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tables/table2.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D8E7465A8E9A2020/Documents/"/>
    </mc:Choice>
  </mc:AlternateContent>
  <xr:revisionPtr revIDLastSave="1406" documentId="8_{5ABF6826-1492-4918-A1D2-41938BFD65C7}" xr6:coauthVersionLast="47" xr6:coauthVersionMax="47" xr10:uidLastSave="{F35AD103-897B-49BB-B92E-FDFF38A903EF}"/>
  <bookViews>
    <workbookView xWindow="-108" yWindow="-108" windowWidth="23256" windowHeight="12456" firstSheet="3" activeTab="11" xr2:uid="{9DA0B698-017F-41CF-A407-4872A51A9C0D}"/>
  </bookViews>
  <sheets>
    <sheet name="Detail1" sheetId="6" r:id="rId1"/>
    <sheet name="Sheet2" sheetId="3" r:id="rId2"/>
    <sheet name="Sheet5" sheetId="7" r:id="rId3"/>
    <sheet name="Sheet3" sheetId="11" r:id="rId4"/>
    <sheet name="Sheet6" sheetId="10" r:id="rId5"/>
    <sheet name="Sheet7" sheetId="14" r:id="rId6"/>
    <sheet name="Sheet8" sheetId="15" r:id="rId7"/>
    <sheet name="Sheet9" sheetId="16" r:id="rId8"/>
    <sheet name="flights_sample_3m" sheetId="1" r:id="rId9"/>
    <sheet name="Detail2" sheetId="17" r:id="rId10"/>
    <sheet name="Sheet1" sheetId="2" r:id="rId11"/>
    <sheet name="dashboard" sheetId="12" r:id="rId12"/>
  </sheets>
  <definedNames>
    <definedName name="_xlnm._FilterDatabase" localSheetId="8" hidden="1">flights_sample_3m!$G$1:$G$1702</definedName>
    <definedName name="_xlnm._FilterDatabase" localSheetId="2" hidden="1">Sheet5!$I$186:$M$391</definedName>
    <definedName name="Slicer_AIRLINE1">#N/A</definedName>
    <definedName name="Slicer_DAY_OF_WEEK">#N/A</definedName>
    <definedName name="Slicer_Months__FL_DATE">#N/A</definedName>
    <definedName name="Slicer_ORIGIN">#N/A</definedName>
  </definedNames>
  <calcPr calcId="191029"/>
  <pivotCaches>
    <pivotCache cacheId="0" r:id="rId13"/>
    <pivotCache cacheId="1" r:id="rId14"/>
    <pivotCache cacheId="2" r:id="rId15"/>
    <pivotCache cacheId="3" r:id="rId16"/>
    <pivotCache cacheId="4" r:id="rId17"/>
    <pivotCache cacheId="5" r:id="rId18"/>
  </pivotCaches>
  <extLst>
    <ext xmlns:x14="http://schemas.microsoft.com/office/spreadsheetml/2009/9/main" uri="{BBE1A952-AA13-448e-AADC-164F8A28A991}">
      <x14:slicerCaches>
        <x14:slicerCache r:id="rId19"/>
        <x14:slicerCache r:id="rId20"/>
        <x14:slicerCache r:id="rId21"/>
        <x14:slicerCache r:id="rId2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2" l="1"/>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6" i="2"/>
  <c r="AM1679" i="1"/>
  <c r="AM1680" i="1"/>
  <c r="AM1681" i="1"/>
  <c r="AM1682" i="1"/>
  <c r="AM1683" i="1"/>
  <c r="AM1684" i="1"/>
  <c r="AM1685" i="1"/>
  <c r="AM1686" i="1"/>
  <c r="AM1687" i="1"/>
  <c r="AM1688" i="1"/>
  <c r="AM1689" i="1"/>
  <c r="AM1690" i="1"/>
  <c r="AM1691" i="1"/>
  <c r="AM1692" i="1"/>
  <c r="AM1693" i="1"/>
  <c r="AM1694" i="1"/>
  <c r="AM1695" i="1"/>
  <c r="AM1696" i="1"/>
  <c r="AM1697" i="1"/>
  <c r="AM1698" i="1"/>
  <c r="AM1699" i="1"/>
  <c r="AM1700" i="1"/>
  <c r="AM1701" i="1"/>
  <c r="AM1702" i="1"/>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023" i="1"/>
  <c r="AM1024" i="1"/>
  <c r="AM1025" i="1"/>
  <c r="AM1026" i="1"/>
  <c r="AM1027" i="1"/>
  <c r="AM1028" i="1"/>
  <c r="AM1029" i="1"/>
  <c r="AM1030" i="1"/>
  <c r="AM1031" i="1"/>
  <c r="AM1032" i="1"/>
  <c r="AM1033" i="1"/>
  <c r="AM1034" i="1"/>
  <c r="AM1035" i="1"/>
  <c r="AM1036" i="1"/>
  <c r="AM1037" i="1"/>
  <c r="AM1038" i="1"/>
  <c r="AM1039" i="1"/>
  <c r="AM1040" i="1"/>
  <c r="AM1041" i="1"/>
  <c r="AM1042" i="1"/>
  <c r="AM1043"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065" i="1"/>
  <c r="AM1066" i="1"/>
  <c r="AM1067" i="1"/>
  <c r="AM1068" i="1"/>
  <c r="AM1069" i="1"/>
  <c r="AM1070" i="1"/>
  <c r="AM1071" i="1"/>
  <c r="AM1072" i="1"/>
  <c r="AM1073" i="1"/>
  <c r="AM1074" i="1"/>
  <c r="AM1075" i="1"/>
  <c r="AM1076" i="1"/>
  <c r="AM1077" i="1"/>
  <c r="AM1078" i="1"/>
  <c r="AM1079" i="1"/>
  <c r="AM1080" i="1"/>
  <c r="AM1081" i="1"/>
  <c r="AM1082" i="1"/>
  <c r="AM1083" i="1"/>
  <c r="AM1084" i="1"/>
  <c r="AM1085" i="1"/>
  <c r="AM1086" i="1"/>
  <c r="AM1087" i="1"/>
  <c r="AM1088" i="1"/>
  <c r="AM1089" i="1"/>
  <c r="AM1090" i="1"/>
  <c r="AM1091" i="1"/>
  <c r="AM1092" i="1"/>
  <c r="AM1093" i="1"/>
  <c r="AM1094" i="1"/>
  <c r="AM1095" i="1"/>
  <c r="AM1096" i="1"/>
  <c r="AM1097" i="1"/>
  <c r="AM1098" i="1"/>
  <c r="AM1099" i="1"/>
  <c r="AM1100" i="1"/>
  <c r="AM1101" i="1"/>
  <c r="AM1102" i="1"/>
  <c r="AM1103" i="1"/>
  <c r="AM1104" i="1"/>
  <c r="AM1105" i="1"/>
  <c r="AM1106" i="1"/>
  <c r="AM1107" i="1"/>
  <c r="AM1108" i="1"/>
  <c r="AM1109" i="1"/>
  <c r="AM1110" i="1"/>
  <c r="AM1111" i="1"/>
  <c r="AM1112" i="1"/>
  <c r="AM1113" i="1"/>
  <c r="AM1114" i="1"/>
  <c r="AM1115" i="1"/>
  <c r="AM1116" i="1"/>
  <c r="AM1117" i="1"/>
  <c r="AM1118" i="1"/>
  <c r="AM1119" i="1"/>
  <c r="AM1120" i="1"/>
  <c r="AM1121" i="1"/>
  <c r="AM1122" i="1"/>
  <c r="AM1123" i="1"/>
  <c r="AM1124" i="1"/>
  <c r="AM1125" i="1"/>
  <c r="AM1126" i="1"/>
  <c r="AM1127" i="1"/>
  <c r="AM1128" i="1"/>
  <c r="AM1129" i="1"/>
  <c r="AM1130" i="1"/>
  <c r="AM1131" i="1"/>
  <c r="AM1132" i="1"/>
  <c r="AM1133" i="1"/>
  <c r="AM1134" i="1"/>
  <c r="AM1135" i="1"/>
  <c r="AM1136" i="1"/>
  <c r="AM1137" i="1"/>
  <c r="AM1138" i="1"/>
  <c r="AM1139" i="1"/>
  <c r="AM1140" i="1"/>
  <c r="AM1141" i="1"/>
  <c r="AM1142" i="1"/>
  <c r="AM1143" i="1"/>
  <c r="AM1144" i="1"/>
  <c r="AM1145" i="1"/>
  <c r="AM1146"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6" i="1"/>
  <c r="AM1177" i="1"/>
  <c r="AM1178" i="1"/>
  <c r="AM1179" i="1"/>
  <c r="AM1180" i="1"/>
  <c r="AM1181" i="1"/>
  <c r="AM1182" i="1"/>
  <c r="AM1183" i="1"/>
  <c r="AM1184" i="1"/>
  <c r="AM1185" i="1"/>
  <c r="AM1186" i="1"/>
  <c r="AM1187" i="1"/>
  <c r="AM1188" i="1"/>
  <c r="AM1189" i="1"/>
  <c r="AM1190" i="1"/>
  <c r="AM1191" i="1"/>
  <c r="AM1192" i="1"/>
  <c r="AM1193" i="1"/>
  <c r="AM1194" i="1"/>
  <c r="AM1195" i="1"/>
  <c r="AM1196" i="1"/>
  <c r="AM1197" i="1"/>
  <c r="AM1198" i="1"/>
  <c r="AM1199" i="1"/>
  <c r="AM1200" i="1"/>
  <c r="AM1201" i="1"/>
  <c r="AM1202" i="1"/>
  <c r="AM1203" i="1"/>
  <c r="AM1204" i="1"/>
  <c r="AM1205" i="1"/>
  <c r="AM1206" i="1"/>
  <c r="AM1207" i="1"/>
  <c r="AM1208" i="1"/>
  <c r="AM1209" i="1"/>
  <c r="AM1210" i="1"/>
  <c r="AM1211" i="1"/>
  <c r="AM1212" i="1"/>
  <c r="AM1213" i="1"/>
  <c r="AM1214" i="1"/>
  <c r="AM1215" i="1"/>
  <c r="AM1216" i="1"/>
  <c r="AM1217" i="1"/>
  <c r="AM1218" i="1"/>
  <c r="AM1219" i="1"/>
  <c r="AM1220" i="1"/>
  <c r="AM1221" i="1"/>
  <c r="AM1222" i="1"/>
  <c r="AM1223" i="1"/>
  <c r="AM1224" i="1"/>
  <c r="AM1225" i="1"/>
  <c r="AM1226" i="1"/>
  <c r="AM1227" i="1"/>
  <c r="AM1228" i="1"/>
  <c r="AM1229" i="1"/>
  <c r="AM1230" i="1"/>
  <c r="AM1231" i="1"/>
  <c r="AM1232" i="1"/>
  <c r="AM1233" i="1"/>
  <c r="AM1234" i="1"/>
  <c r="AM1235" i="1"/>
  <c r="AM1236" i="1"/>
  <c r="AM1237" i="1"/>
  <c r="AM1238" i="1"/>
  <c r="AM1239" i="1"/>
  <c r="AM1240" i="1"/>
  <c r="AM1241" i="1"/>
  <c r="AM1242" i="1"/>
  <c r="AM1243" i="1"/>
  <c r="AM1244" i="1"/>
  <c r="AM1245" i="1"/>
  <c r="AM1246" i="1"/>
  <c r="AM1247" i="1"/>
  <c r="AM1248" i="1"/>
  <c r="AM1249" i="1"/>
  <c r="AM1250" i="1"/>
  <c r="AM1251" i="1"/>
  <c r="AM1252" i="1"/>
  <c r="AM1253" i="1"/>
  <c r="AM1254" i="1"/>
  <c r="AM1255" i="1"/>
  <c r="AM1256" i="1"/>
  <c r="AM1257" i="1"/>
  <c r="AM1258" i="1"/>
  <c r="AM1259" i="1"/>
  <c r="AM1260" i="1"/>
  <c r="AM1261" i="1"/>
  <c r="AM1262" i="1"/>
  <c r="AM1263" i="1"/>
  <c r="AM1264" i="1"/>
  <c r="AM1265" i="1"/>
  <c r="AM1266" i="1"/>
  <c r="AM1267" i="1"/>
  <c r="AM1268" i="1"/>
  <c r="AM1269" i="1"/>
  <c r="AM1270" i="1"/>
  <c r="AM1271" i="1"/>
  <c r="AM1272" i="1"/>
  <c r="AM1273" i="1"/>
  <c r="AM1274" i="1"/>
  <c r="AM1275" i="1"/>
  <c r="AM1276" i="1"/>
  <c r="AM1277" i="1"/>
  <c r="AM1278" i="1"/>
  <c r="AM1279" i="1"/>
  <c r="AM1280" i="1"/>
  <c r="AM1281" i="1"/>
  <c r="AM1282" i="1"/>
  <c r="AM1283" i="1"/>
  <c r="AM1284" i="1"/>
  <c r="AM1285" i="1"/>
  <c r="AM1286" i="1"/>
  <c r="AM1287" i="1"/>
  <c r="AM1288" i="1"/>
  <c r="AM1289" i="1"/>
  <c r="AM1290" i="1"/>
  <c r="AM1291" i="1"/>
  <c r="AM1292" i="1"/>
  <c r="AM1293" i="1"/>
  <c r="AM1294" i="1"/>
  <c r="AM1295" i="1"/>
  <c r="AM1296" i="1"/>
  <c r="AM1297" i="1"/>
  <c r="AM1298" i="1"/>
  <c r="AM1299" i="1"/>
  <c r="AM1300" i="1"/>
  <c r="AM1301" i="1"/>
  <c r="AM1302" i="1"/>
  <c r="AM1303" i="1"/>
  <c r="AM1304" i="1"/>
  <c r="AM1305" i="1"/>
  <c r="AM1306" i="1"/>
  <c r="AM1307" i="1"/>
  <c r="AM1308" i="1"/>
  <c r="AM1309" i="1"/>
  <c r="AM1310" i="1"/>
  <c r="AM1311" i="1"/>
  <c r="AM1312" i="1"/>
  <c r="AM1313" i="1"/>
  <c r="AM1314" i="1"/>
  <c r="AM1315" i="1"/>
  <c r="AM1316" i="1"/>
  <c r="AM1317" i="1"/>
  <c r="AM1318" i="1"/>
  <c r="AM1319" i="1"/>
  <c r="AM1320" i="1"/>
  <c r="AM1321" i="1"/>
  <c r="AM1322" i="1"/>
  <c r="AM1323" i="1"/>
  <c r="AM1324" i="1"/>
  <c r="AM1325" i="1"/>
  <c r="AM1326" i="1"/>
  <c r="AM1327" i="1"/>
  <c r="AM1328" i="1"/>
  <c r="AM1329" i="1"/>
  <c r="AM1330" i="1"/>
  <c r="AM1331" i="1"/>
  <c r="AM1332" i="1"/>
  <c r="AM1333" i="1"/>
  <c r="AM1334" i="1"/>
  <c r="AM1335" i="1"/>
  <c r="AM1336" i="1"/>
  <c r="AM1337" i="1"/>
  <c r="AM1338" i="1"/>
  <c r="AM1339" i="1"/>
  <c r="AM1340" i="1"/>
  <c r="AM1341" i="1"/>
  <c r="AM1342" i="1"/>
  <c r="AM1343" i="1"/>
  <c r="AM1344" i="1"/>
  <c r="AM1345" i="1"/>
  <c r="AM1346" i="1"/>
  <c r="AM1347" i="1"/>
  <c r="AM1348" i="1"/>
  <c r="AM1349" i="1"/>
  <c r="AM1350" i="1"/>
  <c r="AM1351" i="1"/>
  <c r="AM1352" i="1"/>
  <c r="AM1353" i="1"/>
  <c r="AM1354" i="1"/>
  <c r="AM1355" i="1"/>
  <c r="AM1356" i="1"/>
  <c r="AM1357" i="1"/>
  <c r="AM1358" i="1"/>
  <c r="AM1359" i="1"/>
  <c r="AM1360" i="1"/>
  <c r="AM1361" i="1"/>
  <c r="AM1362" i="1"/>
  <c r="AM1363" i="1"/>
  <c r="AM1364" i="1"/>
  <c r="AM1365" i="1"/>
  <c r="AM1366" i="1"/>
  <c r="AM1367" i="1"/>
  <c r="AM1368" i="1"/>
  <c r="AM1369" i="1"/>
  <c r="AM1370" i="1"/>
  <c r="AM1371" i="1"/>
  <c r="AM1372" i="1"/>
  <c r="AM1373" i="1"/>
  <c r="AM1374" i="1"/>
  <c r="AM1375" i="1"/>
  <c r="AM1376" i="1"/>
  <c r="AM1377" i="1"/>
  <c r="AM1378" i="1"/>
  <c r="AM1379" i="1"/>
  <c r="AM1380" i="1"/>
  <c r="AM1381" i="1"/>
  <c r="AM1382" i="1"/>
  <c r="AM1383" i="1"/>
  <c r="AM1384" i="1"/>
  <c r="AM1385" i="1"/>
  <c r="AM1386" i="1"/>
  <c r="AM1387" i="1"/>
  <c r="AM1388" i="1"/>
  <c r="AM1389" i="1"/>
  <c r="AM1390" i="1"/>
  <c r="AM1391" i="1"/>
  <c r="AM1392" i="1"/>
  <c r="AM1393" i="1"/>
  <c r="AM1394" i="1"/>
  <c r="AM1395" i="1"/>
  <c r="AM1396" i="1"/>
  <c r="AM1397" i="1"/>
  <c r="AM1398" i="1"/>
  <c r="AM1399" i="1"/>
  <c r="AM1400" i="1"/>
  <c r="AM1401" i="1"/>
  <c r="AM1402" i="1"/>
  <c r="AM1403" i="1"/>
  <c r="AM1404" i="1"/>
  <c r="AM1405" i="1"/>
  <c r="AM1406" i="1"/>
  <c r="AM1407" i="1"/>
  <c r="AM1408" i="1"/>
  <c r="AM1409" i="1"/>
  <c r="AM1410" i="1"/>
  <c r="AM1411" i="1"/>
  <c r="AM1412" i="1"/>
  <c r="AM1413" i="1"/>
  <c r="AM1414" i="1"/>
  <c r="AM1415" i="1"/>
  <c r="AM1416" i="1"/>
  <c r="AM1417" i="1"/>
  <c r="AM1418" i="1"/>
  <c r="AM1419" i="1"/>
  <c r="AM1420" i="1"/>
  <c r="AM1421" i="1"/>
  <c r="AM1422" i="1"/>
  <c r="AM1423" i="1"/>
  <c r="AM1424" i="1"/>
  <c r="AM1425" i="1"/>
  <c r="AM1426" i="1"/>
  <c r="AM1427" i="1"/>
  <c r="AM1428" i="1"/>
  <c r="AM1429" i="1"/>
  <c r="AM1430" i="1"/>
  <c r="AM1431" i="1"/>
  <c r="AM1432" i="1"/>
  <c r="AM1433" i="1"/>
  <c r="AM1434" i="1"/>
  <c r="AM1435" i="1"/>
  <c r="AM1436" i="1"/>
  <c r="AM1437" i="1"/>
  <c r="AM1438" i="1"/>
  <c r="AM1439" i="1"/>
  <c r="AM1440" i="1"/>
  <c r="AM1441" i="1"/>
  <c r="AM1442" i="1"/>
  <c r="AM1443" i="1"/>
  <c r="AM1444" i="1"/>
  <c r="AM1445" i="1"/>
  <c r="AM1446" i="1"/>
  <c r="AM1447" i="1"/>
  <c r="AM1448" i="1"/>
  <c r="AM1449" i="1"/>
  <c r="AM1450" i="1"/>
  <c r="AM1451" i="1"/>
  <c r="AM1452" i="1"/>
  <c r="AM1453" i="1"/>
  <c r="AM1454" i="1"/>
  <c r="AM1455" i="1"/>
  <c r="AM1456" i="1"/>
  <c r="AM1457" i="1"/>
  <c r="AM1458" i="1"/>
  <c r="AM1459" i="1"/>
  <c r="AM1460" i="1"/>
  <c r="AM1461" i="1"/>
  <c r="AM1462" i="1"/>
  <c r="AM1463" i="1"/>
  <c r="AM1464" i="1"/>
  <c r="AM1465" i="1"/>
  <c r="AM1466" i="1"/>
  <c r="AM1467" i="1"/>
  <c r="AM1468" i="1"/>
  <c r="AM1469" i="1"/>
  <c r="AM1470" i="1"/>
  <c r="AM1471" i="1"/>
  <c r="AM1472" i="1"/>
  <c r="AM1473" i="1"/>
  <c r="AM1474" i="1"/>
  <c r="AM1475" i="1"/>
  <c r="AM1476" i="1"/>
  <c r="AM1477" i="1"/>
  <c r="AM1478" i="1"/>
  <c r="AM1479" i="1"/>
  <c r="AM1480" i="1"/>
  <c r="AM1481" i="1"/>
  <c r="AM1482" i="1"/>
  <c r="AM1483" i="1"/>
  <c r="AM1484" i="1"/>
  <c r="AM1485" i="1"/>
  <c r="AM1486" i="1"/>
  <c r="AM1487" i="1"/>
  <c r="AM1488" i="1"/>
  <c r="AM1489" i="1"/>
  <c r="AM1490" i="1"/>
  <c r="AM1491" i="1"/>
  <c r="AM1492" i="1"/>
  <c r="AM1493" i="1"/>
  <c r="AM1494" i="1"/>
  <c r="AM1495" i="1"/>
  <c r="AM1496" i="1"/>
  <c r="AM1497" i="1"/>
  <c r="AM1498" i="1"/>
  <c r="AM1499" i="1"/>
  <c r="AM1500" i="1"/>
  <c r="AM1501" i="1"/>
  <c r="AM1502" i="1"/>
  <c r="AM1503" i="1"/>
  <c r="AM1504" i="1"/>
  <c r="AM1505" i="1"/>
  <c r="AM1506" i="1"/>
  <c r="AM1507" i="1"/>
  <c r="AM1508" i="1"/>
  <c r="AM1509" i="1"/>
  <c r="AM1510" i="1"/>
  <c r="AM1511" i="1"/>
  <c r="AM1512" i="1"/>
  <c r="AM1513" i="1"/>
  <c r="AM1514" i="1"/>
  <c r="AM1515" i="1"/>
  <c r="AM1516" i="1"/>
  <c r="AM1517" i="1"/>
  <c r="AM1518" i="1"/>
  <c r="AM1519" i="1"/>
  <c r="AM1520" i="1"/>
  <c r="AM1521" i="1"/>
  <c r="AM1522" i="1"/>
  <c r="AM1523" i="1"/>
  <c r="AM1524" i="1"/>
  <c r="AM1525" i="1"/>
  <c r="AM1526" i="1"/>
  <c r="AM1527" i="1"/>
  <c r="AM1528" i="1"/>
  <c r="AM1529" i="1"/>
  <c r="AM1530" i="1"/>
  <c r="AM1531" i="1"/>
  <c r="AM1532" i="1"/>
  <c r="AM1533" i="1"/>
  <c r="AM1534" i="1"/>
  <c r="AM1535" i="1"/>
  <c r="AM1536" i="1"/>
  <c r="AM1537" i="1"/>
  <c r="AM1538" i="1"/>
  <c r="AM1539" i="1"/>
  <c r="AM1540" i="1"/>
  <c r="AM1541" i="1"/>
  <c r="AM1542" i="1"/>
  <c r="AM1543" i="1"/>
  <c r="AM1544" i="1"/>
  <c r="AM1545" i="1"/>
  <c r="AM1546" i="1"/>
  <c r="AM1547" i="1"/>
  <c r="AM1548" i="1"/>
  <c r="AM1549" i="1"/>
  <c r="AM1550" i="1"/>
  <c r="AM1551" i="1"/>
  <c r="AM1552" i="1"/>
  <c r="AM1553" i="1"/>
  <c r="AM1554" i="1"/>
  <c r="AM1555" i="1"/>
  <c r="AM1556" i="1"/>
  <c r="AM1557" i="1"/>
  <c r="AM1558" i="1"/>
  <c r="AM1559" i="1"/>
  <c r="AM1560" i="1"/>
  <c r="AM1561" i="1"/>
  <c r="AM1562" i="1"/>
  <c r="AM1563" i="1"/>
  <c r="AM1564" i="1"/>
  <c r="AM1565" i="1"/>
  <c r="AM1566" i="1"/>
  <c r="AM1567" i="1"/>
  <c r="AM1568" i="1"/>
  <c r="AM1569" i="1"/>
  <c r="AM1570" i="1"/>
  <c r="AM1571" i="1"/>
  <c r="AM1572" i="1"/>
  <c r="AM1573" i="1"/>
  <c r="AM1574" i="1"/>
  <c r="AM1575" i="1"/>
  <c r="AM1576" i="1"/>
  <c r="AM1577" i="1"/>
  <c r="AM1578" i="1"/>
  <c r="AM1579" i="1"/>
  <c r="AM1580" i="1"/>
  <c r="AM1581" i="1"/>
  <c r="AM1582" i="1"/>
  <c r="AM1583" i="1"/>
  <c r="AM1584" i="1"/>
  <c r="AM1585" i="1"/>
  <c r="AM1586" i="1"/>
  <c r="AM1587" i="1"/>
  <c r="AM1588" i="1"/>
  <c r="AM1589" i="1"/>
  <c r="AM1590" i="1"/>
  <c r="AM1591" i="1"/>
  <c r="AM1592" i="1"/>
  <c r="AM1593" i="1"/>
  <c r="AM1594" i="1"/>
  <c r="AM1595" i="1"/>
  <c r="AM1596" i="1"/>
  <c r="AM1597" i="1"/>
  <c r="AM1598" i="1"/>
  <c r="AM1599" i="1"/>
  <c r="AM1600" i="1"/>
  <c r="AM1601" i="1"/>
  <c r="AM1602" i="1"/>
  <c r="AM1603" i="1"/>
  <c r="AM1604" i="1"/>
  <c r="AM1605" i="1"/>
  <c r="AM1606" i="1"/>
  <c r="AM1607" i="1"/>
  <c r="AM1608" i="1"/>
  <c r="AM1609" i="1"/>
  <c r="AM1610" i="1"/>
  <c r="AM1611" i="1"/>
  <c r="AM1612" i="1"/>
  <c r="AM1613" i="1"/>
  <c r="AM1614" i="1"/>
  <c r="AM1615" i="1"/>
  <c r="AM1616" i="1"/>
  <c r="AM1617" i="1"/>
  <c r="AM1618" i="1"/>
  <c r="AM1619" i="1"/>
  <c r="AM1620" i="1"/>
  <c r="AM1621" i="1"/>
  <c r="AM1622" i="1"/>
  <c r="AM1623" i="1"/>
  <c r="AM1624" i="1"/>
  <c r="AM1625" i="1"/>
  <c r="AM1626" i="1"/>
  <c r="AM1627" i="1"/>
  <c r="AM1628" i="1"/>
  <c r="AM1629" i="1"/>
  <c r="AM1630" i="1"/>
  <c r="AM1631" i="1"/>
  <c r="AM1632" i="1"/>
  <c r="AM1633" i="1"/>
  <c r="AM1634" i="1"/>
  <c r="AM1635" i="1"/>
  <c r="AM1636" i="1"/>
  <c r="AM1637" i="1"/>
  <c r="AM1638" i="1"/>
  <c r="AM1639" i="1"/>
  <c r="AM1640" i="1"/>
  <c r="AM1641" i="1"/>
  <c r="AM1642" i="1"/>
  <c r="AM1643" i="1"/>
  <c r="AM1644" i="1"/>
  <c r="AM1645" i="1"/>
  <c r="AM1646" i="1"/>
  <c r="AM1647" i="1"/>
  <c r="AM1648" i="1"/>
  <c r="AM1649" i="1"/>
  <c r="AM1650" i="1"/>
  <c r="AM1651" i="1"/>
  <c r="AM1652" i="1"/>
  <c r="AM1653" i="1"/>
  <c r="AM1654" i="1"/>
  <c r="AM1655" i="1"/>
  <c r="AM1656" i="1"/>
  <c r="AM1657" i="1"/>
  <c r="AM1658" i="1"/>
  <c r="AM1659" i="1"/>
  <c r="AM1660" i="1"/>
  <c r="AM1661" i="1"/>
  <c r="AM1662" i="1"/>
  <c r="AM1663" i="1"/>
  <c r="AM1664" i="1"/>
  <c r="AM1665" i="1"/>
  <c r="AM1666" i="1"/>
  <c r="AM1667" i="1"/>
  <c r="AM1668" i="1"/>
  <c r="AM1669" i="1"/>
  <c r="AM1670" i="1"/>
  <c r="AM1671" i="1"/>
  <c r="AM1672" i="1"/>
  <c r="AM1673" i="1"/>
  <c r="AM1674" i="1"/>
  <c r="AM1675" i="1"/>
  <c r="AM1676" i="1"/>
  <c r="AM1677" i="1"/>
  <c r="AM1678" i="1"/>
  <c r="AM2" i="1"/>
  <c r="M197" i="7"/>
  <c r="M203" i="7"/>
  <c r="M202" i="7"/>
  <c r="M201" i="7"/>
  <c r="M200" i="7"/>
  <c r="M206" i="7"/>
  <c r="M205" i="7"/>
  <c r="M209" i="7"/>
  <c r="M208" i="7"/>
  <c r="M216" i="7"/>
  <c r="M215" i="7"/>
  <c r="M214" i="7"/>
  <c r="M219" i="7"/>
  <c r="M224" i="7"/>
  <c r="M228" i="7"/>
  <c r="M227" i="7"/>
  <c r="M233" i="7"/>
  <c r="M232" i="7"/>
  <c r="M235" i="7"/>
  <c r="M238" i="7"/>
  <c r="M237" i="7"/>
  <c r="M244" i="7"/>
  <c r="M243" i="7"/>
  <c r="M242" i="7"/>
  <c r="M241" i="7"/>
  <c r="M246" i="7"/>
  <c r="M248" i="7"/>
  <c r="M250" i="7"/>
  <c r="M252" i="7"/>
  <c r="M254" i="7"/>
  <c r="M258" i="7"/>
  <c r="M262" i="7"/>
  <c r="M266" i="7"/>
  <c r="M268" i="7"/>
  <c r="M275" i="7"/>
  <c r="M274" i="7"/>
  <c r="M273" i="7"/>
  <c r="M277" i="7"/>
  <c r="M280" i="7"/>
  <c r="M279" i="7"/>
  <c r="M284" i="7"/>
  <c r="M289" i="7"/>
  <c r="M288" i="7"/>
  <c r="M294" i="7"/>
  <c r="M293" i="7"/>
  <c r="M300" i="7"/>
  <c r="M299" i="7"/>
  <c r="M306" i="7"/>
  <c r="M305" i="7"/>
  <c r="M312" i="7"/>
  <c r="M311" i="7"/>
  <c r="M310" i="7"/>
  <c r="M309" i="7"/>
  <c r="M308" i="7"/>
  <c r="M315" i="7"/>
  <c r="M322" i="7"/>
  <c r="M321" i="7"/>
  <c r="M320" i="7"/>
  <c r="M325" i="7"/>
  <c r="M324" i="7"/>
  <c r="M329" i="7"/>
  <c r="M333" i="7"/>
  <c r="M332" i="7"/>
  <c r="M331" i="7"/>
  <c r="M337" i="7"/>
  <c r="M336" i="7"/>
  <c r="M342" i="7"/>
  <c r="M391" i="7"/>
  <c r="M387" i="7"/>
  <c r="M382" i="7"/>
  <c r="M380" i="7"/>
  <c r="M377" i="7"/>
  <c r="M376" i="7"/>
  <c r="M375" i="7"/>
  <c r="M374" i="7"/>
  <c r="M373" i="7"/>
  <c r="M372" i="7"/>
  <c r="M371" i="7"/>
  <c r="M369" i="7"/>
  <c r="M368" i="7"/>
  <c r="M364" i="7"/>
  <c r="M362" i="7"/>
  <c r="M361" i="7"/>
  <c r="M354" i="7"/>
  <c r="M352" i="7"/>
  <c r="M351" i="7"/>
  <c r="M350" i="7"/>
  <c r="M345" i="7"/>
  <c r="M204" i="7"/>
  <c r="M207" i="7"/>
  <c r="M210" i="7"/>
  <c r="M211" i="7"/>
  <c r="M212" i="7"/>
  <c r="M213" i="7"/>
  <c r="M217" i="7"/>
  <c r="M218" i="7"/>
  <c r="M220" i="7"/>
  <c r="M221" i="7"/>
  <c r="M222" i="7"/>
  <c r="M223" i="7"/>
  <c r="M225" i="7"/>
  <c r="M226" i="7"/>
  <c r="M229" i="7"/>
  <c r="M230" i="7"/>
  <c r="M231" i="7"/>
  <c r="M234" i="7"/>
  <c r="M236" i="7"/>
  <c r="M239" i="7"/>
  <c r="M240" i="7"/>
  <c r="M245" i="7"/>
  <c r="M247" i="7"/>
  <c r="M249" i="7"/>
  <c r="M251" i="7"/>
  <c r="M253" i="7"/>
  <c r="M255" i="7"/>
  <c r="M256" i="7"/>
  <c r="M257" i="7"/>
  <c r="M259" i="7"/>
  <c r="M260" i="7"/>
  <c r="M261" i="7"/>
  <c r="M263" i="7"/>
  <c r="M264" i="7"/>
  <c r="M265" i="7"/>
  <c r="M267" i="7"/>
  <c r="M269" i="7"/>
  <c r="M270" i="7"/>
  <c r="M271" i="7"/>
  <c r="M272" i="7"/>
  <c r="M276" i="7"/>
  <c r="M278" i="7"/>
  <c r="M281" i="7"/>
  <c r="M282" i="7"/>
  <c r="M283" i="7"/>
  <c r="M285" i="7"/>
  <c r="M286" i="7"/>
  <c r="M287" i="7"/>
  <c r="M290" i="7"/>
  <c r="M291" i="7"/>
  <c r="M292" i="7"/>
  <c r="M295" i="7"/>
  <c r="M296" i="7"/>
  <c r="M297" i="7"/>
  <c r="M298" i="7"/>
  <c r="M301" i="7"/>
  <c r="M302" i="7"/>
  <c r="M303" i="7"/>
  <c r="M304" i="7"/>
  <c r="M307" i="7"/>
  <c r="M313" i="7"/>
  <c r="M314" i="7"/>
  <c r="M316" i="7"/>
  <c r="M317" i="7"/>
  <c r="M318" i="7"/>
  <c r="M319" i="7"/>
  <c r="M323" i="7"/>
  <c r="M326" i="7"/>
  <c r="M327" i="7"/>
  <c r="M328" i="7"/>
  <c r="M330" i="7"/>
  <c r="M334" i="7"/>
  <c r="M335" i="7"/>
  <c r="M338" i="7"/>
  <c r="M339" i="7"/>
  <c r="M340" i="7"/>
  <c r="M341" i="7"/>
  <c r="M343" i="7"/>
  <c r="M344" i="7"/>
  <c r="M346" i="7"/>
  <c r="M347" i="7"/>
  <c r="M348" i="7"/>
  <c r="M349" i="7"/>
  <c r="M353" i="7"/>
  <c r="M355" i="7"/>
  <c r="M356" i="7"/>
  <c r="M357" i="7"/>
  <c r="M358" i="7"/>
  <c r="M359" i="7"/>
  <c r="M360" i="7"/>
  <c r="M363" i="7"/>
  <c r="M365" i="7"/>
  <c r="M366" i="7"/>
  <c r="M367" i="7"/>
  <c r="M370" i="7"/>
  <c r="M378" i="7"/>
  <c r="M379" i="7"/>
  <c r="M381" i="7"/>
  <c r="M383" i="7"/>
  <c r="M384" i="7"/>
  <c r="M385" i="7"/>
  <c r="M386" i="7"/>
  <c r="M388" i="7"/>
  <c r="M389" i="7"/>
  <c r="M390" i="7"/>
  <c r="E13" i="7"/>
  <c r="E14" i="7"/>
  <c r="E15" i="7"/>
  <c r="E16" i="7"/>
  <c r="E17" i="7"/>
  <c r="E18" i="7"/>
  <c r="E19" i="7"/>
  <c r="E20" i="7"/>
  <c r="E21" i="7"/>
  <c r="E22" i="7"/>
  <c r="E23" i="7"/>
  <c r="E24" i="7"/>
  <c r="E25" i="7"/>
  <c r="E26" i="7"/>
  <c r="E27" i="7"/>
  <c r="E28" i="7"/>
  <c r="E29" i="7"/>
  <c r="E30" i="7"/>
  <c r="E31" i="7"/>
  <c r="E32" i="7"/>
  <c r="E33" i="7"/>
  <c r="E34" i="7"/>
  <c r="E35" i="7"/>
  <c r="E36" i="7"/>
  <c r="E37" i="7"/>
  <c r="E38" i="7"/>
  <c r="E39" i="7"/>
  <c r="E40" i="7"/>
  <c r="E41" i="7"/>
  <c r="E42" i="7"/>
  <c r="E43" i="7"/>
  <c r="E44" i="7"/>
  <c r="E45" i="7"/>
  <c r="E46" i="7"/>
  <c r="E47" i="7"/>
  <c r="E48" i="7"/>
  <c r="E49" i="7"/>
  <c r="E50" i="7"/>
  <c r="E51" i="7"/>
  <c r="E52" i="7"/>
  <c r="E53" i="7"/>
  <c r="E54" i="7"/>
  <c r="E55" i="7"/>
  <c r="E56" i="7"/>
  <c r="E57" i="7"/>
  <c r="E58" i="7"/>
  <c r="E59" i="7"/>
  <c r="E60" i="7"/>
  <c r="E61" i="7"/>
  <c r="E62" i="7"/>
  <c r="E63" i="7"/>
  <c r="E64" i="7"/>
  <c r="E65" i="7"/>
  <c r="E66" i="7"/>
  <c r="E67" i="7"/>
  <c r="E68" i="7"/>
  <c r="E69" i="7"/>
  <c r="E70" i="7"/>
  <c r="E71" i="7"/>
  <c r="E72" i="7"/>
  <c r="E73" i="7"/>
  <c r="E74" i="7"/>
  <c r="E75" i="7"/>
  <c r="E76" i="7"/>
  <c r="E77" i="7"/>
  <c r="E78" i="7"/>
  <c r="E79" i="7"/>
  <c r="E80" i="7"/>
  <c r="E81" i="7"/>
  <c r="E82" i="7"/>
  <c r="E83" i="7"/>
  <c r="E84" i="7"/>
  <c r="E85" i="7"/>
  <c r="E86" i="7"/>
  <c r="E87" i="7"/>
  <c r="E88" i="7"/>
  <c r="E89" i="7"/>
  <c r="E90" i="7"/>
  <c r="E91" i="7"/>
  <c r="E92" i="7"/>
  <c r="E93" i="7"/>
  <c r="E94" i="7"/>
  <c r="E95"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E159" i="7"/>
  <c r="E160" i="7"/>
  <c r="E161" i="7"/>
  <c r="E162" i="7"/>
  <c r="E163" i="7"/>
  <c r="E164" i="7"/>
  <c r="E165" i="7"/>
  <c r="E166" i="7"/>
  <c r="E167" i="7"/>
  <c r="E168" i="7"/>
  <c r="E169" i="7"/>
  <c r="E170" i="7"/>
  <c r="E171" i="7"/>
  <c r="E172" i="7"/>
  <c r="E173" i="7"/>
  <c r="E174" i="7"/>
  <c r="E175" i="7"/>
  <c r="E176" i="7"/>
  <c r="E177" i="7"/>
  <c r="E178" i="7"/>
  <c r="E179" i="7"/>
  <c r="E180" i="7"/>
  <c r="E181" i="7"/>
  <c r="E182" i="7"/>
  <c r="E183" i="7"/>
  <c r="E184" i="7"/>
  <c r="E185" i="7"/>
  <c r="E186" i="7"/>
  <c r="E187" i="7"/>
  <c r="E188" i="7"/>
  <c r="E189" i="7"/>
  <c r="E190" i="7"/>
  <c r="E191" i="7"/>
  <c r="E192" i="7"/>
  <c r="E193" i="7"/>
  <c r="E194" i="7"/>
  <c r="E195" i="7"/>
  <c r="E196" i="7"/>
  <c r="E197" i="7"/>
  <c r="E198" i="7"/>
  <c r="E199" i="7"/>
  <c r="E200" i="7"/>
  <c r="E201" i="7"/>
  <c r="E202" i="7"/>
  <c r="E203" i="7"/>
  <c r="E204" i="7"/>
  <c r="E205" i="7"/>
  <c r="E206" i="7"/>
  <c r="E207" i="7"/>
  <c r="E208" i="7"/>
  <c r="E209" i="7"/>
  <c r="E12" i="7"/>
  <c r="E6" i="7"/>
  <c r="E7" i="7"/>
  <c r="E8" i="7"/>
  <c r="E9" i="7"/>
  <c r="E10" i="7"/>
  <c r="E11" i="7"/>
  <c r="E5" i="7"/>
  <c r="AL3" i="1"/>
  <c r="AL4" i="1"/>
  <c r="AL5" i="1"/>
  <c r="AL6" i="1"/>
  <c r="AL7" i="1"/>
  <c r="AL8" i="1"/>
  <c r="AL9" i="1"/>
  <c r="AL10" i="1"/>
  <c r="AL11" i="1"/>
  <c r="AL12"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6" i="1"/>
  <c r="AL227" i="1"/>
  <c r="AL228" i="1"/>
  <c r="AL229" i="1"/>
  <c r="AL230" i="1"/>
  <c r="AL231" i="1"/>
  <c r="AL232" i="1"/>
  <c r="AL233" i="1"/>
  <c r="AL234" i="1"/>
  <c r="AL235" i="1"/>
  <c r="AL236" i="1"/>
  <c r="AL237" i="1"/>
  <c r="AL238" i="1"/>
  <c r="AL239" i="1"/>
  <c r="AL240" i="1"/>
  <c r="AL241" i="1"/>
  <c r="AL242" i="1"/>
  <c r="AL243" i="1"/>
  <c r="AL244" i="1"/>
  <c r="AL245" i="1"/>
  <c r="AL246" i="1"/>
  <c r="AL247"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1472" i="1"/>
  <c r="AL1473" i="1"/>
  <c r="AL1474" i="1"/>
  <c r="AL1475" i="1"/>
  <c r="AL1476" i="1"/>
  <c r="AL1477" i="1"/>
  <c r="AL1478" i="1"/>
  <c r="AL1479" i="1"/>
  <c r="AL1480" i="1"/>
  <c r="AL1481" i="1"/>
  <c r="AL1482" i="1"/>
  <c r="AL1483" i="1"/>
  <c r="AL1484" i="1"/>
  <c r="AL1485" i="1"/>
  <c r="AL1486" i="1"/>
  <c r="AL1487" i="1"/>
  <c r="AL1488" i="1"/>
  <c r="AL1489" i="1"/>
  <c r="AL1490" i="1"/>
  <c r="AL1491" i="1"/>
  <c r="AL1492" i="1"/>
  <c r="AL1493" i="1"/>
  <c r="AL1494" i="1"/>
  <c r="AL1495" i="1"/>
  <c r="AL1496" i="1"/>
  <c r="AL1497" i="1"/>
  <c r="AL1498" i="1"/>
  <c r="AL1499" i="1"/>
  <c r="AL1500" i="1"/>
  <c r="AL1501" i="1"/>
  <c r="AL1502" i="1"/>
  <c r="AL1503" i="1"/>
  <c r="AL1504" i="1"/>
  <c r="AL1505" i="1"/>
  <c r="AL1506" i="1"/>
  <c r="AL1507" i="1"/>
  <c r="AL1508" i="1"/>
  <c r="AL1509" i="1"/>
  <c r="AL1510" i="1"/>
  <c r="AL1511" i="1"/>
  <c r="AL1512" i="1"/>
  <c r="AL1513" i="1"/>
  <c r="AL1514" i="1"/>
  <c r="AL1515" i="1"/>
  <c r="AL1516" i="1"/>
  <c r="AL1517" i="1"/>
  <c r="AL1518" i="1"/>
  <c r="AL1519" i="1"/>
  <c r="AL1520" i="1"/>
  <c r="AL1521" i="1"/>
  <c r="AL1522" i="1"/>
  <c r="AL1523" i="1"/>
  <c r="AL1524" i="1"/>
  <c r="AL1525" i="1"/>
  <c r="AL1526" i="1"/>
  <c r="AL1527" i="1"/>
  <c r="AL1528" i="1"/>
  <c r="AL1529" i="1"/>
  <c r="AL1530" i="1"/>
  <c r="AL1531" i="1"/>
  <c r="AL1532" i="1"/>
  <c r="AL1533" i="1"/>
  <c r="AL1534" i="1"/>
  <c r="AL1535" i="1"/>
  <c r="AL1536" i="1"/>
  <c r="AL1537" i="1"/>
  <c r="AL1538" i="1"/>
  <c r="AL1539" i="1"/>
  <c r="AL1540" i="1"/>
  <c r="AL1541" i="1"/>
  <c r="AL1542" i="1"/>
  <c r="AL1543" i="1"/>
  <c r="AL1544" i="1"/>
  <c r="AL1545" i="1"/>
  <c r="AL1546" i="1"/>
  <c r="AL1547" i="1"/>
  <c r="AL1548" i="1"/>
  <c r="AL1549" i="1"/>
  <c r="AL1550" i="1"/>
  <c r="AL1551" i="1"/>
  <c r="AL1552" i="1"/>
  <c r="AL1553" i="1"/>
  <c r="AL1554" i="1"/>
  <c r="AL1555" i="1"/>
  <c r="AL1556" i="1"/>
  <c r="AL1557" i="1"/>
  <c r="AL1558" i="1"/>
  <c r="AL1559" i="1"/>
  <c r="AL1560" i="1"/>
  <c r="AL1561" i="1"/>
  <c r="AL1562" i="1"/>
  <c r="AL1563" i="1"/>
  <c r="AL1564" i="1"/>
  <c r="AL1565" i="1"/>
  <c r="AL1566" i="1"/>
  <c r="AL1567" i="1"/>
  <c r="AL1568" i="1"/>
  <c r="AL1569" i="1"/>
  <c r="AL1570" i="1"/>
  <c r="AL1571" i="1"/>
  <c r="AL1572" i="1"/>
  <c r="AL1573" i="1"/>
  <c r="AL1574" i="1"/>
  <c r="AL1575" i="1"/>
  <c r="AL1576" i="1"/>
  <c r="AL1577" i="1"/>
  <c r="AL1578" i="1"/>
  <c r="AL1579" i="1"/>
  <c r="AL1580" i="1"/>
  <c r="AL1581" i="1"/>
  <c r="AL1582" i="1"/>
  <c r="AL1583" i="1"/>
  <c r="AL1584" i="1"/>
  <c r="AL1585" i="1"/>
  <c r="AL1586" i="1"/>
  <c r="AL1587" i="1"/>
  <c r="AL1588" i="1"/>
  <c r="AL1589" i="1"/>
  <c r="AL1590" i="1"/>
  <c r="AL1591" i="1"/>
  <c r="AL1592" i="1"/>
  <c r="AL1593" i="1"/>
  <c r="AL1594" i="1"/>
  <c r="AL1595" i="1"/>
  <c r="AL1596" i="1"/>
  <c r="AL1597" i="1"/>
  <c r="AL1598" i="1"/>
  <c r="AL1599" i="1"/>
  <c r="AL1600" i="1"/>
  <c r="AL1601" i="1"/>
  <c r="AL1602" i="1"/>
  <c r="AL1603" i="1"/>
  <c r="AL1604" i="1"/>
  <c r="AL1605" i="1"/>
  <c r="AL1606" i="1"/>
  <c r="AL1607" i="1"/>
  <c r="AL1608" i="1"/>
  <c r="AL1609" i="1"/>
  <c r="AL1610" i="1"/>
  <c r="AL1611" i="1"/>
  <c r="AL1612" i="1"/>
  <c r="AL1613" i="1"/>
  <c r="AL1614" i="1"/>
  <c r="AL1615" i="1"/>
  <c r="AL1616" i="1"/>
  <c r="AL1617" i="1"/>
  <c r="AL1618" i="1"/>
  <c r="AL1619" i="1"/>
  <c r="AL1620" i="1"/>
  <c r="AL1621" i="1"/>
  <c r="AL1622" i="1"/>
  <c r="AL1623" i="1"/>
  <c r="AL1624" i="1"/>
  <c r="AL1625" i="1"/>
  <c r="AL1626" i="1"/>
  <c r="AL1627" i="1"/>
  <c r="AL1628" i="1"/>
  <c r="AL1629" i="1"/>
  <c r="AL1630" i="1"/>
  <c r="AL1631" i="1"/>
  <c r="AL1632" i="1"/>
  <c r="AL1633" i="1"/>
  <c r="AL1634" i="1"/>
  <c r="AL1635" i="1"/>
  <c r="AL1636" i="1"/>
  <c r="AL1637" i="1"/>
  <c r="AL1638" i="1"/>
  <c r="AL1639" i="1"/>
  <c r="AL1640" i="1"/>
  <c r="AL1641" i="1"/>
  <c r="AL1642" i="1"/>
  <c r="AL1643" i="1"/>
  <c r="AL1644" i="1"/>
  <c r="AL1645" i="1"/>
  <c r="AL1646" i="1"/>
  <c r="AL1647" i="1"/>
  <c r="AL1648" i="1"/>
  <c r="AL1649" i="1"/>
  <c r="AL1650" i="1"/>
  <c r="AL1651" i="1"/>
  <c r="AL1652" i="1"/>
  <c r="AL1653" i="1"/>
  <c r="AL1654" i="1"/>
  <c r="AL1655" i="1"/>
  <c r="AL1656" i="1"/>
  <c r="AL1657" i="1"/>
  <c r="AL1658" i="1"/>
  <c r="AL1659" i="1"/>
  <c r="AL1660" i="1"/>
  <c r="AL1661" i="1"/>
  <c r="AL1662" i="1"/>
  <c r="AL1663" i="1"/>
  <c r="AL1664" i="1"/>
  <c r="AL1665" i="1"/>
  <c r="AL1666" i="1"/>
  <c r="AL1667" i="1"/>
  <c r="AL1668" i="1"/>
  <c r="AL1669" i="1"/>
  <c r="AL1670" i="1"/>
  <c r="AL1671" i="1"/>
  <c r="AL1672" i="1"/>
  <c r="AL1673" i="1"/>
  <c r="AL1674" i="1"/>
  <c r="AL1675" i="1"/>
  <c r="AL1676" i="1"/>
  <c r="AL1677" i="1"/>
  <c r="AL1678" i="1"/>
  <c r="AL1679" i="1"/>
  <c r="AL1680" i="1"/>
  <c r="AL1681" i="1"/>
  <c r="AL1682" i="1"/>
  <c r="AL1683" i="1"/>
  <c r="AL1684" i="1"/>
  <c r="AL1685" i="1"/>
  <c r="AL1686" i="1"/>
  <c r="AL1687" i="1"/>
  <c r="AL1688" i="1"/>
  <c r="AL1689" i="1"/>
  <c r="AL1690" i="1"/>
  <c r="AL1691" i="1"/>
  <c r="AL1692" i="1"/>
  <c r="AL1693" i="1"/>
  <c r="AL1694" i="1"/>
  <c r="AL1695" i="1"/>
  <c r="AL1696" i="1"/>
  <c r="AL1697" i="1"/>
  <c r="AL1698" i="1"/>
  <c r="AL1699" i="1"/>
  <c r="AL1700" i="1"/>
  <c r="AL1701" i="1"/>
  <c r="AL1702" i="1"/>
  <c r="AL2"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6" i="1"/>
  <c r="AJ227" i="1"/>
  <c r="AJ228" i="1"/>
  <c r="AJ229" i="1"/>
  <c r="AJ230" i="1"/>
  <c r="AJ231" i="1"/>
  <c r="AJ232" i="1"/>
  <c r="AJ233" i="1"/>
  <c r="AJ234" i="1"/>
  <c r="AJ235" i="1"/>
  <c r="AJ236" i="1"/>
  <c r="AJ237" i="1"/>
  <c r="AJ238" i="1"/>
  <c r="AJ239" i="1"/>
  <c r="AJ240" i="1"/>
  <c r="AJ241" i="1"/>
  <c r="AJ242" i="1"/>
  <c r="AJ243" i="1"/>
  <c r="AJ244" i="1"/>
  <c r="AJ245" i="1"/>
  <c r="AJ246" i="1"/>
  <c r="AJ247"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1472" i="1"/>
  <c r="AJ1473" i="1"/>
  <c r="AJ1474" i="1"/>
  <c r="AJ1475" i="1"/>
  <c r="AJ1476" i="1"/>
  <c r="AJ1477" i="1"/>
  <c r="AJ1478" i="1"/>
  <c r="AJ1479" i="1"/>
  <c r="AJ1480" i="1"/>
  <c r="AJ1481" i="1"/>
  <c r="AJ1482" i="1"/>
  <c r="AJ1483" i="1"/>
  <c r="AJ1484" i="1"/>
  <c r="AJ1485" i="1"/>
  <c r="AJ1486" i="1"/>
  <c r="AJ1487" i="1"/>
  <c r="AJ1488" i="1"/>
  <c r="AJ1489" i="1"/>
  <c r="AJ1490" i="1"/>
  <c r="AJ1491" i="1"/>
  <c r="AJ1492" i="1"/>
  <c r="AJ1493" i="1"/>
  <c r="AJ1494" i="1"/>
  <c r="AJ1495" i="1"/>
  <c r="AJ1496" i="1"/>
  <c r="AJ1497" i="1"/>
  <c r="AJ1498" i="1"/>
  <c r="AJ1499" i="1"/>
  <c r="AJ1500" i="1"/>
  <c r="AJ1501" i="1"/>
  <c r="AJ1502" i="1"/>
  <c r="AJ1503" i="1"/>
  <c r="AJ1504" i="1"/>
  <c r="AJ1505" i="1"/>
  <c r="AJ1506" i="1"/>
  <c r="AJ1507" i="1"/>
  <c r="AJ1508" i="1"/>
  <c r="AJ1509" i="1"/>
  <c r="AJ1510" i="1"/>
  <c r="AJ1511" i="1"/>
  <c r="AJ1512" i="1"/>
  <c r="AJ1513" i="1"/>
  <c r="AJ1514" i="1"/>
  <c r="AJ1515" i="1"/>
  <c r="AJ1516" i="1"/>
  <c r="AJ1517" i="1"/>
  <c r="AJ1518" i="1"/>
  <c r="AJ1519" i="1"/>
  <c r="AJ1520" i="1"/>
  <c r="AJ1521" i="1"/>
  <c r="AJ1522" i="1"/>
  <c r="AJ1523" i="1"/>
  <c r="AJ1524" i="1"/>
  <c r="AJ1525" i="1"/>
  <c r="AJ1526" i="1"/>
  <c r="AJ1527" i="1"/>
  <c r="AJ1528" i="1"/>
  <c r="AJ1529" i="1"/>
  <c r="AJ1530" i="1"/>
  <c r="AJ1531" i="1"/>
  <c r="AJ1532" i="1"/>
  <c r="AJ1533" i="1"/>
  <c r="AJ1534" i="1"/>
  <c r="AJ1535" i="1"/>
  <c r="AJ1536" i="1"/>
  <c r="AJ1537" i="1"/>
  <c r="AJ1538" i="1"/>
  <c r="AJ1539" i="1"/>
  <c r="AJ1540" i="1"/>
  <c r="AJ1541" i="1"/>
  <c r="AJ1542" i="1"/>
  <c r="AJ1543" i="1"/>
  <c r="AJ1544" i="1"/>
  <c r="AJ1545" i="1"/>
  <c r="AJ1546" i="1"/>
  <c r="AJ1547" i="1"/>
  <c r="AJ1548" i="1"/>
  <c r="AJ1549" i="1"/>
  <c r="AJ1550" i="1"/>
  <c r="AJ1551" i="1"/>
  <c r="AJ1552" i="1"/>
  <c r="AJ1553" i="1"/>
  <c r="AJ1554" i="1"/>
  <c r="AJ1555" i="1"/>
  <c r="AJ1556" i="1"/>
  <c r="AJ1557" i="1"/>
  <c r="AJ1558" i="1"/>
  <c r="AJ1559" i="1"/>
  <c r="AJ1560" i="1"/>
  <c r="AJ1561" i="1"/>
  <c r="AJ1562" i="1"/>
  <c r="AJ1563" i="1"/>
  <c r="AJ1564" i="1"/>
  <c r="AJ1565" i="1"/>
  <c r="AJ1566" i="1"/>
  <c r="AJ1567" i="1"/>
  <c r="AJ1568" i="1"/>
  <c r="AJ1569" i="1"/>
  <c r="AJ1570" i="1"/>
  <c r="AJ1571" i="1"/>
  <c r="AJ1572" i="1"/>
  <c r="AJ1573" i="1"/>
  <c r="AJ1574" i="1"/>
  <c r="AJ1575" i="1"/>
  <c r="AJ1576" i="1"/>
  <c r="AJ1577" i="1"/>
  <c r="AJ1578" i="1"/>
  <c r="AJ1579" i="1"/>
  <c r="AJ1580" i="1"/>
  <c r="AJ1581" i="1"/>
  <c r="AJ1582" i="1"/>
  <c r="AJ1583" i="1"/>
  <c r="AJ1584" i="1"/>
  <c r="AJ1585" i="1"/>
  <c r="AJ1586" i="1"/>
  <c r="AJ1587" i="1"/>
  <c r="AJ1588" i="1"/>
  <c r="AJ1589" i="1"/>
  <c r="AJ1590" i="1"/>
  <c r="AJ1591" i="1"/>
  <c r="AJ1592" i="1"/>
  <c r="AJ1593" i="1"/>
  <c r="AJ1594" i="1"/>
  <c r="AJ1595" i="1"/>
  <c r="AJ1596" i="1"/>
  <c r="AJ1597" i="1"/>
  <c r="AJ1598" i="1"/>
  <c r="AJ1599" i="1"/>
  <c r="AJ1600" i="1"/>
  <c r="AJ1601" i="1"/>
  <c r="AJ1602" i="1"/>
  <c r="AJ1603" i="1"/>
  <c r="AJ1604" i="1"/>
  <c r="AJ1605" i="1"/>
  <c r="AJ1606" i="1"/>
  <c r="AJ1607" i="1"/>
  <c r="AJ1608" i="1"/>
  <c r="AJ1609" i="1"/>
  <c r="AJ1610" i="1"/>
  <c r="AJ1611" i="1"/>
  <c r="AJ1612" i="1"/>
  <c r="AJ1613" i="1"/>
  <c r="AJ1614" i="1"/>
  <c r="AJ1615" i="1"/>
  <c r="AJ1616" i="1"/>
  <c r="AJ1617" i="1"/>
  <c r="AJ1618" i="1"/>
  <c r="AJ1619" i="1"/>
  <c r="AJ1620" i="1"/>
  <c r="AJ1621" i="1"/>
  <c r="AJ1622" i="1"/>
  <c r="AJ1623" i="1"/>
  <c r="AJ1624" i="1"/>
  <c r="AJ1625" i="1"/>
  <c r="AJ1626" i="1"/>
  <c r="AJ1627" i="1"/>
  <c r="AJ1628" i="1"/>
  <c r="AJ1629" i="1"/>
  <c r="AJ1630" i="1"/>
  <c r="AJ1631" i="1"/>
  <c r="AJ1632" i="1"/>
  <c r="AJ1633" i="1"/>
  <c r="AJ1634" i="1"/>
  <c r="AJ1635" i="1"/>
  <c r="AJ1636" i="1"/>
  <c r="AJ1637" i="1"/>
  <c r="AJ1638" i="1"/>
  <c r="AJ1639" i="1"/>
  <c r="AJ1640" i="1"/>
  <c r="AJ1641" i="1"/>
  <c r="AJ1642" i="1"/>
  <c r="AJ1643" i="1"/>
  <c r="AJ1644" i="1"/>
  <c r="AJ1645" i="1"/>
  <c r="AJ1646" i="1"/>
  <c r="AJ1647" i="1"/>
  <c r="AJ1648" i="1"/>
  <c r="AJ1649" i="1"/>
  <c r="AJ1650" i="1"/>
  <c r="AJ1651" i="1"/>
  <c r="AJ1652" i="1"/>
  <c r="AJ1653" i="1"/>
  <c r="AJ1654" i="1"/>
  <c r="AJ1655" i="1"/>
  <c r="AJ1656" i="1"/>
  <c r="AJ1657" i="1"/>
  <c r="AJ1658" i="1"/>
  <c r="AJ1659" i="1"/>
  <c r="AJ1660" i="1"/>
  <c r="AJ1661" i="1"/>
  <c r="AJ1662" i="1"/>
  <c r="AJ1663" i="1"/>
  <c r="AJ1664" i="1"/>
  <c r="AJ1665" i="1"/>
  <c r="AJ1666" i="1"/>
  <c r="AJ1667" i="1"/>
  <c r="AJ1668" i="1"/>
  <c r="AJ1669" i="1"/>
  <c r="AJ1670" i="1"/>
  <c r="AJ1671" i="1"/>
  <c r="AJ1672" i="1"/>
  <c r="AJ1673" i="1"/>
  <c r="AJ1674" i="1"/>
  <c r="AJ1675" i="1"/>
  <c r="AJ1676" i="1"/>
  <c r="AJ1677" i="1"/>
  <c r="AJ1678" i="1"/>
  <c r="AJ1679" i="1"/>
  <c r="AJ1680" i="1"/>
  <c r="AJ1681" i="1"/>
  <c r="AJ1682" i="1"/>
  <c r="AJ1683" i="1"/>
  <c r="AJ1684" i="1"/>
  <c r="AJ1685" i="1"/>
  <c r="AJ1686" i="1"/>
  <c r="AJ1687" i="1"/>
  <c r="AJ1688" i="1"/>
  <c r="AJ1689" i="1"/>
  <c r="AJ1690" i="1"/>
  <c r="AJ1691" i="1"/>
  <c r="AJ1692" i="1"/>
  <c r="AJ1693" i="1"/>
  <c r="AJ1694" i="1"/>
  <c r="AJ1695" i="1"/>
  <c r="AJ1696" i="1"/>
  <c r="AJ1697" i="1"/>
  <c r="AJ1698" i="1"/>
  <c r="AJ1699" i="1"/>
  <c r="AJ1700" i="1"/>
  <c r="AJ1701" i="1"/>
  <c r="AJ1702" i="1"/>
  <c r="AJ101"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K1472" i="1"/>
  <c r="AK1473" i="1"/>
  <c r="AK1474" i="1"/>
  <c r="AK1475" i="1"/>
  <c r="AK1476" i="1"/>
  <c r="AK1477" i="1"/>
  <c r="AK1478" i="1"/>
  <c r="AK1479" i="1"/>
  <c r="AK1480" i="1"/>
  <c r="AK1481" i="1"/>
  <c r="AK1482" i="1"/>
  <c r="AK1483" i="1"/>
  <c r="AK1484" i="1"/>
  <c r="AK1485" i="1"/>
  <c r="AK1486" i="1"/>
  <c r="AK1487" i="1"/>
  <c r="AK1488" i="1"/>
  <c r="AK1489" i="1"/>
  <c r="AK1490" i="1"/>
  <c r="AK1491" i="1"/>
  <c r="AK1492" i="1"/>
  <c r="AK1493" i="1"/>
  <c r="AK1494" i="1"/>
  <c r="AK1495" i="1"/>
  <c r="AK1496" i="1"/>
  <c r="AK1497" i="1"/>
  <c r="AK1498" i="1"/>
  <c r="AK1499" i="1"/>
  <c r="AK1500" i="1"/>
  <c r="AK1501" i="1"/>
  <c r="AK1502" i="1"/>
  <c r="AK1503" i="1"/>
  <c r="AK1504" i="1"/>
  <c r="AK1505" i="1"/>
  <c r="AK1506" i="1"/>
  <c r="AK1507" i="1"/>
  <c r="AK1508" i="1"/>
  <c r="AK1509" i="1"/>
  <c r="AK1510" i="1"/>
  <c r="AK1511" i="1"/>
  <c r="AK1512" i="1"/>
  <c r="AK1513" i="1"/>
  <c r="AK1514" i="1"/>
  <c r="AK1515" i="1"/>
  <c r="AK1516" i="1"/>
  <c r="AK1517" i="1"/>
  <c r="AK1518" i="1"/>
  <c r="AK1519" i="1"/>
  <c r="AK1520" i="1"/>
  <c r="AK1521" i="1"/>
  <c r="AK1522" i="1"/>
  <c r="AK1523" i="1"/>
  <c r="AK1524" i="1"/>
  <c r="AK1525" i="1"/>
  <c r="AK1526" i="1"/>
  <c r="AK1527" i="1"/>
  <c r="AK1528" i="1"/>
  <c r="AK1529" i="1"/>
  <c r="AK1530" i="1"/>
  <c r="AK1531" i="1"/>
  <c r="AK1532" i="1"/>
  <c r="AK1533" i="1"/>
  <c r="AK1534" i="1"/>
  <c r="AK1535" i="1"/>
  <c r="AK1536" i="1"/>
  <c r="AK1537" i="1"/>
  <c r="AK1538" i="1"/>
  <c r="AK1539" i="1"/>
  <c r="AK1540" i="1"/>
  <c r="AK1541" i="1"/>
  <c r="AK1542" i="1"/>
  <c r="AK1543" i="1"/>
  <c r="AK1544" i="1"/>
  <c r="AK1545" i="1"/>
  <c r="AK1546" i="1"/>
  <c r="AK1547" i="1"/>
  <c r="AK1548" i="1"/>
  <c r="AK1549" i="1"/>
  <c r="AK1550" i="1"/>
  <c r="AK1551" i="1"/>
  <c r="AK1552" i="1"/>
  <c r="AK1553" i="1"/>
  <c r="AK1554" i="1"/>
  <c r="AK1555" i="1"/>
  <c r="AK1556" i="1"/>
  <c r="AK1557" i="1"/>
  <c r="AK1558" i="1"/>
  <c r="AK1559" i="1"/>
  <c r="AK1560" i="1"/>
  <c r="AK1561" i="1"/>
  <c r="AK1562" i="1"/>
  <c r="AK1563" i="1"/>
  <c r="AK1564" i="1"/>
  <c r="AK1565" i="1"/>
  <c r="AK1566" i="1"/>
  <c r="AK1567" i="1"/>
  <c r="AK1568" i="1"/>
  <c r="AK1569" i="1"/>
  <c r="AK1570" i="1"/>
  <c r="AK1571" i="1"/>
  <c r="AK1572" i="1"/>
  <c r="AK1573" i="1"/>
  <c r="AK1574" i="1"/>
  <c r="AK1575" i="1"/>
  <c r="AK1576" i="1"/>
  <c r="AK1577" i="1"/>
  <c r="AK1578" i="1"/>
  <c r="AK1579" i="1"/>
  <c r="AK1580" i="1"/>
  <c r="AK1581" i="1"/>
  <c r="AK1582" i="1"/>
  <c r="AK1583" i="1"/>
  <c r="AK1584" i="1"/>
  <c r="AK1585" i="1"/>
  <c r="AK1586" i="1"/>
  <c r="AK1587" i="1"/>
  <c r="AK1588" i="1"/>
  <c r="AK1589" i="1"/>
  <c r="AK1590" i="1"/>
  <c r="AK1591" i="1"/>
  <c r="AK1592" i="1"/>
  <c r="AK1593" i="1"/>
  <c r="AK1594" i="1"/>
  <c r="AK1595" i="1"/>
  <c r="AK1596" i="1"/>
  <c r="AK1597" i="1"/>
  <c r="AK1598" i="1"/>
  <c r="AK1599" i="1"/>
  <c r="AK1600" i="1"/>
  <c r="AK1601" i="1"/>
  <c r="AK1602" i="1"/>
  <c r="AK1603" i="1"/>
  <c r="AK1604" i="1"/>
  <c r="AK1605" i="1"/>
  <c r="AK1606" i="1"/>
  <c r="AK1607" i="1"/>
  <c r="AK1608" i="1"/>
  <c r="AK1609" i="1"/>
  <c r="AK1610" i="1"/>
  <c r="AK1611" i="1"/>
  <c r="AK1612" i="1"/>
  <c r="AK1613" i="1"/>
  <c r="AK1614" i="1"/>
  <c r="AK1615" i="1"/>
  <c r="AK1616" i="1"/>
  <c r="AK1617" i="1"/>
  <c r="AK1618" i="1"/>
  <c r="AK1619" i="1"/>
  <c r="AK1620" i="1"/>
  <c r="AK1621" i="1"/>
  <c r="AK1622" i="1"/>
  <c r="AK1623" i="1"/>
  <c r="AK1624" i="1"/>
  <c r="AK1625" i="1"/>
  <c r="AK1626" i="1"/>
  <c r="AK1627" i="1"/>
  <c r="AK1628" i="1"/>
  <c r="AK1629" i="1"/>
  <c r="AK1630" i="1"/>
  <c r="AK1631" i="1"/>
  <c r="AK1632" i="1"/>
  <c r="AK1633" i="1"/>
  <c r="AK1634" i="1"/>
  <c r="AK1635" i="1"/>
  <c r="AK1636" i="1"/>
  <c r="AK1637" i="1"/>
  <c r="AK1638" i="1"/>
  <c r="AK1639" i="1"/>
  <c r="AK1640" i="1"/>
  <c r="AK1641" i="1"/>
  <c r="AK1642" i="1"/>
  <c r="AK1643" i="1"/>
  <c r="AK1644" i="1"/>
  <c r="AK1645" i="1"/>
  <c r="AK1646" i="1"/>
  <c r="AK1647" i="1"/>
  <c r="AK1648" i="1"/>
  <c r="AK1649" i="1"/>
  <c r="AK1650" i="1"/>
  <c r="AK1651" i="1"/>
  <c r="AK1652" i="1"/>
  <c r="AK1653" i="1"/>
  <c r="AK1654" i="1"/>
  <c r="AK1655" i="1"/>
  <c r="AK1656" i="1"/>
  <c r="AK1657" i="1"/>
  <c r="AK1658" i="1"/>
  <c r="AK1659" i="1"/>
  <c r="AK1660" i="1"/>
  <c r="AK1661" i="1"/>
  <c r="AK1662" i="1"/>
  <c r="AK1663" i="1"/>
  <c r="AK1664" i="1"/>
  <c r="AK1665" i="1"/>
  <c r="AK1666" i="1"/>
  <c r="AK1667" i="1"/>
  <c r="AK1668" i="1"/>
  <c r="AK1669" i="1"/>
  <c r="AK1670" i="1"/>
  <c r="AK1671" i="1"/>
  <c r="AK1672" i="1"/>
  <c r="AK1673" i="1"/>
  <c r="AK1674" i="1"/>
  <c r="AK1675" i="1"/>
  <c r="AK1676" i="1"/>
  <c r="AK1677" i="1"/>
  <c r="AK1678" i="1"/>
  <c r="AK1679" i="1"/>
  <c r="AK1680" i="1"/>
  <c r="AK1681" i="1"/>
  <c r="AK1682" i="1"/>
  <c r="AK1683" i="1"/>
  <c r="AK1684" i="1"/>
  <c r="AK1685" i="1"/>
  <c r="AK1686" i="1"/>
  <c r="AK1687" i="1"/>
  <c r="AK1688" i="1"/>
  <c r="AK1689" i="1"/>
  <c r="AK1690" i="1"/>
  <c r="AK1691" i="1"/>
  <c r="AK1692" i="1"/>
  <c r="AK1693" i="1"/>
  <c r="AK1694" i="1"/>
  <c r="AK1695" i="1"/>
  <c r="AK1696" i="1"/>
  <c r="AK1697" i="1"/>
  <c r="AK1698" i="1"/>
  <c r="AK1699" i="1"/>
  <c r="AK1700" i="1"/>
  <c r="AK1701" i="1"/>
  <c r="AK1702" i="1"/>
  <c r="AK2" i="1"/>
  <c r="AJ2" i="1"/>
  <c r="AJ3" i="1"/>
  <c r="AJ4" i="1"/>
  <c r="AJ6" i="1"/>
  <c r="AJ7" i="1"/>
  <c r="AJ8" i="1"/>
  <c r="AJ9" i="1"/>
  <c r="AJ10" i="1"/>
  <c r="AJ11" i="1"/>
  <c r="AJ12"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G2" i="1"/>
  <c r="AI2" i="1" s="1"/>
  <c r="AG3" i="1"/>
  <c r="AI3" i="1" s="1"/>
  <c r="AG4" i="1"/>
  <c r="AI4" i="1" s="1"/>
  <c r="AG5" i="1"/>
  <c r="AI5" i="1" s="1"/>
  <c r="AG6" i="1"/>
  <c r="AI6" i="1" s="1"/>
  <c r="AG7" i="1"/>
  <c r="AI7" i="1" s="1"/>
  <c r="AG8" i="1"/>
  <c r="AI8" i="1" s="1"/>
  <c r="AG9" i="1"/>
  <c r="AI9" i="1" s="1"/>
  <c r="AG10" i="1"/>
  <c r="AI10" i="1" s="1"/>
  <c r="AG11" i="1"/>
  <c r="AI11" i="1" s="1"/>
  <c r="AG12" i="1"/>
  <c r="AI12" i="1" s="1"/>
  <c r="AG13" i="1"/>
  <c r="AG14" i="1"/>
  <c r="AI14" i="1" s="1"/>
  <c r="AG15" i="1"/>
  <c r="AI15" i="1" s="1"/>
  <c r="AG16" i="1"/>
  <c r="AI16" i="1" s="1"/>
  <c r="AG17" i="1"/>
  <c r="AI17" i="1" s="1"/>
  <c r="AG18" i="1"/>
  <c r="AI18" i="1" s="1"/>
  <c r="AG19" i="1"/>
  <c r="AI19" i="1" s="1"/>
  <c r="AG20" i="1"/>
  <c r="AI20" i="1" s="1"/>
  <c r="AG21" i="1"/>
  <c r="AI21" i="1" s="1"/>
  <c r="AG22" i="1"/>
  <c r="AI22" i="1" s="1"/>
  <c r="AG23" i="1"/>
  <c r="AI23" i="1" s="1"/>
  <c r="AG24" i="1"/>
  <c r="AI24" i="1" s="1"/>
  <c r="AG25" i="1"/>
  <c r="AI25" i="1" s="1"/>
  <c r="AG26" i="1"/>
  <c r="AI26" i="1" s="1"/>
  <c r="AG27" i="1"/>
  <c r="AI27" i="1" s="1"/>
  <c r="AG28" i="1"/>
  <c r="AG29" i="1"/>
  <c r="AI29" i="1" s="1"/>
  <c r="AG30" i="1"/>
  <c r="AI30" i="1" s="1"/>
  <c r="AG31" i="1"/>
  <c r="AI31" i="1" s="1"/>
  <c r="AG32" i="1"/>
  <c r="AI32" i="1" s="1"/>
  <c r="AG33" i="1"/>
  <c r="AI33" i="1" s="1"/>
  <c r="AG34" i="1"/>
  <c r="AI34" i="1" s="1"/>
  <c r="AG35" i="1"/>
  <c r="AI35" i="1" s="1"/>
  <c r="AG36" i="1"/>
  <c r="AG37" i="1"/>
  <c r="AI37" i="1" s="1"/>
  <c r="AG38" i="1"/>
  <c r="AI38" i="1" s="1"/>
  <c r="AG39" i="1"/>
  <c r="AI39" i="1" s="1"/>
  <c r="AG40" i="1"/>
  <c r="AI40" i="1" s="1"/>
  <c r="AG41" i="1"/>
  <c r="AI41" i="1" s="1"/>
  <c r="AG42" i="1"/>
  <c r="AI42" i="1" s="1"/>
  <c r="AG43" i="1"/>
  <c r="AI43" i="1" s="1"/>
  <c r="AG44" i="1"/>
  <c r="AI44" i="1" s="1"/>
  <c r="AG45" i="1"/>
  <c r="AG46" i="1"/>
  <c r="AI46" i="1" s="1"/>
  <c r="AG47" i="1"/>
  <c r="AI47" i="1" s="1"/>
  <c r="AG48" i="1"/>
  <c r="AI48" i="1" s="1"/>
  <c r="AG49" i="1"/>
  <c r="AI49" i="1" s="1"/>
  <c r="AG50" i="1"/>
  <c r="AI50" i="1" s="1"/>
  <c r="AG51" i="1"/>
  <c r="AI51" i="1" s="1"/>
  <c r="AG52" i="1"/>
  <c r="AI52" i="1" s="1"/>
  <c r="AG53" i="1"/>
  <c r="AI53" i="1" s="1"/>
  <c r="AG54" i="1"/>
  <c r="AI54" i="1" s="1"/>
  <c r="AG55" i="1"/>
  <c r="AI55" i="1" s="1"/>
  <c r="AG56" i="1"/>
  <c r="AI56" i="1" s="1"/>
  <c r="AG57" i="1"/>
  <c r="AI57" i="1" s="1"/>
  <c r="AG58" i="1"/>
  <c r="AI58" i="1" s="1"/>
  <c r="AG59" i="1"/>
  <c r="AI59" i="1" s="1"/>
  <c r="AG60" i="1"/>
  <c r="AI60" i="1" s="1"/>
  <c r="AG61" i="1"/>
  <c r="AI61" i="1" s="1"/>
  <c r="AG62" i="1"/>
  <c r="AI62" i="1" s="1"/>
  <c r="AG63" i="1"/>
  <c r="AI63" i="1" s="1"/>
  <c r="AG64" i="1"/>
  <c r="AI64" i="1" s="1"/>
  <c r="AG65" i="1"/>
  <c r="AI65" i="1" s="1"/>
  <c r="AG66" i="1"/>
  <c r="AI66" i="1" s="1"/>
  <c r="AG67" i="1"/>
  <c r="AI67" i="1" s="1"/>
  <c r="AG68" i="1"/>
  <c r="AI68" i="1" s="1"/>
  <c r="AG69" i="1"/>
  <c r="AG70" i="1"/>
  <c r="AI70" i="1" s="1"/>
  <c r="AG71" i="1"/>
  <c r="AI71" i="1" s="1"/>
  <c r="AG72" i="1"/>
  <c r="AI72" i="1" s="1"/>
  <c r="AG73" i="1"/>
  <c r="AI73" i="1" s="1"/>
  <c r="AG74" i="1"/>
  <c r="AI74" i="1" s="1"/>
  <c r="AG75" i="1"/>
  <c r="AI75" i="1" s="1"/>
  <c r="AG76" i="1"/>
  <c r="AI76" i="1" s="1"/>
  <c r="AG77" i="1"/>
  <c r="AG78" i="1"/>
  <c r="AI78" i="1" s="1"/>
  <c r="AG80" i="1"/>
  <c r="AI80" i="1" s="1"/>
  <c r="AG81" i="1"/>
  <c r="AI81" i="1" s="1"/>
  <c r="AG82" i="1"/>
  <c r="AI82" i="1" s="1"/>
  <c r="AG83" i="1"/>
  <c r="AI83" i="1" s="1"/>
  <c r="AG84" i="1"/>
  <c r="AI84" i="1" s="1"/>
  <c r="AG85" i="1"/>
  <c r="AI85" i="1" s="1"/>
  <c r="AG86" i="1"/>
  <c r="AI86" i="1" s="1"/>
  <c r="AG87" i="1"/>
  <c r="AI87" i="1" s="1"/>
  <c r="AG88" i="1"/>
  <c r="AI88" i="1" s="1"/>
  <c r="AG89" i="1"/>
  <c r="AI89" i="1" s="1"/>
  <c r="AG90" i="1"/>
  <c r="AI90" i="1" s="1"/>
  <c r="AG91" i="1"/>
  <c r="AI91" i="1" s="1"/>
  <c r="AG92" i="1"/>
  <c r="AI92" i="1" s="1"/>
  <c r="AG93" i="1"/>
  <c r="AI93" i="1" s="1"/>
  <c r="AG94" i="1"/>
  <c r="AG95" i="1"/>
  <c r="AI95" i="1" s="1"/>
  <c r="AG96" i="1"/>
  <c r="AI96" i="1" s="1"/>
  <c r="AG97" i="1"/>
  <c r="AI97" i="1" s="1"/>
  <c r="AG98" i="1"/>
  <c r="AI98" i="1" s="1"/>
  <c r="AG99" i="1"/>
  <c r="AI99" i="1" s="1"/>
  <c r="AG100" i="1"/>
  <c r="AI100" i="1" s="1"/>
  <c r="AG101" i="1"/>
  <c r="AI101" i="1" s="1"/>
  <c r="AG102" i="1"/>
  <c r="AG103" i="1"/>
  <c r="AI103" i="1" s="1"/>
  <c r="AG104" i="1"/>
  <c r="AI104" i="1" s="1"/>
  <c r="AG105" i="1"/>
  <c r="AI105" i="1" s="1"/>
  <c r="AG106" i="1"/>
  <c r="AI106" i="1" s="1"/>
  <c r="AG107" i="1"/>
  <c r="AI107" i="1" s="1"/>
  <c r="AG108" i="1"/>
  <c r="AI108" i="1" s="1"/>
  <c r="AG109" i="1"/>
  <c r="AI109" i="1" s="1"/>
  <c r="AG110" i="1"/>
  <c r="AG111" i="1"/>
  <c r="AI111" i="1" s="1"/>
  <c r="AG112" i="1"/>
  <c r="AI112" i="1" s="1"/>
  <c r="AG113" i="1"/>
  <c r="AI113" i="1" s="1"/>
  <c r="AG114" i="1"/>
  <c r="AI114" i="1" s="1"/>
  <c r="AG115" i="1"/>
  <c r="AI115" i="1" s="1"/>
  <c r="AG116" i="1"/>
  <c r="AI116" i="1" s="1"/>
  <c r="AG117" i="1"/>
  <c r="AI117" i="1" s="1"/>
  <c r="AG118" i="1"/>
  <c r="AI118" i="1" s="1"/>
  <c r="AG119" i="1"/>
  <c r="AI119" i="1" s="1"/>
  <c r="AG120" i="1"/>
  <c r="AI120" i="1" s="1"/>
  <c r="AG121" i="1"/>
  <c r="AI121" i="1" s="1"/>
  <c r="AG122" i="1"/>
  <c r="AI122" i="1" s="1"/>
  <c r="AG123" i="1"/>
  <c r="AI123" i="1" s="1"/>
  <c r="AG124" i="1"/>
  <c r="AI124" i="1" s="1"/>
  <c r="AG125" i="1"/>
  <c r="AI125" i="1" s="1"/>
  <c r="AG126" i="1"/>
  <c r="AI126" i="1" s="1"/>
  <c r="AG127" i="1"/>
  <c r="AI127" i="1" s="1"/>
  <c r="AG128" i="1"/>
  <c r="AI128" i="1" s="1"/>
  <c r="AG129" i="1"/>
  <c r="AI129" i="1" s="1"/>
  <c r="AG130" i="1"/>
  <c r="AI130" i="1" s="1"/>
  <c r="AG131" i="1"/>
  <c r="AI131" i="1" s="1"/>
  <c r="AG132" i="1"/>
  <c r="AI132" i="1" s="1"/>
  <c r="AG133" i="1"/>
  <c r="AI133" i="1" s="1"/>
  <c r="AG134" i="1"/>
  <c r="AG135" i="1"/>
  <c r="AI135" i="1" s="1"/>
  <c r="AG136" i="1"/>
  <c r="AI136" i="1" s="1"/>
  <c r="AG137" i="1"/>
  <c r="AI137" i="1" s="1"/>
  <c r="AG138" i="1"/>
  <c r="AI138" i="1" s="1"/>
  <c r="AG139" i="1"/>
  <c r="AI139" i="1" s="1"/>
  <c r="AG140" i="1"/>
  <c r="AI140" i="1" s="1"/>
  <c r="AG141" i="1"/>
  <c r="AI141" i="1" s="1"/>
  <c r="AG142" i="1"/>
  <c r="AI142" i="1" s="1"/>
  <c r="AG143" i="1"/>
  <c r="AI143" i="1" s="1"/>
  <c r="AG144" i="1"/>
  <c r="AI144" i="1" s="1"/>
  <c r="AG145" i="1"/>
  <c r="AI145" i="1" s="1"/>
  <c r="AG146" i="1"/>
  <c r="AI146" i="1" s="1"/>
  <c r="AG147" i="1"/>
  <c r="AI147" i="1" s="1"/>
  <c r="AG148" i="1"/>
  <c r="AI148" i="1" s="1"/>
  <c r="AG149" i="1"/>
  <c r="AI149" i="1" s="1"/>
  <c r="AG150" i="1"/>
  <c r="AI150" i="1" s="1"/>
  <c r="AG151" i="1"/>
  <c r="AI151" i="1" s="1"/>
  <c r="AG152" i="1"/>
  <c r="AI152" i="1" s="1"/>
  <c r="AG153" i="1"/>
  <c r="AI153" i="1" s="1"/>
  <c r="AG154" i="1"/>
  <c r="AI154" i="1" s="1"/>
  <c r="AG155" i="1"/>
  <c r="AI155" i="1" s="1"/>
  <c r="AG156" i="1"/>
  <c r="AI156" i="1" s="1"/>
  <c r="AG157" i="1"/>
  <c r="AI157" i="1" s="1"/>
  <c r="AG158" i="1"/>
  <c r="AG159" i="1"/>
  <c r="AI159" i="1" s="1"/>
  <c r="AG160" i="1"/>
  <c r="AI160" i="1" s="1"/>
  <c r="AG161" i="1"/>
  <c r="AI161" i="1" s="1"/>
  <c r="AG162" i="1"/>
  <c r="AI162" i="1" s="1"/>
  <c r="AG163" i="1"/>
  <c r="AI163" i="1" s="1"/>
  <c r="AG164" i="1"/>
  <c r="AI164" i="1" s="1"/>
  <c r="AG165" i="1"/>
  <c r="AI165" i="1" s="1"/>
  <c r="AG166" i="1"/>
  <c r="AG167" i="1"/>
  <c r="AI167" i="1" s="1"/>
  <c r="AG168" i="1"/>
  <c r="AI168" i="1" s="1"/>
  <c r="AG169" i="1"/>
  <c r="AI169" i="1" s="1"/>
  <c r="AG170" i="1"/>
  <c r="AI170" i="1" s="1"/>
  <c r="AG171" i="1"/>
  <c r="AI171" i="1" s="1"/>
  <c r="AG172" i="1"/>
  <c r="AI172" i="1" s="1"/>
  <c r="AG173" i="1"/>
  <c r="AI173" i="1" s="1"/>
  <c r="AG174" i="1"/>
  <c r="AG175" i="1"/>
  <c r="AI175" i="1" s="1"/>
  <c r="AG176" i="1"/>
  <c r="AI176" i="1" s="1"/>
  <c r="AG177" i="1"/>
  <c r="AI177" i="1" s="1"/>
  <c r="AG178" i="1"/>
  <c r="AI178" i="1" s="1"/>
  <c r="AG179" i="1"/>
  <c r="AI179" i="1" s="1"/>
  <c r="AG180" i="1"/>
  <c r="AI180" i="1" s="1"/>
  <c r="AG181" i="1"/>
  <c r="AI181" i="1" s="1"/>
  <c r="AG182" i="1"/>
  <c r="AI182" i="1" s="1"/>
  <c r="AG183" i="1"/>
  <c r="AI183" i="1" s="1"/>
  <c r="AG184" i="1"/>
  <c r="AI184" i="1" s="1"/>
  <c r="AG186" i="1"/>
  <c r="AI186" i="1" s="1"/>
  <c r="AG187" i="1"/>
  <c r="AI187" i="1" s="1"/>
  <c r="AG188" i="1"/>
  <c r="AI188" i="1" s="1"/>
  <c r="AG189" i="1"/>
  <c r="AI189" i="1" s="1"/>
  <c r="AG190" i="1"/>
  <c r="AI190" i="1" s="1"/>
  <c r="AG191" i="1"/>
  <c r="AG192" i="1"/>
  <c r="AI192" i="1" s="1"/>
  <c r="AG193" i="1"/>
  <c r="AI193" i="1" s="1"/>
  <c r="AG194" i="1"/>
  <c r="AI194" i="1" s="1"/>
  <c r="AG195" i="1"/>
  <c r="AI195" i="1" s="1"/>
  <c r="AG196" i="1"/>
  <c r="AI196" i="1" s="1"/>
  <c r="AG197" i="1"/>
  <c r="AI197" i="1" s="1"/>
  <c r="AG198" i="1"/>
  <c r="AI198" i="1" s="1"/>
  <c r="AG199" i="1"/>
  <c r="AG200" i="1"/>
  <c r="AI200" i="1" s="1"/>
  <c r="AG201" i="1"/>
  <c r="AI201" i="1" s="1"/>
  <c r="AG202" i="1"/>
  <c r="AI202" i="1" s="1"/>
  <c r="AG203" i="1"/>
  <c r="AI203" i="1" s="1"/>
  <c r="AG204" i="1"/>
  <c r="AI204" i="1" s="1"/>
  <c r="AG205" i="1"/>
  <c r="AI205" i="1" s="1"/>
  <c r="AG206" i="1"/>
  <c r="AI206" i="1" s="1"/>
  <c r="AG207" i="1"/>
  <c r="AG208" i="1"/>
  <c r="AI208" i="1" s="1"/>
  <c r="AG209" i="1"/>
  <c r="AI209" i="1" s="1"/>
  <c r="AG210" i="1"/>
  <c r="AI210" i="1" s="1"/>
  <c r="AG211" i="1"/>
  <c r="AI211" i="1" s="1"/>
  <c r="AG212" i="1"/>
  <c r="AI212" i="1" s="1"/>
  <c r="AG213" i="1"/>
  <c r="AI213" i="1" s="1"/>
  <c r="AG214" i="1"/>
  <c r="AI214" i="1" s="1"/>
  <c r="AG215" i="1"/>
  <c r="AG216" i="1"/>
  <c r="AI216" i="1" s="1"/>
  <c r="AG217" i="1"/>
  <c r="AI217" i="1" s="1"/>
  <c r="AG218" i="1"/>
  <c r="AI218" i="1" s="1"/>
  <c r="AG219" i="1"/>
  <c r="AI219" i="1" s="1"/>
  <c r="AG220" i="1"/>
  <c r="AI220" i="1" s="1"/>
  <c r="AG221" i="1"/>
  <c r="AI221" i="1" s="1"/>
  <c r="AG222" i="1"/>
  <c r="AI222" i="1" s="1"/>
  <c r="AG223" i="1"/>
  <c r="AG224" i="1"/>
  <c r="AI224" i="1" s="1"/>
  <c r="AG225" i="1"/>
  <c r="AI225" i="1" s="1"/>
  <c r="AG226" i="1"/>
  <c r="AI226" i="1" s="1"/>
  <c r="AG227" i="1"/>
  <c r="AI227" i="1" s="1"/>
  <c r="AG228" i="1"/>
  <c r="AI228" i="1" s="1"/>
  <c r="AG229" i="1"/>
  <c r="AI229" i="1" s="1"/>
  <c r="AG230" i="1"/>
  <c r="AI230" i="1" s="1"/>
  <c r="AG231" i="1"/>
  <c r="AI231" i="1" s="1"/>
  <c r="AG232" i="1"/>
  <c r="AI232" i="1" s="1"/>
  <c r="AG233" i="1"/>
  <c r="AI233" i="1" s="1"/>
  <c r="AG234" i="1"/>
  <c r="AI234" i="1" s="1"/>
  <c r="AG235" i="1"/>
  <c r="AI235" i="1" s="1"/>
  <c r="AG236" i="1"/>
  <c r="AI236" i="1" s="1"/>
  <c r="AG237" i="1"/>
  <c r="AI237" i="1" s="1"/>
  <c r="AG238" i="1"/>
  <c r="AI238" i="1" s="1"/>
  <c r="AG239" i="1"/>
  <c r="AI239" i="1" s="1"/>
  <c r="AG240" i="1"/>
  <c r="AI240" i="1" s="1"/>
  <c r="AG241" i="1"/>
  <c r="AI241" i="1" s="1"/>
  <c r="AG242" i="1"/>
  <c r="AI242" i="1" s="1"/>
  <c r="AG243" i="1"/>
  <c r="AI243" i="1" s="1"/>
  <c r="AG244" i="1"/>
  <c r="AI244" i="1" s="1"/>
  <c r="AG245" i="1"/>
  <c r="AI245" i="1" s="1"/>
  <c r="AG246" i="1"/>
  <c r="AI246" i="1" s="1"/>
  <c r="AG247" i="1"/>
  <c r="AI247" i="1" s="1"/>
  <c r="AG248" i="1"/>
  <c r="AI248" i="1" s="1"/>
  <c r="AG249" i="1"/>
  <c r="AI249" i="1" s="1"/>
  <c r="AG250" i="1"/>
  <c r="AI250" i="1" s="1"/>
  <c r="AG251" i="1"/>
  <c r="AI251" i="1" s="1"/>
  <c r="AG252" i="1"/>
  <c r="AI252" i="1" s="1"/>
  <c r="AG253" i="1"/>
  <c r="AI253" i="1" s="1"/>
  <c r="AG254" i="1"/>
  <c r="AI254" i="1" s="1"/>
  <c r="AG255" i="1"/>
  <c r="AI255" i="1" s="1"/>
  <c r="AG256" i="1"/>
  <c r="AI256" i="1" s="1"/>
  <c r="AG257" i="1"/>
  <c r="AG258" i="1"/>
  <c r="AI258" i="1" s="1"/>
  <c r="AG259" i="1"/>
  <c r="AI259" i="1" s="1"/>
  <c r="AG260" i="1"/>
  <c r="AI260" i="1" s="1"/>
  <c r="AG261" i="1"/>
  <c r="AI261" i="1" s="1"/>
  <c r="AG262" i="1"/>
  <c r="AI262" i="1" s="1"/>
  <c r="AG263" i="1"/>
  <c r="AI263" i="1" s="1"/>
  <c r="AG264" i="1"/>
  <c r="AI264" i="1" s="1"/>
  <c r="AG265" i="1"/>
  <c r="AG266" i="1"/>
  <c r="AI266" i="1" s="1"/>
  <c r="AG267" i="1"/>
  <c r="AI267" i="1" s="1"/>
  <c r="AG268" i="1"/>
  <c r="AI268" i="1" s="1"/>
  <c r="AG269" i="1"/>
  <c r="AI269" i="1" s="1"/>
  <c r="AG270" i="1"/>
  <c r="AI270" i="1" s="1"/>
  <c r="AG271" i="1"/>
  <c r="AI271" i="1" s="1"/>
  <c r="AG272" i="1"/>
  <c r="AI272" i="1" s="1"/>
  <c r="AG273" i="1"/>
  <c r="AG274" i="1"/>
  <c r="AI274" i="1" s="1"/>
  <c r="AG275" i="1"/>
  <c r="AI275" i="1" s="1"/>
  <c r="AG276" i="1"/>
  <c r="AI276" i="1" s="1"/>
  <c r="AG277" i="1"/>
  <c r="AI277" i="1" s="1"/>
  <c r="AG278" i="1"/>
  <c r="AI278" i="1" s="1"/>
  <c r="AG279" i="1"/>
  <c r="AI279" i="1" s="1"/>
  <c r="AG280" i="1"/>
  <c r="AI280" i="1" s="1"/>
  <c r="AG281" i="1"/>
  <c r="AG282" i="1"/>
  <c r="AI282" i="1" s="1"/>
  <c r="AG283" i="1"/>
  <c r="AI283" i="1" s="1"/>
  <c r="AG284" i="1"/>
  <c r="AI284" i="1" s="1"/>
  <c r="AG285" i="1"/>
  <c r="AI285" i="1" s="1"/>
  <c r="AG286" i="1"/>
  <c r="AI286" i="1" s="1"/>
  <c r="AG287" i="1"/>
  <c r="AI287" i="1" s="1"/>
  <c r="AG288" i="1"/>
  <c r="AI288" i="1" s="1"/>
  <c r="AG289" i="1"/>
  <c r="AI289" i="1" s="1"/>
  <c r="AG290" i="1"/>
  <c r="AG291" i="1"/>
  <c r="AI291" i="1" s="1"/>
  <c r="AG292" i="1"/>
  <c r="AI292" i="1" s="1"/>
  <c r="AG293" i="1"/>
  <c r="AI293" i="1" s="1"/>
  <c r="AG294" i="1"/>
  <c r="AI294" i="1" s="1"/>
  <c r="AG295" i="1"/>
  <c r="AI295" i="1" s="1"/>
  <c r="AG296" i="1"/>
  <c r="AI296" i="1" s="1"/>
  <c r="AG297" i="1"/>
  <c r="AG298" i="1"/>
  <c r="AI298" i="1" s="1"/>
  <c r="AG299" i="1"/>
  <c r="AI299" i="1" s="1"/>
  <c r="AG300" i="1"/>
  <c r="AI300" i="1" s="1"/>
  <c r="AG301" i="1"/>
  <c r="AI301" i="1" s="1"/>
  <c r="AG302" i="1"/>
  <c r="AI302" i="1" s="1"/>
  <c r="AG303" i="1"/>
  <c r="AI303" i="1" s="1"/>
  <c r="AG304" i="1"/>
  <c r="AI304" i="1" s="1"/>
  <c r="AG305" i="1"/>
  <c r="AG306" i="1"/>
  <c r="AI306" i="1" s="1"/>
  <c r="AG307" i="1"/>
  <c r="AI307" i="1" s="1"/>
  <c r="AG308" i="1"/>
  <c r="AI308" i="1" s="1"/>
  <c r="AG309" i="1"/>
  <c r="AI309" i="1" s="1"/>
  <c r="AG310" i="1"/>
  <c r="AI310" i="1" s="1"/>
  <c r="AG311" i="1"/>
  <c r="AI311" i="1" s="1"/>
  <c r="AG312" i="1"/>
  <c r="AI312" i="1" s="1"/>
  <c r="AG313" i="1"/>
  <c r="AG314" i="1"/>
  <c r="AI314" i="1" s="1"/>
  <c r="AG315" i="1"/>
  <c r="AI315" i="1" s="1"/>
  <c r="AG316" i="1"/>
  <c r="AI316" i="1" s="1"/>
  <c r="AG317" i="1"/>
  <c r="AI317" i="1" s="1"/>
  <c r="AG318" i="1"/>
  <c r="AI318" i="1" s="1"/>
  <c r="AG319" i="1"/>
  <c r="AI319" i="1" s="1"/>
  <c r="AG320" i="1"/>
  <c r="AI320" i="1" s="1"/>
  <c r="AG321" i="1"/>
  <c r="AG322" i="1"/>
  <c r="AI322" i="1" s="1"/>
  <c r="AG323" i="1"/>
  <c r="AI323" i="1" s="1"/>
  <c r="AG324" i="1"/>
  <c r="AI324" i="1" s="1"/>
  <c r="AG325" i="1"/>
  <c r="AI325" i="1" s="1"/>
  <c r="AG326" i="1"/>
  <c r="AI326" i="1" s="1"/>
  <c r="AG327" i="1"/>
  <c r="AI327" i="1" s="1"/>
  <c r="AG328" i="1"/>
  <c r="AI328" i="1" s="1"/>
  <c r="AG329" i="1"/>
  <c r="AG330" i="1"/>
  <c r="AI330" i="1" s="1"/>
  <c r="AG331" i="1"/>
  <c r="AI331" i="1" s="1"/>
  <c r="AG332" i="1"/>
  <c r="AI332" i="1" s="1"/>
  <c r="AG333" i="1"/>
  <c r="AI333" i="1" s="1"/>
  <c r="AG334" i="1"/>
  <c r="AI334" i="1" s="1"/>
  <c r="AG335" i="1"/>
  <c r="AI335" i="1" s="1"/>
  <c r="AG336" i="1"/>
  <c r="AI336" i="1" s="1"/>
  <c r="AG337" i="1"/>
  <c r="AG338" i="1"/>
  <c r="AI338" i="1" s="1"/>
  <c r="AG339" i="1"/>
  <c r="AI339" i="1" s="1"/>
  <c r="AG340" i="1"/>
  <c r="AI340" i="1" s="1"/>
  <c r="AG341" i="1"/>
  <c r="AI341" i="1" s="1"/>
  <c r="AG342" i="1"/>
  <c r="AI342" i="1" s="1"/>
  <c r="AG343" i="1"/>
  <c r="AI343" i="1" s="1"/>
  <c r="AG344" i="1"/>
  <c r="AI344" i="1" s="1"/>
  <c r="AG345" i="1"/>
  <c r="AG346" i="1"/>
  <c r="AI346" i="1" s="1"/>
  <c r="AG347" i="1"/>
  <c r="AI347" i="1" s="1"/>
  <c r="AG348" i="1"/>
  <c r="AI348" i="1" s="1"/>
  <c r="AG349" i="1"/>
  <c r="AI349" i="1" s="1"/>
  <c r="AG350" i="1"/>
  <c r="AI350" i="1" s="1"/>
  <c r="AG351" i="1"/>
  <c r="AI351" i="1" s="1"/>
  <c r="AG352" i="1"/>
  <c r="AI352" i="1" s="1"/>
  <c r="AG353" i="1"/>
  <c r="AG354" i="1"/>
  <c r="AI354" i="1" s="1"/>
  <c r="AG355" i="1"/>
  <c r="AI355" i="1" s="1"/>
  <c r="AG356" i="1"/>
  <c r="AI356" i="1" s="1"/>
  <c r="AG357" i="1"/>
  <c r="AI357" i="1" s="1"/>
  <c r="AG358" i="1"/>
  <c r="AI358" i="1" s="1"/>
  <c r="AG359" i="1"/>
  <c r="AI359" i="1" s="1"/>
  <c r="AG360" i="1"/>
  <c r="AI360" i="1" s="1"/>
  <c r="AG361" i="1"/>
  <c r="AG362" i="1"/>
  <c r="AI362" i="1" s="1"/>
  <c r="AG363" i="1"/>
  <c r="AI363" i="1" s="1"/>
  <c r="AG364" i="1"/>
  <c r="AI364" i="1" s="1"/>
  <c r="AG365" i="1"/>
  <c r="AI365" i="1" s="1"/>
  <c r="AG366" i="1"/>
  <c r="AI366" i="1" s="1"/>
  <c r="AG367" i="1"/>
  <c r="AI367" i="1" s="1"/>
  <c r="AG368" i="1"/>
  <c r="AI368" i="1" s="1"/>
  <c r="AG369" i="1"/>
  <c r="AI369" i="1" s="1"/>
  <c r="AG370" i="1"/>
  <c r="AI370" i="1" s="1"/>
  <c r="AG371" i="1"/>
  <c r="AI371" i="1" s="1"/>
  <c r="AG372" i="1"/>
  <c r="AI372" i="1" s="1"/>
  <c r="AG373" i="1"/>
  <c r="AI373" i="1" s="1"/>
  <c r="AG374" i="1"/>
  <c r="AI374" i="1" s="1"/>
  <c r="AG375" i="1"/>
  <c r="AI375" i="1" s="1"/>
  <c r="AG376" i="1"/>
  <c r="AI376" i="1" s="1"/>
  <c r="AG377" i="1"/>
  <c r="AG378" i="1"/>
  <c r="AI378" i="1" s="1"/>
  <c r="AG379" i="1"/>
  <c r="AI379" i="1" s="1"/>
  <c r="AG380" i="1"/>
  <c r="AI380" i="1" s="1"/>
  <c r="AG381" i="1"/>
  <c r="AI381" i="1" s="1"/>
  <c r="AG382" i="1"/>
  <c r="AI382" i="1" s="1"/>
  <c r="AG383" i="1"/>
  <c r="AI383" i="1" s="1"/>
  <c r="AG384" i="1"/>
  <c r="AI384" i="1" s="1"/>
  <c r="AG385" i="1"/>
  <c r="AG386" i="1"/>
  <c r="AI386" i="1" s="1"/>
  <c r="AG387" i="1"/>
  <c r="AI387" i="1" s="1"/>
  <c r="AG388" i="1"/>
  <c r="AI388" i="1" s="1"/>
  <c r="AG389" i="1"/>
  <c r="AI389" i="1" s="1"/>
  <c r="AG390" i="1"/>
  <c r="AI390" i="1" s="1"/>
  <c r="AG391" i="1"/>
  <c r="AI391" i="1" s="1"/>
  <c r="AG392" i="1"/>
  <c r="AI392" i="1" s="1"/>
  <c r="AG393" i="1"/>
  <c r="AG394" i="1"/>
  <c r="AI394" i="1" s="1"/>
  <c r="AG395" i="1"/>
  <c r="AI395" i="1" s="1"/>
  <c r="AG396" i="1"/>
  <c r="AI396" i="1" s="1"/>
  <c r="AG397" i="1"/>
  <c r="AI397" i="1" s="1"/>
  <c r="AG398" i="1"/>
  <c r="AI398" i="1" s="1"/>
  <c r="AG399" i="1"/>
  <c r="AI399" i="1" s="1"/>
  <c r="AG400" i="1"/>
  <c r="AI400" i="1" s="1"/>
  <c r="AG401" i="1"/>
  <c r="AI401" i="1" s="1"/>
  <c r="AG402" i="1"/>
  <c r="AI402" i="1" s="1"/>
  <c r="AG403" i="1"/>
  <c r="AI403" i="1" s="1"/>
  <c r="AG404" i="1"/>
  <c r="AI404" i="1" s="1"/>
  <c r="AG405" i="1"/>
  <c r="AI405" i="1" s="1"/>
  <c r="AG406" i="1"/>
  <c r="AI406" i="1" s="1"/>
  <c r="AG407" i="1"/>
  <c r="AI407" i="1" s="1"/>
  <c r="AG408" i="1"/>
  <c r="AI408" i="1" s="1"/>
  <c r="AG409" i="1"/>
  <c r="AG410" i="1"/>
  <c r="AI410" i="1" s="1"/>
  <c r="AG411" i="1"/>
  <c r="AI411" i="1" s="1"/>
  <c r="AG412" i="1"/>
  <c r="AI412" i="1" s="1"/>
  <c r="AG413" i="1"/>
  <c r="AI413" i="1" s="1"/>
  <c r="AG414" i="1"/>
  <c r="AI414" i="1" s="1"/>
  <c r="AG415" i="1"/>
  <c r="AI415" i="1" s="1"/>
  <c r="AG416" i="1"/>
  <c r="AI416" i="1" s="1"/>
  <c r="AG417" i="1"/>
  <c r="AG418" i="1"/>
  <c r="AI418" i="1" s="1"/>
  <c r="AG419" i="1"/>
  <c r="AI419" i="1" s="1"/>
  <c r="AG420" i="1"/>
  <c r="AI420" i="1" s="1"/>
  <c r="AG421" i="1"/>
  <c r="AI421" i="1" s="1"/>
  <c r="AG422" i="1"/>
  <c r="AI422" i="1" s="1"/>
  <c r="AG423" i="1"/>
  <c r="AI423" i="1" s="1"/>
  <c r="AG424" i="1"/>
  <c r="AI424" i="1" s="1"/>
  <c r="AG425" i="1"/>
  <c r="AI425" i="1" s="1"/>
  <c r="AG426" i="1"/>
  <c r="AI426" i="1" s="1"/>
  <c r="AG427" i="1"/>
  <c r="AI427" i="1" s="1"/>
  <c r="AG428" i="1"/>
  <c r="AI428" i="1" s="1"/>
  <c r="AG429" i="1"/>
  <c r="AI429" i="1" s="1"/>
  <c r="AG430" i="1"/>
  <c r="AI430" i="1" s="1"/>
  <c r="AG431" i="1"/>
  <c r="AI431" i="1" s="1"/>
  <c r="AG432" i="1"/>
  <c r="AI432" i="1" s="1"/>
  <c r="AG433" i="1"/>
  <c r="AG434" i="1"/>
  <c r="AI434" i="1" s="1"/>
  <c r="AG435" i="1"/>
  <c r="AI435" i="1" s="1"/>
  <c r="AG436" i="1"/>
  <c r="AI436" i="1" s="1"/>
  <c r="AG437" i="1"/>
  <c r="AI437" i="1" s="1"/>
  <c r="AG438" i="1"/>
  <c r="AI438" i="1" s="1"/>
  <c r="AG439" i="1"/>
  <c r="AI439" i="1" s="1"/>
  <c r="AG440" i="1"/>
  <c r="AI440" i="1" s="1"/>
  <c r="AG441" i="1"/>
  <c r="AG442" i="1"/>
  <c r="AI442" i="1" s="1"/>
  <c r="AG443" i="1"/>
  <c r="AI443" i="1" s="1"/>
  <c r="AG444" i="1"/>
  <c r="AI444" i="1" s="1"/>
  <c r="AG445" i="1"/>
  <c r="AI445" i="1" s="1"/>
  <c r="AG446" i="1"/>
  <c r="AI446" i="1" s="1"/>
  <c r="AG447" i="1"/>
  <c r="AI447" i="1" s="1"/>
  <c r="AG448" i="1"/>
  <c r="AI448" i="1" s="1"/>
  <c r="AG449" i="1"/>
  <c r="AI449" i="1" s="1"/>
  <c r="AG450" i="1"/>
  <c r="AI450" i="1" s="1"/>
  <c r="AG451" i="1"/>
  <c r="AI451" i="1" s="1"/>
  <c r="AG452" i="1"/>
  <c r="AI452" i="1" s="1"/>
  <c r="AG453" i="1"/>
  <c r="AI453" i="1" s="1"/>
  <c r="AG454" i="1"/>
  <c r="AI454" i="1" s="1"/>
  <c r="AG455" i="1"/>
  <c r="AI455" i="1" s="1"/>
  <c r="AG456" i="1"/>
  <c r="AI456" i="1" s="1"/>
  <c r="AG457" i="1"/>
  <c r="AI457" i="1" s="1"/>
  <c r="AG458" i="1"/>
  <c r="AI458" i="1" s="1"/>
  <c r="AG459" i="1"/>
  <c r="AI459" i="1" s="1"/>
  <c r="AG460" i="1"/>
  <c r="AI460" i="1" s="1"/>
  <c r="AG461" i="1"/>
  <c r="AI461" i="1" s="1"/>
  <c r="AG462" i="1"/>
  <c r="AI462" i="1" s="1"/>
  <c r="AG463" i="1"/>
  <c r="AI463" i="1" s="1"/>
  <c r="AG464" i="1"/>
  <c r="AI464" i="1" s="1"/>
  <c r="AG465" i="1"/>
  <c r="AG466" i="1"/>
  <c r="AI466" i="1" s="1"/>
  <c r="AG467" i="1"/>
  <c r="AI467" i="1" s="1"/>
  <c r="AG468" i="1"/>
  <c r="AI468" i="1" s="1"/>
  <c r="AG469" i="1"/>
  <c r="AI469" i="1" s="1"/>
  <c r="AG470" i="1"/>
  <c r="AI470" i="1" s="1"/>
  <c r="AG471" i="1"/>
  <c r="AI471" i="1" s="1"/>
  <c r="AG472" i="1"/>
  <c r="AI472" i="1" s="1"/>
  <c r="AG473" i="1"/>
  <c r="AG474" i="1"/>
  <c r="AI474" i="1" s="1"/>
  <c r="AG475" i="1"/>
  <c r="AI475" i="1" s="1"/>
  <c r="AG476" i="1"/>
  <c r="AI476" i="1" s="1"/>
  <c r="AG477" i="1"/>
  <c r="AI477" i="1" s="1"/>
  <c r="AG478" i="1"/>
  <c r="AI478" i="1" s="1"/>
  <c r="AG479" i="1"/>
  <c r="AI479" i="1" s="1"/>
  <c r="AG480" i="1"/>
  <c r="AI480" i="1" s="1"/>
  <c r="AG481" i="1"/>
  <c r="AG482" i="1"/>
  <c r="AI482" i="1" s="1"/>
  <c r="AG483" i="1"/>
  <c r="AI483" i="1" s="1"/>
  <c r="AG484" i="1"/>
  <c r="AI484" i="1" s="1"/>
  <c r="AG485" i="1"/>
  <c r="AI485" i="1" s="1"/>
  <c r="AG486" i="1"/>
  <c r="AI486" i="1" s="1"/>
  <c r="AG487" i="1"/>
  <c r="AI487" i="1" s="1"/>
  <c r="AG488" i="1"/>
  <c r="AI488" i="1" s="1"/>
  <c r="AG489" i="1"/>
  <c r="AI489" i="1" s="1"/>
  <c r="AG490" i="1"/>
  <c r="AI490" i="1" s="1"/>
  <c r="AG491" i="1"/>
  <c r="AI491" i="1" s="1"/>
  <c r="AG492" i="1"/>
  <c r="AI492" i="1" s="1"/>
  <c r="AG493" i="1"/>
  <c r="AI493" i="1" s="1"/>
  <c r="AG494" i="1"/>
  <c r="AI494" i="1" s="1"/>
  <c r="AG495" i="1"/>
  <c r="AI495" i="1" s="1"/>
  <c r="AG496" i="1"/>
  <c r="AI496" i="1" s="1"/>
  <c r="AG497" i="1"/>
  <c r="AG498" i="1"/>
  <c r="AI498" i="1" s="1"/>
  <c r="AG499" i="1"/>
  <c r="AI499" i="1" s="1"/>
  <c r="AG500" i="1"/>
  <c r="AI500" i="1" s="1"/>
  <c r="AG501" i="1"/>
  <c r="AI501" i="1" s="1"/>
  <c r="AG502" i="1"/>
  <c r="AI502" i="1" s="1"/>
  <c r="AG503" i="1"/>
  <c r="AI503" i="1" s="1"/>
  <c r="AG504" i="1"/>
  <c r="AI504" i="1" s="1"/>
  <c r="AG505" i="1"/>
  <c r="AI505" i="1" s="1"/>
  <c r="AG506" i="1"/>
  <c r="AG507" i="1"/>
  <c r="AI507" i="1" s="1"/>
  <c r="AG508" i="1"/>
  <c r="AI508" i="1" s="1"/>
  <c r="AG509" i="1"/>
  <c r="AI509" i="1" s="1"/>
  <c r="AG510" i="1"/>
  <c r="AI510" i="1" s="1"/>
  <c r="AG511" i="1"/>
  <c r="AI511" i="1" s="1"/>
  <c r="AG512" i="1"/>
  <c r="AI512" i="1" s="1"/>
  <c r="AG513" i="1"/>
  <c r="AG514" i="1"/>
  <c r="AI514" i="1" s="1"/>
  <c r="AG515" i="1"/>
  <c r="AI515" i="1" s="1"/>
  <c r="AG516" i="1"/>
  <c r="AI516" i="1" s="1"/>
  <c r="AG517" i="1"/>
  <c r="AI517" i="1" s="1"/>
  <c r="AG518" i="1"/>
  <c r="AI518" i="1" s="1"/>
  <c r="AG519" i="1"/>
  <c r="AI519" i="1" s="1"/>
  <c r="AG520" i="1"/>
  <c r="AI520" i="1" s="1"/>
  <c r="AG521" i="1"/>
  <c r="AI521" i="1" s="1"/>
  <c r="AG522" i="1"/>
  <c r="AI522" i="1" s="1"/>
  <c r="AG523" i="1"/>
  <c r="AI523" i="1" s="1"/>
  <c r="AG524" i="1"/>
  <c r="AI524" i="1" s="1"/>
  <c r="AG525" i="1"/>
  <c r="AI525" i="1" s="1"/>
  <c r="AG526" i="1"/>
  <c r="AI526" i="1" s="1"/>
  <c r="AG527" i="1"/>
  <c r="AI527" i="1" s="1"/>
  <c r="AG528" i="1"/>
  <c r="AI528" i="1" s="1"/>
  <c r="AG529" i="1"/>
  <c r="AG530" i="1"/>
  <c r="AI530" i="1" s="1"/>
  <c r="AG531" i="1"/>
  <c r="AI531" i="1" s="1"/>
  <c r="AG532" i="1"/>
  <c r="AI532" i="1" s="1"/>
  <c r="AG533" i="1"/>
  <c r="AI533" i="1" s="1"/>
  <c r="AG534" i="1"/>
  <c r="AI534" i="1" s="1"/>
  <c r="AG535" i="1"/>
  <c r="AI535" i="1" s="1"/>
  <c r="AG536" i="1"/>
  <c r="AI536" i="1" s="1"/>
  <c r="AG537" i="1"/>
  <c r="AG538" i="1"/>
  <c r="AI538" i="1" s="1"/>
  <c r="AG539" i="1"/>
  <c r="AI539" i="1" s="1"/>
  <c r="AG540" i="1"/>
  <c r="AI540" i="1" s="1"/>
  <c r="AG541" i="1"/>
  <c r="AI541" i="1" s="1"/>
  <c r="AG542" i="1"/>
  <c r="AI542" i="1" s="1"/>
  <c r="AG543" i="1"/>
  <c r="AI543" i="1" s="1"/>
  <c r="AG544" i="1"/>
  <c r="AI544" i="1" s="1"/>
  <c r="AG545" i="1"/>
  <c r="AI545" i="1" s="1"/>
  <c r="AG546" i="1"/>
  <c r="AG547" i="1"/>
  <c r="AI547" i="1" s="1"/>
  <c r="AG548" i="1"/>
  <c r="AI548" i="1" s="1"/>
  <c r="AG549" i="1"/>
  <c r="AI549" i="1" s="1"/>
  <c r="AG550" i="1"/>
  <c r="AI550" i="1" s="1"/>
  <c r="AG551" i="1"/>
  <c r="AI551" i="1" s="1"/>
  <c r="AG552" i="1"/>
  <c r="AI552" i="1" s="1"/>
  <c r="AG553" i="1"/>
  <c r="AI553" i="1" s="1"/>
  <c r="AG554" i="1"/>
  <c r="AI554" i="1" s="1"/>
  <c r="AG555" i="1"/>
  <c r="AI555" i="1" s="1"/>
  <c r="AG556" i="1"/>
  <c r="AI556" i="1" s="1"/>
  <c r="AG557" i="1"/>
  <c r="AI557" i="1" s="1"/>
  <c r="AG558" i="1"/>
  <c r="AI558" i="1" s="1"/>
  <c r="AG559" i="1"/>
  <c r="AI559" i="1" s="1"/>
  <c r="AG560" i="1"/>
  <c r="AI560" i="1" s="1"/>
  <c r="AG561" i="1"/>
  <c r="AI561" i="1" s="1"/>
  <c r="AG562" i="1"/>
  <c r="AI562" i="1" s="1"/>
  <c r="AG563" i="1"/>
  <c r="AI563" i="1" s="1"/>
  <c r="AG564" i="1"/>
  <c r="AI564" i="1" s="1"/>
  <c r="AG565" i="1"/>
  <c r="AI565" i="1" s="1"/>
  <c r="AG566" i="1"/>
  <c r="AI566" i="1" s="1"/>
  <c r="AG567" i="1"/>
  <c r="AI567" i="1" s="1"/>
  <c r="AG568" i="1"/>
  <c r="AI568" i="1" s="1"/>
  <c r="AG569" i="1"/>
  <c r="AG570" i="1"/>
  <c r="AI570" i="1" s="1"/>
  <c r="AG571" i="1"/>
  <c r="AI571" i="1" s="1"/>
  <c r="AG572" i="1"/>
  <c r="AI572" i="1" s="1"/>
  <c r="AG573" i="1"/>
  <c r="AI573" i="1" s="1"/>
  <c r="AG574" i="1"/>
  <c r="AI574" i="1" s="1"/>
  <c r="AG575" i="1"/>
  <c r="AI575" i="1" s="1"/>
  <c r="AG576" i="1"/>
  <c r="AI576" i="1" s="1"/>
  <c r="AG577" i="1"/>
  <c r="AG578" i="1"/>
  <c r="AI578" i="1" s="1"/>
  <c r="AG579" i="1"/>
  <c r="AI579" i="1" s="1"/>
  <c r="AG580" i="1"/>
  <c r="AI580" i="1" s="1"/>
  <c r="AG581" i="1"/>
  <c r="AI581" i="1" s="1"/>
  <c r="AG582" i="1"/>
  <c r="AI582" i="1" s="1"/>
  <c r="AG583" i="1"/>
  <c r="AI583" i="1" s="1"/>
  <c r="AG584" i="1"/>
  <c r="AI584" i="1" s="1"/>
  <c r="AG585" i="1"/>
  <c r="AI585" i="1" s="1"/>
  <c r="AG586" i="1"/>
  <c r="AI586" i="1" s="1"/>
  <c r="AG587" i="1"/>
  <c r="AI587" i="1" s="1"/>
  <c r="AG588" i="1"/>
  <c r="AI588" i="1" s="1"/>
  <c r="AG589" i="1"/>
  <c r="AI589" i="1" s="1"/>
  <c r="AG590" i="1"/>
  <c r="AI590" i="1" s="1"/>
  <c r="AG591" i="1"/>
  <c r="AI591" i="1" s="1"/>
  <c r="AG592" i="1"/>
  <c r="AI592" i="1" s="1"/>
  <c r="AG593" i="1"/>
  <c r="AG594" i="1"/>
  <c r="AI594" i="1" s="1"/>
  <c r="AG595" i="1"/>
  <c r="AI595" i="1" s="1"/>
  <c r="AG596" i="1"/>
  <c r="AI596" i="1" s="1"/>
  <c r="AG597" i="1"/>
  <c r="AI597" i="1" s="1"/>
  <c r="AG598" i="1"/>
  <c r="AI598" i="1" s="1"/>
  <c r="AG599" i="1"/>
  <c r="AI599" i="1" s="1"/>
  <c r="AG600" i="1"/>
  <c r="AI600" i="1" s="1"/>
  <c r="AG601" i="1"/>
  <c r="AI601" i="1" s="1"/>
  <c r="AG602" i="1"/>
  <c r="AI602" i="1" s="1"/>
  <c r="AG603" i="1"/>
  <c r="AI603" i="1" s="1"/>
  <c r="AG604" i="1"/>
  <c r="AI604" i="1" s="1"/>
  <c r="AG605" i="1"/>
  <c r="AI605" i="1" s="1"/>
  <c r="AG606" i="1"/>
  <c r="AI606" i="1" s="1"/>
  <c r="AG607" i="1"/>
  <c r="AI607" i="1" s="1"/>
  <c r="AG608" i="1"/>
  <c r="AI608" i="1" s="1"/>
  <c r="AG609" i="1"/>
  <c r="AG610" i="1"/>
  <c r="AI610" i="1" s="1"/>
  <c r="AG611" i="1"/>
  <c r="AI611" i="1" s="1"/>
  <c r="AG612" i="1"/>
  <c r="AI612" i="1" s="1"/>
  <c r="AG613" i="1"/>
  <c r="AI613" i="1" s="1"/>
  <c r="AG614" i="1"/>
  <c r="AI614" i="1" s="1"/>
  <c r="AG615" i="1"/>
  <c r="AI615" i="1" s="1"/>
  <c r="AG616" i="1"/>
  <c r="AI616" i="1" s="1"/>
  <c r="AG617" i="1"/>
  <c r="AI617" i="1" s="1"/>
  <c r="AG618" i="1"/>
  <c r="AI618" i="1" s="1"/>
  <c r="AG619" i="1"/>
  <c r="AI619" i="1" s="1"/>
  <c r="AG620" i="1"/>
  <c r="AI620" i="1" s="1"/>
  <c r="AG621" i="1"/>
  <c r="AI621" i="1" s="1"/>
  <c r="AG622" i="1"/>
  <c r="AI622" i="1" s="1"/>
  <c r="AG623" i="1"/>
  <c r="AI623" i="1" s="1"/>
  <c r="AG624" i="1"/>
  <c r="AI624" i="1" s="1"/>
  <c r="AG625" i="1"/>
  <c r="AG626" i="1"/>
  <c r="AI626" i="1" s="1"/>
  <c r="AG627" i="1"/>
  <c r="AI627" i="1" s="1"/>
  <c r="AG628" i="1"/>
  <c r="AI628" i="1" s="1"/>
  <c r="AG629" i="1"/>
  <c r="AI629" i="1" s="1"/>
  <c r="AG630" i="1"/>
  <c r="AI630" i="1" s="1"/>
  <c r="AG631" i="1"/>
  <c r="AI631" i="1" s="1"/>
  <c r="AG632" i="1"/>
  <c r="AI632" i="1" s="1"/>
  <c r="AG633" i="1"/>
  <c r="AG634" i="1"/>
  <c r="AI634" i="1" s="1"/>
  <c r="AG635" i="1"/>
  <c r="AI635" i="1" s="1"/>
  <c r="AG636" i="1"/>
  <c r="AI636" i="1" s="1"/>
  <c r="AG637" i="1"/>
  <c r="AI637" i="1" s="1"/>
  <c r="AG638" i="1"/>
  <c r="AI638" i="1" s="1"/>
  <c r="AG639" i="1"/>
  <c r="AI639" i="1" s="1"/>
  <c r="AG640" i="1"/>
  <c r="AI640" i="1" s="1"/>
  <c r="AG641" i="1"/>
  <c r="AG642" i="1"/>
  <c r="AI642" i="1" s="1"/>
  <c r="AG643" i="1"/>
  <c r="AI643" i="1" s="1"/>
  <c r="AG644" i="1"/>
  <c r="AI644" i="1" s="1"/>
  <c r="AG645" i="1"/>
  <c r="AI645" i="1" s="1"/>
  <c r="AG646" i="1"/>
  <c r="AI646" i="1" s="1"/>
  <c r="AG647" i="1"/>
  <c r="AI647" i="1" s="1"/>
  <c r="AG648" i="1"/>
  <c r="AI648" i="1" s="1"/>
  <c r="AG649" i="1"/>
  <c r="AI649" i="1" s="1"/>
  <c r="AG650" i="1"/>
  <c r="AI650" i="1" s="1"/>
  <c r="AG651" i="1"/>
  <c r="AI651" i="1" s="1"/>
  <c r="AG652" i="1"/>
  <c r="AI652" i="1" s="1"/>
  <c r="AG653" i="1"/>
  <c r="AI653" i="1" s="1"/>
  <c r="AG654" i="1"/>
  <c r="AI654" i="1" s="1"/>
  <c r="AG655" i="1"/>
  <c r="AI655" i="1" s="1"/>
  <c r="AG656" i="1"/>
  <c r="AI656" i="1" s="1"/>
  <c r="AG657" i="1"/>
  <c r="AI657" i="1" s="1"/>
  <c r="AG658" i="1"/>
  <c r="AI658" i="1" s="1"/>
  <c r="AG659" i="1"/>
  <c r="AI659" i="1" s="1"/>
  <c r="AG660" i="1"/>
  <c r="AI660" i="1" s="1"/>
  <c r="AG661" i="1"/>
  <c r="AI661" i="1" s="1"/>
  <c r="AG662" i="1"/>
  <c r="AI662" i="1" s="1"/>
  <c r="AG663" i="1"/>
  <c r="AI663" i="1" s="1"/>
  <c r="AG664" i="1"/>
  <c r="AI664" i="1" s="1"/>
  <c r="AG665" i="1"/>
  <c r="AG666" i="1"/>
  <c r="AI666" i="1" s="1"/>
  <c r="AG667" i="1"/>
  <c r="AI667" i="1" s="1"/>
  <c r="AG668" i="1"/>
  <c r="AI668" i="1" s="1"/>
  <c r="AG669" i="1"/>
  <c r="AI669" i="1" s="1"/>
  <c r="AG670" i="1"/>
  <c r="AI670" i="1" s="1"/>
  <c r="AG671" i="1"/>
  <c r="AI671" i="1" s="1"/>
  <c r="AG672" i="1"/>
  <c r="AI672" i="1" s="1"/>
  <c r="AG673" i="1"/>
  <c r="AG674" i="1"/>
  <c r="AI674" i="1" s="1"/>
  <c r="AG675" i="1"/>
  <c r="AI675" i="1" s="1"/>
  <c r="AG676" i="1"/>
  <c r="AI676" i="1" s="1"/>
  <c r="AG677" i="1"/>
  <c r="AI677" i="1" s="1"/>
  <c r="AG678" i="1"/>
  <c r="AI678" i="1" s="1"/>
  <c r="AG679" i="1"/>
  <c r="AI679" i="1" s="1"/>
  <c r="AG680" i="1"/>
  <c r="AI680" i="1" s="1"/>
  <c r="AG681" i="1"/>
  <c r="AI681" i="1" s="1"/>
  <c r="AG682" i="1"/>
  <c r="AI682" i="1" s="1"/>
  <c r="AG683" i="1"/>
  <c r="AI683" i="1" s="1"/>
  <c r="AG684" i="1"/>
  <c r="AI684" i="1" s="1"/>
  <c r="AG685" i="1"/>
  <c r="AI685" i="1" s="1"/>
  <c r="AG686" i="1"/>
  <c r="AI686" i="1" s="1"/>
  <c r="AG687" i="1"/>
  <c r="AI687" i="1" s="1"/>
  <c r="AG688" i="1"/>
  <c r="AI688" i="1" s="1"/>
  <c r="AG689" i="1"/>
  <c r="AG690" i="1"/>
  <c r="AI690" i="1" s="1"/>
  <c r="AG691" i="1"/>
  <c r="AI691" i="1" s="1"/>
  <c r="AG692" i="1"/>
  <c r="AI692" i="1" s="1"/>
  <c r="AG693" i="1"/>
  <c r="AI693" i="1" s="1"/>
  <c r="AG694" i="1"/>
  <c r="AI694" i="1" s="1"/>
  <c r="AG695" i="1"/>
  <c r="AI695" i="1" s="1"/>
  <c r="AG696" i="1"/>
  <c r="AI696" i="1" s="1"/>
  <c r="AG697" i="1"/>
  <c r="AG698" i="1"/>
  <c r="AI698" i="1" s="1"/>
  <c r="AG699" i="1"/>
  <c r="AI699" i="1" s="1"/>
  <c r="AG700" i="1"/>
  <c r="AI700" i="1" s="1"/>
  <c r="AG701" i="1"/>
  <c r="AI701" i="1" s="1"/>
  <c r="AG702" i="1"/>
  <c r="AI702" i="1" s="1"/>
  <c r="AG703" i="1"/>
  <c r="AI703" i="1" s="1"/>
  <c r="AG704" i="1"/>
  <c r="AI704" i="1" s="1"/>
  <c r="AG705" i="1"/>
  <c r="AI705" i="1" s="1"/>
  <c r="AG706" i="1"/>
  <c r="AI706" i="1" s="1"/>
  <c r="AG707" i="1"/>
  <c r="AI707" i="1" s="1"/>
  <c r="AG708" i="1"/>
  <c r="AI708" i="1" s="1"/>
  <c r="AG709" i="1"/>
  <c r="AI709" i="1" s="1"/>
  <c r="AG710" i="1"/>
  <c r="AI710" i="1" s="1"/>
  <c r="AG711" i="1"/>
  <c r="AI711" i="1" s="1"/>
  <c r="AG712" i="1"/>
  <c r="AI712" i="1" s="1"/>
  <c r="AG713" i="1"/>
  <c r="AI713" i="1" s="1"/>
  <c r="AG714" i="1"/>
  <c r="AI714" i="1" s="1"/>
  <c r="AG715" i="1"/>
  <c r="AI715" i="1" s="1"/>
  <c r="AG716" i="1"/>
  <c r="AI716" i="1" s="1"/>
  <c r="AG717" i="1"/>
  <c r="AI717" i="1" s="1"/>
  <c r="AG718" i="1"/>
  <c r="AI718" i="1" s="1"/>
  <c r="AG719" i="1"/>
  <c r="AI719" i="1" s="1"/>
  <c r="AG720" i="1"/>
  <c r="AI720" i="1" s="1"/>
  <c r="AG721" i="1"/>
  <c r="AG722" i="1"/>
  <c r="AI722" i="1" s="1"/>
  <c r="AG723" i="1"/>
  <c r="AI723" i="1" s="1"/>
  <c r="AG724" i="1"/>
  <c r="AI724" i="1" s="1"/>
  <c r="AG725" i="1"/>
  <c r="AI725" i="1" s="1"/>
  <c r="AG726" i="1"/>
  <c r="AI726" i="1" s="1"/>
  <c r="AG727" i="1"/>
  <c r="AI727" i="1" s="1"/>
  <c r="AG728" i="1"/>
  <c r="AI728" i="1" s="1"/>
  <c r="AG729" i="1"/>
  <c r="AG730" i="1"/>
  <c r="AI730" i="1" s="1"/>
  <c r="AG731" i="1"/>
  <c r="AI731" i="1" s="1"/>
  <c r="AG732" i="1"/>
  <c r="AI732" i="1" s="1"/>
  <c r="AG733" i="1"/>
  <c r="AI733" i="1" s="1"/>
  <c r="AG734" i="1"/>
  <c r="AI734" i="1" s="1"/>
  <c r="AG735" i="1"/>
  <c r="AI735" i="1" s="1"/>
  <c r="AG736" i="1"/>
  <c r="AI736" i="1" s="1"/>
  <c r="AG737" i="1"/>
  <c r="AG738" i="1"/>
  <c r="AI738" i="1" s="1"/>
  <c r="AG739" i="1"/>
  <c r="AI739" i="1" s="1"/>
  <c r="AG740" i="1"/>
  <c r="AI740" i="1" s="1"/>
  <c r="AG741" i="1"/>
  <c r="AI741" i="1" s="1"/>
  <c r="AG742" i="1"/>
  <c r="AI742" i="1" s="1"/>
  <c r="AG743" i="1"/>
  <c r="AI743" i="1" s="1"/>
  <c r="AG744" i="1"/>
  <c r="AI744" i="1" s="1"/>
  <c r="AG745" i="1"/>
  <c r="AI745" i="1" s="1"/>
  <c r="AG746" i="1"/>
  <c r="AI746" i="1" s="1"/>
  <c r="AG747" i="1"/>
  <c r="AI747" i="1" s="1"/>
  <c r="AG748" i="1"/>
  <c r="AI748" i="1" s="1"/>
  <c r="AG749" i="1"/>
  <c r="AI749" i="1" s="1"/>
  <c r="AG750" i="1"/>
  <c r="AI750" i="1" s="1"/>
  <c r="AG751" i="1"/>
  <c r="AI751" i="1" s="1"/>
  <c r="AG752" i="1"/>
  <c r="AI752" i="1" s="1"/>
  <c r="AG753" i="1"/>
  <c r="AG754" i="1"/>
  <c r="AI754" i="1" s="1"/>
  <c r="AG755" i="1"/>
  <c r="AI755" i="1" s="1"/>
  <c r="AG756" i="1"/>
  <c r="AI756" i="1" s="1"/>
  <c r="AG757" i="1"/>
  <c r="AI757" i="1" s="1"/>
  <c r="AG758" i="1"/>
  <c r="AI758" i="1" s="1"/>
  <c r="AG759" i="1"/>
  <c r="AI759" i="1" s="1"/>
  <c r="AG760" i="1"/>
  <c r="AI760" i="1" s="1"/>
  <c r="AG761" i="1"/>
  <c r="AI761" i="1" s="1"/>
  <c r="AG762" i="1"/>
  <c r="AI762" i="1" s="1"/>
  <c r="AG763" i="1"/>
  <c r="AI763" i="1" s="1"/>
  <c r="AG764" i="1"/>
  <c r="AI764" i="1" s="1"/>
  <c r="AG765" i="1"/>
  <c r="AI765" i="1" s="1"/>
  <c r="AG766" i="1"/>
  <c r="AI766" i="1" s="1"/>
  <c r="AG767" i="1"/>
  <c r="AI767" i="1" s="1"/>
  <c r="AG768" i="1"/>
  <c r="AI768" i="1" s="1"/>
  <c r="AG769" i="1"/>
  <c r="AG770" i="1"/>
  <c r="AI770" i="1" s="1"/>
  <c r="AG771" i="1"/>
  <c r="AI771" i="1" s="1"/>
  <c r="AG772" i="1"/>
  <c r="AI772" i="1" s="1"/>
  <c r="AG773" i="1"/>
  <c r="AI773" i="1" s="1"/>
  <c r="AG774" i="1"/>
  <c r="AI774" i="1" s="1"/>
  <c r="AG775" i="1"/>
  <c r="AI775" i="1" s="1"/>
  <c r="AG776" i="1"/>
  <c r="AI776" i="1" s="1"/>
  <c r="AG777" i="1"/>
  <c r="AI777" i="1" s="1"/>
  <c r="AG778" i="1"/>
  <c r="AI778" i="1" s="1"/>
  <c r="AG779" i="1"/>
  <c r="AI779" i="1" s="1"/>
  <c r="AG780" i="1"/>
  <c r="AI780" i="1" s="1"/>
  <c r="AG781" i="1"/>
  <c r="AI781" i="1" s="1"/>
  <c r="AG782" i="1"/>
  <c r="AI782" i="1" s="1"/>
  <c r="AG783" i="1"/>
  <c r="AI783" i="1" s="1"/>
  <c r="AG784" i="1"/>
  <c r="AI784" i="1" s="1"/>
  <c r="AG785" i="1"/>
  <c r="AG786" i="1"/>
  <c r="AI786" i="1" s="1"/>
  <c r="AG787" i="1"/>
  <c r="AI787" i="1" s="1"/>
  <c r="AG788" i="1"/>
  <c r="AI788" i="1" s="1"/>
  <c r="AG789" i="1"/>
  <c r="AI789" i="1" s="1"/>
  <c r="AG790" i="1"/>
  <c r="AI790" i="1" s="1"/>
  <c r="AG791" i="1"/>
  <c r="AI791" i="1" s="1"/>
  <c r="AG792" i="1"/>
  <c r="AI792" i="1" s="1"/>
  <c r="AG793" i="1"/>
  <c r="AG794" i="1"/>
  <c r="AI794" i="1" s="1"/>
  <c r="AG795" i="1"/>
  <c r="AI795" i="1" s="1"/>
  <c r="AG796" i="1"/>
  <c r="AI796" i="1" s="1"/>
  <c r="AG797" i="1"/>
  <c r="AI797" i="1" s="1"/>
  <c r="AG798" i="1"/>
  <c r="AI798" i="1" s="1"/>
  <c r="AG799" i="1"/>
  <c r="AI799" i="1" s="1"/>
  <c r="AG800" i="1"/>
  <c r="AI800" i="1" s="1"/>
  <c r="AG801" i="1"/>
  <c r="AI801" i="1" s="1"/>
  <c r="AG802" i="1"/>
  <c r="AI802" i="1" s="1"/>
  <c r="AG803" i="1"/>
  <c r="AI803" i="1" s="1"/>
  <c r="AG804" i="1"/>
  <c r="AI804" i="1" s="1"/>
  <c r="AG805" i="1"/>
  <c r="AI805" i="1" s="1"/>
  <c r="AG806" i="1"/>
  <c r="AI806" i="1" s="1"/>
  <c r="AG807" i="1"/>
  <c r="AI807" i="1" s="1"/>
  <c r="AG808" i="1"/>
  <c r="AI808" i="1" s="1"/>
  <c r="AG809" i="1"/>
  <c r="AI809" i="1" s="1"/>
  <c r="AG810" i="1"/>
  <c r="AI810" i="1" s="1"/>
  <c r="AG811" i="1"/>
  <c r="AI811" i="1" s="1"/>
  <c r="AG812" i="1"/>
  <c r="AI812" i="1" s="1"/>
  <c r="AG813" i="1"/>
  <c r="AI813" i="1" s="1"/>
  <c r="AG814" i="1"/>
  <c r="AI814" i="1" s="1"/>
  <c r="AG815" i="1"/>
  <c r="AI815" i="1" s="1"/>
  <c r="AG816" i="1"/>
  <c r="AI816" i="1" s="1"/>
  <c r="AG817" i="1"/>
  <c r="AI817" i="1" s="1"/>
  <c r="AG818" i="1"/>
  <c r="AI818" i="1" s="1"/>
  <c r="AG819" i="1"/>
  <c r="AI819" i="1" s="1"/>
  <c r="AG820" i="1"/>
  <c r="AI820" i="1" s="1"/>
  <c r="AG821" i="1"/>
  <c r="AI821" i="1" s="1"/>
  <c r="AG822" i="1"/>
  <c r="AI822" i="1" s="1"/>
  <c r="AG823" i="1"/>
  <c r="AI823" i="1" s="1"/>
  <c r="AG824" i="1"/>
  <c r="AI824" i="1" s="1"/>
  <c r="AG825" i="1"/>
  <c r="AG826" i="1"/>
  <c r="AI826" i="1" s="1"/>
  <c r="AG827" i="1"/>
  <c r="AI827" i="1" s="1"/>
  <c r="AG828" i="1"/>
  <c r="AI828" i="1" s="1"/>
  <c r="AG829" i="1"/>
  <c r="AI829" i="1" s="1"/>
  <c r="AG830" i="1"/>
  <c r="AI830" i="1" s="1"/>
  <c r="AG831" i="1"/>
  <c r="AI831" i="1" s="1"/>
  <c r="AG832" i="1"/>
  <c r="AI832" i="1" s="1"/>
  <c r="AG833" i="1"/>
  <c r="AG834" i="1"/>
  <c r="AI834" i="1" s="1"/>
  <c r="AG835" i="1"/>
  <c r="AI835" i="1" s="1"/>
  <c r="AG836" i="1"/>
  <c r="AI836" i="1" s="1"/>
  <c r="AG837" i="1"/>
  <c r="AI837" i="1" s="1"/>
  <c r="AG838" i="1"/>
  <c r="AI838" i="1" s="1"/>
  <c r="AG839" i="1"/>
  <c r="AI839" i="1" s="1"/>
  <c r="AG840" i="1"/>
  <c r="AI840" i="1" s="1"/>
  <c r="AG841" i="1"/>
  <c r="AI841" i="1" s="1"/>
  <c r="AG842" i="1"/>
  <c r="AI842" i="1" s="1"/>
  <c r="AG843" i="1"/>
  <c r="AI843" i="1" s="1"/>
  <c r="AG844" i="1"/>
  <c r="AI844" i="1" s="1"/>
  <c r="AG845" i="1"/>
  <c r="AI845" i="1" s="1"/>
  <c r="AG846" i="1"/>
  <c r="AI846" i="1" s="1"/>
  <c r="AG847" i="1"/>
  <c r="AI847" i="1" s="1"/>
  <c r="AG848" i="1"/>
  <c r="AI848" i="1" s="1"/>
  <c r="AG849" i="1"/>
  <c r="AG850" i="1"/>
  <c r="AI850" i="1" s="1"/>
  <c r="AG851" i="1"/>
  <c r="AI851" i="1" s="1"/>
  <c r="AG852" i="1"/>
  <c r="AI852" i="1" s="1"/>
  <c r="AG853" i="1"/>
  <c r="AI853" i="1" s="1"/>
  <c r="AG854" i="1"/>
  <c r="AI854" i="1" s="1"/>
  <c r="AG855" i="1"/>
  <c r="AI855" i="1" s="1"/>
  <c r="AG856" i="1"/>
  <c r="AI856" i="1" s="1"/>
  <c r="AG857" i="1"/>
  <c r="AG858" i="1"/>
  <c r="AI858" i="1" s="1"/>
  <c r="AG859" i="1"/>
  <c r="AI859" i="1" s="1"/>
  <c r="AG860" i="1"/>
  <c r="AI860" i="1" s="1"/>
  <c r="AG861" i="1"/>
  <c r="AI861" i="1" s="1"/>
  <c r="AG862" i="1"/>
  <c r="AI862" i="1" s="1"/>
  <c r="AG863" i="1"/>
  <c r="AI863" i="1" s="1"/>
  <c r="AG864" i="1"/>
  <c r="AI864" i="1" s="1"/>
  <c r="AG865" i="1"/>
  <c r="AG866" i="1"/>
  <c r="AI866" i="1" s="1"/>
  <c r="AG867" i="1"/>
  <c r="AI867" i="1" s="1"/>
  <c r="AG868" i="1"/>
  <c r="AI868" i="1" s="1"/>
  <c r="AG869" i="1"/>
  <c r="AI869" i="1" s="1"/>
  <c r="AG870" i="1"/>
  <c r="AI870" i="1" s="1"/>
  <c r="AG871" i="1"/>
  <c r="AI871" i="1" s="1"/>
  <c r="AG872" i="1"/>
  <c r="AI872" i="1" s="1"/>
  <c r="AG873" i="1"/>
  <c r="AI873" i="1" s="1"/>
  <c r="AG874" i="1"/>
  <c r="AI874" i="1" s="1"/>
  <c r="AG875" i="1"/>
  <c r="AI875" i="1" s="1"/>
  <c r="AG876" i="1"/>
  <c r="AI876" i="1" s="1"/>
  <c r="AG877" i="1"/>
  <c r="AI877" i="1" s="1"/>
  <c r="AG878" i="1"/>
  <c r="AI878" i="1" s="1"/>
  <c r="AG879" i="1"/>
  <c r="AI879" i="1" s="1"/>
  <c r="AG880" i="1"/>
  <c r="AI880" i="1" s="1"/>
  <c r="AG881" i="1"/>
  <c r="AI881" i="1" s="1"/>
  <c r="AG882" i="1"/>
  <c r="AI882" i="1" s="1"/>
  <c r="AG883" i="1"/>
  <c r="AI883" i="1" s="1"/>
  <c r="AG884" i="1"/>
  <c r="AI884" i="1" s="1"/>
  <c r="AG885" i="1"/>
  <c r="AI885" i="1" s="1"/>
  <c r="AG886" i="1"/>
  <c r="AI886" i="1" s="1"/>
  <c r="AG887" i="1"/>
  <c r="AI887" i="1" s="1"/>
  <c r="AG888" i="1"/>
  <c r="AI888" i="1" s="1"/>
  <c r="AG889" i="1"/>
  <c r="AI889" i="1" s="1"/>
  <c r="AG890" i="1"/>
  <c r="AI890" i="1" s="1"/>
  <c r="AG891" i="1"/>
  <c r="AI891" i="1" s="1"/>
  <c r="AG892" i="1"/>
  <c r="AI892" i="1" s="1"/>
  <c r="AG893" i="1"/>
  <c r="AI893" i="1" s="1"/>
  <c r="AG894" i="1"/>
  <c r="AI894" i="1" s="1"/>
  <c r="AG895" i="1"/>
  <c r="AI895" i="1" s="1"/>
  <c r="AG896" i="1"/>
  <c r="AI896" i="1" s="1"/>
  <c r="AG897" i="1"/>
  <c r="AG898" i="1"/>
  <c r="AI898" i="1" s="1"/>
  <c r="AG899" i="1"/>
  <c r="AI899" i="1" s="1"/>
  <c r="AG900" i="1"/>
  <c r="AI900" i="1" s="1"/>
  <c r="AG901" i="1"/>
  <c r="AI901" i="1" s="1"/>
  <c r="AG902" i="1"/>
  <c r="AI902" i="1" s="1"/>
  <c r="AG903" i="1"/>
  <c r="AI903" i="1" s="1"/>
  <c r="AG904" i="1"/>
  <c r="AI904" i="1" s="1"/>
  <c r="AG905" i="1"/>
  <c r="AI905" i="1" s="1"/>
  <c r="AG906" i="1"/>
  <c r="AI906" i="1" s="1"/>
  <c r="AG907" i="1"/>
  <c r="AI907" i="1" s="1"/>
  <c r="AG908" i="1"/>
  <c r="AI908" i="1" s="1"/>
  <c r="AG909" i="1"/>
  <c r="AI909" i="1" s="1"/>
  <c r="AG910" i="1"/>
  <c r="AI910" i="1" s="1"/>
  <c r="AG911" i="1"/>
  <c r="AI911" i="1" s="1"/>
  <c r="AG912" i="1"/>
  <c r="AI912" i="1" s="1"/>
  <c r="AG913" i="1"/>
  <c r="AI913" i="1" s="1"/>
  <c r="AG914" i="1"/>
  <c r="AI914" i="1" s="1"/>
  <c r="AG915" i="1"/>
  <c r="AI915" i="1" s="1"/>
  <c r="AG916" i="1"/>
  <c r="AI916" i="1" s="1"/>
  <c r="AG917" i="1"/>
  <c r="AI917" i="1" s="1"/>
  <c r="AG918" i="1"/>
  <c r="AI918" i="1" s="1"/>
  <c r="AG919" i="1"/>
  <c r="AI919" i="1" s="1"/>
  <c r="AG920" i="1"/>
  <c r="AI920" i="1" s="1"/>
  <c r="AG921" i="1"/>
  <c r="AG922" i="1"/>
  <c r="AI922" i="1" s="1"/>
  <c r="AG923" i="1"/>
  <c r="AI923" i="1" s="1"/>
  <c r="AG924" i="1"/>
  <c r="AI924" i="1" s="1"/>
  <c r="AG925" i="1"/>
  <c r="AI925" i="1" s="1"/>
  <c r="AG926" i="1"/>
  <c r="AI926" i="1" s="1"/>
  <c r="AG927" i="1"/>
  <c r="AI927" i="1" s="1"/>
  <c r="AG928" i="1"/>
  <c r="AI928" i="1" s="1"/>
  <c r="AG929" i="1"/>
  <c r="AG930" i="1"/>
  <c r="AI930" i="1" s="1"/>
  <c r="AG931" i="1"/>
  <c r="AI931" i="1" s="1"/>
  <c r="AG932" i="1"/>
  <c r="AI932" i="1" s="1"/>
  <c r="AG933" i="1"/>
  <c r="AI933" i="1" s="1"/>
  <c r="AG934" i="1"/>
  <c r="AI934" i="1" s="1"/>
  <c r="AG935" i="1"/>
  <c r="AI935" i="1" s="1"/>
  <c r="AG936" i="1"/>
  <c r="AI936" i="1" s="1"/>
  <c r="AG937" i="1"/>
  <c r="AI937" i="1" s="1"/>
  <c r="AG938" i="1"/>
  <c r="AI938" i="1" s="1"/>
  <c r="AG939" i="1"/>
  <c r="AI939" i="1" s="1"/>
  <c r="AG940" i="1"/>
  <c r="AI940" i="1" s="1"/>
  <c r="AG941" i="1"/>
  <c r="AI941" i="1" s="1"/>
  <c r="AG942" i="1"/>
  <c r="AI942" i="1" s="1"/>
  <c r="AG943" i="1"/>
  <c r="AI943" i="1" s="1"/>
  <c r="AG944" i="1"/>
  <c r="AI944" i="1" s="1"/>
  <c r="AG945" i="1"/>
  <c r="AG946" i="1"/>
  <c r="AI946" i="1" s="1"/>
  <c r="AG947" i="1"/>
  <c r="AI947" i="1" s="1"/>
  <c r="AG948" i="1"/>
  <c r="AI948" i="1" s="1"/>
  <c r="AG949" i="1"/>
  <c r="AI949" i="1" s="1"/>
  <c r="AG950" i="1"/>
  <c r="AI950" i="1" s="1"/>
  <c r="AG951" i="1"/>
  <c r="AI951" i="1" s="1"/>
  <c r="AG952" i="1"/>
  <c r="AI952" i="1" s="1"/>
  <c r="AG953" i="1"/>
  <c r="AG954" i="1"/>
  <c r="AI954" i="1" s="1"/>
  <c r="AG955" i="1"/>
  <c r="AI955" i="1" s="1"/>
  <c r="AG956" i="1"/>
  <c r="AI956" i="1" s="1"/>
  <c r="AG957" i="1"/>
  <c r="AI957" i="1" s="1"/>
  <c r="AG958" i="1"/>
  <c r="AI958" i="1" s="1"/>
  <c r="AG959" i="1"/>
  <c r="AI959" i="1" s="1"/>
  <c r="AG960" i="1"/>
  <c r="AI960" i="1" s="1"/>
  <c r="AG961" i="1"/>
  <c r="AI961" i="1" s="1"/>
  <c r="AG962" i="1"/>
  <c r="AI962" i="1" s="1"/>
  <c r="AG963" i="1"/>
  <c r="AI963" i="1" s="1"/>
  <c r="AG964" i="1"/>
  <c r="AI964" i="1" s="1"/>
  <c r="AG965" i="1"/>
  <c r="AI965" i="1" s="1"/>
  <c r="AG966" i="1"/>
  <c r="AI966" i="1" s="1"/>
  <c r="AG967" i="1"/>
  <c r="AI967" i="1" s="1"/>
  <c r="AG968" i="1"/>
  <c r="AI968" i="1" s="1"/>
  <c r="AG969" i="1"/>
  <c r="AI969" i="1" s="1"/>
  <c r="AG970" i="1"/>
  <c r="AI970" i="1" s="1"/>
  <c r="AG971" i="1"/>
  <c r="AI971" i="1" s="1"/>
  <c r="AG972" i="1"/>
  <c r="AI972" i="1" s="1"/>
  <c r="AG973" i="1"/>
  <c r="AI973" i="1" s="1"/>
  <c r="AG974" i="1"/>
  <c r="AI974" i="1" s="1"/>
  <c r="AG975" i="1"/>
  <c r="AI975" i="1" s="1"/>
  <c r="AG976" i="1"/>
  <c r="AI976" i="1" s="1"/>
  <c r="AG977" i="1"/>
  <c r="AI977" i="1" s="1"/>
  <c r="AG978" i="1"/>
  <c r="AI978" i="1" s="1"/>
  <c r="AG979" i="1"/>
  <c r="AI979" i="1" s="1"/>
  <c r="AG980" i="1"/>
  <c r="AI980" i="1" s="1"/>
  <c r="AG981" i="1"/>
  <c r="AI981" i="1" s="1"/>
  <c r="AG982" i="1"/>
  <c r="AI982" i="1" s="1"/>
  <c r="AG983" i="1"/>
  <c r="AI983" i="1" s="1"/>
  <c r="AG984" i="1"/>
  <c r="AI984" i="1" s="1"/>
  <c r="AG985" i="1"/>
  <c r="AI985" i="1" s="1"/>
  <c r="AG986" i="1"/>
  <c r="AI986" i="1" s="1"/>
  <c r="AG987" i="1"/>
  <c r="AI987" i="1" s="1"/>
  <c r="AG988" i="1"/>
  <c r="AI988" i="1" s="1"/>
  <c r="AG989" i="1"/>
  <c r="AI989" i="1" s="1"/>
  <c r="AG990" i="1"/>
  <c r="AI990" i="1" s="1"/>
  <c r="AG991" i="1"/>
  <c r="AI991" i="1" s="1"/>
  <c r="AG992" i="1"/>
  <c r="AI992" i="1" s="1"/>
  <c r="AG993" i="1"/>
  <c r="AI993" i="1" s="1"/>
  <c r="AG994" i="1"/>
  <c r="AI994" i="1" s="1"/>
  <c r="AG995" i="1"/>
  <c r="AI995" i="1" s="1"/>
  <c r="AG996" i="1"/>
  <c r="AI996" i="1" s="1"/>
  <c r="AG997" i="1"/>
  <c r="AI997" i="1" s="1"/>
  <c r="AG998" i="1"/>
  <c r="AI998" i="1" s="1"/>
  <c r="AG999" i="1"/>
  <c r="AI999" i="1" s="1"/>
  <c r="AG1000" i="1"/>
  <c r="AI1000" i="1" s="1"/>
  <c r="AG1001" i="1"/>
  <c r="AI1001" i="1" s="1"/>
  <c r="AG1002" i="1"/>
  <c r="AI1002" i="1" s="1"/>
  <c r="AG1003" i="1"/>
  <c r="AI1003" i="1" s="1"/>
  <c r="AG1004" i="1"/>
  <c r="AI1004" i="1" s="1"/>
  <c r="AG1005" i="1"/>
  <c r="AI1005" i="1" s="1"/>
  <c r="AG1006" i="1"/>
  <c r="AI1006" i="1" s="1"/>
  <c r="AG1007" i="1"/>
  <c r="AI1007" i="1" s="1"/>
  <c r="AG1008" i="1"/>
  <c r="AI1008" i="1" s="1"/>
  <c r="AG1009" i="1"/>
  <c r="AI1009" i="1" s="1"/>
  <c r="AG1010" i="1"/>
  <c r="AI1010" i="1" s="1"/>
  <c r="AG1011" i="1"/>
  <c r="AI1011" i="1" s="1"/>
  <c r="AG1012" i="1"/>
  <c r="AI1012" i="1" s="1"/>
  <c r="AG1013" i="1"/>
  <c r="AI1013" i="1" s="1"/>
  <c r="AG1014" i="1"/>
  <c r="AI1014" i="1" s="1"/>
  <c r="AG1015" i="1"/>
  <c r="AI1015" i="1" s="1"/>
  <c r="AG1016" i="1"/>
  <c r="AI1016" i="1" s="1"/>
  <c r="AG1017" i="1"/>
  <c r="AG1018" i="1"/>
  <c r="AI1018" i="1" s="1"/>
  <c r="AG1019" i="1"/>
  <c r="AI1019" i="1" s="1"/>
  <c r="AG1020" i="1"/>
  <c r="AI1020" i="1" s="1"/>
  <c r="AG1021" i="1"/>
  <c r="AI1021" i="1" s="1"/>
  <c r="AG1022" i="1"/>
  <c r="AI1022" i="1" s="1"/>
  <c r="AG1023" i="1"/>
  <c r="AI1023" i="1" s="1"/>
  <c r="AG1024" i="1"/>
  <c r="AI1024" i="1" s="1"/>
  <c r="AG1025" i="1"/>
  <c r="AI1025" i="1" s="1"/>
  <c r="AG1026" i="1"/>
  <c r="AI1026" i="1" s="1"/>
  <c r="AG1027" i="1"/>
  <c r="AI1027" i="1" s="1"/>
  <c r="AG1028" i="1"/>
  <c r="AI1028" i="1" s="1"/>
  <c r="AG1029" i="1"/>
  <c r="AI1029" i="1" s="1"/>
  <c r="AG1030" i="1"/>
  <c r="AI1030" i="1" s="1"/>
  <c r="AG1031" i="1"/>
  <c r="AI1031" i="1" s="1"/>
  <c r="AG1032" i="1"/>
  <c r="AI1032" i="1" s="1"/>
  <c r="AG1033" i="1"/>
  <c r="AI1033" i="1" s="1"/>
  <c r="AG1034" i="1"/>
  <c r="AI1034" i="1" s="1"/>
  <c r="AG1035" i="1"/>
  <c r="AI1035" i="1" s="1"/>
  <c r="AG1036" i="1"/>
  <c r="AI1036" i="1" s="1"/>
  <c r="AG1037" i="1"/>
  <c r="AI1037" i="1" s="1"/>
  <c r="AG1038" i="1"/>
  <c r="AI1038" i="1" s="1"/>
  <c r="AG1039" i="1"/>
  <c r="AI1039" i="1" s="1"/>
  <c r="AG1040" i="1"/>
  <c r="AI1040" i="1" s="1"/>
  <c r="AG1041" i="1"/>
  <c r="AG1042" i="1"/>
  <c r="AI1042" i="1" s="1"/>
  <c r="AG1043" i="1"/>
  <c r="AI1043" i="1" s="1"/>
  <c r="AG1044" i="1"/>
  <c r="AI1044" i="1" s="1"/>
  <c r="AG1045" i="1"/>
  <c r="AI1045" i="1" s="1"/>
  <c r="AG1046" i="1"/>
  <c r="AI1046" i="1" s="1"/>
  <c r="AG1047" i="1"/>
  <c r="AI1047" i="1" s="1"/>
  <c r="AG1048" i="1"/>
  <c r="AI1048" i="1" s="1"/>
  <c r="AG1049" i="1"/>
  <c r="AI1049" i="1" s="1"/>
  <c r="AG1050" i="1"/>
  <c r="AI1050" i="1" s="1"/>
  <c r="AG1051" i="1"/>
  <c r="AI1051" i="1" s="1"/>
  <c r="AG1052" i="1"/>
  <c r="AI1052" i="1" s="1"/>
  <c r="AG1053" i="1"/>
  <c r="AI1053" i="1" s="1"/>
  <c r="AG1054" i="1"/>
  <c r="AI1054" i="1" s="1"/>
  <c r="AG1055" i="1"/>
  <c r="AI1055" i="1" s="1"/>
  <c r="AG1056" i="1"/>
  <c r="AI1056" i="1" s="1"/>
  <c r="AG1057" i="1"/>
  <c r="AI1057" i="1" s="1"/>
  <c r="AG1058" i="1"/>
  <c r="AI1058" i="1" s="1"/>
  <c r="AG1059" i="1"/>
  <c r="AI1059" i="1" s="1"/>
  <c r="AG1060" i="1"/>
  <c r="AI1060" i="1" s="1"/>
  <c r="AG1061" i="1"/>
  <c r="AI1061" i="1" s="1"/>
  <c r="AG1062" i="1"/>
  <c r="AI1062" i="1" s="1"/>
  <c r="AG1063" i="1"/>
  <c r="AI1063" i="1" s="1"/>
  <c r="AG1064" i="1"/>
  <c r="AI1064" i="1" s="1"/>
  <c r="AG1065" i="1"/>
  <c r="AI1065" i="1" s="1"/>
  <c r="AG1066" i="1"/>
  <c r="AI1066" i="1" s="1"/>
  <c r="AG1067" i="1"/>
  <c r="AI1067" i="1" s="1"/>
  <c r="AG1068" i="1"/>
  <c r="AI1068" i="1" s="1"/>
  <c r="AG1069" i="1"/>
  <c r="AI1069" i="1" s="1"/>
  <c r="AG1070" i="1"/>
  <c r="AI1070" i="1" s="1"/>
  <c r="AG1071" i="1"/>
  <c r="AI1071" i="1" s="1"/>
  <c r="AG1072" i="1"/>
  <c r="AI1072" i="1" s="1"/>
  <c r="AG1073" i="1"/>
  <c r="AI1073" i="1" s="1"/>
  <c r="AG1074" i="1"/>
  <c r="AI1074" i="1" s="1"/>
  <c r="AG1075" i="1"/>
  <c r="AI1075" i="1" s="1"/>
  <c r="AG1076" i="1"/>
  <c r="AI1076" i="1" s="1"/>
  <c r="AG1077" i="1"/>
  <c r="AI1077" i="1" s="1"/>
  <c r="AG1078" i="1"/>
  <c r="AI1078" i="1" s="1"/>
  <c r="AG1079" i="1"/>
  <c r="AI1079" i="1" s="1"/>
  <c r="AG1080" i="1"/>
  <c r="AI1080" i="1" s="1"/>
  <c r="AG1081" i="1"/>
  <c r="AI1081" i="1" s="1"/>
  <c r="AG1082" i="1"/>
  <c r="AI1082" i="1" s="1"/>
  <c r="AG1083" i="1"/>
  <c r="AI1083" i="1" s="1"/>
  <c r="AG1084" i="1"/>
  <c r="AI1084" i="1" s="1"/>
  <c r="AG1085" i="1"/>
  <c r="AI1085" i="1" s="1"/>
  <c r="AG1086" i="1"/>
  <c r="AI1086" i="1" s="1"/>
  <c r="AG1087" i="1"/>
  <c r="AI1087" i="1" s="1"/>
  <c r="AG1088" i="1"/>
  <c r="AI1088" i="1" s="1"/>
  <c r="AG1089" i="1"/>
  <c r="AG1090" i="1"/>
  <c r="AI1090" i="1" s="1"/>
  <c r="AG1091" i="1"/>
  <c r="AI1091" i="1" s="1"/>
  <c r="AG1092" i="1"/>
  <c r="AI1092" i="1" s="1"/>
  <c r="AG1093" i="1"/>
  <c r="AI1093" i="1" s="1"/>
  <c r="AG1094" i="1"/>
  <c r="AI1094" i="1" s="1"/>
  <c r="AG1095" i="1"/>
  <c r="AI1095" i="1" s="1"/>
  <c r="AG1096" i="1"/>
  <c r="AI1096" i="1" s="1"/>
  <c r="AG1097" i="1"/>
  <c r="AI1097" i="1" s="1"/>
  <c r="AG1098" i="1"/>
  <c r="AI1098" i="1" s="1"/>
  <c r="AG1099" i="1"/>
  <c r="AI1099" i="1" s="1"/>
  <c r="AG1100" i="1"/>
  <c r="AI1100" i="1" s="1"/>
  <c r="AG1101" i="1"/>
  <c r="AI1101" i="1" s="1"/>
  <c r="AG1102" i="1"/>
  <c r="AI1102" i="1" s="1"/>
  <c r="AG1103" i="1"/>
  <c r="AI1103" i="1" s="1"/>
  <c r="AG1104" i="1"/>
  <c r="AI1104" i="1" s="1"/>
  <c r="AG1105" i="1"/>
  <c r="AI1105" i="1" s="1"/>
  <c r="AG1106" i="1"/>
  <c r="AI1106" i="1" s="1"/>
  <c r="AG1107" i="1"/>
  <c r="AI1107" i="1" s="1"/>
  <c r="AG1108" i="1"/>
  <c r="AI1108" i="1" s="1"/>
  <c r="AG1109" i="1"/>
  <c r="AI1109" i="1" s="1"/>
  <c r="AG1110" i="1"/>
  <c r="AI1110" i="1" s="1"/>
  <c r="AG1111" i="1"/>
  <c r="AI1111" i="1" s="1"/>
  <c r="AG1112" i="1"/>
  <c r="AI1112" i="1" s="1"/>
  <c r="AG1113" i="1"/>
  <c r="AI1113" i="1" s="1"/>
  <c r="AG1114" i="1"/>
  <c r="AI1114" i="1" s="1"/>
  <c r="AG1115" i="1"/>
  <c r="AI1115" i="1" s="1"/>
  <c r="AG1116" i="1"/>
  <c r="AI1116" i="1" s="1"/>
  <c r="AG1117" i="1"/>
  <c r="AI1117" i="1" s="1"/>
  <c r="AG1118" i="1"/>
  <c r="AI1118" i="1" s="1"/>
  <c r="AG1119" i="1"/>
  <c r="AI1119" i="1" s="1"/>
  <c r="AG1120" i="1"/>
  <c r="AI1120" i="1" s="1"/>
  <c r="AG1121" i="1"/>
  <c r="AI1121" i="1" s="1"/>
  <c r="AG1122" i="1"/>
  <c r="AI1122" i="1" s="1"/>
  <c r="AG1123" i="1"/>
  <c r="AI1123" i="1" s="1"/>
  <c r="AG1124" i="1"/>
  <c r="AI1124" i="1" s="1"/>
  <c r="AG1125" i="1"/>
  <c r="AI1125" i="1" s="1"/>
  <c r="AG1126" i="1"/>
  <c r="AI1126" i="1" s="1"/>
  <c r="AG1127" i="1"/>
  <c r="AI1127" i="1" s="1"/>
  <c r="AG1128" i="1"/>
  <c r="AI1128" i="1" s="1"/>
  <c r="AG1129" i="1"/>
  <c r="AI1129" i="1" s="1"/>
  <c r="AG1130" i="1"/>
  <c r="AI1130" i="1" s="1"/>
  <c r="AG1131" i="1"/>
  <c r="AI1131" i="1" s="1"/>
  <c r="AG1132" i="1"/>
  <c r="AI1132" i="1" s="1"/>
  <c r="AG1133" i="1"/>
  <c r="AI1133" i="1" s="1"/>
  <c r="AG1134" i="1"/>
  <c r="AI1134" i="1" s="1"/>
  <c r="AG1135" i="1"/>
  <c r="AI1135" i="1" s="1"/>
  <c r="AG1136" i="1"/>
  <c r="AI1136" i="1" s="1"/>
  <c r="AG1137" i="1"/>
  <c r="AI1137" i="1" s="1"/>
  <c r="AG1138" i="1"/>
  <c r="AI1138" i="1" s="1"/>
  <c r="AG1139" i="1"/>
  <c r="AI1139" i="1" s="1"/>
  <c r="AG1140" i="1"/>
  <c r="AI1140" i="1" s="1"/>
  <c r="AG1141" i="1"/>
  <c r="AI1141" i="1" s="1"/>
  <c r="AG1142" i="1"/>
  <c r="AI1142" i="1" s="1"/>
  <c r="AG1143" i="1"/>
  <c r="AI1143" i="1" s="1"/>
  <c r="AG1144" i="1"/>
  <c r="AI1144" i="1" s="1"/>
  <c r="AG1145" i="1"/>
  <c r="AI1145" i="1" s="1"/>
  <c r="AG1146" i="1"/>
  <c r="AI1146" i="1" s="1"/>
  <c r="AG1147" i="1"/>
  <c r="AI1147" i="1" s="1"/>
  <c r="AG1148" i="1"/>
  <c r="AI1148" i="1" s="1"/>
  <c r="AG1149" i="1"/>
  <c r="AI1149" i="1" s="1"/>
  <c r="AG1150" i="1"/>
  <c r="AI1150" i="1" s="1"/>
  <c r="AG1151" i="1"/>
  <c r="AI1151" i="1" s="1"/>
  <c r="AG1152" i="1"/>
  <c r="AI1152" i="1" s="1"/>
  <c r="AG1153" i="1"/>
  <c r="AI1153" i="1" s="1"/>
  <c r="AG1154" i="1"/>
  <c r="AI1154" i="1" s="1"/>
  <c r="AG1155" i="1"/>
  <c r="AI1155" i="1" s="1"/>
  <c r="AG1156" i="1"/>
  <c r="AI1156" i="1" s="1"/>
  <c r="AG1157" i="1"/>
  <c r="AI1157" i="1" s="1"/>
  <c r="AG1158" i="1"/>
  <c r="AI1158" i="1" s="1"/>
  <c r="AG1159" i="1"/>
  <c r="AI1159" i="1" s="1"/>
  <c r="AG1160" i="1"/>
  <c r="AI1160" i="1" s="1"/>
  <c r="AG1161" i="1"/>
  <c r="AI1161" i="1" s="1"/>
  <c r="AG1162" i="1"/>
  <c r="AI1162" i="1" s="1"/>
  <c r="AG1163" i="1"/>
  <c r="AI1163" i="1" s="1"/>
  <c r="AG1164" i="1"/>
  <c r="AI1164" i="1" s="1"/>
  <c r="AG1165" i="1"/>
  <c r="AI1165" i="1" s="1"/>
  <c r="AG1166" i="1"/>
  <c r="AI1166" i="1" s="1"/>
  <c r="AG1167" i="1"/>
  <c r="AI1167" i="1" s="1"/>
  <c r="AG1168" i="1"/>
  <c r="AI1168" i="1" s="1"/>
  <c r="AG1169" i="1"/>
  <c r="AI1169" i="1" s="1"/>
  <c r="AG1170" i="1"/>
  <c r="AI1170" i="1" s="1"/>
  <c r="AG1171" i="1"/>
  <c r="AI1171" i="1" s="1"/>
  <c r="AG1172" i="1"/>
  <c r="AI1172" i="1" s="1"/>
  <c r="AG1173" i="1"/>
  <c r="AI1173" i="1" s="1"/>
  <c r="AG1174" i="1"/>
  <c r="AI1174" i="1" s="1"/>
  <c r="AG1175" i="1"/>
  <c r="AI1175" i="1" s="1"/>
  <c r="AG1176" i="1"/>
  <c r="AI1176" i="1" s="1"/>
  <c r="AG1177" i="1"/>
  <c r="AI1177" i="1" s="1"/>
  <c r="AG1178" i="1"/>
  <c r="AI1178" i="1" s="1"/>
  <c r="AG1179" i="1"/>
  <c r="AI1179" i="1" s="1"/>
  <c r="AG1180" i="1"/>
  <c r="AI1180" i="1" s="1"/>
  <c r="AG1181" i="1"/>
  <c r="AI1181" i="1" s="1"/>
  <c r="AG1182" i="1"/>
  <c r="AI1182" i="1" s="1"/>
  <c r="AG1183" i="1"/>
  <c r="AI1183" i="1" s="1"/>
  <c r="AG1184" i="1"/>
  <c r="AI1184" i="1" s="1"/>
  <c r="AG1185" i="1"/>
  <c r="AI1185" i="1" s="1"/>
  <c r="AG1186" i="1"/>
  <c r="AI1186" i="1" s="1"/>
  <c r="AG1187" i="1"/>
  <c r="AI1187" i="1" s="1"/>
  <c r="AG1188" i="1"/>
  <c r="AI1188" i="1" s="1"/>
  <c r="AG1189" i="1"/>
  <c r="AI1189" i="1" s="1"/>
  <c r="AG1190" i="1"/>
  <c r="AI1190" i="1" s="1"/>
  <c r="AG1191" i="1"/>
  <c r="AI1191" i="1" s="1"/>
  <c r="AG1192" i="1"/>
  <c r="AI1192" i="1" s="1"/>
  <c r="AG1193" i="1"/>
  <c r="AI1193" i="1" s="1"/>
  <c r="AG1194" i="1"/>
  <c r="AI1194" i="1" s="1"/>
  <c r="AG1195" i="1"/>
  <c r="AI1195" i="1" s="1"/>
  <c r="AG1196" i="1"/>
  <c r="AI1196" i="1" s="1"/>
  <c r="AG1197" i="1"/>
  <c r="AI1197" i="1" s="1"/>
  <c r="AG1198" i="1"/>
  <c r="AI1198" i="1" s="1"/>
  <c r="AG1199" i="1"/>
  <c r="AI1199" i="1" s="1"/>
  <c r="AG1200" i="1"/>
  <c r="AI1200" i="1" s="1"/>
  <c r="AG1201" i="1"/>
  <c r="AI1201" i="1" s="1"/>
  <c r="AG1202" i="1"/>
  <c r="AI1202" i="1" s="1"/>
  <c r="AG1203" i="1"/>
  <c r="AI1203" i="1" s="1"/>
  <c r="AG1204" i="1"/>
  <c r="AI1204" i="1" s="1"/>
  <c r="AG1205" i="1"/>
  <c r="AI1205" i="1" s="1"/>
  <c r="AG1206" i="1"/>
  <c r="AI1206" i="1" s="1"/>
  <c r="AG1207" i="1"/>
  <c r="AI1207" i="1" s="1"/>
  <c r="AG1208" i="1"/>
  <c r="AI1208" i="1" s="1"/>
  <c r="AG1209" i="1"/>
  <c r="AI1209" i="1" s="1"/>
  <c r="AG1210" i="1"/>
  <c r="AI1210" i="1" s="1"/>
  <c r="AG1211" i="1"/>
  <c r="AI1211" i="1" s="1"/>
  <c r="AG1212" i="1"/>
  <c r="AI1212" i="1" s="1"/>
  <c r="AG1213" i="1"/>
  <c r="AI1213" i="1" s="1"/>
  <c r="AG1214" i="1"/>
  <c r="AI1214" i="1" s="1"/>
  <c r="AG1215" i="1"/>
  <c r="AI1215" i="1" s="1"/>
  <c r="AG1216" i="1"/>
  <c r="AI1216" i="1" s="1"/>
  <c r="AG1217" i="1"/>
  <c r="AI1217" i="1" s="1"/>
  <c r="AG1218" i="1"/>
  <c r="AI1218" i="1" s="1"/>
  <c r="AG1219" i="1"/>
  <c r="AI1219" i="1" s="1"/>
  <c r="AG1220" i="1"/>
  <c r="AI1220" i="1" s="1"/>
  <c r="AG1221" i="1"/>
  <c r="AI1221" i="1" s="1"/>
  <c r="AG1222" i="1"/>
  <c r="AI1222" i="1" s="1"/>
  <c r="AG1223" i="1"/>
  <c r="AI1223" i="1" s="1"/>
  <c r="AG1224" i="1"/>
  <c r="AI1224" i="1" s="1"/>
  <c r="AG1225" i="1"/>
  <c r="AI1225" i="1" s="1"/>
  <c r="AG1226" i="1"/>
  <c r="AI1226" i="1" s="1"/>
  <c r="AG1227" i="1"/>
  <c r="AI1227" i="1" s="1"/>
  <c r="AG1228" i="1"/>
  <c r="AI1228" i="1" s="1"/>
  <c r="AG1229" i="1"/>
  <c r="AI1229" i="1" s="1"/>
  <c r="AG1230" i="1"/>
  <c r="AI1230" i="1" s="1"/>
  <c r="AG1231" i="1"/>
  <c r="AI1231" i="1" s="1"/>
  <c r="AG1232" i="1"/>
  <c r="AI1232" i="1" s="1"/>
  <c r="AG1233" i="1"/>
  <c r="AI1233" i="1" s="1"/>
  <c r="AG1234" i="1"/>
  <c r="AI1234" i="1" s="1"/>
  <c r="AG1235" i="1"/>
  <c r="AI1235" i="1" s="1"/>
  <c r="AG1236" i="1"/>
  <c r="AI1236" i="1" s="1"/>
  <c r="AG1237" i="1"/>
  <c r="AI1237" i="1" s="1"/>
  <c r="AG1238" i="1"/>
  <c r="AI1238" i="1" s="1"/>
  <c r="AG1239" i="1"/>
  <c r="AI1239" i="1" s="1"/>
  <c r="AG1240" i="1"/>
  <c r="AI1240" i="1" s="1"/>
  <c r="AG1241" i="1"/>
  <c r="AI1241" i="1" s="1"/>
  <c r="AG1242" i="1"/>
  <c r="AI1242" i="1" s="1"/>
  <c r="AG1243" i="1"/>
  <c r="AI1243" i="1" s="1"/>
  <c r="AG1244" i="1"/>
  <c r="AI1244" i="1" s="1"/>
  <c r="AG1245" i="1"/>
  <c r="AI1245" i="1" s="1"/>
  <c r="AG1246" i="1"/>
  <c r="AI1246" i="1" s="1"/>
  <c r="AG1247" i="1"/>
  <c r="AI1247" i="1" s="1"/>
  <c r="AG1248" i="1"/>
  <c r="AI1248" i="1" s="1"/>
  <c r="AG1249" i="1"/>
  <c r="AI1249" i="1" s="1"/>
  <c r="AG1250" i="1"/>
  <c r="AI1250" i="1" s="1"/>
  <c r="AG1251" i="1"/>
  <c r="AI1251" i="1" s="1"/>
  <c r="AG1252" i="1"/>
  <c r="AI1252" i="1" s="1"/>
  <c r="AG1253" i="1"/>
  <c r="AI1253" i="1" s="1"/>
  <c r="AG1254" i="1"/>
  <c r="AI1254" i="1" s="1"/>
  <c r="AG1255" i="1"/>
  <c r="AI1255" i="1" s="1"/>
  <c r="AG1256" i="1"/>
  <c r="AI1256" i="1" s="1"/>
  <c r="AG1257" i="1"/>
  <c r="AI1257" i="1" s="1"/>
  <c r="AG1258" i="1"/>
  <c r="AI1258" i="1" s="1"/>
  <c r="AG1259" i="1"/>
  <c r="AI1259" i="1" s="1"/>
  <c r="AG1260" i="1"/>
  <c r="AI1260" i="1" s="1"/>
  <c r="AG1261" i="1"/>
  <c r="AI1261" i="1" s="1"/>
  <c r="AG1262" i="1"/>
  <c r="AI1262" i="1" s="1"/>
  <c r="AG1263" i="1"/>
  <c r="AI1263" i="1" s="1"/>
  <c r="AG1264" i="1"/>
  <c r="AI1264" i="1" s="1"/>
  <c r="AG1265" i="1"/>
  <c r="AI1265" i="1" s="1"/>
  <c r="AG1266" i="1"/>
  <c r="AI1266" i="1" s="1"/>
  <c r="AG1267" i="1"/>
  <c r="AI1267" i="1" s="1"/>
  <c r="AG1268" i="1"/>
  <c r="AI1268" i="1" s="1"/>
  <c r="AG1269" i="1"/>
  <c r="AI1269" i="1" s="1"/>
  <c r="AG1270" i="1"/>
  <c r="AI1270" i="1" s="1"/>
  <c r="AG1271" i="1"/>
  <c r="AI1271" i="1" s="1"/>
  <c r="AG1272" i="1"/>
  <c r="AI1272" i="1" s="1"/>
  <c r="AG1273" i="1"/>
  <c r="AI1273" i="1" s="1"/>
  <c r="AG1274" i="1"/>
  <c r="AI1274" i="1" s="1"/>
  <c r="AG1275" i="1"/>
  <c r="AI1275" i="1" s="1"/>
  <c r="AG1276" i="1"/>
  <c r="AI1276" i="1" s="1"/>
  <c r="AG1277" i="1"/>
  <c r="AI1277" i="1" s="1"/>
  <c r="AG1278" i="1"/>
  <c r="AI1278" i="1" s="1"/>
  <c r="AG1279" i="1"/>
  <c r="AI1279" i="1" s="1"/>
  <c r="AG1280" i="1"/>
  <c r="AI1280" i="1" s="1"/>
  <c r="AG1281" i="1"/>
  <c r="AI1281" i="1" s="1"/>
  <c r="AG1282" i="1"/>
  <c r="AI1282" i="1" s="1"/>
  <c r="AG1283" i="1"/>
  <c r="AI1283" i="1" s="1"/>
  <c r="AG1284" i="1"/>
  <c r="AI1284" i="1" s="1"/>
  <c r="AG1285" i="1"/>
  <c r="AI1285" i="1" s="1"/>
  <c r="AG1286" i="1"/>
  <c r="AI1286" i="1" s="1"/>
  <c r="AG1287" i="1"/>
  <c r="AI1287" i="1" s="1"/>
  <c r="AG1288" i="1"/>
  <c r="AI1288" i="1" s="1"/>
  <c r="AG1289" i="1"/>
  <c r="AI1289" i="1" s="1"/>
  <c r="AG1290" i="1"/>
  <c r="AI1290" i="1" s="1"/>
  <c r="AG1291" i="1"/>
  <c r="AI1291" i="1" s="1"/>
  <c r="AG1292" i="1"/>
  <c r="AI1292" i="1" s="1"/>
  <c r="AG1293" i="1"/>
  <c r="AI1293" i="1" s="1"/>
  <c r="AG1294" i="1"/>
  <c r="AI1294" i="1" s="1"/>
  <c r="AG1295" i="1"/>
  <c r="AI1295" i="1" s="1"/>
  <c r="AG1296" i="1"/>
  <c r="AI1296" i="1" s="1"/>
  <c r="AG1297" i="1"/>
  <c r="AI1297" i="1" s="1"/>
  <c r="AG1298" i="1"/>
  <c r="AI1298" i="1" s="1"/>
  <c r="AG1299" i="1"/>
  <c r="AI1299" i="1" s="1"/>
  <c r="AG1300" i="1"/>
  <c r="AI1300" i="1" s="1"/>
  <c r="AG1301" i="1"/>
  <c r="AI1301" i="1" s="1"/>
  <c r="AG1302" i="1"/>
  <c r="AI1302" i="1" s="1"/>
  <c r="AG1303" i="1"/>
  <c r="AI1303" i="1" s="1"/>
  <c r="AG1304" i="1"/>
  <c r="AI1304" i="1" s="1"/>
  <c r="AG1305" i="1"/>
  <c r="AI1305" i="1" s="1"/>
  <c r="AG1306" i="1"/>
  <c r="AI1306" i="1" s="1"/>
  <c r="AG1307" i="1"/>
  <c r="AI1307" i="1" s="1"/>
  <c r="AG1308" i="1"/>
  <c r="AI1308" i="1" s="1"/>
  <c r="AG1309" i="1"/>
  <c r="AI1309" i="1" s="1"/>
  <c r="AG1310" i="1"/>
  <c r="AI1310" i="1" s="1"/>
  <c r="AG1311" i="1"/>
  <c r="AI1311" i="1" s="1"/>
  <c r="AG1312" i="1"/>
  <c r="AI1312" i="1" s="1"/>
  <c r="AG1313" i="1"/>
  <c r="AI1313" i="1" s="1"/>
  <c r="AG1314" i="1"/>
  <c r="AI1314" i="1" s="1"/>
  <c r="AG1315" i="1"/>
  <c r="AI1315" i="1" s="1"/>
  <c r="AG1316" i="1"/>
  <c r="AI1316" i="1" s="1"/>
  <c r="AG1317" i="1"/>
  <c r="AI1317" i="1" s="1"/>
  <c r="AG1318" i="1"/>
  <c r="AI1318" i="1" s="1"/>
  <c r="AG1319" i="1"/>
  <c r="AI1319" i="1" s="1"/>
  <c r="AG1320" i="1"/>
  <c r="AI1320" i="1" s="1"/>
  <c r="AG1321" i="1"/>
  <c r="AI1321" i="1" s="1"/>
  <c r="AG1322" i="1"/>
  <c r="AI1322" i="1" s="1"/>
  <c r="AG1323" i="1"/>
  <c r="AI1323" i="1" s="1"/>
  <c r="AG1324" i="1"/>
  <c r="AI1324" i="1" s="1"/>
  <c r="AG1325" i="1"/>
  <c r="AI1325" i="1" s="1"/>
  <c r="AG1326" i="1"/>
  <c r="AI1326" i="1" s="1"/>
  <c r="AG1327" i="1"/>
  <c r="AI1327" i="1" s="1"/>
  <c r="AG1328" i="1"/>
  <c r="AI1328" i="1" s="1"/>
  <c r="AG1329" i="1"/>
  <c r="AI1329" i="1" s="1"/>
  <c r="AG1330" i="1"/>
  <c r="AI1330" i="1" s="1"/>
  <c r="AG1331" i="1"/>
  <c r="AI1331" i="1" s="1"/>
  <c r="AG1332" i="1"/>
  <c r="AI1332" i="1" s="1"/>
  <c r="AG1333" i="1"/>
  <c r="AI1333" i="1" s="1"/>
  <c r="AG1334" i="1"/>
  <c r="AI1334" i="1" s="1"/>
  <c r="AG1335" i="1"/>
  <c r="AI1335" i="1" s="1"/>
  <c r="AG1336" i="1"/>
  <c r="AI1336" i="1" s="1"/>
  <c r="AG1337" i="1"/>
  <c r="AI1337" i="1" s="1"/>
  <c r="AG1338" i="1"/>
  <c r="AI1338" i="1" s="1"/>
  <c r="AG1339" i="1"/>
  <c r="AI1339" i="1" s="1"/>
  <c r="AG1340" i="1"/>
  <c r="AI1340" i="1" s="1"/>
  <c r="AG1341" i="1"/>
  <c r="AI1341" i="1" s="1"/>
  <c r="AG1342" i="1"/>
  <c r="AI1342" i="1" s="1"/>
  <c r="AG1343" i="1"/>
  <c r="AI1343" i="1" s="1"/>
  <c r="AG1344" i="1"/>
  <c r="AI1344" i="1" s="1"/>
  <c r="AG1345" i="1"/>
  <c r="AI1345" i="1" s="1"/>
  <c r="AG1346" i="1"/>
  <c r="AI1346" i="1" s="1"/>
  <c r="AG1347" i="1"/>
  <c r="AI1347" i="1" s="1"/>
  <c r="AG1348" i="1"/>
  <c r="AI1348" i="1" s="1"/>
  <c r="AG1349" i="1"/>
  <c r="AI1349" i="1" s="1"/>
  <c r="AG1350" i="1"/>
  <c r="AI1350" i="1" s="1"/>
  <c r="AG1351" i="1"/>
  <c r="AI1351" i="1" s="1"/>
  <c r="AG1352" i="1"/>
  <c r="AI1352" i="1" s="1"/>
  <c r="AG1353" i="1"/>
  <c r="AI1353" i="1" s="1"/>
  <c r="AG1354" i="1"/>
  <c r="AI1354" i="1" s="1"/>
  <c r="AG1355" i="1"/>
  <c r="AI1355" i="1" s="1"/>
  <c r="AG1356" i="1"/>
  <c r="AI1356" i="1" s="1"/>
  <c r="AG1357" i="1"/>
  <c r="AI1357" i="1" s="1"/>
  <c r="AG1358" i="1"/>
  <c r="AI1358" i="1" s="1"/>
  <c r="AG1359" i="1"/>
  <c r="AI1359" i="1" s="1"/>
  <c r="AG1360" i="1"/>
  <c r="AI1360" i="1" s="1"/>
  <c r="AG1361" i="1"/>
  <c r="AI1361" i="1" s="1"/>
  <c r="AG1362" i="1"/>
  <c r="AI1362" i="1" s="1"/>
  <c r="AG1363" i="1"/>
  <c r="AI1363" i="1" s="1"/>
  <c r="AG1364" i="1"/>
  <c r="AI1364" i="1" s="1"/>
  <c r="AG1365" i="1"/>
  <c r="AI1365" i="1" s="1"/>
  <c r="AG1366" i="1"/>
  <c r="AI1366" i="1" s="1"/>
  <c r="AG1367" i="1"/>
  <c r="AI1367" i="1" s="1"/>
  <c r="AG1368" i="1"/>
  <c r="AI1368" i="1" s="1"/>
  <c r="AG1369" i="1"/>
  <c r="AI1369" i="1" s="1"/>
  <c r="AG1370" i="1"/>
  <c r="AI1370" i="1" s="1"/>
  <c r="AG1371" i="1"/>
  <c r="AI1371" i="1" s="1"/>
  <c r="AG1372" i="1"/>
  <c r="AI1372" i="1" s="1"/>
  <c r="AG1373" i="1"/>
  <c r="AI1373" i="1" s="1"/>
  <c r="AG1374" i="1"/>
  <c r="AI1374" i="1" s="1"/>
  <c r="AG1375" i="1"/>
  <c r="AI1375" i="1" s="1"/>
  <c r="AG1376" i="1"/>
  <c r="AI1376" i="1" s="1"/>
  <c r="AG1377" i="1"/>
  <c r="AI1377" i="1" s="1"/>
  <c r="AG1378" i="1"/>
  <c r="AI1378" i="1" s="1"/>
  <c r="AG1379" i="1"/>
  <c r="AI1379" i="1" s="1"/>
  <c r="AG1380" i="1"/>
  <c r="AI1380" i="1" s="1"/>
  <c r="AG1381" i="1"/>
  <c r="AI1381" i="1" s="1"/>
  <c r="AG1382" i="1"/>
  <c r="AI1382" i="1" s="1"/>
  <c r="AG1383" i="1"/>
  <c r="AI1383" i="1" s="1"/>
  <c r="AG1384" i="1"/>
  <c r="AI1384" i="1" s="1"/>
  <c r="AG1385" i="1"/>
  <c r="AI1385" i="1" s="1"/>
  <c r="AG1386" i="1"/>
  <c r="AI1386" i="1" s="1"/>
  <c r="AG1387" i="1"/>
  <c r="AI1387" i="1" s="1"/>
  <c r="AG1388" i="1"/>
  <c r="AI1388" i="1" s="1"/>
  <c r="AG1389" i="1"/>
  <c r="AI1389" i="1" s="1"/>
  <c r="AG1390" i="1"/>
  <c r="AI1390" i="1" s="1"/>
  <c r="AG1391" i="1"/>
  <c r="AI1391" i="1" s="1"/>
  <c r="AG1392" i="1"/>
  <c r="AI1392" i="1" s="1"/>
  <c r="AG1393" i="1"/>
  <c r="AI1393" i="1" s="1"/>
  <c r="AG1394" i="1"/>
  <c r="AI1394" i="1" s="1"/>
  <c r="AG1395" i="1"/>
  <c r="AI1395" i="1" s="1"/>
  <c r="AG1396" i="1"/>
  <c r="AI1396" i="1" s="1"/>
  <c r="AG1397" i="1"/>
  <c r="AI1397" i="1" s="1"/>
  <c r="AG1398" i="1"/>
  <c r="AI1398" i="1" s="1"/>
  <c r="AG1399" i="1"/>
  <c r="AI1399" i="1" s="1"/>
  <c r="AG1400" i="1"/>
  <c r="AI1400" i="1" s="1"/>
  <c r="AG1401" i="1"/>
  <c r="AI1401" i="1" s="1"/>
  <c r="AG1402" i="1"/>
  <c r="AI1402" i="1" s="1"/>
  <c r="AG1403" i="1"/>
  <c r="AI1403" i="1" s="1"/>
  <c r="AG1404" i="1"/>
  <c r="AI1404" i="1" s="1"/>
  <c r="AG1405" i="1"/>
  <c r="AI1405" i="1" s="1"/>
  <c r="AG1406" i="1"/>
  <c r="AI1406" i="1" s="1"/>
  <c r="AG1407" i="1"/>
  <c r="AI1407" i="1" s="1"/>
  <c r="AG1408" i="1"/>
  <c r="AI1408" i="1" s="1"/>
  <c r="AG1409" i="1"/>
  <c r="AI1409" i="1" s="1"/>
  <c r="AG1410" i="1"/>
  <c r="AI1410" i="1" s="1"/>
  <c r="AG1411" i="1"/>
  <c r="AI1411" i="1" s="1"/>
  <c r="AG1412" i="1"/>
  <c r="AI1412" i="1" s="1"/>
  <c r="AG1413" i="1"/>
  <c r="AI1413" i="1" s="1"/>
  <c r="AG1414" i="1"/>
  <c r="AI1414" i="1" s="1"/>
  <c r="AG1415" i="1"/>
  <c r="AI1415" i="1" s="1"/>
  <c r="AG1416" i="1"/>
  <c r="AI1416" i="1" s="1"/>
  <c r="AG1417" i="1"/>
  <c r="AI1417" i="1" s="1"/>
  <c r="AG1418" i="1"/>
  <c r="AI1418" i="1" s="1"/>
  <c r="AG1419" i="1"/>
  <c r="AI1419" i="1" s="1"/>
  <c r="AG1420" i="1"/>
  <c r="AI1420" i="1" s="1"/>
  <c r="AG1421" i="1"/>
  <c r="AI1421" i="1" s="1"/>
  <c r="AG1422" i="1"/>
  <c r="AI1422" i="1" s="1"/>
  <c r="AG1423" i="1"/>
  <c r="AI1423" i="1" s="1"/>
  <c r="AG1424" i="1"/>
  <c r="AI1424" i="1" s="1"/>
  <c r="AG1425" i="1"/>
  <c r="AI1425" i="1" s="1"/>
  <c r="AG1426" i="1"/>
  <c r="AI1426" i="1" s="1"/>
  <c r="AG1427" i="1"/>
  <c r="AI1427" i="1" s="1"/>
  <c r="AG1428" i="1"/>
  <c r="AI1428" i="1" s="1"/>
  <c r="AG1429" i="1"/>
  <c r="AI1429" i="1" s="1"/>
  <c r="AG1430" i="1"/>
  <c r="AI1430" i="1" s="1"/>
  <c r="AG1431" i="1"/>
  <c r="AI1431" i="1" s="1"/>
  <c r="AG1432" i="1"/>
  <c r="AI1432" i="1" s="1"/>
  <c r="AG1433" i="1"/>
  <c r="AI1433" i="1" s="1"/>
  <c r="AG1434" i="1"/>
  <c r="AI1434" i="1" s="1"/>
  <c r="AG1435" i="1"/>
  <c r="AI1435" i="1" s="1"/>
  <c r="AG1436" i="1"/>
  <c r="AI1436" i="1" s="1"/>
  <c r="AG1437" i="1"/>
  <c r="AI1437" i="1" s="1"/>
  <c r="AG1438" i="1"/>
  <c r="AI1438" i="1" s="1"/>
  <c r="AG1439" i="1"/>
  <c r="AI1439" i="1" s="1"/>
  <c r="AG1440" i="1"/>
  <c r="AI1440" i="1" s="1"/>
  <c r="AG1441" i="1"/>
  <c r="AI1441" i="1" s="1"/>
  <c r="AG1442" i="1"/>
  <c r="AI1442" i="1" s="1"/>
  <c r="AG1443" i="1"/>
  <c r="AI1443" i="1" s="1"/>
  <c r="AG1444" i="1"/>
  <c r="AI1444" i="1" s="1"/>
  <c r="AG1445" i="1"/>
  <c r="AI1445" i="1" s="1"/>
  <c r="AG1446" i="1"/>
  <c r="AI1446" i="1" s="1"/>
  <c r="AG1447" i="1"/>
  <c r="AI1447" i="1" s="1"/>
  <c r="AG1448" i="1"/>
  <c r="AI1448" i="1" s="1"/>
  <c r="AG1449" i="1"/>
  <c r="AI1449" i="1" s="1"/>
  <c r="AG1450" i="1"/>
  <c r="AI1450" i="1" s="1"/>
  <c r="AG1451" i="1"/>
  <c r="AI1451" i="1" s="1"/>
  <c r="AG1452" i="1"/>
  <c r="AI1452" i="1" s="1"/>
  <c r="AG1453" i="1"/>
  <c r="AI1453" i="1" s="1"/>
  <c r="AG1454" i="1"/>
  <c r="AI1454" i="1" s="1"/>
  <c r="AG1455" i="1"/>
  <c r="AI1455" i="1" s="1"/>
  <c r="AG1456" i="1"/>
  <c r="AI1456" i="1" s="1"/>
  <c r="AG1457" i="1"/>
  <c r="AI1457" i="1" s="1"/>
  <c r="AG1458" i="1"/>
  <c r="AI1458" i="1" s="1"/>
  <c r="AG1459" i="1"/>
  <c r="AI1459" i="1" s="1"/>
  <c r="AG1460" i="1"/>
  <c r="AI1460" i="1" s="1"/>
  <c r="AG1461" i="1"/>
  <c r="AI1461" i="1" s="1"/>
  <c r="AG1462" i="1"/>
  <c r="AI1462" i="1" s="1"/>
  <c r="AG1463" i="1"/>
  <c r="AI1463" i="1" s="1"/>
  <c r="AG1464" i="1"/>
  <c r="AI1464" i="1" s="1"/>
  <c r="AG1465" i="1"/>
  <c r="AI1465" i="1" s="1"/>
  <c r="AG1466" i="1"/>
  <c r="AI1466" i="1" s="1"/>
  <c r="AG1467" i="1"/>
  <c r="AI1467" i="1" s="1"/>
  <c r="AG1468" i="1"/>
  <c r="AI1468" i="1" s="1"/>
  <c r="AG1469" i="1"/>
  <c r="AI1469" i="1" s="1"/>
  <c r="AG1470" i="1"/>
  <c r="AI1470" i="1" s="1"/>
  <c r="AG1471" i="1"/>
  <c r="AI1471" i="1" s="1"/>
  <c r="AG1472" i="1"/>
  <c r="AI1472" i="1" s="1"/>
  <c r="AG1473" i="1"/>
  <c r="AI1473" i="1" s="1"/>
  <c r="AG1474" i="1"/>
  <c r="AI1474" i="1" s="1"/>
  <c r="AG1475" i="1"/>
  <c r="AI1475" i="1" s="1"/>
  <c r="AG1476" i="1"/>
  <c r="AI1476" i="1" s="1"/>
  <c r="AG1477" i="1"/>
  <c r="AI1477" i="1" s="1"/>
  <c r="AG1478" i="1"/>
  <c r="AI1478" i="1" s="1"/>
  <c r="AG1479" i="1"/>
  <c r="AI1479" i="1" s="1"/>
  <c r="AG1480" i="1"/>
  <c r="AI1480" i="1" s="1"/>
  <c r="AG1481" i="1"/>
  <c r="AI1481" i="1" s="1"/>
  <c r="AG1482" i="1"/>
  <c r="AI1482" i="1" s="1"/>
  <c r="AG1483" i="1"/>
  <c r="AI1483" i="1" s="1"/>
  <c r="AG1484" i="1"/>
  <c r="AI1484" i="1" s="1"/>
  <c r="AG1485" i="1"/>
  <c r="AI1485" i="1" s="1"/>
  <c r="AG1486" i="1"/>
  <c r="AI1486" i="1" s="1"/>
  <c r="AG1487" i="1"/>
  <c r="AI1487" i="1" s="1"/>
  <c r="AG1488" i="1"/>
  <c r="AI1488" i="1" s="1"/>
  <c r="AG1489" i="1"/>
  <c r="AI1489" i="1" s="1"/>
  <c r="AG1490" i="1"/>
  <c r="AI1490" i="1" s="1"/>
  <c r="AG1491" i="1"/>
  <c r="AI1491" i="1" s="1"/>
  <c r="AG1492" i="1"/>
  <c r="AI1492" i="1" s="1"/>
  <c r="AG1493" i="1"/>
  <c r="AI1493" i="1" s="1"/>
  <c r="AG1494" i="1"/>
  <c r="AI1494" i="1" s="1"/>
  <c r="AG1495" i="1"/>
  <c r="AI1495" i="1" s="1"/>
  <c r="AG1496" i="1"/>
  <c r="AI1496" i="1" s="1"/>
  <c r="AG1497" i="1"/>
  <c r="AI1497" i="1" s="1"/>
  <c r="AG1498" i="1"/>
  <c r="AI1498" i="1" s="1"/>
  <c r="AG1499" i="1"/>
  <c r="AI1499" i="1" s="1"/>
  <c r="AG1500" i="1"/>
  <c r="AI1500" i="1" s="1"/>
  <c r="AG1501" i="1"/>
  <c r="AI1501" i="1" s="1"/>
  <c r="AG1502" i="1"/>
  <c r="AI1502" i="1" s="1"/>
  <c r="AG1503" i="1"/>
  <c r="AI1503" i="1" s="1"/>
  <c r="AG1504" i="1"/>
  <c r="AI1504" i="1" s="1"/>
  <c r="AG1505" i="1"/>
  <c r="AI1505" i="1" s="1"/>
  <c r="AG1506" i="1"/>
  <c r="AI1506" i="1" s="1"/>
  <c r="AG1507" i="1"/>
  <c r="AI1507" i="1" s="1"/>
  <c r="AG1508" i="1"/>
  <c r="AI1508" i="1" s="1"/>
  <c r="AG1509" i="1"/>
  <c r="AI1509" i="1" s="1"/>
  <c r="AG1510" i="1"/>
  <c r="AI1510" i="1" s="1"/>
  <c r="AG1511" i="1"/>
  <c r="AI1511" i="1" s="1"/>
  <c r="AG1512" i="1"/>
  <c r="AI1512" i="1" s="1"/>
  <c r="AG1513" i="1"/>
  <c r="AI1513" i="1" s="1"/>
  <c r="AG1514" i="1"/>
  <c r="AI1514" i="1" s="1"/>
  <c r="AG1515" i="1"/>
  <c r="AI1515" i="1" s="1"/>
  <c r="AG1516" i="1"/>
  <c r="AI1516" i="1" s="1"/>
  <c r="AG1517" i="1"/>
  <c r="AI1517" i="1" s="1"/>
  <c r="AG1518" i="1"/>
  <c r="AI1518" i="1" s="1"/>
  <c r="AG1519" i="1"/>
  <c r="AI1519" i="1" s="1"/>
  <c r="AG1520" i="1"/>
  <c r="AI1520" i="1" s="1"/>
  <c r="AG1521" i="1"/>
  <c r="AI1521" i="1" s="1"/>
  <c r="AG1522" i="1"/>
  <c r="AI1522" i="1" s="1"/>
  <c r="AG1523" i="1"/>
  <c r="AI1523" i="1" s="1"/>
  <c r="AG1524" i="1"/>
  <c r="AI1524" i="1" s="1"/>
  <c r="AG1525" i="1"/>
  <c r="AI1525" i="1" s="1"/>
  <c r="AG1526" i="1"/>
  <c r="AI1526" i="1" s="1"/>
  <c r="AG1527" i="1"/>
  <c r="AI1527" i="1" s="1"/>
  <c r="AG1528" i="1"/>
  <c r="AI1528" i="1" s="1"/>
  <c r="AG1529" i="1"/>
  <c r="AI1529" i="1" s="1"/>
  <c r="AG1530" i="1"/>
  <c r="AI1530" i="1" s="1"/>
  <c r="AG1531" i="1"/>
  <c r="AI1531" i="1" s="1"/>
  <c r="AG1532" i="1"/>
  <c r="AI1532" i="1" s="1"/>
  <c r="AG1533" i="1"/>
  <c r="AI1533" i="1" s="1"/>
  <c r="AG1534" i="1"/>
  <c r="AI1534" i="1" s="1"/>
  <c r="AG1535" i="1"/>
  <c r="AI1535" i="1" s="1"/>
  <c r="AG1536" i="1"/>
  <c r="AI1536" i="1" s="1"/>
  <c r="AG1537" i="1"/>
  <c r="AI1537" i="1" s="1"/>
  <c r="AG1538" i="1"/>
  <c r="AI1538" i="1" s="1"/>
  <c r="AG1539" i="1"/>
  <c r="AI1539" i="1" s="1"/>
  <c r="AG1540" i="1"/>
  <c r="AI1540" i="1" s="1"/>
  <c r="AG1541" i="1"/>
  <c r="AI1541" i="1" s="1"/>
  <c r="AG1542" i="1"/>
  <c r="AI1542" i="1" s="1"/>
  <c r="AG1543" i="1"/>
  <c r="AI1543" i="1" s="1"/>
  <c r="AG1544" i="1"/>
  <c r="AI1544" i="1" s="1"/>
  <c r="AG1545" i="1"/>
  <c r="AI1545" i="1" s="1"/>
  <c r="AG1546" i="1"/>
  <c r="AI1546" i="1" s="1"/>
  <c r="AG1547" i="1"/>
  <c r="AI1547" i="1" s="1"/>
  <c r="AG1548" i="1"/>
  <c r="AI1548" i="1" s="1"/>
  <c r="AG1549" i="1"/>
  <c r="AI1549" i="1" s="1"/>
  <c r="AG1550" i="1"/>
  <c r="AI1550" i="1" s="1"/>
  <c r="AG1551" i="1"/>
  <c r="AI1551" i="1" s="1"/>
  <c r="AG1552" i="1"/>
  <c r="AI1552" i="1" s="1"/>
  <c r="AG1553" i="1"/>
  <c r="AI1553" i="1" s="1"/>
  <c r="AG1554" i="1"/>
  <c r="AI1554" i="1" s="1"/>
  <c r="AG1555" i="1"/>
  <c r="AI1555" i="1" s="1"/>
  <c r="AG1556" i="1"/>
  <c r="AI1556" i="1" s="1"/>
  <c r="AG1557" i="1"/>
  <c r="AI1557" i="1" s="1"/>
  <c r="AG1558" i="1"/>
  <c r="AI1558" i="1" s="1"/>
  <c r="AG1559" i="1"/>
  <c r="AI1559" i="1" s="1"/>
  <c r="AG1560" i="1"/>
  <c r="AI1560" i="1" s="1"/>
  <c r="AG1561" i="1"/>
  <c r="AI1561" i="1" s="1"/>
  <c r="AG1562" i="1"/>
  <c r="AI1562" i="1" s="1"/>
  <c r="AG1563" i="1"/>
  <c r="AI1563" i="1" s="1"/>
  <c r="AG1564" i="1"/>
  <c r="AI1564" i="1" s="1"/>
  <c r="AG1565" i="1"/>
  <c r="AI1565" i="1" s="1"/>
  <c r="AG1566" i="1"/>
  <c r="AI1566" i="1" s="1"/>
  <c r="AG1567" i="1"/>
  <c r="AI1567" i="1" s="1"/>
  <c r="AG1568" i="1"/>
  <c r="AI1568" i="1" s="1"/>
  <c r="AG1569" i="1"/>
  <c r="AI1569" i="1" s="1"/>
  <c r="AG1570" i="1"/>
  <c r="AI1570" i="1" s="1"/>
  <c r="AG1571" i="1"/>
  <c r="AI1571" i="1" s="1"/>
  <c r="AG1572" i="1"/>
  <c r="AI1572" i="1" s="1"/>
  <c r="AG1573" i="1"/>
  <c r="AI1573" i="1" s="1"/>
  <c r="AG1574" i="1"/>
  <c r="AI1574" i="1" s="1"/>
  <c r="AG1575" i="1"/>
  <c r="AI1575" i="1" s="1"/>
  <c r="AG1576" i="1"/>
  <c r="AI1576" i="1" s="1"/>
  <c r="AG1577" i="1"/>
  <c r="AI1577" i="1" s="1"/>
  <c r="AG1578" i="1"/>
  <c r="AI1578" i="1" s="1"/>
  <c r="AG1579" i="1"/>
  <c r="AI1579" i="1" s="1"/>
  <c r="AG1580" i="1"/>
  <c r="AI1580" i="1" s="1"/>
  <c r="AG1581" i="1"/>
  <c r="AI1581" i="1" s="1"/>
  <c r="AG1582" i="1"/>
  <c r="AI1582" i="1" s="1"/>
  <c r="AG1583" i="1"/>
  <c r="AI1583" i="1" s="1"/>
  <c r="AG1584" i="1"/>
  <c r="AI1584" i="1" s="1"/>
  <c r="AG1585" i="1"/>
  <c r="AI1585" i="1" s="1"/>
  <c r="AG1586" i="1"/>
  <c r="AI1586" i="1" s="1"/>
  <c r="AG1587" i="1"/>
  <c r="AI1587" i="1" s="1"/>
  <c r="AG1588" i="1"/>
  <c r="AI1588" i="1" s="1"/>
  <c r="AG1589" i="1"/>
  <c r="AI1589" i="1" s="1"/>
  <c r="AG1590" i="1"/>
  <c r="AI1590" i="1" s="1"/>
  <c r="AG1591" i="1"/>
  <c r="AI1591" i="1" s="1"/>
  <c r="AG1592" i="1"/>
  <c r="AI1592" i="1" s="1"/>
  <c r="AG1593" i="1"/>
  <c r="AI1593" i="1" s="1"/>
  <c r="AG1594" i="1"/>
  <c r="AI1594" i="1" s="1"/>
  <c r="AG1595" i="1"/>
  <c r="AI1595" i="1" s="1"/>
  <c r="AG1596" i="1"/>
  <c r="AI1596" i="1" s="1"/>
  <c r="AG1597" i="1"/>
  <c r="AI1597" i="1" s="1"/>
  <c r="AG1598" i="1"/>
  <c r="AI1598" i="1" s="1"/>
  <c r="AG1599" i="1"/>
  <c r="AI1599" i="1" s="1"/>
  <c r="AG1600" i="1"/>
  <c r="AI1600" i="1" s="1"/>
  <c r="AG1601" i="1"/>
  <c r="AI1601" i="1" s="1"/>
  <c r="AG1602" i="1"/>
  <c r="AI1602" i="1" s="1"/>
  <c r="AG1603" i="1"/>
  <c r="AI1603" i="1" s="1"/>
  <c r="AG1604" i="1"/>
  <c r="AI1604" i="1" s="1"/>
  <c r="AG1605" i="1"/>
  <c r="AI1605" i="1" s="1"/>
  <c r="AG1606" i="1"/>
  <c r="AI1606" i="1" s="1"/>
  <c r="AG1607" i="1"/>
  <c r="AI1607" i="1" s="1"/>
  <c r="AG1608" i="1"/>
  <c r="AI1608" i="1" s="1"/>
  <c r="AG1609" i="1"/>
  <c r="AI1609" i="1" s="1"/>
  <c r="AG1610" i="1"/>
  <c r="AI1610" i="1" s="1"/>
  <c r="AG1611" i="1"/>
  <c r="AI1611" i="1" s="1"/>
  <c r="AG1612" i="1"/>
  <c r="AI1612" i="1" s="1"/>
  <c r="AG1613" i="1"/>
  <c r="AI1613" i="1" s="1"/>
  <c r="AG1614" i="1"/>
  <c r="AI1614" i="1" s="1"/>
  <c r="AG1615" i="1"/>
  <c r="AI1615" i="1" s="1"/>
  <c r="AG1616" i="1"/>
  <c r="AI1616" i="1" s="1"/>
  <c r="AG1617" i="1"/>
  <c r="AI1617" i="1" s="1"/>
  <c r="AG1618" i="1"/>
  <c r="AI1618" i="1" s="1"/>
  <c r="AG1619" i="1"/>
  <c r="AI1619" i="1" s="1"/>
  <c r="AG1620" i="1"/>
  <c r="AI1620" i="1" s="1"/>
  <c r="AG1621" i="1"/>
  <c r="AI1621" i="1" s="1"/>
  <c r="AG1622" i="1"/>
  <c r="AI1622" i="1" s="1"/>
  <c r="AG1623" i="1"/>
  <c r="AI1623" i="1" s="1"/>
  <c r="AG1624" i="1"/>
  <c r="AI1624" i="1" s="1"/>
  <c r="AG1625" i="1"/>
  <c r="AI1625" i="1" s="1"/>
  <c r="AG1626" i="1"/>
  <c r="AI1626" i="1" s="1"/>
  <c r="AG1627" i="1"/>
  <c r="AI1627" i="1" s="1"/>
  <c r="AG1628" i="1"/>
  <c r="AI1628" i="1" s="1"/>
  <c r="AG1629" i="1"/>
  <c r="AI1629" i="1" s="1"/>
  <c r="AG1630" i="1"/>
  <c r="AI1630" i="1" s="1"/>
  <c r="AG1631" i="1"/>
  <c r="AI1631" i="1" s="1"/>
  <c r="AG1632" i="1"/>
  <c r="AI1632" i="1" s="1"/>
  <c r="AG1633" i="1"/>
  <c r="AI1633" i="1" s="1"/>
  <c r="AG1634" i="1"/>
  <c r="AI1634" i="1" s="1"/>
  <c r="AG1635" i="1"/>
  <c r="AI1635" i="1" s="1"/>
  <c r="AG1636" i="1"/>
  <c r="AI1636" i="1" s="1"/>
  <c r="AG1637" i="1"/>
  <c r="AI1637" i="1" s="1"/>
  <c r="AG1638" i="1"/>
  <c r="AI1638" i="1" s="1"/>
  <c r="AG1639" i="1"/>
  <c r="AI1639" i="1" s="1"/>
  <c r="AG1640" i="1"/>
  <c r="AI1640" i="1" s="1"/>
  <c r="AG1641" i="1"/>
  <c r="AI1641" i="1" s="1"/>
  <c r="AG1642" i="1"/>
  <c r="AI1642" i="1" s="1"/>
  <c r="AG1643" i="1"/>
  <c r="AI1643" i="1" s="1"/>
  <c r="AG1644" i="1"/>
  <c r="AI1644" i="1" s="1"/>
  <c r="AG1645" i="1"/>
  <c r="AI1645" i="1" s="1"/>
  <c r="AG1646" i="1"/>
  <c r="AI1646" i="1" s="1"/>
  <c r="AG1647" i="1"/>
  <c r="AI1647" i="1" s="1"/>
  <c r="AG1648" i="1"/>
  <c r="AI1648" i="1" s="1"/>
  <c r="AG1649" i="1"/>
  <c r="AI1649" i="1" s="1"/>
  <c r="AG1650" i="1"/>
  <c r="AI1650" i="1" s="1"/>
  <c r="AG1651" i="1"/>
  <c r="AI1651" i="1" s="1"/>
  <c r="AG1652" i="1"/>
  <c r="AI1652" i="1" s="1"/>
  <c r="AG1653" i="1"/>
  <c r="AI1653" i="1" s="1"/>
  <c r="AG1654" i="1"/>
  <c r="AI1654" i="1" s="1"/>
  <c r="AG1655" i="1"/>
  <c r="AI1655" i="1" s="1"/>
  <c r="AG1656" i="1"/>
  <c r="AI1656" i="1" s="1"/>
  <c r="AG1657" i="1"/>
  <c r="AI1657" i="1" s="1"/>
  <c r="AG1658" i="1"/>
  <c r="AI1658" i="1" s="1"/>
  <c r="AG1659" i="1"/>
  <c r="AI1659" i="1" s="1"/>
  <c r="AG1660" i="1"/>
  <c r="AI1660" i="1" s="1"/>
  <c r="AG1661" i="1"/>
  <c r="AI1661" i="1" s="1"/>
  <c r="AG1662" i="1"/>
  <c r="AI1662" i="1" s="1"/>
  <c r="AG1663" i="1"/>
  <c r="AI1663" i="1" s="1"/>
  <c r="AG1664" i="1"/>
  <c r="AI1664" i="1" s="1"/>
  <c r="AG1665" i="1"/>
  <c r="AI1665" i="1" s="1"/>
  <c r="AG1666" i="1"/>
  <c r="AI1666" i="1" s="1"/>
  <c r="AG1667" i="1"/>
  <c r="AI1667" i="1" s="1"/>
  <c r="AG1668" i="1"/>
  <c r="AI1668" i="1" s="1"/>
  <c r="AG1669" i="1"/>
  <c r="AI1669" i="1" s="1"/>
  <c r="AG1670" i="1"/>
  <c r="AI1670" i="1" s="1"/>
  <c r="AG1671" i="1"/>
  <c r="AI1671" i="1" s="1"/>
  <c r="AG1672" i="1"/>
  <c r="AI1672" i="1" s="1"/>
  <c r="AG1673" i="1"/>
  <c r="AI1673" i="1" s="1"/>
  <c r="AG1674" i="1"/>
  <c r="AI1674" i="1" s="1"/>
  <c r="AG1675" i="1"/>
  <c r="AI1675" i="1" s="1"/>
  <c r="AG1676" i="1"/>
  <c r="AI1676" i="1" s="1"/>
  <c r="AG1677" i="1"/>
  <c r="AI1677" i="1" s="1"/>
  <c r="AG1678" i="1"/>
  <c r="AI1678" i="1" s="1"/>
  <c r="AG1679" i="1"/>
  <c r="AI1679" i="1" s="1"/>
  <c r="AG1680" i="1"/>
  <c r="AI1680" i="1" s="1"/>
  <c r="AG1681" i="1"/>
  <c r="AI1681" i="1" s="1"/>
  <c r="AG1682" i="1"/>
  <c r="AI1682" i="1" s="1"/>
  <c r="AG1683" i="1"/>
  <c r="AI1683" i="1" s="1"/>
  <c r="AG1684" i="1"/>
  <c r="AI1684" i="1" s="1"/>
  <c r="AG1685" i="1"/>
  <c r="AI1685" i="1" s="1"/>
  <c r="AG1686" i="1"/>
  <c r="AI1686" i="1" s="1"/>
  <c r="AG1687" i="1"/>
  <c r="AI1687" i="1" s="1"/>
  <c r="AG1688" i="1"/>
  <c r="AI1688" i="1" s="1"/>
  <c r="AG1689" i="1"/>
  <c r="AI1689" i="1" s="1"/>
  <c r="AG1690" i="1"/>
  <c r="AI1690" i="1" s="1"/>
  <c r="AG1691" i="1"/>
  <c r="AI1691" i="1" s="1"/>
  <c r="AG1692" i="1"/>
  <c r="AI1692" i="1" s="1"/>
  <c r="AG1693" i="1"/>
  <c r="AI1693" i="1" s="1"/>
  <c r="AG1694" i="1"/>
  <c r="AI1694" i="1" s="1"/>
  <c r="AG1695" i="1"/>
  <c r="AI1695" i="1" s="1"/>
  <c r="AG1696" i="1"/>
  <c r="AI1696" i="1" s="1"/>
  <c r="AG1697" i="1"/>
  <c r="AI1697" i="1" s="1"/>
  <c r="AG1698" i="1"/>
  <c r="AI1698" i="1" s="1"/>
  <c r="AG1699" i="1"/>
  <c r="AI1699" i="1" s="1"/>
  <c r="AG1700" i="1"/>
  <c r="AI1700" i="1" s="1"/>
  <c r="AG1701" i="1"/>
  <c r="AI1701" i="1" s="1"/>
  <c r="AG1702" i="1"/>
  <c r="AI1702" i="1" s="1"/>
  <c r="AF2" i="1"/>
  <c r="AF3" i="1"/>
  <c r="AF4" i="1"/>
  <c r="AF5" i="1"/>
  <c r="AF6" i="1"/>
  <c r="AF7" i="1"/>
  <c r="AF8" i="1"/>
  <c r="AF9" i="1"/>
  <c r="AF10" i="1"/>
  <c r="AF11" i="1"/>
  <c r="AF12" i="1"/>
  <c r="AF14" i="1"/>
  <c r="AF15" i="1"/>
  <c r="AF16" i="1"/>
  <c r="AF17" i="1"/>
  <c r="AF18" i="1"/>
  <c r="AF19" i="1"/>
  <c r="AF20" i="1"/>
  <c r="AF21" i="1"/>
  <c r="AF22" i="1"/>
  <c r="AF23" i="1"/>
  <c r="AF24" i="1"/>
  <c r="AF25" i="1"/>
  <c r="AF26" i="1"/>
  <c r="AF27" i="1"/>
  <c r="AF28" i="1"/>
  <c r="AF29" i="1"/>
  <c r="AF30" i="1"/>
  <c r="AF31" i="1"/>
  <c r="AF32" i="1"/>
  <c r="AF33" i="1"/>
  <c r="AF34" i="1"/>
  <c r="AF35" i="1"/>
  <c r="AF36" i="1"/>
  <c r="AF37" i="1"/>
  <c r="AF38" i="1"/>
  <c r="AF39" i="1"/>
  <c r="AF40" i="1"/>
  <c r="AF41" i="1"/>
  <c r="AF42" i="1"/>
  <c r="AF43" i="1"/>
  <c r="AF45" i="1"/>
  <c r="AF46" i="1"/>
  <c r="AF47" i="1"/>
  <c r="AF48" i="1"/>
  <c r="AF49" i="1"/>
  <c r="AF50" i="1"/>
  <c r="AF51" i="1"/>
  <c r="AF52" i="1"/>
  <c r="AF53" i="1"/>
  <c r="AF54" i="1"/>
  <c r="AF55" i="1"/>
  <c r="AF56" i="1"/>
  <c r="AF57" i="1"/>
  <c r="AF58" i="1"/>
  <c r="AF59" i="1"/>
  <c r="AF60" i="1"/>
  <c r="AF61" i="1"/>
  <c r="AF62" i="1"/>
  <c r="AF63" i="1"/>
  <c r="AF64" i="1"/>
  <c r="AF65" i="1"/>
  <c r="AF66" i="1"/>
  <c r="AF67" i="1"/>
  <c r="AF68" i="1"/>
  <c r="AF69" i="1"/>
  <c r="AF70" i="1"/>
  <c r="AF71" i="1"/>
  <c r="AF72" i="1"/>
  <c r="AF73" i="1"/>
  <c r="AF74" i="1"/>
  <c r="AF75" i="1"/>
  <c r="AF76" i="1"/>
  <c r="AF77" i="1"/>
  <c r="AF78" i="1"/>
  <c r="AF80" i="1"/>
  <c r="AF81" i="1"/>
  <c r="AF82" i="1"/>
  <c r="AF83" i="1"/>
  <c r="AF84" i="1"/>
  <c r="AF85" i="1"/>
  <c r="AF86" i="1"/>
  <c r="AF87" i="1"/>
  <c r="AF88" i="1"/>
  <c r="AF89" i="1"/>
  <c r="AF90" i="1"/>
  <c r="AF91" i="1"/>
  <c r="AF92" i="1"/>
  <c r="AF93" i="1"/>
  <c r="AF94" i="1"/>
  <c r="AF95" i="1"/>
  <c r="AF96" i="1"/>
  <c r="AF97" i="1"/>
  <c r="AF98" i="1"/>
  <c r="AF99" i="1"/>
  <c r="AF100" i="1"/>
  <c r="AF101" i="1"/>
  <c r="AF102" i="1"/>
  <c r="AF103" i="1"/>
  <c r="AF104" i="1"/>
  <c r="AF105" i="1"/>
  <c r="AF106" i="1"/>
  <c r="AF107" i="1"/>
  <c r="AF108" i="1"/>
  <c r="AF109" i="1"/>
  <c r="AF110" i="1"/>
  <c r="AF111" i="1"/>
  <c r="AF112" i="1"/>
  <c r="AF113" i="1"/>
  <c r="AF114" i="1"/>
  <c r="AF115" i="1"/>
  <c r="AF116" i="1"/>
  <c r="AF117" i="1"/>
  <c r="AF118" i="1"/>
  <c r="AF119" i="1"/>
  <c r="AF120" i="1"/>
  <c r="AF121" i="1"/>
  <c r="AF122" i="1"/>
  <c r="AF123" i="1"/>
  <c r="AF124" i="1"/>
  <c r="AF125" i="1"/>
  <c r="AF126" i="1"/>
  <c r="AF127" i="1"/>
  <c r="AF128" i="1"/>
  <c r="AF129" i="1"/>
  <c r="AF130" i="1"/>
  <c r="AF131" i="1"/>
  <c r="AF132" i="1"/>
  <c r="AF133" i="1"/>
  <c r="AF134" i="1"/>
  <c r="AF135" i="1"/>
  <c r="AF136" i="1"/>
  <c r="AF137" i="1"/>
  <c r="AF138" i="1"/>
  <c r="AF139" i="1"/>
  <c r="AF140" i="1"/>
  <c r="AF141" i="1"/>
  <c r="AF142" i="1"/>
  <c r="AF143" i="1"/>
  <c r="AF144" i="1"/>
  <c r="AF145" i="1"/>
  <c r="AF146" i="1"/>
  <c r="AF147" i="1"/>
  <c r="AF148" i="1"/>
  <c r="AF149" i="1"/>
  <c r="AF150" i="1"/>
  <c r="AF151" i="1"/>
  <c r="AF152" i="1"/>
  <c r="AF153" i="1"/>
  <c r="AF154" i="1"/>
  <c r="AF155" i="1"/>
  <c r="AF156" i="1"/>
  <c r="AF157" i="1"/>
  <c r="AF158" i="1"/>
  <c r="AF159" i="1"/>
  <c r="AF160" i="1"/>
  <c r="AF161" i="1"/>
  <c r="AF162" i="1"/>
  <c r="AF163" i="1"/>
  <c r="AF164" i="1"/>
  <c r="AF165" i="1"/>
  <c r="AF166" i="1"/>
  <c r="AF167" i="1"/>
  <c r="AF168" i="1"/>
  <c r="AF169" i="1"/>
  <c r="AF170" i="1"/>
  <c r="AF171" i="1"/>
  <c r="AF172" i="1"/>
  <c r="AF173" i="1"/>
  <c r="AF174" i="1"/>
  <c r="AF175" i="1"/>
  <c r="AF176" i="1"/>
  <c r="AF177" i="1"/>
  <c r="AF178" i="1"/>
  <c r="AF179" i="1"/>
  <c r="AF180" i="1"/>
  <c r="AF181" i="1"/>
  <c r="AF182" i="1"/>
  <c r="AF183" i="1"/>
  <c r="AF184" i="1"/>
  <c r="AF186" i="1"/>
  <c r="AF187" i="1"/>
  <c r="AF188" i="1"/>
  <c r="AF189" i="1"/>
  <c r="AF190" i="1"/>
  <c r="AF191" i="1"/>
  <c r="AF192" i="1"/>
  <c r="AF193" i="1"/>
  <c r="AF194" i="1"/>
  <c r="AF195" i="1"/>
  <c r="AF196" i="1"/>
  <c r="AF197" i="1"/>
  <c r="AF198" i="1"/>
  <c r="AF199" i="1"/>
  <c r="AF200" i="1"/>
  <c r="AF201" i="1"/>
  <c r="AF202" i="1"/>
  <c r="AF203" i="1"/>
  <c r="AF204" i="1"/>
  <c r="AF205" i="1"/>
  <c r="AF206" i="1"/>
  <c r="AF207" i="1"/>
  <c r="AF208" i="1"/>
  <c r="AF209" i="1"/>
  <c r="AF210" i="1"/>
  <c r="AF211" i="1"/>
  <c r="AF212" i="1"/>
  <c r="AF213" i="1"/>
  <c r="AF214" i="1"/>
  <c r="AF215" i="1"/>
  <c r="AF216" i="1"/>
  <c r="AF217" i="1"/>
  <c r="AF218" i="1"/>
  <c r="AF219" i="1"/>
  <c r="AF220" i="1"/>
  <c r="AF221" i="1"/>
  <c r="AF222" i="1"/>
  <c r="AF223" i="1"/>
  <c r="AF224" i="1"/>
  <c r="AF226" i="1"/>
  <c r="AF227" i="1"/>
  <c r="AF228" i="1"/>
  <c r="AF229" i="1"/>
  <c r="AH229" i="1" s="1"/>
  <c r="AF230" i="1"/>
  <c r="AF231" i="1"/>
  <c r="AF232" i="1"/>
  <c r="AF233" i="1"/>
  <c r="AF234" i="1"/>
  <c r="AF235" i="1"/>
  <c r="AF236" i="1"/>
  <c r="AF237" i="1"/>
  <c r="AH237" i="1" s="1"/>
  <c r="AF238" i="1"/>
  <c r="AF239" i="1"/>
  <c r="AF240" i="1"/>
  <c r="AF241" i="1"/>
  <c r="AF242" i="1"/>
  <c r="AF243" i="1"/>
  <c r="AF244" i="1"/>
  <c r="AF245" i="1"/>
  <c r="AH245" i="1" s="1"/>
  <c r="AF246" i="1"/>
  <c r="AF247" i="1"/>
  <c r="AF249" i="1"/>
  <c r="AF250" i="1"/>
  <c r="AF251" i="1"/>
  <c r="AF252" i="1"/>
  <c r="AF253" i="1"/>
  <c r="AF254" i="1"/>
  <c r="AF255" i="1"/>
  <c r="AF256" i="1"/>
  <c r="AF257" i="1"/>
  <c r="AF258" i="1"/>
  <c r="AF259" i="1"/>
  <c r="AF260" i="1"/>
  <c r="AF261" i="1"/>
  <c r="AF262" i="1"/>
  <c r="AF263" i="1"/>
  <c r="AF264" i="1"/>
  <c r="AF265" i="1"/>
  <c r="AF266" i="1"/>
  <c r="AF267" i="1"/>
  <c r="AF268" i="1"/>
  <c r="AF269" i="1"/>
  <c r="AF270" i="1"/>
  <c r="AF271" i="1"/>
  <c r="AF272" i="1"/>
  <c r="AF273" i="1"/>
  <c r="AF274" i="1"/>
  <c r="AF275" i="1"/>
  <c r="AF276" i="1"/>
  <c r="AF277" i="1"/>
  <c r="AF278" i="1"/>
  <c r="AF279" i="1"/>
  <c r="AF280" i="1"/>
  <c r="AF281" i="1"/>
  <c r="AF282" i="1"/>
  <c r="AF283" i="1"/>
  <c r="AF284" i="1"/>
  <c r="AF285" i="1"/>
  <c r="AF286" i="1"/>
  <c r="AF287" i="1"/>
  <c r="AF288" i="1"/>
  <c r="AF289" i="1"/>
  <c r="AF290" i="1"/>
  <c r="AF291" i="1"/>
  <c r="AF292" i="1"/>
  <c r="AF293" i="1"/>
  <c r="AF294" i="1"/>
  <c r="AF295" i="1"/>
  <c r="AF296" i="1"/>
  <c r="AF297" i="1"/>
  <c r="AF298" i="1"/>
  <c r="AF299" i="1"/>
  <c r="AF300" i="1"/>
  <c r="AF301" i="1"/>
  <c r="AF302" i="1"/>
  <c r="AF303" i="1"/>
  <c r="AF304" i="1"/>
  <c r="AF305" i="1"/>
  <c r="AF306" i="1"/>
  <c r="AF307" i="1"/>
  <c r="AF308" i="1"/>
  <c r="AF309" i="1"/>
  <c r="AF310" i="1"/>
  <c r="AF311" i="1"/>
  <c r="AF312" i="1"/>
  <c r="AF313" i="1"/>
  <c r="AF314" i="1"/>
  <c r="AF315" i="1"/>
  <c r="AF316" i="1"/>
  <c r="AF317" i="1"/>
  <c r="AF318" i="1"/>
  <c r="AF319" i="1"/>
  <c r="AF320" i="1"/>
  <c r="AF321" i="1"/>
  <c r="AF322" i="1"/>
  <c r="AF323" i="1"/>
  <c r="AF324" i="1"/>
  <c r="AF325" i="1"/>
  <c r="AF326" i="1"/>
  <c r="AF327" i="1"/>
  <c r="AF328" i="1"/>
  <c r="AF329" i="1"/>
  <c r="AF330" i="1"/>
  <c r="AF331" i="1"/>
  <c r="AF332" i="1"/>
  <c r="AF333" i="1"/>
  <c r="AF334" i="1"/>
  <c r="AF335" i="1"/>
  <c r="AF336" i="1"/>
  <c r="AF337" i="1"/>
  <c r="AF338" i="1"/>
  <c r="AF339" i="1"/>
  <c r="AF340" i="1"/>
  <c r="AF341" i="1"/>
  <c r="AF342" i="1"/>
  <c r="AF343" i="1"/>
  <c r="AF344" i="1"/>
  <c r="AF345" i="1"/>
  <c r="AF346" i="1"/>
  <c r="AF347" i="1"/>
  <c r="AF348" i="1"/>
  <c r="AF349" i="1"/>
  <c r="AF350" i="1"/>
  <c r="AF351" i="1"/>
  <c r="AF352" i="1"/>
  <c r="AF353" i="1"/>
  <c r="AF354" i="1"/>
  <c r="AF355" i="1"/>
  <c r="AF356" i="1"/>
  <c r="AF357" i="1"/>
  <c r="AF358" i="1"/>
  <c r="AF359" i="1"/>
  <c r="AF360" i="1"/>
  <c r="AF361" i="1"/>
  <c r="AF362" i="1"/>
  <c r="AF363" i="1"/>
  <c r="AF364" i="1"/>
  <c r="AF365" i="1"/>
  <c r="AF366" i="1"/>
  <c r="AF367" i="1"/>
  <c r="AF368" i="1"/>
  <c r="AF369" i="1"/>
  <c r="AF370" i="1"/>
  <c r="AF371" i="1"/>
  <c r="AF372" i="1"/>
  <c r="AF373" i="1"/>
  <c r="AF374" i="1"/>
  <c r="AF375" i="1"/>
  <c r="AF376" i="1"/>
  <c r="AF377" i="1"/>
  <c r="AF378" i="1"/>
  <c r="AF379" i="1"/>
  <c r="AF380" i="1"/>
  <c r="AF381" i="1"/>
  <c r="AF382" i="1"/>
  <c r="AF383" i="1"/>
  <c r="AF384" i="1"/>
  <c r="AF385" i="1"/>
  <c r="AF386" i="1"/>
  <c r="AF387" i="1"/>
  <c r="AF388" i="1"/>
  <c r="AF389" i="1"/>
  <c r="AF390" i="1"/>
  <c r="AF391" i="1"/>
  <c r="AF392" i="1"/>
  <c r="AF393" i="1"/>
  <c r="AF394" i="1"/>
  <c r="AF395" i="1"/>
  <c r="AF396" i="1"/>
  <c r="AF397" i="1"/>
  <c r="AF398" i="1"/>
  <c r="AF399" i="1"/>
  <c r="AF400" i="1"/>
  <c r="AF401" i="1"/>
  <c r="AF402" i="1"/>
  <c r="AF403" i="1"/>
  <c r="AF404" i="1"/>
  <c r="AF405" i="1"/>
  <c r="AF406" i="1"/>
  <c r="AF407" i="1"/>
  <c r="AF408" i="1"/>
  <c r="AF409" i="1"/>
  <c r="AF410" i="1"/>
  <c r="AF411" i="1"/>
  <c r="AF412" i="1"/>
  <c r="AF413" i="1"/>
  <c r="AF414" i="1"/>
  <c r="AF415" i="1"/>
  <c r="AF416" i="1"/>
  <c r="AF417" i="1"/>
  <c r="AF418" i="1"/>
  <c r="AF419" i="1"/>
  <c r="AF420" i="1"/>
  <c r="AF421" i="1"/>
  <c r="AF422" i="1"/>
  <c r="AF423" i="1"/>
  <c r="AF424" i="1"/>
  <c r="AF425" i="1"/>
  <c r="AF426" i="1"/>
  <c r="AF427" i="1"/>
  <c r="AF428" i="1"/>
  <c r="AF429" i="1"/>
  <c r="AF430" i="1"/>
  <c r="AF431" i="1"/>
  <c r="AF432" i="1"/>
  <c r="AF433" i="1"/>
  <c r="AF434" i="1"/>
  <c r="AF435" i="1"/>
  <c r="AF436" i="1"/>
  <c r="AF437" i="1"/>
  <c r="AF438" i="1"/>
  <c r="AF439" i="1"/>
  <c r="AF440" i="1"/>
  <c r="AF441" i="1"/>
  <c r="AF442" i="1"/>
  <c r="AF443" i="1"/>
  <c r="AF444" i="1"/>
  <c r="AF445" i="1"/>
  <c r="AF446" i="1"/>
  <c r="AF447" i="1"/>
  <c r="AF448" i="1"/>
  <c r="AF449" i="1"/>
  <c r="AF450" i="1"/>
  <c r="AF451" i="1"/>
  <c r="AF452" i="1"/>
  <c r="AF453" i="1"/>
  <c r="AF454" i="1"/>
  <c r="AF455" i="1"/>
  <c r="AF456" i="1"/>
  <c r="AF457" i="1"/>
  <c r="AF458" i="1"/>
  <c r="AF459" i="1"/>
  <c r="AF460" i="1"/>
  <c r="AF461" i="1"/>
  <c r="AF462" i="1"/>
  <c r="AF463" i="1"/>
  <c r="AF464" i="1"/>
  <c r="AF465" i="1"/>
  <c r="AF466" i="1"/>
  <c r="AF467" i="1"/>
  <c r="AF468" i="1"/>
  <c r="AF469" i="1"/>
  <c r="AF470" i="1"/>
  <c r="AF471" i="1"/>
  <c r="AF472" i="1"/>
  <c r="AF473" i="1"/>
  <c r="AF474" i="1"/>
  <c r="AF475" i="1"/>
  <c r="AF476" i="1"/>
  <c r="AF477" i="1"/>
  <c r="AF478" i="1"/>
  <c r="AF479" i="1"/>
  <c r="AF480" i="1"/>
  <c r="AF481" i="1"/>
  <c r="AF482" i="1"/>
  <c r="AF483" i="1"/>
  <c r="AF484" i="1"/>
  <c r="AF485" i="1"/>
  <c r="AF486" i="1"/>
  <c r="AF487" i="1"/>
  <c r="AF488" i="1"/>
  <c r="AF489" i="1"/>
  <c r="AF490" i="1"/>
  <c r="AF491" i="1"/>
  <c r="AF492" i="1"/>
  <c r="AF493" i="1"/>
  <c r="AF494" i="1"/>
  <c r="AF495" i="1"/>
  <c r="AF496" i="1"/>
  <c r="AF497" i="1"/>
  <c r="AF498" i="1"/>
  <c r="AF499" i="1"/>
  <c r="AF500" i="1"/>
  <c r="AF501" i="1"/>
  <c r="AF502" i="1"/>
  <c r="AF503" i="1"/>
  <c r="AF504" i="1"/>
  <c r="AF505" i="1"/>
  <c r="AF506" i="1"/>
  <c r="AF507" i="1"/>
  <c r="AF508" i="1"/>
  <c r="AF509" i="1"/>
  <c r="AF510" i="1"/>
  <c r="AF511" i="1"/>
  <c r="AF512" i="1"/>
  <c r="AF513" i="1"/>
  <c r="AF514" i="1"/>
  <c r="AF515" i="1"/>
  <c r="AF516" i="1"/>
  <c r="AF517" i="1"/>
  <c r="AF518" i="1"/>
  <c r="AF519" i="1"/>
  <c r="AF520" i="1"/>
  <c r="AF521" i="1"/>
  <c r="AF522" i="1"/>
  <c r="AF523" i="1"/>
  <c r="AF524" i="1"/>
  <c r="AF525" i="1"/>
  <c r="AF526" i="1"/>
  <c r="AF527" i="1"/>
  <c r="AF528" i="1"/>
  <c r="AF529" i="1"/>
  <c r="AF530" i="1"/>
  <c r="AF531" i="1"/>
  <c r="AF532" i="1"/>
  <c r="AF533" i="1"/>
  <c r="AF534" i="1"/>
  <c r="AF535" i="1"/>
  <c r="AF536" i="1"/>
  <c r="AF537" i="1"/>
  <c r="AF538" i="1"/>
  <c r="AF539" i="1"/>
  <c r="AF540" i="1"/>
  <c r="AF541" i="1"/>
  <c r="AF542" i="1"/>
  <c r="AF543" i="1"/>
  <c r="AF544" i="1"/>
  <c r="AF545" i="1"/>
  <c r="AF546" i="1"/>
  <c r="AF547" i="1"/>
  <c r="AF548" i="1"/>
  <c r="AF549" i="1"/>
  <c r="AF550" i="1"/>
  <c r="AF551" i="1"/>
  <c r="AF552" i="1"/>
  <c r="AF553" i="1"/>
  <c r="AF554" i="1"/>
  <c r="AF555" i="1"/>
  <c r="AF556" i="1"/>
  <c r="AF557" i="1"/>
  <c r="AF558" i="1"/>
  <c r="AF559" i="1"/>
  <c r="AF560" i="1"/>
  <c r="AF561" i="1"/>
  <c r="AF562" i="1"/>
  <c r="AF563" i="1"/>
  <c r="AF564" i="1"/>
  <c r="AF565" i="1"/>
  <c r="AF566" i="1"/>
  <c r="AF567" i="1"/>
  <c r="AF568" i="1"/>
  <c r="AF569" i="1"/>
  <c r="AF570" i="1"/>
  <c r="AF571" i="1"/>
  <c r="AF572" i="1"/>
  <c r="AF573" i="1"/>
  <c r="AF574" i="1"/>
  <c r="AF575" i="1"/>
  <c r="AF576" i="1"/>
  <c r="AF577" i="1"/>
  <c r="AF578" i="1"/>
  <c r="AF579" i="1"/>
  <c r="AF580" i="1"/>
  <c r="AF581" i="1"/>
  <c r="AF582" i="1"/>
  <c r="AF583" i="1"/>
  <c r="AF584" i="1"/>
  <c r="AF585" i="1"/>
  <c r="AF586" i="1"/>
  <c r="AF587" i="1"/>
  <c r="AF588" i="1"/>
  <c r="AF589" i="1"/>
  <c r="AF590" i="1"/>
  <c r="AF591" i="1"/>
  <c r="AF592" i="1"/>
  <c r="AF593" i="1"/>
  <c r="AF594" i="1"/>
  <c r="AF595" i="1"/>
  <c r="AF596" i="1"/>
  <c r="AF597" i="1"/>
  <c r="AF598" i="1"/>
  <c r="AF599" i="1"/>
  <c r="AF600" i="1"/>
  <c r="AF601" i="1"/>
  <c r="AF602" i="1"/>
  <c r="AF603" i="1"/>
  <c r="AF604" i="1"/>
  <c r="AF605" i="1"/>
  <c r="AF606" i="1"/>
  <c r="AF607" i="1"/>
  <c r="AF608" i="1"/>
  <c r="AF609" i="1"/>
  <c r="AF610" i="1"/>
  <c r="AF611" i="1"/>
  <c r="AF612" i="1"/>
  <c r="AF613" i="1"/>
  <c r="AF614" i="1"/>
  <c r="AF615" i="1"/>
  <c r="AF616" i="1"/>
  <c r="AF617" i="1"/>
  <c r="AF618" i="1"/>
  <c r="AF619" i="1"/>
  <c r="AF620" i="1"/>
  <c r="AF621" i="1"/>
  <c r="AF622" i="1"/>
  <c r="AF623" i="1"/>
  <c r="AF624" i="1"/>
  <c r="AF625" i="1"/>
  <c r="AF626" i="1"/>
  <c r="AF627" i="1"/>
  <c r="AF628" i="1"/>
  <c r="AF629" i="1"/>
  <c r="AF630" i="1"/>
  <c r="AF631" i="1"/>
  <c r="AF632" i="1"/>
  <c r="AF633" i="1"/>
  <c r="AF634" i="1"/>
  <c r="AF635" i="1"/>
  <c r="AF636" i="1"/>
  <c r="AF637" i="1"/>
  <c r="AF638" i="1"/>
  <c r="AF639" i="1"/>
  <c r="AF640" i="1"/>
  <c r="AF641" i="1"/>
  <c r="AF642" i="1"/>
  <c r="AF643" i="1"/>
  <c r="AF644" i="1"/>
  <c r="AF645" i="1"/>
  <c r="AF646" i="1"/>
  <c r="AF647" i="1"/>
  <c r="AF648" i="1"/>
  <c r="AF649" i="1"/>
  <c r="AF650" i="1"/>
  <c r="AF651" i="1"/>
  <c r="AF652" i="1"/>
  <c r="AF653" i="1"/>
  <c r="AF654" i="1"/>
  <c r="AF655" i="1"/>
  <c r="AF656" i="1"/>
  <c r="AF657" i="1"/>
  <c r="AF658" i="1"/>
  <c r="AF659" i="1"/>
  <c r="AF660" i="1"/>
  <c r="AF661" i="1"/>
  <c r="AF662" i="1"/>
  <c r="AF663" i="1"/>
  <c r="AF664" i="1"/>
  <c r="AF665" i="1"/>
  <c r="AF666" i="1"/>
  <c r="AF667" i="1"/>
  <c r="AF668" i="1"/>
  <c r="AF669" i="1"/>
  <c r="AF670" i="1"/>
  <c r="AF671" i="1"/>
  <c r="AF672" i="1"/>
  <c r="AF673" i="1"/>
  <c r="AF674" i="1"/>
  <c r="AF675" i="1"/>
  <c r="AF676" i="1"/>
  <c r="AF677" i="1"/>
  <c r="AF678" i="1"/>
  <c r="AF679" i="1"/>
  <c r="AF680" i="1"/>
  <c r="AF681" i="1"/>
  <c r="AF682" i="1"/>
  <c r="AF683" i="1"/>
  <c r="AF684" i="1"/>
  <c r="AF685" i="1"/>
  <c r="AF686" i="1"/>
  <c r="AF687" i="1"/>
  <c r="AF688" i="1"/>
  <c r="AF689" i="1"/>
  <c r="AF690" i="1"/>
  <c r="AF691" i="1"/>
  <c r="AF692" i="1"/>
  <c r="AF693" i="1"/>
  <c r="AF694" i="1"/>
  <c r="AF695" i="1"/>
  <c r="AF696" i="1"/>
  <c r="AF697" i="1"/>
  <c r="AF698" i="1"/>
  <c r="AF699" i="1"/>
  <c r="AF700" i="1"/>
  <c r="AF701" i="1"/>
  <c r="AF702" i="1"/>
  <c r="AF703" i="1"/>
  <c r="AF704" i="1"/>
  <c r="AF705" i="1"/>
  <c r="AF706" i="1"/>
  <c r="AF707" i="1"/>
  <c r="AF708" i="1"/>
  <c r="AF709" i="1"/>
  <c r="AF710" i="1"/>
  <c r="AF711" i="1"/>
  <c r="AF712" i="1"/>
  <c r="AF713" i="1"/>
  <c r="AF714" i="1"/>
  <c r="AF715" i="1"/>
  <c r="AF716" i="1"/>
  <c r="AF717" i="1"/>
  <c r="AF718" i="1"/>
  <c r="AF719" i="1"/>
  <c r="AF720" i="1"/>
  <c r="AF721" i="1"/>
  <c r="AF722" i="1"/>
  <c r="AF723" i="1"/>
  <c r="AF724" i="1"/>
  <c r="AF725" i="1"/>
  <c r="AF726" i="1"/>
  <c r="AF727" i="1"/>
  <c r="AF728" i="1"/>
  <c r="AF729" i="1"/>
  <c r="AF730" i="1"/>
  <c r="AF731" i="1"/>
  <c r="AF732" i="1"/>
  <c r="AF733" i="1"/>
  <c r="AF734" i="1"/>
  <c r="AF735" i="1"/>
  <c r="AF736" i="1"/>
  <c r="AF737" i="1"/>
  <c r="AF738" i="1"/>
  <c r="AF739" i="1"/>
  <c r="AF740" i="1"/>
  <c r="AF741" i="1"/>
  <c r="AF742" i="1"/>
  <c r="AF743" i="1"/>
  <c r="AF744" i="1"/>
  <c r="AF745" i="1"/>
  <c r="AF746" i="1"/>
  <c r="AF747" i="1"/>
  <c r="AF748" i="1"/>
  <c r="AF749" i="1"/>
  <c r="AF750" i="1"/>
  <c r="AF751" i="1"/>
  <c r="AF752" i="1"/>
  <c r="AF753" i="1"/>
  <c r="AF754" i="1"/>
  <c r="AF755" i="1"/>
  <c r="AF756" i="1"/>
  <c r="AF757" i="1"/>
  <c r="AF758" i="1"/>
  <c r="AF759" i="1"/>
  <c r="AF760" i="1"/>
  <c r="AF761" i="1"/>
  <c r="AF762" i="1"/>
  <c r="AF763" i="1"/>
  <c r="AF764" i="1"/>
  <c r="AF765" i="1"/>
  <c r="AF766" i="1"/>
  <c r="AF767" i="1"/>
  <c r="AF768" i="1"/>
  <c r="AF769" i="1"/>
  <c r="AF770" i="1"/>
  <c r="AF771" i="1"/>
  <c r="AF772" i="1"/>
  <c r="AF773" i="1"/>
  <c r="AF774" i="1"/>
  <c r="AF775" i="1"/>
  <c r="AF776" i="1"/>
  <c r="AF777" i="1"/>
  <c r="AF778" i="1"/>
  <c r="AF779" i="1"/>
  <c r="AF780" i="1"/>
  <c r="AF781" i="1"/>
  <c r="AF782" i="1"/>
  <c r="AF783" i="1"/>
  <c r="AF784" i="1"/>
  <c r="AF785" i="1"/>
  <c r="AF786" i="1"/>
  <c r="AF787" i="1"/>
  <c r="AF788" i="1"/>
  <c r="AF789" i="1"/>
  <c r="AF790" i="1"/>
  <c r="AF791" i="1"/>
  <c r="AF792" i="1"/>
  <c r="AF793" i="1"/>
  <c r="AF794" i="1"/>
  <c r="AF795" i="1"/>
  <c r="AF796" i="1"/>
  <c r="AF797" i="1"/>
  <c r="AF798" i="1"/>
  <c r="AF799" i="1"/>
  <c r="AF800" i="1"/>
  <c r="AF801" i="1"/>
  <c r="AF802" i="1"/>
  <c r="AF803" i="1"/>
  <c r="AF804" i="1"/>
  <c r="AF805" i="1"/>
  <c r="AF806" i="1"/>
  <c r="AF807" i="1"/>
  <c r="AF808" i="1"/>
  <c r="AF809" i="1"/>
  <c r="AF810" i="1"/>
  <c r="AF811" i="1"/>
  <c r="AF812" i="1"/>
  <c r="AF813" i="1"/>
  <c r="AF814" i="1"/>
  <c r="AF815" i="1"/>
  <c r="AF816" i="1"/>
  <c r="AF817" i="1"/>
  <c r="AF818" i="1"/>
  <c r="AF819" i="1"/>
  <c r="AF820" i="1"/>
  <c r="AF821" i="1"/>
  <c r="AF822" i="1"/>
  <c r="AF823" i="1"/>
  <c r="AF824" i="1"/>
  <c r="AF825" i="1"/>
  <c r="AF826" i="1"/>
  <c r="AF827" i="1"/>
  <c r="AF828" i="1"/>
  <c r="AF829" i="1"/>
  <c r="AF830" i="1"/>
  <c r="AF831" i="1"/>
  <c r="AF832" i="1"/>
  <c r="AF833" i="1"/>
  <c r="AF834" i="1"/>
  <c r="AF835" i="1"/>
  <c r="AF836" i="1"/>
  <c r="AF837" i="1"/>
  <c r="AF838" i="1"/>
  <c r="AF839" i="1"/>
  <c r="AF840" i="1"/>
  <c r="AF841" i="1"/>
  <c r="AF842" i="1"/>
  <c r="AF843" i="1"/>
  <c r="AF844" i="1"/>
  <c r="AF845" i="1"/>
  <c r="AF846" i="1"/>
  <c r="AF847" i="1"/>
  <c r="AF848" i="1"/>
  <c r="AF849" i="1"/>
  <c r="AF850" i="1"/>
  <c r="AF851" i="1"/>
  <c r="AF852" i="1"/>
  <c r="AF853" i="1"/>
  <c r="AF854" i="1"/>
  <c r="AF855" i="1"/>
  <c r="AF856" i="1"/>
  <c r="AF857" i="1"/>
  <c r="AF858" i="1"/>
  <c r="AF859" i="1"/>
  <c r="AF860" i="1"/>
  <c r="AF861" i="1"/>
  <c r="AF862" i="1"/>
  <c r="AF863" i="1"/>
  <c r="AF864" i="1"/>
  <c r="AF865" i="1"/>
  <c r="AF866" i="1"/>
  <c r="AF867" i="1"/>
  <c r="AF868" i="1"/>
  <c r="AF869" i="1"/>
  <c r="AF870" i="1"/>
  <c r="AF871" i="1"/>
  <c r="AF872" i="1"/>
  <c r="AF873" i="1"/>
  <c r="AF874" i="1"/>
  <c r="AF875" i="1"/>
  <c r="AF876" i="1"/>
  <c r="AF877" i="1"/>
  <c r="AF878" i="1"/>
  <c r="AF879" i="1"/>
  <c r="AF880" i="1"/>
  <c r="AF881" i="1"/>
  <c r="AF882" i="1"/>
  <c r="AF883" i="1"/>
  <c r="AF884" i="1"/>
  <c r="AF885" i="1"/>
  <c r="AF886" i="1"/>
  <c r="AF887" i="1"/>
  <c r="AF888" i="1"/>
  <c r="AF889" i="1"/>
  <c r="AF890" i="1"/>
  <c r="AF891" i="1"/>
  <c r="AF892" i="1"/>
  <c r="AF893" i="1"/>
  <c r="AF894" i="1"/>
  <c r="AF895" i="1"/>
  <c r="AF896" i="1"/>
  <c r="AF897" i="1"/>
  <c r="AF898" i="1"/>
  <c r="AF899" i="1"/>
  <c r="AF900" i="1"/>
  <c r="AF901" i="1"/>
  <c r="AF902" i="1"/>
  <c r="AF903" i="1"/>
  <c r="AF904" i="1"/>
  <c r="AF905" i="1"/>
  <c r="AF906" i="1"/>
  <c r="AF907" i="1"/>
  <c r="AF908" i="1"/>
  <c r="AF909" i="1"/>
  <c r="AF910" i="1"/>
  <c r="AF911" i="1"/>
  <c r="AF912" i="1"/>
  <c r="AF913" i="1"/>
  <c r="AF914" i="1"/>
  <c r="AF915" i="1"/>
  <c r="AF916" i="1"/>
  <c r="AF917" i="1"/>
  <c r="AF918" i="1"/>
  <c r="AF919" i="1"/>
  <c r="AF920" i="1"/>
  <c r="AF921" i="1"/>
  <c r="AF922" i="1"/>
  <c r="AF923" i="1"/>
  <c r="AF924" i="1"/>
  <c r="AF925" i="1"/>
  <c r="AF926" i="1"/>
  <c r="AF927" i="1"/>
  <c r="AF928" i="1"/>
  <c r="AF929" i="1"/>
  <c r="AF930" i="1"/>
  <c r="AF931" i="1"/>
  <c r="AF932" i="1"/>
  <c r="AF933" i="1"/>
  <c r="AF934" i="1"/>
  <c r="AF935" i="1"/>
  <c r="AF936" i="1"/>
  <c r="AF937" i="1"/>
  <c r="AF938" i="1"/>
  <c r="AF939" i="1"/>
  <c r="AF940" i="1"/>
  <c r="AF941" i="1"/>
  <c r="AF942" i="1"/>
  <c r="AF943" i="1"/>
  <c r="AF944" i="1"/>
  <c r="AF945" i="1"/>
  <c r="AF946" i="1"/>
  <c r="AF947" i="1"/>
  <c r="AF948" i="1"/>
  <c r="AF949" i="1"/>
  <c r="AF950" i="1"/>
  <c r="AF951" i="1"/>
  <c r="AF952" i="1"/>
  <c r="AF953" i="1"/>
  <c r="AF954" i="1"/>
  <c r="AF955" i="1"/>
  <c r="AF956" i="1"/>
  <c r="AF957" i="1"/>
  <c r="AF958" i="1"/>
  <c r="AF959" i="1"/>
  <c r="AF960" i="1"/>
  <c r="AF961" i="1"/>
  <c r="AF962" i="1"/>
  <c r="AF963" i="1"/>
  <c r="AF964" i="1"/>
  <c r="AF965" i="1"/>
  <c r="AF966" i="1"/>
  <c r="AF967" i="1"/>
  <c r="AF968" i="1"/>
  <c r="AF969" i="1"/>
  <c r="AF970" i="1"/>
  <c r="AF971" i="1"/>
  <c r="AF972" i="1"/>
  <c r="AF973" i="1"/>
  <c r="AF974" i="1"/>
  <c r="AF975" i="1"/>
  <c r="AF976" i="1"/>
  <c r="AF977" i="1"/>
  <c r="AF978" i="1"/>
  <c r="AF979" i="1"/>
  <c r="AF980" i="1"/>
  <c r="AF981" i="1"/>
  <c r="AF982" i="1"/>
  <c r="AF983" i="1"/>
  <c r="AF984" i="1"/>
  <c r="AF985" i="1"/>
  <c r="AF986" i="1"/>
  <c r="AF987" i="1"/>
  <c r="AF988" i="1"/>
  <c r="AF989" i="1"/>
  <c r="AF990" i="1"/>
  <c r="AF991" i="1"/>
  <c r="AF992" i="1"/>
  <c r="AF993" i="1"/>
  <c r="AF994" i="1"/>
  <c r="AF995" i="1"/>
  <c r="AF996" i="1"/>
  <c r="AF997" i="1"/>
  <c r="AF998" i="1"/>
  <c r="AF999" i="1"/>
  <c r="AF1000" i="1"/>
  <c r="AF1001" i="1"/>
  <c r="AF1002" i="1"/>
  <c r="AF1003" i="1"/>
  <c r="AF1004" i="1"/>
  <c r="AF1005" i="1"/>
  <c r="AF1006" i="1"/>
  <c r="AF1007" i="1"/>
  <c r="AF1008" i="1"/>
  <c r="AF1009" i="1"/>
  <c r="AF1010" i="1"/>
  <c r="AF1011" i="1"/>
  <c r="AF1012" i="1"/>
  <c r="AF1013" i="1"/>
  <c r="AF1014" i="1"/>
  <c r="AF1015" i="1"/>
  <c r="AF1016" i="1"/>
  <c r="AF1017" i="1"/>
  <c r="AF1018" i="1"/>
  <c r="AF1019" i="1"/>
  <c r="AF1020" i="1"/>
  <c r="AF1021" i="1"/>
  <c r="AF1022" i="1"/>
  <c r="AF1023" i="1"/>
  <c r="AF1024" i="1"/>
  <c r="AF1025" i="1"/>
  <c r="AF1026" i="1"/>
  <c r="AF1027" i="1"/>
  <c r="AF1028" i="1"/>
  <c r="AF1029" i="1"/>
  <c r="AF1030" i="1"/>
  <c r="AF1031" i="1"/>
  <c r="AF1032" i="1"/>
  <c r="AF1033" i="1"/>
  <c r="AF1034" i="1"/>
  <c r="AF1035" i="1"/>
  <c r="AF1036" i="1"/>
  <c r="AF1037" i="1"/>
  <c r="AF1038" i="1"/>
  <c r="AF1039" i="1"/>
  <c r="AF1040" i="1"/>
  <c r="AF1041" i="1"/>
  <c r="AF1042" i="1"/>
  <c r="AF1043" i="1"/>
  <c r="AF1044" i="1"/>
  <c r="AF1045" i="1"/>
  <c r="AF1046" i="1"/>
  <c r="AF1047" i="1"/>
  <c r="AF1048" i="1"/>
  <c r="AF1049" i="1"/>
  <c r="AF1050" i="1"/>
  <c r="AF1051" i="1"/>
  <c r="AF1052" i="1"/>
  <c r="AF1053" i="1"/>
  <c r="AF1054" i="1"/>
  <c r="AF1055" i="1"/>
  <c r="AF1056" i="1"/>
  <c r="AF1057" i="1"/>
  <c r="AF1058" i="1"/>
  <c r="AF1059" i="1"/>
  <c r="AF1060" i="1"/>
  <c r="AF1061" i="1"/>
  <c r="AF1062" i="1"/>
  <c r="AF1063" i="1"/>
  <c r="AF1064" i="1"/>
  <c r="AF1065" i="1"/>
  <c r="AF1066" i="1"/>
  <c r="AF1067" i="1"/>
  <c r="AF1068" i="1"/>
  <c r="AF1069" i="1"/>
  <c r="AF1070" i="1"/>
  <c r="AF1071" i="1"/>
  <c r="AF1072" i="1"/>
  <c r="AF1073" i="1"/>
  <c r="AF1074" i="1"/>
  <c r="AF1075" i="1"/>
  <c r="AF1076" i="1"/>
  <c r="AF1077" i="1"/>
  <c r="AF1078" i="1"/>
  <c r="AF1079" i="1"/>
  <c r="AF1080" i="1"/>
  <c r="AF1081" i="1"/>
  <c r="AF1082" i="1"/>
  <c r="AF1083" i="1"/>
  <c r="AF1084" i="1"/>
  <c r="AF1085" i="1"/>
  <c r="AF1086" i="1"/>
  <c r="AF1087" i="1"/>
  <c r="AF1088" i="1"/>
  <c r="AF1089" i="1"/>
  <c r="AF1090" i="1"/>
  <c r="AF1091" i="1"/>
  <c r="AF1092" i="1"/>
  <c r="AF1093" i="1"/>
  <c r="AF1094" i="1"/>
  <c r="AF1095" i="1"/>
  <c r="AF1096" i="1"/>
  <c r="AF1097" i="1"/>
  <c r="AF1098" i="1"/>
  <c r="AF1099" i="1"/>
  <c r="AF1100" i="1"/>
  <c r="AF1101" i="1"/>
  <c r="AF1102" i="1"/>
  <c r="AF1103" i="1"/>
  <c r="AF1104" i="1"/>
  <c r="AF1105" i="1"/>
  <c r="AF1106" i="1"/>
  <c r="AF1107" i="1"/>
  <c r="AF1108" i="1"/>
  <c r="AF1109" i="1"/>
  <c r="AF1110" i="1"/>
  <c r="AF1111" i="1"/>
  <c r="AF1112" i="1"/>
  <c r="AF1113" i="1"/>
  <c r="AF1114" i="1"/>
  <c r="AF1115" i="1"/>
  <c r="AF1116" i="1"/>
  <c r="AF1117" i="1"/>
  <c r="AF1118" i="1"/>
  <c r="AF1119" i="1"/>
  <c r="AF1120" i="1"/>
  <c r="AF1121" i="1"/>
  <c r="AF1122" i="1"/>
  <c r="AF1123" i="1"/>
  <c r="AF1124" i="1"/>
  <c r="AF1125" i="1"/>
  <c r="AF1126" i="1"/>
  <c r="AF1127" i="1"/>
  <c r="AF1128" i="1"/>
  <c r="AF1129" i="1"/>
  <c r="AF1130" i="1"/>
  <c r="AF1131" i="1"/>
  <c r="AF1132" i="1"/>
  <c r="AF1133" i="1"/>
  <c r="AF1134" i="1"/>
  <c r="AF1135" i="1"/>
  <c r="AF1136" i="1"/>
  <c r="AF1137" i="1"/>
  <c r="AF1138" i="1"/>
  <c r="AF1139" i="1"/>
  <c r="AF1140" i="1"/>
  <c r="AF1141" i="1"/>
  <c r="AF1142" i="1"/>
  <c r="AF1143" i="1"/>
  <c r="AF1144" i="1"/>
  <c r="AF1145" i="1"/>
  <c r="AF1146" i="1"/>
  <c r="AF1147" i="1"/>
  <c r="AF1148" i="1"/>
  <c r="AF1149" i="1"/>
  <c r="AF1150" i="1"/>
  <c r="AF1151" i="1"/>
  <c r="AF1152" i="1"/>
  <c r="AF1153" i="1"/>
  <c r="AF1154" i="1"/>
  <c r="AF1155" i="1"/>
  <c r="AF1156" i="1"/>
  <c r="AF1157" i="1"/>
  <c r="AF1158" i="1"/>
  <c r="AF1159" i="1"/>
  <c r="AF1160" i="1"/>
  <c r="AF1161" i="1"/>
  <c r="AF1162" i="1"/>
  <c r="AF1163" i="1"/>
  <c r="AF1164" i="1"/>
  <c r="AF1165" i="1"/>
  <c r="AF1166" i="1"/>
  <c r="AF1167" i="1"/>
  <c r="AF1168" i="1"/>
  <c r="AF1169" i="1"/>
  <c r="AF1170" i="1"/>
  <c r="AF1171" i="1"/>
  <c r="AF1172" i="1"/>
  <c r="AF1173" i="1"/>
  <c r="AF1174" i="1"/>
  <c r="AF1175" i="1"/>
  <c r="AF1176" i="1"/>
  <c r="AF1177" i="1"/>
  <c r="AF1178" i="1"/>
  <c r="AF1179" i="1"/>
  <c r="AF1180" i="1"/>
  <c r="AF1181" i="1"/>
  <c r="AF1182" i="1"/>
  <c r="AF1183" i="1"/>
  <c r="AF1184" i="1"/>
  <c r="AF1185" i="1"/>
  <c r="AF1186" i="1"/>
  <c r="AF1187" i="1"/>
  <c r="AF1188" i="1"/>
  <c r="AF1189" i="1"/>
  <c r="AF1190" i="1"/>
  <c r="AF1191" i="1"/>
  <c r="AF1192" i="1"/>
  <c r="AF1193" i="1"/>
  <c r="AF1194" i="1"/>
  <c r="AF1195" i="1"/>
  <c r="AF1196" i="1"/>
  <c r="AF1197" i="1"/>
  <c r="AF1198" i="1"/>
  <c r="AF1199" i="1"/>
  <c r="AF1200" i="1"/>
  <c r="AF1201" i="1"/>
  <c r="AF1202" i="1"/>
  <c r="AF1203" i="1"/>
  <c r="AF1204" i="1"/>
  <c r="AF1205" i="1"/>
  <c r="AF1206" i="1"/>
  <c r="AF1207" i="1"/>
  <c r="AF1208" i="1"/>
  <c r="AF1209" i="1"/>
  <c r="AF1210" i="1"/>
  <c r="AF1211" i="1"/>
  <c r="AF1212" i="1"/>
  <c r="AF1213" i="1"/>
  <c r="AF1214" i="1"/>
  <c r="AF1215" i="1"/>
  <c r="AF1216" i="1"/>
  <c r="AF1217" i="1"/>
  <c r="AF1218" i="1"/>
  <c r="AF1219" i="1"/>
  <c r="AF1220" i="1"/>
  <c r="AF1221" i="1"/>
  <c r="AF1222" i="1"/>
  <c r="AF1223" i="1"/>
  <c r="AF1224" i="1"/>
  <c r="AF1225" i="1"/>
  <c r="AF1226" i="1"/>
  <c r="AF1227" i="1"/>
  <c r="AF1228" i="1"/>
  <c r="AF1229" i="1"/>
  <c r="AF1230" i="1"/>
  <c r="AF1231" i="1"/>
  <c r="AF1232" i="1"/>
  <c r="AF1233" i="1"/>
  <c r="AF1234" i="1"/>
  <c r="AF1235" i="1"/>
  <c r="AF1236" i="1"/>
  <c r="AF1237" i="1"/>
  <c r="AF1238" i="1"/>
  <c r="AF1239" i="1"/>
  <c r="AF1240" i="1"/>
  <c r="AF1241" i="1"/>
  <c r="AF1242" i="1"/>
  <c r="AF1243" i="1"/>
  <c r="AF1244" i="1"/>
  <c r="AF1245" i="1"/>
  <c r="AF1246" i="1"/>
  <c r="AF1247" i="1"/>
  <c r="AF1248" i="1"/>
  <c r="AF1249" i="1"/>
  <c r="AF1250" i="1"/>
  <c r="AF1251" i="1"/>
  <c r="AF1252" i="1"/>
  <c r="AF1253" i="1"/>
  <c r="AF1254" i="1"/>
  <c r="AF1255" i="1"/>
  <c r="AF1256" i="1"/>
  <c r="AF1257" i="1"/>
  <c r="AF1258" i="1"/>
  <c r="AF1259" i="1"/>
  <c r="AF1260" i="1"/>
  <c r="AF1261" i="1"/>
  <c r="AF1262" i="1"/>
  <c r="AF1263" i="1"/>
  <c r="AF1264" i="1"/>
  <c r="AF1265" i="1"/>
  <c r="AF1266" i="1"/>
  <c r="AF1267" i="1"/>
  <c r="AF1268" i="1"/>
  <c r="AF1269" i="1"/>
  <c r="AF1270" i="1"/>
  <c r="AF1271" i="1"/>
  <c r="AF1272" i="1"/>
  <c r="AF1273" i="1"/>
  <c r="AF1274" i="1"/>
  <c r="AF1275" i="1"/>
  <c r="AF1276" i="1"/>
  <c r="AF1277" i="1"/>
  <c r="AF1278" i="1"/>
  <c r="AF1279" i="1"/>
  <c r="AF1280" i="1"/>
  <c r="AF1281" i="1"/>
  <c r="AF1282" i="1"/>
  <c r="AF1283" i="1"/>
  <c r="AF1284" i="1"/>
  <c r="AF1285" i="1"/>
  <c r="AF1286" i="1"/>
  <c r="AF1287" i="1"/>
  <c r="AF1288" i="1"/>
  <c r="AF1289" i="1"/>
  <c r="AF1290" i="1"/>
  <c r="AF1291" i="1"/>
  <c r="AF1292" i="1"/>
  <c r="AF1293" i="1"/>
  <c r="AF1294" i="1"/>
  <c r="AF1295" i="1"/>
  <c r="AF1296" i="1"/>
  <c r="AF1297" i="1"/>
  <c r="AF1298" i="1"/>
  <c r="AF1299" i="1"/>
  <c r="AF1300" i="1"/>
  <c r="AF1301" i="1"/>
  <c r="AF1302" i="1"/>
  <c r="AF1303" i="1"/>
  <c r="AF1304" i="1"/>
  <c r="AF1305" i="1"/>
  <c r="AF1306" i="1"/>
  <c r="AF1307" i="1"/>
  <c r="AF1308" i="1"/>
  <c r="AF1309" i="1"/>
  <c r="AF1310" i="1"/>
  <c r="AF1311" i="1"/>
  <c r="AF1312" i="1"/>
  <c r="AF1313" i="1"/>
  <c r="AF1314" i="1"/>
  <c r="AF1315" i="1"/>
  <c r="AF1316" i="1"/>
  <c r="AF1317" i="1"/>
  <c r="AF1318" i="1"/>
  <c r="AF1319" i="1"/>
  <c r="AF1320" i="1"/>
  <c r="AF1321" i="1"/>
  <c r="AF1322" i="1"/>
  <c r="AF1323" i="1"/>
  <c r="AF1324" i="1"/>
  <c r="AF1325" i="1"/>
  <c r="AF1326" i="1"/>
  <c r="AF1327" i="1"/>
  <c r="AF1328" i="1"/>
  <c r="AF1329" i="1"/>
  <c r="AF1330" i="1"/>
  <c r="AF1331" i="1"/>
  <c r="AF1332" i="1"/>
  <c r="AF1333" i="1"/>
  <c r="AF1334" i="1"/>
  <c r="AF1335" i="1"/>
  <c r="AF1336" i="1"/>
  <c r="AF1337" i="1"/>
  <c r="AF1338" i="1"/>
  <c r="AF1339" i="1"/>
  <c r="AF1340" i="1"/>
  <c r="AF1341" i="1"/>
  <c r="AF1342" i="1"/>
  <c r="AF1343" i="1"/>
  <c r="AF1344" i="1"/>
  <c r="AF1345" i="1"/>
  <c r="AF1346" i="1"/>
  <c r="AF1347" i="1"/>
  <c r="AF1348" i="1"/>
  <c r="AF1349" i="1"/>
  <c r="AF1350" i="1"/>
  <c r="AF1351" i="1"/>
  <c r="AF1352" i="1"/>
  <c r="AF1353" i="1"/>
  <c r="AF1354" i="1"/>
  <c r="AF1355" i="1"/>
  <c r="AF1356" i="1"/>
  <c r="AF1357" i="1"/>
  <c r="AF1358" i="1"/>
  <c r="AF1359" i="1"/>
  <c r="AF1360" i="1"/>
  <c r="AF1361" i="1"/>
  <c r="AF1362" i="1"/>
  <c r="AF1363" i="1"/>
  <c r="AF1364" i="1"/>
  <c r="AF1365" i="1"/>
  <c r="AF1366" i="1"/>
  <c r="AF1367" i="1"/>
  <c r="AF1368" i="1"/>
  <c r="AF1369" i="1"/>
  <c r="AF1370" i="1"/>
  <c r="AF1371" i="1"/>
  <c r="AF1372" i="1"/>
  <c r="AF1373" i="1"/>
  <c r="AF1374" i="1"/>
  <c r="AF1375" i="1"/>
  <c r="AF1376" i="1"/>
  <c r="AF1377" i="1"/>
  <c r="AF1378" i="1"/>
  <c r="AF1379" i="1"/>
  <c r="AF1380" i="1"/>
  <c r="AF1381" i="1"/>
  <c r="AF1382" i="1"/>
  <c r="AF1383" i="1"/>
  <c r="AF1384" i="1"/>
  <c r="AF1385" i="1"/>
  <c r="AF1386" i="1"/>
  <c r="AF1387" i="1"/>
  <c r="AF1388" i="1"/>
  <c r="AF1389" i="1"/>
  <c r="AF1390" i="1"/>
  <c r="AF1391" i="1"/>
  <c r="AF1392" i="1"/>
  <c r="AF1393" i="1"/>
  <c r="AF1394" i="1"/>
  <c r="AF1395" i="1"/>
  <c r="AF1396" i="1"/>
  <c r="AF1397" i="1"/>
  <c r="AF1398" i="1"/>
  <c r="AF1399" i="1"/>
  <c r="AF1400" i="1"/>
  <c r="AF1401" i="1"/>
  <c r="AF1402" i="1"/>
  <c r="AF1403" i="1"/>
  <c r="AF1404" i="1"/>
  <c r="AF1405" i="1"/>
  <c r="AF1406" i="1"/>
  <c r="AF1407" i="1"/>
  <c r="AF1408" i="1"/>
  <c r="AF1409" i="1"/>
  <c r="AF1410" i="1"/>
  <c r="AF1411" i="1"/>
  <c r="AF1412" i="1"/>
  <c r="AF1413" i="1"/>
  <c r="AF1414" i="1"/>
  <c r="AF1415" i="1"/>
  <c r="AF1416" i="1"/>
  <c r="AF1417" i="1"/>
  <c r="AF1418" i="1"/>
  <c r="AF1419" i="1"/>
  <c r="AF1420" i="1"/>
  <c r="AF1421" i="1"/>
  <c r="AF1422" i="1"/>
  <c r="AF1423" i="1"/>
  <c r="AF1424" i="1"/>
  <c r="AF1425" i="1"/>
  <c r="AF1426" i="1"/>
  <c r="AF1427" i="1"/>
  <c r="AF1428" i="1"/>
  <c r="AF1429" i="1"/>
  <c r="AF1430" i="1"/>
  <c r="AF1431" i="1"/>
  <c r="AF1432" i="1"/>
  <c r="AF1433" i="1"/>
  <c r="AF1434" i="1"/>
  <c r="AF1435" i="1"/>
  <c r="AF1436" i="1"/>
  <c r="AF1437" i="1"/>
  <c r="AF1438" i="1"/>
  <c r="AF1439" i="1"/>
  <c r="AF1440" i="1"/>
  <c r="AF1441" i="1"/>
  <c r="AF1442" i="1"/>
  <c r="AF1443" i="1"/>
  <c r="AF1444" i="1"/>
  <c r="AF1445" i="1"/>
  <c r="AF1446" i="1"/>
  <c r="AF1447" i="1"/>
  <c r="AF1448" i="1"/>
  <c r="AF1449" i="1"/>
  <c r="AF1450" i="1"/>
  <c r="AF1451" i="1"/>
  <c r="AF1452" i="1"/>
  <c r="AF1453" i="1"/>
  <c r="AF1454" i="1"/>
  <c r="AF1455" i="1"/>
  <c r="AF1456" i="1"/>
  <c r="AF1457" i="1"/>
  <c r="AF1458" i="1"/>
  <c r="AF1459" i="1"/>
  <c r="AF1460" i="1"/>
  <c r="AF1461" i="1"/>
  <c r="AF1462" i="1"/>
  <c r="AF1463" i="1"/>
  <c r="AF1464" i="1"/>
  <c r="AF1465" i="1"/>
  <c r="AF1466" i="1"/>
  <c r="AF1467" i="1"/>
  <c r="AF1468" i="1"/>
  <c r="AF1469" i="1"/>
  <c r="AF1470" i="1"/>
  <c r="AF1471" i="1"/>
  <c r="AF1472" i="1"/>
  <c r="AF1473" i="1"/>
  <c r="AF1474" i="1"/>
  <c r="AF1475" i="1"/>
  <c r="AF1476" i="1"/>
  <c r="AF1477" i="1"/>
  <c r="AF1478" i="1"/>
  <c r="AF1479" i="1"/>
  <c r="AF1480" i="1"/>
  <c r="AF1481" i="1"/>
  <c r="AF1482" i="1"/>
  <c r="AF1483" i="1"/>
  <c r="AF1484" i="1"/>
  <c r="AF1485" i="1"/>
  <c r="AF1486" i="1"/>
  <c r="AF1487" i="1"/>
  <c r="AF1488" i="1"/>
  <c r="AF1489" i="1"/>
  <c r="AF1490" i="1"/>
  <c r="AF1491" i="1"/>
  <c r="AF1492" i="1"/>
  <c r="AF1493" i="1"/>
  <c r="AF1494" i="1"/>
  <c r="AF1495" i="1"/>
  <c r="AF1496" i="1"/>
  <c r="AF1497" i="1"/>
  <c r="AF1498" i="1"/>
  <c r="AF1499" i="1"/>
  <c r="AF1500" i="1"/>
  <c r="AF1501" i="1"/>
  <c r="AF1502" i="1"/>
  <c r="AF1503" i="1"/>
  <c r="AF1504" i="1"/>
  <c r="AF1505" i="1"/>
  <c r="AF1506" i="1"/>
  <c r="AF1507" i="1"/>
  <c r="AF1508" i="1"/>
  <c r="AF1509" i="1"/>
  <c r="AF1510" i="1"/>
  <c r="AF1511" i="1"/>
  <c r="AF1512" i="1"/>
  <c r="AF1513" i="1"/>
  <c r="AF1514" i="1"/>
  <c r="AF1515" i="1"/>
  <c r="AF1516" i="1"/>
  <c r="AF1517" i="1"/>
  <c r="AF1518" i="1"/>
  <c r="AF1519" i="1"/>
  <c r="AF1520" i="1"/>
  <c r="AF1521" i="1"/>
  <c r="AF1522" i="1"/>
  <c r="AF1523" i="1"/>
  <c r="AF1524" i="1"/>
  <c r="AF1525" i="1"/>
  <c r="AF1526" i="1"/>
  <c r="AF1527" i="1"/>
  <c r="AF1528" i="1"/>
  <c r="AF1529" i="1"/>
  <c r="AF1530" i="1"/>
  <c r="AF1531" i="1"/>
  <c r="AF1532" i="1"/>
  <c r="AF1533" i="1"/>
  <c r="AF1534" i="1"/>
  <c r="AF1535" i="1"/>
  <c r="AF1536" i="1"/>
  <c r="AF1537" i="1"/>
  <c r="AF1538" i="1"/>
  <c r="AF1539" i="1"/>
  <c r="AF1540" i="1"/>
  <c r="AF1541" i="1"/>
  <c r="AF1542" i="1"/>
  <c r="AF1543" i="1"/>
  <c r="AF1544" i="1"/>
  <c r="AF1545" i="1"/>
  <c r="AF1546" i="1"/>
  <c r="AF1547" i="1"/>
  <c r="AF1548" i="1"/>
  <c r="AF1549" i="1"/>
  <c r="AF1550" i="1"/>
  <c r="AF1551" i="1"/>
  <c r="AF1552" i="1"/>
  <c r="AF1553" i="1"/>
  <c r="AF1554" i="1"/>
  <c r="AF1555" i="1"/>
  <c r="AF1556" i="1"/>
  <c r="AF1557" i="1"/>
  <c r="AF1558" i="1"/>
  <c r="AF1559" i="1"/>
  <c r="AF1560" i="1"/>
  <c r="AF1561" i="1"/>
  <c r="AF1562" i="1"/>
  <c r="AF1563" i="1"/>
  <c r="AF1564" i="1"/>
  <c r="AF1565" i="1"/>
  <c r="AF1566" i="1"/>
  <c r="AF1567" i="1"/>
  <c r="AF1568" i="1"/>
  <c r="AF1569" i="1"/>
  <c r="AF1570" i="1"/>
  <c r="AF1571" i="1"/>
  <c r="AF1572" i="1"/>
  <c r="AF1573" i="1"/>
  <c r="AF1574" i="1"/>
  <c r="AF1575" i="1"/>
  <c r="AF1576" i="1"/>
  <c r="AF1577" i="1"/>
  <c r="AF1578" i="1"/>
  <c r="AF1579" i="1"/>
  <c r="AF1580" i="1"/>
  <c r="AF1581" i="1"/>
  <c r="AF1582" i="1"/>
  <c r="AF1583" i="1"/>
  <c r="AF1584" i="1"/>
  <c r="AF1585" i="1"/>
  <c r="AF1586" i="1"/>
  <c r="AF1587" i="1"/>
  <c r="AF1588" i="1"/>
  <c r="AF1589" i="1"/>
  <c r="AF1590" i="1"/>
  <c r="AF1591" i="1"/>
  <c r="AF1592" i="1"/>
  <c r="AF1593" i="1"/>
  <c r="AF1594" i="1"/>
  <c r="AF1595" i="1"/>
  <c r="AF1596" i="1"/>
  <c r="AF1597" i="1"/>
  <c r="AF1598" i="1"/>
  <c r="AF1599" i="1"/>
  <c r="AF1600" i="1"/>
  <c r="AF1601" i="1"/>
  <c r="AF1602" i="1"/>
  <c r="AF1603" i="1"/>
  <c r="AF1604" i="1"/>
  <c r="AF1605" i="1"/>
  <c r="AF1606" i="1"/>
  <c r="AF1607" i="1"/>
  <c r="AF1608" i="1"/>
  <c r="AF1609" i="1"/>
  <c r="AF1610" i="1"/>
  <c r="AF1611" i="1"/>
  <c r="AF1612" i="1"/>
  <c r="AF1613" i="1"/>
  <c r="AF1614" i="1"/>
  <c r="AF1615" i="1"/>
  <c r="AF1616" i="1"/>
  <c r="AF1617" i="1"/>
  <c r="AF1618" i="1"/>
  <c r="AF1619" i="1"/>
  <c r="AF1620" i="1"/>
  <c r="AF1621" i="1"/>
  <c r="AF1622" i="1"/>
  <c r="AF1623" i="1"/>
  <c r="AF1624" i="1"/>
  <c r="AF1625" i="1"/>
  <c r="AF1626" i="1"/>
  <c r="AF1627" i="1"/>
  <c r="AF1628" i="1"/>
  <c r="AF1629" i="1"/>
  <c r="AF1630" i="1"/>
  <c r="AF1631" i="1"/>
  <c r="AF1632" i="1"/>
  <c r="AF1633" i="1"/>
  <c r="AF1634" i="1"/>
  <c r="AF1635" i="1"/>
  <c r="AF1636" i="1"/>
  <c r="AF1637" i="1"/>
  <c r="AF1638" i="1"/>
  <c r="AF1639" i="1"/>
  <c r="AF1640" i="1"/>
  <c r="AF1641" i="1"/>
  <c r="AF1642" i="1"/>
  <c r="AF1643" i="1"/>
  <c r="AF1644" i="1"/>
  <c r="AF1645" i="1"/>
  <c r="AF1646" i="1"/>
  <c r="AF1647" i="1"/>
  <c r="AF1648" i="1"/>
  <c r="AF1649" i="1"/>
  <c r="AF1650" i="1"/>
  <c r="AF1651" i="1"/>
  <c r="AF1652" i="1"/>
  <c r="AF1653" i="1"/>
  <c r="AF1654" i="1"/>
  <c r="AF1655" i="1"/>
  <c r="AF1656" i="1"/>
  <c r="AF1657" i="1"/>
  <c r="AF1658" i="1"/>
  <c r="AF1659" i="1"/>
  <c r="AF1660" i="1"/>
  <c r="AF1661" i="1"/>
  <c r="AF1662" i="1"/>
  <c r="AF1663" i="1"/>
  <c r="AF1664" i="1"/>
  <c r="AF1665" i="1"/>
  <c r="AF1666" i="1"/>
  <c r="AF1667" i="1"/>
  <c r="AF1668" i="1"/>
  <c r="AF1669" i="1"/>
  <c r="AF1670" i="1"/>
  <c r="AF1671" i="1"/>
  <c r="AF1672" i="1"/>
  <c r="AF1673" i="1"/>
  <c r="AF1674" i="1"/>
  <c r="AF1675" i="1"/>
  <c r="AF1676" i="1"/>
  <c r="AF1677" i="1"/>
  <c r="AF1678" i="1"/>
  <c r="AF1679" i="1"/>
  <c r="AF1680" i="1"/>
  <c r="AF1681" i="1"/>
  <c r="AF1682" i="1"/>
  <c r="AF1683" i="1"/>
  <c r="AF1684" i="1"/>
  <c r="AF1685" i="1"/>
  <c r="AF1686" i="1"/>
  <c r="AF1687" i="1"/>
  <c r="AF1688" i="1"/>
  <c r="AF1689" i="1"/>
  <c r="AF1690" i="1"/>
  <c r="AF1691" i="1"/>
  <c r="AF1692" i="1"/>
  <c r="AF1693" i="1"/>
  <c r="AF1694" i="1"/>
  <c r="AF1695" i="1"/>
  <c r="AF1696" i="1"/>
  <c r="AF1697" i="1"/>
  <c r="AF1698" i="1"/>
  <c r="AF1699" i="1"/>
  <c r="AF1700" i="1"/>
  <c r="AF1701" i="1"/>
  <c r="AF1702" i="1"/>
  <c r="AH325" i="1" l="1"/>
  <c r="AH293" i="1"/>
  <c r="AH261" i="1"/>
  <c r="AH317" i="1"/>
  <c r="AH285" i="1"/>
  <c r="AH253" i="1"/>
  <c r="AH333" i="1"/>
  <c r="AH301" i="1"/>
  <c r="AH269" i="1"/>
  <c r="AH341" i="1"/>
  <c r="AH309" i="1"/>
  <c r="AH277" i="1"/>
  <c r="AH369" i="1"/>
  <c r="AH289" i="1"/>
  <c r="AH1696" i="1"/>
  <c r="AH1688" i="1"/>
  <c r="AH1680" i="1"/>
  <c r="AH1672" i="1"/>
  <c r="AH1656" i="1"/>
  <c r="AH1648" i="1"/>
  <c r="AH1664" i="1"/>
  <c r="AH1640" i="1"/>
  <c r="AH1600" i="1"/>
  <c r="AH1560" i="1"/>
  <c r="AH1520" i="1"/>
  <c r="AH1472" i="1"/>
  <c r="AH1440" i="1"/>
  <c r="AH1408" i="1"/>
  <c r="AH1368" i="1"/>
  <c r="AH1328" i="1"/>
  <c r="AH1288" i="1"/>
  <c r="AH1240" i="1"/>
  <c r="AH1200" i="1"/>
  <c r="AH1160" i="1"/>
  <c r="AH1120" i="1"/>
  <c r="AH1088" i="1"/>
  <c r="AH1048" i="1"/>
  <c r="AH1008" i="1"/>
  <c r="AH968" i="1"/>
  <c r="AH928" i="1"/>
  <c r="AH1679" i="1"/>
  <c r="AH1647" i="1"/>
  <c r="AH1607" i="1"/>
  <c r="AH1559" i="1"/>
  <c r="AH1535" i="1"/>
  <c r="AH1495" i="1"/>
  <c r="AH1447" i="1"/>
  <c r="AH1407" i="1"/>
  <c r="AH1367" i="1"/>
  <c r="AH1327" i="1"/>
  <c r="AH1303" i="1"/>
  <c r="AH1263" i="1"/>
  <c r="AH1223" i="1"/>
  <c r="AH1183" i="1"/>
  <c r="AH1143" i="1"/>
  <c r="AH1095" i="1"/>
  <c r="AH1063" i="1"/>
  <c r="AH1031" i="1"/>
  <c r="AH983" i="1"/>
  <c r="AH951" i="1"/>
  <c r="AH903" i="1"/>
  <c r="AH1632" i="1"/>
  <c r="AH1592" i="1"/>
  <c r="AH1552" i="1"/>
  <c r="AH1512" i="1"/>
  <c r="AH1480" i="1"/>
  <c r="AH1432" i="1"/>
  <c r="AH1400" i="1"/>
  <c r="AH1360" i="1"/>
  <c r="AH1320" i="1"/>
  <c r="AH1280" i="1"/>
  <c r="AH1248" i="1"/>
  <c r="AH1208" i="1"/>
  <c r="AH1168" i="1"/>
  <c r="AH1136" i="1"/>
  <c r="AH1096" i="1"/>
  <c r="AH1056" i="1"/>
  <c r="AH1016" i="1"/>
  <c r="AH976" i="1"/>
  <c r="AH936" i="1"/>
  <c r="AH896" i="1"/>
  <c r="AH1695" i="1"/>
  <c r="AH1655" i="1"/>
  <c r="AH1631" i="1"/>
  <c r="AH1591" i="1"/>
  <c r="AH1551" i="1"/>
  <c r="AH1511" i="1"/>
  <c r="AH1479" i="1"/>
  <c r="AH1439" i="1"/>
  <c r="AH1399" i="1"/>
  <c r="AH1351" i="1"/>
  <c r="AH1319" i="1"/>
  <c r="AH1271" i="1"/>
  <c r="AH1239" i="1"/>
  <c r="AH1207" i="1"/>
  <c r="AH1167" i="1"/>
  <c r="AH1119" i="1"/>
  <c r="AH1087" i="1"/>
  <c r="AH1047" i="1"/>
  <c r="AH1007" i="1"/>
  <c r="AH959" i="1"/>
  <c r="AH927" i="1"/>
  <c r="AH1702" i="1"/>
  <c r="AH1022" i="1"/>
  <c r="AH1006" i="1"/>
  <c r="AH990" i="1"/>
  <c r="AH974" i="1"/>
  <c r="AH958" i="1"/>
  <c r="AH942" i="1"/>
  <c r="AH926" i="1"/>
  <c r="AH910" i="1"/>
  <c r="AH894" i="1"/>
  <c r="AH878" i="1"/>
  <c r="AH870" i="1"/>
  <c r="AH854" i="1"/>
  <c r="AH838" i="1"/>
  <c r="AH822" i="1"/>
  <c r="AH806" i="1"/>
  <c r="AH798" i="1"/>
  <c r="AH782" i="1"/>
  <c r="AH766" i="1"/>
  <c r="AH742" i="1"/>
  <c r="AH726" i="1"/>
  <c r="AH710" i="1"/>
  <c r="AH694" i="1"/>
  <c r="AH678" i="1"/>
  <c r="AH662" i="1"/>
  <c r="AH630" i="1"/>
  <c r="AH606" i="1"/>
  <c r="AH582" i="1"/>
  <c r="AH550" i="1"/>
  <c r="AH526" i="1"/>
  <c r="AH494" i="1"/>
  <c r="AH470" i="1"/>
  <c r="AH446" i="1"/>
  <c r="AH422" i="1"/>
  <c r="AH398" i="1"/>
  <c r="AH374" i="1"/>
  <c r="AH350" i="1"/>
  <c r="AH318" i="1"/>
  <c r="AH294" i="1"/>
  <c r="AH262" i="1"/>
  <c r="AH365" i="1"/>
  <c r="AH357" i="1"/>
  <c r="AH349" i="1"/>
  <c r="AH1616" i="1"/>
  <c r="AH1576" i="1"/>
  <c r="AH1536" i="1"/>
  <c r="AH1496" i="1"/>
  <c r="AH1456" i="1"/>
  <c r="AH1416" i="1"/>
  <c r="AH1376" i="1"/>
  <c r="AH1336" i="1"/>
  <c r="AH1296" i="1"/>
  <c r="AH1256" i="1"/>
  <c r="AH1216" i="1"/>
  <c r="AH1184" i="1"/>
  <c r="AH1144" i="1"/>
  <c r="AH1104" i="1"/>
  <c r="AH1064" i="1"/>
  <c r="AH1024" i="1"/>
  <c r="AH984" i="1"/>
  <c r="AH944" i="1"/>
  <c r="AH912" i="1"/>
  <c r="AH1687" i="1"/>
  <c r="AH1639" i="1"/>
  <c r="AH1599" i="1"/>
  <c r="AH1575" i="1"/>
  <c r="AH1527" i="1"/>
  <c r="AH1487" i="1"/>
  <c r="AH1455" i="1"/>
  <c r="AH1415" i="1"/>
  <c r="AH1375" i="1"/>
  <c r="AH1343" i="1"/>
  <c r="AH1295" i="1"/>
  <c r="AH1255" i="1"/>
  <c r="AH1215" i="1"/>
  <c r="AH1175" i="1"/>
  <c r="AH1135" i="1"/>
  <c r="AH1103" i="1"/>
  <c r="AH1055" i="1"/>
  <c r="AH1023" i="1"/>
  <c r="AH991" i="1"/>
  <c r="AH943" i="1"/>
  <c r="AH911" i="1"/>
  <c r="AH1014" i="1"/>
  <c r="AH998" i="1"/>
  <c r="AH982" i="1"/>
  <c r="AH966" i="1"/>
  <c r="AH950" i="1"/>
  <c r="AH934" i="1"/>
  <c r="AH918" i="1"/>
  <c r="AH902" i="1"/>
  <c r="AH886" i="1"/>
  <c r="AH862" i="1"/>
  <c r="AH846" i="1"/>
  <c r="AH830" i="1"/>
  <c r="AH814" i="1"/>
  <c r="AH790" i="1"/>
  <c r="AH774" i="1"/>
  <c r="AH758" i="1"/>
  <c r="AH750" i="1"/>
  <c r="AH734" i="1"/>
  <c r="AH718" i="1"/>
  <c r="AH702" i="1"/>
  <c r="AH686" i="1"/>
  <c r="AH670" i="1"/>
  <c r="AH654" i="1"/>
  <c r="AH638" i="1"/>
  <c r="AH614" i="1"/>
  <c r="AH590" i="1"/>
  <c r="AH566" i="1"/>
  <c r="AH542" i="1"/>
  <c r="AH518" i="1"/>
  <c r="AH502" i="1"/>
  <c r="AH478" i="1"/>
  <c r="AH454" i="1"/>
  <c r="AH430" i="1"/>
  <c r="AH406" i="1"/>
  <c r="AH382" i="1"/>
  <c r="AH358" i="1"/>
  <c r="AH334" i="1"/>
  <c r="AH310" i="1"/>
  <c r="AH286" i="1"/>
  <c r="AH270" i="1"/>
  <c r="AH1608" i="1"/>
  <c r="AH1568" i="1"/>
  <c r="AH1528" i="1"/>
  <c r="AH1488" i="1"/>
  <c r="AH1448" i="1"/>
  <c r="AH1392" i="1"/>
  <c r="AH1352" i="1"/>
  <c r="AH1312" i="1"/>
  <c r="AH1264" i="1"/>
  <c r="AH1224" i="1"/>
  <c r="AH1176" i="1"/>
  <c r="AH1128" i="1"/>
  <c r="AH1080" i="1"/>
  <c r="AH1040" i="1"/>
  <c r="AH1000" i="1"/>
  <c r="AH952" i="1"/>
  <c r="AH904" i="1"/>
  <c r="AH1671" i="1"/>
  <c r="AH1615" i="1"/>
  <c r="AH1567" i="1"/>
  <c r="AH1519" i="1"/>
  <c r="AH1471" i="1"/>
  <c r="AH1423" i="1"/>
  <c r="AH1383" i="1"/>
  <c r="AH1335" i="1"/>
  <c r="AH1287" i="1"/>
  <c r="AH1247" i="1"/>
  <c r="AH1199" i="1"/>
  <c r="AH1151" i="1"/>
  <c r="AH1111" i="1"/>
  <c r="AH1071" i="1"/>
  <c r="AH1015" i="1"/>
  <c r="AH975" i="1"/>
  <c r="AH919" i="1"/>
  <c r="AH1624" i="1"/>
  <c r="AH1584" i="1"/>
  <c r="AH1544" i="1"/>
  <c r="AH1504" i="1"/>
  <c r="AH1464" i="1"/>
  <c r="AH1424" i="1"/>
  <c r="AH1384" i="1"/>
  <c r="AH1344" i="1"/>
  <c r="AH1304" i="1"/>
  <c r="AH1272" i="1"/>
  <c r="AH1232" i="1"/>
  <c r="AH1192" i="1"/>
  <c r="AH1152" i="1"/>
  <c r="AH1112" i="1"/>
  <c r="AH1072" i="1"/>
  <c r="AH1032" i="1"/>
  <c r="AH992" i="1"/>
  <c r="AH960" i="1"/>
  <c r="AH920" i="1"/>
  <c r="AH1663" i="1"/>
  <c r="AH1623" i="1"/>
  <c r="AH1583" i="1"/>
  <c r="AH1543" i="1"/>
  <c r="AH1503" i="1"/>
  <c r="AH1463" i="1"/>
  <c r="AH1431" i="1"/>
  <c r="AH1391" i="1"/>
  <c r="AH1359" i="1"/>
  <c r="AH1311" i="1"/>
  <c r="AH1279" i="1"/>
  <c r="AH1231" i="1"/>
  <c r="AH1191" i="1"/>
  <c r="AH1159" i="1"/>
  <c r="AH1127" i="1"/>
  <c r="AH1079" i="1"/>
  <c r="AH1039" i="1"/>
  <c r="AH999" i="1"/>
  <c r="AH967" i="1"/>
  <c r="AH935" i="1"/>
  <c r="AH646" i="1"/>
  <c r="AH622" i="1"/>
  <c r="AH598" i="1"/>
  <c r="AH574" i="1"/>
  <c r="AH558" i="1"/>
  <c r="AH534" i="1"/>
  <c r="AH510" i="1"/>
  <c r="AH486" i="1"/>
  <c r="AH462" i="1"/>
  <c r="AH438" i="1"/>
  <c r="AH414" i="1"/>
  <c r="AH390" i="1"/>
  <c r="AH366" i="1"/>
  <c r="AH342" i="1"/>
  <c r="AH326" i="1"/>
  <c r="AH302" i="1"/>
  <c r="AH278" i="1"/>
  <c r="AH254" i="1"/>
  <c r="AH12" i="1"/>
  <c r="AH4" i="1"/>
  <c r="AH5" i="1"/>
  <c r="AH142" i="1"/>
  <c r="AH126" i="1"/>
  <c r="AH11" i="1"/>
  <c r="AH888" i="1"/>
  <c r="AH880" i="1"/>
  <c r="AH872" i="1"/>
  <c r="AH864" i="1"/>
  <c r="AH856" i="1"/>
  <c r="AH848" i="1"/>
  <c r="AH840" i="1"/>
  <c r="AH832" i="1"/>
  <c r="AH824" i="1"/>
  <c r="AH816" i="1"/>
  <c r="AH808" i="1"/>
  <c r="AH800" i="1"/>
  <c r="AH792" i="1"/>
  <c r="AH784" i="1"/>
  <c r="AH776" i="1"/>
  <c r="AH768" i="1"/>
  <c r="AH760" i="1"/>
  <c r="AH752" i="1"/>
  <c r="AH744" i="1"/>
  <c r="AH736" i="1"/>
  <c r="AH728" i="1"/>
  <c r="AH720" i="1"/>
  <c r="AH712" i="1"/>
  <c r="AH704" i="1"/>
  <c r="AH696" i="1"/>
  <c r="AH688" i="1"/>
  <c r="AH680" i="1"/>
  <c r="AH672" i="1"/>
  <c r="AH664" i="1"/>
  <c r="AH656" i="1"/>
  <c r="AH648" i="1"/>
  <c r="AH640" i="1"/>
  <c r="AH632" i="1"/>
  <c r="AH624" i="1"/>
  <c r="AH616" i="1"/>
  <c r="AH608" i="1"/>
  <c r="AH600" i="1"/>
  <c r="AH592" i="1"/>
  <c r="AH584" i="1"/>
  <c r="AH576" i="1"/>
  <c r="AH568" i="1"/>
  <c r="AH560" i="1"/>
  <c r="AH552" i="1"/>
  <c r="AH544" i="1"/>
  <c r="AH536" i="1"/>
  <c r="AH528" i="1"/>
  <c r="AH520" i="1"/>
  <c r="AH512" i="1"/>
  <c r="AH504" i="1"/>
  <c r="AH496" i="1"/>
  <c r="AH488" i="1"/>
  <c r="AH480" i="1"/>
  <c r="AH472" i="1"/>
  <c r="AH464" i="1"/>
  <c r="AH456" i="1"/>
  <c r="AH448" i="1"/>
  <c r="AH440" i="1"/>
  <c r="AH432" i="1"/>
  <c r="AH424" i="1"/>
  <c r="AH416" i="1"/>
  <c r="AH408" i="1"/>
  <c r="AH400" i="1"/>
  <c r="AH392" i="1"/>
  <c r="AH384" i="1"/>
  <c r="AH376" i="1"/>
  <c r="AH368" i="1"/>
  <c r="AH360" i="1"/>
  <c r="AH352" i="1"/>
  <c r="AH344" i="1"/>
  <c r="AH336" i="1"/>
  <c r="AH328" i="1"/>
  <c r="AH320" i="1"/>
  <c r="AH312" i="1"/>
  <c r="AH304" i="1"/>
  <c r="AH296" i="1"/>
  <c r="AH288" i="1"/>
  <c r="AH280" i="1"/>
  <c r="AH272" i="1"/>
  <c r="AH264" i="1"/>
  <c r="AH256" i="1"/>
  <c r="AH43" i="1"/>
  <c r="AH35" i="1"/>
  <c r="AH27" i="1"/>
  <c r="AH19" i="1"/>
  <c r="AH221" i="1"/>
  <c r="AH213" i="1"/>
  <c r="AH205" i="1"/>
  <c r="AH197" i="1"/>
  <c r="AH189" i="1"/>
  <c r="AH180" i="1"/>
  <c r="AH172" i="1"/>
  <c r="AH164" i="1"/>
  <c r="AH156" i="1"/>
  <c r="AH148" i="1"/>
  <c r="AH140" i="1"/>
  <c r="AH132" i="1"/>
  <c r="AH124" i="1"/>
  <c r="AH116" i="1"/>
  <c r="AH108" i="1"/>
  <c r="AH100" i="1"/>
  <c r="AH92" i="1"/>
  <c r="AH84" i="1"/>
  <c r="AH75" i="1"/>
  <c r="AH67" i="1"/>
  <c r="AH59" i="1"/>
  <c r="AH51" i="1"/>
  <c r="AH1693" i="1"/>
  <c r="AH1685" i="1"/>
  <c r="AH1661" i="1"/>
  <c r="AH1645" i="1"/>
  <c r="AH1629" i="1"/>
  <c r="AH1621" i="1"/>
  <c r="AH1605" i="1"/>
  <c r="AH1589" i="1"/>
  <c r="AH1573" i="1"/>
  <c r="AH1549" i="1"/>
  <c r="AH1533" i="1"/>
  <c r="AH1517" i="1"/>
  <c r="AH1501" i="1"/>
  <c r="AH1493" i="1"/>
  <c r="AH1477" i="1"/>
  <c r="AH1453" i="1"/>
  <c r="AH1437" i="1"/>
  <c r="AH1429" i="1"/>
  <c r="AH1413" i="1"/>
  <c r="AH1397" i="1"/>
  <c r="AH1373" i="1"/>
  <c r="AH1357" i="1"/>
  <c r="AH1341" i="1"/>
  <c r="AH1333" i="1"/>
  <c r="AH1309" i="1"/>
  <c r="AH1293" i="1"/>
  <c r="AH1285" i="1"/>
  <c r="AH1269" i="1"/>
  <c r="AH1253" i="1"/>
  <c r="AH1237" i="1"/>
  <c r="AH1213" i="1"/>
  <c r="AH1197" i="1"/>
  <c r="AH1181" i="1"/>
  <c r="AH1173" i="1"/>
  <c r="AH1157" i="1"/>
  <c r="AH1141" i="1"/>
  <c r="AH1117" i="1"/>
  <c r="AH1101" i="1"/>
  <c r="AH1085" i="1"/>
  <c r="AH1077" i="1"/>
  <c r="AH1061" i="1"/>
  <c r="AH1037" i="1"/>
  <c r="AH1021" i="1"/>
  <c r="AH1013" i="1"/>
  <c r="AH997" i="1"/>
  <c r="AH973" i="1"/>
  <c r="AH957" i="1"/>
  <c r="AH941" i="1"/>
  <c r="AH933" i="1"/>
  <c r="AH917" i="1"/>
  <c r="AH893" i="1"/>
  <c r="AH877" i="1"/>
  <c r="AH861" i="1"/>
  <c r="AH845" i="1"/>
  <c r="AH829" i="1"/>
  <c r="AH813" i="1"/>
  <c r="AH797" i="1"/>
  <c r="AH781" i="1"/>
  <c r="AH773" i="1"/>
  <c r="AH757" i="1"/>
  <c r="AH741" i="1"/>
  <c r="AH717" i="1"/>
  <c r="AH701" i="1"/>
  <c r="AH693" i="1"/>
  <c r="AH677" i="1"/>
  <c r="AH653" i="1"/>
  <c r="AH637" i="1"/>
  <c r="AH629" i="1"/>
  <c r="AH613" i="1"/>
  <c r="AH605" i="1"/>
  <c r="AH597" i="1"/>
  <c r="AH589" i="1"/>
  <c r="AH581" i="1"/>
  <c r="AH573" i="1"/>
  <c r="AH565" i="1"/>
  <c r="AH557" i="1"/>
  <c r="AH549" i="1"/>
  <c r="AH541" i="1"/>
  <c r="AH533" i="1"/>
  <c r="AH525" i="1"/>
  <c r="AH517" i="1"/>
  <c r="AH509" i="1"/>
  <c r="AH501" i="1"/>
  <c r="AH493" i="1"/>
  <c r="AH485" i="1"/>
  <c r="AH477" i="1"/>
  <c r="AH469" i="1"/>
  <c r="AH461" i="1"/>
  <c r="AH453" i="1"/>
  <c r="AH445" i="1"/>
  <c r="AH437" i="1"/>
  <c r="AH429" i="1"/>
  <c r="AH421" i="1"/>
  <c r="AH413" i="1"/>
  <c r="AH405" i="1"/>
  <c r="AH397" i="1"/>
  <c r="AH389" i="1"/>
  <c r="AH381" i="1"/>
  <c r="AH373" i="1"/>
  <c r="AH1701" i="1"/>
  <c r="AH1677" i="1"/>
  <c r="AH1669" i="1"/>
  <c r="AH1653" i="1"/>
  <c r="AH1637" i="1"/>
  <c r="AH1613" i="1"/>
  <c r="AH1597" i="1"/>
  <c r="AH1581" i="1"/>
  <c r="AH1565" i="1"/>
  <c r="AH1557" i="1"/>
  <c r="AH1541" i="1"/>
  <c r="AH1525" i="1"/>
  <c r="AH1509" i="1"/>
  <c r="AH1485" i="1"/>
  <c r="AH1469" i="1"/>
  <c r="AH1461" i="1"/>
  <c r="AH1445" i="1"/>
  <c r="AH1421" i="1"/>
  <c r="AH1405" i="1"/>
  <c r="AH1389" i="1"/>
  <c r="AH1381" i="1"/>
  <c r="AH1365" i="1"/>
  <c r="AH1349" i="1"/>
  <c r="AH1325" i="1"/>
  <c r="AH1317" i="1"/>
  <c r="AH1301" i="1"/>
  <c r="AH1277" i="1"/>
  <c r="AH1261" i="1"/>
  <c r="AH1245" i="1"/>
  <c r="AH1229" i="1"/>
  <c r="AH1221" i="1"/>
  <c r="AH1205" i="1"/>
  <c r="AH1189" i="1"/>
  <c r="AH1165" i="1"/>
  <c r="AH1149" i="1"/>
  <c r="AH1133" i="1"/>
  <c r="AH1125" i="1"/>
  <c r="AH1109" i="1"/>
  <c r="AH1093" i="1"/>
  <c r="AH1069" i="1"/>
  <c r="AH1053" i="1"/>
  <c r="AH1045" i="1"/>
  <c r="AH1029" i="1"/>
  <c r="AH1005" i="1"/>
  <c r="AH989" i="1"/>
  <c r="AH981" i="1"/>
  <c r="AH965" i="1"/>
  <c r="AH949" i="1"/>
  <c r="AH925" i="1"/>
  <c r="AH909" i="1"/>
  <c r="AH901" i="1"/>
  <c r="AH885" i="1"/>
  <c r="AH869" i="1"/>
  <c r="AH853" i="1"/>
  <c r="AH837" i="1"/>
  <c r="AH821" i="1"/>
  <c r="AH805" i="1"/>
  <c r="AH789" i="1"/>
  <c r="AH765" i="1"/>
  <c r="AH749" i="1"/>
  <c r="AH733" i="1"/>
  <c r="AH725" i="1"/>
  <c r="AH709" i="1"/>
  <c r="AH685" i="1"/>
  <c r="AH669" i="1"/>
  <c r="AH661" i="1"/>
  <c r="AH645" i="1"/>
  <c r="AH621" i="1"/>
  <c r="AH1694" i="1"/>
  <c r="AH1686" i="1"/>
  <c r="AH1678" i="1"/>
  <c r="AH1670" i="1"/>
  <c r="AH1662" i="1"/>
  <c r="AH1654" i="1"/>
  <c r="AH1646" i="1"/>
  <c r="AH1638" i="1"/>
  <c r="AH1630" i="1"/>
  <c r="AH1622" i="1"/>
  <c r="AH1614" i="1"/>
  <c r="AH1606" i="1"/>
  <c r="AH1598" i="1"/>
  <c r="AH1590" i="1"/>
  <c r="AH1582" i="1"/>
  <c r="AH1574" i="1"/>
  <c r="AH1566" i="1"/>
  <c r="AH1558" i="1"/>
  <c r="AH1550" i="1"/>
  <c r="AH1542" i="1"/>
  <c r="AH1534" i="1"/>
  <c r="AH1526" i="1"/>
  <c r="AH1518" i="1"/>
  <c r="AH1510" i="1"/>
  <c r="AH1502" i="1"/>
  <c r="AH1494" i="1"/>
  <c r="AH1486" i="1"/>
  <c r="AH1478" i="1"/>
  <c r="AH1470" i="1"/>
  <c r="AH1462" i="1"/>
  <c r="AH1454" i="1"/>
  <c r="AH1446" i="1"/>
  <c r="AH1438" i="1"/>
  <c r="AH1430" i="1"/>
  <c r="AH1422" i="1"/>
  <c r="AH1414" i="1"/>
  <c r="AH1406" i="1"/>
  <c r="AH1398" i="1"/>
  <c r="AH1390" i="1"/>
  <c r="AH1382" i="1"/>
  <c r="AH1374" i="1"/>
  <c r="AH1366" i="1"/>
  <c r="AH1358" i="1"/>
  <c r="AH1350" i="1"/>
  <c r="AH1342" i="1"/>
  <c r="AH1334" i="1"/>
  <c r="AH1326" i="1"/>
  <c r="AH1318" i="1"/>
  <c r="AH1310" i="1"/>
  <c r="AH1302" i="1"/>
  <c r="AH1294" i="1"/>
  <c r="AH1286" i="1"/>
  <c r="AH1278" i="1"/>
  <c r="AH1270" i="1"/>
  <c r="AH1262" i="1"/>
  <c r="AH1254" i="1"/>
  <c r="AH1246" i="1"/>
  <c r="AH1238" i="1"/>
  <c r="AH1230" i="1"/>
  <c r="AH1222" i="1"/>
  <c r="AH1214" i="1"/>
  <c r="AH1206" i="1"/>
  <c r="AH1198" i="1"/>
  <c r="AH1190" i="1"/>
  <c r="AH1182" i="1"/>
  <c r="AH1174" i="1"/>
  <c r="AH1166" i="1"/>
  <c r="AH1158" i="1"/>
  <c r="AH1150" i="1"/>
  <c r="AH1142" i="1"/>
  <c r="AH1134" i="1"/>
  <c r="AH1126" i="1"/>
  <c r="AH1118" i="1"/>
  <c r="AH1110" i="1"/>
  <c r="AH1102" i="1"/>
  <c r="AH1094" i="1"/>
  <c r="AH1086" i="1"/>
  <c r="AH1078" i="1"/>
  <c r="AH1070" i="1"/>
  <c r="AH1062" i="1"/>
  <c r="AH1054" i="1"/>
  <c r="AH1046" i="1"/>
  <c r="AH1038" i="1"/>
  <c r="AH1030" i="1"/>
  <c r="AH247" i="1"/>
  <c r="AH125" i="1"/>
  <c r="AH101" i="1"/>
  <c r="AH895" i="1"/>
  <c r="AH887" i="1"/>
  <c r="AH879" i="1"/>
  <c r="AH871" i="1"/>
  <c r="AH863" i="1"/>
  <c r="AH855" i="1"/>
  <c r="AH847" i="1"/>
  <c r="AH839" i="1"/>
  <c r="AH831" i="1"/>
  <c r="AH823" i="1"/>
  <c r="AH815" i="1"/>
  <c r="AH807" i="1"/>
  <c r="AH799" i="1"/>
  <c r="AH791" i="1"/>
  <c r="AH783" i="1"/>
  <c r="AH775" i="1"/>
  <c r="AH767" i="1"/>
  <c r="AH759" i="1"/>
  <c r="AH751" i="1"/>
  <c r="AH743" i="1"/>
  <c r="AH735" i="1"/>
  <c r="AH727" i="1"/>
  <c r="AH719" i="1"/>
  <c r="AH711" i="1"/>
  <c r="AH703" i="1"/>
  <c r="AH695" i="1"/>
  <c r="AH687" i="1"/>
  <c r="AH679" i="1"/>
  <c r="AH671" i="1"/>
  <c r="AH663" i="1"/>
  <c r="AH655" i="1"/>
  <c r="AH647" i="1"/>
  <c r="AH639" i="1"/>
  <c r="AH631" i="1"/>
  <c r="AH623" i="1"/>
  <c r="AH615" i="1"/>
  <c r="AH607" i="1"/>
  <c r="AH599" i="1"/>
  <c r="AH591" i="1"/>
  <c r="AH583" i="1"/>
  <c r="AH575" i="1"/>
  <c r="AH567" i="1"/>
  <c r="AH559" i="1"/>
  <c r="AH551" i="1"/>
  <c r="AH543" i="1"/>
  <c r="AH535" i="1"/>
  <c r="AH527" i="1"/>
  <c r="AH519" i="1"/>
  <c r="AH511" i="1"/>
  <c r="AH503" i="1"/>
  <c r="AH495" i="1"/>
  <c r="AH487" i="1"/>
  <c r="AH479" i="1"/>
  <c r="AH471" i="1"/>
  <c r="AH463" i="1"/>
  <c r="AH455" i="1"/>
  <c r="AH447" i="1"/>
  <c r="AH439" i="1"/>
  <c r="AH431" i="1"/>
  <c r="AH423" i="1"/>
  <c r="AH415" i="1"/>
  <c r="AH407" i="1"/>
  <c r="AH399" i="1"/>
  <c r="AH391" i="1"/>
  <c r="AH383" i="1"/>
  <c r="AH375" i="1"/>
  <c r="AH367" i="1"/>
  <c r="AH359" i="1"/>
  <c r="AH351" i="1"/>
  <c r="AH343" i="1"/>
  <c r="AH335" i="1"/>
  <c r="AH327" i="1"/>
  <c r="AH319" i="1"/>
  <c r="AH311" i="1"/>
  <c r="AH303" i="1"/>
  <c r="AH295" i="1"/>
  <c r="AH287" i="1"/>
  <c r="AH279" i="1"/>
  <c r="AH271" i="1"/>
  <c r="AH263" i="1"/>
  <c r="AH255" i="1"/>
  <c r="AH246" i="1"/>
  <c r="AH238" i="1"/>
  <c r="AH230" i="1"/>
  <c r="AH224" i="1"/>
  <c r="AH826" i="1"/>
  <c r="AH1698" i="1"/>
  <c r="AH1690" i="1"/>
  <c r="AH1682" i="1"/>
  <c r="AH1674" i="1"/>
  <c r="AH1666" i="1"/>
  <c r="AH1658" i="1"/>
  <c r="AH1650" i="1"/>
  <c r="AH1642" i="1"/>
  <c r="AH1634" i="1"/>
  <c r="AH1626" i="1"/>
  <c r="AH1618" i="1"/>
  <c r="AH1610" i="1"/>
  <c r="AH1602" i="1"/>
  <c r="AH1594" i="1"/>
  <c r="AH1586" i="1"/>
  <c r="AH1578" i="1"/>
  <c r="AH1570" i="1"/>
  <c r="AH1562" i="1"/>
  <c r="AH602" i="1"/>
  <c r="AH1697" i="1"/>
  <c r="AH1681" i="1"/>
  <c r="AH1657" i="1"/>
  <c r="AH1601" i="1"/>
  <c r="AH1585" i="1"/>
  <c r="AH1569" i="1"/>
  <c r="AH1553" i="1"/>
  <c r="AH1497" i="1"/>
  <c r="AH1473" i="1"/>
  <c r="AH1457" i="1"/>
  <c r="AH1425" i="1"/>
  <c r="AH1401" i="1"/>
  <c r="AH1369" i="1"/>
  <c r="AH1329" i="1"/>
  <c r="AH1313" i="1"/>
  <c r="AH1273" i="1"/>
  <c r="AH1241" i="1"/>
  <c r="AH1217" i="1"/>
  <c r="AH1201" i="1"/>
  <c r="AH1185" i="1"/>
  <c r="AH1145" i="1"/>
  <c r="AH1113" i="1"/>
  <c r="AH1057" i="1"/>
  <c r="AH961" i="1"/>
  <c r="AH913" i="1"/>
  <c r="AH817" i="1"/>
  <c r="AH705" i="1"/>
  <c r="AH1554" i="1"/>
  <c r="AH1546" i="1"/>
  <c r="AH1538" i="1"/>
  <c r="AH1514" i="1"/>
  <c r="AH1498" i="1"/>
  <c r="AH1474" i="1"/>
  <c r="AH1466" i="1"/>
  <c r="AH1418" i="1"/>
  <c r="AH1410" i="1"/>
  <c r="AH1402" i="1"/>
  <c r="AH1386" i="1"/>
  <c r="AH1370" i="1"/>
  <c r="AH1338" i="1"/>
  <c r="AH1314" i="1"/>
  <c r="AH1290" i="1"/>
  <c r="AH1282" i="1"/>
  <c r="AH1274" i="1"/>
  <c r="AH1242" i="1"/>
  <c r="AH1226" i="1"/>
  <c r="AH1218" i="1"/>
  <c r="AH1186" i="1"/>
  <c r="AH1154" i="1"/>
  <c r="AH1146" i="1"/>
  <c r="AH1130" i="1"/>
  <c r="AH1098" i="1"/>
  <c r="AH1082" i="1"/>
  <c r="AH1058" i="1"/>
  <c r="AH1034" i="1"/>
  <c r="AH1026" i="1"/>
  <c r="AH1018" i="1"/>
  <c r="AH1002" i="1"/>
  <c r="AH986" i="1"/>
  <c r="AH970" i="1"/>
  <c r="AH962" i="1"/>
  <c r="AH954" i="1"/>
  <c r="AH930" i="1"/>
  <c r="AH922" i="1"/>
  <c r="AH914" i="1"/>
  <c r="AH906" i="1"/>
  <c r="AH898" i="1"/>
  <c r="AH890" i="1"/>
  <c r="AH882" i="1"/>
  <c r="AH874" i="1"/>
  <c r="AH866" i="1"/>
  <c r="AH858" i="1"/>
  <c r="AH850" i="1"/>
  <c r="AH842" i="1"/>
  <c r="AH834" i="1"/>
  <c r="AH818" i="1"/>
  <c r="AH810" i="1"/>
  <c r="AH802" i="1"/>
  <c r="AH794" i="1"/>
  <c r="AH786" i="1"/>
  <c r="AH778" i="1"/>
  <c r="AH770" i="1"/>
  <c r="AH762" i="1"/>
  <c r="AH754" i="1"/>
  <c r="AH746" i="1"/>
  <c r="AH738" i="1"/>
  <c r="AH730" i="1"/>
  <c r="AH722" i="1"/>
  <c r="AH714" i="1"/>
  <c r="AH706" i="1"/>
  <c r="AH698" i="1"/>
  <c r="AH690" i="1"/>
  <c r="AH682" i="1"/>
  <c r="AH674" i="1"/>
  <c r="AH666" i="1"/>
  <c r="AH658" i="1"/>
  <c r="AH650" i="1"/>
  <c r="AH642" i="1"/>
  <c r="AH634" i="1"/>
  <c r="AH626" i="1"/>
  <c r="AH618" i="1"/>
  <c r="AH610" i="1"/>
  <c r="AH490" i="1"/>
  <c r="AH450" i="1"/>
  <c r="AH322" i="1"/>
  <c r="AH143" i="1"/>
  <c r="AH761" i="1"/>
  <c r="AH657" i="1"/>
  <c r="AH601" i="1"/>
  <c r="AH545" i="1"/>
  <c r="AH232" i="1"/>
  <c r="AH10" i="1"/>
  <c r="AH3" i="1"/>
  <c r="AH34" i="1"/>
  <c r="AH9" i="1"/>
  <c r="AH2" i="1"/>
  <c r="AH212" i="1"/>
  <c r="AH179" i="1"/>
  <c r="AH163" i="1"/>
  <c r="AH147" i="1"/>
  <c r="AH131" i="1"/>
  <c r="AH115" i="1"/>
  <c r="AH99" i="1"/>
  <c r="AH91" i="1"/>
  <c r="AH74" i="1"/>
  <c r="AH50" i="1"/>
  <c r="AH33" i="1"/>
  <c r="AH25" i="1"/>
  <c r="AH8" i="1"/>
  <c r="AH881" i="1"/>
  <c r="AH228" i="1"/>
  <c r="AH203" i="1"/>
  <c r="AH178" i="1"/>
  <c r="AH138" i="1"/>
  <c r="AH114" i="1"/>
  <c r="AH90" i="1"/>
  <c r="AH65" i="1"/>
  <c r="AH32" i="1"/>
  <c r="AH7" i="1"/>
  <c r="AH42" i="1"/>
  <c r="AH18" i="1"/>
  <c r="AI546" i="1"/>
  <c r="AH546" i="1"/>
  <c r="AI506" i="1"/>
  <c r="AH506" i="1"/>
  <c r="AH220" i="1"/>
  <c r="AH204" i="1"/>
  <c r="AH188" i="1"/>
  <c r="AH171" i="1"/>
  <c r="AH155" i="1"/>
  <c r="AH139" i="1"/>
  <c r="AH123" i="1"/>
  <c r="AH107" i="1"/>
  <c r="AH83" i="1"/>
  <c r="AH66" i="1"/>
  <c r="AH58" i="1"/>
  <c r="AH41" i="1"/>
  <c r="AH17" i="1"/>
  <c r="AH236" i="1"/>
  <c r="AH219" i="1"/>
  <c r="AH187" i="1"/>
  <c r="AH170" i="1"/>
  <c r="AH146" i="1"/>
  <c r="AH130" i="1"/>
  <c r="AH98" i="1"/>
  <c r="AH73" i="1"/>
  <c r="AH49" i="1"/>
  <c r="AH24" i="1"/>
  <c r="AH1700" i="1"/>
  <c r="AH1692" i="1"/>
  <c r="AH1684" i="1"/>
  <c r="AH1676" i="1"/>
  <c r="AH1668" i="1"/>
  <c r="AH1660" i="1"/>
  <c r="AH1652" i="1"/>
  <c r="AH1644" i="1"/>
  <c r="AH1636" i="1"/>
  <c r="AH1628" i="1"/>
  <c r="AH1620" i="1"/>
  <c r="AH1612" i="1"/>
  <c r="AH1604" i="1"/>
  <c r="AH1596" i="1"/>
  <c r="AH1588" i="1"/>
  <c r="AH1580" i="1"/>
  <c r="AH1572" i="1"/>
  <c r="AH1564" i="1"/>
  <c r="AH1556" i="1"/>
  <c r="AH1548" i="1"/>
  <c r="AH1540" i="1"/>
  <c r="AH1532" i="1"/>
  <c r="AH1524" i="1"/>
  <c r="AH1516" i="1"/>
  <c r="AH1508" i="1"/>
  <c r="AH1500" i="1"/>
  <c r="AH1492" i="1"/>
  <c r="AH1484" i="1"/>
  <c r="AH1476" i="1"/>
  <c r="AH1468" i="1"/>
  <c r="AH1460" i="1"/>
  <c r="AH1452" i="1"/>
  <c r="AH1444" i="1"/>
  <c r="AH1436" i="1"/>
  <c r="AH1428" i="1"/>
  <c r="AH1420" i="1"/>
  <c r="AH1412" i="1"/>
  <c r="AH1404" i="1"/>
  <c r="AH1396" i="1"/>
  <c r="AH1388" i="1"/>
  <c r="AH1380" i="1"/>
  <c r="AH1372" i="1"/>
  <c r="AH1364" i="1"/>
  <c r="AH1356" i="1"/>
  <c r="AH1348" i="1"/>
  <c r="AH1340" i="1"/>
  <c r="AH1332" i="1"/>
  <c r="AH1324" i="1"/>
  <c r="AH1316" i="1"/>
  <c r="AH1308" i="1"/>
  <c r="AH1300" i="1"/>
  <c r="AH1292" i="1"/>
  <c r="AH1284" i="1"/>
  <c r="AH1276" i="1"/>
  <c r="AH1268" i="1"/>
  <c r="AH1260" i="1"/>
  <c r="AH1252" i="1"/>
  <c r="AH1244" i="1"/>
  <c r="AH1236" i="1"/>
  <c r="AH1228" i="1"/>
  <c r="AH1220" i="1"/>
  <c r="AH1212" i="1"/>
  <c r="AH1204" i="1"/>
  <c r="AH1196" i="1"/>
  <c r="AH1188" i="1"/>
  <c r="AH1180" i="1"/>
  <c r="AH1172" i="1"/>
  <c r="AH1164" i="1"/>
  <c r="AH1156" i="1"/>
  <c r="AH1148" i="1"/>
  <c r="AH1140" i="1"/>
  <c r="AH1132" i="1"/>
  <c r="AH1124" i="1"/>
  <c r="AH1116" i="1"/>
  <c r="AH1108" i="1"/>
  <c r="AH1100" i="1"/>
  <c r="AH1092" i="1"/>
  <c r="AH1084" i="1"/>
  <c r="AH1076" i="1"/>
  <c r="AH1068" i="1"/>
  <c r="AH1060" i="1"/>
  <c r="AH1052" i="1"/>
  <c r="AH1044" i="1"/>
  <c r="AH1036" i="1"/>
  <c r="AH1028" i="1"/>
  <c r="AH1020" i="1"/>
  <c r="AH1012" i="1"/>
  <c r="AH1004" i="1"/>
  <c r="AH996" i="1"/>
  <c r="AH988" i="1"/>
  <c r="AH980" i="1"/>
  <c r="AH972" i="1"/>
  <c r="AH964" i="1"/>
  <c r="AH956" i="1"/>
  <c r="AH948" i="1"/>
  <c r="AH940" i="1"/>
  <c r="AH932" i="1"/>
  <c r="AH924" i="1"/>
  <c r="AH916" i="1"/>
  <c r="AH908" i="1"/>
  <c r="AH900" i="1"/>
  <c r="AH892" i="1"/>
  <c r="AH884" i="1"/>
  <c r="AH876" i="1"/>
  <c r="AH868" i="1"/>
  <c r="AH860" i="1"/>
  <c r="AH852" i="1"/>
  <c r="AH844" i="1"/>
  <c r="AH836" i="1"/>
  <c r="AH828" i="1"/>
  <c r="AH820" i="1"/>
  <c r="AH812" i="1"/>
  <c r="AH804" i="1"/>
  <c r="AH796" i="1"/>
  <c r="AH788" i="1"/>
  <c r="AH780" i="1"/>
  <c r="AH772" i="1"/>
  <c r="AH764" i="1"/>
  <c r="AH756" i="1"/>
  <c r="AH748" i="1"/>
  <c r="AH740" i="1"/>
  <c r="AH732" i="1"/>
  <c r="AH724" i="1"/>
  <c r="AH716" i="1"/>
  <c r="AH708" i="1"/>
  <c r="AH700" i="1"/>
  <c r="AH692" i="1"/>
  <c r="AH26" i="1"/>
  <c r="AI290" i="1"/>
  <c r="AH290" i="1"/>
  <c r="AH196" i="1"/>
  <c r="AH825" i="1"/>
  <c r="AI825" i="1"/>
  <c r="AH753" i="1"/>
  <c r="AH625" i="1"/>
  <c r="AI625" i="1"/>
  <c r="AH244" i="1"/>
  <c r="AH211" i="1"/>
  <c r="AH195" i="1"/>
  <c r="AH162" i="1"/>
  <c r="AH154" i="1"/>
  <c r="AH122" i="1"/>
  <c r="AH106" i="1"/>
  <c r="AH82" i="1"/>
  <c r="AH57" i="1"/>
  <c r="AH40" i="1"/>
  <c r="AH16" i="1"/>
  <c r="AH1699" i="1"/>
  <c r="AH1691" i="1"/>
  <c r="AH1683" i="1"/>
  <c r="AH1675" i="1"/>
  <c r="AH1667" i="1"/>
  <c r="AH1659" i="1"/>
  <c r="AH1651" i="1"/>
  <c r="AH1643" i="1"/>
  <c r="AH1635" i="1"/>
  <c r="AH1627" i="1"/>
  <c r="AH1619" i="1"/>
  <c r="AH1611" i="1"/>
  <c r="AH1603" i="1"/>
  <c r="AH1595" i="1"/>
  <c r="AH1587" i="1"/>
  <c r="AH1579" i="1"/>
  <c r="AH1571" i="1"/>
  <c r="AH1563" i="1"/>
  <c r="AH1555" i="1"/>
  <c r="AH1547" i="1"/>
  <c r="AH1539" i="1"/>
  <c r="AH1531" i="1"/>
  <c r="AH1523" i="1"/>
  <c r="AH1515" i="1"/>
  <c r="AH1507" i="1"/>
  <c r="AH1499" i="1"/>
  <c r="AH1491" i="1"/>
  <c r="AH1483" i="1"/>
  <c r="AH1475" i="1"/>
  <c r="AH1467" i="1"/>
  <c r="AH1459" i="1"/>
  <c r="AH1451" i="1"/>
  <c r="AH1443" i="1"/>
  <c r="AH1435" i="1"/>
  <c r="AH1427" i="1"/>
  <c r="AH1419" i="1"/>
  <c r="AH1411" i="1"/>
  <c r="AH1403" i="1"/>
  <c r="AH1395" i="1"/>
  <c r="AH1387" i="1"/>
  <c r="AH1379" i="1"/>
  <c r="AH1371" i="1"/>
  <c r="AH1363" i="1"/>
  <c r="AH1355" i="1"/>
  <c r="AH1347" i="1"/>
  <c r="AH1339" i="1"/>
  <c r="AH1331" i="1"/>
  <c r="AH1323" i="1"/>
  <c r="AH1315" i="1"/>
  <c r="AH1307" i="1"/>
  <c r="AH1299" i="1"/>
  <c r="AH1291" i="1"/>
  <c r="AH1283" i="1"/>
  <c r="AH1275" i="1"/>
  <c r="AH1267" i="1"/>
  <c r="AH1259" i="1"/>
  <c r="AH1251" i="1"/>
  <c r="AH1243" i="1"/>
  <c r="AH1235" i="1"/>
  <c r="AH1227" i="1"/>
  <c r="AH1219" i="1"/>
  <c r="AH1211" i="1"/>
  <c r="AH1203" i="1"/>
  <c r="AH1195" i="1"/>
  <c r="AH1187" i="1"/>
  <c r="AH1179" i="1"/>
  <c r="AH1171" i="1"/>
  <c r="AH1163" i="1"/>
  <c r="AH1155" i="1"/>
  <c r="AH1147" i="1"/>
  <c r="AH1139" i="1"/>
  <c r="AH1131" i="1"/>
  <c r="AH1123" i="1"/>
  <c r="AH1115" i="1"/>
  <c r="AH1107" i="1"/>
  <c r="AH1099" i="1"/>
  <c r="AH1091" i="1"/>
  <c r="AH1083" i="1"/>
  <c r="AH1075" i="1"/>
  <c r="AH1067" i="1"/>
  <c r="AH1059" i="1"/>
  <c r="AH1051" i="1"/>
  <c r="AH1043" i="1"/>
  <c r="AH1035" i="1"/>
  <c r="AH1027" i="1"/>
  <c r="AH1019" i="1"/>
  <c r="AH1011" i="1"/>
  <c r="AH1003" i="1"/>
  <c r="AH995" i="1"/>
  <c r="AH987" i="1"/>
  <c r="AH979" i="1"/>
  <c r="AH971" i="1"/>
  <c r="AH963" i="1"/>
  <c r="AH955" i="1"/>
  <c r="AH684" i="1"/>
  <c r="AH676" i="1"/>
  <c r="AH668" i="1"/>
  <c r="AH660" i="1"/>
  <c r="AH652" i="1"/>
  <c r="AH644" i="1"/>
  <c r="AH636" i="1"/>
  <c r="AH628" i="1"/>
  <c r="AH620" i="1"/>
  <c r="AH612" i="1"/>
  <c r="AH604" i="1"/>
  <c r="AH596" i="1"/>
  <c r="AH588" i="1"/>
  <c r="AH580" i="1"/>
  <c r="AH572" i="1"/>
  <c r="AH564" i="1"/>
  <c r="AH556" i="1"/>
  <c r="AH548" i="1"/>
  <c r="AH540" i="1"/>
  <c r="AH532" i="1"/>
  <c r="AH524" i="1"/>
  <c r="AH516" i="1"/>
  <c r="AH508" i="1"/>
  <c r="AH500" i="1"/>
  <c r="AH492" i="1"/>
  <c r="AH484" i="1"/>
  <c r="AH476" i="1"/>
  <c r="AH468" i="1"/>
  <c r="AH460" i="1"/>
  <c r="AH452" i="1"/>
  <c r="AH444" i="1"/>
  <c r="AH436" i="1"/>
  <c r="AH428" i="1"/>
  <c r="AH420" i="1"/>
  <c r="AH412" i="1"/>
  <c r="AH404" i="1"/>
  <c r="AH396" i="1"/>
  <c r="AH388" i="1"/>
  <c r="AH380" i="1"/>
  <c r="AH372" i="1"/>
  <c r="AH364" i="1"/>
  <c r="AH356" i="1"/>
  <c r="AH348" i="1"/>
  <c r="AH340" i="1"/>
  <c r="AH332" i="1"/>
  <c r="AH324" i="1"/>
  <c r="AH316" i="1"/>
  <c r="AH308" i="1"/>
  <c r="AH300" i="1"/>
  <c r="AH292" i="1"/>
  <c r="AH284" i="1"/>
  <c r="AH276" i="1"/>
  <c r="AH268" i="1"/>
  <c r="AH260" i="1"/>
  <c r="AH252" i="1"/>
  <c r="AH243" i="1"/>
  <c r="AH235" i="1"/>
  <c r="AH227" i="1"/>
  <c r="AH218" i="1"/>
  <c r="AH210" i="1"/>
  <c r="AH202" i="1"/>
  <c r="AH194" i="1"/>
  <c r="AH186" i="1"/>
  <c r="AH177" i="1"/>
  <c r="AH169" i="1"/>
  <c r="AH161" i="1"/>
  <c r="AH153" i="1"/>
  <c r="AH145" i="1"/>
  <c r="AH947" i="1"/>
  <c r="AH939" i="1"/>
  <c r="AH931" i="1"/>
  <c r="AH923" i="1"/>
  <c r="AH915" i="1"/>
  <c r="AH907" i="1"/>
  <c r="AH899" i="1"/>
  <c r="AH891" i="1"/>
  <c r="AH883" i="1"/>
  <c r="AH875" i="1"/>
  <c r="AH867" i="1"/>
  <c r="AH859" i="1"/>
  <c r="AH851" i="1"/>
  <c r="AH843" i="1"/>
  <c r="AH835" i="1"/>
  <c r="AH827" i="1"/>
  <c r="AH819" i="1"/>
  <c r="AH811" i="1"/>
  <c r="AH803" i="1"/>
  <c r="AH795" i="1"/>
  <c r="AH787" i="1"/>
  <c r="AH779" i="1"/>
  <c r="AH771" i="1"/>
  <c r="AH763" i="1"/>
  <c r="AH755" i="1"/>
  <c r="AH747" i="1"/>
  <c r="AH739" i="1"/>
  <c r="AH731" i="1"/>
  <c r="AH723" i="1"/>
  <c r="AH715" i="1"/>
  <c r="AH707" i="1"/>
  <c r="AH699" i="1"/>
  <c r="AH691" i="1"/>
  <c r="AH683" i="1"/>
  <c r="AH675" i="1"/>
  <c r="AH667" i="1"/>
  <c r="AH659" i="1"/>
  <c r="AH651" i="1"/>
  <c r="AH643" i="1"/>
  <c r="AH635" i="1"/>
  <c r="AH627" i="1"/>
  <c r="AH619" i="1"/>
  <c r="AH611" i="1"/>
  <c r="AH603" i="1"/>
  <c r="AH595" i="1"/>
  <c r="AH587" i="1"/>
  <c r="AH579" i="1"/>
  <c r="AH571" i="1"/>
  <c r="AH563" i="1"/>
  <c r="AH555" i="1"/>
  <c r="AH547" i="1"/>
  <c r="AH539" i="1"/>
  <c r="AH531" i="1"/>
  <c r="AH523" i="1"/>
  <c r="AH515" i="1"/>
  <c r="AH507" i="1"/>
  <c r="AH499" i="1"/>
  <c r="AH491" i="1"/>
  <c r="AH483" i="1"/>
  <c r="AH475" i="1"/>
  <c r="AH467" i="1"/>
  <c r="AH459" i="1"/>
  <c r="AH451" i="1"/>
  <c r="AH443" i="1"/>
  <c r="AH435" i="1"/>
  <c r="AH427" i="1"/>
  <c r="AH209" i="1"/>
  <c r="AH137" i="1"/>
  <c r="AH129" i="1"/>
  <c r="AH121" i="1"/>
  <c r="AH113" i="1"/>
  <c r="AH105" i="1"/>
  <c r="AH97" i="1"/>
  <c r="AH89" i="1"/>
  <c r="AH81" i="1"/>
  <c r="AH72" i="1"/>
  <c r="AH64" i="1"/>
  <c r="AH56" i="1"/>
  <c r="AH48" i="1"/>
  <c r="AH39" i="1"/>
  <c r="AH31" i="1"/>
  <c r="AH23" i="1"/>
  <c r="AH15" i="1"/>
  <c r="AH6" i="1"/>
  <c r="AH69" i="1"/>
  <c r="AH419" i="1"/>
  <c r="AH411" i="1"/>
  <c r="AH403" i="1"/>
  <c r="AH395" i="1"/>
  <c r="AH387" i="1"/>
  <c r="AH379" i="1"/>
  <c r="AH371" i="1"/>
  <c r="AH363" i="1"/>
  <c r="AH355" i="1"/>
  <c r="AH347" i="1"/>
  <c r="AH339" i="1"/>
  <c r="AH331" i="1"/>
  <c r="AH323" i="1"/>
  <c r="AH315" i="1"/>
  <c r="AH307" i="1"/>
  <c r="AH299" i="1"/>
  <c r="AH291" i="1"/>
  <c r="AH283" i="1"/>
  <c r="AH275" i="1"/>
  <c r="AH267" i="1"/>
  <c r="AH259" i="1"/>
  <c r="AH251" i="1"/>
  <c r="AH242" i="1"/>
  <c r="AH234" i="1"/>
  <c r="AH226" i="1"/>
  <c r="AH217" i="1"/>
  <c r="AH201" i="1"/>
  <c r="AH193" i="1"/>
  <c r="AH184" i="1"/>
  <c r="AH176" i="1"/>
  <c r="AH168" i="1"/>
  <c r="AH160" i="1"/>
  <c r="AH152" i="1"/>
  <c r="AH144" i="1"/>
  <c r="AH136" i="1"/>
  <c r="AH128" i="1"/>
  <c r="AH120" i="1"/>
  <c r="AH112" i="1"/>
  <c r="AH104" i="1"/>
  <c r="AH96" i="1"/>
  <c r="AH88" i="1"/>
  <c r="AH80" i="1"/>
  <c r="AH71" i="1"/>
  <c r="AH63" i="1"/>
  <c r="AH55" i="1"/>
  <c r="AH47" i="1"/>
  <c r="AH38" i="1"/>
  <c r="AH30" i="1"/>
  <c r="AH22" i="1"/>
  <c r="AH14" i="1"/>
  <c r="AH594" i="1"/>
  <c r="AH586" i="1"/>
  <c r="AH578" i="1"/>
  <c r="AH570" i="1"/>
  <c r="AH562" i="1"/>
  <c r="AH554" i="1"/>
  <c r="AH538" i="1"/>
  <c r="AH530" i="1"/>
  <c r="AH522" i="1"/>
  <c r="AH514" i="1"/>
  <c r="AH498" i="1"/>
  <c r="AH482" i="1"/>
  <c r="AH474" i="1"/>
  <c r="AH466" i="1"/>
  <c r="AH458" i="1"/>
  <c r="AH442" i="1"/>
  <c r="AH434" i="1"/>
  <c r="AH426" i="1"/>
  <c r="AH418" i="1"/>
  <c r="AH410" i="1"/>
  <c r="AH402" i="1"/>
  <c r="AH394" i="1"/>
  <c r="AH386" i="1"/>
  <c r="AH378" i="1"/>
  <c r="AH370" i="1"/>
  <c r="AH362" i="1"/>
  <c r="AH354" i="1"/>
  <c r="AH346" i="1"/>
  <c r="AH338" i="1"/>
  <c r="AH330" i="1"/>
  <c r="AH314" i="1"/>
  <c r="AH306" i="1"/>
  <c r="AH298" i="1"/>
  <c r="AH282" i="1"/>
  <c r="AH274" i="1"/>
  <c r="AH266" i="1"/>
  <c r="AH258" i="1"/>
  <c r="AH250" i="1"/>
  <c r="AH233" i="1"/>
  <c r="AH208" i="1"/>
  <c r="AH167" i="1"/>
  <c r="AH70" i="1"/>
  <c r="AH54" i="1"/>
  <c r="AH1090" i="1"/>
  <c r="AI1089" i="1"/>
  <c r="AH1089" i="1"/>
  <c r="AI1041" i="1"/>
  <c r="AH1041" i="1"/>
  <c r="AI1017" i="1"/>
  <c r="AH1017" i="1"/>
  <c r="AI953" i="1"/>
  <c r="AH953" i="1"/>
  <c r="AI945" i="1"/>
  <c r="AH945" i="1"/>
  <c r="AI929" i="1"/>
  <c r="AH929" i="1"/>
  <c r="AI921" i="1"/>
  <c r="AH921" i="1"/>
  <c r="AI897" i="1"/>
  <c r="AH897" i="1"/>
  <c r="AH865" i="1"/>
  <c r="AI865" i="1"/>
  <c r="AI857" i="1"/>
  <c r="AH857" i="1"/>
  <c r="AH849" i="1"/>
  <c r="AI849" i="1"/>
  <c r="AI833" i="1"/>
  <c r="AH833" i="1"/>
  <c r="AI793" i="1"/>
  <c r="AH793" i="1"/>
  <c r="AI785" i="1"/>
  <c r="AH785" i="1"/>
  <c r="AI769" i="1"/>
  <c r="AH769" i="1"/>
  <c r="AI737" i="1"/>
  <c r="AH737" i="1"/>
  <c r="AI729" i="1"/>
  <c r="AH729" i="1"/>
  <c r="AI721" i="1"/>
  <c r="AH721" i="1"/>
  <c r="AI697" i="1"/>
  <c r="AH697" i="1"/>
  <c r="AI689" i="1"/>
  <c r="AH689" i="1"/>
  <c r="AI673" i="1"/>
  <c r="AH673" i="1"/>
  <c r="AI665" i="1"/>
  <c r="AH665" i="1"/>
  <c r="AI641" i="1"/>
  <c r="AH641" i="1"/>
  <c r="AI633" i="1"/>
  <c r="AH633" i="1"/>
  <c r="AI609" i="1"/>
  <c r="AH609" i="1"/>
  <c r="AI593" i="1"/>
  <c r="AH593" i="1"/>
  <c r="AI577" i="1"/>
  <c r="AH577" i="1"/>
  <c r="AI569" i="1"/>
  <c r="AH569" i="1"/>
  <c r="AI537" i="1"/>
  <c r="AH537" i="1"/>
  <c r="AI529" i="1"/>
  <c r="AH529" i="1"/>
  <c r="AI513" i="1"/>
  <c r="AH513" i="1"/>
  <c r="AI497" i="1"/>
  <c r="AH497" i="1"/>
  <c r="AI481" i="1"/>
  <c r="AH481" i="1"/>
  <c r="AI473" i="1"/>
  <c r="AH473" i="1"/>
  <c r="AI465" i="1"/>
  <c r="AH465" i="1"/>
  <c r="AI441" i="1"/>
  <c r="AH441" i="1"/>
  <c r="AI433" i="1"/>
  <c r="AH433" i="1"/>
  <c r="AI417" i="1"/>
  <c r="AH417" i="1"/>
  <c r="AH409" i="1"/>
  <c r="AI409" i="1"/>
  <c r="AI393" i="1"/>
  <c r="AH393" i="1"/>
  <c r="AI385" i="1"/>
  <c r="AH385" i="1"/>
  <c r="AH377" i="1"/>
  <c r="AI377" i="1"/>
  <c r="AI361" i="1"/>
  <c r="AH361" i="1"/>
  <c r="AI353" i="1"/>
  <c r="AH353" i="1"/>
  <c r="AH345" i="1"/>
  <c r="AI345" i="1"/>
  <c r="AI337" i="1"/>
  <c r="AH337" i="1"/>
  <c r="AI329" i="1"/>
  <c r="AH329" i="1"/>
  <c r="AI321" i="1"/>
  <c r="AH321" i="1"/>
  <c r="AI313" i="1"/>
  <c r="AH313" i="1"/>
  <c r="AI305" i="1"/>
  <c r="AH305" i="1"/>
  <c r="AI297" i="1"/>
  <c r="AH297" i="1"/>
  <c r="AI281" i="1"/>
  <c r="AH281" i="1"/>
  <c r="AI273" i="1"/>
  <c r="AH273" i="1"/>
  <c r="AI265" i="1"/>
  <c r="AH265" i="1"/>
  <c r="AI257" i="1"/>
  <c r="AH257" i="1"/>
  <c r="AH1625" i="1"/>
  <c r="AH1530" i="1"/>
  <c r="AH1442" i="1"/>
  <c r="AH1354" i="1"/>
  <c r="AH1169" i="1"/>
  <c r="AI69" i="1"/>
  <c r="AH1529" i="1"/>
  <c r="AH1441" i="1"/>
  <c r="AH1346" i="1"/>
  <c r="AH1258" i="1"/>
  <c r="AH1073" i="1"/>
  <c r="AH985" i="1"/>
  <c r="AH801" i="1"/>
  <c r="AH401" i="1"/>
  <c r="AH95" i="1"/>
  <c r="AI753" i="1"/>
  <c r="AI223" i="1"/>
  <c r="AH223" i="1"/>
  <c r="AI215" i="1"/>
  <c r="AH215" i="1"/>
  <c r="AI207" i="1"/>
  <c r="AH207" i="1"/>
  <c r="AI199" i="1"/>
  <c r="AH199" i="1"/>
  <c r="AI191" i="1"/>
  <c r="AH191" i="1"/>
  <c r="AI174" i="1"/>
  <c r="AH174" i="1"/>
  <c r="AI166" i="1"/>
  <c r="AH166" i="1"/>
  <c r="AI158" i="1"/>
  <c r="AH158" i="1"/>
  <c r="AI134" i="1"/>
  <c r="AH134" i="1"/>
  <c r="AI110" i="1"/>
  <c r="AH110" i="1"/>
  <c r="AI102" i="1"/>
  <c r="AH102" i="1"/>
  <c r="AI94" i="1"/>
  <c r="AH94" i="1"/>
  <c r="AI77" i="1"/>
  <c r="AH77" i="1"/>
  <c r="AI45" i="1"/>
  <c r="AH45" i="1"/>
  <c r="AI13" i="1"/>
  <c r="AH13" i="1"/>
  <c r="AH1345" i="1"/>
  <c r="AH1210" i="1"/>
  <c r="AH1162" i="1"/>
  <c r="AH889" i="1"/>
  <c r="AI36" i="1"/>
  <c r="AH36" i="1"/>
  <c r="AI28" i="1"/>
  <c r="AH28" i="1"/>
  <c r="AH1482" i="1"/>
  <c r="AH1297" i="1"/>
  <c r="AH1114" i="1"/>
  <c r="AH561" i="1"/>
  <c r="AH505" i="1"/>
  <c r="AH449" i="1"/>
  <c r="AH1458" i="1"/>
  <c r="AH1426" i="1"/>
  <c r="AH1330" i="1"/>
  <c r="AH1298" i="1"/>
  <c r="AH1266" i="1"/>
  <c r="AH1194" i="1"/>
  <c r="AH1178" i="1"/>
  <c r="AH1170" i="1"/>
  <c r="AH1138" i="1"/>
  <c r="AH1122" i="1"/>
  <c r="AH1106" i="1"/>
  <c r="AH1074" i="1"/>
  <c r="AH1042" i="1"/>
  <c r="AH938" i="1"/>
  <c r="AH241" i="1"/>
  <c r="AH192" i="1"/>
  <c r="AH159" i="1"/>
  <c r="AH127" i="1"/>
  <c r="AH111" i="1"/>
  <c r="AH87" i="1"/>
  <c r="AH37" i="1"/>
  <c r="AH21" i="1"/>
  <c r="AH1522" i="1"/>
  <c r="AH1506" i="1"/>
  <c r="AH1490" i="1"/>
  <c r="AH1450" i="1"/>
  <c r="AH1434" i="1"/>
  <c r="AH1394" i="1"/>
  <c r="AH1378" i="1"/>
  <c r="AH1362" i="1"/>
  <c r="AH1322" i="1"/>
  <c r="AH1306" i="1"/>
  <c r="AH1250" i="1"/>
  <c r="AH1234" i="1"/>
  <c r="AH1202" i="1"/>
  <c r="AH1066" i="1"/>
  <c r="AH1050" i="1"/>
  <c r="AH1010" i="1"/>
  <c r="AH994" i="1"/>
  <c r="AH978" i="1"/>
  <c r="AH946" i="1"/>
  <c r="AH216" i="1"/>
  <c r="AH200" i="1"/>
  <c r="AH183" i="1"/>
  <c r="AH175" i="1"/>
  <c r="AH151" i="1"/>
  <c r="AH135" i="1"/>
  <c r="AH119" i="1"/>
  <c r="AH103" i="1"/>
  <c r="AH78" i="1"/>
  <c r="AH62" i="1"/>
  <c r="AH46" i="1"/>
  <c r="AH29" i="1"/>
  <c r="AH1689" i="1"/>
  <c r="AH1673" i="1"/>
  <c r="AH1665" i="1"/>
  <c r="AH1649" i="1"/>
  <c r="AH1641" i="1"/>
  <c r="AH1633" i="1"/>
  <c r="AH1617" i="1"/>
  <c r="AH1609" i="1"/>
  <c r="AH1593" i="1"/>
  <c r="AH1577" i="1"/>
  <c r="AH1561" i="1"/>
  <c r="AH1545" i="1"/>
  <c r="AH1537" i="1"/>
  <c r="AH1521" i="1"/>
  <c r="AH1513" i="1"/>
  <c r="AH1505" i="1"/>
  <c r="AH1489" i="1"/>
  <c r="AH1481" i="1"/>
  <c r="AH1465" i="1"/>
  <c r="AH1449" i="1"/>
  <c r="AH1433" i="1"/>
  <c r="AH1417" i="1"/>
  <c r="AH1409" i="1"/>
  <c r="AH1393" i="1"/>
  <c r="AH1385" i="1"/>
  <c r="AH1377" i="1"/>
  <c r="AH1361" i="1"/>
  <c r="AH1353" i="1"/>
  <c r="AH1337" i="1"/>
  <c r="AH1321" i="1"/>
  <c r="AH1305" i="1"/>
  <c r="AH1289" i="1"/>
  <c r="AH1281" i="1"/>
  <c r="AH1265" i="1"/>
  <c r="AH1257" i="1"/>
  <c r="AH1249" i="1"/>
  <c r="AH1233" i="1"/>
  <c r="AH1225" i="1"/>
  <c r="AH1209" i="1"/>
  <c r="AH1193" i="1"/>
  <c r="AH1177" i="1"/>
  <c r="AH1161" i="1"/>
  <c r="AH1153" i="1"/>
  <c r="AH1137" i="1"/>
  <c r="AH1129" i="1"/>
  <c r="AH1121" i="1"/>
  <c r="AH1105" i="1"/>
  <c r="AH1097" i="1"/>
  <c r="AH1081" i="1"/>
  <c r="AH1049" i="1"/>
  <c r="AH1025" i="1"/>
  <c r="AH1009" i="1"/>
  <c r="AH993" i="1"/>
  <c r="AH977" i="1"/>
  <c r="AH239" i="1"/>
  <c r="AH231" i="1"/>
  <c r="AH222" i="1"/>
  <c r="AH214" i="1"/>
  <c r="AH206" i="1"/>
  <c r="AH198" i="1"/>
  <c r="AH190" i="1"/>
  <c r="AH181" i="1"/>
  <c r="AH173" i="1"/>
  <c r="AH165" i="1"/>
  <c r="AH157" i="1"/>
  <c r="AH149" i="1"/>
  <c r="AH141" i="1"/>
  <c r="AH133" i="1"/>
  <c r="AH117" i="1"/>
  <c r="AH109" i="1"/>
  <c r="AH93" i="1"/>
  <c r="AH85" i="1"/>
  <c r="AH76" i="1"/>
  <c r="AH68" i="1"/>
  <c r="AH60" i="1"/>
  <c r="AH52" i="1"/>
  <c r="AH1065" i="1"/>
  <c r="AH1033" i="1"/>
  <c r="AH1001" i="1"/>
  <c r="AH969" i="1"/>
  <c r="AH937" i="1"/>
  <c r="AH905" i="1"/>
  <c r="AH873" i="1"/>
  <c r="AH841" i="1"/>
  <c r="AH809" i="1"/>
  <c r="AH777" i="1"/>
  <c r="AH745" i="1"/>
  <c r="AH713" i="1"/>
  <c r="AH681" i="1"/>
  <c r="AH649" i="1"/>
  <c r="AH617" i="1"/>
  <c r="AH585" i="1"/>
  <c r="AH553" i="1"/>
  <c r="AH521" i="1"/>
  <c r="AH489" i="1"/>
  <c r="AH457" i="1"/>
  <c r="AH425" i="1"/>
  <c r="AH249" i="1"/>
  <c r="AH240" i="1"/>
  <c r="AH182" i="1"/>
  <c r="AH150" i="1"/>
  <c r="AH118" i="1"/>
  <c r="AH86" i="1"/>
  <c r="AH53" i="1"/>
  <c r="AH20" i="1"/>
  <c r="AH61" i="1"/>
  <c r="AH225" i="1"/>
  <c r="AF225" i="1"/>
  <c r="S225" i="1"/>
  <c r="AI79" i="1"/>
  <c r="AG79" i="1"/>
  <c r="L79" i="1"/>
  <c r="AH79" i="1"/>
  <c r="AF79" i="1"/>
  <c r="S79" i="1"/>
  <c r="S185" i="1"/>
  <c r="AF185" i="1"/>
  <c r="AH185" i="1"/>
  <c r="AL225" i="1"/>
  <c r="T225" i="1"/>
  <c r="AJ225" i="1"/>
  <c r="AL248" i="1"/>
  <c r="T248" i="1"/>
  <c r="AJ248" i="1"/>
  <c r="L185" i="1"/>
  <c r="AG185" i="1"/>
  <c r="AI185" i="1"/>
  <c r="S44" i="1"/>
  <c r="AF44" i="1"/>
  <c r="AH44" i="1"/>
  <c r="S13" i="1"/>
  <c r="S248" i="1"/>
  <c r="AF248" i="1"/>
  <c r="AH248" i="1"/>
  <c r="AL13" i="1"/>
  <c r="T13" i="1"/>
  <c r="AJ13" i="1"/>
</calcChain>
</file>

<file path=xl/sharedStrings.xml><?xml version="1.0" encoding="utf-8"?>
<sst xmlns="http://schemas.openxmlformats.org/spreadsheetml/2006/main" count="50229" uniqueCount="1728">
  <si>
    <t>AIRLINE</t>
  </si>
  <si>
    <t>ORIGIN</t>
  </si>
  <si>
    <t>DEST</t>
  </si>
  <si>
    <t>ARR_TIME</t>
  </si>
  <si>
    <t>CANCELLED</t>
  </si>
  <si>
    <t>DIVERTED</t>
  </si>
  <si>
    <t>DISTANCE</t>
  </si>
  <si>
    <t>United Air Lines Inc.</t>
  </si>
  <si>
    <t>United Air Lines Inc.: UA</t>
  </si>
  <si>
    <t>UA</t>
  </si>
  <si>
    <t>FLL</t>
  </si>
  <si>
    <t>Fort Lauderdale, FL</t>
  </si>
  <si>
    <t>EWR</t>
  </si>
  <si>
    <t>Newark, NJ</t>
  </si>
  <si>
    <t>Delta Air Lines Inc.</t>
  </si>
  <si>
    <t>Delta Air Lines Inc.: DL</t>
  </si>
  <si>
    <t>DL</t>
  </si>
  <si>
    <t>MSP</t>
  </si>
  <si>
    <t>Minneapolis, MN</t>
  </si>
  <si>
    <t>SEA</t>
  </si>
  <si>
    <t>Seattle, WA</t>
  </si>
  <si>
    <t>DEN</t>
  </si>
  <si>
    <t>Denver, CO</t>
  </si>
  <si>
    <t>SFO</t>
  </si>
  <si>
    <t>San Francisco, CA</t>
  </si>
  <si>
    <t>Spirit Air Lines</t>
  </si>
  <si>
    <t>Spirit Air Lines: NK</t>
  </si>
  <si>
    <t>NK</t>
  </si>
  <si>
    <t>MCO</t>
  </si>
  <si>
    <t>Orlando, FL</t>
  </si>
  <si>
    <t>DFW</t>
  </si>
  <si>
    <t>Dallas/Fort Worth, TX</t>
  </si>
  <si>
    <t>Southwest Airlines Co.</t>
  </si>
  <si>
    <t>Southwest Airlines Co.: WN</t>
  </si>
  <si>
    <t>WN</t>
  </si>
  <si>
    <t>DAL</t>
  </si>
  <si>
    <t>Dallas, TX</t>
  </si>
  <si>
    <t>OKC</t>
  </si>
  <si>
    <t>Oklahoma City, OK</t>
  </si>
  <si>
    <t>American Airlines Inc.</t>
  </si>
  <si>
    <t>American Airlines Inc.: AA</t>
  </si>
  <si>
    <t>AA</t>
  </si>
  <si>
    <t>DCA</t>
  </si>
  <si>
    <t>Washington, DC</t>
  </si>
  <si>
    <t>BOS</t>
  </si>
  <si>
    <t>Boston, MA</t>
  </si>
  <si>
    <t>Republic Airline</t>
  </si>
  <si>
    <t>Republic Airline: YX</t>
  </si>
  <si>
    <t>YX</t>
  </si>
  <si>
    <t>HSV</t>
  </si>
  <si>
    <t>Huntsville, AL</t>
  </si>
  <si>
    <t>IAH</t>
  </si>
  <si>
    <t>Houston, TX</t>
  </si>
  <si>
    <t>LAX</t>
  </si>
  <si>
    <t>Los Angeles, CA</t>
  </si>
  <si>
    <t>Alaska Airlines Inc.</t>
  </si>
  <si>
    <t>Alaska Airlines Inc.: AS</t>
  </si>
  <si>
    <t>AS</t>
  </si>
  <si>
    <t>FAI</t>
  </si>
  <si>
    <t>Fairbanks, AK</t>
  </si>
  <si>
    <t>ATL</t>
  </si>
  <si>
    <t>Atlanta, GA</t>
  </si>
  <si>
    <t>BDL</t>
  </si>
  <si>
    <t>Hartford, CT</t>
  </si>
  <si>
    <t>RDU</t>
  </si>
  <si>
    <t>Raleigh/Durham, NC</t>
  </si>
  <si>
    <t>MDW</t>
  </si>
  <si>
    <t>Chicago, IL</t>
  </si>
  <si>
    <t>BNA</t>
  </si>
  <si>
    <t>Nashville, TN</t>
  </si>
  <si>
    <t>SJC</t>
  </si>
  <si>
    <t>San Jose, CA</t>
  </si>
  <si>
    <t>BWI</t>
  </si>
  <si>
    <t>Baltimore, MD</t>
  </si>
  <si>
    <t>STT</t>
  </si>
  <si>
    <t>Charlotte Amalie, VI</t>
  </si>
  <si>
    <t>MSY</t>
  </si>
  <si>
    <t>New Orleans, LA</t>
  </si>
  <si>
    <t>SRQ</t>
  </si>
  <si>
    <t>Sarasota/Bradenton, FL</t>
  </si>
  <si>
    <t>ORD</t>
  </si>
  <si>
    <t>JetBlue Airways</t>
  </si>
  <si>
    <t>JetBlue Airways: B6</t>
  </si>
  <si>
    <t>B6</t>
  </si>
  <si>
    <t>JFK</t>
  </si>
  <si>
    <t>New York, NY</t>
  </si>
  <si>
    <t>CHS</t>
  </si>
  <si>
    <t>Charleston, SC</t>
  </si>
  <si>
    <t>ACY</t>
  </si>
  <si>
    <t>Atlantic City, NJ</t>
  </si>
  <si>
    <t>GRR</t>
  </si>
  <si>
    <t>Grand Rapids, MI</t>
  </si>
  <si>
    <t>PNS</t>
  </si>
  <si>
    <t>Pensacola, FL</t>
  </si>
  <si>
    <t>PSA Airlines Inc.</t>
  </si>
  <si>
    <t>PSA Airlines Inc.: OH</t>
  </si>
  <si>
    <t>OH</t>
  </si>
  <si>
    <t>CLT</t>
  </si>
  <si>
    <t>Charlotte, NC</t>
  </si>
  <si>
    <t>IAD</t>
  </si>
  <si>
    <t>Allegiant Air</t>
  </si>
  <si>
    <t>Allegiant Air: G4</t>
  </si>
  <si>
    <t>G4</t>
  </si>
  <si>
    <t>LAS</t>
  </si>
  <si>
    <t>Las Vegas, NV</t>
  </si>
  <si>
    <t>GEG</t>
  </si>
  <si>
    <t>Spokane, WA</t>
  </si>
  <si>
    <t>ExpressJet Airlines LLC d/b/a aha!</t>
  </si>
  <si>
    <t>ExpressJet Airlines LLC d/b/a aha!: EV</t>
  </si>
  <si>
    <t>EV</t>
  </si>
  <si>
    <t>TUL</t>
  </si>
  <si>
    <t>Tulsa, OK</t>
  </si>
  <si>
    <t>USA</t>
  </si>
  <si>
    <t>Concord, NC</t>
  </si>
  <si>
    <t>SFB</t>
  </si>
  <si>
    <t>Sanford, FL</t>
  </si>
  <si>
    <t>RNO</t>
  </si>
  <si>
    <t>Reno, NV</t>
  </si>
  <si>
    <t>ABQ</t>
  </si>
  <si>
    <t>Albuquerque, NM</t>
  </si>
  <si>
    <t>SLC</t>
  </si>
  <si>
    <t>Salt Lake City, UT</t>
  </si>
  <si>
    <t>SkyWest Airlines Inc.</t>
  </si>
  <si>
    <t>SkyWest Airlines Inc.: OO</t>
  </si>
  <si>
    <t>OO</t>
  </si>
  <si>
    <t>BOI</t>
  </si>
  <si>
    <t>Boise, ID</t>
  </si>
  <si>
    <t>MCI</t>
  </si>
  <si>
    <t>Kansas City, MO</t>
  </si>
  <si>
    <t>AUS</t>
  </si>
  <si>
    <t>Austin, TX</t>
  </si>
  <si>
    <t>IND</t>
  </si>
  <si>
    <t>Indianapolis, IN</t>
  </si>
  <si>
    <t>TPA</t>
  </si>
  <si>
    <t>Tampa, FL</t>
  </si>
  <si>
    <t>BIL</t>
  </si>
  <si>
    <t>Billings, MT</t>
  </si>
  <si>
    <t>MHT</t>
  </si>
  <si>
    <t>Manchester, NH</t>
  </si>
  <si>
    <t>TUS</t>
  </si>
  <si>
    <t>Tucson, AZ</t>
  </si>
  <si>
    <t>Endeavor Air Inc.</t>
  </si>
  <si>
    <t>Endeavor Air Inc.: 9E</t>
  </si>
  <si>
    <t>9E</t>
  </si>
  <si>
    <t>DTW</t>
  </si>
  <si>
    <t>Detroit, MI</t>
  </si>
  <si>
    <t>DAB</t>
  </si>
  <si>
    <t>Daytona Beach, FL</t>
  </si>
  <si>
    <t>PRC</t>
  </si>
  <si>
    <t>Prescott, AZ</t>
  </si>
  <si>
    <t>LGA</t>
  </si>
  <si>
    <t>SMF</t>
  </si>
  <si>
    <t>Sacramento, CA</t>
  </si>
  <si>
    <t>SAT</t>
  </si>
  <si>
    <t>San Antonio, TX</t>
  </si>
  <si>
    <t>Envoy Air</t>
  </si>
  <si>
    <t>Envoy Air: MQ</t>
  </si>
  <si>
    <t>MQ</t>
  </si>
  <si>
    <t>CMH</t>
  </si>
  <si>
    <t>Columbus, OH</t>
  </si>
  <si>
    <t>STL</t>
  </si>
  <si>
    <t>St. Louis, MO</t>
  </si>
  <si>
    <t>Frontier Airlines Inc.</t>
  </si>
  <si>
    <t>Frontier Airlines Inc.: F9</t>
  </si>
  <si>
    <t>F9</t>
  </si>
  <si>
    <t>SJU</t>
  </si>
  <si>
    <t>San Juan, PR</t>
  </si>
  <si>
    <t>SAN</t>
  </si>
  <si>
    <t>San Diego, CA</t>
  </si>
  <si>
    <t>RSW</t>
  </si>
  <si>
    <t>Fort Myers, FL</t>
  </si>
  <si>
    <t>Mesa Airlines Inc.</t>
  </si>
  <si>
    <t>Mesa Airlines Inc.: YV</t>
  </si>
  <si>
    <t>YV</t>
  </si>
  <si>
    <t>PHX</t>
  </si>
  <si>
    <t>Phoenix, AZ</t>
  </si>
  <si>
    <t>ELP</t>
  </si>
  <si>
    <t>El Paso, TX</t>
  </si>
  <si>
    <t>PHL</t>
  </si>
  <si>
    <t>Philadelphia, PA</t>
  </si>
  <si>
    <t>PWM</t>
  </si>
  <si>
    <t>Portland, ME</t>
  </si>
  <si>
    <t>GRK</t>
  </si>
  <si>
    <t>Killeen, TX</t>
  </si>
  <si>
    <t>SBP</t>
  </si>
  <si>
    <t>San Luis Obispo, CA</t>
  </si>
  <si>
    <t>ILM</t>
  </si>
  <si>
    <t>Wilmington, NC</t>
  </si>
  <si>
    <t>KOA</t>
  </si>
  <si>
    <t>Kona, HI</t>
  </si>
  <si>
    <t>GSP</t>
  </si>
  <si>
    <t>Greer, SC</t>
  </si>
  <si>
    <t>VLD</t>
  </si>
  <si>
    <t>Valdosta, GA</t>
  </si>
  <si>
    <t>MIA</t>
  </si>
  <si>
    <t>Miami, FL</t>
  </si>
  <si>
    <t>JLN</t>
  </si>
  <si>
    <t>Joplin, MO</t>
  </si>
  <si>
    <t>MKE</t>
  </si>
  <si>
    <t>Milwaukee, WI</t>
  </si>
  <si>
    <t>BLI</t>
  </si>
  <si>
    <t>Bellingham, WA</t>
  </si>
  <si>
    <t>PSP</t>
  </si>
  <si>
    <t>Palm Springs, CA</t>
  </si>
  <si>
    <t>RIC</t>
  </si>
  <si>
    <t>Richmond, VA</t>
  </si>
  <si>
    <t>OAK</t>
  </si>
  <si>
    <t>Oakland, CA</t>
  </si>
  <si>
    <t>GSO</t>
  </si>
  <si>
    <t>Greensboro/High Point, NC</t>
  </si>
  <si>
    <t>BHM</t>
  </si>
  <si>
    <t>Birmingham, AL</t>
  </si>
  <si>
    <t>PDX</t>
  </si>
  <si>
    <t>Portland, OR</t>
  </si>
  <si>
    <t>MFR</t>
  </si>
  <si>
    <t>Medford, OR</t>
  </si>
  <si>
    <t>SDF</t>
  </si>
  <si>
    <t>Louisville, KY</t>
  </si>
  <si>
    <t>MFE</t>
  </si>
  <si>
    <t>Mission/McAllen/Edinburg, TX</t>
  </si>
  <si>
    <t>VPS</t>
  </si>
  <si>
    <t>Valparaiso, FL</t>
  </si>
  <si>
    <t>HPN</t>
  </si>
  <si>
    <t>White Plains, NY</t>
  </si>
  <si>
    <t>ORF</t>
  </si>
  <si>
    <t>Norfolk, VA</t>
  </si>
  <si>
    <t>Horizon Air</t>
  </si>
  <si>
    <t>Horizon Air: QX</t>
  </si>
  <si>
    <t>QX</t>
  </si>
  <si>
    <t>ASE</t>
  </si>
  <si>
    <t>Aspen, CO</t>
  </si>
  <si>
    <t>HNL</t>
  </si>
  <si>
    <t>Honolulu, HI</t>
  </si>
  <si>
    <t>MAF</t>
  </si>
  <si>
    <t>Midland/Odessa, TX</t>
  </si>
  <si>
    <t>PIT</t>
  </si>
  <si>
    <t>Pittsburgh, PA</t>
  </si>
  <si>
    <t>PIE</t>
  </si>
  <si>
    <t>St. Petersburg, FL</t>
  </si>
  <si>
    <t>OMA</t>
  </si>
  <si>
    <t>Omaha, NE</t>
  </si>
  <si>
    <t>BUR</t>
  </si>
  <si>
    <t>Burbank, CA</t>
  </si>
  <si>
    <t>BUF</t>
  </si>
  <si>
    <t>Buffalo, NY</t>
  </si>
  <si>
    <t>CID</t>
  </si>
  <si>
    <t>Cedar Rapids/Iowa City, IA</t>
  </si>
  <si>
    <t>EGE</t>
  </si>
  <si>
    <t>Eagle, CO</t>
  </si>
  <si>
    <t>ALB</t>
  </si>
  <si>
    <t>Albany, NY</t>
  </si>
  <si>
    <t>SYR</t>
  </si>
  <si>
    <t>Syracuse, NY</t>
  </si>
  <si>
    <t>MSN</t>
  </si>
  <si>
    <t>Madison, WI</t>
  </si>
  <si>
    <t>EWN</t>
  </si>
  <si>
    <t>New Bern/Morehead/Beaufort, NC</t>
  </si>
  <si>
    <t>FAT</t>
  </si>
  <si>
    <t>Fresno, CA</t>
  </si>
  <si>
    <t>AVL</t>
  </si>
  <si>
    <t>Asheville, NC</t>
  </si>
  <si>
    <t>FWA</t>
  </si>
  <si>
    <t>Fort Wayne, IN</t>
  </si>
  <si>
    <t>LAN</t>
  </si>
  <si>
    <t>Lansing, MI</t>
  </si>
  <si>
    <t>ABI</t>
  </si>
  <si>
    <t>Abilene, TX</t>
  </si>
  <si>
    <t>BQN</t>
  </si>
  <si>
    <t>Aguadilla, PR</t>
  </si>
  <si>
    <t>ICT</t>
  </si>
  <si>
    <t>Wichita, KS</t>
  </si>
  <si>
    <t>MOB</t>
  </si>
  <si>
    <t>Mobile, AL</t>
  </si>
  <si>
    <t>CMI</t>
  </si>
  <si>
    <t>Champaign/Urbana, IL</t>
  </si>
  <si>
    <t>EUG</t>
  </si>
  <si>
    <t>Eugene, OR</t>
  </si>
  <si>
    <t>CHA</t>
  </si>
  <si>
    <t>Chattanooga, TN</t>
  </si>
  <si>
    <t>BTV</t>
  </si>
  <si>
    <t>Burlington, VT</t>
  </si>
  <si>
    <t>SNA</t>
  </si>
  <si>
    <t>Santa Ana, CA</t>
  </si>
  <si>
    <t>Hawaiian Airlines Inc.</t>
  </si>
  <si>
    <t>Hawaiian Airlines Inc.: HA</t>
  </si>
  <si>
    <t>HA</t>
  </si>
  <si>
    <t>OGG</t>
  </si>
  <si>
    <t>Kahului, HI</t>
  </si>
  <si>
    <t>HRL</t>
  </si>
  <si>
    <t>Harlingen/San Benito, TX</t>
  </si>
  <si>
    <t>HLN</t>
  </si>
  <si>
    <t>Helena, MT</t>
  </si>
  <si>
    <t>HOU</t>
  </si>
  <si>
    <t>BIS</t>
  </si>
  <si>
    <t>Bismarck/Mandan, ND</t>
  </si>
  <si>
    <t>MEM</t>
  </si>
  <si>
    <t>Memphis, TN</t>
  </si>
  <si>
    <t>SHR</t>
  </si>
  <si>
    <t>Sheridan, WY</t>
  </si>
  <si>
    <t>LGB</t>
  </si>
  <si>
    <t>Long Beach, CA</t>
  </si>
  <si>
    <t>SAV</t>
  </si>
  <si>
    <t>Savannah, GA</t>
  </si>
  <si>
    <t>GFK</t>
  </si>
  <si>
    <t>Grand Forks, ND</t>
  </si>
  <si>
    <t>CVG</t>
  </si>
  <si>
    <t>Cincinnati, OH</t>
  </si>
  <si>
    <t>LIH</t>
  </si>
  <si>
    <t>Lihue, HI</t>
  </si>
  <si>
    <t>SGU</t>
  </si>
  <si>
    <t>St. George, UT</t>
  </si>
  <si>
    <t>MLB</t>
  </si>
  <si>
    <t>Melbourne, FL</t>
  </si>
  <si>
    <t>TLH</t>
  </si>
  <si>
    <t>Tallahassee, FL</t>
  </si>
  <si>
    <t>GRB</t>
  </si>
  <si>
    <t>Green Bay, WI</t>
  </si>
  <si>
    <t>CRW</t>
  </si>
  <si>
    <t>Charleston/Dunbar, WV</t>
  </si>
  <si>
    <t>PVD</t>
  </si>
  <si>
    <t>Providence, RI</t>
  </si>
  <si>
    <t>YAK</t>
  </si>
  <si>
    <t>Yakutat, AK</t>
  </si>
  <si>
    <t>CDV</t>
  </si>
  <si>
    <t>Cordova, AK</t>
  </si>
  <si>
    <t>MSO</t>
  </si>
  <si>
    <t>Missoula, MT</t>
  </si>
  <si>
    <t>STS</t>
  </si>
  <si>
    <t>Santa Rosa, CA</t>
  </si>
  <si>
    <t>SPS</t>
  </si>
  <si>
    <t>Wichita Falls, TX</t>
  </si>
  <si>
    <t>FSD</t>
  </si>
  <si>
    <t>Sioux Falls, SD</t>
  </si>
  <si>
    <t>EYW</t>
  </si>
  <si>
    <t>Key West, FL</t>
  </si>
  <si>
    <t>HYS</t>
  </si>
  <si>
    <t>Hays, KS</t>
  </si>
  <si>
    <t>PBI</t>
  </si>
  <si>
    <t>West Palm Beach/Palm Beach, FL</t>
  </si>
  <si>
    <t>ROC</t>
  </si>
  <si>
    <t>Rochester, NY</t>
  </si>
  <si>
    <t>CLE</t>
  </si>
  <si>
    <t>Cleveland, OH</t>
  </si>
  <si>
    <t>RDD</t>
  </si>
  <si>
    <t>Redding, CA</t>
  </si>
  <si>
    <t>ANC</t>
  </si>
  <si>
    <t>Anchorage, AK</t>
  </si>
  <si>
    <t>DVL</t>
  </si>
  <si>
    <t>Devils Lake, ND</t>
  </si>
  <si>
    <t>SWO</t>
  </si>
  <si>
    <t>Stillwater, OK</t>
  </si>
  <si>
    <t>PIR</t>
  </si>
  <si>
    <t>Pierre, SD</t>
  </si>
  <si>
    <t>HDN</t>
  </si>
  <si>
    <t>Hayden, CO</t>
  </si>
  <si>
    <t>MLI</t>
  </si>
  <si>
    <t>Moline, IL</t>
  </si>
  <si>
    <t>AZA</t>
  </si>
  <si>
    <t>BZN</t>
  </si>
  <si>
    <t>Bozeman, MT</t>
  </si>
  <si>
    <t>MKG</t>
  </si>
  <si>
    <t>Muskegon, MI</t>
  </si>
  <si>
    <t>BRD</t>
  </si>
  <si>
    <t>Brainerd, MN</t>
  </si>
  <si>
    <t>JNU</t>
  </si>
  <si>
    <t>Juneau, AK</t>
  </si>
  <si>
    <t>ROW</t>
  </si>
  <si>
    <t>Roswell, NM</t>
  </si>
  <si>
    <t>PSC</t>
  </si>
  <si>
    <t>Pasco/Kennewick/Richland, WA</t>
  </si>
  <si>
    <t>MYR</t>
  </si>
  <si>
    <t>Myrtle Beach, SC</t>
  </si>
  <si>
    <t>GTF</t>
  </si>
  <si>
    <t>Great Falls, MT</t>
  </si>
  <si>
    <t>LSE</t>
  </si>
  <si>
    <t>La Crosse, WI</t>
  </si>
  <si>
    <t>RDM</t>
  </si>
  <si>
    <t>Bend/Redmond, OR</t>
  </si>
  <si>
    <t>MQT</t>
  </si>
  <si>
    <t>Marquette, MI</t>
  </si>
  <si>
    <t>CRP</t>
  </si>
  <si>
    <t>Corpus Christi, TX</t>
  </si>
  <si>
    <t>COS</t>
  </si>
  <si>
    <t>Colorado Springs, CO</t>
  </si>
  <si>
    <t>BTR</t>
  </si>
  <si>
    <t>Baton Rouge, LA</t>
  </si>
  <si>
    <t>LBB</t>
  </si>
  <si>
    <t>Lubbock, TX</t>
  </si>
  <si>
    <t>KTN</t>
  </si>
  <si>
    <t>Ketchikan, AK</t>
  </si>
  <si>
    <t>CDC</t>
  </si>
  <si>
    <t>Cedar City, UT</t>
  </si>
  <si>
    <t>CAE</t>
  </si>
  <si>
    <t>Columbia, SC</t>
  </si>
  <si>
    <t>CAK</t>
  </si>
  <si>
    <t>Akron, OH</t>
  </si>
  <si>
    <t>TVC</t>
  </si>
  <si>
    <t>Traverse City, MI</t>
  </si>
  <si>
    <t>ECP</t>
  </si>
  <si>
    <t>Panama City, FL</t>
  </si>
  <si>
    <t>OME</t>
  </si>
  <si>
    <t>Nome, AK</t>
  </si>
  <si>
    <t>JAX</t>
  </si>
  <si>
    <t>Jacksonville, FL</t>
  </si>
  <si>
    <t>LNK</t>
  </si>
  <si>
    <t>Lincoln, NE</t>
  </si>
  <si>
    <t>SBN</t>
  </si>
  <si>
    <t>South Bend, IN</t>
  </si>
  <si>
    <t>PGD</t>
  </si>
  <si>
    <t>Punta Gorda, FL</t>
  </si>
  <si>
    <t>SBA</t>
  </si>
  <si>
    <t>Santa Barbara, CA</t>
  </si>
  <si>
    <t>RAP</t>
  </si>
  <si>
    <t>Rapid City, SD</t>
  </si>
  <si>
    <t>AMA</t>
  </si>
  <si>
    <t>Amarillo, TX</t>
  </si>
  <si>
    <t>PSM</t>
  </si>
  <si>
    <t>Portsmouth, NH</t>
  </si>
  <si>
    <t>XNA</t>
  </si>
  <si>
    <t>Fayetteville, AR</t>
  </si>
  <si>
    <t>YUM</t>
  </si>
  <si>
    <t>Yuma, AZ</t>
  </si>
  <si>
    <t>BGM</t>
  </si>
  <si>
    <t>Binghamton, NY</t>
  </si>
  <si>
    <t>FLG</t>
  </si>
  <si>
    <t>Flagstaff, AZ</t>
  </si>
  <si>
    <t>ONT</t>
  </si>
  <si>
    <t>Ontario, CA</t>
  </si>
  <si>
    <t>LEX</t>
  </si>
  <si>
    <t>Lexington, KY</t>
  </si>
  <si>
    <t>ISP</t>
  </si>
  <si>
    <t>Islip, NY</t>
  </si>
  <si>
    <t>TYS</t>
  </si>
  <si>
    <t>Knoxville, TN</t>
  </si>
  <si>
    <t>FNT</t>
  </si>
  <si>
    <t>Flint, MI</t>
  </si>
  <si>
    <t>OAJ</t>
  </si>
  <si>
    <t>Jacksonville/Camp Lejeune, NC</t>
  </si>
  <si>
    <t>HHH</t>
  </si>
  <si>
    <t>Hilton Head, SC</t>
  </si>
  <si>
    <t>BJI</t>
  </si>
  <si>
    <t>Bemidji, MN</t>
  </si>
  <si>
    <t>JAC</t>
  </si>
  <si>
    <t>Jackson, WY</t>
  </si>
  <si>
    <t>LIT</t>
  </si>
  <si>
    <t>Little Rock, AR</t>
  </si>
  <si>
    <t>SHV</t>
  </si>
  <si>
    <t>Shreveport, LA</t>
  </si>
  <si>
    <t>PIA</t>
  </si>
  <si>
    <t>Peoria, IL</t>
  </si>
  <si>
    <t>GNV</t>
  </si>
  <si>
    <t>Gainesville, FL</t>
  </si>
  <si>
    <t>DSM</t>
  </si>
  <si>
    <t>Des Moines, IA</t>
  </si>
  <si>
    <t>BRW</t>
  </si>
  <si>
    <t>Barrow, AK</t>
  </si>
  <si>
    <t>MOT</t>
  </si>
  <si>
    <t>Minot, ND</t>
  </si>
  <si>
    <t>DAY</t>
  </si>
  <si>
    <t>Dayton, OH</t>
  </si>
  <si>
    <t>GPT</t>
  </si>
  <si>
    <t>Gulfport/Biloxi, MS</t>
  </si>
  <si>
    <t>CKB</t>
  </si>
  <si>
    <t>Clarksburg/Fairmont, WV</t>
  </si>
  <si>
    <t>OTZ</t>
  </si>
  <si>
    <t>Kotzebue, AK</t>
  </si>
  <si>
    <t>BGR</t>
  </si>
  <si>
    <t>Bangor, ME</t>
  </si>
  <si>
    <t>SGF</t>
  </si>
  <si>
    <t>Springfield, MO</t>
  </si>
  <si>
    <t>ALO</t>
  </si>
  <si>
    <t>Waterloo, IA</t>
  </si>
  <si>
    <t>MDT</t>
  </si>
  <si>
    <t>Harrisburg, PA</t>
  </si>
  <si>
    <t>AKN</t>
  </si>
  <si>
    <t>King Salmon, AK</t>
  </si>
  <si>
    <t>AVP</t>
  </si>
  <si>
    <t>Scranton/Wilkes-Barre, PA</t>
  </si>
  <si>
    <t>IDA</t>
  </si>
  <si>
    <t>Idaho Falls, ID</t>
  </si>
  <si>
    <t>CPR</t>
  </si>
  <si>
    <t>Casper, WY</t>
  </si>
  <si>
    <t>SCE</t>
  </si>
  <si>
    <t>State College, PA</t>
  </si>
  <si>
    <t>AEX</t>
  </si>
  <si>
    <t>Alexandria, LA</t>
  </si>
  <si>
    <t>JAN</t>
  </si>
  <si>
    <t>Jackson/Vicksburg, MS</t>
  </si>
  <si>
    <t>ACT</t>
  </si>
  <si>
    <t>Waco, TX</t>
  </si>
  <si>
    <t>ABE</t>
  </si>
  <si>
    <t>Allentown/Bethlehem/Easton, PA</t>
  </si>
  <si>
    <t>GTR</t>
  </si>
  <si>
    <t>Columbus, MS</t>
  </si>
  <si>
    <t>FAR</t>
  </si>
  <si>
    <t>Fargo, ND</t>
  </si>
  <si>
    <t>WRG</t>
  </si>
  <si>
    <t>Wrangell, AK</t>
  </si>
  <si>
    <t>FCA</t>
  </si>
  <si>
    <t>Kalispell, MT</t>
  </si>
  <si>
    <t>MRY</t>
  </si>
  <si>
    <t>Monterey, CA</t>
  </si>
  <si>
    <t>ITO</t>
  </si>
  <si>
    <t>Hilo, HI</t>
  </si>
  <si>
    <t>LFT</t>
  </si>
  <si>
    <t>Lafayette, LA</t>
  </si>
  <si>
    <t>MCW</t>
  </si>
  <si>
    <t>Mason City, IA</t>
  </si>
  <si>
    <t>FOD</t>
  </si>
  <si>
    <t>Fort Dodge, IA</t>
  </si>
  <si>
    <t>BMI</t>
  </si>
  <si>
    <t>Bloomington/Normal, IL</t>
  </si>
  <si>
    <t>ACV</t>
  </si>
  <si>
    <t>Arcata/Eureka, CA</t>
  </si>
  <si>
    <t>PBG</t>
  </si>
  <si>
    <t>Plattsburgh, NY</t>
  </si>
  <si>
    <t>ABY</t>
  </si>
  <si>
    <t>Albany, GA</t>
  </si>
  <si>
    <t>RFD</t>
  </si>
  <si>
    <t>Rockford, IL</t>
  </si>
  <si>
    <t>BPT</t>
  </si>
  <si>
    <t>Beaumont/Port Arthur, TX</t>
  </si>
  <si>
    <t>STX</t>
  </si>
  <si>
    <t>Christiansted, VI</t>
  </si>
  <si>
    <t>SHD</t>
  </si>
  <si>
    <t>Staunton, VA</t>
  </si>
  <si>
    <t>FAY</t>
  </si>
  <si>
    <t>Fayetteville, NC</t>
  </si>
  <si>
    <t>GJT</t>
  </si>
  <si>
    <t>Grand Junction, CO</t>
  </si>
  <si>
    <t>VEL</t>
  </si>
  <si>
    <t>Vernal, UT</t>
  </si>
  <si>
    <t>ROA</t>
  </si>
  <si>
    <t>Roanoke, VA</t>
  </si>
  <si>
    <t>SUX</t>
  </si>
  <si>
    <t>Sioux City, IA</t>
  </si>
  <si>
    <t>BRO</t>
  </si>
  <si>
    <t>Brownsville, TX</t>
  </si>
  <si>
    <t>PAE</t>
  </si>
  <si>
    <t>Everett, WA</t>
  </si>
  <si>
    <t>PIH</t>
  </si>
  <si>
    <t>Pocatello, ID</t>
  </si>
  <si>
    <t>LBF</t>
  </si>
  <si>
    <t>North Platte, NE</t>
  </si>
  <si>
    <t>LBL</t>
  </si>
  <si>
    <t>Liberal, KS</t>
  </si>
  <si>
    <t>DRO</t>
  </si>
  <si>
    <t>Durango, CO</t>
  </si>
  <si>
    <t>MTJ</t>
  </si>
  <si>
    <t>Montrose/Delta, CO</t>
  </si>
  <si>
    <t>SJT</t>
  </si>
  <si>
    <t>San Angelo, TX</t>
  </si>
  <si>
    <t>RHI</t>
  </si>
  <si>
    <t>Rhinelander, WI</t>
  </si>
  <si>
    <t>PHF</t>
  </si>
  <si>
    <t>Newport News/Williamsburg, VA</t>
  </si>
  <si>
    <t>XWA</t>
  </si>
  <si>
    <t>Williston, ND</t>
  </si>
  <si>
    <t>FL DATE</t>
  </si>
  <si>
    <t>AIRLINE DOT</t>
  </si>
  <si>
    <t>FL NUMBER</t>
  </si>
  <si>
    <t>ORIGIN CITY</t>
  </si>
  <si>
    <t>DEST CITY</t>
  </si>
  <si>
    <t>CRS DEP TIME</t>
  </si>
  <si>
    <t>DEP TIME</t>
  </si>
  <si>
    <t>DEP DELAY</t>
  </si>
  <si>
    <t>TAXI OUT</t>
  </si>
  <si>
    <t>WHEELS OFF</t>
  </si>
  <si>
    <t>WHEELS ON</t>
  </si>
  <si>
    <t>TAXI IN</t>
  </si>
  <si>
    <t>CRS ARR TIME</t>
  </si>
  <si>
    <t>ARR TIME</t>
  </si>
  <si>
    <t>ARR DELAY</t>
  </si>
  <si>
    <t>CRS ELAPSED TIME</t>
  </si>
  <si>
    <t>ELAPSED TIME</t>
  </si>
  <si>
    <t>AIR TIME</t>
  </si>
  <si>
    <t>DELAY DUE CARRIER</t>
  </si>
  <si>
    <t>DELAY DUE WEATHER</t>
  </si>
  <si>
    <t>DELAY DUE NAS</t>
  </si>
  <si>
    <t>DELAY DUE SECURITY</t>
  </si>
  <si>
    <t>DELAY DUE LATE AIRCRAFT</t>
  </si>
  <si>
    <t>AIRLINE CODE</t>
  </si>
  <si>
    <t>DOT CODE</t>
  </si>
  <si>
    <t>FLIGHT DURATON</t>
  </si>
  <si>
    <t>Average of ARR DELAY</t>
  </si>
  <si>
    <t>Row Labels</t>
  </si>
  <si>
    <t>Grand Total</t>
  </si>
  <si>
    <t>DELAY FLIGHTS</t>
  </si>
  <si>
    <t>Average of DEP DELAY</t>
  </si>
  <si>
    <t>01:41</t>
  </si>
  <si>
    <t>02:44</t>
  </si>
  <si>
    <t>06:09</t>
  </si>
  <si>
    <t>06:28</t>
  </si>
  <si>
    <t>06:51</t>
  </si>
  <si>
    <t>06:54</t>
  </si>
  <si>
    <t>07:45</t>
  </si>
  <si>
    <t>08:02</t>
  </si>
  <si>
    <t>08:21</t>
  </si>
  <si>
    <t>08:27</t>
  </si>
  <si>
    <t>08:31</t>
  </si>
  <si>
    <t>08:39</t>
  </si>
  <si>
    <t>09:02</t>
  </si>
  <si>
    <t>09:22</t>
  </si>
  <si>
    <t>09:31</t>
  </si>
  <si>
    <t>10:09</t>
  </si>
  <si>
    <t>10:17</t>
  </si>
  <si>
    <t>10:31</t>
  </si>
  <si>
    <t>10:55</t>
  </si>
  <si>
    <t>11:03</t>
  </si>
  <si>
    <t>11:24</t>
  </si>
  <si>
    <t>11:25</t>
  </si>
  <si>
    <t>11:51</t>
  </si>
  <si>
    <t>12:11</t>
  </si>
  <si>
    <t>12:12</t>
  </si>
  <si>
    <t>12:18</t>
  </si>
  <si>
    <t>13:32</t>
  </si>
  <si>
    <t>13:55</t>
  </si>
  <si>
    <t>14:55</t>
  </si>
  <si>
    <t>15:24</t>
  </si>
  <si>
    <t>15:27</t>
  </si>
  <si>
    <t>15:43</t>
  </si>
  <si>
    <t>16:16</t>
  </si>
  <si>
    <t>16:57</t>
  </si>
  <si>
    <t>17:00</t>
  </si>
  <si>
    <t>17:17</t>
  </si>
  <si>
    <t>17:22</t>
  </si>
  <si>
    <t>17:25</t>
  </si>
  <si>
    <t>17:27</t>
  </si>
  <si>
    <t>17:44</t>
  </si>
  <si>
    <t>17:54</t>
  </si>
  <si>
    <t>18:08</t>
  </si>
  <si>
    <t>18:48</t>
  </si>
  <si>
    <t>18:49</t>
  </si>
  <si>
    <t>19:22</t>
  </si>
  <si>
    <t>19:24</t>
  </si>
  <si>
    <t>19:36</t>
  </si>
  <si>
    <t>19:43</t>
  </si>
  <si>
    <t>21:16</t>
  </si>
  <si>
    <t>21:24</t>
  </si>
  <si>
    <t>22:15</t>
  </si>
  <si>
    <t>23:32</t>
  </si>
  <si>
    <t>06:32</t>
  </si>
  <si>
    <t>06:39</t>
  </si>
  <si>
    <t>07:05</t>
  </si>
  <si>
    <t>07:15</t>
  </si>
  <si>
    <t>10:18</t>
  </si>
  <si>
    <t>10:49</t>
  </si>
  <si>
    <t>10:54</t>
  </si>
  <si>
    <t>11:43</t>
  </si>
  <si>
    <t>12:25</t>
  </si>
  <si>
    <t>12:55</t>
  </si>
  <si>
    <t>13:41</t>
  </si>
  <si>
    <t>15:07</t>
  </si>
  <si>
    <t>15:31</t>
  </si>
  <si>
    <t>15:40</t>
  </si>
  <si>
    <t>15:50</t>
  </si>
  <si>
    <t>16:37</t>
  </si>
  <si>
    <t>17:13</t>
  </si>
  <si>
    <t>17:26</t>
  </si>
  <si>
    <t>18:22</t>
  </si>
  <si>
    <t>19:12</t>
  </si>
  <si>
    <t>21:14</t>
  </si>
  <si>
    <t>21:53</t>
  </si>
  <si>
    <t>00:00</t>
  </si>
  <si>
    <t>04:53</t>
  </si>
  <si>
    <t>05:18</t>
  </si>
  <si>
    <t>05:38</t>
  </si>
  <si>
    <t>05:40</t>
  </si>
  <si>
    <t>05:53</t>
  </si>
  <si>
    <t>05:54</t>
  </si>
  <si>
    <t>05:56</t>
  </si>
  <si>
    <t>05:58</t>
  </si>
  <si>
    <t>06:01</t>
  </si>
  <si>
    <t>06:06</t>
  </si>
  <si>
    <t>06:13</t>
  </si>
  <si>
    <t>06:22</t>
  </si>
  <si>
    <t>06:30</t>
  </si>
  <si>
    <t>06:44</t>
  </si>
  <si>
    <t>06:52</t>
  </si>
  <si>
    <t>06:57</t>
  </si>
  <si>
    <t>06:58</t>
  </si>
  <si>
    <t>07:19</t>
  </si>
  <si>
    <t>07:25</t>
  </si>
  <si>
    <t>07:29</t>
  </si>
  <si>
    <t>07:37</t>
  </si>
  <si>
    <t>07:44</t>
  </si>
  <si>
    <t>07:53</t>
  </si>
  <si>
    <t>08:00</t>
  </si>
  <si>
    <t>08:16</t>
  </si>
  <si>
    <t>08:20</t>
  </si>
  <si>
    <t>08:26</t>
  </si>
  <si>
    <t>08:28</t>
  </si>
  <si>
    <t>08:30</t>
  </si>
  <si>
    <t>08:34</t>
  </si>
  <si>
    <t>08:36</t>
  </si>
  <si>
    <t>08:41</t>
  </si>
  <si>
    <t>08:47</t>
  </si>
  <si>
    <t>08:58</t>
  </si>
  <si>
    <t>09:06</t>
  </si>
  <si>
    <t>09:07</t>
  </si>
  <si>
    <t>09:10</t>
  </si>
  <si>
    <t>09:21</t>
  </si>
  <si>
    <t>09:24</t>
  </si>
  <si>
    <t>09:25</t>
  </si>
  <si>
    <t>09:33</t>
  </si>
  <si>
    <t>09:41</t>
  </si>
  <si>
    <t>09:47</t>
  </si>
  <si>
    <t>09:54</t>
  </si>
  <si>
    <t>09:55</t>
  </si>
  <si>
    <t>09:57</t>
  </si>
  <si>
    <t>09:58</t>
  </si>
  <si>
    <t>10:01</t>
  </si>
  <si>
    <t>10:03</t>
  </si>
  <si>
    <t>10:16</t>
  </si>
  <si>
    <t>10:19</t>
  </si>
  <si>
    <t>10:25</t>
  </si>
  <si>
    <t>10:26</t>
  </si>
  <si>
    <t>10:34</t>
  </si>
  <si>
    <t>10:35</t>
  </si>
  <si>
    <t>10:39</t>
  </si>
  <si>
    <t>10:46</t>
  </si>
  <si>
    <t>10:48</t>
  </si>
  <si>
    <t>10:57</t>
  </si>
  <si>
    <t>11:01</t>
  </si>
  <si>
    <t>11:11</t>
  </si>
  <si>
    <t>11:13</t>
  </si>
  <si>
    <t>11:17</t>
  </si>
  <si>
    <t>11:27</t>
  </si>
  <si>
    <t>11:29</t>
  </si>
  <si>
    <t>11:33</t>
  </si>
  <si>
    <t>11:35</t>
  </si>
  <si>
    <t>11:36</t>
  </si>
  <si>
    <t>11:39</t>
  </si>
  <si>
    <t>11:48</t>
  </si>
  <si>
    <t>11:50</t>
  </si>
  <si>
    <t>11:52</t>
  </si>
  <si>
    <t>11:55</t>
  </si>
  <si>
    <t>12:01</t>
  </si>
  <si>
    <t>12:06</t>
  </si>
  <si>
    <t>12:09</t>
  </si>
  <si>
    <t>12:19</t>
  </si>
  <si>
    <t>12:26</t>
  </si>
  <si>
    <t>12:32</t>
  </si>
  <si>
    <t>12:38</t>
  </si>
  <si>
    <t>12:49</t>
  </si>
  <si>
    <t>13:07</t>
  </si>
  <si>
    <t>13:08</t>
  </si>
  <si>
    <t>13:09</t>
  </si>
  <si>
    <t>13:15</t>
  </si>
  <si>
    <t>13:16</t>
  </si>
  <si>
    <t>13:18</t>
  </si>
  <si>
    <t>13:21</t>
  </si>
  <si>
    <t>13:29</t>
  </si>
  <si>
    <t>13:33</t>
  </si>
  <si>
    <t>13:35</t>
  </si>
  <si>
    <t>13:54</t>
  </si>
  <si>
    <t>14:02</t>
  </si>
  <si>
    <t>14:22</t>
  </si>
  <si>
    <t>14:26</t>
  </si>
  <si>
    <t>14:28</t>
  </si>
  <si>
    <t>14:29</t>
  </si>
  <si>
    <t>14:33</t>
  </si>
  <si>
    <t>14:36</t>
  </si>
  <si>
    <t>14:37</t>
  </si>
  <si>
    <t>14:40</t>
  </si>
  <si>
    <t>14:44</t>
  </si>
  <si>
    <t>14:48</t>
  </si>
  <si>
    <t>14:51</t>
  </si>
  <si>
    <t>14:54</t>
  </si>
  <si>
    <t>15:19</t>
  </si>
  <si>
    <t>15:41</t>
  </si>
  <si>
    <t>15:46</t>
  </si>
  <si>
    <t>15:54</t>
  </si>
  <si>
    <t>16:06</t>
  </si>
  <si>
    <t>16:08</t>
  </si>
  <si>
    <t>16:13</t>
  </si>
  <si>
    <t>16:14</t>
  </si>
  <si>
    <t>16:22</t>
  </si>
  <si>
    <t>16:24</t>
  </si>
  <si>
    <t>16:25</t>
  </si>
  <si>
    <t>16:27</t>
  </si>
  <si>
    <t>16:50</t>
  </si>
  <si>
    <t>16:58</t>
  </si>
  <si>
    <t>17:05</t>
  </si>
  <si>
    <t>17:12</t>
  </si>
  <si>
    <t>17:14</t>
  </si>
  <si>
    <t>17:16</t>
  </si>
  <si>
    <t>17:21</t>
  </si>
  <si>
    <t>17:29</t>
  </si>
  <si>
    <t>17:39</t>
  </si>
  <si>
    <t>17:42</t>
  </si>
  <si>
    <t>17:47</t>
  </si>
  <si>
    <t>18:01</t>
  </si>
  <si>
    <t>18:04</t>
  </si>
  <si>
    <t>18:16</t>
  </si>
  <si>
    <t>18:40</t>
  </si>
  <si>
    <t>18:42</t>
  </si>
  <si>
    <t>18:44</t>
  </si>
  <si>
    <t>18:51</t>
  </si>
  <si>
    <t>18:52</t>
  </si>
  <si>
    <t>18:59</t>
  </si>
  <si>
    <t>19:03</t>
  </si>
  <si>
    <t>19:09</t>
  </si>
  <si>
    <t>19:16</t>
  </si>
  <si>
    <t>19:20</t>
  </si>
  <si>
    <t>19:25</t>
  </si>
  <si>
    <t>19:28</t>
  </si>
  <si>
    <t>19:33</t>
  </si>
  <si>
    <t>19:34</t>
  </si>
  <si>
    <t>19:37</t>
  </si>
  <si>
    <t>19:52</t>
  </si>
  <si>
    <t>20:04</t>
  </si>
  <si>
    <t>20:09</t>
  </si>
  <si>
    <t>20:10</t>
  </si>
  <si>
    <t>20:14</t>
  </si>
  <si>
    <t>20:26</t>
  </si>
  <si>
    <t>20:29</t>
  </si>
  <si>
    <t>20:35</t>
  </si>
  <si>
    <t>20:40</t>
  </si>
  <si>
    <t>20:41</t>
  </si>
  <si>
    <t>20:56</t>
  </si>
  <si>
    <t>21:32</t>
  </si>
  <si>
    <t>21:42</t>
  </si>
  <si>
    <t>22:05</t>
  </si>
  <si>
    <t>22:22</t>
  </si>
  <si>
    <t>22:40</t>
  </si>
  <si>
    <t>22:50</t>
  </si>
  <si>
    <t>22:51</t>
  </si>
  <si>
    <t>23:08</t>
  </si>
  <si>
    <t>23:22</t>
  </si>
  <si>
    <t>23:56</t>
  </si>
  <si>
    <t>23:57</t>
  </si>
  <si>
    <t>00:27</t>
  </si>
  <si>
    <t>00:55</t>
  </si>
  <si>
    <t>05:12</t>
  </si>
  <si>
    <t>05:30</t>
  </si>
  <si>
    <t>05:55</t>
  </si>
  <si>
    <t>05:57</t>
  </si>
  <si>
    <t>06:00</t>
  </si>
  <si>
    <t>06:10</t>
  </si>
  <si>
    <t>06:11</t>
  </si>
  <si>
    <t>06:18</t>
  </si>
  <si>
    <t>06:24</t>
  </si>
  <si>
    <t>06:26</t>
  </si>
  <si>
    <t>06:36</t>
  </si>
  <si>
    <t>06:50</t>
  </si>
  <si>
    <t>06:53</t>
  </si>
  <si>
    <t>06:56</t>
  </si>
  <si>
    <t>07:02</t>
  </si>
  <si>
    <t>07:04</t>
  </si>
  <si>
    <t>07:16</t>
  </si>
  <si>
    <t>07:20</t>
  </si>
  <si>
    <t>07:23</t>
  </si>
  <si>
    <t>07:28</t>
  </si>
  <si>
    <t>07:30</t>
  </si>
  <si>
    <t>07:39</t>
  </si>
  <si>
    <t>07:40</t>
  </si>
  <si>
    <t>07:43</t>
  </si>
  <si>
    <t>08:08</t>
  </si>
  <si>
    <t>08:11</t>
  </si>
  <si>
    <t>08:18</t>
  </si>
  <si>
    <t>08:19</t>
  </si>
  <si>
    <t>08:23</t>
  </si>
  <si>
    <t>08:24</t>
  </si>
  <si>
    <t>08:29</t>
  </si>
  <si>
    <t>08:35</t>
  </si>
  <si>
    <t>08:37</t>
  </si>
  <si>
    <t>08:40</t>
  </si>
  <si>
    <t>08:52</t>
  </si>
  <si>
    <t>09:01</t>
  </si>
  <si>
    <t>09:17</t>
  </si>
  <si>
    <t>09:26</t>
  </si>
  <si>
    <t>09:30</t>
  </si>
  <si>
    <t>09:35</t>
  </si>
  <si>
    <t>09:45</t>
  </si>
  <si>
    <t>10:06</t>
  </si>
  <si>
    <t>10:11</t>
  </si>
  <si>
    <t>10:36</t>
  </si>
  <si>
    <t>10:44</t>
  </si>
  <si>
    <t>10:56</t>
  </si>
  <si>
    <t>11:04</t>
  </si>
  <si>
    <t>11:07</t>
  </si>
  <si>
    <t>11:12</t>
  </si>
  <si>
    <t>11:14</t>
  </si>
  <si>
    <t>11:21</t>
  </si>
  <si>
    <t>11:22</t>
  </si>
  <si>
    <t>11:28</t>
  </si>
  <si>
    <t>11:30</t>
  </si>
  <si>
    <t>11:37</t>
  </si>
  <si>
    <t>11:41</t>
  </si>
  <si>
    <t>11:42</t>
  </si>
  <si>
    <t>11:45</t>
  </si>
  <si>
    <t>11:59</t>
  </si>
  <si>
    <t>12:07</t>
  </si>
  <si>
    <t>12:08</t>
  </si>
  <si>
    <t>12:13</t>
  </si>
  <si>
    <t>12:17</t>
  </si>
  <si>
    <t>12:24</t>
  </si>
  <si>
    <t>12:27</t>
  </si>
  <si>
    <t>12:36</t>
  </si>
  <si>
    <t>12:40</t>
  </si>
  <si>
    <t>12:42</t>
  </si>
  <si>
    <t>12:45</t>
  </si>
  <si>
    <t>13:03</t>
  </si>
  <si>
    <t>13:04</t>
  </si>
  <si>
    <t>13:05</t>
  </si>
  <si>
    <t>13:10</t>
  </si>
  <si>
    <t>13:12</t>
  </si>
  <si>
    <t>13:14</t>
  </si>
  <si>
    <t>13:23</t>
  </si>
  <si>
    <t>13:24</t>
  </si>
  <si>
    <t>13:26</t>
  </si>
  <si>
    <t>13:34</t>
  </si>
  <si>
    <t>13:38</t>
  </si>
  <si>
    <t>13:42</t>
  </si>
  <si>
    <t>13:46</t>
  </si>
  <si>
    <t>13:53</t>
  </si>
  <si>
    <t>13:57</t>
  </si>
  <si>
    <t>14:01</t>
  </si>
  <si>
    <t>14:08</t>
  </si>
  <si>
    <t>14:12</t>
  </si>
  <si>
    <t>14:24</t>
  </si>
  <si>
    <t>14:25</t>
  </si>
  <si>
    <t>14:39</t>
  </si>
  <si>
    <t>14:41</t>
  </si>
  <si>
    <t>14:46</t>
  </si>
  <si>
    <t>14:52</t>
  </si>
  <si>
    <t>14:57</t>
  </si>
  <si>
    <t>15:05</t>
  </si>
  <si>
    <t>15:12</t>
  </si>
  <si>
    <t>15:15</t>
  </si>
  <si>
    <t>15:23</t>
  </si>
  <si>
    <t>15:32</t>
  </si>
  <si>
    <t>15:38</t>
  </si>
  <si>
    <t>15:47</t>
  </si>
  <si>
    <t>15:48</t>
  </si>
  <si>
    <t>15:51</t>
  </si>
  <si>
    <t>15:57</t>
  </si>
  <si>
    <t>16:04</t>
  </si>
  <si>
    <t>16:33</t>
  </si>
  <si>
    <t>16:34</t>
  </si>
  <si>
    <t>16:44</t>
  </si>
  <si>
    <t>16:53</t>
  </si>
  <si>
    <t>16:55</t>
  </si>
  <si>
    <t>16:59</t>
  </si>
  <si>
    <t>17:01</t>
  </si>
  <si>
    <t>17:03</t>
  </si>
  <si>
    <t>17:30</t>
  </si>
  <si>
    <t>17:34</t>
  </si>
  <si>
    <t>17:41</t>
  </si>
  <si>
    <t>17:43</t>
  </si>
  <si>
    <t>17:45</t>
  </si>
  <si>
    <t>17:46</t>
  </si>
  <si>
    <t>17:49</t>
  </si>
  <si>
    <t>17:53</t>
  </si>
  <si>
    <t>17:55</t>
  </si>
  <si>
    <t>18:06</t>
  </si>
  <si>
    <t>18:07</t>
  </si>
  <si>
    <t>18:10</t>
  </si>
  <si>
    <t>18:11</t>
  </si>
  <si>
    <t>18:12</t>
  </si>
  <si>
    <t>18:19</t>
  </si>
  <si>
    <t>18:26</t>
  </si>
  <si>
    <t>18:30</t>
  </si>
  <si>
    <t>18:32</t>
  </si>
  <si>
    <t>18:35</t>
  </si>
  <si>
    <t>18:37</t>
  </si>
  <si>
    <t>18:38</t>
  </si>
  <si>
    <t>18:45</t>
  </si>
  <si>
    <t>18:56</t>
  </si>
  <si>
    <t>19:21</t>
  </si>
  <si>
    <t>19:32</t>
  </si>
  <si>
    <t>19:48</t>
  </si>
  <si>
    <t>19:55</t>
  </si>
  <si>
    <t>19:59</t>
  </si>
  <si>
    <t>20:08</t>
  </si>
  <si>
    <t>20:11</t>
  </si>
  <si>
    <t>20:17</t>
  </si>
  <si>
    <t>20:28</t>
  </si>
  <si>
    <t>20:31</t>
  </si>
  <si>
    <t>20:37</t>
  </si>
  <si>
    <t>20:38</t>
  </si>
  <si>
    <t>20:43</t>
  </si>
  <si>
    <t>21:00</t>
  </si>
  <si>
    <t>21:01</t>
  </si>
  <si>
    <t>21:03</t>
  </si>
  <si>
    <t>21:13</t>
  </si>
  <si>
    <t>21:26</t>
  </si>
  <si>
    <t>21:47</t>
  </si>
  <si>
    <t>21:58</t>
  </si>
  <si>
    <t>22:23</t>
  </si>
  <si>
    <t>22:24</t>
  </si>
  <si>
    <t>22:25</t>
  </si>
  <si>
    <t>22:36</t>
  </si>
  <si>
    <t>22:44</t>
  </si>
  <si>
    <t>22:46</t>
  </si>
  <si>
    <t>22:53</t>
  </si>
  <si>
    <t>23:01</t>
  </si>
  <si>
    <t>23:03</t>
  </si>
  <si>
    <t>23:25</t>
  </si>
  <si>
    <t>23:47</t>
  </si>
  <si>
    <t>05:10</t>
  </si>
  <si>
    <t>05:24</t>
  </si>
  <si>
    <t>06:33</t>
  </si>
  <si>
    <t>06:49</t>
  </si>
  <si>
    <t>07:00</t>
  </si>
  <si>
    <t>07:07</t>
  </si>
  <si>
    <t>07:12</t>
  </si>
  <si>
    <t>07:13</t>
  </si>
  <si>
    <t>07:58</t>
  </si>
  <si>
    <t>08:06</t>
  </si>
  <si>
    <t>08:44</t>
  </si>
  <si>
    <t>08:56</t>
  </si>
  <si>
    <t>09:16</t>
  </si>
  <si>
    <t>10:12</t>
  </si>
  <si>
    <t>11:05</t>
  </si>
  <si>
    <t>11:06</t>
  </si>
  <si>
    <t>12:21</t>
  </si>
  <si>
    <t>12:56</t>
  </si>
  <si>
    <t>13:00</t>
  </si>
  <si>
    <t>13:48</t>
  </si>
  <si>
    <t>13:49</t>
  </si>
  <si>
    <t>13:58</t>
  </si>
  <si>
    <t>14:20</t>
  </si>
  <si>
    <t>14:38</t>
  </si>
  <si>
    <t>15:29</t>
  </si>
  <si>
    <t>15:30</t>
  </si>
  <si>
    <t>15:53</t>
  </si>
  <si>
    <t>15:56</t>
  </si>
  <si>
    <t>15:58</t>
  </si>
  <si>
    <t>16:02</t>
  </si>
  <si>
    <t>16:30</t>
  </si>
  <si>
    <t>17:35</t>
  </si>
  <si>
    <t>17:37</t>
  </si>
  <si>
    <t>17:40</t>
  </si>
  <si>
    <t>17:51</t>
  </si>
  <si>
    <t>18:25</t>
  </si>
  <si>
    <t>19:26</t>
  </si>
  <si>
    <t>19:29</t>
  </si>
  <si>
    <t>19:46</t>
  </si>
  <si>
    <t>20:25</t>
  </si>
  <si>
    <t>22:07</t>
  </si>
  <si>
    <t>22:32</t>
  </si>
  <si>
    <t>22:42</t>
  </si>
  <si>
    <t>05:52</t>
  </si>
  <si>
    <t>06:12</t>
  </si>
  <si>
    <t>06:16</t>
  </si>
  <si>
    <t>06:43</t>
  </si>
  <si>
    <t>07:52</t>
  </si>
  <si>
    <t>08:46</t>
  </si>
  <si>
    <t>09:19</t>
  </si>
  <si>
    <t>09:44</t>
  </si>
  <si>
    <t>10:20</t>
  </si>
  <si>
    <t>10:27</t>
  </si>
  <si>
    <t>10:33</t>
  </si>
  <si>
    <t>10:37</t>
  </si>
  <si>
    <t>10:40</t>
  </si>
  <si>
    <t>10:43</t>
  </si>
  <si>
    <t>11:26</t>
  </si>
  <si>
    <t>12:31</t>
  </si>
  <si>
    <t>12:47</t>
  </si>
  <si>
    <t>13:13</t>
  </si>
  <si>
    <t>13:47</t>
  </si>
  <si>
    <t>14:09</t>
  </si>
  <si>
    <t>14:30</t>
  </si>
  <si>
    <t>14:42</t>
  </si>
  <si>
    <t>15:00</t>
  </si>
  <si>
    <t>15:09</t>
  </si>
  <si>
    <t>15:14</t>
  </si>
  <si>
    <t>15:28</t>
  </si>
  <si>
    <t>16:15</t>
  </si>
  <si>
    <t>16:20</t>
  </si>
  <si>
    <t>16:29</t>
  </si>
  <si>
    <t>16:40</t>
  </si>
  <si>
    <t>16:46</t>
  </si>
  <si>
    <t>18:15</t>
  </si>
  <si>
    <t>18:18</t>
  </si>
  <si>
    <t>18:57</t>
  </si>
  <si>
    <t>19:10</t>
  </si>
  <si>
    <t>19:18</t>
  </si>
  <si>
    <t>20:46</t>
  </si>
  <si>
    <t>06:35</t>
  </si>
  <si>
    <t>09:43</t>
  </si>
  <si>
    <t>12:16</t>
  </si>
  <si>
    <t>15:49</t>
  </si>
  <si>
    <t>22:10</t>
  </si>
  <si>
    <t>00:49</t>
  </si>
  <si>
    <t>02:10</t>
  </si>
  <si>
    <t>05:50</t>
  </si>
  <si>
    <t>05:59</t>
  </si>
  <si>
    <t>06:47</t>
  </si>
  <si>
    <t>09:52</t>
  </si>
  <si>
    <t>10:14</t>
  </si>
  <si>
    <t>10:51</t>
  </si>
  <si>
    <t>11:56</t>
  </si>
  <si>
    <t>16:51</t>
  </si>
  <si>
    <t>17:31</t>
  </si>
  <si>
    <t>20:24</t>
  </si>
  <si>
    <t>20:33</t>
  </si>
  <si>
    <t>22:03</t>
  </si>
  <si>
    <t>22:39</t>
  </si>
  <si>
    <t>23:16</t>
  </si>
  <si>
    <t>07:57</t>
  </si>
  <si>
    <t>08:54</t>
  </si>
  <si>
    <t>09:34</t>
  </si>
  <si>
    <t>12:29</t>
  </si>
  <si>
    <t>14:32</t>
  </si>
  <si>
    <t>16:42</t>
  </si>
  <si>
    <t>19:00</t>
  </si>
  <si>
    <t>20:15</t>
  </si>
  <si>
    <t>06:20</t>
  </si>
  <si>
    <t>09:00</t>
  </si>
  <si>
    <t>15:22</t>
  </si>
  <si>
    <t>15:44</t>
  </si>
  <si>
    <t>16:54</t>
  </si>
  <si>
    <t>17:09</t>
  </si>
  <si>
    <t>19:07</t>
  </si>
  <si>
    <t>21:07</t>
  </si>
  <si>
    <t>22:56</t>
  </si>
  <si>
    <t>00:02</t>
  </si>
  <si>
    <t>00:05</t>
  </si>
  <si>
    <t>06:21</t>
  </si>
  <si>
    <t>06:46</t>
  </si>
  <si>
    <t>07:56</t>
  </si>
  <si>
    <t>09:08</t>
  </si>
  <si>
    <t>09:32</t>
  </si>
  <si>
    <t>10:07</t>
  </si>
  <si>
    <t>10:47</t>
  </si>
  <si>
    <t>12:30</t>
  </si>
  <si>
    <t>12:43</t>
  </si>
  <si>
    <t>13:06</t>
  </si>
  <si>
    <t>13:20</t>
  </si>
  <si>
    <t>13:50</t>
  </si>
  <si>
    <t>13:59</t>
  </si>
  <si>
    <t>14:04</t>
  </si>
  <si>
    <t>14:16</t>
  </si>
  <si>
    <t>14:21</t>
  </si>
  <si>
    <t>14:47</t>
  </si>
  <si>
    <t>14:53</t>
  </si>
  <si>
    <t>18:55</t>
  </si>
  <si>
    <t>19:11</t>
  </si>
  <si>
    <t>19:15</t>
  </si>
  <si>
    <t>19:31</t>
  </si>
  <si>
    <t>19:51</t>
  </si>
  <si>
    <t>19:57</t>
  </si>
  <si>
    <t>20:21</t>
  </si>
  <si>
    <t>20:30</t>
  </si>
  <si>
    <t>21:04</t>
  </si>
  <si>
    <t>23:26</t>
  </si>
  <si>
    <t>06:02</t>
  </si>
  <si>
    <t>06:14</t>
  </si>
  <si>
    <t>06:25</t>
  </si>
  <si>
    <t>07:38</t>
  </si>
  <si>
    <t>09:13</t>
  </si>
  <si>
    <t>09:51</t>
  </si>
  <si>
    <t>11:10</t>
  </si>
  <si>
    <t>11:47</t>
  </si>
  <si>
    <t>16:07</t>
  </si>
  <si>
    <t>16:38</t>
  </si>
  <si>
    <t>16:47</t>
  </si>
  <si>
    <t>18:14</t>
  </si>
  <si>
    <t>20:23</t>
  </si>
  <si>
    <t>05:29</t>
  </si>
  <si>
    <t>06:19</t>
  </si>
  <si>
    <t>06:34</t>
  </si>
  <si>
    <t>07:11</t>
  </si>
  <si>
    <t>08:45</t>
  </si>
  <si>
    <t>11:08</t>
  </si>
  <si>
    <t>11:23</t>
  </si>
  <si>
    <t>11:34</t>
  </si>
  <si>
    <t>11:53</t>
  </si>
  <si>
    <t>14:27</t>
  </si>
  <si>
    <t>15:52</t>
  </si>
  <si>
    <t>16:52</t>
  </si>
  <si>
    <t>17:24</t>
  </si>
  <si>
    <t>18:17</t>
  </si>
  <si>
    <t>19:54</t>
  </si>
  <si>
    <t>20:05</t>
  </si>
  <si>
    <t>22:17</t>
  </si>
  <si>
    <t>06:05</t>
  </si>
  <si>
    <t>06:48</t>
  </si>
  <si>
    <t>07:14</t>
  </si>
  <si>
    <t>07:24</t>
  </si>
  <si>
    <t>07:27</t>
  </si>
  <si>
    <t>07:59</t>
  </si>
  <si>
    <t>09:48</t>
  </si>
  <si>
    <t>10:00</t>
  </si>
  <si>
    <t>10:38</t>
  </si>
  <si>
    <t>11:38</t>
  </si>
  <si>
    <t>11:49</t>
  </si>
  <si>
    <t>11:57</t>
  </si>
  <si>
    <t>13:43</t>
  </si>
  <si>
    <t>13:45</t>
  </si>
  <si>
    <t>14:19</t>
  </si>
  <si>
    <t>15:01</t>
  </si>
  <si>
    <t>16:00</t>
  </si>
  <si>
    <t>16:10</t>
  </si>
  <si>
    <t>17:11</t>
  </si>
  <si>
    <t>17:59</t>
  </si>
  <si>
    <t>18:05</t>
  </si>
  <si>
    <t>18:27</t>
  </si>
  <si>
    <t>18:53</t>
  </si>
  <si>
    <t>19:27</t>
  </si>
  <si>
    <t>19:45</t>
  </si>
  <si>
    <t>19:53</t>
  </si>
  <si>
    <t>20:01</t>
  </si>
  <si>
    <t>20:57</t>
  </si>
  <si>
    <t>21:15</t>
  </si>
  <si>
    <t>21:51</t>
  </si>
  <si>
    <t>05:02</t>
  </si>
  <si>
    <t>05:42</t>
  </si>
  <si>
    <t>06:03</t>
  </si>
  <si>
    <t>06:08</t>
  </si>
  <si>
    <t>06:17</t>
  </si>
  <si>
    <t>06:38</t>
  </si>
  <si>
    <t>06:59</t>
  </si>
  <si>
    <t>07:17</t>
  </si>
  <si>
    <t>07:32</t>
  </si>
  <si>
    <t>07:36</t>
  </si>
  <si>
    <t>08:14</t>
  </si>
  <si>
    <t>08:43</t>
  </si>
  <si>
    <t>08:55</t>
  </si>
  <si>
    <t>09:11</t>
  </si>
  <si>
    <t>09:28</t>
  </si>
  <si>
    <t>09:53</t>
  </si>
  <si>
    <t>09:56</t>
  </si>
  <si>
    <t>10:02</t>
  </si>
  <si>
    <t>10:04</t>
  </si>
  <si>
    <t>10:05</t>
  </si>
  <si>
    <t>10:08</t>
  </si>
  <si>
    <t>10:28</t>
  </si>
  <si>
    <t>10:32</t>
  </si>
  <si>
    <t>10:41</t>
  </si>
  <si>
    <t>10:42</t>
  </si>
  <si>
    <t>11:31</t>
  </si>
  <si>
    <t>12:15</t>
  </si>
  <si>
    <t>12:39</t>
  </si>
  <si>
    <t>12:46</t>
  </si>
  <si>
    <t>12:59</t>
  </si>
  <si>
    <t>13:31</t>
  </si>
  <si>
    <t>13:39</t>
  </si>
  <si>
    <t>13:56</t>
  </si>
  <si>
    <t>14:03</t>
  </si>
  <si>
    <t>14:31</t>
  </si>
  <si>
    <t>15:10</t>
  </si>
  <si>
    <t>15:20</t>
  </si>
  <si>
    <t>15:26</t>
  </si>
  <si>
    <t>15:37</t>
  </si>
  <si>
    <t>15:39</t>
  </si>
  <si>
    <t>15:42</t>
  </si>
  <si>
    <t>16:09</t>
  </si>
  <si>
    <t>16:28</t>
  </si>
  <si>
    <t>16:41</t>
  </si>
  <si>
    <t>16:49</t>
  </si>
  <si>
    <t>17:28</t>
  </si>
  <si>
    <t>17:36</t>
  </si>
  <si>
    <t>17:50</t>
  </si>
  <si>
    <t>17:52</t>
  </si>
  <si>
    <t>17:56</t>
  </si>
  <si>
    <t>17:58</t>
  </si>
  <si>
    <t>18:00</t>
  </si>
  <si>
    <t>18:09</t>
  </si>
  <si>
    <t>18:20</t>
  </si>
  <si>
    <t>18:23</t>
  </si>
  <si>
    <t>18:24</t>
  </si>
  <si>
    <t>18:28</t>
  </si>
  <si>
    <t>18:39</t>
  </si>
  <si>
    <t>19:01</t>
  </si>
  <si>
    <t>19:02</t>
  </si>
  <si>
    <t>19:41</t>
  </si>
  <si>
    <t>19:49</t>
  </si>
  <si>
    <t>19:56</t>
  </si>
  <si>
    <t>19:58</t>
  </si>
  <si>
    <t>20:02</t>
  </si>
  <si>
    <t>20:03</t>
  </si>
  <si>
    <t>20:32</t>
  </si>
  <si>
    <t>20:44</t>
  </si>
  <si>
    <t>20:48</t>
  </si>
  <si>
    <t>21:09</t>
  </si>
  <si>
    <t>21:33</t>
  </si>
  <si>
    <t>21:37</t>
  </si>
  <si>
    <t>22:12</t>
  </si>
  <si>
    <t>22:20</t>
  </si>
  <si>
    <t>22:26</t>
  </si>
  <si>
    <t>23:58</t>
  </si>
  <si>
    <t>00:47</t>
  </si>
  <si>
    <t>05:06</t>
  </si>
  <si>
    <t>05:31</t>
  </si>
  <si>
    <t>05:35</t>
  </si>
  <si>
    <t>05:46</t>
  </si>
  <si>
    <t>06:37</t>
  </si>
  <si>
    <t>06:40</t>
  </si>
  <si>
    <t>07:01</t>
  </si>
  <si>
    <t>07:08</t>
  </si>
  <si>
    <t>07:18</t>
  </si>
  <si>
    <t>07:21</t>
  </si>
  <si>
    <t>07:22</t>
  </si>
  <si>
    <t>07:35</t>
  </si>
  <si>
    <t>07:50</t>
  </si>
  <si>
    <t>08:07</t>
  </si>
  <si>
    <t>08:38</t>
  </si>
  <si>
    <t>08:49</t>
  </si>
  <si>
    <t>08:51</t>
  </si>
  <si>
    <t>08:59</t>
  </si>
  <si>
    <t>09:04</t>
  </si>
  <si>
    <t>09:09</t>
  </si>
  <si>
    <t>09:12</t>
  </si>
  <si>
    <t>09:18</t>
  </si>
  <si>
    <t>09:29</t>
  </si>
  <si>
    <t>09:36</t>
  </si>
  <si>
    <t>09:39</t>
  </si>
  <si>
    <t>09:40</t>
  </si>
  <si>
    <t>09:46</t>
  </si>
  <si>
    <t>09:50</t>
  </si>
  <si>
    <t>10:21</t>
  </si>
  <si>
    <t>10:23</t>
  </si>
  <si>
    <t>10:30</t>
  </si>
  <si>
    <t>10:45</t>
  </si>
  <si>
    <t>11:00</t>
  </si>
  <si>
    <t>11:18</t>
  </si>
  <si>
    <t>11:32</t>
  </si>
  <si>
    <t>11:40</t>
  </si>
  <si>
    <t>11:46</t>
  </si>
  <si>
    <t>12:02</t>
  </si>
  <si>
    <t>12:03</t>
  </si>
  <si>
    <t>12:04</t>
  </si>
  <si>
    <t>12:05</t>
  </si>
  <si>
    <t>12:14</t>
  </si>
  <si>
    <t>12:20</t>
  </si>
  <si>
    <t>12:34</t>
  </si>
  <si>
    <t>12:37</t>
  </si>
  <si>
    <t>12:51</t>
  </si>
  <si>
    <t>12:52</t>
  </si>
  <si>
    <t>12:54</t>
  </si>
  <si>
    <t>12:57</t>
  </si>
  <si>
    <t>12:58</t>
  </si>
  <si>
    <t>13:11</t>
  </si>
  <si>
    <t>13:17</t>
  </si>
  <si>
    <t>13:28</t>
  </si>
  <si>
    <t>13:44</t>
  </si>
  <si>
    <t>13:51</t>
  </si>
  <si>
    <t>14:00</t>
  </si>
  <si>
    <t>14:11</t>
  </si>
  <si>
    <t>14:13</t>
  </si>
  <si>
    <t>14:35</t>
  </si>
  <si>
    <t>15:06</t>
  </si>
  <si>
    <t>15:13</t>
  </si>
  <si>
    <t>15:35</t>
  </si>
  <si>
    <t>15:45</t>
  </si>
  <si>
    <t>16:11</t>
  </si>
  <si>
    <t>16:21</t>
  </si>
  <si>
    <t>16:32</t>
  </si>
  <si>
    <t>16:36</t>
  </si>
  <si>
    <t>17:06</t>
  </si>
  <si>
    <t>17:07</t>
  </si>
  <si>
    <t>17:18</t>
  </si>
  <si>
    <t>17:19</t>
  </si>
  <si>
    <t>17:38</t>
  </si>
  <si>
    <t>18:41</t>
  </si>
  <si>
    <t>18:43</t>
  </si>
  <si>
    <t>18:54</t>
  </si>
  <si>
    <t>19:17</t>
  </si>
  <si>
    <t>19:30</t>
  </si>
  <si>
    <t>19:35</t>
  </si>
  <si>
    <t>19:47</t>
  </si>
  <si>
    <t>20:19</t>
  </si>
  <si>
    <t>20:20</t>
  </si>
  <si>
    <t>20:22</t>
  </si>
  <si>
    <t>20:45</t>
  </si>
  <si>
    <t>20:54</t>
  </si>
  <si>
    <t>20:58</t>
  </si>
  <si>
    <t>21:18</t>
  </si>
  <si>
    <t>21:19</t>
  </si>
  <si>
    <t>21:20</t>
  </si>
  <si>
    <t>21:29</t>
  </si>
  <si>
    <t>21:49</t>
  </si>
  <si>
    <t>21:54</t>
  </si>
  <si>
    <t>21:55</t>
  </si>
  <si>
    <t>22:02</t>
  </si>
  <si>
    <t>22:19</t>
  </si>
  <si>
    <t>22:29</t>
  </si>
  <si>
    <t>22:54</t>
  </si>
  <si>
    <t>05:27</t>
  </si>
  <si>
    <t>05:33</t>
  </si>
  <si>
    <t>05:39</t>
  </si>
  <si>
    <t>07:26</t>
  </si>
  <si>
    <t>07:55</t>
  </si>
  <si>
    <t>08:12</t>
  </si>
  <si>
    <t>09:05</t>
  </si>
  <si>
    <t>11:15</t>
  </si>
  <si>
    <t>14:43</t>
  </si>
  <si>
    <t>16:31</t>
  </si>
  <si>
    <t>18:46</t>
  </si>
  <si>
    <t>20:52</t>
  </si>
  <si>
    <t>21:25</t>
  </si>
  <si>
    <t>21:44</t>
  </si>
  <si>
    <t>21:56</t>
  </si>
  <si>
    <t>23:52</t>
  </si>
  <si>
    <t>00:14</t>
  </si>
  <si>
    <t>00:19</t>
  </si>
  <si>
    <t>04:59</t>
  </si>
  <si>
    <t>05:21</t>
  </si>
  <si>
    <t>05:26</t>
  </si>
  <si>
    <t>07:10</t>
  </si>
  <si>
    <t>09:23</t>
  </si>
  <si>
    <t>09:42</t>
  </si>
  <si>
    <t>10:53</t>
  </si>
  <si>
    <t>10:59</t>
  </si>
  <si>
    <t>11:16</t>
  </si>
  <si>
    <t>12:48</t>
  </si>
  <si>
    <t>16:05</t>
  </si>
  <si>
    <t>17:57</t>
  </si>
  <si>
    <t>19:42</t>
  </si>
  <si>
    <t>20:55</t>
  </si>
  <si>
    <t>21:36</t>
  </si>
  <si>
    <t>23:21</t>
  </si>
  <si>
    <t>23:34</t>
  </si>
  <si>
    <t>REMOVE</t>
  </si>
  <si>
    <t>TIME OF DAY CATEGORY</t>
  </si>
  <si>
    <t>DAY OF WEEK</t>
  </si>
  <si>
    <t>KEEP</t>
  </si>
  <si>
    <t>Sunday</t>
  </si>
  <si>
    <t>Monday</t>
  </si>
  <si>
    <t>Tuesday</t>
  </si>
  <si>
    <t>Wednesday</t>
  </si>
  <si>
    <t>Thursday</t>
  </si>
  <si>
    <t>Friday</t>
  </si>
  <si>
    <t>Saturday</t>
  </si>
  <si>
    <t>Count of AIRLINE</t>
  </si>
  <si>
    <t>ISDELAYED</t>
  </si>
  <si>
    <t>OnTime</t>
  </si>
  <si>
    <t>Delayed</t>
  </si>
  <si>
    <t>Count of ORIGIN</t>
  </si>
  <si>
    <t>DEP TIME2</t>
  </si>
  <si>
    <t>Morning</t>
  </si>
  <si>
    <t>Afternoon</t>
  </si>
  <si>
    <t>07:06</t>
  </si>
  <si>
    <t>Night</t>
  </si>
  <si>
    <t>Evening</t>
  </si>
  <si>
    <t>15:36</t>
  </si>
  <si>
    <t>18:50</t>
  </si>
  <si>
    <t>23:20</t>
  </si>
  <si>
    <t>06:15</t>
  </si>
  <si>
    <t>21:10</t>
  </si>
  <si>
    <t>21:11</t>
  </si>
  <si>
    <t>07:49</t>
  </si>
  <si>
    <t>14:10</t>
  </si>
  <si>
    <t>00:56</t>
  </si>
  <si>
    <t>20:51</t>
  </si>
  <si>
    <t>15:33</t>
  </si>
  <si>
    <t>21:23</t>
  </si>
  <si>
    <t>20:34</t>
  </si>
  <si>
    <t>12:35</t>
  </si>
  <si>
    <t>21:57</t>
  </si>
  <si>
    <t>15:25</t>
  </si>
  <si>
    <t>19:04</t>
  </si>
  <si>
    <t>00:15</t>
  </si>
  <si>
    <t>21:05</t>
  </si>
  <si>
    <t>20:59</t>
  </si>
  <si>
    <t>16:35</t>
  </si>
  <si>
    <t>13:36</t>
  </si>
  <si>
    <t>17:10</t>
  </si>
  <si>
    <t>22:48</t>
  </si>
  <si>
    <t>12:53</t>
  </si>
  <si>
    <t>05:36</t>
  </si>
  <si>
    <t>19:14</t>
  </si>
  <si>
    <t>12:10</t>
  </si>
  <si>
    <t>22:21</t>
  </si>
  <si>
    <t>08:05</t>
  </si>
  <si>
    <t>15:16</t>
  </si>
  <si>
    <t>21:02</t>
  </si>
  <si>
    <t>23:10</t>
  </si>
  <si>
    <t>18:29</t>
  </si>
  <si>
    <t>16:48</t>
  </si>
  <si>
    <t>21:06</t>
  </si>
  <si>
    <t>13:30</t>
  </si>
  <si>
    <t>21:43</t>
  </si>
  <si>
    <t>08:42</t>
  </si>
  <si>
    <t>23:18</t>
  </si>
  <si>
    <t>17:08</t>
  </si>
  <si>
    <t>18:13</t>
  </si>
  <si>
    <t>00:29</t>
  </si>
  <si>
    <t>14:49</t>
  </si>
  <si>
    <t>23:38</t>
  </si>
  <si>
    <t>22:18</t>
  </si>
  <si>
    <t>22:11</t>
  </si>
  <si>
    <t>00:46</t>
  </si>
  <si>
    <t>09:38</t>
  </si>
  <si>
    <t>20:50</t>
  </si>
  <si>
    <t>24:00</t>
  </si>
  <si>
    <t>13:37</t>
  </si>
  <si>
    <t>09:03</t>
  </si>
  <si>
    <t>14:17</t>
  </si>
  <si>
    <t>08:01</t>
  </si>
  <si>
    <t>21:31</t>
  </si>
  <si>
    <t>21:46</t>
  </si>
  <si>
    <t>19:38</t>
  </si>
  <si>
    <t>22:09</t>
  </si>
  <si>
    <t>16:56</t>
  </si>
  <si>
    <t>21:22</t>
  </si>
  <si>
    <t>08:15</t>
  </si>
  <si>
    <t>07:33</t>
  </si>
  <si>
    <t>14:59</t>
  </si>
  <si>
    <t>22:47</t>
  </si>
  <si>
    <t>22:34</t>
  </si>
  <si>
    <t>19:23</t>
  </si>
  <si>
    <t>16:01</t>
  </si>
  <si>
    <t>22:55</t>
  </si>
  <si>
    <t>23:07</t>
  </si>
  <si>
    <t>15:11</t>
  </si>
  <si>
    <t>11:44</t>
  </si>
  <si>
    <t>21:30</t>
  </si>
  <si>
    <t>15:59</t>
  </si>
  <si>
    <t>20:42</t>
  </si>
  <si>
    <t>10:58</t>
  </si>
  <si>
    <t>12:00</t>
  </si>
  <si>
    <t>23:23</t>
  </si>
  <si>
    <t>15:34</t>
  </si>
  <si>
    <t>17:48</t>
  </si>
  <si>
    <t>22:57</t>
  </si>
  <si>
    <t>23:49</t>
  </si>
  <si>
    <t>15:04</t>
  </si>
  <si>
    <t>08:48</t>
  </si>
  <si>
    <t>00:18</t>
  </si>
  <si>
    <t>16:03</t>
  </si>
  <si>
    <t>05:19</t>
  </si>
  <si>
    <t>20:49</t>
  </si>
  <si>
    <t>21:17</t>
  </si>
  <si>
    <t>01:09</t>
  </si>
  <si>
    <t>23:46</t>
  </si>
  <si>
    <t>06:23</t>
  </si>
  <si>
    <t>13:52</t>
  </si>
  <si>
    <t>22:16</t>
  </si>
  <si>
    <t>23:36</t>
  </si>
  <si>
    <t>23:24</t>
  </si>
  <si>
    <t>12:44</t>
  </si>
  <si>
    <t>00:17</t>
  </si>
  <si>
    <t>23:50</t>
  </si>
  <si>
    <t>20:00</t>
  </si>
  <si>
    <t>09:27</t>
  </si>
  <si>
    <t>23:19</t>
  </si>
  <si>
    <t>13:25</t>
  </si>
  <si>
    <t>17:32</t>
  </si>
  <si>
    <t>14:14</t>
  </si>
  <si>
    <t>02:00</t>
  </si>
  <si>
    <t>05:14</t>
  </si>
  <si>
    <t>20:53</t>
  </si>
  <si>
    <t>11:58</t>
  </si>
  <si>
    <t>00:57</t>
  </si>
  <si>
    <t>12:22</t>
  </si>
  <si>
    <t>11:19</t>
  </si>
  <si>
    <t>05:47</t>
  </si>
  <si>
    <t>09:59</t>
  </si>
  <si>
    <t>13:01</t>
  </si>
  <si>
    <t>00:01</t>
  </si>
  <si>
    <t>19:08</t>
  </si>
  <si>
    <t>16:23</t>
  </si>
  <si>
    <t>02:15</t>
  </si>
  <si>
    <t>01:06</t>
  </si>
  <si>
    <t>10:13</t>
  </si>
  <si>
    <t>20:13</t>
  </si>
  <si>
    <t>13:22</t>
  </si>
  <si>
    <t>00:26</t>
  </si>
  <si>
    <t>14:15</t>
  </si>
  <si>
    <t>00:10</t>
  </si>
  <si>
    <t>16:17</t>
  </si>
  <si>
    <t>08:10</t>
  </si>
  <si>
    <t>00:07</t>
  </si>
  <si>
    <t>22:28</t>
  </si>
  <si>
    <t>07:47</t>
  </si>
  <si>
    <t>10:10</t>
  </si>
  <si>
    <t>22:04</t>
  </si>
  <si>
    <t>17:02</t>
  </si>
  <si>
    <t>19:13</t>
  </si>
  <si>
    <t>16:26</t>
  </si>
  <si>
    <t>07:46</t>
  </si>
  <si>
    <t>21:38</t>
  </si>
  <si>
    <t>16:18</t>
  </si>
  <si>
    <t>19:39</t>
  </si>
  <si>
    <t>21:45</t>
  </si>
  <si>
    <t>06:31</t>
  </si>
  <si>
    <t>02:30</t>
  </si>
  <si>
    <t>23:12</t>
  </si>
  <si>
    <t>21:39</t>
  </si>
  <si>
    <t>13:40</t>
  </si>
  <si>
    <t>19:19</t>
  </si>
  <si>
    <t>11:02</t>
  </si>
  <si>
    <t>22:43</t>
  </si>
  <si>
    <t>01:37</t>
  </si>
  <si>
    <t>22:59</t>
  </si>
  <si>
    <t>16:43</t>
  </si>
  <si>
    <t>23:29</t>
  </si>
  <si>
    <t>19:44</t>
  </si>
  <si>
    <t>12:33</t>
  </si>
  <si>
    <t>00:06</t>
  </si>
  <si>
    <t>10:22</t>
  </si>
  <si>
    <t>20:07</t>
  </si>
  <si>
    <t>23:35</t>
  </si>
  <si>
    <t>21:27</t>
  </si>
  <si>
    <t>22:45</t>
  </si>
  <si>
    <t>11:09</t>
  </si>
  <si>
    <t>21:41</t>
  </si>
  <si>
    <t>07:31</t>
  </si>
  <si>
    <t>00:43</t>
  </si>
  <si>
    <t>10:15</t>
  </si>
  <si>
    <t>07:54</t>
  </si>
  <si>
    <t>23:02</t>
  </si>
  <si>
    <t>16:12</t>
  </si>
  <si>
    <t>18:03</t>
  </si>
  <si>
    <t>01:22</t>
  </si>
  <si>
    <t>15:21</t>
  </si>
  <si>
    <t>09:14</t>
  </si>
  <si>
    <t>21:48</t>
  </si>
  <si>
    <t>08:53</t>
  </si>
  <si>
    <t>12:23</t>
  </si>
  <si>
    <t>08:25</t>
  </si>
  <si>
    <t>08:13</t>
  </si>
  <si>
    <t>15:18</t>
  </si>
  <si>
    <t>17:20</t>
  </si>
  <si>
    <t>22:49</t>
  </si>
  <si>
    <t>00:51</t>
  </si>
  <si>
    <t>23:06</t>
  </si>
  <si>
    <t>21:40</t>
  </si>
  <si>
    <t>08:04</t>
  </si>
  <si>
    <t>01:07</t>
  </si>
  <si>
    <t>14:58</t>
  </si>
  <si>
    <t>00:22</t>
  </si>
  <si>
    <t>23:27</t>
  </si>
  <si>
    <t>20:12</t>
  </si>
  <si>
    <t>15:03</t>
  </si>
  <si>
    <t>10:29</t>
  </si>
  <si>
    <t>22:37</t>
  </si>
  <si>
    <t>21:21</t>
  </si>
  <si>
    <t>07:41</t>
  </si>
  <si>
    <t>22:27</t>
  </si>
  <si>
    <t>13:02</t>
  </si>
  <si>
    <t>22:30</t>
  </si>
  <si>
    <t>14:56</t>
  </si>
  <si>
    <t>23:15</t>
  </si>
  <si>
    <t>23:44</t>
  </si>
  <si>
    <t>23:33</t>
  </si>
  <si>
    <t>18:47</t>
  </si>
  <si>
    <t>18:31</t>
  </si>
  <si>
    <t>23:53</t>
  </si>
  <si>
    <t>23:43</t>
  </si>
  <si>
    <t>22:13</t>
  </si>
  <si>
    <t>00:33</t>
  </si>
  <si>
    <t>23:17</t>
  </si>
  <si>
    <t>13:19</t>
  </si>
  <si>
    <t>08:33</t>
  </si>
  <si>
    <t>00:13</t>
  </si>
  <si>
    <t>08:22</t>
  </si>
  <si>
    <t>19:05</t>
  </si>
  <si>
    <t>21:08</t>
  </si>
  <si>
    <t>07:34</t>
  </si>
  <si>
    <t>00:08</t>
  </si>
  <si>
    <t>01:29</t>
  </si>
  <si>
    <t>21:34</t>
  </si>
  <si>
    <t>23:42</t>
  </si>
  <si>
    <t>20:16</t>
  </si>
  <si>
    <t>19:50</t>
  </si>
  <si>
    <t>05:20</t>
  </si>
  <si>
    <t>06:55</t>
  </si>
  <si>
    <t>20:36</t>
  </si>
  <si>
    <t>23:11</t>
  </si>
  <si>
    <t>17:15</t>
  </si>
  <si>
    <t>21:35</t>
  </si>
  <si>
    <t>22:01</t>
  </si>
  <si>
    <t>04:24</t>
  </si>
  <si>
    <t>16:19</t>
  </si>
  <si>
    <t>19:06</t>
  </si>
  <si>
    <t>10:50</t>
  </si>
  <si>
    <t>17:33</t>
  </si>
  <si>
    <t>09:20</t>
  </si>
  <si>
    <t>23:00</t>
  </si>
  <si>
    <t>21:52</t>
  </si>
  <si>
    <t>21:12</t>
  </si>
  <si>
    <t>00:39</t>
  </si>
  <si>
    <t>20:27</t>
  </si>
  <si>
    <t>01:21</t>
  </si>
  <si>
    <t>14:34</t>
  </si>
  <si>
    <t>23:31</t>
  </si>
  <si>
    <t>15:55</t>
  </si>
  <si>
    <t>00:16</t>
  </si>
  <si>
    <t>23:37</t>
  </si>
  <si>
    <t>01:28</t>
  </si>
  <si>
    <t>08:03</t>
  </si>
  <si>
    <t>15:17</t>
  </si>
  <si>
    <t>18:33</t>
  </si>
  <si>
    <t>18:58</t>
  </si>
  <si>
    <t>00:04</t>
  </si>
  <si>
    <t>18:02</t>
  </si>
  <si>
    <t>23:51</t>
  </si>
  <si>
    <t>22:00</t>
  </si>
  <si>
    <t>21:28</t>
  </si>
  <si>
    <t>17:04</t>
  </si>
  <si>
    <t>21:59</t>
  </si>
  <si>
    <t>14:05</t>
  </si>
  <si>
    <t>09:37</t>
  </si>
  <si>
    <t>Details for Count of AIRLINE</t>
  </si>
  <si>
    <t>Column Labels</t>
  </si>
  <si>
    <t>Sum of FL NUMBER</t>
  </si>
  <si>
    <t>% DELAYED</t>
  </si>
  <si>
    <t>2019</t>
  </si>
  <si>
    <t>2020</t>
  </si>
  <si>
    <t>2021</t>
  </si>
  <si>
    <t>2022</t>
  </si>
  <si>
    <t>2023</t>
  </si>
  <si>
    <t>May</t>
  </si>
  <si>
    <t>Sum of ARR DELAY</t>
  </si>
  <si>
    <t>Count of FL NUMBER</t>
  </si>
  <si>
    <t xml:space="preserve">month of fight date </t>
  </si>
  <si>
    <t>January</t>
  </si>
  <si>
    <t>Jan</t>
  </si>
  <si>
    <t>Feb</t>
  </si>
  <si>
    <t>Mar</t>
  </si>
  <si>
    <t>Apr</t>
  </si>
  <si>
    <t>Jun</t>
  </si>
  <si>
    <t>Jul</t>
  </si>
  <si>
    <t>Aug</t>
  </si>
  <si>
    <t>Sep</t>
  </si>
  <si>
    <t>Oct</t>
  </si>
  <si>
    <t>Nov</t>
  </si>
  <si>
    <t>Dec</t>
  </si>
  <si>
    <t>sakshi saini</t>
  </si>
  <si>
    <t>Details for Average of DEP DELAY</t>
  </si>
  <si>
    <t>average</t>
  </si>
  <si>
    <t>averagw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</si>
</sst>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hh:mm;@"/>
    <numFmt numFmtId="165" formatCode="0.0%"/>
    <numFmt numFmtId="166" formatCode="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7">
    <xf numFmtId="0" fontId="0" fillId="0" borderId="0" xfId="0"/>
    <xf numFmtId="14" fontId="0" fillId="0" borderId="0" xfId="0" applyNumberFormat="1"/>
    <xf numFmtId="0" fontId="16" fillId="0" borderId="0" xfId="0" applyFont="1"/>
    <xf numFmtId="1" fontId="0" fillId="0" borderId="0" xfId="0" applyNumberFormat="1"/>
    <xf numFmtId="14" fontId="16" fillId="0" borderId="0" xfId="0" applyNumberFormat="1" applyFont="1"/>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1" fontId="0" fillId="0" borderId="0" xfId="0" applyNumberFormat="1"/>
    <xf numFmtId="165" fontId="0" fillId="0" borderId="0" xfId="0" applyNumberFormat="1"/>
    <xf numFmtId="2" fontId="0" fillId="0" borderId="0" xfId="0" applyNumberFormat="1"/>
    <xf numFmtId="166" fontId="0" fillId="0" borderId="0" xfId="0" applyNumberFormat="1"/>
    <xf numFmtId="10" fontId="0" fillId="0" borderId="0" xfId="0" applyNumberFormat="1"/>
    <xf numFmtId="10" fontId="0" fillId="0" borderId="0" xfId="42" applyNumberFormat="1" applyFont="1"/>
    <xf numFmtId="0" fontId="0" fillId="33" borderId="0" xfId="0" applyFill="1"/>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25">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67" formatCode="hh:mm:ss"/>
    </dxf>
    <dxf>
      <numFmt numFmtId="168" formatCode="dd/mm/yyyy"/>
    </dxf>
    <dxf>
      <numFmt numFmtId="167" formatCode="hh:mm:ss"/>
    </dxf>
    <dxf>
      <numFmt numFmtId="168" formatCode="dd/mm/yyyy"/>
    </dxf>
  </dxfs>
  <tableStyles count="0" defaultTableStyle="TableStyleMedium2" defaultPivotStyle="PivotStyleLight16"/>
  <colors>
    <mruColors>
      <color rgb="FFDDDDDD"/>
      <color rgb="FFCDCDCD"/>
      <color rgb="FFF7F7F7"/>
      <color rgb="FF256CAD"/>
      <color rgb="FF80B4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image" Target="../media/image1.png"/><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dLbls>
          <c:showLegendKey val="0"/>
          <c:showVal val="0"/>
          <c:showCatName val="0"/>
          <c:showSerName val="0"/>
          <c:showPercent val="0"/>
          <c:showBubbleSize val="0"/>
        </c:dLbls>
        <c:gapWidth val="219"/>
        <c:overlap val="-27"/>
        <c:axId val="1009087520"/>
        <c:axId val="1009088000"/>
        <c:extLst>
          <c:ext xmlns:c15="http://schemas.microsoft.com/office/drawing/2012/chart" uri="{02D57815-91ED-43cb-92C2-25804820EDAC}">
            <c15:filteredBarSeries>
              <c15:ser>
                <c:idx val="0"/>
                <c:order val="0"/>
                <c:tx>
                  <c:strRef>
                    <c:extLst>
                      <c:ext uri="{02D57815-91ED-43cb-92C2-25804820EDAC}">
                        <c15:formulaRef>
                          <c15:sqref>Sheet5!$J$186</c15:sqref>
                        </c15:formulaRef>
                      </c:ext>
                    </c:extLst>
                    <c:strCache>
                      <c:ptCount val="1"/>
                      <c:pt idx="0">
                        <c:v>Delayed</c:v>
                      </c:pt>
                    </c:strCache>
                  </c:strRef>
                </c:tx>
                <c:spPr>
                  <a:solidFill>
                    <a:schemeClr val="accent1"/>
                  </a:solidFill>
                  <a:ln>
                    <a:noFill/>
                  </a:ln>
                  <a:effectLst/>
                </c:spPr>
                <c:invertIfNegative val="0"/>
                <c:cat>
                  <c:strRef>
                    <c:extLst>
                      <c:ext uri="{02D57815-91ED-43cb-92C2-25804820EDAC}">
                        <c15:formulaRef>
                          <c15:sqref>Sheet5!$I$187:$I$391</c15:sqref>
                        </c15:formulaRef>
                      </c:ext>
                    </c:extLst>
                    <c:strCache>
                      <c:ptCount val="84"/>
                      <c:pt idx="0">
                        <c:v>FAI</c:v>
                      </c:pt>
                      <c:pt idx="1">
                        <c:v>VPS</c:v>
                      </c:pt>
                      <c:pt idx="2">
                        <c:v>ECP</c:v>
                      </c:pt>
                      <c:pt idx="3">
                        <c:v>ASE</c:v>
                      </c:pt>
                      <c:pt idx="4">
                        <c:v>BGR</c:v>
                      </c:pt>
                      <c:pt idx="5">
                        <c:v>BOI</c:v>
                      </c:pt>
                      <c:pt idx="6">
                        <c:v>STT</c:v>
                      </c:pt>
                      <c:pt idx="7">
                        <c:v>RNO</c:v>
                      </c:pt>
                      <c:pt idx="8">
                        <c:v>HSV</c:v>
                      </c:pt>
                      <c:pt idx="9">
                        <c:v>MHT</c:v>
                      </c:pt>
                      <c:pt idx="11">
                        <c:v>GEG</c:v>
                      </c:pt>
                      <c:pt idx="12">
                        <c:v>MEM</c:v>
                      </c:pt>
                      <c:pt idx="13">
                        <c:v>BHM</c:v>
                      </c:pt>
                      <c:pt idx="14">
                        <c:v>MSY</c:v>
                      </c:pt>
                      <c:pt idx="15">
                        <c:v>AZA</c:v>
                      </c:pt>
                      <c:pt idx="16">
                        <c:v>BNA</c:v>
                      </c:pt>
                      <c:pt idx="17">
                        <c:v>DAL</c:v>
                      </c:pt>
                      <c:pt idx="18">
                        <c:v>EWR</c:v>
                      </c:pt>
                      <c:pt idx="19">
                        <c:v>GPT</c:v>
                      </c:pt>
                      <c:pt idx="20">
                        <c:v>SHV</c:v>
                      </c:pt>
                      <c:pt idx="21">
                        <c:v>PNS</c:v>
                      </c:pt>
                      <c:pt idx="22">
                        <c:v>HOU</c:v>
                      </c:pt>
                      <c:pt idx="23">
                        <c:v>MIA</c:v>
                      </c:pt>
                      <c:pt idx="24">
                        <c:v>HPN</c:v>
                      </c:pt>
                      <c:pt idx="25">
                        <c:v>JAX</c:v>
                      </c:pt>
                      <c:pt idx="26">
                        <c:v>ANC</c:v>
                      </c:pt>
                      <c:pt idx="27">
                        <c:v>COS</c:v>
                      </c:pt>
                      <c:pt idx="28">
                        <c:v>LAS</c:v>
                      </c:pt>
                      <c:pt idx="29">
                        <c:v>BOS</c:v>
                      </c:pt>
                      <c:pt idx="30">
                        <c:v>DEN</c:v>
                      </c:pt>
                      <c:pt idx="31">
                        <c:v>MLI</c:v>
                      </c:pt>
                      <c:pt idx="32">
                        <c:v>MCO</c:v>
                      </c:pt>
                      <c:pt idx="33">
                        <c:v>MDW</c:v>
                      </c:pt>
                      <c:pt idx="34">
                        <c:v>RIC</c:v>
                      </c:pt>
                      <c:pt idx="35">
                        <c:v>DCA</c:v>
                      </c:pt>
                      <c:pt idx="36">
                        <c:v>CHA</c:v>
                      </c:pt>
                      <c:pt idx="37">
                        <c:v>SNA</c:v>
                      </c:pt>
                      <c:pt idx="38">
                        <c:v>PBI</c:v>
                      </c:pt>
                      <c:pt idx="39">
                        <c:v>PDX</c:v>
                      </c:pt>
                      <c:pt idx="40">
                        <c:v>SJU</c:v>
                      </c:pt>
                      <c:pt idx="41">
                        <c:v>SDF</c:v>
                      </c:pt>
                      <c:pt idx="42">
                        <c:v>LGB</c:v>
                      </c:pt>
                      <c:pt idx="43">
                        <c:v>CLT</c:v>
                      </c:pt>
                      <c:pt idx="44">
                        <c:v>BWI</c:v>
                      </c:pt>
                      <c:pt idx="45">
                        <c:v>ORD</c:v>
                      </c:pt>
                      <c:pt idx="46">
                        <c:v>STL</c:v>
                      </c:pt>
                      <c:pt idx="47">
                        <c:v>ELP</c:v>
                      </c:pt>
                      <c:pt idx="48">
                        <c:v>LAX</c:v>
                      </c:pt>
                      <c:pt idx="49">
                        <c:v>MSP</c:v>
                      </c:pt>
                      <c:pt idx="50">
                        <c:v>JFK</c:v>
                      </c:pt>
                      <c:pt idx="51">
                        <c:v>DFW</c:v>
                      </c:pt>
                      <c:pt idx="52">
                        <c:v>BDL</c:v>
                      </c:pt>
                      <c:pt idx="53">
                        <c:v>Grand Total</c:v>
                      </c:pt>
                      <c:pt idx="54">
                        <c:v>SFO</c:v>
                      </c:pt>
                      <c:pt idx="55">
                        <c:v>MCI</c:v>
                      </c:pt>
                      <c:pt idx="56">
                        <c:v>IAH</c:v>
                      </c:pt>
                      <c:pt idx="57">
                        <c:v>PSP</c:v>
                      </c:pt>
                      <c:pt idx="58">
                        <c:v>CHS</c:v>
                      </c:pt>
                      <c:pt idx="59">
                        <c:v>OAK</c:v>
                      </c:pt>
                      <c:pt idx="60">
                        <c:v>TUS</c:v>
                      </c:pt>
                      <c:pt idx="61">
                        <c:v>IAD</c:v>
                      </c:pt>
                      <c:pt idx="62">
                        <c:v>OGG</c:v>
                      </c:pt>
                      <c:pt idx="63">
                        <c:v>ATL</c:v>
                      </c:pt>
                      <c:pt idx="64">
                        <c:v>TPA</c:v>
                      </c:pt>
                      <c:pt idx="65">
                        <c:v>MKE</c:v>
                      </c:pt>
                      <c:pt idx="66">
                        <c:v>RDU</c:v>
                      </c:pt>
                      <c:pt idx="67">
                        <c:v>CMH</c:v>
                      </c:pt>
                      <c:pt idx="68">
                        <c:v>HNL</c:v>
                      </c:pt>
                      <c:pt idx="69">
                        <c:v>SEA</c:v>
                      </c:pt>
                      <c:pt idx="70">
                        <c:v>PHL</c:v>
                      </c:pt>
                      <c:pt idx="71">
                        <c:v>LGA</c:v>
                      </c:pt>
                      <c:pt idx="72">
                        <c:v>AUS</c:v>
                      </c:pt>
                      <c:pt idx="73">
                        <c:v>SRQ</c:v>
                      </c:pt>
                      <c:pt idx="74">
                        <c:v>DTW</c:v>
                      </c:pt>
                      <c:pt idx="75">
                        <c:v>PHX</c:v>
                      </c:pt>
                      <c:pt idx="76">
                        <c:v>IND</c:v>
                      </c:pt>
                      <c:pt idx="77">
                        <c:v>SMF</c:v>
                      </c:pt>
                      <c:pt idx="78">
                        <c:v>RSW</c:v>
                      </c:pt>
                      <c:pt idx="79">
                        <c:v>SJC</c:v>
                      </c:pt>
                      <c:pt idx="80">
                        <c:v>SLC</c:v>
                      </c:pt>
                      <c:pt idx="81">
                        <c:v>FLL</c:v>
                      </c:pt>
                      <c:pt idx="82">
                        <c:v>MYR</c:v>
                      </c:pt>
                      <c:pt idx="83">
                        <c:v>ALB</c:v>
                      </c:pt>
                    </c:strCache>
                  </c:strRef>
                </c:cat>
                <c:val>
                  <c:numRef>
                    <c:extLst>
                      <c:ext uri="{02D57815-91ED-43cb-92C2-25804820EDAC}">
                        <c15:formulaRef>
                          <c15:sqref>Sheet5!$J$187:$J$391</c15:sqref>
                        </c15:formulaRef>
                      </c:ext>
                    </c:extLst>
                    <c:numCache>
                      <c:formatCode>General</c:formatCode>
                      <c:ptCount val="84"/>
                      <c:pt idx="0">
                        <c:v>2422</c:v>
                      </c:pt>
                      <c:pt idx="1">
                        <c:v>3392</c:v>
                      </c:pt>
                      <c:pt idx="2">
                        <c:v>2878</c:v>
                      </c:pt>
                      <c:pt idx="3">
                        <c:v>8237</c:v>
                      </c:pt>
                      <c:pt idx="4">
                        <c:v>10929</c:v>
                      </c:pt>
                      <c:pt idx="5">
                        <c:v>5743</c:v>
                      </c:pt>
                      <c:pt idx="6">
                        <c:v>1950</c:v>
                      </c:pt>
                      <c:pt idx="7">
                        <c:v>1939</c:v>
                      </c:pt>
                      <c:pt idx="8">
                        <c:v>4464</c:v>
                      </c:pt>
                      <c:pt idx="9">
                        <c:v>5320</c:v>
                      </c:pt>
                      <c:pt idx="10">
                        <c:v>3620</c:v>
                      </c:pt>
                      <c:pt idx="11">
                        <c:v>4005</c:v>
                      </c:pt>
                      <c:pt idx="12">
                        <c:v>1894</c:v>
                      </c:pt>
                      <c:pt idx="13">
                        <c:v>11582</c:v>
                      </c:pt>
                      <c:pt idx="14">
                        <c:v>10528</c:v>
                      </c:pt>
                      <c:pt idx="15">
                        <c:v>1237</c:v>
                      </c:pt>
                      <c:pt idx="16">
                        <c:v>20429</c:v>
                      </c:pt>
                      <c:pt idx="17">
                        <c:v>13272</c:v>
                      </c:pt>
                      <c:pt idx="18">
                        <c:v>19379</c:v>
                      </c:pt>
                      <c:pt idx="19">
                        <c:v>5538</c:v>
                      </c:pt>
                      <c:pt idx="20">
                        <c:v>3330</c:v>
                      </c:pt>
                      <c:pt idx="21">
                        <c:v>5443</c:v>
                      </c:pt>
                      <c:pt idx="22">
                        <c:v>10809</c:v>
                      </c:pt>
                      <c:pt idx="23">
                        <c:v>14471</c:v>
                      </c:pt>
                      <c:pt idx="24">
                        <c:v>3589</c:v>
                      </c:pt>
                      <c:pt idx="25">
                        <c:v>4694</c:v>
                      </c:pt>
                      <c:pt idx="26">
                        <c:v>2405</c:v>
                      </c:pt>
                      <c:pt idx="27">
                        <c:v>5517</c:v>
                      </c:pt>
                      <c:pt idx="28">
                        <c:v>19904</c:v>
                      </c:pt>
                      <c:pt idx="29">
                        <c:v>17375</c:v>
                      </c:pt>
                      <c:pt idx="30">
                        <c:v>44916</c:v>
                      </c:pt>
                      <c:pt idx="31">
                        <c:v>3401</c:v>
                      </c:pt>
                      <c:pt idx="32">
                        <c:v>10182</c:v>
                      </c:pt>
                      <c:pt idx="33">
                        <c:v>7338</c:v>
                      </c:pt>
                      <c:pt idx="34">
                        <c:v>4257</c:v>
                      </c:pt>
                      <c:pt idx="35">
                        <c:v>14935</c:v>
                      </c:pt>
                      <c:pt idx="36">
                        <c:v>5123</c:v>
                      </c:pt>
                      <c:pt idx="37">
                        <c:v>5305</c:v>
                      </c:pt>
                      <c:pt idx="38">
                        <c:v>2300</c:v>
                      </c:pt>
                      <c:pt idx="39">
                        <c:v>4993</c:v>
                      </c:pt>
                      <c:pt idx="40">
                        <c:v>3517</c:v>
                      </c:pt>
                      <c:pt idx="41">
                        <c:v>5175</c:v>
                      </c:pt>
                      <c:pt idx="42">
                        <c:v>1921</c:v>
                      </c:pt>
                      <c:pt idx="43">
                        <c:v>33345</c:v>
                      </c:pt>
                      <c:pt idx="44">
                        <c:v>8382</c:v>
                      </c:pt>
                      <c:pt idx="45">
                        <c:v>35342</c:v>
                      </c:pt>
                      <c:pt idx="46">
                        <c:v>9107</c:v>
                      </c:pt>
                      <c:pt idx="47">
                        <c:v>949</c:v>
                      </c:pt>
                      <c:pt idx="48">
                        <c:v>17903</c:v>
                      </c:pt>
                      <c:pt idx="49">
                        <c:v>16930</c:v>
                      </c:pt>
                      <c:pt idx="50">
                        <c:v>10018</c:v>
                      </c:pt>
                      <c:pt idx="51">
                        <c:v>32292</c:v>
                      </c:pt>
                      <c:pt idx="52">
                        <c:v>2701</c:v>
                      </c:pt>
                      <c:pt idx="53">
                        <c:v>644808</c:v>
                      </c:pt>
                      <c:pt idx="54">
                        <c:v>11234</c:v>
                      </c:pt>
                      <c:pt idx="55">
                        <c:v>3375</c:v>
                      </c:pt>
                      <c:pt idx="56">
                        <c:v>13379</c:v>
                      </c:pt>
                      <c:pt idx="57">
                        <c:v>1229</c:v>
                      </c:pt>
                      <c:pt idx="58">
                        <c:v>2474</c:v>
                      </c:pt>
                      <c:pt idx="59">
                        <c:v>2612</c:v>
                      </c:pt>
                      <c:pt idx="60">
                        <c:v>741</c:v>
                      </c:pt>
                      <c:pt idx="61">
                        <c:v>3427</c:v>
                      </c:pt>
                      <c:pt idx="62">
                        <c:v>397</c:v>
                      </c:pt>
                      <c:pt idx="63">
                        <c:v>25119</c:v>
                      </c:pt>
                      <c:pt idx="64">
                        <c:v>2503</c:v>
                      </c:pt>
                      <c:pt idx="65">
                        <c:v>1170</c:v>
                      </c:pt>
                      <c:pt idx="66">
                        <c:v>6475</c:v>
                      </c:pt>
                      <c:pt idx="67">
                        <c:v>3729</c:v>
                      </c:pt>
                      <c:pt idx="68">
                        <c:v>1361</c:v>
                      </c:pt>
                      <c:pt idx="69">
                        <c:v>4315</c:v>
                      </c:pt>
                      <c:pt idx="70">
                        <c:v>4830</c:v>
                      </c:pt>
                      <c:pt idx="71">
                        <c:v>9911</c:v>
                      </c:pt>
                      <c:pt idx="72">
                        <c:v>1768</c:v>
                      </c:pt>
                      <c:pt idx="73">
                        <c:v>1157</c:v>
                      </c:pt>
                      <c:pt idx="74">
                        <c:v>9238</c:v>
                      </c:pt>
                      <c:pt idx="75">
                        <c:v>4139</c:v>
                      </c:pt>
                      <c:pt idx="76">
                        <c:v>1024</c:v>
                      </c:pt>
                      <c:pt idx="77">
                        <c:v>968</c:v>
                      </c:pt>
                      <c:pt idx="78">
                        <c:v>482</c:v>
                      </c:pt>
                      <c:pt idx="79">
                        <c:v>715</c:v>
                      </c:pt>
                      <c:pt idx="80">
                        <c:v>2698</c:v>
                      </c:pt>
                      <c:pt idx="81">
                        <c:v>430</c:v>
                      </c:pt>
                      <c:pt idx="82">
                        <c:v>55</c:v>
                      </c:pt>
                      <c:pt idx="83">
                        <c:v>3207</c:v>
                      </c:pt>
                    </c:numCache>
                  </c:numRef>
                </c:val>
                <c:extLst>
                  <c:ext xmlns:c16="http://schemas.microsoft.com/office/drawing/2014/chart" uri="{C3380CC4-5D6E-409C-BE32-E72D297353CC}">
                    <c16:uniqueId val="{00000000-1820-4057-9B39-AB0D84A5D186}"/>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Sheet5!$K$186</c15:sqref>
                        </c15:formulaRef>
                      </c:ext>
                    </c:extLst>
                    <c:strCache>
                      <c:ptCount val="1"/>
                      <c:pt idx="0">
                        <c:v>OnTime</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Sheet5!$I$187:$I$391</c15:sqref>
                        </c15:formulaRef>
                      </c:ext>
                    </c:extLst>
                    <c:strCache>
                      <c:ptCount val="84"/>
                      <c:pt idx="0">
                        <c:v>FAI</c:v>
                      </c:pt>
                      <c:pt idx="1">
                        <c:v>VPS</c:v>
                      </c:pt>
                      <c:pt idx="2">
                        <c:v>ECP</c:v>
                      </c:pt>
                      <c:pt idx="3">
                        <c:v>ASE</c:v>
                      </c:pt>
                      <c:pt idx="4">
                        <c:v>BGR</c:v>
                      </c:pt>
                      <c:pt idx="5">
                        <c:v>BOI</c:v>
                      </c:pt>
                      <c:pt idx="6">
                        <c:v>STT</c:v>
                      </c:pt>
                      <c:pt idx="7">
                        <c:v>RNO</c:v>
                      </c:pt>
                      <c:pt idx="8">
                        <c:v>HSV</c:v>
                      </c:pt>
                      <c:pt idx="9">
                        <c:v>MHT</c:v>
                      </c:pt>
                      <c:pt idx="11">
                        <c:v>GEG</c:v>
                      </c:pt>
                      <c:pt idx="12">
                        <c:v>MEM</c:v>
                      </c:pt>
                      <c:pt idx="13">
                        <c:v>BHM</c:v>
                      </c:pt>
                      <c:pt idx="14">
                        <c:v>MSY</c:v>
                      </c:pt>
                      <c:pt idx="15">
                        <c:v>AZA</c:v>
                      </c:pt>
                      <c:pt idx="16">
                        <c:v>BNA</c:v>
                      </c:pt>
                      <c:pt idx="17">
                        <c:v>DAL</c:v>
                      </c:pt>
                      <c:pt idx="18">
                        <c:v>EWR</c:v>
                      </c:pt>
                      <c:pt idx="19">
                        <c:v>GPT</c:v>
                      </c:pt>
                      <c:pt idx="20">
                        <c:v>SHV</c:v>
                      </c:pt>
                      <c:pt idx="21">
                        <c:v>PNS</c:v>
                      </c:pt>
                      <c:pt idx="22">
                        <c:v>HOU</c:v>
                      </c:pt>
                      <c:pt idx="23">
                        <c:v>MIA</c:v>
                      </c:pt>
                      <c:pt idx="24">
                        <c:v>HPN</c:v>
                      </c:pt>
                      <c:pt idx="25">
                        <c:v>JAX</c:v>
                      </c:pt>
                      <c:pt idx="26">
                        <c:v>ANC</c:v>
                      </c:pt>
                      <c:pt idx="27">
                        <c:v>COS</c:v>
                      </c:pt>
                      <c:pt idx="28">
                        <c:v>LAS</c:v>
                      </c:pt>
                      <c:pt idx="29">
                        <c:v>BOS</c:v>
                      </c:pt>
                      <c:pt idx="30">
                        <c:v>DEN</c:v>
                      </c:pt>
                      <c:pt idx="31">
                        <c:v>MLI</c:v>
                      </c:pt>
                      <c:pt idx="32">
                        <c:v>MCO</c:v>
                      </c:pt>
                      <c:pt idx="33">
                        <c:v>MDW</c:v>
                      </c:pt>
                      <c:pt idx="34">
                        <c:v>RIC</c:v>
                      </c:pt>
                      <c:pt idx="35">
                        <c:v>DCA</c:v>
                      </c:pt>
                      <c:pt idx="36">
                        <c:v>CHA</c:v>
                      </c:pt>
                      <c:pt idx="37">
                        <c:v>SNA</c:v>
                      </c:pt>
                      <c:pt idx="38">
                        <c:v>PBI</c:v>
                      </c:pt>
                      <c:pt idx="39">
                        <c:v>PDX</c:v>
                      </c:pt>
                      <c:pt idx="40">
                        <c:v>SJU</c:v>
                      </c:pt>
                      <c:pt idx="41">
                        <c:v>SDF</c:v>
                      </c:pt>
                      <c:pt idx="42">
                        <c:v>LGB</c:v>
                      </c:pt>
                      <c:pt idx="43">
                        <c:v>CLT</c:v>
                      </c:pt>
                      <c:pt idx="44">
                        <c:v>BWI</c:v>
                      </c:pt>
                      <c:pt idx="45">
                        <c:v>ORD</c:v>
                      </c:pt>
                      <c:pt idx="46">
                        <c:v>STL</c:v>
                      </c:pt>
                      <c:pt idx="47">
                        <c:v>ELP</c:v>
                      </c:pt>
                      <c:pt idx="48">
                        <c:v>LAX</c:v>
                      </c:pt>
                      <c:pt idx="49">
                        <c:v>MSP</c:v>
                      </c:pt>
                      <c:pt idx="50">
                        <c:v>JFK</c:v>
                      </c:pt>
                      <c:pt idx="51">
                        <c:v>DFW</c:v>
                      </c:pt>
                      <c:pt idx="52">
                        <c:v>BDL</c:v>
                      </c:pt>
                      <c:pt idx="53">
                        <c:v>Grand Total</c:v>
                      </c:pt>
                      <c:pt idx="54">
                        <c:v>SFO</c:v>
                      </c:pt>
                      <c:pt idx="55">
                        <c:v>MCI</c:v>
                      </c:pt>
                      <c:pt idx="56">
                        <c:v>IAH</c:v>
                      </c:pt>
                      <c:pt idx="57">
                        <c:v>PSP</c:v>
                      </c:pt>
                      <c:pt idx="58">
                        <c:v>CHS</c:v>
                      </c:pt>
                      <c:pt idx="59">
                        <c:v>OAK</c:v>
                      </c:pt>
                      <c:pt idx="60">
                        <c:v>TUS</c:v>
                      </c:pt>
                      <c:pt idx="61">
                        <c:v>IAD</c:v>
                      </c:pt>
                      <c:pt idx="62">
                        <c:v>OGG</c:v>
                      </c:pt>
                      <c:pt idx="63">
                        <c:v>ATL</c:v>
                      </c:pt>
                      <c:pt idx="64">
                        <c:v>TPA</c:v>
                      </c:pt>
                      <c:pt idx="65">
                        <c:v>MKE</c:v>
                      </c:pt>
                      <c:pt idx="66">
                        <c:v>RDU</c:v>
                      </c:pt>
                      <c:pt idx="67">
                        <c:v>CMH</c:v>
                      </c:pt>
                      <c:pt idx="68">
                        <c:v>HNL</c:v>
                      </c:pt>
                      <c:pt idx="69">
                        <c:v>SEA</c:v>
                      </c:pt>
                      <c:pt idx="70">
                        <c:v>PHL</c:v>
                      </c:pt>
                      <c:pt idx="71">
                        <c:v>LGA</c:v>
                      </c:pt>
                      <c:pt idx="72">
                        <c:v>AUS</c:v>
                      </c:pt>
                      <c:pt idx="73">
                        <c:v>SRQ</c:v>
                      </c:pt>
                      <c:pt idx="74">
                        <c:v>DTW</c:v>
                      </c:pt>
                      <c:pt idx="75">
                        <c:v>PHX</c:v>
                      </c:pt>
                      <c:pt idx="76">
                        <c:v>IND</c:v>
                      </c:pt>
                      <c:pt idx="77">
                        <c:v>SMF</c:v>
                      </c:pt>
                      <c:pt idx="78">
                        <c:v>RSW</c:v>
                      </c:pt>
                      <c:pt idx="79">
                        <c:v>SJC</c:v>
                      </c:pt>
                      <c:pt idx="80">
                        <c:v>SLC</c:v>
                      </c:pt>
                      <c:pt idx="81">
                        <c:v>FLL</c:v>
                      </c:pt>
                      <c:pt idx="82">
                        <c:v>MYR</c:v>
                      </c:pt>
                      <c:pt idx="83">
                        <c:v>ALB</c:v>
                      </c:pt>
                    </c:strCache>
                  </c:strRef>
                </c:cat>
                <c:val>
                  <c:numRef>
                    <c:extLst xmlns:c15="http://schemas.microsoft.com/office/drawing/2012/chart">
                      <c:ext xmlns:c15="http://schemas.microsoft.com/office/drawing/2012/chart" uri="{02D57815-91ED-43cb-92C2-25804820EDAC}">
                        <c15:formulaRef>
                          <c15:sqref>Sheet5!$K$187:$K$391</c15:sqref>
                        </c15:formulaRef>
                      </c:ext>
                    </c:extLst>
                    <c:numCache>
                      <c:formatCode>General</c:formatCode>
                      <c:ptCount val="84"/>
                      <c:pt idx="0">
                        <c:v>234</c:v>
                      </c:pt>
                      <c:pt idx="1">
                        <c:v>388</c:v>
                      </c:pt>
                      <c:pt idx="2">
                        <c:v>461</c:v>
                      </c:pt>
                      <c:pt idx="3">
                        <c:v>2955</c:v>
                      </c:pt>
                      <c:pt idx="4">
                        <c:v>4641</c:v>
                      </c:pt>
                      <c:pt idx="5">
                        <c:v>2785</c:v>
                      </c:pt>
                      <c:pt idx="6">
                        <c:v>1225</c:v>
                      </c:pt>
                      <c:pt idx="7">
                        <c:v>1323</c:v>
                      </c:pt>
                      <c:pt idx="8">
                        <c:v>3459</c:v>
                      </c:pt>
                      <c:pt idx="9">
                        <c:v>5073</c:v>
                      </c:pt>
                      <c:pt idx="10">
                        <c:v>3985</c:v>
                      </c:pt>
                      <c:pt idx="11">
                        <c:v>4763</c:v>
                      </c:pt>
                      <c:pt idx="12">
                        <c:v>2358</c:v>
                      </c:pt>
                      <c:pt idx="13">
                        <c:v>16155</c:v>
                      </c:pt>
                      <c:pt idx="14">
                        <c:v>15421</c:v>
                      </c:pt>
                      <c:pt idx="15">
                        <c:v>1936</c:v>
                      </c:pt>
                      <c:pt idx="16">
                        <c:v>32538</c:v>
                      </c:pt>
                      <c:pt idx="17">
                        <c:v>24441</c:v>
                      </c:pt>
                      <c:pt idx="18">
                        <c:v>35834</c:v>
                      </c:pt>
                      <c:pt idx="19">
                        <c:v>10508</c:v>
                      </c:pt>
                      <c:pt idx="20">
                        <c:v>6593</c:v>
                      </c:pt>
                      <c:pt idx="21">
                        <c:v>10861</c:v>
                      </c:pt>
                      <c:pt idx="22">
                        <c:v>21676</c:v>
                      </c:pt>
                      <c:pt idx="23">
                        <c:v>32308</c:v>
                      </c:pt>
                      <c:pt idx="24">
                        <c:v>8420</c:v>
                      </c:pt>
                      <c:pt idx="25">
                        <c:v>11251</c:v>
                      </c:pt>
                      <c:pt idx="26">
                        <c:v>6065</c:v>
                      </c:pt>
                      <c:pt idx="27">
                        <c:v>14153</c:v>
                      </c:pt>
                      <c:pt idx="28">
                        <c:v>52006</c:v>
                      </c:pt>
                      <c:pt idx="29">
                        <c:v>46721</c:v>
                      </c:pt>
                      <c:pt idx="30">
                        <c:v>124583</c:v>
                      </c:pt>
                      <c:pt idx="31">
                        <c:v>9514</c:v>
                      </c:pt>
                      <c:pt idx="32">
                        <c:v>29112</c:v>
                      </c:pt>
                      <c:pt idx="33">
                        <c:v>23861</c:v>
                      </c:pt>
                      <c:pt idx="34">
                        <c:v>13923</c:v>
                      </c:pt>
                      <c:pt idx="35">
                        <c:v>51606</c:v>
                      </c:pt>
                      <c:pt idx="36">
                        <c:v>18005</c:v>
                      </c:pt>
                      <c:pt idx="37">
                        <c:v>19085</c:v>
                      </c:pt>
                      <c:pt idx="38">
                        <c:v>8290</c:v>
                      </c:pt>
                      <c:pt idx="39">
                        <c:v>18104</c:v>
                      </c:pt>
                      <c:pt idx="40">
                        <c:v>12975</c:v>
                      </c:pt>
                      <c:pt idx="41">
                        <c:v>19790</c:v>
                      </c:pt>
                      <c:pt idx="42">
                        <c:v>7785</c:v>
                      </c:pt>
                      <c:pt idx="43">
                        <c:v>137027</c:v>
                      </c:pt>
                      <c:pt idx="44">
                        <c:v>36760</c:v>
                      </c:pt>
                      <c:pt idx="45">
                        <c:v>156869</c:v>
                      </c:pt>
                      <c:pt idx="46">
                        <c:v>41997</c:v>
                      </c:pt>
                      <c:pt idx="47">
                        <c:v>4406</c:v>
                      </c:pt>
                      <c:pt idx="48">
                        <c:v>84276</c:v>
                      </c:pt>
                      <c:pt idx="49">
                        <c:v>83661</c:v>
                      </c:pt>
                      <c:pt idx="50">
                        <c:v>50392</c:v>
                      </c:pt>
                      <c:pt idx="51">
                        <c:v>164579</c:v>
                      </c:pt>
                      <c:pt idx="52">
                        <c:v>14378</c:v>
                      </c:pt>
                      <c:pt idx="53">
                        <c:v>3558962</c:v>
                      </c:pt>
                      <c:pt idx="54">
                        <c:v>63469</c:v>
                      </c:pt>
                      <c:pt idx="55">
                        <c:v>19294</c:v>
                      </c:pt>
                      <c:pt idx="56">
                        <c:v>77014</c:v>
                      </c:pt>
                      <c:pt idx="57">
                        <c:v>7209</c:v>
                      </c:pt>
                      <c:pt idx="58">
                        <c:v>14697</c:v>
                      </c:pt>
                      <c:pt idx="59">
                        <c:v>15813</c:v>
                      </c:pt>
                      <c:pt idx="60">
                        <c:v>4778</c:v>
                      </c:pt>
                      <c:pt idx="61">
                        <c:v>23487</c:v>
                      </c:pt>
                      <c:pt idx="62">
                        <c:v>2794</c:v>
                      </c:pt>
                      <c:pt idx="63">
                        <c:v>182542</c:v>
                      </c:pt>
                      <c:pt idx="64">
                        <c:v>19876</c:v>
                      </c:pt>
                      <c:pt idx="65">
                        <c:v>9776</c:v>
                      </c:pt>
                      <c:pt idx="66">
                        <c:v>55789</c:v>
                      </c:pt>
                      <c:pt idx="67">
                        <c:v>34824</c:v>
                      </c:pt>
                      <c:pt idx="68">
                        <c:v>13538</c:v>
                      </c:pt>
                      <c:pt idx="69">
                        <c:v>44327</c:v>
                      </c:pt>
                      <c:pt idx="70">
                        <c:v>51800</c:v>
                      </c:pt>
                      <c:pt idx="71">
                        <c:v>108080</c:v>
                      </c:pt>
                      <c:pt idx="72">
                        <c:v>20647</c:v>
                      </c:pt>
                      <c:pt idx="73">
                        <c:v>14102</c:v>
                      </c:pt>
                      <c:pt idx="74">
                        <c:v>125719</c:v>
                      </c:pt>
                      <c:pt idx="75">
                        <c:v>57847</c:v>
                      </c:pt>
                      <c:pt idx="76">
                        <c:v>25722</c:v>
                      </c:pt>
                      <c:pt idx="77">
                        <c:v>28091</c:v>
                      </c:pt>
                      <c:pt idx="78">
                        <c:v>14776</c:v>
                      </c:pt>
                      <c:pt idx="79">
                        <c:v>24563</c:v>
                      </c:pt>
                      <c:pt idx="80">
                        <c:v>100959</c:v>
                      </c:pt>
                      <c:pt idx="81">
                        <c:v>36759</c:v>
                      </c:pt>
                      <c:pt idx="82">
                        <c:v>11173</c:v>
                      </c:pt>
                      <c:pt idx="83">
                        <c:v>5101</c:v>
                      </c:pt>
                    </c:numCache>
                  </c:numRef>
                </c:val>
                <c:extLst xmlns:c15="http://schemas.microsoft.com/office/drawing/2012/chart">
                  <c:ext xmlns:c16="http://schemas.microsoft.com/office/drawing/2014/chart" uri="{C3380CC4-5D6E-409C-BE32-E72D297353CC}">
                    <c16:uniqueId val="{00000001-1820-4057-9B39-AB0D84A5D186}"/>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Sheet5!$L$186</c15:sqref>
                        </c15:formulaRef>
                      </c:ext>
                    </c:extLst>
                    <c:strCache>
                      <c:ptCount val="1"/>
                      <c:pt idx="0">
                        <c:v>Grand Total</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Sheet5!$I$187:$I$391</c15:sqref>
                        </c15:formulaRef>
                      </c:ext>
                    </c:extLst>
                    <c:strCache>
                      <c:ptCount val="84"/>
                      <c:pt idx="0">
                        <c:v>FAI</c:v>
                      </c:pt>
                      <c:pt idx="1">
                        <c:v>VPS</c:v>
                      </c:pt>
                      <c:pt idx="2">
                        <c:v>ECP</c:v>
                      </c:pt>
                      <c:pt idx="3">
                        <c:v>ASE</c:v>
                      </c:pt>
                      <c:pt idx="4">
                        <c:v>BGR</c:v>
                      </c:pt>
                      <c:pt idx="5">
                        <c:v>BOI</c:v>
                      </c:pt>
                      <c:pt idx="6">
                        <c:v>STT</c:v>
                      </c:pt>
                      <c:pt idx="7">
                        <c:v>RNO</c:v>
                      </c:pt>
                      <c:pt idx="8">
                        <c:v>HSV</c:v>
                      </c:pt>
                      <c:pt idx="9">
                        <c:v>MHT</c:v>
                      </c:pt>
                      <c:pt idx="11">
                        <c:v>GEG</c:v>
                      </c:pt>
                      <c:pt idx="12">
                        <c:v>MEM</c:v>
                      </c:pt>
                      <c:pt idx="13">
                        <c:v>BHM</c:v>
                      </c:pt>
                      <c:pt idx="14">
                        <c:v>MSY</c:v>
                      </c:pt>
                      <c:pt idx="15">
                        <c:v>AZA</c:v>
                      </c:pt>
                      <c:pt idx="16">
                        <c:v>BNA</c:v>
                      </c:pt>
                      <c:pt idx="17">
                        <c:v>DAL</c:v>
                      </c:pt>
                      <c:pt idx="18">
                        <c:v>EWR</c:v>
                      </c:pt>
                      <c:pt idx="19">
                        <c:v>GPT</c:v>
                      </c:pt>
                      <c:pt idx="20">
                        <c:v>SHV</c:v>
                      </c:pt>
                      <c:pt idx="21">
                        <c:v>PNS</c:v>
                      </c:pt>
                      <c:pt idx="22">
                        <c:v>HOU</c:v>
                      </c:pt>
                      <c:pt idx="23">
                        <c:v>MIA</c:v>
                      </c:pt>
                      <c:pt idx="24">
                        <c:v>HPN</c:v>
                      </c:pt>
                      <c:pt idx="25">
                        <c:v>JAX</c:v>
                      </c:pt>
                      <c:pt idx="26">
                        <c:v>ANC</c:v>
                      </c:pt>
                      <c:pt idx="27">
                        <c:v>COS</c:v>
                      </c:pt>
                      <c:pt idx="28">
                        <c:v>LAS</c:v>
                      </c:pt>
                      <c:pt idx="29">
                        <c:v>BOS</c:v>
                      </c:pt>
                      <c:pt idx="30">
                        <c:v>DEN</c:v>
                      </c:pt>
                      <c:pt idx="31">
                        <c:v>MLI</c:v>
                      </c:pt>
                      <c:pt idx="32">
                        <c:v>MCO</c:v>
                      </c:pt>
                      <c:pt idx="33">
                        <c:v>MDW</c:v>
                      </c:pt>
                      <c:pt idx="34">
                        <c:v>RIC</c:v>
                      </c:pt>
                      <c:pt idx="35">
                        <c:v>DCA</c:v>
                      </c:pt>
                      <c:pt idx="36">
                        <c:v>CHA</c:v>
                      </c:pt>
                      <c:pt idx="37">
                        <c:v>SNA</c:v>
                      </c:pt>
                      <c:pt idx="38">
                        <c:v>PBI</c:v>
                      </c:pt>
                      <c:pt idx="39">
                        <c:v>PDX</c:v>
                      </c:pt>
                      <c:pt idx="40">
                        <c:v>SJU</c:v>
                      </c:pt>
                      <c:pt idx="41">
                        <c:v>SDF</c:v>
                      </c:pt>
                      <c:pt idx="42">
                        <c:v>LGB</c:v>
                      </c:pt>
                      <c:pt idx="43">
                        <c:v>CLT</c:v>
                      </c:pt>
                      <c:pt idx="44">
                        <c:v>BWI</c:v>
                      </c:pt>
                      <c:pt idx="45">
                        <c:v>ORD</c:v>
                      </c:pt>
                      <c:pt idx="46">
                        <c:v>STL</c:v>
                      </c:pt>
                      <c:pt idx="47">
                        <c:v>ELP</c:v>
                      </c:pt>
                      <c:pt idx="48">
                        <c:v>LAX</c:v>
                      </c:pt>
                      <c:pt idx="49">
                        <c:v>MSP</c:v>
                      </c:pt>
                      <c:pt idx="50">
                        <c:v>JFK</c:v>
                      </c:pt>
                      <c:pt idx="51">
                        <c:v>DFW</c:v>
                      </c:pt>
                      <c:pt idx="52">
                        <c:v>BDL</c:v>
                      </c:pt>
                      <c:pt idx="53">
                        <c:v>Grand Total</c:v>
                      </c:pt>
                      <c:pt idx="54">
                        <c:v>SFO</c:v>
                      </c:pt>
                      <c:pt idx="55">
                        <c:v>MCI</c:v>
                      </c:pt>
                      <c:pt idx="56">
                        <c:v>IAH</c:v>
                      </c:pt>
                      <c:pt idx="57">
                        <c:v>PSP</c:v>
                      </c:pt>
                      <c:pt idx="58">
                        <c:v>CHS</c:v>
                      </c:pt>
                      <c:pt idx="59">
                        <c:v>OAK</c:v>
                      </c:pt>
                      <c:pt idx="60">
                        <c:v>TUS</c:v>
                      </c:pt>
                      <c:pt idx="61">
                        <c:v>IAD</c:v>
                      </c:pt>
                      <c:pt idx="62">
                        <c:v>OGG</c:v>
                      </c:pt>
                      <c:pt idx="63">
                        <c:v>ATL</c:v>
                      </c:pt>
                      <c:pt idx="64">
                        <c:v>TPA</c:v>
                      </c:pt>
                      <c:pt idx="65">
                        <c:v>MKE</c:v>
                      </c:pt>
                      <c:pt idx="66">
                        <c:v>RDU</c:v>
                      </c:pt>
                      <c:pt idx="67">
                        <c:v>CMH</c:v>
                      </c:pt>
                      <c:pt idx="68">
                        <c:v>HNL</c:v>
                      </c:pt>
                      <c:pt idx="69">
                        <c:v>SEA</c:v>
                      </c:pt>
                      <c:pt idx="70">
                        <c:v>PHL</c:v>
                      </c:pt>
                      <c:pt idx="71">
                        <c:v>LGA</c:v>
                      </c:pt>
                      <c:pt idx="72">
                        <c:v>AUS</c:v>
                      </c:pt>
                      <c:pt idx="73">
                        <c:v>SRQ</c:v>
                      </c:pt>
                      <c:pt idx="74">
                        <c:v>DTW</c:v>
                      </c:pt>
                      <c:pt idx="75">
                        <c:v>PHX</c:v>
                      </c:pt>
                      <c:pt idx="76">
                        <c:v>IND</c:v>
                      </c:pt>
                      <c:pt idx="77">
                        <c:v>SMF</c:v>
                      </c:pt>
                      <c:pt idx="78">
                        <c:v>RSW</c:v>
                      </c:pt>
                      <c:pt idx="79">
                        <c:v>SJC</c:v>
                      </c:pt>
                      <c:pt idx="80">
                        <c:v>SLC</c:v>
                      </c:pt>
                      <c:pt idx="81">
                        <c:v>FLL</c:v>
                      </c:pt>
                      <c:pt idx="82">
                        <c:v>MYR</c:v>
                      </c:pt>
                      <c:pt idx="83">
                        <c:v>ALB</c:v>
                      </c:pt>
                    </c:strCache>
                  </c:strRef>
                </c:cat>
                <c:val>
                  <c:numRef>
                    <c:extLst xmlns:c15="http://schemas.microsoft.com/office/drawing/2012/chart">
                      <c:ext xmlns:c15="http://schemas.microsoft.com/office/drawing/2012/chart" uri="{02D57815-91ED-43cb-92C2-25804820EDAC}">
                        <c15:formulaRef>
                          <c15:sqref>Sheet5!$L$187:$L$391</c15:sqref>
                        </c15:formulaRef>
                      </c:ext>
                    </c:extLst>
                    <c:numCache>
                      <c:formatCode>General</c:formatCode>
                      <c:ptCount val="84"/>
                      <c:pt idx="0">
                        <c:v>2656</c:v>
                      </c:pt>
                      <c:pt idx="1">
                        <c:v>3780</c:v>
                      </c:pt>
                      <c:pt idx="2">
                        <c:v>3339</c:v>
                      </c:pt>
                      <c:pt idx="3">
                        <c:v>11192</c:v>
                      </c:pt>
                      <c:pt idx="4">
                        <c:v>15570</c:v>
                      </c:pt>
                      <c:pt idx="5">
                        <c:v>8528</c:v>
                      </c:pt>
                      <c:pt idx="6">
                        <c:v>3175</c:v>
                      </c:pt>
                      <c:pt idx="7">
                        <c:v>3262</c:v>
                      </c:pt>
                      <c:pt idx="8">
                        <c:v>7923</c:v>
                      </c:pt>
                      <c:pt idx="9">
                        <c:v>10393</c:v>
                      </c:pt>
                      <c:pt idx="10">
                        <c:v>7605</c:v>
                      </c:pt>
                      <c:pt idx="11">
                        <c:v>8768</c:v>
                      </c:pt>
                      <c:pt idx="12">
                        <c:v>4252</c:v>
                      </c:pt>
                      <c:pt idx="13">
                        <c:v>27737</c:v>
                      </c:pt>
                      <c:pt idx="14">
                        <c:v>25949</c:v>
                      </c:pt>
                      <c:pt idx="15">
                        <c:v>3173</c:v>
                      </c:pt>
                      <c:pt idx="16">
                        <c:v>52967</c:v>
                      </c:pt>
                      <c:pt idx="17">
                        <c:v>37713</c:v>
                      </c:pt>
                      <c:pt idx="18">
                        <c:v>55213</c:v>
                      </c:pt>
                      <c:pt idx="19">
                        <c:v>16046</c:v>
                      </c:pt>
                      <c:pt idx="20">
                        <c:v>9923</c:v>
                      </c:pt>
                      <c:pt idx="21">
                        <c:v>16304</c:v>
                      </c:pt>
                      <c:pt idx="22">
                        <c:v>32485</c:v>
                      </c:pt>
                      <c:pt idx="23">
                        <c:v>46779</c:v>
                      </c:pt>
                      <c:pt idx="24">
                        <c:v>12009</c:v>
                      </c:pt>
                      <c:pt idx="25">
                        <c:v>15945</c:v>
                      </c:pt>
                      <c:pt idx="26">
                        <c:v>8470</c:v>
                      </c:pt>
                      <c:pt idx="27">
                        <c:v>19670</c:v>
                      </c:pt>
                      <c:pt idx="28">
                        <c:v>71910</c:v>
                      </c:pt>
                      <c:pt idx="29">
                        <c:v>64096</c:v>
                      </c:pt>
                      <c:pt idx="30">
                        <c:v>169499</c:v>
                      </c:pt>
                      <c:pt idx="31">
                        <c:v>12915</c:v>
                      </c:pt>
                      <c:pt idx="32">
                        <c:v>39294</c:v>
                      </c:pt>
                      <c:pt idx="33">
                        <c:v>31199</c:v>
                      </c:pt>
                      <c:pt idx="34">
                        <c:v>18180</c:v>
                      </c:pt>
                      <c:pt idx="35">
                        <c:v>66541</c:v>
                      </c:pt>
                      <c:pt idx="36">
                        <c:v>23128</c:v>
                      </c:pt>
                      <c:pt idx="37">
                        <c:v>24390</c:v>
                      </c:pt>
                      <c:pt idx="38">
                        <c:v>10590</c:v>
                      </c:pt>
                      <c:pt idx="39">
                        <c:v>23097</c:v>
                      </c:pt>
                      <c:pt idx="40">
                        <c:v>16492</c:v>
                      </c:pt>
                      <c:pt idx="41">
                        <c:v>24965</c:v>
                      </c:pt>
                      <c:pt idx="42">
                        <c:v>9706</c:v>
                      </c:pt>
                      <c:pt idx="43">
                        <c:v>170372</c:v>
                      </c:pt>
                      <c:pt idx="44">
                        <c:v>45142</c:v>
                      </c:pt>
                      <c:pt idx="45">
                        <c:v>192211</c:v>
                      </c:pt>
                      <c:pt idx="46">
                        <c:v>51104</c:v>
                      </c:pt>
                      <c:pt idx="47">
                        <c:v>5355</c:v>
                      </c:pt>
                      <c:pt idx="48">
                        <c:v>102179</c:v>
                      </c:pt>
                      <c:pt idx="49">
                        <c:v>100591</c:v>
                      </c:pt>
                      <c:pt idx="50">
                        <c:v>60410</c:v>
                      </c:pt>
                      <c:pt idx="51">
                        <c:v>196871</c:v>
                      </c:pt>
                      <c:pt idx="52">
                        <c:v>17079</c:v>
                      </c:pt>
                      <c:pt idx="53">
                        <c:v>4203770</c:v>
                      </c:pt>
                      <c:pt idx="54">
                        <c:v>74703</c:v>
                      </c:pt>
                      <c:pt idx="55">
                        <c:v>22669</c:v>
                      </c:pt>
                      <c:pt idx="56">
                        <c:v>90393</c:v>
                      </c:pt>
                      <c:pt idx="57">
                        <c:v>8438</c:v>
                      </c:pt>
                      <c:pt idx="58">
                        <c:v>17171</c:v>
                      </c:pt>
                      <c:pt idx="59">
                        <c:v>18425</c:v>
                      </c:pt>
                      <c:pt idx="60">
                        <c:v>5519</c:v>
                      </c:pt>
                      <c:pt idx="61">
                        <c:v>26914</c:v>
                      </c:pt>
                      <c:pt idx="62">
                        <c:v>3191</c:v>
                      </c:pt>
                      <c:pt idx="63">
                        <c:v>207661</c:v>
                      </c:pt>
                      <c:pt idx="64">
                        <c:v>22379</c:v>
                      </c:pt>
                      <c:pt idx="65">
                        <c:v>10946</c:v>
                      </c:pt>
                      <c:pt idx="66">
                        <c:v>62264</c:v>
                      </c:pt>
                      <c:pt idx="67">
                        <c:v>38553</c:v>
                      </c:pt>
                      <c:pt idx="68">
                        <c:v>14899</c:v>
                      </c:pt>
                      <c:pt idx="69">
                        <c:v>48642</c:v>
                      </c:pt>
                      <c:pt idx="70">
                        <c:v>56630</c:v>
                      </c:pt>
                      <c:pt idx="71">
                        <c:v>117991</c:v>
                      </c:pt>
                      <c:pt idx="72">
                        <c:v>22415</c:v>
                      </c:pt>
                      <c:pt idx="73">
                        <c:v>15259</c:v>
                      </c:pt>
                      <c:pt idx="74">
                        <c:v>134957</c:v>
                      </c:pt>
                      <c:pt idx="75">
                        <c:v>61986</c:v>
                      </c:pt>
                      <c:pt idx="76">
                        <c:v>26746</c:v>
                      </c:pt>
                      <c:pt idx="77">
                        <c:v>29059</c:v>
                      </c:pt>
                      <c:pt idx="78">
                        <c:v>15258</c:v>
                      </c:pt>
                      <c:pt idx="79">
                        <c:v>25278</c:v>
                      </c:pt>
                      <c:pt idx="80">
                        <c:v>103657</c:v>
                      </c:pt>
                      <c:pt idx="81">
                        <c:v>37189</c:v>
                      </c:pt>
                      <c:pt idx="82">
                        <c:v>11228</c:v>
                      </c:pt>
                      <c:pt idx="83">
                        <c:v>8308</c:v>
                      </c:pt>
                    </c:numCache>
                  </c:numRef>
                </c:val>
                <c:extLst xmlns:c15="http://schemas.microsoft.com/office/drawing/2012/chart">
                  <c:ext xmlns:c16="http://schemas.microsoft.com/office/drawing/2014/chart" uri="{C3380CC4-5D6E-409C-BE32-E72D297353CC}">
                    <c16:uniqueId val="{00000002-1820-4057-9B39-AB0D84A5D186}"/>
                  </c:ext>
                </c:extLst>
              </c15:ser>
            </c15:filteredBarSeries>
          </c:ext>
        </c:extLst>
      </c:barChart>
      <c:catAx>
        <c:axId val="1009087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088000"/>
        <c:crosses val="autoZero"/>
        <c:auto val="1"/>
        <c:lblAlgn val="ctr"/>
        <c:lblOffset val="100"/>
        <c:noMultiLvlLbl val="0"/>
      </c:catAx>
      <c:valAx>
        <c:axId val="100908800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0875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[flights_sample_3m.xlsx]Sheet3!PivotTable6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456036745406817E-2"/>
          <c:y val="0.26328484981044037"/>
          <c:w val="0.72497397200349956"/>
          <c:h val="0.59421733741615634"/>
        </c:manualLayout>
      </c:layout>
      <c:lineChart>
        <c:grouping val="standard"/>
        <c:varyColors val="0"/>
        <c:ser>
          <c:idx val="0"/>
          <c:order val="0"/>
          <c:tx>
            <c:strRef>
              <c:f>Sheet3!$H$4</c:f>
              <c:strCache>
                <c:ptCount val="1"/>
                <c:pt idx="0">
                  <c:v>Total</c:v>
                </c:pt>
              </c:strCache>
            </c:strRef>
          </c:tx>
          <c:spPr>
            <a:ln w="28575" cap="rnd">
              <a:solidFill>
                <a:schemeClr val="accent1"/>
              </a:solidFill>
              <a:round/>
            </a:ln>
            <a:effectLst/>
          </c:spPr>
          <c:marker>
            <c:symbol val="none"/>
          </c:marker>
          <c:cat>
            <c:strRef>
              <c:f>Sheet3!$G$5:$G$10</c:f>
              <c:strCache>
                <c:ptCount val="5"/>
                <c:pt idx="0">
                  <c:v>2019</c:v>
                </c:pt>
                <c:pt idx="1">
                  <c:v>2020</c:v>
                </c:pt>
                <c:pt idx="2">
                  <c:v>2021</c:v>
                </c:pt>
                <c:pt idx="3">
                  <c:v>2022</c:v>
                </c:pt>
                <c:pt idx="4">
                  <c:v>2023</c:v>
                </c:pt>
              </c:strCache>
            </c:strRef>
          </c:cat>
          <c:val>
            <c:numRef>
              <c:f>Sheet3!$H$5:$H$10</c:f>
              <c:numCache>
                <c:formatCode>General</c:formatCode>
                <c:ptCount val="5"/>
                <c:pt idx="0">
                  <c:v>1190</c:v>
                </c:pt>
                <c:pt idx="1">
                  <c:v>-3310</c:v>
                </c:pt>
                <c:pt idx="2">
                  <c:v>-154</c:v>
                </c:pt>
                <c:pt idx="3">
                  <c:v>2427</c:v>
                </c:pt>
                <c:pt idx="4">
                  <c:v>3369</c:v>
                </c:pt>
              </c:numCache>
            </c:numRef>
          </c:val>
          <c:smooth val="0"/>
          <c:extLst>
            <c:ext xmlns:c16="http://schemas.microsoft.com/office/drawing/2014/chart" uri="{C3380CC4-5D6E-409C-BE32-E72D297353CC}">
              <c16:uniqueId val="{00000000-86E2-4A87-91E1-65C9264EC2B4}"/>
            </c:ext>
          </c:extLst>
        </c:ser>
        <c:dLbls>
          <c:showLegendKey val="0"/>
          <c:showVal val="0"/>
          <c:showCatName val="0"/>
          <c:showSerName val="0"/>
          <c:showPercent val="0"/>
          <c:showBubbleSize val="0"/>
        </c:dLbls>
        <c:smooth val="0"/>
        <c:axId val="1009069280"/>
        <c:axId val="1009070720"/>
      </c:lineChart>
      <c:catAx>
        <c:axId val="100906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070720"/>
        <c:crosses val="autoZero"/>
        <c:auto val="1"/>
        <c:lblAlgn val="ctr"/>
        <c:lblOffset val="100"/>
        <c:noMultiLvlLbl val="0"/>
      </c:catAx>
      <c:valAx>
        <c:axId val="1009070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9069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 DELAYED by Origin Airport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3"/>
          <c:order val="3"/>
          <c:tx>
            <c:strRef>
              <c:f>Sheet5!$M$186</c:f>
              <c:strCache>
                <c:ptCount val="1"/>
                <c:pt idx="0">
                  <c:v>% DELAYED</c:v>
                </c:pt>
              </c:strCache>
            </c:strRef>
          </c:tx>
          <c:spPr>
            <a:gradFill rotWithShape="1">
              <a:gsLst>
                <a:gs pos="0">
                  <a:schemeClr val="accent3">
                    <a:shade val="58000"/>
                    <a:satMod val="103000"/>
                    <a:lumMod val="102000"/>
                    <a:tint val="94000"/>
                  </a:schemeClr>
                </a:gs>
                <a:gs pos="50000">
                  <a:schemeClr val="accent3">
                    <a:shade val="58000"/>
                    <a:satMod val="110000"/>
                    <a:lumMod val="100000"/>
                    <a:shade val="100000"/>
                  </a:schemeClr>
                </a:gs>
                <a:gs pos="100000">
                  <a:schemeClr val="accent3">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Sheet5!$I$187:$I$224</c:f>
              <c:strCache>
                <c:ptCount val="10"/>
                <c:pt idx="0">
                  <c:v>FAI</c:v>
                </c:pt>
                <c:pt idx="1">
                  <c:v>VPS</c:v>
                </c:pt>
                <c:pt idx="2">
                  <c:v>ECP</c:v>
                </c:pt>
                <c:pt idx="3">
                  <c:v>ASE</c:v>
                </c:pt>
                <c:pt idx="4">
                  <c:v>BGR</c:v>
                </c:pt>
                <c:pt idx="5">
                  <c:v>BOI</c:v>
                </c:pt>
                <c:pt idx="6">
                  <c:v>STT</c:v>
                </c:pt>
                <c:pt idx="7">
                  <c:v>RNO</c:v>
                </c:pt>
                <c:pt idx="8">
                  <c:v>HSV</c:v>
                </c:pt>
                <c:pt idx="9">
                  <c:v>MHT</c:v>
                </c:pt>
              </c:strCache>
            </c:strRef>
          </c:cat>
          <c:val>
            <c:numRef>
              <c:f>Sheet5!$M$187:$M$224</c:f>
              <c:numCache>
                <c:formatCode>0.00%</c:formatCode>
                <c:ptCount val="10"/>
                <c:pt idx="0">
                  <c:v>0.9118975903614458</c:v>
                </c:pt>
                <c:pt idx="1">
                  <c:v>0.89735449735449735</c:v>
                </c:pt>
                <c:pt idx="2">
                  <c:v>0.8619347109913148</c:v>
                </c:pt>
                <c:pt idx="3">
                  <c:v>0.73597212294496073</c:v>
                </c:pt>
                <c:pt idx="4">
                  <c:v>0.70192678227360306</c:v>
                </c:pt>
                <c:pt idx="5">
                  <c:v>0.67342870544090061</c:v>
                </c:pt>
                <c:pt idx="6">
                  <c:v>0.61417322834645671</c:v>
                </c:pt>
                <c:pt idx="7">
                  <c:v>0.59442060085836912</c:v>
                </c:pt>
                <c:pt idx="8">
                  <c:v>0.56342294585384323</c:v>
                </c:pt>
                <c:pt idx="9">
                  <c:v>0.51188299817184646</c:v>
                </c:pt>
              </c:numCache>
            </c:numRef>
          </c:val>
          <c:extLst>
            <c:ext xmlns:c16="http://schemas.microsoft.com/office/drawing/2014/chart" uri="{C3380CC4-5D6E-409C-BE32-E72D297353CC}">
              <c16:uniqueId val="{00000000-75F4-4AB8-9D83-BB7D128A8C82}"/>
            </c:ext>
          </c:extLst>
        </c:ser>
        <c:dLbls>
          <c:showLegendKey val="0"/>
          <c:showVal val="1"/>
          <c:showCatName val="0"/>
          <c:showSerName val="0"/>
          <c:showPercent val="0"/>
          <c:showBubbleSize val="0"/>
        </c:dLbls>
        <c:gapWidth val="150"/>
        <c:overlap val="-25"/>
        <c:axId val="1066107760"/>
        <c:axId val="1066108240"/>
        <c:extLst>
          <c:ext xmlns:c15="http://schemas.microsoft.com/office/drawing/2012/chart" uri="{02D57815-91ED-43cb-92C2-25804820EDAC}">
            <c15:filteredBarSeries>
              <c15:ser>
                <c:idx val="0"/>
                <c:order val="0"/>
                <c:tx>
                  <c:strRef>
                    <c:extLst>
                      <c:ext uri="{02D57815-91ED-43cb-92C2-25804820EDAC}">
                        <c15:formulaRef>
                          <c15:sqref>Sheet5!$J$186</c15:sqref>
                        </c15:formulaRef>
                      </c:ext>
                    </c:extLst>
                    <c:strCache>
                      <c:ptCount val="1"/>
                      <c:pt idx="0">
                        <c:v>Delayed</c:v>
                      </c:pt>
                    </c:strCache>
                  </c:strRef>
                </c:tx>
                <c:spPr>
                  <a:gradFill rotWithShape="1">
                    <a:gsLst>
                      <a:gs pos="0">
                        <a:schemeClr val="accent3">
                          <a:tint val="58000"/>
                          <a:satMod val="103000"/>
                          <a:lumMod val="102000"/>
                          <a:tint val="94000"/>
                        </a:schemeClr>
                      </a:gs>
                      <a:gs pos="50000">
                        <a:schemeClr val="accent3">
                          <a:tint val="58000"/>
                          <a:satMod val="110000"/>
                          <a:lumMod val="100000"/>
                          <a:shade val="100000"/>
                        </a:schemeClr>
                      </a:gs>
                      <a:gs pos="100000">
                        <a:schemeClr val="accent3">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Sheet5!$I$187:$I$224</c15:sqref>
                        </c15:formulaRef>
                      </c:ext>
                    </c:extLst>
                    <c:strCache>
                      <c:ptCount val="10"/>
                      <c:pt idx="0">
                        <c:v>FAI</c:v>
                      </c:pt>
                      <c:pt idx="1">
                        <c:v>VPS</c:v>
                      </c:pt>
                      <c:pt idx="2">
                        <c:v>ECP</c:v>
                      </c:pt>
                      <c:pt idx="3">
                        <c:v>ASE</c:v>
                      </c:pt>
                      <c:pt idx="4">
                        <c:v>BGR</c:v>
                      </c:pt>
                      <c:pt idx="5">
                        <c:v>BOI</c:v>
                      </c:pt>
                      <c:pt idx="6">
                        <c:v>STT</c:v>
                      </c:pt>
                      <c:pt idx="7">
                        <c:v>RNO</c:v>
                      </c:pt>
                      <c:pt idx="8">
                        <c:v>HSV</c:v>
                      </c:pt>
                      <c:pt idx="9">
                        <c:v>MHT</c:v>
                      </c:pt>
                    </c:strCache>
                  </c:strRef>
                </c:cat>
                <c:val>
                  <c:numRef>
                    <c:extLst>
                      <c:ext uri="{02D57815-91ED-43cb-92C2-25804820EDAC}">
                        <c15:formulaRef>
                          <c15:sqref>Sheet5!$J$187:$J$224</c15:sqref>
                        </c15:formulaRef>
                      </c:ext>
                    </c:extLst>
                    <c:numCache>
                      <c:formatCode>General</c:formatCode>
                      <c:ptCount val="10"/>
                      <c:pt idx="0">
                        <c:v>2422</c:v>
                      </c:pt>
                      <c:pt idx="1">
                        <c:v>3392</c:v>
                      </c:pt>
                      <c:pt idx="2">
                        <c:v>2878</c:v>
                      </c:pt>
                      <c:pt idx="3">
                        <c:v>8237</c:v>
                      </c:pt>
                      <c:pt idx="4">
                        <c:v>10929</c:v>
                      </c:pt>
                      <c:pt idx="5">
                        <c:v>5743</c:v>
                      </c:pt>
                      <c:pt idx="6">
                        <c:v>1950</c:v>
                      </c:pt>
                      <c:pt idx="7">
                        <c:v>1939</c:v>
                      </c:pt>
                      <c:pt idx="8">
                        <c:v>4464</c:v>
                      </c:pt>
                      <c:pt idx="9">
                        <c:v>5320</c:v>
                      </c:pt>
                    </c:numCache>
                  </c:numRef>
                </c:val>
                <c:extLst>
                  <c:ext xmlns:c16="http://schemas.microsoft.com/office/drawing/2014/chart" uri="{C3380CC4-5D6E-409C-BE32-E72D297353CC}">
                    <c16:uniqueId val="{00000001-75F4-4AB8-9D83-BB7D128A8C82}"/>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Sheet5!$K$186</c15:sqref>
                        </c15:formulaRef>
                      </c:ext>
                    </c:extLst>
                    <c:strCache>
                      <c:ptCount val="1"/>
                      <c:pt idx="0">
                        <c:v>OnTime</c:v>
                      </c:pt>
                    </c:strCache>
                  </c:strRef>
                </c:tx>
                <c:spPr>
                  <a:gradFill rotWithShape="1">
                    <a:gsLst>
                      <a:gs pos="0">
                        <a:schemeClr val="accent3">
                          <a:tint val="86000"/>
                          <a:satMod val="103000"/>
                          <a:lumMod val="102000"/>
                          <a:tint val="94000"/>
                        </a:schemeClr>
                      </a:gs>
                      <a:gs pos="50000">
                        <a:schemeClr val="accent3">
                          <a:tint val="86000"/>
                          <a:satMod val="110000"/>
                          <a:lumMod val="100000"/>
                          <a:shade val="100000"/>
                        </a:schemeClr>
                      </a:gs>
                      <a:gs pos="100000">
                        <a:schemeClr val="accent3">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Sheet5!$I$187:$I$224</c15:sqref>
                        </c15:formulaRef>
                      </c:ext>
                    </c:extLst>
                    <c:strCache>
                      <c:ptCount val="10"/>
                      <c:pt idx="0">
                        <c:v>FAI</c:v>
                      </c:pt>
                      <c:pt idx="1">
                        <c:v>VPS</c:v>
                      </c:pt>
                      <c:pt idx="2">
                        <c:v>ECP</c:v>
                      </c:pt>
                      <c:pt idx="3">
                        <c:v>ASE</c:v>
                      </c:pt>
                      <c:pt idx="4">
                        <c:v>BGR</c:v>
                      </c:pt>
                      <c:pt idx="5">
                        <c:v>BOI</c:v>
                      </c:pt>
                      <c:pt idx="6">
                        <c:v>STT</c:v>
                      </c:pt>
                      <c:pt idx="7">
                        <c:v>RNO</c:v>
                      </c:pt>
                      <c:pt idx="8">
                        <c:v>HSV</c:v>
                      </c:pt>
                      <c:pt idx="9">
                        <c:v>MHT</c:v>
                      </c:pt>
                    </c:strCache>
                  </c:strRef>
                </c:cat>
                <c:val>
                  <c:numRef>
                    <c:extLst xmlns:c15="http://schemas.microsoft.com/office/drawing/2012/chart">
                      <c:ext xmlns:c15="http://schemas.microsoft.com/office/drawing/2012/chart" uri="{02D57815-91ED-43cb-92C2-25804820EDAC}">
                        <c15:formulaRef>
                          <c15:sqref>Sheet5!$K$187:$K$224</c15:sqref>
                        </c15:formulaRef>
                      </c:ext>
                    </c:extLst>
                    <c:numCache>
                      <c:formatCode>General</c:formatCode>
                      <c:ptCount val="10"/>
                      <c:pt idx="0">
                        <c:v>234</c:v>
                      </c:pt>
                      <c:pt idx="1">
                        <c:v>388</c:v>
                      </c:pt>
                      <c:pt idx="2">
                        <c:v>461</c:v>
                      </c:pt>
                      <c:pt idx="3">
                        <c:v>2955</c:v>
                      </c:pt>
                      <c:pt idx="4">
                        <c:v>4641</c:v>
                      </c:pt>
                      <c:pt idx="5">
                        <c:v>2785</c:v>
                      </c:pt>
                      <c:pt idx="6">
                        <c:v>1225</c:v>
                      </c:pt>
                      <c:pt idx="7">
                        <c:v>1323</c:v>
                      </c:pt>
                      <c:pt idx="8">
                        <c:v>3459</c:v>
                      </c:pt>
                      <c:pt idx="9">
                        <c:v>5073</c:v>
                      </c:pt>
                    </c:numCache>
                  </c:numRef>
                </c:val>
                <c:extLst xmlns:c15="http://schemas.microsoft.com/office/drawing/2012/chart">
                  <c:ext xmlns:c16="http://schemas.microsoft.com/office/drawing/2014/chart" uri="{C3380CC4-5D6E-409C-BE32-E72D297353CC}">
                    <c16:uniqueId val="{00000002-75F4-4AB8-9D83-BB7D128A8C82}"/>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Sheet5!$L$186</c15:sqref>
                        </c15:formulaRef>
                      </c:ext>
                    </c:extLst>
                    <c:strCache>
                      <c:ptCount val="1"/>
                      <c:pt idx="0">
                        <c:v>Grand Total</c:v>
                      </c:pt>
                    </c:strCache>
                  </c:strRef>
                </c:tx>
                <c:spPr>
                  <a:gradFill rotWithShape="1">
                    <a:gsLst>
                      <a:gs pos="0">
                        <a:schemeClr val="accent3">
                          <a:shade val="86000"/>
                          <a:satMod val="103000"/>
                          <a:lumMod val="102000"/>
                          <a:tint val="94000"/>
                        </a:schemeClr>
                      </a:gs>
                      <a:gs pos="50000">
                        <a:schemeClr val="accent3">
                          <a:shade val="86000"/>
                          <a:satMod val="110000"/>
                          <a:lumMod val="100000"/>
                          <a:shade val="100000"/>
                        </a:schemeClr>
                      </a:gs>
                      <a:gs pos="100000">
                        <a:schemeClr val="accent3">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Sheet5!$I$187:$I$224</c15:sqref>
                        </c15:formulaRef>
                      </c:ext>
                    </c:extLst>
                    <c:strCache>
                      <c:ptCount val="10"/>
                      <c:pt idx="0">
                        <c:v>FAI</c:v>
                      </c:pt>
                      <c:pt idx="1">
                        <c:v>VPS</c:v>
                      </c:pt>
                      <c:pt idx="2">
                        <c:v>ECP</c:v>
                      </c:pt>
                      <c:pt idx="3">
                        <c:v>ASE</c:v>
                      </c:pt>
                      <c:pt idx="4">
                        <c:v>BGR</c:v>
                      </c:pt>
                      <c:pt idx="5">
                        <c:v>BOI</c:v>
                      </c:pt>
                      <c:pt idx="6">
                        <c:v>STT</c:v>
                      </c:pt>
                      <c:pt idx="7">
                        <c:v>RNO</c:v>
                      </c:pt>
                      <c:pt idx="8">
                        <c:v>HSV</c:v>
                      </c:pt>
                      <c:pt idx="9">
                        <c:v>MHT</c:v>
                      </c:pt>
                    </c:strCache>
                  </c:strRef>
                </c:cat>
                <c:val>
                  <c:numRef>
                    <c:extLst xmlns:c15="http://schemas.microsoft.com/office/drawing/2012/chart">
                      <c:ext xmlns:c15="http://schemas.microsoft.com/office/drawing/2012/chart" uri="{02D57815-91ED-43cb-92C2-25804820EDAC}">
                        <c15:formulaRef>
                          <c15:sqref>Sheet5!$L$187:$L$224</c15:sqref>
                        </c15:formulaRef>
                      </c:ext>
                    </c:extLst>
                    <c:numCache>
                      <c:formatCode>General</c:formatCode>
                      <c:ptCount val="10"/>
                      <c:pt idx="0">
                        <c:v>2656</c:v>
                      </c:pt>
                      <c:pt idx="1">
                        <c:v>3780</c:v>
                      </c:pt>
                      <c:pt idx="2">
                        <c:v>3339</c:v>
                      </c:pt>
                      <c:pt idx="3">
                        <c:v>11192</c:v>
                      </c:pt>
                      <c:pt idx="4">
                        <c:v>15570</c:v>
                      </c:pt>
                      <c:pt idx="5">
                        <c:v>8528</c:v>
                      </c:pt>
                      <c:pt idx="6">
                        <c:v>3175</c:v>
                      </c:pt>
                      <c:pt idx="7">
                        <c:v>3262</c:v>
                      </c:pt>
                      <c:pt idx="8">
                        <c:v>7923</c:v>
                      </c:pt>
                      <c:pt idx="9">
                        <c:v>10393</c:v>
                      </c:pt>
                    </c:numCache>
                  </c:numRef>
                </c:val>
                <c:extLst xmlns:c15="http://schemas.microsoft.com/office/drawing/2012/chart">
                  <c:ext xmlns:c16="http://schemas.microsoft.com/office/drawing/2014/chart" uri="{C3380CC4-5D6E-409C-BE32-E72D297353CC}">
                    <c16:uniqueId val="{00000003-75F4-4AB8-9D83-BB7D128A8C82}"/>
                  </c:ext>
                </c:extLst>
              </c15:ser>
            </c15:filteredBarSeries>
          </c:ext>
        </c:extLst>
      </c:barChart>
      <c:catAx>
        <c:axId val="10661077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108240"/>
        <c:crosses val="autoZero"/>
        <c:auto val="1"/>
        <c:lblAlgn val="ctr"/>
        <c:lblOffset val="100"/>
        <c:noMultiLvlLbl val="0"/>
      </c:catAx>
      <c:valAx>
        <c:axId val="1066108240"/>
        <c:scaling>
          <c:orientation val="minMax"/>
        </c:scaling>
        <c:delete val="1"/>
        <c:axPos val="l"/>
        <c:numFmt formatCode="0.00%" sourceLinked="1"/>
        <c:majorTickMark val="none"/>
        <c:minorTickMark val="none"/>
        <c:tickLblPos val="nextTo"/>
        <c:crossAx val="10661077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[flights_sample_3m.xlsx]Sheet6!PivotTable10</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Flight Delay Trends Over Time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Sheet6!$A$4:$A$65</c:f>
              <c:multiLvlStrCache>
                <c:ptCount val="5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lvl>
                <c:lvl>
                  <c:pt idx="0">
                    <c:v>2019</c:v>
                  </c:pt>
                  <c:pt idx="12">
                    <c:v>2020</c:v>
                  </c:pt>
                  <c:pt idx="24">
                    <c:v>2021</c:v>
                  </c:pt>
                  <c:pt idx="36">
                    <c:v>2022</c:v>
                  </c:pt>
                  <c:pt idx="48">
                    <c:v>2023</c:v>
                  </c:pt>
                </c:lvl>
              </c:multiLvlStrCache>
            </c:multiLvlStrRef>
          </c:cat>
          <c:val>
            <c:numRef>
              <c:f>Sheet6!$B$4:$B$65</c:f>
              <c:numCache>
                <c:formatCode>0.00</c:formatCode>
                <c:ptCount val="56"/>
                <c:pt idx="0">
                  <c:v>41</c:v>
                </c:pt>
                <c:pt idx="1">
                  <c:v>27.888888888888889</c:v>
                </c:pt>
                <c:pt idx="2">
                  <c:v>38.5</c:v>
                </c:pt>
                <c:pt idx="3">
                  <c:v>37.25</c:v>
                </c:pt>
                <c:pt idx="4">
                  <c:v>14.375</c:v>
                </c:pt>
                <c:pt idx="5">
                  <c:v>47.4</c:v>
                </c:pt>
                <c:pt idx="6">
                  <c:v>42.222222222222221</c:v>
                </c:pt>
                <c:pt idx="7">
                  <c:v>21.5</c:v>
                </c:pt>
                <c:pt idx="8">
                  <c:v>33.6</c:v>
                </c:pt>
                <c:pt idx="9">
                  <c:v>65.125</c:v>
                </c:pt>
                <c:pt idx="10">
                  <c:v>28.555555555555557</c:v>
                </c:pt>
                <c:pt idx="11">
                  <c:v>25.083333333333332</c:v>
                </c:pt>
                <c:pt idx="12">
                  <c:v>46.428571428571431</c:v>
                </c:pt>
                <c:pt idx="13">
                  <c:v>16.166666666666668</c:v>
                </c:pt>
                <c:pt idx="14">
                  <c:v>12.875</c:v>
                </c:pt>
                <c:pt idx="15">
                  <c:v>0</c:v>
                </c:pt>
                <c:pt idx="16">
                  <c:v>12</c:v>
                </c:pt>
                <c:pt idx="17">
                  <c:v>13</c:v>
                </c:pt>
                <c:pt idx="18">
                  <c:v>12.5</c:v>
                </c:pt>
                <c:pt idx="19">
                  <c:v>11.5</c:v>
                </c:pt>
                <c:pt idx="20">
                  <c:v>27.333333333333332</c:v>
                </c:pt>
                <c:pt idx="21">
                  <c:v>3</c:v>
                </c:pt>
                <c:pt idx="22">
                  <c:v>48</c:v>
                </c:pt>
                <c:pt idx="23">
                  <c:v>18.166666666666668</c:v>
                </c:pt>
                <c:pt idx="24">
                  <c:v>27</c:v>
                </c:pt>
                <c:pt idx="25">
                  <c:v>55</c:v>
                </c:pt>
                <c:pt idx="26">
                  <c:v>19.600000000000001</c:v>
                </c:pt>
                <c:pt idx="27">
                  <c:v>23.333333333333332</c:v>
                </c:pt>
                <c:pt idx="28">
                  <c:v>59.5</c:v>
                </c:pt>
                <c:pt idx="29">
                  <c:v>20.133333333333333</c:v>
                </c:pt>
                <c:pt idx="30">
                  <c:v>36.363636363636367</c:v>
                </c:pt>
                <c:pt idx="31">
                  <c:v>31.8</c:v>
                </c:pt>
                <c:pt idx="32">
                  <c:v>18</c:v>
                </c:pt>
                <c:pt idx="33">
                  <c:v>31.545454545454547</c:v>
                </c:pt>
                <c:pt idx="34">
                  <c:v>16.875</c:v>
                </c:pt>
                <c:pt idx="35">
                  <c:v>38.799999999999997</c:v>
                </c:pt>
                <c:pt idx="36">
                  <c:v>56.2</c:v>
                </c:pt>
                <c:pt idx="37">
                  <c:v>32.5</c:v>
                </c:pt>
                <c:pt idx="38">
                  <c:v>21.6</c:v>
                </c:pt>
                <c:pt idx="39">
                  <c:v>36.545454545454547</c:v>
                </c:pt>
                <c:pt idx="40">
                  <c:v>25.90909090909091</c:v>
                </c:pt>
                <c:pt idx="41">
                  <c:v>51.1</c:v>
                </c:pt>
                <c:pt idx="42">
                  <c:v>43.92307692307692</c:v>
                </c:pt>
                <c:pt idx="43">
                  <c:v>42.416666666666664</c:v>
                </c:pt>
                <c:pt idx="44">
                  <c:v>35.833333333333336</c:v>
                </c:pt>
                <c:pt idx="45">
                  <c:v>27.4</c:v>
                </c:pt>
                <c:pt idx="46">
                  <c:v>24.25</c:v>
                </c:pt>
                <c:pt idx="47">
                  <c:v>38.777777777777779</c:v>
                </c:pt>
                <c:pt idx="48">
                  <c:v>75.583333333333329</c:v>
                </c:pt>
                <c:pt idx="49">
                  <c:v>29.4</c:v>
                </c:pt>
                <c:pt idx="50">
                  <c:v>39</c:v>
                </c:pt>
                <c:pt idx="51">
                  <c:v>104.84615384615384</c:v>
                </c:pt>
                <c:pt idx="52">
                  <c:v>104.55555555555556</c:v>
                </c:pt>
                <c:pt idx="53">
                  <c:v>80.071428571428569</c:v>
                </c:pt>
                <c:pt idx="54">
                  <c:v>20.875</c:v>
                </c:pt>
                <c:pt idx="55">
                  <c:v>30.7</c:v>
                </c:pt>
              </c:numCache>
            </c:numRef>
          </c:val>
          <c:smooth val="0"/>
          <c:extLst>
            <c:ext xmlns:c16="http://schemas.microsoft.com/office/drawing/2014/chart" uri="{C3380CC4-5D6E-409C-BE32-E72D297353CC}">
              <c16:uniqueId val="{00000000-0F11-40BB-A0BD-60B3E92822D4}"/>
            </c:ext>
          </c:extLst>
        </c:ser>
        <c:dLbls>
          <c:showLegendKey val="0"/>
          <c:showVal val="0"/>
          <c:showCatName val="0"/>
          <c:showSerName val="0"/>
          <c:showPercent val="0"/>
          <c:showBubbleSize val="0"/>
        </c:dLbls>
        <c:marker val="1"/>
        <c:smooth val="0"/>
        <c:axId val="983159664"/>
        <c:axId val="983160144"/>
      </c:lineChart>
      <c:catAx>
        <c:axId val="98315966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160144"/>
        <c:crosses val="autoZero"/>
        <c:auto val="1"/>
        <c:lblAlgn val="ctr"/>
        <c:lblOffset val="100"/>
        <c:noMultiLvlLbl val="0"/>
      </c:catAx>
      <c:valAx>
        <c:axId val="98316014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159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[flights_sample_3m.xlsx]Sheet3!PivotTable5</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On TIme vs Delayed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Sheet3!$E$3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E1-4C1D-8EF0-9CDB8BF8135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E1-4C1D-8EF0-9CDB8BF8135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Sheet3!$D$4:$D$6</c:f>
              <c:strCache>
                <c:ptCount val="2"/>
                <c:pt idx="0">
                  <c:v>Delayed</c:v>
                </c:pt>
                <c:pt idx="1">
                  <c:v>OnTime</c:v>
                </c:pt>
              </c:strCache>
            </c:strRef>
          </c:cat>
          <c:val>
            <c:numRef>
              <c:f>Sheet3!$E$4:$E$6</c:f>
              <c:numCache>
                <c:formatCode>General</c:formatCode>
                <c:ptCount val="2"/>
                <c:pt idx="0">
                  <c:v>286</c:v>
                </c:pt>
                <c:pt idx="1">
                  <c:v>1415</c:v>
                </c:pt>
              </c:numCache>
            </c:numRef>
          </c:val>
          <c:extLst>
            <c:ext xmlns:c16="http://schemas.microsoft.com/office/drawing/2014/chart" uri="{C3380CC4-5D6E-409C-BE32-E72D297353CC}">
              <c16:uniqueId val="{00000004-63E1-4C1D-8EF0-9CDB8BF8135F}"/>
            </c:ext>
          </c:extLst>
        </c:ser>
        <c:dLbls>
          <c:dLblPos val="inEnd"/>
          <c:showLegendKey val="0"/>
          <c:showVal val="0"/>
          <c:showCatName val="0"/>
          <c:showSerName val="0"/>
          <c:showPercent val="1"/>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w="9525" cap="flat" cmpd="sng" algn="ctr">
      <a:solidFill>
        <a:schemeClr val="tx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[flights_sample_3m.xlsx]Sheet9!PivotTable19</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Sheet9!$B$3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Sheet9!$A$4:$A$11</c:f>
              <c:strCache>
                <c:ptCount val="7"/>
                <c:pt idx="0">
                  <c:v>Sunday</c:v>
                </c:pt>
                <c:pt idx="1">
                  <c:v>Monday</c:v>
                </c:pt>
                <c:pt idx="2">
                  <c:v>Tuesday</c:v>
                </c:pt>
                <c:pt idx="3">
                  <c:v>Wednesday</c:v>
                </c:pt>
                <c:pt idx="4">
                  <c:v>Thursday</c:v>
                </c:pt>
                <c:pt idx="5">
                  <c:v>Friday</c:v>
                </c:pt>
                <c:pt idx="6">
                  <c:v>Saturday</c:v>
                </c:pt>
              </c:strCache>
            </c:strRef>
          </c:cat>
          <c:val>
            <c:numRef>
              <c:f>Sheet9!$B$4:$B$11</c:f>
              <c:numCache>
                <c:formatCode>General</c:formatCode>
                <c:ptCount val="7"/>
                <c:pt idx="0">
                  <c:v>242</c:v>
                </c:pt>
                <c:pt idx="1">
                  <c:v>243</c:v>
                </c:pt>
                <c:pt idx="2">
                  <c:v>244</c:v>
                </c:pt>
                <c:pt idx="3">
                  <c:v>243</c:v>
                </c:pt>
                <c:pt idx="4">
                  <c:v>244</c:v>
                </c:pt>
                <c:pt idx="5">
                  <c:v>243</c:v>
                </c:pt>
                <c:pt idx="6">
                  <c:v>242</c:v>
                </c:pt>
              </c:numCache>
            </c:numRef>
          </c:val>
          <c:extLst>
            <c:ext xmlns:c16="http://schemas.microsoft.com/office/drawing/2014/chart" uri="{C3380CC4-5D6E-409C-BE32-E72D297353CC}">
              <c16:uniqueId val="{00000000-19B3-47EE-AE54-23E95D12955F}"/>
            </c:ext>
          </c:extLst>
        </c:ser>
        <c:dLbls>
          <c:showLegendKey val="0"/>
          <c:showVal val="0"/>
          <c:showCatName val="0"/>
          <c:showSerName val="0"/>
          <c:showPercent val="0"/>
          <c:showBubbleSize val="0"/>
        </c:dLbls>
        <c:gapWidth val="150"/>
        <c:overlap val="100"/>
        <c:axId val="1066167760"/>
        <c:axId val="1066178320"/>
      </c:barChart>
      <c:catAx>
        <c:axId val="106616776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066178320"/>
        <c:crosses val="autoZero"/>
        <c:auto val="1"/>
        <c:lblAlgn val="ctr"/>
        <c:lblOffset val="100"/>
        <c:noMultiLvlLbl val="0"/>
      </c:catAx>
      <c:valAx>
        <c:axId val="1066178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066167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w="9525" cap="flat" cmpd="sng" algn="ctr">
      <a:solidFill>
        <a:schemeClr val="accent1"/>
      </a:solidFill>
      <a:round/>
    </a:ln>
    <a:effectLst>
      <a:outerShdw blurRad="50800" dist="38100" dir="5400000" algn="t" rotWithShape="0">
        <a:prstClr val="black">
          <a:alpha val="40000"/>
        </a:prstClr>
      </a:outerShdw>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3">
  <a:schemeClr val="accent3"/>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18" Type="http://schemas.openxmlformats.org/officeDocument/2006/relationships/image" Target="../media/image14.svg"/><Relationship Id="rId3" Type="http://schemas.openxmlformats.org/officeDocument/2006/relationships/image" Target="../media/image3.png"/><Relationship Id="rId7" Type="http://schemas.openxmlformats.org/officeDocument/2006/relationships/chart" Target="../charts/chart6.xml"/><Relationship Id="rId12" Type="http://schemas.openxmlformats.org/officeDocument/2006/relationships/image" Target="../media/image8.png"/><Relationship Id="rId17" Type="http://schemas.openxmlformats.org/officeDocument/2006/relationships/image" Target="../media/image13.svg"/><Relationship Id="rId2" Type="http://schemas.openxmlformats.org/officeDocument/2006/relationships/image" Target="../media/image2.png"/><Relationship Id="rId16" Type="http://schemas.openxmlformats.org/officeDocument/2006/relationships/image" Target="../media/image12.png"/><Relationship Id="rId20" Type="http://schemas.openxmlformats.org/officeDocument/2006/relationships/image" Target="../media/image16.svg"/><Relationship Id="rId1" Type="http://schemas.openxmlformats.org/officeDocument/2006/relationships/image" Target="../media/image1.png"/><Relationship Id="rId6" Type="http://schemas.openxmlformats.org/officeDocument/2006/relationships/chart" Target="../charts/chart5.xml"/><Relationship Id="rId11" Type="http://schemas.openxmlformats.org/officeDocument/2006/relationships/image" Target="../media/image7.png"/><Relationship Id="rId5" Type="http://schemas.openxmlformats.org/officeDocument/2006/relationships/chart" Target="../charts/chart4.xml"/><Relationship Id="rId15" Type="http://schemas.openxmlformats.org/officeDocument/2006/relationships/image" Target="../media/image11.svg"/><Relationship Id="rId10" Type="http://schemas.openxmlformats.org/officeDocument/2006/relationships/image" Target="../media/image6.png"/><Relationship Id="rId19" Type="http://schemas.openxmlformats.org/officeDocument/2006/relationships/image" Target="../media/image15.png"/><Relationship Id="rId4" Type="http://schemas.openxmlformats.org/officeDocument/2006/relationships/chart" Target="../charts/chart3.xml"/><Relationship Id="rId9" Type="http://schemas.openxmlformats.org/officeDocument/2006/relationships/image" Target="../media/image5.pn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4</xdr:col>
      <xdr:colOff>1059180</xdr:colOff>
      <xdr:row>395</xdr:row>
      <xdr:rowOff>41910</xdr:rowOff>
    </xdr:from>
    <xdr:to>
      <xdr:col>8</xdr:col>
      <xdr:colOff>685800</xdr:colOff>
      <xdr:row>410</xdr:row>
      <xdr:rowOff>41910</xdr:rowOff>
    </xdr:to>
    <xdr:graphicFrame macro="">
      <xdr:nvGraphicFramePr>
        <xdr:cNvPr id="6" name="Chart 5">
          <a:extLst>
            <a:ext uri="{FF2B5EF4-FFF2-40B4-BE49-F238E27FC236}">
              <a16:creationId xmlns:a16="http://schemas.microsoft.com/office/drawing/2014/main" id="{AD1ECD28-67E3-6A82-917F-24D408016B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175260</xdr:colOff>
      <xdr:row>1</xdr:row>
      <xdr:rowOff>110490</xdr:rowOff>
    </xdr:from>
    <xdr:to>
      <xdr:col>16</xdr:col>
      <xdr:colOff>480060</xdr:colOff>
      <xdr:row>16</xdr:row>
      <xdr:rowOff>110490</xdr:rowOff>
    </xdr:to>
    <xdr:graphicFrame macro="">
      <xdr:nvGraphicFramePr>
        <xdr:cNvPr id="2" name="Chart 1">
          <a:extLst>
            <a:ext uri="{FF2B5EF4-FFF2-40B4-BE49-F238E27FC236}">
              <a16:creationId xmlns:a16="http://schemas.microsoft.com/office/drawing/2014/main" id="{9CB04D38-04AA-EE8D-F5C1-7683D87491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34</xdr:col>
      <xdr:colOff>457200</xdr:colOff>
      <xdr:row>38</xdr:row>
      <xdr:rowOff>160020</xdr:rowOff>
    </xdr:to>
    <xdr:pic>
      <xdr:nvPicPr>
        <xdr:cNvPr id="17" name="Picture 16">
          <a:extLst>
            <a:ext uri="{FF2B5EF4-FFF2-40B4-BE49-F238E27FC236}">
              <a16:creationId xmlns:a16="http://schemas.microsoft.com/office/drawing/2014/main" id="{B7409A59-5BD7-0342-C485-CDFD64994A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1183600" cy="7109460"/>
        </a:xfrm>
        <a:prstGeom prst="rect">
          <a:avLst/>
        </a:prstGeom>
      </xdr:spPr>
    </xdr:pic>
    <xdr:clientData/>
  </xdr:twoCellAnchor>
  <xdr:twoCellAnchor>
    <xdr:from>
      <xdr:col>10</xdr:col>
      <xdr:colOff>533400</xdr:colOff>
      <xdr:row>8</xdr:row>
      <xdr:rowOff>15240</xdr:rowOff>
    </xdr:from>
    <xdr:to>
      <xdr:col>11</xdr:col>
      <xdr:colOff>487680</xdr:colOff>
      <xdr:row>41</xdr:row>
      <xdr:rowOff>38100</xdr:rowOff>
    </xdr:to>
    <xdr:sp macro="" textlink="">
      <xdr:nvSpPr>
        <xdr:cNvPr id="45" name="Flowchart: Process 44">
          <a:extLst>
            <a:ext uri="{FF2B5EF4-FFF2-40B4-BE49-F238E27FC236}">
              <a16:creationId xmlns:a16="http://schemas.microsoft.com/office/drawing/2014/main" id="{4DCF1C30-4F37-46D5-94AA-F4C0DE64B742}"/>
            </a:ext>
          </a:extLst>
        </xdr:cNvPr>
        <xdr:cNvSpPr/>
      </xdr:nvSpPr>
      <xdr:spPr>
        <a:xfrm>
          <a:off x="6629400" y="1478280"/>
          <a:ext cx="563880" cy="6057900"/>
        </a:xfrm>
        <a:prstGeom prst="flowChartProcess">
          <a:avLst/>
        </a:prstGeom>
        <a:blipFill dpi="0" rotWithShape="1">
          <a:blip xmlns:r="http://schemas.openxmlformats.org/officeDocument/2006/relationships" r:embed="rId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365760</xdr:colOff>
      <xdr:row>8</xdr:row>
      <xdr:rowOff>15240</xdr:rowOff>
    </xdr:from>
    <xdr:to>
      <xdr:col>16</xdr:col>
      <xdr:colOff>320040</xdr:colOff>
      <xdr:row>41</xdr:row>
      <xdr:rowOff>38100</xdr:rowOff>
    </xdr:to>
    <xdr:sp macro="" textlink="">
      <xdr:nvSpPr>
        <xdr:cNvPr id="44" name="Flowchart: Process 43">
          <a:extLst>
            <a:ext uri="{FF2B5EF4-FFF2-40B4-BE49-F238E27FC236}">
              <a16:creationId xmlns:a16="http://schemas.microsoft.com/office/drawing/2014/main" id="{93ECAE70-877A-4C51-983B-C0A938321177}"/>
            </a:ext>
          </a:extLst>
        </xdr:cNvPr>
        <xdr:cNvSpPr/>
      </xdr:nvSpPr>
      <xdr:spPr>
        <a:xfrm>
          <a:off x="9509760" y="1478280"/>
          <a:ext cx="563880" cy="6057900"/>
        </a:xfrm>
        <a:prstGeom prst="flowChartProcess">
          <a:avLst/>
        </a:prstGeom>
        <a:blipFill dpi="0" rotWithShape="1">
          <a:blip xmlns:r="http://schemas.openxmlformats.org/officeDocument/2006/relationships" r:embed="rId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20</xdr:col>
      <xdr:colOff>464820</xdr:colOff>
      <xdr:row>7</xdr:row>
      <xdr:rowOff>167640</xdr:rowOff>
    </xdr:from>
    <xdr:to>
      <xdr:col>21</xdr:col>
      <xdr:colOff>419100</xdr:colOff>
      <xdr:row>41</xdr:row>
      <xdr:rowOff>7620</xdr:rowOff>
    </xdr:to>
    <xdr:sp macro="" textlink="">
      <xdr:nvSpPr>
        <xdr:cNvPr id="43" name="Flowchart: Process 42">
          <a:extLst>
            <a:ext uri="{FF2B5EF4-FFF2-40B4-BE49-F238E27FC236}">
              <a16:creationId xmlns:a16="http://schemas.microsoft.com/office/drawing/2014/main" id="{70EEC37F-2D09-49DC-9792-4996550BFBF4}"/>
            </a:ext>
          </a:extLst>
        </xdr:cNvPr>
        <xdr:cNvSpPr/>
      </xdr:nvSpPr>
      <xdr:spPr>
        <a:xfrm>
          <a:off x="12656820" y="1447800"/>
          <a:ext cx="563880" cy="6057900"/>
        </a:xfrm>
        <a:prstGeom prst="flowChartProcess">
          <a:avLst/>
        </a:prstGeom>
        <a:blipFill dpi="0" rotWithShape="1">
          <a:blip xmlns:r="http://schemas.openxmlformats.org/officeDocument/2006/relationships" r:embed="rId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121920</xdr:colOff>
      <xdr:row>7</xdr:row>
      <xdr:rowOff>121920</xdr:rowOff>
    </xdr:from>
    <xdr:to>
      <xdr:col>7</xdr:col>
      <xdr:colOff>76200</xdr:colOff>
      <xdr:row>40</xdr:row>
      <xdr:rowOff>144780</xdr:rowOff>
    </xdr:to>
    <xdr:sp macro="" textlink="">
      <xdr:nvSpPr>
        <xdr:cNvPr id="42" name="Flowchart: Process 41">
          <a:extLst>
            <a:ext uri="{FF2B5EF4-FFF2-40B4-BE49-F238E27FC236}">
              <a16:creationId xmlns:a16="http://schemas.microsoft.com/office/drawing/2014/main" id="{934F7C34-5F00-644F-FE06-2F690F9EEA58}"/>
            </a:ext>
          </a:extLst>
        </xdr:cNvPr>
        <xdr:cNvSpPr/>
      </xdr:nvSpPr>
      <xdr:spPr>
        <a:xfrm>
          <a:off x="3779520" y="1402080"/>
          <a:ext cx="563880" cy="6057900"/>
        </a:xfrm>
        <a:prstGeom prst="flowChartProcess">
          <a:avLst/>
        </a:prstGeom>
        <a:blipFill dpi="0" rotWithShape="1">
          <a:blip xmlns:r="http://schemas.openxmlformats.org/officeDocument/2006/relationships" r:embed="rId2">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68580</xdr:colOff>
      <xdr:row>0</xdr:row>
      <xdr:rowOff>0</xdr:rowOff>
    </xdr:from>
    <xdr:to>
      <xdr:col>20</xdr:col>
      <xdr:colOff>525780</xdr:colOff>
      <xdr:row>3</xdr:row>
      <xdr:rowOff>15240</xdr:rowOff>
    </xdr:to>
    <xdr:sp macro="" textlink="">
      <xdr:nvSpPr>
        <xdr:cNvPr id="2" name="TextBox 1">
          <a:extLst>
            <a:ext uri="{FF2B5EF4-FFF2-40B4-BE49-F238E27FC236}">
              <a16:creationId xmlns:a16="http://schemas.microsoft.com/office/drawing/2014/main" id="{B764E2B2-17D3-4F66-5704-9703BF942838}"/>
            </a:ext>
          </a:extLst>
        </xdr:cNvPr>
        <xdr:cNvSpPr txBox="1"/>
      </xdr:nvSpPr>
      <xdr:spPr>
        <a:xfrm>
          <a:off x="1287780" y="0"/>
          <a:ext cx="11430000" cy="563880"/>
        </a:xfrm>
        <a:prstGeom prst="roundRect">
          <a:avLst/>
        </a:prstGeom>
        <a:blipFill dpi="0" rotWithShape="1">
          <a:blip xmlns:r="http://schemas.openxmlformats.org/officeDocument/2006/relationships" r:embed="rId3">
            <a:extLst>
              <a:ext uri="{28A0092B-C50C-407E-A947-70E740481C1C}">
                <a14:useLocalDpi xmlns:a14="http://schemas.microsoft.com/office/drawing/2010/main" val="0"/>
              </a:ext>
            </a:extLst>
          </a:blip>
          <a:srcRect/>
          <a:stretch>
            <a:fillRect/>
          </a:stretch>
        </a:blip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latin typeface="Arial Black" panose="020B0A04020102020204" pitchFamily="34" charset="0"/>
              <a:ea typeface="Calibri" panose="020F0502020204030204" pitchFamily="34" charset="0"/>
              <a:cs typeface="Calibri" panose="020F0502020204030204" pitchFamily="34" charset="0"/>
            </a:rPr>
            <a:t>Flight Delay Analysis</a:t>
          </a:r>
          <a:r>
            <a:rPr lang="en-IN" sz="2800" b="1" baseline="0">
              <a:latin typeface="Arial Black" panose="020B0A04020102020204" pitchFamily="34" charset="0"/>
              <a:ea typeface="Calibri" panose="020F0502020204030204" pitchFamily="34" charset="0"/>
              <a:cs typeface="Calibri" panose="020F0502020204030204" pitchFamily="34" charset="0"/>
            </a:rPr>
            <a:t> Dashboard</a:t>
          </a:r>
          <a:endParaRPr lang="en-IN" sz="2800" b="1">
            <a:latin typeface="Arial Black" panose="020B0A04020102020204" pitchFamily="34" charset="0"/>
            <a:ea typeface="Calibri" panose="020F0502020204030204" pitchFamily="34" charset="0"/>
            <a:cs typeface="Calibri" panose="020F0502020204030204" pitchFamily="34" charset="0"/>
          </a:endParaRPr>
        </a:p>
      </xdr:txBody>
    </xdr:sp>
    <xdr:clientData/>
  </xdr:twoCellAnchor>
  <xdr:twoCellAnchor>
    <xdr:from>
      <xdr:col>11</xdr:col>
      <xdr:colOff>22860</xdr:colOff>
      <xdr:row>21</xdr:row>
      <xdr:rowOff>53340</xdr:rowOff>
    </xdr:from>
    <xdr:to>
      <xdr:col>20</xdr:col>
      <xdr:colOff>60960</xdr:colOff>
      <xdr:row>36</xdr:row>
      <xdr:rowOff>53340</xdr:rowOff>
    </xdr:to>
    <xdr:graphicFrame macro="">
      <xdr:nvGraphicFramePr>
        <xdr:cNvPr id="3" name="Chart 2">
          <a:extLst>
            <a:ext uri="{FF2B5EF4-FFF2-40B4-BE49-F238E27FC236}">
              <a16:creationId xmlns:a16="http://schemas.microsoft.com/office/drawing/2014/main" id="{95B055F6-1C32-46E2-8DEA-2CAF19125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350520</xdr:colOff>
      <xdr:row>9</xdr:row>
      <xdr:rowOff>15240</xdr:rowOff>
    </xdr:from>
    <xdr:to>
      <xdr:col>20</xdr:col>
      <xdr:colOff>30480</xdr:colOff>
      <xdr:row>21</xdr:row>
      <xdr:rowOff>0</xdr:rowOff>
    </xdr:to>
    <xdr:graphicFrame macro="">
      <xdr:nvGraphicFramePr>
        <xdr:cNvPr id="4" name="Chart 3">
          <a:extLst>
            <a:ext uri="{FF2B5EF4-FFF2-40B4-BE49-F238E27FC236}">
              <a16:creationId xmlns:a16="http://schemas.microsoft.com/office/drawing/2014/main" id="{AF98BCD1-C5A2-46DA-8327-0F42C8CD6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388620</xdr:colOff>
      <xdr:row>21</xdr:row>
      <xdr:rowOff>76200</xdr:rowOff>
    </xdr:from>
    <xdr:to>
      <xdr:col>10</xdr:col>
      <xdr:colOff>434340</xdr:colOff>
      <xdr:row>35</xdr:row>
      <xdr:rowOff>121920</xdr:rowOff>
    </xdr:to>
    <xdr:graphicFrame macro="">
      <xdr:nvGraphicFramePr>
        <xdr:cNvPr id="6" name="Chart 5">
          <a:extLst>
            <a:ext uri="{FF2B5EF4-FFF2-40B4-BE49-F238E27FC236}">
              <a16:creationId xmlns:a16="http://schemas.microsoft.com/office/drawing/2014/main" id="{A810D7CA-0590-48F7-A22A-AC28905AA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106680</xdr:colOff>
      <xdr:row>22</xdr:row>
      <xdr:rowOff>106680</xdr:rowOff>
    </xdr:from>
    <xdr:to>
      <xdr:col>23</xdr:col>
      <xdr:colOff>106680</xdr:colOff>
      <xdr:row>36</xdr:row>
      <xdr:rowOff>127635</xdr:rowOff>
    </xdr:to>
    <mc:AlternateContent xmlns:mc="http://schemas.openxmlformats.org/markup-compatibility/2006" xmlns:a14="http://schemas.microsoft.com/office/drawing/2010/main">
      <mc:Choice Requires="a14">
        <xdr:graphicFrame macro="">
          <xdr:nvGraphicFramePr>
            <xdr:cNvPr id="11" name="Months (FL DATE)">
              <a:extLst>
                <a:ext uri="{FF2B5EF4-FFF2-40B4-BE49-F238E27FC236}">
                  <a16:creationId xmlns:a16="http://schemas.microsoft.com/office/drawing/2014/main" id="{87869B04-A169-49CB-8E28-16A90B7B6492}"/>
                </a:ext>
              </a:extLst>
            </xdr:cNvPr>
            <xdr:cNvGraphicFramePr/>
          </xdr:nvGraphicFramePr>
          <xdr:xfrm>
            <a:off x="0" y="0"/>
            <a:ext cx="0" cy="0"/>
          </xdr:xfrm>
          <a:graphic>
            <a:graphicData uri="http://schemas.microsoft.com/office/drawing/2010/slicer">
              <sle:slicer xmlns:sle="http://schemas.microsoft.com/office/drawing/2010/slicer" name="Months (FL DATE)"/>
            </a:graphicData>
          </a:graphic>
        </xdr:graphicFrame>
      </mc:Choice>
      <mc:Fallback xmlns="">
        <xdr:sp macro="" textlink="">
          <xdr:nvSpPr>
            <xdr:cNvPr id="0" name=""/>
            <xdr:cNvSpPr>
              <a:spLocks noTextEdit="1"/>
            </xdr:cNvSpPr>
          </xdr:nvSpPr>
          <xdr:spPr>
            <a:xfrm>
              <a:off x="12298680" y="41300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xdr:row>
      <xdr:rowOff>99060</xdr:rowOff>
    </xdr:from>
    <xdr:to>
      <xdr:col>3</xdr:col>
      <xdr:colOff>144780</xdr:colOff>
      <xdr:row>22</xdr:row>
      <xdr:rowOff>30480</xdr:rowOff>
    </xdr:to>
    <mc:AlternateContent xmlns:mc="http://schemas.openxmlformats.org/markup-compatibility/2006" xmlns:a14="http://schemas.microsoft.com/office/drawing/2010/main">
      <mc:Choice Requires="a14">
        <xdr:graphicFrame macro="">
          <xdr:nvGraphicFramePr>
            <xdr:cNvPr id="13" name="AIRLINE 1">
              <a:extLst>
                <a:ext uri="{FF2B5EF4-FFF2-40B4-BE49-F238E27FC236}">
                  <a16:creationId xmlns:a16="http://schemas.microsoft.com/office/drawing/2014/main" id="{C2BFC68A-F7E9-40F3-8497-C16B227C2CC4}"/>
                </a:ext>
              </a:extLst>
            </xdr:cNvPr>
            <xdr:cNvGraphicFramePr/>
          </xdr:nvGraphicFramePr>
          <xdr:xfrm>
            <a:off x="0" y="0"/>
            <a:ext cx="0" cy="0"/>
          </xdr:xfrm>
          <a:graphic>
            <a:graphicData uri="http://schemas.microsoft.com/office/drawing/2010/slicer">
              <sle:slicer xmlns:sle="http://schemas.microsoft.com/office/drawing/2010/slicer" name="AIRLINE 1"/>
            </a:graphicData>
          </a:graphic>
        </xdr:graphicFrame>
      </mc:Choice>
      <mc:Fallback xmlns="">
        <xdr:sp macro="" textlink="">
          <xdr:nvSpPr>
            <xdr:cNvPr id="0" name=""/>
            <xdr:cNvSpPr>
              <a:spLocks noTextEdit="1"/>
            </xdr:cNvSpPr>
          </xdr:nvSpPr>
          <xdr:spPr>
            <a:xfrm>
              <a:off x="0" y="586740"/>
              <a:ext cx="1973580" cy="3467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175260</xdr:colOff>
      <xdr:row>9</xdr:row>
      <xdr:rowOff>15240</xdr:rowOff>
    </xdr:from>
    <xdr:to>
      <xdr:col>11</xdr:col>
      <xdr:colOff>213360</xdr:colOff>
      <xdr:row>20</xdr:row>
      <xdr:rowOff>60960</xdr:rowOff>
    </xdr:to>
    <xdr:graphicFrame macro="">
      <xdr:nvGraphicFramePr>
        <xdr:cNvPr id="14" name="Chart 13">
          <a:extLst>
            <a:ext uri="{FF2B5EF4-FFF2-40B4-BE49-F238E27FC236}">
              <a16:creationId xmlns:a16="http://schemas.microsoft.com/office/drawing/2014/main" id="{A8678ACF-38FB-4A01-9591-24B4EBFA82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20</xdr:col>
      <xdr:colOff>114300</xdr:colOff>
      <xdr:row>8</xdr:row>
      <xdr:rowOff>83820</xdr:rowOff>
    </xdr:from>
    <xdr:to>
      <xdr:col>23</xdr:col>
      <xdr:colOff>114300</xdr:colOff>
      <xdr:row>22</xdr:row>
      <xdr:rowOff>104775</xdr:rowOff>
    </xdr:to>
    <mc:AlternateContent xmlns:mc="http://schemas.openxmlformats.org/markup-compatibility/2006" xmlns:a14="http://schemas.microsoft.com/office/drawing/2010/main">
      <mc:Choice Requires="a14">
        <xdr:graphicFrame macro="">
          <xdr:nvGraphicFramePr>
            <xdr:cNvPr id="15" name="ORIGIN">
              <a:extLst>
                <a:ext uri="{FF2B5EF4-FFF2-40B4-BE49-F238E27FC236}">
                  <a16:creationId xmlns:a16="http://schemas.microsoft.com/office/drawing/2014/main" id="{3DE8D529-3369-4CCD-B0F5-5D32E6B885CF}"/>
                </a:ext>
              </a:extLst>
            </xdr:cNvPr>
            <xdr:cNvGraphicFramePr/>
          </xdr:nvGraphicFramePr>
          <xdr:xfrm>
            <a:off x="0" y="0"/>
            <a:ext cx="0" cy="0"/>
          </xdr:xfrm>
          <a:graphic>
            <a:graphicData uri="http://schemas.microsoft.com/office/drawing/2010/slicer">
              <sle:slicer xmlns:sle="http://schemas.microsoft.com/office/drawing/2010/slicer" name="ORIGIN"/>
            </a:graphicData>
          </a:graphic>
        </xdr:graphicFrame>
      </mc:Choice>
      <mc:Fallback xmlns="">
        <xdr:sp macro="" textlink="">
          <xdr:nvSpPr>
            <xdr:cNvPr id="0" name=""/>
            <xdr:cNvSpPr>
              <a:spLocks noTextEdit="1"/>
            </xdr:cNvSpPr>
          </xdr:nvSpPr>
          <xdr:spPr>
            <a:xfrm>
              <a:off x="12306300" y="15468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22</xdr:row>
      <xdr:rowOff>83820</xdr:rowOff>
    </xdr:from>
    <xdr:to>
      <xdr:col>3</xdr:col>
      <xdr:colOff>190500</xdr:colOff>
      <xdr:row>35</xdr:row>
      <xdr:rowOff>144780</xdr:rowOff>
    </xdr:to>
    <mc:AlternateContent xmlns:mc="http://schemas.openxmlformats.org/markup-compatibility/2006" xmlns:a14="http://schemas.microsoft.com/office/drawing/2010/main">
      <mc:Choice Requires="a14">
        <xdr:graphicFrame macro="">
          <xdr:nvGraphicFramePr>
            <xdr:cNvPr id="16" name="DAY OF WEEK">
              <a:extLst>
                <a:ext uri="{FF2B5EF4-FFF2-40B4-BE49-F238E27FC236}">
                  <a16:creationId xmlns:a16="http://schemas.microsoft.com/office/drawing/2014/main" id="{FEFAFF00-BAA3-4252-800C-D9257EB3FE90}"/>
                </a:ext>
              </a:extLst>
            </xdr:cNvPr>
            <xdr:cNvGraphicFramePr/>
          </xdr:nvGraphicFramePr>
          <xdr:xfrm>
            <a:off x="0" y="0"/>
            <a:ext cx="0" cy="0"/>
          </xdr:xfrm>
          <a:graphic>
            <a:graphicData uri="http://schemas.microsoft.com/office/drawing/2010/slicer">
              <sle:slicer xmlns:sle="http://schemas.microsoft.com/office/drawing/2010/slicer" name="DAY OF WEEK"/>
            </a:graphicData>
          </a:graphic>
        </xdr:graphicFrame>
      </mc:Choice>
      <mc:Fallback xmlns="">
        <xdr:sp macro="" textlink="">
          <xdr:nvSpPr>
            <xdr:cNvPr id="0" name=""/>
            <xdr:cNvSpPr>
              <a:spLocks noTextEdit="1"/>
            </xdr:cNvSpPr>
          </xdr:nvSpPr>
          <xdr:spPr>
            <a:xfrm>
              <a:off x="0" y="4107180"/>
              <a:ext cx="200406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518160</xdr:colOff>
      <xdr:row>3</xdr:row>
      <xdr:rowOff>91440</xdr:rowOff>
    </xdr:from>
    <xdr:to>
      <xdr:col>8</xdr:col>
      <xdr:colOff>213360</xdr:colOff>
      <xdr:row>8</xdr:row>
      <xdr:rowOff>129540</xdr:rowOff>
    </xdr:to>
    <xdr:sp macro="" textlink="">
      <xdr:nvSpPr>
        <xdr:cNvPr id="5" name="Trapezoid 4">
          <a:extLst>
            <a:ext uri="{FF2B5EF4-FFF2-40B4-BE49-F238E27FC236}">
              <a16:creationId xmlns:a16="http://schemas.microsoft.com/office/drawing/2014/main" id="{F52503C3-B756-2C21-AECD-4BED5F39E43E}"/>
            </a:ext>
          </a:extLst>
        </xdr:cNvPr>
        <xdr:cNvSpPr/>
      </xdr:nvSpPr>
      <xdr:spPr>
        <a:xfrm>
          <a:off x="2956560" y="640080"/>
          <a:ext cx="2133600" cy="952500"/>
        </a:xfrm>
        <a:prstGeom prst="trapezoid">
          <a:avLst/>
        </a:prstGeom>
        <a:blipFill dpi="0" rotWithShape="1">
          <a:blip xmlns:r="http://schemas.openxmlformats.org/officeDocument/2006/relationships" r:embed="rId8"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19</xdr:col>
      <xdr:colOff>129540</xdr:colOff>
      <xdr:row>3</xdr:row>
      <xdr:rowOff>53340</xdr:rowOff>
    </xdr:from>
    <xdr:to>
      <xdr:col>22</xdr:col>
      <xdr:colOff>495300</xdr:colOff>
      <xdr:row>8</xdr:row>
      <xdr:rowOff>38100</xdr:rowOff>
    </xdr:to>
    <xdr:sp macro="" textlink="">
      <xdr:nvSpPr>
        <xdr:cNvPr id="8" name="Trapezoid 7">
          <a:extLst>
            <a:ext uri="{FF2B5EF4-FFF2-40B4-BE49-F238E27FC236}">
              <a16:creationId xmlns:a16="http://schemas.microsoft.com/office/drawing/2014/main" id="{78125E00-4BC7-48C7-A517-11FF60D4DFFE}"/>
            </a:ext>
          </a:extLst>
        </xdr:cNvPr>
        <xdr:cNvSpPr/>
      </xdr:nvSpPr>
      <xdr:spPr>
        <a:xfrm>
          <a:off x="11711940" y="601980"/>
          <a:ext cx="2194560" cy="899160"/>
        </a:xfrm>
        <a:prstGeom prst="trapezoid">
          <a:avLst/>
        </a:prstGeom>
        <a:blipFill dpi="0" rotWithShape="1">
          <a:blip xmlns:r="http://schemas.openxmlformats.org/officeDocument/2006/relationships" r:embed="rId9"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144780</xdr:colOff>
      <xdr:row>3</xdr:row>
      <xdr:rowOff>106680</xdr:rowOff>
    </xdr:from>
    <xdr:to>
      <xdr:col>17</xdr:col>
      <xdr:colOff>541020</xdr:colOff>
      <xdr:row>8</xdr:row>
      <xdr:rowOff>129540</xdr:rowOff>
    </xdr:to>
    <xdr:sp macro="" textlink="">
      <xdr:nvSpPr>
        <xdr:cNvPr id="9" name="Trapezoid 8">
          <a:extLst>
            <a:ext uri="{FF2B5EF4-FFF2-40B4-BE49-F238E27FC236}">
              <a16:creationId xmlns:a16="http://schemas.microsoft.com/office/drawing/2014/main" id="{DB10C4D9-B27D-4D19-8898-89BB1CB44C51}"/>
            </a:ext>
          </a:extLst>
        </xdr:cNvPr>
        <xdr:cNvSpPr/>
      </xdr:nvSpPr>
      <xdr:spPr>
        <a:xfrm>
          <a:off x="8679180" y="655320"/>
          <a:ext cx="2225040" cy="937260"/>
        </a:xfrm>
        <a:prstGeom prst="trapezoid">
          <a:avLst/>
        </a:prstGeom>
        <a:blipFill dpi="0" rotWithShape="1">
          <a:blip xmlns:r="http://schemas.openxmlformats.org/officeDocument/2006/relationships" r:embed="rId10"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312420</xdr:colOff>
      <xdr:row>3</xdr:row>
      <xdr:rowOff>91440</xdr:rowOff>
    </xdr:from>
    <xdr:to>
      <xdr:col>13</xdr:col>
      <xdr:colOff>0</xdr:colOff>
      <xdr:row>8</xdr:row>
      <xdr:rowOff>114300</xdr:rowOff>
    </xdr:to>
    <xdr:sp macro="" textlink="">
      <xdr:nvSpPr>
        <xdr:cNvPr id="10" name="Trapezoid 9">
          <a:extLst>
            <a:ext uri="{FF2B5EF4-FFF2-40B4-BE49-F238E27FC236}">
              <a16:creationId xmlns:a16="http://schemas.microsoft.com/office/drawing/2014/main" id="{044DA3BF-7F8C-427D-B0C0-E463447C8D16}"/>
            </a:ext>
          </a:extLst>
        </xdr:cNvPr>
        <xdr:cNvSpPr/>
      </xdr:nvSpPr>
      <xdr:spPr>
        <a:xfrm>
          <a:off x="5798820" y="640080"/>
          <a:ext cx="2125980" cy="937260"/>
        </a:xfrm>
        <a:prstGeom prst="trapezoid">
          <a:avLst/>
        </a:prstGeom>
        <a:blipFill dpi="0" rotWithShape="1">
          <a:blip xmlns:r="http://schemas.openxmlformats.org/officeDocument/2006/relationships" r:embed="rId11"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556260</xdr:colOff>
      <xdr:row>4</xdr:row>
      <xdr:rowOff>15240</xdr:rowOff>
    </xdr:from>
    <xdr:to>
      <xdr:col>12</xdr:col>
      <xdr:colOff>373380</xdr:colOff>
      <xdr:row>5</xdr:row>
      <xdr:rowOff>160020</xdr:rowOff>
    </xdr:to>
    <xdr:sp macro="" textlink="">
      <xdr:nvSpPr>
        <xdr:cNvPr id="22" name="TextBox 21">
          <a:extLst>
            <a:ext uri="{FF2B5EF4-FFF2-40B4-BE49-F238E27FC236}">
              <a16:creationId xmlns:a16="http://schemas.microsoft.com/office/drawing/2014/main" id="{6CBCFC88-B6EE-4405-BAC9-56452EB5AF82}"/>
            </a:ext>
          </a:extLst>
        </xdr:cNvPr>
        <xdr:cNvSpPr txBox="1"/>
      </xdr:nvSpPr>
      <xdr:spPr>
        <a:xfrm>
          <a:off x="6042660" y="746760"/>
          <a:ext cx="1645920" cy="327660"/>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1600" baseline="0">
              <a:solidFill>
                <a:sysClr val="windowText" lastClr="000000"/>
              </a:solidFill>
              <a:latin typeface="Arial Rounded MT Bold" panose="020F0704030504030204" pitchFamily="34" charset="0"/>
              <a:ea typeface="+mn-ea"/>
              <a:cs typeface="+mn-cs"/>
            </a:rPr>
            <a:t>  Avg of delays</a:t>
          </a:r>
        </a:p>
      </xdr:txBody>
    </xdr:sp>
    <xdr:clientData/>
  </xdr:twoCellAnchor>
  <xdr:twoCellAnchor>
    <xdr:from>
      <xdr:col>5</xdr:col>
      <xdr:colOff>175260</xdr:colOff>
      <xdr:row>4</xdr:row>
      <xdr:rowOff>53340</xdr:rowOff>
    </xdr:from>
    <xdr:to>
      <xdr:col>7</xdr:col>
      <xdr:colOff>548640</xdr:colOff>
      <xdr:row>5</xdr:row>
      <xdr:rowOff>152400</xdr:rowOff>
    </xdr:to>
    <xdr:sp macro="" textlink="">
      <xdr:nvSpPr>
        <xdr:cNvPr id="24" name="TextBox 23">
          <a:extLst>
            <a:ext uri="{FF2B5EF4-FFF2-40B4-BE49-F238E27FC236}">
              <a16:creationId xmlns:a16="http://schemas.microsoft.com/office/drawing/2014/main" id="{2A4F8A94-2C39-43A5-AC21-8C59CFE8B7AA}"/>
            </a:ext>
          </a:extLst>
        </xdr:cNvPr>
        <xdr:cNvSpPr txBox="1"/>
      </xdr:nvSpPr>
      <xdr:spPr>
        <a:xfrm>
          <a:off x="3223260" y="784860"/>
          <a:ext cx="1592580" cy="281940"/>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1600" b="0" baseline="0">
              <a:solidFill>
                <a:sysClr val="windowText" lastClr="000000"/>
              </a:solidFill>
              <a:latin typeface="Arial Rounded MT Bold" panose="020F0704030504030204" pitchFamily="34" charset="0"/>
              <a:ea typeface="+mn-ea"/>
              <a:cs typeface="+mn-cs"/>
            </a:rPr>
            <a:t>  Total Flights</a:t>
          </a:r>
        </a:p>
      </xdr:txBody>
    </xdr:sp>
    <xdr:clientData/>
  </xdr:twoCellAnchor>
  <xdr:twoCellAnchor>
    <xdr:from>
      <xdr:col>19</xdr:col>
      <xdr:colOff>457200</xdr:colOff>
      <xdr:row>3</xdr:row>
      <xdr:rowOff>167640</xdr:rowOff>
    </xdr:from>
    <xdr:to>
      <xdr:col>22</xdr:col>
      <xdr:colOff>190500</xdr:colOff>
      <xdr:row>5</xdr:row>
      <xdr:rowOff>76200</xdr:rowOff>
    </xdr:to>
    <xdr:sp macro="" textlink="">
      <xdr:nvSpPr>
        <xdr:cNvPr id="25" name="TextBox 24">
          <a:extLst>
            <a:ext uri="{FF2B5EF4-FFF2-40B4-BE49-F238E27FC236}">
              <a16:creationId xmlns:a16="http://schemas.microsoft.com/office/drawing/2014/main" id="{2CDFB190-B98E-474C-A052-BB5783CC025C}"/>
            </a:ext>
          </a:extLst>
        </xdr:cNvPr>
        <xdr:cNvSpPr txBox="1"/>
      </xdr:nvSpPr>
      <xdr:spPr>
        <a:xfrm>
          <a:off x="12039600" y="716280"/>
          <a:ext cx="1562100" cy="274320"/>
        </a:xfrm>
        <a:prstGeom prst="round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600" baseline="0">
              <a:solidFill>
                <a:sysClr val="windowText" lastClr="000000"/>
              </a:solidFill>
              <a:latin typeface="Arial Rounded MT Bold" panose="020F0704030504030204" pitchFamily="34" charset="0"/>
            </a:rPr>
            <a:t>   </a:t>
          </a:r>
          <a:r>
            <a:rPr lang="en-IN" sz="1600">
              <a:solidFill>
                <a:sysClr val="windowText" lastClr="000000"/>
              </a:solidFill>
              <a:latin typeface="Segoe UI" panose="020B0502040204020203" pitchFamily="34" charset="0"/>
              <a:ea typeface="+mn-ea"/>
              <a:cs typeface="Segoe UI" panose="020B0502040204020203" pitchFamily="34" charset="0"/>
            </a:rPr>
            <a:t>Best</a:t>
          </a:r>
          <a:r>
            <a:rPr lang="en-IN" sz="1600" baseline="0">
              <a:solidFill>
                <a:sysClr val="windowText" lastClr="000000"/>
              </a:solidFill>
              <a:latin typeface="Arial Rounded MT Bold" panose="020F0704030504030204" pitchFamily="34" charset="0"/>
            </a:rPr>
            <a:t> </a:t>
          </a:r>
          <a:r>
            <a:rPr lang="en-IN" sz="1600">
              <a:solidFill>
                <a:sysClr val="windowText" lastClr="000000"/>
              </a:solidFill>
              <a:latin typeface="Segoe UI" panose="020B0502040204020203" pitchFamily="34" charset="0"/>
              <a:ea typeface="+mn-ea"/>
              <a:cs typeface="Segoe UI" panose="020B0502040204020203" pitchFamily="34" charset="0"/>
            </a:rPr>
            <a:t>Airline</a:t>
          </a:r>
        </a:p>
      </xdr:txBody>
    </xdr:sp>
    <xdr:clientData/>
  </xdr:twoCellAnchor>
  <xdr:twoCellAnchor>
    <xdr:from>
      <xdr:col>14</xdr:col>
      <xdr:colOff>434340</xdr:colOff>
      <xdr:row>4</xdr:row>
      <xdr:rowOff>53340</xdr:rowOff>
    </xdr:from>
    <xdr:to>
      <xdr:col>17</xdr:col>
      <xdr:colOff>236220</xdr:colOff>
      <xdr:row>5</xdr:row>
      <xdr:rowOff>121920</xdr:rowOff>
    </xdr:to>
    <xdr:sp macro="" textlink="">
      <xdr:nvSpPr>
        <xdr:cNvPr id="26" name="TextBox 25">
          <a:extLst>
            <a:ext uri="{FF2B5EF4-FFF2-40B4-BE49-F238E27FC236}">
              <a16:creationId xmlns:a16="http://schemas.microsoft.com/office/drawing/2014/main" id="{0DA88CFF-DA27-46B7-8AA0-A179FAC8FAB6}"/>
            </a:ext>
          </a:extLst>
        </xdr:cNvPr>
        <xdr:cNvSpPr txBox="1"/>
      </xdr:nvSpPr>
      <xdr:spPr>
        <a:xfrm>
          <a:off x="8968740" y="784860"/>
          <a:ext cx="1630680" cy="251460"/>
        </a:xfrm>
        <a:prstGeom prst="rect">
          <a:avLst/>
        </a:prstGeom>
        <a:solidFill>
          <a:schemeClr val="bg1">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IN" sz="1600" baseline="0">
              <a:solidFill>
                <a:sysClr val="windowText" lastClr="000000"/>
              </a:solidFill>
              <a:latin typeface="Arial Rounded MT Bold" panose="020F0704030504030204" pitchFamily="34" charset="0"/>
              <a:ea typeface="+mn-ea"/>
              <a:cs typeface="+mn-cs"/>
            </a:rPr>
            <a:t>  Worst airport</a:t>
          </a:r>
        </a:p>
      </xdr:txBody>
    </xdr:sp>
    <xdr:clientData/>
  </xdr:twoCellAnchor>
  <xdr:twoCellAnchor>
    <xdr:from>
      <xdr:col>6</xdr:col>
      <xdr:colOff>121920</xdr:colOff>
      <xdr:row>6</xdr:row>
      <xdr:rowOff>15240</xdr:rowOff>
    </xdr:from>
    <xdr:to>
      <xdr:col>7</xdr:col>
      <xdr:colOff>129540</xdr:colOff>
      <xdr:row>7</xdr:row>
      <xdr:rowOff>160020</xdr:rowOff>
    </xdr:to>
    <xdr:sp macro="" textlink="">
      <xdr:nvSpPr>
        <xdr:cNvPr id="27" name="TextBox 26">
          <a:extLst>
            <a:ext uri="{FF2B5EF4-FFF2-40B4-BE49-F238E27FC236}">
              <a16:creationId xmlns:a16="http://schemas.microsoft.com/office/drawing/2014/main" id="{7CA14445-BF62-EA41-85FB-919F04BEFCDC}"/>
            </a:ext>
          </a:extLst>
        </xdr:cNvPr>
        <xdr:cNvSpPr txBox="1"/>
      </xdr:nvSpPr>
      <xdr:spPr>
        <a:xfrm>
          <a:off x="3779520" y="1112520"/>
          <a:ext cx="617220" cy="32766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1701</a:t>
          </a:r>
        </a:p>
      </xdr:txBody>
    </xdr:sp>
    <xdr:clientData/>
  </xdr:twoCellAnchor>
  <xdr:twoCellAnchor>
    <xdr:from>
      <xdr:col>10</xdr:col>
      <xdr:colOff>510540</xdr:colOff>
      <xdr:row>6</xdr:row>
      <xdr:rowOff>22860</xdr:rowOff>
    </xdr:from>
    <xdr:to>
      <xdr:col>11</xdr:col>
      <xdr:colOff>464820</xdr:colOff>
      <xdr:row>7</xdr:row>
      <xdr:rowOff>167640</xdr:rowOff>
    </xdr:to>
    <xdr:sp macro="" textlink="">
      <xdr:nvSpPr>
        <xdr:cNvPr id="28" name="TextBox 27">
          <a:extLst>
            <a:ext uri="{FF2B5EF4-FFF2-40B4-BE49-F238E27FC236}">
              <a16:creationId xmlns:a16="http://schemas.microsoft.com/office/drawing/2014/main" id="{80B858CE-E728-445A-82ED-16FFB4F3CC0E}"/>
            </a:ext>
          </a:extLst>
        </xdr:cNvPr>
        <xdr:cNvSpPr txBox="1"/>
      </xdr:nvSpPr>
      <xdr:spPr>
        <a:xfrm>
          <a:off x="6606540" y="1120140"/>
          <a:ext cx="563880" cy="32766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t>7.80</a:t>
          </a:r>
        </a:p>
      </xdr:txBody>
    </xdr:sp>
    <xdr:clientData/>
  </xdr:twoCellAnchor>
  <xdr:twoCellAnchor>
    <xdr:from>
      <xdr:col>15</xdr:col>
      <xdr:colOff>144780</xdr:colOff>
      <xdr:row>6</xdr:row>
      <xdr:rowOff>0</xdr:rowOff>
    </xdr:from>
    <xdr:to>
      <xdr:col>17</xdr:col>
      <xdr:colOff>76200</xdr:colOff>
      <xdr:row>7</xdr:row>
      <xdr:rowOff>144780</xdr:rowOff>
    </xdr:to>
    <xdr:sp macro="" textlink="">
      <xdr:nvSpPr>
        <xdr:cNvPr id="30" name="TextBox 29">
          <a:extLst>
            <a:ext uri="{FF2B5EF4-FFF2-40B4-BE49-F238E27FC236}">
              <a16:creationId xmlns:a16="http://schemas.microsoft.com/office/drawing/2014/main" id="{3F716AF3-2D8D-49B4-80E1-8F003185ED70}"/>
            </a:ext>
          </a:extLst>
        </xdr:cNvPr>
        <xdr:cNvSpPr txBox="1"/>
      </xdr:nvSpPr>
      <xdr:spPr>
        <a:xfrm>
          <a:off x="9288780" y="1097280"/>
          <a:ext cx="1150620" cy="32766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CRP</a:t>
          </a:r>
          <a:r>
            <a:rPr lang="en-IN" sz="1400" baseline="0"/>
            <a:t> </a:t>
          </a:r>
          <a:r>
            <a:rPr lang="en-IN" sz="1600" b="1" baseline="0"/>
            <a:t>Airport</a:t>
          </a:r>
          <a:endParaRPr lang="en-IN" sz="1600" b="1"/>
        </a:p>
      </xdr:txBody>
    </xdr:sp>
    <xdr:clientData/>
  </xdr:twoCellAnchor>
  <xdr:twoCellAnchor>
    <xdr:from>
      <xdr:col>19</xdr:col>
      <xdr:colOff>533400</xdr:colOff>
      <xdr:row>5</xdr:row>
      <xdr:rowOff>137160</xdr:rowOff>
    </xdr:from>
    <xdr:to>
      <xdr:col>22</xdr:col>
      <xdr:colOff>121920</xdr:colOff>
      <xdr:row>7</xdr:row>
      <xdr:rowOff>99060</xdr:rowOff>
    </xdr:to>
    <xdr:sp macro="" textlink="">
      <xdr:nvSpPr>
        <xdr:cNvPr id="31" name="TextBox 30">
          <a:extLst>
            <a:ext uri="{FF2B5EF4-FFF2-40B4-BE49-F238E27FC236}">
              <a16:creationId xmlns:a16="http://schemas.microsoft.com/office/drawing/2014/main" id="{6533A04C-75DF-43E8-A568-4A719EC8A456}"/>
            </a:ext>
          </a:extLst>
        </xdr:cNvPr>
        <xdr:cNvSpPr txBox="1"/>
      </xdr:nvSpPr>
      <xdr:spPr>
        <a:xfrm>
          <a:off x="12115800" y="1051560"/>
          <a:ext cx="1417320" cy="327660"/>
        </a:xfrm>
        <a:prstGeom prst="rect">
          <a:avLst/>
        </a:prstGeom>
        <a:solidFill>
          <a:schemeClr val="accent6">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dk1"/>
              </a:solidFill>
              <a:effectLst/>
              <a:latin typeface="+mn-lt"/>
              <a:ea typeface="+mn-ea"/>
              <a:cs typeface="+mn-cs"/>
            </a:rPr>
            <a:t>Endeavor</a:t>
          </a:r>
          <a:r>
            <a:rPr lang="en-IN" sz="1400" b="0" i="0" u="none" strike="noStrike">
              <a:solidFill>
                <a:schemeClr val="dk1"/>
              </a:solidFill>
              <a:effectLst/>
              <a:latin typeface="+mn-lt"/>
              <a:ea typeface="+mn-ea"/>
              <a:cs typeface="+mn-cs"/>
            </a:rPr>
            <a:t> </a:t>
          </a:r>
          <a:r>
            <a:rPr lang="en-IN" sz="1400" b="1" i="0" u="none" strike="noStrike">
              <a:solidFill>
                <a:schemeClr val="dk1"/>
              </a:solidFill>
              <a:effectLst/>
              <a:latin typeface="+mn-lt"/>
              <a:ea typeface="+mn-ea"/>
              <a:cs typeface="+mn-cs"/>
            </a:rPr>
            <a:t>Air</a:t>
          </a:r>
          <a:r>
            <a:rPr lang="en-IN" sz="1400" b="0" i="0" u="none" strike="noStrike">
              <a:solidFill>
                <a:schemeClr val="dk1"/>
              </a:solidFill>
              <a:effectLst/>
              <a:latin typeface="+mn-lt"/>
              <a:ea typeface="+mn-ea"/>
              <a:cs typeface="+mn-cs"/>
            </a:rPr>
            <a:t> </a:t>
          </a:r>
          <a:r>
            <a:rPr lang="en-IN" sz="1400" b="1" i="0" u="none" strike="noStrike">
              <a:solidFill>
                <a:schemeClr val="dk1"/>
              </a:solidFill>
              <a:effectLst/>
              <a:latin typeface="+mn-lt"/>
              <a:ea typeface="+mn-ea"/>
              <a:cs typeface="+mn-cs"/>
            </a:rPr>
            <a:t>Inc</a:t>
          </a:r>
          <a:r>
            <a:rPr lang="en-IN" sz="1400" b="0" i="0" u="none" strike="noStrike">
              <a:solidFill>
                <a:schemeClr val="dk1"/>
              </a:solidFill>
              <a:effectLst/>
              <a:latin typeface="+mn-lt"/>
              <a:ea typeface="+mn-ea"/>
              <a:cs typeface="+mn-cs"/>
            </a:rPr>
            <a:t>.</a:t>
          </a:r>
          <a:r>
            <a:rPr lang="en-IN" sz="1400"/>
            <a:t> </a:t>
          </a:r>
        </a:p>
      </xdr:txBody>
    </xdr:sp>
    <xdr:clientData/>
  </xdr:twoCellAnchor>
  <xdr:twoCellAnchor editAs="oneCell">
    <xdr:from>
      <xdr:col>3</xdr:col>
      <xdr:colOff>136458</xdr:colOff>
      <xdr:row>2</xdr:row>
      <xdr:rowOff>168259</xdr:rowOff>
    </xdr:from>
    <xdr:to>
      <xdr:col>5</xdr:col>
      <xdr:colOff>34267</xdr:colOff>
      <xdr:row>9</xdr:row>
      <xdr:rowOff>5108</xdr:rowOff>
    </xdr:to>
    <xdr:pic>
      <xdr:nvPicPr>
        <xdr:cNvPr id="33" name="Graphic 32" descr="Airplane with solid fill">
          <a:extLst>
            <a:ext uri="{FF2B5EF4-FFF2-40B4-BE49-F238E27FC236}">
              <a16:creationId xmlns:a16="http://schemas.microsoft.com/office/drawing/2014/main" id="{B5F5B581-C99C-20DA-3483-37BBC1511CB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rot="2631254">
          <a:off x="1965258" y="534019"/>
          <a:ext cx="1117009" cy="1117009"/>
        </a:xfrm>
        <a:prstGeom prst="rect">
          <a:avLst/>
        </a:prstGeom>
      </xdr:spPr>
    </xdr:pic>
    <xdr:clientData/>
  </xdr:twoCellAnchor>
  <xdr:twoCellAnchor editAs="oneCell">
    <xdr:from>
      <xdr:col>17</xdr:col>
      <xdr:colOff>487680</xdr:colOff>
      <xdr:row>3</xdr:row>
      <xdr:rowOff>68580</xdr:rowOff>
    </xdr:from>
    <xdr:to>
      <xdr:col>19</xdr:col>
      <xdr:colOff>182880</xdr:colOff>
      <xdr:row>8</xdr:row>
      <xdr:rowOff>68580</xdr:rowOff>
    </xdr:to>
    <xdr:pic>
      <xdr:nvPicPr>
        <xdr:cNvPr id="35" name="Graphic 34" descr="List with solid fill">
          <a:extLst>
            <a:ext uri="{FF2B5EF4-FFF2-40B4-BE49-F238E27FC236}">
              <a16:creationId xmlns:a16="http://schemas.microsoft.com/office/drawing/2014/main" id="{9BDE7F1C-B780-AB4D-6DAC-385FA84918A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850880" y="617220"/>
          <a:ext cx="914400" cy="914400"/>
        </a:xfrm>
        <a:prstGeom prst="rect">
          <a:avLst/>
        </a:prstGeom>
      </xdr:spPr>
    </xdr:pic>
    <xdr:clientData/>
  </xdr:twoCellAnchor>
  <xdr:twoCellAnchor editAs="oneCell">
    <xdr:from>
      <xdr:col>12</xdr:col>
      <xdr:colOff>492900</xdr:colOff>
      <xdr:row>3</xdr:row>
      <xdr:rowOff>50940</xdr:rowOff>
    </xdr:from>
    <xdr:to>
      <xdr:col>14</xdr:col>
      <xdr:colOff>188100</xdr:colOff>
      <xdr:row>8</xdr:row>
      <xdr:rowOff>50940</xdr:rowOff>
    </xdr:to>
    <xdr:pic>
      <xdr:nvPicPr>
        <xdr:cNvPr id="37" name="Graphic 36" descr="Map with pin with solid fill">
          <a:extLst>
            <a:ext uri="{FF2B5EF4-FFF2-40B4-BE49-F238E27FC236}">
              <a16:creationId xmlns:a16="http://schemas.microsoft.com/office/drawing/2014/main" id="{483EE1FC-E649-6AEE-36F4-C23C0398C763}"/>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7808100" y="599580"/>
          <a:ext cx="914400" cy="914400"/>
        </a:xfrm>
        <a:prstGeom prst="rect">
          <a:avLst/>
        </a:prstGeom>
      </xdr:spPr>
    </xdr:pic>
    <xdr:clientData/>
  </xdr:twoCellAnchor>
  <xdr:twoCellAnchor editAs="oneCell">
    <xdr:from>
      <xdr:col>13</xdr:col>
      <xdr:colOff>107479</xdr:colOff>
      <xdr:row>5</xdr:row>
      <xdr:rowOff>49455</xdr:rowOff>
    </xdr:from>
    <xdr:to>
      <xdr:col>13</xdr:col>
      <xdr:colOff>355204</xdr:colOff>
      <xdr:row>6</xdr:row>
      <xdr:rowOff>114300</xdr:rowOff>
    </xdr:to>
    <xdr:pic>
      <xdr:nvPicPr>
        <xdr:cNvPr id="38" name="Graphic 37" descr="Airplane with solid fill">
          <a:extLst>
            <a:ext uri="{FF2B5EF4-FFF2-40B4-BE49-F238E27FC236}">
              <a16:creationId xmlns:a16="http://schemas.microsoft.com/office/drawing/2014/main" id="{5B2DB1D8-D061-4B75-9C8B-F521B7FB5720}"/>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8032279" y="963855"/>
          <a:ext cx="247725" cy="247725"/>
        </a:xfrm>
        <a:prstGeom prst="rect">
          <a:avLst/>
        </a:prstGeom>
      </xdr:spPr>
    </xdr:pic>
    <xdr:clientData/>
  </xdr:twoCellAnchor>
  <xdr:twoCellAnchor editAs="oneCell">
    <xdr:from>
      <xdr:col>13</xdr:col>
      <xdr:colOff>297979</xdr:colOff>
      <xdr:row>5</xdr:row>
      <xdr:rowOff>22860</xdr:rowOff>
    </xdr:from>
    <xdr:to>
      <xdr:col>13</xdr:col>
      <xdr:colOff>596707</xdr:colOff>
      <xdr:row>6</xdr:row>
      <xdr:rowOff>152401</xdr:rowOff>
    </xdr:to>
    <xdr:pic>
      <xdr:nvPicPr>
        <xdr:cNvPr id="39" name="Graphic 38" descr="Airplane with solid fill">
          <a:extLst>
            <a:ext uri="{FF2B5EF4-FFF2-40B4-BE49-F238E27FC236}">
              <a16:creationId xmlns:a16="http://schemas.microsoft.com/office/drawing/2014/main" id="{6A93A1A7-505E-4505-BE88-2BBE03ED151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8"/>
            </a:ext>
          </a:extLst>
        </a:blip>
        <a:stretch>
          <a:fillRect/>
        </a:stretch>
      </xdr:blipFill>
      <xdr:spPr>
        <a:xfrm>
          <a:off x="8222779" y="937260"/>
          <a:ext cx="298728" cy="312421"/>
        </a:xfrm>
        <a:prstGeom prst="rect">
          <a:avLst/>
        </a:prstGeom>
      </xdr:spPr>
    </xdr:pic>
    <xdr:clientData/>
  </xdr:twoCellAnchor>
  <xdr:twoCellAnchor editAs="oneCell">
    <xdr:from>
      <xdr:col>8</xdr:col>
      <xdr:colOff>152400</xdr:colOff>
      <xdr:row>3</xdr:row>
      <xdr:rowOff>68580</xdr:rowOff>
    </xdr:from>
    <xdr:to>
      <xdr:col>9</xdr:col>
      <xdr:colOff>457200</xdr:colOff>
      <xdr:row>8</xdr:row>
      <xdr:rowOff>68580</xdr:rowOff>
    </xdr:to>
    <xdr:pic>
      <xdr:nvPicPr>
        <xdr:cNvPr id="41" name="Graphic 40" descr="Hourglass Finished with solid fill">
          <a:extLst>
            <a:ext uri="{FF2B5EF4-FFF2-40B4-BE49-F238E27FC236}">
              <a16:creationId xmlns:a16="http://schemas.microsoft.com/office/drawing/2014/main" id="{96F33A2B-96B9-C91E-6F5B-AC444ED9BC61}"/>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5029200" y="617220"/>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goyal" refreshedDate="45829.620296643516" createdVersion="8" refreshedVersion="8" minRefreshableVersion="3" recordCount="1701" xr:uid="{36DF4A20-99F7-42A1-AA7E-9AAA6D5B3B87}">
  <cacheSource type="worksheet">
    <worksheetSource ref="A1:AI1702" sheet="flights_sample_3m"/>
  </cacheSource>
  <cacheFields count="35">
    <cacheField name="FL DATE" numFmtId="14">
      <sharedItems containsSemiMixedTypes="0" containsNonDate="0" containsDate="1" containsString="0" minDate="2019-01-01T00:00:00" maxDate="2023-09-01T00:00:00"/>
    </cacheField>
    <cacheField name="AIRLINE" numFmtId="0">
      <sharedItems count="18">
        <s v="United Air Lines Inc."/>
        <s v="Delta Air Lines Inc."/>
        <s v="Southwest Airlines Co."/>
        <s v="American Airlines Inc."/>
        <s v="Republic Airline"/>
        <s v="Spirit Air Lines"/>
        <s v="Alaska Airlines Inc."/>
        <s v="JetBlue Airways"/>
        <s v="PSA Airlines Inc."/>
        <s v="Allegiant Air"/>
        <s v="ExpressJet Airlines LLC d/b/a aha!"/>
        <s v="SkyWest Airlines Inc."/>
        <s v="Endeavor Air Inc."/>
        <s v="Envoy Air"/>
        <s v="Frontier Airlines Inc."/>
        <s v="Mesa Airlines Inc."/>
        <s v="Horizon Air"/>
        <s v="Hawaiian Airlines Inc."/>
      </sharedItems>
    </cacheField>
    <cacheField name="AIRLINE DOT" numFmtId="0">
      <sharedItems/>
    </cacheField>
    <cacheField name="AIRLINE CODE" numFmtId="0">
      <sharedItems/>
    </cacheField>
    <cacheField name="DOT CODE" numFmtId="0">
      <sharedItems containsSemiMixedTypes="0" containsString="0" containsNumber="1" containsInteger="1" minValue="19393" maxValue="20452"/>
    </cacheField>
    <cacheField name="FL NUMBER" numFmtId="0">
      <sharedItems containsSemiMixedTypes="0" containsString="0" containsNumber="1" containsInteger="1" minValue="1" maxValue="7370"/>
    </cacheField>
    <cacheField name="ORIGIN" numFmtId="0">
      <sharedItems count="204">
        <s v="DEN"/>
        <s v="MSP"/>
        <s v="DAL"/>
        <s v="DCA"/>
        <s v="HSV"/>
        <s v="IAH"/>
        <s v="SEA"/>
        <s v="ATL"/>
        <s v="RDU"/>
        <s v="MDW"/>
        <s v="BDL"/>
        <s v="SJC"/>
        <s v="BWI"/>
        <s v="STT"/>
        <s v="SRQ"/>
        <s v="JFK"/>
        <s v="FLL"/>
        <s v="GRR"/>
        <s v="DFW"/>
        <s v="CLT"/>
        <s v="ORD"/>
        <s v="LAS"/>
        <s v="TUL"/>
        <s v="USA"/>
        <s v="SLC"/>
        <s v="BNA"/>
        <s v="AUS"/>
        <s v="IND"/>
        <s v="MHT"/>
        <s v="SFO"/>
        <s v="PRC"/>
        <s v="BOS"/>
        <s v="LAX"/>
        <s v="SMF"/>
        <s v="DTW"/>
        <s v="SAT"/>
        <s v="MSY"/>
        <s v="CMH"/>
        <s v="STL"/>
        <s v="SJU"/>
        <s v="PHX"/>
        <s v="TPA"/>
        <s v="LGA"/>
        <s v="PHL"/>
        <s v="GRK"/>
        <s v="ILM"/>
        <s v="JLN"/>
        <s v="MKE"/>
        <s v="MCO"/>
        <s v="BIL"/>
        <s v="BLI"/>
        <s v="CHS"/>
        <s v="RIC"/>
        <s v="MCI"/>
        <s v="EWR"/>
        <s v="ELP"/>
        <s v="SDF"/>
        <s v="HPN"/>
        <s v="SAN"/>
        <s v="BHM"/>
        <s v="ASE"/>
        <s v="HNL"/>
        <s v="MAF"/>
        <s v="BUF"/>
        <s v="TUS"/>
        <s v="SYR"/>
        <s v="MSN"/>
        <s v="FAT"/>
        <s v="FWA"/>
        <s v="LAN"/>
        <s v="ABI"/>
        <s v="ICT"/>
        <s v="CMI"/>
        <s v="IAD"/>
        <s v="EUG"/>
        <s v="MIA"/>
        <s v="BTV"/>
        <s v="RSW"/>
        <s v="GSO"/>
        <s v="PDX"/>
        <s v="SNA"/>
        <s v="PIT"/>
        <s v="OGG"/>
        <s v="HRL"/>
        <s v="BIS"/>
        <s v="SHR"/>
        <s v="BOI"/>
        <s v="RNO"/>
        <s v="SBP"/>
        <s v="GSP"/>
        <s v="MLB"/>
        <s v="GRB"/>
        <s v="CRW"/>
        <s v="LGB"/>
        <s v="OKC"/>
        <s v="PVD"/>
        <s v="YAK"/>
        <s v="CHA"/>
        <s v="CID"/>
        <s v="FSD"/>
        <s v="HYS"/>
        <s v="VPS"/>
        <s v="SAV"/>
        <s v="CLE"/>
        <s v="RDD"/>
        <s v="ANC"/>
        <s v="OAK"/>
        <s v="DVL"/>
        <s v="SWO"/>
        <s v="ROC"/>
        <s v="BUR"/>
        <s v="PIR"/>
        <s v="HOU"/>
        <s v="MLI"/>
        <s v="AZA"/>
        <s v="PNS"/>
        <s v="LSE"/>
        <s v="RDM"/>
        <s v="KOA"/>
        <s v="MQT"/>
        <s v="COS"/>
        <s v="MOB"/>
        <s v="AVL"/>
        <s v="BTR"/>
        <s v="CDC"/>
        <s v="ECP"/>
        <s v="GTF"/>
        <s v="JAX"/>
        <s v="SBN"/>
        <s v="SBA"/>
        <s v="AMA"/>
        <s v="SFB"/>
        <s v="ALB"/>
        <s v="MEM"/>
        <s v="ONT"/>
        <s v="TVC"/>
        <s v="ISP"/>
        <s v="PIE"/>
        <s v="PSP"/>
        <s v="OMA"/>
        <s v="ACY"/>
        <s v="BJI"/>
        <s v="LBB"/>
        <s v="SHV"/>
        <s v="GNV"/>
        <s v="PWM"/>
        <s v="PBI"/>
        <s v="ORF"/>
        <s v="ABQ"/>
        <s v="GPT"/>
        <s v="CVG"/>
        <s v="CKB"/>
        <s v="SGU"/>
        <s v="OTZ"/>
        <s v="BGR"/>
        <s v="MYR"/>
        <s v="CAE"/>
        <s v="SGF"/>
        <s v="PGD"/>
        <s v="DSM"/>
        <s v="CPR"/>
        <s v="GEG"/>
        <s v="JAN"/>
        <s v="LIH"/>
        <s v="ACT"/>
        <s v="ABE"/>
        <s v="CRP"/>
        <s v="WRG"/>
        <s v="FCA"/>
        <s v="MRY"/>
        <s v="BGM"/>
        <s v="AEX"/>
        <s v="MCW"/>
        <s v="MKG"/>
        <s v="ACV"/>
        <s v="LFT"/>
        <s v="ITO"/>
        <s v="ABY"/>
        <s v="BPT"/>
        <s v="FAY"/>
        <s v="VEL"/>
        <s v="ALO"/>
        <s v="BRW"/>
        <s v="EGE"/>
        <s v="EYW"/>
        <s v="FNT"/>
        <s v="PSC"/>
        <s v="XNA"/>
        <s v="LIT"/>
        <s v="LEX"/>
        <s v="PIH"/>
        <s v="OAJ"/>
        <s v="GJT"/>
        <s v="LBF"/>
        <s v="FAI"/>
        <s v="SJT"/>
        <s v="GFK"/>
        <s v="JAC"/>
        <s v="SCE"/>
        <s v="IDA"/>
        <s v="PHF"/>
        <s v="BRO"/>
        <s v="DAB"/>
        <s v="TYS"/>
      </sharedItems>
    </cacheField>
    <cacheField name="ORIGIN CITY" numFmtId="0">
      <sharedItems/>
    </cacheField>
    <cacheField name="DEST" numFmtId="0">
      <sharedItems/>
    </cacheField>
    <cacheField name="DEST CITY" numFmtId="0">
      <sharedItems/>
    </cacheField>
    <cacheField name="CRS DEP TIME" numFmtId="0">
      <sharedItems containsSemiMixedTypes="0" containsString="0" containsNumber="1" containsInteger="1" minValue="20" maxValue="2359"/>
    </cacheField>
    <cacheField name="DEP TIME" numFmtId="0">
      <sharedItems containsSemiMixedTypes="0" containsString="0" containsNumber="1" containsInteger="1" minValue="0" maxValue="2358"/>
    </cacheField>
    <cacheField name="DEP DELAY" numFmtId="0">
      <sharedItems containsSemiMixedTypes="0" containsString="0" containsNumber="1" containsInteger="1" minValue="-31" maxValue="1069"/>
    </cacheField>
    <cacheField name="TAXI OUT" numFmtId="0">
      <sharedItems containsString="0" containsBlank="1" containsNumber="1" containsInteger="1" minValue="4" maxValue="136"/>
    </cacheField>
    <cacheField name="WHEELS OFF" numFmtId="0">
      <sharedItems containsString="0" containsBlank="1" containsNumber="1" containsInteger="1" minValue="1" maxValue="2357"/>
    </cacheField>
    <cacheField name="WHEELS ON" numFmtId="0">
      <sharedItems containsString="0" containsBlank="1" containsNumber="1" containsInteger="1" minValue="2" maxValue="2400"/>
    </cacheField>
    <cacheField name="TAXI IN" numFmtId="0">
      <sharedItems containsString="0" containsBlank="1" containsNumber="1" containsInteger="1" minValue="1" maxValue="51"/>
    </cacheField>
    <cacheField name="CRS ARR TIME" numFmtId="0">
      <sharedItems containsSemiMixedTypes="0" containsString="0" containsNumber="1" containsInteger="1" minValue="5" maxValue="2359"/>
    </cacheField>
    <cacheField name="ARR TIME" numFmtId="0">
      <sharedItems containsSemiMixedTypes="0" containsString="0" containsNumber="1" containsInteger="1" minValue="0" maxValue="2400"/>
    </cacheField>
    <cacheField name="ARR DELAY" numFmtId="0">
      <sharedItems containsSemiMixedTypes="0" containsString="0" containsNumber="1" containsInteger="1" minValue="-55" maxValue="1124"/>
    </cacheField>
    <cacheField name="CANCELLED" numFmtId="0">
      <sharedItems containsSemiMixedTypes="0" containsString="0" containsNumber="1" containsInteger="1" minValue="0" maxValue="1"/>
    </cacheField>
    <cacheField name="DIVERTED" numFmtId="0">
      <sharedItems containsSemiMixedTypes="0" containsString="0" containsNumber="1" containsInteger="1" minValue="0" maxValue="1"/>
    </cacheField>
    <cacheField name="CRS ELAPSED TIME" numFmtId="0">
      <sharedItems containsSemiMixedTypes="0" containsString="0" containsNumber="1" containsInteger="1" minValue="33" maxValue="548"/>
    </cacheField>
    <cacheField name="ELAPSED TIME" numFmtId="0">
      <sharedItems containsString="0" containsBlank="1" containsNumber="1" containsInteger="1" minValue="32" maxValue="497"/>
    </cacheField>
    <cacheField name="AIR TIME" numFmtId="0">
      <sharedItems containsString="0" containsBlank="1" containsNumber="1" containsInteger="1" minValue="15" maxValue="480"/>
    </cacheField>
    <cacheField name="DISTANCE" numFmtId="0">
      <sharedItems containsSemiMixedTypes="0" containsString="0" containsNumber="1" containsInteger="1" minValue="61" maxValue="3972"/>
    </cacheField>
    <cacheField name="DELAY DUE CARRIER" numFmtId="0">
      <sharedItems containsBlank="1" containsMixedTypes="1" containsNumber="1" containsInteger="1" minValue="0" maxValue="437"/>
    </cacheField>
    <cacheField name="DELAY DUE WEATHER" numFmtId="0">
      <sharedItems containsString="0" containsBlank="1" containsNumber="1" containsInteger="1" minValue="0" maxValue="276"/>
    </cacheField>
    <cacheField name="DELAY DUE NAS" numFmtId="0">
      <sharedItems containsString="0" containsBlank="1" containsNumber="1" containsInteger="1" minValue="0" maxValue="1124"/>
    </cacheField>
    <cacheField name="DELAY DUE SECURITY" numFmtId="0">
      <sharedItems containsString="0" containsBlank="1" containsNumber="1" containsInteger="1" minValue="0" maxValue="0"/>
    </cacheField>
    <cacheField name="DELAY DUE LATE AIRCRAFT" numFmtId="0">
      <sharedItems containsString="0" containsBlank="1" containsNumber="1" containsInteger="1" minValue="0" maxValue="242"/>
    </cacheField>
    <cacheField name="ARR_TIME" numFmtId="0">
      <sharedItems containsMixedTypes="1" containsNumber="1" containsInteger="1" minValue="0" maxValue="0"/>
    </cacheField>
    <cacheField name="DEP TIME2" numFmtId="0">
      <sharedItems/>
    </cacheField>
    <cacheField name="FLIGHT DURATON" numFmtId="164">
      <sharedItems containsSemiMixedTypes="0" containsDate="1" containsString="0" containsMixedTypes="1" minDate="1900-01-10T07:54:11" maxDate="1899-12-30T09:19:00"/>
    </cacheField>
    <cacheField name="TIME OF DAY CATEGORY" numFmtId="0">
      <sharedItems/>
    </cacheField>
  </cacheFields>
  <extLst>
    <ext xmlns:x14="http://schemas.microsoft.com/office/spreadsheetml/2009/9/main" uri="{725AE2AE-9491-48be-B2B4-4EB974FC3084}">
      <x14:pivotCacheDefinition pivotCacheId="74851203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goyal" refreshedDate="45829.623706134262" createdVersion="8" refreshedVersion="8" minRefreshableVersion="3" recordCount="1701" xr:uid="{C3C47509-C36A-4F12-B002-DC4B6376EE3A}">
  <cacheSource type="worksheet">
    <worksheetSource ref="A1:AK1702" sheet="flights_sample_3m"/>
  </cacheSource>
  <cacheFields count="37">
    <cacheField name="FL DATE" numFmtId="14">
      <sharedItems containsSemiMixedTypes="0" containsNonDate="0" containsDate="1" containsString="0" minDate="2019-01-01T00:00:00" maxDate="2023-09-01T00:00:00" count="1701">
        <d v="2022-07-22T00:00:00"/>
        <d v="2023-03-06T00:00:00"/>
        <d v="2019-07-31T00:00:00"/>
        <d v="2023-06-11T00:00:00"/>
        <d v="2019-07-08T00:00:00"/>
        <d v="2023-02-12T00:00:00"/>
        <d v="2020-08-22T00:00:00"/>
        <d v="2021-06-11T00:00:00"/>
        <d v="2020-07-31T00:00:00"/>
        <d v="2021-08-05T00:00:00"/>
        <d v="2019-11-20T00:00:00"/>
        <d v="2020-04-07T00:00:00"/>
        <d v="2022-05-01T00:00:00"/>
        <d v="2020-07-01T00:00:00"/>
        <d v="2021-12-25T00:00:00"/>
        <d v="2019-03-24T00:00:00"/>
        <d v="2019-03-17T00:00:00"/>
        <d v="2022-05-05T00:00:00"/>
        <d v="2019-01-27T00:00:00"/>
        <d v="2022-11-12T00:00:00"/>
        <d v="2022-09-06T00:00:00"/>
        <d v="2021-05-25T00:00:00"/>
        <d v="2019-04-23T00:00:00"/>
        <d v="2021-07-04T00:00:00"/>
        <d v="2019-04-03T00:00:00"/>
        <d v="2022-03-06T00:00:00"/>
        <d v="2023-04-15T00:00:00"/>
        <d v="2023-01-03T00:00:00"/>
        <d v="2019-01-31T00:00:00"/>
        <d v="2021-06-08T00:00:00"/>
        <d v="2019-06-21T00:00:00"/>
        <d v="2021-12-28T00:00:00"/>
        <d v="2019-12-25T00:00:00"/>
        <d v="2023-07-23T00:00:00"/>
        <d v="2019-07-18T00:00:00"/>
        <d v="2019-11-02T00:00:00"/>
        <d v="2021-06-01T00:00:00"/>
        <d v="2022-05-28T00:00:00"/>
        <d v="2022-10-08T00:00:00"/>
        <d v="2020-10-28T00:00:00"/>
        <d v="2019-01-01T00:00:00"/>
        <d v="2020-12-28T00:00:00"/>
        <d v="2022-01-02T00:00:00"/>
        <d v="2022-05-17T00:00:00"/>
        <d v="2020-03-04T00:00:00"/>
        <d v="2021-12-20T00:00:00"/>
        <d v="2023-07-03T00:00:00"/>
        <d v="2020-01-06T00:00:00"/>
        <d v="2021-02-26T00:00:00"/>
        <d v="2023-04-08T00:00:00"/>
        <d v="2021-06-12T00:00:00"/>
        <d v="2019-04-16T00:00:00"/>
        <d v="2023-01-16T00:00:00"/>
        <d v="2019-01-07T00:00:00"/>
        <d v="2019-05-25T00:00:00"/>
        <d v="2021-11-20T00:00:00"/>
        <d v="2021-02-19T00:00:00"/>
        <d v="2020-08-07T00:00:00"/>
        <d v="2020-01-07T00:00:00"/>
        <d v="2019-02-27T00:00:00"/>
        <d v="2019-11-27T00:00:00"/>
        <d v="2019-02-11T00:00:00"/>
        <d v="2020-02-26T00:00:00"/>
        <d v="2022-07-14T00:00:00"/>
        <d v="2019-08-04T00:00:00"/>
        <d v="2019-03-05T00:00:00"/>
        <d v="2023-04-06T00:00:00"/>
        <d v="2020-07-03T00:00:00"/>
        <d v="2019-05-13T00:00:00"/>
        <d v="2019-04-04T00:00:00"/>
        <d v="2021-04-02T00:00:00"/>
        <d v="2019-03-29T00:00:00"/>
        <d v="2019-09-12T00:00:00"/>
        <d v="2021-06-26T00:00:00"/>
        <d v="2022-05-30T00:00:00"/>
        <d v="2022-11-11T00:00:00"/>
        <d v="2020-03-17T00:00:00"/>
        <d v="2020-04-20T00:00:00"/>
        <d v="2022-07-31T00:00:00"/>
        <d v="2020-02-25T00:00:00"/>
        <d v="2019-02-20T00:00:00"/>
        <d v="2020-08-16T00:00:00"/>
        <d v="2021-02-25T00:00:00"/>
        <d v="2021-10-25T00:00:00"/>
        <d v="2023-02-01T00:00:00"/>
        <d v="2023-03-21T00:00:00"/>
        <d v="2019-04-08T00:00:00"/>
        <d v="2021-03-27T00:00:00"/>
        <d v="2021-12-02T00:00:00"/>
        <d v="2019-01-13T00:00:00"/>
        <d v="2019-03-15T00:00:00"/>
        <d v="2022-04-14T00:00:00"/>
        <d v="2023-06-22T00:00:00"/>
        <d v="2019-12-01T00:00:00"/>
        <d v="2019-07-01T00:00:00"/>
        <d v="2022-03-14T00:00:00"/>
        <d v="2019-03-30T00:00:00"/>
        <d v="2019-02-07T00:00:00"/>
        <d v="2019-10-05T00:00:00"/>
        <d v="2021-12-29T00:00:00"/>
        <d v="2019-06-07T00:00:00"/>
        <d v="2022-10-14T00:00:00"/>
        <d v="2022-11-27T00:00:00"/>
        <d v="2021-01-25T00:00:00"/>
        <d v="2019-09-08T00:00:00"/>
        <d v="2023-08-05T00:00:00"/>
        <d v="2022-10-10T00:00:00"/>
        <d v="2020-05-16T00:00:00"/>
        <d v="2022-11-09T00:00:00"/>
        <d v="2019-08-16T00:00:00"/>
        <d v="2023-01-30T00:00:00"/>
        <d v="2019-10-01T00:00:00"/>
        <d v="2020-12-16T00:00:00"/>
        <d v="2023-05-19T00:00:00"/>
        <d v="2022-01-05T00:00:00"/>
        <d v="2022-03-12T00:00:00"/>
        <d v="2020-08-17T00:00:00"/>
        <d v="2021-10-15T00:00:00"/>
        <d v="2022-03-20T00:00:00"/>
        <d v="2020-12-15T00:00:00"/>
        <d v="2022-07-09T00:00:00"/>
        <d v="2019-02-04T00:00:00"/>
        <d v="2022-03-05T00:00:00"/>
        <d v="2023-06-19T00:00:00"/>
        <d v="2021-04-11T00:00:00"/>
        <d v="2023-06-28T00:00:00"/>
        <d v="2021-09-12T00:00:00"/>
        <d v="2021-01-04T00:00:00"/>
        <d v="2020-10-13T00:00:00"/>
        <d v="2019-09-02T00:00:00"/>
        <d v="2022-06-10T00:00:00"/>
        <d v="2021-11-23T00:00:00"/>
        <d v="2021-03-19T00:00:00"/>
        <d v="2021-09-05T00:00:00"/>
        <d v="2020-03-30T00:00:00"/>
        <d v="2020-07-13T00:00:00"/>
        <d v="2022-03-02T00:00:00"/>
        <d v="2023-02-09T00:00:00"/>
        <d v="2019-03-07T00:00:00"/>
        <d v="2019-02-02T00:00:00"/>
        <d v="2022-05-29T00:00:00"/>
        <d v="2021-07-22T00:00:00"/>
        <d v="2020-02-10T00:00:00"/>
        <d v="2019-07-23T00:00:00"/>
        <d v="2019-06-10T00:00:00"/>
        <d v="2022-09-13T00:00:00"/>
        <d v="2023-07-02T00:00:00"/>
        <d v="2022-08-15T00:00:00"/>
        <d v="2022-10-27T00:00:00"/>
        <d v="2020-02-14T00:00:00"/>
        <d v="2023-05-02T00:00:00"/>
        <d v="2019-02-03T00:00:00"/>
        <d v="2020-03-10T00:00:00"/>
        <d v="2021-11-19T00:00:00"/>
        <d v="2021-10-31T00:00:00"/>
        <d v="2023-03-28T00:00:00"/>
        <d v="2019-01-25T00:00:00"/>
        <d v="2019-04-18T00:00:00"/>
        <d v="2019-12-03T00:00:00"/>
        <d v="2021-12-22T00:00:00"/>
        <d v="2020-05-31T00:00:00"/>
        <d v="2022-11-01T00:00:00"/>
        <d v="2021-05-19T00:00:00"/>
        <d v="2023-01-06T00:00:00"/>
        <d v="2019-09-10T00:00:00"/>
        <d v="2021-10-09T00:00:00"/>
        <d v="2020-08-05T00:00:00"/>
        <d v="2023-08-17T00:00:00"/>
        <d v="2019-12-26T00:00:00"/>
        <d v="2022-11-15T00:00:00"/>
        <d v="2020-10-24T00:00:00"/>
        <d v="2022-05-23T00:00:00"/>
        <d v="2019-10-28T00:00:00"/>
        <d v="2023-03-13T00:00:00"/>
        <d v="2021-02-28T00:00:00"/>
        <d v="2022-09-18T00:00:00"/>
        <d v="2020-02-16T00:00:00"/>
        <d v="2021-06-17T00:00:00"/>
        <d v="2022-09-21T00:00:00"/>
        <d v="2020-04-12T00:00:00"/>
        <d v="2020-08-04T00:00:00"/>
        <d v="2019-11-26T00:00:00"/>
        <d v="2023-01-20T00:00:00"/>
        <d v="2021-12-31T00:00:00"/>
        <d v="2022-08-18T00:00:00"/>
        <d v="2022-06-16T00:00:00"/>
        <d v="2020-05-01T00:00:00"/>
        <d v="2021-05-03T00:00:00"/>
        <d v="2019-04-07T00:00:00"/>
        <d v="2021-05-11T00:00:00"/>
        <d v="2022-04-23T00:00:00"/>
        <d v="2022-04-20T00:00:00"/>
        <d v="2019-02-16T00:00:00"/>
        <d v="2020-11-06T00:00:00"/>
        <d v="2022-05-02T00:00:00"/>
        <d v="2021-03-02T00:00:00"/>
        <d v="2022-09-24T00:00:00"/>
        <d v="2021-01-02T00:00:00"/>
        <d v="2020-07-11T00:00:00"/>
        <d v="2023-07-19T00:00:00"/>
        <d v="2022-12-03T00:00:00"/>
        <d v="2021-11-13T00:00:00"/>
        <d v="2023-05-11T00:00:00"/>
        <d v="2022-08-08T00:00:00"/>
        <d v="2020-07-19T00:00:00"/>
        <d v="2022-10-09T00:00:00"/>
        <d v="2019-09-14T00:00:00"/>
        <d v="2021-10-21T00:00:00"/>
        <d v="2019-04-25T00:00:00"/>
        <d v="2020-08-23T00:00:00"/>
        <d v="2019-09-21T00:00:00"/>
        <d v="2022-12-04T00:00:00"/>
        <d v="2021-08-08T00:00:00"/>
        <d v="2021-09-23T00:00:00"/>
        <d v="2019-07-07T00:00:00"/>
        <d v="2020-11-18T00:00:00"/>
        <d v="2023-03-20T00:00:00"/>
        <d v="2019-06-24T00:00:00"/>
        <d v="2021-03-29T00:00:00"/>
        <d v="2019-12-11T00:00:00"/>
        <d v="2019-12-31T00:00:00"/>
        <d v="2019-06-22T00:00:00"/>
        <d v="2021-08-01T00:00:00"/>
        <d v="2020-04-14T00:00:00"/>
        <d v="2023-03-02T00:00:00"/>
        <d v="2022-04-07T00:00:00"/>
        <d v="2022-05-18T00:00:00"/>
        <d v="2019-09-24T00:00:00"/>
        <d v="2021-05-12T00:00:00"/>
        <d v="2021-08-09T00:00:00"/>
        <d v="2021-10-28T00:00:00"/>
        <d v="2020-08-12T00:00:00"/>
        <d v="2022-06-22T00:00:00"/>
        <d v="2022-03-04T00:00:00"/>
        <d v="2019-06-06T00:00:00"/>
        <d v="2020-01-28T00:00:00"/>
        <d v="2023-01-21T00:00:00"/>
        <d v="2020-08-15T00:00:00"/>
        <d v="2020-09-23T00:00:00"/>
        <d v="2022-11-21T00:00:00"/>
        <d v="2020-10-16T00:00:00"/>
        <d v="2022-08-10T00:00:00"/>
        <d v="2022-09-03T00:00:00"/>
        <d v="2022-05-11T00:00:00"/>
        <d v="2019-07-09T00:00:00"/>
        <d v="2019-09-18T00:00:00"/>
        <d v="2019-12-02T00:00:00"/>
        <d v="2021-06-13T00:00:00"/>
        <d v="2020-11-25T00:00:00"/>
        <d v="2019-09-16T00:00:00"/>
        <d v="2019-09-27T00:00:00"/>
        <d v="2022-05-14T00:00:00"/>
        <d v="2021-06-03T00:00:00"/>
        <d v="2020-08-24T00:00:00"/>
        <d v="2023-03-19T00:00:00"/>
        <d v="2022-08-17T00:00:00"/>
        <d v="2019-02-15T00:00:00"/>
        <d v="2019-05-19T00:00:00"/>
        <d v="2021-09-27T00:00:00"/>
        <d v="2022-12-24T00:00:00"/>
        <d v="2020-12-17T00:00:00"/>
        <d v="2023-05-25T00:00:00"/>
        <d v="2021-11-02T00:00:00"/>
        <d v="2023-03-09T00:00:00"/>
        <d v="2021-11-14T00:00:00"/>
        <d v="2022-10-22T00:00:00"/>
        <d v="2019-01-29T00:00:00"/>
        <d v="2022-04-24T00:00:00"/>
        <d v="2021-11-24T00:00:00"/>
        <d v="2023-04-22T00:00:00"/>
        <d v="2022-06-05T00:00:00"/>
        <d v="2022-02-21T00:00:00"/>
        <d v="2019-02-01T00:00:00"/>
        <d v="2019-07-27T00:00:00"/>
        <d v="2021-04-26T00:00:00"/>
        <d v="2020-09-14T00:00:00"/>
        <d v="2022-09-11T00:00:00"/>
        <d v="2020-02-28T00:00:00"/>
        <d v="2022-05-24T00:00:00"/>
        <d v="2023-01-17T00:00:00"/>
        <d v="2022-11-05T00:00:00"/>
        <d v="2020-08-13T00:00:00"/>
        <d v="2021-11-21T00:00:00"/>
        <d v="2019-12-24T00:00:00"/>
        <d v="2021-10-14T00:00:00"/>
        <d v="2020-10-17T00:00:00"/>
        <d v="2023-05-09T00:00:00"/>
        <d v="2020-09-21T00:00:00"/>
        <d v="2022-07-13T00:00:00"/>
        <d v="2021-09-21T00:00:00"/>
        <d v="2020-03-28T00:00:00"/>
        <d v="2021-12-17T00:00:00"/>
        <d v="2023-02-27T00:00:00"/>
        <d v="2019-11-13T00:00:00"/>
        <d v="2019-09-30T00:00:00"/>
        <d v="2023-03-04T00:00:00"/>
        <d v="2021-04-12T00:00:00"/>
        <d v="2020-01-17T00:00:00"/>
        <d v="2019-11-29T00:00:00"/>
        <d v="2022-08-05T00:00:00"/>
        <d v="2020-11-28T00:00:00"/>
        <d v="2019-10-21T00:00:00"/>
        <d v="2022-04-28T00:00:00"/>
        <d v="2021-10-18T00:00:00"/>
        <d v="2019-09-29T00:00:00"/>
        <d v="2022-11-04T00:00:00"/>
        <d v="2019-03-21T00:00:00"/>
        <d v="2021-03-24T00:00:00"/>
        <d v="2023-03-18T00:00:00"/>
        <d v="2022-04-08T00:00:00"/>
        <d v="2022-03-01T00:00:00"/>
        <d v="2021-05-17T00:00:00"/>
        <d v="2020-02-08T00:00:00"/>
        <d v="2022-07-28T00:00:00"/>
        <d v="2021-04-28T00:00:00"/>
        <d v="2020-10-11T00:00:00"/>
        <d v="2022-03-26T00:00:00"/>
        <d v="2023-06-27T00:00:00"/>
        <d v="2020-07-26T00:00:00"/>
        <d v="2021-07-23T00:00:00"/>
        <d v="2020-10-08T00:00:00"/>
        <d v="2021-03-01T00:00:00"/>
        <d v="2022-05-21T00:00:00"/>
        <d v="2019-04-06T00:00:00"/>
        <d v="2022-06-02T00:00:00"/>
        <d v="2022-08-26T00:00:00"/>
        <d v="2021-04-01T00:00:00"/>
        <d v="2022-02-03T00:00:00"/>
        <d v="2022-04-19T00:00:00"/>
        <d v="2019-01-18T00:00:00"/>
        <d v="2022-05-06T00:00:00"/>
        <d v="2021-06-24T00:00:00"/>
        <d v="2023-01-11T00:00:00"/>
        <d v="2021-10-05T00:00:00"/>
        <d v="2021-10-29T00:00:00"/>
        <d v="2019-12-27T00:00:00"/>
        <d v="2022-06-09T00:00:00"/>
        <d v="2020-12-31T00:00:00"/>
        <d v="2019-08-03T00:00:00"/>
        <d v="2022-04-30T00:00:00"/>
        <d v="2021-12-15T00:00:00"/>
        <d v="2022-04-04T00:00:00"/>
        <d v="2020-03-01T00:00:00"/>
        <d v="2022-11-08T00:00:00"/>
        <d v="2020-02-02T00:00:00"/>
        <d v="2019-04-22T00:00:00"/>
        <d v="2020-10-26T00:00:00"/>
        <d v="2020-10-29T00:00:00"/>
        <d v="2022-12-23T00:00:00"/>
        <d v="2021-07-10T00:00:00"/>
        <d v="2020-04-02T00:00:00"/>
        <d v="2019-10-03T00:00:00"/>
        <d v="2021-10-10T00:00:00"/>
        <d v="2019-02-17T00:00:00"/>
        <d v="2022-12-19T00:00:00"/>
        <d v="2021-12-18T00:00:00"/>
        <d v="2019-09-23T00:00:00"/>
        <d v="2021-05-10T00:00:00"/>
        <d v="2023-01-19T00:00:00"/>
        <d v="2023-02-26T00:00:00"/>
        <d v="2022-04-02T00:00:00"/>
        <d v="2020-12-09T00:00:00"/>
        <d v="2023-07-04T00:00:00"/>
        <d v="2022-12-29T00:00:00"/>
        <d v="2022-06-06T00:00:00"/>
        <d v="2022-10-04T00:00:00"/>
        <d v="2022-06-19T00:00:00"/>
        <d v="2023-08-26T00:00:00"/>
        <d v="2019-12-05T00:00:00"/>
        <d v="2019-06-14T00:00:00"/>
        <d v="2020-01-23T00:00:00"/>
        <d v="2021-07-19T00:00:00"/>
        <d v="2021-11-15T00:00:00"/>
        <d v="2022-06-12T00:00:00"/>
        <d v="2020-07-07T00:00:00"/>
        <d v="2020-02-21T00:00:00"/>
        <d v="2020-03-11T00:00:00"/>
        <d v="2019-09-04T00:00:00"/>
        <d v="2019-01-30T00:00:00"/>
        <d v="2020-12-23T00:00:00"/>
        <d v="2023-08-13T00:00:00"/>
        <d v="2019-06-25T00:00:00"/>
        <d v="2020-12-27T00:00:00"/>
        <d v="2019-06-28T00:00:00"/>
        <d v="2023-01-05T00:00:00"/>
        <d v="2022-12-05T00:00:00"/>
        <d v="2022-02-15T00:00:00"/>
        <d v="2020-02-27T00:00:00"/>
        <d v="2022-10-29T00:00:00"/>
        <d v="2019-07-02T00:00:00"/>
        <d v="2019-12-08T00:00:00"/>
        <d v="2023-02-13T00:00:00"/>
        <d v="2023-06-21T00:00:00"/>
        <d v="2023-05-18T00:00:00"/>
        <d v="2019-08-01T00:00:00"/>
        <d v="2023-01-13T00:00:00"/>
        <d v="2022-08-31T00:00:00"/>
        <d v="2022-09-04T00:00:00"/>
        <d v="2022-03-11T00:00:00"/>
        <d v="2021-04-06T00:00:00"/>
        <d v="2021-05-20T00:00:00"/>
        <d v="2019-08-14T00:00:00"/>
        <d v="2022-12-10T00:00:00"/>
        <d v="2020-04-09T00:00:00"/>
        <d v="2020-07-15T00:00:00"/>
        <d v="2020-03-23T00:00:00"/>
        <d v="2020-06-15T00:00:00"/>
        <d v="2019-03-01T00:00:00"/>
        <d v="2023-02-14T00:00:00"/>
        <d v="2019-04-28T00:00:00"/>
        <d v="2019-08-28T00:00:00"/>
        <d v="2019-12-13T00:00:00"/>
        <d v="2022-07-18T00:00:00"/>
        <d v="2023-04-02T00:00:00"/>
        <d v="2021-11-28T00:00:00"/>
        <d v="2019-05-08T00:00:00"/>
        <d v="2022-03-03T00:00:00"/>
        <d v="2023-03-27T00:00:00"/>
        <d v="2021-09-16T00:00:00"/>
        <d v="2020-03-12T00:00:00"/>
        <d v="2023-04-23T00:00:00"/>
        <d v="2020-06-24T00:00:00"/>
        <d v="2019-03-14T00:00:00"/>
        <d v="2021-08-16T00:00:00"/>
        <d v="2023-03-03T00:00:00"/>
        <d v="2023-04-07T00:00:00"/>
        <d v="2022-10-02T00:00:00"/>
        <d v="2022-07-26T00:00:00"/>
        <d v="2021-09-18T00:00:00"/>
        <d v="2019-10-10T00:00:00"/>
        <d v="2022-11-28T00:00:00"/>
        <d v="2019-11-16T00:00:00"/>
        <d v="2023-02-24T00:00:00"/>
        <d v="2020-03-21T00:00:00"/>
        <d v="2019-01-14T00:00:00"/>
        <d v="2019-06-05T00:00:00"/>
        <d v="2023-05-27T00:00:00"/>
        <d v="2021-02-14T00:00:00"/>
        <d v="2022-07-15T00:00:00"/>
        <d v="2019-10-14T00:00:00"/>
        <d v="2021-11-01T00:00:00"/>
        <d v="2022-09-19T00:00:00"/>
        <d v="2020-12-13T00:00:00"/>
        <d v="2019-06-16T00:00:00"/>
        <d v="2019-12-21T00:00:00"/>
        <d v="2019-07-25T00:00:00"/>
        <d v="2021-12-19T00:00:00"/>
        <d v="2019-04-24T00:00:00"/>
        <d v="2022-10-26T00:00:00"/>
        <d v="2023-05-28T00:00:00"/>
        <d v="2021-05-06T00:00:00"/>
        <d v="2021-02-18T00:00:00"/>
        <d v="2019-04-13T00:00:00"/>
        <d v="2022-12-20T00:00:00"/>
        <d v="2021-06-20T00:00:00"/>
        <d v="2023-07-21T00:00:00"/>
        <d v="2020-05-28T00:00:00"/>
        <d v="2020-08-26T00:00:00"/>
        <d v="2021-08-18T00:00:00"/>
        <d v="2021-08-13T00:00:00"/>
        <d v="2019-05-21T00:00:00"/>
        <d v="2021-04-13T00:00:00"/>
        <d v="2021-11-30T00:00:00"/>
        <d v="2023-08-14T00:00:00"/>
        <d v="2021-12-16T00:00:00"/>
        <d v="2021-09-08T00:00:00"/>
        <d v="2022-02-12T00:00:00"/>
        <d v="2019-02-09T00:00:00"/>
        <d v="2020-12-04T00:00:00"/>
        <d v="2020-03-31T00:00:00"/>
        <d v="2021-10-16T00:00:00"/>
        <d v="2021-08-12T00:00:00"/>
        <d v="2020-03-07T00:00:00"/>
        <d v="2023-05-06T00:00:00"/>
        <d v="2021-03-26T00:00:00"/>
        <d v="2021-01-09T00:00:00"/>
        <d v="2022-09-22T00:00:00"/>
        <d v="2020-01-25T00:00:00"/>
        <d v="2021-12-01T00:00:00"/>
        <d v="2021-07-13T00:00:00"/>
        <d v="2021-12-06T00:00:00"/>
        <d v="2023-03-30T00:00:00"/>
        <d v="2020-10-27T00:00:00"/>
        <d v="2019-04-12T00:00:00"/>
        <d v="2019-04-26T00:00:00"/>
        <d v="2021-10-24T00:00:00"/>
        <d v="2019-02-26T00:00:00"/>
        <d v="2022-02-07T00:00:00"/>
        <d v="2019-10-27T00:00:00"/>
        <d v="2020-10-31T00:00:00"/>
        <d v="2021-06-22T00:00:00"/>
        <d v="2021-08-23T00:00:00"/>
        <d v="2020-07-18T00:00:00"/>
        <d v="2019-02-28T00:00:00"/>
        <d v="2021-05-26T00:00:00"/>
        <d v="2023-07-30T00:00:00"/>
        <d v="2020-10-12T00:00:00"/>
        <d v="2021-06-29T00:00:00"/>
        <d v="2019-10-12T00:00:00"/>
        <d v="2022-10-12T00:00:00"/>
        <d v="2020-08-18T00:00:00"/>
        <d v="2023-06-14T00:00:00"/>
        <d v="2023-04-14T00:00:00"/>
        <d v="2020-09-29T00:00:00"/>
        <d v="2021-12-27T00:00:00"/>
        <d v="2020-03-24T00:00:00"/>
        <d v="2021-09-14T00:00:00"/>
        <d v="2022-11-02T00:00:00"/>
        <d v="2023-05-01T00:00:00"/>
        <d v="2022-04-15T00:00:00"/>
        <d v="2021-02-15T00:00:00"/>
        <d v="2021-04-16T00:00:00"/>
        <d v="2020-01-24T00:00:00"/>
        <d v="2019-07-04T00:00:00"/>
        <d v="2019-11-25T00:00:00"/>
        <d v="2019-11-05T00:00:00"/>
        <d v="2022-02-10T00:00:00"/>
        <d v="2022-08-16T00:00:00"/>
        <d v="2020-12-14T00:00:00"/>
        <d v="2023-02-16T00:00:00"/>
        <d v="2022-03-18T00:00:00"/>
        <d v="2023-08-25T00:00:00"/>
        <d v="2022-11-29T00:00:00"/>
        <d v="2021-11-26T00:00:00"/>
        <d v="2023-01-27T00:00:00"/>
        <d v="2022-02-20T00:00:00"/>
        <d v="2022-09-23T00:00:00"/>
        <d v="2022-02-28T00:00:00"/>
        <d v="2021-06-07T00:00:00"/>
        <d v="2021-02-22T00:00:00"/>
        <d v="2020-05-30T00:00:00"/>
        <d v="2022-06-24T00:00:00"/>
        <d v="2020-03-18T00:00:00"/>
        <d v="2022-08-06T00:00:00"/>
        <d v="2021-09-04T00:00:00"/>
        <d v="2019-07-12T00:00:00"/>
        <d v="2019-02-18T00:00:00"/>
        <d v="2022-02-08T00:00:00"/>
        <d v="2019-05-30T00:00:00"/>
        <d v="2019-11-18T00:00:00"/>
        <d v="2022-12-21T00:00:00"/>
        <d v="2022-01-13T00:00:00"/>
        <d v="2022-05-12T00:00:00"/>
        <d v="2019-11-14T00:00:00"/>
        <d v="2020-01-08T00:00:00"/>
        <d v="2023-05-31T00:00:00"/>
        <d v="2022-03-19T00:00:00"/>
        <d v="2023-06-08T00:00:00"/>
        <d v="2021-11-22T00:00:00"/>
        <d v="2022-01-03T00:00:00"/>
        <d v="2022-09-05T00:00:00"/>
        <d v="2019-07-03T00:00:00"/>
        <d v="2022-07-23T00:00:00"/>
        <d v="2022-07-20T00:00:00"/>
        <d v="2021-04-19T00:00:00"/>
        <d v="2019-06-04T00:00:00"/>
        <d v="2020-01-09T00:00:00"/>
        <d v="2022-10-21T00:00:00"/>
        <d v="2021-02-07T00:00:00"/>
        <d v="2021-09-24T00:00:00"/>
        <d v="2023-06-13T00:00:00"/>
        <d v="2021-04-29T00:00:00"/>
        <d v="2022-06-29T00:00:00"/>
        <d v="2019-08-22T00:00:00"/>
        <d v="2019-02-19T00:00:00"/>
        <d v="2023-01-18T00:00:00"/>
        <d v="2022-07-17T00:00:00"/>
        <d v="2022-04-16T00:00:00"/>
        <d v="2019-10-22T00:00:00"/>
        <d v="2022-11-14T00:00:00"/>
        <d v="2020-02-13T00:00:00"/>
        <d v="2022-10-17T00:00:00"/>
        <d v="2019-07-30T00:00:00"/>
        <d v="2019-07-21T00:00:00"/>
        <d v="2019-12-20T00:00:00"/>
        <d v="2019-02-23T00:00:00"/>
        <d v="2019-05-16T00:00:00"/>
        <d v="2020-10-22T00:00:00"/>
        <d v="2022-03-07T00:00:00"/>
        <d v="2021-11-10T00:00:00"/>
        <d v="2022-01-29T00:00:00"/>
        <d v="2020-09-12T00:00:00"/>
        <d v="2020-03-16T00:00:00"/>
        <d v="2022-10-05T00:00:00"/>
        <d v="2019-02-13T00:00:00"/>
        <d v="2019-08-19T00:00:00"/>
        <d v="2020-03-02T00:00:00"/>
        <d v="2021-01-21T00:00:00"/>
        <d v="2022-06-07T00:00:00"/>
        <d v="2019-08-17T00:00:00"/>
        <d v="2021-06-16T00:00:00"/>
        <d v="2021-11-16T00:00:00"/>
        <d v="2022-08-09T00:00:00"/>
        <d v="2020-08-21T00:00:00"/>
        <d v="2022-04-13T00:00:00"/>
        <d v="2023-05-08T00:00:00"/>
        <d v="2019-01-23T00:00:00"/>
        <d v="2021-11-08T00:00:00"/>
        <d v="2022-11-23T00:00:00"/>
        <d v="2020-01-01T00:00:00"/>
        <d v="2019-10-06T00:00:00"/>
        <d v="2020-10-19T00:00:00"/>
        <d v="2022-06-17T00:00:00"/>
        <d v="2021-09-03T00:00:00"/>
        <d v="2022-07-27T00:00:00"/>
        <d v="2022-01-19T00:00:00"/>
        <d v="2022-11-07T00:00:00"/>
        <d v="2019-07-29T00:00:00"/>
        <d v="2019-11-15T00:00:00"/>
        <d v="2020-04-29T00:00:00"/>
        <d v="2019-09-20T00:00:00"/>
        <d v="2020-09-09T00:00:00"/>
        <d v="2023-05-23T00:00:00"/>
        <d v="2021-04-10T00:00:00"/>
        <d v="2023-01-31T00:00:00"/>
        <d v="2019-04-20T00:00:00"/>
        <d v="2022-08-22T00:00:00"/>
        <d v="2022-10-23T00:00:00"/>
        <d v="2021-06-28T00:00:00"/>
        <d v="2022-07-30T00:00:00"/>
        <d v="2019-01-04T00:00:00"/>
        <d v="2022-04-12T00:00:00"/>
        <d v="2019-01-26T00:00:00"/>
        <d v="2019-08-24T00:00:00"/>
        <d v="2019-01-02T00:00:00"/>
        <d v="2021-10-17T00:00:00"/>
        <d v="2023-05-13T00:00:00"/>
        <d v="2021-09-25T00:00:00"/>
        <d v="2019-03-25T00:00:00"/>
        <d v="2022-08-21T00:00:00"/>
        <d v="2023-07-24T00:00:00"/>
        <d v="2020-06-01T00:00:00"/>
        <d v="2021-12-26T00:00:00"/>
        <d v="2022-12-06T00:00:00"/>
        <d v="2021-01-20T00:00:00"/>
        <d v="2019-05-11T00:00:00"/>
        <d v="2022-12-01T00:00:00"/>
        <d v="2019-07-20T00:00:00"/>
        <d v="2021-05-04T00:00:00"/>
        <d v="2021-05-16T00:00:00"/>
        <d v="2021-07-24T00:00:00"/>
        <d v="2021-07-08T00:00:00"/>
        <d v="2019-08-10T00:00:00"/>
        <d v="2019-05-09T00:00:00"/>
        <d v="2023-08-09T00:00:00"/>
        <d v="2022-03-22T00:00:00"/>
        <d v="2022-06-14T00:00:00"/>
        <d v="2022-04-03T00:00:00"/>
        <d v="2023-06-05T00:00:00"/>
        <d v="2021-10-01T00:00:00"/>
        <d v="2021-10-07T00:00:00"/>
        <d v="2020-07-27T00:00:00"/>
        <d v="2019-11-06T00:00:00"/>
        <d v="2019-03-06T00:00:00"/>
        <d v="2023-08-21T00:00:00"/>
        <d v="2023-01-04T00:00:00"/>
        <d v="2020-04-13T00:00:00"/>
        <d v="2021-07-03T00:00:00"/>
        <d v="2022-07-11T00:00:00"/>
        <d v="2020-01-14T00:00:00"/>
        <d v="2019-03-18T00:00:00"/>
        <d v="2019-04-21T00:00:00"/>
        <d v="2021-03-30T00:00:00"/>
        <d v="2019-03-20T00:00:00"/>
        <d v="2022-11-22T00:00:00"/>
        <d v="2020-02-01T00:00:00"/>
        <d v="2021-10-04T00:00:00"/>
        <d v="2020-02-17T00:00:00"/>
        <d v="2023-03-22T00:00:00"/>
        <d v="2019-08-12T00:00:00"/>
        <d v="2023-06-06T00:00:00"/>
        <d v="2019-12-29T00:00:00"/>
        <d v="2020-01-05T00:00:00"/>
        <d v="2022-10-18T00:00:00"/>
        <d v="2021-07-14T00:00:00"/>
        <d v="2020-08-02T00:00:00"/>
        <d v="2019-12-22T00:00:00"/>
        <d v="2021-01-16T00:00:00"/>
        <d v="2021-05-27T00:00:00"/>
        <d v="2019-08-18T00:00:00"/>
        <d v="2020-11-16T00:00:00"/>
        <d v="2019-04-14T00:00:00"/>
        <d v="2022-08-03T00:00:00"/>
        <d v="2020-03-08T00:00:00"/>
        <d v="2023-07-29T00:00:00"/>
        <d v="2019-01-12T00:00:00"/>
        <d v="2023-08-29T00:00:00"/>
        <d v="2022-04-09T00:00:00"/>
        <d v="2021-11-04T00:00:00"/>
        <d v="2021-08-20T00:00:00"/>
        <d v="2022-07-25T00:00:00"/>
        <d v="2021-03-15T00:00:00"/>
        <d v="2020-05-21T00:00:00"/>
        <d v="2021-10-30T00:00:00"/>
        <d v="2020-03-03T00:00:00"/>
        <d v="2023-04-26T00:00:00"/>
        <d v="2019-11-01T00:00:00"/>
        <d v="2021-09-20T00:00:00"/>
        <d v="2021-12-05T00:00:00"/>
        <d v="2022-11-24T00:00:00"/>
        <d v="2021-03-13T00:00:00"/>
        <d v="2022-02-24T00:00:00"/>
        <d v="2022-02-19T00:00:00"/>
        <d v="2022-10-31T00:00:00"/>
        <d v="2019-02-06T00:00:00"/>
        <d v="2021-03-05T00:00:00"/>
        <d v="2020-02-09T00:00:00"/>
        <d v="2022-10-16T00:00:00"/>
        <d v="2020-03-15T00:00:00"/>
        <d v="2022-01-23T00:00:00"/>
        <d v="2020-04-23T00:00:00"/>
        <d v="2022-06-08T00:00:00"/>
        <d v="2020-01-21T00:00:00"/>
        <d v="2019-03-19T00:00:00"/>
        <d v="2020-07-12T00:00:00"/>
        <d v="2019-02-21T00:00:00"/>
        <d v="2019-05-14T00:00:00"/>
        <d v="2019-04-11T00:00:00"/>
        <d v="2022-01-27T00:00:00"/>
        <d v="2022-09-02T00:00:00"/>
        <d v="2022-04-06T00:00:00"/>
        <d v="2019-10-13T00:00:00"/>
        <d v="2022-04-29T00:00:00"/>
        <d v="2019-11-12T00:00:00"/>
        <d v="2023-07-26T00:00:00"/>
        <d v="2021-10-27T00:00:00"/>
        <d v="2021-12-11T00:00:00"/>
        <d v="2023-05-04T00:00:00"/>
        <d v="2023-07-11T00:00:00"/>
        <d v="2019-07-26T00:00:00"/>
        <d v="2023-08-22T00:00:00"/>
        <d v="2022-06-27T00:00:00"/>
        <d v="2021-01-22T00:00:00"/>
        <d v="2022-09-16T00:00:00"/>
        <d v="2019-12-15T00:00:00"/>
        <d v="2020-01-10T00:00:00"/>
        <d v="2019-05-03T00:00:00"/>
        <d v="2021-06-30T00:00:00"/>
        <d v="2023-06-01T00:00:00"/>
        <d v="2021-07-31T00:00:00"/>
        <d v="2023-08-27T00:00:00"/>
        <d v="2019-04-05T00:00:00"/>
        <d v="2022-10-11T00:00:00"/>
        <d v="2019-11-04T00:00:00"/>
        <d v="2023-06-09T00:00:00"/>
        <d v="2022-03-21T00:00:00"/>
        <d v="2020-01-26T00:00:00"/>
        <d v="2023-02-07T00:00:00"/>
        <d v="2022-12-31T00:00:00"/>
        <d v="2021-03-14T00:00:00"/>
        <d v="2023-06-10T00:00:00"/>
        <d v="2019-03-26T00:00:00"/>
        <d v="2021-04-21T00:00:00"/>
        <d v="2019-02-10T00:00:00"/>
        <d v="2022-11-16T00:00:00"/>
        <d v="2021-08-28T00:00:00"/>
        <d v="2020-04-27T00:00:00"/>
        <d v="2023-05-17T00:00:00"/>
        <d v="2023-02-10T00:00:00"/>
        <d v="2021-01-26T00:00:00"/>
        <d v="2022-07-16T00:00:00"/>
        <d v="2019-08-05T00:00:00"/>
        <d v="2022-08-28T00:00:00"/>
        <d v="2021-03-20T00:00:00"/>
        <d v="2020-06-21T00:00:00"/>
        <d v="2021-02-24T00:00:00"/>
        <d v="2020-05-07T00:00:00"/>
        <d v="2022-09-09T00:00:00"/>
        <d v="2019-04-09T00:00:00"/>
        <d v="2023-05-03T00:00:00"/>
        <d v="2022-11-10T00:00:00"/>
        <d v="2019-05-05T00:00:00"/>
        <d v="2021-08-19T00:00:00"/>
        <d v="2019-02-24T00:00:00"/>
        <d v="2021-02-27T00:00:00"/>
        <d v="2022-08-27T00:00:00"/>
        <d v="2023-02-02T00:00:00"/>
        <d v="2019-12-16T00:00:00"/>
        <d v="2021-03-08T00:00:00"/>
        <d v="2020-09-24T00:00:00"/>
        <d v="2022-07-01T00:00:00"/>
        <d v="2022-01-14T00:00:00"/>
        <d v="2021-01-29T00:00:00"/>
        <d v="2023-07-27T00:00:00"/>
        <d v="2022-02-23T00:00:00"/>
        <d v="2019-07-17T00:00:00"/>
        <d v="2023-03-25T00:00:00"/>
        <d v="2020-08-09T00:00:00"/>
        <d v="2019-04-01T00:00:00"/>
        <d v="2020-05-29T00:00:00"/>
        <d v="2019-01-11T00:00:00"/>
        <d v="2020-11-10T00:00:00"/>
        <d v="2022-01-01T00:00:00"/>
        <d v="2020-12-26T00:00:00"/>
        <d v="2023-06-24T00:00:00"/>
        <d v="2023-06-26T00:00:00"/>
        <d v="2023-01-02T00:00:00"/>
        <d v="2019-06-13T00:00:00"/>
        <d v="2019-08-09T00:00:00"/>
        <d v="2020-01-02T00:00:00"/>
        <d v="2019-07-24T00:00:00"/>
        <d v="2022-03-28T00:00:00"/>
        <d v="2021-07-12T00:00:00"/>
        <d v="2019-07-15T00:00:00"/>
        <d v="2022-11-03T00:00:00"/>
        <d v="2021-01-31T00:00:00"/>
        <d v="2022-10-13T00:00:00"/>
        <d v="2022-06-15T00:00:00"/>
        <d v="2021-01-14T00:00:00"/>
        <d v="2023-01-10T00:00:00"/>
        <d v="2023-04-21T00:00:00"/>
        <d v="2020-11-19T00:00:00"/>
        <d v="2022-04-17T00:00:00"/>
        <d v="2021-07-29T00:00:00"/>
        <d v="2022-03-29T00:00:00"/>
        <d v="2020-01-04T00:00:00"/>
        <d v="2022-09-14T00:00:00"/>
        <d v="2022-04-11T00:00:00"/>
        <d v="2023-02-05T00:00:00"/>
        <d v="2021-06-10T00:00:00"/>
        <d v="2020-01-27T00:00:00"/>
        <d v="2022-07-05T00:00:00"/>
        <d v="2019-10-04T00:00:00"/>
        <d v="2023-08-31T00:00:00"/>
        <d v="2021-01-24T00:00:00"/>
        <d v="2019-11-03T00:00:00"/>
        <d v="2020-06-10T00:00:00"/>
        <d v="2023-08-28T00:00:00"/>
        <d v="2022-07-03T00:00:00"/>
        <d v="2021-09-10T00:00:00"/>
        <d v="2022-12-25T00:00:00"/>
        <d v="2022-02-06T00:00:00"/>
        <d v="2023-02-04T00:00:00"/>
        <d v="2023-05-14T00:00:00"/>
        <d v="2020-04-19T00:00:00"/>
        <d v="2022-10-03T00:00:00"/>
        <d v="2022-03-23T00:00:00"/>
        <d v="2021-06-14T00:00:00"/>
        <d v="2021-10-19T00:00:00"/>
        <d v="2023-06-07T00:00:00"/>
        <d v="2022-10-07T00:00:00"/>
        <d v="2020-11-09T00:00:00"/>
        <d v="2019-09-01T00:00:00"/>
        <d v="2022-08-14T00:00:00"/>
        <d v="2019-01-03T00:00:00"/>
        <d v="2021-01-06T00:00:00"/>
        <d v="2020-01-16T00:00:00"/>
        <d v="2022-08-13T00:00:00"/>
        <d v="2023-01-29T00:00:00"/>
        <d v="2020-08-20T00:00:00"/>
        <d v="2020-02-15T00:00:00"/>
        <d v="2022-03-31T00:00:00"/>
        <d v="2023-07-14T00:00:00"/>
        <d v="2022-10-20T00:00:00"/>
        <d v="2019-03-27T00:00:00"/>
        <d v="2020-12-06T00:00:00"/>
        <d v="2019-03-22T00:00:00"/>
        <d v="2023-02-03T00:00:00"/>
        <d v="2019-10-17T00:00:00"/>
        <d v="2022-06-01T00:00:00"/>
        <d v="2021-05-01T00:00:00"/>
        <d v="2021-08-31T00:00:00"/>
        <d v="2021-05-31T00:00:00"/>
        <d v="2019-10-29T00:00:00"/>
        <d v="2020-12-12T00:00:00"/>
        <d v="2020-12-07T00:00:00"/>
        <d v="2021-04-09T00:00:00"/>
        <d v="2019-07-16T00:00:00"/>
        <d v="2022-06-18T00:00:00"/>
        <d v="2023-02-22T00:00:00"/>
        <d v="2023-05-22T00:00:00"/>
        <d v="2023-08-07T00:00:00"/>
        <d v="2023-04-13T00:00:00"/>
        <d v="2020-02-18T00:00:00"/>
        <d v="2022-08-07T00:00:00"/>
        <d v="2022-04-05T00:00:00"/>
        <d v="2019-06-26T00:00:00"/>
        <d v="2022-02-16T00:00:00"/>
        <d v="2022-12-11T00:00:00"/>
        <d v="2023-04-05T00:00:00"/>
        <d v="2020-02-24T00:00:00"/>
        <d v="2023-07-20T00:00:00"/>
        <d v="2020-01-19T00:00:00"/>
        <d v="2023-03-16T00:00:00"/>
        <d v="2020-03-05T00:00:00"/>
        <d v="2022-06-26T00:00:00"/>
        <d v="2020-03-26T00:00:00"/>
        <d v="2023-01-28T00:00:00"/>
        <d v="2019-03-31T00:00:00"/>
        <d v="2022-05-19T00:00:00"/>
        <d v="2021-07-17T00:00:00"/>
        <d v="2022-10-30T00:00:00"/>
        <d v="2019-07-06T00:00:00"/>
        <d v="2019-03-09T00:00:00"/>
        <d v="2023-03-07T00:00:00"/>
        <d v="2020-01-20T00:00:00"/>
        <d v="2021-11-11T00:00:00"/>
        <d v="2019-09-05T00:00:00"/>
        <d v="2022-04-25T00:00:00"/>
        <d v="2022-06-21T00:00:00"/>
        <d v="2020-01-18T00:00:00"/>
        <d v="2021-07-11T00:00:00"/>
        <d v="2019-12-12T00:00:00"/>
        <d v="2021-06-05T00:00:00"/>
        <d v="2022-01-09T00:00:00"/>
        <d v="2021-03-25T00:00:00"/>
        <d v="2021-01-19T00:00:00"/>
        <d v="2023-04-17T00:00:00"/>
        <d v="2019-10-11T00:00:00"/>
        <d v="2023-06-17T00:00:00"/>
        <d v="2021-07-27T00:00:00"/>
        <d v="2022-01-16T00:00:00"/>
        <d v="2019-12-17T00:00:00"/>
        <d v="2021-08-06T00:00:00"/>
        <d v="2019-08-23T00:00:00"/>
        <d v="2019-03-02T00:00:00"/>
        <d v="2022-05-15T00:00:00"/>
        <d v="2022-09-20T00:00:00"/>
        <d v="2020-02-29T00:00:00"/>
        <d v="2019-11-08T00:00:00"/>
        <d v="2020-07-22T00:00:00"/>
        <d v="2022-07-29T00:00:00"/>
        <d v="2020-11-07T00:00:00"/>
        <d v="2019-10-25T00:00:00"/>
        <d v="2019-10-20T00:00:00"/>
        <d v="2020-12-20T00:00:00"/>
        <d v="2019-07-28T00:00:00"/>
        <d v="2020-06-25T00:00:00"/>
        <d v="2021-09-11T00:00:00"/>
        <d v="2023-04-01T00:00:00"/>
        <d v="2023-05-07T00:00:00"/>
        <d v="2020-08-27T00:00:00"/>
        <d v="2019-03-28T00:00:00"/>
        <d v="2019-08-31T00:00:00"/>
        <d v="2019-01-22T00:00:00"/>
        <d v="2023-01-01T00:00:00"/>
        <d v="2020-06-26T00:00:00"/>
        <d v="2022-11-06T00:00:00"/>
        <d v="2022-07-06T00:00:00"/>
        <d v="2021-09-19T00:00:00"/>
        <d v="2019-05-04T00:00:00"/>
        <d v="2023-06-12T00:00:00"/>
        <d v="2019-09-17T00:00:00"/>
        <d v="2019-10-15T00:00:00"/>
        <d v="2019-05-17T00:00:00"/>
        <d v="2020-08-01T00:00:00"/>
        <d v="2019-08-30T00:00:00"/>
        <d v="2019-06-12T00:00:00"/>
        <d v="2020-07-25T00:00:00"/>
        <d v="2022-08-02T00:00:00"/>
        <d v="2022-05-08T00:00:00"/>
        <d v="2020-09-19T00:00:00"/>
        <d v="2023-07-17T00:00:00"/>
        <d v="2020-04-17T00:00:00"/>
        <d v="2022-12-30T00:00:00"/>
        <d v="2020-10-21T00:00:00"/>
        <d v="2023-07-08T00:00:00"/>
        <d v="2020-06-14T00:00:00"/>
        <d v="2021-07-30T00:00:00"/>
        <d v="2021-09-07T00:00:00"/>
        <d v="2019-07-13T00:00:00"/>
        <d v="2022-05-27T00:00:00"/>
        <d v="2021-01-07T00:00:00"/>
        <d v="2023-06-02T00:00:00"/>
        <d v="2022-09-17T00:00:00"/>
        <d v="2019-03-23T00:00:00"/>
        <d v="2019-08-26T00:00:00"/>
        <d v="2022-02-09T00:00:00"/>
        <d v="2020-03-19T00:00:00"/>
        <d v="2019-08-11T00:00:00"/>
        <d v="2020-06-28T00:00:00"/>
        <d v="2022-01-25T00:00:00"/>
        <d v="2019-09-15T00:00:00"/>
        <d v="2021-05-29T00:00:00"/>
        <d v="2020-04-08T00:00:00"/>
        <d v="2021-12-12T00:00:00"/>
        <d v="2023-08-03T00:00:00"/>
        <d v="2021-06-19T00:00:00"/>
        <d v="2020-08-30T00:00:00"/>
        <d v="2020-02-12T00:00:00"/>
        <d v="2023-01-07T00:00:00"/>
        <d v="2022-02-01T00:00:00"/>
        <d v="2019-04-15T00:00:00"/>
        <d v="2020-07-05T00:00:00"/>
        <d v="2023-06-18T00:00:00"/>
        <d v="2020-03-13T00:00:00"/>
        <d v="2022-09-29T00:00:00"/>
        <d v="2020-04-01T00:00:00"/>
        <d v="2021-11-12T00:00:00"/>
        <d v="2022-12-14T00:00:00"/>
        <d v="2019-11-11T00:00:00"/>
        <d v="2019-11-17T00:00:00"/>
        <d v="2023-01-12T00:00:00"/>
        <d v="2020-04-10T00:00:00"/>
        <d v="2020-07-30T00:00:00"/>
        <d v="2019-12-04T00:00:00"/>
        <d v="2019-09-28T00:00:00"/>
        <d v="2023-05-26T00:00:00"/>
        <d v="2022-03-09T00:00:00"/>
        <d v="2022-12-13T00:00:00"/>
        <d v="2020-10-23T00:00:00"/>
        <d v="2020-08-03T00:00:00"/>
        <d v="2020-07-08T00:00:00"/>
        <d v="2020-08-19T00:00:00"/>
        <d v="2022-06-13T00:00:00"/>
        <d v="2021-02-12T00:00:00"/>
        <d v="2022-10-15T00:00:00"/>
        <d v="2021-02-06T00:00:00"/>
        <d v="2023-01-09T00:00:00"/>
        <d v="2023-05-29T00:00:00"/>
        <d v="2021-08-04T00:00:00"/>
        <d v="2019-12-06T00:00:00"/>
        <d v="2019-01-19T00:00:00"/>
        <d v="2022-01-04T00:00:00"/>
        <d v="2022-12-02T00:00:00"/>
        <d v="2021-04-14T00:00:00"/>
        <d v="2020-02-07T00:00:00"/>
        <d v="2023-02-06T00:00:00"/>
        <d v="2021-04-08T00:00:00"/>
        <d v="2023-07-10T00:00:00"/>
        <d v="2023-08-23T00:00:00"/>
        <d v="2019-09-03T00:00:00"/>
        <d v="2022-05-10T00:00:00"/>
        <d v="2021-11-29T00:00:00"/>
        <d v="2022-03-30T00:00:00"/>
        <d v="2023-05-12T00:00:00"/>
        <d v="2023-04-12T00:00:00"/>
        <d v="2021-08-10T00:00:00"/>
        <d v="2022-11-30T00:00:00"/>
        <d v="2022-02-14T00:00:00"/>
        <d v="2022-05-03T00:00:00"/>
        <d v="2021-11-25T00:00:00"/>
        <d v="2022-07-04T00:00:00"/>
        <d v="2021-01-18T00:00:00"/>
        <d v="2019-12-30T00:00:00"/>
        <d v="2022-11-20T00:00:00"/>
        <d v="2019-10-24T00:00:00"/>
        <d v="2022-08-01T00:00:00"/>
        <d v="2019-05-15T00:00:00"/>
        <d v="2023-03-05T00:00:00"/>
        <d v="2020-03-20T00:00:00"/>
        <d v="2020-11-04T00:00:00"/>
        <d v="2021-06-09T00:00:00"/>
        <d v="2023-03-12T00:00:00"/>
        <d v="2020-11-23T00:00:00"/>
        <d v="2020-12-25T00:00:00"/>
        <d v="2020-06-23T00:00:00"/>
        <d v="2021-12-04T00:00:00"/>
        <d v="2020-11-03T00:00:00"/>
        <d v="2022-07-21T00:00:00"/>
        <d v="2021-08-15T00:00:00"/>
        <d v="2022-09-10T00:00:00"/>
        <d v="2023-05-10T00:00:00"/>
        <d v="2022-11-17T00:00:00"/>
        <d v="2023-03-26T00:00:00"/>
        <d v="2019-07-14T00:00:00"/>
        <d v="2022-08-24T00:00:00"/>
        <d v="2020-10-20T00:00:00"/>
        <d v="2019-07-05T00:00:00"/>
        <d v="2020-07-09T00:00:00"/>
        <d v="2020-06-19T00:00:00"/>
        <d v="2019-04-10T00:00:00"/>
        <d v="2020-05-27T00:00:00"/>
        <d v="2022-08-04T00:00:00"/>
        <d v="2023-03-31T00:00:00"/>
        <d v="2021-10-03T00:00:00"/>
        <d v="2022-04-18T00:00:00"/>
        <d v="2021-03-31T00:00:00"/>
        <d v="2020-10-06T00:00:00"/>
        <d v="2022-07-07T00:00:00"/>
        <d v="2020-07-02T00:00:00"/>
        <d v="2019-12-07T00:00:00"/>
        <d v="2021-06-25T00:00:00"/>
        <d v="2021-12-23T00:00:00"/>
        <d v="2023-02-11T00:00:00"/>
        <d v="2020-01-03T00:00:00"/>
        <d v="2021-07-26T00:00:00"/>
        <d v="2022-12-18T00:00:00"/>
        <d v="2019-12-23T00:00:00"/>
        <d v="2019-04-29T00:00:00"/>
        <d v="2019-10-18T00:00:00"/>
        <d v="2022-10-25T00:00:00"/>
        <d v="2023-05-15T00:00:00"/>
        <d v="2023-02-19T00:00:00"/>
        <d v="2023-04-25T00:00:00"/>
        <d v="2019-11-24T00:00:00"/>
        <d v="2019-02-14T00:00:00"/>
        <d v="2019-11-22T00:00:00"/>
        <d v="2023-08-04T00:00:00"/>
        <d v="2023-07-13T00:00:00"/>
        <d v="2021-12-21T00:00:00"/>
        <d v="2020-09-05T00:00:00"/>
        <d v="2019-06-09T00:00:00"/>
        <d v="2020-06-17T00:00:00"/>
        <d v="2021-06-23T00:00:00"/>
        <d v="2022-07-24T00:00:00"/>
        <d v="2021-04-24T00:00:00"/>
        <d v="2022-12-27T00:00:00"/>
        <d v="2019-08-02T00:00:00"/>
        <d v="2021-08-14T00:00:00"/>
        <d v="2021-03-04T00:00:00"/>
        <d v="2019-01-21T00:00:00"/>
        <d v="2019-02-12T00:00:00"/>
        <d v="2021-07-28T00:00:00"/>
        <d v="2022-06-04T00:00:00"/>
        <d v="2022-08-20T00:00:00"/>
        <d v="2022-01-24T00:00:00"/>
        <d v="2021-09-26T00:00:00"/>
        <d v="2019-09-19T00:00:00"/>
        <d v="2020-01-22T00:00:00"/>
        <d v="2019-10-09T00:00:00"/>
        <d v="2022-07-12T00:00:00"/>
        <d v="2022-05-25T00:00:00"/>
        <d v="2019-12-19T00:00:00"/>
        <d v="2020-02-03T00:00:00"/>
        <d v="2022-12-12T00:00:00"/>
        <d v="2022-06-20T00:00:00"/>
        <d v="2023-01-26T00:00:00"/>
        <d v="2021-08-17T00:00:00"/>
        <d v="2019-08-15T00:00:00"/>
        <d v="2019-03-11T00:00:00"/>
        <d v="2020-12-08T00:00:00"/>
        <d v="2020-03-29T00:00:00"/>
        <d v="2019-11-19T00:00:00"/>
        <d v="2019-05-26T00:00:00"/>
        <d v="2021-11-03T00:00:00"/>
        <d v="2019-09-26T00:00:00"/>
        <d v="2021-12-30T00:00:00"/>
        <d v="2021-09-30T00:00:00"/>
        <d v="2020-06-13T00:00:00"/>
        <d v="2020-01-15T00:00:00"/>
        <d v="2022-01-06T00:00:00"/>
        <d v="2023-05-05T00:00:00"/>
        <d v="2019-05-01T00:00:00"/>
        <d v="2022-08-11T00:00:00"/>
        <d v="2021-05-18T00:00:00"/>
        <d v="2023-04-24T00:00:00"/>
        <d v="2023-08-30T00:00:00"/>
        <d v="2022-08-25T00:00:00"/>
        <d v="2022-05-16T00:00:00"/>
        <d v="2020-09-25T00:00:00"/>
        <d v="2022-09-01T00:00:00"/>
        <d v="2022-02-11T00:00:00"/>
        <d v="2022-06-25T00:00:00"/>
        <d v="2019-06-29T00:00:00"/>
        <d v="2023-08-24T00:00:00"/>
        <d v="2022-09-26T00:00:00"/>
        <d v="2021-09-15T00:00:00"/>
        <d v="2020-11-21T00:00:00"/>
        <d v="2023-03-10T00:00:00"/>
        <d v="2022-02-17T00:00:00"/>
        <d v="2022-05-13T00:00:00"/>
        <d v="2019-06-08T00:00:00"/>
        <d v="2023-07-18T00:00:00"/>
        <d v="2021-06-15T00:00:00"/>
        <d v="2020-11-08T00:00:00"/>
        <d v="2021-05-15T00:00:00"/>
        <d v="2019-10-02T00:00:00"/>
        <d v="2020-12-11T00:00:00"/>
        <d v="2019-08-21T00:00:00"/>
        <d v="2022-11-13T00:00:00"/>
        <d v="2023-06-15T00:00:00"/>
        <d v="2022-06-11T00:00:00"/>
        <d v="2019-08-25T00:00:00"/>
        <d v="2022-05-22T00:00:00"/>
        <d v="2021-08-26T00:00:00"/>
        <d v="2020-08-08T00:00:00"/>
        <d v="2019-07-10T00:00:00"/>
        <d v="2021-09-22T00:00:00"/>
        <d v="2020-10-07T00:00:00"/>
        <d v="2022-10-24T00:00:00"/>
        <d v="2019-09-06T00:00:00"/>
        <d v="2021-10-11T00:00:00"/>
        <d v="2020-04-06T00:00:00"/>
        <d v="2021-04-25T00:00:00"/>
        <d v="2022-09-27T00:00:00"/>
        <d v="2022-05-26T00:00:00"/>
        <d v="2020-11-20T00:00:00"/>
        <d v="2022-03-24T00:00:00"/>
        <d v="2022-06-23T00:00:00"/>
        <d v="2019-06-30T00:00:00"/>
        <d v="2022-12-08T00:00:00"/>
        <d v="2020-03-25T00:00:00"/>
        <d v="2021-09-13T00:00:00"/>
        <d v="2019-04-17T00:00:00"/>
        <d v="2023-01-08T00:00:00"/>
        <d v="2020-12-29T00:00:00"/>
        <d v="2020-09-30T00:00:00"/>
        <d v="2022-01-28T00:00:00"/>
        <d v="2020-11-26T00:00:00"/>
        <d v="2020-06-29T00:00:00"/>
        <d v="2020-11-11T00:00:00"/>
        <d v="2020-09-22T00:00:00"/>
        <d v="2021-07-16T00:00:00"/>
        <d v="2020-07-04T00:00:00"/>
        <d v="2021-04-04T00:00:00"/>
        <d v="2023-07-09T00:00:00"/>
        <d v="2019-04-30T00:00:00"/>
        <d v="2023-02-15T00:00:00"/>
        <d v="2022-12-15T00:00:00"/>
        <d v="2022-02-27T00:00:00"/>
        <d v="2022-05-04T00:00:00"/>
        <d v="2021-12-13T00:00:00"/>
        <d v="2019-10-16T00:00:00"/>
        <d v="2019-11-09T00:00:00"/>
        <d v="2021-04-23T00:00:00"/>
        <d v="2023-08-10T00:00:00"/>
        <d v="2023-05-24T00:00:00"/>
        <d v="2020-04-11T00:00:00"/>
        <d v="2020-02-04T00:00:00"/>
        <d v="2020-12-24T00:00:00"/>
        <d v="2021-11-18T00:00:00"/>
        <d v="2021-06-18T00:00:00"/>
        <d v="2021-10-26T00:00:00"/>
        <d v="2022-08-29T00:00:00"/>
        <d v="2023-04-27T00:00:00"/>
        <d v="2022-02-22T00:00:00"/>
        <d v="2021-06-27T00:00:00"/>
        <d v="2022-01-15T00:00:00"/>
        <d v="2021-05-30T00:00:00"/>
        <d v="2021-05-21T00:00:00"/>
        <d v="2019-11-10T00:00:00"/>
        <d v="2020-08-28T00:00:00"/>
        <d v="2023-07-12T00:00:00"/>
        <d v="2022-10-19T00:00:00"/>
        <d v="2021-12-14T00:00:00"/>
        <d v="2022-08-30T00:00:00"/>
        <d v="2021-08-25T00:00:00"/>
        <d v="2022-09-15T00:00:00"/>
        <d v="2021-05-14T00:00:00"/>
        <d v="2020-02-19T00:00:00"/>
        <d v="2022-07-08T00:00:00"/>
        <d v="2021-08-29T00:00:00"/>
        <d v="2019-08-27T00:00:00"/>
        <d v="2022-12-28T00:00:00"/>
        <d v="2021-10-13T00:00:00"/>
        <d v="2021-02-11T00:00:00"/>
        <d v="2020-01-12T00:00:00"/>
        <d v="2021-10-08T00:00:00"/>
        <d v="2021-12-08T00:00:00"/>
        <d v="2022-05-09T00:00:00"/>
        <d v="2019-10-07T00:00:00"/>
        <d v="2020-10-09T00:00:00"/>
        <d v="2020-02-05T00:00:00"/>
        <d v="2021-08-03T00:00:00"/>
        <d v="2023-05-16T00:00:00"/>
        <d v="2020-09-17T00:00:00"/>
        <d v="2022-12-09T00:00:00"/>
        <d v="2020-12-19T00:00:00"/>
        <d v="2022-03-16T00:00:00"/>
        <d v="2019-10-31T00:00:00"/>
        <d v="2019-03-03T00:00:00"/>
        <d v="2022-01-08T00:00:00"/>
        <d v="2022-01-21T00:00:00"/>
        <d v="2019-06-27T00:00:00"/>
        <d v="2021-03-09T00:00:00"/>
        <d v="2020-01-31T00:00:00"/>
        <d v="2023-08-11T00:00:00"/>
        <d v="2020-11-02T00:00:00"/>
        <d v="2019-12-18T00:00:00"/>
        <d v="2019-02-08T00:00:00"/>
        <d v="2019-09-09T00:00:00"/>
        <d v="2023-01-24T00:00:00"/>
        <d v="2021-11-17T00:00:00"/>
        <d v="2021-04-17T00:00:00"/>
        <d v="2019-01-16T00:00:00"/>
        <d v="2021-06-02T00:00:00"/>
        <d v="2023-05-21T00:00:00"/>
        <d v="2020-10-18T00:00:00"/>
        <d v="2021-11-27T00:00:00"/>
        <d v="2020-05-23T00:00:00"/>
        <d v="2021-02-17T00:00:00"/>
        <d v="2022-04-10T00:00:00"/>
        <d v="2019-02-22T00:00:00"/>
        <d v="2022-01-26T00:00:00"/>
        <d v="2020-09-04T00:00:00"/>
        <d v="2022-04-27T00:00:00"/>
        <d v="2020-05-02T00:00:00"/>
        <d v="2021-08-21T00:00:00"/>
        <d v="2019-09-13T00:00:00"/>
        <d v="2020-02-11T00:00:00"/>
        <d v="2022-04-26T00:00:00"/>
        <d v="2021-04-27T00:00:00"/>
        <d v="2020-05-19T00:00:00"/>
        <d v="2023-08-06T00:00:00"/>
        <d v="2020-06-03T00:00:00"/>
        <d v="2022-07-10T00:00:00"/>
        <d v="2021-10-23T00:00:00"/>
        <d v="2023-06-04T00:00:00"/>
        <d v="2019-07-19T00:00:00"/>
        <d v="2022-05-20T00:00:00"/>
        <d v="2021-12-24T00:00:00"/>
        <d v="2019-06-18T00:00:00"/>
        <d v="2023-04-04T00:00:00"/>
        <d v="2023-06-29T00:00:00"/>
        <d v="2022-04-22T00:00:00"/>
        <d v="2020-04-22T00:00:00"/>
        <d v="2021-02-03T00:00:00"/>
        <d v="2019-07-22T00:00:00"/>
        <d v="2021-08-30T00:00:00"/>
        <d v="2021-11-07T00:00:00"/>
        <d v="2020-09-02T00:00:00"/>
        <d v="2021-03-06T00:00:00"/>
        <d v="2020-07-16T00:00:00"/>
        <d v="2020-10-25T00:00:00"/>
        <d v="2020-11-30T00:00:00"/>
        <d v="2020-11-01T00:00:00"/>
        <d v="2021-01-12T00:00:00"/>
        <d v="2019-03-12T00:00:00"/>
        <d v="2022-06-30T00:00:00"/>
        <d v="2020-03-09T00:00:00"/>
        <d v="2020-11-24T00:00:00"/>
        <d v="2020-05-18T00:00:00"/>
        <d v="2020-09-28T00:00:00"/>
        <d v="2020-05-22T00:00:00"/>
        <d v="2019-06-17T00:00:00"/>
        <d v="2022-03-17T00:00:00"/>
        <d v="2020-08-31T00:00:00"/>
        <d v="2021-04-15T00:00:00"/>
        <d v="2021-07-18T00:00:00"/>
        <d v="2020-12-30T00:00:00"/>
        <d v="2023-05-30T00:00:00"/>
        <d v="2021-03-16T00:00:00"/>
        <d v="2021-01-03T00:00:00"/>
        <d v="2020-08-14T00:00:00"/>
        <d v="2020-12-10T00:00:00"/>
        <d v="2021-07-09T00:00:00"/>
        <d v="2019-11-07T00:00:00"/>
        <d v="2023-06-20T00:00:00"/>
        <d v="2022-03-10T00:00:00"/>
        <d v="2021-08-24T00:00:00"/>
        <d v="2022-01-17T00:00:00"/>
        <d v="2020-02-20T00:00:00"/>
        <d v="2019-01-28T00:00:00"/>
        <d v="2020-05-15T00:00:00"/>
        <d v="2019-06-20T00:00:00"/>
        <d v="2021-02-08T00:00:00"/>
        <d v="2022-09-25T00:00:00"/>
        <d v="2022-01-10T00:00:00"/>
        <d v="2022-09-28T00:00:00"/>
        <d v="2023-04-16T00:00:00"/>
        <d v="2020-05-04T00:00:00"/>
        <d v="2023-03-14T00:00:00"/>
        <d v="2020-10-02T00:00:00"/>
        <d v="2023-07-01T00:00:00"/>
        <d v="2019-03-10T00:00:00"/>
        <d v="2021-05-05T00:00:00"/>
        <d v="2022-10-01T00:00:00"/>
        <d v="2020-05-14T00:00:00"/>
        <d v="2021-04-18T00:00:00"/>
        <d v="2019-01-06T00:00:00"/>
        <d v="2020-04-03T00:00:00"/>
        <d v="2019-01-24T00:00:00"/>
        <d v="2023-02-23T00:00:00"/>
        <d v="2020-01-30T00:00:00"/>
        <d v="2021-07-06T00:00:00"/>
        <d v="2020-08-29T00:00:00"/>
        <d v="2019-06-11T00:00:00"/>
        <d v="2022-02-05T00:00:00"/>
        <d v="2019-05-18T00:00:00"/>
        <d v="2022-07-19T00:00:00"/>
        <d v="2020-09-18T00:00:00"/>
        <d v="2021-04-30T00:00:00"/>
        <d v="2019-05-29T00:00:00"/>
        <d v="2020-11-17T00:00:00"/>
        <d v="2023-06-03T00:00:00"/>
        <d v="2021-05-22T00:00:00"/>
        <d v="2019-05-24T00:00:00"/>
        <d v="2022-09-12T00:00:00"/>
        <d v="2020-12-03T00:00:00"/>
        <d v="2020-12-18T00:00:00"/>
        <d v="2023-03-11T00:00:00"/>
        <d v="2019-08-13T00:00:00"/>
        <d v="2021-02-01T00:00:00"/>
        <d v="2021-10-02T00:00:00"/>
        <d v="2019-05-07T00:00:00"/>
        <d v="2021-10-12T00:00:00"/>
        <d v="2022-03-27T00:00:00"/>
        <d v="2020-04-26T00:00:00"/>
        <d v="2023-03-15T00:00:00"/>
        <d v="2023-06-30T00:00:00"/>
        <d v="2021-01-30T00:00:00"/>
        <d v="2023-02-21T00:00:00"/>
        <d v="2021-02-21T00:00:00"/>
        <d v="2020-06-16T00:00:00"/>
        <d v="2021-12-07T00:00:00"/>
        <d v="2022-01-31T00:00:00"/>
        <d v="2023-08-02T00:00:00"/>
        <d v="2023-03-08T00:00:00"/>
        <d v="2023-07-28T00:00:00"/>
        <d v="2020-09-01T00:00:00"/>
        <d v="2019-10-26T00:00:00"/>
        <d v="2020-01-13T00:00:00"/>
        <d v="2023-04-09T00:00:00"/>
        <d v="2023-03-24T00:00:00"/>
        <d v="2022-02-02T00:00:00"/>
        <d v="2023-04-10T00:00:00"/>
        <d v="2019-03-08T00:00:00"/>
        <d v="2023-08-20T00:00:00"/>
        <d v="2022-04-01T00:00:00"/>
        <d v="2023-02-17T00:00:00"/>
        <d v="2022-05-31T00:00:00"/>
        <d v="2021-03-12T00:00:00"/>
        <d v="2020-06-04T00:00:00"/>
        <d v="2023-08-01T00:00:00"/>
        <d v="2022-09-07T00:00:00"/>
        <d v="2022-10-06T00:00:00"/>
        <d v="2020-05-05T00:00:00"/>
        <d v="2023-02-25T00:00:00"/>
        <d v="2019-01-20T00:00:00"/>
        <d v="2021-07-15T00:00:00"/>
        <d v="2019-11-28T00:00:00"/>
        <d v="2021-09-28T00:00:00"/>
        <d v="2019-06-01T00:00:00"/>
        <d v="2022-10-28T00:00:00"/>
        <d v="2023-08-16T00:00:00"/>
        <d v="2019-08-08T00:00:00"/>
        <d v="2022-11-18T00:00:00"/>
        <d v="2023-06-25T00:00:00"/>
        <d v="2020-07-24T00:00:00"/>
        <d v="2022-11-26T00:00:00"/>
        <d v="2021-04-20T00:00:00"/>
        <d v="2019-03-13T00:00:00"/>
        <d v="2023-08-19T00:00:00"/>
        <d v="2022-08-19T00:00:00"/>
        <d v="2023-02-08T00:00:00"/>
        <d v="2019-04-19T00:00:00"/>
        <d v="2021-04-03T00:00:00"/>
        <d v="2020-08-10T00:00:00"/>
        <d v="2021-07-01T00:00:00"/>
        <d v="2021-07-02T00:00:00"/>
        <d v="2019-08-06T00:00:00"/>
        <d v="2019-06-19T00:00:00"/>
        <d v="2023-04-28T00:00:00"/>
        <d v="2021-11-05T00:00:00"/>
        <d v="2019-01-08T00:00:00"/>
        <d v="2020-03-06T00:00:00"/>
        <d v="2021-03-22T00:00:00"/>
        <d v="2022-01-30T00:00:00"/>
        <d v="2022-12-16T00:00:00"/>
        <d v="2021-05-23T00:00:00"/>
        <d v="2021-01-15T00:00:00"/>
        <d v="2019-02-25T00:00:00"/>
        <d v="2021-10-22T00:00:00"/>
        <d v="2022-07-02T00:00:00"/>
        <d v="2020-06-09T00:00:00"/>
        <d v="2020-07-10T00:00:00"/>
        <d v="2020-02-06T00:00:00"/>
        <d v="2019-11-21T00:00:00"/>
        <d v="2021-07-05T00:00:00"/>
        <d v="2020-10-03T00:00:00"/>
        <d v="2020-07-20T00:00:00"/>
        <d v="2020-09-27T00:00:00"/>
        <d v="2019-03-16T00:00:00"/>
        <d v="2021-01-08T00:00:00"/>
        <d v="2020-04-24T00:00:00"/>
        <d v="2020-11-27T00:00:00"/>
        <d v="2019-01-05T00:00:00"/>
        <d v="2023-04-18T00:00:00"/>
        <d v="2020-05-25T00:00:00"/>
        <d v="2021-12-03T00:00:00"/>
        <d v="2022-12-07T00:00:00"/>
        <d v="2020-09-06T00:00:00"/>
        <d v="2020-09-11T00:00:00"/>
        <d v="2019-03-04T00:00:00"/>
        <d v="2019-09-22T00:00:00"/>
        <d v="2020-11-14T00:00:00"/>
        <d v="2019-08-20T00:00:00"/>
        <d v="2021-06-06T00:00:00"/>
        <d v="2019-05-28T00:00:00"/>
        <d v="2022-01-11T00:00:00"/>
        <d v="2020-12-01T00:00:00"/>
        <d v="2020-03-14T00:00:00"/>
        <d v="2020-11-22T00:00:00"/>
        <d v="2021-08-07T00:00:00"/>
        <d v="2023-07-15T00:00:00"/>
        <d v="2021-03-21T00:00:00"/>
        <d v="2019-05-10T00:00:00"/>
        <d v="2021-10-06T00:00:00"/>
        <d v="2022-09-08T00:00:00"/>
        <d v="2019-05-27T00:00:00"/>
        <d v="2020-04-21T00:00:00"/>
        <d v="2021-08-22T00:00:00"/>
        <d v="2021-03-17T00:00:00"/>
        <d v="2019-08-07T00:00:00"/>
        <d v="2019-10-08T00:00:00"/>
        <d v="2023-02-28T00:00:00"/>
        <d v="2022-06-03T00:00:00"/>
        <d v="2021-01-01T00:00:00"/>
        <d v="2019-06-23T00:00:00"/>
        <d v="2023-04-29T00:00:00"/>
        <d v="2020-06-08T00:00:00"/>
        <d v="2019-12-09T00:00:00"/>
        <d v="2019-05-02T00:00:00"/>
        <d v="2022-02-13T00:00:00"/>
        <d v="2023-01-23T00:00:00"/>
        <d v="2019-10-30T00:00:00"/>
        <d v="2023-03-29T00:00:00"/>
        <d v="2020-09-10T00:00:00"/>
        <d v="2023-01-25T00:00:00"/>
        <d v="2021-09-01T00:00:00"/>
        <d v="2019-01-10T00:00:00"/>
        <d v="2019-05-06T00:00:00"/>
        <d v="2019-06-02T00:00:00"/>
        <d v="2021-01-23T00:00:00"/>
        <d v="2019-11-30T00:00:00"/>
        <d v="2020-11-12T00:00:00"/>
        <d v="2019-04-27T00:00:00"/>
        <d v="2021-07-07T00:00:00"/>
        <d v="2020-11-15T00:00:00"/>
        <d v="2021-08-11T00:00:00"/>
        <d v="2021-05-13T00:00:00"/>
        <d v="2020-03-27T00:00:00"/>
        <d v="2020-03-22T00:00:00"/>
        <d v="2021-02-20T00:00:00"/>
        <d v="2020-07-29T00:00:00"/>
        <d v="2023-08-18T00:00:00"/>
        <d v="2023-01-22T00:00:00"/>
        <d v="2021-05-08T00:00:00"/>
        <d v="2021-06-21T00:00:00"/>
        <d v="2020-07-21T00:00:00"/>
        <d v="2021-10-20T00:00:00"/>
        <d v="2022-01-20T00:00:00"/>
        <d v="2019-10-19T00:00:00"/>
        <d v="2019-10-23T00:00:00"/>
        <d v="2020-07-17T00:00:00"/>
        <d v="2022-04-21T00:00:00"/>
        <d v="2022-11-25T00:00:00"/>
        <d v="2022-03-25T00:00:00"/>
        <d v="2023-03-17T00:00:00"/>
        <d v="2019-11-23T00:00:00"/>
        <d v="2022-01-12T00:00:00"/>
        <d v="2020-01-29T00:00:00"/>
        <d v="2021-12-09T00:00:00"/>
        <d v="2021-02-13T00:00:00"/>
        <d v="2021-01-13T00:00:00"/>
        <d v="2020-05-20T00:00:00"/>
        <d v="2022-03-13T00:00:00"/>
        <d v="2020-05-24T00:00:00"/>
        <d v="2022-12-22T00:00:00"/>
        <d v="2020-05-03T00:00:00"/>
        <d v="2020-09-15T00:00:00"/>
        <d v="2021-03-28T00:00:00"/>
        <d v="2021-02-09T00:00:00"/>
        <d v="2020-04-15T00:00:00"/>
        <d v="2021-11-09T00:00:00"/>
        <d v="2021-03-11T00:00:00"/>
        <d v="2020-06-30T00:00:00"/>
        <d v="2021-01-27T00:00:00"/>
        <d v="2020-11-29T00:00:00"/>
        <d v="2020-05-10T00:00:00"/>
        <d v="2022-01-07T00:00:00"/>
        <d v="2021-01-28T00:00:00"/>
        <d v="2023-07-07T00:00:00"/>
        <d v="2023-08-15T00:00:00"/>
        <d v="2021-03-18T00:00:00"/>
        <d v="2023-08-08T00:00:00"/>
        <d v="2023-08-12T00:00:00"/>
        <d v="2023-03-23T00:00:00"/>
        <d v="2020-11-13T00:00:00"/>
        <d v="2022-09-30T00:00:00"/>
        <d v="2021-09-29T00:00:00"/>
        <d v="2023-01-15T00:00:00"/>
        <d v="2021-06-04T00:00:00"/>
        <d v="2020-06-11T00:00:00"/>
        <d v="2022-08-12T00:00:00"/>
        <d v="2019-05-23T00:00:00"/>
        <d v="2023-03-01T00:00:00"/>
        <d v="2023-04-20T00:00:00"/>
        <d v="2019-04-02T00:00:00"/>
        <d v="2020-10-15T00:00:00"/>
        <d v="2021-01-17T00:00:00"/>
        <d v="2023-07-16T00:00:00"/>
        <d v="2021-02-04T00:00:00"/>
        <d v="2019-12-14T00:00:00"/>
        <d v="2020-09-08T00:00:00"/>
        <d v="2020-10-14T00:00:00"/>
        <d v="2021-09-02T00:00:00"/>
        <d v="2019-05-22T00:00:00"/>
        <d v="2021-01-10T00:00:00"/>
        <d v="2021-08-27T00:00:00"/>
        <d v="2019-01-15T00:00:00"/>
        <d v="2021-07-20T00:00:00"/>
        <d v="2023-07-22T00:00:00"/>
        <d v="2022-02-26T00:00:00"/>
        <d v="2022-03-08T00:00:00"/>
        <d v="2021-05-09T00:00:00"/>
        <d v="2020-08-11T00:00:00"/>
        <d v="2021-02-02T00:00:00"/>
        <d v="2021-02-23T00:00:00"/>
        <d v="2020-12-21T00:00:00"/>
        <d v="2021-09-17T00:00:00"/>
        <d v="2022-08-23T00:00:00"/>
        <d v="2019-09-11T00:00:00"/>
        <d v="2019-07-11T00:00:00"/>
        <d v="2021-03-03T00:00:00"/>
        <d v="2019-09-25T00:00:00"/>
        <d v="2020-06-18T00:00:00"/>
        <d v="2021-03-23T00:00:00"/>
        <d v="2020-04-05T00:00:00"/>
        <d v="2023-04-30T00:00:00"/>
        <d v="2022-06-28T00:00:00"/>
        <d v="2021-03-07T00:00:00"/>
        <d v="2022-02-18T00:00:00"/>
        <d v="2021-09-09T00:00:00"/>
        <d v="2020-07-28T00:00:00"/>
        <d v="2019-05-31T00:00:00"/>
        <d v="2019-02-05T00:00:00"/>
        <d v="2022-05-07T00:00:00"/>
        <d v="2023-06-16T00:00:00"/>
        <d v="2021-05-24T00:00:00"/>
        <d v="2019-12-28T00:00:00"/>
        <d v="2020-10-10T00:00:00"/>
        <d v="2023-04-03T00:00:00"/>
        <d v="2020-04-04T00:00:00"/>
        <d v="2020-09-13T00:00:00"/>
        <d v="2022-12-17T00:00:00"/>
        <d v="2021-08-02T00:00:00"/>
        <d v="2022-02-04T00:00:00"/>
        <d v="2023-01-14T00:00:00"/>
        <d v="2019-06-03T00:00:00"/>
        <d v="2021-05-28T00:00:00"/>
        <d v="2021-11-06T00:00:00"/>
        <d v="2019-05-12T00:00:00"/>
        <d v="2020-04-16T00:00:00"/>
        <d v="2020-10-01T00:00:00"/>
        <d v="2021-07-25T00:00:00"/>
        <d v="2023-07-06T00:00:00"/>
        <d v="2022-12-26T00:00:00"/>
        <d v="2020-09-03T00:00:00"/>
        <d v="2021-12-10T00:00:00"/>
        <d v="2020-05-26T00:00:00"/>
        <d v="2020-04-30T00:00:00"/>
        <d v="2023-02-18T00:00:00"/>
        <d v="2020-12-22T00:00:00"/>
        <d v="2022-01-22T00:00:00"/>
        <d v="2020-06-27T00:00:00"/>
        <d v="2020-10-04T00:00:00"/>
        <d v="2023-05-20T00:00:00"/>
        <d v="2020-08-06T00:00:00"/>
        <d v="2019-01-17T00:00:00"/>
        <d v="2020-05-13T00:00:00"/>
        <d v="2021-04-22T00:00:00"/>
        <d v="2020-07-14T00:00:00"/>
        <d v="2023-02-20T00:00:00"/>
        <d v="2021-07-21T00:00:00"/>
        <d v="2019-06-15T00:00:00"/>
        <d v="2023-07-25T00:00:00"/>
        <d v="2022-02-25T00:00:00"/>
        <d v="2023-06-23T00:00:00"/>
        <d v="2022-03-15T00:00:00"/>
        <d v="2020-06-06T00:00:00"/>
        <d v="2019-12-10T00:00:00"/>
        <d v="2021-01-11T00:00:00"/>
        <d v="2023-04-19T00:00:00"/>
        <d v="2021-02-10T00:00:00"/>
        <d v="2020-06-02T00:00:00"/>
        <d v="2020-09-07T00:00:00"/>
        <d v="2023-04-11T00:00:00"/>
        <d v="2020-10-30T00:00:00"/>
        <d v="2021-02-16T00:00:00"/>
        <d v="2022-01-18T00:00:00"/>
        <d v="2019-08-29T00:00:00"/>
        <d v="2023-07-31T00:00:00"/>
        <d v="2023-07-05T00:00:00"/>
        <d v="2020-05-09T00:00:00"/>
        <d v="2019-09-07T00:00:00"/>
        <d v="2020-11-05T00:00:00"/>
        <d v="2020-05-11T00:00:00"/>
        <d v="2020-01-11T00:00:00"/>
        <d v="2020-06-22T00:00:00"/>
        <d v="2020-10-05T00:00:00"/>
        <d v="2020-07-06T00:00:00"/>
        <d v="2020-04-18T00:00:00"/>
        <d v="2021-05-07T00:00:00"/>
        <d v="2019-05-20T00:00:00"/>
        <d v="2021-04-05T00:00:00"/>
        <d v="2020-07-23T00:00:00"/>
        <d v="2021-01-05T00:00:00"/>
        <d v="2020-08-25T00:00:00"/>
        <d v="2021-05-02T00:00:00"/>
        <d v="2020-05-08T00:00:00"/>
        <d v="2021-02-05T00:00:00"/>
        <d v="2020-06-05T00:00:00"/>
        <d v="2020-09-26T00:00:00"/>
        <d v="2021-04-07T00:00:00"/>
        <d v="2020-04-25T00:00:00"/>
        <d v="2021-03-10T00:00:00"/>
        <d v="2020-12-02T00:00:00"/>
        <d v="2020-02-22T00:00:00"/>
        <d v="2020-06-12T00:00:00"/>
        <d v="2020-06-07T00:00:00"/>
        <d v="2021-09-06T00:00:00"/>
        <d v="2020-06-20T00:00:00"/>
        <d v="2020-09-16T00:00:00"/>
        <d v="2020-09-20T00:00:00"/>
        <d v="2020-05-06T00:00:00"/>
        <d v="2020-04-28T00:00:00"/>
        <d v="2020-12-05T00:00:00"/>
        <d v="2020-05-17T00:00:00"/>
        <d v="2020-05-12T00:00:00"/>
      </sharedItems>
    </cacheField>
    <cacheField name="AIRLINE" numFmtId="0">
      <sharedItems count="18">
        <s v="United Air Lines Inc."/>
        <s v="Delta Air Lines Inc."/>
        <s v="Southwest Airlines Co."/>
        <s v="American Airlines Inc."/>
        <s v="Republic Airline"/>
        <s v="Spirit Air Lines"/>
        <s v="Alaska Airlines Inc."/>
        <s v="JetBlue Airways"/>
        <s v="PSA Airlines Inc."/>
        <s v="Allegiant Air"/>
        <s v="ExpressJet Airlines LLC d/b/a aha!"/>
        <s v="SkyWest Airlines Inc."/>
        <s v="Endeavor Air Inc."/>
        <s v="Envoy Air"/>
        <s v="Frontier Airlines Inc."/>
        <s v="Mesa Airlines Inc."/>
        <s v="Horizon Air"/>
        <s v="Hawaiian Airlines Inc."/>
      </sharedItems>
    </cacheField>
    <cacheField name="AIRLINE DOT" numFmtId="0">
      <sharedItems/>
    </cacheField>
    <cacheField name="AIRLINE CODE" numFmtId="0">
      <sharedItems/>
    </cacheField>
    <cacheField name="DOT CODE" numFmtId="0">
      <sharedItems containsSemiMixedTypes="0" containsString="0" containsNumber="1" containsInteger="1" minValue="19393" maxValue="20452"/>
    </cacheField>
    <cacheField name="FL NUMBER" numFmtId="0">
      <sharedItems containsSemiMixedTypes="0" containsString="0" containsNumber="1" containsInteger="1" minValue="1" maxValue="7370"/>
    </cacheField>
    <cacheField name="ORIGIN" numFmtId="0">
      <sharedItems count="204">
        <s v="DEN"/>
        <s v="MSP"/>
        <s v="DAL"/>
        <s v="DCA"/>
        <s v="HSV"/>
        <s v="IAH"/>
        <s v="SEA"/>
        <s v="ATL"/>
        <s v="RDU"/>
        <s v="MDW"/>
        <s v="BDL"/>
        <s v="SJC"/>
        <s v="BWI"/>
        <s v="STT"/>
        <s v="SRQ"/>
        <s v="JFK"/>
        <s v="FLL"/>
        <s v="GRR"/>
        <s v="DFW"/>
        <s v="CLT"/>
        <s v="ORD"/>
        <s v="LAS"/>
        <s v="TUL"/>
        <s v="USA"/>
        <s v="SLC"/>
        <s v="BNA"/>
        <s v="AUS"/>
        <s v="IND"/>
        <s v="MHT"/>
        <s v="SFO"/>
        <s v="PRC"/>
        <s v="BOS"/>
        <s v="LAX"/>
        <s v="SMF"/>
        <s v="DTW"/>
        <s v="SAT"/>
        <s v="MSY"/>
        <s v="CMH"/>
        <s v="STL"/>
        <s v="SJU"/>
        <s v="PHX"/>
        <s v="TPA"/>
        <s v="LGA"/>
        <s v="PHL"/>
        <s v="GRK"/>
        <s v="ILM"/>
        <s v="JLN"/>
        <s v="MKE"/>
        <s v="MCO"/>
        <s v="BIL"/>
        <s v="BLI"/>
        <s v="CHS"/>
        <s v="RIC"/>
        <s v="MCI"/>
        <s v="EWR"/>
        <s v="ELP"/>
        <s v="SDF"/>
        <s v="HPN"/>
        <s v="SAN"/>
        <s v="BHM"/>
        <s v="ASE"/>
        <s v="HNL"/>
        <s v="MAF"/>
        <s v="BUF"/>
        <s v="TUS"/>
        <s v="SYR"/>
        <s v="MSN"/>
        <s v="FAT"/>
        <s v="FWA"/>
        <s v="LAN"/>
        <s v="ABI"/>
        <s v="ICT"/>
        <s v="CMI"/>
        <s v="IAD"/>
        <s v="EUG"/>
        <s v="MIA"/>
        <s v="BTV"/>
        <s v="RSW"/>
        <s v="GSO"/>
        <s v="PDX"/>
        <s v="SNA"/>
        <s v="PIT"/>
        <s v="OGG"/>
        <s v="HRL"/>
        <s v="BIS"/>
        <s v="SHR"/>
        <s v="BOI"/>
        <s v="RNO"/>
        <s v="SBP"/>
        <s v="GSP"/>
        <s v="MLB"/>
        <s v="GRB"/>
        <s v="CRW"/>
        <s v="LGB"/>
        <s v="OKC"/>
        <s v="PVD"/>
        <s v="YAK"/>
        <s v="CHA"/>
        <s v="CID"/>
        <s v="FSD"/>
        <s v="HYS"/>
        <s v="VPS"/>
        <s v="SAV"/>
        <s v="CLE"/>
        <s v="RDD"/>
        <s v="ANC"/>
        <s v="OAK"/>
        <s v="DVL"/>
        <s v="SWO"/>
        <s v="ROC"/>
        <s v="BUR"/>
        <s v="PIR"/>
        <s v="HOU"/>
        <s v="MLI"/>
        <s v="AZA"/>
        <s v="PNS"/>
        <s v="LSE"/>
        <s v="RDM"/>
        <s v="KOA"/>
        <s v="MQT"/>
        <s v="COS"/>
        <s v="MOB"/>
        <s v="AVL"/>
        <s v="BTR"/>
        <s v="CDC"/>
        <s v="ECP"/>
        <s v="GTF"/>
        <s v="JAX"/>
        <s v="SBN"/>
        <s v="SBA"/>
        <s v="AMA"/>
        <s v="SFB"/>
        <s v="ALB"/>
        <s v="MEM"/>
        <s v="ONT"/>
        <s v="TVC"/>
        <s v="ISP"/>
        <s v="PIE"/>
        <s v="PSP"/>
        <s v="OMA"/>
        <s v="ACY"/>
        <s v="BJI"/>
        <s v="LBB"/>
        <s v="SHV"/>
        <s v="GNV"/>
        <s v="PWM"/>
        <s v="PBI"/>
        <s v="ORF"/>
        <s v="ABQ"/>
        <s v="GPT"/>
        <s v="CVG"/>
        <s v="CKB"/>
        <s v="SGU"/>
        <s v="OTZ"/>
        <s v="BGR"/>
        <s v="MYR"/>
        <s v="CAE"/>
        <s v="SGF"/>
        <s v="PGD"/>
        <s v="DSM"/>
        <s v="CPR"/>
        <s v="GEG"/>
        <s v="JAN"/>
        <s v="LIH"/>
        <s v="ACT"/>
        <s v="ABE"/>
        <s v="CRP"/>
        <s v="WRG"/>
        <s v="FCA"/>
        <s v="MRY"/>
        <s v="BGM"/>
        <s v="AEX"/>
        <s v="MCW"/>
        <s v="MKG"/>
        <s v="ACV"/>
        <s v="LFT"/>
        <s v="ITO"/>
        <s v="ABY"/>
        <s v="BPT"/>
        <s v="FAY"/>
        <s v="VEL"/>
        <s v="ALO"/>
        <s v="BRW"/>
        <s v="EGE"/>
        <s v="EYW"/>
        <s v="FNT"/>
        <s v="PSC"/>
        <s v="XNA"/>
        <s v="LIT"/>
        <s v="LEX"/>
        <s v="PIH"/>
        <s v="OAJ"/>
        <s v="GJT"/>
        <s v="LBF"/>
        <s v="FAI"/>
        <s v="SJT"/>
        <s v="GFK"/>
        <s v="JAC"/>
        <s v="SCE"/>
        <s v="IDA"/>
        <s v="PHF"/>
        <s v="BRO"/>
        <s v="DAB"/>
        <s v="TYS"/>
      </sharedItems>
    </cacheField>
    <cacheField name="ORIGIN CITY" numFmtId="0">
      <sharedItems/>
    </cacheField>
    <cacheField name="DEST" numFmtId="0">
      <sharedItems/>
    </cacheField>
    <cacheField name="DEST CITY" numFmtId="0">
      <sharedItems/>
    </cacheField>
    <cacheField name="CRS DEP TIME" numFmtId="0">
      <sharedItems containsSemiMixedTypes="0" containsString="0" containsNumber="1" containsInteger="1" minValue="20" maxValue="2359"/>
    </cacheField>
    <cacheField name="DEP TIME" numFmtId="0">
      <sharedItems containsSemiMixedTypes="0" containsString="0" containsNumber="1" containsInteger="1" minValue="0" maxValue="2358"/>
    </cacheField>
    <cacheField name="DEP DELAY" numFmtId="0">
      <sharedItems containsSemiMixedTypes="0" containsString="0" containsNumber="1" containsInteger="1" minValue="-31" maxValue="1069"/>
    </cacheField>
    <cacheField name="TAXI OUT" numFmtId="0">
      <sharedItems containsString="0" containsBlank="1" containsNumber="1" containsInteger="1" minValue="4" maxValue="136"/>
    </cacheField>
    <cacheField name="WHEELS OFF" numFmtId="0">
      <sharedItems containsString="0" containsBlank="1" containsNumber="1" containsInteger="1" minValue="1" maxValue="2357"/>
    </cacheField>
    <cacheField name="WHEELS ON" numFmtId="0">
      <sharedItems containsString="0" containsBlank="1" containsNumber="1" containsInteger="1" minValue="2" maxValue="2400"/>
    </cacheField>
    <cacheField name="TAXI IN" numFmtId="0">
      <sharedItems containsString="0" containsBlank="1" containsNumber="1" containsInteger="1" minValue="1" maxValue="51"/>
    </cacheField>
    <cacheField name="CRS ARR TIME" numFmtId="0">
      <sharedItems containsSemiMixedTypes="0" containsString="0" containsNumber="1" containsInteger="1" minValue="5" maxValue="2359"/>
    </cacheField>
    <cacheField name="ARR TIME" numFmtId="0">
      <sharedItems containsSemiMixedTypes="0" containsString="0" containsNumber="1" containsInteger="1" minValue="0" maxValue="2400"/>
    </cacheField>
    <cacheField name="ARR DELAY" numFmtId="0">
      <sharedItems containsSemiMixedTypes="0" containsString="0" containsNumber="1" containsInteger="1" minValue="-55" maxValue="1124"/>
    </cacheField>
    <cacheField name="CANCELLED" numFmtId="0">
      <sharedItems containsSemiMixedTypes="0" containsString="0" containsNumber="1" containsInteger="1" minValue="0" maxValue="1"/>
    </cacheField>
    <cacheField name="DIVERTED" numFmtId="0">
      <sharedItems containsSemiMixedTypes="0" containsString="0" containsNumber="1" containsInteger="1" minValue="0" maxValue="1"/>
    </cacheField>
    <cacheField name="CRS ELAPSED TIME" numFmtId="0">
      <sharedItems containsSemiMixedTypes="0" containsString="0" containsNumber="1" containsInteger="1" minValue="33" maxValue="548"/>
    </cacheField>
    <cacheField name="ELAPSED TIME" numFmtId="0">
      <sharedItems containsString="0" containsBlank="1" containsNumber="1" containsInteger="1" minValue="32" maxValue="497"/>
    </cacheField>
    <cacheField name="AIR TIME" numFmtId="0">
      <sharedItems containsString="0" containsBlank="1" containsNumber="1" containsInteger="1" minValue="15" maxValue="480"/>
    </cacheField>
    <cacheField name="DISTANCE" numFmtId="0">
      <sharedItems containsSemiMixedTypes="0" containsString="0" containsNumber="1" containsInteger="1" minValue="61" maxValue="3972"/>
    </cacheField>
    <cacheField name="DELAY DUE CARRIER" numFmtId="0">
      <sharedItems containsString="0" containsBlank="1" containsNumber="1" containsInteger="1" minValue="0" maxValue="437"/>
    </cacheField>
    <cacheField name="DELAY DUE WEATHER" numFmtId="0">
      <sharedItems containsString="0" containsBlank="1" containsNumber="1" containsInteger="1" minValue="0" maxValue="276"/>
    </cacheField>
    <cacheField name="DELAY DUE NAS" numFmtId="0">
      <sharedItems containsString="0" containsBlank="1" containsNumber="1" containsInteger="1" minValue="0" maxValue="1124"/>
    </cacheField>
    <cacheField name="DELAY DUE SECURITY" numFmtId="0">
      <sharedItems containsString="0" containsBlank="1" containsNumber="1" containsInteger="1" minValue="0" maxValue="0"/>
    </cacheField>
    <cacheField name="DELAY DUE LATE AIRCRAFT" numFmtId="0">
      <sharedItems containsString="0" containsBlank="1" containsNumber="1" containsInteger="1" minValue="0" maxValue="242"/>
    </cacheField>
    <cacheField name="ARR_TIME" numFmtId="0">
      <sharedItems containsMixedTypes="1" containsNumber="1" containsInteger="1" minValue="0" maxValue="0"/>
    </cacheField>
    <cacheField name="DEP TIME2" numFmtId="0">
      <sharedItems/>
    </cacheField>
    <cacheField name="FLIGHT DURATON" numFmtId="164">
      <sharedItems containsSemiMixedTypes="0" containsDate="1" containsString="0" containsMixedTypes="1" minDate="1900-01-10T07:54:11" maxDate="1899-12-30T09:19:00"/>
    </cacheField>
    <cacheField name="TIME OF DAY CATEGORY" numFmtId="0">
      <sharedItems/>
    </cacheField>
    <cacheField name="DELAY FLIGHTS" numFmtId="0">
      <sharedItems count="2">
        <s v="KEEP"/>
        <s v="REMOVE"/>
      </sharedItems>
    </cacheField>
    <cacheField name="DAY OF WEEK" numFmtId="0">
      <sharedItems count="7">
        <s v="Friday"/>
        <s v="Monday"/>
        <s v="Wednesday"/>
        <s v="Sunday"/>
        <s v="Saturday"/>
        <s v="Thursday"/>
        <s v="Tuesday"/>
      </sharedItems>
    </cacheField>
  </cacheFields>
  <extLst>
    <ext xmlns:x14="http://schemas.microsoft.com/office/spreadsheetml/2009/9/main" uri="{725AE2AE-9491-48be-B2B4-4EB974FC3084}">
      <x14:pivotCacheDefinition pivotCacheId="49456415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goyal" refreshedDate="45829.646487731479" createdVersion="8" refreshedVersion="8" minRefreshableVersion="3" recordCount="1701" xr:uid="{D5E294DA-11B9-45F8-A91F-AF4A4D8FC412}">
  <cacheSource type="worksheet">
    <worksheetSource ref="A1:AL1702" sheet="flights_sample_3m"/>
  </cacheSource>
  <cacheFields count="41">
    <cacheField name="FL DATE" numFmtId="14">
      <sharedItems containsSemiMixedTypes="0" containsNonDate="0" containsDate="1" containsString="0" minDate="2019-01-01T00:00:00" maxDate="2023-09-01T00:00:00" count="1701">
        <d v="2022-07-22T00:00:00"/>
        <d v="2023-03-06T00:00:00"/>
        <d v="2019-07-31T00:00:00"/>
        <d v="2023-06-11T00:00:00"/>
        <d v="2019-07-08T00:00:00"/>
        <d v="2023-02-12T00:00:00"/>
        <d v="2020-08-22T00:00:00"/>
        <d v="2021-06-11T00:00:00"/>
        <d v="2020-07-31T00:00:00"/>
        <d v="2021-08-05T00:00:00"/>
        <d v="2019-11-20T00:00:00"/>
        <d v="2020-04-07T00:00:00"/>
        <d v="2022-05-01T00:00:00"/>
        <d v="2020-07-01T00:00:00"/>
        <d v="2021-12-25T00:00:00"/>
        <d v="2019-03-24T00:00:00"/>
        <d v="2019-03-17T00:00:00"/>
        <d v="2022-05-05T00:00:00"/>
        <d v="2019-01-27T00:00:00"/>
        <d v="2022-11-12T00:00:00"/>
        <d v="2022-09-06T00:00:00"/>
        <d v="2021-05-25T00:00:00"/>
        <d v="2019-04-23T00:00:00"/>
        <d v="2021-07-04T00:00:00"/>
        <d v="2019-04-03T00:00:00"/>
        <d v="2022-03-06T00:00:00"/>
        <d v="2023-04-15T00:00:00"/>
        <d v="2023-01-03T00:00:00"/>
        <d v="2019-01-31T00:00:00"/>
        <d v="2021-06-08T00:00:00"/>
        <d v="2019-06-21T00:00:00"/>
        <d v="2021-12-28T00:00:00"/>
        <d v="2019-12-25T00:00:00"/>
        <d v="2023-07-23T00:00:00"/>
        <d v="2019-07-18T00:00:00"/>
        <d v="2019-11-02T00:00:00"/>
        <d v="2021-06-01T00:00:00"/>
        <d v="2022-05-28T00:00:00"/>
        <d v="2022-10-08T00:00:00"/>
        <d v="2020-10-28T00:00:00"/>
        <d v="2019-01-01T00:00:00"/>
        <d v="2020-12-28T00:00:00"/>
        <d v="2022-01-02T00:00:00"/>
        <d v="2022-05-17T00:00:00"/>
        <d v="2020-03-04T00:00:00"/>
        <d v="2021-12-20T00:00:00"/>
        <d v="2023-07-03T00:00:00"/>
        <d v="2020-01-06T00:00:00"/>
        <d v="2021-02-26T00:00:00"/>
        <d v="2023-04-08T00:00:00"/>
        <d v="2021-06-12T00:00:00"/>
        <d v="2019-04-16T00:00:00"/>
        <d v="2023-01-16T00:00:00"/>
        <d v="2019-01-07T00:00:00"/>
        <d v="2019-05-25T00:00:00"/>
        <d v="2021-11-20T00:00:00"/>
        <d v="2021-02-19T00:00:00"/>
        <d v="2020-08-07T00:00:00"/>
        <d v="2020-01-07T00:00:00"/>
        <d v="2019-02-27T00:00:00"/>
        <d v="2019-11-27T00:00:00"/>
        <d v="2019-02-11T00:00:00"/>
        <d v="2020-02-26T00:00:00"/>
        <d v="2022-07-14T00:00:00"/>
        <d v="2019-08-04T00:00:00"/>
        <d v="2019-03-05T00:00:00"/>
        <d v="2023-04-06T00:00:00"/>
        <d v="2020-07-03T00:00:00"/>
        <d v="2019-05-13T00:00:00"/>
        <d v="2019-04-04T00:00:00"/>
        <d v="2021-04-02T00:00:00"/>
        <d v="2019-03-29T00:00:00"/>
        <d v="2019-09-12T00:00:00"/>
        <d v="2021-06-26T00:00:00"/>
        <d v="2022-05-30T00:00:00"/>
        <d v="2022-11-11T00:00:00"/>
        <d v="2020-03-17T00:00:00"/>
        <d v="2020-04-20T00:00:00"/>
        <d v="2022-07-31T00:00:00"/>
        <d v="2020-02-25T00:00:00"/>
        <d v="2019-02-20T00:00:00"/>
        <d v="2020-08-16T00:00:00"/>
        <d v="2021-02-25T00:00:00"/>
        <d v="2021-10-25T00:00:00"/>
        <d v="2023-02-01T00:00:00"/>
        <d v="2023-03-21T00:00:00"/>
        <d v="2019-04-08T00:00:00"/>
        <d v="2021-03-27T00:00:00"/>
        <d v="2021-12-02T00:00:00"/>
        <d v="2019-01-13T00:00:00"/>
        <d v="2019-03-15T00:00:00"/>
        <d v="2022-04-14T00:00:00"/>
        <d v="2023-06-22T00:00:00"/>
        <d v="2019-12-01T00:00:00"/>
        <d v="2019-07-01T00:00:00"/>
        <d v="2022-03-14T00:00:00"/>
        <d v="2019-03-30T00:00:00"/>
        <d v="2019-02-07T00:00:00"/>
        <d v="2019-10-05T00:00:00"/>
        <d v="2021-12-29T00:00:00"/>
        <d v="2019-06-07T00:00:00"/>
        <d v="2022-10-14T00:00:00"/>
        <d v="2022-11-27T00:00:00"/>
        <d v="2021-01-25T00:00:00"/>
        <d v="2019-09-08T00:00:00"/>
        <d v="2023-08-05T00:00:00"/>
        <d v="2022-10-10T00:00:00"/>
        <d v="2020-05-16T00:00:00"/>
        <d v="2022-11-09T00:00:00"/>
        <d v="2019-08-16T00:00:00"/>
        <d v="2023-01-30T00:00:00"/>
        <d v="2019-10-01T00:00:00"/>
        <d v="2020-12-16T00:00:00"/>
        <d v="2023-05-19T00:00:00"/>
        <d v="2022-01-05T00:00:00"/>
        <d v="2022-03-12T00:00:00"/>
        <d v="2020-08-17T00:00:00"/>
        <d v="2021-10-15T00:00:00"/>
        <d v="2022-03-20T00:00:00"/>
        <d v="2020-12-15T00:00:00"/>
        <d v="2022-07-09T00:00:00"/>
        <d v="2019-02-04T00:00:00"/>
        <d v="2022-03-05T00:00:00"/>
        <d v="2023-06-19T00:00:00"/>
        <d v="2021-04-11T00:00:00"/>
        <d v="2023-06-28T00:00:00"/>
        <d v="2021-09-12T00:00:00"/>
        <d v="2021-01-04T00:00:00"/>
        <d v="2020-10-13T00:00:00"/>
        <d v="2019-09-02T00:00:00"/>
        <d v="2022-06-10T00:00:00"/>
        <d v="2021-11-23T00:00:00"/>
        <d v="2021-03-19T00:00:00"/>
        <d v="2021-09-05T00:00:00"/>
        <d v="2020-03-30T00:00:00"/>
        <d v="2020-07-13T00:00:00"/>
        <d v="2022-03-02T00:00:00"/>
        <d v="2023-02-09T00:00:00"/>
        <d v="2019-03-07T00:00:00"/>
        <d v="2019-02-02T00:00:00"/>
        <d v="2022-05-29T00:00:00"/>
        <d v="2021-07-22T00:00:00"/>
        <d v="2020-02-10T00:00:00"/>
        <d v="2019-07-23T00:00:00"/>
        <d v="2019-06-10T00:00:00"/>
        <d v="2022-09-13T00:00:00"/>
        <d v="2023-07-02T00:00:00"/>
        <d v="2022-08-15T00:00:00"/>
        <d v="2022-10-27T00:00:00"/>
        <d v="2020-02-14T00:00:00"/>
        <d v="2023-05-02T00:00:00"/>
        <d v="2019-02-03T00:00:00"/>
        <d v="2020-03-10T00:00:00"/>
        <d v="2021-11-19T00:00:00"/>
        <d v="2021-10-31T00:00:00"/>
        <d v="2023-03-28T00:00:00"/>
        <d v="2019-01-25T00:00:00"/>
        <d v="2019-04-18T00:00:00"/>
        <d v="2019-12-03T00:00:00"/>
        <d v="2021-12-22T00:00:00"/>
        <d v="2020-05-31T00:00:00"/>
        <d v="2022-11-01T00:00:00"/>
        <d v="2021-05-19T00:00:00"/>
        <d v="2023-01-06T00:00:00"/>
        <d v="2019-09-10T00:00:00"/>
        <d v="2021-10-09T00:00:00"/>
        <d v="2020-08-05T00:00:00"/>
        <d v="2023-08-17T00:00:00"/>
        <d v="2019-12-26T00:00:00"/>
        <d v="2022-11-15T00:00:00"/>
        <d v="2020-10-24T00:00:00"/>
        <d v="2022-05-23T00:00:00"/>
        <d v="2019-10-28T00:00:00"/>
        <d v="2023-03-13T00:00:00"/>
        <d v="2021-02-28T00:00:00"/>
        <d v="2022-09-18T00:00:00"/>
        <d v="2020-02-16T00:00:00"/>
        <d v="2021-06-17T00:00:00"/>
        <d v="2022-09-21T00:00:00"/>
        <d v="2020-04-12T00:00:00"/>
        <d v="2020-08-04T00:00:00"/>
        <d v="2019-11-26T00:00:00"/>
        <d v="2023-01-20T00:00:00"/>
        <d v="2021-12-31T00:00:00"/>
        <d v="2022-08-18T00:00:00"/>
        <d v="2022-06-16T00:00:00"/>
        <d v="2020-05-01T00:00:00"/>
        <d v="2021-05-03T00:00:00"/>
        <d v="2019-04-07T00:00:00"/>
        <d v="2021-05-11T00:00:00"/>
        <d v="2022-04-23T00:00:00"/>
        <d v="2022-04-20T00:00:00"/>
        <d v="2019-02-16T00:00:00"/>
        <d v="2020-11-06T00:00:00"/>
        <d v="2022-05-02T00:00:00"/>
        <d v="2021-03-02T00:00:00"/>
        <d v="2022-09-24T00:00:00"/>
        <d v="2021-01-02T00:00:00"/>
        <d v="2020-07-11T00:00:00"/>
        <d v="2023-07-19T00:00:00"/>
        <d v="2022-12-03T00:00:00"/>
        <d v="2021-11-13T00:00:00"/>
        <d v="2023-05-11T00:00:00"/>
        <d v="2022-08-08T00:00:00"/>
        <d v="2020-07-19T00:00:00"/>
        <d v="2022-10-09T00:00:00"/>
        <d v="2019-09-14T00:00:00"/>
        <d v="2021-10-21T00:00:00"/>
        <d v="2019-04-25T00:00:00"/>
        <d v="2020-08-23T00:00:00"/>
        <d v="2019-09-21T00:00:00"/>
        <d v="2022-12-04T00:00:00"/>
        <d v="2021-08-08T00:00:00"/>
        <d v="2021-09-23T00:00:00"/>
        <d v="2019-07-07T00:00:00"/>
        <d v="2020-11-18T00:00:00"/>
        <d v="2023-03-20T00:00:00"/>
        <d v="2019-06-24T00:00:00"/>
        <d v="2021-03-29T00:00:00"/>
        <d v="2019-12-11T00:00:00"/>
        <d v="2019-12-31T00:00:00"/>
        <d v="2019-06-22T00:00:00"/>
        <d v="2021-08-01T00:00:00"/>
        <d v="2020-04-14T00:00:00"/>
        <d v="2023-03-02T00:00:00"/>
        <d v="2022-04-07T00:00:00"/>
        <d v="2022-05-18T00:00:00"/>
        <d v="2019-09-24T00:00:00"/>
        <d v="2021-05-12T00:00:00"/>
        <d v="2021-08-09T00:00:00"/>
        <d v="2021-10-28T00:00:00"/>
        <d v="2020-08-12T00:00:00"/>
        <d v="2022-06-22T00:00:00"/>
        <d v="2022-03-04T00:00:00"/>
        <d v="2019-06-06T00:00:00"/>
        <d v="2020-01-28T00:00:00"/>
        <d v="2023-01-21T00:00:00"/>
        <d v="2020-08-15T00:00:00"/>
        <d v="2020-09-23T00:00:00"/>
        <d v="2022-11-21T00:00:00"/>
        <d v="2020-10-16T00:00:00"/>
        <d v="2022-08-10T00:00:00"/>
        <d v="2022-09-03T00:00:00"/>
        <d v="2022-05-11T00:00:00"/>
        <d v="2019-07-09T00:00:00"/>
        <d v="2019-09-18T00:00:00"/>
        <d v="2019-12-02T00:00:00"/>
        <d v="2021-06-13T00:00:00"/>
        <d v="2020-11-25T00:00:00"/>
        <d v="2019-09-16T00:00:00"/>
        <d v="2019-09-27T00:00:00"/>
        <d v="2022-05-14T00:00:00"/>
        <d v="2021-06-03T00:00:00"/>
        <d v="2020-08-24T00:00:00"/>
        <d v="2023-03-19T00:00:00"/>
        <d v="2022-08-17T00:00:00"/>
        <d v="2019-02-15T00:00:00"/>
        <d v="2019-05-19T00:00:00"/>
        <d v="2021-09-27T00:00:00"/>
        <d v="2022-12-24T00:00:00"/>
        <d v="2020-12-17T00:00:00"/>
        <d v="2023-05-25T00:00:00"/>
        <d v="2021-11-02T00:00:00"/>
        <d v="2023-03-09T00:00:00"/>
        <d v="2021-11-14T00:00:00"/>
        <d v="2022-10-22T00:00:00"/>
        <d v="2019-01-29T00:00:00"/>
        <d v="2022-04-24T00:00:00"/>
        <d v="2021-11-24T00:00:00"/>
        <d v="2023-04-22T00:00:00"/>
        <d v="2022-06-05T00:00:00"/>
        <d v="2022-02-21T00:00:00"/>
        <d v="2019-02-01T00:00:00"/>
        <d v="2019-07-27T00:00:00"/>
        <d v="2021-04-26T00:00:00"/>
        <d v="2020-09-14T00:00:00"/>
        <d v="2022-09-11T00:00:00"/>
        <d v="2020-02-28T00:00:00"/>
        <d v="2022-05-24T00:00:00"/>
        <d v="2023-01-17T00:00:00"/>
        <d v="2022-11-05T00:00:00"/>
        <d v="2020-08-13T00:00:00"/>
        <d v="2021-11-21T00:00:00"/>
        <d v="2019-12-24T00:00:00"/>
        <d v="2021-10-14T00:00:00"/>
        <d v="2020-10-17T00:00:00"/>
        <d v="2023-05-09T00:00:00"/>
        <d v="2020-09-21T00:00:00"/>
        <d v="2022-07-13T00:00:00"/>
        <d v="2021-09-21T00:00:00"/>
        <d v="2020-03-28T00:00:00"/>
        <d v="2021-12-17T00:00:00"/>
        <d v="2023-02-27T00:00:00"/>
        <d v="2019-11-13T00:00:00"/>
        <d v="2019-09-30T00:00:00"/>
        <d v="2023-03-04T00:00:00"/>
        <d v="2021-04-12T00:00:00"/>
        <d v="2020-01-17T00:00:00"/>
        <d v="2019-11-29T00:00:00"/>
        <d v="2022-08-05T00:00:00"/>
        <d v="2020-11-28T00:00:00"/>
        <d v="2019-10-21T00:00:00"/>
        <d v="2022-04-28T00:00:00"/>
        <d v="2021-10-18T00:00:00"/>
        <d v="2019-09-29T00:00:00"/>
        <d v="2022-11-04T00:00:00"/>
        <d v="2019-03-21T00:00:00"/>
        <d v="2021-03-24T00:00:00"/>
        <d v="2023-03-18T00:00:00"/>
        <d v="2022-04-08T00:00:00"/>
        <d v="2022-03-01T00:00:00"/>
        <d v="2021-05-17T00:00:00"/>
        <d v="2020-02-08T00:00:00"/>
        <d v="2022-07-28T00:00:00"/>
        <d v="2021-04-28T00:00:00"/>
        <d v="2020-10-11T00:00:00"/>
        <d v="2022-03-26T00:00:00"/>
        <d v="2023-06-27T00:00:00"/>
        <d v="2020-07-26T00:00:00"/>
        <d v="2021-07-23T00:00:00"/>
        <d v="2020-10-08T00:00:00"/>
        <d v="2021-03-01T00:00:00"/>
        <d v="2022-05-21T00:00:00"/>
        <d v="2019-04-06T00:00:00"/>
        <d v="2022-06-02T00:00:00"/>
        <d v="2022-08-26T00:00:00"/>
        <d v="2021-04-01T00:00:00"/>
        <d v="2022-02-03T00:00:00"/>
        <d v="2022-04-19T00:00:00"/>
        <d v="2019-01-18T00:00:00"/>
        <d v="2022-05-06T00:00:00"/>
        <d v="2021-06-24T00:00:00"/>
        <d v="2023-01-11T00:00:00"/>
        <d v="2021-10-05T00:00:00"/>
        <d v="2021-10-29T00:00:00"/>
        <d v="2019-12-27T00:00:00"/>
        <d v="2022-06-09T00:00:00"/>
        <d v="2020-12-31T00:00:00"/>
        <d v="2019-08-03T00:00:00"/>
        <d v="2022-04-30T00:00:00"/>
        <d v="2021-12-15T00:00:00"/>
        <d v="2022-04-04T00:00:00"/>
        <d v="2020-03-01T00:00:00"/>
        <d v="2022-11-08T00:00:00"/>
        <d v="2020-02-02T00:00:00"/>
        <d v="2019-04-22T00:00:00"/>
        <d v="2020-10-26T00:00:00"/>
        <d v="2020-10-29T00:00:00"/>
        <d v="2022-12-23T00:00:00"/>
        <d v="2021-07-10T00:00:00"/>
        <d v="2020-04-02T00:00:00"/>
        <d v="2019-10-03T00:00:00"/>
        <d v="2021-10-10T00:00:00"/>
        <d v="2019-02-17T00:00:00"/>
        <d v="2022-12-19T00:00:00"/>
        <d v="2021-12-18T00:00:00"/>
        <d v="2019-09-23T00:00:00"/>
        <d v="2021-05-10T00:00:00"/>
        <d v="2023-01-19T00:00:00"/>
        <d v="2023-02-26T00:00:00"/>
        <d v="2022-04-02T00:00:00"/>
        <d v="2020-12-09T00:00:00"/>
        <d v="2023-07-04T00:00:00"/>
        <d v="2022-12-29T00:00:00"/>
        <d v="2022-06-06T00:00:00"/>
        <d v="2022-10-04T00:00:00"/>
        <d v="2022-06-19T00:00:00"/>
        <d v="2023-08-26T00:00:00"/>
        <d v="2019-12-05T00:00:00"/>
        <d v="2019-06-14T00:00:00"/>
        <d v="2020-01-23T00:00:00"/>
        <d v="2021-07-19T00:00:00"/>
        <d v="2021-11-15T00:00:00"/>
        <d v="2022-06-12T00:00:00"/>
        <d v="2020-07-07T00:00:00"/>
        <d v="2020-02-21T00:00:00"/>
        <d v="2020-03-11T00:00:00"/>
        <d v="2019-09-04T00:00:00"/>
        <d v="2019-01-30T00:00:00"/>
        <d v="2020-12-23T00:00:00"/>
        <d v="2023-08-13T00:00:00"/>
        <d v="2019-06-25T00:00:00"/>
        <d v="2020-12-27T00:00:00"/>
        <d v="2019-06-28T00:00:00"/>
        <d v="2023-01-05T00:00:00"/>
        <d v="2022-12-05T00:00:00"/>
        <d v="2022-02-15T00:00:00"/>
        <d v="2020-02-27T00:00:00"/>
        <d v="2022-10-29T00:00:00"/>
        <d v="2019-07-02T00:00:00"/>
        <d v="2019-12-08T00:00:00"/>
        <d v="2023-02-13T00:00:00"/>
        <d v="2023-06-21T00:00:00"/>
        <d v="2023-05-18T00:00:00"/>
        <d v="2019-08-01T00:00:00"/>
        <d v="2023-01-13T00:00:00"/>
        <d v="2022-08-31T00:00:00"/>
        <d v="2022-09-04T00:00:00"/>
        <d v="2022-03-11T00:00:00"/>
        <d v="2021-04-06T00:00:00"/>
        <d v="2021-05-20T00:00:00"/>
        <d v="2019-08-14T00:00:00"/>
        <d v="2022-12-10T00:00:00"/>
        <d v="2020-04-09T00:00:00"/>
        <d v="2020-07-15T00:00:00"/>
        <d v="2020-03-23T00:00:00"/>
        <d v="2020-06-15T00:00:00"/>
        <d v="2019-03-01T00:00:00"/>
        <d v="2023-02-14T00:00:00"/>
        <d v="2019-04-28T00:00:00"/>
        <d v="2019-08-28T00:00:00"/>
        <d v="2019-12-13T00:00:00"/>
        <d v="2022-07-18T00:00:00"/>
        <d v="2023-04-02T00:00:00"/>
        <d v="2021-11-28T00:00:00"/>
        <d v="2019-05-08T00:00:00"/>
        <d v="2022-03-03T00:00:00"/>
        <d v="2023-03-27T00:00:00"/>
        <d v="2021-09-16T00:00:00"/>
        <d v="2020-03-12T00:00:00"/>
        <d v="2023-04-23T00:00:00"/>
        <d v="2020-06-24T00:00:00"/>
        <d v="2019-03-14T00:00:00"/>
        <d v="2021-08-16T00:00:00"/>
        <d v="2023-03-03T00:00:00"/>
        <d v="2023-04-07T00:00:00"/>
        <d v="2022-10-02T00:00:00"/>
        <d v="2022-07-26T00:00:00"/>
        <d v="2021-09-18T00:00:00"/>
        <d v="2019-10-10T00:00:00"/>
        <d v="2022-11-28T00:00:00"/>
        <d v="2019-11-16T00:00:00"/>
        <d v="2023-02-24T00:00:00"/>
        <d v="2020-03-21T00:00:00"/>
        <d v="2019-01-14T00:00:00"/>
        <d v="2019-06-05T00:00:00"/>
        <d v="2023-05-27T00:00:00"/>
        <d v="2021-02-14T00:00:00"/>
        <d v="2022-07-15T00:00:00"/>
        <d v="2019-10-14T00:00:00"/>
        <d v="2021-11-01T00:00:00"/>
        <d v="2022-09-19T00:00:00"/>
        <d v="2020-12-13T00:00:00"/>
        <d v="2019-06-16T00:00:00"/>
        <d v="2019-12-21T00:00:00"/>
        <d v="2019-07-25T00:00:00"/>
        <d v="2021-12-19T00:00:00"/>
        <d v="2019-04-24T00:00:00"/>
        <d v="2022-10-26T00:00:00"/>
        <d v="2023-05-28T00:00:00"/>
        <d v="2021-05-06T00:00:00"/>
        <d v="2021-02-18T00:00:00"/>
        <d v="2019-04-13T00:00:00"/>
        <d v="2022-12-20T00:00:00"/>
        <d v="2021-06-20T00:00:00"/>
        <d v="2023-07-21T00:00:00"/>
        <d v="2020-05-28T00:00:00"/>
        <d v="2020-08-26T00:00:00"/>
        <d v="2021-08-18T00:00:00"/>
        <d v="2021-08-13T00:00:00"/>
        <d v="2019-05-21T00:00:00"/>
        <d v="2021-04-13T00:00:00"/>
        <d v="2021-11-30T00:00:00"/>
        <d v="2023-08-14T00:00:00"/>
        <d v="2021-12-16T00:00:00"/>
        <d v="2021-09-08T00:00:00"/>
        <d v="2022-02-12T00:00:00"/>
        <d v="2019-02-09T00:00:00"/>
        <d v="2020-12-04T00:00:00"/>
        <d v="2020-03-31T00:00:00"/>
        <d v="2021-10-16T00:00:00"/>
        <d v="2021-08-12T00:00:00"/>
        <d v="2020-03-07T00:00:00"/>
        <d v="2023-05-06T00:00:00"/>
        <d v="2021-03-26T00:00:00"/>
        <d v="2021-01-09T00:00:00"/>
        <d v="2022-09-22T00:00:00"/>
        <d v="2020-01-25T00:00:00"/>
        <d v="2021-12-01T00:00:00"/>
        <d v="2021-07-13T00:00:00"/>
        <d v="2021-12-06T00:00:00"/>
        <d v="2023-03-30T00:00:00"/>
        <d v="2020-10-27T00:00:00"/>
        <d v="2019-04-12T00:00:00"/>
        <d v="2019-04-26T00:00:00"/>
        <d v="2021-10-24T00:00:00"/>
        <d v="2019-02-26T00:00:00"/>
        <d v="2022-02-07T00:00:00"/>
        <d v="2019-10-27T00:00:00"/>
        <d v="2020-10-31T00:00:00"/>
        <d v="2021-06-22T00:00:00"/>
        <d v="2021-08-23T00:00:00"/>
        <d v="2020-07-18T00:00:00"/>
        <d v="2019-02-28T00:00:00"/>
        <d v="2021-05-26T00:00:00"/>
        <d v="2023-07-30T00:00:00"/>
        <d v="2020-10-12T00:00:00"/>
        <d v="2021-06-29T00:00:00"/>
        <d v="2019-10-12T00:00:00"/>
        <d v="2022-10-12T00:00:00"/>
        <d v="2020-08-18T00:00:00"/>
        <d v="2023-06-14T00:00:00"/>
        <d v="2023-04-14T00:00:00"/>
        <d v="2020-09-29T00:00:00"/>
        <d v="2021-12-27T00:00:00"/>
        <d v="2020-03-24T00:00:00"/>
        <d v="2021-09-14T00:00:00"/>
        <d v="2022-11-02T00:00:00"/>
        <d v="2023-05-01T00:00:00"/>
        <d v="2022-04-15T00:00:00"/>
        <d v="2021-02-15T00:00:00"/>
        <d v="2021-04-16T00:00:00"/>
        <d v="2020-01-24T00:00:00"/>
        <d v="2019-07-04T00:00:00"/>
        <d v="2019-11-25T00:00:00"/>
        <d v="2019-11-05T00:00:00"/>
        <d v="2022-02-10T00:00:00"/>
        <d v="2022-08-16T00:00:00"/>
        <d v="2020-12-14T00:00:00"/>
        <d v="2023-02-16T00:00:00"/>
        <d v="2022-03-18T00:00:00"/>
        <d v="2023-08-25T00:00:00"/>
        <d v="2022-11-29T00:00:00"/>
        <d v="2021-11-26T00:00:00"/>
        <d v="2023-01-27T00:00:00"/>
        <d v="2022-02-20T00:00:00"/>
        <d v="2022-09-23T00:00:00"/>
        <d v="2022-02-28T00:00:00"/>
        <d v="2021-06-07T00:00:00"/>
        <d v="2021-02-22T00:00:00"/>
        <d v="2020-05-30T00:00:00"/>
        <d v="2022-06-24T00:00:00"/>
        <d v="2020-03-18T00:00:00"/>
        <d v="2022-08-06T00:00:00"/>
        <d v="2021-09-04T00:00:00"/>
        <d v="2019-07-12T00:00:00"/>
        <d v="2019-02-18T00:00:00"/>
        <d v="2022-02-08T00:00:00"/>
        <d v="2019-05-30T00:00:00"/>
        <d v="2019-11-18T00:00:00"/>
        <d v="2022-12-21T00:00:00"/>
        <d v="2022-01-13T00:00:00"/>
        <d v="2022-05-12T00:00:00"/>
        <d v="2019-11-14T00:00:00"/>
        <d v="2020-01-08T00:00:00"/>
        <d v="2023-05-31T00:00:00"/>
        <d v="2022-03-19T00:00:00"/>
        <d v="2023-06-08T00:00:00"/>
        <d v="2021-11-22T00:00:00"/>
        <d v="2022-01-03T00:00:00"/>
        <d v="2022-09-05T00:00:00"/>
        <d v="2019-07-03T00:00:00"/>
        <d v="2022-07-23T00:00:00"/>
        <d v="2022-07-20T00:00:00"/>
        <d v="2021-04-19T00:00:00"/>
        <d v="2019-06-04T00:00:00"/>
        <d v="2020-01-09T00:00:00"/>
        <d v="2022-10-21T00:00:00"/>
        <d v="2021-02-07T00:00:00"/>
        <d v="2021-09-24T00:00:00"/>
        <d v="2023-06-13T00:00:00"/>
        <d v="2021-04-29T00:00:00"/>
        <d v="2022-06-29T00:00:00"/>
        <d v="2019-08-22T00:00:00"/>
        <d v="2019-02-19T00:00:00"/>
        <d v="2023-01-18T00:00:00"/>
        <d v="2022-07-17T00:00:00"/>
        <d v="2022-04-16T00:00:00"/>
        <d v="2019-10-22T00:00:00"/>
        <d v="2022-11-14T00:00:00"/>
        <d v="2020-02-13T00:00:00"/>
        <d v="2022-10-17T00:00:00"/>
        <d v="2019-07-30T00:00:00"/>
        <d v="2019-07-21T00:00:00"/>
        <d v="2019-12-20T00:00:00"/>
        <d v="2019-02-23T00:00:00"/>
        <d v="2019-05-16T00:00:00"/>
        <d v="2020-10-22T00:00:00"/>
        <d v="2022-03-07T00:00:00"/>
        <d v="2021-11-10T00:00:00"/>
        <d v="2022-01-29T00:00:00"/>
        <d v="2020-09-12T00:00:00"/>
        <d v="2020-03-16T00:00:00"/>
        <d v="2022-10-05T00:00:00"/>
        <d v="2019-02-13T00:00:00"/>
        <d v="2019-08-19T00:00:00"/>
        <d v="2020-03-02T00:00:00"/>
        <d v="2021-01-21T00:00:00"/>
        <d v="2022-06-07T00:00:00"/>
        <d v="2019-08-17T00:00:00"/>
        <d v="2021-06-16T00:00:00"/>
        <d v="2021-11-16T00:00:00"/>
        <d v="2022-08-09T00:00:00"/>
        <d v="2020-08-21T00:00:00"/>
        <d v="2022-04-13T00:00:00"/>
        <d v="2023-05-08T00:00:00"/>
        <d v="2019-01-23T00:00:00"/>
        <d v="2021-11-08T00:00:00"/>
        <d v="2022-11-23T00:00:00"/>
        <d v="2020-01-01T00:00:00"/>
        <d v="2019-10-06T00:00:00"/>
        <d v="2020-10-19T00:00:00"/>
        <d v="2022-06-17T00:00:00"/>
        <d v="2021-09-03T00:00:00"/>
        <d v="2022-07-27T00:00:00"/>
        <d v="2022-01-19T00:00:00"/>
        <d v="2022-11-07T00:00:00"/>
        <d v="2019-07-29T00:00:00"/>
        <d v="2019-11-15T00:00:00"/>
        <d v="2020-04-29T00:00:00"/>
        <d v="2019-09-20T00:00:00"/>
        <d v="2020-09-09T00:00:00"/>
        <d v="2023-05-23T00:00:00"/>
        <d v="2021-04-10T00:00:00"/>
        <d v="2023-01-31T00:00:00"/>
        <d v="2019-04-20T00:00:00"/>
        <d v="2022-08-22T00:00:00"/>
        <d v="2022-10-23T00:00:00"/>
        <d v="2021-06-28T00:00:00"/>
        <d v="2022-07-30T00:00:00"/>
        <d v="2019-01-04T00:00:00"/>
        <d v="2022-04-12T00:00:00"/>
        <d v="2019-01-26T00:00:00"/>
        <d v="2019-08-24T00:00:00"/>
        <d v="2019-01-02T00:00:00"/>
        <d v="2021-10-17T00:00:00"/>
        <d v="2023-05-13T00:00:00"/>
        <d v="2021-09-25T00:00:00"/>
        <d v="2019-03-25T00:00:00"/>
        <d v="2022-08-21T00:00:00"/>
        <d v="2023-07-24T00:00:00"/>
        <d v="2020-06-01T00:00:00"/>
        <d v="2021-12-26T00:00:00"/>
        <d v="2022-12-06T00:00:00"/>
        <d v="2021-01-20T00:00:00"/>
        <d v="2019-05-11T00:00:00"/>
        <d v="2022-12-01T00:00:00"/>
        <d v="2019-07-20T00:00:00"/>
        <d v="2021-05-04T00:00:00"/>
        <d v="2021-05-16T00:00:00"/>
        <d v="2021-07-24T00:00:00"/>
        <d v="2021-07-08T00:00:00"/>
        <d v="2019-08-10T00:00:00"/>
        <d v="2019-05-09T00:00:00"/>
        <d v="2023-08-09T00:00:00"/>
        <d v="2022-03-22T00:00:00"/>
        <d v="2022-06-14T00:00:00"/>
        <d v="2022-04-03T00:00:00"/>
        <d v="2023-06-05T00:00:00"/>
        <d v="2021-10-01T00:00:00"/>
        <d v="2021-10-07T00:00:00"/>
        <d v="2020-07-27T00:00:00"/>
        <d v="2019-11-06T00:00:00"/>
        <d v="2019-03-06T00:00:00"/>
        <d v="2023-08-21T00:00:00"/>
        <d v="2023-01-04T00:00:00"/>
        <d v="2020-04-13T00:00:00"/>
        <d v="2021-07-03T00:00:00"/>
        <d v="2022-07-11T00:00:00"/>
        <d v="2020-01-14T00:00:00"/>
        <d v="2019-03-18T00:00:00"/>
        <d v="2019-04-21T00:00:00"/>
        <d v="2021-03-30T00:00:00"/>
        <d v="2019-03-20T00:00:00"/>
        <d v="2022-11-22T00:00:00"/>
        <d v="2020-02-01T00:00:00"/>
        <d v="2021-10-04T00:00:00"/>
        <d v="2020-02-17T00:00:00"/>
        <d v="2023-03-22T00:00:00"/>
        <d v="2019-08-12T00:00:00"/>
        <d v="2023-06-06T00:00:00"/>
        <d v="2019-12-29T00:00:00"/>
        <d v="2020-01-05T00:00:00"/>
        <d v="2022-10-18T00:00:00"/>
        <d v="2021-07-14T00:00:00"/>
        <d v="2020-08-02T00:00:00"/>
        <d v="2019-12-22T00:00:00"/>
        <d v="2021-01-16T00:00:00"/>
        <d v="2021-05-27T00:00:00"/>
        <d v="2019-08-18T00:00:00"/>
        <d v="2020-11-16T00:00:00"/>
        <d v="2019-04-14T00:00:00"/>
        <d v="2022-08-03T00:00:00"/>
        <d v="2020-03-08T00:00:00"/>
        <d v="2023-07-29T00:00:00"/>
        <d v="2019-01-12T00:00:00"/>
        <d v="2023-08-29T00:00:00"/>
        <d v="2022-04-09T00:00:00"/>
        <d v="2021-11-04T00:00:00"/>
        <d v="2021-08-20T00:00:00"/>
        <d v="2022-07-25T00:00:00"/>
        <d v="2021-03-15T00:00:00"/>
        <d v="2020-05-21T00:00:00"/>
        <d v="2021-10-30T00:00:00"/>
        <d v="2020-03-03T00:00:00"/>
        <d v="2023-04-26T00:00:00"/>
        <d v="2019-11-01T00:00:00"/>
        <d v="2021-09-20T00:00:00"/>
        <d v="2021-12-05T00:00:00"/>
        <d v="2022-11-24T00:00:00"/>
        <d v="2021-03-13T00:00:00"/>
        <d v="2022-02-24T00:00:00"/>
        <d v="2022-02-19T00:00:00"/>
        <d v="2022-10-31T00:00:00"/>
        <d v="2019-02-06T00:00:00"/>
        <d v="2021-03-05T00:00:00"/>
        <d v="2020-02-09T00:00:00"/>
        <d v="2022-10-16T00:00:00"/>
        <d v="2020-03-15T00:00:00"/>
        <d v="2022-01-23T00:00:00"/>
        <d v="2020-04-23T00:00:00"/>
        <d v="2022-06-08T00:00:00"/>
        <d v="2020-01-21T00:00:00"/>
        <d v="2019-03-19T00:00:00"/>
        <d v="2020-07-12T00:00:00"/>
        <d v="2019-02-21T00:00:00"/>
        <d v="2019-05-14T00:00:00"/>
        <d v="2019-04-11T00:00:00"/>
        <d v="2022-01-27T00:00:00"/>
        <d v="2022-09-02T00:00:00"/>
        <d v="2022-04-06T00:00:00"/>
        <d v="2019-10-13T00:00:00"/>
        <d v="2022-04-29T00:00:00"/>
        <d v="2019-11-12T00:00:00"/>
        <d v="2023-07-26T00:00:00"/>
        <d v="2021-10-27T00:00:00"/>
        <d v="2021-12-11T00:00:00"/>
        <d v="2023-05-04T00:00:00"/>
        <d v="2023-07-11T00:00:00"/>
        <d v="2019-07-26T00:00:00"/>
        <d v="2023-08-22T00:00:00"/>
        <d v="2022-06-27T00:00:00"/>
        <d v="2021-01-22T00:00:00"/>
        <d v="2022-09-16T00:00:00"/>
        <d v="2019-12-15T00:00:00"/>
        <d v="2020-01-10T00:00:00"/>
        <d v="2019-05-03T00:00:00"/>
        <d v="2021-06-30T00:00:00"/>
        <d v="2023-06-01T00:00:00"/>
        <d v="2021-07-31T00:00:00"/>
        <d v="2023-08-27T00:00:00"/>
        <d v="2019-04-05T00:00:00"/>
        <d v="2022-10-11T00:00:00"/>
        <d v="2019-11-04T00:00:00"/>
        <d v="2023-06-09T00:00:00"/>
        <d v="2022-03-21T00:00:00"/>
        <d v="2020-01-26T00:00:00"/>
        <d v="2023-02-07T00:00:00"/>
        <d v="2022-12-31T00:00:00"/>
        <d v="2021-03-14T00:00:00"/>
        <d v="2023-06-10T00:00:00"/>
        <d v="2019-03-26T00:00:00"/>
        <d v="2021-04-21T00:00:00"/>
        <d v="2019-02-10T00:00:00"/>
        <d v="2022-11-16T00:00:00"/>
        <d v="2021-08-28T00:00:00"/>
        <d v="2020-04-27T00:00:00"/>
        <d v="2023-05-17T00:00:00"/>
        <d v="2023-02-10T00:00:00"/>
        <d v="2021-01-26T00:00:00"/>
        <d v="2022-07-16T00:00:00"/>
        <d v="2019-08-05T00:00:00"/>
        <d v="2022-08-28T00:00:00"/>
        <d v="2021-03-20T00:00:00"/>
        <d v="2020-06-21T00:00:00"/>
        <d v="2021-02-24T00:00:00"/>
        <d v="2020-05-07T00:00:00"/>
        <d v="2022-09-09T00:00:00"/>
        <d v="2019-04-09T00:00:00"/>
        <d v="2023-05-03T00:00:00"/>
        <d v="2022-11-10T00:00:00"/>
        <d v="2019-05-05T00:00:00"/>
        <d v="2021-08-19T00:00:00"/>
        <d v="2019-02-24T00:00:00"/>
        <d v="2021-02-27T00:00:00"/>
        <d v="2022-08-27T00:00:00"/>
        <d v="2023-02-02T00:00:00"/>
        <d v="2019-12-16T00:00:00"/>
        <d v="2021-03-08T00:00:00"/>
        <d v="2020-09-24T00:00:00"/>
        <d v="2022-07-01T00:00:00"/>
        <d v="2022-01-14T00:00:00"/>
        <d v="2021-01-29T00:00:00"/>
        <d v="2023-07-27T00:00:00"/>
        <d v="2022-02-23T00:00:00"/>
        <d v="2019-07-17T00:00:00"/>
        <d v="2023-03-25T00:00:00"/>
        <d v="2020-08-09T00:00:00"/>
        <d v="2019-04-01T00:00:00"/>
        <d v="2020-05-29T00:00:00"/>
        <d v="2019-01-11T00:00:00"/>
        <d v="2020-11-10T00:00:00"/>
        <d v="2022-01-01T00:00:00"/>
        <d v="2020-12-26T00:00:00"/>
        <d v="2023-06-24T00:00:00"/>
        <d v="2023-06-26T00:00:00"/>
        <d v="2023-01-02T00:00:00"/>
        <d v="2019-06-13T00:00:00"/>
        <d v="2019-08-09T00:00:00"/>
        <d v="2020-01-02T00:00:00"/>
        <d v="2019-07-24T00:00:00"/>
        <d v="2022-03-28T00:00:00"/>
        <d v="2021-07-12T00:00:00"/>
        <d v="2019-07-15T00:00:00"/>
        <d v="2022-11-03T00:00:00"/>
        <d v="2021-01-31T00:00:00"/>
        <d v="2022-10-13T00:00:00"/>
        <d v="2022-06-15T00:00:00"/>
        <d v="2021-01-14T00:00:00"/>
        <d v="2023-01-10T00:00:00"/>
        <d v="2023-04-21T00:00:00"/>
        <d v="2020-11-19T00:00:00"/>
        <d v="2022-04-17T00:00:00"/>
        <d v="2021-07-29T00:00:00"/>
        <d v="2022-03-29T00:00:00"/>
        <d v="2020-01-04T00:00:00"/>
        <d v="2022-09-14T00:00:00"/>
        <d v="2022-04-11T00:00:00"/>
        <d v="2023-02-05T00:00:00"/>
        <d v="2021-06-10T00:00:00"/>
        <d v="2020-01-27T00:00:00"/>
        <d v="2022-07-05T00:00:00"/>
        <d v="2019-10-04T00:00:00"/>
        <d v="2023-08-31T00:00:00"/>
        <d v="2021-01-24T00:00:00"/>
        <d v="2019-11-03T00:00:00"/>
        <d v="2020-06-10T00:00:00"/>
        <d v="2023-08-28T00:00:00"/>
        <d v="2022-07-03T00:00:00"/>
        <d v="2021-09-10T00:00:00"/>
        <d v="2022-12-25T00:00:00"/>
        <d v="2022-02-06T00:00:00"/>
        <d v="2023-02-04T00:00:00"/>
        <d v="2023-05-14T00:00:00"/>
        <d v="2020-04-19T00:00:00"/>
        <d v="2022-10-03T00:00:00"/>
        <d v="2022-03-23T00:00:00"/>
        <d v="2021-06-14T00:00:00"/>
        <d v="2021-10-19T00:00:00"/>
        <d v="2023-06-07T00:00:00"/>
        <d v="2022-10-07T00:00:00"/>
        <d v="2020-11-09T00:00:00"/>
        <d v="2019-09-01T00:00:00"/>
        <d v="2022-08-14T00:00:00"/>
        <d v="2019-01-03T00:00:00"/>
        <d v="2021-01-06T00:00:00"/>
        <d v="2020-01-16T00:00:00"/>
        <d v="2022-08-13T00:00:00"/>
        <d v="2023-01-29T00:00:00"/>
        <d v="2020-08-20T00:00:00"/>
        <d v="2020-02-15T00:00:00"/>
        <d v="2022-03-31T00:00:00"/>
        <d v="2023-07-14T00:00:00"/>
        <d v="2022-10-20T00:00:00"/>
        <d v="2019-03-27T00:00:00"/>
        <d v="2020-12-06T00:00:00"/>
        <d v="2019-03-22T00:00:00"/>
        <d v="2023-02-03T00:00:00"/>
        <d v="2019-10-17T00:00:00"/>
        <d v="2022-06-01T00:00:00"/>
        <d v="2021-05-01T00:00:00"/>
        <d v="2021-08-31T00:00:00"/>
        <d v="2021-05-31T00:00:00"/>
        <d v="2019-10-29T00:00:00"/>
        <d v="2020-12-12T00:00:00"/>
        <d v="2020-12-07T00:00:00"/>
        <d v="2021-04-09T00:00:00"/>
        <d v="2019-07-16T00:00:00"/>
        <d v="2022-06-18T00:00:00"/>
        <d v="2023-02-22T00:00:00"/>
        <d v="2023-05-22T00:00:00"/>
        <d v="2023-08-07T00:00:00"/>
        <d v="2023-04-13T00:00:00"/>
        <d v="2020-02-18T00:00:00"/>
        <d v="2022-08-07T00:00:00"/>
        <d v="2022-04-05T00:00:00"/>
        <d v="2019-06-26T00:00:00"/>
        <d v="2022-02-16T00:00:00"/>
        <d v="2022-12-11T00:00:00"/>
        <d v="2023-04-05T00:00:00"/>
        <d v="2020-02-24T00:00:00"/>
        <d v="2023-07-20T00:00:00"/>
        <d v="2020-01-19T00:00:00"/>
        <d v="2023-03-16T00:00:00"/>
        <d v="2020-03-05T00:00:00"/>
        <d v="2022-06-26T00:00:00"/>
        <d v="2020-03-26T00:00:00"/>
        <d v="2023-01-28T00:00:00"/>
        <d v="2019-03-31T00:00:00"/>
        <d v="2022-05-19T00:00:00"/>
        <d v="2021-07-17T00:00:00"/>
        <d v="2022-10-30T00:00:00"/>
        <d v="2019-07-06T00:00:00"/>
        <d v="2019-03-09T00:00:00"/>
        <d v="2023-03-07T00:00:00"/>
        <d v="2020-01-20T00:00:00"/>
        <d v="2021-11-11T00:00:00"/>
        <d v="2019-09-05T00:00:00"/>
        <d v="2022-04-25T00:00:00"/>
        <d v="2022-06-21T00:00:00"/>
        <d v="2020-01-18T00:00:00"/>
        <d v="2021-07-11T00:00:00"/>
        <d v="2019-12-12T00:00:00"/>
        <d v="2021-06-05T00:00:00"/>
        <d v="2022-01-09T00:00:00"/>
        <d v="2021-03-25T00:00:00"/>
        <d v="2021-01-19T00:00:00"/>
        <d v="2023-04-17T00:00:00"/>
        <d v="2019-10-11T00:00:00"/>
        <d v="2023-06-17T00:00:00"/>
        <d v="2021-07-27T00:00:00"/>
        <d v="2022-01-16T00:00:00"/>
        <d v="2019-12-17T00:00:00"/>
        <d v="2021-08-06T00:00:00"/>
        <d v="2019-08-23T00:00:00"/>
        <d v="2019-03-02T00:00:00"/>
        <d v="2022-05-15T00:00:00"/>
        <d v="2022-09-20T00:00:00"/>
        <d v="2020-02-29T00:00:00"/>
        <d v="2019-11-08T00:00:00"/>
        <d v="2020-07-22T00:00:00"/>
        <d v="2022-07-29T00:00:00"/>
        <d v="2020-11-07T00:00:00"/>
        <d v="2019-10-25T00:00:00"/>
        <d v="2019-10-20T00:00:00"/>
        <d v="2020-12-20T00:00:00"/>
        <d v="2019-07-28T00:00:00"/>
        <d v="2020-06-25T00:00:00"/>
        <d v="2021-09-11T00:00:00"/>
        <d v="2023-04-01T00:00:00"/>
        <d v="2023-05-07T00:00:00"/>
        <d v="2020-08-27T00:00:00"/>
        <d v="2019-03-28T00:00:00"/>
        <d v="2019-08-31T00:00:00"/>
        <d v="2019-01-22T00:00:00"/>
        <d v="2023-01-01T00:00:00"/>
        <d v="2020-06-26T00:00:00"/>
        <d v="2022-11-06T00:00:00"/>
        <d v="2022-07-06T00:00:00"/>
        <d v="2021-09-19T00:00:00"/>
        <d v="2019-05-04T00:00:00"/>
        <d v="2023-06-12T00:00:00"/>
        <d v="2019-09-17T00:00:00"/>
        <d v="2019-10-15T00:00:00"/>
        <d v="2019-05-17T00:00:00"/>
        <d v="2020-08-01T00:00:00"/>
        <d v="2019-08-30T00:00:00"/>
        <d v="2019-06-12T00:00:00"/>
        <d v="2020-07-25T00:00:00"/>
        <d v="2022-08-02T00:00:00"/>
        <d v="2022-05-08T00:00:00"/>
        <d v="2020-09-19T00:00:00"/>
        <d v="2023-07-17T00:00:00"/>
        <d v="2020-04-17T00:00:00"/>
        <d v="2022-12-30T00:00:00"/>
        <d v="2020-10-21T00:00:00"/>
        <d v="2023-07-08T00:00:00"/>
        <d v="2020-06-14T00:00:00"/>
        <d v="2021-07-30T00:00:00"/>
        <d v="2021-09-07T00:00:00"/>
        <d v="2019-07-13T00:00:00"/>
        <d v="2022-05-27T00:00:00"/>
        <d v="2021-01-07T00:00:00"/>
        <d v="2023-06-02T00:00:00"/>
        <d v="2022-09-17T00:00:00"/>
        <d v="2019-03-23T00:00:00"/>
        <d v="2019-08-26T00:00:00"/>
        <d v="2022-02-09T00:00:00"/>
        <d v="2020-03-19T00:00:00"/>
        <d v="2019-08-11T00:00:00"/>
        <d v="2020-06-28T00:00:00"/>
        <d v="2022-01-25T00:00:00"/>
        <d v="2019-09-15T00:00:00"/>
        <d v="2021-05-29T00:00:00"/>
        <d v="2020-04-08T00:00:00"/>
        <d v="2021-12-12T00:00:00"/>
        <d v="2023-08-03T00:00:00"/>
        <d v="2021-06-19T00:00:00"/>
        <d v="2020-08-30T00:00:00"/>
        <d v="2020-02-12T00:00:00"/>
        <d v="2023-01-07T00:00:00"/>
        <d v="2022-02-01T00:00:00"/>
        <d v="2019-04-15T00:00:00"/>
        <d v="2020-07-05T00:00:00"/>
        <d v="2023-06-18T00:00:00"/>
        <d v="2020-03-13T00:00:00"/>
        <d v="2022-09-29T00:00:00"/>
        <d v="2020-04-01T00:00:00"/>
        <d v="2021-11-12T00:00:00"/>
        <d v="2022-12-14T00:00:00"/>
        <d v="2019-11-11T00:00:00"/>
        <d v="2019-11-17T00:00:00"/>
        <d v="2023-01-12T00:00:00"/>
        <d v="2020-04-10T00:00:00"/>
        <d v="2020-07-30T00:00:00"/>
        <d v="2019-12-04T00:00:00"/>
        <d v="2019-09-28T00:00:00"/>
        <d v="2023-05-26T00:00:00"/>
        <d v="2022-03-09T00:00:00"/>
        <d v="2022-12-13T00:00:00"/>
        <d v="2020-10-23T00:00:00"/>
        <d v="2020-08-03T00:00:00"/>
        <d v="2020-07-08T00:00:00"/>
        <d v="2020-08-19T00:00:00"/>
        <d v="2022-06-13T00:00:00"/>
        <d v="2021-02-12T00:00:00"/>
        <d v="2022-10-15T00:00:00"/>
        <d v="2021-02-06T00:00:00"/>
        <d v="2023-01-09T00:00:00"/>
        <d v="2023-05-29T00:00:00"/>
        <d v="2021-08-04T00:00:00"/>
        <d v="2019-12-06T00:00:00"/>
        <d v="2019-01-19T00:00:00"/>
        <d v="2022-01-04T00:00:00"/>
        <d v="2022-12-02T00:00:00"/>
        <d v="2021-04-14T00:00:00"/>
        <d v="2020-02-07T00:00:00"/>
        <d v="2023-02-06T00:00:00"/>
        <d v="2021-04-08T00:00:00"/>
        <d v="2023-07-10T00:00:00"/>
        <d v="2023-08-23T00:00:00"/>
        <d v="2019-09-03T00:00:00"/>
        <d v="2022-05-10T00:00:00"/>
        <d v="2021-11-29T00:00:00"/>
        <d v="2022-03-30T00:00:00"/>
        <d v="2023-05-12T00:00:00"/>
        <d v="2023-04-12T00:00:00"/>
        <d v="2021-08-10T00:00:00"/>
        <d v="2022-11-30T00:00:00"/>
        <d v="2022-02-14T00:00:00"/>
        <d v="2022-05-03T00:00:00"/>
        <d v="2021-11-25T00:00:00"/>
        <d v="2022-07-04T00:00:00"/>
        <d v="2021-01-18T00:00:00"/>
        <d v="2019-12-30T00:00:00"/>
        <d v="2022-11-20T00:00:00"/>
        <d v="2019-10-24T00:00:00"/>
        <d v="2022-08-01T00:00:00"/>
        <d v="2019-05-15T00:00:00"/>
        <d v="2023-03-05T00:00:00"/>
        <d v="2020-03-20T00:00:00"/>
        <d v="2020-11-04T00:00:00"/>
        <d v="2021-06-09T00:00:00"/>
        <d v="2023-03-12T00:00:00"/>
        <d v="2020-11-23T00:00:00"/>
        <d v="2020-12-25T00:00:00"/>
        <d v="2020-06-23T00:00:00"/>
        <d v="2021-12-04T00:00:00"/>
        <d v="2020-11-03T00:00:00"/>
        <d v="2022-07-21T00:00:00"/>
        <d v="2021-08-15T00:00:00"/>
        <d v="2022-09-10T00:00:00"/>
        <d v="2023-05-10T00:00:00"/>
        <d v="2022-11-17T00:00:00"/>
        <d v="2023-03-26T00:00:00"/>
        <d v="2019-07-14T00:00:00"/>
        <d v="2022-08-24T00:00:00"/>
        <d v="2020-10-20T00:00:00"/>
        <d v="2019-07-05T00:00:00"/>
        <d v="2020-07-09T00:00:00"/>
        <d v="2020-06-19T00:00:00"/>
        <d v="2019-04-10T00:00:00"/>
        <d v="2020-05-27T00:00:00"/>
        <d v="2022-08-04T00:00:00"/>
        <d v="2023-03-31T00:00:00"/>
        <d v="2021-10-03T00:00:00"/>
        <d v="2022-04-18T00:00:00"/>
        <d v="2021-03-31T00:00:00"/>
        <d v="2020-10-06T00:00:00"/>
        <d v="2022-07-07T00:00:00"/>
        <d v="2020-07-02T00:00:00"/>
        <d v="2019-12-07T00:00:00"/>
        <d v="2021-06-25T00:00:00"/>
        <d v="2021-12-23T00:00:00"/>
        <d v="2023-02-11T00:00:00"/>
        <d v="2020-01-03T00:00:00"/>
        <d v="2021-07-26T00:00:00"/>
        <d v="2022-12-18T00:00:00"/>
        <d v="2019-12-23T00:00:00"/>
        <d v="2019-04-29T00:00:00"/>
        <d v="2019-10-18T00:00:00"/>
        <d v="2022-10-25T00:00:00"/>
        <d v="2023-05-15T00:00:00"/>
        <d v="2023-02-19T00:00:00"/>
        <d v="2023-04-25T00:00:00"/>
        <d v="2019-11-24T00:00:00"/>
        <d v="2019-02-14T00:00:00"/>
        <d v="2019-11-22T00:00:00"/>
        <d v="2023-08-04T00:00:00"/>
        <d v="2023-07-13T00:00:00"/>
        <d v="2021-12-21T00:00:00"/>
        <d v="2020-09-05T00:00:00"/>
        <d v="2019-06-09T00:00:00"/>
        <d v="2020-06-17T00:00:00"/>
        <d v="2021-06-23T00:00:00"/>
        <d v="2022-07-24T00:00:00"/>
        <d v="2021-04-24T00:00:00"/>
        <d v="2022-12-27T00:00:00"/>
        <d v="2019-08-02T00:00:00"/>
        <d v="2021-08-14T00:00:00"/>
        <d v="2021-03-04T00:00:00"/>
        <d v="2019-01-21T00:00:00"/>
        <d v="2019-02-12T00:00:00"/>
        <d v="2021-07-28T00:00:00"/>
        <d v="2022-06-04T00:00:00"/>
        <d v="2022-08-20T00:00:00"/>
        <d v="2022-01-24T00:00:00"/>
        <d v="2021-09-26T00:00:00"/>
        <d v="2019-09-19T00:00:00"/>
        <d v="2020-01-22T00:00:00"/>
        <d v="2019-10-09T00:00:00"/>
        <d v="2022-07-12T00:00:00"/>
        <d v="2022-05-25T00:00:00"/>
        <d v="2019-12-19T00:00:00"/>
        <d v="2020-02-03T00:00:00"/>
        <d v="2022-12-12T00:00:00"/>
        <d v="2022-06-20T00:00:00"/>
        <d v="2023-01-26T00:00:00"/>
        <d v="2021-08-17T00:00:00"/>
        <d v="2019-08-15T00:00:00"/>
        <d v="2019-03-11T00:00:00"/>
        <d v="2020-12-08T00:00:00"/>
        <d v="2020-03-29T00:00:00"/>
        <d v="2019-11-19T00:00:00"/>
        <d v="2019-05-26T00:00:00"/>
        <d v="2021-11-03T00:00:00"/>
        <d v="2019-09-26T00:00:00"/>
        <d v="2021-12-30T00:00:00"/>
        <d v="2021-09-30T00:00:00"/>
        <d v="2020-06-13T00:00:00"/>
        <d v="2020-01-15T00:00:00"/>
        <d v="2022-01-06T00:00:00"/>
        <d v="2023-05-05T00:00:00"/>
        <d v="2019-05-01T00:00:00"/>
        <d v="2022-08-11T00:00:00"/>
        <d v="2021-05-18T00:00:00"/>
        <d v="2023-04-24T00:00:00"/>
        <d v="2023-08-30T00:00:00"/>
        <d v="2022-08-25T00:00:00"/>
        <d v="2022-05-16T00:00:00"/>
        <d v="2020-09-25T00:00:00"/>
        <d v="2022-09-01T00:00:00"/>
        <d v="2022-02-11T00:00:00"/>
        <d v="2022-06-25T00:00:00"/>
        <d v="2019-06-29T00:00:00"/>
        <d v="2023-08-24T00:00:00"/>
        <d v="2022-09-26T00:00:00"/>
        <d v="2021-09-15T00:00:00"/>
        <d v="2020-11-21T00:00:00"/>
        <d v="2023-03-10T00:00:00"/>
        <d v="2022-02-17T00:00:00"/>
        <d v="2022-05-13T00:00:00"/>
        <d v="2019-06-08T00:00:00"/>
        <d v="2023-07-18T00:00:00"/>
        <d v="2021-06-15T00:00:00"/>
        <d v="2020-11-08T00:00:00"/>
        <d v="2021-05-15T00:00:00"/>
        <d v="2019-10-02T00:00:00"/>
        <d v="2020-12-11T00:00:00"/>
        <d v="2019-08-21T00:00:00"/>
        <d v="2022-11-13T00:00:00"/>
        <d v="2023-06-15T00:00:00"/>
        <d v="2022-06-11T00:00:00"/>
        <d v="2019-08-25T00:00:00"/>
        <d v="2022-05-22T00:00:00"/>
        <d v="2021-08-26T00:00:00"/>
        <d v="2020-08-08T00:00:00"/>
        <d v="2019-07-10T00:00:00"/>
        <d v="2021-09-22T00:00:00"/>
        <d v="2020-10-07T00:00:00"/>
        <d v="2022-10-24T00:00:00"/>
        <d v="2019-09-06T00:00:00"/>
        <d v="2021-10-11T00:00:00"/>
        <d v="2020-04-06T00:00:00"/>
        <d v="2021-04-25T00:00:00"/>
        <d v="2022-09-27T00:00:00"/>
        <d v="2022-05-26T00:00:00"/>
        <d v="2020-11-20T00:00:00"/>
        <d v="2022-03-24T00:00:00"/>
        <d v="2022-06-23T00:00:00"/>
        <d v="2019-06-30T00:00:00"/>
        <d v="2022-12-08T00:00:00"/>
        <d v="2020-03-25T00:00:00"/>
        <d v="2021-09-13T00:00:00"/>
        <d v="2019-04-17T00:00:00"/>
        <d v="2023-01-08T00:00:00"/>
        <d v="2020-12-29T00:00:00"/>
        <d v="2020-09-30T00:00:00"/>
        <d v="2022-01-28T00:00:00"/>
        <d v="2020-11-26T00:00:00"/>
        <d v="2020-06-29T00:00:00"/>
        <d v="2020-11-11T00:00:00"/>
        <d v="2020-09-22T00:00:00"/>
        <d v="2021-07-16T00:00:00"/>
        <d v="2020-07-04T00:00:00"/>
        <d v="2021-04-04T00:00:00"/>
        <d v="2023-07-09T00:00:00"/>
        <d v="2019-04-30T00:00:00"/>
        <d v="2023-02-15T00:00:00"/>
        <d v="2022-12-15T00:00:00"/>
        <d v="2022-02-27T00:00:00"/>
        <d v="2022-05-04T00:00:00"/>
        <d v="2021-12-13T00:00:00"/>
        <d v="2019-10-16T00:00:00"/>
        <d v="2019-11-09T00:00:00"/>
        <d v="2021-04-23T00:00:00"/>
        <d v="2023-08-10T00:00:00"/>
        <d v="2023-05-24T00:00:00"/>
        <d v="2020-04-11T00:00:00"/>
        <d v="2020-02-04T00:00:00"/>
        <d v="2020-12-24T00:00:00"/>
        <d v="2021-11-18T00:00:00"/>
        <d v="2021-06-18T00:00:00"/>
        <d v="2021-10-26T00:00:00"/>
        <d v="2022-08-29T00:00:00"/>
        <d v="2023-04-27T00:00:00"/>
        <d v="2022-02-22T00:00:00"/>
        <d v="2021-06-27T00:00:00"/>
        <d v="2022-01-15T00:00:00"/>
        <d v="2021-05-30T00:00:00"/>
        <d v="2021-05-21T00:00:00"/>
        <d v="2019-11-10T00:00:00"/>
        <d v="2020-08-28T00:00:00"/>
        <d v="2023-07-12T00:00:00"/>
        <d v="2022-10-19T00:00:00"/>
        <d v="2021-12-14T00:00:00"/>
        <d v="2022-08-30T00:00:00"/>
        <d v="2021-08-25T00:00:00"/>
        <d v="2022-09-15T00:00:00"/>
        <d v="2021-05-14T00:00:00"/>
        <d v="2020-02-19T00:00:00"/>
        <d v="2022-07-08T00:00:00"/>
        <d v="2021-08-29T00:00:00"/>
        <d v="2019-08-27T00:00:00"/>
        <d v="2022-12-28T00:00:00"/>
        <d v="2021-10-13T00:00:00"/>
        <d v="2021-02-11T00:00:00"/>
        <d v="2020-01-12T00:00:00"/>
        <d v="2021-10-08T00:00:00"/>
        <d v="2021-12-08T00:00:00"/>
        <d v="2022-05-09T00:00:00"/>
        <d v="2019-10-07T00:00:00"/>
        <d v="2020-10-09T00:00:00"/>
        <d v="2020-02-05T00:00:00"/>
        <d v="2021-08-03T00:00:00"/>
        <d v="2023-05-16T00:00:00"/>
        <d v="2020-09-17T00:00:00"/>
        <d v="2022-12-09T00:00:00"/>
        <d v="2020-12-19T00:00:00"/>
        <d v="2022-03-16T00:00:00"/>
        <d v="2019-10-31T00:00:00"/>
        <d v="2019-03-03T00:00:00"/>
        <d v="2022-01-08T00:00:00"/>
        <d v="2022-01-21T00:00:00"/>
        <d v="2019-06-27T00:00:00"/>
        <d v="2021-03-09T00:00:00"/>
        <d v="2020-01-31T00:00:00"/>
        <d v="2023-08-11T00:00:00"/>
        <d v="2020-11-02T00:00:00"/>
        <d v="2019-12-18T00:00:00"/>
        <d v="2019-02-08T00:00:00"/>
        <d v="2019-09-09T00:00:00"/>
        <d v="2023-01-24T00:00:00"/>
        <d v="2021-11-17T00:00:00"/>
        <d v="2021-04-17T00:00:00"/>
        <d v="2019-01-16T00:00:00"/>
        <d v="2021-06-02T00:00:00"/>
        <d v="2023-05-21T00:00:00"/>
        <d v="2020-10-18T00:00:00"/>
        <d v="2021-11-27T00:00:00"/>
        <d v="2020-05-23T00:00:00"/>
        <d v="2021-02-17T00:00:00"/>
        <d v="2022-04-10T00:00:00"/>
        <d v="2019-02-22T00:00:00"/>
        <d v="2022-01-26T00:00:00"/>
        <d v="2020-09-04T00:00:00"/>
        <d v="2022-04-27T00:00:00"/>
        <d v="2020-05-02T00:00:00"/>
        <d v="2021-08-21T00:00:00"/>
        <d v="2019-09-13T00:00:00"/>
        <d v="2020-02-11T00:00:00"/>
        <d v="2022-04-26T00:00:00"/>
        <d v="2021-04-27T00:00:00"/>
        <d v="2020-05-19T00:00:00"/>
        <d v="2023-08-06T00:00:00"/>
        <d v="2020-06-03T00:00:00"/>
        <d v="2022-07-10T00:00:00"/>
        <d v="2021-10-23T00:00:00"/>
        <d v="2023-06-04T00:00:00"/>
        <d v="2019-07-19T00:00:00"/>
        <d v="2022-05-20T00:00:00"/>
        <d v="2021-12-24T00:00:00"/>
        <d v="2019-06-18T00:00:00"/>
        <d v="2023-04-04T00:00:00"/>
        <d v="2023-06-29T00:00:00"/>
        <d v="2022-04-22T00:00:00"/>
        <d v="2020-04-22T00:00:00"/>
        <d v="2021-02-03T00:00:00"/>
        <d v="2019-07-22T00:00:00"/>
        <d v="2021-08-30T00:00:00"/>
        <d v="2021-11-07T00:00:00"/>
        <d v="2020-09-02T00:00:00"/>
        <d v="2021-03-06T00:00:00"/>
        <d v="2020-07-16T00:00:00"/>
        <d v="2020-10-25T00:00:00"/>
        <d v="2020-11-30T00:00:00"/>
        <d v="2020-11-01T00:00:00"/>
        <d v="2021-01-12T00:00:00"/>
        <d v="2019-03-12T00:00:00"/>
        <d v="2022-06-30T00:00:00"/>
        <d v="2020-03-09T00:00:00"/>
        <d v="2020-11-24T00:00:00"/>
        <d v="2020-05-18T00:00:00"/>
        <d v="2020-09-28T00:00:00"/>
        <d v="2020-05-22T00:00:00"/>
        <d v="2019-06-17T00:00:00"/>
        <d v="2022-03-17T00:00:00"/>
        <d v="2020-08-31T00:00:00"/>
        <d v="2021-04-15T00:00:00"/>
        <d v="2021-07-18T00:00:00"/>
        <d v="2020-12-30T00:00:00"/>
        <d v="2023-05-30T00:00:00"/>
        <d v="2021-03-16T00:00:00"/>
        <d v="2021-01-03T00:00:00"/>
        <d v="2020-08-14T00:00:00"/>
        <d v="2020-12-10T00:00:00"/>
        <d v="2021-07-09T00:00:00"/>
        <d v="2019-11-07T00:00:00"/>
        <d v="2023-06-20T00:00:00"/>
        <d v="2022-03-10T00:00:00"/>
        <d v="2021-08-24T00:00:00"/>
        <d v="2022-01-17T00:00:00"/>
        <d v="2020-02-20T00:00:00"/>
        <d v="2019-01-28T00:00:00"/>
        <d v="2020-05-15T00:00:00"/>
        <d v="2019-06-20T00:00:00"/>
        <d v="2021-02-08T00:00:00"/>
        <d v="2022-09-25T00:00:00"/>
        <d v="2022-01-10T00:00:00"/>
        <d v="2022-09-28T00:00:00"/>
        <d v="2023-04-16T00:00:00"/>
        <d v="2020-05-04T00:00:00"/>
        <d v="2023-03-14T00:00:00"/>
        <d v="2020-10-02T00:00:00"/>
        <d v="2023-07-01T00:00:00"/>
        <d v="2019-03-10T00:00:00"/>
        <d v="2021-05-05T00:00:00"/>
        <d v="2022-10-01T00:00:00"/>
        <d v="2020-05-14T00:00:00"/>
        <d v="2021-04-18T00:00:00"/>
        <d v="2019-01-06T00:00:00"/>
        <d v="2020-04-03T00:00:00"/>
        <d v="2019-01-24T00:00:00"/>
        <d v="2023-02-23T00:00:00"/>
        <d v="2020-01-30T00:00:00"/>
        <d v="2021-07-06T00:00:00"/>
        <d v="2020-08-29T00:00:00"/>
        <d v="2019-06-11T00:00:00"/>
        <d v="2022-02-05T00:00:00"/>
        <d v="2019-05-18T00:00:00"/>
        <d v="2022-07-19T00:00:00"/>
        <d v="2020-09-18T00:00:00"/>
        <d v="2021-04-30T00:00:00"/>
        <d v="2019-05-29T00:00:00"/>
        <d v="2020-11-17T00:00:00"/>
        <d v="2023-06-03T00:00:00"/>
        <d v="2021-05-22T00:00:00"/>
        <d v="2019-05-24T00:00:00"/>
        <d v="2022-09-12T00:00:00"/>
        <d v="2020-12-03T00:00:00"/>
        <d v="2020-12-18T00:00:00"/>
        <d v="2023-03-11T00:00:00"/>
        <d v="2019-08-13T00:00:00"/>
        <d v="2021-02-01T00:00:00"/>
        <d v="2021-10-02T00:00:00"/>
        <d v="2019-05-07T00:00:00"/>
        <d v="2021-10-12T00:00:00"/>
        <d v="2022-03-27T00:00:00"/>
        <d v="2020-04-26T00:00:00"/>
        <d v="2023-03-15T00:00:00"/>
        <d v="2023-06-30T00:00:00"/>
        <d v="2021-01-30T00:00:00"/>
        <d v="2023-02-21T00:00:00"/>
        <d v="2021-02-21T00:00:00"/>
        <d v="2020-06-16T00:00:00"/>
        <d v="2021-12-07T00:00:00"/>
        <d v="2022-01-31T00:00:00"/>
        <d v="2023-08-02T00:00:00"/>
        <d v="2023-03-08T00:00:00"/>
        <d v="2023-07-28T00:00:00"/>
        <d v="2020-09-01T00:00:00"/>
        <d v="2019-10-26T00:00:00"/>
        <d v="2020-01-13T00:00:00"/>
        <d v="2023-04-09T00:00:00"/>
        <d v="2023-03-24T00:00:00"/>
        <d v="2022-02-02T00:00:00"/>
        <d v="2023-04-10T00:00:00"/>
        <d v="2019-03-08T00:00:00"/>
        <d v="2023-08-20T00:00:00"/>
        <d v="2022-04-01T00:00:00"/>
        <d v="2023-02-17T00:00:00"/>
        <d v="2022-05-31T00:00:00"/>
        <d v="2021-03-12T00:00:00"/>
        <d v="2020-06-04T00:00:00"/>
        <d v="2023-08-01T00:00:00"/>
        <d v="2022-09-07T00:00:00"/>
        <d v="2022-10-06T00:00:00"/>
        <d v="2020-05-05T00:00:00"/>
        <d v="2023-02-25T00:00:00"/>
        <d v="2019-01-20T00:00:00"/>
        <d v="2021-07-15T00:00:00"/>
        <d v="2019-11-28T00:00:00"/>
        <d v="2021-09-28T00:00:00"/>
        <d v="2019-06-01T00:00:00"/>
        <d v="2022-10-28T00:00:00"/>
        <d v="2023-08-16T00:00:00"/>
        <d v="2019-08-08T00:00:00"/>
        <d v="2022-11-18T00:00:00"/>
        <d v="2023-06-25T00:00:00"/>
        <d v="2020-07-24T00:00:00"/>
        <d v="2022-11-26T00:00:00"/>
        <d v="2021-04-20T00:00:00"/>
        <d v="2019-03-13T00:00:00"/>
        <d v="2023-08-19T00:00:00"/>
        <d v="2022-08-19T00:00:00"/>
        <d v="2023-02-08T00:00:00"/>
        <d v="2019-04-19T00:00:00"/>
        <d v="2021-04-03T00:00:00"/>
        <d v="2020-08-10T00:00:00"/>
        <d v="2021-07-01T00:00:00"/>
        <d v="2021-07-02T00:00:00"/>
        <d v="2019-08-06T00:00:00"/>
        <d v="2019-06-19T00:00:00"/>
        <d v="2023-04-28T00:00:00"/>
        <d v="2021-11-05T00:00:00"/>
        <d v="2019-01-08T00:00:00"/>
        <d v="2020-03-06T00:00:00"/>
        <d v="2021-03-22T00:00:00"/>
        <d v="2022-01-30T00:00:00"/>
        <d v="2022-12-16T00:00:00"/>
        <d v="2021-05-23T00:00:00"/>
        <d v="2021-01-15T00:00:00"/>
        <d v="2019-02-25T00:00:00"/>
        <d v="2021-10-22T00:00:00"/>
        <d v="2022-07-02T00:00:00"/>
        <d v="2020-06-09T00:00:00"/>
        <d v="2020-07-10T00:00:00"/>
        <d v="2020-02-06T00:00:00"/>
        <d v="2019-11-21T00:00:00"/>
        <d v="2021-07-05T00:00:00"/>
        <d v="2020-10-03T00:00:00"/>
        <d v="2020-07-20T00:00:00"/>
        <d v="2020-09-27T00:00:00"/>
        <d v="2019-03-16T00:00:00"/>
        <d v="2021-01-08T00:00:00"/>
        <d v="2020-04-24T00:00:00"/>
        <d v="2020-11-27T00:00:00"/>
        <d v="2019-01-05T00:00:00"/>
        <d v="2023-04-18T00:00:00"/>
        <d v="2020-05-25T00:00:00"/>
        <d v="2021-12-03T00:00:00"/>
        <d v="2022-12-07T00:00:00"/>
        <d v="2020-09-06T00:00:00"/>
        <d v="2020-09-11T00:00:00"/>
        <d v="2019-03-04T00:00:00"/>
        <d v="2019-09-22T00:00:00"/>
        <d v="2020-11-14T00:00:00"/>
        <d v="2019-08-20T00:00:00"/>
        <d v="2021-06-06T00:00:00"/>
        <d v="2019-05-28T00:00:00"/>
        <d v="2022-01-11T00:00:00"/>
        <d v="2020-12-01T00:00:00"/>
        <d v="2020-03-14T00:00:00"/>
        <d v="2020-11-22T00:00:00"/>
        <d v="2021-08-07T00:00:00"/>
        <d v="2023-07-15T00:00:00"/>
        <d v="2021-03-21T00:00:00"/>
        <d v="2019-05-10T00:00:00"/>
        <d v="2021-10-06T00:00:00"/>
        <d v="2022-09-08T00:00:00"/>
        <d v="2019-05-27T00:00:00"/>
        <d v="2020-04-21T00:00:00"/>
        <d v="2021-08-22T00:00:00"/>
        <d v="2021-03-17T00:00:00"/>
        <d v="2019-08-07T00:00:00"/>
        <d v="2019-10-08T00:00:00"/>
        <d v="2023-02-28T00:00:00"/>
        <d v="2022-06-03T00:00:00"/>
        <d v="2021-01-01T00:00:00"/>
        <d v="2019-06-23T00:00:00"/>
        <d v="2023-04-29T00:00:00"/>
        <d v="2020-06-08T00:00:00"/>
        <d v="2019-12-09T00:00:00"/>
        <d v="2019-05-02T00:00:00"/>
        <d v="2022-02-13T00:00:00"/>
        <d v="2023-01-23T00:00:00"/>
        <d v="2019-10-30T00:00:00"/>
        <d v="2023-03-29T00:00:00"/>
        <d v="2020-09-10T00:00:00"/>
        <d v="2023-01-25T00:00:00"/>
        <d v="2021-09-01T00:00:00"/>
        <d v="2019-01-10T00:00:00"/>
        <d v="2019-05-06T00:00:00"/>
        <d v="2019-06-02T00:00:00"/>
        <d v="2021-01-23T00:00:00"/>
        <d v="2019-11-30T00:00:00"/>
        <d v="2020-11-12T00:00:00"/>
        <d v="2019-04-27T00:00:00"/>
        <d v="2021-07-07T00:00:00"/>
        <d v="2020-11-15T00:00:00"/>
        <d v="2021-08-11T00:00:00"/>
        <d v="2021-05-13T00:00:00"/>
        <d v="2020-03-27T00:00:00"/>
        <d v="2020-03-22T00:00:00"/>
        <d v="2021-02-20T00:00:00"/>
        <d v="2020-07-29T00:00:00"/>
        <d v="2023-08-18T00:00:00"/>
        <d v="2023-01-22T00:00:00"/>
        <d v="2021-05-08T00:00:00"/>
        <d v="2021-06-21T00:00:00"/>
        <d v="2020-07-21T00:00:00"/>
        <d v="2021-10-20T00:00:00"/>
        <d v="2022-01-20T00:00:00"/>
        <d v="2019-10-19T00:00:00"/>
        <d v="2019-10-23T00:00:00"/>
        <d v="2020-07-17T00:00:00"/>
        <d v="2022-04-21T00:00:00"/>
        <d v="2022-11-25T00:00:00"/>
        <d v="2022-03-25T00:00:00"/>
        <d v="2023-03-17T00:00:00"/>
        <d v="2019-11-23T00:00:00"/>
        <d v="2022-01-12T00:00:00"/>
        <d v="2020-01-29T00:00:00"/>
        <d v="2021-12-09T00:00:00"/>
        <d v="2021-02-13T00:00:00"/>
        <d v="2021-01-13T00:00:00"/>
        <d v="2020-05-20T00:00:00"/>
        <d v="2022-03-13T00:00:00"/>
        <d v="2020-05-24T00:00:00"/>
        <d v="2022-12-22T00:00:00"/>
        <d v="2020-05-03T00:00:00"/>
        <d v="2020-09-15T00:00:00"/>
        <d v="2021-03-28T00:00:00"/>
        <d v="2021-02-09T00:00:00"/>
        <d v="2020-04-15T00:00:00"/>
        <d v="2021-11-09T00:00:00"/>
        <d v="2021-03-11T00:00:00"/>
        <d v="2020-06-30T00:00:00"/>
        <d v="2021-01-27T00:00:00"/>
        <d v="2020-11-29T00:00:00"/>
        <d v="2020-05-10T00:00:00"/>
        <d v="2022-01-07T00:00:00"/>
        <d v="2021-01-28T00:00:00"/>
        <d v="2023-07-07T00:00:00"/>
        <d v="2023-08-15T00:00:00"/>
        <d v="2021-03-18T00:00:00"/>
        <d v="2023-08-08T00:00:00"/>
        <d v="2023-08-12T00:00:00"/>
        <d v="2023-03-23T00:00:00"/>
        <d v="2020-11-13T00:00:00"/>
        <d v="2022-09-30T00:00:00"/>
        <d v="2021-09-29T00:00:00"/>
        <d v="2023-01-15T00:00:00"/>
        <d v="2021-06-04T00:00:00"/>
        <d v="2020-06-11T00:00:00"/>
        <d v="2022-08-12T00:00:00"/>
        <d v="2019-05-23T00:00:00"/>
        <d v="2023-03-01T00:00:00"/>
        <d v="2023-04-20T00:00:00"/>
        <d v="2019-04-02T00:00:00"/>
        <d v="2020-10-15T00:00:00"/>
        <d v="2021-01-17T00:00:00"/>
        <d v="2023-07-16T00:00:00"/>
        <d v="2021-02-04T00:00:00"/>
        <d v="2019-12-14T00:00:00"/>
        <d v="2020-09-08T00:00:00"/>
        <d v="2020-10-14T00:00:00"/>
        <d v="2021-09-02T00:00:00"/>
        <d v="2019-05-22T00:00:00"/>
        <d v="2021-01-10T00:00:00"/>
        <d v="2021-08-27T00:00:00"/>
        <d v="2019-01-15T00:00:00"/>
        <d v="2021-07-20T00:00:00"/>
        <d v="2023-07-22T00:00:00"/>
        <d v="2022-02-26T00:00:00"/>
        <d v="2022-03-08T00:00:00"/>
        <d v="2021-05-09T00:00:00"/>
        <d v="2020-08-11T00:00:00"/>
        <d v="2021-02-02T00:00:00"/>
        <d v="2021-02-23T00:00:00"/>
        <d v="2020-12-21T00:00:00"/>
        <d v="2021-09-17T00:00:00"/>
        <d v="2022-08-23T00:00:00"/>
        <d v="2019-09-11T00:00:00"/>
        <d v="2019-07-11T00:00:00"/>
        <d v="2021-03-03T00:00:00"/>
        <d v="2019-09-25T00:00:00"/>
        <d v="2020-06-18T00:00:00"/>
        <d v="2021-03-23T00:00:00"/>
        <d v="2020-04-05T00:00:00"/>
        <d v="2023-04-30T00:00:00"/>
        <d v="2022-06-28T00:00:00"/>
        <d v="2021-03-07T00:00:00"/>
        <d v="2022-02-18T00:00:00"/>
        <d v="2021-09-09T00:00:00"/>
        <d v="2020-07-28T00:00:00"/>
        <d v="2019-05-31T00:00:00"/>
        <d v="2019-02-05T00:00:00"/>
        <d v="2022-05-07T00:00:00"/>
        <d v="2023-06-16T00:00:00"/>
        <d v="2021-05-24T00:00:00"/>
        <d v="2019-12-28T00:00:00"/>
        <d v="2020-10-10T00:00:00"/>
        <d v="2023-04-03T00:00:00"/>
        <d v="2020-04-04T00:00:00"/>
        <d v="2020-09-13T00:00:00"/>
        <d v="2022-12-17T00:00:00"/>
        <d v="2021-08-02T00:00:00"/>
        <d v="2022-02-04T00:00:00"/>
        <d v="2023-01-14T00:00:00"/>
        <d v="2019-06-03T00:00:00"/>
        <d v="2021-05-28T00:00:00"/>
        <d v="2021-11-06T00:00:00"/>
        <d v="2019-05-12T00:00:00"/>
        <d v="2020-04-16T00:00:00"/>
        <d v="2020-10-01T00:00:00"/>
        <d v="2021-07-25T00:00:00"/>
        <d v="2023-07-06T00:00:00"/>
        <d v="2022-12-26T00:00:00"/>
        <d v="2020-09-03T00:00:00"/>
        <d v="2021-12-10T00:00:00"/>
        <d v="2020-05-26T00:00:00"/>
        <d v="2020-04-30T00:00:00"/>
        <d v="2023-02-18T00:00:00"/>
        <d v="2020-12-22T00:00:00"/>
        <d v="2022-01-22T00:00:00"/>
        <d v="2020-06-27T00:00:00"/>
        <d v="2020-10-04T00:00:00"/>
        <d v="2023-05-20T00:00:00"/>
        <d v="2020-08-06T00:00:00"/>
        <d v="2019-01-17T00:00:00"/>
        <d v="2020-05-13T00:00:00"/>
        <d v="2021-04-22T00:00:00"/>
        <d v="2020-07-14T00:00:00"/>
        <d v="2023-02-20T00:00:00"/>
        <d v="2021-07-21T00:00:00"/>
        <d v="2019-06-15T00:00:00"/>
        <d v="2023-07-25T00:00:00"/>
        <d v="2022-02-25T00:00:00"/>
        <d v="2023-06-23T00:00:00"/>
        <d v="2022-03-15T00:00:00"/>
        <d v="2020-06-06T00:00:00"/>
        <d v="2019-12-10T00:00:00"/>
        <d v="2021-01-11T00:00:00"/>
        <d v="2023-04-19T00:00:00"/>
        <d v="2021-02-10T00:00:00"/>
        <d v="2020-06-02T00:00:00"/>
        <d v="2020-09-07T00:00:00"/>
        <d v="2023-04-11T00:00:00"/>
        <d v="2020-10-30T00:00:00"/>
        <d v="2021-02-16T00:00:00"/>
        <d v="2022-01-18T00:00:00"/>
        <d v="2019-08-29T00:00:00"/>
        <d v="2023-07-31T00:00:00"/>
        <d v="2023-07-05T00:00:00"/>
        <d v="2020-05-09T00:00:00"/>
        <d v="2019-09-07T00:00:00"/>
        <d v="2020-11-05T00:00:00"/>
        <d v="2020-05-11T00:00:00"/>
        <d v="2020-01-11T00:00:00"/>
        <d v="2020-06-22T00:00:00"/>
        <d v="2020-10-05T00:00:00"/>
        <d v="2020-07-06T00:00:00"/>
        <d v="2020-04-18T00:00:00"/>
        <d v="2021-05-07T00:00:00"/>
        <d v="2019-05-20T00:00:00"/>
        <d v="2021-04-05T00:00:00"/>
        <d v="2020-07-23T00:00:00"/>
        <d v="2021-01-05T00:00:00"/>
        <d v="2020-08-25T00:00:00"/>
        <d v="2021-05-02T00:00:00"/>
        <d v="2020-05-08T00:00:00"/>
        <d v="2021-02-05T00:00:00"/>
        <d v="2020-06-05T00:00:00"/>
        <d v="2020-09-26T00:00:00"/>
        <d v="2021-04-07T00:00:00"/>
        <d v="2020-04-25T00:00:00"/>
        <d v="2021-03-10T00:00:00"/>
        <d v="2020-12-02T00:00:00"/>
        <d v="2020-02-22T00:00:00"/>
        <d v="2020-06-12T00:00:00"/>
        <d v="2020-06-07T00:00:00"/>
        <d v="2021-09-06T00:00:00"/>
        <d v="2020-06-20T00:00:00"/>
        <d v="2020-09-16T00:00:00"/>
        <d v="2020-09-20T00:00:00"/>
        <d v="2020-05-06T00:00:00"/>
        <d v="2020-04-28T00:00:00"/>
        <d v="2020-12-05T00:00:00"/>
        <d v="2020-05-17T00:00:00"/>
        <d v="2020-05-12T00:00:00"/>
      </sharedItems>
      <fieldGroup par="40"/>
    </cacheField>
    <cacheField name="AIRLINE" numFmtId="0">
      <sharedItems/>
    </cacheField>
    <cacheField name="AIRLINE DOT" numFmtId="0">
      <sharedItems/>
    </cacheField>
    <cacheField name="AIRLINE CODE" numFmtId="0">
      <sharedItems/>
    </cacheField>
    <cacheField name="DOT CODE" numFmtId="0">
      <sharedItems containsSemiMixedTypes="0" containsString="0" containsNumber="1" containsInteger="1" minValue="19393" maxValue="20452"/>
    </cacheField>
    <cacheField name="FL NUMBER" numFmtId="0">
      <sharedItems containsSemiMixedTypes="0" containsString="0" containsNumber="1" containsInteger="1" minValue="1" maxValue="7370" count="1447">
        <n v="459"/>
        <n v="2295"/>
        <n v="665"/>
        <n v="2134"/>
        <n v="4464"/>
        <n v="590"/>
        <n v="223"/>
        <n v="2820"/>
        <n v="2107"/>
        <n v="430"/>
        <n v="1065"/>
        <n v="687"/>
        <n v="1011"/>
        <n v="1225"/>
        <n v="2516"/>
        <n v="906"/>
        <n v="1157"/>
        <n v="1273"/>
        <n v="262"/>
        <n v="2706"/>
        <n v="1754"/>
        <n v="5037"/>
        <n v="498"/>
        <n v="46"/>
        <n v="4450"/>
        <n v="406"/>
        <n v="3615"/>
        <n v="1206"/>
        <n v="231"/>
        <n v="1378"/>
        <n v="1214"/>
        <n v="5311"/>
        <n v="3711"/>
        <n v="1182"/>
        <n v="992"/>
        <n v="2520"/>
        <n v="3032"/>
        <n v="3593"/>
        <n v="2720"/>
        <n v="5047"/>
        <n v="345"/>
        <n v="5327"/>
        <n v="3467"/>
        <n v="4041"/>
        <n v="1013"/>
        <n v="5056"/>
        <n v="431"/>
        <n v="1530"/>
        <n v="440"/>
        <n v="3355"/>
        <n v="1031"/>
        <n v="3657"/>
        <n v="5762"/>
        <n v="397"/>
        <n v="3604"/>
        <n v="444"/>
        <n v="1673"/>
        <n v="5437"/>
        <n v="779"/>
        <n v="760"/>
        <n v="121"/>
        <n v="1721"/>
        <n v="965"/>
        <n v="4649"/>
        <n v="5754"/>
        <n v="1168"/>
        <n v="1248"/>
        <n v="1710"/>
        <n v="1232"/>
        <n v="4420"/>
        <n v="607"/>
        <n v="530"/>
        <n v="3338"/>
        <n v="1014"/>
        <n v="2013"/>
        <n v="229"/>
        <n v="3620"/>
        <n v="246"/>
        <n v="3831"/>
        <n v="4508"/>
        <n v="59"/>
        <n v="1298"/>
        <n v="2315"/>
        <n v="5381"/>
        <n v="1854"/>
        <n v="4953"/>
        <n v="1977"/>
        <n v="4294"/>
        <n v="1218"/>
        <n v="220"/>
        <n v="2535"/>
        <n v="3509"/>
        <n v="1359"/>
        <n v="1950"/>
        <n v="695"/>
        <n v="3649"/>
        <n v="720"/>
        <n v="2229"/>
        <n v="1911"/>
        <n v="1277"/>
        <n v="833"/>
        <n v="1640"/>
        <n v="518"/>
        <n v="4777"/>
        <n v="3351"/>
        <n v="895"/>
        <n v="1979"/>
        <n v="1671"/>
        <n v="2731"/>
        <n v="2248"/>
        <n v="867"/>
        <n v="5407"/>
        <n v="2773"/>
        <n v="976"/>
        <n v="2273"/>
        <n v="4"/>
        <n v="5631"/>
        <n v="4264"/>
        <n v="4096"/>
        <n v="5603"/>
        <n v="1447"/>
        <n v="4321"/>
        <n v="1323"/>
        <n v="323"/>
        <n v="2584"/>
        <n v="2830"/>
        <n v="5124"/>
        <n v="142"/>
        <n v="1621"/>
        <n v="2165"/>
        <n v="2960"/>
        <n v="1406"/>
        <n v="5267"/>
        <n v="4137"/>
        <n v="2238"/>
        <n v="2039"/>
        <n v="5855"/>
        <n v="1549"/>
        <n v="886"/>
        <n v="883"/>
        <n v="3771"/>
        <n v="1749"/>
        <n v="1069"/>
        <n v="496"/>
        <n v="668"/>
        <n v="408"/>
        <n v="3950"/>
        <n v="5138"/>
        <n v="4769"/>
        <n v="3085"/>
        <n v="3020"/>
        <n v="741"/>
        <n v="3613"/>
        <n v="3080"/>
        <n v="5664"/>
        <n v="3428"/>
        <n v="1350"/>
        <n v="32"/>
        <n v="5685"/>
        <n v="310"/>
        <n v="3793"/>
        <n v="5652"/>
        <n v="4240"/>
        <n v="2064"/>
        <n v="3695"/>
        <n v="1008"/>
        <n v="373"/>
        <n v="573"/>
        <n v="1074"/>
        <n v="3605"/>
        <n v="1399"/>
        <n v="1541"/>
        <n v="3632"/>
        <n v="2539"/>
        <n v="4733"/>
        <n v="2481"/>
        <n v="4801"/>
        <n v="2317"/>
        <n v="5622"/>
        <n v="2386"/>
        <n v="2022"/>
        <n v="347"/>
        <n v="3577"/>
        <n v="1097"/>
        <n v="3899"/>
        <n v="6016"/>
        <n v="1056"/>
        <n v="3525"/>
        <n v="6524"/>
        <n v="4048"/>
        <n v="3442"/>
        <n v="400"/>
        <n v="4453"/>
        <n v="5513"/>
        <n v="3430"/>
        <n v="4052"/>
        <n v="326"/>
        <n v="1099"/>
        <n v="2498"/>
        <n v="5025"/>
        <n v="2600"/>
        <n v="2729"/>
        <n v="1810"/>
        <n v="1347"/>
        <n v="1281"/>
        <n v="500"/>
        <n v="1491"/>
        <n v="479"/>
        <n v="1845"/>
        <n v="5473"/>
        <n v="1227"/>
        <n v="721"/>
        <n v="545"/>
        <n v="4504"/>
        <n v="5185"/>
        <n v="3176"/>
        <n v="877"/>
        <n v="1533"/>
        <n v="4086"/>
        <n v="3873"/>
        <n v="1506"/>
        <n v="446"/>
        <n v="1578"/>
        <n v="4633"/>
        <n v="1615"/>
        <n v="2027"/>
        <n v="5150"/>
        <n v="608"/>
        <n v="5467"/>
        <n v="1747"/>
        <n v="1939"/>
        <n v="3017"/>
        <n v="5650"/>
        <n v="3256"/>
        <n v="1015"/>
        <n v="2634"/>
        <n v="1522"/>
        <n v="680"/>
        <n v="3767"/>
        <n v="1308"/>
        <n v="2692"/>
        <n v="3081"/>
        <n v="807"/>
        <n v="1751"/>
        <n v="5667"/>
        <n v="654"/>
        <n v="5060"/>
        <n v="1675"/>
        <n v="285"/>
        <n v="3830"/>
        <n v="5141"/>
        <n v="933"/>
        <n v="199"/>
        <n v="864"/>
        <n v="5406"/>
        <n v="5386"/>
        <n v="4439"/>
        <n v="1033"/>
        <n v="1608"/>
        <n v="4748"/>
        <n v="2629"/>
        <n v="5314"/>
        <n v="1921"/>
        <n v="2367"/>
        <n v="1962"/>
        <n v="815"/>
        <n v="1121"/>
        <n v="5077"/>
        <n v="4994"/>
        <n v="3147"/>
        <n v="3438"/>
        <n v="2932"/>
        <n v="922"/>
        <n v="781"/>
        <n v="3925"/>
        <n v="3480"/>
        <n v="1367"/>
        <n v="1893"/>
        <n v="61"/>
        <n v="2056"/>
        <n v="2503"/>
        <n v="492"/>
        <n v="1936"/>
        <n v="2194"/>
        <n v="2212"/>
        <n v="259"/>
        <n v="2456"/>
        <n v="433"/>
        <n v="1507"/>
        <n v="540"/>
        <n v="985"/>
        <n v="5708"/>
        <n v="6096"/>
        <n v="382"/>
        <n v="2312"/>
        <n v="1291"/>
        <n v="6195"/>
        <n v="2362"/>
        <n v="2636"/>
        <n v="3337"/>
        <n v="639"/>
        <n v="2823"/>
        <n v="4209"/>
        <n v="5012"/>
        <n v="2116"/>
        <n v="3965"/>
        <n v="2781"/>
        <n v="6146"/>
        <n v="1709"/>
        <n v="2428"/>
        <n v="4543"/>
        <n v="4407"/>
        <n v="2627"/>
        <n v="5472"/>
        <n v="392"/>
        <n v="645"/>
        <n v="2798"/>
        <n v="1550"/>
        <n v="2697"/>
        <n v="3370"/>
        <n v="5083"/>
        <n v="5291"/>
        <n v="851"/>
        <n v="731"/>
        <n v="1548"/>
        <n v="45"/>
        <n v="2510"/>
        <n v="1449"/>
        <n v="796"/>
        <n v="1319"/>
        <n v="250"/>
        <n v="3781"/>
        <n v="1720"/>
        <n v="1358"/>
        <n v="399"/>
        <n v="5487"/>
        <n v="3052"/>
        <n v="2017"/>
        <n v="5549"/>
        <n v="1081"/>
        <n v="2129"/>
        <n v="2405"/>
        <n v="586"/>
        <n v="6011"/>
        <n v="4257"/>
        <n v="3619"/>
        <n v="713"/>
        <n v="215"/>
        <n v="5736"/>
        <n v="2075"/>
        <n v="5102"/>
        <n v="169"/>
        <n v="4926"/>
        <n v="2805"/>
        <n v="221"/>
        <n v="1238"/>
        <n v="2106"/>
        <n v="1237"/>
        <n v="966"/>
        <n v="378"/>
        <n v="2827"/>
        <n v="358"/>
        <n v="6299"/>
        <n v="3651"/>
        <n v="5126"/>
        <n v="3386"/>
        <n v="4011"/>
        <n v="726"/>
        <n v="2785"/>
        <n v="1236"/>
        <n v="1408"/>
        <n v="1216"/>
        <n v="3391"/>
        <n v="273"/>
        <n v="1726"/>
        <n v="5510"/>
        <n v="332"/>
        <n v="279"/>
        <n v="3067"/>
        <n v="1044"/>
        <n v="2423"/>
        <n v="5875"/>
        <n v="3556"/>
        <n v="1701"/>
        <n v="108"/>
        <n v="862"/>
        <n v="1628"/>
        <n v="1695"/>
        <n v="653"/>
        <n v="974"/>
        <n v="1599"/>
        <n v="738"/>
        <n v="2587"/>
        <n v="4262"/>
        <n v="2531"/>
        <n v="2439"/>
        <n v="3401"/>
        <n v="3464"/>
        <n v="62"/>
        <n v="3257"/>
        <n v="499"/>
        <n v="4067"/>
        <n v="57"/>
        <n v="2540"/>
        <n v="1048"/>
        <n v="1337"/>
        <n v="1210"/>
        <n v="2100"/>
        <n v="1234"/>
        <n v="1196"/>
        <n v="2640"/>
        <n v="316"/>
        <n v="4676"/>
        <n v="1300"/>
        <n v="3929"/>
        <n v="5273"/>
        <n v="5350"/>
        <n v="2014"/>
        <n v="1189"/>
        <n v="54"/>
        <n v="4330"/>
        <n v="929"/>
        <n v="2054"/>
        <n v="707"/>
        <n v="2269"/>
        <n v="2308"/>
        <n v="4640"/>
        <n v="4175"/>
        <n v="812"/>
        <n v="89"/>
        <n v="1292"/>
        <n v="3387"/>
        <n v="3576"/>
        <n v="173"/>
        <n v="1594"/>
        <n v="2249"/>
        <n v="3018"/>
        <n v="885"/>
        <n v="564"/>
        <n v="64"/>
        <n v="5499"/>
        <n v="163"/>
        <n v="3725"/>
        <n v="5320"/>
        <n v="4677"/>
        <n v="1612"/>
        <n v="917"/>
        <n v="927"/>
        <n v="3450"/>
        <n v="2421"/>
        <n v="4788"/>
        <n v="5755"/>
        <n v="4144"/>
        <n v="4289"/>
        <n v="3655"/>
        <n v="5202"/>
        <n v="5384"/>
        <n v="2086"/>
        <n v="3783"/>
        <n v="3607"/>
        <n v="5684"/>
        <n v="3610"/>
        <n v="216"/>
        <n v="5257"/>
        <n v="2630"/>
        <n v="360"/>
        <n v="1537"/>
        <n v="396"/>
        <n v="128"/>
        <n v="4999"/>
        <n v="344"/>
        <n v="2396"/>
        <n v="386"/>
        <n v="3675"/>
        <n v="162"/>
        <n v="2292"/>
        <n v="2186"/>
        <n v="3799"/>
        <n v="1867"/>
        <n v="461"/>
        <n v="1073"/>
        <n v="5107"/>
        <n v="151"/>
        <n v="40"/>
        <n v="117"/>
        <n v="1079"/>
        <n v="3624"/>
        <n v="5663"/>
        <n v="2147"/>
        <n v="1834"/>
        <n v="5357"/>
        <n v="477"/>
        <n v="2072"/>
        <n v="355"/>
        <n v="1716"/>
        <n v="703"/>
        <n v="5356"/>
        <n v="5116"/>
        <n v="1627"/>
        <n v="3047"/>
        <n v="2216"/>
        <n v="4743"/>
        <n v="1169"/>
        <n v="2067"/>
        <n v="936"/>
        <n v="3472"/>
        <n v="5093"/>
        <n v="2210"/>
        <n v="2227"/>
        <n v="1898"/>
        <n v="176"/>
        <n v="1293"/>
        <n v="1181"/>
        <n v="2266"/>
        <n v="2896"/>
        <n v="1488"/>
        <n v="2923"/>
        <n v="3926"/>
        <n v="1280"/>
        <n v="3475"/>
        <n v="3942"/>
        <n v="5153"/>
        <n v="733"/>
        <n v="5286"/>
        <n v="633"/>
        <n v="4427"/>
        <n v="955"/>
        <n v="5463"/>
        <n v="754"/>
        <n v="2542"/>
        <n v="287"/>
        <n v="5596"/>
        <n v="188"/>
        <n v="1910"/>
        <n v="2110"/>
        <n v="143"/>
        <n v="641"/>
        <n v="3724"/>
        <n v="2693"/>
        <n v="1602"/>
        <n v="5027"/>
        <n v="4623"/>
        <n v="1862"/>
        <n v="542"/>
        <n v="4221"/>
        <n v="2172"/>
        <n v="1062"/>
        <n v="1029"/>
        <n v="420"/>
        <n v="3618"/>
        <n v="2765"/>
        <n v="2389"/>
        <n v="2153"/>
        <n v="1403"/>
        <n v="706"/>
        <n v="381"/>
        <n v="4735"/>
        <n v="831"/>
        <n v="1638"/>
        <n v="2946"/>
        <n v="6801"/>
        <n v="2646"/>
        <n v="2214"/>
        <n v="493"/>
        <n v="2005"/>
        <n v="1746"/>
        <n v="789"/>
        <n v="1590"/>
        <n v="403"/>
        <n v="5101"/>
        <n v="3218"/>
        <n v="2432"/>
        <n v="1312"/>
        <n v="2958"/>
        <n v="821"/>
        <n v="987"/>
        <n v="4708"/>
        <n v="3144"/>
        <n v="1697"/>
        <n v="3075"/>
        <n v="1949"/>
        <n v="2601"/>
        <n v="5180"/>
        <n v="1771"/>
        <n v="1894"/>
        <n v="647"/>
        <n v="1424"/>
        <n v="756"/>
        <n v="312"/>
        <n v="1109"/>
        <n v="3872"/>
        <n v="2431"/>
        <n v="3245"/>
        <n v="968"/>
        <n v="2259"/>
        <n v="2476"/>
        <n v="561"/>
        <n v="1585"/>
        <n v="3316"/>
        <n v="413"/>
        <n v="898"/>
        <n v="1763"/>
        <n v="1514"/>
        <n v="3985"/>
        <n v="1173"/>
        <n v="686"/>
        <n v="1229"/>
        <n v="35"/>
        <n v="522"/>
        <n v="2970"/>
        <n v="4030"/>
        <n v="1382"/>
        <n v="4680"/>
        <n v="4730"/>
        <n v="4413"/>
        <n v="1473"/>
        <n v="3568"/>
        <n v="5162"/>
        <n v="4523"/>
        <n v="2714"/>
        <n v="2623"/>
        <n v="1863"/>
        <n v="5161"/>
        <n v="3714"/>
        <n v="550"/>
        <n v="5247"/>
        <n v="303"/>
        <n v="28"/>
        <n v="1700"/>
        <n v="1091"/>
        <n v="2163"/>
        <n v="3892"/>
        <n v="2372"/>
        <n v="7370"/>
        <n v="9"/>
        <n v="2779"/>
        <n v="1659"/>
        <n v="1772"/>
        <n v="2278"/>
        <n v="1558"/>
        <n v="1825"/>
        <n v="2368"/>
        <n v="268"/>
        <n v="372"/>
        <n v="3648"/>
        <n v="2139"/>
        <n v="2892"/>
        <n v="621"/>
        <n v="4611"/>
        <n v="1480"/>
        <n v="670"/>
        <n v="577"/>
        <n v="2872"/>
        <n v="109"/>
        <n v="2203"/>
        <n v="1865"/>
        <n v="759"/>
        <n v="3361"/>
        <n v="1455"/>
        <n v="620"/>
        <n v="5123"/>
        <n v="3553"/>
        <n v="1272"/>
        <n v="1419"/>
        <n v="3330"/>
        <n v="2342"/>
        <n v="1"/>
        <n v="989"/>
        <n v="871"/>
        <n v="4983"/>
        <n v="852"/>
        <n v="3805"/>
        <n v="1038"/>
        <n v="5271"/>
        <n v="1948"/>
        <n v="5568"/>
        <n v="1840"/>
        <n v="787"/>
        <n v="158"/>
        <n v="579"/>
        <n v="700"/>
        <n v="353"/>
        <n v="1961"/>
        <n v="2177"/>
        <n v="4199"/>
        <n v="5321"/>
        <n v="1795"/>
        <n v="2965"/>
        <n v="1220"/>
        <n v="2839"/>
        <n v="2239"/>
        <n v="1762"/>
        <n v="2228"/>
        <n v="4201"/>
        <n v="4101"/>
        <n v="5225"/>
        <n v="4121"/>
        <n v="5265"/>
        <n v="5907"/>
        <n v="5305"/>
        <n v="534"/>
        <n v="339"/>
        <n v="2580"/>
        <n v="2548"/>
        <n v="3433"/>
        <n v="495"/>
        <n v="5236"/>
        <n v="4648"/>
        <n v="2337"/>
        <n v="663"/>
        <n v="1287"/>
        <n v="5208"/>
        <n v="5403"/>
        <n v="1664"/>
        <n v="5135"/>
        <n v="4231"/>
        <n v="1878"/>
        <n v="1365"/>
        <n v="523"/>
        <n v="1137"/>
        <n v="5827"/>
        <n v="2080"/>
        <n v="4572"/>
        <n v="5017"/>
        <n v="388"/>
        <n v="5704"/>
        <n v="1251"/>
        <n v="3672"/>
        <n v="5864"/>
        <n v="5186"/>
        <n v="5402"/>
        <n v="2340"/>
        <n v="810"/>
        <n v="2016"/>
        <n v="1891"/>
        <n v="5861"/>
        <n v="525"/>
        <n v="1690"/>
        <n v="3526"/>
        <n v="1170"/>
        <n v="3267"/>
        <n v="1668"/>
        <n v="194"/>
        <n v="3535"/>
        <n v="1267"/>
        <n v="5532"/>
        <n v="502"/>
        <n v="260"/>
        <n v="5413"/>
        <n v="813"/>
        <n v="3533"/>
        <n v="371"/>
        <n v="3750"/>
        <n v="717"/>
        <n v="119"/>
        <n v="1058"/>
        <n v="1556"/>
        <n v="2115"/>
        <n v="5826"/>
        <n v="2936"/>
        <n v="4282"/>
        <n v="4845"/>
        <n v="1596"/>
        <n v="2858"/>
        <n v="3505"/>
        <n v="5106"/>
        <n v="3752"/>
        <n v="1833"/>
        <n v="1953"/>
        <n v="2350"/>
        <n v="3988"/>
        <n v="4571"/>
        <n v="866"/>
        <n v="2479"/>
        <n v="762"/>
        <n v="294"/>
        <n v="364"/>
        <n v="5088"/>
        <n v="5852"/>
        <n v="1150"/>
        <n v="5843"/>
        <n v="2339"/>
        <n v="2394"/>
        <n v="4418"/>
        <n v="2360"/>
        <n v="1545"/>
        <n v="5662"/>
        <n v="4863"/>
        <n v="354"/>
        <n v="122"/>
        <n v="427"/>
        <n v="4643"/>
        <n v="2576"/>
        <n v="471"/>
        <n v="4210"/>
        <n v="2881"/>
        <n v="428"/>
        <n v="3698"/>
        <n v="5287"/>
        <n v="2109"/>
        <n v="2704"/>
        <n v="4873"/>
        <n v="5624"/>
        <n v="1964"/>
        <n v="1130"/>
        <n v="5729"/>
        <n v="5264"/>
        <n v="2184"/>
        <n v="4091"/>
        <n v="3373"/>
        <n v="4804"/>
        <n v="1622"/>
        <n v="1741"/>
        <n v="2610"/>
        <n v="51"/>
        <n v="3645"/>
        <n v="3521"/>
        <n v="2089"/>
        <n v="2294"/>
        <n v="254"/>
        <n v="5451"/>
        <n v="856"/>
        <n v="2979"/>
        <n v="3159"/>
        <n v="841"/>
        <n v="503"/>
        <n v="1037"/>
        <n v="6178"/>
        <n v="1919"/>
        <n v="1391"/>
        <n v="5564"/>
        <n v="5703"/>
        <n v="4714"/>
        <n v="5293"/>
        <n v="3884"/>
        <n v="5391"/>
        <n v="2622"/>
        <n v="5455"/>
        <n v="1051"/>
        <n v="3716"/>
        <n v="4972"/>
        <n v="2244"/>
        <n v="3915"/>
        <n v="3627"/>
        <n v="2899"/>
        <n v="4046"/>
        <n v="1493"/>
        <n v="291"/>
        <n v="1266"/>
        <n v="1053"/>
        <n v="3537"/>
        <n v="2068"/>
        <n v="1375"/>
        <n v="3603"/>
        <n v="2385"/>
        <n v="618"/>
        <n v="415"/>
        <n v="3738"/>
        <n v="766"/>
        <n v="2442"/>
        <n v="2884"/>
        <n v="1768"/>
        <n v="4183"/>
        <n v="4696"/>
        <n v="491"/>
        <n v="1254"/>
        <n v="2211"/>
        <n v="3328"/>
        <n v="4617"/>
        <n v="5156"/>
        <n v="1813"/>
        <n v="4663"/>
        <n v="4719"/>
        <n v="72"/>
        <n v="5373"/>
        <n v="1123"/>
        <n v="597"/>
        <n v="3439"/>
        <n v="2474"/>
        <n v="5424"/>
        <n v="5158"/>
        <n v="2608"/>
        <n v="1317"/>
        <n v="1563"/>
        <n v="1849"/>
        <n v="2289"/>
        <n v="5111"/>
        <n v="3427"/>
        <n v="2983"/>
        <n v="664"/>
        <n v="4230"/>
        <n v="6119"/>
        <n v="1460"/>
        <n v="5429"/>
        <n v="4341"/>
        <n v="2148"/>
        <n v="739"/>
        <n v="5430"/>
        <n v="2477"/>
        <n v="3654"/>
        <n v="55"/>
        <n v="2455"/>
        <n v="2150"/>
        <n v="5876"/>
        <n v="5220"/>
        <n v="1092"/>
        <n v="719"/>
        <n v="5073"/>
        <n v="1502"/>
        <n v="2377"/>
        <n v="2209"/>
        <n v="3207"/>
        <n v="3573"/>
        <n v="3729"/>
        <n v="598"/>
        <n v="166"/>
        <n v="1085"/>
        <n v="3486"/>
        <n v="1242"/>
        <n v="4071"/>
        <n v="5052"/>
        <n v="456"/>
        <n v="4568"/>
        <n v="1623"/>
        <n v="5332"/>
        <n v="2001"/>
        <n v="1259"/>
        <n v="2963"/>
        <n v="1637"/>
        <n v="2669"/>
        <n v="4158"/>
        <n v="2277"/>
        <n v="5765"/>
        <n v="5295"/>
        <n v="4589"/>
        <n v="1294"/>
        <n v="1328"/>
        <n v="3189"/>
        <n v="5062"/>
        <n v="2955"/>
        <n v="3592"/>
        <n v="1154"/>
        <n v="3634"/>
        <n v="497"/>
        <n v="1205"/>
        <n v="2299"/>
        <n v="2529"/>
        <n v="2191"/>
        <n v="3616"/>
        <n v="2343"/>
        <n v="4879"/>
        <n v="1655"/>
        <n v="2288"/>
        <n v="1826"/>
        <n v="4949"/>
        <n v="5217"/>
        <n v="2402"/>
        <n v="2810"/>
        <n v="1614"/>
        <n v="1110"/>
        <n v="447"/>
        <n v="2127"/>
        <n v="1606"/>
        <n v="806"/>
        <n v="1313"/>
        <n v="5082"/>
        <n v="1944"/>
        <n v="2"/>
        <n v="2095"/>
        <n v="6191"/>
        <n v="7"/>
        <n v="1265"/>
        <n v="1579"/>
        <n v="4698"/>
        <n v="2670"/>
        <n v="4693"/>
        <n v="1757"/>
        <n v="1413"/>
        <n v="3332"/>
        <n v="2213"/>
        <n v="4908"/>
        <n v="5733"/>
        <n v="1672"/>
        <n v="2508"/>
        <n v="5"/>
        <n v="4177"/>
        <n v="5268"/>
        <n v="2953"/>
        <n v="455"/>
        <n v="1247"/>
        <n v="478"/>
        <n v="5443"/>
        <n v="5214"/>
        <n v="490"/>
        <n v="5777"/>
        <n v="4726"/>
        <n v="473"/>
        <n v="2875"/>
        <n v="3522"/>
        <n v="331"/>
        <n v="5747"/>
        <n v="148"/>
        <n v="1515"/>
        <n v="450"/>
        <n v="224"/>
        <n v="835"/>
        <n v="1046"/>
        <n v="507"/>
        <n v="2316"/>
        <n v="2192"/>
        <n v="1526"/>
        <n v="367"/>
        <n v="3597"/>
        <n v="361"/>
        <n v="315"/>
        <n v="466"/>
        <n v="517"/>
        <n v="672"/>
        <n v="168"/>
        <n v="692"/>
        <n v="5538"/>
        <n v="1005"/>
        <n v="5050"/>
        <n v="574"/>
        <n v="5508"/>
        <n v="1426"/>
        <n v="1981"/>
        <n v="3249"/>
        <n v="839"/>
        <n v="1309"/>
        <n v="2978"/>
        <n v="3702"/>
        <n v="1448"/>
        <n v="1591"/>
        <n v="4705"/>
        <n v="1039"/>
        <n v="791"/>
        <n v="2256"/>
        <n v="514"/>
        <n v="445"/>
        <n v="4549"/>
        <n v="3766"/>
        <n v="5592"/>
        <n v="1595"/>
        <n v="3362"/>
        <n v="3258"/>
        <n v="2062"/>
        <n v="1524"/>
        <n v="3572"/>
        <n v="1693"/>
        <n v="1221"/>
        <n v="2489"/>
        <n v="2096"/>
        <n v="1354"/>
        <n v="3459"/>
        <n v="3395"/>
        <n v="3550"/>
        <n v="1562"/>
        <n v="5556"/>
        <n v="5709"/>
        <n v="3609"/>
        <n v="1774"/>
        <n v="4641"/>
        <n v="1687"/>
        <n v="5309"/>
        <n v="2994"/>
        <n v="3981"/>
        <n v="3706"/>
        <n v="1850"/>
        <n v="4659"/>
        <n v="1088"/>
        <n v="1656"/>
        <n v="11"/>
        <n v="2004"/>
        <n v="2961"/>
        <n v="2215"/>
        <n v="2146"/>
        <n v="2070"/>
        <n v="1153"/>
        <n v="5157"/>
        <n v="751"/>
        <n v="1987"/>
        <n v="489"/>
        <n v="6305"/>
        <n v="1084"/>
        <n v="2332"/>
        <n v="4073"/>
        <n v="3091"/>
        <n v="4997"/>
        <n v="409"/>
        <n v="2243"/>
        <n v="660"/>
        <n v="5919"/>
        <n v="5984"/>
        <n v="1270"/>
        <n v="5028"/>
        <n v="6162"/>
        <n v="6259"/>
        <n v="103"/>
        <n v="1861"/>
        <n v="4671"/>
        <n v="2159"/>
        <n v="3928"/>
        <n v="5642"/>
        <n v="4687"/>
        <n v="50"/>
        <n v="501"/>
        <n v="5641"/>
        <n v="6270"/>
        <n v="74"/>
        <n v="278"/>
        <n v="2009"/>
        <n v="3914"/>
        <n v="3508"/>
        <n v="860"/>
        <n v="5527"/>
        <n v="2878"/>
        <n v="1094"/>
        <n v="5026"/>
        <n v="487"/>
        <n v="3700"/>
        <n v="5903"/>
        <n v="3242"/>
        <n v="2138"/>
        <n v="946"/>
        <n v="5646"/>
        <n v="3680"/>
        <n v="4545"/>
        <n v="5483"/>
        <n v="2547"/>
        <n v="2782"/>
        <n v="1489"/>
        <n v="4493"/>
        <n v="3431"/>
        <n v="5022"/>
        <n v="1425"/>
        <n v="4727"/>
        <n v="2045"/>
        <n v="3598"/>
        <n v="5408"/>
        <n v="66"/>
        <n v="4196"/>
        <n v="3490"/>
        <n v="1314"/>
        <n v="5814"/>
        <n v="2034"/>
        <n v="5936"/>
        <n v="4824"/>
        <n v="1971"/>
        <n v="685"/>
        <n v="543"/>
        <n v="2713"/>
        <n v="1577"/>
        <n v="1580"/>
        <n v="3310"/>
        <n v="961"/>
        <n v="1282"/>
        <n v="4536"/>
        <n v="2162"/>
        <n v="816"/>
        <n v="1744"/>
        <n v="2687"/>
        <n v="5797"/>
        <n v="599"/>
        <n v="1816"/>
        <n v="2065"/>
        <n v="404"/>
        <n v="1119"/>
        <n v="1383"/>
        <n v="5272"/>
        <n v="2047"/>
        <n v="1249"/>
        <n v="468"/>
        <n v="4415"/>
        <n v="1686"/>
        <n v="5743"/>
        <n v="3643"/>
        <n v="5528"/>
        <n v="5396"/>
        <n v="482"/>
        <n v="2331"/>
        <n v="729"/>
        <n v="3270"/>
        <n v="742"/>
        <n v="5269"/>
        <n v="1496"/>
        <n v="772"/>
        <n v="1444"/>
        <n v="604"/>
        <n v="3380"/>
        <n v="650"/>
        <n v="1619"/>
        <n v="2190"/>
        <n v="1852"/>
        <n v="3639"/>
        <n v="5996"/>
        <n v="1486"/>
        <n v="5858"/>
        <n v="1190"/>
        <n v="5175"/>
        <n v="3121"/>
        <n v="4111"/>
        <n v="6817"/>
        <n v="5024"/>
        <n v="661"/>
        <n v="4695"/>
        <n v="4256"/>
        <n v="634"/>
        <n v="5640"/>
        <n v="1538"/>
        <n v="2310"/>
        <n v="960"/>
        <n v="2173"/>
        <n v="2853"/>
        <n v="5420"/>
        <n v="970"/>
        <n v="3132"/>
        <n v="4174"/>
        <n v="1851"/>
        <n v="4540"/>
        <n v="5873"/>
        <n v="2271"/>
        <n v="1275"/>
        <n v="2838"/>
        <n v="2490"/>
        <n v="1471"/>
        <n v="1070"/>
        <n v="1546"/>
        <n v="3977"/>
        <n v="1258"/>
        <n v="2011"/>
        <n v="843"/>
        <n v="749"/>
        <n v="1684"/>
        <n v="3973"/>
        <n v="6003"/>
        <n v="4807"/>
        <n v="3949"/>
        <n v="7361"/>
        <n v="2934"/>
        <n v="2286"/>
        <n v="544"/>
        <n v="296"/>
        <n v="1203"/>
        <n v="17"/>
        <n v="2678"/>
        <n v="667"/>
        <n v="5489"/>
        <n v="1651"/>
        <n v="1224"/>
        <n v="2257"/>
        <n v="5375"/>
        <n v="4166"/>
        <n v="737"/>
        <n v="3566"/>
        <n v="3758"/>
        <n v="102"/>
        <n v="3421"/>
        <n v="3369"/>
        <n v="110"/>
        <n v="3712"/>
        <n v="735"/>
        <n v="1788"/>
        <n v="4958"/>
        <n v="1217"/>
        <n v="5517"/>
        <n v="2195"/>
        <n v="632"/>
        <n v="5344"/>
        <n v="384"/>
        <n v="4040"/>
        <n v="1696"/>
        <n v="2020"/>
        <n v="3402"/>
        <n v="3504"/>
        <n v="2583"/>
        <n v="5932"/>
        <n v="1003"/>
        <n v="5726"/>
        <n v="606"/>
        <n v="114"/>
        <n v="533"/>
        <n v="3079"/>
        <n v="3003"/>
        <n v="2407"/>
        <n v="2046"/>
        <n v="2614"/>
        <n v="5097"/>
        <n v="5810"/>
        <n v="1576"/>
        <n v="2412"/>
        <n v="5404"/>
        <n v="2048"/>
        <n v="5991"/>
        <n v="2661"/>
        <n v="528"/>
        <n v="2399"/>
        <n v="2561"/>
        <n v="1692"/>
        <n v="1719"/>
        <n v="3574"/>
        <n v="305"/>
        <n v="2021"/>
        <n v="1677"/>
        <n v="949"/>
        <n v="570"/>
        <n v="5604"/>
        <n v="5939"/>
        <n v="2422"/>
        <n v="1778"/>
        <n v="580"/>
        <n v="1021"/>
        <n v="1010"/>
        <n v="1279"/>
        <n v="788"/>
        <n v="3456"/>
        <n v="426"/>
        <n v="3731"/>
        <n v="4370"/>
        <n v="969"/>
        <n v="5262"/>
        <n v="1187"/>
        <n v="2274"/>
        <n v="1432"/>
        <n v="1360"/>
        <n v="5196"/>
        <n v="935"/>
        <n v="4267"/>
        <n v="2179"/>
        <n v="1643"/>
        <n v="698"/>
        <n v="2710"/>
        <n v="2087"/>
        <n v="690"/>
        <n v="2023"/>
        <n v="5113"/>
        <n v="1767"/>
        <n v="5394"/>
        <n v="1618"/>
        <n v="1587"/>
        <n v="709"/>
        <n v="1703"/>
        <n v="5422"/>
        <n v="2427"/>
        <n v="1134"/>
        <n v="190"/>
        <n v="682"/>
        <n v="3559"/>
        <n v="1351"/>
        <n v="2108"/>
        <n v="2346"/>
        <n v="6210"/>
        <n v="234"/>
        <n v="3024"/>
        <n v="3560"/>
        <n v="1626"/>
        <n v="1592"/>
        <n v="5627"/>
        <n v="4604"/>
        <n v="1680"/>
        <n v="745"/>
        <n v="943"/>
        <n v="336"/>
        <n v="4206"/>
        <n v="5181"/>
        <n v="3447"/>
        <n v="6043"/>
        <n v="1049"/>
        <n v="2097"/>
        <n v="5197"/>
        <n v="2258"/>
        <n v="1740"/>
        <n v="2559"/>
        <n v="1348"/>
        <n v="1032"/>
        <n v="5442"/>
        <n v="1139"/>
        <n v="4238"/>
        <n v="1916"/>
        <n v="5010"/>
        <n v="274"/>
        <n v="2444"/>
        <n v="5199"/>
        <n v="44"/>
        <n v="2585"/>
        <n v="3023"/>
        <n v="4841"/>
        <n v="526"/>
        <n v="2059"/>
        <n v="3761"/>
        <n v="342"/>
        <n v="1652"/>
        <n v="1379"/>
        <n v="1355"/>
        <n v="180"/>
        <n v="1183"/>
        <n v="4628"/>
        <n v="714"/>
        <n v="1737"/>
        <n v="671"/>
        <n v="930"/>
        <n v="4005"/>
        <n v="5713"/>
        <n v="2078"/>
        <n v="1093"/>
        <n v="4125"/>
        <n v="5554"/>
        <n v="5639"/>
        <n v="3309"/>
        <n v="2300"/>
        <n v="2401"/>
        <n v="1499"/>
        <n v="3336"/>
        <n v="5211"/>
        <n v="2519"/>
        <n v="1498"/>
        <n v="2063"/>
        <n v="2305"/>
        <n v="5660"/>
        <n v="2347"/>
        <n v="524"/>
        <n v="3911"/>
        <n v="3588"/>
        <n v="2123"/>
        <n v="467"/>
        <n v="1503"/>
        <n v="3789"/>
        <n v="940"/>
        <n v="1050"/>
        <n v="2447"/>
        <n v="567"/>
        <n v="2701"/>
        <n v="437"/>
        <n v="233"/>
        <n v="1858"/>
        <n v="4239"/>
        <n v="2986"/>
        <n v="2073"/>
        <n v="4995"/>
        <n v="5643"/>
        <n v="5213"/>
        <n v="790"/>
        <n v="481"/>
        <n v="4445"/>
        <n v="4130"/>
        <n v="4874"/>
        <n v="209"/>
      </sharedItems>
    </cacheField>
    <cacheField name="ORIGIN" numFmtId="0">
      <sharedItems count="204">
        <s v="DEN"/>
        <s v="MSP"/>
        <s v="DAL"/>
        <s v="DCA"/>
        <s v="HSV"/>
        <s v="IAH"/>
        <s v="SEA"/>
        <s v="ATL"/>
        <s v="RDU"/>
        <s v="MDW"/>
        <s v="BDL"/>
        <s v="SJC"/>
        <s v="BWI"/>
        <s v="STT"/>
        <s v="SRQ"/>
        <s v="JFK"/>
        <s v="FLL"/>
        <s v="GRR"/>
        <s v="DFW"/>
        <s v="CLT"/>
        <s v="ORD"/>
        <s v="LAS"/>
        <s v="TUL"/>
        <s v="USA"/>
        <s v="SLC"/>
        <s v="BNA"/>
        <s v="AUS"/>
        <s v="IND"/>
        <s v="MHT"/>
        <s v="SFO"/>
        <s v="PRC"/>
        <s v="BOS"/>
        <s v="LAX"/>
        <s v="SMF"/>
        <s v="DTW"/>
        <s v="SAT"/>
        <s v="MSY"/>
        <s v="CMH"/>
        <s v="STL"/>
        <s v="SJU"/>
        <s v="PHX"/>
        <s v="TPA"/>
        <s v="LGA"/>
        <s v="PHL"/>
        <s v="GRK"/>
        <s v="ILM"/>
        <s v="JLN"/>
        <s v="MKE"/>
        <s v="MCO"/>
        <s v="BIL"/>
        <s v="BLI"/>
        <s v="CHS"/>
        <s v="RIC"/>
        <s v="MCI"/>
        <s v="EWR"/>
        <s v="ELP"/>
        <s v="SDF"/>
        <s v="HPN"/>
        <s v="SAN"/>
        <s v="BHM"/>
        <s v="ASE"/>
        <s v="HNL"/>
        <s v="MAF"/>
        <s v="BUF"/>
        <s v="TUS"/>
        <s v="SYR"/>
        <s v="MSN"/>
        <s v="FAT"/>
        <s v="FWA"/>
        <s v="LAN"/>
        <s v="ABI"/>
        <s v="ICT"/>
        <s v="CMI"/>
        <s v="IAD"/>
        <s v="EUG"/>
        <s v="MIA"/>
        <s v="BTV"/>
        <s v="RSW"/>
        <s v="GSO"/>
        <s v="PDX"/>
        <s v="SNA"/>
        <s v="PIT"/>
        <s v="OGG"/>
        <s v="HRL"/>
        <s v="BIS"/>
        <s v="SHR"/>
        <s v="BOI"/>
        <s v="RNO"/>
        <s v="SBP"/>
        <s v="GSP"/>
        <s v="MLB"/>
        <s v="GRB"/>
        <s v="CRW"/>
        <s v="LGB"/>
        <s v="OKC"/>
        <s v="PVD"/>
        <s v="YAK"/>
        <s v="CHA"/>
        <s v="CID"/>
        <s v="FSD"/>
        <s v="HYS"/>
        <s v="VPS"/>
        <s v="SAV"/>
        <s v="CLE"/>
        <s v="RDD"/>
        <s v="ANC"/>
        <s v="OAK"/>
        <s v="DVL"/>
        <s v="SWO"/>
        <s v="ROC"/>
        <s v="BUR"/>
        <s v="PIR"/>
        <s v="HOU"/>
        <s v="MLI"/>
        <s v="AZA"/>
        <s v="PNS"/>
        <s v="LSE"/>
        <s v="RDM"/>
        <s v="KOA"/>
        <s v="MQT"/>
        <s v="COS"/>
        <s v="MOB"/>
        <s v="AVL"/>
        <s v="BTR"/>
        <s v="CDC"/>
        <s v="ECP"/>
        <s v="GTF"/>
        <s v="JAX"/>
        <s v="SBN"/>
        <s v="SBA"/>
        <s v="AMA"/>
        <s v="SFB"/>
        <s v="ALB"/>
        <s v="MEM"/>
        <s v="ONT"/>
        <s v="TVC"/>
        <s v="ISP"/>
        <s v="PIE"/>
        <s v="PSP"/>
        <s v="OMA"/>
        <s v="ACY"/>
        <s v="BJI"/>
        <s v="LBB"/>
        <s v="SHV"/>
        <s v="GNV"/>
        <s v="PWM"/>
        <s v="PBI"/>
        <s v="ORF"/>
        <s v="ABQ"/>
        <s v="GPT"/>
        <s v="CVG"/>
        <s v="CKB"/>
        <s v="SGU"/>
        <s v="OTZ"/>
        <s v="BGR"/>
        <s v="MYR"/>
        <s v="CAE"/>
        <s v="SGF"/>
        <s v="PGD"/>
        <s v="DSM"/>
        <s v="CPR"/>
        <s v="GEG"/>
        <s v="JAN"/>
        <s v="LIH"/>
        <s v="ACT"/>
        <s v="ABE"/>
        <s v="CRP"/>
        <s v="WRG"/>
        <s v="FCA"/>
        <s v="MRY"/>
        <s v="BGM"/>
        <s v="AEX"/>
        <s v="MCW"/>
        <s v="MKG"/>
        <s v="ACV"/>
        <s v="LFT"/>
        <s v="ITO"/>
        <s v="ABY"/>
        <s v="BPT"/>
        <s v="FAY"/>
        <s v="VEL"/>
        <s v="ALO"/>
        <s v="BRW"/>
        <s v="EGE"/>
        <s v="EYW"/>
        <s v="FNT"/>
        <s v="PSC"/>
        <s v="XNA"/>
        <s v="LIT"/>
        <s v="LEX"/>
        <s v="PIH"/>
        <s v="OAJ"/>
        <s v="GJT"/>
        <s v="LBF"/>
        <s v="FAI"/>
        <s v="SJT"/>
        <s v="GFK"/>
        <s v="JAC"/>
        <s v="SCE"/>
        <s v="IDA"/>
        <s v="PHF"/>
        <s v="BRO"/>
        <s v="DAB"/>
        <s v="TYS"/>
      </sharedItems>
    </cacheField>
    <cacheField name="ORIGIN CITY" numFmtId="0">
      <sharedItems/>
    </cacheField>
    <cacheField name="DEST" numFmtId="0">
      <sharedItems/>
    </cacheField>
    <cacheField name="DEST CITY" numFmtId="0">
      <sharedItems/>
    </cacheField>
    <cacheField name="CRS DEP TIME" numFmtId="0">
      <sharedItems containsSemiMixedTypes="0" containsString="0" containsNumber="1" containsInteger="1" minValue="20" maxValue="2359"/>
    </cacheField>
    <cacheField name="DEP TIME" numFmtId="0">
      <sharedItems containsSemiMixedTypes="0" containsString="0" containsNumber="1" containsInteger="1" minValue="0" maxValue="2358"/>
    </cacheField>
    <cacheField name="DEP DELAY" numFmtId="0">
      <sharedItems containsSemiMixedTypes="0" containsString="0" containsNumber="1" containsInteger="1" minValue="-31" maxValue="1069"/>
    </cacheField>
    <cacheField name="TAXI OUT" numFmtId="0">
      <sharedItems containsString="0" containsBlank="1" containsNumber="1" containsInteger="1" minValue="4" maxValue="136"/>
    </cacheField>
    <cacheField name="WHEELS OFF" numFmtId="0">
      <sharedItems containsString="0" containsBlank="1" containsNumber="1" containsInteger="1" minValue="1" maxValue="2357"/>
    </cacheField>
    <cacheField name="WHEELS ON" numFmtId="0">
      <sharedItems containsString="0" containsBlank="1" containsNumber="1" containsInteger="1" minValue="2" maxValue="2400"/>
    </cacheField>
    <cacheField name="TAXI IN" numFmtId="0">
      <sharedItems containsString="0" containsBlank="1" containsNumber="1" containsInteger="1" minValue="1" maxValue="51"/>
    </cacheField>
    <cacheField name="CRS ARR TIME" numFmtId="0">
      <sharedItems containsSemiMixedTypes="0" containsString="0" containsNumber="1" containsInteger="1" minValue="5" maxValue="2359"/>
    </cacheField>
    <cacheField name="ARR TIME" numFmtId="0">
      <sharedItems containsSemiMixedTypes="0" containsString="0" containsNumber="1" containsInteger="1" minValue="0" maxValue="2400"/>
    </cacheField>
    <cacheField name="ARR DELAY" numFmtId="0">
      <sharedItems containsSemiMixedTypes="0" containsString="0" containsNumber="1" containsInteger="1" minValue="-55" maxValue="1124"/>
    </cacheField>
    <cacheField name="CANCELLED" numFmtId="0">
      <sharedItems containsSemiMixedTypes="0" containsString="0" containsNumber="1" containsInteger="1" minValue="0" maxValue="1"/>
    </cacheField>
    <cacheField name="DIVERTED" numFmtId="0">
      <sharedItems containsSemiMixedTypes="0" containsString="0" containsNumber="1" containsInteger="1" minValue="0" maxValue="1"/>
    </cacheField>
    <cacheField name="CRS ELAPSED TIME" numFmtId="0">
      <sharedItems containsSemiMixedTypes="0" containsString="0" containsNumber="1" containsInteger="1" minValue="33" maxValue="548"/>
    </cacheField>
    <cacheField name="ELAPSED TIME" numFmtId="0">
      <sharedItems containsString="0" containsBlank="1" containsNumber="1" containsInteger="1" minValue="32" maxValue="497"/>
    </cacheField>
    <cacheField name="AIR TIME" numFmtId="0">
      <sharedItems containsString="0" containsBlank="1" containsNumber="1" containsInteger="1" minValue="15" maxValue="480"/>
    </cacheField>
    <cacheField name="DISTANCE" numFmtId="0">
      <sharedItems containsSemiMixedTypes="0" containsString="0" containsNumber="1" containsInteger="1" minValue="61" maxValue="3972"/>
    </cacheField>
    <cacheField name="DELAY DUE CARRIER" numFmtId="0">
      <sharedItems containsString="0" containsBlank="1" containsNumber="1" containsInteger="1" minValue="0" maxValue="437"/>
    </cacheField>
    <cacheField name="DELAY DUE WEATHER" numFmtId="0">
      <sharedItems containsString="0" containsBlank="1" containsNumber="1" containsInteger="1" minValue="0" maxValue="276"/>
    </cacheField>
    <cacheField name="DELAY DUE NAS" numFmtId="0">
      <sharedItems containsString="0" containsBlank="1" containsNumber="1" containsInteger="1" minValue="0" maxValue="1124"/>
    </cacheField>
    <cacheField name="DELAY DUE SECURITY" numFmtId="0">
      <sharedItems containsString="0" containsBlank="1" containsNumber="1" containsInteger="1" minValue="0" maxValue="0"/>
    </cacheField>
    <cacheField name="DELAY DUE LATE AIRCRAFT" numFmtId="0">
      <sharedItems containsString="0" containsBlank="1" containsNumber="1" containsInteger="1" minValue="0" maxValue="242"/>
    </cacheField>
    <cacheField name="ARR_TIME" numFmtId="0">
      <sharedItems containsMixedTypes="1" containsNumber="1" containsInteger="1" minValue="0" maxValue="0"/>
    </cacheField>
    <cacheField name="DEP TIME2" numFmtId="0">
      <sharedItems/>
    </cacheField>
    <cacheField name="FLIGHT DURATON" numFmtId="164">
      <sharedItems containsSemiMixedTypes="0" containsDate="1" containsString="0" containsMixedTypes="1" minDate="1900-01-10T07:54:11" maxDate="1899-12-30T09:19:00"/>
    </cacheField>
    <cacheField name="TIME OF DAY CATEGORY" numFmtId="0">
      <sharedItems/>
    </cacheField>
    <cacheField name="DELAY FLIGHTS" numFmtId="0">
      <sharedItems count="2">
        <s v="KEEP"/>
        <s v="REMOVE"/>
      </sharedItems>
    </cacheField>
    <cacheField name="DAY OF WEEK" numFmtId="0">
      <sharedItems count="7">
        <s v="Friday"/>
        <s v="Monday"/>
        <s v="Wednesday"/>
        <s v="Sunday"/>
        <s v="Saturday"/>
        <s v="Thursday"/>
        <s v="Tuesday"/>
      </sharedItems>
    </cacheField>
    <cacheField name="ISDELAYED" numFmtId="0">
      <sharedItems count="2">
        <s v="OnTime"/>
        <s v="Delayed"/>
      </sharedItems>
    </cacheField>
    <cacheField name="Months (FL DATE)" numFmtId="0" databaseField="0">
      <fieldGroup base="0">
        <rangePr groupBy="months" startDate="2019-01-01T00:00:00" endDate="2023-09-01T00:00:00"/>
        <groupItems count="14">
          <s v="&lt;01-01-2019"/>
          <s v="Jan"/>
          <s v="Feb"/>
          <s v="Mar"/>
          <s v="Apr"/>
          <s v="May"/>
          <s v="Jun"/>
          <s v="Jul"/>
          <s v="Aug"/>
          <s v="Sep"/>
          <s v="Oct"/>
          <s v="Nov"/>
          <s v="Dec"/>
          <s v="&gt;01-09-2023"/>
        </groupItems>
      </fieldGroup>
    </cacheField>
    <cacheField name="Quarters (FL DATE)" numFmtId="0" databaseField="0">
      <fieldGroup base="0">
        <rangePr groupBy="quarters" startDate="2019-01-01T00:00:00" endDate="2023-09-01T00:00:00"/>
        <groupItems count="6">
          <s v="&lt;01-01-2019"/>
          <s v="Qtr1"/>
          <s v="Qtr2"/>
          <s v="Qtr3"/>
          <s v="Qtr4"/>
          <s v="&gt;01-09-2023"/>
        </groupItems>
      </fieldGroup>
    </cacheField>
    <cacheField name="Years (FL DATE)" numFmtId="0" databaseField="0">
      <fieldGroup base="0">
        <rangePr groupBy="years" startDate="2019-01-01T00:00:00" endDate="2023-09-01T00:00:00"/>
        <groupItems count="7">
          <s v="&lt;01-01-2019"/>
          <s v="2019"/>
          <s v="2020"/>
          <s v="2021"/>
          <s v="2022"/>
          <s v="2023"/>
          <s v="&gt;01-09-2023"/>
        </groupItems>
      </fieldGroup>
    </cacheField>
  </cacheFields>
  <extLst>
    <ext xmlns:x14="http://schemas.microsoft.com/office/spreadsheetml/2009/9/main" uri="{725AE2AE-9491-48be-B2B4-4EB974FC3084}">
      <x14:pivotCacheDefinition pivotCacheId="2128500026"/>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goyal" refreshedDate="45829.884247453701" createdVersion="8" refreshedVersion="8" minRefreshableVersion="3" recordCount="1702" xr:uid="{7FBA06FE-19FF-4771-B934-B82C9A25111E}">
  <cacheSource type="worksheet">
    <worksheetSource ref="A1:AL1703" sheet="flights_sample_3m"/>
  </cacheSource>
  <cacheFields count="38">
    <cacheField name="FL DATE" numFmtId="14">
      <sharedItems containsNonDate="0" containsDate="1" containsString="0" containsBlank="1" minDate="2019-01-01T00:00:00" maxDate="2023-09-01T00:00:00"/>
    </cacheField>
    <cacheField name="AIRLINE" numFmtId="0">
      <sharedItems containsBlank="1" count="19">
        <s v="United Air Lines Inc."/>
        <s v="Delta Air Lines Inc."/>
        <s v="Southwest Airlines Co."/>
        <s v="American Airlines Inc."/>
        <s v="Republic Airline"/>
        <s v="Spirit Air Lines"/>
        <s v="Alaska Airlines Inc."/>
        <s v="JetBlue Airways"/>
        <s v="PSA Airlines Inc."/>
        <s v="Allegiant Air"/>
        <s v="ExpressJet Airlines LLC d/b/a aha!"/>
        <s v="SkyWest Airlines Inc."/>
        <s v="Endeavor Air Inc."/>
        <s v="Envoy Air"/>
        <s v="Frontier Airlines Inc."/>
        <s v="Mesa Airlines Inc."/>
        <s v="Horizon Air"/>
        <s v="Hawaiian Airlines Inc."/>
        <m/>
      </sharedItems>
    </cacheField>
    <cacheField name="AIRLINE DOT" numFmtId="0">
      <sharedItems containsBlank="1" count="19">
        <s v="United Air Lines Inc.: UA"/>
        <s v="Delta Air Lines Inc.: DL"/>
        <s v="Southwest Airlines Co.: WN"/>
        <s v="American Airlines Inc.: AA"/>
        <s v="Republic Airline: YX"/>
        <s v="Spirit Air Lines: NK"/>
        <s v="Alaska Airlines Inc.: AS"/>
        <s v="JetBlue Airways: B6"/>
        <s v="PSA Airlines Inc.: OH"/>
        <s v="Allegiant Air: G4"/>
        <s v="ExpressJet Airlines LLC d/b/a aha!: EV"/>
        <s v="SkyWest Airlines Inc.: OO"/>
        <s v="Endeavor Air Inc.: 9E"/>
        <s v="Envoy Air: MQ"/>
        <s v="Frontier Airlines Inc.: F9"/>
        <s v="Mesa Airlines Inc.: YV"/>
        <s v="Horizon Air: QX"/>
        <s v="Hawaiian Airlines Inc.: HA"/>
        <m/>
      </sharedItems>
    </cacheField>
    <cacheField name="AIRLINE CODE" numFmtId="0">
      <sharedItems containsBlank="1"/>
    </cacheField>
    <cacheField name="DOT CODE" numFmtId="0">
      <sharedItems containsString="0" containsBlank="1" containsNumber="1" containsInteger="1" minValue="19393" maxValue="20452"/>
    </cacheField>
    <cacheField name="FL NUMBER" numFmtId="0">
      <sharedItems containsString="0" containsBlank="1" containsNumber="1" containsInteger="1" minValue="1" maxValue="7370"/>
    </cacheField>
    <cacheField name="ORIGIN" numFmtId="0">
      <sharedItems containsBlank="1"/>
    </cacheField>
    <cacheField name="ORIGIN CITY" numFmtId="0">
      <sharedItems containsBlank="1"/>
    </cacheField>
    <cacheField name="DEST" numFmtId="0">
      <sharedItems containsBlank="1"/>
    </cacheField>
    <cacheField name="DEST CITY" numFmtId="0">
      <sharedItems containsBlank="1"/>
    </cacheField>
    <cacheField name="CRS DEP TIME" numFmtId="0">
      <sharedItems containsString="0" containsBlank="1" containsNumber="1" containsInteger="1" minValue="20" maxValue="2359"/>
    </cacheField>
    <cacheField name="DEP TIME" numFmtId="0">
      <sharedItems containsString="0" containsBlank="1" containsNumber="1" containsInteger="1" minValue="0" maxValue="2358"/>
    </cacheField>
    <cacheField name="DEP DELAY" numFmtId="0">
      <sharedItems containsString="0" containsBlank="1" containsNumber="1" containsInteger="1" minValue="-31" maxValue="1069"/>
    </cacheField>
    <cacheField name="TAXI OUT" numFmtId="0">
      <sharedItems containsString="0" containsBlank="1" containsNumber="1" containsInteger="1" minValue="4" maxValue="136"/>
    </cacheField>
    <cacheField name="WHEELS OFF" numFmtId="0">
      <sharedItems containsString="0" containsBlank="1" containsNumber="1" containsInteger="1" minValue="1" maxValue="2357"/>
    </cacheField>
    <cacheField name="WHEELS ON" numFmtId="0">
      <sharedItems containsString="0" containsBlank="1" containsNumber="1" containsInteger="1" minValue="2" maxValue="2400"/>
    </cacheField>
    <cacheField name="TAXI IN" numFmtId="0">
      <sharedItems containsString="0" containsBlank="1" containsNumber="1" containsInteger="1" minValue="1" maxValue="51"/>
    </cacheField>
    <cacheField name="CRS ARR TIME" numFmtId="0">
      <sharedItems containsString="0" containsBlank="1" containsNumber="1" containsInteger="1" minValue="5" maxValue="2359"/>
    </cacheField>
    <cacheField name="ARR TIME" numFmtId="0">
      <sharedItems containsString="0" containsBlank="1" containsNumber="1" containsInteger="1" minValue="0" maxValue="2400"/>
    </cacheField>
    <cacheField name="ARR DELAY" numFmtId="0">
      <sharedItems containsString="0" containsBlank="1" containsNumber="1" containsInteger="1" minValue="-55" maxValue="1124"/>
    </cacheField>
    <cacheField name="CANCELLED" numFmtId="0">
      <sharedItems containsString="0" containsBlank="1" containsNumber="1" containsInteger="1" minValue="0" maxValue="1"/>
    </cacheField>
    <cacheField name="DIVERTED" numFmtId="0">
      <sharedItems containsString="0" containsBlank="1" containsNumber="1" containsInteger="1" minValue="0" maxValue="1"/>
    </cacheField>
    <cacheField name="CRS ELAPSED TIME" numFmtId="0">
      <sharedItems containsString="0" containsBlank="1" containsNumber="1" containsInteger="1" minValue="33" maxValue="548"/>
    </cacheField>
    <cacheField name="ELAPSED TIME" numFmtId="0">
      <sharedItems containsString="0" containsBlank="1" containsNumber="1" containsInteger="1" minValue="32" maxValue="497"/>
    </cacheField>
    <cacheField name="AIR TIME" numFmtId="0">
      <sharedItems containsString="0" containsBlank="1" containsNumber="1" containsInteger="1" minValue="15" maxValue="480"/>
    </cacheField>
    <cacheField name="DISTANCE" numFmtId="0">
      <sharedItems containsString="0" containsBlank="1" containsNumber="1" containsInteger="1" minValue="61" maxValue="3972"/>
    </cacheField>
    <cacheField name="DELAY DUE CARRIER" numFmtId="0">
      <sharedItems containsString="0" containsBlank="1" containsNumber="1" containsInteger="1" minValue="0" maxValue="437"/>
    </cacheField>
    <cacheField name="DELAY DUE WEATHER" numFmtId="0">
      <sharedItems containsString="0" containsBlank="1" containsNumber="1" containsInteger="1" minValue="0" maxValue="276"/>
    </cacheField>
    <cacheField name="DELAY DUE NAS" numFmtId="0">
      <sharedItems containsString="0" containsBlank="1" containsNumber="1" containsInteger="1" minValue="0" maxValue="1124"/>
    </cacheField>
    <cacheField name="DELAY DUE SECURITY" numFmtId="0">
      <sharedItems containsString="0" containsBlank="1" containsNumber="1" containsInteger="1" minValue="0" maxValue="0"/>
    </cacheField>
    <cacheField name="DELAY DUE LATE AIRCRAFT" numFmtId="0">
      <sharedItems containsString="0" containsBlank="1" containsNumber="1" containsInteger="1" minValue="0" maxValue="242"/>
    </cacheField>
    <cacheField name="ARR_TIME" numFmtId="0">
      <sharedItems containsBlank="1" containsMixedTypes="1" containsNumber="1" containsInteger="1" minValue="0" maxValue="0"/>
    </cacheField>
    <cacheField name="DEP TIME2" numFmtId="0">
      <sharedItems containsBlank="1"/>
    </cacheField>
    <cacheField name="FLIGHT DURATON" numFmtId="0">
      <sharedItems containsDate="1" containsString="0" containsBlank="1" containsMixedTypes="1" minDate="1900-01-10T07:54:11" maxDate="1899-12-30T09:19:00"/>
    </cacheField>
    <cacheField name="TIME OF DAY CATEGORY" numFmtId="0">
      <sharedItems containsBlank="1"/>
    </cacheField>
    <cacheField name="DELAY FLIGHTS" numFmtId="0">
      <sharedItems containsBlank="1"/>
    </cacheField>
    <cacheField name="DAY OF WEEK" numFmtId="0">
      <sharedItems containsBlank="1"/>
    </cacheField>
    <cacheField name="ISDELAYED" numFmtId="0">
      <sharedItems containsBlank="1"/>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goyal" refreshedDate="45829.885148958332" createdVersion="8" refreshedVersion="8" minRefreshableVersion="3" recordCount="24" xr:uid="{298E3063-A1C8-4C9A-8E5C-750B5A6AA24E}">
  <cacheSource type="worksheet">
    <worksheetSource ref="AM1:AM25" sheet="flights_sample_3m"/>
  </cacheSource>
  <cacheFields count="1">
    <cacheField name="month of fight date " numFmtId="0">
      <sharedItems count="11">
        <s v="July"/>
        <s v="March"/>
        <s v="June"/>
        <s v="February"/>
        <s v="August"/>
        <s v="November"/>
        <s v="April"/>
        <s v="May"/>
        <s v="December"/>
        <s v="January"/>
        <s v="September"/>
      </sharedItems>
    </cacheField>
  </cacheFields>
  <extLst>
    <ext xmlns:x14="http://schemas.microsoft.com/office/spreadsheetml/2009/9/main" uri="{725AE2AE-9491-48be-B2B4-4EB974FC3084}">
      <x14:pivotCacheDefinition pivotCacheId="1830677700"/>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goyal" refreshedDate="45829.889636574073" createdVersion="8" refreshedVersion="8" minRefreshableVersion="3" recordCount="1701" xr:uid="{AF558587-16BF-4511-88F9-74887F6B46A2}">
  <cacheSource type="worksheet">
    <worksheetSource ref="A1:AM1702" sheet="flights_sample_3m"/>
  </cacheSource>
  <cacheFields count="39">
    <cacheField name="FL DATE" numFmtId="14">
      <sharedItems containsSemiMixedTypes="0" containsNonDate="0" containsDate="1" containsString="0" minDate="2019-01-01T00:00:00" maxDate="2023-09-01T00:00:00"/>
    </cacheField>
    <cacheField name="AIRLINE" numFmtId="0">
      <sharedItems count="18">
        <s v="United Air Lines Inc."/>
        <s v="Delta Air Lines Inc."/>
        <s v="Southwest Airlines Co."/>
        <s v="American Airlines Inc."/>
        <s v="Republic Airline"/>
        <s v="Spirit Air Lines"/>
        <s v="Alaska Airlines Inc."/>
        <s v="JetBlue Airways"/>
        <s v="PSA Airlines Inc."/>
        <s v="Allegiant Air"/>
        <s v="ExpressJet Airlines LLC d/b/a aha!"/>
        <s v="SkyWest Airlines Inc."/>
        <s v="Endeavor Air Inc."/>
        <s v="Envoy Air"/>
        <s v="Frontier Airlines Inc."/>
        <s v="Mesa Airlines Inc."/>
        <s v="Horizon Air"/>
        <s v="Hawaiian Airlines Inc."/>
      </sharedItems>
    </cacheField>
    <cacheField name="AIRLINE DOT" numFmtId="0">
      <sharedItems/>
    </cacheField>
    <cacheField name="AIRLINE CODE" numFmtId="0">
      <sharedItems/>
    </cacheField>
    <cacheField name="DOT CODE" numFmtId="0">
      <sharedItems containsSemiMixedTypes="0" containsString="0" containsNumber="1" containsInteger="1" minValue="19393" maxValue="20452"/>
    </cacheField>
    <cacheField name="FL NUMBER" numFmtId="0">
      <sharedItems containsSemiMixedTypes="0" containsString="0" containsNumber="1" containsInteger="1" minValue="1" maxValue="7370"/>
    </cacheField>
    <cacheField name="ORIGIN" numFmtId="0">
      <sharedItems/>
    </cacheField>
    <cacheField name="ORIGIN CITY" numFmtId="0">
      <sharedItems/>
    </cacheField>
    <cacheField name="DEST" numFmtId="0">
      <sharedItems/>
    </cacheField>
    <cacheField name="DEST CITY" numFmtId="0">
      <sharedItems/>
    </cacheField>
    <cacheField name="CRS DEP TIME" numFmtId="0">
      <sharedItems containsSemiMixedTypes="0" containsString="0" containsNumber="1" containsInteger="1" minValue="20" maxValue="2359"/>
    </cacheField>
    <cacheField name="DEP TIME" numFmtId="0">
      <sharedItems containsSemiMixedTypes="0" containsString="0" containsNumber="1" containsInteger="1" minValue="0" maxValue="2358"/>
    </cacheField>
    <cacheField name="DEP DELAY" numFmtId="0">
      <sharedItems containsSemiMixedTypes="0" containsString="0" containsNumber="1" containsInteger="1" minValue="-31" maxValue="1069"/>
    </cacheField>
    <cacheField name="TAXI OUT" numFmtId="0">
      <sharedItems containsString="0" containsBlank="1" containsNumber="1" containsInteger="1" minValue="4" maxValue="136"/>
    </cacheField>
    <cacheField name="WHEELS OFF" numFmtId="0">
      <sharedItems containsString="0" containsBlank="1" containsNumber="1" containsInteger="1" minValue="1" maxValue="2357"/>
    </cacheField>
    <cacheField name="WHEELS ON" numFmtId="0">
      <sharedItems containsString="0" containsBlank="1" containsNumber="1" containsInteger="1" minValue="2" maxValue="2400"/>
    </cacheField>
    <cacheField name="TAXI IN" numFmtId="0">
      <sharedItems containsString="0" containsBlank="1" containsNumber="1" containsInteger="1" minValue="1" maxValue="51"/>
    </cacheField>
    <cacheField name="CRS ARR TIME" numFmtId="0">
      <sharedItems containsSemiMixedTypes="0" containsString="0" containsNumber="1" containsInteger="1" minValue="5" maxValue="2359"/>
    </cacheField>
    <cacheField name="ARR TIME" numFmtId="0">
      <sharedItems containsSemiMixedTypes="0" containsString="0" containsNumber="1" containsInteger="1" minValue="0" maxValue="2400"/>
    </cacheField>
    <cacheField name="ARR DELAY" numFmtId="0">
      <sharedItems containsSemiMixedTypes="0" containsString="0" containsNumber="1" containsInteger="1" minValue="-55" maxValue="1124"/>
    </cacheField>
    <cacheField name="CANCELLED" numFmtId="0">
      <sharedItems containsSemiMixedTypes="0" containsString="0" containsNumber="1" containsInteger="1" minValue="0" maxValue="1"/>
    </cacheField>
    <cacheField name="DIVERTED" numFmtId="0">
      <sharedItems containsSemiMixedTypes="0" containsString="0" containsNumber="1" containsInteger="1" minValue="0" maxValue="1"/>
    </cacheField>
    <cacheField name="CRS ELAPSED TIME" numFmtId="0">
      <sharedItems containsSemiMixedTypes="0" containsString="0" containsNumber="1" containsInteger="1" minValue="33" maxValue="548"/>
    </cacheField>
    <cacheField name="ELAPSED TIME" numFmtId="0">
      <sharedItems containsString="0" containsBlank="1" containsNumber="1" containsInteger="1" minValue="32" maxValue="497"/>
    </cacheField>
    <cacheField name="AIR TIME" numFmtId="0">
      <sharedItems containsString="0" containsBlank="1" containsNumber="1" containsInteger="1" minValue="15" maxValue="480"/>
    </cacheField>
    <cacheField name="DISTANCE" numFmtId="0">
      <sharedItems containsSemiMixedTypes="0" containsString="0" containsNumber="1" containsInteger="1" minValue="61" maxValue="3972"/>
    </cacheField>
    <cacheField name="DELAY DUE CARRIER" numFmtId="0">
      <sharedItems containsString="0" containsBlank="1" containsNumber="1" containsInteger="1" minValue="0" maxValue="437"/>
    </cacheField>
    <cacheField name="DELAY DUE WEATHER" numFmtId="0">
      <sharedItems containsString="0" containsBlank="1" containsNumber="1" containsInteger="1" minValue="0" maxValue="276"/>
    </cacheField>
    <cacheField name="DELAY DUE NAS" numFmtId="0">
      <sharedItems containsString="0" containsBlank="1" containsNumber="1" containsInteger="1" minValue="0" maxValue="1124"/>
    </cacheField>
    <cacheField name="DELAY DUE SECURITY" numFmtId="0">
      <sharedItems containsString="0" containsBlank="1" containsNumber="1" containsInteger="1" minValue="0" maxValue="0"/>
    </cacheField>
    <cacheField name="DELAY DUE LATE AIRCRAFT" numFmtId="0">
      <sharedItems containsString="0" containsBlank="1" containsNumber="1" containsInteger="1" minValue="0" maxValue="242"/>
    </cacheField>
    <cacheField name="ARR_TIME" numFmtId="0">
      <sharedItems containsMixedTypes="1" containsNumber="1" containsInteger="1" minValue="0" maxValue="0"/>
    </cacheField>
    <cacheField name="DEP TIME2" numFmtId="0">
      <sharedItems/>
    </cacheField>
    <cacheField name="FLIGHT DURATON" numFmtId="164">
      <sharedItems containsSemiMixedTypes="0" containsDate="1" containsString="0" containsMixedTypes="1" minDate="1900-01-10T07:54:11" maxDate="1899-12-30T09:19:00"/>
    </cacheField>
    <cacheField name="TIME OF DAY CATEGORY" numFmtId="0">
      <sharedItems/>
    </cacheField>
    <cacheField name="DELAY FLIGHTS" numFmtId="0">
      <sharedItems/>
    </cacheField>
    <cacheField name="DAY OF WEEK" numFmtId="0">
      <sharedItems count="7">
        <s v="Friday"/>
        <s v="Monday"/>
        <s v="Wednesday"/>
        <s v="Sunday"/>
        <s v="Saturday"/>
        <s v="Thursday"/>
        <s v="Tuesday"/>
      </sharedItems>
    </cacheField>
    <cacheField name="ISDELAYED" numFmtId="0">
      <sharedItems/>
    </cacheField>
    <cacheField name="month of fight date " numFmtId="0">
      <sharedItems/>
    </cacheField>
  </cacheFields>
  <extLst>
    <ext xmlns:x14="http://schemas.microsoft.com/office/spreadsheetml/2009/9/main" uri="{725AE2AE-9491-48be-B2B4-4EB974FC3084}">
      <x14:pivotCacheDefinition pivotCacheId="4112434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1">
  <r>
    <d v="2022-07-22T00:00:00"/>
    <x v="0"/>
    <s v="United Air Lines Inc.: UA"/>
    <s v="UA"/>
    <n v="19977"/>
    <n v="459"/>
    <x v="0"/>
    <s v="Denver, CO"/>
    <s v="MSP"/>
    <s v="Minneapolis, MN"/>
    <n v="954"/>
    <n v="1000"/>
    <n v="6"/>
    <n v="20"/>
    <n v="1020"/>
    <n v="1247"/>
    <n v="5"/>
    <n v="1252"/>
    <n v="1252"/>
    <n v="0"/>
    <n v="0"/>
    <n v="0"/>
    <n v="118"/>
    <n v="112"/>
    <n v="87"/>
    <n v="680"/>
    <m/>
    <m/>
    <m/>
    <m/>
    <m/>
    <s v="12:52"/>
    <s v="10:00"/>
    <d v="1899-12-30T02:52:00"/>
    <s v="Morning"/>
  </r>
  <r>
    <d v="2023-03-06T00:00:00"/>
    <x v="1"/>
    <s v="Delta Air Lines Inc.: DL"/>
    <s v="DL"/>
    <n v="19790"/>
    <n v="2295"/>
    <x v="1"/>
    <s v="Minneapolis, MN"/>
    <s v="SFO"/>
    <s v="San Francisco, CA"/>
    <n v="1609"/>
    <n v="1608"/>
    <n v="-1"/>
    <n v="27"/>
    <n v="1635"/>
    <n v="1844"/>
    <n v="9"/>
    <n v="1829"/>
    <n v="1853"/>
    <n v="24"/>
    <n v="0"/>
    <n v="0"/>
    <n v="260"/>
    <n v="285"/>
    <n v="249"/>
    <n v="1589"/>
    <n v="0"/>
    <n v="0"/>
    <n v="24"/>
    <n v="0"/>
    <n v="0"/>
    <s v="18:53"/>
    <s v="16:08"/>
    <d v="1899-12-30T02:45:00"/>
    <s v="Afternoon"/>
  </r>
  <r>
    <d v="2019-07-31T00:00:00"/>
    <x v="2"/>
    <s v="Southwest Airlines Co.: WN"/>
    <s v="WN"/>
    <n v="19393"/>
    <n v="665"/>
    <x v="2"/>
    <s v="Dallas, TX"/>
    <s v="OKC"/>
    <s v="Oklahoma City, OK"/>
    <n v="1010"/>
    <n v="1237"/>
    <n v="147"/>
    <n v="15"/>
    <n v="1252"/>
    <n v="1328"/>
    <n v="3"/>
    <n v="1110"/>
    <n v="1331"/>
    <n v="141"/>
    <n v="0"/>
    <n v="0"/>
    <n v="60"/>
    <n v="54"/>
    <n v="36"/>
    <n v="181"/>
    <n v="141"/>
    <n v="0"/>
    <n v="0"/>
    <n v="0"/>
    <n v="0"/>
    <s v="13:31"/>
    <s v="12:37"/>
    <d v="1899-12-30T00:54:00"/>
    <s v="Afternoon"/>
  </r>
  <r>
    <d v="2023-06-11T00:00:00"/>
    <x v="3"/>
    <s v="American Airlines Inc.: AA"/>
    <s v="AA"/>
    <n v="19805"/>
    <n v="2134"/>
    <x v="3"/>
    <s v="Washington, DC"/>
    <s v="BOS"/>
    <s v="Boston, MA"/>
    <n v="1010"/>
    <n v="1001"/>
    <n v="-9"/>
    <n v="23"/>
    <n v="1024"/>
    <n v="1122"/>
    <n v="8"/>
    <n v="1159"/>
    <n v="1130"/>
    <n v="-29"/>
    <n v="0"/>
    <n v="0"/>
    <n v="109"/>
    <n v="89"/>
    <n v="58"/>
    <n v="399"/>
    <m/>
    <m/>
    <m/>
    <m/>
    <m/>
    <s v="11:30"/>
    <s v="10:01"/>
    <d v="1899-12-30T01:29:00"/>
    <s v="Morning"/>
  </r>
  <r>
    <d v="2019-07-08T00:00:00"/>
    <x v="4"/>
    <s v="Republic Airline: YX"/>
    <s v="YX"/>
    <n v="20452"/>
    <n v="4464"/>
    <x v="4"/>
    <s v="Huntsville, AL"/>
    <s v="DCA"/>
    <s v="Washington, DC"/>
    <n v="1643"/>
    <n v="1637"/>
    <n v="-6"/>
    <n v="22"/>
    <n v="1659"/>
    <n v="1927"/>
    <n v="41"/>
    <n v="1945"/>
    <n v="2008"/>
    <n v="23"/>
    <n v="0"/>
    <n v="0"/>
    <n v="122"/>
    <n v="151"/>
    <n v="88"/>
    <n v="613"/>
    <n v="0"/>
    <n v="0"/>
    <n v="23"/>
    <n v="0"/>
    <n v="0"/>
    <s v="20:08"/>
    <s v="16:37"/>
    <d v="1899-12-30T03:31:00"/>
    <s v="Afternoon"/>
  </r>
  <r>
    <d v="2023-02-12T00:00:00"/>
    <x v="5"/>
    <s v="Spirit Air Lines: NK"/>
    <s v="NK"/>
    <n v="20416"/>
    <n v="590"/>
    <x v="5"/>
    <s v="Houston, TX"/>
    <s v="LAX"/>
    <s v="Los Angeles, CA"/>
    <n v="530"/>
    <n v="527"/>
    <n v="-3"/>
    <n v="11"/>
    <n v="538"/>
    <n v="658"/>
    <n v="8"/>
    <n v="717"/>
    <n v="706"/>
    <n v="-11"/>
    <n v="0"/>
    <n v="0"/>
    <n v="227"/>
    <n v="219"/>
    <n v="200"/>
    <n v="1379"/>
    <m/>
    <m/>
    <m/>
    <m/>
    <m/>
    <s v="07:06"/>
    <s v="05:27"/>
    <d v="1899-12-30T01:39:00"/>
    <s v="Night"/>
  </r>
  <r>
    <d v="2020-08-22T00:00:00"/>
    <x v="6"/>
    <s v="Alaska Airlines Inc.: AS"/>
    <s v="AS"/>
    <n v="19930"/>
    <n v="223"/>
    <x v="6"/>
    <s v="Seattle, WA"/>
    <s v="FAI"/>
    <s v="Fairbanks, AK"/>
    <n v="2125"/>
    <n v="2116"/>
    <n v="-9"/>
    <n v="19"/>
    <n v="2135"/>
    <n v="2353"/>
    <n v="3"/>
    <n v="2355"/>
    <n v="2356"/>
    <n v="1"/>
    <n v="0"/>
    <n v="0"/>
    <n v="210"/>
    <n v="220"/>
    <n v="198"/>
    <n v="1533"/>
    <m/>
    <m/>
    <m/>
    <m/>
    <m/>
    <s v="23:56"/>
    <s v="21:16"/>
    <d v="1899-12-30T02:40:00"/>
    <s v="Evening"/>
  </r>
  <r>
    <d v="2021-06-11T00:00:00"/>
    <x v="1"/>
    <s v="Delta Air Lines Inc.: DL"/>
    <s v="DL"/>
    <n v="19790"/>
    <n v="2820"/>
    <x v="7"/>
    <s v="Atlanta, GA"/>
    <s v="BDL"/>
    <s v="Hartford, CT"/>
    <n v="1850"/>
    <n v="1959"/>
    <n v="69"/>
    <n v="14"/>
    <n v="2013"/>
    <n v="2208"/>
    <n v="4"/>
    <n v="2112"/>
    <n v="2212"/>
    <n v="60"/>
    <n v="0"/>
    <n v="0"/>
    <n v="142"/>
    <n v="133"/>
    <n v="115"/>
    <n v="859"/>
    <n v="60"/>
    <n v="0"/>
    <n v="0"/>
    <n v="0"/>
    <n v="0"/>
    <s v="22:12"/>
    <s v="19:59"/>
    <d v="1899-12-30T02:13:00"/>
    <s v="Evening"/>
  </r>
  <r>
    <d v="2020-07-31T00:00:00"/>
    <x v="3"/>
    <s v="American Airlines Inc.: AA"/>
    <s v="AA"/>
    <n v="19805"/>
    <n v="2107"/>
    <x v="8"/>
    <s v="Raleigh/Durham, NC"/>
    <s v="DFW"/>
    <s v="Dallas/Fort Worth, TX"/>
    <n v="1207"/>
    <n v="1201"/>
    <n v="-6"/>
    <n v="14"/>
    <n v="1215"/>
    <n v="1346"/>
    <n v="11"/>
    <n v="1358"/>
    <n v="1357"/>
    <n v="-1"/>
    <n v="0"/>
    <n v="0"/>
    <n v="171"/>
    <n v="176"/>
    <n v="151"/>
    <n v="1061"/>
    <m/>
    <m/>
    <m/>
    <m/>
    <m/>
    <s v="13:57"/>
    <s v="12:01"/>
    <d v="1899-12-30T01:56:00"/>
    <s v="Afternoon"/>
  </r>
  <r>
    <d v="2021-08-05T00:00:00"/>
    <x v="2"/>
    <s v="Southwest Airlines Co.: WN"/>
    <s v="WN"/>
    <n v="19393"/>
    <n v="430"/>
    <x v="9"/>
    <s v="Chicago, IL"/>
    <s v="BNA"/>
    <s v="Nashville, TN"/>
    <n v="820"/>
    <n v="826"/>
    <n v="6"/>
    <n v="10"/>
    <n v="836"/>
    <n v="935"/>
    <n v="6"/>
    <n v="940"/>
    <n v="941"/>
    <n v="1"/>
    <n v="0"/>
    <n v="0"/>
    <n v="80"/>
    <n v="75"/>
    <n v="59"/>
    <n v="395"/>
    <m/>
    <m/>
    <m/>
    <m/>
    <m/>
    <s v="09:41"/>
    <s v="08:26"/>
    <d v="1899-12-30T01:15:00"/>
    <s v="Morning"/>
  </r>
  <r>
    <d v="2019-11-20T00:00:00"/>
    <x v="1"/>
    <s v="Delta Air Lines Inc.: DL"/>
    <s v="DL"/>
    <n v="19790"/>
    <n v="1065"/>
    <x v="10"/>
    <s v="Hartford, CT"/>
    <s v="ATL"/>
    <s v="Atlanta, GA"/>
    <n v="600"/>
    <n v="555"/>
    <n v="-5"/>
    <n v="15"/>
    <n v="610"/>
    <n v="802"/>
    <n v="6"/>
    <n v="840"/>
    <n v="808"/>
    <n v="-32"/>
    <n v="0"/>
    <n v="0"/>
    <n v="160"/>
    <n v="133"/>
    <n v="112"/>
    <n v="859"/>
    <m/>
    <m/>
    <m/>
    <m/>
    <m/>
    <s v="08:08"/>
    <s v="05:55"/>
    <d v="1899-12-30T02:13:00"/>
    <s v="Night"/>
  </r>
  <r>
    <d v="2020-04-07T00:00:00"/>
    <x v="2"/>
    <s v="Southwest Airlines Co.: WN"/>
    <s v="WN"/>
    <n v="19393"/>
    <n v="687"/>
    <x v="11"/>
    <s v="San Jose, CA"/>
    <s v="LAX"/>
    <s v="Los Angeles, CA"/>
    <n v="2155"/>
    <n v="0"/>
    <n v="0"/>
    <m/>
    <m/>
    <m/>
    <m/>
    <n v="2315"/>
    <n v="0"/>
    <n v="0"/>
    <n v="1"/>
    <n v="0"/>
    <n v="80"/>
    <m/>
    <m/>
    <n v="308"/>
    <m/>
    <m/>
    <m/>
    <m/>
    <m/>
    <n v="0"/>
    <s v="00:00"/>
    <d v="1899-12-30T00:00:00"/>
    <s v="Night"/>
  </r>
  <r>
    <d v="2022-05-01T00:00:00"/>
    <x v="2"/>
    <s v="Southwest Airlines Co.: WN"/>
    <s v="WN"/>
    <n v="19393"/>
    <n v="1011"/>
    <x v="12"/>
    <s v="Baltimore, MD"/>
    <s v="BDL"/>
    <s v="Hartford, CT"/>
    <n v="1735"/>
    <n v="1738"/>
    <n v="3"/>
    <n v="12"/>
    <n v="1750"/>
    <n v="1843"/>
    <n v="3"/>
    <n v="1840"/>
    <n v="1846"/>
    <n v="6"/>
    <n v="0"/>
    <n v="0"/>
    <n v="65"/>
    <n v="68"/>
    <n v="53"/>
    <n v="283"/>
    <m/>
    <m/>
    <m/>
    <m/>
    <m/>
    <s v="18:46"/>
    <s v="17:38"/>
    <d v="1899-12-30T01:08:00"/>
    <s v="Afternoon"/>
  </r>
  <r>
    <d v="2020-07-01T00:00:00"/>
    <x v="1"/>
    <s v="Delta Air Lines Inc.: DL"/>
    <s v="DL"/>
    <n v="19790"/>
    <n v="1225"/>
    <x v="13"/>
    <s v="Charlotte Amalie, VI"/>
    <s v="ATL"/>
    <s v="Atlanta, GA"/>
    <n v="1615"/>
    <n v="1613"/>
    <n v="-2"/>
    <n v="15"/>
    <n v="1628"/>
    <n v="1945"/>
    <n v="3"/>
    <n v="1957"/>
    <n v="1948"/>
    <n v="-9"/>
    <n v="0"/>
    <n v="0"/>
    <n v="222"/>
    <n v="215"/>
    <n v="197"/>
    <n v="1599"/>
    <m/>
    <m/>
    <m/>
    <m/>
    <m/>
    <s v="19:48"/>
    <s v="16:13"/>
    <d v="1899-12-30T03:35:00"/>
    <s v="Afternoon"/>
  </r>
  <r>
    <d v="2021-12-25T00:00:00"/>
    <x v="2"/>
    <s v="Southwest Airlines Co.: WN"/>
    <s v="WN"/>
    <n v="19393"/>
    <n v="2516"/>
    <x v="2"/>
    <s v="Dallas, TX"/>
    <s v="MSY"/>
    <s v="New Orleans, LA"/>
    <n v="1435"/>
    <n v="1428"/>
    <n v="-7"/>
    <n v="9"/>
    <n v="1437"/>
    <n v="1533"/>
    <n v="3"/>
    <n v="1600"/>
    <n v="1536"/>
    <n v="-24"/>
    <n v="0"/>
    <n v="0"/>
    <n v="85"/>
    <n v="68"/>
    <n v="56"/>
    <n v="436"/>
    <m/>
    <m/>
    <m/>
    <m/>
    <m/>
    <s v="15:36"/>
    <s v="14:28"/>
    <d v="1899-12-30T01:08:00"/>
    <s v="Afternoon"/>
  </r>
  <r>
    <d v="2019-03-24T00:00:00"/>
    <x v="5"/>
    <s v="Spirit Air Lines: NK"/>
    <s v="NK"/>
    <n v="20416"/>
    <n v="906"/>
    <x v="0"/>
    <s v="Denver, CO"/>
    <s v="IAH"/>
    <s v="Houston, TX"/>
    <n v="1530"/>
    <n v="1526"/>
    <n v="-4"/>
    <n v="14"/>
    <n v="1540"/>
    <n v="1830"/>
    <n v="15"/>
    <n v="1858"/>
    <n v="1845"/>
    <n v="-13"/>
    <n v="0"/>
    <n v="0"/>
    <n v="148"/>
    <n v="139"/>
    <n v="110"/>
    <n v="862"/>
    <m/>
    <m/>
    <m/>
    <m/>
    <m/>
    <s v="18:45"/>
    <s v="15:26"/>
    <d v="1899-12-30T03:19:00"/>
    <s v="Afternoon"/>
  </r>
  <r>
    <d v="2019-03-17T00:00:00"/>
    <x v="0"/>
    <s v="United Air Lines Inc.: UA"/>
    <s v="UA"/>
    <n v="19977"/>
    <n v="1157"/>
    <x v="14"/>
    <s v="Sarasota/Bradenton, FL"/>
    <s v="ORD"/>
    <s v="Chicago, IL"/>
    <n v="1615"/>
    <n v="1611"/>
    <n v="-4"/>
    <n v="31"/>
    <n v="1642"/>
    <n v="1838"/>
    <n v="12"/>
    <n v="1815"/>
    <n v="1850"/>
    <n v="35"/>
    <n v="0"/>
    <n v="0"/>
    <n v="180"/>
    <n v="219"/>
    <n v="176"/>
    <n v="1050"/>
    <n v="0"/>
    <n v="0"/>
    <n v="35"/>
    <n v="0"/>
    <n v="0"/>
    <s v="18:50"/>
    <s v="16:11"/>
    <d v="1899-12-30T02:39:00"/>
    <s v="Afternoon"/>
  </r>
  <r>
    <d v="2022-05-05T00:00:00"/>
    <x v="7"/>
    <s v="JetBlue Airways: B6"/>
    <s v="B6"/>
    <n v="20409"/>
    <n v="1273"/>
    <x v="15"/>
    <s v="New York, NY"/>
    <s v="CHS"/>
    <s v="Charleston, SC"/>
    <n v="803"/>
    <n v="800"/>
    <n v="-3"/>
    <n v="17"/>
    <n v="817"/>
    <n v="943"/>
    <n v="3"/>
    <n v="1012"/>
    <n v="946"/>
    <n v="-26"/>
    <n v="0"/>
    <n v="0"/>
    <n v="129"/>
    <n v="106"/>
    <n v="86"/>
    <n v="636"/>
    <m/>
    <m/>
    <m/>
    <m/>
    <m/>
    <s v="09:46"/>
    <s v="08:00"/>
    <d v="1899-12-30T01:46:00"/>
    <s v="Morning"/>
  </r>
  <r>
    <d v="2019-01-27T00:00:00"/>
    <x v="5"/>
    <s v="Spirit Air Lines: NK"/>
    <s v="NK"/>
    <n v="20416"/>
    <n v="262"/>
    <x v="16"/>
    <s v="Fort Lauderdale, FL"/>
    <s v="ACY"/>
    <s v="Atlantic City, NJ"/>
    <n v="1430"/>
    <n v="1443"/>
    <n v="13"/>
    <n v="28"/>
    <n v="1511"/>
    <n v="1706"/>
    <n v="5"/>
    <n v="1700"/>
    <n v="1711"/>
    <n v="11"/>
    <n v="0"/>
    <n v="0"/>
    <n v="150"/>
    <n v="148"/>
    <n v="115"/>
    <n v="977"/>
    <m/>
    <m/>
    <m/>
    <m/>
    <m/>
    <s v="17:11"/>
    <s v="14:43"/>
    <d v="1899-12-30T02:28:00"/>
    <s v="Afternoon"/>
  </r>
  <r>
    <d v="2022-11-12T00:00:00"/>
    <x v="1"/>
    <s v="Delta Air Lines Inc.: DL"/>
    <s v="DL"/>
    <n v="19790"/>
    <n v="2706"/>
    <x v="17"/>
    <s v="Grand Rapids, MI"/>
    <s v="MSP"/>
    <s v="Minneapolis, MN"/>
    <n v="730"/>
    <n v="720"/>
    <n v="-10"/>
    <n v="10"/>
    <n v="730"/>
    <n v="731"/>
    <n v="5"/>
    <n v="806"/>
    <n v="736"/>
    <n v="-30"/>
    <n v="0"/>
    <n v="0"/>
    <n v="96"/>
    <n v="76"/>
    <n v="61"/>
    <n v="408"/>
    <m/>
    <m/>
    <m/>
    <m/>
    <m/>
    <s v="07:36"/>
    <s v="07:20"/>
    <d v="1899-12-30T00:16:00"/>
    <s v="Morning"/>
  </r>
  <r>
    <d v="2022-09-06T00:00:00"/>
    <x v="3"/>
    <s v="American Airlines Inc.: AA"/>
    <s v="AA"/>
    <n v="19805"/>
    <n v="1754"/>
    <x v="18"/>
    <s v="Dallas/Fort Worth, TX"/>
    <s v="PNS"/>
    <s v="Pensacola, FL"/>
    <n v="830"/>
    <n v="830"/>
    <n v="0"/>
    <n v="19"/>
    <n v="849"/>
    <n v="1016"/>
    <n v="4"/>
    <n v="1014"/>
    <n v="1020"/>
    <n v="6"/>
    <n v="0"/>
    <n v="0"/>
    <n v="104"/>
    <n v="110"/>
    <n v="87"/>
    <n v="604"/>
    <m/>
    <m/>
    <m/>
    <m/>
    <m/>
    <s v="10:20"/>
    <s v="08:30"/>
    <d v="1899-12-30T01:50:00"/>
    <s v="Morning"/>
  </r>
  <r>
    <d v="2021-05-25T00:00:00"/>
    <x v="8"/>
    <s v="PSA Airlines Inc.: OH"/>
    <s v="OH"/>
    <n v="20397"/>
    <n v="5037"/>
    <x v="19"/>
    <s v="Charlotte, NC"/>
    <s v="RDU"/>
    <s v="Raleigh/Durham, NC"/>
    <n v="914"/>
    <n v="906"/>
    <n v="-8"/>
    <n v="30"/>
    <n v="936"/>
    <n v="1005"/>
    <n v="4"/>
    <n v="1029"/>
    <n v="1009"/>
    <n v="-20"/>
    <n v="0"/>
    <n v="0"/>
    <n v="75"/>
    <n v="63"/>
    <n v="29"/>
    <n v="130"/>
    <m/>
    <m/>
    <m/>
    <m/>
    <m/>
    <s v="10:09"/>
    <s v="09:06"/>
    <d v="1899-12-30T01:03:00"/>
    <s v="Morning"/>
  </r>
  <r>
    <d v="2019-04-23T00:00:00"/>
    <x v="0"/>
    <s v="United Air Lines Inc.: UA"/>
    <s v="UA"/>
    <n v="19977"/>
    <n v="498"/>
    <x v="20"/>
    <s v="Chicago, IL"/>
    <s v="IAD"/>
    <s v="Washington, DC"/>
    <n v="1330"/>
    <n v="1329"/>
    <n v="-1"/>
    <n v="23"/>
    <n v="1352"/>
    <n v="1612"/>
    <n v="3"/>
    <n v="1620"/>
    <n v="1615"/>
    <n v="-5"/>
    <n v="0"/>
    <n v="0"/>
    <n v="110"/>
    <n v="106"/>
    <n v="80"/>
    <n v="588"/>
    <m/>
    <m/>
    <m/>
    <m/>
    <m/>
    <s v="16:15"/>
    <s v="13:29"/>
    <d v="1899-12-30T02:46:00"/>
    <s v="Afternoon"/>
  </r>
  <r>
    <d v="2021-07-04T00:00:00"/>
    <x v="9"/>
    <s v="Allegiant Air: G4"/>
    <s v="G4"/>
    <n v="20368"/>
    <n v="46"/>
    <x v="21"/>
    <s v="Las Vegas, NV"/>
    <s v="GEG"/>
    <s v="Spokane, WA"/>
    <n v="625"/>
    <n v="639"/>
    <n v="14"/>
    <n v="28"/>
    <n v="707"/>
    <n v="854"/>
    <n v="4"/>
    <n v="833"/>
    <n v="858"/>
    <n v="25"/>
    <n v="0"/>
    <n v="0"/>
    <n v="128"/>
    <n v="139"/>
    <n v="107"/>
    <n v="806"/>
    <n v="0"/>
    <n v="0"/>
    <n v="25"/>
    <n v="0"/>
    <n v="0"/>
    <s v="08:58"/>
    <s v="06:39"/>
    <d v="1899-12-30T02:19:00"/>
    <s v="Morning"/>
  </r>
  <r>
    <d v="2019-04-03T00:00:00"/>
    <x v="10"/>
    <s v="ExpressJet Airlines LLC d/b/a aha!: EV"/>
    <s v="EV"/>
    <n v="20366"/>
    <n v="4450"/>
    <x v="22"/>
    <s v="Tulsa, OK"/>
    <s v="IAH"/>
    <s v="Houston, TX"/>
    <n v="859"/>
    <n v="852"/>
    <n v="-7"/>
    <n v="10"/>
    <n v="902"/>
    <n v="1014"/>
    <n v="14"/>
    <n v="1045"/>
    <n v="1028"/>
    <n v="-17"/>
    <n v="0"/>
    <n v="0"/>
    <n v="106"/>
    <n v="96"/>
    <n v="72"/>
    <n v="429"/>
    <m/>
    <m/>
    <m/>
    <m/>
    <m/>
    <s v="10:28"/>
    <s v="08:52"/>
    <d v="1899-12-30T01:36:00"/>
    <s v="Morning"/>
  </r>
  <r>
    <d v="2022-03-06T00:00:00"/>
    <x v="7"/>
    <s v="JetBlue Airways: B6"/>
    <s v="B6"/>
    <n v="20409"/>
    <n v="406"/>
    <x v="16"/>
    <s v="Fort Lauderdale, FL"/>
    <s v="EWR"/>
    <s v="Newark, NJ"/>
    <n v="2030"/>
    <n v="2030"/>
    <n v="0"/>
    <n v="14"/>
    <n v="2044"/>
    <n v="2309"/>
    <n v="11"/>
    <n v="2328"/>
    <n v="2320"/>
    <n v="-8"/>
    <n v="0"/>
    <n v="0"/>
    <n v="178"/>
    <n v="170"/>
    <n v="145"/>
    <n v="1065"/>
    <m/>
    <m/>
    <m/>
    <m/>
    <m/>
    <s v="23:20"/>
    <s v="20:30"/>
    <d v="1899-12-30T02:50:00"/>
    <s v="Evening"/>
  </r>
  <r>
    <d v="2023-04-15T00:00:00"/>
    <x v="4"/>
    <s v="Republic Airline: YX"/>
    <s v="YX"/>
    <n v="20452"/>
    <n v="3615"/>
    <x v="1"/>
    <s v="Minneapolis, MN"/>
    <s v="EWR"/>
    <s v="Newark, NJ"/>
    <n v="1325"/>
    <n v="714"/>
    <n v="1069"/>
    <n v="55"/>
    <n v="809"/>
    <n v="1134"/>
    <n v="33"/>
    <n v="1723"/>
    <n v="1207"/>
    <n v="1124"/>
    <n v="0"/>
    <n v="0"/>
    <n v="178"/>
    <n v="233"/>
    <n v="145"/>
    <n v="1008"/>
    <n v="0"/>
    <n v="0"/>
    <n v="1124"/>
    <n v="0"/>
    <n v="0"/>
    <s v="12:07"/>
    <s v="07:14"/>
    <d v="1899-12-30T04:53:00"/>
    <s v="Morning"/>
  </r>
  <r>
    <d v="2023-01-03T00:00:00"/>
    <x v="9"/>
    <s v="Allegiant Air: G4"/>
    <s v="G4"/>
    <n v="20368"/>
    <n v="1206"/>
    <x v="23"/>
    <s v="Concord, NC"/>
    <s v="SFB"/>
    <s v="Sanford, FL"/>
    <n v="1541"/>
    <n v="1531"/>
    <n v="-10"/>
    <n v="12"/>
    <n v="1543"/>
    <n v="1653"/>
    <n v="18"/>
    <n v="1709"/>
    <n v="1711"/>
    <n v="2"/>
    <n v="0"/>
    <n v="0"/>
    <n v="88"/>
    <n v="100"/>
    <n v="70"/>
    <n v="457"/>
    <m/>
    <m/>
    <m/>
    <m/>
    <m/>
    <s v="17:11"/>
    <s v="15:31"/>
    <d v="1899-12-30T01:40:00"/>
    <s v="Afternoon"/>
  </r>
  <r>
    <d v="2019-01-31T00:00:00"/>
    <x v="3"/>
    <s v="American Airlines Inc.: AA"/>
    <s v="AA"/>
    <n v="19805"/>
    <n v="231"/>
    <x v="18"/>
    <s v="Dallas/Fort Worth, TX"/>
    <s v="RNO"/>
    <s v="Reno, NV"/>
    <n v="1140"/>
    <n v="1135"/>
    <n v="-5"/>
    <n v="16"/>
    <n v="1151"/>
    <n v="1241"/>
    <n v="6"/>
    <n v="1318"/>
    <n v="1247"/>
    <n v="-31"/>
    <n v="0"/>
    <n v="0"/>
    <n v="218"/>
    <n v="192"/>
    <n v="170"/>
    <n v="1345"/>
    <m/>
    <m/>
    <m/>
    <m/>
    <m/>
    <s v="12:47"/>
    <s v="11:35"/>
    <d v="1899-12-30T01:12:00"/>
    <s v="Morning"/>
  </r>
  <r>
    <d v="2021-06-08T00:00:00"/>
    <x v="3"/>
    <s v="American Airlines Inc.: AA"/>
    <s v="AA"/>
    <n v="19805"/>
    <n v="1378"/>
    <x v="20"/>
    <s v="Chicago, IL"/>
    <s v="ABQ"/>
    <s v="Albuquerque, NM"/>
    <n v="1315"/>
    <n v="1316"/>
    <n v="1"/>
    <n v="14"/>
    <n v="1330"/>
    <n v="1457"/>
    <n v="8"/>
    <n v="1516"/>
    <n v="1505"/>
    <n v="-11"/>
    <n v="0"/>
    <n v="0"/>
    <n v="181"/>
    <n v="169"/>
    <n v="147"/>
    <n v="1118"/>
    <m/>
    <m/>
    <m/>
    <m/>
    <m/>
    <s v="15:05"/>
    <s v="13:16"/>
    <d v="1899-12-30T01:49:00"/>
    <s v="Afternoon"/>
  </r>
  <r>
    <d v="2019-06-21T00:00:00"/>
    <x v="3"/>
    <s v="American Airlines Inc.: AA"/>
    <s v="AA"/>
    <n v="19805"/>
    <n v="1214"/>
    <x v="24"/>
    <s v="Salt Lake City, UT"/>
    <s v="DFW"/>
    <s v="Dallas/Fort Worth, TX"/>
    <n v="600"/>
    <n v="558"/>
    <n v="-2"/>
    <n v="10"/>
    <n v="608"/>
    <n v="915"/>
    <n v="14"/>
    <n v="940"/>
    <n v="929"/>
    <n v="-11"/>
    <n v="0"/>
    <n v="0"/>
    <n v="160"/>
    <n v="151"/>
    <n v="127"/>
    <n v="989"/>
    <m/>
    <m/>
    <m/>
    <m/>
    <m/>
    <s v="09:29"/>
    <s v="05:58"/>
    <d v="1899-12-30T03:31:00"/>
    <s v="Night"/>
  </r>
  <r>
    <d v="2021-12-28T00:00:00"/>
    <x v="11"/>
    <s v="SkyWest Airlines Inc.: OO"/>
    <s v="OO"/>
    <n v="20304"/>
    <n v="5311"/>
    <x v="5"/>
    <s v="Houston, TX"/>
    <s v="BOI"/>
    <s v="Boise, ID"/>
    <n v="1805"/>
    <n v="1835"/>
    <n v="30"/>
    <n v="16"/>
    <n v="1851"/>
    <n v="2121"/>
    <n v="3"/>
    <n v="2110"/>
    <n v="2124"/>
    <n v="14"/>
    <n v="0"/>
    <n v="0"/>
    <n v="245"/>
    <n v="229"/>
    <n v="210"/>
    <n v="1482"/>
    <m/>
    <m/>
    <m/>
    <m/>
    <m/>
    <s v="21:24"/>
    <s v="18:35"/>
    <d v="1899-12-30T02:49:00"/>
    <s v="Evening"/>
  </r>
  <r>
    <d v="2019-12-25T00:00:00"/>
    <x v="2"/>
    <s v="Southwest Airlines Co.: WN"/>
    <s v="WN"/>
    <n v="19393"/>
    <n v="3711"/>
    <x v="25"/>
    <s v="Nashville, TN"/>
    <s v="MCI"/>
    <s v="Kansas City, MO"/>
    <n v="1715"/>
    <n v="1711"/>
    <n v="-4"/>
    <n v="8"/>
    <n v="1719"/>
    <n v="1835"/>
    <n v="6"/>
    <n v="1855"/>
    <n v="1841"/>
    <n v="-14"/>
    <n v="0"/>
    <n v="0"/>
    <n v="100"/>
    <n v="90"/>
    <n v="76"/>
    <n v="491"/>
    <m/>
    <m/>
    <m/>
    <m/>
    <m/>
    <s v="18:41"/>
    <s v="17:11"/>
    <d v="1899-12-30T01:30:00"/>
    <s v="Afternoon"/>
  </r>
  <r>
    <d v="2023-07-23T00:00:00"/>
    <x v="0"/>
    <s v="United Air Lines Inc.: UA"/>
    <s v="UA"/>
    <n v="19977"/>
    <n v="1182"/>
    <x v="26"/>
    <s v="Austin, TX"/>
    <s v="IAH"/>
    <s v="Houston, TX"/>
    <n v="520"/>
    <n v="521"/>
    <n v="1"/>
    <n v="18"/>
    <n v="539"/>
    <n v="606"/>
    <n v="9"/>
    <n v="617"/>
    <n v="615"/>
    <n v="-2"/>
    <n v="0"/>
    <n v="0"/>
    <n v="57"/>
    <n v="54"/>
    <n v="27"/>
    <n v="140"/>
    <m/>
    <m/>
    <m/>
    <m/>
    <m/>
    <s v="06:15"/>
    <s v="05:21"/>
    <d v="1899-12-30T00:54:00"/>
    <s v="Night"/>
  </r>
  <r>
    <d v="2019-07-18T00:00:00"/>
    <x v="2"/>
    <s v="Southwest Airlines Co.: WN"/>
    <s v="WN"/>
    <n v="19393"/>
    <n v="992"/>
    <x v="27"/>
    <s v="Indianapolis, IN"/>
    <s v="TPA"/>
    <s v="Tampa, FL"/>
    <n v="2135"/>
    <n v="2254"/>
    <n v="79"/>
    <n v="6"/>
    <n v="2300"/>
    <n v="44"/>
    <n v="3"/>
    <n v="2350"/>
    <n v="47"/>
    <n v="57"/>
    <n v="0"/>
    <n v="0"/>
    <n v="135"/>
    <n v="113"/>
    <n v="104"/>
    <n v="837"/>
    <n v="57"/>
    <n v="0"/>
    <n v="0"/>
    <n v="0"/>
    <n v="0"/>
    <s v="00:47"/>
    <s v="22:54"/>
    <n v="-0.92152777777777783"/>
    <s v="Evening"/>
  </r>
  <r>
    <d v="2019-11-02T00:00:00"/>
    <x v="3"/>
    <s v="American Airlines Inc.: AA"/>
    <s v="AA"/>
    <n v="19805"/>
    <n v="2520"/>
    <x v="18"/>
    <s v="Dallas/Fort Worth, TX"/>
    <s v="ORD"/>
    <s v="Chicago, IL"/>
    <n v="1851"/>
    <n v="1859"/>
    <n v="8"/>
    <n v="13"/>
    <n v="1912"/>
    <n v="2058"/>
    <n v="12"/>
    <n v="2119"/>
    <n v="2110"/>
    <n v="-9"/>
    <n v="0"/>
    <n v="0"/>
    <n v="148"/>
    <n v="131"/>
    <n v="106"/>
    <n v="801"/>
    <m/>
    <m/>
    <m/>
    <m/>
    <m/>
    <s v="21:10"/>
    <s v="18:59"/>
    <d v="1899-12-30T02:11:00"/>
    <s v="Evening"/>
  </r>
  <r>
    <d v="2021-06-01T00:00:00"/>
    <x v="11"/>
    <s v="SkyWest Airlines Inc.: OO"/>
    <s v="OO"/>
    <n v="20304"/>
    <n v="3032"/>
    <x v="18"/>
    <s v="Dallas/Fort Worth, TX"/>
    <s v="BIL"/>
    <s v="Billings, MT"/>
    <n v="1900"/>
    <n v="1859"/>
    <n v="-1"/>
    <n v="15"/>
    <n v="1914"/>
    <n v="2048"/>
    <n v="4"/>
    <n v="2058"/>
    <n v="2052"/>
    <n v="-6"/>
    <n v="0"/>
    <n v="0"/>
    <n v="178"/>
    <n v="173"/>
    <n v="154"/>
    <n v="1081"/>
    <m/>
    <m/>
    <m/>
    <m/>
    <m/>
    <s v="20:52"/>
    <s v="18:59"/>
    <d v="1899-12-30T01:53:00"/>
    <s v="Evening"/>
  </r>
  <r>
    <d v="2022-05-28T00:00:00"/>
    <x v="4"/>
    <s v="Republic Airline: YX"/>
    <s v="YX"/>
    <n v="20452"/>
    <n v="3593"/>
    <x v="28"/>
    <s v="Manchester, NH"/>
    <s v="EWR"/>
    <s v="Newark, NJ"/>
    <n v="600"/>
    <n v="555"/>
    <n v="-5"/>
    <n v="18"/>
    <n v="613"/>
    <n v="700"/>
    <n v="6"/>
    <n v="737"/>
    <n v="706"/>
    <n v="-31"/>
    <n v="0"/>
    <n v="0"/>
    <n v="97"/>
    <n v="71"/>
    <n v="47"/>
    <n v="209"/>
    <m/>
    <m/>
    <m/>
    <m/>
    <m/>
    <s v="07:06"/>
    <s v="05:55"/>
    <d v="1899-12-30T01:11:00"/>
    <s v="Night"/>
  </r>
  <r>
    <d v="2022-10-08T00:00:00"/>
    <x v="3"/>
    <s v="American Airlines Inc.: AA"/>
    <s v="AA"/>
    <n v="19805"/>
    <n v="2720"/>
    <x v="18"/>
    <s v="Dallas/Fort Worth, TX"/>
    <s v="TUS"/>
    <s v="Tucson, AZ"/>
    <n v="826"/>
    <n v="820"/>
    <n v="-6"/>
    <n v="18"/>
    <n v="838"/>
    <n v="832"/>
    <n v="5"/>
    <n v="850"/>
    <n v="837"/>
    <n v="-13"/>
    <n v="0"/>
    <n v="0"/>
    <n v="144"/>
    <n v="137"/>
    <n v="114"/>
    <n v="813"/>
    <m/>
    <m/>
    <m/>
    <m/>
    <m/>
    <s v="08:37"/>
    <s v="08:20"/>
    <d v="1899-12-30T00:17:00"/>
    <s v="Morning"/>
  </r>
  <r>
    <d v="2020-10-28T00:00:00"/>
    <x v="12"/>
    <s v="Endeavor Air Inc.: 9E"/>
    <s v="9E"/>
    <n v="20363"/>
    <n v="5047"/>
    <x v="8"/>
    <s v="Raleigh/Durham, NC"/>
    <s v="DTW"/>
    <s v="Detroit, MI"/>
    <n v="1745"/>
    <n v="1740"/>
    <n v="-5"/>
    <n v="11"/>
    <n v="1751"/>
    <n v="1907"/>
    <n v="14"/>
    <n v="1932"/>
    <n v="1921"/>
    <n v="-11"/>
    <n v="0"/>
    <n v="0"/>
    <n v="107"/>
    <n v="101"/>
    <n v="76"/>
    <n v="501"/>
    <m/>
    <m/>
    <m/>
    <m/>
    <m/>
    <s v="19:21"/>
    <s v="17:40"/>
    <d v="1899-12-30T01:41:00"/>
    <s v="Afternoon"/>
  </r>
  <r>
    <d v="2019-01-01T00:00:00"/>
    <x v="1"/>
    <s v="Delta Air Lines Inc.: DL"/>
    <s v="DL"/>
    <n v="19790"/>
    <n v="345"/>
    <x v="7"/>
    <s v="Atlanta, GA"/>
    <s v="DAB"/>
    <s v="Daytona Beach, FL"/>
    <n v="939"/>
    <n v="935"/>
    <n v="-4"/>
    <n v="12"/>
    <n v="947"/>
    <n v="1041"/>
    <n v="3"/>
    <n v="1055"/>
    <n v="1044"/>
    <n v="-11"/>
    <n v="0"/>
    <n v="0"/>
    <n v="76"/>
    <n v="69"/>
    <n v="54"/>
    <n v="366"/>
    <m/>
    <m/>
    <m/>
    <m/>
    <m/>
    <s v="10:44"/>
    <s v="09:35"/>
    <d v="1899-12-30T01:09:00"/>
    <s v="Morning"/>
  </r>
  <r>
    <d v="2020-12-28T00:00:00"/>
    <x v="11"/>
    <s v="SkyWest Airlines Inc.: OO"/>
    <s v="OO"/>
    <n v="20304"/>
    <n v="5327"/>
    <x v="29"/>
    <s v="San Francisco, CA"/>
    <s v="BOI"/>
    <s v="Boise, ID"/>
    <n v="1825"/>
    <n v="1823"/>
    <n v="-2"/>
    <n v="17"/>
    <n v="1840"/>
    <n v="2108"/>
    <n v="3"/>
    <n v="2105"/>
    <n v="2111"/>
    <n v="6"/>
    <n v="0"/>
    <n v="0"/>
    <n v="100"/>
    <n v="108"/>
    <n v="88"/>
    <n v="522"/>
    <m/>
    <m/>
    <m/>
    <m/>
    <m/>
    <s v="21:11"/>
    <s v="18:23"/>
    <d v="1899-12-30T02:48:00"/>
    <s v="Evening"/>
  </r>
  <r>
    <d v="2022-01-02T00:00:00"/>
    <x v="4"/>
    <s v="Republic Airline: YX"/>
    <s v="YX"/>
    <n v="20452"/>
    <n v="3467"/>
    <x v="20"/>
    <s v="Chicago, IL"/>
    <s v="DCA"/>
    <s v="Washington, DC"/>
    <n v="1935"/>
    <n v="0"/>
    <n v="0"/>
    <m/>
    <m/>
    <m/>
    <m/>
    <n v="2241"/>
    <n v="0"/>
    <n v="0"/>
    <n v="1"/>
    <n v="0"/>
    <n v="126"/>
    <m/>
    <m/>
    <n v="612"/>
    <m/>
    <m/>
    <m/>
    <m/>
    <m/>
    <e v="#REF!"/>
    <s v="00:00"/>
    <d v="1899-12-30T00:54:00"/>
    <s v="Night"/>
  </r>
  <r>
    <d v="2022-05-17T00:00:00"/>
    <x v="2"/>
    <s v="Southwest Airlines Co.: WN"/>
    <s v="WN"/>
    <n v="19393"/>
    <n v="4041"/>
    <x v="12"/>
    <s v="Baltimore, MD"/>
    <s v="MHT"/>
    <s v="Manchester, NH"/>
    <n v="755"/>
    <n v="750"/>
    <n v="-5"/>
    <n v="13"/>
    <n v="803"/>
    <n v="902"/>
    <n v="5"/>
    <n v="915"/>
    <n v="907"/>
    <n v="-8"/>
    <n v="0"/>
    <n v="0"/>
    <n v="80"/>
    <n v="77"/>
    <n v="59"/>
    <n v="377"/>
    <m/>
    <m/>
    <m/>
    <m/>
    <m/>
    <s v="09:07"/>
    <s v="07:50"/>
    <d v="1899-12-30T01:17:00"/>
    <s v="Morning"/>
  </r>
  <r>
    <d v="2020-03-04T00:00:00"/>
    <x v="0"/>
    <s v="United Air Lines Inc.: UA"/>
    <s v="UA"/>
    <n v="19977"/>
    <n v="1013"/>
    <x v="29"/>
    <s v="San Francisco, CA"/>
    <s v="DEN"/>
    <s v="Denver, CO"/>
    <n v="1252"/>
    <n v="1251"/>
    <n v="-1"/>
    <n v="20"/>
    <n v="1311"/>
    <n v="1612"/>
    <n v="9"/>
    <n v="1629"/>
    <n v="1621"/>
    <n v="-8"/>
    <n v="0"/>
    <n v="0"/>
    <n v="157"/>
    <n v="150"/>
    <n v="121"/>
    <n v="967"/>
    <m/>
    <m/>
    <m/>
    <m/>
    <m/>
    <s v="16:21"/>
    <s v="12:51"/>
    <d v="1899-12-30T03:30:00"/>
    <s v="Afternoon"/>
  </r>
  <r>
    <d v="2021-12-20T00:00:00"/>
    <x v="11"/>
    <s v="SkyWest Airlines Inc.: OO"/>
    <s v="OO"/>
    <n v="20304"/>
    <n v="5056"/>
    <x v="30"/>
    <s v="Prescott, AZ"/>
    <s v="DEN"/>
    <s v="Denver, CO"/>
    <n v="600"/>
    <n v="608"/>
    <n v="8"/>
    <n v="11"/>
    <n v="619"/>
    <n v="739"/>
    <n v="10"/>
    <n v="759"/>
    <n v="749"/>
    <n v="-10"/>
    <n v="0"/>
    <n v="0"/>
    <n v="119"/>
    <n v="101"/>
    <n v="80"/>
    <n v="557"/>
    <m/>
    <m/>
    <m/>
    <m/>
    <m/>
    <s v="07:49"/>
    <s v="06:08"/>
    <d v="1899-12-30T01:41:00"/>
    <s v="Morning"/>
  </r>
  <r>
    <d v="2023-07-03T00:00:00"/>
    <x v="7"/>
    <s v="JetBlue Airways: B6"/>
    <s v="B6"/>
    <n v="20409"/>
    <n v="431"/>
    <x v="31"/>
    <s v="Boston, MA"/>
    <s v="LGA"/>
    <s v="New York, NY"/>
    <n v="1400"/>
    <n v="1350"/>
    <n v="-10"/>
    <n v="15"/>
    <n v="1405"/>
    <n v="1449"/>
    <n v="6"/>
    <n v="1521"/>
    <n v="1455"/>
    <n v="-26"/>
    <n v="0"/>
    <n v="0"/>
    <n v="81"/>
    <n v="65"/>
    <n v="44"/>
    <n v="184"/>
    <m/>
    <m/>
    <m/>
    <m/>
    <m/>
    <s v="14:55"/>
    <s v="13:50"/>
    <d v="1899-12-30T01:05:00"/>
    <s v="Afternoon"/>
  </r>
  <r>
    <d v="2020-01-06T00:00:00"/>
    <x v="1"/>
    <s v="Delta Air Lines Inc.: DL"/>
    <s v="DL"/>
    <n v="19790"/>
    <n v="1530"/>
    <x v="32"/>
    <s v="Los Angeles, CA"/>
    <s v="ATL"/>
    <s v="Atlanta, GA"/>
    <n v="1030"/>
    <n v="1035"/>
    <n v="5"/>
    <n v="15"/>
    <n v="1050"/>
    <n v="1724"/>
    <n v="4"/>
    <n v="1740"/>
    <n v="1728"/>
    <n v="-12"/>
    <n v="0"/>
    <n v="0"/>
    <n v="250"/>
    <n v="233"/>
    <n v="214"/>
    <n v="1947"/>
    <m/>
    <m/>
    <m/>
    <m/>
    <m/>
    <s v="17:28"/>
    <s v="10:35"/>
    <d v="1899-12-30T06:53:00"/>
    <s v="Morning"/>
  </r>
  <r>
    <d v="2021-02-26T00:00:00"/>
    <x v="0"/>
    <s v="United Air Lines Inc.: UA"/>
    <s v="UA"/>
    <n v="19977"/>
    <n v="440"/>
    <x v="33"/>
    <s v="Sacramento, CA"/>
    <s v="DEN"/>
    <s v="Denver, CO"/>
    <n v="530"/>
    <n v="526"/>
    <n v="-4"/>
    <n v="11"/>
    <n v="537"/>
    <n v="832"/>
    <n v="7"/>
    <n v="847"/>
    <n v="839"/>
    <n v="-8"/>
    <n v="0"/>
    <n v="0"/>
    <n v="137"/>
    <n v="133"/>
    <n v="115"/>
    <n v="909"/>
    <m/>
    <m/>
    <m/>
    <m/>
    <m/>
    <s v="08:39"/>
    <s v="05:26"/>
    <d v="1899-12-30T03:13:00"/>
    <s v="Night"/>
  </r>
  <r>
    <d v="2023-04-08T00:00:00"/>
    <x v="2"/>
    <s v="Southwest Airlines Co.: WN"/>
    <s v="WN"/>
    <n v="19393"/>
    <n v="3355"/>
    <x v="9"/>
    <s v="Chicago, IL"/>
    <s v="SAT"/>
    <s v="San Antonio, TX"/>
    <n v="2120"/>
    <n v="2133"/>
    <n v="13"/>
    <n v="7"/>
    <n v="2140"/>
    <n v="2"/>
    <n v="3"/>
    <n v="15"/>
    <n v="5"/>
    <n v="-10"/>
    <n v="0"/>
    <n v="0"/>
    <n v="175"/>
    <n v="152"/>
    <n v="142"/>
    <n v="1036"/>
    <m/>
    <m/>
    <m/>
    <m/>
    <m/>
    <s v="00:05"/>
    <s v="21:33"/>
    <n v="-0.89444444444444449"/>
    <s v="Evening"/>
  </r>
  <r>
    <d v="2021-06-12T00:00:00"/>
    <x v="1"/>
    <s v="Delta Air Lines Inc.: DL"/>
    <s v="DL"/>
    <n v="19790"/>
    <n v="1031"/>
    <x v="34"/>
    <s v="Detroit, MI"/>
    <s v="ATL"/>
    <s v="Atlanta, GA"/>
    <n v="1330"/>
    <n v="1332"/>
    <n v="2"/>
    <n v="10"/>
    <n v="1342"/>
    <n v="1522"/>
    <n v="6"/>
    <n v="1531"/>
    <n v="1528"/>
    <n v="-3"/>
    <n v="0"/>
    <n v="0"/>
    <n v="121"/>
    <n v="116"/>
    <n v="100"/>
    <n v="594"/>
    <m/>
    <m/>
    <m/>
    <m/>
    <m/>
    <s v="15:28"/>
    <s v="13:32"/>
    <d v="1899-12-30T01:56:00"/>
    <s v="Afternoon"/>
  </r>
  <r>
    <d v="2019-04-16T00:00:00"/>
    <x v="13"/>
    <s v="Envoy Air: MQ"/>
    <s v="MQ"/>
    <n v="20398"/>
    <n v="3657"/>
    <x v="17"/>
    <s v="Grand Rapids, MI"/>
    <s v="ORD"/>
    <s v="Chicago, IL"/>
    <n v="1414"/>
    <n v="1409"/>
    <n v="-5"/>
    <n v="13"/>
    <n v="1422"/>
    <n v="1355"/>
    <n v="15"/>
    <n v="1420"/>
    <n v="1410"/>
    <n v="-10"/>
    <n v="0"/>
    <n v="0"/>
    <n v="66"/>
    <n v="61"/>
    <n v="33"/>
    <n v="137"/>
    <m/>
    <m/>
    <m/>
    <m/>
    <m/>
    <s v="14:10"/>
    <s v="14:09"/>
    <d v="1899-12-30T00:01:00"/>
    <s v="Afternoon"/>
  </r>
  <r>
    <d v="2023-01-16T00:00:00"/>
    <x v="11"/>
    <s v="SkyWest Airlines Inc.: OO"/>
    <s v="OO"/>
    <n v="20304"/>
    <n v="5762"/>
    <x v="0"/>
    <s v="Denver, CO"/>
    <s v="SLC"/>
    <s v="Salt Lake City, UT"/>
    <n v="1720"/>
    <n v="1725"/>
    <n v="5"/>
    <n v="23"/>
    <n v="1748"/>
    <n v="1902"/>
    <n v="7"/>
    <n v="1907"/>
    <n v="1909"/>
    <n v="2"/>
    <n v="0"/>
    <n v="0"/>
    <n v="107"/>
    <n v="104"/>
    <n v="74"/>
    <n v="391"/>
    <m/>
    <m/>
    <m/>
    <m/>
    <m/>
    <s v="19:09"/>
    <s v="17:25"/>
    <d v="1899-12-30T01:44:00"/>
    <s v="Afternoon"/>
  </r>
  <r>
    <d v="2019-01-07T00:00:00"/>
    <x v="2"/>
    <s v="Southwest Airlines Co.: WN"/>
    <s v="WN"/>
    <n v="19393"/>
    <n v="397"/>
    <x v="35"/>
    <s v="San Antonio, TX"/>
    <s v="DAL"/>
    <s v="Dallas, TX"/>
    <n v="1350"/>
    <n v="1401"/>
    <n v="11"/>
    <n v="6"/>
    <n v="1407"/>
    <n v="1452"/>
    <n v="3"/>
    <n v="1455"/>
    <n v="1455"/>
    <n v="0"/>
    <n v="0"/>
    <n v="0"/>
    <n v="65"/>
    <n v="54"/>
    <n v="45"/>
    <n v="248"/>
    <m/>
    <m/>
    <m/>
    <m/>
    <m/>
    <s v="14:55"/>
    <s v="14:01"/>
    <d v="1899-12-30T00:54:00"/>
    <s v="Afternoon"/>
  </r>
  <r>
    <d v="2019-05-25T00:00:00"/>
    <x v="4"/>
    <s v="Republic Airline: YX"/>
    <s v="YX"/>
    <n v="20452"/>
    <n v="3604"/>
    <x v="36"/>
    <s v="New Orleans, LA"/>
    <s v="EWR"/>
    <s v="Newark, NJ"/>
    <n v="1330"/>
    <n v="1416"/>
    <n v="46"/>
    <n v="11"/>
    <n v="1427"/>
    <n v="1800"/>
    <n v="9"/>
    <n v="1740"/>
    <n v="1809"/>
    <n v="29"/>
    <n v="0"/>
    <n v="0"/>
    <n v="190"/>
    <n v="173"/>
    <n v="153"/>
    <n v="1167"/>
    <n v="0"/>
    <n v="0"/>
    <n v="13"/>
    <n v="0"/>
    <n v="16"/>
    <s v="18:09"/>
    <s v="14:16"/>
    <d v="1899-12-30T03:53:00"/>
    <s v="Afternoon"/>
  </r>
  <r>
    <d v="2021-11-20T00:00:00"/>
    <x v="6"/>
    <s v="Alaska Airlines Inc.: AS"/>
    <s v="AS"/>
    <n v="19930"/>
    <n v="444"/>
    <x v="6"/>
    <s v="Seattle, WA"/>
    <s v="LAX"/>
    <s v="Los Angeles, CA"/>
    <n v="930"/>
    <n v="931"/>
    <n v="1"/>
    <n v="11"/>
    <n v="942"/>
    <n v="1147"/>
    <n v="9"/>
    <n v="1220"/>
    <n v="1156"/>
    <n v="-24"/>
    <n v="0"/>
    <n v="0"/>
    <n v="170"/>
    <n v="145"/>
    <n v="125"/>
    <n v="954"/>
    <m/>
    <m/>
    <m/>
    <m/>
    <m/>
    <s v="11:56"/>
    <s v="09:31"/>
    <d v="1899-12-30T02:25:00"/>
    <s v="Morning"/>
  </r>
  <r>
    <d v="2021-02-19T00:00:00"/>
    <x v="5"/>
    <s v="Spirit Air Lines: NK"/>
    <s v="NK"/>
    <n v="20416"/>
    <n v="1673"/>
    <x v="37"/>
    <s v="Columbus, OH"/>
    <s v="MCO"/>
    <s v="Orlando, FL"/>
    <n v="745"/>
    <n v="740"/>
    <n v="-5"/>
    <n v="19"/>
    <n v="759"/>
    <n v="1001"/>
    <n v="10"/>
    <n v="1005"/>
    <n v="1011"/>
    <n v="6"/>
    <n v="0"/>
    <n v="0"/>
    <n v="140"/>
    <n v="151"/>
    <n v="122"/>
    <n v="802"/>
    <m/>
    <m/>
    <m/>
    <m/>
    <m/>
    <s v="10:11"/>
    <s v="07:40"/>
    <d v="1899-12-30T02:31:00"/>
    <s v="Morning"/>
  </r>
  <r>
    <d v="2020-08-07T00:00:00"/>
    <x v="8"/>
    <s v="PSA Airlines Inc.: OH"/>
    <s v="OH"/>
    <n v="20397"/>
    <n v="5437"/>
    <x v="14"/>
    <s v="Sarasota/Bradenton, FL"/>
    <s v="CLT"/>
    <s v="Charlotte, NC"/>
    <n v="622"/>
    <n v="619"/>
    <n v="-3"/>
    <n v="19"/>
    <n v="638"/>
    <n v="757"/>
    <n v="14"/>
    <n v="813"/>
    <n v="811"/>
    <n v="-2"/>
    <n v="0"/>
    <n v="0"/>
    <n v="111"/>
    <n v="112"/>
    <n v="79"/>
    <n v="547"/>
    <m/>
    <m/>
    <m/>
    <m/>
    <m/>
    <s v="08:11"/>
    <s v="06:19"/>
    <d v="1899-12-30T01:52:00"/>
    <s v="Morning"/>
  </r>
  <r>
    <d v="2020-01-07T00:00:00"/>
    <x v="6"/>
    <s v="Alaska Airlines Inc.: AS"/>
    <s v="AS"/>
    <n v="19930"/>
    <n v="779"/>
    <x v="38"/>
    <s v="St. Louis, MO"/>
    <s v="SEA"/>
    <s v="Seattle, WA"/>
    <n v="1940"/>
    <n v="1924"/>
    <n v="-16"/>
    <n v="12"/>
    <n v="1936"/>
    <n v="2201"/>
    <n v="6"/>
    <n v="2215"/>
    <n v="2207"/>
    <n v="-8"/>
    <n v="0"/>
    <n v="0"/>
    <n v="275"/>
    <n v="283"/>
    <n v="265"/>
    <n v="1709"/>
    <m/>
    <m/>
    <m/>
    <m/>
    <m/>
    <s v="22:07"/>
    <s v="19:24"/>
    <d v="1899-12-30T02:43:00"/>
    <s v="Evening"/>
  </r>
  <r>
    <d v="2019-02-27T00:00:00"/>
    <x v="2"/>
    <s v="Southwest Airlines Co.: WN"/>
    <s v="WN"/>
    <n v="19393"/>
    <n v="760"/>
    <x v="9"/>
    <s v="Chicago, IL"/>
    <s v="MHT"/>
    <s v="Manchester, NH"/>
    <n v="2120"/>
    <n v="2203"/>
    <n v="43"/>
    <n v="15"/>
    <n v="2218"/>
    <n v="52"/>
    <n v="4"/>
    <n v="25"/>
    <n v="56"/>
    <n v="31"/>
    <n v="0"/>
    <n v="0"/>
    <n v="125"/>
    <n v="113"/>
    <n v="94"/>
    <n v="838"/>
    <n v="31"/>
    <n v="0"/>
    <n v="0"/>
    <n v="0"/>
    <n v="0"/>
    <s v="00:56"/>
    <s v="22:03"/>
    <n v="-0.87986111111111109"/>
    <s v="Evening"/>
  </r>
  <r>
    <d v="2019-11-27T00:00:00"/>
    <x v="14"/>
    <s v="Frontier Airlines Inc.: F9"/>
    <s v="F9"/>
    <n v="20436"/>
    <n v="121"/>
    <x v="39"/>
    <s v="San Juan, PR"/>
    <s v="TPA"/>
    <s v="Tampa, FL"/>
    <n v="1857"/>
    <n v="1856"/>
    <n v="-1"/>
    <n v="14"/>
    <n v="1910"/>
    <n v="2049"/>
    <n v="8"/>
    <n v="2110"/>
    <n v="2057"/>
    <n v="-13"/>
    <n v="0"/>
    <n v="0"/>
    <n v="193"/>
    <n v="181"/>
    <n v="159"/>
    <n v="1237"/>
    <m/>
    <m/>
    <m/>
    <m/>
    <m/>
    <s v="20:57"/>
    <s v="18:56"/>
    <d v="1899-12-30T02:01:00"/>
    <s v="Evening"/>
  </r>
  <r>
    <d v="2019-02-11T00:00:00"/>
    <x v="2"/>
    <s v="Southwest Airlines Co.: WN"/>
    <s v="WN"/>
    <n v="19393"/>
    <n v="1721"/>
    <x v="29"/>
    <s v="San Francisco, CA"/>
    <s v="SAN"/>
    <s v="San Diego, CA"/>
    <n v="1115"/>
    <n v="1226"/>
    <n v="71"/>
    <n v="19"/>
    <n v="1245"/>
    <n v="1348"/>
    <n v="16"/>
    <n v="1250"/>
    <n v="1404"/>
    <n v="74"/>
    <n v="0"/>
    <n v="0"/>
    <n v="95"/>
    <n v="98"/>
    <n v="63"/>
    <n v="447"/>
    <n v="71"/>
    <n v="0"/>
    <n v="3"/>
    <n v="0"/>
    <n v="0"/>
    <s v="14:04"/>
    <s v="12:26"/>
    <d v="1899-12-30T01:38:00"/>
    <s v="Afternoon"/>
  </r>
  <r>
    <d v="2020-02-26T00:00:00"/>
    <x v="7"/>
    <s v="JetBlue Airways: B6"/>
    <s v="B6"/>
    <n v="20409"/>
    <n v="965"/>
    <x v="31"/>
    <s v="Boston, MA"/>
    <s v="RSW"/>
    <s v="Fort Myers, FL"/>
    <n v="1544"/>
    <n v="1538"/>
    <n v="-6"/>
    <n v="24"/>
    <n v="1602"/>
    <n v="1942"/>
    <n v="7"/>
    <n v="1920"/>
    <n v="1949"/>
    <n v="29"/>
    <n v="0"/>
    <n v="0"/>
    <n v="216"/>
    <n v="251"/>
    <n v="220"/>
    <n v="1249"/>
    <n v="0"/>
    <n v="0"/>
    <n v="29"/>
    <n v="0"/>
    <n v="0"/>
    <s v="19:49"/>
    <s v="15:38"/>
    <d v="1899-12-30T04:11:00"/>
    <s v="Afternoon"/>
  </r>
  <r>
    <d v="2022-07-14T00:00:00"/>
    <x v="4"/>
    <s v="Republic Airline: YX"/>
    <s v="YX"/>
    <n v="20452"/>
    <n v="4649"/>
    <x v="3"/>
    <s v="Washington, DC"/>
    <s v="CHS"/>
    <s v="Charleston, SC"/>
    <n v="1346"/>
    <n v="1343"/>
    <n v="-3"/>
    <n v="20"/>
    <n v="1403"/>
    <n v="1523"/>
    <n v="5"/>
    <n v="1529"/>
    <n v="1528"/>
    <n v="-1"/>
    <n v="0"/>
    <n v="0"/>
    <n v="103"/>
    <n v="105"/>
    <n v="80"/>
    <n v="444"/>
    <m/>
    <m/>
    <m/>
    <m/>
    <m/>
    <s v="15:28"/>
    <s v="13:43"/>
    <d v="1899-12-30T01:45:00"/>
    <s v="Afternoon"/>
  </r>
  <r>
    <d v="2019-08-04T00:00:00"/>
    <x v="15"/>
    <s v="Mesa Airlines Inc.: YV"/>
    <s v="YV"/>
    <n v="20378"/>
    <n v="5754"/>
    <x v="40"/>
    <s v="Phoenix, AZ"/>
    <s v="ELP"/>
    <s v="El Paso, TX"/>
    <n v="1231"/>
    <n v="1226"/>
    <n v="-5"/>
    <n v="22"/>
    <n v="1248"/>
    <n v="1439"/>
    <n v="2"/>
    <n v="1448"/>
    <n v="1441"/>
    <n v="-7"/>
    <n v="0"/>
    <n v="0"/>
    <n v="77"/>
    <n v="75"/>
    <n v="51"/>
    <n v="347"/>
    <m/>
    <m/>
    <m/>
    <m/>
    <m/>
    <s v="14:41"/>
    <s v="12:26"/>
    <d v="1899-12-30T02:15:00"/>
    <s v="Afternoon"/>
  </r>
  <r>
    <d v="2019-03-05T00:00:00"/>
    <x v="3"/>
    <s v="American Airlines Inc.: AA"/>
    <s v="AA"/>
    <n v="19805"/>
    <n v="1168"/>
    <x v="20"/>
    <s v="Chicago, IL"/>
    <s v="SAN"/>
    <s v="San Diego, CA"/>
    <n v="1320"/>
    <n v="1315"/>
    <n v="-5"/>
    <n v="12"/>
    <n v="1327"/>
    <n v="1533"/>
    <n v="5"/>
    <n v="1545"/>
    <n v="1538"/>
    <n v="-7"/>
    <n v="0"/>
    <n v="0"/>
    <n v="265"/>
    <n v="263"/>
    <n v="246"/>
    <n v="1723"/>
    <m/>
    <m/>
    <m/>
    <m/>
    <m/>
    <s v="15:38"/>
    <s v="13:15"/>
    <d v="1899-12-30T02:23:00"/>
    <s v="Afternoon"/>
  </r>
  <r>
    <d v="2023-04-06T00:00:00"/>
    <x v="7"/>
    <s v="JetBlue Airways: B6"/>
    <s v="B6"/>
    <n v="20409"/>
    <n v="1248"/>
    <x v="41"/>
    <s v="Tampa, FL"/>
    <s v="LGA"/>
    <s v="New York, NY"/>
    <n v="1016"/>
    <n v="1007"/>
    <n v="-9"/>
    <n v="48"/>
    <n v="1055"/>
    <n v="1309"/>
    <n v="9"/>
    <n v="1304"/>
    <n v="1318"/>
    <n v="14"/>
    <n v="0"/>
    <n v="0"/>
    <n v="168"/>
    <n v="191"/>
    <n v="134"/>
    <n v="1010"/>
    <m/>
    <m/>
    <m/>
    <m/>
    <m/>
    <s v="13:18"/>
    <s v="10:07"/>
    <d v="1899-12-30T03:11:00"/>
    <s v="Morning"/>
  </r>
  <r>
    <d v="2020-07-03T00:00:00"/>
    <x v="1"/>
    <s v="Delta Air Lines Inc.: DL"/>
    <s v="DL"/>
    <n v="19790"/>
    <n v="1710"/>
    <x v="24"/>
    <s v="Salt Lake City, UT"/>
    <s v="MSP"/>
    <s v="Minneapolis, MN"/>
    <n v="1349"/>
    <n v="1346"/>
    <n v="-3"/>
    <n v="21"/>
    <n v="1407"/>
    <n v="1707"/>
    <n v="4"/>
    <n v="1710"/>
    <n v="1711"/>
    <n v="1"/>
    <n v="0"/>
    <n v="0"/>
    <n v="141"/>
    <n v="145"/>
    <n v="120"/>
    <n v="991"/>
    <m/>
    <m/>
    <m/>
    <m/>
    <m/>
    <s v="17:11"/>
    <s v="13:46"/>
    <d v="1899-12-30T03:25:00"/>
    <s v="Afternoon"/>
  </r>
  <r>
    <d v="2019-05-13T00:00:00"/>
    <x v="1"/>
    <s v="Delta Air Lines Inc.: DL"/>
    <s v="DL"/>
    <n v="19790"/>
    <n v="1232"/>
    <x v="3"/>
    <s v="Washington, DC"/>
    <s v="JFK"/>
    <s v="New York, NY"/>
    <n v="605"/>
    <n v="600"/>
    <n v="-5"/>
    <n v="11"/>
    <n v="611"/>
    <n v="657"/>
    <n v="19"/>
    <n v="720"/>
    <n v="716"/>
    <n v="-4"/>
    <n v="0"/>
    <n v="0"/>
    <n v="75"/>
    <n v="76"/>
    <n v="46"/>
    <n v="213"/>
    <m/>
    <m/>
    <m/>
    <m/>
    <m/>
    <s v="07:16"/>
    <s v="06:00"/>
    <d v="1899-12-30T01:16:00"/>
    <s v="Morning"/>
  </r>
  <r>
    <d v="2019-04-04T00:00:00"/>
    <x v="4"/>
    <s v="Republic Airline: YX"/>
    <s v="YX"/>
    <n v="20452"/>
    <n v="4420"/>
    <x v="37"/>
    <s v="Columbus, OH"/>
    <s v="PHL"/>
    <s v="Philadelphia, PA"/>
    <n v="559"/>
    <n v="557"/>
    <n v="-2"/>
    <n v="14"/>
    <n v="611"/>
    <n v="722"/>
    <n v="5"/>
    <n v="735"/>
    <n v="727"/>
    <n v="-8"/>
    <n v="0"/>
    <n v="0"/>
    <n v="96"/>
    <n v="90"/>
    <n v="71"/>
    <n v="406"/>
    <m/>
    <m/>
    <m/>
    <m/>
    <m/>
    <s v="07:27"/>
    <s v="05:57"/>
    <d v="1899-12-30T01:30:00"/>
    <s v="Night"/>
  </r>
  <r>
    <d v="2021-04-02T00:00:00"/>
    <x v="14"/>
    <s v="Frontier Airlines Inc.: F9"/>
    <s v="F9"/>
    <n v="20436"/>
    <n v="607"/>
    <x v="27"/>
    <s v="Indianapolis, IN"/>
    <s v="DEN"/>
    <s v="Denver, CO"/>
    <n v="1319"/>
    <n v="1310"/>
    <n v="-9"/>
    <n v="12"/>
    <n v="1322"/>
    <n v="1339"/>
    <n v="12"/>
    <n v="1418"/>
    <n v="1351"/>
    <n v="-27"/>
    <n v="0"/>
    <n v="0"/>
    <n v="179"/>
    <n v="161"/>
    <n v="137"/>
    <n v="977"/>
    <m/>
    <m/>
    <m/>
    <m/>
    <m/>
    <s v="13:51"/>
    <s v="13:10"/>
    <d v="1899-12-30T00:41:00"/>
    <s v="Afternoon"/>
  </r>
  <r>
    <d v="2019-03-29T00:00:00"/>
    <x v="0"/>
    <s v="United Air Lines Inc.: UA"/>
    <s v="UA"/>
    <n v="19977"/>
    <n v="530"/>
    <x v="5"/>
    <s v="Houston, TX"/>
    <s v="SAT"/>
    <s v="San Antonio, TX"/>
    <n v="2000"/>
    <n v="1955"/>
    <n v="-5"/>
    <n v="17"/>
    <n v="2012"/>
    <n v="2048"/>
    <n v="3"/>
    <n v="2103"/>
    <n v="2051"/>
    <n v="-12"/>
    <n v="0"/>
    <n v="0"/>
    <n v="63"/>
    <n v="56"/>
    <n v="36"/>
    <n v="191"/>
    <m/>
    <m/>
    <m/>
    <m/>
    <m/>
    <s v="20:51"/>
    <s v="19:55"/>
    <d v="1899-12-30T00:56:00"/>
    <s v="Evening"/>
  </r>
  <r>
    <d v="2019-09-12T00:00:00"/>
    <x v="12"/>
    <s v="Endeavor Air Inc.: 9E"/>
    <s v="9E"/>
    <n v="20363"/>
    <n v="3338"/>
    <x v="42"/>
    <s v="New York, NY"/>
    <s v="PWM"/>
    <s v="Portland, ME"/>
    <n v="1755"/>
    <n v="1745"/>
    <n v="-10"/>
    <n v="24"/>
    <n v="1809"/>
    <n v="1857"/>
    <n v="3"/>
    <n v="1918"/>
    <n v="1900"/>
    <n v="-18"/>
    <n v="0"/>
    <n v="0"/>
    <n v="83"/>
    <n v="75"/>
    <n v="48"/>
    <n v="269"/>
    <m/>
    <m/>
    <m/>
    <m/>
    <m/>
    <s v="19:00"/>
    <s v="17:45"/>
    <d v="1899-12-30T01:15:00"/>
    <s v="Afternoon"/>
  </r>
  <r>
    <d v="2021-06-26T00:00:00"/>
    <x v="6"/>
    <s v="Alaska Airlines Inc.: AS"/>
    <s v="AS"/>
    <n v="19930"/>
    <n v="1014"/>
    <x v="6"/>
    <s v="Seattle, WA"/>
    <s v="ORD"/>
    <s v="Chicago, IL"/>
    <n v="1033"/>
    <n v="1055"/>
    <n v="22"/>
    <n v="16"/>
    <n v="1111"/>
    <n v="1652"/>
    <n v="7"/>
    <n v="1642"/>
    <n v="1659"/>
    <n v="17"/>
    <n v="0"/>
    <n v="0"/>
    <n v="249"/>
    <n v="244"/>
    <n v="221"/>
    <n v="1721"/>
    <n v="0"/>
    <n v="0"/>
    <n v="0"/>
    <n v="0"/>
    <n v="17"/>
    <s v="16:59"/>
    <s v="10:55"/>
    <d v="1899-12-30T06:04:00"/>
    <s v="Morning"/>
  </r>
  <r>
    <d v="2022-05-30T00:00:00"/>
    <x v="3"/>
    <s v="American Airlines Inc.: AA"/>
    <s v="AA"/>
    <n v="19805"/>
    <n v="2013"/>
    <x v="22"/>
    <s v="Tulsa, OK"/>
    <s v="DFW"/>
    <s v="Dallas/Fort Worth, TX"/>
    <n v="1431"/>
    <n v="1426"/>
    <n v="-5"/>
    <n v="13"/>
    <n v="1439"/>
    <n v="1521"/>
    <n v="12"/>
    <n v="1554"/>
    <n v="1533"/>
    <n v="-21"/>
    <n v="0"/>
    <n v="0"/>
    <n v="83"/>
    <n v="67"/>
    <n v="42"/>
    <n v="237"/>
    <m/>
    <m/>
    <m/>
    <m/>
    <m/>
    <s v="15:33"/>
    <s v="14:26"/>
    <d v="1899-12-30T01:07:00"/>
    <s v="Afternoon"/>
  </r>
  <r>
    <d v="2022-11-11T00:00:00"/>
    <x v="3"/>
    <s v="American Airlines Inc.: AA"/>
    <s v="AA"/>
    <n v="19805"/>
    <n v="229"/>
    <x v="43"/>
    <s v="Philadelphia, PA"/>
    <s v="SAN"/>
    <s v="San Diego, CA"/>
    <n v="1830"/>
    <n v="1848"/>
    <n v="18"/>
    <n v="21"/>
    <n v="1909"/>
    <n v="2120"/>
    <n v="3"/>
    <n v="2123"/>
    <n v="2123"/>
    <n v="0"/>
    <n v="0"/>
    <n v="0"/>
    <n v="353"/>
    <n v="335"/>
    <n v="311"/>
    <n v="2370"/>
    <m/>
    <m/>
    <m/>
    <m/>
    <m/>
    <s v="21:23"/>
    <s v="18:48"/>
    <d v="1899-12-30T02:35:00"/>
    <s v="Evening"/>
  </r>
  <r>
    <d v="2020-03-17T00:00:00"/>
    <x v="13"/>
    <s v="Envoy Air: MQ"/>
    <s v="MQ"/>
    <n v="20398"/>
    <n v="3620"/>
    <x v="44"/>
    <s v="Killeen, TX"/>
    <s v="DFW"/>
    <s v="Dallas/Fort Worth, TX"/>
    <n v="1606"/>
    <n v="1658"/>
    <n v="52"/>
    <n v="32"/>
    <n v="1730"/>
    <n v="1810"/>
    <n v="20"/>
    <n v="1705"/>
    <n v="1830"/>
    <n v="85"/>
    <n v="0"/>
    <n v="0"/>
    <n v="59"/>
    <n v="92"/>
    <n v="40"/>
    <n v="134"/>
    <n v="0"/>
    <n v="0"/>
    <n v="33"/>
    <n v="0"/>
    <n v="52"/>
    <s v="18:30"/>
    <s v="16:58"/>
    <d v="1899-12-30T01:32:00"/>
    <s v="Afternoon"/>
  </r>
  <r>
    <d v="2020-04-20T00:00:00"/>
    <x v="2"/>
    <s v="Southwest Airlines Co.: WN"/>
    <s v="WN"/>
    <n v="19393"/>
    <n v="246"/>
    <x v="25"/>
    <s v="Nashville, TN"/>
    <s v="ATL"/>
    <s v="Atlanta, GA"/>
    <n v="1055"/>
    <n v="0"/>
    <n v="0"/>
    <m/>
    <m/>
    <m/>
    <m/>
    <n v="1300"/>
    <n v="0"/>
    <n v="0"/>
    <n v="1"/>
    <n v="0"/>
    <n v="65"/>
    <m/>
    <m/>
    <n v="214"/>
    <m/>
    <m/>
    <m/>
    <m/>
    <m/>
    <e v="#REF!"/>
    <s v="11:51"/>
    <d v="1899-12-30T02:56:00"/>
    <s v="Evening"/>
  </r>
  <r>
    <d v="2022-07-31T00:00:00"/>
    <x v="13"/>
    <s v="Envoy Air: MQ"/>
    <s v="MQ"/>
    <n v="20398"/>
    <n v="3831"/>
    <x v="18"/>
    <s v="Dallas/Fort Worth, TX"/>
    <s v="SBP"/>
    <s v="San Luis Obispo, CA"/>
    <n v="1908"/>
    <n v="1918"/>
    <n v="10"/>
    <n v="17"/>
    <n v="1935"/>
    <n v="2029"/>
    <n v="5"/>
    <n v="2033"/>
    <n v="2034"/>
    <n v="1"/>
    <n v="0"/>
    <n v="0"/>
    <n v="205"/>
    <n v="196"/>
    <n v="174"/>
    <n v="1360"/>
    <m/>
    <m/>
    <m/>
    <m/>
    <m/>
    <s v="20:34"/>
    <s v="19:18"/>
    <d v="1899-12-30T01:16:00"/>
    <s v="Evening"/>
  </r>
  <r>
    <d v="2020-02-25T00:00:00"/>
    <x v="4"/>
    <s v="Republic Airline: YX"/>
    <s v="YX"/>
    <n v="20452"/>
    <n v="4508"/>
    <x v="45"/>
    <s v="Wilmington, NC"/>
    <s v="LGA"/>
    <s v="New York, NY"/>
    <n v="1102"/>
    <n v="1051"/>
    <n v="-11"/>
    <n v="16"/>
    <n v="1107"/>
    <n v="1222"/>
    <n v="13"/>
    <n v="1250"/>
    <n v="1235"/>
    <n v="-15"/>
    <n v="0"/>
    <n v="0"/>
    <n v="108"/>
    <n v="104"/>
    <n v="75"/>
    <n v="500"/>
    <m/>
    <m/>
    <m/>
    <m/>
    <m/>
    <s v="12:35"/>
    <s v="10:51"/>
    <d v="1899-12-30T01:44:00"/>
    <s v="Morning"/>
  </r>
  <r>
    <d v="2019-02-20T00:00:00"/>
    <x v="3"/>
    <s v="American Airlines Inc.: AA"/>
    <s v="AA"/>
    <n v="19805"/>
    <n v="59"/>
    <x v="32"/>
    <s v="Los Angeles, CA"/>
    <s v="KOA"/>
    <s v="Kona, HI"/>
    <n v="820"/>
    <n v="827"/>
    <n v="7"/>
    <n v="18"/>
    <n v="845"/>
    <n v="1156"/>
    <n v="5"/>
    <n v="1228"/>
    <n v="1201"/>
    <n v="-27"/>
    <n v="0"/>
    <n v="0"/>
    <n v="368"/>
    <n v="334"/>
    <n v="311"/>
    <n v="2504"/>
    <m/>
    <m/>
    <m/>
    <m/>
    <m/>
    <s v="12:01"/>
    <s v="08:27"/>
    <d v="1899-12-30T03:34:00"/>
    <s v="Morning"/>
  </r>
  <r>
    <d v="2020-08-16T00:00:00"/>
    <x v="1"/>
    <s v="Delta Air Lines Inc.: DL"/>
    <s v="DL"/>
    <n v="19790"/>
    <n v="1298"/>
    <x v="37"/>
    <s v="Columbus, OH"/>
    <s v="ATL"/>
    <s v="Atlanta, GA"/>
    <n v="1050"/>
    <n v="1046"/>
    <n v="-4"/>
    <n v="10"/>
    <n v="1056"/>
    <n v="1202"/>
    <n v="4"/>
    <n v="1220"/>
    <n v="1206"/>
    <n v="-14"/>
    <n v="0"/>
    <n v="0"/>
    <n v="90"/>
    <n v="80"/>
    <n v="66"/>
    <n v="447"/>
    <m/>
    <m/>
    <m/>
    <m/>
    <m/>
    <s v="12:06"/>
    <s v="10:46"/>
    <d v="1899-12-30T01:20:00"/>
    <s v="Morning"/>
  </r>
  <r>
    <d v="2021-02-25T00:00:00"/>
    <x v="3"/>
    <s v="American Airlines Inc.: AA"/>
    <s v="AA"/>
    <n v="19805"/>
    <n v="2315"/>
    <x v="40"/>
    <s v="Phoenix, AZ"/>
    <s v="DEN"/>
    <s v="Denver, CO"/>
    <n v="2009"/>
    <n v="2004"/>
    <n v="-5"/>
    <n v="24"/>
    <n v="2028"/>
    <n v="2149"/>
    <n v="8"/>
    <n v="2211"/>
    <n v="2157"/>
    <n v="-14"/>
    <n v="0"/>
    <n v="0"/>
    <n v="122"/>
    <n v="113"/>
    <n v="81"/>
    <n v="602"/>
    <m/>
    <m/>
    <m/>
    <m/>
    <m/>
    <s v="21:57"/>
    <s v="20:04"/>
    <d v="1899-12-30T01:53:00"/>
    <s v="Evening"/>
  </r>
  <r>
    <d v="2021-10-25T00:00:00"/>
    <x v="8"/>
    <s v="PSA Airlines Inc.: OH"/>
    <s v="OH"/>
    <n v="20397"/>
    <n v="5381"/>
    <x v="19"/>
    <s v="Charlotte, NC"/>
    <s v="GSP"/>
    <s v="Greer, SC"/>
    <n v="936"/>
    <n v="926"/>
    <n v="-10"/>
    <n v="41"/>
    <n v="1007"/>
    <n v="1024"/>
    <n v="3"/>
    <n v="1029"/>
    <n v="1027"/>
    <n v="-2"/>
    <n v="0"/>
    <n v="0"/>
    <n v="53"/>
    <n v="61"/>
    <n v="17"/>
    <n v="75"/>
    <s v="sakshi saini"/>
    <m/>
    <m/>
    <m/>
    <m/>
    <s v="10:27"/>
    <s v="09:26"/>
    <d v="1899-12-30T01:01:00"/>
    <s v="Morning"/>
  </r>
  <r>
    <d v="2023-02-01T00:00:00"/>
    <x v="2"/>
    <s v="Southwest Airlines Co.: WN"/>
    <s v="WN"/>
    <n v="19393"/>
    <n v="1854"/>
    <x v="0"/>
    <s v="Denver, CO"/>
    <s v="LAS"/>
    <s v="Las Vegas, NV"/>
    <n v="1420"/>
    <n v="1444"/>
    <n v="24"/>
    <n v="10"/>
    <n v="1454"/>
    <n v="1517"/>
    <n v="8"/>
    <n v="1515"/>
    <n v="1525"/>
    <n v="10"/>
    <n v="0"/>
    <n v="0"/>
    <n v="115"/>
    <n v="101"/>
    <n v="83"/>
    <n v="628"/>
    <m/>
    <m/>
    <m/>
    <m/>
    <m/>
    <s v="15:25"/>
    <s v="14:44"/>
    <d v="1899-12-30T00:41:00"/>
    <s v="Afternoon"/>
  </r>
  <r>
    <d v="2023-03-21T00:00:00"/>
    <x v="12"/>
    <s v="Endeavor Air Inc.: 9E"/>
    <s v="9E"/>
    <n v="20363"/>
    <n v="4953"/>
    <x v="7"/>
    <s v="Atlanta, GA"/>
    <s v="VLD"/>
    <s v="Valdosta, GA"/>
    <n v="1534"/>
    <n v="1529"/>
    <n v="-5"/>
    <n v="15"/>
    <n v="1544"/>
    <n v="1622"/>
    <n v="5"/>
    <n v="1638"/>
    <n v="1627"/>
    <n v="-11"/>
    <n v="0"/>
    <n v="0"/>
    <n v="64"/>
    <n v="58"/>
    <n v="38"/>
    <n v="208"/>
    <m/>
    <m/>
    <m/>
    <m/>
    <m/>
    <s v="16:27"/>
    <s v="15:29"/>
    <d v="1899-12-30T00:58:00"/>
    <s v="Afternoon"/>
  </r>
  <r>
    <d v="2019-04-08T00:00:00"/>
    <x v="3"/>
    <s v="American Airlines Inc.: AA"/>
    <s v="AA"/>
    <n v="19805"/>
    <n v="1977"/>
    <x v="41"/>
    <s v="Tampa, FL"/>
    <s v="MIA"/>
    <s v="Miami, FL"/>
    <n v="614"/>
    <n v="606"/>
    <n v="-8"/>
    <n v="14"/>
    <n v="620"/>
    <n v="656"/>
    <n v="4"/>
    <n v="717"/>
    <n v="700"/>
    <n v="-17"/>
    <n v="0"/>
    <n v="0"/>
    <n v="63"/>
    <n v="54"/>
    <n v="36"/>
    <n v="204"/>
    <m/>
    <m/>
    <m/>
    <m/>
    <m/>
    <s v="07:00"/>
    <s v="06:06"/>
    <d v="1899-12-30T00:54:00"/>
    <s v="Morning"/>
  </r>
  <r>
    <d v="2021-03-27T00:00:00"/>
    <x v="13"/>
    <s v="Envoy Air: MQ"/>
    <s v="MQ"/>
    <n v="20398"/>
    <n v="4294"/>
    <x v="46"/>
    <s v="Joplin, MO"/>
    <s v="DFW"/>
    <s v="Dallas/Fort Worth, TX"/>
    <n v="1750"/>
    <n v="1740"/>
    <n v="-10"/>
    <n v="8"/>
    <n v="1748"/>
    <n v="1855"/>
    <n v="9"/>
    <n v="1927"/>
    <n v="1904"/>
    <n v="-23"/>
    <n v="0"/>
    <n v="0"/>
    <n v="97"/>
    <n v="84"/>
    <n v="67"/>
    <n v="327"/>
    <m/>
    <m/>
    <m/>
    <m/>
    <m/>
    <s v="19:04"/>
    <s v="17:40"/>
    <d v="1899-12-30T01:24:00"/>
    <s v="Afternoon"/>
  </r>
  <r>
    <d v="2021-12-02T00:00:00"/>
    <x v="1"/>
    <s v="Delta Air Lines Inc.: DL"/>
    <s v="DL"/>
    <n v="19790"/>
    <n v="1218"/>
    <x v="24"/>
    <s v="Salt Lake City, UT"/>
    <s v="MCI"/>
    <s v="Kansas City, MO"/>
    <n v="2103"/>
    <n v="2100"/>
    <n v="-3"/>
    <n v="13"/>
    <n v="2113"/>
    <n v="10"/>
    <n v="5"/>
    <n v="29"/>
    <n v="15"/>
    <n v="-14"/>
    <n v="0"/>
    <n v="0"/>
    <n v="146"/>
    <n v="135"/>
    <n v="117"/>
    <n v="920"/>
    <m/>
    <m/>
    <m/>
    <m/>
    <m/>
    <s v="00:15"/>
    <s v="21:00"/>
    <n v="-0.86458333333333337"/>
    <s v="Evening"/>
  </r>
  <r>
    <d v="2019-01-13T00:00:00"/>
    <x v="0"/>
    <s v="United Air Lines Inc.: UA"/>
    <s v="UA"/>
    <n v="19977"/>
    <n v="220"/>
    <x v="20"/>
    <s v="Chicago, IL"/>
    <s v="MSP"/>
    <s v="Minneapolis, MN"/>
    <n v="1940"/>
    <n v="1941"/>
    <n v="1"/>
    <n v="24"/>
    <n v="2005"/>
    <n v="2101"/>
    <n v="4"/>
    <n v="2109"/>
    <n v="2105"/>
    <n v="-4"/>
    <n v="0"/>
    <n v="0"/>
    <n v="89"/>
    <n v="84"/>
    <n v="56"/>
    <n v="334"/>
    <m/>
    <m/>
    <m/>
    <m/>
    <m/>
    <s v="21:05"/>
    <s v="19:41"/>
    <d v="1899-12-30T01:24:00"/>
    <s v="Evening"/>
  </r>
  <r>
    <d v="2019-03-15T00:00:00"/>
    <x v="2"/>
    <s v="Southwest Airlines Co.: WN"/>
    <s v="WN"/>
    <n v="19393"/>
    <n v="2535"/>
    <x v="47"/>
    <s v="Milwaukee, WI"/>
    <s v="LAS"/>
    <s v="Las Vegas, NV"/>
    <n v="1130"/>
    <n v="1129"/>
    <n v="-1"/>
    <n v="7"/>
    <n v="1136"/>
    <n v="1314"/>
    <n v="9"/>
    <n v="1330"/>
    <n v="1323"/>
    <n v="-7"/>
    <n v="0"/>
    <n v="0"/>
    <n v="240"/>
    <n v="234"/>
    <n v="218"/>
    <n v="1524"/>
    <m/>
    <m/>
    <m/>
    <m/>
    <m/>
    <s v="13:23"/>
    <s v="11:29"/>
    <d v="1899-12-30T01:54:00"/>
    <s v="Morning"/>
  </r>
  <r>
    <d v="2022-04-14T00:00:00"/>
    <x v="11"/>
    <s v="SkyWest Airlines Inc.: OO"/>
    <s v="OO"/>
    <n v="20304"/>
    <n v="3509"/>
    <x v="1"/>
    <s v="Minneapolis, MN"/>
    <s v="MKE"/>
    <s v="Milwaukee, WI"/>
    <n v="1944"/>
    <n v="1941"/>
    <n v="-3"/>
    <n v="29"/>
    <n v="2010"/>
    <n v="2054"/>
    <n v="5"/>
    <n v="2050"/>
    <n v="2059"/>
    <n v="9"/>
    <n v="0"/>
    <n v="0"/>
    <n v="66"/>
    <n v="78"/>
    <n v="44"/>
    <n v="297"/>
    <m/>
    <m/>
    <m/>
    <m/>
    <m/>
    <s v="20:59"/>
    <s v="19:41"/>
    <d v="1899-12-30T01:18:00"/>
    <s v="Evening"/>
  </r>
  <r>
    <d v="2023-06-22T00:00:00"/>
    <x v="2"/>
    <s v="Southwest Airlines Co.: WN"/>
    <s v="WN"/>
    <n v="19393"/>
    <n v="1359"/>
    <x v="25"/>
    <s v="Nashville, TN"/>
    <s v="MCO"/>
    <s v="Orlando, FL"/>
    <n v="510"/>
    <n v="506"/>
    <n v="-4"/>
    <n v="15"/>
    <n v="521"/>
    <n v="744"/>
    <n v="6"/>
    <n v="800"/>
    <n v="750"/>
    <n v="-10"/>
    <n v="0"/>
    <n v="0"/>
    <n v="110"/>
    <n v="104"/>
    <n v="83"/>
    <n v="616"/>
    <m/>
    <m/>
    <m/>
    <m/>
    <m/>
    <s v="07:50"/>
    <s v="05:06"/>
    <d v="1899-12-30T02:44:00"/>
    <s v="Night"/>
  </r>
  <r>
    <d v="2019-12-01T00:00:00"/>
    <x v="1"/>
    <s v="Delta Air Lines Inc.: DL"/>
    <s v="DL"/>
    <n v="19790"/>
    <n v="1950"/>
    <x v="48"/>
    <s v="Orlando, FL"/>
    <s v="LGA"/>
    <s v="New York, NY"/>
    <n v="800"/>
    <n v="823"/>
    <n v="23"/>
    <n v="25"/>
    <n v="848"/>
    <n v="1048"/>
    <n v="7"/>
    <n v="1035"/>
    <n v="1055"/>
    <n v="20"/>
    <n v="0"/>
    <n v="0"/>
    <n v="155"/>
    <n v="152"/>
    <n v="120"/>
    <n v="950"/>
    <n v="20"/>
    <n v="0"/>
    <n v="0"/>
    <n v="0"/>
    <n v="0"/>
    <s v="10:55"/>
    <s v="08:23"/>
    <d v="1899-12-30T02:32:00"/>
    <s v="Morning"/>
  </r>
  <r>
    <d v="2019-07-01T00:00:00"/>
    <x v="5"/>
    <s v="Spirit Air Lines: NK"/>
    <s v="NK"/>
    <n v="20416"/>
    <n v="695"/>
    <x v="12"/>
    <s v="Baltimore, MD"/>
    <s v="LAS"/>
    <s v="Las Vegas, NV"/>
    <n v="1459"/>
    <n v="1452"/>
    <n v="-7"/>
    <n v="10"/>
    <n v="1502"/>
    <n v="1625"/>
    <n v="10"/>
    <n v="1701"/>
    <n v="1635"/>
    <n v="-26"/>
    <n v="0"/>
    <n v="0"/>
    <n v="302"/>
    <n v="283"/>
    <n v="263"/>
    <n v="2106"/>
    <m/>
    <m/>
    <m/>
    <m/>
    <m/>
    <s v="16:35"/>
    <s v="14:52"/>
    <d v="1899-12-30T01:43:00"/>
    <s v="Afternoon"/>
  </r>
  <r>
    <d v="2022-03-14T00:00:00"/>
    <x v="11"/>
    <s v="SkyWest Airlines Inc.: OO"/>
    <s v="OO"/>
    <n v="20304"/>
    <n v="3649"/>
    <x v="49"/>
    <s v="Billings, MT"/>
    <s v="MSP"/>
    <s v="Minneapolis, MN"/>
    <n v="1400"/>
    <n v="1358"/>
    <n v="-2"/>
    <n v="17"/>
    <n v="1415"/>
    <n v="1656"/>
    <n v="4"/>
    <n v="1700"/>
    <n v="1700"/>
    <n v="0"/>
    <n v="0"/>
    <n v="0"/>
    <n v="120"/>
    <n v="122"/>
    <n v="101"/>
    <n v="748"/>
    <m/>
    <m/>
    <m/>
    <m/>
    <m/>
    <s v="17:00"/>
    <s v="13:58"/>
    <d v="1899-12-30T03:02:00"/>
    <s v="Afternoon"/>
  </r>
  <r>
    <d v="2019-03-30T00:00:00"/>
    <x v="9"/>
    <s v="Allegiant Air: G4"/>
    <s v="G4"/>
    <n v="20368"/>
    <n v="720"/>
    <x v="50"/>
    <s v="Bellingham, WA"/>
    <s v="PSP"/>
    <s v="Palm Springs, CA"/>
    <n v="730"/>
    <n v="715"/>
    <n v="-15"/>
    <n v="8"/>
    <n v="723"/>
    <n v="941"/>
    <n v="4"/>
    <n v="1018"/>
    <n v="945"/>
    <n v="-33"/>
    <n v="0"/>
    <n v="0"/>
    <n v="168"/>
    <n v="150"/>
    <n v="138"/>
    <n v="1078"/>
    <m/>
    <m/>
    <m/>
    <m/>
    <m/>
    <s v="09:45"/>
    <s v="07:15"/>
    <d v="1899-12-30T02:30:00"/>
    <s v="Morning"/>
  </r>
  <r>
    <d v="2019-02-07T00:00:00"/>
    <x v="1"/>
    <s v="Delta Air Lines Inc.: DL"/>
    <s v="DL"/>
    <n v="19790"/>
    <n v="2229"/>
    <x v="51"/>
    <s v="Charleston, SC"/>
    <s v="ATL"/>
    <s v="Atlanta, GA"/>
    <n v="1244"/>
    <n v="1236"/>
    <n v="-8"/>
    <n v="20"/>
    <n v="1256"/>
    <n v="1342"/>
    <n v="5"/>
    <n v="1408"/>
    <n v="1347"/>
    <n v="-21"/>
    <n v="0"/>
    <n v="0"/>
    <n v="84"/>
    <n v="71"/>
    <n v="46"/>
    <n v="259"/>
    <m/>
    <m/>
    <m/>
    <m/>
    <m/>
    <s v="13:47"/>
    <s v="12:36"/>
    <d v="1899-12-30T01:11:00"/>
    <s v="Afternoon"/>
  </r>
  <r>
    <d v="2019-10-05T00:00:00"/>
    <x v="3"/>
    <s v="American Airlines Inc.: AA"/>
    <s v="AA"/>
    <n v="19805"/>
    <n v="1911"/>
    <x v="52"/>
    <s v="Richmond, VA"/>
    <s v="CLT"/>
    <s v="Charlotte, NC"/>
    <n v="635"/>
    <n v="630"/>
    <n v="-5"/>
    <n v="13"/>
    <n v="643"/>
    <n v="731"/>
    <n v="8"/>
    <n v="810"/>
    <n v="739"/>
    <n v="-31"/>
    <n v="0"/>
    <n v="0"/>
    <n v="95"/>
    <n v="69"/>
    <n v="48"/>
    <n v="257"/>
    <m/>
    <m/>
    <m/>
    <m/>
    <m/>
    <s v="07:39"/>
    <s v="06:30"/>
    <d v="1899-12-30T01:09:00"/>
    <s v="Morning"/>
  </r>
  <r>
    <d v="2021-12-29T00:00:00"/>
    <x v="1"/>
    <s v="Delta Air Lines Inc.: DL"/>
    <s v="DL"/>
    <n v="19790"/>
    <n v="1277"/>
    <x v="18"/>
    <s v="Dallas/Fort Worth, TX"/>
    <s v="ATL"/>
    <s v="Atlanta, GA"/>
    <n v="1233"/>
    <n v="1305"/>
    <n v="32"/>
    <n v="13"/>
    <n v="1318"/>
    <n v="1548"/>
    <n v="10"/>
    <n v="1540"/>
    <n v="1558"/>
    <n v="18"/>
    <n v="0"/>
    <n v="0"/>
    <n v="127"/>
    <n v="113"/>
    <n v="90"/>
    <n v="731"/>
    <n v="0"/>
    <n v="0"/>
    <n v="0"/>
    <n v="0"/>
    <n v="18"/>
    <s v="15:58"/>
    <s v="13:05"/>
    <d v="1899-12-30T02:53:00"/>
    <s v="Afternoon"/>
  </r>
  <r>
    <d v="2019-06-07T00:00:00"/>
    <x v="1"/>
    <s v="Delta Air Lines Inc.: DL"/>
    <s v="DL"/>
    <n v="19790"/>
    <n v="833"/>
    <x v="34"/>
    <s v="Detroit, MI"/>
    <s v="SAN"/>
    <s v="San Diego, CA"/>
    <n v="830"/>
    <n v="826"/>
    <n v="-4"/>
    <n v="14"/>
    <n v="840"/>
    <n v="939"/>
    <n v="3"/>
    <n v="1017"/>
    <n v="942"/>
    <n v="-35"/>
    <n v="0"/>
    <n v="0"/>
    <n v="287"/>
    <n v="256"/>
    <n v="239"/>
    <n v="1956"/>
    <m/>
    <m/>
    <m/>
    <m/>
    <m/>
    <s v="09:42"/>
    <s v="08:26"/>
    <d v="1899-12-30T01:16:00"/>
    <s v="Morning"/>
  </r>
  <r>
    <d v="2022-10-14T00:00:00"/>
    <x v="3"/>
    <s v="American Airlines Inc.: AA"/>
    <s v="AA"/>
    <n v="19805"/>
    <n v="1640"/>
    <x v="20"/>
    <s v="Chicago, IL"/>
    <s v="LAX"/>
    <s v="Los Angeles, CA"/>
    <n v="1841"/>
    <n v="1851"/>
    <n v="10"/>
    <n v="19"/>
    <n v="1910"/>
    <n v="2100"/>
    <n v="5"/>
    <n v="2105"/>
    <n v="2105"/>
    <n v="0"/>
    <n v="0"/>
    <n v="0"/>
    <n v="264"/>
    <n v="254"/>
    <n v="230"/>
    <n v="1744"/>
    <m/>
    <m/>
    <m/>
    <m/>
    <m/>
    <s v="21:05"/>
    <s v="18:51"/>
    <d v="1899-12-30T02:14:00"/>
    <s v="Evening"/>
  </r>
  <r>
    <d v="2022-11-27T00:00:00"/>
    <x v="2"/>
    <s v="Southwest Airlines Co.: WN"/>
    <s v="WN"/>
    <n v="19393"/>
    <n v="518"/>
    <x v="40"/>
    <s v="Phoenix, AZ"/>
    <s v="OAK"/>
    <s v="Oakland, CA"/>
    <n v="1555"/>
    <n v="1558"/>
    <n v="3"/>
    <n v="12"/>
    <n v="1610"/>
    <n v="1649"/>
    <n v="5"/>
    <n v="1655"/>
    <n v="1654"/>
    <n v="-1"/>
    <n v="0"/>
    <n v="0"/>
    <n v="120"/>
    <n v="116"/>
    <n v="99"/>
    <n v="646"/>
    <m/>
    <m/>
    <m/>
    <m/>
    <m/>
    <s v="16:54"/>
    <s v="15:58"/>
    <d v="1899-12-30T00:56:00"/>
    <s v="Afternoon"/>
  </r>
  <r>
    <d v="2021-01-25T00:00:00"/>
    <x v="12"/>
    <s v="Endeavor Air Inc.: 9E"/>
    <s v="9E"/>
    <n v="20363"/>
    <n v="4777"/>
    <x v="7"/>
    <s v="Atlanta, GA"/>
    <s v="BHM"/>
    <s v="Birmingham, AL"/>
    <n v="1353"/>
    <n v="1349"/>
    <n v="-4"/>
    <n v="11"/>
    <n v="1400"/>
    <n v="1333"/>
    <n v="3"/>
    <n v="1346"/>
    <n v="1336"/>
    <n v="-10"/>
    <n v="0"/>
    <n v="0"/>
    <n v="53"/>
    <n v="47"/>
    <n v="33"/>
    <n v="134"/>
    <m/>
    <m/>
    <m/>
    <m/>
    <m/>
    <s v="13:36"/>
    <s v="13:49"/>
    <n v="-9.0277777777777457E-3"/>
    <s v="Afternoon"/>
  </r>
  <r>
    <d v="2019-09-08T00:00:00"/>
    <x v="11"/>
    <s v="SkyWest Airlines Inc.: OO"/>
    <s v="OO"/>
    <n v="20304"/>
    <n v="3351"/>
    <x v="53"/>
    <s v="Kansas City, MO"/>
    <s v="PDX"/>
    <s v="Portland, OR"/>
    <n v="1515"/>
    <n v="1500"/>
    <n v="-15"/>
    <n v="33"/>
    <n v="1533"/>
    <n v="1703"/>
    <n v="7"/>
    <n v="1710"/>
    <n v="1710"/>
    <n v="0"/>
    <n v="0"/>
    <n v="0"/>
    <n v="235"/>
    <n v="250"/>
    <n v="210"/>
    <n v="1482"/>
    <m/>
    <m/>
    <m/>
    <m/>
    <m/>
    <s v="17:10"/>
    <s v="15:00"/>
    <d v="1899-12-30T02:10:00"/>
    <s v="Afternoon"/>
  </r>
  <r>
    <d v="2023-08-05T00:00:00"/>
    <x v="7"/>
    <s v="JetBlue Airways: B6"/>
    <s v="B6"/>
    <n v="20409"/>
    <n v="895"/>
    <x v="54"/>
    <s v="Newark, NJ"/>
    <s v="MCO"/>
    <s v="Orlando, FL"/>
    <n v="1052"/>
    <n v="1046"/>
    <n v="-6"/>
    <n v="16"/>
    <n v="1102"/>
    <n v="1306"/>
    <n v="12"/>
    <n v="1350"/>
    <n v="1318"/>
    <n v="-32"/>
    <n v="0"/>
    <n v="0"/>
    <n v="178"/>
    <n v="152"/>
    <n v="124"/>
    <n v="937"/>
    <m/>
    <m/>
    <m/>
    <m/>
    <m/>
    <s v="13:18"/>
    <s v="10:46"/>
    <d v="1899-12-30T02:32:00"/>
    <s v="Morning"/>
  </r>
  <r>
    <d v="2022-10-10T00:00:00"/>
    <x v="3"/>
    <s v="American Airlines Inc.: AA"/>
    <s v="AA"/>
    <n v="19805"/>
    <n v="1979"/>
    <x v="43"/>
    <s v="Philadelphia, PA"/>
    <s v="MCO"/>
    <s v="Orlando, FL"/>
    <n v="700"/>
    <n v="657"/>
    <n v="-3"/>
    <n v="16"/>
    <n v="713"/>
    <n v="917"/>
    <n v="7"/>
    <n v="935"/>
    <n v="924"/>
    <n v="-11"/>
    <n v="0"/>
    <n v="0"/>
    <n v="155"/>
    <n v="147"/>
    <n v="124"/>
    <n v="861"/>
    <m/>
    <m/>
    <m/>
    <m/>
    <m/>
    <s v="09:24"/>
    <s v="06:57"/>
    <d v="1899-12-30T02:27:00"/>
    <s v="Morning"/>
  </r>
  <r>
    <d v="2020-05-16T00:00:00"/>
    <x v="0"/>
    <s v="United Air Lines Inc.: UA"/>
    <s v="UA"/>
    <n v="19977"/>
    <n v="1671"/>
    <x v="32"/>
    <s v="Los Angeles, CA"/>
    <s v="EWR"/>
    <s v="Newark, NJ"/>
    <n v="1315"/>
    <n v="1311"/>
    <n v="-4"/>
    <n v="13"/>
    <n v="1324"/>
    <n v="2057"/>
    <n v="6"/>
    <n v="2134"/>
    <n v="2103"/>
    <n v="-31"/>
    <n v="0"/>
    <n v="0"/>
    <n v="319"/>
    <n v="292"/>
    <n v="273"/>
    <n v="2454"/>
    <m/>
    <m/>
    <m/>
    <m/>
    <m/>
    <s v="21:03"/>
    <s v="13:11"/>
    <d v="1899-12-30T07:52:00"/>
    <s v="Afternoon"/>
  </r>
  <r>
    <d v="2022-11-09T00:00:00"/>
    <x v="2"/>
    <s v="Southwest Airlines Co.: WN"/>
    <s v="WN"/>
    <n v="19393"/>
    <n v="2731"/>
    <x v="55"/>
    <s v="El Paso, TX"/>
    <s v="DAL"/>
    <s v="Dallas, TX"/>
    <n v="1255"/>
    <n v="1254"/>
    <n v="-1"/>
    <n v="15"/>
    <n v="1309"/>
    <n v="1532"/>
    <n v="4"/>
    <n v="1535"/>
    <n v="1536"/>
    <n v="1"/>
    <n v="0"/>
    <n v="0"/>
    <n v="100"/>
    <n v="102"/>
    <n v="83"/>
    <n v="562"/>
    <m/>
    <m/>
    <m/>
    <m/>
    <m/>
    <s v="15:36"/>
    <s v="12:54"/>
    <d v="1899-12-30T02:42:00"/>
    <s v="Afternoon"/>
  </r>
  <r>
    <d v="2019-08-16T00:00:00"/>
    <x v="3"/>
    <s v="American Airlines Inc.: AA"/>
    <s v="AA"/>
    <n v="19805"/>
    <n v="2248"/>
    <x v="18"/>
    <s v="Dallas/Fort Worth, TX"/>
    <s v="SFO"/>
    <s v="San Francisco, CA"/>
    <n v="1054"/>
    <n v="1048"/>
    <n v="-6"/>
    <n v="34"/>
    <n v="1122"/>
    <n v="1241"/>
    <n v="7"/>
    <n v="1247"/>
    <n v="1248"/>
    <n v="1"/>
    <n v="0"/>
    <n v="0"/>
    <n v="233"/>
    <n v="240"/>
    <n v="199"/>
    <n v="1464"/>
    <m/>
    <m/>
    <m/>
    <m/>
    <m/>
    <s v="12:48"/>
    <s v="10:48"/>
    <d v="1899-12-30T02:00:00"/>
    <s v="Morning"/>
  </r>
  <r>
    <d v="2023-01-30T00:00:00"/>
    <x v="5"/>
    <s v="Spirit Air Lines: NK"/>
    <s v="NK"/>
    <n v="20416"/>
    <n v="867"/>
    <x v="18"/>
    <s v="Dallas/Fort Worth, TX"/>
    <s v="LAX"/>
    <s v="Los Angeles, CA"/>
    <n v="1640"/>
    <n v="2023"/>
    <n v="223"/>
    <n v="82"/>
    <n v="2145"/>
    <n v="2241"/>
    <n v="7"/>
    <n v="1808"/>
    <n v="2248"/>
    <n v="280"/>
    <n v="0"/>
    <n v="0"/>
    <n v="208"/>
    <n v="265"/>
    <n v="176"/>
    <n v="1235"/>
    <n v="0"/>
    <n v="8"/>
    <n v="57"/>
    <n v="0"/>
    <n v="215"/>
    <s v="22:48"/>
    <s v="20:23"/>
    <d v="1899-12-30T02:25:00"/>
    <s v="Evening"/>
  </r>
  <r>
    <d v="2019-10-01T00:00:00"/>
    <x v="11"/>
    <s v="SkyWest Airlines Inc.: OO"/>
    <s v="OO"/>
    <n v="20304"/>
    <n v="5407"/>
    <x v="32"/>
    <s v="Los Angeles, CA"/>
    <s v="MFR"/>
    <s v="Medford, OR"/>
    <n v="1855"/>
    <n v="1844"/>
    <n v="-11"/>
    <n v="14"/>
    <n v="1858"/>
    <n v="2036"/>
    <n v="5"/>
    <n v="2058"/>
    <n v="2041"/>
    <n v="-17"/>
    <n v="0"/>
    <n v="0"/>
    <n v="123"/>
    <n v="117"/>
    <n v="98"/>
    <n v="630"/>
    <m/>
    <m/>
    <m/>
    <m/>
    <m/>
    <s v="20:41"/>
    <s v="18:44"/>
    <d v="1899-12-30T01:57:00"/>
    <s v="Evening"/>
  </r>
  <r>
    <d v="2020-12-16T00:00:00"/>
    <x v="2"/>
    <s v="Southwest Airlines Co.: WN"/>
    <s v="WN"/>
    <n v="19393"/>
    <n v="2773"/>
    <x v="25"/>
    <s v="Nashville, TN"/>
    <s v="DEN"/>
    <s v="Denver, CO"/>
    <n v="1100"/>
    <n v="1107"/>
    <n v="7"/>
    <n v="15"/>
    <n v="1122"/>
    <n v="1247"/>
    <n v="6"/>
    <n v="1255"/>
    <n v="1253"/>
    <n v="-2"/>
    <n v="0"/>
    <n v="0"/>
    <n v="175"/>
    <n v="166"/>
    <n v="145"/>
    <n v="1014"/>
    <m/>
    <m/>
    <m/>
    <m/>
    <m/>
    <s v="12:53"/>
    <s v="11:07"/>
    <d v="1899-12-30T01:46:00"/>
    <s v="Morning"/>
  </r>
  <r>
    <d v="2023-05-19T00:00:00"/>
    <x v="1"/>
    <s v="Delta Air Lines Inc.: DL"/>
    <s v="DL"/>
    <n v="19790"/>
    <n v="976"/>
    <x v="0"/>
    <s v="Denver, CO"/>
    <s v="ATL"/>
    <s v="Atlanta, GA"/>
    <n v="59"/>
    <n v="55"/>
    <n v="-4"/>
    <n v="9"/>
    <n v="104"/>
    <n v="529"/>
    <n v="7"/>
    <n v="551"/>
    <n v="536"/>
    <n v="-15"/>
    <n v="0"/>
    <n v="0"/>
    <n v="172"/>
    <n v="161"/>
    <n v="145"/>
    <n v="1199"/>
    <m/>
    <m/>
    <m/>
    <m/>
    <m/>
    <s v="05:36"/>
    <s v="00:55"/>
    <d v="1899-12-30T04:41:00"/>
    <s v="Night"/>
  </r>
  <r>
    <d v="2022-01-05T00:00:00"/>
    <x v="1"/>
    <s v="Delta Air Lines Inc.: DL"/>
    <s v="DL"/>
    <n v="19790"/>
    <n v="2273"/>
    <x v="1"/>
    <s v="Minneapolis, MN"/>
    <s v="RDU"/>
    <s v="Raleigh/Durham, NC"/>
    <n v="1940"/>
    <n v="1959"/>
    <n v="19"/>
    <n v="48"/>
    <n v="2047"/>
    <n v="2345"/>
    <n v="7"/>
    <n v="2322"/>
    <n v="2352"/>
    <n v="30"/>
    <n v="0"/>
    <n v="0"/>
    <n v="162"/>
    <n v="173"/>
    <n v="118"/>
    <n v="980"/>
    <n v="0"/>
    <n v="0"/>
    <n v="11"/>
    <n v="0"/>
    <n v="19"/>
    <s v="23:52"/>
    <s v="19:59"/>
    <d v="1899-12-30T03:53:00"/>
    <s v="Evening"/>
  </r>
  <r>
    <d v="2022-03-12T00:00:00"/>
    <x v="3"/>
    <s v="American Airlines Inc.: AA"/>
    <s v="AA"/>
    <n v="19805"/>
    <n v="4"/>
    <x v="32"/>
    <s v="Los Angeles, CA"/>
    <s v="JFK"/>
    <s v="New York, NY"/>
    <n v="600"/>
    <n v="556"/>
    <n v="-4"/>
    <n v="20"/>
    <n v="616"/>
    <n v="1425"/>
    <n v="13"/>
    <n v="1420"/>
    <n v="1438"/>
    <n v="18"/>
    <n v="0"/>
    <n v="0"/>
    <n v="320"/>
    <n v="342"/>
    <n v="309"/>
    <n v="2475"/>
    <n v="0"/>
    <n v="0"/>
    <n v="18"/>
    <n v="0"/>
    <n v="0"/>
    <s v="14:38"/>
    <s v="05:56"/>
    <d v="1899-12-30T08:42:00"/>
    <s v="Night"/>
  </r>
  <r>
    <d v="2020-08-17T00:00:00"/>
    <x v="4"/>
    <s v="Republic Airline: YX"/>
    <s v="YX"/>
    <n v="20452"/>
    <n v="5631"/>
    <x v="56"/>
    <s v="Louisville, KY"/>
    <s v="DTW"/>
    <s v="Detroit, MI"/>
    <n v="1803"/>
    <n v="1801"/>
    <n v="-2"/>
    <n v="8"/>
    <n v="1809"/>
    <n v="1901"/>
    <n v="13"/>
    <n v="1928"/>
    <n v="1914"/>
    <n v="-14"/>
    <n v="0"/>
    <n v="0"/>
    <n v="85"/>
    <n v="73"/>
    <n v="52"/>
    <n v="306"/>
    <m/>
    <m/>
    <m/>
    <m/>
    <m/>
    <s v="19:14"/>
    <s v="18:01"/>
    <d v="1899-12-30T01:13:00"/>
    <s v="Evening"/>
  </r>
  <r>
    <d v="2021-10-15T00:00:00"/>
    <x v="13"/>
    <s v="Envoy Air: MQ"/>
    <s v="MQ"/>
    <n v="20398"/>
    <n v="4264"/>
    <x v="8"/>
    <s v="Raleigh/Durham, NC"/>
    <s v="ORD"/>
    <s v="Chicago, IL"/>
    <n v="1652"/>
    <n v="1646"/>
    <n v="-6"/>
    <n v="11"/>
    <n v="1657"/>
    <n v="1741"/>
    <n v="8"/>
    <n v="1819"/>
    <n v="1749"/>
    <n v="-30"/>
    <n v="0"/>
    <n v="0"/>
    <n v="147"/>
    <n v="123"/>
    <n v="104"/>
    <n v="646"/>
    <m/>
    <m/>
    <m/>
    <m/>
    <m/>
    <s v="17:49"/>
    <s v="16:46"/>
    <d v="1899-12-30T01:03:00"/>
    <s v="Afternoon"/>
  </r>
  <r>
    <d v="2022-03-20T00:00:00"/>
    <x v="13"/>
    <s v="Envoy Air: MQ"/>
    <s v="MQ"/>
    <n v="20398"/>
    <n v="4096"/>
    <x v="18"/>
    <s v="Dallas/Fort Worth, TX"/>
    <s v="MFE"/>
    <s v="Mission/McAllen/Edinburg, TX"/>
    <n v="1230"/>
    <n v="1225"/>
    <n v="-5"/>
    <n v="15"/>
    <n v="1240"/>
    <n v="1349"/>
    <n v="5"/>
    <n v="1408"/>
    <n v="1354"/>
    <n v="-14"/>
    <n v="0"/>
    <n v="0"/>
    <n v="98"/>
    <n v="89"/>
    <n v="69"/>
    <n v="469"/>
    <m/>
    <m/>
    <m/>
    <m/>
    <m/>
    <s v="13:54"/>
    <s v="12:25"/>
    <d v="1899-12-30T01:29:00"/>
    <s v="Afternoon"/>
  </r>
  <r>
    <d v="2020-12-15T00:00:00"/>
    <x v="8"/>
    <s v="PSA Airlines Inc.: OH"/>
    <s v="OH"/>
    <n v="20397"/>
    <n v="5603"/>
    <x v="19"/>
    <s v="Charlotte, NC"/>
    <s v="VPS"/>
    <s v="Valparaiso, FL"/>
    <n v="1130"/>
    <n v="1123"/>
    <n v="-7"/>
    <n v="21"/>
    <n v="1144"/>
    <n v="1204"/>
    <n v="6"/>
    <n v="1220"/>
    <n v="1210"/>
    <n v="-10"/>
    <n v="0"/>
    <n v="0"/>
    <n v="110"/>
    <n v="107"/>
    <n v="80"/>
    <n v="460"/>
    <m/>
    <m/>
    <m/>
    <m/>
    <m/>
    <s v="12:10"/>
    <s v="11:23"/>
    <d v="1899-12-30T00:47:00"/>
    <s v="Morning"/>
  </r>
  <r>
    <d v="2022-07-09T00:00:00"/>
    <x v="7"/>
    <s v="JetBlue Airways: B6"/>
    <s v="B6"/>
    <n v="20409"/>
    <n v="1447"/>
    <x v="57"/>
    <s v="White Plains, NY"/>
    <s v="TPA"/>
    <s v="Tampa, FL"/>
    <n v="1730"/>
    <n v="1921"/>
    <n v="111"/>
    <n v="26"/>
    <n v="1947"/>
    <n v="2214"/>
    <n v="7"/>
    <n v="2031"/>
    <n v="2221"/>
    <n v="110"/>
    <n v="0"/>
    <n v="0"/>
    <n v="181"/>
    <n v="180"/>
    <n v="147"/>
    <n v="1032"/>
    <n v="110"/>
    <n v="0"/>
    <n v="0"/>
    <n v="0"/>
    <n v="0"/>
    <s v="22:21"/>
    <s v="19:21"/>
    <d v="1899-12-30T03:00:00"/>
    <s v="Evening"/>
  </r>
  <r>
    <d v="2019-02-04T00:00:00"/>
    <x v="4"/>
    <s v="Republic Airline: YX"/>
    <s v="YX"/>
    <n v="20452"/>
    <n v="4321"/>
    <x v="42"/>
    <s v="New York, NY"/>
    <s v="DCA"/>
    <s v="Washington, DC"/>
    <n v="900"/>
    <n v="856"/>
    <n v="-4"/>
    <n v="30"/>
    <n v="926"/>
    <n v="1012"/>
    <n v="15"/>
    <n v="1030"/>
    <n v="1027"/>
    <n v="-3"/>
    <n v="0"/>
    <n v="0"/>
    <n v="90"/>
    <n v="91"/>
    <n v="46"/>
    <n v="214"/>
    <m/>
    <m/>
    <m/>
    <m/>
    <m/>
    <s v="10:27"/>
    <s v="08:56"/>
    <d v="1899-12-30T01:31:00"/>
    <s v="Morning"/>
  </r>
  <r>
    <d v="2022-03-05T00:00:00"/>
    <x v="3"/>
    <s v="American Airlines Inc.: AA"/>
    <s v="AA"/>
    <n v="19805"/>
    <n v="1323"/>
    <x v="19"/>
    <s v="Charlotte, NC"/>
    <s v="ORF"/>
    <s v="Norfolk, VA"/>
    <n v="1821"/>
    <n v="1816"/>
    <n v="-5"/>
    <n v="13"/>
    <n v="1829"/>
    <n v="1917"/>
    <n v="4"/>
    <n v="1936"/>
    <n v="1921"/>
    <n v="-15"/>
    <n v="0"/>
    <n v="0"/>
    <n v="75"/>
    <n v="65"/>
    <n v="48"/>
    <n v="290"/>
    <m/>
    <m/>
    <m/>
    <m/>
    <m/>
    <s v="19:21"/>
    <s v="18:16"/>
    <d v="1899-12-30T01:05:00"/>
    <s v="Evening"/>
  </r>
  <r>
    <d v="2023-06-19T00:00:00"/>
    <x v="0"/>
    <s v="United Air Lines Inc.: UA"/>
    <s v="UA"/>
    <n v="19977"/>
    <n v="323"/>
    <x v="54"/>
    <s v="Newark, NJ"/>
    <s v="ORD"/>
    <s v="Chicago, IL"/>
    <n v="1304"/>
    <n v="1344"/>
    <n v="40"/>
    <n v="16"/>
    <n v="1400"/>
    <n v="1447"/>
    <n v="13"/>
    <n v="1438"/>
    <n v="1500"/>
    <n v="22"/>
    <n v="0"/>
    <n v="0"/>
    <n v="154"/>
    <n v="136"/>
    <n v="107"/>
    <n v="719"/>
    <n v="22"/>
    <n v="0"/>
    <n v="0"/>
    <n v="0"/>
    <n v="0"/>
    <s v="15:00"/>
    <s v="13:44"/>
    <d v="1899-12-30T01:16:00"/>
    <s v="Afternoon"/>
  </r>
  <r>
    <d v="2021-04-11T00:00:00"/>
    <x v="16"/>
    <s v="Horizon Air: QX"/>
    <s v="QX"/>
    <n v="19687"/>
    <n v="2584"/>
    <x v="58"/>
    <s v="San Diego, CA"/>
    <s v="AUS"/>
    <s v="Austin, TX"/>
    <n v="1910"/>
    <n v="1907"/>
    <n v="-3"/>
    <n v="13"/>
    <n v="1920"/>
    <n v="2342"/>
    <n v="14"/>
    <n v="2358"/>
    <n v="2356"/>
    <n v="-2"/>
    <n v="0"/>
    <n v="0"/>
    <n v="168"/>
    <n v="169"/>
    <n v="142"/>
    <n v="1164"/>
    <m/>
    <m/>
    <m/>
    <m/>
    <m/>
    <s v="23:56"/>
    <s v="19:07"/>
    <d v="1899-12-30T04:49:00"/>
    <s v="Evening"/>
  </r>
  <r>
    <d v="2023-06-28T00:00:00"/>
    <x v="3"/>
    <s v="American Airlines Inc.: AA"/>
    <s v="AA"/>
    <n v="19805"/>
    <n v="2830"/>
    <x v="29"/>
    <s v="San Francisco, CA"/>
    <s v="CLT"/>
    <s v="Charlotte, NC"/>
    <n v="1320"/>
    <n v="1354"/>
    <n v="34"/>
    <n v="20"/>
    <n v="1414"/>
    <n v="2142"/>
    <n v="11"/>
    <n v="2124"/>
    <n v="2153"/>
    <n v="29"/>
    <n v="0"/>
    <n v="0"/>
    <n v="304"/>
    <n v="299"/>
    <n v="268"/>
    <n v="2296"/>
    <n v="1"/>
    <n v="0"/>
    <n v="0"/>
    <n v="0"/>
    <n v="28"/>
    <s v="21:53"/>
    <s v="13:54"/>
    <d v="1899-12-30T07:59:00"/>
    <s v="Afternoon"/>
  </r>
  <r>
    <d v="2021-09-12T00:00:00"/>
    <x v="8"/>
    <s v="PSA Airlines Inc.: OH"/>
    <s v="OH"/>
    <n v="20397"/>
    <n v="5124"/>
    <x v="59"/>
    <s v="Birmingham, AL"/>
    <s v="CLT"/>
    <s v="Charlotte, NC"/>
    <n v="1252"/>
    <n v="1245"/>
    <n v="-7"/>
    <n v="17"/>
    <n v="1302"/>
    <n v="1503"/>
    <n v="23"/>
    <n v="1528"/>
    <n v="1526"/>
    <n v="-2"/>
    <n v="0"/>
    <n v="0"/>
    <n v="96"/>
    <n v="101"/>
    <n v="61"/>
    <n v="350"/>
    <m/>
    <m/>
    <m/>
    <m/>
    <m/>
    <s v="15:26"/>
    <s v="12:45"/>
    <d v="1899-12-30T02:41:00"/>
    <s v="Afternoon"/>
  </r>
  <r>
    <d v="2021-01-04T00:00:00"/>
    <x v="2"/>
    <s v="Southwest Airlines Co.: WN"/>
    <s v="WN"/>
    <n v="19393"/>
    <n v="142"/>
    <x v="12"/>
    <s v="Baltimore, MD"/>
    <s v="MIA"/>
    <s v="Miami, FL"/>
    <n v="1045"/>
    <n v="1036"/>
    <n v="-9"/>
    <n v="7"/>
    <n v="1043"/>
    <n v="1307"/>
    <n v="11"/>
    <n v="1330"/>
    <n v="1318"/>
    <n v="-12"/>
    <n v="0"/>
    <n v="0"/>
    <n v="165"/>
    <n v="162"/>
    <n v="144"/>
    <n v="946"/>
    <m/>
    <m/>
    <m/>
    <m/>
    <m/>
    <s v="13:18"/>
    <s v="10:36"/>
    <d v="1899-12-30T02:42:00"/>
    <s v="Morning"/>
  </r>
  <r>
    <d v="2020-10-13T00:00:00"/>
    <x v="2"/>
    <s v="Southwest Airlines Co.: WN"/>
    <s v="WN"/>
    <n v="19393"/>
    <n v="1621"/>
    <x v="31"/>
    <s v="Boston, MA"/>
    <s v="MDW"/>
    <s v="Chicago, IL"/>
    <n v="635"/>
    <n v="637"/>
    <n v="2"/>
    <n v="9"/>
    <n v="646"/>
    <n v="801"/>
    <n v="4"/>
    <n v="820"/>
    <n v="805"/>
    <n v="-15"/>
    <n v="0"/>
    <n v="0"/>
    <n v="165"/>
    <n v="148"/>
    <n v="135"/>
    <n v="861"/>
    <m/>
    <m/>
    <m/>
    <m/>
    <m/>
    <s v="08:05"/>
    <s v="06:37"/>
    <d v="1899-12-30T01:28:00"/>
    <s v="Morning"/>
  </r>
  <r>
    <d v="2019-09-02T00:00:00"/>
    <x v="2"/>
    <s v="Southwest Airlines Co.: WN"/>
    <s v="WN"/>
    <n v="19393"/>
    <n v="2165"/>
    <x v="11"/>
    <s v="San Jose, CA"/>
    <s v="SAN"/>
    <s v="San Diego, CA"/>
    <n v="930"/>
    <n v="926"/>
    <n v="-4"/>
    <n v="13"/>
    <n v="939"/>
    <n v="1043"/>
    <n v="6"/>
    <n v="1050"/>
    <n v="1049"/>
    <n v="-1"/>
    <n v="0"/>
    <n v="0"/>
    <n v="80"/>
    <n v="83"/>
    <n v="64"/>
    <n v="417"/>
    <m/>
    <m/>
    <m/>
    <m/>
    <m/>
    <s v="10:49"/>
    <s v="09:26"/>
    <d v="1899-12-30T01:23:00"/>
    <s v="Morning"/>
  </r>
  <r>
    <d v="2022-06-10T00:00:00"/>
    <x v="2"/>
    <s v="Southwest Airlines Co.: WN"/>
    <s v="WN"/>
    <n v="19393"/>
    <n v="2960"/>
    <x v="40"/>
    <s v="Phoenix, AZ"/>
    <s v="LAX"/>
    <s v="Los Angeles, CA"/>
    <n v="1350"/>
    <n v="1413"/>
    <n v="23"/>
    <n v="12"/>
    <n v="1425"/>
    <n v="1516"/>
    <n v="4"/>
    <n v="1510"/>
    <n v="1520"/>
    <n v="10"/>
    <n v="0"/>
    <n v="0"/>
    <n v="80"/>
    <n v="67"/>
    <n v="51"/>
    <n v="370"/>
    <m/>
    <m/>
    <m/>
    <m/>
    <m/>
    <s v="15:20"/>
    <s v="14:13"/>
    <d v="1899-12-30T01:07:00"/>
    <s v="Afternoon"/>
  </r>
  <r>
    <d v="2021-11-23T00:00:00"/>
    <x v="1"/>
    <s v="Delta Air Lines Inc.: DL"/>
    <s v="DL"/>
    <n v="19790"/>
    <n v="1406"/>
    <x v="15"/>
    <s v="New York, NY"/>
    <s v="TPA"/>
    <s v="Tampa, FL"/>
    <n v="1259"/>
    <n v="1255"/>
    <n v="-4"/>
    <n v="10"/>
    <n v="1305"/>
    <n v="1513"/>
    <n v="3"/>
    <n v="1545"/>
    <n v="1516"/>
    <n v="-29"/>
    <n v="0"/>
    <n v="0"/>
    <n v="166"/>
    <n v="141"/>
    <n v="128"/>
    <n v="1005"/>
    <m/>
    <m/>
    <m/>
    <m/>
    <m/>
    <s v="15:16"/>
    <s v="12:55"/>
    <d v="1899-12-30T02:21:00"/>
    <s v="Afternoon"/>
  </r>
  <r>
    <d v="2021-03-19T00:00:00"/>
    <x v="11"/>
    <s v="SkyWest Airlines Inc.: OO"/>
    <s v="OO"/>
    <n v="20304"/>
    <n v="5267"/>
    <x v="60"/>
    <s v="Aspen, CO"/>
    <s v="LAX"/>
    <s v="Los Angeles, CA"/>
    <n v="1645"/>
    <n v="1649"/>
    <n v="4"/>
    <n v="52"/>
    <n v="1741"/>
    <n v="1823"/>
    <n v="9"/>
    <n v="1804"/>
    <n v="1832"/>
    <n v="28"/>
    <n v="0"/>
    <n v="0"/>
    <n v="139"/>
    <n v="163"/>
    <n v="102"/>
    <n v="737"/>
    <n v="0"/>
    <n v="0"/>
    <n v="0"/>
    <n v="0"/>
    <n v="28"/>
    <s v="18:32"/>
    <s v="16:49"/>
    <d v="1899-12-30T01:43:00"/>
    <s v="Afternoon"/>
  </r>
  <r>
    <d v="2021-09-05T00:00:00"/>
    <x v="2"/>
    <s v="Southwest Airlines Co.: WN"/>
    <s v="WN"/>
    <n v="19393"/>
    <n v="4137"/>
    <x v="61"/>
    <s v="Honolulu, HI"/>
    <s v="KOA"/>
    <s v="Kona, HI"/>
    <n v="2025"/>
    <n v="2019"/>
    <n v="-6"/>
    <n v="13"/>
    <n v="2032"/>
    <n v="2059"/>
    <n v="3"/>
    <n v="2115"/>
    <n v="2102"/>
    <n v="-13"/>
    <n v="0"/>
    <n v="0"/>
    <n v="50"/>
    <n v="43"/>
    <n v="27"/>
    <n v="163"/>
    <m/>
    <m/>
    <m/>
    <m/>
    <m/>
    <s v="21:02"/>
    <s v="20:19"/>
    <d v="1899-12-30T00:43:00"/>
    <s v="Evening"/>
  </r>
  <r>
    <d v="2020-03-30T00:00:00"/>
    <x v="1"/>
    <s v="Delta Air Lines Inc.: DL"/>
    <s v="DL"/>
    <n v="19790"/>
    <n v="2238"/>
    <x v="3"/>
    <s v="Washington, DC"/>
    <s v="ATL"/>
    <s v="Atlanta, GA"/>
    <n v="1758"/>
    <n v="1753"/>
    <n v="-5"/>
    <n v="7"/>
    <n v="1800"/>
    <n v="1928"/>
    <n v="5"/>
    <n v="2001"/>
    <n v="1933"/>
    <n v="-28"/>
    <n v="0"/>
    <n v="0"/>
    <n v="123"/>
    <n v="100"/>
    <n v="88"/>
    <n v="547"/>
    <m/>
    <m/>
    <m/>
    <m/>
    <m/>
    <s v="19:33"/>
    <s v="17:53"/>
    <d v="1899-12-30T01:40:00"/>
    <s v="Afternoon"/>
  </r>
  <r>
    <d v="2020-07-13T00:00:00"/>
    <x v="3"/>
    <s v="American Airlines Inc.: AA"/>
    <s v="AA"/>
    <n v="19805"/>
    <n v="2039"/>
    <x v="7"/>
    <s v="Atlanta, GA"/>
    <s v="PHL"/>
    <s v="Philadelphia, PA"/>
    <n v="1521"/>
    <n v="1519"/>
    <n v="-2"/>
    <n v="13"/>
    <n v="1532"/>
    <n v="1713"/>
    <n v="4"/>
    <n v="1734"/>
    <n v="1717"/>
    <n v="-17"/>
    <n v="0"/>
    <n v="0"/>
    <n v="133"/>
    <n v="118"/>
    <n v="101"/>
    <n v="666"/>
    <m/>
    <m/>
    <m/>
    <m/>
    <m/>
    <s v="17:17"/>
    <s v="15:19"/>
    <d v="1899-12-30T01:58:00"/>
    <s v="Afternoon"/>
  </r>
  <r>
    <d v="2022-03-02T00:00:00"/>
    <x v="15"/>
    <s v="Mesa Airlines Inc.: YV"/>
    <s v="YV"/>
    <n v="20378"/>
    <n v="5855"/>
    <x v="62"/>
    <s v="Midland/Odessa, TX"/>
    <s v="PHX"/>
    <s v="Phoenix, AZ"/>
    <n v="625"/>
    <n v="622"/>
    <n v="-3"/>
    <n v="10"/>
    <n v="632"/>
    <n v="704"/>
    <n v="4"/>
    <n v="723"/>
    <n v="708"/>
    <n v="-15"/>
    <n v="0"/>
    <n v="0"/>
    <n v="118"/>
    <n v="106"/>
    <n v="92"/>
    <n v="581"/>
    <m/>
    <m/>
    <m/>
    <m/>
    <m/>
    <s v="07:08"/>
    <s v="06:22"/>
    <d v="1899-12-30T00:46:00"/>
    <s v="Morning"/>
  </r>
  <r>
    <d v="2023-02-09T00:00:00"/>
    <x v="2"/>
    <s v="Southwest Airlines Co.: WN"/>
    <s v="WN"/>
    <n v="19393"/>
    <n v="1549"/>
    <x v="12"/>
    <s v="Baltimore, MD"/>
    <s v="PIT"/>
    <s v="Pittsburgh, PA"/>
    <n v="2225"/>
    <n v="2217"/>
    <n v="-8"/>
    <n v="13"/>
    <n v="2230"/>
    <n v="2307"/>
    <n v="3"/>
    <n v="2330"/>
    <n v="2310"/>
    <n v="-20"/>
    <n v="0"/>
    <n v="0"/>
    <n v="65"/>
    <n v="53"/>
    <n v="37"/>
    <n v="210"/>
    <m/>
    <m/>
    <m/>
    <m/>
    <m/>
    <s v="23:10"/>
    <s v="22:17"/>
    <d v="1899-12-30T00:53:00"/>
    <s v="Evening"/>
  </r>
  <r>
    <d v="2019-03-07T00:00:00"/>
    <x v="1"/>
    <s v="Delta Air Lines Inc.: DL"/>
    <s v="DL"/>
    <n v="19790"/>
    <n v="886"/>
    <x v="7"/>
    <s v="Atlanta, GA"/>
    <s v="DFW"/>
    <s v="Dallas/Fort Worth, TX"/>
    <n v="1215"/>
    <n v="1227"/>
    <n v="12"/>
    <n v="12"/>
    <n v="1239"/>
    <n v="1335"/>
    <n v="8"/>
    <n v="1344"/>
    <n v="1343"/>
    <n v="-1"/>
    <n v="0"/>
    <n v="0"/>
    <n v="149"/>
    <n v="136"/>
    <n v="116"/>
    <n v="731"/>
    <m/>
    <m/>
    <m/>
    <m/>
    <m/>
    <s v="13:43"/>
    <s v="12:27"/>
    <d v="1899-12-30T01:16:00"/>
    <s v="Afternoon"/>
  </r>
  <r>
    <d v="2019-02-02T00:00:00"/>
    <x v="9"/>
    <s v="Allegiant Air: G4"/>
    <s v="G4"/>
    <n v="20368"/>
    <n v="883"/>
    <x v="17"/>
    <s v="Grand Rapids, MI"/>
    <s v="PIE"/>
    <s v="St. Petersburg, FL"/>
    <n v="1018"/>
    <n v="1018"/>
    <n v="0"/>
    <n v="15"/>
    <n v="1033"/>
    <n v="1244"/>
    <n v="4"/>
    <n v="1255"/>
    <n v="1248"/>
    <n v="-7"/>
    <n v="0"/>
    <n v="0"/>
    <n v="157"/>
    <n v="150"/>
    <n v="131"/>
    <n v="1044"/>
    <m/>
    <m/>
    <m/>
    <m/>
    <m/>
    <s v="12:48"/>
    <s v="10:18"/>
    <d v="1899-12-30T02:30:00"/>
    <s v="Morning"/>
  </r>
  <r>
    <d v="2022-05-29T00:00:00"/>
    <x v="11"/>
    <s v="SkyWest Airlines Inc.: OO"/>
    <s v="OO"/>
    <n v="20304"/>
    <n v="3771"/>
    <x v="24"/>
    <s v="Salt Lake City, UT"/>
    <s v="OMA"/>
    <s v="Omaha, NE"/>
    <n v="925"/>
    <n v="928"/>
    <n v="3"/>
    <n v="14"/>
    <n v="942"/>
    <n v="1227"/>
    <n v="3"/>
    <n v="1245"/>
    <n v="1230"/>
    <n v="-15"/>
    <n v="0"/>
    <n v="0"/>
    <n v="140"/>
    <n v="122"/>
    <n v="105"/>
    <n v="840"/>
    <m/>
    <m/>
    <m/>
    <m/>
    <m/>
    <s v="12:30"/>
    <s v="09:28"/>
    <d v="1899-12-30T03:02:00"/>
    <s v="Morning"/>
  </r>
  <r>
    <d v="2021-07-22T00:00:00"/>
    <x v="1"/>
    <s v="Delta Air Lines Inc.: DL"/>
    <s v="DL"/>
    <n v="19790"/>
    <n v="1749"/>
    <x v="32"/>
    <s v="Los Angeles, CA"/>
    <s v="MCO"/>
    <s v="Orlando, FL"/>
    <n v="1035"/>
    <n v="1034"/>
    <n v="-1"/>
    <n v="14"/>
    <n v="1048"/>
    <n v="1821"/>
    <n v="18"/>
    <n v="1842"/>
    <n v="1839"/>
    <n v="-3"/>
    <n v="0"/>
    <n v="0"/>
    <n v="307"/>
    <n v="305"/>
    <n v="273"/>
    <n v="2218"/>
    <m/>
    <m/>
    <m/>
    <m/>
    <m/>
    <s v="18:39"/>
    <s v="10:34"/>
    <d v="1899-12-30T08:05:00"/>
    <s v="Morning"/>
  </r>
  <r>
    <d v="2020-02-10T00:00:00"/>
    <x v="2"/>
    <s v="Southwest Airlines Co.: WN"/>
    <s v="WN"/>
    <n v="19393"/>
    <n v="1069"/>
    <x v="29"/>
    <s v="San Francisco, CA"/>
    <s v="BUR"/>
    <s v="Burbank, CA"/>
    <n v="1725"/>
    <n v="1721"/>
    <n v="-4"/>
    <n v="14"/>
    <n v="1735"/>
    <n v="1827"/>
    <n v="2"/>
    <n v="1845"/>
    <n v="1829"/>
    <n v="-16"/>
    <n v="0"/>
    <n v="0"/>
    <n v="80"/>
    <n v="68"/>
    <n v="52"/>
    <n v="326"/>
    <m/>
    <m/>
    <m/>
    <m/>
    <m/>
    <s v="18:29"/>
    <s v="17:21"/>
    <d v="1899-12-30T01:08:00"/>
    <s v="Afternoon"/>
  </r>
  <r>
    <d v="2019-07-23T00:00:00"/>
    <x v="2"/>
    <s v="Southwest Airlines Co.: WN"/>
    <s v="WN"/>
    <n v="19393"/>
    <n v="496"/>
    <x v="48"/>
    <s v="Orlando, FL"/>
    <s v="MDW"/>
    <s v="Chicago, IL"/>
    <n v="1705"/>
    <n v="1737"/>
    <n v="32"/>
    <n v="30"/>
    <n v="1807"/>
    <n v="1923"/>
    <n v="2"/>
    <n v="1850"/>
    <n v="1925"/>
    <n v="35"/>
    <n v="0"/>
    <n v="0"/>
    <n v="165"/>
    <n v="168"/>
    <n v="136"/>
    <n v="990"/>
    <n v="10"/>
    <n v="0"/>
    <n v="3"/>
    <n v="0"/>
    <n v="22"/>
    <s v="19:25"/>
    <s v="17:37"/>
    <d v="1899-12-30T01:48:00"/>
    <s v="Afternoon"/>
  </r>
  <r>
    <d v="2019-06-10T00:00:00"/>
    <x v="6"/>
    <s v="Alaska Airlines Inc.: AS"/>
    <s v="AS"/>
    <n v="19930"/>
    <n v="668"/>
    <x v="6"/>
    <s v="Seattle, WA"/>
    <s v="DEN"/>
    <s v="Denver, CO"/>
    <n v="1550"/>
    <n v="1543"/>
    <n v="-7"/>
    <n v="29"/>
    <n v="1612"/>
    <n v="1914"/>
    <n v="6"/>
    <n v="1930"/>
    <n v="1920"/>
    <n v="-10"/>
    <n v="0"/>
    <n v="0"/>
    <n v="160"/>
    <n v="157"/>
    <n v="122"/>
    <n v="1024"/>
    <m/>
    <m/>
    <m/>
    <m/>
    <m/>
    <s v="19:20"/>
    <s v="15:43"/>
    <d v="1899-12-30T03:37:00"/>
    <s v="Afternoon"/>
  </r>
  <r>
    <d v="2022-09-13T00:00:00"/>
    <x v="3"/>
    <s v="American Airlines Inc.: AA"/>
    <s v="AA"/>
    <n v="19805"/>
    <n v="408"/>
    <x v="42"/>
    <s v="New York, NY"/>
    <s v="ORD"/>
    <s v="Chicago, IL"/>
    <n v="1030"/>
    <n v="1232"/>
    <n v="122"/>
    <n v="12"/>
    <n v="1244"/>
    <n v="1329"/>
    <n v="14"/>
    <n v="1208"/>
    <n v="1343"/>
    <n v="95"/>
    <n v="0"/>
    <n v="0"/>
    <n v="158"/>
    <n v="131"/>
    <n v="105"/>
    <n v="733"/>
    <n v="0"/>
    <n v="0"/>
    <n v="0"/>
    <n v="0"/>
    <n v="95"/>
    <s v="13:43"/>
    <s v="12:32"/>
    <d v="1899-12-30T01:11:00"/>
    <s v="Afternoon"/>
  </r>
  <r>
    <d v="2023-07-02T00:00:00"/>
    <x v="11"/>
    <s v="SkyWest Airlines Inc.: OO"/>
    <s v="OO"/>
    <n v="20304"/>
    <n v="3950"/>
    <x v="15"/>
    <s v="New York, NY"/>
    <s v="IAD"/>
    <s v="Washington, DC"/>
    <n v="1455"/>
    <n v="1457"/>
    <n v="2"/>
    <n v="18"/>
    <n v="1515"/>
    <n v="1559"/>
    <n v="9"/>
    <n v="1627"/>
    <n v="1608"/>
    <n v="-19"/>
    <n v="0"/>
    <n v="0"/>
    <n v="92"/>
    <n v="71"/>
    <n v="44"/>
    <n v="228"/>
    <m/>
    <m/>
    <m/>
    <m/>
    <m/>
    <s v="16:08"/>
    <s v="14:57"/>
    <d v="1899-12-30T01:11:00"/>
    <s v="Afternoon"/>
  </r>
  <r>
    <d v="2022-08-15T00:00:00"/>
    <x v="8"/>
    <s v="PSA Airlines Inc.: OH"/>
    <s v="OH"/>
    <n v="20397"/>
    <n v="5138"/>
    <x v="63"/>
    <s v="Buffalo, NY"/>
    <s v="DCA"/>
    <s v="Washington, DC"/>
    <n v="1731"/>
    <n v="1724"/>
    <n v="-7"/>
    <n v="10"/>
    <n v="1734"/>
    <n v="1824"/>
    <n v="6"/>
    <n v="1844"/>
    <n v="1830"/>
    <n v="-14"/>
    <n v="0"/>
    <n v="0"/>
    <n v="73"/>
    <n v="66"/>
    <n v="50"/>
    <n v="296"/>
    <m/>
    <m/>
    <m/>
    <m/>
    <m/>
    <s v="18:30"/>
    <s v="17:24"/>
    <d v="1899-12-30T01:06:00"/>
    <s v="Afternoon"/>
  </r>
  <r>
    <d v="2022-10-27T00:00:00"/>
    <x v="11"/>
    <s v="SkyWest Airlines Inc.: OO"/>
    <s v="OO"/>
    <n v="20304"/>
    <n v="4769"/>
    <x v="0"/>
    <s v="Denver, CO"/>
    <s v="CID"/>
    <s v="Cedar Rapids/Iowa City, IA"/>
    <n v="1336"/>
    <n v="1353"/>
    <n v="17"/>
    <n v="20"/>
    <n v="1413"/>
    <n v="1644"/>
    <n v="4"/>
    <n v="1639"/>
    <n v="1648"/>
    <n v="9"/>
    <n v="0"/>
    <n v="0"/>
    <n v="123"/>
    <n v="115"/>
    <n v="91"/>
    <n v="692"/>
    <m/>
    <m/>
    <m/>
    <m/>
    <m/>
    <s v="16:48"/>
    <s v="13:53"/>
    <d v="1899-12-30T02:55:00"/>
    <s v="Afternoon"/>
  </r>
  <r>
    <d v="2020-02-14T00:00:00"/>
    <x v="11"/>
    <s v="SkyWest Airlines Inc.: OO"/>
    <s v="OO"/>
    <n v="20304"/>
    <n v="3085"/>
    <x v="40"/>
    <s v="Phoenix, AZ"/>
    <s v="PSP"/>
    <s v="Palm Springs, CA"/>
    <n v="2115"/>
    <n v="2109"/>
    <n v="-6"/>
    <n v="16"/>
    <n v="2125"/>
    <n v="2103"/>
    <n v="3"/>
    <n v="2125"/>
    <n v="2106"/>
    <n v="-19"/>
    <n v="0"/>
    <n v="0"/>
    <n v="70"/>
    <n v="57"/>
    <n v="38"/>
    <n v="261"/>
    <m/>
    <m/>
    <m/>
    <m/>
    <m/>
    <s v="21:06"/>
    <s v="21:09"/>
    <n v="-2.0833333333333259E-3"/>
    <s v="Evening"/>
  </r>
  <r>
    <d v="2023-05-02T00:00:00"/>
    <x v="2"/>
    <s v="Southwest Airlines Co.: WN"/>
    <s v="WN"/>
    <n v="19393"/>
    <n v="3020"/>
    <x v="0"/>
    <s v="Denver, CO"/>
    <s v="SEA"/>
    <s v="Seattle, WA"/>
    <n v="1200"/>
    <n v="1209"/>
    <n v="9"/>
    <n v="11"/>
    <n v="1220"/>
    <n v="1324"/>
    <n v="6"/>
    <n v="1355"/>
    <n v="1330"/>
    <n v="-25"/>
    <n v="0"/>
    <n v="0"/>
    <n v="175"/>
    <n v="141"/>
    <n v="124"/>
    <n v="1024"/>
    <m/>
    <m/>
    <m/>
    <m/>
    <m/>
    <s v="13:30"/>
    <s v="12:09"/>
    <d v="1899-12-30T01:21:00"/>
    <s v="Afternoon"/>
  </r>
  <r>
    <d v="2019-02-03T00:00:00"/>
    <x v="9"/>
    <s v="Allegiant Air: G4"/>
    <s v="G4"/>
    <n v="20368"/>
    <n v="741"/>
    <x v="64"/>
    <s v="Tucson, AZ"/>
    <s v="BLI"/>
    <s v="Bellingham, WA"/>
    <n v="1240"/>
    <n v="1255"/>
    <n v="15"/>
    <n v="19"/>
    <n v="1314"/>
    <n v="1524"/>
    <n v="6"/>
    <n v="1457"/>
    <n v="1530"/>
    <n v="33"/>
    <n v="0"/>
    <n v="0"/>
    <n v="197"/>
    <n v="215"/>
    <n v="190"/>
    <n v="1299"/>
    <n v="0"/>
    <n v="15"/>
    <n v="18"/>
    <n v="0"/>
    <n v="0"/>
    <s v="15:30"/>
    <s v="12:55"/>
    <d v="1899-12-30T02:35:00"/>
    <s v="Afternoon"/>
  </r>
  <r>
    <d v="2020-03-10T00:00:00"/>
    <x v="11"/>
    <s v="SkyWest Airlines Inc.: OO"/>
    <s v="OO"/>
    <n v="20304"/>
    <n v="3613"/>
    <x v="24"/>
    <s v="Salt Lake City, UT"/>
    <s v="SFO"/>
    <s v="San Francisco, CA"/>
    <n v="1700"/>
    <n v="1659"/>
    <n v="-1"/>
    <n v="17"/>
    <n v="1716"/>
    <n v="1751"/>
    <n v="5"/>
    <n v="1819"/>
    <n v="1756"/>
    <n v="-23"/>
    <n v="0"/>
    <n v="0"/>
    <n v="139"/>
    <n v="117"/>
    <n v="95"/>
    <n v="599"/>
    <m/>
    <m/>
    <m/>
    <m/>
    <m/>
    <s v="17:56"/>
    <s v="16:59"/>
    <d v="1899-12-30T00:57:00"/>
    <s v="Afternoon"/>
  </r>
  <r>
    <d v="2021-11-19T00:00:00"/>
    <x v="2"/>
    <s v="Southwest Airlines Co.: WN"/>
    <s v="WN"/>
    <n v="19393"/>
    <n v="3080"/>
    <x v="25"/>
    <s v="Nashville, TN"/>
    <s v="MDW"/>
    <s v="Chicago, IL"/>
    <n v="1850"/>
    <n v="2022"/>
    <n v="92"/>
    <n v="11"/>
    <n v="2033"/>
    <n v="2137"/>
    <n v="6"/>
    <n v="2025"/>
    <n v="2143"/>
    <n v="78"/>
    <n v="0"/>
    <n v="0"/>
    <n v="95"/>
    <n v="81"/>
    <n v="64"/>
    <n v="395"/>
    <n v="78"/>
    <n v="0"/>
    <n v="0"/>
    <n v="0"/>
    <n v="0"/>
    <s v="21:43"/>
    <s v="20:22"/>
    <d v="1899-12-30T01:21:00"/>
    <s v="Evening"/>
  </r>
  <r>
    <d v="2021-10-31T00:00:00"/>
    <x v="11"/>
    <s v="SkyWest Airlines Inc.: OO"/>
    <s v="OO"/>
    <n v="20304"/>
    <n v="5664"/>
    <x v="65"/>
    <s v="Syracuse, NY"/>
    <s v="DEN"/>
    <s v="Denver, CO"/>
    <n v="1530"/>
    <n v="1523"/>
    <n v="-7"/>
    <n v="9"/>
    <n v="1532"/>
    <n v="1731"/>
    <n v="11"/>
    <n v="1800"/>
    <n v="1742"/>
    <n v="-18"/>
    <n v="0"/>
    <n v="0"/>
    <n v="270"/>
    <n v="259"/>
    <n v="239"/>
    <n v="1492"/>
    <m/>
    <m/>
    <m/>
    <m/>
    <m/>
    <s v="17:42"/>
    <s v="15:23"/>
    <d v="1899-12-30T02:19:00"/>
    <s v="Afternoon"/>
  </r>
  <r>
    <d v="2023-03-28T00:00:00"/>
    <x v="4"/>
    <s v="Republic Airline: YX"/>
    <s v="YX"/>
    <n v="20452"/>
    <n v="3428"/>
    <x v="37"/>
    <s v="Columbus, OH"/>
    <s v="EWR"/>
    <s v="Newark, NJ"/>
    <n v="700"/>
    <n v="653"/>
    <n v="-7"/>
    <n v="11"/>
    <n v="704"/>
    <n v="811"/>
    <n v="31"/>
    <n v="859"/>
    <n v="842"/>
    <n v="-17"/>
    <n v="0"/>
    <n v="0"/>
    <n v="119"/>
    <n v="109"/>
    <n v="67"/>
    <n v="463"/>
    <m/>
    <m/>
    <m/>
    <m/>
    <m/>
    <s v="08:42"/>
    <s v="06:53"/>
    <d v="1899-12-30T01:49:00"/>
    <s v="Morning"/>
  </r>
  <r>
    <d v="2019-01-25T00:00:00"/>
    <x v="1"/>
    <s v="Delta Air Lines Inc.: DL"/>
    <s v="DL"/>
    <n v="19790"/>
    <n v="1350"/>
    <x v="66"/>
    <s v="Madison, WI"/>
    <s v="ATL"/>
    <s v="Atlanta, GA"/>
    <n v="1705"/>
    <n v="1700"/>
    <n v="-5"/>
    <n v="11"/>
    <n v="1711"/>
    <n v="1952"/>
    <n v="7"/>
    <n v="2020"/>
    <n v="1959"/>
    <n v="-21"/>
    <n v="0"/>
    <n v="0"/>
    <n v="135"/>
    <n v="119"/>
    <n v="101"/>
    <n v="707"/>
    <m/>
    <m/>
    <m/>
    <m/>
    <m/>
    <s v="19:59"/>
    <s v="17:00"/>
    <d v="1899-12-30T02:59:00"/>
    <s v="Afternoon"/>
  </r>
  <r>
    <d v="2019-04-18T00:00:00"/>
    <x v="2"/>
    <s v="Southwest Airlines Co.: WN"/>
    <s v="WN"/>
    <n v="19393"/>
    <n v="32"/>
    <x v="27"/>
    <s v="Indianapolis, IN"/>
    <s v="DEN"/>
    <s v="Denver, CO"/>
    <n v="1920"/>
    <n v="2020"/>
    <n v="60"/>
    <n v="7"/>
    <n v="2027"/>
    <n v="2038"/>
    <n v="6"/>
    <n v="2000"/>
    <n v="2044"/>
    <n v="44"/>
    <n v="0"/>
    <n v="0"/>
    <n v="160"/>
    <n v="144"/>
    <n v="131"/>
    <n v="977"/>
    <n v="10"/>
    <n v="0"/>
    <n v="0"/>
    <n v="0"/>
    <n v="34"/>
    <s v="20:44"/>
    <s v="20:20"/>
    <d v="1899-12-30T00:24:00"/>
    <s v="Evening"/>
  </r>
  <r>
    <d v="2019-12-03T00:00:00"/>
    <x v="8"/>
    <s v="PSA Airlines Inc.: OH"/>
    <s v="OH"/>
    <n v="20397"/>
    <n v="5685"/>
    <x v="19"/>
    <s v="Charlotte, NC"/>
    <s v="EWN"/>
    <s v="New Bern/Morehead/Beaufort, NC"/>
    <n v="2000"/>
    <n v="1954"/>
    <n v="-6"/>
    <n v="12"/>
    <n v="2006"/>
    <n v="2043"/>
    <n v="2"/>
    <n v="2102"/>
    <n v="2045"/>
    <n v="-17"/>
    <n v="0"/>
    <n v="0"/>
    <n v="62"/>
    <n v="51"/>
    <n v="37"/>
    <n v="221"/>
    <m/>
    <m/>
    <m/>
    <m/>
    <m/>
    <s v="20:45"/>
    <s v="19:54"/>
    <d v="1899-12-30T00:51:00"/>
    <s v="Evening"/>
  </r>
  <r>
    <d v="2021-12-22T00:00:00"/>
    <x v="0"/>
    <s v="United Air Lines Inc.: UA"/>
    <s v="UA"/>
    <n v="19977"/>
    <n v="310"/>
    <x v="54"/>
    <s v="Newark, NJ"/>
    <s v="SFO"/>
    <s v="San Francisco, CA"/>
    <n v="830"/>
    <n v="911"/>
    <n v="41"/>
    <n v="33"/>
    <n v="944"/>
    <n v="1228"/>
    <n v="6"/>
    <n v="1155"/>
    <n v="1234"/>
    <n v="39"/>
    <n v="0"/>
    <n v="0"/>
    <n v="385"/>
    <n v="383"/>
    <n v="344"/>
    <n v="2565"/>
    <n v="38"/>
    <n v="0"/>
    <n v="0"/>
    <n v="0"/>
    <n v="1"/>
    <s v="12:34"/>
    <s v="09:11"/>
    <d v="1899-12-30T03:23:00"/>
    <s v="Morning"/>
  </r>
  <r>
    <d v="2020-05-31T00:00:00"/>
    <x v="11"/>
    <s v="SkyWest Airlines Inc.: OO"/>
    <s v="OO"/>
    <n v="20304"/>
    <n v="3793"/>
    <x v="67"/>
    <s v="Fresno, CA"/>
    <s v="SLC"/>
    <s v="Salt Lake City, UT"/>
    <n v="604"/>
    <n v="559"/>
    <n v="-5"/>
    <n v="12"/>
    <n v="611"/>
    <n v="822"/>
    <n v="6"/>
    <n v="841"/>
    <n v="828"/>
    <n v="-13"/>
    <n v="0"/>
    <n v="0"/>
    <n v="97"/>
    <n v="89"/>
    <n v="71"/>
    <n v="501"/>
    <m/>
    <m/>
    <m/>
    <m/>
    <m/>
    <s v="08:28"/>
    <s v="05:59"/>
    <d v="1899-12-30T02:29:00"/>
    <s v="Night"/>
  </r>
  <r>
    <d v="2022-11-01T00:00:00"/>
    <x v="11"/>
    <s v="SkyWest Airlines Inc.: OO"/>
    <s v="OO"/>
    <n v="20304"/>
    <n v="5652"/>
    <x v="20"/>
    <s v="Chicago, IL"/>
    <s v="AVL"/>
    <s v="Asheville, NC"/>
    <n v="2003"/>
    <n v="2032"/>
    <n v="29"/>
    <n v="11"/>
    <n v="2043"/>
    <n v="2257"/>
    <n v="4"/>
    <n v="2301"/>
    <n v="2301"/>
    <n v="0"/>
    <n v="0"/>
    <n v="0"/>
    <n v="118"/>
    <n v="89"/>
    <n v="74"/>
    <n v="536"/>
    <m/>
    <m/>
    <m/>
    <m/>
    <m/>
    <s v="23:01"/>
    <s v="20:32"/>
    <d v="1899-12-30T02:29:00"/>
    <s v="Evening"/>
  </r>
  <r>
    <d v="2021-05-19T00:00:00"/>
    <x v="11"/>
    <s v="SkyWest Airlines Inc.: OO"/>
    <s v="OO"/>
    <n v="20304"/>
    <n v="4240"/>
    <x v="68"/>
    <s v="Fort Wayne, IN"/>
    <s v="MSP"/>
    <s v="Minneapolis, MN"/>
    <n v="815"/>
    <n v="814"/>
    <n v="-1"/>
    <n v="9"/>
    <n v="823"/>
    <n v="842"/>
    <n v="5"/>
    <n v="930"/>
    <n v="847"/>
    <n v="-43"/>
    <n v="0"/>
    <n v="0"/>
    <n v="135"/>
    <n v="93"/>
    <n v="79"/>
    <n v="488"/>
    <m/>
    <m/>
    <m/>
    <m/>
    <m/>
    <s v="08:47"/>
    <s v="08:14"/>
    <d v="1899-12-30T00:33:00"/>
    <s v="Morning"/>
  </r>
  <r>
    <d v="2023-01-06T00:00:00"/>
    <x v="1"/>
    <s v="Delta Air Lines Inc.: DL"/>
    <s v="DL"/>
    <n v="19790"/>
    <n v="2064"/>
    <x v="42"/>
    <s v="New York, NY"/>
    <s v="IAH"/>
    <s v="Houston, TX"/>
    <n v="835"/>
    <n v="829"/>
    <n v="-6"/>
    <n v="18"/>
    <n v="847"/>
    <n v="1116"/>
    <n v="11"/>
    <n v="1209"/>
    <n v="1127"/>
    <n v="-42"/>
    <n v="0"/>
    <n v="0"/>
    <n v="274"/>
    <n v="238"/>
    <n v="209"/>
    <n v="1416"/>
    <m/>
    <m/>
    <m/>
    <m/>
    <m/>
    <s v="11:27"/>
    <s v="08:29"/>
    <d v="1899-12-30T02:58:00"/>
    <s v="Morning"/>
  </r>
  <r>
    <d v="2019-09-10T00:00:00"/>
    <x v="11"/>
    <s v="SkyWest Airlines Inc.: OO"/>
    <s v="OO"/>
    <n v="20304"/>
    <n v="3695"/>
    <x v="69"/>
    <s v="Lansing, MI"/>
    <s v="DTW"/>
    <s v="Detroit, MI"/>
    <n v="935"/>
    <n v="930"/>
    <n v="-5"/>
    <n v="9"/>
    <n v="939"/>
    <n v="1000"/>
    <n v="8"/>
    <n v="1018"/>
    <n v="1008"/>
    <n v="-10"/>
    <n v="0"/>
    <n v="0"/>
    <n v="43"/>
    <n v="38"/>
    <n v="21"/>
    <n v="74"/>
    <m/>
    <m/>
    <m/>
    <m/>
    <m/>
    <s v="10:08"/>
    <s v="09:30"/>
    <d v="1899-12-30T00:38:00"/>
    <s v="Morning"/>
  </r>
  <r>
    <d v="2021-10-09T00:00:00"/>
    <x v="3"/>
    <s v="American Airlines Inc.: AA"/>
    <s v="AA"/>
    <n v="19805"/>
    <n v="1008"/>
    <x v="7"/>
    <s v="Atlanta, GA"/>
    <s v="DFW"/>
    <s v="Dallas/Fort Worth, TX"/>
    <n v="1628"/>
    <n v="1627"/>
    <n v="-1"/>
    <n v="16"/>
    <n v="1643"/>
    <n v="1734"/>
    <n v="15"/>
    <n v="1809"/>
    <n v="1749"/>
    <n v="-20"/>
    <n v="0"/>
    <n v="0"/>
    <n v="161"/>
    <n v="142"/>
    <n v="111"/>
    <n v="731"/>
    <m/>
    <m/>
    <m/>
    <m/>
    <m/>
    <s v="17:49"/>
    <s v="16:27"/>
    <d v="1899-12-30T01:22:00"/>
    <s v="Afternoon"/>
  </r>
  <r>
    <d v="2020-08-05T00:00:00"/>
    <x v="1"/>
    <s v="Delta Air Lines Inc.: DL"/>
    <s v="DL"/>
    <n v="19790"/>
    <n v="373"/>
    <x v="6"/>
    <s v="Seattle, WA"/>
    <s v="MSP"/>
    <s v="Minneapolis, MN"/>
    <n v="630"/>
    <n v="624"/>
    <n v="-6"/>
    <n v="15"/>
    <n v="639"/>
    <n v="1124"/>
    <n v="2"/>
    <n v="1136"/>
    <n v="1126"/>
    <n v="-10"/>
    <n v="0"/>
    <n v="0"/>
    <n v="186"/>
    <n v="182"/>
    <n v="165"/>
    <n v="1399"/>
    <m/>
    <m/>
    <m/>
    <m/>
    <m/>
    <s v="11:26"/>
    <s v="06:24"/>
    <d v="1899-12-30T05:02:00"/>
    <s v="Morning"/>
  </r>
  <r>
    <d v="2023-08-17T00:00:00"/>
    <x v="0"/>
    <s v="United Air Lines Inc.: UA"/>
    <s v="UA"/>
    <n v="19977"/>
    <n v="573"/>
    <x v="29"/>
    <s v="San Francisco, CA"/>
    <s v="SEA"/>
    <s v="Seattle, WA"/>
    <n v="1035"/>
    <n v="1059"/>
    <n v="24"/>
    <n v="27"/>
    <n v="1126"/>
    <n v="1257"/>
    <n v="8"/>
    <n v="1254"/>
    <n v="1305"/>
    <n v="11"/>
    <n v="0"/>
    <n v="0"/>
    <n v="139"/>
    <n v="126"/>
    <n v="91"/>
    <n v="679"/>
    <m/>
    <m/>
    <m/>
    <m/>
    <m/>
    <s v="13:05"/>
    <s v="10:59"/>
    <d v="1899-12-30T02:06:00"/>
    <s v="Morning"/>
  </r>
  <r>
    <d v="2019-12-26T00:00:00"/>
    <x v="1"/>
    <s v="Delta Air Lines Inc.: DL"/>
    <s v="DL"/>
    <n v="19790"/>
    <n v="1074"/>
    <x v="61"/>
    <s v="Honolulu, HI"/>
    <s v="SEA"/>
    <s v="Seattle, WA"/>
    <n v="1400"/>
    <n v="1357"/>
    <n v="-3"/>
    <n v="19"/>
    <n v="1416"/>
    <n v="2134"/>
    <n v="9"/>
    <n v="2153"/>
    <n v="2143"/>
    <n v="-10"/>
    <n v="0"/>
    <n v="0"/>
    <n v="353"/>
    <n v="346"/>
    <n v="318"/>
    <n v="2677"/>
    <m/>
    <m/>
    <m/>
    <m/>
    <m/>
    <s v="21:43"/>
    <s v="13:57"/>
    <d v="1899-12-30T07:46:00"/>
    <s v="Afternoon"/>
  </r>
  <r>
    <d v="2022-11-15T00:00:00"/>
    <x v="13"/>
    <s v="Envoy Air: MQ"/>
    <s v="MQ"/>
    <n v="20398"/>
    <n v="3605"/>
    <x v="25"/>
    <s v="Nashville, TN"/>
    <s v="TPA"/>
    <s v="Tampa, FL"/>
    <n v="1630"/>
    <n v="1627"/>
    <n v="-3"/>
    <n v="11"/>
    <n v="1638"/>
    <n v="1903"/>
    <n v="4"/>
    <n v="1918"/>
    <n v="1907"/>
    <n v="-11"/>
    <n v="0"/>
    <n v="0"/>
    <n v="108"/>
    <n v="100"/>
    <n v="85"/>
    <n v="612"/>
    <m/>
    <m/>
    <m/>
    <m/>
    <m/>
    <s v="19:07"/>
    <s v="16:27"/>
    <d v="1899-12-30T02:40:00"/>
    <s v="Afternoon"/>
  </r>
  <r>
    <d v="2020-10-24T00:00:00"/>
    <x v="2"/>
    <s v="Southwest Airlines Co.: WN"/>
    <s v="WN"/>
    <n v="19393"/>
    <n v="1399"/>
    <x v="0"/>
    <s v="Denver, CO"/>
    <s v="ATL"/>
    <s v="Atlanta, GA"/>
    <n v="1130"/>
    <n v="1127"/>
    <n v="-3"/>
    <n v="11"/>
    <n v="1138"/>
    <n v="1601"/>
    <n v="7"/>
    <n v="1625"/>
    <n v="1608"/>
    <n v="-17"/>
    <n v="0"/>
    <n v="0"/>
    <n v="175"/>
    <n v="161"/>
    <n v="143"/>
    <n v="1199"/>
    <m/>
    <m/>
    <m/>
    <m/>
    <m/>
    <s v="16:08"/>
    <s v="11:27"/>
    <d v="1899-12-30T04:41:00"/>
    <s v="Morning"/>
  </r>
  <r>
    <d v="2022-05-23T00:00:00"/>
    <x v="3"/>
    <s v="American Airlines Inc.: AA"/>
    <s v="AA"/>
    <n v="19805"/>
    <n v="1541"/>
    <x v="33"/>
    <s v="Sacramento, CA"/>
    <s v="PHX"/>
    <s v="Phoenix, AZ"/>
    <n v="1623"/>
    <n v="1614"/>
    <n v="-9"/>
    <n v="12"/>
    <n v="1626"/>
    <n v="1748"/>
    <n v="3"/>
    <n v="1815"/>
    <n v="1751"/>
    <n v="-24"/>
    <n v="0"/>
    <n v="0"/>
    <n v="112"/>
    <n v="97"/>
    <n v="82"/>
    <n v="647"/>
    <m/>
    <m/>
    <m/>
    <m/>
    <m/>
    <s v="17:51"/>
    <s v="16:14"/>
    <d v="1899-12-30T01:37:00"/>
    <s v="Afternoon"/>
  </r>
  <r>
    <d v="2019-10-28T00:00:00"/>
    <x v="13"/>
    <s v="Envoy Air: MQ"/>
    <s v="MQ"/>
    <n v="20398"/>
    <n v="3632"/>
    <x v="70"/>
    <s v="Abilene, TX"/>
    <s v="DFW"/>
    <s v="Dallas/Fort Worth, TX"/>
    <n v="755"/>
    <n v="752"/>
    <n v="-3"/>
    <n v="8"/>
    <n v="800"/>
    <n v="832"/>
    <n v="8"/>
    <n v="906"/>
    <n v="840"/>
    <n v="-26"/>
    <n v="0"/>
    <n v="0"/>
    <n v="71"/>
    <n v="48"/>
    <n v="32"/>
    <n v="158"/>
    <m/>
    <m/>
    <m/>
    <m/>
    <m/>
    <s v="08:40"/>
    <s v="07:52"/>
    <d v="1899-12-30T00:48:00"/>
    <s v="Morning"/>
  </r>
  <r>
    <d v="2023-03-13T00:00:00"/>
    <x v="7"/>
    <s v="JetBlue Airways: B6"/>
    <s v="B6"/>
    <n v="20409"/>
    <n v="2539"/>
    <x v="15"/>
    <s v="New York, NY"/>
    <s v="BQN"/>
    <s v="Aguadilla, PR"/>
    <n v="810"/>
    <n v="856"/>
    <n v="46"/>
    <n v="26"/>
    <n v="922"/>
    <n v="1234"/>
    <n v="11"/>
    <n v="1207"/>
    <n v="1245"/>
    <n v="38"/>
    <n v="0"/>
    <n v="0"/>
    <n v="237"/>
    <n v="229"/>
    <n v="192"/>
    <n v="1576"/>
    <n v="3"/>
    <n v="0"/>
    <n v="0"/>
    <n v="0"/>
    <n v="35"/>
    <s v="12:45"/>
    <s v="08:56"/>
    <d v="1899-12-30T03:49:00"/>
    <s v="Morning"/>
  </r>
  <r>
    <d v="2021-02-28T00:00:00"/>
    <x v="12"/>
    <s v="Endeavor Air Inc.: 9E"/>
    <s v="9E"/>
    <n v="20363"/>
    <n v="4733"/>
    <x v="71"/>
    <s v="Wichita, KS"/>
    <s v="MSP"/>
    <s v="Minneapolis, MN"/>
    <n v="1515"/>
    <n v="1512"/>
    <n v="-3"/>
    <n v="13"/>
    <n v="1525"/>
    <n v="1634"/>
    <n v="4"/>
    <n v="1712"/>
    <n v="1638"/>
    <n v="-34"/>
    <n v="0"/>
    <n v="0"/>
    <n v="117"/>
    <n v="86"/>
    <n v="69"/>
    <n v="545"/>
    <m/>
    <m/>
    <m/>
    <m/>
    <m/>
    <s v="16:38"/>
    <s v="15:12"/>
    <d v="1899-12-30T01:26:00"/>
    <s v="Afternoon"/>
  </r>
  <r>
    <d v="2022-09-18T00:00:00"/>
    <x v="3"/>
    <s v="American Airlines Inc.: AA"/>
    <s v="AA"/>
    <n v="19805"/>
    <n v="2481"/>
    <x v="43"/>
    <s v="Philadelphia, PA"/>
    <s v="CLT"/>
    <s v="Charlotte, NC"/>
    <n v="1539"/>
    <n v="1554"/>
    <n v="15"/>
    <n v="13"/>
    <n v="1607"/>
    <n v="1714"/>
    <n v="5"/>
    <n v="1727"/>
    <n v="1719"/>
    <n v="-8"/>
    <n v="0"/>
    <n v="0"/>
    <n v="108"/>
    <n v="85"/>
    <n v="67"/>
    <n v="449"/>
    <m/>
    <m/>
    <m/>
    <m/>
    <m/>
    <s v="17:19"/>
    <s v="15:54"/>
    <d v="1899-12-30T01:25:00"/>
    <s v="Afternoon"/>
  </r>
  <r>
    <d v="2020-02-16T00:00:00"/>
    <x v="12"/>
    <s v="Endeavor Air Inc.: 9E"/>
    <s v="9E"/>
    <n v="20363"/>
    <n v="4801"/>
    <x v="7"/>
    <s v="Atlanta, GA"/>
    <s v="MOB"/>
    <s v="Mobile, AL"/>
    <n v="2230"/>
    <n v="2224"/>
    <n v="-6"/>
    <n v="52"/>
    <n v="2316"/>
    <n v="2313"/>
    <n v="5"/>
    <n v="2255"/>
    <n v="2318"/>
    <n v="23"/>
    <n v="0"/>
    <n v="0"/>
    <n v="85"/>
    <n v="114"/>
    <n v="57"/>
    <n v="302"/>
    <n v="0"/>
    <n v="0"/>
    <n v="23"/>
    <n v="0"/>
    <n v="0"/>
    <s v="23:18"/>
    <s v="22:24"/>
    <d v="1899-12-30T00:54:00"/>
    <s v="Evening"/>
  </r>
  <r>
    <d v="2021-06-17T00:00:00"/>
    <x v="16"/>
    <s v="Horizon Air: QX"/>
    <s v="QX"/>
    <n v="19687"/>
    <n v="2317"/>
    <x v="32"/>
    <s v="Los Angeles, CA"/>
    <s v="BOI"/>
    <s v="Boise, ID"/>
    <n v="1715"/>
    <n v="1709"/>
    <n v="-6"/>
    <n v="13"/>
    <n v="1722"/>
    <n v="1955"/>
    <n v="7"/>
    <n v="2020"/>
    <n v="2002"/>
    <n v="-18"/>
    <n v="0"/>
    <n v="0"/>
    <n v="125"/>
    <n v="113"/>
    <n v="93"/>
    <n v="674"/>
    <m/>
    <m/>
    <m/>
    <m/>
    <m/>
    <s v="20:02"/>
    <s v="17:09"/>
    <d v="1899-12-30T02:53:00"/>
    <s v="Afternoon"/>
  </r>
  <r>
    <d v="2022-09-21T00:00:00"/>
    <x v="4"/>
    <s v="Republic Airline: YX"/>
    <s v="YX"/>
    <n v="20452"/>
    <n v="5622"/>
    <x v="3"/>
    <s v="Washington, DC"/>
    <s v="LGA"/>
    <s v="New York, NY"/>
    <n v="800"/>
    <n v="756"/>
    <n v="-4"/>
    <n v="15"/>
    <n v="811"/>
    <n v="854"/>
    <n v="17"/>
    <n v="919"/>
    <n v="911"/>
    <n v="-8"/>
    <n v="0"/>
    <n v="0"/>
    <n v="79"/>
    <n v="75"/>
    <n v="43"/>
    <n v="214"/>
    <m/>
    <m/>
    <m/>
    <m/>
    <m/>
    <s v="09:11"/>
    <s v="07:56"/>
    <d v="1899-12-30T01:15:00"/>
    <s v="Morning"/>
  </r>
  <r>
    <d v="2020-04-12T00:00:00"/>
    <x v="0"/>
    <s v="United Air Lines Inc.: UA"/>
    <s v="UA"/>
    <n v="19977"/>
    <n v="2386"/>
    <x v="16"/>
    <s v="Fort Lauderdale, FL"/>
    <s v="ORD"/>
    <s v="Chicago, IL"/>
    <n v="1618"/>
    <n v="1605"/>
    <n v="-13"/>
    <n v="13"/>
    <n v="1618"/>
    <n v="1759"/>
    <n v="17"/>
    <n v="1850"/>
    <n v="1816"/>
    <n v="-34"/>
    <n v="0"/>
    <n v="0"/>
    <n v="212"/>
    <n v="191"/>
    <n v="161"/>
    <n v="1182"/>
    <m/>
    <m/>
    <m/>
    <m/>
    <m/>
    <s v="18:16"/>
    <s v="16:05"/>
    <d v="1899-12-30T02:11:00"/>
    <s v="Afternoon"/>
  </r>
  <r>
    <d v="2020-08-04T00:00:00"/>
    <x v="0"/>
    <s v="United Air Lines Inc.: UA"/>
    <s v="UA"/>
    <n v="19977"/>
    <n v="2022"/>
    <x v="24"/>
    <s v="Salt Lake City, UT"/>
    <s v="IAH"/>
    <s v="Houston, TX"/>
    <n v="1345"/>
    <n v="1324"/>
    <n v="-21"/>
    <n v="11"/>
    <n v="1335"/>
    <n v="1701"/>
    <n v="7"/>
    <n v="1737"/>
    <n v="1708"/>
    <n v="-29"/>
    <n v="0"/>
    <n v="0"/>
    <n v="172"/>
    <n v="164"/>
    <n v="146"/>
    <n v="1195"/>
    <m/>
    <m/>
    <m/>
    <m/>
    <m/>
    <s v="17:08"/>
    <s v="13:24"/>
    <d v="1899-12-30T03:44:00"/>
    <s v="Afternoon"/>
  </r>
  <r>
    <d v="2019-11-26T00:00:00"/>
    <x v="1"/>
    <s v="Delta Air Lines Inc.: DL"/>
    <s v="DL"/>
    <n v="19790"/>
    <n v="347"/>
    <x v="15"/>
    <s v="New York, NY"/>
    <s v="DFW"/>
    <s v="Dallas/Fort Worth, TX"/>
    <n v="1820"/>
    <n v="1819"/>
    <n v="-1"/>
    <n v="29"/>
    <n v="1848"/>
    <n v="2136"/>
    <n v="13"/>
    <n v="2136"/>
    <n v="2149"/>
    <n v="13"/>
    <n v="0"/>
    <n v="0"/>
    <n v="256"/>
    <n v="270"/>
    <n v="228"/>
    <n v="1391"/>
    <m/>
    <m/>
    <m/>
    <m/>
    <m/>
    <s v="21:49"/>
    <s v="18:19"/>
    <d v="1899-12-30T03:30:00"/>
    <s v="Evening"/>
  </r>
  <r>
    <d v="2023-01-20T00:00:00"/>
    <x v="13"/>
    <s v="Envoy Air: MQ"/>
    <s v="MQ"/>
    <n v="20398"/>
    <n v="3577"/>
    <x v="72"/>
    <s v="Champaign/Urbana, IL"/>
    <s v="ORD"/>
    <s v="Chicago, IL"/>
    <n v="600"/>
    <n v="552"/>
    <n v="-8"/>
    <n v="13"/>
    <n v="605"/>
    <n v="644"/>
    <n v="8"/>
    <n v="713"/>
    <n v="652"/>
    <n v="-21"/>
    <n v="0"/>
    <n v="0"/>
    <n v="73"/>
    <n v="60"/>
    <n v="39"/>
    <n v="135"/>
    <m/>
    <m/>
    <m/>
    <m/>
    <m/>
    <s v="06:52"/>
    <s v="05:52"/>
    <d v="1899-12-30T01:00:00"/>
    <s v="Night"/>
  </r>
  <r>
    <d v="2021-12-31T00:00:00"/>
    <x v="6"/>
    <s v="Alaska Airlines Inc.: AS"/>
    <s v="AS"/>
    <n v="19930"/>
    <n v="1097"/>
    <x v="73"/>
    <s v="Washington, DC"/>
    <s v="LAX"/>
    <s v="Los Angeles, CA"/>
    <n v="1720"/>
    <n v="0"/>
    <n v="0"/>
    <m/>
    <m/>
    <m/>
    <m/>
    <n v="2024"/>
    <n v="0"/>
    <n v="0"/>
    <n v="1"/>
    <n v="0"/>
    <n v="364"/>
    <m/>
    <m/>
    <n v="2288"/>
    <m/>
    <m/>
    <m/>
    <m/>
    <m/>
    <e v="#REF!"/>
    <s v="11:51"/>
    <d v="1899-12-30T01:29:00"/>
    <s v="Evening"/>
  </r>
  <r>
    <d v="2022-08-18T00:00:00"/>
    <x v="13"/>
    <s v="Envoy Air: MQ"/>
    <s v="MQ"/>
    <n v="20398"/>
    <n v="3899"/>
    <x v="8"/>
    <s v="Raleigh/Durham, NC"/>
    <s v="MIA"/>
    <s v="Miami, FL"/>
    <n v="1638"/>
    <n v="1640"/>
    <n v="2"/>
    <n v="24"/>
    <n v="1704"/>
    <n v="1848"/>
    <n v="6"/>
    <n v="1850"/>
    <n v="1854"/>
    <n v="4"/>
    <n v="0"/>
    <n v="0"/>
    <n v="132"/>
    <n v="134"/>
    <n v="104"/>
    <n v="700"/>
    <m/>
    <m/>
    <m/>
    <m/>
    <m/>
    <s v="18:54"/>
    <s v="16:40"/>
    <d v="1899-12-30T02:14:00"/>
    <s v="Afternoon"/>
  </r>
  <r>
    <d v="2022-06-16T00:00:00"/>
    <x v="15"/>
    <s v="Mesa Airlines Inc.: YV"/>
    <s v="YV"/>
    <n v="20378"/>
    <n v="6016"/>
    <x v="62"/>
    <s v="Midland/Odessa, TX"/>
    <s v="IAH"/>
    <s v="Houston, TX"/>
    <n v="1155"/>
    <n v="1147"/>
    <n v="-8"/>
    <n v="11"/>
    <n v="1158"/>
    <n v="1307"/>
    <n v="4"/>
    <n v="1333"/>
    <n v="1311"/>
    <n v="-22"/>
    <n v="0"/>
    <n v="0"/>
    <n v="98"/>
    <n v="84"/>
    <n v="69"/>
    <n v="429"/>
    <m/>
    <m/>
    <m/>
    <m/>
    <m/>
    <s v="13:11"/>
    <s v="11:47"/>
    <d v="1899-12-30T01:24:00"/>
    <s v="Morning"/>
  </r>
  <r>
    <d v="2020-05-01T00:00:00"/>
    <x v="0"/>
    <s v="United Air Lines Inc.: UA"/>
    <s v="UA"/>
    <n v="19977"/>
    <n v="1056"/>
    <x v="29"/>
    <s v="San Francisco, CA"/>
    <s v="DEN"/>
    <s v="Denver, CO"/>
    <n v="1520"/>
    <n v="1524"/>
    <n v="4"/>
    <n v="13"/>
    <n v="1537"/>
    <n v="1835"/>
    <n v="4"/>
    <n v="1856"/>
    <n v="1839"/>
    <n v="-17"/>
    <n v="0"/>
    <n v="0"/>
    <n v="156"/>
    <n v="135"/>
    <n v="118"/>
    <n v="967"/>
    <m/>
    <m/>
    <m/>
    <m/>
    <m/>
    <s v="18:39"/>
    <s v="15:24"/>
    <d v="1899-12-30T03:15:00"/>
    <s v="Afternoon"/>
  </r>
  <r>
    <d v="2021-05-03T00:00:00"/>
    <x v="4"/>
    <s v="Republic Airline: YX"/>
    <s v="YX"/>
    <n v="20452"/>
    <n v="3525"/>
    <x v="73"/>
    <s v="Washington, DC"/>
    <s v="IND"/>
    <s v="Indianapolis, IN"/>
    <n v="1830"/>
    <n v="1827"/>
    <n v="-3"/>
    <n v="12"/>
    <n v="1839"/>
    <n v="1951"/>
    <n v="4"/>
    <n v="2022"/>
    <n v="1955"/>
    <n v="-27"/>
    <n v="0"/>
    <n v="0"/>
    <n v="112"/>
    <n v="88"/>
    <n v="72"/>
    <n v="476"/>
    <m/>
    <m/>
    <m/>
    <m/>
    <m/>
    <s v="19:55"/>
    <s v="18:27"/>
    <d v="1899-12-30T01:28:00"/>
    <s v="Evening"/>
  </r>
  <r>
    <d v="2019-04-07T00:00:00"/>
    <x v="2"/>
    <s v="Southwest Airlines Co.: WN"/>
    <s v="WN"/>
    <n v="19393"/>
    <n v="6524"/>
    <x v="36"/>
    <s v="New Orleans, LA"/>
    <s v="AUS"/>
    <s v="Austin, TX"/>
    <n v="1540"/>
    <n v="1606"/>
    <n v="26"/>
    <n v="12"/>
    <n v="1618"/>
    <n v="1809"/>
    <n v="4"/>
    <n v="1710"/>
    <n v="1813"/>
    <n v="63"/>
    <n v="0"/>
    <n v="0"/>
    <n v="90"/>
    <n v="127"/>
    <n v="111"/>
    <n v="444"/>
    <n v="25"/>
    <n v="0"/>
    <n v="37"/>
    <n v="0"/>
    <n v="1"/>
    <s v="18:13"/>
    <s v="16:06"/>
    <d v="1899-12-30T02:07:00"/>
    <s v="Afternoon"/>
  </r>
  <r>
    <d v="2021-05-11T00:00:00"/>
    <x v="2"/>
    <s v="Southwest Airlines Co.: WN"/>
    <s v="WN"/>
    <n v="19393"/>
    <n v="4048"/>
    <x v="48"/>
    <s v="Orlando, FL"/>
    <s v="BUF"/>
    <s v="Buffalo, NY"/>
    <n v="910"/>
    <n v="906"/>
    <n v="-4"/>
    <n v="13"/>
    <n v="919"/>
    <n v="1132"/>
    <n v="2"/>
    <n v="1145"/>
    <n v="1134"/>
    <n v="-11"/>
    <n v="0"/>
    <n v="0"/>
    <n v="155"/>
    <n v="148"/>
    <n v="133"/>
    <n v="1011"/>
    <m/>
    <m/>
    <m/>
    <m/>
    <m/>
    <s v="11:34"/>
    <s v="09:06"/>
    <d v="1899-12-30T02:28:00"/>
    <s v="Morning"/>
  </r>
  <r>
    <d v="2022-04-23T00:00:00"/>
    <x v="2"/>
    <s v="Southwest Airlines Co.: WN"/>
    <s v="WN"/>
    <n v="19393"/>
    <n v="3442"/>
    <x v="74"/>
    <s v="Eugene, OR"/>
    <s v="LAS"/>
    <s v="Las Vegas, NV"/>
    <n v="1210"/>
    <n v="1225"/>
    <n v="15"/>
    <n v="11"/>
    <n v="1236"/>
    <n v="1403"/>
    <n v="7"/>
    <n v="1410"/>
    <n v="1410"/>
    <n v="0"/>
    <n v="0"/>
    <n v="0"/>
    <n v="120"/>
    <n v="105"/>
    <n v="87"/>
    <n v="700"/>
    <m/>
    <m/>
    <m/>
    <m/>
    <m/>
    <s v="14:10"/>
    <s v="12:25"/>
    <d v="1899-12-30T01:45:00"/>
    <s v="Afternoon"/>
  </r>
  <r>
    <d v="2022-04-20T00:00:00"/>
    <x v="2"/>
    <s v="Southwest Airlines Co.: WN"/>
    <s v="WN"/>
    <n v="19393"/>
    <n v="400"/>
    <x v="5"/>
    <s v="Houston, TX"/>
    <s v="DAL"/>
    <s v="Dallas, TX"/>
    <n v="1915"/>
    <n v="1910"/>
    <n v="-5"/>
    <n v="10"/>
    <n v="1920"/>
    <n v="2000"/>
    <n v="5"/>
    <n v="2020"/>
    <n v="2005"/>
    <n v="-15"/>
    <n v="0"/>
    <n v="0"/>
    <n v="65"/>
    <n v="55"/>
    <n v="40"/>
    <n v="216"/>
    <m/>
    <m/>
    <m/>
    <m/>
    <m/>
    <s v="20:05"/>
    <s v="19:10"/>
    <d v="1899-12-30T00:55:00"/>
    <s v="Evening"/>
  </r>
  <r>
    <d v="2019-02-16T00:00:00"/>
    <x v="4"/>
    <s v="Republic Airline: YX"/>
    <s v="YX"/>
    <n v="20452"/>
    <n v="4453"/>
    <x v="75"/>
    <s v="Miami, FL"/>
    <s v="SDF"/>
    <s v="Louisville, KY"/>
    <n v="2155"/>
    <n v="2151"/>
    <n v="-4"/>
    <n v="20"/>
    <n v="2211"/>
    <n v="18"/>
    <n v="11"/>
    <n v="35"/>
    <n v="29"/>
    <n v="-6"/>
    <n v="0"/>
    <n v="0"/>
    <n v="160"/>
    <n v="158"/>
    <n v="127"/>
    <n v="910"/>
    <m/>
    <m/>
    <m/>
    <m/>
    <m/>
    <s v="00:29"/>
    <s v="21:51"/>
    <n v="-0.89027777777777772"/>
    <s v="Evening"/>
  </r>
  <r>
    <d v="2020-11-06T00:00:00"/>
    <x v="8"/>
    <s v="PSA Airlines Inc.: OH"/>
    <s v="OH"/>
    <n v="20397"/>
    <n v="5513"/>
    <x v="76"/>
    <s v="Burlington, VT"/>
    <s v="CLT"/>
    <s v="Charlotte, NC"/>
    <n v="1243"/>
    <n v="1236"/>
    <n v="-7"/>
    <n v="11"/>
    <n v="1247"/>
    <n v="1429"/>
    <n v="20"/>
    <n v="1518"/>
    <n v="1449"/>
    <n v="-29"/>
    <n v="0"/>
    <n v="0"/>
    <n v="155"/>
    <n v="133"/>
    <n v="102"/>
    <n v="761"/>
    <m/>
    <m/>
    <m/>
    <m/>
    <m/>
    <s v="14:49"/>
    <s v="12:36"/>
    <d v="1899-12-30T02:13:00"/>
    <s v="Afternoon"/>
  </r>
  <r>
    <d v="2022-05-02T00:00:00"/>
    <x v="11"/>
    <s v="SkyWest Airlines Inc.: OO"/>
    <s v="OO"/>
    <n v="20304"/>
    <n v="3430"/>
    <x v="32"/>
    <s v="Los Angeles, CA"/>
    <s v="SFO"/>
    <s v="San Francisco, CA"/>
    <n v="2235"/>
    <n v="2226"/>
    <n v="-9"/>
    <n v="12"/>
    <n v="2238"/>
    <n v="2334"/>
    <n v="4"/>
    <n v="2359"/>
    <n v="2338"/>
    <n v="-21"/>
    <n v="0"/>
    <n v="0"/>
    <n v="84"/>
    <n v="72"/>
    <n v="56"/>
    <n v="337"/>
    <m/>
    <m/>
    <m/>
    <m/>
    <m/>
    <s v="23:38"/>
    <s v="22:26"/>
    <d v="1899-12-30T01:12:00"/>
    <s v="Evening"/>
  </r>
  <r>
    <d v="2021-03-02T00:00:00"/>
    <x v="11"/>
    <s v="SkyWest Airlines Inc.: OO"/>
    <s v="OO"/>
    <n v="20304"/>
    <n v="4052"/>
    <x v="20"/>
    <s v="Chicago, IL"/>
    <s v="DTW"/>
    <s v="Detroit, MI"/>
    <n v="705"/>
    <n v="705"/>
    <n v="0"/>
    <n v="24"/>
    <n v="729"/>
    <n v="913"/>
    <n v="13"/>
    <n v="930"/>
    <n v="926"/>
    <n v="-4"/>
    <n v="0"/>
    <n v="0"/>
    <n v="85"/>
    <n v="81"/>
    <n v="44"/>
    <n v="235"/>
    <m/>
    <m/>
    <m/>
    <m/>
    <m/>
    <s v="09:26"/>
    <s v="07:05"/>
    <d v="1899-12-30T02:21:00"/>
    <s v="Morning"/>
  </r>
  <r>
    <d v="2022-09-24T00:00:00"/>
    <x v="5"/>
    <s v="Spirit Air Lines: NK"/>
    <s v="NK"/>
    <n v="20416"/>
    <n v="326"/>
    <x v="32"/>
    <s v="Los Angeles, CA"/>
    <s v="IAH"/>
    <s v="Houston, TX"/>
    <n v="530"/>
    <n v="529"/>
    <n v="-1"/>
    <n v="14"/>
    <n v="543"/>
    <n v="1041"/>
    <n v="6"/>
    <n v="1049"/>
    <n v="1047"/>
    <n v="-2"/>
    <n v="0"/>
    <n v="0"/>
    <n v="199"/>
    <n v="198"/>
    <n v="178"/>
    <n v="1379"/>
    <m/>
    <m/>
    <m/>
    <m/>
    <m/>
    <s v="10:47"/>
    <s v="05:29"/>
    <d v="1899-12-30T05:18:00"/>
    <s v="Night"/>
  </r>
  <r>
    <d v="2021-01-02T00:00:00"/>
    <x v="2"/>
    <s v="Southwest Airlines Co.: WN"/>
    <s v="WN"/>
    <n v="19393"/>
    <n v="1099"/>
    <x v="0"/>
    <s v="Denver, CO"/>
    <s v="FLL"/>
    <s v="Fort Lauderdale, FL"/>
    <n v="1345"/>
    <n v="1427"/>
    <n v="42"/>
    <n v="14"/>
    <n v="1441"/>
    <n v="2003"/>
    <n v="2"/>
    <n v="1930"/>
    <n v="2005"/>
    <n v="35"/>
    <n v="0"/>
    <n v="0"/>
    <n v="225"/>
    <n v="218"/>
    <n v="202"/>
    <n v="1703"/>
    <n v="35"/>
    <n v="0"/>
    <n v="0"/>
    <n v="0"/>
    <n v="0"/>
    <s v="20:05"/>
    <s v="14:27"/>
    <d v="1899-12-30T05:38:00"/>
    <s v="Afternoon"/>
  </r>
  <r>
    <d v="2020-07-11T00:00:00"/>
    <x v="3"/>
    <s v="American Airlines Inc.: AA"/>
    <s v="AA"/>
    <n v="19805"/>
    <n v="2498"/>
    <x v="43"/>
    <s v="Philadelphia, PA"/>
    <s v="CLT"/>
    <s v="Charlotte, NC"/>
    <n v="840"/>
    <n v="831"/>
    <n v="-9"/>
    <n v="15"/>
    <n v="846"/>
    <n v="1000"/>
    <n v="7"/>
    <n v="1036"/>
    <n v="1007"/>
    <n v="-29"/>
    <n v="0"/>
    <n v="0"/>
    <n v="116"/>
    <n v="96"/>
    <n v="74"/>
    <n v="449"/>
    <m/>
    <m/>
    <m/>
    <m/>
    <m/>
    <s v="10:07"/>
    <s v="08:31"/>
    <d v="1899-12-30T01:36:00"/>
    <s v="Morning"/>
  </r>
  <r>
    <d v="2023-07-19T00:00:00"/>
    <x v="12"/>
    <s v="Endeavor Air Inc.: 9E"/>
    <s v="9E"/>
    <n v="20363"/>
    <n v="5025"/>
    <x v="38"/>
    <s v="St. Louis, MO"/>
    <s v="LGA"/>
    <s v="New York, NY"/>
    <n v="1534"/>
    <n v="1530"/>
    <n v="-4"/>
    <n v="11"/>
    <n v="1541"/>
    <n v="1845"/>
    <n v="7"/>
    <n v="1906"/>
    <n v="1852"/>
    <n v="-14"/>
    <n v="0"/>
    <n v="0"/>
    <n v="152"/>
    <n v="142"/>
    <n v="124"/>
    <n v="888"/>
    <m/>
    <m/>
    <m/>
    <m/>
    <m/>
    <s v="18:52"/>
    <s v="15:30"/>
    <d v="1899-12-30T03:22:00"/>
    <s v="Afternoon"/>
  </r>
  <r>
    <d v="2022-12-03T00:00:00"/>
    <x v="3"/>
    <s v="American Airlines Inc.: AA"/>
    <s v="AA"/>
    <n v="19805"/>
    <n v="2600"/>
    <x v="31"/>
    <s v="Boston, MA"/>
    <s v="DFW"/>
    <s v="Dallas/Fort Worth, TX"/>
    <n v="830"/>
    <n v="826"/>
    <n v="-4"/>
    <n v="17"/>
    <n v="843"/>
    <n v="1154"/>
    <n v="18"/>
    <n v="1211"/>
    <n v="1212"/>
    <n v="1"/>
    <n v="0"/>
    <n v="0"/>
    <n v="281"/>
    <n v="286"/>
    <n v="251"/>
    <n v="1562"/>
    <m/>
    <m/>
    <m/>
    <m/>
    <m/>
    <s v="12:12"/>
    <s v="08:26"/>
    <d v="1899-12-30T03:46:00"/>
    <s v="Morning"/>
  </r>
  <r>
    <d v="2021-11-13T00:00:00"/>
    <x v="1"/>
    <s v="Delta Air Lines Inc.: DL"/>
    <s v="DL"/>
    <n v="19790"/>
    <n v="2729"/>
    <x v="7"/>
    <s v="Atlanta, GA"/>
    <s v="RDU"/>
    <s v="Raleigh/Durham, NC"/>
    <n v="2105"/>
    <n v="2101"/>
    <n v="-4"/>
    <n v="14"/>
    <n v="2115"/>
    <n v="2211"/>
    <n v="7"/>
    <n v="2222"/>
    <n v="2218"/>
    <n v="-4"/>
    <n v="0"/>
    <n v="0"/>
    <n v="77"/>
    <n v="77"/>
    <n v="56"/>
    <n v="356"/>
    <m/>
    <m/>
    <m/>
    <m/>
    <m/>
    <s v="22:18"/>
    <s v="21:01"/>
    <d v="1899-12-30T01:17:00"/>
    <s v="Evening"/>
  </r>
  <r>
    <d v="2023-05-11T00:00:00"/>
    <x v="5"/>
    <s v="Spirit Air Lines: NK"/>
    <s v="NK"/>
    <n v="20416"/>
    <n v="1810"/>
    <x v="16"/>
    <s v="Fort Lauderdale, FL"/>
    <s v="PHL"/>
    <s v="Philadelphia, PA"/>
    <n v="1830"/>
    <n v="1827"/>
    <n v="-3"/>
    <n v="11"/>
    <n v="1838"/>
    <n v="2051"/>
    <n v="10"/>
    <n v="2117"/>
    <n v="2101"/>
    <n v="-16"/>
    <n v="0"/>
    <n v="0"/>
    <n v="167"/>
    <n v="154"/>
    <n v="133"/>
    <n v="992"/>
    <m/>
    <m/>
    <m/>
    <m/>
    <m/>
    <s v="21:01"/>
    <s v="18:27"/>
    <d v="1899-12-30T02:34:00"/>
    <s v="Evening"/>
  </r>
  <r>
    <d v="2022-08-08T00:00:00"/>
    <x v="7"/>
    <s v="JetBlue Airways: B6"/>
    <s v="B6"/>
    <n v="20409"/>
    <n v="1347"/>
    <x v="3"/>
    <s v="Washington, DC"/>
    <s v="SJU"/>
    <s v="San Juan, PR"/>
    <n v="815"/>
    <n v="808"/>
    <n v="-7"/>
    <n v="16"/>
    <n v="824"/>
    <n v="1141"/>
    <n v="8"/>
    <n v="1202"/>
    <n v="1149"/>
    <n v="-13"/>
    <n v="0"/>
    <n v="0"/>
    <n v="227"/>
    <n v="221"/>
    <n v="197"/>
    <n v="1554"/>
    <m/>
    <m/>
    <m/>
    <m/>
    <m/>
    <s v="11:49"/>
    <s v="08:08"/>
    <d v="1899-12-30T03:41:00"/>
    <s v="Morning"/>
  </r>
  <r>
    <d v="2020-07-19T00:00:00"/>
    <x v="3"/>
    <s v="American Airlines Inc.: AA"/>
    <s v="AA"/>
    <n v="19805"/>
    <n v="1281"/>
    <x v="77"/>
    <s v="Fort Myers, FL"/>
    <s v="DFW"/>
    <s v="Dallas/Fort Worth, TX"/>
    <n v="930"/>
    <n v="925"/>
    <n v="-5"/>
    <n v="9"/>
    <n v="934"/>
    <n v="1053"/>
    <n v="23"/>
    <n v="1113"/>
    <n v="1116"/>
    <n v="3"/>
    <n v="0"/>
    <n v="0"/>
    <n v="163"/>
    <n v="171"/>
    <n v="139"/>
    <n v="1017"/>
    <m/>
    <m/>
    <m/>
    <m/>
    <m/>
    <s v="11:16"/>
    <s v="09:25"/>
    <d v="1899-12-30T01:51:00"/>
    <s v="Morning"/>
  </r>
  <r>
    <d v="2022-10-09T00:00:00"/>
    <x v="1"/>
    <s v="Delta Air Lines Inc.: DL"/>
    <s v="DL"/>
    <n v="19790"/>
    <n v="1447"/>
    <x v="78"/>
    <s v="Greensboro/High Point, NC"/>
    <s v="ATL"/>
    <s v="Atlanta, GA"/>
    <n v="1543"/>
    <n v="1532"/>
    <n v="-11"/>
    <n v="13"/>
    <n v="1545"/>
    <n v="1635"/>
    <n v="3"/>
    <n v="1710"/>
    <n v="1638"/>
    <n v="-32"/>
    <n v="0"/>
    <n v="0"/>
    <n v="87"/>
    <n v="66"/>
    <n v="50"/>
    <n v="306"/>
    <m/>
    <m/>
    <m/>
    <m/>
    <m/>
    <s v="16:38"/>
    <s v="15:32"/>
    <d v="1899-12-30T01:06:00"/>
    <s v="Afternoon"/>
  </r>
  <r>
    <d v="2019-09-14T00:00:00"/>
    <x v="6"/>
    <s v="Alaska Airlines Inc.: AS"/>
    <s v="AS"/>
    <n v="19930"/>
    <n v="500"/>
    <x v="6"/>
    <s v="Seattle, WA"/>
    <s v="IND"/>
    <s v="Indianapolis, IN"/>
    <n v="1000"/>
    <n v="1031"/>
    <n v="31"/>
    <n v="31"/>
    <n v="1102"/>
    <n v="1727"/>
    <n v="4"/>
    <n v="1715"/>
    <n v="1731"/>
    <n v="16"/>
    <n v="0"/>
    <n v="0"/>
    <n v="255"/>
    <n v="240"/>
    <n v="205"/>
    <n v="1866"/>
    <n v="16"/>
    <n v="0"/>
    <n v="0"/>
    <n v="0"/>
    <n v="0"/>
    <s v="17:31"/>
    <s v="10:31"/>
    <d v="1899-12-30T07:00:00"/>
    <s v="Morning"/>
  </r>
  <r>
    <d v="2021-10-21T00:00:00"/>
    <x v="0"/>
    <s v="United Air Lines Inc.: UA"/>
    <s v="UA"/>
    <n v="19977"/>
    <n v="1491"/>
    <x v="79"/>
    <s v="Portland, OR"/>
    <s v="SFO"/>
    <s v="San Francisco, CA"/>
    <n v="1015"/>
    <n v="1147"/>
    <n v="92"/>
    <n v="10"/>
    <n v="1157"/>
    <n v="1336"/>
    <n v="6"/>
    <n v="1206"/>
    <n v="1342"/>
    <n v="96"/>
    <n v="0"/>
    <n v="0"/>
    <n v="111"/>
    <n v="115"/>
    <n v="99"/>
    <n v="550"/>
    <n v="0"/>
    <n v="0"/>
    <n v="96"/>
    <n v="0"/>
    <n v="0"/>
    <s v="13:42"/>
    <s v="11:47"/>
    <d v="1899-12-30T01:55:00"/>
    <s v="Morning"/>
  </r>
  <r>
    <d v="2019-04-25T00:00:00"/>
    <x v="6"/>
    <s v="Alaska Airlines Inc.: AS"/>
    <s v="AS"/>
    <n v="19930"/>
    <n v="479"/>
    <x v="80"/>
    <s v="Santa Ana, CA"/>
    <s v="SEA"/>
    <s v="Seattle, WA"/>
    <n v="1930"/>
    <n v="1922"/>
    <n v="-8"/>
    <n v="14"/>
    <n v="1936"/>
    <n v="2154"/>
    <n v="17"/>
    <n v="2225"/>
    <n v="2211"/>
    <n v="-14"/>
    <n v="0"/>
    <n v="0"/>
    <n v="175"/>
    <n v="169"/>
    <n v="138"/>
    <n v="978"/>
    <m/>
    <m/>
    <m/>
    <m/>
    <m/>
    <s v="22:11"/>
    <s v="19:22"/>
    <d v="1899-12-30T02:49:00"/>
    <s v="Evening"/>
  </r>
  <r>
    <d v="2020-08-23T00:00:00"/>
    <x v="0"/>
    <s v="United Air Lines Inc.: UA"/>
    <s v="UA"/>
    <n v="19977"/>
    <n v="1845"/>
    <x v="0"/>
    <s v="Denver, CO"/>
    <s v="ORD"/>
    <s v="Chicago, IL"/>
    <n v="630"/>
    <n v="621"/>
    <n v="-9"/>
    <n v="13"/>
    <n v="634"/>
    <n v="932"/>
    <n v="13"/>
    <n v="956"/>
    <n v="945"/>
    <n v="-11"/>
    <n v="0"/>
    <n v="0"/>
    <n v="146"/>
    <n v="144"/>
    <n v="118"/>
    <n v="888"/>
    <m/>
    <m/>
    <m/>
    <m/>
    <m/>
    <s v="09:45"/>
    <s v="06:21"/>
    <d v="1899-12-30T03:24:00"/>
    <s v="Morning"/>
  </r>
  <r>
    <d v="2019-09-21T00:00:00"/>
    <x v="8"/>
    <s v="PSA Airlines Inc.: OH"/>
    <s v="OH"/>
    <n v="20397"/>
    <n v="5473"/>
    <x v="63"/>
    <s v="Buffalo, NY"/>
    <s v="DCA"/>
    <s v="Washington, DC"/>
    <n v="1538"/>
    <n v="1558"/>
    <n v="20"/>
    <n v="18"/>
    <n v="1616"/>
    <n v="1706"/>
    <n v="6"/>
    <n v="1700"/>
    <n v="1712"/>
    <n v="12"/>
    <n v="0"/>
    <n v="0"/>
    <n v="82"/>
    <n v="74"/>
    <n v="50"/>
    <n v="296"/>
    <m/>
    <m/>
    <m/>
    <m/>
    <m/>
    <s v="17:12"/>
    <s v="15:58"/>
    <d v="1899-12-30T01:14:00"/>
    <s v="Afternoon"/>
  </r>
  <r>
    <d v="2022-12-04T00:00:00"/>
    <x v="2"/>
    <s v="Southwest Airlines Co.: WN"/>
    <s v="WN"/>
    <n v="19393"/>
    <n v="1227"/>
    <x v="33"/>
    <s v="Sacramento, CA"/>
    <s v="DEN"/>
    <s v="Denver, CO"/>
    <n v="2120"/>
    <n v="2149"/>
    <n v="29"/>
    <n v="8"/>
    <n v="2157"/>
    <n v="41"/>
    <n v="5"/>
    <n v="40"/>
    <n v="46"/>
    <n v="6"/>
    <n v="0"/>
    <n v="0"/>
    <n v="140"/>
    <n v="117"/>
    <n v="104"/>
    <n v="909"/>
    <m/>
    <m/>
    <m/>
    <m/>
    <m/>
    <s v="00:46"/>
    <s v="21:49"/>
    <n v="-0.87708333333333333"/>
    <s v="Evening"/>
  </r>
  <r>
    <d v="2021-08-08T00:00:00"/>
    <x v="5"/>
    <s v="Spirit Air Lines: NK"/>
    <s v="NK"/>
    <n v="20416"/>
    <n v="721"/>
    <x v="81"/>
    <s v="Pittsburgh, PA"/>
    <s v="MCO"/>
    <s v="Orlando, FL"/>
    <n v="730"/>
    <n v="738"/>
    <n v="8"/>
    <n v="10"/>
    <n v="748"/>
    <n v="929"/>
    <n v="9"/>
    <n v="949"/>
    <n v="938"/>
    <n v="-11"/>
    <n v="0"/>
    <n v="0"/>
    <n v="139"/>
    <n v="120"/>
    <n v="101"/>
    <n v="834"/>
    <m/>
    <m/>
    <m/>
    <m/>
    <m/>
    <s v="09:38"/>
    <s v="07:38"/>
    <d v="1899-12-30T02:00:00"/>
    <s v="Morning"/>
  </r>
  <r>
    <d v="2021-09-23T00:00:00"/>
    <x v="17"/>
    <s v="Hawaiian Airlines Inc.: HA"/>
    <s v="HA"/>
    <n v="19690"/>
    <n v="545"/>
    <x v="82"/>
    <s v="Kahului, HI"/>
    <s v="HNL"/>
    <s v="Honolulu, HI"/>
    <n v="2020"/>
    <n v="2015"/>
    <n v="-5"/>
    <n v="8"/>
    <n v="2023"/>
    <n v="2044"/>
    <n v="6"/>
    <n v="2058"/>
    <n v="2050"/>
    <n v="-8"/>
    <n v="0"/>
    <n v="0"/>
    <n v="38"/>
    <n v="35"/>
    <n v="21"/>
    <n v="100"/>
    <m/>
    <m/>
    <m/>
    <m/>
    <m/>
    <s v="20:50"/>
    <s v="20:15"/>
    <d v="1899-12-30T00:35:00"/>
    <s v="Evening"/>
  </r>
  <r>
    <d v="2019-07-07T00:00:00"/>
    <x v="4"/>
    <s v="Republic Airline: YX"/>
    <s v="YX"/>
    <n v="20452"/>
    <n v="4504"/>
    <x v="42"/>
    <s v="New York, NY"/>
    <s v="CHS"/>
    <s v="Charleston, SC"/>
    <n v="659"/>
    <n v="651"/>
    <n v="-8"/>
    <n v="17"/>
    <n v="708"/>
    <n v="840"/>
    <n v="9"/>
    <n v="910"/>
    <n v="849"/>
    <n v="-21"/>
    <n v="0"/>
    <n v="0"/>
    <n v="131"/>
    <n v="118"/>
    <n v="92"/>
    <n v="641"/>
    <m/>
    <m/>
    <m/>
    <m/>
    <m/>
    <s v="08:49"/>
    <s v="06:51"/>
    <d v="1899-12-30T01:58:00"/>
    <s v="Morning"/>
  </r>
  <r>
    <d v="2020-11-18T00:00:00"/>
    <x v="8"/>
    <s v="PSA Airlines Inc.: OH"/>
    <s v="OH"/>
    <n v="20397"/>
    <n v="5185"/>
    <x v="19"/>
    <s v="Charlotte, NC"/>
    <s v="GRR"/>
    <s v="Grand Rapids, MI"/>
    <n v="2010"/>
    <n v="2005"/>
    <n v="-5"/>
    <n v="18"/>
    <n v="2023"/>
    <n v="2149"/>
    <n v="5"/>
    <n v="2210"/>
    <n v="2154"/>
    <n v="-16"/>
    <n v="0"/>
    <n v="0"/>
    <n v="120"/>
    <n v="109"/>
    <n v="86"/>
    <n v="583"/>
    <m/>
    <m/>
    <m/>
    <m/>
    <m/>
    <s v="21:54"/>
    <s v="20:05"/>
    <d v="1899-12-30T01:49:00"/>
    <s v="Evening"/>
  </r>
  <r>
    <d v="2023-03-20T00:00:00"/>
    <x v="2"/>
    <s v="Southwest Airlines Co.: WN"/>
    <s v="WN"/>
    <n v="19393"/>
    <n v="3176"/>
    <x v="1"/>
    <s v="Minneapolis, MN"/>
    <s v="MDW"/>
    <s v="Chicago, IL"/>
    <n v="515"/>
    <n v="518"/>
    <n v="3"/>
    <n v="27"/>
    <n v="545"/>
    <n v="651"/>
    <n v="6"/>
    <n v="700"/>
    <n v="657"/>
    <n v="-3"/>
    <n v="0"/>
    <n v="0"/>
    <n v="105"/>
    <n v="99"/>
    <n v="66"/>
    <n v="349"/>
    <m/>
    <m/>
    <m/>
    <m/>
    <m/>
    <s v="06:57"/>
    <s v="05:18"/>
    <d v="1899-12-30T01:39:00"/>
    <s v="Night"/>
  </r>
  <r>
    <d v="2019-06-24T00:00:00"/>
    <x v="2"/>
    <s v="Southwest Airlines Co.: WN"/>
    <s v="WN"/>
    <n v="19393"/>
    <n v="877"/>
    <x v="9"/>
    <s v="Chicago, IL"/>
    <s v="MCO"/>
    <s v="Orlando, FL"/>
    <n v="1305"/>
    <n v="1300"/>
    <n v="-5"/>
    <n v="13"/>
    <n v="1313"/>
    <n v="1629"/>
    <n v="6"/>
    <n v="1650"/>
    <n v="1635"/>
    <n v="-15"/>
    <n v="0"/>
    <n v="0"/>
    <n v="165"/>
    <n v="155"/>
    <n v="136"/>
    <n v="990"/>
    <m/>
    <m/>
    <m/>
    <m/>
    <m/>
    <s v="16:35"/>
    <s v="13:00"/>
    <d v="1899-12-30T03:35:00"/>
    <s v="Afternoon"/>
  </r>
  <r>
    <d v="2021-03-29T00:00:00"/>
    <x v="3"/>
    <s v="American Airlines Inc.: AA"/>
    <s v="AA"/>
    <n v="19805"/>
    <n v="1533"/>
    <x v="43"/>
    <s v="Philadelphia, PA"/>
    <s v="MIA"/>
    <s v="Miami, FL"/>
    <n v="821"/>
    <n v="821"/>
    <n v="0"/>
    <n v="16"/>
    <n v="837"/>
    <n v="1058"/>
    <n v="17"/>
    <n v="1120"/>
    <n v="1115"/>
    <n v="-5"/>
    <n v="0"/>
    <n v="0"/>
    <n v="179"/>
    <n v="174"/>
    <n v="141"/>
    <n v="1013"/>
    <m/>
    <m/>
    <m/>
    <m/>
    <m/>
    <s v="11:15"/>
    <s v="08:21"/>
    <d v="1899-12-30T02:54:00"/>
    <s v="Morning"/>
  </r>
  <r>
    <d v="2019-12-11T00:00:00"/>
    <x v="2"/>
    <s v="Southwest Airlines Co.: WN"/>
    <s v="WN"/>
    <n v="19393"/>
    <n v="2295"/>
    <x v="38"/>
    <s v="St. Louis, MO"/>
    <s v="SAT"/>
    <s v="San Antonio, TX"/>
    <n v="2205"/>
    <n v="2155"/>
    <n v="-10"/>
    <n v="9"/>
    <n v="2204"/>
    <n v="2357"/>
    <n v="3"/>
    <n v="25"/>
    <n v="2400"/>
    <n v="-25"/>
    <n v="0"/>
    <n v="0"/>
    <n v="140"/>
    <n v="125"/>
    <n v="113"/>
    <n v="786"/>
    <m/>
    <m/>
    <m/>
    <m/>
    <m/>
    <s v="24:00"/>
    <s v="21:55"/>
    <d v="1899-12-30T02:05:00"/>
    <s v="Evening"/>
  </r>
  <r>
    <d v="2019-12-31T00:00:00"/>
    <x v="10"/>
    <s v="ExpressJet Airlines LLC d/b/a aha!: EV"/>
    <s v="EV"/>
    <n v="20366"/>
    <n v="4086"/>
    <x v="83"/>
    <s v="Harlingen/San Benito, TX"/>
    <s v="IAH"/>
    <s v="Houston, TX"/>
    <n v="1609"/>
    <n v="1556"/>
    <n v="-13"/>
    <n v="10"/>
    <n v="1606"/>
    <n v="1702"/>
    <n v="7"/>
    <n v="1725"/>
    <n v="1709"/>
    <n v="-16"/>
    <n v="0"/>
    <n v="0"/>
    <n v="76"/>
    <n v="73"/>
    <n v="56"/>
    <n v="295"/>
    <m/>
    <m/>
    <m/>
    <m/>
    <m/>
    <s v="17:09"/>
    <s v="15:56"/>
    <d v="1899-12-30T01:13:00"/>
    <s v="Afternoon"/>
  </r>
  <r>
    <d v="2019-06-22T00:00:00"/>
    <x v="11"/>
    <s v="SkyWest Airlines Inc.: OO"/>
    <s v="OO"/>
    <n v="20304"/>
    <n v="3873"/>
    <x v="24"/>
    <s v="Salt Lake City, UT"/>
    <s v="HLN"/>
    <s v="Helena, MT"/>
    <n v="1100"/>
    <n v="1108"/>
    <n v="8"/>
    <n v="18"/>
    <n v="1126"/>
    <n v="1236"/>
    <n v="2"/>
    <n v="1237"/>
    <n v="1238"/>
    <n v="1"/>
    <n v="0"/>
    <n v="0"/>
    <n v="97"/>
    <n v="90"/>
    <n v="70"/>
    <n v="402"/>
    <m/>
    <m/>
    <m/>
    <m/>
    <m/>
    <s v="12:38"/>
    <s v="11:08"/>
    <d v="1899-12-30T01:30:00"/>
    <s v="Morning"/>
  </r>
  <r>
    <d v="2021-08-01T00:00:00"/>
    <x v="3"/>
    <s v="American Airlines Inc.: AA"/>
    <s v="AA"/>
    <n v="19805"/>
    <n v="1506"/>
    <x v="27"/>
    <s v="Indianapolis, IN"/>
    <s v="DFW"/>
    <s v="Dallas/Fort Worth, TX"/>
    <n v="1215"/>
    <n v="1209"/>
    <n v="-6"/>
    <n v="14"/>
    <n v="1223"/>
    <n v="1310"/>
    <n v="14"/>
    <n v="1333"/>
    <n v="1324"/>
    <n v="-9"/>
    <n v="0"/>
    <n v="0"/>
    <n v="138"/>
    <n v="135"/>
    <n v="107"/>
    <n v="761"/>
    <m/>
    <m/>
    <m/>
    <m/>
    <m/>
    <s v="13:24"/>
    <s v="12:09"/>
    <d v="1899-12-30T01:15:00"/>
    <s v="Afternoon"/>
  </r>
  <r>
    <d v="2020-04-14T00:00:00"/>
    <x v="2"/>
    <s v="Southwest Airlines Co.: WN"/>
    <s v="WN"/>
    <n v="19393"/>
    <n v="446"/>
    <x v="21"/>
    <s v="Las Vegas, NV"/>
    <s v="HOU"/>
    <s v="Houston, TX"/>
    <n v="500"/>
    <n v="0"/>
    <n v="0"/>
    <m/>
    <m/>
    <m/>
    <m/>
    <n v="955"/>
    <n v="0"/>
    <n v="0"/>
    <n v="1"/>
    <n v="0"/>
    <n v="175"/>
    <m/>
    <m/>
    <n v="1235"/>
    <m/>
    <m/>
    <m/>
    <m/>
    <m/>
    <e v="#REF!"/>
    <s v="00:00"/>
    <d v="1899-12-30T01:29:00"/>
    <s v="Night"/>
  </r>
  <r>
    <d v="2023-03-02T00:00:00"/>
    <x v="0"/>
    <s v="United Air Lines Inc.: UA"/>
    <s v="UA"/>
    <n v="19977"/>
    <n v="1578"/>
    <x v="5"/>
    <s v="Houston, TX"/>
    <s v="LAX"/>
    <s v="Los Angeles, CA"/>
    <n v="1640"/>
    <n v="1640"/>
    <n v="0"/>
    <n v="23"/>
    <n v="1703"/>
    <n v="1820"/>
    <n v="7"/>
    <n v="1829"/>
    <n v="1827"/>
    <n v="-2"/>
    <n v="0"/>
    <n v="0"/>
    <n v="229"/>
    <n v="227"/>
    <n v="197"/>
    <n v="1379"/>
    <m/>
    <m/>
    <m/>
    <m/>
    <m/>
    <s v="18:27"/>
    <s v="16:40"/>
    <d v="1899-12-30T01:47:00"/>
    <s v="Afternoon"/>
  </r>
  <r>
    <d v="2022-04-07T00:00:00"/>
    <x v="11"/>
    <s v="SkyWest Airlines Inc.: OO"/>
    <s v="OO"/>
    <n v="20304"/>
    <n v="4633"/>
    <x v="84"/>
    <s v="Bismarck/Mandan, ND"/>
    <s v="DEN"/>
    <s v="Denver, CO"/>
    <n v="930"/>
    <n v="924"/>
    <n v="-6"/>
    <n v="15"/>
    <n v="939"/>
    <n v="952"/>
    <n v="17"/>
    <n v="1024"/>
    <n v="1009"/>
    <n v="-15"/>
    <n v="0"/>
    <n v="0"/>
    <n v="114"/>
    <n v="105"/>
    <n v="73"/>
    <n v="516"/>
    <m/>
    <m/>
    <m/>
    <m/>
    <m/>
    <s v="10:09"/>
    <s v="09:24"/>
    <d v="1899-12-30T00:45:00"/>
    <s v="Morning"/>
  </r>
  <r>
    <d v="2022-05-18T00:00:00"/>
    <x v="1"/>
    <s v="Delta Air Lines Inc.: DL"/>
    <s v="DL"/>
    <n v="19790"/>
    <n v="1615"/>
    <x v="8"/>
    <s v="Raleigh/Durham, NC"/>
    <s v="ATL"/>
    <s v="Atlanta, GA"/>
    <n v="825"/>
    <n v="902"/>
    <n v="37"/>
    <n v="20"/>
    <n v="922"/>
    <n v="1019"/>
    <n v="6"/>
    <n v="955"/>
    <n v="1025"/>
    <n v="30"/>
    <n v="0"/>
    <n v="0"/>
    <n v="90"/>
    <n v="83"/>
    <n v="57"/>
    <n v="356"/>
    <n v="30"/>
    <n v="0"/>
    <n v="0"/>
    <n v="0"/>
    <n v="0"/>
    <s v="10:25"/>
    <s v="09:02"/>
    <d v="1899-12-30T01:23:00"/>
    <s v="Morning"/>
  </r>
  <r>
    <d v="2019-09-24T00:00:00"/>
    <x v="1"/>
    <s v="Delta Air Lines Inc.: DL"/>
    <s v="DL"/>
    <n v="19790"/>
    <n v="2027"/>
    <x v="1"/>
    <s v="Minneapolis, MN"/>
    <s v="MEM"/>
    <s v="Memphis, TN"/>
    <n v="1429"/>
    <n v="1426"/>
    <n v="-3"/>
    <n v="16"/>
    <n v="1442"/>
    <n v="1617"/>
    <n v="5"/>
    <n v="1625"/>
    <n v="1622"/>
    <n v="-3"/>
    <n v="0"/>
    <n v="0"/>
    <n v="116"/>
    <n v="116"/>
    <n v="95"/>
    <n v="700"/>
    <m/>
    <m/>
    <m/>
    <m/>
    <m/>
    <s v="16:22"/>
    <s v="14:26"/>
    <d v="1899-12-30T01:56:00"/>
    <s v="Afternoon"/>
  </r>
  <r>
    <d v="2021-05-12T00:00:00"/>
    <x v="11"/>
    <s v="SkyWest Airlines Inc.: OO"/>
    <s v="OO"/>
    <n v="20304"/>
    <n v="5150"/>
    <x v="85"/>
    <s v="Sheridan, WY"/>
    <s v="DEN"/>
    <s v="Denver, CO"/>
    <n v="1050"/>
    <n v="1047"/>
    <n v="-3"/>
    <n v="9"/>
    <n v="1056"/>
    <n v="1154"/>
    <n v="9"/>
    <n v="1212"/>
    <n v="1203"/>
    <n v="-9"/>
    <n v="0"/>
    <n v="0"/>
    <n v="82"/>
    <n v="76"/>
    <n v="58"/>
    <n v="359"/>
    <m/>
    <m/>
    <m/>
    <m/>
    <m/>
    <s v="12:03"/>
    <s v="10:47"/>
    <d v="1899-12-30T01:16:00"/>
    <s v="Morning"/>
  </r>
  <r>
    <d v="2021-08-09T00:00:00"/>
    <x v="2"/>
    <s v="Southwest Airlines Co.: WN"/>
    <s v="WN"/>
    <n v="19393"/>
    <n v="608"/>
    <x v="86"/>
    <s v="Boise, ID"/>
    <s v="SNA"/>
    <s v="Santa Ana, CA"/>
    <n v="1235"/>
    <n v="1232"/>
    <n v="-3"/>
    <n v="9"/>
    <n v="1241"/>
    <n v="1330"/>
    <n v="4"/>
    <n v="1345"/>
    <n v="1334"/>
    <n v="-11"/>
    <n v="0"/>
    <n v="0"/>
    <n v="130"/>
    <n v="122"/>
    <n v="109"/>
    <n v="688"/>
    <m/>
    <m/>
    <m/>
    <m/>
    <m/>
    <s v="13:34"/>
    <s v="12:32"/>
    <d v="1899-12-30T01:02:00"/>
    <s v="Afternoon"/>
  </r>
  <r>
    <d v="2021-10-28T00:00:00"/>
    <x v="11"/>
    <s v="SkyWest Airlines Inc.: OO"/>
    <s v="OO"/>
    <n v="20304"/>
    <n v="5467"/>
    <x v="5"/>
    <s v="Houston, TX"/>
    <s v="TUS"/>
    <s v="Tucson, AZ"/>
    <n v="2000"/>
    <n v="2011"/>
    <n v="11"/>
    <n v="25"/>
    <n v="2036"/>
    <n v="2049"/>
    <n v="5"/>
    <n v="2040"/>
    <n v="2054"/>
    <n v="14"/>
    <n v="0"/>
    <n v="0"/>
    <n v="160"/>
    <n v="163"/>
    <n v="133"/>
    <n v="936"/>
    <m/>
    <m/>
    <m/>
    <m/>
    <m/>
    <s v="20:54"/>
    <s v="20:11"/>
    <d v="1899-12-30T00:43:00"/>
    <s v="Evening"/>
  </r>
  <r>
    <d v="2020-08-12T00:00:00"/>
    <x v="2"/>
    <s v="Southwest Airlines Co.: WN"/>
    <s v="WN"/>
    <n v="19393"/>
    <n v="1747"/>
    <x v="10"/>
    <s v="Hartford, CT"/>
    <s v="BWI"/>
    <s v="Baltimore, MD"/>
    <n v="1235"/>
    <n v="1229"/>
    <n v="-6"/>
    <n v="9"/>
    <n v="1238"/>
    <n v="1325"/>
    <n v="12"/>
    <n v="1350"/>
    <n v="1337"/>
    <n v="-13"/>
    <n v="0"/>
    <n v="0"/>
    <n v="75"/>
    <n v="68"/>
    <n v="47"/>
    <n v="283"/>
    <m/>
    <m/>
    <m/>
    <m/>
    <m/>
    <s v="13:37"/>
    <s v="12:29"/>
    <d v="1899-12-30T01:08:00"/>
    <s v="Afternoon"/>
  </r>
  <r>
    <d v="2022-06-22T00:00:00"/>
    <x v="2"/>
    <s v="Southwest Airlines Co.: WN"/>
    <s v="WN"/>
    <n v="19393"/>
    <n v="1939"/>
    <x v="87"/>
    <s v="Reno, NV"/>
    <s v="LGB"/>
    <s v="Long Beach, CA"/>
    <n v="1740"/>
    <n v="1818"/>
    <n v="38"/>
    <n v="10"/>
    <n v="1828"/>
    <n v="1939"/>
    <n v="3"/>
    <n v="1905"/>
    <n v="1942"/>
    <n v="37"/>
    <n v="0"/>
    <n v="0"/>
    <n v="85"/>
    <n v="84"/>
    <n v="71"/>
    <n v="402"/>
    <n v="3"/>
    <n v="0"/>
    <n v="0"/>
    <n v="0"/>
    <n v="34"/>
    <s v="19:42"/>
    <s v="18:18"/>
    <d v="1899-12-30T01:24:00"/>
    <s v="Evening"/>
  </r>
  <r>
    <d v="2022-03-04T00:00:00"/>
    <x v="11"/>
    <s v="SkyWest Airlines Inc.: OO"/>
    <s v="OO"/>
    <n v="20304"/>
    <n v="3017"/>
    <x v="57"/>
    <s v="White Plains, NY"/>
    <s v="ORD"/>
    <s v="Chicago, IL"/>
    <n v="705"/>
    <n v="659"/>
    <n v="-6"/>
    <n v="13"/>
    <n v="712"/>
    <n v="825"/>
    <n v="15"/>
    <n v="842"/>
    <n v="840"/>
    <n v="-2"/>
    <n v="0"/>
    <n v="0"/>
    <n v="157"/>
    <n v="161"/>
    <n v="133"/>
    <n v="738"/>
    <m/>
    <m/>
    <m/>
    <m/>
    <m/>
    <s v="08:40"/>
    <s v="06:59"/>
    <d v="1899-12-30T01:41:00"/>
    <s v="Morning"/>
  </r>
  <r>
    <d v="2019-06-06T00:00:00"/>
    <x v="11"/>
    <s v="SkyWest Airlines Inc.: OO"/>
    <s v="OO"/>
    <n v="20304"/>
    <n v="5650"/>
    <x v="20"/>
    <s v="Chicago, IL"/>
    <s v="SAV"/>
    <s v="Savannah, GA"/>
    <n v="600"/>
    <n v="553"/>
    <n v="-7"/>
    <n v="20"/>
    <n v="613"/>
    <n v="855"/>
    <n v="8"/>
    <n v="914"/>
    <n v="903"/>
    <n v="-11"/>
    <n v="0"/>
    <n v="0"/>
    <n v="134"/>
    <n v="130"/>
    <n v="102"/>
    <n v="773"/>
    <m/>
    <m/>
    <m/>
    <m/>
    <m/>
    <s v="09:03"/>
    <s v="05:53"/>
    <d v="1899-12-30T03:10:00"/>
    <s v="Night"/>
  </r>
  <r>
    <d v="2020-01-28T00:00:00"/>
    <x v="11"/>
    <s v="SkyWest Airlines Inc.: OO"/>
    <s v="OO"/>
    <n v="20304"/>
    <n v="3256"/>
    <x v="40"/>
    <s v="Phoenix, AZ"/>
    <s v="MFR"/>
    <s v="Medford, OR"/>
    <n v="1536"/>
    <n v="1529"/>
    <n v="-7"/>
    <n v="20"/>
    <n v="1549"/>
    <n v="1702"/>
    <n v="4"/>
    <n v="1704"/>
    <n v="1706"/>
    <n v="2"/>
    <n v="0"/>
    <n v="0"/>
    <n v="148"/>
    <n v="157"/>
    <n v="133"/>
    <n v="854"/>
    <m/>
    <m/>
    <m/>
    <m/>
    <m/>
    <s v="17:06"/>
    <s v="15:29"/>
    <d v="1899-12-30T01:37:00"/>
    <s v="Afternoon"/>
  </r>
  <r>
    <d v="2023-01-21T00:00:00"/>
    <x v="1"/>
    <s v="Delta Air Lines Inc.: DL"/>
    <s v="DL"/>
    <n v="19790"/>
    <n v="1015"/>
    <x v="48"/>
    <s v="Orlando, FL"/>
    <s v="JFK"/>
    <s v="New York, NY"/>
    <n v="1145"/>
    <n v="1145"/>
    <n v="0"/>
    <n v="15"/>
    <n v="1200"/>
    <n v="1401"/>
    <n v="7"/>
    <n v="1417"/>
    <n v="1408"/>
    <n v="-9"/>
    <n v="0"/>
    <n v="0"/>
    <n v="152"/>
    <n v="143"/>
    <n v="121"/>
    <n v="944"/>
    <m/>
    <m/>
    <m/>
    <m/>
    <m/>
    <s v="14:08"/>
    <s v="11:45"/>
    <d v="1899-12-30T02:23:00"/>
    <s v="Morning"/>
  </r>
  <r>
    <d v="2020-08-15T00:00:00"/>
    <x v="3"/>
    <s v="American Airlines Inc.: AA"/>
    <s v="AA"/>
    <n v="19805"/>
    <n v="2634"/>
    <x v="20"/>
    <s v="Chicago, IL"/>
    <s v="SFO"/>
    <s v="San Francisco, CA"/>
    <n v="950"/>
    <n v="947"/>
    <n v="-3"/>
    <n v="15"/>
    <n v="1002"/>
    <n v="1208"/>
    <n v="5"/>
    <n v="1228"/>
    <n v="1213"/>
    <n v="-15"/>
    <n v="0"/>
    <n v="0"/>
    <n v="278"/>
    <n v="266"/>
    <n v="246"/>
    <n v="1846"/>
    <m/>
    <m/>
    <m/>
    <m/>
    <m/>
    <s v="12:13"/>
    <s v="09:47"/>
    <d v="1899-12-30T02:26:00"/>
    <s v="Morning"/>
  </r>
  <r>
    <d v="2020-09-23T00:00:00"/>
    <x v="2"/>
    <s v="Southwest Airlines Co.: WN"/>
    <s v="WN"/>
    <n v="19393"/>
    <n v="1522"/>
    <x v="25"/>
    <s v="Nashville, TN"/>
    <s v="DAL"/>
    <s v="Dallas, TX"/>
    <n v="2055"/>
    <n v="2045"/>
    <n v="-10"/>
    <n v="8"/>
    <n v="2053"/>
    <n v="2227"/>
    <n v="2"/>
    <n v="2245"/>
    <n v="2229"/>
    <n v="-16"/>
    <n v="0"/>
    <n v="0"/>
    <n v="110"/>
    <n v="104"/>
    <n v="94"/>
    <n v="623"/>
    <m/>
    <m/>
    <m/>
    <m/>
    <m/>
    <s v="22:29"/>
    <s v="20:45"/>
    <d v="1899-12-30T01:44:00"/>
    <s v="Evening"/>
  </r>
  <r>
    <d v="2022-11-21T00:00:00"/>
    <x v="14"/>
    <s v="Frontier Airlines Inc.: F9"/>
    <s v="F9"/>
    <n v="20436"/>
    <n v="680"/>
    <x v="0"/>
    <s v="Denver, CO"/>
    <s v="MCO"/>
    <s v="Orlando, FL"/>
    <n v="730"/>
    <n v="737"/>
    <n v="7"/>
    <n v="14"/>
    <n v="751"/>
    <n v="1259"/>
    <n v="7"/>
    <n v="1308"/>
    <n v="1306"/>
    <n v="-2"/>
    <n v="0"/>
    <n v="0"/>
    <n v="218"/>
    <n v="209"/>
    <n v="188"/>
    <n v="1546"/>
    <m/>
    <m/>
    <m/>
    <m/>
    <m/>
    <s v="13:06"/>
    <s v="07:37"/>
    <d v="1899-12-30T05:29:00"/>
    <s v="Morning"/>
  </r>
  <r>
    <d v="2020-10-16T00:00:00"/>
    <x v="11"/>
    <s v="SkyWest Airlines Inc.: OO"/>
    <s v="OO"/>
    <n v="20304"/>
    <n v="3767"/>
    <x v="1"/>
    <s v="Minneapolis, MN"/>
    <s v="GFK"/>
    <s v="Grand Forks, ND"/>
    <n v="2050"/>
    <n v="2048"/>
    <n v="-2"/>
    <n v="9"/>
    <n v="2057"/>
    <n v="2150"/>
    <n v="3"/>
    <n v="2206"/>
    <n v="2153"/>
    <n v="-13"/>
    <n v="0"/>
    <n v="0"/>
    <n v="76"/>
    <n v="65"/>
    <n v="53"/>
    <n v="284"/>
    <m/>
    <m/>
    <m/>
    <m/>
    <m/>
    <s v="21:53"/>
    <s v="20:48"/>
    <d v="1899-12-30T01:05:00"/>
    <s v="Evening"/>
  </r>
  <r>
    <d v="2022-08-10T00:00:00"/>
    <x v="2"/>
    <s v="Southwest Airlines Co.: WN"/>
    <s v="WN"/>
    <n v="19393"/>
    <n v="1308"/>
    <x v="53"/>
    <s v="Kansas City, MO"/>
    <s v="ATL"/>
    <s v="Atlanta, GA"/>
    <n v="1810"/>
    <n v="1825"/>
    <n v="15"/>
    <n v="7"/>
    <n v="1832"/>
    <n v="2125"/>
    <n v="11"/>
    <n v="2110"/>
    <n v="2136"/>
    <n v="26"/>
    <n v="0"/>
    <n v="0"/>
    <n v="120"/>
    <n v="131"/>
    <n v="113"/>
    <n v="692"/>
    <n v="12"/>
    <n v="0"/>
    <n v="11"/>
    <n v="0"/>
    <n v="3"/>
    <s v="21:36"/>
    <s v="18:25"/>
    <d v="1899-12-30T03:11:00"/>
    <s v="Evening"/>
  </r>
  <r>
    <d v="2022-09-03T00:00:00"/>
    <x v="7"/>
    <s v="JetBlue Airways: B6"/>
    <s v="B6"/>
    <n v="20409"/>
    <n v="2692"/>
    <x v="75"/>
    <s v="Miami, FL"/>
    <s v="JFK"/>
    <s v="New York, NY"/>
    <n v="1857"/>
    <n v="1855"/>
    <n v="-2"/>
    <n v="26"/>
    <n v="1921"/>
    <n v="2148"/>
    <n v="7"/>
    <n v="2159"/>
    <n v="2155"/>
    <n v="-4"/>
    <n v="0"/>
    <n v="0"/>
    <n v="182"/>
    <n v="180"/>
    <n v="147"/>
    <n v="1089"/>
    <m/>
    <m/>
    <m/>
    <m/>
    <m/>
    <s v="21:55"/>
    <s v="18:55"/>
    <d v="1899-12-30T03:00:00"/>
    <s v="Evening"/>
  </r>
  <r>
    <d v="2022-05-11T00:00:00"/>
    <x v="11"/>
    <s v="SkyWest Airlines Inc.: OO"/>
    <s v="OO"/>
    <n v="20304"/>
    <n v="3081"/>
    <x v="83"/>
    <s v="Harlingen/San Benito, TX"/>
    <s v="DFW"/>
    <s v="Dallas/Fort Worth, TX"/>
    <n v="1524"/>
    <n v="1520"/>
    <n v="-4"/>
    <n v="13"/>
    <n v="1533"/>
    <n v="1644"/>
    <n v="21"/>
    <n v="1704"/>
    <n v="1705"/>
    <n v="1"/>
    <n v="0"/>
    <n v="0"/>
    <n v="100"/>
    <n v="105"/>
    <n v="71"/>
    <n v="461"/>
    <m/>
    <m/>
    <m/>
    <m/>
    <m/>
    <s v="17:05"/>
    <s v="15:20"/>
    <d v="1899-12-30T01:45:00"/>
    <s v="Afternoon"/>
  </r>
  <r>
    <d v="2019-07-09T00:00:00"/>
    <x v="6"/>
    <s v="Alaska Airlines Inc.: AS"/>
    <s v="AS"/>
    <n v="19930"/>
    <n v="807"/>
    <x v="6"/>
    <s v="Seattle, WA"/>
    <s v="KOA"/>
    <s v="Kona, HI"/>
    <n v="1730"/>
    <n v="1725"/>
    <n v="-5"/>
    <n v="13"/>
    <n v="1738"/>
    <n v="2012"/>
    <n v="5"/>
    <n v="2040"/>
    <n v="2017"/>
    <n v="-23"/>
    <n v="0"/>
    <n v="0"/>
    <n v="370"/>
    <n v="352"/>
    <n v="334"/>
    <n v="2688"/>
    <m/>
    <m/>
    <m/>
    <m/>
    <m/>
    <s v="20:17"/>
    <s v="17:25"/>
    <d v="1899-12-30T02:52:00"/>
    <s v="Afternoon"/>
  </r>
  <r>
    <d v="2019-09-18T00:00:00"/>
    <x v="6"/>
    <s v="Alaska Airlines Inc.: AS"/>
    <s v="AS"/>
    <n v="19930"/>
    <n v="1751"/>
    <x v="29"/>
    <s v="San Francisco, CA"/>
    <s v="SEA"/>
    <s v="Seattle, WA"/>
    <n v="1220"/>
    <n v="1211"/>
    <n v="-9"/>
    <n v="21"/>
    <n v="1232"/>
    <n v="1408"/>
    <n v="9"/>
    <n v="1445"/>
    <n v="1417"/>
    <n v="-28"/>
    <n v="0"/>
    <n v="0"/>
    <n v="145"/>
    <n v="126"/>
    <n v="96"/>
    <n v="679"/>
    <m/>
    <m/>
    <m/>
    <m/>
    <m/>
    <s v="14:17"/>
    <s v="12:11"/>
    <d v="1899-12-30T02:06:00"/>
    <s v="Afternoon"/>
  </r>
  <r>
    <d v="2019-12-02T00:00:00"/>
    <x v="11"/>
    <s v="SkyWest Airlines Inc.: OO"/>
    <s v="OO"/>
    <n v="20304"/>
    <n v="5667"/>
    <x v="88"/>
    <s v="San Luis Obispo, CA"/>
    <s v="SFO"/>
    <s v="San Francisco, CA"/>
    <n v="648"/>
    <n v="0"/>
    <n v="0"/>
    <m/>
    <m/>
    <m/>
    <m/>
    <n v="800"/>
    <n v="0"/>
    <n v="0"/>
    <n v="1"/>
    <n v="0"/>
    <n v="72"/>
    <m/>
    <m/>
    <n v="190"/>
    <m/>
    <m/>
    <m/>
    <m/>
    <m/>
    <e v="#REF!"/>
    <s v="00:00"/>
    <d v="1899-12-30T02:40:00"/>
    <s v="Night"/>
  </r>
  <r>
    <d v="2021-06-13T00:00:00"/>
    <x v="6"/>
    <s v="Alaska Airlines Inc.: AS"/>
    <s v="AS"/>
    <n v="19930"/>
    <n v="654"/>
    <x v="6"/>
    <s v="Seattle, WA"/>
    <s v="SMF"/>
    <s v="Sacramento, CA"/>
    <n v="1755"/>
    <n v="1754"/>
    <n v="-1"/>
    <n v="15"/>
    <n v="1809"/>
    <n v="1941"/>
    <n v="4"/>
    <n v="1946"/>
    <n v="1945"/>
    <n v="-1"/>
    <n v="0"/>
    <n v="0"/>
    <n v="111"/>
    <n v="111"/>
    <n v="92"/>
    <n v="605"/>
    <m/>
    <m/>
    <m/>
    <m/>
    <m/>
    <s v="19:45"/>
    <s v="17:54"/>
    <d v="1899-12-30T01:51:00"/>
    <s v="Afternoon"/>
  </r>
  <r>
    <d v="2020-11-25T00:00:00"/>
    <x v="2"/>
    <s v="Southwest Airlines Co.: WN"/>
    <s v="WN"/>
    <n v="19393"/>
    <n v="5060"/>
    <x v="12"/>
    <s v="Baltimore, MD"/>
    <s v="CVG"/>
    <s v="Cincinnati, OH"/>
    <n v="905"/>
    <n v="900"/>
    <n v="-5"/>
    <n v="15"/>
    <n v="915"/>
    <n v="1036"/>
    <n v="4"/>
    <n v="1045"/>
    <n v="1040"/>
    <n v="-5"/>
    <n v="0"/>
    <n v="0"/>
    <n v="100"/>
    <n v="100"/>
    <n v="81"/>
    <n v="430"/>
    <m/>
    <m/>
    <m/>
    <m/>
    <m/>
    <s v="10:40"/>
    <s v="09:00"/>
    <d v="1899-12-30T01:40:00"/>
    <s v="Morning"/>
  </r>
  <r>
    <d v="2019-09-16T00:00:00"/>
    <x v="2"/>
    <s v="Southwest Airlines Co.: WN"/>
    <s v="WN"/>
    <n v="19393"/>
    <n v="1675"/>
    <x v="55"/>
    <s v="El Paso, TX"/>
    <s v="LAS"/>
    <s v="Las Vegas, NV"/>
    <n v="720"/>
    <n v="725"/>
    <n v="5"/>
    <n v="11"/>
    <n v="736"/>
    <n v="758"/>
    <n v="3"/>
    <n v="805"/>
    <n v="801"/>
    <n v="-4"/>
    <n v="0"/>
    <n v="0"/>
    <n v="105"/>
    <n v="96"/>
    <n v="82"/>
    <n v="583"/>
    <m/>
    <m/>
    <m/>
    <m/>
    <m/>
    <s v="08:01"/>
    <s v="07:25"/>
    <d v="1899-12-30T00:36:00"/>
    <s v="Morning"/>
  </r>
  <r>
    <d v="2019-09-27T00:00:00"/>
    <x v="3"/>
    <s v="American Airlines Inc.: AA"/>
    <s v="AA"/>
    <n v="19805"/>
    <n v="285"/>
    <x v="32"/>
    <s v="Los Angeles, CA"/>
    <s v="LIH"/>
    <s v="Lihue, HI"/>
    <n v="1735"/>
    <n v="1903"/>
    <n v="88"/>
    <n v="14"/>
    <n v="1917"/>
    <n v="2126"/>
    <n v="5"/>
    <n v="2024"/>
    <n v="2131"/>
    <n v="67"/>
    <n v="0"/>
    <n v="0"/>
    <n v="349"/>
    <n v="328"/>
    <n v="309"/>
    <n v="2615"/>
    <n v="0"/>
    <n v="0"/>
    <n v="0"/>
    <n v="0"/>
    <n v="67"/>
    <s v="21:31"/>
    <s v="19:03"/>
    <d v="1899-12-30T02:28:00"/>
    <s v="Evening"/>
  </r>
  <r>
    <d v="2022-05-14T00:00:00"/>
    <x v="5"/>
    <s v="Spirit Air Lines: NK"/>
    <s v="NK"/>
    <n v="20416"/>
    <n v="3830"/>
    <x v="41"/>
    <s v="Tampa, FL"/>
    <s v="BWI"/>
    <s v="Baltimore, MD"/>
    <n v="1940"/>
    <n v="1937"/>
    <n v="-3"/>
    <n v="11"/>
    <n v="1948"/>
    <n v="2140"/>
    <n v="6"/>
    <n v="2205"/>
    <n v="2146"/>
    <n v="-19"/>
    <n v="0"/>
    <n v="0"/>
    <n v="145"/>
    <n v="129"/>
    <n v="112"/>
    <n v="842"/>
    <m/>
    <m/>
    <m/>
    <m/>
    <m/>
    <s v="21:46"/>
    <s v="19:37"/>
    <d v="1899-12-30T02:09:00"/>
    <s v="Evening"/>
  </r>
  <r>
    <d v="2021-06-03T00:00:00"/>
    <x v="11"/>
    <s v="SkyWest Airlines Inc.: OO"/>
    <s v="OO"/>
    <n v="20304"/>
    <n v="5141"/>
    <x v="0"/>
    <s v="Denver, CO"/>
    <s v="SGU"/>
    <s v="St. George, UT"/>
    <n v="1612"/>
    <n v="1756"/>
    <n v="104"/>
    <n v="23"/>
    <n v="1819"/>
    <n v="1934"/>
    <n v="4"/>
    <n v="1748"/>
    <n v="1938"/>
    <n v="110"/>
    <n v="0"/>
    <n v="0"/>
    <n v="96"/>
    <n v="102"/>
    <n v="75"/>
    <n v="517"/>
    <n v="110"/>
    <n v="0"/>
    <n v="0"/>
    <n v="0"/>
    <n v="0"/>
    <s v="19:38"/>
    <s v="17:56"/>
    <d v="1899-12-30T01:42:00"/>
    <s v="Afternoon"/>
  </r>
  <r>
    <d v="2020-08-24T00:00:00"/>
    <x v="2"/>
    <s v="Southwest Airlines Co.: WN"/>
    <s v="WN"/>
    <n v="19393"/>
    <n v="933"/>
    <x v="21"/>
    <s v="Las Vegas, NV"/>
    <s v="DAL"/>
    <s v="Dallas, TX"/>
    <n v="605"/>
    <n v="601"/>
    <n v="-4"/>
    <n v="13"/>
    <n v="614"/>
    <n v="1036"/>
    <n v="2"/>
    <n v="1040"/>
    <n v="1038"/>
    <n v="-2"/>
    <n v="0"/>
    <n v="0"/>
    <n v="155"/>
    <n v="157"/>
    <n v="142"/>
    <n v="1067"/>
    <m/>
    <m/>
    <m/>
    <m/>
    <m/>
    <s v="10:38"/>
    <s v="06:01"/>
    <d v="1899-12-30T04:37:00"/>
    <s v="Morning"/>
  </r>
  <r>
    <d v="2023-03-19T00:00:00"/>
    <x v="2"/>
    <s v="Southwest Airlines Co.: WN"/>
    <s v="WN"/>
    <n v="19393"/>
    <n v="199"/>
    <x v="89"/>
    <s v="Greer, SC"/>
    <s v="BWI"/>
    <s v="Baltimore, MD"/>
    <n v="1225"/>
    <n v="1224"/>
    <n v="-1"/>
    <n v="6"/>
    <n v="1230"/>
    <n v="1330"/>
    <n v="6"/>
    <n v="1350"/>
    <n v="1336"/>
    <n v="-14"/>
    <n v="0"/>
    <n v="0"/>
    <n v="85"/>
    <n v="72"/>
    <n v="60"/>
    <n v="426"/>
    <m/>
    <m/>
    <m/>
    <m/>
    <m/>
    <s v="13:36"/>
    <s v="12:24"/>
    <d v="1899-12-30T01:12:00"/>
    <s v="Afternoon"/>
  </r>
  <r>
    <d v="2022-08-17T00:00:00"/>
    <x v="3"/>
    <s v="American Airlines Inc.: AA"/>
    <s v="AA"/>
    <n v="19805"/>
    <n v="864"/>
    <x v="43"/>
    <s v="Philadelphia, PA"/>
    <s v="CLT"/>
    <s v="Charlotte, NC"/>
    <n v="2030"/>
    <n v="2029"/>
    <n v="-1"/>
    <n v="21"/>
    <n v="2050"/>
    <n v="2203"/>
    <n v="6"/>
    <n v="2216"/>
    <n v="2209"/>
    <n v="-7"/>
    <n v="0"/>
    <n v="0"/>
    <n v="106"/>
    <n v="100"/>
    <n v="73"/>
    <n v="449"/>
    <m/>
    <m/>
    <m/>
    <m/>
    <m/>
    <s v="22:09"/>
    <s v="20:29"/>
    <d v="1899-12-30T01:40:00"/>
    <s v="Evening"/>
  </r>
  <r>
    <d v="2019-02-15T00:00:00"/>
    <x v="12"/>
    <s v="Endeavor Air Inc.: 9E"/>
    <s v="9E"/>
    <n v="20363"/>
    <n v="5406"/>
    <x v="10"/>
    <s v="Hartford, CT"/>
    <s v="RDU"/>
    <s v="Raleigh/Durham, NC"/>
    <n v="620"/>
    <n v="633"/>
    <n v="13"/>
    <n v="11"/>
    <n v="644"/>
    <n v="810"/>
    <n v="4"/>
    <n v="828"/>
    <n v="814"/>
    <n v="-14"/>
    <n v="0"/>
    <n v="0"/>
    <n v="128"/>
    <n v="101"/>
    <n v="86"/>
    <n v="532"/>
    <m/>
    <m/>
    <m/>
    <m/>
    <m/>
    <s v="08:14"/>
    <s v="06:33"/>
    <d v="1899-12-30T01:41:00"/>
    <s v="Morning"/>
  </r>
  <r>
    <d v="2019-05-19T00:00:00"/>
    <x v="8"/>
    <s v="PSA Airlines Inc.: OH"/>
    <s v="OH"/>
    <n v="20397"/>
    <n v="5386"/>
    <x v="90"/>
    <s v="Melbourne, FL"/>
    <s v="CLT"/>
    <s v="Charlotte, NC"/>
    <n v="615"/>
    <n v="611"/>
    <n v="-4"/>
    <n v="12"/>
    <n v="623"/>
    <n v="747"/>
    <n v="9"/>
    <n v="802"/>
    <n v="756"/>
    <n v="-6"/>
    <n v="0"/>
    <n v="0"/>
    <n v="107"/>
    <n v="105"/>
    <n v="84"/>
    <n v="490"/>
    <m/>
    <m/>
    <m/>
    <m/>
    <m/>
    <s v="07:56"/>
    <s v="06:11"/>
    <d v="1899-12-30T01:45:00"/>
    <s v="Morning"/>
  </r>
  <r>
    <d v="2021-09-27T00:00:00"/>
    <x v="2"/>
    <s v="Southwest Airlines Co.: WN"/>
    <s v="WN"/>
    <n v="19393"/>
    <n v="4439"/>
    <x v="40"/>
    <s v="Phoenix, AZ"/>
    <s v="MDW"/>
    <s v="Chicago, IL"/>
    <n v="1715"/>
    <n v="1714"/>
    <n v="-1"/>
    <n v="8"/>
    <n v="1722"/>
    <n v="2221"/>
    <n v="3"/>
    <n v="2230"/>
    <n v="2224"/>
    <n v="-6"/>
    <n v="0"/>
    <n v="0"/>
    <n v="195"/>
    <n v="190"/>
    <n v="179"/>
    <n v="1444"/>
    <m/>
    <m/>
    <m/>
    <m/>
    <m/>
    <s v="22:24"/>
    <s v="17:14"/>
    <d v="1899-12-30T05:10:00"/>
    <s v="Afternoon"/>
  </r>
  <r>
    <d v="2022-12-24T00:00:00"/>
    <x v="1"/>
    <s v="Delta Air Lines Inc.: DL"/>
    <s v="DL"/>
    <n v="19790"/>
    <n v="1033"/>
    <x v="7"/>
    <s v="Atlanta, GA"/>
    <s v="TLH"/>
    <s v="Tallahassee, FL"/>
    <n v="1515"/>
    <n v="1512"/>
    <n v="-3"/>
    <n v="11"/>
    <n v="1523"/>
    <n v="1601"/>
    <n v="4"/>
    <n v="1618"/>
    <n v="1605"/>
    <n v="-13"/>
    <n v="0"/>
    <n v="0"/>
    <n v="63"/>
    <n v="53"/>
    <n v="38"/>
    <n v="223"/>
    <m/>
    <m/>
    <m/>
    <m/>
    <m/>
    <s v="16:05"/>
    <s v="15:12"/>
    <d v="1899-12-30T00:53:00"/>
    <s v="Afternoon"/>
  </r>
  <r>
    <d v="2020-12-17T00:00:00"/>
    <x v="3"/>
    <s v="American Airlines Inc.: AA"/>
    <s v="AA"/>
    <n v="19805"/>
    <n v="1608"/>
    <x v="18"/>
    <s v="Dallas/Fort Worth, TX"/>
    <s v="LGA"/>
    <s v="New York, NY"/>
    <n v="1053"/>
    <n v="1046"/>
    <n v="-7"/>
    <n v="20"/>
    <n v="1106"/>
    <n v="1444"/>
    <n v="9"/>
    <n v="1515"/>
    <n v="1453"/>
    <n v="-22"/>
    <n v="0"/>
    <n v="0"/>
    <n v="202"/>
    <n v="187"/>
    <n v="158"/>
    <n v="1389"/>
    <m/>
    <m/>
    <m/>
    <m/>
    <m/>
    <s v="14:53"/>
    <s v="10:46"/>
    <d v="1899-12-30T04:07:00"/>
    <s v="Morning"/>
  </r>
  <r>
    <d v="2023-05-25T00:00:00"/>
    <x v="11"/>
    <s v="SkyWest Airlines Inc.: OO"/>
    <s v="OO"/>
    <n v="20304"/>
    <n v="4748"/>
    <x v="91"/>
    <s v="Green Bay, WI"/>
    <s v="ORD"/>
    <s v="Chicago, IL"/>
    <n v="600"/>
    <n v="550"/>
    <n v="-10"/>
    <n v="11"/>
    <n v="601"/>
    <n v="645"/>
    <n v="16"/>
    <n v="712"/>
    <n v="701"/>
    <n v="-11"/>
    <n v="0"/>
    <n v="0"/>
    <n v="72"/>
    <n v="71"/>
    <n v="44"/>
    <n v="173"/>
    <m/>
    <m/>
    <m/>
    <m/>
    <m/>
    <s v="07:01"/>
    <s v="05:50"/>
    <d v="1899-12-30T01:11:00"/>
    <s v="Night"/>
  </r>
  <r>
    <d v="2021-11-02T00:00:00"/>
    <x v="1"/>
    <s v="Delta Air Lines Inc.: DL"/>
    <s v="DL"/>
    <n v="19790"/>
    <n v="992"/>
    <x v="7"/>
    <s v="Atlanta, GA"/>
    <s v="SAN"/>
    <s v="San Diego, CA"/>
    <n v="1533"/>
    <n v="1531"/>
    <n v="-2"/>
    <n v="17"/>
    <n v="1548"/>
    <n v="1653"/>
    <n v="3"/>
    <n v="1702"/>
    <n v="1656"/>
    <n v="-6"/>
    <n v="0"/>
    <n v="0"/>
    <n v="269"/>
    <n v="265"/>
    <n v="245"/>
    <n v="1892"/>
    <m/>
    <m/>
    <m/>
    <m/>
    <m/>
    <s v="16:56"/>
    <s v="15:31"/>
    <d v="1899-12-30T01:25:00"/>
    <s v="Afternoon"/>
  </r>
  <r>
    <d v="2023-03-09T00:00:00"/>
    <x v="3"/>
    <s v="American Airlines Inc.: AA"/>
    <s v="AA"/>
    <n v="19805"/>
    <n v="2629"/>
    <x v="75"/>
    <s v="Miami, FL"/>
    <s v="AUS"/>
    <s v="Austin, TX"/>
    <n v="1840"/>
    <n v="1916"/>
    <n v="36"/>
    <n v="13"/>
    <n v="1929"/>
    <n v="2117"/>
    <n v="5"/>
    <n v="2054"/>
    <n v="2122"/>
    <n v="28"/>
    <n v="0"/>
    <n v="0"/>
    <n v="194"/>
    <n v="186"/>
    <n v="168"/>
    <n v="1103"/>
    <n v="24"/>
    <n v="0"/>
    <n v="0"/>
    <n v="0"/>
    <n v="4"/>
    <s v="21:22"/>
    <s v="19:16"/>
    <d v="1899-12-30T02:06:00"/>
    <s v="Evening"/>
  </r>
  <r>
    <d v="2021-11-14T00:00:00"/>
    <x v="8"/>
    <s v="PSA Airlines Inc.: OH"/>
    <s v="OH"/>
    <n v="20397"/>
    <n v="5314"/>
    <x v="92"/>
    <s v="Charleston/Dunbar, WV"/>
    <s v="CLT"/>
    <s v="Charlotte, NC"/>
    <n v="1437"/>
    <n v="1515"/>
    <n v="38"/>
    <n v="14"/>
    <n v="1529"/>
    <n v="1612"/>
    <n v="8"/>
    <n v="1559"/>
    <n v="1620"/>
    <n v="21"/>
    <n v="0"/>
    <n v="0"/>
    <n v="82"/>
    <n v="65"/>
    <n v="43"/>
    <n v="221"/>
    <n v="1"/>
    <n v="0"/>
    <n v="0"/>
    <n v="0"/>
    <n v="20"/>
    <s v="16:20"/>
    <s v="15:15"/>
    <d v="1899-12-30T01:05:00"/>
    <s v="Afternoon"/>
  </r>
  <r>
    <d v="2022-10-22T00:00:00"/>
    <x v="2"/>
    <s v="Southwest Airlines Co.: WN"/>
    <s v="WN"/>
    <n v="19393"/>
    <n v="1921"/>
    <x v="93"/>
    <s v="Long Beach, CA"/>
    <s v="SMF"/>
    <s v="Sacramento, CA"/>
    <n v="1840"/>
    <n v="1903"/>
    <n v="23"/>
    <n v="9"/>
    <n v="1912"/>
    <n v="2018"/>
    <n v="4"/>
    <n v="2000"/>
    <n v="2022"/>
    <n v="22"/>
    <n v="0"/>
    <n v="0"/>
    <n v="80"/>
    <n v="79"/>
    <n v="66"/>
    <n v="387"/>
    <n v="7"/>
    <n v="0"/>
    <n v="0"/>
    <n v="0"/>
    <n v="15"/>
    <s v="20:22"/>
    <s v="19:03"/>
    <d v="1899-12-30T01:19:00"/>
    <s v="Evening"/>
  </r>
  <r>
    <d v="2019-01-29T00:00:00"/>
    <x v="7"/>
    <s v="JetBlue Airways: B6"/>
    <s v="B6"/>
    <n v="20409"/>
    <n v="1033"/>
    <x v="48"/>
    <s v="Orlando, FL"/>
    <s v="SJU"/>
    <s v="San Juan, PR"/>
    <n v="936"/>
    <n v="932"/>
    <n v="-4"/>
    <n v="19"/>
    <n v="951"/>
    <n v="1311"/>
    <n v="5"/>
    <n v="1325"/>
    <n v="1316"/>
    <n v="-9"/>
    <n v="0"/>
    <n v="0"/>
    <n v="169"/>
    <n v="164"/>
    <n v="140"/>
    <n v="1189"/>
    <m/>
    <m/>
    <m/>
    <m/>
    <m/>
    <s v="13:16"/>
    <s v="09:32"/>
    <d v="1899-12-30T03:44:00"/>
    <s v="Morning"/>
  </r>
  <r>
    <d v="2022-04-24T00:00:00"/>
    <x v="0"/>
    <s v="United Air Lines Inc.: UA"/>
    <s v="UA"/>
    <n v="19977"/>
    <n v="2367"/>
    <x v="81"/>
    <s v="Pittsburgh, PA"/>
    <s v="SFO"/>
    <s v="San Francisco, CA"/>
    <n v="600"/>
    <n v="557"/>
    <n v="-3"/>
    <n v="10"/>
    <n v="607"/>
    <n v="810"/>
    <n v="5"/>
    <n v="833"/>
    <n v="815"/>
    <n v="-18"/>
    <n v="0"/>
    <n v="0"/>
    <n v="333"/>
    <n v="318"/>
    <n v="303"/>
    <n v="2254"/>
    <m/>
    <m/>
    <m/>
    <m/>
    <m/>
    <s v="08:15"/>
    <s v="05:57"/>
    <d v="1899-12-30T02:18:00"/>
    <s v="Night"/>
  </r>
  <r>
    <d v="2021-11-24T00:00:00"/>
    <x v="0"/>
    <s v="United Air Lines Inc.: UA"/>
    <s v="UA"/>
    <n v="19977"/>
    <n v="1962"/>
    <x v="20"/>
    <s v="Chicago, IL"/>
    <s v="OMA"/>
    <s v="Omaha, NE"/>
    <n v="1545"/>
    <n v="1543"/>
    <n v="-2"/>
    <n v="15"/>
    <n v="1558"/>
    <n v="1709"/>
    <n v="3"/>
    <n v="1720"/>
    <n v="1712"/>
    <n v="-8"/>
    <n v="0"/>
    <n v="0"/>
    <n v="95"/>
    <n v="89"/>
    <n v="71"/>
    <n v="416"/>
    <m/>
    <m/>
    <m/>
    <m/>
    <m/>
    <s v="17:12"/>
    <s v="15:43"/>
    <d v="1899-12-30T01:29:00"/>
    <s v="Afternoon"/>
  </r>
  <r>
    <d v="2023-04-22T00:00:00"/>
    <x v="2"/>
    <s v="Southwest Airlines Co.: WN"/>
    <s v="WN"/>
    <n v="19393"/>
    <n v="2720"/>
    <x v="94"/>
    <s v="Oklahoma City, OK"/>
    <s v="DEN"/>
    <s v="Denver, CO"/>
    <n v="1240"/>
    <n v="1237"/>
    <n v="-3"/>
    <n v="13"/>
    <n v="1250"/>
    <n v="1307"/>
    <n v="7"/>
    <n v="1320"/>
    <n v="1314"/>
    <n v="-6"/>
    <n v="0"/>
    <n v="0"/>
    <n v="100"/>
    <n v="97"/>
    <n v="77"/>
    <n v="495"/>
    <m/>
    <m/>
    <m/>
    <m/>
    <m/>
    <s v="13:14"/>
    <s v="12:37"/>
    <d v="1899-12-30T00:37:00"/>
    <s v="Afternoon"/>
  </r>
  <r>
    <d v="2022-06-05T00:00:00"/>
    <x v="5"/>
    <s v="Spirit Air Lines: NK"/>
    <s v="NK"/>
    <n v="20416"/>
    <n v="815"/>
    <x v="20"/>
    <s v="Chicago, IL"/>
    <s v="MSY"/>
    <s v="New Orleans, LA"/>
    <n v="1616"/>
    <n v="1631"/>
    <n v="15"/>
    <n v="12"/>
    <n v="1643"/>
    <n v="1827"/>
    <n v="5"/>
    <n v="1841"/>
    <n v="1832"/>
    <n v="-9"/>
    <n v="0"/>
    <n v="0"/>
    <n v="145"/>
    <n v="121"/>
    <n v="104"/>
    <n v="836"/>
    <m/>
    <m/>
    <m/>
    <m/>
    <m/>
    <s v="18:32"/>
    <s v="16:31"/>
    <d v="1899-12-30T02:01:00"/>
    <s v="Afternoon"/>
  </r>
  <r>
    <d v="2022-02-21T00:00:00"/>
    <x v="2"/>
    <s v="Southwest Airlines Co.: WN"/>
    <s v="WN"/>
    <n v="19393"/>
    <n v="1121"/>
    <x v="43"/>
    <s v="Philadelphia, PA"/>
    <s v="TPA"/>
    <s v="Tampa, FL"/>
    <n v="1300"/>
    <n v="1258"/>
    <n v="-2"/>
    <n v="10"/>
    <n v="1308"/>
    <n v="1518"/>
    <n v="5"/>
    <n v="1545"/>
    <n v="1523"/>
    <n v="-22"/>
    <n v="0"/>
    <n v="0"/>
    <n v="165"/>
    <n v="145"/>
    <n v="130"/>
    <n v="920"/>
    <m/>
    <m/>
    <m/>
    <m/>
    <m/>
    <s v="15:23"/>
    <s v="12:58"/>
    <d v="1899-12-30T02:25:00"/>
    <s v="Afternoon"/>
  </r>
  <r>
    <d v="2019-02-01T00:00:00"/>
    <x v="12"/>
    <s v="Endeavor Air Inc.: 9E"/>
    <s v="9E"/>
    <n v="20363"/>
    <n v="5077"/>
    <x v="18"/>
    <s v="Dallas/Fort Worth, TX"/>
    <s v="CVG"/>
    <s v="Cincinnati, OH"/>
    <n v="1936"/>
    <n v="1929"/>
    <n v="-7"/>
    <n v="14"/>
    <n v="1943"/>
    <n v="2228"/>
    <n v="4"/>
    <n v="2247"/>
    <n v="2232"/>
    <n v="-15"/>
    <n v="0"/>
    <n v="0"/>
    <n v="131"/>
    <n v="123"/>
    <n v="105"/>
    <n v="812"/>
    <m/>
    <m/>
    <m/>
    <m/>
    <m/>
    <s v="22:32"/>
    <s v="19:29"/>
    <d v="1899-12-30T03:03:00"/>
    <s v="Evening"/>
  </r>
  <r>
    <d v="2019-07-27T00:00:00"/>
    <x v="2"/>
    <s v="Southwest Airlines Co.: WN"/>
    <s v="WN"/>
    <n v="19393"/>
    <n v="4994"/>
    <x v="63"/>
    <s v="Buffalo, NY"/>
    <s v="PHX"/>
    <s v="Phoenix, AZ"/>
    <n v="1715"/>
    <n v="1713"/>
    <n v="-2"/>
    <n v="7"/>
    <n v="1720"/>
    <n v="1819"/>
    <n v="6"/>
    <n v="1845"/>
    <n v="1825"/>
    <n v="-20"/>
    <n v="0"/>
    <n v="0"/>
    <n v="270"/>
    <n v="252"/>
    <n v="239"/>
    <n v="1912"/>
    <m/>
    <m/>
    <m/>
    <m/>
    <m/>
    <s v="18:25"/>
    <s v="17:13"/>
    <d v="1899-12-30T01:12:00"/>
    <s v="Afternoon"/>
  </r>
  <r>
    <d v="2021-04-26T00:00:00"/>
    <x v="11"/>
    <s v="SkyWest Airlines Inc.: OO"/>
    <s v="OO"/>
    <n v="20304"/>
    <n v="3147"/>
    <x v="20"/>
    <s v="Chicago, IL"/>
    <s v="CVG"/>
    <s v="Cincinnati, OH"/>
    <n v="1244"/>
    <n v="1239"/>
    <n v="-5"/>
    <n v="15"/>
    <n v="1254"/>
    <n v="1436"/>
    <n v="7"/>
    <n v="1505"/>
    <n v="1443"/>
    <n v="-22"/>
    <n v="0"/>
    <n v="0"/>
    <n v="81"/>
    <n v="64"/>
    <n v="42"/>
    <n v="264"/>
    <m/>
    <m/>
    <m/>
    <m/>
    <m/>
    <s v="14:43"/>
    <s v="12:39"/>
    <d v="1899-12-30T02:04:00"/>
    <s v="Afternoon"/>
  </r>
  <r>
    <d v="2020-09-14T00:00:00"/>
    <x v="13"/>
    <s v="Envoy Air: MQ"/>
    <s v="MQ"/>
    <n v="20398"/>
    <n v="3438"/>
    <x v="20"/>
    <s v="Chicago, IL"/>
    <s v="PWM"/>
    <s v="Portland, ME"/>
    <n v="1825"/>
    <n v="1818"/>
    <n v="-7"/>
    <n v="38"/>
    <n v="1856"/>
    <n v="2151"/>
    <n v="3"/>
    <n v="2151"/>
    <n v="2154"/>
    <n v="3"/>
    <n v="0"/>
    <n v="0"/>
    <n v="146"/>
    <n v="156"/>
    <n v="115"/>
    <n v="900"/>
    <m/>
    <m/>
    <m/>
    <m/>
    <m/>
    <s v="21:54"/>
    <s v="18:18"/>
    <d v="1899-12-30T03:36:00"/>
    <s v="Evening"/>
  </r>
  <r>
    <d v="2022-09-11T00:00:00"/>
    <x v="3"/>
    <s v="American Airlines Inc.: AA"/>
    <s v="AA"/>
    <n v="19805"/>
    <n v="2932"/>
    <x v="19"/>
    <s v="Charlotte, NC"/>
    <s v="SAV"/>
    <s v="Savannah, GA"/>
    <n v="1240"/>
    <n v="1238"/>
    <n v="-2"/>
    <n v="10"/>
    <n v="1248"/>
    <n v="1326"/>
    <n v="5"/>
    <n v="1341"/>
    <n v="1331"/>
    <n v="-10"/>
    <n v="0"/>
    <n v="0"/>
    <n v="61"/>
    <n v="53"/>
    <n v="38"/>
    <n v="213"/>
    <m/>
    <m/>
    <m/>
    <m/>
    <m/>
    <s v="13:31"/>
    <s v="12:38"/>
    <d v="1899-12-30T00:53:00"/>
    <s v="Afternoon"/>
  </r>
  <r>
    <d v="2020-02-28T00:00:00"/>
    <x v="1"/>
    <s v="Delta Air Lines Inc.: DL"/>
    <s v="DL"/>
    <n v="19790"/>
    <n v="310"/>
    <x v="7"/>
    <s v="Atlanta, GA"/>
    <s v="MSY"/>
    <s v="New Orleans, LA"/>
    <n v="726"/>
    <n v="723"/>
    <n v="-3"/>
    <n v="13"/>
    <n v="736"/>
    <n v="746"/>
    <n v="4"/>
    <n v="800"/>
    <n v="750"/>
    <n v="-10"/>
    <n v="0"/>
    <n v="0"/>
    <n v="94"/>
    <n v="87"/>
    <n v="70"/>
    <n v="425"/>
    <m/>
    <m/>
    <m/>
    <m/>
    <m/>
    <s v="07:50"/>
    <s v="07:23"/>
    <d v="1899-12-30T00:27:00"/>
    <s v="Morning"/>
  </r>
  <r>
    <d v="2022-05-24T00:00:00"/>
    <x v="2"/>
    <s v="Southwest Airlines Co.: WN"/>
    <s v="WN"/>
    <n v="19393"/>
    <n v="922"/>
    <x v="95"/>
    <s v="Providence, RI"/>
    <s v="MDW"/>
    <s v="Chicago, IL"/>
    <n v="550"/>
    <n v="546"/>
    <n v="-4"/>
    <n v="9"/>
    <n v="555"/>
    <n v="702"/>
    <n v="31"/>
    <n v="725"/>
    <n v="733"/>
    <n v="8"/>
    <n v="0"/>
    <n v="0"/>
    <n v="155"/>
    <n v="167"/>
    <n v="127"/>
    <n v="842"/>
    <m/>
    <m/>
    <m/>
    <m/>
    <m/>
    <s v="07:33"/>
    <s v="05:46"/>
    <d v="1899-12-30T01:47:00"/>
    <s v="Night"/>
  </r>
  <r>
    <d v="2023-01-17T00:00:00"/>
    <x v="7"/>
    <s v="JetBlue Airways: B6"/>
    <s v="B6"/>
    <n v="20409"/>
    <n v="781"/>
    <x v="31"/>
    <s v="Boston, MA"/>
    <s v="RIC"/>
    <s v="Richmond, VA"/>
    <n v="1404"/>
    <n v="1404"/>
    <n v="0"/>
    <n v="16"/>
    <n v="1420"/>
    <n v="1547"/>
    <n v="6"/>
    <n v="1552"/>
    <n v="1553"/>
    <n v="1"/>
    <n v="0"/>
    <n v="0"/>
    <n v="108"/>
    <n v="109"/>
    <n v="87"/>
    <n v="474"/>
    <m/>
    <m/>
    <m/>
    <m/>
    <m/>
    <s v="15:53"/>
    <s v="14:04"/>
    <d v="1899-12-30T01:49:00"/>
    <s v="Afternoon"/>
  </r>
  <r>
    <d v="2022-11-05T00:00:00"/>
    <x v="5"/>
    <s v="Spirit Air Lines: NK"/>
    <s v="NK"/>
    <n v="20416"/>
    <n v="3925"/>
    <x v="75"/>
    <s v="Miami, FL"/>
    <s v="LGA"/>
    <s v="New York, NY"/>
    <n v="1202"/>
    <n v="1211"/>
    <n v="9"/>
    <n v="14"/>
    <n v="1225"/>
    <n v="1456"/>
    <n v="3"/>
    <n v="1459"/>
    <n v="1459"/>
    <n v="0"/>
    <n v="0"/>
    <n v="0"/>
    <n v="177"/>
    <n v="168"/>
    <n v="151"/>
    <n v="1096"/>
    <m/>
    <m/>
    <m/>
    <m/>
    <m/>
    <s v="14:59"/>
    <s v="12:11"/>
    <d v="1899-12-30T02:48:00"/>
    <s v="Afternoon"/>
  </r>
  <r>
    <d v="2020-08-13T00:00:00"/>
    <x v="11"/>
    <s v="SkyWest Airlines Inc.: OO"/>
    <s v="OO"/>
    <n v="20304"/>
    <n v="3480"/>
    <x v="67"/>
    <s v="Fresno, CA"/>
    <s v="SAN"/>
    <s v="San Diego, CA"/>
    <n v="830"/>
    <n v="819"/>
    <n v="-11"/>
    <n v="8"/>
    <n v="827"/>
    <n v="921"/>
    <n v="2"/>
    <n v="933"/>
    <n v="923"/>
    <n v="-10"/>
    <n v="0"/>
    <n v="0"/>
    <n v="63"/>
    <n v="64"/>
    <n v="54"/>
    <n v="314"/>
    <m/>
    <m/>
    <m/>
    <m/>
    <m/>
    <s v="09:23"/>
    <s v="08:19"/>
    <d v="1899-12-30T01:04:00"/>
    <s v="Morning"/>
  </r>
  <r>
    <d v="2021-11-21T00:00:00"/>
    <x v="3"/>
    <s v="American Airlines Inc.: AA"/>
    <s v="AA"/>
    <n v="19805"/>
    <n v="1367"/>
    <x v="26"/>
    <s v="Austin, TX"/>
    <s v="LAX"/>
    <s v="Los Angeles, CA"/>
    <n v="1508"/>
    <n v="0"/>
    <n v="0"/>
    <m/>
    <m/>
    <m/>
    <m/>
    <n v="1630"/>
    <n v="0"/>
    <n v="0"/>
    <n v="1"/>
    <n v="0"/>
    <n v="202"/>
    <m/>
    <m/>
    <n v="1242"/>
    <m/>
    <m/>
    <m/>
    <m/>
    <m/>
    <s v="00:00"/>
    <s v="00:00"/>
    <d v="1899-12-30T00:00:00"/>
    <s v="Night"/>
  </r>
  <r>
    <d v="2019-12-24T00:00:00"/>
    <x v="3"/>
    <s v="American Airlines Inc.: AA"/>
    <s v="AA"/>
    <n v="19805"/>
    <n v="1893"/>
    <x v="19"/>
    <s v="Charlotte, NC"/>
    <s v="LGA"/>
    <s v="New York, NY"/>
    <n v="1751"/>
    <n v="1747"/>
    <n v="-4"/>
    <n v="10"/>
    <n v="1757"/>
    <n v="1918"/>
    <n v="4"/>
    <n v="1941"/>
    <n v="1922"/>
    <n v="-19"/>
    <n v="0"/>
    <n v="0"/>
    <n v="110"/>
    <n v="95"/>
    <n v="81"/>
    <n v="544"/>
    <m/>
    <m/>
    <m/>
    <m/>
    <m/>
    <s v="19:22"/>
    <s v="17:47"/>
    <d v="1899-12-30T01:35:00"/>
    <s v="Afternoon"/>
  </r>
  <r>
    <d v="2021-10-14T00:00:00"/>
    <x v="6"/>
    <s v="Alaska Airlines Inc.: AS"/>
    <s v="AS"/>
    <n v="19930"/>
    <n v="61"/>
    <x v="96"/>
    <s v="Yakutat, AK"/>
    <s v="CDV"/>
    <s v="Cordova, AK"/>
    <n v="1216"/>
    <n v="1218"/>
    <n v="2"/>
    <n v="17"/>
    <n v="1235"/>
    <n v="1310"/>
    <n v="4"/>
    <n v="1305"/>
    <n v="1314"/>
    <n v="9"/>
    <n v="0"/>
    <n v="0"/>
    <n v="49"/>
    <n v="56"/>
    <n v="35"/>
    <n v="213"/>
    <m/>
    <m/>
    <m/>
    <m/>
    <m/>
    <s v="13:14"/>
    <s v="12:18"/>
    <d v="1899-12-30T00:56:00"/>
    <s v="Afternoon"/>
  </r>
  <r>
    <d v="2020-10-17T00:00:00"/>
    <x v="2"/>
    <s v="Southwest Airlines Co.: WN"/>
    <s v="WN"/>
    <n v="19393"/>
    <n v="2056"/>
    <x v="27"/>
    <s v="Indianapolis, IN"/>
    <s v="ATL"/>
    <s v="Atlanta, GA"/>
    <n v="720"/>
    <n v="718"/>
    <n v="-2"/>
    <n v="8"/>
    <n v="726"/>
    <n v="829"/>
    <n v="10"/>
    <n v="855"/>
    <n v="839"/>
    <n v="-16"/>
    <n v="0"/>
    <n v="0"/>
    <n v="95"/>
    <n v="81"/>
    <n v="63"/>
    <n v="432"/>
    <m/>
    <m/>
    <m/>
    <m/>
    <m/>
    <s v="08:39"/>
    <s v="07:18"/>
    <d v="1899-12-30T01:21:00"/>
    <s v="Morning"/>
  </r>
  <r>
    <d v="2023-05-09T00:00:00"/>
    <x v="3"/>
    <s v="American Airlines Inc.: AA"/>
    <s v="AA"/>
    <n v="19805"/>
    <n v="2503"/>
    <x v="41"/>
    <s v="Tampa, FL"/>
    <s v="MIA"/>
    <s v="Miami, FL"/>
    <n v="1730"/>
    <n v="1852"/>
    <n v="82"/>
    <n v="16"/>
    <n v="1908"/>
    <n v="1947"/>
    <n v="47"/>
    <n v="1840"/>
    <n v="2034"/>
    <n v="114"/>
    <n v="0"/>
    <n v="0"/>
    <n v="70"/>
    <n v="102"/>
    <n v="39"/>
    <n v="204"/>
    <n v="3"/>
    <n v="0"/>
    <n v="32"/>
    <n v="0"/>
    <n v="79"/>
    <s v="20:34"/>
    <s v="18:52"/>
    <d v="1899-12-30T01:42:00"/>
    <s v="Evening"/>
  </r>
  <r>
    <d v="2020-09-21T00:00:00"/>
    <x v="1"/>
    <s v="Delta Air Lines Inc.: DL"/>
    <s v="DL"/>
    <n v="19790"/>
    <n v="492"/>
    <x v="42"/>
    <s v="New York, NY"/>
    <s v="DTW"/>
    <s v="Detroit, MI"/>
    <n v="935"/>
    <n v="930"/>
    <n v="-5"/>
    <n v="12"/>
    <n v="942"/>
    <n v="1058"/>
    <n v="8"/>
    <n v="1138"/>
    <n v="1106"/>
    <n v="-32"/>
    <n v="0"/>
    <n v="0"/>
    <n v="123"/>
    <n v="96"/>
    <n v="76"/>
    <n v="502"/>
    <m/>
    <m/>
    <m/>
    <m/>
    <m/>
    <s v="11:06"/>
    <s v="09:30"/>
    <d v="1899-12-30T01:36:00"/>
    <s v="Morning"/>
  </r>
  <r>
    <d v="2022-07-13T00:00:00"/>
    <x v="2"/>
    <s v="Southwest Airlines Co.: WN"/>
    <s v="WN"/>
    <n v="19393"/>
    <n v="1936"/>
    <x v="32"/>
    <s v="Los Angeles, CA"/>
    <s v="OAK"/>
    <s v="Oakland, CA"/>
    <n v="1210"/>
    <n v="1205"/>
    <n v="-5"/>
    <n v="11"/>
    <n v="1216"/>
    <n v="1306"/>
    <n v="6"/>
    <n v="1320"/>
    <n v="1312"/>
    <n v="-8"/>
    <n v="0"/>
    <n v="0"/>
    <n v="70"/>
    <n v="67"/>
    <n v="50"/>
    <n v="337"/>
    <m/>
    <m/>
    <m/>
    <m/>
    <m/>
    <s v="13:12"/>
    <s v="12:05"/>
    <d v="1899-12-30T01:07:00"/>
    <s v="Afternoon"/>
  </r>
  <r>
    <d v="2021-09-21T00:00:00"/>
    <x v="3"/>
    <s v="American Airlines Inc.: AA"/>
    <s v="AA"/>
    <n v="19805"/>
    <n v="2194"/>
    <x v="19"/>
    <s v="Charlotte, NC"/>
    <s v="FLL"/>
    <s v="Fort Lauderdale, FL"/>
    <n v="2100"/>
    <n v="2056"/>
    <n v="-4"/>
    <n v="16"/>
    <n v="2112"/>
    <n v="2244"/>
    <n v="3"/>
    <n v="2258"/>
    <n v="2247"/>
    <n v="-11"/>
    <n v="0"/>
    <n v="0"/>
    <n v="118"/>
    <n v="111"/>
    <n v="92"/>
    <n v="632"/>
    <m/>
    <m/>
    <m/>
    <m/>
    <m/>
    <s v="22:47"/>
    <s v="20:56"/>
    <d v="1899-12-30T01:51:00"/>
    <s v="Evening"/>
  </r>
  <r>
    <d v="2020-03-28T00:00:00"/>
    <x v="3"/>
    <s v="American Airlines Inc.: AA"/>
    <s v="AA"/>
    <n v="19805"/>
    <n v="2212"/>
    <x v="18"/>
    <s v="Dallas/Fort Worth, TX"/>
    <s v="IAH"/>
    <s v="Houston, TX"/>
    <n v="1859"/>
    <n v="0"/>
    <n v="0"/>
    <m/>
    <m/>
    <m/>
    <m/>
    <n v="2014"/>
    <n v="0"/>
    <n v="0"/>
    <n v="1"/>
    <n v="0"/>
    <n v="75"/>
    <m/>
    <m/>
    <n v="224"/>
    <m/>
    <m/>
    <m/>
    <m/>
    <m/>
    <s v="00:00"/>
    <s v="00:00"/>
    <d v="1899-12-30T00:00:00"/>
    <s v="Night"/>
  </r>
  <r>
    <d v="2021-12-17T00:00:00"/>
    <x v="9"/>
    <s v="Allegiant Air: G4"/>
    <s v="G4"/>
    <n v="20368"/>
    <n v="259"/>
    <x v="21"/>
    <s v="Las Vegas, NV"/>
    <s v="MSO"/>
    <s v="Missoula, MT"/>
    <n v="1820"/>
    <n v="1912"/>
    <n v="52"/>
    <n v="15"/>
    <n v="1927"/>
    <n v="2227"/>
    <n v="7"/>
    <n v="2140"/>
    <n v="2234"/>
    <n v="54"/>
    <n v="0"/>
    <n v="0"/>
    <n v="140"/>
    <n v="142"/>
    <n v="120"/>
    <n v="750"/>
    <n v="2"/>
    <n v="0"/>
    <n v="2"/>
    <n v="0"/>
    <n v="50"/>
    <s v="22:34"/>
    <s v="19:12"/>
    <d v="1899-12-30T03:22:00"/>
    <s v="Evening"/>
  </r>
  <r>
    <d v="2023-02-27T00:00:00"/>
    <x v="3"/>
    <s v="American Airlines Inc.: AA"/>
    <s v="AA"/>
    <n v="19805"/>
    <n v="2456"/>
    <x v="27"/>
    <s v="Indianapolis, IN"/>
    <s v="DFW"/>
    <s v="Dallas/Fort Worth, TX"/>
    <n v="1803"/>
    <n v="1801"/>
    <n v="-2"/>
    <n v="12"/>
    <n v="1813"/>
    <n v="1905"/>
    <n v="18"/>
    <n v="1936"/>
    <n v="1923"/>
    <n v="-13"/>
    <n v="0"/>
    <n v="0"/>
    <n v="153"/>
    <n v="142"/>
    <n v="112"/>
    <n v="761"/>
    <m/>
    <m/>
    <m/>
    <m/>
    <m/>
    <s v="19:23"/>
    <s v="18:01"/>
    <d v="1899-12-30T01:22:00"/>
    <s v="Evening"/>
  </r>
  <r>
    <d v="2019-11-13T00:00:00"/>
    <x v="0"/>
    <s v="United Air Lines Inc.: UA"/>
    <s v="UA"/>
    <n v="19977"/>
    <n v="433"/>
    <x v="29"/>
    <s v="San Francisco, CA"/>
    <s v="LAX"/>
    <s v="Los Angeles, CA"/>
    <n v="1252"/>
    <n v="1248"/>
    <n v="-4"/>
    <n v="31"/>
    <n v="1319"/>
    <n v="1413"/>
    <n v="14"/>
    <n v="1426"/>
    <n v="1427"/>
    <n v="1"/>
    <n v="0"/>
    <n v="0"/>
    <n v="94"/>
    <n v="99"/>
    <n v="54"/>
    <n v="337"/>
    <m/>
    <m/>
    <m/>
    <m/>
    <m/>
    <s v="14:27"/>
    <s v="12:48"/>
    <d v="1899-12-30T01:39:00"/>
    <s v="Afternoon"/>
  </r>
  <r>
    <d v="2019-09-30T00:00:00"/>
    <x v="3"/>
    <s v="American Airlines Inc.: AA"/>
    <s v="AA"/>
    <n v="19805"/>
    <n v="1507"/>
    <x v="32"/>
    <s v="Los Angeles, CA"/>
    <s v="CLT"/>
    <s v="Charlotte, NC"/>
    <n v="1130"/>
    <n v="1212"/>
    <n v="42"/>
    <n v="17"/>
    <n v="1229"/>
    <n v="1934"/>
    <n v="7"/>
    <n v="1920"/>
    <n v="1941"/>
    <n v="21"/>
    <n v="0"/>
    <n v="0"/>
    <n v="290"/>
    <n v="269"/>
    <n v="245"/>
    <n v="2125"/>
    <n v="0"/>
    <n v="0"/>
    <n v="0"/>
    <n v="0"/>
    <n v="21"/>
    <s v="19:41"/>
    <s v="12:12"/>
    <d v="1899-12-30T07:29:00"/>
    <s v="Afternoon"/>
  </r>
  <r>
    <d v="2023-03-04T00:00:00"/>
    <x v="1"/>
    <s v="Delta Air Lines Inc.: DL"/>
    <s v="DL"/>
    <n v="19790"/>
    <n v="540"/>
    <x v="31"/>
    <s v="Boston, MA"/>
    <s v="ATL"/>
    <s v="Atlanta, GA"/>
    <n v="815"/>
    <n v="917"/>
    <n v="62"/>
    <n v="13"/>
    <n v="930"/>
    <n v="1156"/>
    <n v="6"/>
    <n v="1123"/>
    <n v="1202"/>
    <n v="39"/>
    <n v="0"/>
    <n v="0"/>
    <n v="188"/>
    <n v="165"/>
    <n v="146"/>
    <n v="946"/>
    <n v="0"/>
    <n v="39"/>
    <n v="0"/>
    <n v="0"/>
    <n v="0"/>
    <s v="12:02"/>
    <s v="09:17"/>
    <d v="1899-12-30T02:45:00"/>
    <s v="Morning"/>
  </r>
  <r>
    <d v="2021-04-12T00:00:00"/>
    <x v="1"/>
    <s v="Delta Air Lines Inc.: DL"/>
    <s v="DL"/>
    <n v="19790"/>
    <n v="985"/>
    <x v="3"/>
    <s v="Washington, DC"/>
    <s v="JFK"/>
    <s v="New York, NY"/>
    <n v="1712"/>
    <n v="1746"/>
    <n v="34"/>
    <n v="9"/>
    <n v="1755"/>
    <n v="1837"/>
    <n v="32"/>
    <n v="1845"/>
    <n v="1909"/>
    <n v="24"/>
    <n v="0"/>
    <n v="0"/>
    <n v="93"/>
    <n v="83"/>
    <n v="42"/>
    <n v="213"/>
    <n v="24"/>
    <n v="0"/>
    <n v="0"/>
    <n v="0"/>
    <n v="0"/>
    <s v="19:09"/>
    <s v="17:46"/>
    <d v="1899-12-30T01:23:00"/>
    <s v="Afternoon"/>
  </r>
  <r>
    <d v="2020-01-17T00:00:00"/>
    <x v="11"/>
    <s v="SkyWest Airlines Inc.: OO"/>
    <s v="OO"/>
    <n v="20304"/>
    <n v="5708"/>
    <x v="29"/>
    <s v="San Francisco, CA"/>
    <s v="BOI"/>
    <s v="Boise, ID"/>
    <n v="1415"/>
    <n v="1440"/>
    <n v="25"/>
    <n v="24"/>
    <n v="1504"/>
    <n v="1717"/>
    <n v="2"/>
    <n v="1705"/>
    <n v="1719"/>
    <n v="14"/>
    <n v="0"/>
    <n v="0"/>
    <n v="110"/>
    <n v="99"/>
    <n v="73"/>
    <n v="522"/>
    <m/>
    <m/>
    <m/>
    <m/>
    <m/>
    <s v="17:19"/>
    <s v="14:40"/>
    <d v="1899-12-30T02:39:00"/>
    <s v="Afternoon"/>
  </r>
  <r>
    <d v="2019-11-29T00:00:00"/>
    <x v="15"/>
    <s v="Mesa Airlines Inc.: YV"/>
    <s v="YV"/>
    <n v="20378"/>
    <n v="6096"/>
    <x v="5"/>
    <s v="Houston, TX"/>
    <s v="OKC"/>
    <s v="Oklahoma City, OK"/>
    <n v="1805"/>
    <n v="1814"/>
    <n v="9"/>
    <n v="30"/>
    <n v="1844"/>
    <n v="1954"/>
    <n v="3"/>
    <n v="1940"/>
    <n v="1957"/>
    <n v="17"/>
    <n v="0"/>
    <n v="0"/>
    <n v="95"/>
    <n v="103"/>
    <n v="70"/>
    <n v="395"/>
    <n v="17"/>
    <n v="0"/>
    <n v="0"/>
    <n v="0"/>
    <n v="0"/>
    <s v="19:57"/>
    <s v="18:14"/>
    <d v="1899-12-30T01:43:00"/>
    <s v="Evening"/>
  </r>
  <r>
    <d v="2022-08-05T00:00:00"/>
    <x v="1"/>
    <s v="Delta Air Lines Inc.: DL"/>
    <s v="DL"/>
    <n v="19790"/>
    <n v="382"/>
    <x v="97"/>
    <s v="Chattanooga, TN"/>
    <s v="ATL"/>
    <s v="Atlanta, GA"/>
    <n v="700"/>
    <n v="657"/>
    <n v="-3"/>
    <n v="10"/>
    <n v="707"/>
    <n v="731"/>
    <n v="5"/>
    <n v="745"/>
    <n v="736"/>
    <n v="-9"/>
    <n v="0"/>
    <n v="0"/>
    <n v="45"/>
    <n v="39"/>
    <n v="24"/>
    <n v="106"/>
    <m/>
    <m/>
    <m/>
    <m/>
    <m/>
    <s v="07:36"/>
    <s v="06:57"/>
    <d v="1899-12-30T00:39:00"/>
    <s v="Morning"/>
  </r>
  <r>
    <d v="2020-11-28T00:00:00"/>
    <x v="1"/>
    <s v="Delta Air Lines Inc.: DL"/>
    <s v="DL"/>
    <n v="19790"/>
    <n v="2312"/>
    <x v="7"/>
    <s v="Atlanta, GA"/>
    <s v="SRQ"/>
    <s v="Sarasota/Bradenton, FL"/>
    <n v="1945"/>
    <n v="1943"/>
    <n v="-2"/>
    <n v="10"/>
    <n v="1953"/>
    <n v="2055"/>
    <n v="4"/>
    <n v="2110"/>
    <n v="2059"/>
    <n v="-11"/>
    <n v="0"/>
    <n v="0"/>
    <n v="85"/>
    <n v="76"/>
    <n v="62"/>
    <n v="444"/>
    <m/>
    <m/>
    <m/>
    <m/>
    <m/>
    <s v="20:59"/>
    <s v="19:43"/>
    <d v="1899-12-30T01:16:00"/>
    <s v="Evening"/>
  </r>
  <r>
    <d v="2019-10-21T00:00:00"/>
    <x v="2"/>
    <s v="Southwest Airlines Co.: WN"/>
    <s v="WN"/>
    <n v="19393"/>
    <n v="1291"/>
    <x v="58"/>
    <s v="San Diego, CA"/>
    <s v="LAS"/>
    <s v="Las Vegas, NV"/>
    <n v="1230"/>
    <n v="1234"/>
    <n v="4"/>
    <n v="13"/>
    <n v="1247"/>
    <n v="1335"/>
    <n v="13"/>
    <n v="1350"/>
    <n v="1348"/>
    <n v="-2"/>
    <n v="0"/>
    <n v="0"/>
    <n v="80"/>
    <n v="74"/>
    <n v="48"/>
    <n v="258"/>
    <m/>
    <m/>
    <m/>
    <m/>
    <m/>
    <s v="13:48"/>
    <s v="12:34"/>
    <d v="1899-12-30T01:14:00"/>
    <s v="Afternoon"/>
  </r>
  <r>
    <d v="2022-04-28T00:00:00"/>
    <x v="13"/>
    <s v="Envoy Air: MQ"/>
    <s v="MQ"/>
    <n v="20398"/>
    <n v="3615"/>
    <x v="98"/>
    <s v="Cedar Rapids/Iowa City, IA"/>
    <s v="ORD"/>
    <s v="Chicago, IL"/>
    <n v="1624"/>
    <n v="1629"/>
    <n v="5"/>
    <n v="12"/>
    <n v="1641"/>
    <n v="1720"/>
    <n v="10"/>
    <n v="1734"/>
    <n v="1730"/>
    <n v="-4"/>
    <n v="0"/>
    <n v="0"/>
    <n v="70"/>
    <n v="61"/>
    <n v="39"/>
    <n v="196"/>
    <m/>
    <m/>
    <m/>
    <m/>
    <m/>
    <s v="17:30"/>
    <s v="16:29"/>
    <d v="1899-12-30T01:01:00"/>
    <s v="Afternoon"/>
  </r>
  <r>
    <d v="2021-10-18T00:00:00"/>
    <x v="15"/>
    <s v="Mesa Airlines Inc.: YV"/>
    <s v="YV"/>
    <n v="20378"/>
    <n v="6195"/>
    <x v="5"/>
    <s v="Houston, TX"/>
    <s v="ORF"/>
    <s v="Norfolk, VA"/>
    <n v="1156"/>
    <n v="1209"/>
    <n v="13"/>
    <n v="13"/>
    <n v="1222"/>
    <n v="1558"/>
    <n v="3"/>
    <n v="1555"/>
    <n v="1601"/>
    <n v="6"/>
    <n v="0"/>
    <n v="0"/>
    <n v="179"/>
    <n v="172"/>
    <n v="156"/>
    <n v="1201"/>
    <m/>
    <m/>
    <m/>
    <m/>
    <m/>
    <s v="16:01"/>
    <s v="12:09"/>
    <d v="1899-12-30T03:52:00"/>
    <s v="Afternoon"/>
  </r>
  <r>
    <d v="2019-09-29T00:00:00"/>
    <x v="2"/>
    <s v="Southwest Airlines Co.: WN"/>
    <s v="WN"/>
    <n v="19393"/>
    <n v="2362"/>
    <x v="38"/>
    <s v="St. Louis, MO"/>
    <s v="BOS"/>
    <s v="Boston, MA"/>
    <n v="1925"/>
    <n v="1930"/>
    <n v="5"/>
    <n v="10"/>
    <n v="1940"/>
    <n v="2248"/>
    <n v="7"/>
    <n v="2305"/>
    <n v="2255"/>
    <n v="-10"/>
    <n v="0"/>
    <n v="0"/>
    <n v="160"/>
    <n v="145"/>
    <n v="128"/>
    <n v="1047"/>
    <m/>
    <m/>
    <m/>
    <m/>
    <m/>
    <s v="22:55"/>
    <s v="19:30"/>
    <d v="1899-12-30T03:25:00"/>
    <s v="Evening"/>
  </r>
  <r>
    <d v="2022-11-04T00:00:00"/>
    <x v="1"/>
    <s v="Delta Air Lines Inc.: DL"/>
    <s v="DL"/>
    <n v="19790"/>
    <n v="2636"/>
    <x v="29"/>
    <s v="San Francisco, CA"/>
    <s v="SEA"/>
    <s v="Seattle, WA"/>
    <n v="1017"/>
    <n v="1011"/>
    <n v="-6"/>
    <n v="12"/>
    <n v="1023"/>
    <n v="1210"/>
    <n v="8"/>
    <n v="1235"/>
    <n v="1218"/>
    <n v="-17"/>
    <n v="0"/>
    <n v="0"/>
    <n v="138"/>
    <n v="127"/>
    <n v="107"/>
    <n v="679"/>
    <m/>
    <m/>
    <m/>
    <m/>
    <m/>
    <s v="12:18"/>
    <s v="10:11"/>
    <d v="1899-12-30T02:07:00"/>
    <s v="Morning"/>
  </r>
  <r>
    <d v="2019-03-21T00:00:00"/>
    <x v="11"/>
    <s v="SkyWest Airlines Inc.: OO"/>
    <s v="OO"/>
    <n v="20304"/>
    <n v="3337"/>
    <x v="32"/>
    <s v="Los Angeles, CA"/>
    <s v="STS"/>
    <s v="Santa Rosa, CA"/>
    <n v="2055"/>
    <n v="2137"/>
    <n v="42"/>
    <n v="20"/>
    <n v="2157"/>
    <n v="2302"/>
    <n v="5"/>
    <n v="2235"/>
    <n v="2307"/>
    <n v="32"/>
    <n v="0"/>
    <n v="0"/>
    <n v="100"/>
    <n v="90"/>
    <n v="65"/>
    <n v="400"/>
    <n v="0"/>
    <n v="0"/>
    <n v="0"/>
    <n v="0"/>
    <n v="32"/>
    <s v="23:07"/>
    <s v="21:37"/>
    <d v="1899-12-30T01:30:00"/>
    <s v="Evening"/>
  </r>
  <r>
    <d v="2021-03-24T00:00:00"/>
    <x v="0"/>
    <s v="United Air Lines Inc.: UA"/>
    <s v="UA"/>
    <n v="19977"/>
    <n v="639"/>
    <x v="41"/>
    <s v="Tampa, FL"/>
    <s v="IAD"/>
    <s v="Washington, DC"/>
    <n v="1415"/>
    <n v="1433"/>
    <n v="18"/>
    <n v="13"/>
    <n v="1446"/>
    <n v="1637"/>
    <n v="5"/>
    <n v="1632"/>
    <n v="1642"/>
    <n v="10"/>
    <n v="0"/>
    <n v="0"/>
    <n v="137"/>
    <n v="129"/>
    <n v="111"/>
    <n v="811"/>
    <m/>
    <m/>
    <m/>
    <m/>
    <m/>
    <s v="16:42"/>
    <s v="14:33"/>
    <d v="1899-12-30T02:09:00"/>
    <s v="Afternoon"/>
  </r>
  <r>
    <d v="2023-03-18T00:00:00"/>
    <x v="3"/>
    <s v="American Airlines Inc.: AA"/>
    <s v="AA"/>
    <n v="19805"/>
    <n v="2823"/>
    <x v="3"/>
    <s v="Washington, DC"/>
    <s v="TPA"/>
    <s v="Tampa, FL"/>
    <n v="1159"/>
    <n v="1155"/>
    <n v="-4"/>
    <n v="54"/>
    <n v="1249"/>
    <n v="1458"/>
    <n v="13"/>
    <n v="1422"/>
    <n v="1511"/>
    <n v="49"/>
    <n v="0"/>
    <n v="0"/>
    <n v="143"/>
    <n v="196"/>
    <n v="129"/>
    <n v="814"/>
    <n v="0"/>
    <n v="0"/>
    <n v="49"/>
    <n v="0"/>
    <n v="0"/>
    <s v="15:11"/>
    <s v="11:55"/>
    <d v="1899-12-30T03:16:00"/>
    <s v="Morning"/>
  </r>
  <r>
    <d v="2022-04-08T00:00:00"/>
    <x v="13"/>
    <s v="Envoy Air: MQ"/>
    <s v="MQ"/>
    <n v="20398"/>
    <n v="4209"/>
    <x v="18"/>
    <s v="Dallas/Fort Worth, TX"/>
    <s v="SPS"/>
    <s v="Wichita Falls, TX"/>
    <n v="850"/>
    <n v="846"/>
    <n v="-4"/>
    <n v="21"/>
    <n v="907"/>
    <n v="935"/>
    <n v="9"/>
    <n v="947"/>
    <n v="944"/>
    <n v="-3"/>
    <n v="0"/>
    <n v="0"/>
    <n v="57"/>
    <n v="58"/>
    <n v="28"/>
    <n v="113"/>
    <m/>
    <m/>
    <m/>
    <m/>
    <m/>
    <s v="09:44"/>
    <s v="08:46"/>
    <d v="1899-12-30T00:58:00"/>
    <s v="Morning"/>
  </r>
  <r>
    <d v="2022-03-01T00:00:00"/>
    <x v="12"/>
    <s v="Endeavor Air Inc.: 9E"/>
    <s v="9E"/>
    <n v="20363"/>
    <n v="5012"/>
    <x v="7"/>
    <s v="Atlanta, GA"/>
    <s v="MOB"/>
    <s v="Mobile, AL"/>
    <n v="940"/>
    <n v="935"/>
    <n v="-5"/>
    <n v="11"/>
    <n v="946"/>
    <n v="940"/>
    <n v="4"/>
    <n v="959"/>
    <n v="944"/>
    <n v="-15"/>
    <n v="0"/>
    <n v="0"/>
    <n v="79"/>
    <n v="69"/>
    <n v="54"/>
    <n v="302"/>
    <m/>
    <m/>
    <m/>
    <m/>
    <m/>
    <s v="09:44"/>
    <s v="09:35"/>
    <d v="1899-12-30T00:09:00"/>
    <s v="Morning"/>
  </r>
  <r>
    <d v="2021-05-17T00:00:00"/>
    <x v="2"/>
    <s v="Southwest Airlines Co.: WN"/>
    <s v="WN"/>
    <n v="19393"/>
    <n v="2116"/>
    <x v="64"/>
    <s v="Tucson, AZ"/>
    <s v="LAS"/>
    <s v="Las Vegas, NV"/>
    <n v="600"/>
    <n v="557"/>
    <n v="-3"/>
    <n v="7"/>
    <n v="604"/>
    <n v="700"/>
    <n v="5"/>
    <n v="720"/>
    <n v="705"/>
    <n v="-15"/>
    <n v="0"/>
    <n v="0"/>
    <n v="80"/>
    <n v="68"/>
    <n v="56"/>
    <n v="365"/>
    <m/>
    <m/>
    <m/>
    <m/>
    <m/>
    <s v="07:05"/>
    <s v="05:57"/>
    <d v="1899-12-30T01:08:00"/>
    <s v="Night"/>
  </r>
  <r>
    <d v="2020-02-08T00:00:00"/>
    <x v="11"/>
    <s v="SkyWest Airlines Inc.: OO"/>
    <s v="OO"/>
    <n v="20304"/>
    <n v="3965"/>
    <x v="99"/>
    <s v="Sioux Falls, SD"/>
    <s v="MSP"/>
    <s v="Minneapolis, MN"/>
    <n v="1055"/>
    <n v="1042"/>
    <n v="-13"/>
    <n v="22"/>
    <n v="1104"/>
    <n v="1142"/>
    <n v="2"/>
    <n v="1207"/>
    <n v="1144"/>
    <n v="-23"/>
    <n v="0"/>
    <n v="0"/>
    <n v="72"/>
    <n v="62"/>
    <n v="38"/>
    <n v="196"/>
    <m/>
    <m/>
    <m/>
    <m/>
    <m/>
    <s v="11:44"/>
    <s v="10:42"/>
    <d v="1899-12-30T01:02:00"/>
    <s v="Morning"/>
  </r>
  <r>
    <d v="2022-07-28T00:00:00"/>
    <x v="2"/>
    <s v="Southwest Airlines Co.: WN"/>
    <s v="WN"/>
    <n v="19393"/>
    <n v="2781"/>
    <x v="38"/>
    <s v="St. Louis, MO"/>
    <s v="OKC"/>
    <s v="Oklahoma City, OK"/>
    <n v="1610"/>
    <n v="1616"/>
    <n v="6"/>
    <n v="15"/>
    <n v="1631"/>
    <n v="1748"/>
    <n v="4"/>
    <n v="1730"/>
    <n v="1752"/>
    <n v="22"/>
    <n v="0"/>
    <n v="0"/>
    <n v="80"/>
    <n v="96"/>
    <n v="77"/>
    <n v="462"/>
    <n v="6"/>
    <n v="0"/>
    <n v="16"/>
    <n v="0"/>
    <n v="0"/>
    <s v="17:52"/>
    <s v="16:16"/>
    <d v="1899-12-30T01:36:00"/>
    <s v="Afternoon"/>
  </r>
  <r>
    <d v="2021-04-28T00:00:00"/>
    <x v="15"/>
    <s v="Mesa Airlines Inc.: YV"/>
    <s v="YV"/>
    <n v="20378"/>
    <n v="6146"/>
    <x v="53"/>
    <s v="Kansas City, MO"/>
    <s v="IAH"/>
    <s v="Houston, TX"/>
    <n v="630"/>
    <n v="625"/>
    <n v="-5"/>
    <n v="15"/>
    <n v="640"/>
    <n v="841"/>
    <n v="8"/>
    <n v="843"/>
    <n v="849"/>
    <n v="6"/>
    <n v="0"/>
    <n v="0"/>
    <n v="133"/>
    <n v="144"/>
    <n v="121"/>
    <n v="643"/>
    <m/>
    <m/>
    <m/>
    <m/>
    <m/>
    <s v="08:49"/>
    <s v="06:25"/>
    <d v="1899-12-30T02:24:00"/>
    <s v="Morning"/>
  </r>
  <r>
    <d v="2020-10-11T00:00:00"/>
    <x v="3"/>
    <s v="American Airlines Inc.: AA"/>
    <s v="AA"/>
    <n v="19805"/>
    <n v="1709"/>
    <x v="16"/>
    <s v="Fort Lauderdale, FL"/>
    <s v="CLT"/>
    <s v="Charlotte, NC"/>
    <n v="1727"/>
    <n v="1721"/>
    <n v="-6"/>
    <n v="10"/>
    <n v="1731"/>
    <n v="1915"/>
    <n v="6"/>
    <n v="1924"/>
    <n v="1921"/>
    <n v="-3"/>
    <n v="0"/>
    <n v="0"/>
    <n v="117"/>
    <n v="120"/>
    <n v="104"/>
    <n v="632"/>
    <m/>
    <m/>
    <m/>
    <m/>
    <m/>
    <s v="19:21"/>
    <s v="17:21"/>
    <d v="1899-12-30T02:00:00"/>
    <s v="Afternoon"/>
  </r>
  <r>
    <d v="2022-03-26T00:00:00"/>
    <x v="7"/>
    <s v="JetBlue Airways: B6"/>
    <s v="B6"/>
    <n v="20409"/>
    <n v="2428"/>
    <x v="8"/>
    <s v="Raleigh/Durham, NC"/>
    <s v="EWR"/>
    <s v="Newark, NJ"/>
    <n v="1901"/>
    <n v="1957"/>
    <n v="56"/>
    <n v="16"/>
    <n v="2013"/>
    <n v="2126"/>
    <n v="4"/>
    <n v="2038"/>
    <n v="2130"/>
    <n v="52"/>
    <n v="0"/>
    <n v="0"/>
    <n v="97"/>
    <n v="93"/>
    <n v="73"/>
    <n v="416"/>
    <n v="7"/>
    <n v="0"/>
    <n v="0"/>
    <n v="0"/>
    <n v="45"/>
    <s v="21:30"/>
    <s v="19:57"/>
    <d v="1899-12-30T01:33:00"/>
    <s v="Evening"/>
  </r>
  <r>
    <d v="2023-06-27T00:00:00"/>
    <x v="4"/>
    <s v="Republic Airline: YX"/>
    <s v="YX"/>
    <n v="20452"/>
    <n v="4543"/>
    <x v="8"/>
    <s v="Raleigh/Durham, NC"/>
    <s v="BNA"/>
    <s v="Nashville, TN"/>
    <n v="1524"/>
    <n v="1519"/>
    <n v="-5"/>
    <n v="15"/>
    <n v="1534"/>
    <n v="1549"/>
    <n v="10"/>
    <n v="1603"/>
    <n v="1559"/>
    <n v="-4"/>
    <n v="0"/>
    <n v="0"/>
    <n v="99"/>
    <n v="100"/>
    <n v="75"/>
    <n v="442"/>
    <m/>
    <m/>
    <m/>
    <m/>
    <m/>
    <s v="15:59"/>
    <s v="15:19"/>
    <d v="1899-12-30T00:40:00"/>
    <s v="Afternoon"/>
  </r>
  <r>
    <d v="2020-07-26T00:00:00"/>
    <x v="4"/>
    <s v="Republic Airline: YX"/>
    <s v="YX"/>
    <n v="20452"/>
    <n v="4407"/>
    <x v="8"/>
    <s v="Raleigh/Durham, NC"/>
    <s v="PHL"/>
    <s v="Philadelphia, PA"/>
    <n v="815"/>
    <n v="808"/>
    <n v="-7"/>
    <n v="11"/>
    <n v="819"/>
    <n v="920"/>
    <n v="5"/>
    <n v="949"/>
    <n v="925"/>
    <n v="-24"/>
    <n v="0"/>
    <n v="0"/>
    <n v="94"/>
    <n v="77"/>
    <n v="61"/>
    <n v="337"/>
    <m/>
    <m/>
    <m/>
    <m/>
    <m/>
    <s v="09:25"/>
    <s v="08:08"/>
    <d v="1899-12-30T01:17:00"/>
    <s v="Morning"/>
  </r>
  <r>
    <d v="2021-07-23T00:00:00"/>
    <x v="0"/>
    <s v="United Air Lines Inc.: UA"/>
    <s v="UA"/>
    <n v="19977"/>
    <n v="2627"/>
    <x v="58"/>
    <s v="San Diego, CA"/>
    <s v="IAH"/>
    <s v="Houston, TX"/>
    <n v="1345"/>
    <n v="1344"/>
    <n v="-1"/>
    <n v="16"/>
    <n v="1400"/>
    <n v="1855"/>
    <n v="6"/>
    <n v="1853"/>
    <n v="1901"/>
    <n v="8"/>
    <n v="0"/>
    <n v="0"/>
    <n v="188"/>
    <n v="197"/>
    <n v="175"/>
    <n v="1303"/>
    <m/>
    <m/>
    <m/>
    <m/>
    <m/>
    <s v="19:01"/>
    <s v="13:44"/>
    <d v="1899-12-30T05:17:00"/>
    <s v="Afternoon"/>
  </r>
  <r>
    <d v="2020-10-08T00:00:00"/>
    <x v="11"/>
    <s v="SkyWest Airlines Inc.: OO"/>
    <s v="OO"/>
    <n v="20304"/>
    <n v="5472"/>
    <x v="20"/>
    <s v="Chicago, IL"/>
    <s v="OMA"/>
    <s v="Omaha, NE"/>
    <n v="1950"/>
    <n v="1949"/>
    <n v="-1"/>
    <n v="26"/>
    <n v="2015"/>
    <n v="2121"/>
    <n v="5"/>
    <n v="2135"/>
    <n v="2126"/>
    <n v="-9"/>
    <n v="0"/>
    <n v="0"/>
    <n v="105"/>
    <n v="97"/>
    <n v="66"/>
    <n v="416"/>
    <m/>
    <m/>
    <m/>
    <m/>
    <m/>
    <s v="21:26"/>
    <s v="19:49"/>
    <d v="1899-12-30T01:37:00"/>
    <s v="Evening"/>
  </r>
  <r>
    <d v="2021-03-01T00:00:00"/>
    <x v="1"/>
    <s v="Delta Air Lines Inc.: DL"/>
    <s v="DL"/>
    <n v="19790"/>
    <n v="392"/>
    <x v="32"/>
    <s v="Los Angeles, CA"/>
    <s v="JFK"/>
    <s v="New York, NY"/>
    <n v="845"/>
    <n v="847"/>
    <n v="2"/>
    <n v="11"/>
    <n v="858"/>
    <n v="1642"/>
    <n v="6"/>
    <n v="1700"/>
    <n v="1648"/>
    <n v="-12"/>
    <n v="0"/>
    <n v="0"/>
    <n v="315"/>
    <n v="301"/>
    <n v="284"/>
    <n v="2475"/>
    <m/>
    <m/>
    <m/>
    <m/>
    <m/>
    <s v="16:48"/>
    <s v="08:47"/>
    <d v="1899-12-30T08:01:00"/>
    <s v="Morning"/>
  </r>
  <r>
    <d v="2022-05-21T00:00:00"/>
    <x v="3"/>
    <s v="American Airlines Inc.: AA"/>
    <s v="AA"/>
    <n v="19805"/>
    <n v="645"/>
    <x v="82"/>
    <s v="Kahului, HI"/>
    <s v="PHX"/>
    <s v="Phoenix, AZ"/>
    <n v="2243"/>
    <n v="2240"/>
    <n v="-3"/>
    <n v="9"/>
    <n v="2249"/>
    <n v="716"/>
    <n v="3"/>
    <n v="725"/>
    <n v="719"/>
    <n v="-6"/>
    <n v="0"/>
    <n v="0"/>
    <n v="342"/>
    <n v="339"/>
    <n v="327"/>
    <n v="2845"/>
    <m/>
    <m/>
    <m/>
    <m/>
    <m/>
    <s v="07:19"/>
    <s v="22:40"/>
    <n v="-0.63958333333333328"/>
    <s v="Evening"/>
  </r>
  <r>
    <d v="2019-04-06T00:00:00"/>
    <x v="1"/>
    <s v="Delta Air Lines Inc.: DL"/>
    <s v="DL"/>
    <n v="19790"/>
    <n v="2798"/>
    <x v="7"/>
    <s v="Atlanta, GA"/>
    <s v="EYW"/>
    <s v="Key West, FL"/>
    <n v="1500"/>
    <n v="1457"/>
    <n v="-3"/>
    <n v="14"/>
    <n v="1511"/>
    <n v="1637"/>
    <n v="3"/>
    <n v="1652"/>
    <n v="1640"/>
    <n v="-12"/>
    <n v="0"/>
    <n v="0"/>
    <n v="112"/>
    <n v="103"/>
    <n v="86"/>
    <n v="646"/>
    <m/>
    <m/>
    <m/>
    <m/>
    <m/>
    <s v="16:40"/>
    <s v="14:57"/>
    <d v="1899-12-30T01:43:00"/>
    <s v="Afternoon"/>
  </r>
  <r>
    <d v="2022-06-02T00:00:00"/>
    <x v="2"/>
    <s v="Southwest Airlines Co.: WN"/>
    <s v="WN"/>
    <n v="19393"/>
    <n v="1550"/>
    <x v="12"/>
    <s v="Baltimore, MD"/>
    <s v="FLL"/>
    <s v="Fort Lauderdale, FL"/>
    <n v="1720"/>
    <n v="1818"/>
    <n v="58"/>
    <n v="12"/>
    <n v="1830"/>
    <n v="2039"/>
    <n v="3"/>
    <n v="1955"/>
    <n v="2042"/>
    <n v="47"/>
    <n v="0"/>
    <n v="0"/>
    <n v="155"/>
    <n v="144"/>
    <n v="129"/>
    <n v="925"/>
    <n v="0"/>
    <n v="0"/>
    <n v="0"/>
    <n v="0"/>
    <n v="47"/>
    <s v="20:42"/>
    <s v="18:18"/>
    <d v="1899-12-30T02:24:00"/>
    <s v="Evening"/>
  </r>
  <r>
    <d v="2022-08-26T00:00:00"/>
    <x v="2"/>
    <s v="Southwest Airlines Co.: WN"/>
    <s v="WN"/>
    <n v="19393"/>
    <n v="2697"/>
    <x v="7"/>
    <s v="Atlanta, GA"/>
    <s v="DAL"/>
    <s v="Dallas, TX"/>
    <n v="820"/>
    <n v="820"/>
    <n v="0"/>
    <n v="24"/>
    <n v="844"/>
    <n v="922"/>
    <n v="3"/>
    <n v="925"/>
    <n v="925"/>
    <n v="0"/>
    <n v="0"/>
    <n v="0"/>
    <n v="125"/>
    <n v="125"/>
    <n v="98"/>
    <n v="721"/>
    <m/>
    <m/>
    <m/>
    <m/>
    <m/>
    <s v="09:25"/>
    <s v="08:20"/>
    <d v="1899-12-30T01:05:00"/>
    <s v="Morning"/>
  </r>
  <r>
    <d v="2021-04-01T00:00:00"/>
    <x v="11"/>
    <s v="SkyWest Airlines Inc.: OO"/>
    <s v="OO"/>
    <n v="20304"/>
    <n v="3370"/>
    <x v="32"/>
    <s v="Los Angeles, CA"/>
    <s v="PDX"/>
    <s v="Portland, OR"/>
    <n v="845"/>
    <n v="843"/>
    <n v="-2"/>
    <n v="18"/>
    <n v="901"/>
    <n v="1053"/>
    <n v="5"/>
    <n v="1113"/>
    <n v="1058"/>
    <n v="-15"/>
    <n v="0"/>
    <n v="0"/>
    <n v="148"/>
    <n v="135"/>
    <n v="112"/>
    <n v="834"/>
    <m/>
    <m/>
    <m/>
    <m/>
    <m/>
    <s v="10:58"/>
    <s v="08:43"/>
    <d v="1899-12-30T02:15:00"/>
    <s v="Morning"/>
  </r>
  <r>
    <d v="2022-02-03T00:00:00"/>
    <x v="11"/>
    <s v="SkyWest Airlines Inc.: OO"/>
    <s v="OO"/>
    <n v="20304"/>
    <n v="5083"/>
    <x v="100"/>
    <s v="Hays, KS"/>
    <s v="DEN"/>
    <s v="Denver, CO"/>
    <n v="1200"/>
    <n v="1151"/>
    <n v="-9"/>
    <n v="9"/>
    <n v="1200"/>
    <n v="1150"/>
    <n v="10"/>
    <n v="1228"/>
    <n v="1200"/>
    <n v="-28"/>
    <n v="0"/>
    <n v="0"/>
    <n v="88"/>
    <n v="69"/>
    <n v="50"/>
    <n v="298"/>
    <m/>
    <m/>
    <m/>
    <m/>
    <m/>
    <s v="12:00"/>
    <s v="11:51"/>
    <d v="1899-12-30T00:09:00"/>
    <s v="Morning"/>
  </r>
  <r>
    <d v="2022-04-19T00:00:00"/>
    <x v="12"/>
    <s v="Endeavor Air Inc.: 9E"/>
    <s v="9E"/>
    <n v="20363"/>
    <n v="5291"/>
    <x v="15"/>
    <s v="New York, NY"/>
    <s v="BTV"/>
    <s v="Burlington, VT"/>
    <n v="2200"/>
    <n v="2207"/>
    <n v="7"/>
    <n v="24"/>
    <n v="2231"/>
    <n v="2318"/>
    <n v="5"/>
    <n v="2332"/>
    <n v="2323"/>
    <n v="-9"/>
    <n v="0"/>
    <n v="0"/>
    <n v="92"/>
    <n v="76"/>
    <n v="47"/>
    <n v="266"/>
    <m/>
    <m/>
    <m/>
    <m/>
    <m/>
    <s v="23:23"/>
    <s v="22:07"/>
    <d v="1899-12-30T01:16:00"/>
    <s v="Evening"/>
  </r>
  <r>
    <d v="2019-01-18T00:00:00"/>
    <x v="1"/>
    <s v="Delta Air Lines Inc.: DL"/>
    <s v="DL"/>
    <n v="19790"/>
    <n v="851"/>
    <x v="7"/>
    <s v="Atlanta, GA"/>
    <s v="PBI"/>
    <s v="West Palm Beach/Palm Beach, FL"/>
    <n v="1347"/>
    <n v="1401"/>
    <n v="14"/>
    <n v="12"/>
    <n v="1413"/>
    <n v="1530"/>
    <n v="4"/>
    <n v="1538"/>
    <n v="1534"/>
    <n v="-4"/>
    <n v="0"/>
    <n v="0"/>
    <n v="111"/>
    <n v="93"/>
    <n v="77"/>
    <n v="545"/>
    <m/>
    <m/>
    <m/>
    <m/>
    <m/>
    <s v="15:34"/>
    <s v="14:01"/>
    <d v="1899-12-30T01:33:00"/>
    <s v="Afternoon"/>
  </r>
  <r>
    <d v="2022-05-06T00:00:00"/>
    <x v="9"/>
    <s v="Allegiant Air: G4"/>
    <s v="G4"/>
    <n v="20368"/>
    <n v="731"/>
    <x v="101"/>
    <s v="Valparaiso, FL"/>
    <s v="CVG"/>
    <s v="Cincinnati, OH"/>
    <n v="1657"/>
    <n v="1726"/>
    <n v="29"/>
    <n v="16"/>
    <n v="1742"/>
    <n v="2012"/>
    <n v="7"/>
    <n v="1945"/>
    <n v="2019"/>
    <n v="34"/>
    <n v="0"/>
    <n v="0"/>
    <n v="108"/>
    <n v="113"/>
    <n v="90"/>
    <n v="600"/>
    <n v="26"/>
    <n v="0"/>
    <n v="5"/>
    <n v="0"/>
    <n v="3"/>
    <s v="20:19"/>
    <s v="17:26"/>
    <d v="1899-12-30T02:53:00"/>
    <s v="Afternoon"/>
  </r>
  <r>
    <d v="2021-06-24T00:00:00"/>
    <x v="0"/>
    <s v="United Air Lines Inc.: UA"/>
    <s v="UA"/>
    <n v="19977"/>
    <n v="1548"/>
    <x v="32"/>
    <s v="Los Angeles, CA"/>
    <s v="SFO"/>
    <s v="San Francisco, CA"/>
    <n v="1600"/>
    <n v="1606"/>
    <n v="6"/>
    <n v="43"/>
    <n v="1649"/>
    <n v="1745"/>
    <n v="3"/>
    <n v="1713"/>
    <n v="1748"/>
    <n v="35"/>
    <n v="0"/>
    <n v="0"/>
    <n v="73"/>
    <n v="102"/>
    <n v="56"/>
    <n v="337"/>
    <n v="0"/>
    <n v="0"/>
    <n v="29"/>
    <n v="0"/>
    <n v="6"/>
    <s v="17:48"/>
    <s v="16:06"/>
    <d v="1899-12-30T01:42:00"/>
    <s v="Afternoon"/>
  </r>
  <r>
    <d v="2023-01-11T00:00:00"/>
    <x v="17"/>
    <s v="Hawaiian Airlines Inc.: HA"/>
    <s v="HA"/>
    <n v="19690"/>
    <n v="45"/>
    <x v="11"/>
    <s v="San Jose, CA"/>
    <s v="OGG"/>
    <s v="Kahului, HI"/>
    <n v="840"/>
    <n v="854"/>
    <n v="14"/>
    <n v="10"/>
    <n v="904"/>
    <n v="1248"/>
    <n v="18"/>
    <n v="1220"/>
    <n v="1306"/>
    <n v="46"/>
    <n v="0"/>
    <n v="0"/>
    <n v="340"/>
    <n v="372"/>
    <n v="344"/>
    <n v="2355"/>
    <n v="32"/>
    <n v="14"/>
    <n v="0"/>
    <n v="0"/>
    <n v="0"/>
    <s v="13:06"/>
    <s v="08:54"/>
    <d v="1899-12-30T04:12:00"/>
    <s v="Morning"/>
  </r>
  <r>
    <d v="2021-10-05T00:00:00"/>
    <x v="1"/>
    <s v="Delta Air Lines Inc.: DL"/>
    <s v="DL"/>
    <n v="19790"/>
    <n v="2510"/>
    <x v="7"/>
    <s v="Atlanta, GA"/>
    <s v="IND"/>
    <s v="Indianapolis, IN"/>
    <n v="1724"/>
    <n v="1909"/>
    <n v="105"/>
    <n v="8"/>
    <n v="1917"/>
    <n v="2029"/>
    <n v="5"/>
    <n v="1850"/>
    <n v="2034"/>
    <n v="104"/>
    <n v="0"/>
    <n v="0"/>
    <n v="86"/>
    <n v="85"/>
    <n v="72"/>
    <n v="432"/>
    <n v="0"/>
    <n v="104"/>
    <n v="0"/>
    <n v="0"/>
    <n v="0"/>
    <s v="20:34"/>
    <s v="19:09"/>
    <d v="1899-12-30T01:25:00"/>
    <s v="Evening"/>
  </r>
  <r>
    <d v="2021-10-29T00:00:00"/>
    <x v="3"/>
    <s v="American Airlines Inc.: AA"/>
    <s v="AA"/>
    <n v="19805"/>
    <n v="1449"/>
    <x v="48"/>
    <s v="Orlando, FL"/>
    <s v="MIA"/>
    <s v="Miami, FL"/>
    <n v="2120"/>
    <n v="2142"/>
    <n v="22"/>
    <n v="24"/>
    <n v="2206"/>
    <n v="2245"/>
    <n v="12"/>
    <n v="2229"/>
    <n v="2257"/>
    <n v="28"/>
    <n v="0"/>
    <n v="0"/>
    <n v="69"/>
    <n v="75"/>
    <n v="39"/>
    <n v="192"/>
    <n v="0"/>
    <n v="0"/>
    <n v="6"/>
    <n v="0"/>
    <n v="22"/>
    <s v="22:57"/>
    <s v="21:42"/>
    <d v="1899-12-30T01:15:00"/>
    <s v="Evening"/>
  </r>
  <r>
    <d v="2019-12-27T00:00:00"/>
    <x v="6"/>
    <s v="Alaska Airlines Inc.: AS"/>
    <s v="AS"/>
    <n v="19930"/>
    <n v="796"/>
    <x v="6"/>
    <s v="Seattle, WA"/>
    <s v="MSY"/>
    <s v="New Orleans, LA"/>
    <n v="1725"/>
    <n v="1722"/>
    <n v="-3"/>
    <n v="15"/>
    <n v="1737"/>
    <n v="2346"/>
    <n v="3"/>
    <n v="2359"/>
    <n v="2349"/>
    <n v="-10"/>
    <n v="0"/>
    <n v="0"/>
    <n v="274"/>
    <n v="267"/>
    <n v="249"/>
    <n v="2086"/>
    <m/>
    <m/>
    <m/>
    <m/>
    <m/>
    <s v="23:49"/>
    <s v="17:22"/>
    <d v="1899-12-30T06:27:00"/>
    <s v="Afternoon"/>
  </r>
  <r>
    <d v="2022-06-09T00:00:00"/>
    <x v="7"/>
    <s v="JetBlue Airways: B6"/>
    <s v="B6"/>
    <n v="20409"/>
    <n v="1319"/>
    <x v="31"/>
    <s v="Boston, MA"/>
    <s v="MIA"/>
    <s v="Miami, FL"/>
    <n v="1408"/>
    <n v="0"/>
    <n v="0"/>
    <m/>
    <m/>
    <m/>
    <m/>
    <n v="1737"/>
    <n v="0"/>
    <n v="0"/>
    <n v="1"/>
    <n v="0"/>
    <n v="209"/>
    <m/>
    <m/>
    <n v="1258"/>
    <m/>
    <m/>
    <m/>
    <m/>
    <m/>
    <s v="00:00"/>
    <s v="00:00"/>
    <d v="1899-12-30T00:00:00"/>
    <s v="Night"/>
  </r>
  <r>
    <d v="2020-12-31T00:00:00"/>
    <x v="7"/>
    <s v="JetBlue Airways: B6"/>
    <s v="B6"/>
    <n v="20409"/>
    <n v="250"/>
    <x v="102"/>
    <s v="Savannah, GA"/>
    <s v="BOS"/>
    <s v="Boston, MA"/>
    <n v="1312"/>
    <n v="1300"/>
    <n v="-12"/>
    <n v="8"/>
    <n v="1308"/>
    <n v="1500"/>
    <n v="4"/>
    <n v="1525"/>
    <n v="1504"/>
    <n v="-21"/>
    <n v="0"/>
    <n v="0"/>
    <n v="133"/>
    <n v="124"/>
    <n v="112"/>
    <n v="901"/>
    <m/>
    <m/>
    <m/>
    <m/>
    <m/>
    <s v="15:04"/>
    <s v="13:00"/>
    <d v="1899-12-30T02:04:00"/>
    <s v="Afternoon"/>
  </r>
  <r>
    <d v="2019-08-03T00:00:00"/>
    <x v="11"/>
    <s v="SkyWest Airlines Inc.: OO"/>
    <s v="OO"/>
    <n v="20304"/>
    <n v="3781"/>
    <x v="34"/>
    <s v="Detroit, MI"/>
    <s v="ALB"/>
    <s v="Albany, NY"/>
    <n v="1010"/>
    <n v="1005"/>
    <n v="-5"/>
    <n v="14"/>
    <n v="1019"/>
    <n v="1122"/>
    <n v="5"/>
    <n v="1144"/>
    <n v="1127"/>
    <n v="-17"/>
    <n v="0"/>
    <n v="0"/>
    <n v="94"/>
    <n v="82"/>
    <n v="63"/>
    <n v="489"/>
    <m/>
    <m/>
    <m/>
    <m/>
    <m/>
    <s v="11:27"/>
    <s v="10:05"/>
    <d v="1899-12-30T01:22:00"/>
    <s v="Morning"/>
  </r>
  <r>
    <d v="2022-04-30T00:00:00"/>
    <x v="7"/>
    <s v="JetBlue Airways: B6"/>
    <s v="B6"/>
    <n v="20409"/>
    <n v="1720"/>
    <x v="48"/>
    <s v="Orlando, FL"/>
    <s v="BOS"/>
    <s v="Boston, MA"/>
    <n v="600"/>
    <n v="554"/>
    <n v="-6"/>
    <n v="14"/>
    <n v="608"/>
    <n v="842"/>
    <n v="6"/>
    <n v="857"/>
    <n v="848"/>
    <n v="-9"/>
    <n v="0"/>
    <n v="0"/>
    <n v="177"/>
    <n v="174"/>
    <n v="154"/>
    <n v="1121"/>
    <m/>
    <m/>
    <m/>
    <m/>
    <m/>
    <s v="08:48"/>
    <s v="05:54"/>
    <d v="1899-12-30T02:54:00"/>
    <s v="Night"/>
  </r>
  <r>
    <d v="2021-12-15T00:00:00"/>
    <x v="3"/>
    <s v="American Airlines Inc.: AA"/>
    <s v="AA"/>
    <n v="19805"/>
    <n v="1358"/>
    <x v="34"/>
    <s v="Detroit, MI"/>
    <s v="CLT"/>
    <s v="Charlotte, NC"/>
    <n v="1721"/>
    <n v="1712"/>
    <n v="-9"/>
    <n v="15"/>
    <n v="1727"/>
    <n v="1844"/>
    <n v="9"/>
    <n v="1919"/>
    <n v="1853"/>
    <n v="-26"/>
    <n v="0"/>
    <n v="0"/>
    <n v="118"/>
    <n v="101"/>
    <n v="77"/>
    <n v="500"/>
    <m/>
    <m/>
    <m/>
    <m/>
    <m/>
    <s v="18:53"/>
    <s v="17:12"/>
    <d v="1899-12-30T01:41:00"/>
    <s v="Afternoon"/>
  </r>
  <r>
    <d v="2022-04-04T00:00:00"/>
    <x v="2"/>
    <s v="Southwest Airlines Co.: WN"/>
    <s v="WN"/>
    <n v="19393"/>
    <n v="399"/>
    <x v="21"/>
    <s v="Las Vegas, NV"/>
    <s v="SFO"/>
    <s v="San Francisco, CA"/>
    <n v="2230"/>
    <n v="2250"/>
    <n v="20"/>
    <n v="14"/>
    <n v="2304"/>
    <n v="15"/>
    <n v="3"/>
    <n v="2355"/>
    <n v="18"/>
    <n v="23"/>
    <n v="0"/>
    <n v="0"/>
    <n v="85"/>
    <n v="88"/>
    <n v="71"/>
    <n v="414"/>
    <n v="18"/>
    <n v="0"/>
    <n v="3"/>
    <n v="0"/>
    <n v="2"/>
    <s v="00:18"/>
    <s v="22:50"/>
    <n v="-0.93888888888888888"/>
    <s v="Evening"/>
  </r>
  <r>
    <d v="2020-03-01T00:00:00"/>
    <x v="2"/>
    <s v="Southwest Airlines Co.: WN"/>
    <s v="WN"/>
    <n v="19393"/>
    <n v="5487"/>
    <x v="6"/>
    <s v="Seattle, WA"/>
    <s v="OAK"/>
    <s v="Oakland, CA"/>
    <n v="1610"/>
    <n v="1611"/>
    <n v="1"/>
    <n v="16"/>
    <n v="1627"/>
    <n v="1755"/>
    <n v="5"/>
    <n v="1815"/>
    <n v="1800"/>
    <n v="-15"/>
    <n v="0"/>
    <n v="0"/>
    <n v="125"/>
    <n v="109"/>
    <n v="88"/>
    <n v="672"/>
    <m/>
    <m/>
    <m/>
    <m/>
    <m/>
    <s v="18:00"/>
    <s v="16:11"/>
    <d v="1899-12-30T01:49:00"/>
    <s v="Afternoon"/>
  </r>
  <r>
    <d v="2022-11-08T00:00:00"/>
    <x v="2"/>
    <s v="Southwest Airlines Co.: WN"/>
    <s v="WN"/>
    <n v="19393"/>
    <n v="3052"/>
    <x v="5"/>
    <s v="Houston, TX"/>
    <s v="MCO"/>
    <s v="Orlando, FL"/>
    <n v="1510"/>
    <n v="1506"/>
    <n v="-4"/>
    <n v="6"/>
    <n v="1512"/>
    <n v="1814"/>
    <n v="8"/>
    <n v="1830"/>
    <n v="1822"/>
    <n v="-8"/>
    <n v="0"/>
    <n v="0"/>
    <n v="140"/>
    <n v="136"/>
    <n v="122"/>
    <n v="854"/>
    <m/>
    <m/>
    <m/>
    <m/>
    <m/>
    <s v="18:22"/>
    <s v="15:06"/>
    <d v="1899-12-30T03:16:00"/>
    <s v="Afternoon"/>
  </r>
  <r>
    <d v="2020-02-02T00:00:00"/>
    <x v="14"/>
    <s v="Frontier Airlines Inc.: F9"/>
    <s v="F9"/>
    <n v="20436"/>
    <n v="2017"/>
    <x v="103"/>
    <s v="Cleveland, OH"/>
    <s v="LAS"/>
    <s v="Las Vegas, NV"/>
    <n v="600"/>
    <n v="550"/>
    <n v="-10"/>
    <n v="28"/>
    <n v="618"/>
    <n v="736"/>
    <n v="8"/>
    <n v="744"/>
    <n v="744"/>
    <n v="0"/>
    <n v="0"/>
    <n v="0"/>
    <n v="284"/>
    <n v="294"/>
    <n v="258"/>
    <n v="1824"/>
    <m/>
    <m/>
    <m/>
    <m/>
    <m/>
    <s v="07:44"/>
    <s v="05:50"/>
    <d v="1899-12-30T01:54:00"/>
    <s v="Night"/>
  </r>
  <r>
    <d v="2019-04-22T00:00:00"/>
    <x v="11"/>
    <s v="SkyWest Airlines Inc.: OO"/>
    <s v="OO"/>
    <n v="20304"/>
    <n v="5549"/>
    <x v="104"/>
    <s v="Redding, CA"/>
    <s v="SFO"/>
    <s v="San Francisco, CA"/>
    <n v="600"/>
    <n v="601"/>
    <n v="1"/>
    <n v="5"/>
    <n v="606"/>
    <n v="647"/>
    <n v="2"/>
    <n v="700"/>
    <n v="649"/>
    <n v="-11"/>
    <n v="0"/>
    <n v="0"/>
    <n v="60"/>
    <n v="48"/>
    <n v="41"/>
    <n v="199"/>
    <m/>
    <m/>
    <m/>
    <m/>
    <m/>
    <s v="06:49"/>
    <s v="06:01"/>
    <d v="1899-12-30T00:48:00"/>
    <s v="Morning"/>
  </r>
  <r>
    <d v="2020-10-26T00:00:00"/>
    <x v="1"/>
    <s v="Delta Air Lines Inc.: DL"/>
    <s v="DL"/>
    <n v="19790"/>
    <n v="1081"/>
    <x v="1"/>
    <s v="Minneapolis, MN"/>
    <s v="ATL"/>
    <s v="Atlanta, GA"/>
    <n v="1245"/>
    <n v="1242"/>
    <n v="-3"/>
    <n v="12"/>
    <n v="1254"/>
    <n v="1556"/>
    <n v="7"/>
    <n v="1610"/>
    <n v="1603"/>
    <n v="-7"/>
    <n v="0"/>
    <n v="0"/>
    <n v="145"/>
    <n v="141"/>
    <n v="122"/>
    <n v="907"/>
    <m/>
    <m/>
    <m/>
    <m/>
    <m/>
    <s v="16:03"/>
    <s v="12:42"/>
    <d v="1899-12-30T03:21:00"/>
    <s v="Afternoon"/>
  </r>
  <r>
    <d v="2020-10-29T00:00:00"/>
    <x v="2"/>
    <s v="Southwest Airlines Co.: WN"/>
    <s v="WN"/>
    <n v="19393"/>
    <n v="2129"/>
    <x v="93"/>
    <s v="Long Beach, CA"/>
    <s v="OAK"/>
    <s v="Oakland, CA"/>
    <n v="845"/>
    <n v="841"/>
    <n v="-4"/>
    <n v="8"/>
    <n v="849"/>
    <n v="941"/>
    <n v="6"/>
    <n v="1000"/>
    <n v="947"/>
    <n v="-13"/>
    <n v="0"/>
    <n v="0"/>
    <n v="75"/>
    <n v="66"/>
    <n v="52"/>
    <n v="353"/>
    <m/>
    <m/>
    <m/>
    <m/>
    <m/>
    <s v="09:47"/>
    <s v="08:41"/>
    <d v="1899-12-30T01:06:00"/>
    <s v="Morning"/>
  </r>
  <r>
    <d v="2022-12-23T00:00:00"/>
    <x v="16"/>
    <s v="Horizon Air: QX"/>
    <s v="QX"/>
    <n v="19687"/>
    <n v="2405"/>
    <x v="105"/>
    <s v="Anchorage, AK"/>
    <s v="FAI"/>
    <s v="Fairbanks, AK"/>
    <n v="600"/>
    <n v="620"/>
    <n v="20"/>
    <n v="15"/>
    <n v="635"/>
    <n v="726"/>
    <n v="2"/>
    <n v="709"/>
    <n v="728"/>
    <n v="19"/>
    <n v="0"/>
    <n v="0"/>
    <n v="69"/>
    <n v="68"/>
    <n v="51"/>
    <n v="261"/>
    <n v="0"/>
    <n v="19"/>
    <n v="0"/>
    <n v="0"/>
    <n v="0"/>
    <s v="07:28"/>
    <s v="06:20"/>
    <d v="1899-12-30T01:08:00"/>
    <s v="Morning"/>
  </r>
  <r>
    <d v="2021-07-10T00:00:00"/>
    <x v="3"/>
    <s v="American Airlines Inc.: AA"/>
    <s v="AA"/>
    <n v="19805"/>
    <n v="586"/>
    <x v="79"/>
    <s v="Portland, OR"/>
    <s v="DFW"/>
    <s v="Dallas/Fort Worth, TX"/>
    <n v="2359"/>
    <n v="2357"/>
    <n v="-2"/>
    <n v="11"/>
    <n v="8"/>
    <n v="512"/>
    <n v="7"/>
    <n v="542"/>
    <n v="519"/>
    <n v="-23"/>
    <n v="0"/>
    <n v="0"/>
    <n v="223"/>
    <n v="202"/>
    <n v="184"/>
    <n v="1616"/>
    <m/>
    <m/>
    <m/>
    <m/>
    <m/>
    <s v="05:19"/>
    <s v="23:57"/>
    <n v="-0.77638888888888891"/>
    <s v="Evening"/>
  </r>
  <r>
    <d v="2020-04-02T00:00:00"/>
    <x v="15"/>
    <s v="Mesa Airlines Inc.: YV"/>
    <s v="YV"/>
    <n v="20378"/>
    <n v="6011"/>
    <x v="73"/>
    <s v="Washington, DC"/>
    <s v="CLT"/>
    <s v="Charlotte, NC"/>
    <n v="815"/>
    <n v="0"/>
    <n v="0"/>
    <m/>
    <m/>
    <m/>
    <m/>
    <n v="944"/>
    <n v="0"/>
    <n v="0"/>
    <n v="1"/>
    <n v="0"/>
    <n v="89"/>
    <m/>
    <m/>
    <n v="322"/>
    <m/>
    <m/>
    <m/>
    <m/>
    <m/>
    <s v="00:00"/>
    <s v="00:00"/>
    <d v="1899-12-30T00:00:00"/>
    <s v="Night"/>
  </r>
  <r>
    <d v="2019-10-03T00:00:00"/>
    <x v="10"/>
    <s v="ExpressJet Airlines LLC d/b/a aha!: EV"/>
    <s v="EV"/>
    <n v="20366"/>
    <n v="4257"/>
    <x v="52"/>
    <s v="Richmond, VA"/>
    <s v="EWR"/>
    <s v="Newark, NJ"/>
    <n v="1745"/>
    <n v="1742"/>
    <n v="-3"/>
    <n v="131"/>
    <n v="1953"/>
    <n v="2037"/>
    <n v="12"/>
    <n v="1921"/>
    <n v="2049"/>
    <n v="88"/>
    <n v="0"/>
    <n v="0"/>
    <n v="96"/>
    <n v="187"/>
    <n v="44"/>
    <n v="277"/>
    <n v="0"/>
    <n v="0"/>
    <n v="88"/>
    <n v="0"/>
    <n v="0"/>
    <s v="20:49"/>
    <s v="17:42"/>
    <d v="1899-12-30T03:07:00"/>
    <s v="Afternoon"/>
  </r>
  <r>
    <d v="2021-10-10T00:00:00"/>
    <x v="11"/>
    <s v="SkyWest Airlines Inc.: OO"/>
    <s v="OO"/>
    <n v="20304"/>
    <n v="3619"/>
    <x v="20"/>
    <s v="Chicago, IL"/>
    <s v="DTW"/>
    <s v="Detroit, MI"/>
    <n v="1425"/>
    <n v="1510"/>
    <n v="45"/>
    <n v="17"/>
    <n v="1527"/>
    <n v="1712"/>
    <n v="9"/>
    <n v="1642"/>
    <n v="1721"/>
    <n v="39"/>
    <n v="0"/>
    <n v="0"/>
    <n v="77"/>
    <n v="71"/>
    <n v="45"/>
    <n v="235"/>
    <n v="0"/>
    <n v="39"/>
    <n v="0"/>
    <n v="0"/>
    <n v="0"/>
    <s v="17:21"/>
    <s v="15:10"/>
    <d v="1899-12-30T02:11:00"/>
    <s v="Afternoon"/>
  </r>
  <r>
    <d v="2019-02-17T00:00:00"/>
    <x v="2"/>
    <s v="Southwest Airlines Co.: WN"/>
    <s v="WN"/>
    <n v="19393"/>
    <n v="713"/>
    <x v="106"/>
    <s v="Oakland, CA"/>
    <s v="SAN"/>
    <s v="San Diego, CA"/>
    <n v="615"/>
    <n v="611"/>
    <n v="-4"/>
    <n v="16"/>
    <n v="627"/>
    <n v="728"/>
    <n v="2"/>
    <n v="745"/>
    <n v="730"/>
    <n v="-15"/>
    <n v="0"/>
    <n v="0"/>
    <n v="90"/>
    <n v="79"/>
    <n v="61"/>
    <n v="446"/>
    <m/>
    <m/>
    <m/>
    <m/>
    <m/>
    <s v="07:30"/>
    <s v="06:11"/>
    <d v="1899-12-30T01:19:00"/>
    <s v="Morning"/>
  </r>
  <r>
    <d v="2022-12-19T00:00:00"/>
    <x v="7"/>
    <s v="JetBlue Airways: B6"/>
    <s v="B6"/>
    <n v="20409"/>
    <n v="215"/>
    <x v="31"/>
    <s v="Boston, MA"/>
    <s v="DFW"/>
    <s v="Dallas/Fort Worth, TX"/>
    <n v="1035"/>
    <n v="1101"/>
    <n v="26"/>
    <n v="18"/>
    <n v="1119"/>
    <n v="1425"/>
    <n v="10"/>
    <n v="1409"/>
    <n v="1435"/>
    <n v="26"/>
    <n v="0"/>
    <n v="0"/>
    <n v="274"/>
    <n v="274"/>
    <n v="246"/>
    <n v="1562"/>
    <n v="22"/>
    <n v="0"/>
    <n v="0"/>
    <n v="0"/>
    <n v="4"/>
    <s v="14:35"/>
    <s v="11:01"/>
    <d v="1899-12-30T03:34:00"/>
    <s v="Morning"/>
  </r>
  <r>
    <d v="2021-12-18T00:00:00"/>
    <x v="4"/>
    <s v="Republic Airline: YX"/>
    <s v="YX"/>
    <n v="20452"/>
    <n v="5736"/>
    <x v="31"/>
    <s v="Boston, MA"/>
    <s v="JFK"/>
    <s v="New York, NY"/>
    <n v="1159"/>
    <n v="1209"/>
    <n v="10"/>
    <n v="13"/>
    <n v="1222"/>
    <n v="1312"/>
    <n v="11"/>
    <n v="1319"/>
    <n v="1323"/>
    <n v="4"/>
    <n v="0"/>
    <n v="0"/>
    <n v="80"/>
    <n v="74"/>
    <n v="50"/>
    <n v="187"/>
    <m/>
    <m/>
    <m/>
    <m/>
    <m/>
    <s v="13:23"/>
    <s v="12:09"/>
    <d v="1899-12-30T01:14:00"/>
    <s v="Afternoon"/>
  </r>
  <r>
    <d v="2019-09-23T00:00:00"/>
    <x v="2"/>
    <s v="Southwest Airlines Co.: WN"/>
    <s v="WN"/>
    <n v="19393"/>
    <n v="2075"/>
    <x v="43"/>
    <s v="Philadelphia, PA"/>
    <s v="STL"/>
    <s v="St. Louis, MO"/>
    <n v="820"/>
    <n v="818"/>
    <n v="-2"/>
    <n v="20"/>
    <n v="838"/>
    <n v="942"/>
    <n v="4"/>
    <n v="950"/>
    <n v="946"/>
    <n v="-4"/>
    <n v="0"/>
    <n v="0"/>
    <n v="150"/>
    <n v="148"/>
    <n v="124"/>
    <n v="814"/>
    <m/>
    <m/>
    <m/>
    <m/>
    <m/>
    <s v="09:46"/>
    <s v="08:18"/>
    <d v="1899-12-30T01:28:00"/>
    <s v="Morning"/>
  </r>
  <r>
    <d v="2021-05-10T00:00:00"/>
    <x v="11"/>
    <s v="SkyWest Airlines Inc.: OO"/>
    <s v="OO"/>
    <n v="20304"/>
    <n v="5102"/>
    <x v="107"/>
    <s v="Devils Lake, ND"/>
    <s v="DEN"/>
    <s v="Denver, CO"/>
    <n v="1643"/>
    <n v="1633"/>
    <n v="-10"/>
    <n v="29"/>
    <n v="1702"/>
    <n v="1738"/>
    <n v="14"/>
    <n v="1749"/>
    <n v="1752"/>
    <n v="3"/>
    <n v="0"/>
    <n v="0"/>
    <n v="126"/>
    <n v="139"/>
    <n v="96"/>
    <n v="638"/>
    <m/>
    <m/>
    <m/>
    <m/>
    <m/>
    <s v="17:52"/>
    <s v="16:33"/>
    <d v="1899-12-30T01:19:00"/>
    <s v="Afternoon"/>
  </r>
  <r>
    <d v="2023-01-19T00:00:00"/>
    <x v="5"/>
    <s v="Spirit Air Lines: NK"/>
    <s v="NK"/>
    <n v="20416"/>
    <n v="169"/>
    <x v="1"/>
    <s v="Minneapolis, MN"/>
    <s v="LAS"/>
    <s v="Las Vegas, NV"/>
    <n v="600"/>
    <n v="559"/>
    <n v="-1"/>
    <n v="58"/>
    <n v="657"/>
    <n v="752"/>
    <n v="7"/>
    <n v="740"/>
    <n v="759"/>
    <n v="19"/>
    <n v="0"/>
    <n v="0"/>
    <n v="220"/>
    <n v="240"/>
    <n v="175"/>
    <n v="1299"/>
    <n v="0"/>
    <n v="0"/>
    <n v="19"/>
    <n v="0"/>
    <n v="0"/>
    <s v="07:59"/>
    <s v="05:59"/>
    <d v="1899-12-30T02:00:00"/>
    <s v="Night"/>
  </r>
  <r>
    <d v="2023-02-26T00:00:00"/>
    <x v="11"/>
    <s v="SkyWest Airlines Inc.: OO"/>
    <s v="OO"/>
    <n v="20304"/>
    <n v="4926"/>
    <x v="108"/>
    <s v="Stillwater, OK"/>
    <s v="DFW"/>
    <s v="Dallas/Fort Worth, TX"/>
    <n v="610"/>
    <n v="603"/>
    <n v="-7"/>
    <n v="20"/>
    <n v="623"/>
    <n v="709"/>
    <n v="12"/>
    <n v="727"/>
    <n v="721"/>
    <n v="-6"/>
    <n v="0"/>
    <n v="0"/>
    <n v="77"/>
    <n v="78"/>
    <n v="46"/>
    <n v="225"/>
    <m/>
    <m/>
    <m/>
    <m/>
    <m/>
    <s v="07:21"/>
    <s v="06:03"/>
    <d v="1899-12-30T01:18:00"/>
    <s v="Morning"/>
  </r>
  <r>
    <d v="2022-04-02T00:00:00"/>
    <x v="1"/>
    <s v="Delta Air Lines Inc.: DL"/>
    <s v="DL"/>
    <n v="19790"/>
    <n v="2805"/>
    <x v="11"/>
    <s v="San Jose, CA"/>
    <s v="MSP"/>
    <s v="Minneapolis, MN"/>
    <n v="620"/>
    <n v="626"/>
    <n v="6"/>
    <n v="10"/>
    <n v="636"/>
    <n v="1141"/>
    <n v="4"/>
    <n v="1203"/>
    <n v="1145"/>
    <n v="-18"/>
    <n v="0"/>
    <n v="0"/>
    <n v="223"/>
    <n v="199"/>
    <n v="185"/>
    <n v="1575"/>
    <m/>
    <m/>
    <m/>
    <m/>
    <m/>
    <s v="11:45"/>
    <s v="06:26"/>
    <d v="1899-12-30T05:19:00"/>
    <s v="Morning"/>
  </r>
  <r>
    <d v="2020-12-09T00:00:00"/>
    <x v="0"/>
    <s v="United Air Lines Inc.: UA"/>
    <s v="UA"/>
    <n v="19977"/>
    <n v="221"/>
    <x v="20"/>
    <s v="Chicago, IL"/>
    <s v="SFO"/>
    <s v="San Francisco, CA"/>
    <n v="1845"/>
    <n v="1845"/>
    <n v="0"/>
    <n v="30"/>
    <n v="1915"/>
    <n v="2106"/>
    <n v="11"/>
    <n v="2110"/>
    <n v="2117"/>
    <n v="7"/>
    <n v="0"/>
    <n v="0"/>
    <n v="265"/>
    <n v="272"/>
    <n v="231"/>
    <n v="1846"/>
    <m/>
    <m/>
    <m/>
    <m/>
    <m/>
    <s v="21:17"/>
    <s v="18:45"/>
    <d v="1899-12-30T02:32:00"/>
    <s v="Evening"/>
  </r>
  <r>
    <d v="2023-07-04T00:00:00"/>
    <x v="1"/>
    <s v="Delta Air Lines Inc.: DL"/>
    <s v="DL"/>
    <n v="19790"/>
    <n v="1238"/>
    <x v="35"/>
    <s v="San Antonio, TX"/>
    <s v="SLC"/>
    <s v="Salt Lake City, UT"/>
    <n v="810"/>
    <n v="802"/>
    <n v="-8"/>
    <n v="13"/>
    <n v="815"/>
    <n v="940"/>
    <n v="6"/>
    <n v="1005"/>
    <n v="946"/>
    <n v="-19"/>
    <n v="0"/>
    <n v="0"/>
    <n v="175"/>
    <n v="164"/>
    <n v="145"/>
    <n v="1087"/>
    <m/>
    <m/>
    <m/>
    <m/>
    <m/>
    <s v="09:46"/>
    <s v="08:02"/>
    <d v="1899-12-30T01:44:00"/>
    <s v="Morning"/>
  </r>
  <r>
    <d v="2022-12-29T00:00:00"/>
    <x v="0"/>
    <s v="United Air Lines Inc.: UA"/>
    <s v="UA"/>
    <n v="19977"/>
    <n v="2106"/>
    <x v="5"/>
    <s v="Houston, TX"/>
    <s v="EWR"/>
    <s v="Newark, NJ"/>
    <n v="1940"/>
    <n v="2015"/>
    <n v="35"/>
    <n v="49"/>
    <n v="2104"/>
    <n v="100"/>
    <n v="9"/>
    <n v="6"/>
    <n v="109"/>
    <n v="63"/>
    <n v="0"/>
    <n v="0"/>
    <n v="206"/>
    <n v="234"/>
    <n v="176"/>
    <n v="1400"/>
    <n v="22"/>
    <n v="0"/>
    <n v="28"/>
    <n v="0"/>
    <n v="13"/>
    <s v="01:09"/>
    <s v="20:15"/>
    <n v="-0.79583333333333328"/>
    <s v="Evening"/>
  </r>
  <r>
    <d v="2022-06-06T00:00:00"/>
    <x v="0"/>
    <s v="United Air Lines Inc.: UA"/>
    <s v="UA"/>
    <n v="19977"/>
    <n v="1237"/>
    <x v="29"/>
    <s v="San Francisco, CA"/>
    <s v="SEA"/>
    <s v="Seattle, WA"/>
    <n v="857"/>
    <n v="911"/>
    <n v="14"/>
    <n v="19"/>
    <n v="930"/>
    <n v="1105"/>
    <n v="7"/>
    <n v="1120"/>
    <n v="1112"/>
    <n v="-8"/>
    <n v="0"/>
    <n v="0"/>
    <n v="143"/>
    <n v="121"/>
    <n v="95"/>
    <n v="679"/>
    <m/>
    <m/>
    <m/>
    <m/>
    <m/>
    <s v="11:12"/>
    <s v="09:11"/>
    <d v="1899-12-30T02:01:00"/>
    <s v="Morning"/>
  </r>
  <r>
    <d v="2022-10-04T00:00:00"/>
    <x v="3"/>
    <s v="American Airlines Inc.: AA"/>
    <s v="AA"/>
    <n v="19805"/>
    <n v="966"/>
    <x v="109"/>
    <s v="Rochester, NY"/>
    <s v="CLT"/>
    <s v="Charlotte, NC"/>
    <n v="600"/>
    <n v="554"/>
    <n v="-6"/>
    <n v="9"/>
    <n v="603"/>
    <n v="730"/>
    <n v="9"/>
    <n v="755"/>
    <n v="739"/>
    <n v="-16"/>
    <n v="0"/>
    <n v="0"/>
    <n v="115"/>
    <n v="105"/>
    <n v="87"/>
    <n v="573"/>
    <m/>
    <m/>
    <m/>
    <m/>
    <m/>
    <s v="07:39"/>
    <s v="05:54"/>
    <d v="1899-12-30T01:45:00"/>
    <s v="Night"/>
  </r>
  <r>
    <d v="2022-06-19T00:00:00"/>
    <x v="0"/>
    <s v="United Air Lines Inc.: UA"/>
    <s v="UA"/>
    <n v="19977"/>
    <n v="378"/>
    <x v="54"/>
    <s v="Newark, NJ"/>
    <s v="LAS"/>
    <s v="Las Vegas, NV"/>
    <n v="2143"/>
    <n v="2136"/>
    <n v="-7"/>
    <n v="21"/>
    <n v="2157"/>
    <n v="2339"/>
    <n v="7"/>
    <n v="9"/>
    <n v="2346"/>
    <n v="-23"/>
    <n v="0"/>
    <n v="0"/>
    <n v="326"/>
    <n v="310"/>
    <n v="282"/>
    <n v="2227"/>
    <m/>
    <m/>
    <m/>
    <m/>
    <m/>
    <s v="23:46"/>
    <s v="21:36"/>
    <d v="1899-12-30T02:10:00"/>
    <s v="Evening"/>
  </r>
  <r>
    <d v="2023-08-26T00:00:00"/>
    <x v="2"/>
    <s v="Southwest Airlines Co.: WN"/>
    <s v="WN"/>
    <n v="19393"/>
    <n v="2827"/>
    <x v="16"/>
    <s v="Fort Lauderdale, FL"/>
    <s v="STL"/>
    <s v="St. Louis, MO"/>
    <n v="1550"/>
    <n v="1543"/>
    <n v="-7"/>
    <n v="11"/>
    <n v="1554"/>
    <n v="1709"/>
    <n v="4"/>
    <n v="1740"/>
    <n v="1713"/>
    <n v="-27"/>
    <n v="0"/>
    <n v="0"/>
    <n v="170"/>
    <n v="150"/>
    <n v="135"/>
    <n v="1057"/>
    <m/>
    <m/>
    <m/>
    <m/>
    <m/>
    <s v="17:13"/>
    <s v="15:43"/>
    <d v="1899-12-30T01:30:00"/>
    <s v="Afternoon"/>
  </r>
  <r>
    <d v="2019-12-05T00:00:00"/>
    <x v="1"/>
    <s v="Delta Air Lines Inc.: DL"/>
    <s v="DL"/>
    <n v="19790"/>
    <n v="358"/>
    <x v="103"/>
    <s v="Cleveland, OH"/>
    <s v="SLC"/>
    <s v="Salt Lake City, UT"/>
    <n v="811"/>
    <n v="808"/>
    <n v="-3"/>
    <n v="14"/>
    <n v="822"/>
    <n v="1009"/>
    <n v="8"/>
    <n v="1030"/>
    <n v="1017"/>
    <n v="-13"/>
    <n v="0"/>
    <n v="0"/>
    <n v="259"/>
    <n v="249"/>
    <n v="227"/>
    <n v="1565"/>
    <m/>
    <m/>
    <m/>
    <m/>
    <m/>
    <s v="10:17"/>
    <s v="08:08"/>
    <d v="1899-12-30T02:09:00"/>
    <s v="Morning"/>
  </r>
  <r>
    <d v="2019-06-14T00:00:00"/>
    <x v="2"/>
    <s v="Southwest Airlines Co.: WN"/>
    <s v="WN"/>
    <n v="19393"/>
    <n v="6299"/>
    <x v="61"/>
    <s v="Honolulu, HI"/>
    <s v="OGG"/>
    <s v="Kahului, HI"/>
    <n v="1010"/>
    <n v="1007"/>
    <n v="-3"/>
    <n v="14"/>
    <n v="1021"/>
    <n v="1043"/>
    <n v="4"/>
    <n v="1100"/>
    <n v="1047"/>
    <n v="-13"/>
    <n v="0"/>
    <n v="0"/>
    <n v="50"/>
    <n v="40"/>
    <n v="22"/>
    <n v="100"/>
    <m/>
    <m/>
    <m/>
    <m/>
    <m/>
    <s v="10:47"/>
    <s v="10:07"/>
    <d v="1899-12-30T00:40:00"/>
    <s v="Morning"/>
  </r>
  <r>
    <d v="2020-01-23T00:00:00"/>
    <x v="11"/>
    <s v="SkyWest Airlines Inc.: OO"/>
    <s v="OO"/>
    <n v="20304"/>
    <n v="3651"/>
    <x v="110"/>
    <s v="Burbank, CA"/>
    <s v="SLC"/>
    <s v="Salt Lake City, UT"/>
    <n v="1011"/>
    <n v="1007"/>
    <n v="-4"/>
    <n v="16"/>
    <n v="1023"/>
    <n v="1257"/>
    <n v="7"/>
    <n v="1305"/>
    <n v="1304"/>
    <n v="-1"/>
    <n v="0"/>
    <n v="0"/>
    <n v="114"/>
    <n v="117"/>
    <n v="94"/>
    <n v="574"/>
    <m/>
    <m/>
    <m/>
    <m/>
    <m/>
    <s v="13:04"/>
    <s v="10:07"/>
    <d v="1899-12-30T02:57:00"/>
    <s v="Morning"/>
  </r>
  <r>
    <d v="2021-07-19T00:00:00"/>
    <x v="11"/>
    <s v="SkyWest Airlines Inc.: OO"/>
    <s v="OO"/>
    <n v="20304"/>
    <n v="5126"/>
    <x v="111"/>
    <s v="Pierre, SD"/>
    <s v="DEN"/>
    <s v="Denver, CO"/>
    <n v="620"/>
    <n v="617"/>
    <n v="-3"/>
    <n v="6"/>
    <n v="623"/>
    <n v="614"/>
    <n v="9"/>
    <n v="651"/>
    <n v="623"/>
    <n v="-28"/>
    <n v="0"/>
    <n v="0"/>
    <n v="91"/>
    <n v="66"/>
    <n v="51"/>
    <n v="385"/>
    <m/>
    <m/>
    <m/>
    <m/>
    <m/>
    <s v="06:23"/>
    <s v="06:17"/>
    <d v="1899-12-30T00:06:00"/>
    <s v="Morning"/>
  </r>
  <r>
    <d v="2021-11-15T00:00:00"/>
    <x v="11"/>
    <s v="SkyWest Airlines Inc.: OO"/>
    <s v="OO"/>
    <n v="20304"/>
    <n v="3386"/>
    <x v="58"/>
    <s v="San Diego, CA"/>
    <s v="SMF"/>
    <s v="Sacramento, CA"/>
    <n v="1335"/>
    <n v="1331"/>
    <n v="-4"/>
    <n v="14"/>
    <n v="1345"/>
    <n v="1501"/>
    <n v="6"/>
    <n v="1516"/>
    <n v="1507"/>
    <n v="-9"/>
    <n v="0"/>
    <n v="0"/>
    <n v="101"/>
    <n v="96"/>
    <n v="76"/>
    <n v="480"/>
    <m/>
    <m/>
    <m/>
    <m/>
    <m/>
    <s v="15:07"/>
    <s v="13:31"/>
    <d v="1899-12-30T01:36:00"/>
    <s v="Afternoon"/>
  </r>
  <r>
    <d v="2022-06-12T00:00:00"/>
    <x v="11"/>
    <s v="SkyWest Airlines Inc.: OO"/>
    <s v="OO"/>
    <n v="20304"/>
    <n v="4011"/>
    <x v="34"/>
    <s v="Detroit, MI"/>
    <s v="IAD"/>
    <s v="Washington, DC"/>
    <n v="1608"/>
    <n v="1607"/>
    <n v="-1"/>
    <n v="22"/>
    <n v="1629"/>
    <n v="1728"/>
    <n v="10"/>
    <n v="1741"/>
    <n v="1738"/>
    <n v="-3"/>
    <n v="0"/>
    <n v="0"/>
    <n v="93"/>
    <n v="91"/>
    <n v="59"/>
    <n v="383"/>
    <m/>
    <m/>
    <m/>
    <m/>
    <m/>
    <s v="17:38"/>
    <s v="16:07"/>
    <d v="1899-12-30T01:31:00"/>
    <s v="Afternoon"/>
  </r>
  <r>
    <d v="2020-07-07T00:00:00"/>
    <x v="1"/>
    <s v="Delta Air Lines Inc.: DL"/>
    <s v="DL"/>
    <n v="19790"/>
    <n v="726"/>
    <x v="29"/>
    <s v="San Francisco, CA"/>
    <s v="ATL"/>
    <s v="Atlanta, GA"/>
    <n v="1310"/>
    <n v="1305"/>
    <n v="-5"/>
    <n v="20"/>
    <n v="1325"/>
    <n v="2021"/>
    <n v="12"/>
    <n v="2044"/>
    <n v="2033"/>
    <n v="-11"/>
    <n v="0"/>
    <n v="0"/>
    <n v="274"/>
    <n v="268"/>
    <n v="236"/>
    <n v="2139"/>
    <m/>
    <m/>
    <m/>
    <m/>
    <m/>
    <s v="20:33"/>
    <s v="13:05"/>
    <d v="1899-12-30T07:28:00"/>
    <s v="Afternoon"/>
  </r>
  <r>
    <d v="2020-02-21T00:00:00"/>
    <x v="1"/>
    <s v="Delta Air Lines Inc.: DL"/>
    <s v="DL"/>
    <n v="19790"/>
    <n v="2785"/>
    <x v="34"/>
    <s v="Detroit, MI"/>
    <s v="LAX"/>
    <s v="Los Angeles, CA"/>
    <n v="1745"/>
    <n v="1741"/>
    <n v="-4"/>
    <n v="17"/>
    <n v="1758"/>
    <n v="1935"/>
    <n v="10"/>
    <n v="1955"/>
    <n v="1945"/>
    <n v="-10"/>
    <n v="0"/>
    <n v="0"/>
    <n v="310"/>
    <n v="304"/>
    <n v="277"/>
    <n v="1979"/>
    <m/>
    <m/>
    <m/>
    <m/>
    <m/>
    <s v="19:45"/>
    <s v="17:41"/>
    <d v="1899-12-30T02:04:00"/>
    <s v="Afternoon"/>
  </r>
  <r>
    <d v="2020-03-11T00:00:00"/>
    <x v="7"/>
    <s v="JetBlue Airways: B6"/>
    <s v="B6"/>
    <n v="20409"/>
    <n v="1236"/>
    <x v="39"/>
    <s v="San Juan, PR"/>
    <s v="STT"/>
    <s v="Charlotte Amalie, VI"/>
    <n v="924"/>
    <n v="908"/>
    <n v="-16"/>
    <n v="13"/>
    <n v="921"/>
    <n v="936"/>
    <n v="4"/>
    <n v="1000"/>
    <n v="940"/>
    <n v="-20"/>
    <n v="0"/>
    <n v="0"/>
    <n v="36"/>
    <n v="32"/>
    <n v="15"/>
    <n v="68"/>
    <m/>
    <m/>
    <m/>
    <m/>
    <m/>
    <s v="09:40"/>
    <s v="09:08"/>
    <d v="1899-12-30T00:32:00"/>
    <s v="Morning"/>
  </r>
  <r>
    <d v="2019-09-04T00:00:00"/>
    <x v="1"/>
    <s v="Delta Air Lines Inc.: DL"/>
    <s v="DL"/>
    <n v="19790"/>
    <n v="1408"/>
    <x v="7"/>
    <s v="Atlanta, GA"/>
    <s v="IND"/>
    <s v="Indianapolis, IN"/>
    <n v="1745"/>
    <n v="1743"/>
    <n v="-2"/>
    <n v="8"/>
    <n v="1751"/>
    <n v="1853"/>
    <n v="4"/>
    <n v="1915"/>
    <n v="1857"/>
    <n v="-18"/>
    <n v="0"/>
    <n v="0"/>
    <n v="90"/>
    <n v="74"/>
    <n v="62"/>
    <n v="432"/>
    <m/>
    <m/>
    <m/>
    <m/>
    <m/>
    <s v="18:57"/>
    <s v="17:43"/>
    <d v="1899-12-30T01:14:00"/>
    <s v="Afternoon"/>
  </r>
  <r>
    <d v="2019-01-30T00:00:00"/>
    <x v="0"/>
    <s v="United Air Lines Inc.: UA"/>
    <s v="UA"/>
    <n v="19977"/>
    <n v="1216"/>
    <x v="0"/>
    <s v="Denver, CO"/>
    <s v="LAX"/>
    <s v="Los Angeles, CA"/>
    <n v="1245"/>
    <n v="1239"/>
    <n v="-6"/>
    <n v="12"/>
    <n v="1251"/>
    <n v="1344"/>
    <n v="8"/>
    <n v="1418"/>
    <n v="1352"/>
    <n v="-26"/>
    <n v="0"/>
    <n v="0"/>
    <n v="153"/>
    <n v="133"/>
    <n v="113"/>
    <n v="862"/>
    <m/>
    <m/>
    <m/>
    <m/>
    <m/>
    <s v="13:52"/>
    <s v="12:39"/>
    <d v="1899-12-30T01:13:00"/>
    <s v="Afternoon"/>
  </r>
  <r>
    <d v="2020-12-23T00:00:00"/>
    <x v="2"/>
    <s v="Southwest Airlines Co.: WN"/>
    <s v="WN"/>
    <n v="19393"/>
    <n v="3391"/>
    <x v="112"/>
    <s v="Houston, TX"/>
    <s v="ATL"/>
    <s v="Atlanta, GA"/>
    <n v="705"/>
    <n v="705"/>
    <n v="0"/>
    <n v="9"/>
    <n v="714"/>
    <n v="938"/>
    <n v="4"/>
    <n v="1000"/>
    <n v="942"/>
    <n v="-18"/>
    <n v="0"/>
    <n v="0"/>
    <n v="115"/>
    <n v="97"/>
    <n v="84"/>
    <n v="696"/>
    <m/>
    <m/>
    <m/>
    <m/>
    <m/>
    <s v="09:42"/>
    <s v="07:05"/>
    <d v="1899-12-30T02:37:00"/>
    <s v="Morning"/>
  </r>
  <r>
    <d v="2023-08-13T00:00:00"/>
    <x v="5"/>
    <s v="Spirit Air Lines: NK"/>
    <s v="NK"/>
    <n v="20416"/>
    <n v="273"/>
    <x v="18"/>
    <s v="Dallas/Fort Worth, TX"/>
    <s v="EWR"/>
    <s v="Newark, NJ"/>
    <n v="830"/>
    <n v="1004"/>
    <n v="94"/>
    <n v="16"/>
    <n v="1020"/>
    <n v="1421"/>
    <n v="6"/>
    <n v="1303"/>
    <n v="1427"/>
    <n v="84"/>
    <n v="0"/>
    <n v="0"/>
    <n v="213"/>
    <n v="203"/>
    <n v="181"/>
    <n v="1372"/>
    <n v="36"/>
    <n v="0"/>
    <n v="48"/>
    <n v="0"/>
    <n v="0"/>
    <s v="14:27"/>
    <s v="10:04"/>
    <d v="1899-12-30T04:23:00"/>
    <s v="Morning"/>
  </r>
  <r>
    <d v="2019-06-25T00:00:00"/>
    <x v="1"/>
    <s v="Delta Air Lines Inc.: DL"/>
    <s v="DL"/>
    <n v="19790"/>
    <n v="1726"/>
    <x v="24"/>
    <s v="Salt Lake City, UT"/>
    <s v="ORD"/>
    <s v="Chicago, IL"/>
    <n v="1700"/>
    <n v="1700"/>
    <n v="0"/>
    <n v="16"/>
    <n v="1716"/>
    <n v="2052"/>
    <n v="12"/>
    <n v="2116"/>
    <n v="2104"/>
    <n v="-12"/>
    <n v="0"/>
    <n v="0"/>
    <n v="196"/>
    <n v="184"/>
    <n v="156"/>
    <n v="1250"/>
    <m/>
    <m/>
    <m/>
    <m/>
    <m/>
    <s v="21:04"/>
    <s v="17:00"/>
    <d v="1899-12-30T04:04:00"/>
    <s v="Afternoon"/>
  </r>
  <r>
    <d v="2020-12-27T00:00:00"/>
    <x v="11"/>
    <s v="SkyWest Airlines Inc.: OO"/>
    <s v="OO"/>
    <n v="20304"/>
    <n v="5510"/>
    <x v="0"/>
    <s v="Denver, CO"/>
    <s v="HDN"/>
    <s v="Hayden, CO"/>
    <n v="1405"/>
    <n v="1358"/>
    <n v="-7"/>
    <n v="37"/>
    <n v="1435"/>
    <n v="1511"/>
    <n v="1"/>
    <n v="1513"/>
    <n v="1512"/>
    <n v="-1"/>
    <n v="0"/>
    <n v="0"/>
    <n v="68"/>
    <n v="74"/>
    <n v="36"/>
    <n v="141"/>
    <m/>
    <m/>
    <m/>
    <m/>
    <m/>
    <s v="15:12"/>
    <s v="13:58"/>
    <d v="1899-12-30T01:14:00"/>
    <s v="Afternoon"/>
  </r>
  <r>
    <d v="2019-06-28T00:00:00"/>
    <x v="3"/>
    <s v="American Airlines Inc.: AA"/>
    <s v="AA"/>
    <n v="19805"/>
    <n v="332"/>
    <x v="75"/>
    <s v="Miami, FL"/>
    <s v="LGA"/>
    <s v="New York, NY"/>
    <n v="1654"/>
    <n v="1717"/>
    <n v="23"/>
    <n v="26"/>
    <n v="1743"/>
    <n v="2105"/>
    <n v="5"/>
    <n v="1959"/>
    <n v="2110"/>
    <n v="71"/>
    <n v="0"/>
    <n v="0"/>
    <n v="185"/>
    <n v="233"/>
    <n v="202"/>
    <n v="1096"/>
    <n v="0"/>
    <n v="23"/>
    <n v="48"/>
    <n v="0"/>
    <n v="0"/>
    <s v="21:10"/>
    <s v="17:17"/>
    <d v="1899-12-30T03:53:00"/>
    <s v="Afternoon"/>
  </r>
  <r>
    <d v="2023-01-05T00:00:00"/>
    <x v="6"/>
    <s v="Alaska Airlines Inc.: AS"/>
    <s v="AS"/>
    <n v="19930"/>
    <n v="279"/>
    <x v="6"/>
    <s v="Seattle, WA"/>
    <s v="BUR"/>
    <s v="Burbank, CA"/>
    <n v="705"/>
    <n v="922"/>
    <n v="137"/>
    <n v="26"/>
    <n v="948"/>
    <n v="1155"/>
    <n v="6"/>
    <n v="940"/>
    <n v="1201"/>
    <n v="141"/>
    <n v="0"/>
    <n v="0"/>
    <n v="155"/>
    <n v="159"/>
    <n v="127"/>
    <n v="937"/>
    <n v="137"/>
    <n v="0"/>
    <n v="4"/>
    <n v="0"/>
    <n v="0"/>
    <s v="12:01"/>
    <s v="09:22"/>
    <d v="1899-12-30T02:39:00"/>
    <s v="Morning"/>
  </r>
  <r>
    <d v="2022-12-05T00:00:00"/>
    <x v="2"/>
    <s v="Southwest Airlines Co.: WN"/>
    <s v="WN"/>
    <n v="19393"/>
    <n v="3067"/>
    <x v="9"/>
    <s v="Chicago, IL"/>
    <s v="BNA"/>
    <s v="Nashville, TN"/>
    <n v="540"/>
    <n v="535"/>
    <n v="-5"/>
    <n v="12"/>
    <n v="547"/>
    <n v="643"/>
    <n v="5"/>
    <n v="715"/>
    <n v="648"/>
    <n v="-27"/>
    <n v="0"/>
    <n v="0"/>
    <n v="95"/>
    <n v="73"/>
    <n v="56"/>
    <n v="395"/>
    <m/>
    <m/>
    <m/>
    <m/>
    <m/>
    <s v="06:48"/>
    <s v="05:35"/>
    <d v="1899-12-30T01:13:00"/>
    <s v="Night"/>
  </r>
  <r>
    <d v="2022-02-15T00:00:00"/>
    <x v="0"/>
    <s v="United Air Lines Inc.: UA"/>
    <s v="UA"/>
    <n v="19977"/>
    <n v="1044"/>
    <x v="54"/>
    <s v="Newark, NJ"/>
    <s v="MSY"/>
    <s v="New Orleans, LA"/>
    <n v="1030"/>
    <n v="1025"/>
    <n v="-5"/>
    <n v="21"/>
    <n v="1046"/>
    <n v="1234"/>
    <n v="5"/>
    <n v="1258"/>
    <n v="1239"/>
    <n v="-19"/>
    <n v="0"/>
    <n v="0"/>
    <n v="208"/>
    <n v="194"/>
    <n v="168"/>
    <n v="1167"/>
    <m/>
    <m/>
    <m/>
    <m/>
    <m/>
    <s v="12:39"/>
    <s v="10:25"/>
    <d v="1899-12-30T02:14:00"/>
    <s v="Morning"/>
  </r>
  <r>
    <d v="2020-02-27T00:00:00"/>
    <x v="0"/>
    <s v="United Air Lines Inc.: UA"/>
    <s v="UA"/>
    <n v="19977"/>
    <n v="2106"/>
    <x v="73"/>
    <s v="Washington, DC"/>
    <s v="MIA"/>
    <s v="Miami, FL"/>
    <n v="825"/>
    <n v="821"/>
    <n v="-4"/>
    <n v="15"/>
    <n v="836"/>
    <n v="1104"/>
    <n v="7"/>
    <n v="1119"/>
    <n v="1111"/>
    <n v="-8"/>
    <n v="0"/>
    <n v="0"/>
    <n v="174"/>
    <n v="170"/>
    <n v="148"/>
    <n v="921"/>
    <m/>
    <m/>
    <m/>
    <m/>
    <m/>
    <s v="11:11"/>
    <s v="08:21"/>
    <d v="1899-12-30T02:50:00"/>
    <s v="Morning"/>
  </r>
  <r>
    <d v="2022-10-29T00:00:00"/>
    <x v="2"/>
    <s v="Southwest Airlines Co.: WN"/>
    <s v="WN"/>
    <n v="19393"/>
    <n v="2423"/>
    <x v="7"/>
    <s v="Atlanta, GA"/>
    <s v="OKC"/>
    <s v="Oklahoma City, OK"/>
    <n v="830"/>
    <n v="827"/>
    <n v="-3"/>
    <n v="12"/>
    <n v="839"/>
    <n v="929"/>
    <n v="3"/>
    <n v="945"/>
    <n v="932"/>
    <n v="-13"/>
    <n v="0"/>
    <n v="0"/>
    <n v="135"/>
    <n v="125"/>
    <n v="110"/>
    <n v="761"/>
    <m/>
    <m/>
    <m/>
    <m/>
    <m/>
    <s v="09:32"/>
    <s v="08:27"/>
    <d v="1899-12-30T01:05:00"/>
    <s v="Morning"/>
  </r>
  <r>
    <d v="2019-07-02T00:00:00"/>
    <x v="15"/>
    <s v="Mesa Airlines Inc.: YV"/>
    <s v="YV"/>
    <n v="20378"/>
    <n v="5875"/>
    <x v="113"/>
    <s v="Moline, IL"/>
    <s v="DFW"/>
    <s v="Dallas/Fort Worth, TX"/>
    <n v="730"/>
    <n v="738"/>
    <n v="8"/>
    <n v="16"/>
    <n v="754"/>
    <n v="938"/>
    <n v="12"/>
    <n v="939"/>
    <n v="950"/>
    <n v="11"/>
    <n v="0"/>
    <n v="0"/>
    <n v="129"/>
    <n v="132"/>
    <n v="104"/>
    <n v="691"/>
    <m/>
    <m/>
    <m/>
    <m/>
    <m/>
    <s v="09:50"/>
    <s v="07:38"/>
    <d v="1899-12-30T02:12:00"/>
    <s v="Morning"/>
  </r>
  <r>
    <d v="2019-12-08T00:00:00"/>
    <x v="4"/>
    <s v="Republic Airline: YX"/>
    <s v="YX"/>
    <n v="20452"/>
    <n v="3556"/>
    <x v="56"/>
    <s v="Louisville, KY"/>
    <s v="ORD"/>
    <s v="Chicago, IL"/>
    <n v="1045"/>
    <n v="1105"/>
    <n v="20"/>
    <n v="11"/>
    <n v="1116"/>
    <n v="1112"/>
    <n v="5"/>
    <n v="1121"/>
    <n v="1117"/>
    <n v="-4"/>
    <n v="0"/>
    <n v="0"/>
    <n v="96"/>
    <n v="72"/>
    <n v="56"/>
    <n v="286"/>
    <m/>
    <m/>
    <m/>
    <m/>
    <m/>
    <s v="11:17"/>
    <s v="11:05"/>
    <d v="1899-12-30T00:12:00"/>
    <s v="Morning"/>
  </r>
  <r>
    <d v="2023-02-13T00:00:00"/>
    <x v="3"/>
    <s v="American Airlines Inc.: AA"/>
    <s v="AA"/>
    <n v="19805"/>
    <n v="1701"/>
    <x v="39"/>
    <s v="San Juan, PR"/>
    <s v="MIA"/>
    <s v="Miami, FL"/>
    <n v="2047"/>
    <n v="2035"/>
    <n v="-12"/>
    <n v="12"/>
    <n v="2047"/>
    <n v="2207"/>
    <n v="9"/>
    <n v="2244"/>
    <n v="2216"/>
    <n v="-28"/>
    <n v="0"/>
    <n v="0"/>
    <n v="177"/>
    <n v="161"/>
    <n v="140"/>
    <n v="1045"/>
    <m/>
    <m/>
    <m/>
    <m/>
    <m/>
    <s v="22:16"/>
    <s v="20:35"/>
    <d v="1899-12-30T01:41:00"/>
    <s v="Evening"/>
  </r>
  <r>
    <d v="2023-06-21T00:00:00"/>
    <x v="6"/>
    <s v="Alaska Airlines Inc.: AS"/>
    <s v="AS"/>
    <n v="19930"/>
    <n v="108"/>
    <x v="105"/>
    <s v="Anchorage, AK"/>
    <s v="SEA"/>
    <s v="Seattle, WA"/>
    <n v="250"/>
    <n v="244"/>
    <n v="-6"/>
    <n v="15"/>
    <n v="259"/>
    <n v="653"/>
    <n v="4"/>
    <n v="715"/>
    <n v="657"/>
    <n v="-18"/>
    <n v="0"/>
    <n v="0"/>
    <n v="205"/>
    <n v="193"/>
    <n v="174"/>
    <n v="1448"/>
    <m/>
    <m/>
    <m/>
    <m/>
    <m/>
    <s v="06:57"/>
    <s v="02:44"/>
    <d v="1899-12-30T04:13:00"/>
    <s v="Night"/>
  </r>
  <r>
    <d v="2023-05-18T00:00:00"/>
    <x v="1"/>
    <s v="Delta Air Lines Inc.: DL"/>
    <s v="DL"/>
    <n v="19790"/>
    <n v="862"/>
    <x v="16"/>
    <s v="Fort Lauderdale, FL"/>
    <s v="BOS"/>
    <s v="Boston, MA"/>
    <n v="1034"/>
    <n v="1036"/>
    <n v="2"/>
    <n v="18"/>
    <n v="1054"/>
    <n v="1345"/>
    <n v="7"/>
    <n v="1353"/>
    <n v="1352"/>
    <n v="-1"/>
    <n v="0"/>
    <n v="0"/>
    <n v="199"/>
    <n v="196"/>
    <n v="171"/>
    <n v="1237"/>
    <m/>
    <m/>
    <m/>
    <m/>
    <m/>
    <s v="13:52"/>
    <s v="10:36"/>
    <d v="1899-12-30T03:16:00"/>
    <s v="Morning"/>
  </r>
  <r>
    <d v="2019-08-01T00:00:00"/>
    <x v="2"/>
    <s v="Southwest Airlines Co.: WN"/>
    <s v="WN"/>
    <n v="19393"/>
    <n v="59"/>
    <x v="2"/>
    <s v="Dallas, TX"/>
    <s v="HOU"/>
    <s v="Houston, TX"/>
    <n v="2100"/>
    <n v="2124"/>
    <n v="24"/>
    <n v="16"/>
    <n v="2140"/>
    <n v="2221"/>
    <n v="5"/>
    <n v="2210"/>
    <n v="2226"/>
    <n v="16"/>
    <n v="0"/>
    <n v="0"/>
    <n v="70"/>
    <n v="62"/>
    <n v="41"/>
    <n v="239"/>
    <n v="3"/>
    <n v="0"/>
    <n v="0"/>
    <n v="0"/>
    <n v="13"/>
    <s v="22:26"/>
    <s v="21:24"/>
    <d v="1899-12-30T01:02:00"/>
    <s v="Evening"/>
  </r>
  <r>
    <d v="2023-01-13T00:00:00"/>
    <x v="2"/>
    <s v="Southwest Airlines Co.: WN"/>
    <s v="WN"/>
    <n v="19393"/>
    <n v="1628"/>
    <x v="112"/>
    <s v="Houston, TX"/>
    <s v="LAS"/>
    <s v="Las Vegas, NV"/>
    <n v="815"/>
    <n v="821"/>
    <n v="6"/>
    <n v="9"/>
    <n v="830"/>
    <n v="915"/>
    <n v="4"/>
    <n v="935"/>
    <n v="919"/>
    <n v="-16"/>
    <n v="0"/>
    <n v="0"/>
    <n v="200"/>
    <n v="178"/>
    <n v="165"/>
    <n v="1235"/>
    <m/>
    <m/>
    <m/>
    <m/>
    <m/>
    <s v="09:19"/>
    <s v="08:21"/>
    <d v="1899-12-30T00:58:00"/>
    <s v="Morning"/>
  </r>
  <r>
    <d v="2022-08-31T00:00:00"/>
    <x v="0"/>
    <s v="United Air Lines Inc.: UA"/>
    <s v="UA"/>
    <n v="19977"/>
    <n v="1695"/>
    <x v="48"/>
    <s v="Orlando, FL"/>
    <s v="IAH"/>
    <s v="Houston, TX"/>
    <n v="721"/>
    <n v="718"/>
    <n v="-3"/>
    <n v="17"/>
    <n v="735"/>
    <n v="832"/>
    <n v="6"/>
    <n v="850"/>
    <n v="838"/>
    <n v="-12"/>
    <n v="0"/>
    <n v="0"/>
    <n v="149"/>
    <n v="140"/>
    <n v="117"/>
    <n v="854"/>
    <m/>
    <m/>
    <m/>
    <m/>
    <m/>
    <s v="08:38"/>
    <s v="07:18"/>
    <d v="1899-12-30T01:20:00"/>
    <s v="Morning"/>
  </r>
  <r>
    <d v="2022-09-04T00:00:00"/>
    <x v="9"/>
    <s v="Allegiant Air: G4"/>
    <s v="G4"/>
    <n v="20368"/>
    <n v="653"/>
    <x v="114"/>
    <s v="Phoenix, AZ"/>
    <s v="CID"/>
    <s v="Cedar Rapids/Iowa City, IA"/>
    <n v="1555"/>
    <n v="1550"/>
    <n v="-5"/>
    <n v="9"/>
    <n v="1559"/>
    <n v="2045"/>
    <n v="5"/>
    <n v="2050"/>
    <n v="2050"/>
    <n v="0"/>
    <n v="0"/>
    <n v="0"/>
    <n v="175"/>
    <n v="180"/>
    <n v="166"/>
    <n v="1240"/>
    <m/>
    <m/>
    <m/>
    <m/>
    <m/>
    <s v="20:50"/>
    <s v="15:50"/>
    <d v="1899-12-30T05:00:00"/>
    <s v="Afternoon"/>
  </r>
  <r>
    <d v="2022-03-11T00:00:00"/>
    <x v="2"/>
    <s v="Southwest Airlines Co.: WN"/>
    <s v="WN"/>
    <n v="19393"/>
    <n v="1399"/>
    <x v="21"/>
    <s v="Las Vegas, NV"/>
    <s v="PHX"/>
    <s v="Phoenix, AZ"/>
    <n v="955"/>
    <n v="1002"/>
    <n v="7"/>
    <n v="15"/>
    <n v="1017"/>
    <n v="1159"/>
    <n v="5"/>
    <n v="1210"/>
    <n v="1204"/>
    <n v="-6"/>
    <n v="0"/>
    <n v="0"/>
    <n v="75"/>
    <n v="62"/>
    <n v="42"/>
    <n v="255"/>
    <m/>
    <m/>
    <m/>
    <m/>
    <m/>
    <s v="12:04"/>
    <s v="10:02"/>
    <d v="1899-12-30T02:02:00"/>
    <s v="Morning"/>
  </r>
  <r>
    <d v="2021-04-06T00:00:00"/>
    <x v="11"/>
    <s v="SkyWest Airlines Inc.: OO"/>
    <s v="OO"/>
    <n v="20304"/>
    <n v="5311"/>
    <x v="0"/>
    <s v="Denver, CO"/>
    <s v="DTW"/>
    <s v="Detroit, MI"/>
    <n v="1745"/>
    <n v="1809"/>
    <n v="24"/>
    <n v="36"/>
    <n v="1845"/>
    <n v="2316"/>
    <n v="6"/>
    <n v="2246"/>
    <n v="2322"/>
    <n v="36"/>
    <n v="0"/>
    <n v="0"/>
    <n v="181"/>
    <n v="193"/>
    <n v="151"/>
    <n v="1123"/>
    <n v="36"/>
    <n v="0"/>
    <n v="0"/>
    <n v="0"/>
    <n v="0"/>
    <s v="23:22"/>
    <s v="18:09"/>
    <d v="1899-12-30T05:13:00"/>
    <s v="Evening"/>
  </r>
  <r>
    <d v="2021-05-20T00:00:00"/>
    <x v="1"/>
    <s v="Delta Air Lines Inc.: DL"/>
    <s v="DL"/>
    <n v="19790"/>
    <n v="974"/>
    <x v="21"/>
    <s v="Las Vegas, NV"/>
    <s v="MSP"/>
    <s v="Minneapolis, MN"/>
    <n v="1335"/>
    <n v="1334"/>
    <n v="-1"/>
    <n v="18"/>
    <n v="1352"/>
    <n v="1822"/>
    <n v="3"/>
    <n v="1846"/>
    <n v="1825"/>
    <n v="-21"/>
    <n v="0"/>
    <n v="0"/>
    <n v="191"/>
    <n v="171"/>
    <n v="150"/>
    <n v="1299"/>
    <m/>
    <m/>
    <m/>
    <m/>
    <m/>
    <s v="18:25"/>
    <s v="13:34"/>
    <d v="1899-12-30T04:51:00"/>
    <s v="Afternoon"/>
  </r>
  <r>
    <d v="2019-08-14T00:00:00"/>
    <x v="3"/>
    <s v="American Airlines Inc.: AA"/>
    <s v="AA"/>
    <n v="19805"/>
    <n v="1599"/>
    <x v="80"/>
    <s v="Santa Ana, CA"/>
    <s v="DFW"/>
    <s v="Dallas/Fort Worth, TX"/>
    <n v="1424"/>
    <n v="1429"/>
    <n v="5"/>
    <n v="10"/>
    <n v="1439"/>
    <n v="1907"/>
    <n v="5"/>
    <n v="1934"/>
    <n v="1912"/>
    <n v="-22"/>
    <n v="0"/>
    <n v="0"/>
    <n v="190"/>
    <n v="163"/>
    <n v="148"/>
    <n v="1205"/>
    <m/>
    <m/>
    <m/>
    <m/>
    <m/>
    <s v="19:12"/>
    <s v="14:29"/>
    <d v="1899-12-30T04:43:00"/>
    <s v="Afternoon"/>
  </r>
  <r>
    <d v="2022-12-10T00:00:00"/>
    <x v="1"/>
    <s v="Delta Air Lines Inc.: DL"/>
    <s v="DL"/>
    <n v="19790"/>
    <n v="738"/>
    <x v="1"/>
    <s v="Minneapolis, MN"/>
    <s v="STL"/>
    <s v="St. Louis, MO"/>
    <n v="728"/>
    <n v="739"/>
    <n v="11"/>
    <n v="27"/>
    <n v="806"/>
    <n v="915"/>
    <n v="6"/>
    <n v="916"/>
    <n v="921"/>
    <n v="5"/>
    <n v="0"/>
    <n v="0"/>
    <n v="108"/>
    <n v="102"/>
    <n v="69"/>
    <n v="448"/>
    <m/>
    <m/>
    <m/>
    <m/>
    <m/>
    <s v="09:21"/>
    <s v="07:39"/>
    <d v="1899-12-30T01:42:00"/>
    <s v="Morning"/>
  </r>
  <r>
    <d v="2020-04-09T00:00:00"/>
    <x v="3"/>
    <s v="American Airlines Inc.: AA"/>
    <s v="AA"/>
    <n v="19805"/>
    <n v="2587"/>
    <x v="18"/>
    <s v="Dallas/Fort Worth, TX"/>
    <s v="ORF"/>
    <s v="Norfolk, VA"/>
    <n v="2030"/>
    <n v="2014"/>
    <n v="-16"/>
    <n v="12"/>
    <n v="2026"/>
    <n v="2331"/>
    <n v="5"/>
    <n v="26"/>
    <n v="2336"/>
    <n v="-50"/>
    <n v="0"/>
    <n v="0"/>
    <n v="176"/>
    <n v="142"/>
    <n v="125"/>
    <n v="1212"/>
    <m/>
    <m/>
    <m/>
    <m/>
    <m/>
    <s v="23:36"/>
    <s v="20:14"/>
    <d v="1899-12-30T03:22:00"/>
    <s v="Evening"/>
  </r>
  <r>
    <d v="2020-07-15T00:00:00"/>
    <x v="11"/>
    <s v="SkyWest Airlines Inc.: OO"/>
    <s v="OO"/>
    <n v="20304"/>
    <n v="4262"/>
    <x v="1"/>
    <s v="Minneapolis, MN"/>
    <s v="BRD"/>
    <s v="Brainerd, MN"/>
    <n v="1303"/>
    <n v="1300"/>
    <n v="-3"/>
    <n v="14"/>
    <n v="1314"/>
    <n v="1340"/>
    <n v="3"/>
    <n v="1350"/>
    <n v="1343"/>
    <n v="-7"/>
    <n v="0"/>
    <n v="0"/>
    <n v="47"/>
    <n v="43"/>
    <n v="26"/>
    <n v="114"/>
    <m/>
    <m/>
    <m/>
    <m/>
    <m/>
    <s v="13:43"/>
    <s v="13:00"/>
    <d v="1899-12-30T00:43:00"/>
    <s v="Afternoon"/>
  </r>
  <r>
    <d v="2020-03-23T00:00:00"/>
    <x v="1"/>
    <s v="Delta Air Lines Inc.: DL"/>
    <s v="DL"/>
    <n v="19790"/>
    <n v="2531"/>
    <x v="24"/>
    <s v="Salt Lake City, UT"/>
    <s v="DTW"/>
    <s v="Detroit, MI"/>
    <n v="2355"/>
    <n v="2347"/>
    <n v="-8"/>
    <n v="10"/>
    <n v="2357"/>
    <n v="446"/>
    <n v="7"/>
    <n v="520"/>
    <n v="453"/>
    <n v="-27"/>
    <n v="0"/>
    <n v="0"/>
    <n v="205"/>
    <n v="186"/>
    <n v="169"/>
    <n v="1481"/>
    <m/>
    <m/>
    <m/>
    <m/>
    <m/>
    <s v="04:53"/>
    <s v="23:47"/>
    <n v="-0.78750000000000009"/>
    <s v="Evening"/>
  </r>
  <r>
    <d v="2020-06-15T00:00:00"/>
    <x v="0"/>
    <s v="United Air Lines Inc.: UA"/>
    <s v="UA"/>
    <n v="19977"/>
    <n v="2439"/>
    <x v="29"/>
    <s v="San Francisco, CA"/>
    <s v="EWR"/>
    <s v="Newark, NJ"/>
    <n v="840"/>
    <n v="835"/>
    <n v="-5"/>
    <n v="16"/>
    <n v="851"/>
    <n v="1632"/>
    <n v="6"/>
    <n v="1647"/>
    <n v="1638"/>
    <n v="-9"/>
    <n v="0"/>
    <n v="0"/>
    <n v="307"/>
    <n v="303"/>
    <n v="281"/>
    <n v="2565"/>
    <m/>
    <m/>
    <m/>
    <m/>
    <m/>
    <s v="16:38"/>
    <s v="08:35"/>
    <d v="1899-12-30T08:03:00"/>
    <s v="Morning"/>
  </r>
  <r>
    <d v="2019-03-01T00:00:00"/>
    <x v="13"/>
    <s v="Envoy Air: MQ"/>
    <s v="MQ"/>
    <n v="20398"/>
    <n v="3401"/>
    <x v="113"/>
    <s v="Moline, IL"/>
    <s v="ORD"/>
    <s v="Chicago, IL"/>
    <n v="608"/>
    <n v="556"/>
    <n v="-12"/>
    <n v="29"/>
    <n v="625"/>
    <n v="700"/>
    <n v="38"/>
    <n v="720"/>
    <n v="738"/>
    <n v="18"/>
    <n v="0"/>
    <n v="0"/>
    <n v="72"/>
    <n v="102"/>
    <n v="35"/>
    <n v="139"/>
    <n v="0"/>
    <n v="0"/>
    <n v="18"/>
    <n v="0"/>
    <n v="0"/>
    <s v="07:38"/>
    <s v="05:56"/>
    <d v="1899-12-30T01:42:00"/>
    <s v="Night"/>
  </r>
  <r>
    <d v="2023-02-14T00:00:00"/>
    <x v="4"/>
    <s v="Republic Airline: YX"/>
    <s v="YX"/>
    <n v="20452"/>
    <n v="3464"/>
    <x v="20"/>
    <s v="Chicago, IL"/>
    <s v="PIT"/>
    <s v="Pittsburgh, PA"/>
    <n v="2105"/>
    <n v="2104"/>
    <n v="-1"/>
    <n v="18"/>
    <n v="2122"/>
    <n v="2319"/>
    <n v="5"/>
    <n v="2335"/>
    <n v="2324"/>
    <n v="-11"/>
    <n v="0"/>
    <n v="0"/>
    <n v="90"/>
    <n v="80"/>
    <n v="57"/>
    <n v="413"/>
    <m/>
    <m/>
    <m/>
    <m/>
    <m/>
    <s v="23:24"/>
    <s v="21:04"/>
    <d v="1899-12-30T02:20:00"/>
    <s v="Evening"/>
  </r>
  <r>
    <d v="2019-04-28T00:00:00"/>
    <x v="6"/>
    <s v="Alaska Airlines Inc.: AS"/>
    <s v="AS"/>
    <n v="19930"/>
    <n v="62"/>
    <x v="105"/>
    <s v="Anchorage, AK"/>
    <s v="JNU"/>
    <s v="Juneau, AK"/>
    <n v="805"/>
    <n v="802"/>
    <n v="-3"/>
    <n v="10"/>
    <n v="812"/>
    <n v="924"/>
    <n v="5"/>
    <n v="940"/>
    <n v="929"/>
    <n v="-11"/>
    <n v="0"/>
    <n v="0"/>
    <n v="95"/>
    <n v="87"/>
    <n v="72"/>
    <n v="571"/>
    <m/>
    <m/>
    <m/>
    <m/>
    <m/>
    <s v="09:29"/>
    <s v="08:02"/>
    <d v="1899-12-30T01:27:00"/>
    <s v="Morning"/>
  </r>
  <r>
    <d v="2019-08-28T00:00:00"/>
    <x v="11"/>
    <s v="SkyWest Airlines Inc.: OO"/>
    <s v="OO"/>
    <n v="20304"/>
    <n v="3257"/>
    <x v="18"/>
    <s v="Dallas/Fort Worth, TX"/>
    <s v="ROW"/>
    <s v="Roswell, NM"/>
    <n v="900"/>
    <n v="855"/>
    <n v="-5"/>
    <n v="26"/>
    <n v="921"/>
    <n v="923"/>
    <n v="5"/>
    <n v="948"/>
    <n v="928"/>
    <n v="-20"/>
    <n v="0"/>
    <n v="0"/>
    <n v="108"/>
    <n v="93"/>
    <n v="62"/>
    <n v="435"/>
    <m/>
    <m/>
    <m/>
    <m/>
    <m/>
    <s v="09:28"/>
    <s v="08:55"/>
    <d v="1899-12-30T00:33:00"/>
    <s v="Morning"/>
  </r>
  <r>
    <d v="2019-12-13T00:00:00"/>
    <x v="1"/>
    <s v="Delta Air Lines Inc.: DL"/>
    <s v="DL"/>
    <n v="19790"/>
    <n v="499"/>
    <x v="34"/>
    <s v="Detroit, MI"/>
    <s v="CLT"/>
    <s v="Charlotte, NC"/>
    <n v="700"/>
    <n v="656"/>
    <n v="-4"/>
    <n v="30"/>
    <n v="726"/>
    <n v="856"/>
    <n v="7"/>
    <n v="904"/>
    <n v="903"/>
    <n v="-1"/>
    <n v="0"/>
    <n v="0"/>
    <n v="124"/>
    <n v="127"/>
    <n v="90"/>
    <n v="500"/>
    <m/>
    <m/>
    <m/>
    <m/>
    <m/>
    <s v="09:03"/>
    <s v="06:56"/>
    <d v="1899-12-30T02:07:00"/>
    <s v="Morning"/>
  </r>
  <r>
    <d v="2022-07-18T00:00:00"/>
    <x v="11"/>
    <s v="SkyWest Airlines Inc.: OO"/>
    <s v="OO"/>
    <n v="20304"/>
    <n v="4067"/>
    <x v="9"/>
    <s v="Chicago, IL"/>
    <s v="MSP"/>
    <s v="Minneapolis, MN"/>
    <n v="1408"/>
    <n v="1806"/>
    <n v="238"/>
    <n v="16"/>
    <n v="1822"/>
    <n v="1925"/>
    <n v="8"/>
    <n v="1541"/>
    <n v="1933"/>
    <n v="232"/>
    <n v="0"/>
    <n v="0"/>
    <n v="93"/>
    <n v="87"/>
    <n v="63"/>
    <n v="349"/>
    <n v="0"/>
    <n v="232"/>
    <n v="0"/>
    <n v="0"/>
    <n v="0"/>
    <s v="19:33"/>
    <s v="18:06"/>
    <d v="1899-12-30T01:27:00"/>
    <s v="Evening"/>
  </r>
  <r>
    <d v="2023-04-02T00:00:00"/>
    <x v="17"/>
    <s v="Hawaiian Airlines Inc.: HA"/>
    <s v="HA"/>
    <n v="19690"/>
    <n v="57"/>
    <x v="58"/>
    <s v="San Diego, CA"/>
    <s v="OGG"/>
    <s v="Kahului, HI"/>
    <n v="910"/>
    <n v="934"/>
    <n v="24"/>
    <n v="18"/>
    <n v="952"/>
    <n v="1214"/>
    <n v="5"/>
    <n v="1215"/>
    <n v="1219"/>
    <n v="4"/>
    <n v="0"/>
    <n v="0"/>
    <n v="365"/>
    <n v="345"/>
    <n v="322"/>
    <n v="2541"/>
    <m/>
    <m/>
    <m/>
    <m/>
    <m/>
    <s v="12:19"/>
    <s v="09:34"/>
    <d v="1899-12-30T02:45:00"/>
    <s v="Morning"/>
  </r>
  <r>
    <d v="2021-11-28T00:00:00"/>
    <x v="2"/>
    <s v="Southwest Airlines Co.: WN"/>
    <s v="WN"/>
    <n v="19393"/>
    <n v="2540"/>
    <x v="47"/>
    <s v="Milwaukee, WI"/>
    <s v="SRQ"/>
    <s v="Sarasota/Bradenton, FL"/>
    <n v="915"/>
    <n v="912"/>
    <n v="-3"/>
    <n v="8"/>
    <n v="920"/>
    <n v="1240"/>
    <n v="4"/>
    <n v="1315"/>
    <n v="1244"/>
    <n v="-31"/>
    <n v="0"/>
    <n v="0"/>
    <n v="180"/>
    <n v="152"/>
    <n v="140"/>
    <n v="1113"/>
    <m/>
    <m/>
    <m/>
    <m/>
    <m/>
    <s v="12:44"/>
    <s v="09:12"/>
    <d v="1899-12-30T03:32:00"/>
    <s v="Morning"/>
  </r>
  <r>
    <d v="2019-05-08T00:00:00"/>
    <x v="6"/>
    <s v="Alaska Airlines Inc.: AS"/>
    <s v="AS"/>
    <n v="19930"/>
    <n v="1048"/>
    <x v="32"/>
    <s v="Los Angeles, CA"/>
    <s v="SEA"/>
    <s v="Seattle, WA"/>
    <n v="700"/>
    <n v="654"/>
    <n v="-6"/>
    <n v="26"/>
    <n v="720"/>
    <n v="955"/>
    <n v="21"/>
    <n v="955"/>
    <n v="1016"/>
    <n v="21"/>
    <n v="0"/>
    <n v="0"/>
    <n v="175"/>
    <n v="202"/>
    <n v="155"/>
    <n v="954"/>
    <n v="0"/>
    <n v="0"/>
    <n v="21"/>
    <n v="0"/>
    <n v="0"/>
    <s v="10:16"/>
    <s v="06:54"/>
    <d v="1899-12-30T03:22:00"/>
    <s v="Morning"/>
  </r>
  <r>
    <d v="2022-03-03T00:00:00"/>
    <x v="2"/>
    <s v="Southwest Airlines Co.: WN"/>
    <s v="WN"/>
    <n v="19393"/>
    <n v="1337"/>
    <x v="9"/>
    <s v="Chicago, IL"/>
    <s v="PHL"/>
    <s v="Philadelphia, PA"/>
    <n v="1305"/>
    <n v="1317"/>
    <n v="12"/>
    <n v="9"/>
    <n v="1326"/>
    <n v="1547"/>
    <n v="4"/>
    <n v="1605"/>
    <n v="1551"/>
    <n v="-14"/>
    <n v="0"/>
    <n v="0"/>
    <n v="120"/>
    <n v="94"/>
    <n v="81"/>
    <n v="668"/>
    <m/>
    <m/>
    <m/>
    <m/>
    <m/>
    <s v="15:51"/>
    <s v="13:17"/>
    <d v="1899-12-30T02:34:00"/>
    <s v="Afternoon"/>
  </r>
  <r>
    <d v="2023-03-27T00:00:00"/>
    <x v="14"/>
    <s v="Frontier Airlines Inc.: F9"/>
    <s v="F9"/>
    <n v="20436"/>
    <n v="1210"/>
    <x v="38"/>
    <s v="St. Louis, MO"/>
    <s v="MCO"/>
    <s v="Orlando, FL"/>
    <n v="2023"/>
    <n v="2033"/>
    <n v="10"/>
    <n v="16"/>
    <n v="2049"/>
    <n v="2353"/>
    <n v="24"/>
    <n v="2356"/>
    <n v="17"/>
    <n v="21"/>
    <n v="0"/>
    <n v="0"/>
    <n v="153"/>
    <n v="164"/>
    <n v="124"/>
    <n v="882"/>
    <n v="0"/>
    <n v="0"/>
    <n v="11"/>
    <n v="0"/>
    <n v="10"/>
    <s v="00:17"/>
    <s v="20:33"/>
    <n v="-0.84444444444444444"/>
    <s v="Evening"/>
  </r>
  <r>
    <d v="2021-09-16T00:00:00"/>
    <x v="16"/>
    <s v="Horizon Air: QX"/>
    <s v="QX"/>
    <n v="19687"/>
    <n v="2100"/>
    <x v="6"/>
    <s v="Seattle, WA"/>
    <s v="PSC"/>
    <s v="Pasco/Kennewick/Richland, WA"/>
    <n v="2257"/>
    <n v="2256"/>
    <n v="-1"/>
    <n v="11"/>
    <n v="2307"/>
    <n v="2343"/>
    <n v="7"/>
    <n v="2350"/>
    <n v="2350"/>
    <n v="0"/>
    <n v="0"/>
    <n v="0"/>
    <n v="53"/>
    <n v="54"/>
    <n v="36"/>
    <n v="172"/>
    <m/>
    <m/>
    <m/>
    <m/>
    <m/>
    <s v="23:50"/>
    <s v="22:56"/>
    <d v="1899-12-30T00:54:00"/>
    <s v="Evening"/>
  </r>
  <r>
    <d v="2020-03-12T00:00:00"/>
    <x v="1"/>
    <s v="Delta Air Lines Inc.: DL"/>
    <s v="DL"/>
    <n v="19790"/>
    <n v="1234"/>
    <x v="115"/>
    <s v="Pensacola, FL"/>
    <s v="ATL"/>
    <s v="Atlanta, GA"/>
    <n v="520"/>
    <n v="512"/>
    <n v="-8"/>
    <n v="9"/>
    <n v="521"/>
    <n v="709"/>
    <n v="9"/>
    <n v="729"/>
    <n v="718"/>
    <n v="-11"/>
    <n v="0"/>
    <n v="0"/>
    <n v="69"/>
    <n v="66"/>
    <n v="48"/>
    <n v="271"/>
    <m/>
    <m/>
    <m/>
    <m/>
    <m/>
    <s v="07:18"/>
    <s v="05:12"/>
    <d v="1899-12-30T02:06:00"/>
    <s v="Night"/>
  </r>
  <r>
    <d v="2023-04-23T00:00:00"/>
    <x v="1"/>
    <s v="Delta Air Lines Inc.: DL"/>
    <s v="DL"/>
    <n v="19790"/>
    <n v="1196"/>
    <x v="7"/>
    <s v="Atlanta, GA"/>
    <s v="RSW"/>
    <s v="Fort Myers, FL"/>
    <n v="1221"/>
    <n v="1218"/>
    <n v="-3"/>
    <n v="12"/>
    <n v="1230"/>
    <n v="1340"/>
    <n v="4"/>
    <n v="1400"/>
    <n v="1344"/>
    <n v="-16"/>
    <n v="0"/>
    <n v="0"/>
    <n v="99"/>
    <n v="86"/>
    <n v="70"/>
    <n v="515"/>
    <m/>
    <m/>
    <m/>
    <m/>
    <m/>
    <s v="13:44"/>
    <s v="12:18"/>
    <d v="1899-12-30T01:26:00"/>
    <s v="Afternoon"/>
  </r>
  <r>
    <d v="2020-06-24T00:00:00"/>
    <x v="3"/>
    <s v="American Airlines Inc.: AA"/>
    <s v="AA"/>
    <n v="19805"/>
    <n v="2640"/>
    <x v="18"/>
    <s v="Dallas/Fort Worth, TX"/>
    <s v="PBI"/>
    <s v="West Palm Beach/Palm Beach, FL"/>
    <n v="1630"/>
    <n v="1625"/>
    <n v="-5"/>
    <n v="12"/>
    <n v="1637"/>
    <n v="1955"/>
    <n v="5"/>
    <n v="2018"/>
    <n v="2000"/>
    <n v="-18"/>
    <n v="0"/>
    <n v="0"/>
    <n v="168"/>
    <n v="155"/>
    <n v="138"/>
    <n v="1102"/>
    <m/>
    <m/>
    <m/>
    <m/>
    <m/>
    <s v="20:00"/>
    <s v="16:25"/>
    <d v="1899-12-30T03:35:00"/>
    <s v="Afternoon"/>
  </r>
  <r>
    <d v="2019-03-14T00:00:00"/>
    <x v="5"/>
    <s v="Spirit Air Lines: NK"/>
    <s v="NK"/>
    <n v="20416"/>
    <n v="316"/>
    <x v="34"/>
    <s v="Detroit, MI"/>
    <s v="LGA"/>
    <s v="New York, NY"/>
    <n v="600"/>
    <n v="602"/>
    <n v="2"/>
    <n v="11"/>
    <n v="613"/>
    <n v="729"/>
    <n v="10"/>
    <n v="740"/>
    <n v="739"/>
    <n v="-1"/>
    <n v="0"/>
    <n v="0"/>
    <n v="100"/>
    <n v="97"/>
    <n v="76"/>
    <n v="502"/>
    <m/>
    <m/>
    <m/>
    <m/>
    <m/>
    <s v="07:39"/>
    <s v="06:02"/>
    <d v="1899-12-30T01:37:00"/>
    <s v="Morning"/>
  </r>
  <r>
    <d v="2021-08-16T00:00:00"/>
    <x v="12"/>
    <s v="Endeavor Air Inc.: 9E"/>
    <s v="9E"/>
    <n v="20363"/>
    <n v="4676"/>
    <x v="15"/>
    <s v="New York, NY"/>
    <s v="DTW"/>
    <s v="Detroit, MI"/>
    <n v="720"/>
    <n v="713"/>
    <n v="-7"/>
    <n v="19"/>
    <n v="732"/>
    <n v="855"/>
    <n v="32"/>
    <n v="921"/>
    <n v="927"/>
    <n v="6"/>
    <n v="0"/>
    <n v="0"/>
    <n v="121"/>
    <n v="134"/>
    <n v="83"/>
    <n v="509"/>
    <m/>
    <m/>
    <m/>
    <m/>
    <m/>
    <s v="09:27"/>
    <s v="07:13"/>
    <d v="1899-12-30T02:14:00"/>
    <s v="Morning"/>
  </r>
  <r>
    <d v="2023-03-03T00:00:00"/>
    <x v="13"/>
    <s v="Envoy Air: MQ"/>
    <s v="MQ"/>
    <n v="20398"/>
    <n v="3615"/>
    <x v="71"/>
    <s v="Wichita, KS"/>
    <s v="ORD"/>
    <s v="Chicago, IL"/>
    <n v="648"/>
    <n v="643"/>
    <n v="-5"/>
    <n v="10"/>
    <n v="653"/>
    <n v="819"/>
    <n v="9"/>
    <n v="845"/>
    <n v="828"/>
    <n v="-17"/>
    <n v="0"/>
    <n v="0"/>
    <n v="117"/>
    <n v="105"/>
    <n v="86"/>
    <n v="588"/>
    <m/>
    <m/>
    <m/>
    <m/>
    <m/>
    <s v="08:28"/>
    <s v="06:43"/>
    <d v="1899-12-30T01:45:00"/>
    <s v="Morning"/>
  </r>
  <r>
    <d v="2023-04-07T00:00:00"/>
    <x v="0"/>
    <s v="United Air Lines Inc.: UA"/>
    <s v="UA"/>
    <n v="19977"/>
    <n v="1300"/>
    <x v="73"/>
    <s v="Washington, DC"/>
    <s v="ORF"/>
    <s v="Norfolk, VA"/>
    <n v="2230"/>
    <n v="2226"/>
    <n v="-4"/>
    <n v="11"/>
    <n v="2237"/>
    <n v="2315"/>
    <n v="4"/>
    <n v="2328"/>
    <n v="2319"/>
    <n v="-9"/>
    <n v="0"/>
    <n v="0"/>
    <n v="58"/>
    <n v="53"/>
    <n v="38"/>
    <n v="157"/>
    <m/>
    <m/>
    <m/>
    <m/>
    <m/>
    <s v="23:19"/>
    <s v="22:26"/>
    <d v="1899-12-30T00:53:00"/>
    <s v="Evening"/>
  </r>
  <r>
    <d v="2022-10-02T00:00:00"/>
    <x v="13"/>
    <s v="Envoy Air: MQ"/>
    <s v="MQ"/>
    <n v="20398"/>
    <n v="3929"/>
    <x v="116"/>
    <s v="La Crosse, WI"/>
    <s v="ORD"/>
    <s v="Chicago, IL"/>
    <n v="613"/>
    <n v="612"/>
    <n v="-1"/>
    <n v="11"/>
    <n v="623"/>
    <n v="705"/>
    <n v="20"/>
    <n v="725"/>
    <n v="725"/>
    <n v="0"/>
    <n v="0"/>
    <n v="0"/>
    <n v="72"/>
    <n v="73"/>
    <n v="42"/>
    <n v="215"/>
    <m/>
    <m/>
    <m/>
    <m/>
    <m/>
    <s v="07:25"/>
    <s v="06:12"/>
    <d v="1899-12-30T01:13:00"/>
    <s v="Morning"/>
  </r>
  <r>
    <d v="2022-07-26T00:00:00"/>
    <x v="12"/>
    <s v="Endeavor Air Inc.: 9E"/>
    <s v="9E"/>
    <n v="20363"/>
    <n v="5273"/>
    <x v="15"/>
    <s v="New York, NY"/>
    <s v="CVG"/>
    <s v="Cincinnati, OH"/>
    <n v="1900"/>
    <n v="1946"/>
    <n v="46"/>
    <n v="28"/>
    <n v="2014"/>
    <n v="2149"/>
    <n v="5"/>
    <n v="2124"/>
    <n v="2154"/>
    <n v="30"/>
    <n v="0"/>
    <n v="0"/>
    <n v="144"/>
    <n v="128"/>
    <n v="95"/>
    <n v="589"/>
    <n v="30"/>
    <n v="0"/>
    <n v="0"/>
    <n v="0"/>
    <n v="0"/>
    <s v="21:54"/>
    <s v="19:46"/>
    <d v="1899-12-30T02:08:00"/>
    <s v="Evening"/>
  </r>
  <r>
    <d v="2021-09-18T00:00:00"/>
    <x v="11"/>
    <s v="SkyWest Airlines Inc.: OO"/>
    <s v="OO"/>
    <n v="20304"/>
    <n v="5350"/>
    <x v="117"/>
    <s v="Bend/Redmond, OR"/>
    <s v="LAX"/>
    <s v="Los Angeles, CA"/>
    <n v="1539"/>
    <n v="1529"/>
    <n v="-10"/>
    <n v="11"/>
    <n v="1540"/>
    <n v="1730"/>
    <n v="13"/>
    <n v="1751"/>
    <n v="1743"/>
    <n v="-8"/>
    <n v="0"/>
    <n v="0"/>
    <n v="132"/>
    <n v="134"/>
    <n v="110"/>
    <n v="726"/>
    <m/>
    <m/>
    <m/>
    <m/>
    <m/>
    <s v="17:43"/>
    <s v="15:29"/>
    <d v="1899-12-30T02:14:00"/>
    <s v="Afternoon"/>
  </r>
  <r>
    <d v="2019-10-10T00:00:00"/>
    <x v="2"/>
    <s v="Southwest Airlines Co.: WN"/>
    <s v="WN"/>
    <n v="19393"/>
    <n v="2014"/>
    <x v="7"/>
    <s v="Atlanta, GA"/>
    <s v="BNA"/>
    <s v="Nashville, TN"/>
    <n v="1320"/>
    <n v="1335"/>
    <n v="15"/>
    <n v="6"/>
    <n v="1341"/>
    <n v="1320"/>
    <n v="5"/>
    <n v="1325"/>
    <n v="1325"/>
    <n v="0"/>
    <n v="0"/>
    <n v="0"/>
    <n v="65"/>
    <n v="50"/>
    <n v="39"/>
    <n v="214"/>
    <m/>
    <m/>
    <m/>
    <m/>
    <m/>
    <s v="13:25"/>
    <s v="13:35"/>
    <n v="-6.9444444444444198E-3"/>
    <s v="Afternoon"/>
  </r>
  <r>
    <d v="2022-11-28T00:00:00"/>
    <x v="3"/>
    <s v="American Airlines Inc.: AA"/>
    <s v="AA"/>
    <n v="19805"/>
    <n v="1189"/>
    <x v="18"/>
    <s v="Dallas/Fort Worth, TX"/>
    <s v="BNA"/>
    <s v="Nashville, TN"/>
    <n v="1102"/>
    <n v="1057"/>
    <n v="-5"/>
    <n v="10"/>
    <n v="1107"/>
    <n v="1224"/>
    <n v="7"/>
    <n v="1253"/>
    <n v="1231"/>
    <n v="-22"/>
    <n v="0"/>
    <n v="0"/>
    <n v="111"/>
    <n v="94"/>
    <n v="77"/>
    <n v="631"/>
    <m/>
    <m/>
    <m/>
    <m/>
    <m/>
    <s v="12:31"/>
    <s v="10:57"/>
    <d v="1899-12-30T01:34:00"/>
    <s v="Morning"/>
  </r>
  <r>
    <d v="2019-11-16T00:00:00"/>
    <x v="1"/>
    <s v="Delta Air Lines Inc.: DL"/>
    <s v="DL"/>
    <n v="19790"/>
    <n v="54"/>
    <x v="5"/>
    <s v="Houston, TX"/>
    <s v="ATL"/>
    <s v="Atlanta, GA"/>
    <n v="1745"/>
    <n v="1745"/>
    <n v="0"/>
    <n v="11"/>
    <n v="1756"/>
    <n v="2022"/>
    <n v="9"/>
    <n v="2043"/>
    <n v="2031"/>
    <n v="-12"/>
    <n v="0"/>
    <n v="0"/>
    <n v="118"/>
    <n v="106"/>
    <n v="86"/>
    <n v="689"/>
    <m/>
    <m/>
    <m/>
    <m/>
    <m/>
    <s v="20:31"/>
    <s v="17:45"/>
    <d v="1899-12-30T02:46:00"/>
    <s v="Afternoon"/>
  </r>
  <r>
    <d v="2023-02-24T00:00:00"/>
    <x v="17"/>
    <s v="Hawaiian Airlines Inc.: HA"/>
    <s v="HA"/>
    <n v="19690"/>
    <n v="347"/>
    <x v="118"/>
    <s v="Kona, HI"/>
    <s v="HNL"/>
    <s v="Honolulu, HI"/>
    <n v="1645"/>
    <n v="1642"/>
    <n v="-3"/>
    <n v="9"/>
    <n v="1651"/>
    <n v="1722"/>
    <n v="10"/>
    <n v="1733"/>
    <n v="1732"/>
    <n v="-1"/>
    <n v="0"/>
    <n v="0"/>
    <n v="48"/>
    <n v="50"/>
    <n v="31"/>
    <n v="163"/>
    <m/>
    <m/>
    <m/>
    <m/>
    <m/>
    <s v="17:32"/>
    <s v="16:42"/>
    <d v="1899-12-30T00:50:00"/>
    <s v="Afternoon"/>
  </r>
  <r>
    <d v="2020-03-21T00:00:00"/>
    <x v="11"/>
    <s v="SkyWest Airlines Inc.: OO"/>
    <s v="OO"/>
    <n v="20304"/>
    <n v="4330"/>
    <x v="119"/>
    <s v="Marquette, MI"/>
    <s v="DTW"/>
    <s v="Detroit, MI"/>
    <n v="1810"/>
    <n v="1750"/>
    <n v="-20"/>
    <n v="17"/>
    <n v="1807"/>
    <n v="1903"/>
    <n v="8"/>
    <n v="1938"/>
    <n v="1911"/>
    <n v="-27"/>
    <n v="0"/>
    <n v="0"/>
    <n v="88"/>
    <n v="81"/>
    <n v="56"/>
    <n v="349"/>
    <m/>
    <m/>
    <m/>
    <m/>
    <m/>
    <s v="19:11"/>
    <s v="17:50"/>
    <d v="1899-12-30T01:21:00"/>
    <s v="Afternoon"/>
  </r>
  <r>
    <d v="2019-01-14T00:00:00"/>
    <x v="5"/>
    <s v="Spirit Air Lines: NK"/>
    <s v="NK"/>
    <n v="20416"/>
    <n v="929"/>
    <x v="20"/>
    <s v="Chicago, IL"/>
    <s v="MCO"/>
    <s v="Orlando, FL"/>
    <n v="1835"/>
    <n v="1827"/>
    <n v="-8"/>
    <n v="30"/>
    <n v="1857"/>
    <n v="2201"/>
    <n v="6"/>
    <n v="2219"/>
    <n v="2207"/>
    <n v="-12"/>
    <n v="0"/>
    <n v="0"/>
    <n v="164"/>
    <n v="160"/>
    <n v="124"/>
    <n v="1005"/>
    <m/>
    <m/>
    <m/>
    <m/>
    <m/>
    <s v="22:07"/>
    <s v="18:27"/>
    <d v="1899-12-30T03:40:00"/>
    <s v="Evening"/>
  </r>
  <r>
    <d v="2019-06-05T00:00:00"/>
    <x v="1"/>
    <s v="Delta Air Lines Inc.: DL"/>
    <s v="DL"/>
    <n v="19790"/>
    <n v="2054"/>
    <x v="7"/>
    <s v="Atlanta, GA"/>
    <s v="HSV"/>
    <s v="Huntsville, AL"/>
    <n v="1850"/>
    <n v="1848"/>
    <n v="-2"/>
    <n v="10"/>
    <n v="1858"/>
    <n v="1831"/>
    <n v="4"/>
    <n v="1845"/>
    <n v="1835"/>
    <n v="-10"/>
    <n v="0"/>
    <n v="0"/>
    <n v="55"/>
    <n v="47"/>
    <n v="33"/>
    <n v="151"/>
    <m/>
    <m/>
    <m/>
    <m/>
    <m/>
    <s v="18:35"/>
    <s v="18:48"/>
    <n v="-9.0277777777777457E-3"/>
    <s v="Evening"/>
  </r>
  <r>
    <d v="2023-05-27T00:00:00"/>
    <x v="3"/>
    <s v="American Airlines Inc.: AA"/>
    <s v="AA"/>
    <n v="19805"/>
    <n v="707"/>
    <x v="26"/>
    <s v="Austin, TX"/>
    <s v="DFW"/>
    <s v="Dallas/Fort Worth, TX"/>
    <n v="1111"/>
    <n v="1103"/>
    <n v="-8"/>
    <n v="11"/>
    <n v="1114"/>
    <n v="1152"/>
    <n v="5"/>
    <n v="1224"/>
    <n v="1157"/>
    <n v="-27"/>
    <n v="0"/>
    <n v="0"/>
    <n v="73"/>
    <n v="54"/>
    <n v="38"/>
    <n v="190"/>
    <m/>
    <m/>
    <m/>
    <m/>
    <m/>
    <s v="11:57"/>
    <s v="11:03"/>
    <d v="1899-12-30T00:54:00"/>
    <s v="Morning"/>
  </r>
  <r>
    <d v="2021-02-14T00:00:00"/>
    <x v="2"/>
    <s v="Southwest Airlines Co.: WN"/>
    <s v="WN"/>
    <n v="19393"/>
    <n v="220"/>
    <x v="33"/>
    <s v="Sacramento, CA"/>
    <s v="DEN"/>
    <s v="Denver, CO"/>
    <n v="1110"/>
    <n v="1104"/>
    <n v="-6"/>
    <n v="7"/>
    <n v="1111"/>
    <n v="1409"/>
    <n v="5"/>
    <n v="1425"/>
    <n v="1414"/>
    <n v="-11"/>
    <n v="0"/>
    <n v="0"/>
    <n v="135"/>
    <n v="130"/>
    <n v="118"/>
    <n v="909"/>
    <m/>
    <m/>
    <m/>
    <m/>
    <m/>
    <s v="14:14"/>
    <s v="11:04"/>
    <d v="1899-12-30T03:10:00"/>
    <s v="Morning"/>
  </r>
  <r>
    <d v="2022-07-15T00:00:00"/>
    <x v="3"/>
    <s v="American Airlines Inc.: AA"/>
    <s v="AA"/>
    <n v="19805"/>
    <n v="2269"/>
    <x v="31"/>
    <s v="Boston, MA"/>
    <s v="ORD"/>
    <s v="Chicago, IL"/>
    <n v="1734"/>
    <n v="1924"/>
    <n v="110"/>
    <n v="26"/>
    <n v="1950"/>
    <n v="2052"/>
    <n v="24"/>
    <n v="1930"/>
    <n v="2116"/>
    <n v="106"/>
    <n v="0"/>
    <n v="0"/>
    <n v="176"/>
    <n v="172"/>
    <n v="122"/>
    <n v="867"/>
    <n v="2"/>
    <n v="0"/>
    <n v="0"/>
    <n v="0"/>
    <n v="104"/>
    <s v="21:16"/>
    <s v="19:24"/>
    <d v="1899-12-30T01:52:00"/>
    <s v="Evening"/>
  </r>
  <r>
    <d v="2019-10-14T00:00:00"/>
    <x v="2"/>
    <s v="Southwest Airlines Co.: WN"/>
    <s v="WN"/>
    <n v="19393"/>
    <n v="2308"/>
    <x v="35"/>
    <s v="San Antonio, TX"/>
    <s v="MDW"/>
    <s v="Chicago, IL"/>
    <n v="715"/>
    <n v="715"/>
    <n v="0"/>
    <n v="8"/>
    <n v="723"/>
    <n v="934"/>
    <n v="8"/>
    <n v="945"/>
    <n v="942"/>
    <n v="-3"/>
    <n v="0"/>
    <n v="0"/>
    <n v="150"/>
    <n v="147"/>
    <n v="131"/>
    <n v="1036"/>
    <m/>
    <m/>
    <m/>
    <m/>
    <m/>
    <s v="09:42"/>
    <s v="07:15"/>
    <d v="1899-12-30T02:27:00"/>
    <s v="Morning"/>
  </r>
  <r>
    <d v="2021-11-01T00:00:00"/>
    <x v="11"/>
    <s v="SkyWest Airlines Inc.: OO"/>
    <s v="OO"/>
    <n v="20304"/>
    <n v="4640"/>
    <x v="5"/>
    <s v="Houston, TX"/>
    <s v="CRP"/>
    <s v="Corpus Christi, TX"/>
    <n v="1810"/>
    <n v="1804"/>
    <n v="-6"/>
    <n v="14"/>
    <n v="1818"/>
    <n v="1856"/>
    <n v="5"/>
    <n v="1924"/>
    <n v="1901"/>
    <n v="-23"/>
    <n v="0"/>
    <n v="0"/>
    <n v="74"/>
    <n v="57"/>
    <n v="38"/>
    <n v="201"/>
    <m/>
    <m/>
    <m/>
    <m/>
    <m/>
    <s v="19:01"/>
    <s v="18:04"/>
    <d v="1899-12-30T00:57:00"/>
    <s v="Evening"/>
  </r>
  <r>
    <d v="2022-09-19T00:00:00"/>
    <x v="11"/>
    <s v="SkyWest Airlines Inc.: OO"/>
    <s v="OO"/>
    <n v="20304"/>
    <n v="4175"/>
    <x v="120"/>
    <s v="Colorado Springs, CO"/>
    <s v="SLC"/>
    <s v="Salt Lake City, UT"/>
    <n v="1750"/>
    <n v="1744"/>
    <n v="-6"/>
    <n v="15"/>
    <n v="1759"/>
    <n v="1920"/>
    <n v="5"/>
    <n v="1938"/>
    <n v="1925"/>
    <n v="-13"/>
    <n v="0"/>
    <n v="0"/>
    <n v="108"/>
    <n v="101"/>
    <n v="81"/>
    <n v="411"/>
    <m/>
    <m/>
    <m/>
    <m/>
    <m/>
    <s v="19:25"/>
    <s v="17:44"/>
    <d v="1899-12-30T01:41:00"/>
    <s v="Afternoon"/>
  </r>
  <r>
    <d v="2020-12-13T00:00:00"/>
    <x v="1"/>
    <s v="Delta Air Lines Inc.: DL"/>
    <s v="DL"/>
    <n v="19790"/>
    <n v="812"/>
    <x v="6"/>
    <s v="Seattle, WA"/>
    <s v="DTW"/>
    <s v="Detroit, MI"/>
    <n v="2259"/>
    <n v="2253"/>
    <n v="-6"/>
    <n v="11"/>
    <n v="2304"/>
    <n v="532"/>
    <n v="7"/>
    <n v="553"/>
    <n v="539"/>
    <n v="-14"/>
    <n v="0"/>
    <n v="0"/>
    <n v="234"/>
    <n v="226"/>
    <n v="208"/>
    <n v="1927"/>
    <m/>
    <m/>
    <m/>
    <m/>
    <m/>
    <s v="05:39"/>
    <s v="22:53"/>
    <n v="-0.71805555555555567"/>
    <s v="Evening"/>
  </r>
  <r>
    <d v="2019-06-16T00:00:00"/>
    <x v="6"/>
    <s v="Alaska Airlines Inc.: AS"/>
    <s v="AS"/>
    <n v="19930"/>
    <n v="89"/>
    <x v="6"/>
    <s v="Seattle, WA"/>
    <s v="ANC"/>
    <s v="Anchorage, AK"/>
    <n v="2210"/>
    <n v="2332"/>
    <n v="82"/>
    <n v="21"/>
    <n v="2353"/>
    <n v="155"/>
    <n v="5"/>
    <n v="45"/>
    <n v="200"/>
    <n v="75"/>
    <n v="0"/>
    <n v="0"/>
    <n v="215"/>
    <n v="208"/>
    <n v="182"/>
    <n v="1448"/>
    <n v="0"/>
    <n v="0"/>
    <n v="0"/>
    <n v="0"/>
    <n v="75"/>
    <s v="02:00"/>
    <s v="23:32"/>
    <n v="-0.89722222222222214"/>
    <s v="Evening"/>
  </r>
  <r>
    <d v="2019-12-21T00:00:00"/>
    <x v="3"/>
    <s v="American Airlines Inc.: AA"/>
    <s v="AA"/>
    <n v="19805"/>
    <n v="1292"/>
    <x v="32"/>
    <s v="Los Angeles, CA"/>
    <s v="BNA"/>
    <s v="Nashville, TN"/>
    <n v="2309"/>
    <n v="2322"/>
    <n v="13"/>
    <n v="14"/>
    <n v="2336"/>
    <n v="508"/>
    <n v="6"/>
    <n v="505"/>
    <n v="514"/>
    <n v="9"/>
    <n v="0"/>
    <n v="0"/>
    <n v="236"/>
    <n v="232"/>
    <n v="212"/>
    <n v="1797"/>
    <m/>
    <m/>
    <m/>
    <m/>
    <m/>
    <s v="05:14"/>
    <s v="23:22"/>
    <n v="-0.75555555555555554"/>
    <s v="Evening"/>
  </r>
  <r>
    <d v="2019-07-25T00:00:00"/>
    <x v="12"/>
    <s v="Endeavor Air Inc.: 9E"/>
    <s v="9E"/>
    <n v="20363"/>
    <n v="3387"/>
    <x v="121"/>
    <s v="Mobile, AL"/>
    <s v="ATL"/>
    <s v="Atlanta, GA"/>
    <n v="1446"/>
    <n v="1439"/>
    <n v="-7"/>
    <n v="21"/>
    <n v="1500"/>
    <n v="1650"/>
    <n v="8"/>
    <n v="1714"/>
    <n v="1658"/>
    <n v="-16"/>
    <n v="0"/>
    <n v="0"/>
    <n v="88"/>
    <n v="79"/>
    <n v="50"/>
    <n v="302"/>
    <m/>
    <m/>
    <m/>
    <m/>
    <m/>
    <s v="16:58"/>
    <s v="14:39"/>
    <d v="1899-12-30T02:19:00"/>
    <s v="Afternoon"/>
  </r>
  <r>
    <d v="2021-12-19T00:00:00"/>
    <x v="2"/>
    <s v="Southwest Airlines Co.: WN"/>
    <s v="WN"/>
    <n v="19393"/>
    <n v="3576"/>
    <x v="94"/>
    <s v="Oklahoma City, OK"/>
    <s v="ATL"/>
    <s v="Atlanta, GA"/>
    <n v="1755"/>
    <n v="1811"/>
    <n v="16"/>
    <n v="9"/>
    <n v="1820"/>
    <n v="2048"/>
    <n v="5"/>
    <n v="2055"/>
    <n v="2053"/>
    <n v="-2"/>
    <n v="0"/>
    <n v="0"/>
    <n v="120"/>
    <n v="102"/>
    <n v="88"/>
    <n v="761"/>
    <m/>
    <m/>
    <m/>
    <m/>
    <m/>
    <s v="20:53"/>
    <s v="18:11"/>
    <d v="1899-12-30T02:42:00"/>
    <s v="Evening"/>
  </r>
  <r>
    <d v="2019-04-24T00:00:00"/>
    <x v="2"/>
    <s v="Southwest Airlines Co.: WN"/>
    <s v="WN"/>
    <n v="19393"/>
    <n v="2100"/>
    <x v="31"/>
    <s v="Boston, MA"/>
    <s v="HOU"/>
    <s v="Houston, TX"/>
    <n v="1255"/>
    <n v="1251"/>
    <n v="-4"/>
    <n v="20"/>
    <n v="1311"/>
    <n v="1601"/>
    <n v="5"/>
    <n v="1615"/>
    <n v="1606"/>
    <n v="-9"/>
    <n v="0"/>
    <n v="0"/>
    <n v="260"/>
    <n v="255"/>
    <n v="230"/>
    <n v="1609"/>
    <m/>
    <m/>
    <m/>
    <m/>
    <m/>
    <s v="16:06"/>
    <s v="12:51"/>
    <d v="1899-12-30T03:15:00"/>
    <s v="Afternoon"/>
  </r>
  <r>
    <d v="2022-10-26T00:00:00"/>
    <x v="2"/>
    <s v="Southwest Airlines Co.: WN"/>
    <s v="WN"/>
    <n v="19393"/>
    <n v="173"/>
    <x v="6"/>
    <s v="Seattle, WA"/>
    <s v="DEN"/>
    <s v="Denver, CO"/>
    <n v="1125"/>
    <n v="1130"/>
    <n v="5"/>
    <n v="22"/>
    <n v="1152"/>
    <n v="1455"/>
    <n v="9"/>
    <n v="1510"/>
    <n v="1504"/>
    <n v="-6"/>
    <n v="0"/>
    <n v="0"/>
    <n v="165"/>
    <n v="154"/>
    <n v="123"/>
    <n v="1024"/>
    <m/>
    <m/>
    <m/>
    <m/>
    <m/>
    <s v="15:04"/>
    <s v="11:30"/>
    <d v="1899-12-30T03:34:00"/>
    <s v="Morning"/>
  </r>
  <r>
    <d v="2023-05-28T00:00:00"/>
    <x v="3"/>
    <s v="American Airlines Inc.: AA"/>
    <s v="AA"/>
    <n v="19805"/>
    <n v="1594"/>
    <x v="94"/>
    <s v="Oklahoma City, OK"/>
    <s v="DFW"/>
    <s v="Dallas/Fort Worth, TX"/>
    <n v="1837"/>
    <n v="1849"/>
    <n v="12"/>
    <n v="12"/>
    <n v="1901"/>
    <n v="1932"/>
    <n v="5"/>
    <n v="1941"/>
    <n v="1937"/>
    <n v="-4"/>
    <n v="0"/>
    <n v="0"/>
    <n v="64"/>
    <n v="48"/>
    <n v="31"/>
    <n v="175"/>
    <m/>
    <m/>
    <m/>
    <m/>
    <m/>
    <s v="19:37"/>
    <s v="18:49"/>
    <d v="1899-12-30T00:48:00"/>
    <s v="Evening"/>
  </r>
  <r>
    <d v="2021-05-06T00:00:00"/>
    <x v="9"/>
    <s v="Allegiant Air: G4"/>
    <s v="G4"/>
    <n v="20368"/>
    <n v="2249"/>
    <x v="122"/>
    <s v="Asheville, NC"/>
    <s v="SFB"/>
    <s v="Sanford, FL"/>
    <n v="2152"/>
    <n v="2153"/>
    <n v="1"/>
    <n v="8"/>
    <n v="2201"/>
    <n v="2310"/>
    <n v="9"/>
    <n v="2318"/>
    <n v="2319"/>
    <n v="1"/>
    <n v="0"/>
    <n v="0"/>
    <n v="86"/>
    <n v="86"/>
    <n v="69"/>
    <n v="465"/>
    <m/>
    <m/>
    <m/>
    <m/>
    <m/>
    <s v="23:19"/>
    <s v="21:53"/>
    <d v="1899-12-30T01:26:00"/>
    <s v="Evening"/>
  </r>
  <r>
    <d v="2021-02-18T00:00:00"/>
    <x v="11"/>
    <s v="SkyWest Airlines Inc.: OO"/>
    <s v="OO"/>
    <n v="20304"/>
    <n v="3018"/>
    <x v="18"/>
    <s v="Dallas/Fort Worth, TX"/>
    <s v="ASE"/>
    <s v="Aspen, CO"/>
    <n v="1739"/>
    <n v="1739"/>
    <n v="0"/>
    <n v="16"/>
    <n v="1755"/>
    <n v="1853"/>
    <n v="3"/>
    <n v="1909"/>
    <n v="1856"/>
    <n v="-13"/>
    <n v="0"/>
    <n v="0"/>
    <n v="150"/>
    <n v="137"/>
    <n v="118"/>
    <n v="701"/>
    <m/>
    <m/>
    <m/>
    <m/>
    <m/>
    <s v="18:56"/>
    <s v="17:39"/>
    <d v="1899-12-30T01:17:00"/>
    <s v="Afternoon"/>
  </r>
  <r>
    <d v="2019-04-13T00:00:00"/>
    <x v="7"/>
    <s v="JetBlue Airways: B6"/>
    <s v="B6"/>
    <n v="20409"/>
    <n v="885"/>
    <x v="15"/>
    <s v="New York, NY"/>
    <s v="RDU"/>
    <s v="Raleigh/Durham, NC"/>
    <n v="730"/>
    <n v="826"/>
    <n v="56"/>
    <n v="21"/>
    <n v="847"/>
    <n v="1001"/>
    <n v="3"/>
    <n v="924"/>
    <n v="1004"/>
    <n v="40"/>
    <n v="0"/>
    <n v="0"/>
    <n v="114"/>
    <n v="98"/>
    <n v="74"/>
    <n v="427"/>
    <n v="40"/>
    <n v="0"/>
    <n v="0"/>
    <n v="0"/>
    <n v="0"/>
    <s v="10:04"/>
    <s v="08:26"/>
    <d v="1899-12-30T01:38:00"/>
    <s v="Morning"/>
  </r>
  <r>
    <d v="2022-12-20T00:00:00"/>
    <x v="2"/>
    <s v="Southwest Airlines Co.: WN"/>
    <s v="WN"/>
    <n v="19393"/>
    <n v="564"/>
    <x v="48"/>
    <s v="Orlando, FL"/>
    <s v="BWI"/>
    <s v="Baltimore, MD"/>
    <n v="910"/>
    <n v="950"/>
    <n v="40"/>
    <n v="11"/>
    <n v="1001"/>
    <n v="1141"/>
    <n v="5"/>
    <n v="1120"/>
    <n v="1146"/>
    <n v="26"/>
    <n v="0"/>
    <n v="0"/>
    <n v="130"/>
    <n v="116"/>
    <n v="100"/>
    <n v="787"/>
    <n v="19"/>
    <n v="0"/>
    <n v="0"/>
    <n v="0"/>
    <n v="7"/>
    <s v="11:46"/>
    <s v="09:50"/>
    <d v="1899-12-30T01:56:00"/>
    <s v="Morning"/>
  </r>
  <r>
    <d v="2021-06-20T00:00:00"/>
    <x v="7"/>
    <s v="JetBlue Airways: B6"/>
    <s v="B6"/>
    <n v="20409"/>
    <n v="64"/>
    <x v="6"/>
    <s v="Seattle, WA"/>
    <s v="JFK"/>
    <s v="New York, NY"/>
    <n v="1332"/>
    <n v="1359"/>
    <n v="27"/>
    <n v="15"/>
    <n v="1414"/>
    <n v="2209"/>
    <n v="11"/>
    <n v="2205"/>
    <n v="2220"/>
    <n v="15"/>
    <n v="0"/>
    <n v="0"/>
    <n v="333"/>
    <n v="321"/>
    <n v="295"/>
    <n v="2422"/>
    <n v="15"/>
    <n v="0"/>
    <n v="0"/>
    <n v="0"/>
    <n v="0"/>
    <s v="22:20"/>
    <s v="13:59"/>
    <d v="1899-12-30T08:21:00"/>
    <s v="Afternoon"/>
  </r>
  <r>
    <d v="2023-07-21T00:00:00"/>
    <x v="8"/>
    <s v="PSA Airlines Inc.: OH"/>
    <s v="OH"/>
    <n v="20397"/>
    <n v="5499"/>
    <x v="123"/>
    <s v="Baton Rouge, LA"/>
    <s v="DFW"/>
    <s v="Dallas/Fort Worth, TX"/>
    <n v="1225"/>
    <n v="1218"/>
    <n v="-7"/>
    <n v="24"/>
    <n v="1242"/>
    <n v="1340"/>
    <n v="20"/>
    <n v="1404"/>
    <n v="1400"/>
    <n v="-4"/>
    <n v="0"/>
    <n v="0"/>
    <n v="99"/>
    <n v="102"/>
    <n v="58"/>
    <n v="383"/>
    <m/>
    <m/>
    <m/>
    <m/>
    <m/>
    <s v="14:00"/>
    <s v="12:18"/>
    <d v="1899-12-30T01:42:00"/>
    <s v="Afternoon"/>
  </r>
  <r>
    <d v="2020-05-28T00:00:00"/>
    <x v="3"/>
    <s v="American Airlines Inc.: AA"/>
    <s v="AA"/>
    <n v="19805"/>
    <n v="163"/>
    <x v="3"/>
    <s v="Washington, DC"/>
    <s v="LAX"/>
    <s v="Los Angeles, CA"/>
    <n v="1736"/>
    <n v="1729"/>
    <n v="-7"/>
    <n v="21"/>
    <n v="1750"/>
    <n v="1943"/>
    <n v="5"/>
    <n v="2039"/>
    <n v="1948"/>
    <n v="-51"/>
    <n v="0"/>
    <n v="0"/>
    <n v="363"/>
    <n v="319"/>
    <n v="293"/>
    <n v="2311"/>
    <m/>
    <m/>
    <m/>
    <m/>
    <m/>
    <s v="19:48"/>
    <s v="17:29"/>
    <d v="1899-12-30T02:19:00"/>
    <s v="Afternoon"/>
  </r>
  <r>
    <d v="2020-08-26T00:00:00"/>
    <x v="11"/>
    <s v="SkyWest Airlines Inc.: OO"/>
    <s v="OO"/>
    <n v="20304"/>
    <n v="3725"/>
    <x v="34"/>
    <s v="Detroit, MI"/>
    <s v="MCI"/>
    <s v="Kansas City, MO"/>
    <n v="1405"/>
    <n v="1359"/>
    <n v="-6"/>
    <n v="15"/>
    <n v="1414"/>
    <n v="1442"/>
    <n v="7"/>
    <n v="1506"/>
    <n v="1449"/>
    <n v="-17"/>
    <n v="0"/>
    <n v="0"/>
    <n v="121"/>
    <n v="110"/>
    <n v="88"/>
    <n v="629"/>
    <m/>
    <m/>
    <m/>
    <m/>
    <m/>
    <s v="14:49"/>
    <s v="13:59"/>
    <d v="1899-12-30T00:50:00"/>
    <s v="Afternoon"/>
  </r>
  <r>
    <d v="2021-08-18T00:00:00"/>
    <x v="2"/>
    <s v="Southwest Airlines Co.: WN"/>
    <s v="WN"/>
    <n v="19393"/>
    <n v="5320"/>
    <x v="28"/>
    <s v="Manchester, NH"/>
    <s v="MDW"/>
    <s v="Chicago, IL"/>
    <n v="1835"/>
    <n v="1917"/>
    <n v="42"/>
    <n v="10"/>
    <n v="1927"/>
    <n v="2028"/>
    <n v="29"/>
    <n v="2000"/>
    <n v="2057"/>
    <n v="57"/>
    <n v="0"/>
    <n v="0"/>
    <n v="145"/>
    <n v="160"/>
    <n v="121"/>
    <n v="838"/>
    <n v="0"/>
    <n v="0"/>
    <n v="15"/>
    <n v="0"/>
    <n v="42"/>
    <s v="20:57"/>
    <s v="19:17"/>
    <d v="1899-12-30T01:40:00"/>
    <s v="Evening"/>
  </r>
  <r>
    <d v="2021-08-13T00:00:00"/>
    <x v="4"/>
    <s v="Republic Airline: YX"/>
    <s v="YX"/>
    <n v="20452"/>
    <n v="4677"/>
    <x v="3"/>
    <s v="Washington, DC"/>
    <s v="PVD"/>
    <s v="Providence, RI"/>
    <n v="1800"/>
    <n v="0"/>
    <n v="0"/>
    <m/>
    <m/>
    <m/>
    <m/>
    <n v="1919"/>
    <n v="0"/>
    <n v="0"/>
    <n v="1"/>
    <n v="0"/>
    <n v="79"/>
    <m/>
    <m/>
    <n v="356"/>
    <m/>
    <m/>
    <m/>
    <m/>
    <m/>
    <s v="00:00"/>
    <s v="00:00"/>
    <d v="1899-12-30T00:00:00"/>
    <s v="Night"/>
  </r>
  <r>
    <d v="2019-05-21T00:00:00"/>
    <x v="3"/>
    <s v="American Airlines Inc.: AA"/>
    <s v="AA"/>
    <n v="19805"/>
    <n v="1612"/>
    <x v="18"/>
    <s v="Dallas/Fort Worth, TX"/>
    <s v="GSP"/>
    <s v="Greer, SC"/>
    <n v="1020"/>
    <n v="1101"/>
    <n v="41"/>
    <n v="10"/>
    <n v="1111"/>
    <n v="1400"/>
    <n v="9"/>
    <n v="1338"/>
    <n v="1409"/>
    <n v="31"/>
    <n v="0"/>
    <n v="0"/>
    <n v="138"/>
    <n v="128"/>
    <n v="109"/>
    <n v="862"/>
    <n v="0"/>
    <n v="9"/>
    <n v="0"/>
    <n v="0"/>
    <n v="22"/>
    <s v="14:09"/>
    <s v="11:01"/>
    <d v="1899-12-30T03:08:00"/>
    <s v="Morning"/>
  </r>
  <r>
    <d v="2021-04-13T00:00:00"/>
    <x v="7"/>
    <s v="JetBlue Airways: B6"/>
    <s v="B6"/>
    <n v="20409"/>
    <n v="917"/>
    <x v="31"/>
    <s v="Boston, MA"/>
    <s v="JFK"/>
    <s v="New York, NY"/>
    <n v="600"/>
    <n v="601"/>
    <n v="1"/>
    <n v="19"/>
    <n v="620"/>
    <n v="703"/>
    <n v="11"/>
    <n v="713"/>
    <n v="714"/>
    <n v="1"/>
    <n v="0"/>
    <n v="0"/>
    <n v="73"/>
    <n v="73"/>
    <n v="43"/>
    <n v="187"/>
    <m/>
    <m/>
    <m/>
    <m/>
    <m/>
    <s v="07:14"/>
    <s v="06:01"/>
    <d v="1899-12-30T01:13:00"/>
    <s v="Morning"/>
  </r>
  <r>
    <d v="2021-11-30T00:00:00"/>
    <x v="1"/>
    <s v="Delta Air Lines Inc.: DL"/>
    <s v="DL"/>
    <n v="19790"/>
    <n v="927"/>
    <x v="1"/>
    <s v="Minneapolis, MN"/>
    <s v="LAS"/>
    <s v="Las Vegas, NV"/>
    <n v="2130"/>
    <n v="2126"/>
    <n v="-4"/>
    <n v="13"/>
    <n v="2139"/>
    <n v="2226"/>
    <n v="27"/>
    <n v="2257"/>
    <n v="2253"/>
    <n v="-4"/>
    <n v="0"/>
    <n v="0"/>
    <n v="207"/>
    <n v="207"/>
    <n v="167"/>
    <n v="1299"/>
    <m/>
    <m/>
    <m/>
    <m/>
    <m/>
    <s v="22:53"/>
    <s v="21:26"/>
    <d v="1899-12-30T01:27:00"/>
    <s v="Evening"/>
  </r>
  <r>
    <d v="2023-08-14T00:00:00"/>
    <x v="4"/>
    <s v="Republic Airline: YX"/>
    <s v="YX"/>
    <n v="20452"/>
    <n v="3450"/>
    <x v="54"/>
    <s v="Newark, NJ"/>
    <s v="PIT"/>
    <s v="Pittsburgh, PA"/>
    <n v="2059"/>
    <n v="2057"/>
    <n v="-2"/>
    <n v="23"/>
    <n v="2120"/>
    <n v="2221"/>
    <n v="5"/>
    <n v="2239"/>
    <n v="2226"/>
    <n v="-13"/>
    <n v="0"/>
    <n v="0"/>
    <n v="100"/>
    <n v="89"/>
    <n v="61"/>
    <n v="319"/>
    <m/>
    <m/>
    <m/>
    <m/>
    <m/>
    <s v="22:26"/>
    <s v="20:57"/>
    <d v="1899-12-30T01:29:00"/>
    <s v="Evening"/>
  </r>
  <r>
    <d v="2021-12-16T00:00:00"/>
    <x v="0"/>
    <s v="United Air Lines Inc.: UA"/>
    <s v="UA"/>
    <n v="19977"/>
    <n v="2421"/>
    <x v="5"/>
    <s v="Houston, TX"/>
    <s v="LAX"/>
    <s v="Los Angeles, CA"/>
    <n v="1008"/>
    <n v="1014"/>
    <n v="6"/>
    <n v="26"/>
    <n v="1040"/>
    <n v="1149"/>
    <n v="9"/>
    <n v="1159"/>
    <n v="1158"/>
    <n v="-1"/>
    <n v="0"/>
    <n v="0"/>
    <n v="231"/>
    <n v="224"/>
    <n v="189"/>
    <n v="1379"/>
    <m/>
    <m/>
    <m/>
    <m/>
    <m/>
    <s v="11:58"/>
    <s v="10:14"/>
    <d v="1899-12-30T01:44:00"/>
    <s v="Morning"/>
  </r>
  <r>
    <d v="2021-09-08T00:00:00"/>
    <x v="12"/>
    <s v="Endeavor Air Inc.: 9E"/>
    <s v="9E"/>
    <n v="20363"/>
    <n v="4788"/>
    <x v="34"/>
    <s v="Detroit, MI"/>
    <s v="CVG"/>
    <s v="Cincinnati, OH"/>
    <n v="1226"/>
    <n v="1224"/>
    <n v="-2"/>
    <n v="14"/>
    <n v="1238"/>
    <n v="1326"/>
    <n v="4"/>
    <n v="1335"/>
    <n v="1330"/>
    <n v="-5"/>
    <n v="0"/>
    <n v="0"/>
    <n v="69"/>
    <n v="66"/>
    <n v="48"/>
    <n v="229"/>
    <m/>
    <m/>
    <m/>
    <m/>
    <m/>
    <s v="13:30"/>
    <s v="12:24"/>
    <d v="1899-12-30T01:06:00"/>
    <s v="Afternoon"/>
  </r>
  <r>
    <d v="2022-02-12T00:00:00"/>
    <x v="11"/>
    <s v="SkyWest Airlines Inc.: OO"/>
    <s v="OO"/>
    <n v="20304"/>
    <n v="5755"/>
    <x v="0"/>
    <s v="Denver, CO"/>
    <s v="SAV"/>
    <s v="Savannah, GA"/>
    <n v="945"/>
    <n v="955"/>
    <n v="10"/>
    <n v="46"/>
    <n v="1041"/>
    <n v="1528"/>
    <n v="6"/>
    <n v="1524"/>
    <n v="1534"/>
    <n v="10"/>
    <n v="0"/>
    <n v="0"/>
    <n v="219"/>
    <n v="219"/>
    <n v="167"/>
    <n v="1414"/>
    <m/>
    <m/>
    <m/>
    <m/>
    <m/>
    <s v="15:34"/>
    <s v="09:55"/>
    <d v="1899-12-30T05:39:00"/>
    <s v="Morning"/>
  </r>
  <r>
    <d v="2019-02-09T00:00:00"/>
    <x v="10"/>
    <s v="ExpressJet Airlines LLC d/b/a aha!: EV"/>
    <s v="EV"/>
    <n v="20366"/>
    <n v="4144"/>
    <x v="59"/>
    <s v="Birmingham, AL"/>
    <s v="IAH"/>
    <s v="Houston, TX"/>
    <n v="635"/>
    <n v="635"/>
    <n v="0"/>
    <n v="5"/>
    <n v="640"/>
    <n v="835"/>
    <n v="8"/>
    <n v="855"/>
    <n v="843"/>
    <n v="-12"/>
    <n v="0"/>
    <n v="0"/>
    <n v="140"/>
    <n v="128"/>
    <n v="115"/>
    <n v="562"/>
    <m/>
    <m/>
    <m/>
    <m/>
    <m/>
    <s v="08:43"/>
    <s v="06:35"/>
    <d v="1899-12-30T02:08:00"/>
    <s v="Morning"/>
  </r>
  <r>
    <d v="2020-12-04T00:00:00"/>
    <x v="11"/>
    <s v="SkyWest Airlines Inc.: OO"/>
    <s v="OO"/>
    <n v="20304"/>
    <n v="4289"/>
    <x v="124"/>
    <s v="Cedar City, UT"/>
    <s v="SLC"/>
    <s v="Salt Lake City, UT"/>
    <n v="1541"/>
    <n v="1539"/>
    <n v="-2"/>
    <n v="12"/>
    <n v="1551"/>
    <n v="1631"/>
    <n v="9"/>
    <n v="1649"/>
    <n v="1640"/>
    <n v="-9"/>
    <n v="0"/>
    <n v="0"/>
    <n v="68"/>
    <n v="61"/>
    <n v="40"/>
    <n v="221"/>
    <m/>
    <m/>
    <m/>
    <m/>
    <m/>
    <s v="16:40"/>
    <s v="15:39"/>
    <d v="1899-12-30T01:01:00"/>
    <s v="Afternoon"/>
  </r>
  <r>
    <d v="2020-03-31T00:00:00"/>
    <x v="13"/>
    <s v="Envoy Air: MQ"/>
    <s v="MQ"/>
    <n v="20398"/>
    <n v="3655"/>
    <x v="52"/>
    <s v="Richmond, VA"/>
    <s v="ORD"/>
    <s v="Chicago, IL"/>
    <n v="1021"/>
    <n v="0"/>
    <n v="0"/>
    <m/>
    <m/>
    <m/>
    <m/>
    <n v="1140"/>
    <n v="0"/>
    <n v="0"/>
    <n v="1"/>
    <n v="0"/>
    <n v="139"/>
    <m/>
    <m/>
    <n v="642"/>
    <m/>
    <m/>
    <m/>
    <m/>
    <m/>
    <s v="00:00"/>
    <s v="00:00"/>
    <d v="1899-12-30T00:00:00"/>
    <s v="Night"/>
  </r>
  <r>
    <d v="2021-10-16T00:00:00"/>
    <x v="8"/>
    <s v="PSA Airlines Inc.: OH"/>
    <s v="OH"/>
    <n v="20397"/>
    <n v="5202"/>
    <x v="95"/>
    <s v="Providence, RI"/>
    <s v="DCA"/>
    <s v="Washington, DC"/>
    <n v="603"/>
    <n v="558"/>
    <n v="-5"/>
    <n v="13"/>
    <n v="611"/>
    <n v="721"/>
    <n v="6"/>
    <n v="737"/>
    <n v="727"/>
    <n v="-10"/>
    <n v="0"/>
    <n v="0"/>
    <n v="94"/>
    <n v="89"/>
    <n v="70"/>
    <n v="356"/>
    <m/>
    <m/>
    <m/>
    <m/>
    <m/>
    <s v="07:27"/>
    <s v="05:58"/>
    <d v="1899-12-30T01:29:00"/>
    <s v="Night"/>
  </r>
  <r>
    <d v="2021-08-12T00:00:00"/>
    <x v="8"/>
    <s v="PSA Airlines Inc.: OH"/>
    <s v="OH"/>
    <n v="20397"/>
    <n v="5384"/>
    <x v="19"/>
    <s v="Charlotte, NC"/>
    <s v="VPS"/>
    <s v="Valparaiso, FL"/>
    <n v="1710"/>
    <n v="1721"/>
    <n v="11"/>
    <n v="21"/>
    <n v="1742"/>
    <n v="1752"/>
    <n v="21"/>
    <n v="1755"/>
    <n v="1813"/>
    <n v="18"/>
    <n v="0"/>
    <n v="0"/>
    <n v="105"/>
    <n v="112"/>
    <n v="70"/>
    <n v="460"/>
    <n v="0"/>
    <n v="0"/>
    <n v="7"/>
    <n v="0"/>
    <n v="11"/>
    <s v="18:13"/>
    <s v="17:21"/>
    <d v="1899-12-30T00:52:00"/>
    <s v="Afternoon"/>
  </r>
  <r>
    <d v="2020-03-07T00:00:00"/>
    <x v="1"/>
    <s v="Delta Air Lines Inc.: DL"/>
    <s v="DL"/>
    <n v="19790"/>
    <n v="2086"/>
    <x v="3"/>
    <s v="Washington, DC"/>
    <s v="JFK"/>
    <s v="New York, NY"/>
    <n v="600"/>
    <n v="554"/>
    <n v="-6"/>
    <n v="12"/>
    <n v="606"/>
    <n v="653"/>
    <n v="6"/>
    <n v="717"/>
    <n v="659"/>
    <n v="-18"/>
    <n v="0"/>
    <n v="0"/>
    <n v="77"/>
    <n v="65"/>
    <n v="47"/>
    <n v="213"/>
    <m/>
    <m/>
    <m/>
    <m/>
    <m/>
    <s v="06:59"/>
    <s v="05:54"/>
    <d v="1899-12-30T01:05:00"/>
    <s v="Night"/>
  </r>
  <r>
    <d v="2023-05-06T00:00:00"/>
    <x v="7"/>
    <s v="JetBlue Airways: B6"/>
    <s v="B6"/>
    <n v="20409"/>
    <n v="400"/>
    <x v="36"/>
    <s v="New Orleans, LA"/>
    <s v="BOS"/>
    <s v="Boston, MA"/>
    <n v="1033"/>
    <n v="2030"/>
    <n v="597"/>
    <n v="19"/>
    <n v="2049"/>
    <n v="53"/>
    <n v="4"/>
    <n v="1501"/>
    <n v="57"/>
    <n v="596"/>
    <n v="0"/>
    <n v="0"/>
    <n v="208"/>
    <n v="207"/>
    <n v="184"/>
    <n v="1368"/>
    <n v="437"/>
    <n v="0"/>
    <n v="0"/>
    <n v="0"/>
    <n v="159"/>
    <s v="00:57"/>
    <s v="20:30"/>
    <n v="-0.81458333333333333"/>
    <s v="Evening"/>
  </r>
  <r>
    <d v="2021-03-26T00:00:00"/>
    <x v="11"/>
    <s v="SkyWest Airlines Inc.: OO"/>
    <s v="OO"/>
    <n v="20304"/>
    <n v="3783"/>
    <x v="24"/>
    <s v="Salt Lake City, UT"/>
    <s v="BOI"/>
    <s v="Boise, ID"/>
    <n v="1725"/>
    <n v="1724"/>
    <n v="-1"/>
    <n v="14"/>
    <n v="1738"/>
    <n v="1822"/>
    <n v="2"/>
    <n v="1838"/>
    <n v="1824"/>
    <n v="-14"/>
    <n v="0"/>
    <n v="0"/>
    <n v="73"/>
    <n v="60"/>
    <n v="44"/>
    <n v="290"/>
    <m/>
    <m/>
    <m/>
    <m/>
    <m/>
    <s v="18:24"/>
    <s v="17:24"/>
    <d v="1899-12-30T01:00:00"/>
    <s v="Afternoon"/>
  </r>
  <r>
    <d v="2021-01-09T00:00:00"/>
    <x v="11"/>
    <s v="SkyWest Airlines Inc.: OO"/>
    <s v="OO"/>
    <n v="20304"/>
    <n v="3607"/>
    <x v="11"/>
    <s v="San Jose, CA"/>
    <s v="LAX"/>
    <s v="Los Angeles, CA"/>
    <n v="625"/>
    <n v="622"/>
    <n v="-3"/>
    <n v="12"/>
    <n v="634"/>
    <n v="725"/>
    <n v="8"/>
    <n v="752"/>
    <n v="733"/>
    <n v="-19"/>
    <n v="0"/>
    <n v="0"/>
    <n v="87"/>
    <n v="71"/>
    <n v="51"/>
    <n v="308"/>
    <m/>
    <m/>
    <m/>
    <m/>
    <m/>
    <s v="07:33"/>
    <s v="06:22"/>
    <d v="1899-12-30T01:11:00"/>
    <s v="Morning"/>
  </r>
  <r>
    <d v="2022-09-22T00:00:00"/>
    <x v="4"/>
    <s v="Republic Airline: YX"/>
    <s v="YX"/>
    <n v="20452"/>
    <n v="5684"/>
    <x v="31"/>
    <s v="Boston, MA"/>
    <s v="ORD"/>
    <s v="Chicago, IL"/>
    <n v="1020"/>
    <n v="1054"/>
    <n v="34"/>
    <n v="24"/>
    <n v="1118"/>
    <n v="1241"/>
    <n v="17"/>
    <n v="1159"/>
    <n v="1258"/>
    <n v="59"/>
    <n v="0"/>
    <n v="0"/>
    <n v="159"/>
    <n v="184"/>
    <n v="143"/>
    <n v="867"/>
    <n v="0"/>
    <n v="0"/>
    <n v="25"/>
    <n v="0"/>
    <n v="34"/>
    <s v="12:58"/>
    <s v="10:54"/>
    <d v="1899-12-30T02:04:00"/>
    <s v="Morning"/>
  </r>
  <r>
    <d v="2020-01-25T00:00:00"/>
    <x v="2"/>
    <s v="Southwest Airlines Co.: WN"/>
    <s v="WN"/>
    <n v="19393"/>
    <n v="3610"/>
    <x v="35"/>
    <s v="San Antonio, TX"/>
    <s v="HOU"/>
    <s v="Houston, TX"/>
    <n v="1235"/>
    <n v="1229"/>
    <n v="-6"/>
    <n v="9"/>
    <n v="1238"/>
    <n v="1310"/>
    <n v="2"/>
    <n v="1345"/>
    <n v="1312"/>
    <n v="-33"/>
    <n v="0"/>
    <n v="0"/>
    <n v="70"/>
    <n v="43"/>
    <n v="32"/>
    <n v="192"/>
    <m/>
    <m/>
    <m/>
    <m/>
    <m/>
    <s v="13:12"/>
    <s v="12:29"/>
    <d v="1899-12-30T00:43:00"/>
    <s v="Afternoon"/>
  </r>
  <r>
    <d v="2021-12-01T00:00:00"/>
    <x v="0"/>
    <s v="United Air Lines Inc.: UA"/>
    <s v="UA"/>
    <n v="19977"/>
    <n v="216"/>
    <x v="26"/>
    <s v="Austin, TX"/>
    <s v="IAH"/>
    <s v="Houston, TX"/>
    <n v="1411"/>
    <n v="1404"/>
    <n v="-7"/>
    <n v="17"/>
    <n v="1421"/>
    <n v="1504"/>
    <n v="9"/>
    <n v="1518"/>
    <n v="1513"/>
    <n v="-5"/>
    <n v="0"/>
    <n v="0"/>
    <n v="67"/>
    <n v="69"/>
    <n v="43"/>
    <n v="140"/>
    <m/>
    <m/>
    <m/>
    <m/>
    <m/>
    <s v="15:13"/>
    <s v="14:04"/>
    <d v="1899-12-30T01:09:00"/>
    <s v="Afternoon"/>
  </r>
  <r>
    <d v="2021-07-13T00:00:00"/>
    <x v="2"/>
    <s v="Southwest Airlines Co.: WN"/>
    <s v="WN"/>
    <n v="19393"/>
    <n v="5257"/>
    <x v="95"/>
    <s v="Providence, RI"/>
    <s v="TPA"/>
    <s v="Tampa, FL"/>
    <n v="1055"/>
    <n v="1054"/>
    <n v="-1"/>
    <n v="9"/>
    <n v="1103"/>
    <n v="1347"/>
    <n v="2"/>
    <n v="1355"/>
    <n v="1349"/>
    <n v="-6"/>
    <n v="0"/>
    <n v="0"/>
    <n v="180"/>
    <n v="175"/>
    <n v="164"/>
    <n v="1136"/>
    <m/>
    <m/>
    <m/>
    <m/>
    <m/>
    <s v="13:49"/>
    <s v="10:54"/>
    <d v="1899-12-30T02:55:00"/>
    <s v="Morning"/>
  </r>
  <r>
    <d v="2021-12-06T00:00:00"/>
    <x v="0"/>
    <s v="United Air Lines Inc.: UA"/>
    <s v="UA"/>
    <n v="19977"/>
    <n v="2630"/>
    <x v="29"/>
    <s v="San Francisco, CA"/>
    <s v="PHL"/>
    <s v="Philadelphia, PA"/>
    <n v="2330"/>
    <n v="2321"/>
    <n v="-9"/>
    <n v="24"/>
    <n v="2345"/>
    <n v="713"/>
    <n v="4"/>
    <n v="752"/>
    <n v="717"/>
    <n v="-35"/>
    <n v="0"/>
    <n v="0"/>
    <n v="322"/>
    <n v="296"/>
    <n v="268"/>
    <n v="2521"/>
    <m/>
    <m/>
    <m/>
    <m/>
    <m/>
    <s v="07:17"/>
    <s v="23:21"/>
    <n v="-0.66944444444444451"/>
    <s v="Evening"/>
  </r>
  <r>
    <d v="2023-03-30T00:00:00"/>
    <x v="0"/>
    <s v="United Air Lines Inc.: UA"/>
    <s v="UA"/>
    <n v="19977"/>
    <n v="360"/>
    <x v="29"/>
    <s v="San Francisco, CA"/>
    <s v="SNA"/>
    <s v="Santa Ana, CA"/>
    <n v="1056"/>
    <n v="1046"/>
    <n v="-10"/>
    <n v="24"/>
    <n v="1110"/>
    <n v="1211"/>
    <n v="11"/>
    <n v="1235"/>
    <n v="1222"/>
    <n v="-13"/>
    <n v="0"/>
    <n v="0"/>
    <n v="99"/>
    <n v="96"/>
    <n v="61"/>
    <n v="372"/>
    <m/>
    <m/>
    <m/>
    <m/>
    <m/>
    <s v="12:22"/>
    <s v="10:46"/>
    <d v="1899-12-30T01:36:00"/>
    <s v="Morning"/>
  </r>
  <r>
    <d v="2020-10-27T00:00:00"/>
    <x v="1"/>
    <s v="Delta Air Lines Inc.: DL"/>
    <s v="DL"/>
    <n v="19790"/>
    <n v="1537"/>
    <x v="36"/>
    <s v="New Orleans, LA"/>
    <s v="ATL"/>
    <s v="Atlanta, GA"/>
    <n v="1145"/>
    <n v="1141"/>
    <n v="-4"/>
    <n v="15"/>
    <n v="1156"/>
    <n v="1355"/>
    <n v="8"/>
    <n v="1410"/>
    <n v="1403"/>
    <n v="-7"/>
    <n v="0"/>
    <n v="0"/>
    <n v="85"/>
    <n v="82"/>
    <n v="59"/>
    <n v="425"/>
    <m/>
    <m/>
    <m/>
    <m/>
    <m/>
    <s v="14:03"/>
    <s v="11:41"/>
    <d v="1899-12-30T02:22:00"/>
    <s v="Morning"/>
  </r>
  <r>
    <d v="2019-04-12T00:00:00"/>
    <x v="3"/>
    <s v="American Airlines Inc.: AA"/>
    <s v="AA"/>
    <n v="19805"/>
    <n v="396"/>
    <x v="1"/>
    <s v="Minneapolis, MN"/>
    <s v="ORD"/>
    <s v="Chicago, IL"/>
    <n v="924"/>
    <n v="921"/>
    <n v="-3"/>
    <n v="35"/>
    <n v="956"/>
    <n v="1055"/>
    <n v="24"/>
    <n v="1059"/>
    <n v="1119"/>
    <n v="20"/>
    <n v="0"/>
    <n v="0"/>
    <n v="95"/>
    <n v="118"/>
    <n v="59"/>
    <n v="334"/>
    <n v="0"/>
    <n v="0"/>
    <n v="20"/>
    <n v="0"/>
    <n v="0"/>
    <s v="11:19"/>
    <s v="09:21"/>
    <d v="1899-12-30T01:58:00"/>
    <s v="Morning"/>
  </r>
  <r>
    <d v="2019-04-26T00:00:00"/>
    <x v="5"/>
    <s v="Spirit Air Lines: NK"/>
    <s v="NK"/>
    <n v="20416"/>
    <n v="128"/>
    <x v="32"/>
    <s v="Los Angeles, CA"/>
    <s v="BWI"/>
    <s v="Baltimore, MD"/>
    <n v="2159"/>
    <n v="2158"/>
    <n v="-1"/>
    <n v="17"/>
    <n v="2215"/>
    <n v="539"/>
    <n v="8"/>
    <n v="601"/>
    <n v="547"/>
    <n v="-14"/>
    <n v="0"/>
    <n v="0"/>
    <n v="302"/>
    <n v="289"/>
    <n v="264"/>
    <n v="2329"/>
    <m/>
    <m/>
    <m/>
    <m/>
    <m/>
    <s v="05:47"/>
    <s v="21:58"/>
    <n v="-0.67430555555555549"/>
    <s v="Evening"/>
  </r>
  <r>
    <d v="2021-10-24T00:00:00"/>
    <x v="12"/>
    <s v="Endeavor Air Inc.: 9E"/>
    <s v="9E"/>
    <n v="20363"/>
    <n v="4999"/>
    <x v="1"/>
    <s v="Minneapolis, MN"/>
    <s v="GFK"/>
    <s v="Grand Forks, ND"/>
    <n v="900"/>
    <n v="856"/>
    <n v="-4"/>
    <n v="11"/>
    <n v="907"/>
    <n v="956"/>
    <n v="3"/>
    <n v="1014"/>
    <n v="959"/>
    <n v="-15"/>
    <n v="0"/>
    <n v="0"/>
    <n v="74"/>
    <n v="63"/>
    <n v="49"/>
    <n v="284"/>
    <m/>
    <m/>
    <m/>
    <m/>
    <m/>
    <s v="09:59"/>
    <s v="08:56"/>
    <d v="1899-12-30T01:03:00"/>
    <s v="Morning"/>
  </r>
  <r>
    <d v="2019-02-26T00:00:00"/>
    <x v="2"/>
    <s v="Southwest Airlines Co.: WN"/>
    <s v="WN"/>
    <n v="19393"/>
    <n v="344"/>
    <x v="7"/>
    <s v="Atlanta, GA"/>
    <s v="MSP"/>
    <s v="Minneapolis, MN"/>
    <n v="1620"/>
    <n v="1700"/>
    <n v="40"/>
    <n v="13"/>
    <n v="1713"/>
    <n v="1839"/>
    <n v="4"/>
    <n v="1805"/>
    <n v="1843"/>
    <n v="38"/>
    <n v="0"/>
    <n v="0"/>
    <n v="165"/>
    <n v="163"/>
    <n v="146"/>
    <n v="907"/>
    <n v="0"/>
    <n v="0"/>
    <n v="0"/>
    <n v="0"/>
    <n v="38"/>
    <s v="18:43"/>
    <s v="17:00"/>
    <d v="1899-12-30T01:43:00"/>
    <s v="Afternoon"/>
  </r>
  <r>
    <d v="2022-02-07T00:00:00"/>
    <x v="16"/>
    <s v="Horizon Air: QX"/>
    <s v="QX"/>
    <n v="19687"/>
    <n v="2396"/>
    <x v="79"/>
    <s v="Portland, OR"/>
    <s v="GEG"/>
    <s v="Spokane, WA"/>
    <n v="2100"/>
    <n v="2107"/>
    <n v="7"/>
    <n v="8"/>
    <n v="2115"/>
    <n v="2207"/>
    <n v="5"/>
    <n v="2208"/>
    <n v="2212"/>
    <n v="4"/>
    <n v="0"/>
    <n v="0"/>
    <n v="68"/>
    <n v="65"/>
    <n v="52"/>
    <n v="279"/>
    <m/>
    <m/>
    <m/>
    <m/>
    <m/>
    <s v="22:12"/>
    <s v="21:07"/>
    <d v="1899-12-30T01:05:00"/>
    <s v="Evening"/>
  </r>
  <r>
    <d v="2019-10-27T00:00:00"/>
    <x v="5"/>
    <s v="Spirit Air Lines: NK"/>
    <s v="NK"/>
    <n v="20416"/>
    <n v="386"/>
    <x v="48"/>
    <s v="Orlando, FL"/>
    <s v="CAK"/>
    <s v="Akron, OH"/>
    <n v="1025"/>
    <n v="1019"/>
    <n v="-6"/>
    <n v="15"/>
    <n v="1034"/>
    <n v="1225"/>
    <n v="6"/>
    <n v="1244"/>
    <n v="1231"/>
    <n v="-13"/>
    <n v="0"/>
    <n v="0"/>
    <n v="139"/>
    <n v="132"/>
    <n v="111"/>
    <n v="861"/>
    <m/>
    <m/>
    <m/>
    <m/>
    <m/>
    <s v="12:31"/>
    <s v="10:19"/>
    <d v="1899-12-30T02:12:00"/>
    <s v="Morning"/>
  </r>
  <r>
    <d v="2020-10-31T00:00:00"/>
    <x v="4"/>
    <s v="Republic Airline: YX"/>
    <s v="YX"/>
    <n v="20452"/>
    <n v="3675"/>
    <x v="27"/>
    <s v="Indianapolis, IN"/>
    <s v="EWR"/>
    <s v="Newark, NJ"/>
    <n v="701"/>
    <n v="651"/>
    <n v="-10"/>
    <n v="24"/>
    <n v="715"/>
    <n v="842"/>
    <n v="10"/>
    <n v="859"/>
    <n v="852"/>
    <n v="-7"/>
    <n v="0"/>
    <n v="0"/>
    <n v="118"/>
    <n v="121"/>
    <n v="87"/>
    <n v="645"/>
    <m/>
    <m/>
    <m/>
    <m/>
    <m/>
    <s v="08:52"/>
    <s v="06:51"/>
    <d v="1899-12-30T02:01:00"/>
    <s v="Morning"/>
  </r>
  <r>
    <d v="2021-06-22T00:00:00"/>
    <x v="5"/>
    <s v="Spirit Air Lines: NK"/>
    <s v="NK"/>
    <n v="20416"/>
    <n v="162"/>
    <x v="16"/>
    <s v="Fort Lauderdale, FL"/>
    <s v="BDL"/>
    <s v="Hartford, CT"/>
    <n v="2050"/>
    <n v="2125"/>
    <n v="35"/>
    <n v="21"/>
    <n v="2146"/>
    <n v="15"/>
    <n v="4"/>
    <n v="2349"/>
    <n v="19"/>
    <n v="30"/>
    <n v="0"/>
    <n v="0"/>
    <n v="179"/>
    <n v="174"/>
    <n v="149"/>
    <n v="1173"/>
    <n v="30"/>
    <n v="0"/>
    <n v="0"/>
    <n v="0"/>
    <n v="0"/>
    <s v="00:19"/>
    <s v="21:25"/>
    <n v="-0.87916666666666676"/>
    <s v="Evening"/>
  </r>
  <r>
    <d v="2021-08-23T00:00:00"/>
    <x v="1"/>
    <s v="Delta Air Lines Inc.: DL"/>
    <s v="DL"/>
    <n v="19790"/>
    <n v="2292"/>
    <x v="34"/>
    <s v="Detroit, MI"/>
    <s v="TVC"/>
    <s v="Traverse City, MI"/>
    <n v="1215"/>
    <n v="1208"/>
    <n v="-7"/>
    <n v="9"/>
    <n v="1217"/>
    <n v="1256"/>
    <n v="5"/>
    <n v="1319"/>
    <n v="1301"/>
    <n v="-18"/>
    <n v="0"/>
    <n v="0"/>
    <n v="64"/>
    <n v="53"/>
    <n v="39"/>
    <n v="207"/>
    <m/>
    <m/>
    <m/>
    <m/>
    <m/>
    <s v="13:01"/>
    <s v="12:08"/>
    <d v="1899-12-30T00:53:00"/>
    <s v="Afternoon"/>
  </r>
  <r>
    <d v="2020-07-18T00:00:00"/>
    <x v="2"/>
    <s v="Southwest Airlines Co.: WN"/>
    <s v="WN"/>
    <n v="19393"/>
    <n v="2186"/>
    <x v="0"/>
    <s v="Denver, CO"/>
    <s v="LGA"/>
    <s v="New York, NY"/>
    <n v="1725"/>
    <n v="1722"/>
    <n v="-3"/>
    <n v="80"/>
    <n v="1842"/>
    <n v="2356"/>
    <n v="5"/>
    <n v="2310"/>
    <n v="1"/>
    <n v="51"/>
    <n v="0"/>
    <n v="0"/>
    <n v="225"/>
    <n v="279"/>
    <n v="194"/>
    <n v="1620"/>
    <n v="0"/>
    <n v="0"/>
    <n v="51"/>
    <n v="0"/>
    <n v="0"/>
    <s v="00:01"/>
    <s v="17:22"/>
    <n v="-0.72291666666666665"/>
    <s v="Afternoon"/>
  </r>
  <r>
    <d v="2019-02-28T00:00:00"/>
    <x v="11"/>
    <s v="SkyWest Airlines Inc.: OO"/>
    <s v="OO"/>
    <n v="20304"/>
    <n v="3799"/>
    <x v="20"/>
    <s v="Chicago, IL"/>
    <s v="LGA"/>
    <s v="New York, NY"/>
    <n v="1830"/>
    <n v="1840"/>
    <n v="10"/>
    <n v="29"/>
    <n v="1909"/>
    <n v="2146"/>
    <n v="5"/>
    <n v="2148"/>
    <n v="2151"/>
    <n v="3"/>
    <n v="0"/>
    <n v="0"/>
    <n v="138"/>
    <n v="131"/>
    <n v="97"/>
    <n v="733"/>
    <m/>
    <m/>
    <m/>
    <m/>
    <m/>
    <s v="21:51"/>
    <s v="18:40"/>
    <d v="1899-12-30T03:11:00"/>
    <s v="Evening"/>
  </r>
  <r>
    <d v="2021-05-26T00:00:00"/>
    <x v="3"/>
    <s v="American Airlines Inc.: AA"/>
    <s v="AA"/>
    <n v="19805"/>
    <n v="1867"/>
    <x v="33"/>
    <s v="Sacramento, CA"/>
    <s v="PHX"/>
    <s v="Phoenix, AZ"/>
    <n v="645"/>
    <n v="657"/>
    <n v="12"/>
    <n v="10"/>
    <n v="707"/>
    <n v="834"/>
    <n v="14"/>
    <n v="850"/>
    <n v="848"/>
    <n v="-2"/>
    <n v="0"/>
    <n v="0"/>
    <n v="125"/>
    <n v="111"/>
    <n v="87"/>
    <n v="647"/>
    <m/>
    <m/>
    <m/>
    <m/>
    <m/>
    <s v="08:48"/>
    <s v="06:57"/>
    <d v="1899-12-30T01:51:00"/>
    <s v="Morning"/>
  </r>
  <r>
    <d v="2023-07-30T00:00:00"/>
    <x v="2"/>
    <s v="Southwest Airlines Co.: WN"/>
    <s v="WN"/>
    <n v="19393"/>
    <n v="461"/>
    <x v="125"/>
    <s v="Panama City, FL"/>
    <s v="BWI"/>
    <s v="Baltimore, MD"/>
    <n v="1145"/>
    <n v="1141"/>
    <n v="-4"/>
    <n v="10"/>
    <n v="1151"/>
    <n v="1437"/>
    <n v="5"/>
    <n v="1450"/>
    <n v="1442"/>
    <n v="-8"/>
    <n v="0"/>
    <n v="0"/>
    <n v="125"/>
    <n v="121"/>
    <n v="106"/>
    <n v="798"/>
    <m/>
    <m/>
    <m/>
    <m/>
    <m/>
    <s v="14:42"/>
    <s v="11:41"/>
    <d v="1899-12-30T03:01:00"/>
    <s v="Morning"/>
  </r>
  <r>
    <d v="2020-10-12T00:00:00"/>
    <x v="1"/>
    <s v="Delta Air Lines Inc.: DL"/>
    <s v="DL"/>
    <n v="19790"/>
    <n v="1073"/>
    <x v="24"/>
    <s v="Salt Lake City, UT"/>
    <s v="MSP"/>
    <s v="Minneapolis, MN"/>
    <n v="1555"/>
    <n v="1551"/>
    <n v="-4"/>
    <n v="14"/>
    <n v="1605"/>
    <n v="1904"/>
    <n v="4"/>
    <n v="1925"/>
    <n v="1908"/>
    <n v="-17"/>
    <n v="0"/>
    <n v="0"/>
    <n v="150"/>
    <n v="137"/>
    <n v="119"/>
    <n v="991"/>
    <m/>
    <m/>
    <m/>
    <m/>
    <m/>
    <s v="19:08"/>
    <s v="15:51"/>
    <d v="1899-12-30T03:17:00"/>
    <s v="Afternoon"/>
  </r>
  <r>
    <d v="2021-06-29T00:00:00"/>
    <x v="2"/>
    <s v="Southwest Airlines Co.: WN"/>
    <s v="WN"/>
    <n v="19393"/>
    <n v="5107"/>
    <x v="112"/>
    <s v="Houston, TX"/>
    <s v="IND"/>
    <s v="Indianapolis, IN"/>
    <n v="1855"/>
    <n v="1920"/>
    <n v="25"/>
    <n v="9"/>
    <n v="1929"/>
    <n v="2227"/>
    <n v="5"/>
    <n v="2210"/>
    <n v="2232"/>
    <n v="22"/>
    <n v="0"/>
    <n v="0"/>
    <n v="135"/>
    <n v="132"/>
    <n v="118"/>
    <n v="861"/>
    <n v="22"/>
    <n v="0"/>
    <n v="0"/>
    <n v="0"/>
    <n v="0"/>
    <s v="22:32"/>
    <s v="19:20"/>
    <d v="1899-12-30T03:12:00"/>
    <s v="Evening"/>
  </r>
  <r>
    <d v="2019-10-12T00:00:00"/>
    <x v="6"/>
    <s v="Alaska Airlines Inc.: AS"/>
    <s v="AS"/>
    <n v="19930"/>
    <n v="151"/>
    <x v="105"/>
    <s v="Anchorage, AK"/>
    <s v="OME"/>
    <s v="Nome, AK"/>
    <n v="1020"/>
    <n v="1009"/>
    <n v="-11"/>
    <n v="10"/>
    <n v="1019"/>
    <n v="1134"/>
    <n v="3"/>
    <n v="1155"/>
    <n v="1137"/>
    <n v="-18"/>
    <n v="0"/>
    <n v="0"/>
    <n v="95"/>
    <n v="88"/>
    <n v="75"/>
    <n v="539"/>
    <m/>
    <m/>
    <m/>
    <m/>
    <m/>
    <s v="11:37"/>
    <s v="10:09"/>
    <d v="1899-12-30T01:28:00"/>
    <s v="Morning"/>
  </r>
  <r>
    <d v="2022-10-12T00:00:00"/>
    <x v="5"/>
    <s v="Spirit Air Lines: NK"/>
    <s v="NK"/>
    <n v="20416"/>
    <n v="40"/>
    <x v="7"/>
    <s v="Atlanta, GA"/>
    <s v="MSP"/>
    <s v="Minneapolis, MN"/>
    <n v="1455"/>
    <n v="1506"/>
    <n v="11"/>
    <n v="21"/>
    <n v="1527"/>
    <n v="1636"/>
    <n v="5"/>
    <n v="1633"/>
    <n v="1641"/>
    <n v="8"/>
    <n v="0"/>
    <n v="0"/>
    <n v="158"/>
    <n v="155"/>
    <n v="129"/>
    <n v="907"/>
    <m/>
    <m/>
    <m/>
    <m/>
    <m/>
    <s v="16:41"/>
    <s v="15:06"/>
    <d v="1899-12-30T01:35:00"/>
    <s v="Afternoon"/>
  </r>
  <r>
    <d v="2020-08-18T00:00:00"/>
    <x v="1"/>
    <s v="Delta Air Lines Inc.: DL"/>
    <s v="DL"/>
    <n v="19790"/>
    <n v="117"/>
    <x v="7"/>
    <s v="Atlanta, GA"/>
    <s v="BHM"/>
    <s v="Birmingham, AL"/>
    <n v="1638"/>
    <n v="1633"/>
    <n v="-5"/>
    <n v="15"/>
    <n v="1648"/>
    <n v="1620"/>
    <n v="3"/>
    <n v="1630"/>
    <n v="1623"/>
    <n v="-7"/>
    <n v="0"/>
    <n v="0"/>
    <n v="52"/>
    <n v="50"/>
    <n v="32"/>
    <n v="134"/>
    <m/>
    <m/>
    <m/>
    <m/>
    <m/>
    <s v="16:23"/>
    <s v="16:33"/>
    <n v="-6.9444444444444198E-3"/>
    <s v="Afternoon"/>
  </r>
  <r>
    <d v="2023-06-14T00:00:00"/>
    <x v="2"/>
    <s v="Southwest Airlines Co.: WN"/>
    <s v="WN"/>
    <n v="19393"/>
    <n v="1079"/>
    <x v="40"/>
    <s v="Phoenix, AZ"/>
    <s v="BNA"/>
    <s v="Nashville, TN"/>
    <n v="1805"/>
    <n v="1843"/>
    <n v="38"/>
    <n v="9"/>
    <n v="1852"/>
    <n v="2329"/>
    <n v="5"/>
    <n v="2325"/>
    <n v="2334"/>
    <n v="9"/>
    <n v="0"/>
    <n v="0"/>
    <n v="200"/>
    <n v="171"/>
    <n v="157"/>
    <n v="1449"/>
    <m/>
    <m/>
    <m/>
    <m/>
    <m/>
    <s v="23:34"/>
    <s v="18:43"/>
    <d v="1899-12-30T04:51:00"/>
    <s v="Evening"/>
  </r>
  <r>
    <d v="2023-04-14T00:00:00"/>
    <x v="11"/>
    <s v="SkyWest Airlines Inc.: OO"/>
    <s v="OO"/>
    <n v="20304"/>
    <n v="3624"/>
    <x v="24"/>
    <s v="Salt Lake City, UT"/>
    <s v="FAT"/>
    <s v="Fresno, CA"/>
    <n v="1112"/>
    <n v="1114"/>
    <n v="2"/>
    <n v="23"/>
    <n v="1137"/>
    <n v="1157"/>
    <n v="5"/>
    <n v="1204"/>
    <n v="1202"/>
    <n v="-2"/>
    <n v="0"/>
    <n v="0"/>
    <n v="112"/>
    <n v="108"/>
    <n v="80"/>
    <n v="501"/>
    <m/>
    <m/>
    <m/>
    <m/>
    <m/>
    <s v="12:02"/>
    <s v="11:14"/>
    <d v="1899-12-30T00:48:00"/>
    <s v="Morning"/>
  </r>
  <r>
    <d v="2020-09-29T00:00:00"/>
    <x v="8"/>
    <s v="PSA Airlines Inc.: OH"/>
    <s v="OH"/>
    <n v="20397"/>
    <n v="5663"/>
    <x v="59"/>
    <s v="Birmingham, AL"/>
    <s v="DFW"/>
    <s v="Dallas/Fort Worth, TX"/>
    <n v="1130"/>
    <n v="1213"/>
    <n v="43"/>
    <n v="10"/>
    <n v="1223"/>
    <n v="1352"/>
    <n v="9"/>
    <n v="1328"/>
    <n v="1401"/>
    <n v="33"/>
    <n v="0"/>
    <n v="0"/>
    <n v="118"/>
    <n v="108"/>
    <n v="89"/>
    <n v="597"/>
    <n v="33"/>
    <n v="0"/>
    <n v="0"/>
    <n v="0"/>
    <n v="0"/>
    <s v="14:01"/>
    <s v="12:13"/>
    <d v="1899-12-30T01:48:00"/>
    <s v="Afternoon"/>
  </r>
  <r>
    <d v="2021-12-27T00:00:00"/>
    <x v="14"/>
    <s v="Frontier Airlines Inc.: F9"/>
    <s v="F9"/>
    <n v="20436"/>
    <n v="2147"/>
    <x v="19"/>
    <s v="Charlotte, NC"/>
    <s v="LAS"/>
    <s v="Las Vegas, NV"/>
    <n v="2113"/>
    <n v="2316"/>
    <n v="123"/>
    <n v="20"/>
    <n v="2336"/>
    <n v="150"/>
    <n v="25"/>
    <n v="2325"/>
    <n v="215"/>
    <n v="170"/>
    <n v="0"/>
    <n v="0"/>
    <n v="312"/>
    <n v="359"/>
    <n v="314"/>
    <n v="1916"/>
    <n v="16"/>
    <n v="0"/>
    <n v="47"/>
    <n v="0"/>
    <n v="107"/>
    <s v="02:15"/>
    <s v="23:16"/>
    <n v="-0.87569444444444444"/>
    <s v="Evening"/>
  </r>
  <r>
    <d v="2020-03-24T00:00:00"/>
    <x v="1"/>
    <s v="Delta Air Lines Inc.: DL"/>
    <s v="DL"/>
    <n v="19790"/>
    <n v="1834"/>
    <x v="37"/>
    <s v="Columbus, OH"/>
    <s v="ATL"/>
    <s v="Atlanta, GA"/>
    <n v="1729"/>
    <n v="0"/>
    <n v="0"/>
    <m/>
    <m/>
    <m/>
    <m/>
    <n v="1915"/>
    <n v="0"/>
    <n v="0"/>
    <n v="1"/>
    <n v="0"/>
    <n v="106"/>
    <m/>
    <m/>
    <n v="447"/>
    <m/>
    <m/>
    <m/>
    <m/>
    <m/>
    <s v="00:00"/>
    <s v="00:00"/>
    <d v="1899-12-30T00:00:00"/>
    <s v="Night"/>
  </r>
  <r>
    <d v="2021-09-14T00:00:00"/>
    <x v="2"/>
    <s v="Southwest Airlines Co.: WN"/>
    <s v="WN"/>
    <n v="19393"/>
    <n v="5357"/>
    <x v="42"/>
    <s v="New York, NY"/>
    <s v="DAL"/>
    <s v="Dallas, TX"/>
    <n v="650"/>
    <n v="646"/>
    <n v="-4"/>
    <n v="14"/>
    <n v="700"/>
    <n v="905"/>
    <n v="13"/>
    <n v="940"/>
    <n v="918"/>
    <n v="-22"/>
    <n v="0"/>
    <n v="0"/>
    <n v="230"/>
    <n v="212"/>
    <n v="185"/>
    <n v="1381"/>
    <m/>
    <m/>
    <m/>
    <m/>
    <m/>
    <s v="09:18"/>
    <s v="06:46"/>
    <d v="1899-12-30T02:32:00"/>
    <s v="Morning"/>
  </r>
  <r>
    <d v="2022-11-02T00:00:00"/>
    <x v="1"/>
    <s v="Delta Air Lines Inc.: DL"/>
    <s v="DL"/>
    <n v="19790"/>
    <n v="477"/>
    <x v="32"/>
    <s v="Los Angeles, CA"/>
    <s v="ATL"/>
    <s v="Atlanta, GA"/>
    <n v="1757"/>
    <n v="1811"/>
    <n v="14"/>
    <n v="11"/>
    <n v="1822"/>
    <n v="58"/>
    <n v="8"/>
    <n v="115"/>
    <n v="106"/>
    <n v="-9"/>
    <n v="0"/>
    <n v="0"/>
    <n v="258"/>
    <n v="235"/>
    <n v="216"/>
    <n v="1947"/>
    <m/>
    <m/>
    <m/>
    <m/>
    <m/>
    <s v="01:06"/>
    <s v="18:11"/>
    <n v="-0.71180555555555558"/>
    <s v="Evening"/>
  </r>
  <r>
    <d v="2023-05-01T00:00:00"/>
    <x v="3"/>
    <s v="American Airlines Inc.: AA"/>
    <s v="AA"/>
    <n v="19805"/>
    <n v="2072"/>
    <x v="19"/>
    <s v="Charlotte, NC"/>
    <s v="ORF"/>
    <s v="Norfolk, VA"/>
    <n v="914"/>
    <n v="910"/>
    <n v="-4"/>
    <n v="15"/>
    <n v="925"/>
    <n v="1010"/>
    <n v="3"/>
    <n v="1022"/>
    <n v="1013"/>
    <n v="-9"/>
    <n v="0"/>
    <n v="0"/>
    <n v="68"/>
    <n v="63"/>
    <n v="45"/>
    <n v="290"/>
    <m/>
    <m/>
    <m/>
    <m/>
    <m/>
    <s v="10:13"/>
    <s v="09:10"/>
    <d v="1899-12-30T01:03:00"/>
    <s v="Morning"/>
  </r>
  <r>
    <d v="2022-04-15T00:00:00"/>
    <x v="3"/>
    <s v="American Airlines Inc.: AA"/>
    <s v="AA"/>
    <n v="19805"/>
    <n v="355"/>
    <x v="40"/>
    <s v="Phoenix, AZ"/>
    <s v="SNA"/>
    <s v="Santa Ana, CA"/>
    <n v="1709"/>
    <n v="1716"/>
    <n v="7"/>
    <n v="10"/>
    <n v="1726"/>
    <n v="1824"/>
    <n v="4"/>
    <n v="1829"/>
    <n v="1828"/>
    <n v="-1"/>
    <n v="0"/>
    <n v="0"/>
    <n v="80"/>
    <n v="72"/>
    <n v="58"/>
    <n v="338"/>
    <m/>
    <m/>
    <m/>
    <m/>
    <m/>
    <s v="18:28"/>
    <s v="17:16"/>
    <d v="1899-12-30T01:12:00"/>
    <s v="Afternoon"/>
  </r>
  <r>
    <d v="2021-02-15T00:00:00"/>
    <x v="1"/>
    <s v="Delta Air Lines Inc.: DL"/>
    <s v="DL"/>
    <n v="19790"/>
    <n v="1716"/>
    <x v="7"/>
    <s v="Atlanta, GA"/>
    <s v="VPS"/>
    <s v="Valparaiso, FL"/>
    <n v="2230"/>
    <n v="2225"/>
    <n v="-5"/>
    <n v="15"/>
    <n v="2240"/>
    <n v="2232"/>
    <n v="4"/>
    <n v="2238"/>
    <n v="2236"/>
    <n v="-2"/>
    <n v="0"/>
    <n v="0"/>
    <n v="68"/>
    <n v="71"/>
    <n v="52"/>
    <n v="250"/>
    <m/>
    <m/>
    <m/>
    <m/>
    <m/>
    <s v="22:36"/>
    <s v="22:25"/>
    <d v="1899-12-30T00:11:00"/>
    <s v="Evening"/>
  </r>
  <r>
    <d v="2021-04-16T00:00:00"/>
    <x v="1"/>
    <s v="Delta Air Lines Inc.: DL"/>
    <s v="DL"/>
    <n v="19790"/>
    <n v="703"/>
    <x v="7"/>
    <s v="Atlanta, GA"/>
    <s v="DFW"/>
    <s v="Dallas/Fort Worth, TX"/>
    <n v="1800"/>
    <n v="1835"/>
    <n v="35"/>
    <n v="25"/>
    <n v="1900"/>
    <n v="2007"/>
    <n v="6"/>
    <n v="1923"/>
    <n v="2013"/>
    <n v="50"/>
    <n v="0"/>
    <n v="0"/>
    <n v="143"/>
    <n v="158"/>
    <n v="127"/>
    <n v="731"/>
    <n v="0"/>
    <n v="0"/>
    <n v="15"/>
    <n v="0"/>
    <n v="35"/>
    <s v="20:13"/>
    <s v="18:35"/>
    <d v="1899-12-30T01:38:00"/>
    <s v="Evening"/>
  </r>
  <r>
    <d v="2020-01-24T00:00:00"/>
    <x v="11"/>
    <s v="SkyWest Airlines Inc.: OO"/>
    <s v="OO"/>
    <n v="20304"/>
    <n v="5356"/>
    <x v="0"/>
    <s v="Denver, CO"/>
    <s v="OKC"/>
    <s v="Oklahoma City, OK"/>
    <n v="1051"/>
    <n v="1044"/>
    <n v="-7"/>
    <n v="19"/>
    <n v="1103"/>
    <n v="1318"/>
    <n v="4"/>
    <n v="1336"/>
    <n v="1322"/>
    <n v="-14"/>
    <n v="0"/>
    <n v="0"/>
    <n v="105"/>
    <n v="98"/>
    <n v="75"/>
    <n v="495"/>
    <m/>
    <m/>
    <m/>
    <m/>
    <m/>
    <s v="13:22"/>
    <s v="10:44"/>
    <d v="1899-12-30T02:38:00"/>
    <s v="Morning"/>
  </r>
  <r>
    <d v="2019-07-04T00:00:00"/>
    <x v="8"/>
    <s v="PSA Airlines Inc.: OH"/>
    <s v="OH"/>
    <n v="20397"/>
    <n v="5116"/>
    <x v="38"/>
    <s v="St. Louis, MO"/>
    <s v="DCA"/>
    <s v="Washington, DC"/>
    <n v="1320"/>
    <n v="1314"/>
    <n v="-6"/>
    <n v="13"/>
    <n v="1327"/>
    <n v="1715"/>
    <n v="29"/>
    <n v="1626"/>
    <n v="1744"/>
    <n v="78"/>
    <n v="0"/>
    <n v="0"/>
    <n v="126"/>
    <n v="210"/>
    <n v="168"/>
    <n v="719"/>
    <n v="0"/>
    <n v="0"/>
    <n v="78"/>
    <n v="0"/>
    <n v="0"/>
    <s v="17:44"/>
    <s v="13:14"/>
    <d v="1899-12-30T04:30:00"/>
    <s v="Afternoon"/>
  </r>
  <r>
    <d v="2019-11-25T00:00:00"/>
    <x v="3"/>
    <s v="American Airlines Inc.: AA"/>
    <s v="AA"/>
    <n v="19805"/>
    <n v="1627"/>
    <x v="0"/>
    <s v="Denver, CO"/>
    <s v="PHX"/>
    <s v="Phoenix, AZ"/>
    <n v="1546"/>
    <n v="1541"/>
    <n v="-5"/>
    <n v="27"/>
    <n v="1608"/>
    <n v="1751"/>
    <n v="4"/>
    <n v="1741"/>
    <n v="1755"/>
    <n v="14"/>
    <n v="0"/>
    <n v="0"/>
    <n v="115"/>
    <n v="134"/>
    <n v="103"/>
    <n v="602"/>
    <m/>
    <m/>
    <m/>
    <m/>
    <m/>
    <s v="17:55"/>
    <s v="15:41"/>
    <d v="1899-12-30T02:14:00"/>
    <s v="Afternoon"/>
  </r>
  <r>
    <d v="2019-11-05T00:00:00"/>
    <x v="2"/>
    <s v="Southwest Airlines Co.: WN"/>
    <s v="WN"/>
    <n v="19393"/>
    <n v="3047"/>
    <x v="32"/>
    <s v="Los Angeles, CA"/>
    <s v="MCI"/>
    <s v="Kansas City, MO"/>
    <n v="1910"/>
    <n v="1930"/>
    <n v="20"/>
    <n v="8"/>
    <n v="1938"/>
    <n v="22"/>
    <n v="4"/>
    <n v="15"/>
    <n v="26"/>
    <n v="11"/>
    <n v="0"/>
    <n v="0"/>
    <n v="185"/>
    <n v="176"/>
    <n v="164"/>
    <n v="1363"/>
    <m/>
    <m/>
    <m/>
    <m/>
    <m/>
    <s v="00:26"/>
    <s v="19:30"/>
    <n v="-0.7944444444444444"/>
    <s v="Evening"/>
  </r>
  <r>
    <d v="2022-02-10T00:00:00"/>
    <x v="2"/>
    <s v="Southwest Airlines Co.: WN"/>
    <s v="WN"/>
    <n v="19393"/>
    <n v="2216"/>
    <x v="25"/>
    <s v="Nashville, TN"/>
    <s v="ATL"/>
    <s v="Atlanta, GA"/>
    <n v="1455"/>
    <n v="1506"/>
    <n v="11"/>
    <n v="6"/>
    <n v="1512"/>
    <n v="1649"/>
    <n v="3"/>
    <n v="1700"/>
    <n v="1652"/>
    <n v="-8"/>
    <n v="0"/>
    <n v="0"/>
    <n v="65"/>
    <n v="46"/>
    <n v="37"/>
    <n v="214"/>
    <m/>
    <m/>
    <m/>
    <m/>
    <m/>
    <s v="16:52"/>
    <s v="15:06"/>
    <d v="1899-12-30T01:46:00"/>
    <s v="Afternoon"/>
  </r>
  <r>
    <d v="2022-08-16T00:00:00"/>
    <x v="4"/>
    <s v="Republic Airline: YX"/>
    <s v="YX"/>
    <n v="20452"/>
    <n v="4743"/>
    <x v="122"/>
    <s v="Asheville, NC"/>
    <s v="CLT"/>
    <s v="Charlotte, NC"/>
    <n v="1818"/>
    <n v="1812"/>
    <n v="-6"/>
    <n v="23"/>
    <n v="1835"/>
    <n v="1902"/>
    <n v="15"/>
    <n v="1925"/>
    <n v="1917"/>
    <n v="-8"/>
    <n v="0"/>
    <n v="0"/>
    <n v="67"/>
    <n v="65"/>
    <n v="27"/>
    <n v="91"/>
    <m/>
    <m/>
    <m/>
    <m/>
    <m/>
    <s v="19:17"/>
    <s v="18:12"/>
    <d v="1899-12-30T01:05:00"/>
    <s v="Evening"/>
  </r>
  <r>
    <d v="2020-12-14T00:00:00"/>
    <x v="14"/>
    <s v="Frontier Airlines Inc.: F9"/>
    <s v="F9"/>
    <n v="20436"/>
    <n v="1169"/>
    <x v="43"/>
    <s v="Philadelphia, PA"/>
    <s v="MCO"/>
    <s v="Orlando, FL"/>
    <n v="1720"/>
    <n v="1716"/>
    <n v="-4"/>
    <n v="23"/>
    <n v="1739"/>
    <n v="1951"/>
    <n v="14"/>
    <n v="2000"/>
    <n v="2005"/>
    <n v="5"/>
    <n v="0"/>
    <n v="0"/>
    <n v="160"/>
    <n v="169"/>
    <n v="132"/>
    <n v="861"/>
    <m/>
    <m/>
    <m/>
    <m/>
    <m/>
    <s v="20:05"/>
    <s v="17:16"/>
    <d v="1899-12-30T02:49:00"/>
    <s v="Afternoon"/>
  </r>
  <r>
    <d v="2023-02-16T00:00:00"/>
    <x v="3"/>
    <s v="American Airlines Inc.: AA"/>
    <s v="AA"/>
    <n v="19805"/>
    <n v="2067"/>
    <x v="53"/>
    <s v="Kansas City, MO"/>
    <s v="CLT"/>
    <s v="Charlotte, NC"/>
    <n v="700"/>
    <n v="753"/>
    <n v="53"/>
    <n v="53"/>
    <n v="846"/>
    <n v="1135"/>
    <n v="8"/>
    <n v="1014"/>
    <n v="1143"/>
    <n v="89"/>
    <n v="0"/>
    <n v="0"/>
    <n v="134"/>
    <n v="170"/>
    <n v="109"/>
    <n v="808"/>
    <n v="0"/>
    <n v="53"/>
    <n v="36"/>
    <n v="0"/>
    <n v="0"/>
    <s v="11:43"/>
    <s v="07:53"/>
    <d v="1899-12-30T03:50:00"/>
    <s v="Morning"/>
  </r>
  <r>
    <d v="2022-03-18T00:00:00"/>
    <x v="2"/>
    <s v="Southwest Airlines Co.: WN"/>
    <s v="WN"/>
    <n v="19393"/>
    <n v="936"/>
    <x v="48"/>
    <s v="Orlando, FL"/>
    <s v="ATL"/>
    <s v="Atlanta, GA"/>
    <n v="1135"/>
    <n v="1226"/>
    <n v="51"/>
    <n v="25"/>
    <n v="1251"/>
    <n v="1405"/>
    <n v="10"/>
    <n v="1315"/>
    <n v="1415"/>
    <n v="60"/>
    <n v="0"/>
    <n v="0"/>
    <n v="100"/>
    <n v="109"/>
    <n v="74"/>
    <n v="404"/>
    <n v="0"/>
    <n v="0"/>
    <n v="47"/>
    <n v="0"/>
    <n v="13"/>
    <s v="14:15"/>
    <s v="12:26"/>
    <d v="1899-12-30T01:49:00"/>
    <s v="Afternoon"/>
  </r>
  <r>
    <d v="2023-08-25T00:00:00"/>
    <x v="13"/>
    <s v="Envoy Air: MQ"/>
    <s v="MQ"/>
    <n v="20398"/>
    <n v="3472"/>
    <x v="18"/>
    <s v="Dallas/Fort Worth, TX"/>
    <s v="TLH"/>
    <s v="Tallahassee, FL"/>
    <n v="1901"/>
    <n v="1857"/>
    <n v="-4"/>
    <n v="26"/>
    <n v="1923"/>
    <n v="2216"/>
    <n v="4"/>
    <n v="2221"/>
    <n v="2220"/>
    <n v="-1"/>
    <n v="0"/>
    <n v="0"/>
    <n v="140"/>
    <n v="143"/>
    <n v="113"/>
    <n v="767"/>
    <m/>
    <m/>
    <m/>
    <m/>
    <m/>
    <s v="22:20"/>
    <s v="18:57"/>
    <d v="1899-12-30T03:23:00"/>
    <s v="Evening"/>
  </r>
  <r>
    <d v="2022-11-29T00:00:00"/>
    <x v="8"/>
    <s v="PSA Airlines Inc.: OH"/>
    <s v="OH"/>
    <n v="20397"/>
    <n v="5093"/>
    <x v="19"/>
    <s v="Charlotte, NC"/>
    <s v="BHM"/>
    <s v="Birmingham, AL"/>
    <n v="1125"/>
    <n v="1121"/>
    <n v="-4"/>
    <n v="29"/>
    <n v="1150"/>
    <n v="1154"/>
    <n v="4"/>
    <n v="1205"/>
    <n v="1158"/>
    <n v="-7"/>
    <n v="0"/>
    <n v="0"/>
    <n v="100"/>
    <n v="97"/>
    <n v="64"/>
    <n v="350"/>
    <m/>
    <m/>
    <m/>
    <m/>
    <m/>
    <s v="11:58"/>
    <s v="11:21"/>
    <d v="1899-12-30T00:37:00"/>
    <s v="Morning"/>
  </r>
  <r>
    <d v="2021-11-26T00:00:00"/>
    <x v="16"/>
    <s v="Horizon Air: QX"/>
    <s v="QX"/>
    <n v="19687"/>
    <n v="2210"/>
    <x v="80"/>
    <s v="Santa Ana, CA"/>
    <s v="PDX"/>
    <s v="Portland, OR"/>
    <n v="1525"/>
    <n v="1522"/>
    <n v="-3"/>
    <n v="16"/>
    <n v="1538"/>
    <n v="1802"/>
    <n v="3"/>
    <n v="1755"/>
    <n v="1805"/>
    <n v="10"/>
    <n v="0"/>
    <n v="0"/>
    <n v="150"/>
    <n v="163"/>
    <n v="144"/>
    <n v="859"/>
    <m/>
    <m/>
    <m/>
    <m/>
    <m/>
    <s v="18:05"/>
    <s v="15:22"/>
    <d v="1899-12-30T02:43:00"/>
    <s v="Afternoon"/>
  </r>
  <r>
    <d v="2023-01-27T00:00:00"/>
    <x v="3"/>
    <s v="American Airlines Inc.: AA"/>
    <s v="AA"/>
    <n v="19805"/>
    <n v="2227"/>
    <x v="39"/>
    <s v="San Juan, PR"/>
    <s v="MIA"/>
    <s v="Miami, FL"/>
    <n v="555"/>
    <n v="553"/>
    <n v="-2"/>
    <n v="13"/>
    <n v="606"/>
    <n v="714"/>
    <n v="6"/>
    <n v="750"/>
    <n v="720"/>
    <n v="-30"/>
    <n v="0"/>
    <n v="0"/>
    <n v="175"/>
    <n v="147"/>
    <n v="128"/>
    <n v="1045"/>
    <m/>
    <m/>
    <m/>
    <m/>
    <m/>
    <s v="07:20"/>
    <s v="05:53"/>
    <d v="1899-12-30T01:27:00"/>
    <s v="Night"/>
  </r>
  <r>
    <d v="2022-02-20T00:00:00"/>
    <x v="3"/>
    <s v="American Airlines Inc.: AA"/>
    <s v="AA"/>
    <n v="19805"/>
    <n v="1898"/>
    <x v="43"/>
    <s v="Philadelphia, PA"/>
    <s v="EYW"/>
    <s v="Key West, FL"/>
    <n v="1122"/>
    <n v="1111"/>
    <n v="-11"/>
    <n v="16"/>
    <n v="1127"/>
    <n v="1407"/>
    <n v="17"/>
    <n v="1429"/>
    <n v="1424"/>
    <n v="-5"/>
    <n v="0"/>
    <n v="0"/>
    <n v="187"/>
    <n v="193"/>
    <n v="160"/>
    <n v="1121"/>
    <m/>
    <m/>
    <m/>
    <m/>
    <m/>
    <s v="14:24"/>
    <s v="11:11"/>
    <d v="1899-12-30T03:13:00"/>
    <s v="Morning"/>
  </r>
  <r>
    <d v="2022-09-23T00:00:00"/>
    <x v="2"/>
    <s v="Southwest Airlines Co.: WN"/>
    <s v="WN"/>
    <n v="19393"/>
    <n v="176"/>
    <x v="31"/>
    <s v="Boston, MA"/>
    <s v="BNA"/>
    <s v="Nashville, TN"/>
    <n v="1000"/>
    <n v="1003"/>
    <n v="3"/>
    <n v="12"/>
    <n v="1015"/>
    <n v="1130"/>
    <n v="6"/>
    <n v="1155"/>
    <n v="1136"/>
    <n v="-19"/>
    <n v="0"/>
    <n v="0"/>
    <n v="175"/>
    <n v="153"/>
    <n v="135"/>
    <n v="942"/>
    <m/>
    <m/>
    <m/>
    <m/>
    <m/>
    <s v="11:36"/>
    <s v="10:03"/>
    <d v="1899-12-30T01:33:00"/>
    <s v="Morning"/>
  </r>
  <r>
    <d v="2022-02-28T00:00:00"/>
    <x v="1"/>
    <s v="Delta Air Lines Inc.: DL"/>
    <s v="DL"/>
    <n v="19790"/>
    <n v="1293"/>
    <x v="1"/>
    <s v="Minneapolis, MN"/>
    <s v="RSW"/>
    <s v="Fort Myers, FL"/>
    <n v="745"/>
    <n v="835"/>
    <n v="50"/>
    <n v="22"/>
    <n v="857"/>
    <n v="1255"/>
    <n v="3"/>
    <n v="1215"/>
    <n v="1258"/>
    <n v="43"/>
    <n v="0"/>
    <n v="0"/>
    <n v="210"/>
    <n v="203"/>
    <n v="178"/>
    <n v="1416"/>
    <n v="43"/>
    <n v="0"/>
    <n v="0"/>
    <n v="0"/>
    <n v="0"/>
    <s v="12:58"/>
    <s v="08:35"/>
    <d v="1899-12-30T04:23:00"/>
    <s v="Morning"/>
  </r>
  <r>
    <d v="2021-06-07T00:00:00"/>
    <x v="2"/>
    <s v="Southwest Airlines Co.: WN"/>
    <s v="WN"/>
    <n v="19393"/>
    <n v="1181"/>
    <x v="21"/>
    <s v="Las Vegas, NV"/>
    <s v="ATL"/>
    <s v="Atlanta, GA"/>
    <n v="1340"/>
    <n v="1400"/>
    <n v="20"/>
    <n v="9"/>
    <n v="1409"/>
    <n v="2035"/>
    <n v="8"/>
    <n v="2040"/>
    <n v="2043"/>
    <n v="3"/>
    <n v="0"/>
    <n v="0"/>
    <n v="240"/>
    <n v="223"/>
    <n v="206"/>
    <n v="1747"/>
    <m/>
    <m/>
    <m/>
    <m/>
    <m/>
    <s v="20:43"/>
    <s v="14:00"/>
    <d v="1899-12-30T06:43:00"/>
    <s v="Afternoon"/>
  </r>
  <r>
    <d v="2021-02-22T00:00:00"/>
    <x v="3"/>
    <s v="American Airlines Inc.: AA"/>
    <s v="AA"/>
    <n v="19805"/>
    <n v="2266"/>
    <x v="18"/>
    <s v="Dallas/Fort Worth, TX"/>
    <s v="MIA"/>
    <s v="Miami, FL"/>
    <n v="2020"/>
    <n v="2040"/>
    <n v="20"/>
    <n v="18"/>
    <n v="2058"/>
    <n v="6"/>
    <n v="4"/>
    <n v="17"/>
    <n v="10"/>
    <n v="-7"/>
    <n v="0"/>
    <n v="0"/>
    <n v="177"/>
    <n v="150"/>
    <n v="128"/>
    <n v="1121"/>
    <m/>
    <m/>
    <m/>
    <m/>
    <m/>
    <s v="00:10"/>
    <s v="20:40"/>
    <n v="-0.85416666666666674"/>
    <s v="Evening"/>
  </r>
  <r>
    <d v="2020-05-30T00:00:00"/>
    <x v="3"/>
    <s v="American Airlines Inc.: AA"/>
    <s v="AA"/>
    <n v="19805"/>
    <n v="2248"/>
    <x v="18"/>
    <s v="Dallas/Fort Worth, TX"/>
    <s v="SFO"/>
    <s v="San Francisco, CA"/>
    <n v="1040"/>
    <n v="1034"/>
    <n v="-6"/>
    <n v="24"/>
    <n v="1058"/>
    <n v="1207"/>
    <n v="4"/>
    <n v="1236"/>
    <n v="1211"/>
    <n v="-25"/>
    <n v="0"/>
    <n v="0"/>
    <n v="236"/>
    <n v="217"/>
    <n v="189"/>
    <n v="1464"/>
    <m/>
    <m/>
    <m/>
    <m/>
    <m/>
    <s v="12:11"/>
    <s v="10:34"/>
    <d v="1899-12-30T01:37:00"/>
    <s v="Morning"/>
  </r>
  <r>
    <d v="2022-06-24T00:00:00"/>
    <x v="1"/>
    <s v="Delta Air Lines Inc.: DL"/>
    <s v="DL"/>
    <n v="19790"/>
    <n v="2896"/>
    <x v="7"/>
    <s v="Atlanta, GA"/>
    <s v="TPA"/>
    <s v="Tampa, FL"/>
    <n v="1735"/>
    <n v="1812"/>
    <n v="37"/>
    <n v="52"/>
    <n v="1904"/>
    <n v="2053"/>
    <n v="6"/>
    <n v="1903"/>
    <n v="2059"/>
    <n v="116"/>
    <n v="0"/>
    <n v="0"/>
    <n v="88"/>
    <n v="167"/>
    <n v="109"/>
    <n v="406"/>
    <n v="0"/>
    <n v="0"/>
    <n v="116"/>
    <n v="0"/>
    <n v="0"/>
    <s v="20:59"/>
    <s v="18:12"/>
    <d v="1899-12-30T02:47:00"/>
    <s v="Evening"/>
  </r>
  <r>
    <d v="2020-03-18T00:00:00"/>
    <x v="1"/>
    <s v="Delta Air Lines Inc.: DL"/>
    <s v="DL"/>
    <n v="19790"/>
    <n v="1488"/>
    <x v="58"/>
    <s v="San Diego, CA"/>
    <s v="SEA"/>
    <s v="Seattle, WA"/>
    <n v="1310"/>
    <n v="1310"/>
    <n v="0"/>
    <n v="29"/>
    <n v="1339"/>
    <n v="1613"/>
    <n v="4"/>
    <n v="1604"/>
    <n v="1617"/>
    <n v="13"/>
    <n v="0"/>
    <n v="0"/>
    <n v="174"/>
    <n v="187"/>
    <n v="154"/>
    <n v="1050"/>
    <m/>
    <m/>
    <m/>
    <m/>
    <m/>
    <s v="16:17"/>
    <s v="13:10"/>
    <d v="1899-12-30T03:07:00"/>
    <s v="Afternoon"/>
  </r>
  <r>
    <d v="2022-08-06T00:00:00"/>
    <x v="2"/>
    <s v="Southwest Airlines Co.: WN"/>
    <s v="WN"/>
    <n v="19393"/>
    <n v="2923"/>
    <x v="118"/>
    <s v="Kona, HI"/>
    <s v="SJC"/>
    <s v="San Jose, CA"/>
    <n v="1345"/>
    <n v="1351"/>
    <n v="6"/>
    <n v="11"/>
    <n v="1402"/>
    <n v="2127"/>
    <n v="4"/>
    <n v="2140"/>
    <n v="2131"/>
    <n v="-9"/>
    <n v="0"/>
    <n v="0"/>
    <n v="295"/>
    <n v="280"/>
    <n v="265"/>
    <n v="2384"/>
    <m/>
    <m/>
    <m/>
    <m/>
    <m/>
    <s v="21:31"/>
    <s v="13:51"/>
    <d v="1899-12-30T07:40:00"/>
    <s v="Afternoon"/>
  </r>
  <r>
    <d v="2021-09-04T00:00:00"/>
    <x v="2"/>
    <s v="Southwest Airlines Co.: WN"/>
    <s v="WN"/>
    <n v="19393"/>
    <n v="3926"/>
    <x v="112"/>
    <s v="Houston, TX"/>
    <s v="MDW"/>
    <s v="Chicago, IL"/>
    <n v="950"/>
    <n v="1000"/>
    <n v="10"/>
    <n v="12"/>
    <n v="1012"/>
    <n v="1216"/>
    <n v="4"/>
    <n v="1215"/>
    <n v="1220"/>
    <n v="5"/>
    <n v="0"/>
    <n v="0"/>
    <n v="145"/>
    <n v="140"/>
    <n v="124"/>
    <n v="937"/>
    <m/>
    <m/>
    <m/>
    <m/>
    <m/>
    <s v="12:20"/>
    <s v="10:00"/>
    <d v="1899-12-30T02:20:00"/>
    <s v="Morning"/>
  </r>
  <r>
    <d v="2019-07-12T00:00:00"/>
    <x v="0"/>
    <s v="United Air Lines Inc.: UA"/>
    <s v="UA"/>
    <n v="19977"/>
    <n v="1280"/>
    <x v="20"/>
    <s v="Chicago, IL"/>
    <s v="ANC"/>
    <s v="Anchorage, AK"/>
    <n v="1540"/>
    <n v="1538"/>
    <n v="-2"/>
    <n v="18"/>
    <n v="1556"/>
    <n v="1913"/>
    <n v="3"/>
    <n v="1922"/>
    <n v="1916"/>
    <n v="-6"/>
    <n v="0"/>
    <n v="0"/>
    <n v="402"/>
    <n v="398"/>
    <n v="377"/>
    <n v="2846"/>
    <m/>
    <m/>
    <m/>
    <m/>
    <m/>
    <s v="19:16"/>
    <s v="15:38"/>
    <d v="1899-12-30T03:38:00"/>
    <s v="Afternoon"/>
  </r>
  <r>
    <d v="2019-02-18T00:00:00"/>
    <x v="4"/>
    <s v="Republic Airline: YX"/>
    <s v="YX"/>
    <n v="20452"/>
    <n v="3475"/>
    <x v="5"/>
    <s v="Houston, TX"/>
    <s v="IND"/>
    <s v="Indianapolis, IN"/>
    <n v="1155"/>
    <n v="1152"/>
    <n v="-3"/>
    <n v="13"/>
    <n v="1205"/>
    <n v="1441"/>
    <n v="14"/>
    <n v="1514"/>
    <n v="1455"/>
    <n v="-19"/>
    <n v="0"/>
    <n v="0"/>
    <n v="139"/>
    <n v="123"/>
    <n v="96"/>
    <n v="844"/>
    <m/>
    <m/>
    <m/>
    <m/>
    <m/>
    <s v="14:55"/>
    <s v="11:52"/>
    <d v="1899-12-30T03:03:00"/>
    <s v="Morning"/>
  </r>
  <r>
    <d v="2022-02-08T00:00:00"/>
    <x v="11"/>
    <s v="SkyWest Airlines Inc.: OO"/>
    <s v="OO"/>
    <n v="20304"/>
    <n v="3942"/>
    <x v="126"/>
    <s v="Great Falls, MT"/>
    <s v="SLC"/>
    <s v="Salt Lake City, UT"/>
    <n v="700"/>
    <n v="652"/>
    <n v="-8"/>
    <n v="11"/>
    <n v="703"/>
    <n v="806"/>
    <n v="4"/>
    <n v="847"/>
    <n v="810"/>
    <n v="-37"/>
    <n v="0"/>
    <n v="0"/>
    <n v="107"/>
    <n v="78"/>
    <n v="63"/>
    <n v="463"/>
    <m/>
    <m/>
    <m/>
    <m/>
    <m/>
    <s v="08:10"/>
    <s v="06:52"/>
    <d v="1899-12-30T01:18:00"/>
    <s v="Morning"/>
  </r>
  <r>
    <d v="2019-05-30T00:00:00"/>
    <x v="12"/>
    <s v="Endeavor Air Inc.: 9E"/>
    <s v="9E"/>
    <n v="20363"/>
    <n v="5153"/>
    <x v="127"/>
    <s v="Jacksonville, FL"/>
    <s v="LGA"/>
    <s v="New York, NY"/>
    <n v="710"/>
    <n v="707"/>
    <n v="-3"/>
    <n v="16"/>
    <n v="723"/>
    <n v="918"/>
    <n v="9"/>
    <n v="931"/>
    <n v="927"/>
    <n v="-4"/>
    <n v="0"/>
    <n v="0"/>
    <n v="141"/>
    <n v="140"/>
    <n v="115"/>
    <n v="833"/>
    <m/>
    <m/>
    <m/>
    <m/>
    <m/>
    <s v="09:27"/>
    <s v="07:07"/>
    <d v="1899-12-30T02:20:00"/>
    <s v="Morning"/>
  </r>
  <r>
    <d v="2019-11-18T00:00:00"/>
    <x v="0"/>
    <s v="United Air Lines Inc.: UA"/>
    <s v="UA"/>
    <n v="19977"/>
    <n v="733"/>
    <x v="20"/>
    <s v="Chicago, IL"/>
    <s v="DEN"/>
    <s v="Denver, CO"/>
    <n v="800"/>
    <n v="758"/>
    <n v="-2"/>
    <n v="35"/>
    <n v="833"/>
    <n v="937"/>
    <n v="10"/>
    <n v="943"/>
    <n v="947"/>
    <n v="4"/>
    <n v="0"/>
    <n v="0"/>
    <n v="163"/>
    <n v="169"/>
    <n v="124"/>
    <n v="888"/>
    <m/>
    <m/>
    <m/>
    <m/>
    <m/>
    <s v="09:47"/>
    <s v="07:58"/>
    <d v="1899-12-30T01:49:00"/>
    <s v="Morning"/>
  </r>
  <r>
    <d v="2022-12-21T00:00:00"/>
    <x v="11"/>
    <s v="SkyWest Airlines Inc.: OO"/>
    <s v="OO"/>
    <n v="20304"/>
    <n v="5286"/>
    <x v="26"/>
    <s v="Austin, TX"/>
    <s v="LAX"/>
    <s v="Los Angeles, CA"/>
    <n v="1855"/>
    <n v="1851"/>
    <n v="-4"/>
    <n v="18"/>
    <n v="1909"/>
    <n v="2012"/>
    <n v="7"/>
    <n v="2036"/>
    <n v="2019"/>
    <n v="-17"/>
    <n v="0"/>
    <n v="0"/>
    <n v="221"/>
    <n v="208"/>
    <n v="183"/>
    <n v="1242"/>
    <m/>
    <m/>
    <m/>
    <m/>
    <m/>
    <s v="20:19"/>
    <s v="18:51"/>
    <d v="1899-12-30T01:28:00"/>
    <s v="Evening"/>
  </r>
  <r>
    <d v="2022-01-13T00:00:00"/>
    <x v="7"/>
    <s v="JetBlue Airways: B6"/>
    <s v="B6"/>
    <n v="20409"/>
    <n v="633"/>
    <x v="31"/>
    <s v="Boston, MA"/>
    <s v="SFO"/>
    <s v="San Francisco, CA"/>
    <n v="1845"/>
    <n v="2021"/>
    <n v="96"/>
    <n v="14"/>
    <n v="2035"/>
    <n v="2"/>
    <n v="5"/>
    <n v="2247"/>
    <n v="7"/>
    <n v="80"/>
    <n v="0"/>
    <n v="0"/>
    <n v="422"/>
    <n v="406"/>
    <n v="387"/>
    <n v="2704"/>
    <n v="80"/>
    <n v="0"/>
    <n v="0"/>
    <n v="0"/>
    <n v="0"/>
    <s v="00:07"/>
    <s v="20:21"/>
    <n v="-0.84305555555555556"/>
    <s v="Evening"/>
  </r>
  <r>
    <d v="2022-05-12T00:00:00"/>
    <x v="2"/>
    <s v="Southwest Airlines Co.: WN"/>
    <s v="WN"/>
    <n v="19393"/>
    <n v="1721"/>
    <x v="7"/>
    <s v="Atlanta, GA"/>
    <s v="STL"/>
    <s v="St. Louis, MO"/>
    <n v="2010"/>
    <n v="2202"/>
    <n v="112"/>
    <n v="8"/>
    <n v="2210"/>
    <n v="2223"/>
    <n v="3"/>
    <n v="2055"/>
    <n v="2226"/>
    <n v="91"/>
    <n v="0"/>
    <n v="0"/>
    <n v="105"/>
    <n v="84"/>
    <n v="73"/>
    <n v="484"/>
    <n v="66"/>
    <n v="0"/>
    <n v="0"/>
    <n v="0"/>
    <n v="25"/>
    <s v="22:26"/>
    <s v="22:02"/>
    <d v="1899-12-30T00:24:00"/>
    <s v="Evening"/>
  </r>
  <r>
    <d v="2019-11-14T00:00:00"/>
    <x v="4"/>
    <s v="Republic Airline: YX"/>
    <s v="YX"/>
    <n v="20452"/>
    <n v="4427"/>
    <x v="42"/>
    <s v="New York, NY"/>
    <s v="DTW"/>
    <s v="Detroit, MI"/>
    <n v="659"/>
    <n v="652"/>
    <n v="-7"/>
    <n v="9"/>
    <n v="701"/>
    <n v="829"/>
    <n v="10"/>
    <n v="903"/>
    <n v="839"/>
    <n v="-24"/>
    <n v="0"/>
    <n v="0"/>
    <n v="124"/>
    <n v="107"/>
    <n v="88"/>
    <n v="502"/>
    <m/>
    <m/>
    <m/>
    <m/>
    <m/>
    <s v="08:39"/>
    <s v="06:52"/>
    <d v="1899-12-30T01:47:00"/>
    <s v="Morning"/>
  </r>
  <r>
    <d v="2020-01-08T00:00:00"/>
    <x v="1"/>
    <s v="Delta Air Lines Inc.: DL"/>
    <s v="DL"/>
    <n v="19790"/>
    <n v="955"/>
    <x v="42"/>
    <s v="New York, NY"/>
    <s v="DTW"/>
    <s v="Detroit, MI"/>
    <n v="931"/>
    <n v="925"/>
    <n v="-6"/>
    <n v="20"/>
    <n v="945"/>
    <n v="1109"/>
    <n v="9"/>
    <n v="1142"/>
    <n v="1118"/>
    <n v="-24"/>
    <n v="0"/>
    <n v="0"/>
    <n v="131"/>
    <n v="113"/>
    <n v="84"/>
    <n v="502"/>
    <m/>
    <m/>
    <m/>
    <m/>
    <m/>
    <s v="11:18"/>
    <s v="09:25"/>
    <d v="1899-12-30T01:53:00"/>
    <s v="Morning"/>
  </r>
  <r>
    <d v="2023-05-31T00:00:00"/>
    <x v="12"/>
    <s v="Endeavor Air Inc.: 9E"/>
    <s v="9E"/>
    <n v="20363"/>
    <n v="5463"/>
    <x v="42"/>
    <s v="New York, NY"/>
    <s v="ALB"/>
    <s v="Albany, NY"/>
    <n v="1559"/>
    <n v="1558"/>
    <n v="-1"/>
    <n v="21"/>
    <n v="1619"/>
    <n v="1647"/>
    <n v="3"/>
    <n v="1712"/>
    <n v="1650"/>
    <n v="-22"/>
    <n v="0"/>
    <n v="0"/>
    <n v="73"/>
    <n v="52"/>
    <n v="28"/>
    <n v="136"/>
    <m/>
    <m/>
    <m/>
    <m/>
    <m/>
    <s v="16:50"/>
    <s v="15:58"/>
    <d v="1899-12-30T00:52:00"/>
    <s v="Afternoon"/>
  </r>
  <r>
    <d v="2022-03-19T00:00:00"/>
    <x v="1"/>
    <s v="Delta Air Lines Inc.: DL"/>
    <s v="DL"/>
    <n v="19790"/>
    <n v="754"/>
    <x v="21"/>
    <s v="Las Vegas, NV"/>
    <s v="MSP"/>
    <s v="Minneapolis, MN"/>
    <n v="1500"/>
    <n v="1452"/>
    <n v="-8"/>
    <n v="13"/>
    <n v="1505"/>
    <n v="1940"/>
    <n v="13"/>
    <n v="2008"/>
    <n v="1953"/>
    <n v="-15"/>
    <n v="0"/>
    <n v="0"/>
    <n v="188"/>
    <n v="181"/>
    <n v="155"/>
    <n v="1299"/>
    <m/>
    <m/>
    <m/>
    <m/>
    <m/>
    <s v="19:53"/>
    <s v="14:52"/>
    <d v="1899-12-30T05:01:00"/>
    <s v="Afternoon"/>
  </r>
  <r>
    <d v="2023-06-08T00:00:00"/>
    <x v="9"/>
    <s v="Allegiant Air: G4"/>
    <s v="G4"/>
    <n v="20368"/>
    <n v="2542"/>
    <x v="128"/>
    <s v="South Bend, IN"/>
    <s v="PGD"/>
    <s v="Punta Gorda, FL"/>
    <n v="1059"/>
    <n v="1054"/>
    <n v="-5"/>
    <n v="10"/>
    <n v="1104"/>
    <n v="1317"/>
    <n v="5"/>
    <n v="1337"/>
    <n v="1322"/>
    <n v="-15"/>
    <n v="0"/>
    <n v="0"/>
    <n v="158"/>
    <n v="148"/>
    <n v="133"/>
    <n v="1049"/>
    <m/>
    <m/>
    <m/>
    <m/>
    <m/>
    <s v="13:22"/>
    <s v="10:54"/>
    <d v="1899-12-30T02:28:00"/>
    <s v="Morning"/>
  </r>
  <r>
    <d v="2021-11-22T00:00:00"/>
    <x v="0"/>
    <s v="United Air Lines Inc.: UA"/>
    <s v="UA"/>
    <n v="19977"/>
    <n v="287"/>
    <x v="54"/>
    <s v="Newark, NJ"/>
    <s v="BNA"/>
    <s v="Nashville, TN"/>
    <n v="2135"/>
    <n v="2132"/>
    <n v="-3"/>
    <n v="21"/>
    <n v="2153"/>
    <n v="2236"/>
    <n v="6"/>
    <n v="2309"/>
    <n v="2242"/>
    <n v="-27"/>
    <n v="0"/>
    <n v="0"/>
    <n v="154"/>
    <n v="130"/>
    <n v="103"/>
    <n v="748"/>
    <m/>
    <m/>
    <m/>
    <m/>
    <m/>
    <s v="22:42"/>
    <s v="21:32"/>
    <d v="1899-12-30T01:10:00"/>
    <s v="Evening"/>
  </r>
  <r>
    <d v="2022-01-03T00:00:00"/>
    <x v="11"/>
    <s v="SkyWest Airlines Inc.: OO"/>
    <s v="OO"/>
    <n v="20304"/>
    <n v="5596"/>
    <x v="129"/>
    <s v="Santa Barbara, CA"/>
    <s v="LAX"/>
    <s v="Los Angeles, CA"/>
    <n v="600"/>
    <n v="0"/>
    <n v="0"/>
    <m/>
    <m/>
    <m/>
    <m/>
    <n v="701"/>
    <n v="0"/>
    <n v="0"/>
    <n v="1"/>
    <n v="0"/>
    <n v="61"/>
    <m/>
    <m/>
    <n v="89"/>
    <m/>
    <m/>
    <m/>
    <m/>
    <m/>
    <s v="00:00"/>
    <s v="00:00"/>
    <d v="1899-12-30T00:00:00"/>
    <s v="Night"/>
  </r>
  <r>
    <d v="2022-09-05T00:00:00"/>
    <x v="6"/>
    <s v="Alaska Airlines Inc.: AS"/>
    <s v="AS"/>
    <n v="19930"/>
    <n v="188"/>
    <x v="29"/>
    <s v="San Francisco, CA"/>
    <s v="JFK"/>
    <s v="New York, NY"/>
    <n v="2220"/>
    <n v="2215"/>
    <n v="-5"/>
    <n v="14"/>
    <n v="2229"/>
    <n v="635"/>
    <n v="9"/>
    <n v="701"/>
    <n v="644"/>
    <n v="-17"/>
    <n v="0"/>
    <n v="0"/>
    <n v="341"/>
    <n v="329"/>
    <n v="306"/>
    <n v="2586"/>
    <m/>
    <m/>
    <m/>
    <m/>
    <m/>
    <s v="06:44"/>
    <s v="22:15"/>
    <n v="-0.64652777777777781"/>
    <s v="Evening"/>
  </r>
  <r>
    <d v="2019-07-03T00:00:00"/>
    <x v="1"/>
    <s v="Delta Air Lines Inc.: DL"/>
    <s v="DL"/>
    <n v="19790"/>
    <n v="1910"/>
    <x v="6"/>
    <s v="Seattle, WA"/>
    <s v="SLC"/>
    <s v="Salt Lake City, UT"/>
    <n v="1325"/>
    <n v="1323"/>
    <n v="-2"/>
    <n v="19"/>
    <n v="1342"/>
    <n v="1617"/>
    <n v="5"/>
    <n v="1626"/>
    <n v="1622"/>
    <n v="-4"/>
    <n v="0"/>
    <n v="0"/>
    <n v="121"/>
    <n v="119"/>
    <n v="95"/>
    <n v="689"/>
    <m/>
    <m/>
    <m/>
    <m/>
    <m/>
    <s v="16:22"/>
    <s v="13:23"/>
    <d v="1899-12-30T02:59:00"/>
    <s v="Afternoon"/>
  </r>
  <r>
    <d v="2022-07-23T00:00:00"/>
    <x v="3"/>
    <s v="American Airlines Inc.: AA"/>
    <s v="AA"/>
    <n v="19805"/>
    <n v="2110"/>
    <x v="31"/>
    <s v="Boston, MA"/>
    <s v="LAX"/>
    <s v="Los Angeles, CA"/>
    <n v="1930"/>
    <n v="1925"/>
    <n v="-5"/>
    <n v="18"/>
    <n v="1943"/>
    <n v="2215"/>
    <n v="13"/>
    <n v="2244"/>
    <n v="2228"/>
    <n v="-16"/>
    <n v="0"/>
    <n v="0"/>
    <n v="374"/>
    <n v="363"/>
    <n v="332"/>
    <n v="2611"/>
    <m/>
    <m/>
    <m/>
    <m/>
    <m/>
    <s v="22:28"/>
    <s v="19:25"/>
    <d v="1899-12-30T03:03:00"/>
    <s v="Evening"/>
  </r>
  <r>
    <d v="2022-07-20T00:00:00"/>
    <x v="2"/>
    <s v="Southwest Airlines Co.: WN"/>
    <s v="WN"/>
    <n v="19393"/>
    <n v="143"/>
    <x v="130"/>
    <s v="Amarillo, TX"/>
    <s v="AUS"/>
    <s v="Austin, TX"/>
    <n v="645"/>
    <n v="639"/>
    <n v="-6"/>
    <n v="8"/>
    <n v="647"/>
    <n v="744"/>
    <n v="3"/>
    <n v="755"/>
    <n v="747"/>
    <n v="-8"/>
    <n v="0"/>
    <n v="0"/>
    <n v="70"/>
    <n v="68"/>
    <n v="57"/>
    <n v="418"/>
    <m/>
    <m/>
    <m/>
    <m/>
    <m/>
    <s v="07:47"/>
    <s v="06:39"/>
    <d v="1899-12-30T01:08:00"/>
    <s v="Morning"/>
  </r>
  <r>
    <d v="2021-04-19T00:00:00"/>
    <x v="6"/>
    <s v="Alaska Airlines Inc.: AS"/>
    <s v="AS"/>
    <n v="19930"/>
    <n v="641"/>
    <x v="64"/>
    <s v="Tucson, AZ"/>
    <s v="SEA"/>
    <s v="Seattle, WA"/>
    <n v="1820"/>
    <n v="1808"/>
    <n v="-12"/>
    <n v="14"/>
    <n v="1822"/>
    <n v="2113"/>
    <n v="7"/>
    <n v="2133"/>
    <n v="2120"/>
    <n v="-13"/>
    <n v="0"/>
    <n v="0"/>
    <n v="193"/>
    <n v="192"/>
    <n v="171"/>
    <n v="1216"/>
    <m/>
    <m/>
    <m/>
    <m/>
    <m/>
    <s v="21:20"/>
    <s v="18:08"/>
    <d v="1899-12-30T03:12:00"/>
    <s v="Evening"/>
  </r>
  <r>
    <d v="2019-06-04T00:00:00"/>
    <x v="13"/>
    <s v="Envoy Air: MQ"/>
    <s v="MQ"/>
    <n v="20398"/>
    <n v="3724"/>
    <x v="42"/>
    <s v="New York, NY"/>
    <s v="CVG"/>
    <s v="Cincinnati, OH"/>
    <n v="829"/>
    <n v="829"/>
    <n v="0"/>
    <n v="21"/>
    <n v="850"/>
    <n v="1023"/>
    <n v="10"/>
    <n v="1045"/>
    <n v="1033"/>
    <n v="-12"/>
    <n v="0"/>
    <n v="0"/>
    <n v="136"/>
    <n v="124"/>
    <n v="93"/>
    <n v="585"/>
    <m/>
    <m/>
    <m/>
    <m/>
    <m/>
    <s v="10:33"/>
    <s v="08:29"/>
    <d v="1899-12-30T02:04:00"/>
    <s v="Morning"/>
  </r>
  <r>
    <d v="2020-01-09T00:00:00"/>
    <x v="3"/>
    <s v="American Airlines Inc.: AA"/>
    <s v="AA"/>
    <n v="19805"/>
    <n v="2693"/>
    <x v="54"/>
    <s v="Newark, NJ"/>
    <s v="ORD"/>
    <s v="Chicago, IL"/>
    <n v="1746"/>
    <n v="1747"/>
    <n v="1"/>
    <n v="14"/>
    <n v="1801"/>
    <n v="1905"/>
    <n v="20"/>
    <n v="1938"/>
    <n v="1925"/>
    <n v="-13"/>
    <n v="0"/>
    <n v="0"/>
    <n v="172"/>
    <n v="158"/>
    <n v="124"/>
    <n v="719"/>
    <m/>
    <m/>
    <m/>
    <m/>
    <m/>
    <s v="19:25"/>
    <s v="17:47"/>
    <d v="1899-12-30T01:38:00"/>
    <s v="Afternoon"/>
  </r>
  <r>
    <d v="2022-10-21T00:00:00"/>
    <x v="2"/>
    <s v="Southwest Airlines Co.: WN"/>
    <s v="WN"/>
    <n v="19393"/>
    <n v="1602"/>
    <x v="21"/>
    <s v="Las Vegas, NV"/>
    <s v="FAT"/>
    <s v="Fresno, CA"/>
    <n v="900"/>
    <n v="859"/>
    <n v="-1"/>
    <n v="19"/>
    <n v="918"/>
    <n v="1008"/>
    <n v="3"/>
    <n v="1015"/>
    <n v="1011"/>
    <n v="-4"/>
    <n v="0"/>
    <n v="0"/>
    <n v="75"/>
    <n v="72"/>
    <n v="50"/>
    <n v="259"/>
    <m/>
    <m/>
    <m/>
    <m/>
    <m/>
    <s v="10:11"/>
    <s v="08:59"/>
    <d v="1899-12-30T01:12:00"/>
    <s v="Morning"/>
  </r>
  <r>
    <d v="2021-02-07T00:00:00"/>
    <x v="8"/>
    <s v="PSA Airlines Inc.: OH"/>
    <s v="OH"/>
    <n v="20397"/>
    <n v="5027"/>
    <x v="7"/>
    <s v="Atlanta, GA"/>
    <s v="CLT"/>
    <s v="Charlotte, NC"/>
    <n v="1103"/>
    <n v="1108"/>
    <n v="5"/>
    <n v="15"/>
    <n v="1123"/>
    <n v="1205"/>
    <n v="11"/>
    <n v="1234"/>
    <n v="1216"/>
    <n v="-18"/>
    <n v="0"/>
    <n v="0"/>
    <n v="91"/>
    <n v="68"/>
    <n v="42"/>
    <n v="226"/>
    <m/>
    <m/>
    <m/>
    <m/>
    <m/>
    <s v="12:16"/>
    <s v="11:08"/>
    <d v="1899-12-30T01:08:00"/>
    <s v="Morning"/>
  </r>
  <r>
    <d v="2021-09-24T00:00:00"/>
    <x v="2"/>
    <s v="Southwest Airlines Co.: WN"/>
    <s v="WN"/>
    <n v="19393"/>
    <n v="4623"/>
    <x v="58"/>
    <s v="San Diego, CA"/>
    <s v="LIH"/>
    <s v="Lihue, HI"/>
    <n v="730"/>
    <n v="730"/>
    <n v="0"/>
    <n v="19"/>
    <n v="749"/>
    <n v="1004"/>
    <n v="6"/>
    <n v="1040"/>
    <n v="1010"/>
    <n v="-30"/>
    <n v="0"/>
    <n v="0"/>
    <n v="370"/>
    <n v="340"/>
    <n v="315"/>
    <n v="2676"/>
    <m/>
    <m/>
    <m/>
    <m/>
    <m/>
    <s v="10:10"/>
    <s v="07:30"/>
    <d v="1899-12-30T02:40:00"/>
    <s v="Morning"/>
  </r>
  <r>
    <d v="2023-06-13T00:00:00"/>
    <x v="3"/>
    <s v="American Airlines Inc.: AA"/>
    <s v="AA"/>
    <n v="19805"/>
    <n v="1862"/>
    <x v="81"/>
    <s v="Pittsburgh, PA"/>
    <s v="PHL"/>
    <s v="Philadelphia, PA"/>
    <n v="1608"/>
    <n v="1606"/>
    <n v="-2"/>
    <n v="10"/>
    <n v="1616"/>
    <n v="1704"/>
    <n v="3"/>
    <n v="1717"/>
    <n v="1707"/>
    <n v="-10"/>
    <n v="0"/>
    <n v="0"/>
    <n v="69"/>
    <n v="61"/>
    <n v="48"/>
    <n v="268"/>
    <m/>
    <m/>
    <m/>
    <m/>
    <m/>
    <s v="17:07"/>
    <s v="16:06"/>
    <d v="1899-12-30T01:01:00"/>
    <s v="Afternoon"/>
  </r>
  <r>
    <d v="2021-04-29T00:00:00"/>
    <x v="2"/>
    <s v="Southwest Airlines Co.: WN"/>
    <s v="WN"/>
    <n v="19393"/>
    <n v="542"/>
    <x v="21"/>
    <s v="Las Vegas, NV"/>
    <s v="SLC"/>
    <s v="Salt Lake City, UT"/>
    <n v="1950"/>
    <n v="1953"/>
    <n v="3"/>
    <n v="9"/>
    <n v="2002"/>
    <n v="2158"/>
    <n v="6"/>
    <n v="2210"/>
    <n v="2204"/>
    <n v="-6"/>
    <n v="0"/>
    <n v="0"/>
    <n v="80"/>
    <n v="71"/>
    <n v="56"/>
    <n v="368"/>
    <m/>
    <m/>
    <m/>
    <m/>
    <m/>
    <s v="22:04"/>
    <s v="19:53"/>
    <d v="1899-12-30T02:11:00"/>
    <s v="Evening"/>
  </r>
  <r>
    <d v="2022-06-29T00:00:00"/>
    <x v="13"/>
    <s v="Envoy Air: MQ"/>
    <s v="MQ"/>
    <n v="20398"/>
    <n v="4221"/>
    <x v="38"/>
    <s v="St. Louis, MO"/>
    <s v="AUS"/>
    <s v="Austin, TX"/>
    <n v="1042"/>
    <n v="1037"/>
    <n v="-5"/>
    <n v="11"/>
    <n v="1048"/>
    <n v="1231"/>
    <n v="4"/>
    <n v="1245"/>
    <n v="1235"/>
    <n v="-10"/>
    <n v="0"/>
    <n v="0"/>
    <n v="123"/>
    <n v="118"/>
    <n v="103"/>
    <n v="721"/>
    <m/>
    <m/>
    <m/>
    <m/>
    <m/>
    <s v="12:35"/>
    <s v="10:37"/>
    <d v="1899-12-30T01:58:00"/>
    <s v="Morning"/>
  </r>
  <r>
    <d v="2019-08-22T00:00:00"/>
    <x v="3"/>
    <s v="American Airlines Inc.: AA"/>
    <s v="AA"/>
    <n v="19805"/>
    <n v="1709"/>
    <x v="19"/>
    <s v="Charlotte, NC"/>
    <s v="FLL"/>
    <s v="Fort Lauderdale, FL"/>
    <n v="1405"/>
    <n v="1448"/>
    <n v="43"/>
    <n v="21"/>
    <n v="1509"/>
    <n v="1655"/>
    <n v="7"/>
    <n v="1603"/>
    <n v="1702"/>
    <n v="59"/>
    <n v="0"/>
    <n v="0"/>
    <n v="118"/>
    <n v="134"/>
    <n v="106"/>
    <n v="632"/>
    <n v="43"/>
    <n v="0"/>
    <n v="16"/>
    <n v="0"/>
    <n v="0"/>
    <s v="17:02"/>
    <s v="14:48"/>
    <d v="1899-12-30T02:14:00"/>
    <s v="Afternoon"/>
  </r>
  <r>
    <d v="2019-02-19T00:00:00"/>
    <x v="9"/>
    <s v="Allegiant Air: G4"/>
    <s v="G4"/>
    <n v="20368"/>
    <n v="2172"/>
    <x v="131"/>
    <s v="Sanford, FL"/>
    <s v="PSM"/>
    <s v="Portsmouth, NH"/>
    <n v="1619"/>
    <n v="1637"/>
    <n v="18"/>
    <n v="13"/>
    <n v="1650"/>
    <n v="1908"/>
    <n v="5"/>
    <n v="1909"/>
    <n v="1913"/>
    <n v="4"/>
    <n v="0"/>
    <n v="0"/>
    <n v="170"/>
    <n v="156"/>
    <n v="138"/>
    <n v="1144"/>
    <m/>
    <m/>
    <m/>
    <m/>
    <m/>
    <s v="19:13"/>
    <s v="16:37"/>
    <d v="1899-12-30T02:36:00"/>
    <s v="Afternoon"/>
  </r>
  <r>
    <d v="2023-01-18T00:00:00"/>
    <x v="2"/>
    <s v="Southwest Airlines Co.: WN"/>
    <s v="WN"/>
    <n v="19393"/>
    <n v="163"/>
    <x v="112"/>
    <s v="Houston, TX"/>
    <s v="MDW"/>
    <s v="Chicago, IL"/>
    <n v="1850"/>
    <n v="1903"/>
    <n v="13"/>
    <n v="11"/>
    <n v="1914"/>
    <n v="2103"/>
    <n v="8"/>
    <n v="2115"/>
    <n v="2111"/>
    <n v="-4"/>
    <n v="0"/>
    <n v="0"/>
    <n v="145"/>
    <n v="128"/>
    <n v="109"/>
    <n v="937"/>
    <m/>
    <m/>
    <m/>
    <m/>
    <m/>
    <s v="21:11"/>
    <s v="19:03"/>
    <d v="1899-12-30T02:08:00"/>
    <s v="Evening"/>
  </r>
  <r>
    <d v="2022-07-17T00:00:00"/>
    <x v="2"/>
    <s v="Southwest Airlines Co.: WN"/>
    <s v="WN"/>
    <n v="19393"/>
    <n v="1062"/>
    <x v="12"/>
    <s v="Baltimore, MD"/>
    <s v="SAV"/>
    <s v="Savannah, GA"/>
    <n v="820"/>
    <n v="839"/>
    <n v="19"/>
    <n v="10"/>
    <n v="849"/>
    <n v="1008"/>
    <n v="3"/>
    <n v="1015"/>
    <n v="1011"/>
    <n v="-4"/>
    <n v="0"/>
    <n v="0"/>
    <n v="115"/>
    <n v="92"/>
    <n v="79"/>
    <n v="549"/>
    <m/>
    <m/>
    <m/>
    <m/>
    <m/>
    <s v="10:11"/>
    <s v="08:39"/>
    <d v="1899-12-30T01:32:00"/>
    <s v="Morning"/>
  </r>
  <r>
    <d v="2022-04-16T00:00:00"/>
    <x v="1"/>
    <s v="Delta Air Lines Inc.: DL"/>
    <s v="DL"/>
    <n v="19790"/>
    <n v="1029"/>
    <x v="1"/>
    <s v="Minneapolis, MN"/>
    <s v="PDX"/>
    <s v="Portland, OR"/>
    <n v="929"/>
    <n v="926"/>
    <n v="-3"/>
    <n v="12"/>
    <n v="938"/>
    <n v="1101"/>
    <n v="2"/>
    <n v="1112"/>
    <n v="1103"/>
    <n v="-9"/>
    <n v="0"/>
    <n v="0"/>
    <n v="223"/>
    <n v="217"/>
    <n v="203"/>
    <n v="1426"/>
    <m/>
    <m/>
    <m/>
    <m/>
    <m/>
    <s v="11:03"/>
    <s v="09:26"/>
    <d v="1899-12-30T01:37:00"/>
    <s v="Morning"/>
  </r>
  <r>
    <d v="2019-10-22T00:00:00"/>
    <x v="2"/>
    <s v="Southwest Airlines Co.: WN"/>
    <s v="WN"/>
    <n v="19393"/>
    <n v="420"/>
    <x v="22"/>
    <s v="Tulsa, OK"/>
    <s v="HOU"/>
    <s v="Houston, TX"/>
    <n v="1040"/>
    <n v="1045"/>
    <n v="5"/>
    <n v="11"/>
    <n v="1056"/>
    <n v="1207"/>
    <n v="2"/>
    <n v="1215"/>
    <n v="1209"/>
    <n v="-6"/>
    <n v="0"/>
    <n v="0"/>
    <n v="95"/>
    <n v="84"/>
    <n v="71"/>
    <n v="453"/>
    <m/>
    <m/>
    <m/>
    <m/>
    <m/>
    <s v="12:09"/>
    <s v="10:45"/>
    <d v="1899-12-30T01:24:00"/>
    <s v="Morning"/>
  </r>
  <r>
    <d v="2022-11-14T00:00:00"/>
    <x v="13"/>
    <s v="Envoy Air: MQ"/>
    <s v="MQ"/>
    <n v="20398"/>
    <n v="3618"/>
    <x v="20"/>
    <s v="Chicago, IL"/>
    <s v="CID"/>
    <s v="Cedar Rapids/Iowa City, IA"/>
    <n v="1255"/>
    <n v="1247"/>
    <n v="-8"/>
    <n v="27"/>
    <n v="1314"/>
    <n v="1357"/>
    <n v="3"/>
    <n v="1412"/>
    <n v="1400"/>
    <n v="-12"/>
    <n v="0"/>
    <n v="0"/>
    <n v="77"/>
    <n v="73"/>
    <n v="43"/>
    <n v="196"/>
    <m/>
    <m/>
    <m/>
    <m/>
    <m/>
    <s v="14:00"/>
    <s v="12:47"/>
    <d v="1899-12-30T01:13:00"/>
    <s v="Afternoon"/>
  </r>
  <r>
    <d v="2020-02-13T00:00:00"/>
    <x v="3"/>
    <s v="American Airlines Inc.: AA"/>
    <s v="AA"/>
    <n v="19805"/>
    <n v="2765"/>
    <x v="40"/>
    <s v="Phoenix, AZ"/>
    <s v="ORD"/>
    <s v="Chicago, IL"/>
    <n v="800"/>
    <n v="0"/>
    <n v="0"/>
    <m/>
    <m/>
    <m/>
    <m/>
    <n v="1228"/>
    <n v="0"/>
    <n v="0"/>
    <n v="1"/>
    <n v="0"/>
    <n v="208"/>
    <m/>
    <m/>
    <n v="1440"/>
    <m/>
    <m/>
    <m/>
    <m/>
    <m/>
    <s v="00:00"/>
    <s v="00:00"/>
    <d v="1899-12-30T00:00:00"/>
    <s v="Night"/>
  </r>
  <r>
    <d v="2022-10-17T00:00:00"/>
    <x v="3"/>
    <s v="American Airlines Inc.: AA"/>
    <s v="AA"/>
    <n v="19805"/>
    <n v="2389"/>
    <x v="54"/>
    <s v="Newark, NJ"/>
    <s v="CLT"/>
    <s v="Charlotte, NC"/>
    <n v="1007"/>
    <n v="957"/>
    <n v="-10"/>
    <n v="14"/>
    <n v="1011"/>
    <n v="1134"/>
    <n v="14"/>
    <n v="1214"/>
    <n v="1148"/>
    <n v="-26"/>
    <n v="0"/>
    <n v="0"/>
    <n v="127"/>
    <n v="111"/>
    <n v="83"/>
    <n v="529"/>
    <m/>
    <m/>
    <m/>
    <m/>
    <m/>
    <s v="11:48"/>
    <s v="09:57"/>
    <d v="1899-12-30T01:51:00"/>
    <s v="Morning"/>
  </r>
  <r>
    <d v="2019-07-30T00:00:00"/>
    <x v="2"/>
    <s v="Southwest Airlines Co.: WN"/>
    <s v="WN"/>
    <n v="19393"/>
    <n v="2153"/>
    <x v="0"/>
    <s v="Denver, CO"/>
    <s v="MCO"/>
    <s v="Orlando, FL"/>
    <n v="1020"/>
    <n v="1021"/>
    <n v="1"/>
    <n v="12"/>
    <n v="1033"/>
    <n v="1616"/>
    <n v="10"/>
    <n v="1600"/>
    <n v="1626"/>
    <n v="26"/>
    <n v="0"/>
    <n v="0"/>
    <n v="220"/>
    <n v="245"/>
    <n v="223"/>
    <n v="1546"/>
    <n v="0"/>
    <n v="0"/>
    <n v="26"/>
    <n v="0"/>
    <n v="0"/>
    <s v="16:26"/>
    <s v="10:21"/>
    <d v="1899-12-30T06:05:00"/>
    <s v="Morning"/>
  </r>
  <r>
    <d v="2019-07-21T00:00:00"/>
    <x v="3"/>
    <s v="American Airlines Inc.: AA"/>
    <s v="AA"/>
    <n v="19805"/>
    <n v="1403"/>
    <x v="12"/>
    <s v="Baltimore, MD"/>
    <s v="DFW"/>
    <s v="Dallas/Fort Worth, TX"/>
    <n v="702"/>
    <n v="658"/>
    <n v="-4"/>
    <n v="22"/>
    <n v="720"/>
    <n v="854"/>
    <n v="12"/>
    <n v="926"/>
    <n v="906"/>
    <n v="-20"/>
    <n v="0"/>
    <n v="0"/>
    <n v="204"/>
    <n v="188"/>
    <n v="154"/>
    <n v="1217"/>
    <m/>
    <m/>
    <m/>
    <m/>
    <m/>
    <s v="09:06"/>
    <s v="06:58"/>
    <d v="1899-12-30T02:08:00"/>
    <s v="Morning"/>
  </r>
  <r>
    <d v="2019-12-20T00:00:00"/>
    <x v="6"/>
    <s v="Alaska Airlines Inc.: AS"/>
    <s v="AS"/>
    <n v="19930"/>
    <n v="1950"/>
    <x v="29"/>
    <s v="San Francisco, CA"/>
    <s v="SAN"/>
    <s v="San Diego, CA"/>
    <n v="615"/>
    <n v="609"/>
    <n v="-6"/>
    <n v="25"/>
    <n v="634"/>
    <n v="744"/>
    <n v="2"/>
    <n v="754"/>
    <n v="746"/>
    <n v="-8"/>
    <n v="0"/>
    <n v="0"/>
    <n v="99"/>
    <n v="97"/>
    <n v="70"/>
    <n v="447"/>
    <m/>
    <m/>
    <m/>
    <m/>
    <m/>
    <s v="07:46"/>
    <s v="06:09"/>
    <d v="1899-12-30T01:37:00"/>
    <s v="Morning"/>
  </r>
  <r>
    <d v="2019-02-23T00:00:00"/>
    <x v="0"/>
    <s v="United Air Lines Inc.: UA"/>
    <s v="UA"/>
    <n v="19977"/>
    <n v="706"/>
    <x v="82"/>
    <s v="Kahului, HI"/>
    <s v="LAX"/>
    <s v="Los Angeles, CA"/>
    <n v="1417"/>
    <n v="1432"/>
    <n v="15"/>
    <n v="15"/>
    <n v="1447"/>
    <n v="2122"/>
    <n v="16"/>
    <n v="2142"/>
    <n v="2138"/>
    <n v="-4"/>
    <n v="0"/>
    <n v="0"/>
    <n v="325"/>
    <n v="306"/>
    <n v="275"/>
    <n v="2486"/>
    <m/>
    <m/>
    <m/>
    <m/>
    <m/>
    <s v="21:38"/>
    <s v="14:32"/>
    <d v="1899-12-30T07:06:00"/>
    <s v="Afternoon"/>
  </r>
  <r>
    <d v="2019-05-16T00:00:00"/>
    <x v="7"/>
    <s v="JetBlue Airways: B6"/>
    <s v="B6"/>
    <n v="20409"/>
    <n v="381"/>
    <x v="31"/>
    <s v="Boston, MA"/>
    <s v="RIC"/>
    <s v="Richmond, VA"/>
    <n v="1806"/>
    <n v="1811"/>
    <n v="5"/>
    <n v="11"/>
    <n v="1822"/>
    <n v="1935"/>
    <n v="3"/>
    <n v="1952"/>
    <n v="1938"/>
    <n v="-14"/>
    <n v="0"/>
    <n v="0"/>
    <n v="106"/>
    <n v="87"/>
    <n v="73"/>
    <n v="474"/>
    <m/>
    <m/>
    <m/>
    <m/>
    <m/>
    <s v="19:38"/>
    <s v="18:11"/>
    <d v="1899-12-30T01:27:00"/>
    <s v="Evening"/>
  </r>
  <r>
    <d v="2020-10-22T00:00:00"/>
    <x v="12"/>
    <s v="Endeavor Air Inc.: 9E"/>
    <s v="9E"/>
    <n v="20363"/>
    <n v="4735"/>
    <x v="1"/>
    <s v="Minneapolis, MN"/>
    <s v="CMH"/>
    <s v="Columbus, OH"/>
    <n v="810"/>
    <n v="806"/>
    <n v="-4"/>
    <n v="19"/>
    <n v="825"/>
    <n v="1053"/>
    <n v="6"/>
    <n v="1055"/>
    <n v="1059"/>
    <n v="4"/>
    <n v="0"/>
    <n v="0"/>
    <n v="105"/>
    <n v="113"/>
    <n v="88"/>
    <n v="626"/>
    <m/>
    <m/>
    <m/>
    <m/>
    <m/>
    <s v="10:59"/>
    <s v="08:06"/>
    <d v="1899-12-30T02:53:00"/>
    <s v="Morning"/>
  </r>
  <r>
    <d v="2022-03-07T00:00:00"/>
    <x v="3"/>
    <s v="American Airlines Inc.: AA"/>
    <s v="AA"/>
    <n v="19805"/>
    <n v="831"/>
    <x v="7"/>
    <s v="Atlanta, GA"/>
    <s v="MIA"/>
    <s v="Miami, FL"/>
    <n v="1423"/>
    <n v="1422"/>
    <n v="-1"/>
    <n v="17"/>
    <n v="1439"/>
    <n v="1608"/>
    <n v="10"/>
    <n v="1618"/>
    <n v="1618"/>
    <n v="0"/>
    <n v="0"/>
    <n v="0"/>
    <n v="115"/>
    <n v="116"/>
    <n v="89"/>
    <n v="594"/>
    <m/>
    <m/>
    <m/>
    <m/>
    <m/>
    <s v="16:18"/>
    <s v="14:22"/>
    <d v="1899-12-30T01:56:00"/>
    <s v="Afternoon"/>
  </r>
  <r>
    <d v="2021-11-10T00:00:00"/>
    <x v="3"/>
    <s v="American Airlines Inc.: AA"/>
    <s v="AA"/>
    <n v="19805"/>
    <n v="1638"/>
    <x v="42"/>
    <s v="New York, NY"/>
    <s v="ORD"/>
    <s v="Chicago, IL"/>
    <n v="1530"/>
    <n v="1524"/>
    <n v="-6"/>
    <n v="34"/>
    <n v="1558"/>
    <n v="1701"/>
    <n v="18"/>
    <n v="1717"/>
    <n v="1719"/>
    <n v="2"/>
    <n v="0"/>
    <n v="0"/>
    <n v="167"/>
    <n v="175"/>
    <n v="123"/>
    <n v="733"/>
    <m/>
    <m/>
    <m/>
    <m/>
    <m/>
    <s v="17:19"/>
    <s v="15:24"/>
    <d v="1899-12-30T01:55:00"/>
    <s v="Afternoon"/>
  </r>
  <r>
    <d v="2022-01-29T00:00:00"/>
    <x v="2"/>
    <s v="Southwest Airlines Co.: WN"/>
    <s v="WN"/>
    <n v="19393"/>
    <n v="2946"/>
    <x v="2"/>
    <s v="Dallas, TX"/>
    <s v="TPA"/>
    <s v="Tampa, FL"/>
    <n v="1640"/>
    <n v="1636"/>
    <n v="-4"/>
    <n v="10"/>
    <n v="1646"/>
    <n v="1932"/>
    <n v="7"/>
    <n v="1950"/>
    <n v="1939"/>
    <n v="-11"/>
    <n v="0"/>
    <n v="0"/>
    <n v="130"/>
    <n v="123"/>
    <n v="106"/>
    <n v="917"/>
    <m/>
    <m/>
    <m/>
    <m/>
    <m/>
    <s v="19:39"/>
    <s v="16:36"/>
    <d v="1899-12-30T03:03:00"/>
    <s v="Afternoon"/>
  </r>
  <r>
    <d v="2020-09-12T00:00:00"/>
    <x v="2"/>
    <s v="Southwest Airlines Co.: WN"/>
    <s v="WN"/>
    <n v="19393"/>
    <n v="6801"/>
    <x v="2"/>
    <s v="Dallas, TX"/>
    <s v="PNS"/>
    <s v="Pensacola, FL"/>
    <n v="1605"/>
    <n v="1641"/>
    <n v="36"/>
    <n v="12"/>
    <n v="1653"/>
    <n v="1812"/>
    <n v="4"/>
    <n v="1745"/>
    <n v="1816"/>
    <n v="31"/>
    <n v="0"/>
    <n v="0"/>
    <n v="100"/>
    <n v="95"/>
    <n v="79"/>
    <n v="592"/>
    <n v="31"/>
    <n v="0"/>
    <n v="0"/>
    <n v="0"/>
    <n v="0"/>
    <s v="18:16"/>
    <s v="16:41"/>
    <d v="1899-12-30T01:35:00"/>
    <s v="Afternoon"/>
  </r>
  <r>
    <d v="2020-03-16T00:00:00"/>
    <x v="1"/>
    <s v="Delta Air Lines Inc.: DL"/>
    <s v="DL"/>
    <n v="19790"/>
    <n v="2646"/>
    <x v="7"/>
    <s v="Atlanta, GA"/>
    <s v="CLE"/>
    <s v="Cleveland, OH"/>
    <n v="2245"/>
    <n v="2240"/>
    <n v="-5"/>
    <n v="17"/>
    <n v="2257"/>
    <n v="11"/>
    <n v="6"/>
    <n v="31"/>
    <n v="17"/>
    <n v="-14"/>
    <n v="0"/>
    <n v="0"/>
    <n v="106"/>
    <n v="97"/>
    <n v="74"/>
    <n v="554"/>
    <m/>
    <m/>
    <m/>
    <m/>
    <m/>
    <s v="00:17"/>
    <s v="22:40"/>
    <n v="-0.93263888888888891"/>
    <s v="Evening"/>
  </r>
  <r>
    <d v="2022-10-05T00:00:00"/>
    <x v="1"/>
    <s v="Delta Air Lines Inc.: DL"/>
    <s v="DL"/>
    <n v="19790"/>
    <n v="2214"/>
    <x v="7"/>
    <s v="Atlanta, GA"/>
    <s v="MYR"/>
    <s v="Myrtle Beach, SC"/>
    <n v="1512"/>
    <n v="1523"/>
    <n v="11"/>
    <n v="13"/>
    <n v="1536"/>
    <n v="1623"/>
    <n v="3"/>
    <n v="1625"/>
    <n v="1626"/>
    <n v="1"/>
    <n v="0"/>
    <n v="0"/>
    <n v="73"/>
    <n v="63"/>
    <n v="47"/>
    <n v="317"/>
    <m/>
    <m/>
    <m/>
    <m/>
    <m/>
    <s v="16:26"/>
    <s v="15:23"/>
    <d v="1899-12-30T01:03:00"/>
    <s v="Afternoon"/>
  </r>
  <r>
    <d v="2019-02-13T00:00:00"/>
    <x v="13"/>
    <s v="Envoy Air: MQ"/>
    <s v="MQ"/>
    <n v="20398"/>
    <n v="4175"/>
    <x v="98"/>
    <s v="Cedar Rapids/Iowa City, IA"/>
    <s v="ORD"/>
    <s v="Chicago, IL"/>
    <n v="831"/>
    <n v="826"/>
    <n v="-5"/>
    <n v="7"/>
    <n v="833"/>
    <n v="919"/>
    <n v="11"/>
    <n v="950"/>
    <n v="930"/>
    <n v="-20"/>
    <n v="0"/>
    <n v="0"/>
    <n v="79"/>
    <n v="64"/>
    <n v="46"/>
    <n v="196"/>
    <m/>
    <m/>
    <m/>
    <m/>
    <m/>
    <s v="09:30"/>
    <s v="08:26"/>
    <d v="1899-12-30T01:04:00"/>
    <s v="Morning"/>
  </r>
  <r>
    <d v="2019-08-19T00:00:00"/>
    <x v="1"/>
    <s v="Delta Air Lines Inc.: DL"/>
    <s v="DL"/>
    <n v="19790"/>
    <n v="1074"/>
    <x v="0"/>
    <s v="Denver, CO"/>
    <s v="JFK"/>
    <s v="New York, NY"/>
    <n v="1040"/>
    <n v="1044"/>
    <n v="4"/>
    <n v="11"/>
    <n v="1055"/>
    <n v="1609"/>
    <n v="47"/>
    <n v="1648"/>
    <n v="1656"/>
    <n v="8"/>
    <n v="0"/>
    <n v="0"/>
    <n v="248"/>
    <n v="252"/>
    <n v="194"/>
    <n v="1626"/>
    <m/>
    <m/>
    <m/>
    <m/>
    <m/>
    <s v="16:56"/>
    <s v="10:44"/>
    <d v="1899-12-30T06:12:00"/>
    <s v="Morning"/>
  </r>
  <r>
    <d v="2020-03-02T00:00:00"/>
    <x v="2"/>
    <s v="Southwest Airlines Co.: WN"/>
    <s v="WN"/>
    <n v="19393"/>
    <n v="493"/>
    <x v="31"/>
    <s v="Boston, MA"/>
    <s v="BNA"/>
    <s v="Nashville, TN"/>
    <n v="710"/>
    <n v="707"/>
    <n v="-3"/>
    <n v="28"/>
    <n v="735"/>
    <n v="856"/>
    <n v="9"/>
    <n v="920"/>
    <n v="905"/>
    <n v="-15"/>
    <n v="0"/>
    <n v="0"/>
    <n v="190"/>
    <n v="178"/>
    <n v="141"/>
    <n v="942"/>
    <m/>
    <m/>
    <m/>
    <m/>
    <m/>
    <s v="09:05"/>
    <s v="07:07"/>
    <d v="1899-12-30T01:58:00"/>
    <s v="Morning"/>
  </r>
  <r>
    <d v="2021-01-21T00:00:00"/>
    <x v="1"/>
    <s v="Delta Air Lines Inc.: DL"/>
    <s v="DL"/>
    <n v="19790"/>
    <n v="2005"/>
    <x v="34"/>
    <s v="Detroit, MI"/>
    <s v="DCA"/>
    <s v="Washington, DC"/>
    <n v="1541"/>
    <n v="1538"/>
    <n v="-3"/>
    <n v="11"/>
    <n v="1549"/>
    <n v="1645"/>
    <n v="3"/>
    <n v="1714"/>
    <n v="1648"/>
    <n v="-26"/>
    <n v="0"/>
    <n v="0"/>
    <n v="93"/>
    <n v="70"/>
    <n v="56"/>
    <n v="405"/>
    <m/>
    <m/>
    <m/>
    <m/>
    <m/>
    <s v="16:48"/>
    <s v="15:38"/>
    <d v="1899-12-30T01:10:00"/>
    <s v="Afternoon"/>
  </r>
  <r>
    <d v="2022-06-07T00:00:00"/>
    <x v="2"/>
    <s v="Southwest Airlines Co.: WN"/>
    <s v="WN"/>
    <n v="19393"/>
    <n v="1746"/>
    <x v="40"/>
    <s v="Phoenix, AZ"/>
    <s v="ABQ"/>
    <s v="Albuquerque, NM"/>
    <n v="2225"/>
    <n v="2229"/>
    <n v="4"/>
    <n v="7"/>
    <n v="2236"/>
    <n v="23"/>
    <n v="4"/>
    <n v="35"/>
    <n v="27"/>
    <n v="-8"/>
    <n v="0"/>
    <n v="0"/>
    <n v="70"/>
    <n v="58"/>
    <n v="47"/>
    <n v="328"/>
    <m/>
    <m/>
    <m/>
    <m/>
    <m/>
    <s v="00:27"/>
    <s v="22:29"/>
    <n v="-0.91805555555555551"/>
    <s v="Evening"/>
  </r>
  <r>
    <d v="2019-08-17T00:00:00"/>
    <x v="7"/>
    <s v="JetBlue Airways: B6"/>
    <s v="B6"/>
    <n v="20409"/>
    <n v="789"/>
    <x v="15"/>
    <s v="New York, NY"/>
    <s v="MCO"/>
    <s v="Orlando, FL"/>
    <n v="1152"/>
    <n v="1256"/>
    <n v="64"/>
    <n v="15"/>
    <n v="1311"/>
    <n v="1521"/>
    <n v="8"/>
    <n v="1452"/>
    <n v="1529"/>
    <n v="37"/>
    <n v="0"/>
    <n v="0"/>
    <n v="180"/>
    <n v="153"/>
    <n v="130"/>
    <n v="944"/>
    <n v="0"/>
    <n v="0"/>
    <n v="37"/>
    <n v="0"/>
    <n v="0"/>
    <s v="15:29"/>
    <s v="12:56"/>
    <d v="1899-12-30T02:33:00"/>
    <s v="Afternoon"/>
  </r>
  <r>
    <d v="2021-06-16T00:00:00"/>
    <x v="1"/>
    <s v="Delta Air Lines Inc.: DL"/>
    <s v="DL"/>
    <n v="19790"/>
    <n v="1590"/>
    <x v="7"/>
    <s v="Atlanta, GA"/>
    <s v="JAX"/>
    <s v="Jacksonville, FL"/>
    <n v="2045"/>
    <n v="2043"/>
    <n v="-2"/>
    <n v="11"/>
    <n v="2054"/>
    <n v="2140"/>
    <n v="5"/>
    <n v="2159"/>
    <n v="2145"/>
    <n v="-14"/>
    <n v="0"/>
    <n v="0"/>
    <n v="74"/>
    <n v="62"/>
    <n v="46"/>
    <n v="270"/>
    <m/>
    <m/>
    <m/>
    <m/>
    <m/>
    <s v="21:45"/>
    <s v="20:43"/>
    <d v="1899-12-30T01:02:00"/>
    <s v="Evening"/>
  </r>
  <r>
    <d v="2021-11-16T00:00:00"/>
    <x v="1"/>
    <s v="Delta Air Lines Inc.: DL"/>
    <s v="DL"/>
    <n v="19790"/>
    <n v="403"/>
    <x v="32"/>
    <s v="Los Angeles, CA"/>
    <s v="ATL"/>
    <s v="Atlanta, GA"/>
    <n v="2325"/>
    <n v="2325"/>
    <n v="0"/>
    <n v="11"/>
    <n v="2336"/>
    <n v="626"/>
    <n v="5"/>
    <n v="639"/>
    <n v="631"/>
    <n v="-8"/>
    <n v="0"/>
    <n v="0"/>
    <n v="254"/>
    <n v="246"/>
    <n v="230"/>
    <n v="1947"/>
    <m/>
    <m/>
    <m/>
    <m/>
    <m/>
    <s v="06:31"/>
    <s v="23:25"/>
    <n v="-0.70416666666666661"/>
    <s v="Evening"/>
  </r>
  <r>
    <d v="2022-08-09T00:00:00"/>
    <x v="8"/>
    <s v="PSA Airlines Inc.: OH"/>
    <s v="OH"/>
    <n v="20397"/>
    <n v="5101"/>
    <x v="132"/>
    <s v="Albany, NY"/>
    <s v="DCA"/>
    <s v="Washington, DC"/>
    <n v="531"/>
    <n v="529"/>
    <n v="-2"/>
    <n v="8"/>
    <n v="537"/>
    <n v="634"/>
    <n v="6"/>
    <n v="659"/>
    <n v="640"/>
    <n v="-19"/>
    <n v="0"/>
    <n v="0"/>
    <n v="88"/>
    <n v="71"/>
    <n v="57"/>
    <n v="318"/>
    <m/>
    <m/>
    <m/>
    <m/>
    <m/>
    <s v="06:40"/>
    <s v="05:29"/>
    <d v="1899-12-30T01:11:00"/>
    <s v="Night"/>
  </r>
  <r>
    <d v="2020-08-21T00:00:00"/>
    <x v="11"/>
    <s v="SkyWest Airlines Inc.: OO"/>
    <s v="OO"/>
    <n v="20304"/>
    <n v="3218"/>
    <x v="18"/>
    <s v="Dallas/Fort Worth, TX"/>
    <s v="YUM"/>
    <s v="Yuma, AZ"/>
    <n v="1915"/>
    <n v="1907"/>
    <n v="-8"/>
    <n v="22"/>
    <n v="1929"/>
    <n v="1941"/>
    <n v="7"/>
    <n v="2001"/>
    <n v="1948"/>
    <n v="-13"/>
    <n v="0"/>
    <n v="0"/>
    <n v="166"/>
    <n v="161"/>
    <n v="132"/>
    <n v="1022"/>
    <m/>
    <m/>
    <m/>
    <m/>
    <m/>
    <s v="19:48"/>
    <s v="19:07"/>
    <d v="1899-12-30T00:41:00"/>
    <s v="Evening"/>
  </r>
  <r>
    <d v="2022-04-13T00:00:00"/>
    <x v="2"/>
    <s v="Southwest Airlines Co.: WN"/>
    <s v="WN"/>
    <n v="19393"/>
    <n v="2432"/>
    <x v="12"/>
    <s v="Baltimore, MD"/>
    <s v="JAX"/>
    <s v="Jacksonville, FL"/>
    <n v="2135"/>
    <n v="47"/>
    <n v="192"/>
    <n v="7"/>
    <n v="54"/>
    <n v="226"/>
    <n v="4"/>
    <n v="2330"/>
    <n v="230"/>
    <n v="180"/>
    <n v="0"/>
    <n v="0"/>
    <n v="115"/>
    <n v="103"/>
    <n v="92"/>
    <n v="663"/>
    <n v="60"/>
    <n v="0"/>
    <n v="0"/>
    <n v="0"/>
    <n v="120"/>
    <s v="02:30"/>
    <s v="00:47"/>
    <d v="1899-12-30T01:43:00"/>
    <s v="Night"/>
  </r>
  <r>
    <d v="2023-05-08T00:00:00"/>
    <x v="1"/>
    <s v="Delta Air Lines Inc.: DL"/>
    <s v="DL"/>
    <n v="19790"/>
    <n v="1312"/>
    <x v="6"/>
    <s v="Seattle, WA"/>
    <s v="LAX"/>
    <s v="Los Angeles, CA"/>
    <n v="1930"/>
    <n v="2038"/>
    <n v="68"/>
    <n v="14"/>
    <n v="2052"/>
    <n v="2303"/>
    <n v="9"/>
    <n v="2205"/>
    <n v="2312"/>
    <n v="67"/>
    <n v="0"/>
    <n v="0"/>
    <n v="155"/>
    <n v="154"/>
    <n v="131"/>
    <n v="954"/>
    <n v="10"/>
    <n v="0"/>
    <n v="0"/>
    <n v="0"/>
    <n v="57"/>
    <s v="23:12"/>
    <s v="20:38"/>
    <d v="1899-12-30T02:34:00"/>
    <s v="Evening"/>
  </r>
  <r>
    <d v="2019-01-23T00:00:00"/>
    <x v="11"/>
    <s v="SkyWest Airlines Inc.: OO"/>
    <s v="OO"/>
    <n v="20304"/>
    <n v="2958"/>
    <x v="40"/>
    <s v="Phoenix, AZ"/>
    <s v="FLG"/>
    <s v="Flagstaff, AZ"/>
    <n v="1806"/>
    <n v="1805"/>
    <n v="-1"/>
    <n v="15"/>
    <n v="1820"/>
    <n v="1846"/>
    <n v="5"/>
    <n v="1857"/>
    <n v="1851"/>
    <n v="-6"/>
    <n v="0"/>
    <n v="0"/>
    <n v="51"/>
    <n v="46"/>
    <n v="26"/>
    <n v="119"/>
    <m/>
    <m/>
    <m/>
    <m/>
    <m/>
    <s v="18:51"/>
    <s v="18:05"/>
    <d v="1899-12-30T00:46:00"/>
    <s v="Evening"/>
  </r>
  <r>
    <d v="2021-11-08T00:00:00"/>
    <x v="7"/>
    <s v="JetBlue Airways: B6"/>
    <s v="B6"/>
    <n v="20409"/>
    <n v="821"/>
    <x v="54"/>
    <s v="Newark, NJ"/>
    <s v="AUS"/>
    <s v="Austin, TX"/>
    <n v="1045"/>
    <n v="1047"/>
    <n v="2"/>
    <n v="21"/>
    <n v="1108"/>
    <n v="1325"/>
    <n v="5"/>
    <n v="1401"/>
    <n v="1330"/>
    <n v="-31"/>
    <n v="0"/>
    <n v="0"/>
    <n v="256"/>
    <n v="223"/>
    <n v="197"/>
    <n v="1504"/>
    <m/>
    <m/>
    <m/>
    <m/>
    <m/>
    <s v="13:30"/>
    <s v="10:47"/>
    <d v="1899-12-30T02:43:00"/>
    <s v="Morning"/>
  </r>
  <r>
    <d v="2022-11-23T00:00:00"/>
    <x v="2"/>
    <s v="Southwest Airlines Co.: WN"/>
    <s v="WN"/>
    <n v="19393"/>
    <n v="987"/>
    <x v="0"/>
    <s v="Denver, CO"/>
    <s v="SNA"/>
    <s v="Santa Ana, CA"/>
    <n v="2040"/>
    <n v="2038"/>
    <n v="-2"/>
    <n v="12"/>
    <n v="2050"/>
    <n v="2132"/>
    <n v="7"/>
    <n v="2220"/>
    <n v="2139"/>
    <n v="-41"/>
    <n v="0"/>
    <n v="0"/>
    <n v="160"/>
    <n v="121"/>
    <n v="102"/>
    <n v="846"/>
    <m/>
    <m/>
    <m/>
    <m/>
    <m/>
    <s v="21:39"/>
    <s v="20:38"/>
    <d v="1899-12-30T01:01:00"/>
    <s v="Evening"/>
  </r>
  <r>
    <d v="2020-01-01T00:00:00"/>
    <x v="4"/>
    <s v="Republic Airline: YX"/>
    <s v="YX"/>
    <n v="20452"/>
    <n v="4708"/>
    <x v="34"/>
    <s v="Detroit, MI"/>
    <s v="LGA"/>
    <s v="New York, NY"/>
    <n v="1935"/>
    <n v="1927"/>
    <n v="-8"/>
    <n v="12"/>
    <n v="1939"/>
    <n v="2048"/>
    <n v="19"/>
    <n v="2129"/>
    <n v="2107"/>
    <n v="-22"/>
    <n v="0"/>
    <n v="0"/>
    <n v="114"/>
    <n v="100"/>
    <n v="69"/>
    <n v="502"/>
    <m/>
    <m/>
    <m/>
    <m/>
    <m/>
    <s v="21:07"/>
    <s v="19:27"/>
    <d v="1899-12-30T01:40:00"/>
    <s v="Evening"/>
  </r>
  <r>
    <d v="2019-10-06T00:00:00"/>
    <x v="2"/>
    <s v="Southwest Airlines Co.: WN"/>
    <s v="WN"/>
    <n v="19393"/>
    <n v="3144"/>
    <x v="106"/>
    <s v="Oakland, CA"/>
    <s v="BUR"/>
    <s v="Burbank, CA"/>
    <n v="705"/>
    <n v="657"/>
    <n v="-8"/>
    <n v="16"/>
    <n v="713"/>
    <n v="803"/>
    <n v="3"/>
    <n v="815"/>
    <n v="806"/>
    <n v="-9"/>
    <n v="0"/>
    <n v="0"/>
    <n v="70"/>
    <n v="69"/>
    <n v="50"/>
    <n v="325"/>
    <m/>
    <m/>
    <m/>
    <m/>
    <m/>
    <s v="08:06"/>
    <s v="06:57"/>
    <d v="1899-12-30T01:09:00"/>
    <s v="Morning"/>
  </r>
  <r>
    <d v="2020-10-19T00:00:00"/>
    <x v="0"/>
    <s v="United Air Lines Inc.: UA"/>
    <s v="UA"/>
    <n v="19977"/>
    <n v="1697"/>
    <x v="42"/>
    <s v="New York, NY"/>
    <s v="ORD"/>
    <s v="Chicago, IL"/>
    <n v="1115"/>
    <n v="1110"/>
    <n v="-5"/>
    <n v="11"/>
    <n v="1121"/>
    <n v="1234"/>
    <n v="13"/>
    <n v="1249"/>
    <n v="1247"/>
    <n v="-2"/>
    <n v="0"/>
    <n v="0"/>
    <n v="154"/>
    <n v="157"/>
    <n v="133"/>
    <n v="733"/>
    <m/>
    <m/>
    <m/>
    <m/>
    <m/>
    <s v="12:47"/>
    <s v="11:10"/>
    <d v="1899-12-30T01:37:00"/>
    <s v="Morning"/>
  </r>
  <r>
    <d v="2022-06-17T00:00:00"/>
    <x v="2"/>
    <s v="Southwest Airlines Co.: WN"/>
    <s v="WN"/>
    <n v="19393"/>
    <n v="3075"/>
    <x v="47"/>
    <s v="Milwaukee, WI"/>
    <s v="DEN"/>
    <s v="Denver, CO"/>
    <n v="530"/>
    <n v="529"/>
    <n v="-1"/>
    <n v="11"/>
    <n v="540"/>
    <n v="641"/>
    <n v="15"/>
    <n v="700"/>
    <n v="656"/>
    <n v="-4"/>
    <n v="0"/>
    <n v="0"/>
    <n v="150"/>
    <n v="147"/>
    <n v="121"/>
    <n v="896"/>
    <m/>
    <m/>
    <m/>
    <m/>
    <m/>
    <s v="06:56"/>
    <s v="05:29"/>
    <d v="1899-12-30T01:27:00"/>
    <s v="Night"/>
  </r>
  <r>
    <d v="2021-09-03T00:00:00"/>
    <x v="2"/>
    <s v="Southwest Airlines Co.: WN"/>
    <s v="WN"/>
    <n v="19393"/>
    <n v="1949"/>
    <x v="106"/>
    <s v="Oakland, CA"/>
    <s v="SNA"/>
    <s v="Santa Ana, CA"/>
    <n v="1245"/>
    <n v="1316"/>
    <n v="31"/>
    <n v="10"/>
    <n v="1326"/>
    <n v="1429"/>
    <n v="4"/>
    <n v="1410"/>
    <n v="1433"/>
    <n v="23"/>
    <n v="0"/>
    <n v="0"/>
    <n v="85"/>
    <n v="77"/>
    <n v="63"/>
    <n v="371"/>
    <n v="20"/>
    <n v="0"/>
    <n v="0"/>
    <n v="0"/>
    <n v="3"/>
    <s v="14:33"/>
    <s v="13:16"/>
    <d v="1899-12-30T01:17:00"/>
    <s v="Afternoon"/>
  </r>
  <r>
    <d v="2022-07-27T00:00:00"/>
    <x v="2"/>
    <s v="Southwest Airlines Co.: WN"/>
    <s v="WN"/>
    <n v="19393"/>
    <n v="2601"/>
    <x v="80"/>
    <s v="Santa Ana, CA"/>
    <s v="LAS"/>
    <s v="Las Vegas, NV"/>
    <n v="1215"/>
    <n v="1220"/>
    <n v="5"/>
    <n v="7"/>
    <n v="1227"/>
    <n v="1310"/>
    <n v="30"/>
    <n v="1325"/>
    <n v="1340"/>
    <n v="15"/>
    <n v="0"/>
    <n v="0"/>
    <n v="70"/>
    <n v="80"/>
    <n v="43"/>
    <n v="226"/>
    <n v="0"/>
    <n v="0"/>
    <n v="15"/>
    <n v="0"/>
    <n v="0"/>
    <s v="13:40"/>
    <s v="12:20"/>
    <d v="1899-12-30T01:20:00"/>
    <s v="Afternoon"/>
  </r>
  <r>
    <d v="2022-01-19T00:00:00"/>
    <x v="8"/>
    <s v="PSA Airlines Inc.: OH"/>
    <s v="OH"/>
    <n v="20397"/>
    <n v="5180"/>
    <x v="19"/>
    <s v="Charlotte, NC"/>
    <s v="HPN"/>
    <s v="White Plains, NY"/>
    <n v="1101"/>
    <n v="1134"/>
    <n v="33"/>
    <n v="32"/>
    <n v="1206"/>
    <n v="1333"/>
    <n v="4"/>
    <n v="1304"/>
    <n v="1337"/>
    <n v="33"/>
    <n v="0"/>
    <n v="0"/>
    <n v="123"/>
    <n v="123"/>
    <n v="87"/>
    <n v="564"/>
    <n v="33"/>
    <n v="0"/>
    <n v="0"/>
    <n v="0"/>
    <n v="0"/>
    <s v="13:37"/>
    <s v="11:34"/>
    <d v="1899-12-30T02:03:00"/>
    <s v="Morning"/>
  </r>
  <r>
    <d v="2022-11-07T00:00:00"/>
    <x v="3"/>
    <s v="American Airlines Inc.: AA"/>
    <s v="AA"/>
    <n v="19805"/>
    <n v="1771"/>
    <x v="18"/>
    <s v="Dallas/Fort Worth, TX"/>
    <s v="LAS"/>
    <s v="Las Vegas, NV"/>
    <n v="1900"/>
    <n v="1909"/>
    <n v="9"/>
    <n v="15"/>
    <n v="1924"/>
    <n v="1950"/>
    <n v="12"/>
    <n v="1959"/>
    <n v="2002"/>
    <n v="3"/>
    <n v="0"/>
    <n v="0"/>
    <n v="179"/>
    <n v="173"/>
    <n v="146"/>
    <n v="1055"/>
    <m/>
    <m/>
    <m/>
    <m/>
    <m/>
    <s v="20:02"/>
    <s v="19:09"/>
    <d v="1899-12-30T00:53:00"/>
    <s v="Evening"/>
  </r>
  <r>
    <d v="2019-07-29T00:00:00"/>
    <x v="3"/>
    <s v="American Airlines Inc.: AA"/>
    <s v="AA"/>
    <n v="19805"/>
    <n v="1894"/>
    <x v="133"/>
    <s v="Memphis, TN"/>
    <s v="CLT"/>
    <s v="Charlotte, NC"/>
    <n v="1854"/>
    <n v="1937"/>
    <n v="43"/>
    <n v="9"/>
    <n v="1946"/>
    <n v="2158"/>
    <n v="13"/>
    <n v="2145"/>
    <n v="2211"/>
    <n v="26"/>
    <n v="0"/>
    <n v="0"/>
    <n v="111"/>
    <n v="94"/>
    <n v="72"/>
    <n v="511"/>
    <n v="0"/>
    <n v="0"/>
    <n v="0"/>
    <n v="0"/>
    <n v="26"/>
    <s v="22:11"/>
    <s v="19:37"/>
    <d v="1899-12-30T02:34:00"/>
    <s v="Evening"/>
  </r>
  <r>
    <d v="2019-11-15T00:00:00"/>
    <x v="6"/>
    <s v="Alaska Airlines Inc.: AS"/>
    <s v="AS"/>
    <n v="19930"/>
    <n v="647"/>
    <x v="35"/>
    <s v="San Antonio, TX"/>
    <s v="SEA"/>
    <s v="Seattle, WA"/>
    <n v="1900"/>
    <n v="1849"/>
    <n v="-11"/>
    <n v="12"/>
    <n v="1901"/>
    <n v="2107"/>
    <n v="6"/>
    <n v="2135"/>
    <n v="2113"/>
    <n v="-22"/>
    <n v="0"/>
    <n v="0"/>
    <n v="275"/>
    <n v="264"/>
    <n v="246"/>
    <n v="1774"/>
    <m/>
    <m/>
    <m/>
    <m/>
    <m/>
    <s v="21:13"/>
    <s v="18:49"/>
    <d v="1899-12-30T02:24:00"/>
    <s v="Evening"/>
  </r>
  <r>
    <d v="2020-04-29T00:00:00"/>
    <x v="3"/>
    <s v="American Airlines Inc.: AA"/>
    <s v="AA"/>
    <n v="19805"/>
    <n v="1424"/>
    <x v="134"/>
    <s v="Ontario, CA"/>
    <s v="DFW"/>
    <s v="Dallas/Fort Worth, TX"/>
    <n v="1448"/>
    <n v="1436"/>
    <n v="-12"/>
    <n v="7"/>
    <n v="1443"/>
    <n v="1915"/>
    <n v="4"/>
    <n v="1943"/>
    <n v="1919"/>
    <n v="-24"/>
    <n v="0"/>
    <n v="0"/>
    <n v="175"/>
    <n v="163"/>
    <n v="152"/>
    <n v="1188"/>
    <m/>
    <m/>
    <m/>
    <m/>
    <m/>
    <s v="19:19"/>
    <s v="14:36"/>
    <d v="1899-12-30T04:43:00"/>
    <s v="Afternoon"/>
  </r>
  <r>
    <d v="2019-09-20T00:00:00"/>
    <x v="0"/>
    <s v="United Air Lines Inc.: UA"/>
    <s v="UA"/>
    <n v="19977"/>
    <n v="756"/>
    <x v="29"/>
    <s v="San Francisco, CA"/>
    <s v="DEN"/>
    <s v="Denver, CO"/>
    <n v="500"/>
    <n v="459"/>
    <n v="-1"/>
    <n v="17"/>
    <n v="516"/>
    <n v="816"/>
    <n v="7"/>
    <n v="830"/>
    <n v="823"/>
    <n v="-7"/>
    <n v="0"/>
    <n v="0"/>
    <n v="150"/>
    <n v="144"/>
    <n v="120"/>
    <n v="967"/>
    <m/>
    <m/>
    <m/>
    <m/>
    <m/>
    <s v="08:23"/>
    <s v="04:59"/>
    <d v="1899-12-30T03:24:00"/>
    <s v="Night"/>
  </r>
  <r>
    <d v="2020-09-09T00:00:00"/>
    <x v="1"/>
    <s v="Delta Air Lines Inc.: DL"/>
    <s v="DL"/>
    <n v="19790"/>
    <n v="312"/>
    <x v="31"/>
    <s v="Boston, MA"/>
    <s v="ATL"/>
    <s v="Atlanta, GA"/>
    <n v="1805"/>
    <n v="1801"/>
    <n v="-4"/>
    <n v="15"/>
    <n v="1816"/>
    <n v="2035"/>
    <n v="9"/>
    <n v="2049"/>
    <n v="2044"/>
    <n v="-5"/>
    <n v="0"/>
    <n v="0"/>
    <n v="164"/>
    <n v="163"/>
    <n v="139"/>
    <n v="946"/>
    <m/>
    <m/>
    <m/>
    <m/>
    <m/>
    <s v="20:44"/>
    <s v="18:01"/>
    <d v="1899-12-30T02:43:00"/>
    <s v="Evening"/>
  </r>
  <r>
    <d v="2023-05-23T00:00:00"/>
    <x v="2"/>
    <s v="Southwest Airlines Co.: WN"/>
    <s v="WN"/>
    <n v="19393"/>
    <n v="1109"/>
    <x v="80"/>
    <s v="Santa Ana, CA"/>
    <s v="OAK"/>
    <s v="Oakland, CA"/>
    <n v="1710"/>
    <n v="1714"/>
    <n v="4"/>
    <n v="11"/>
    <n v="1725"/>
    <n v="1823"/>
    <n v="5"/>
    <n v="1830"/>
    <n v="1828"/>
    <n v="-2"/>
    <n v="0"/>
    <n v="0"/>
    <n v="80"/>
    <n v="74"/>
    <n v="58"/>
    <n v="371"/>
    <m/>
    <m/>
    <m/>
    <m/>
    <m/>
    <s v="18:28"/>
    <s v="17:14"/>
    <d v="1899-12-30T01:14:00"/>
    <s v="Afternoon"/>
  </r>
  <r>
    <d v="2021-04-10T00:00:00"/>
    <x v="13"/>
    <s v="Envoy Air: MQ"/>
    <s v="MQ"/>
    <n v="20398"/>
    <n v="3872"/>
    <x v="135"/>
    <s v="Traverse City, MI"/>
    <s v="ORD"/>
    <s v="Chicago, IL"/>
    <n v="1115"/>
    <n v="1126"/>
    <n v="11"/>
    <n v="11"/>
    <n v="1137"/>
    <n v="1126"/>
    <n v="12"/>
    <n v="1131"/>
    <n v="1138"/>
    <n v="7"/>
    <n v="0"/>
    <n v="0"/>
    <n v="76"/>
    <n v="72"/>
    <n v="49"/>
    <n v="224"/>
    <m/>
    <m/>
    <m/>
    <m/>
    <m/>
    <s v="11:38"/>
    <s v="11:26"/>
    <d v="1899-12-30T00:12:00"/>
    <s v="Morning"/>
  </r>
  <r>
    <d v="2023-01-31T00:00:00"/>
    <x v="7"/>
    <s v="JetBlue Airways: B6"/>
    <s v="B6"/>
    <n v="20409"/>
    <n v="2431"/>
    <x v="31"/>
    <s v="Boston, MA"/>
    <s v="LGA"/>
    <s v="New York, NY"/>
    <n v="800"/>
    <n v="854"/>
    <n v="54"/>
    <n v="65"/>
    <n v="959"/>
    <n v="1047"/>
    <n v="7"/>
    <n v="924"/>
    <n v="1054"/>
    <n v="90"/>
    <n v="0"/>
    <n v="0"/>
    <n v="84"/>
    <n v="120"/>
    <n v="48"/>
    <n v="184"/>
    <n v="54"/>
    <n v="0"/>
    <n v="36"/>
    <n v="0"/>
    <n v="0"/>
    <s v="10:54"/>
    <s v="08:54"/>
    <d v="1899-12-30T02:00:00"/>
    <s v="Morning"/>
  </r>
  <r>
    <d v="2019-04-20T00:00:00"/>
    <x v="11"/>
    <s v="SkyWest Airlines Inc.: OO"/>
    <s v="OO"/>
    <n v="20304"/>
    <n v="3245"/>
    <x v="18"/>
    <s v="Dallas/Fort Worth, TX"/>
    <s v="ROW"/>
    <s v="Roswell, NM"/>
    <n v="2226"/>
    <n v="2220"/>
    <n v="-6"/>
    <n v="21"/>
    <n v="2241"/>
    <n v="2245"/>
    <n v="5"/>
    <n v="2303"/>
    <n v="2250"/>
    <n v="-13"/>
    <n v="0"/>
    <n v="0"/>
    <n v="97"/>
    <n v="90"/>
    <n v="64"/>
    <n v="435"/>
    <m/>
    <m/>
    <m/>
    <m/>
    <m/>
    <s v="22:50"/>
    <s v="22:20"/>
    <d v="1899-12-30T00:30:00"/>
    <s v="Evening"/>
  </r>
  <r>
    <d v="2022-08-22T00:00:00"/>
    <x v="1"/>
    <s v="Delta Air Lines Inc.: DL"/>
    <s v="DL"/>
    <n v="19790"/>
    <n v="968"/>
    <x v="1"/>
    <s v="Minneapolis, MN"/>
    <s v="SFO"/>
    <s v="San Francisco, CA"/>
    <n v="2105"/>
    <n v="2113"/>
    <n v="8"/>
    <n v="12"/>
    <n v="2125"/>
    <n v="2245"/>
    <n v="8"/>
    <n v="2312"/>
    <n v="2253"/>
    <n v="-19"/>
    <n v="0"/>
    <n v="0"/>
    <n v="247"/>
    <n v="220"/>
    <n v="200"/>
    <n v="1589"/>
    <m/>
    <m/>
    <m/>
    <m/>
    <m/>
    <s v="22:53"/>
    <s v="21:13"/>
    <d v="1899-12-30T01:40:00"/>
    <s v="Evening"/>
  </r>
  <r>
    <d v="2022-10-23T00:00:00"/>
    <x v="2"/>
    <s v="Southwest Airlines Co.: WN"/>
    <s v="WN"/>
    <n v="19393"/>
    <n v="2259"/>
    <x v="2"/>
    <s v="Dallas, TX"/>
    <s v="MCI"/>
    <s v="Kansas City, MO"/>
    <n v="830"/>
    <n v="829"/>
    <n v="-1"/>
    <n v="13"/>
    <n v="842"/>
    <n v="953"/>
    <n v="5"/>
    <n v="1000"/>
    <n v="958"/>
    <n v="-2"/>
    <n v="0"/>
    <n v="0"/>
    <n v="90"/>
    <n v="89"/>
    <n v="71"/>
    <n v="461"/>
    <m/>
    <m/>
    <m/>
    <m/>
    <m/>
    <s v="09:58"/>
    <s v="08:29"/>
    <d v="1899-12-30T01:29:00"/>
    <s v="Morning"/>
  </r>
  <r>
    <d v="2021-06-28T00:00:00"/>
    <x v="1"/>
    <s v="Delta Air Lines Inc.: DL"/>
    <s v="DL"/>
    <n v="19790"/>
    <n v="2476"/>
    <x v="7"/>
    <s v="Atlanta, GA"/>
    <s v="MIA"/>
    <s v="Miami, FL"/>
    <n v="900"/>
    <n v="906"/>
    <n v="6"/>
    <n v="10"/>
    <n v="916"/>
    <n v="1053"/>
    <n v="9"/>
    <n v="1052"/>
    <n v="1102"/>
    <n v="10"/>
    <n v="0"/>
    <n v="0"/>
    <n v="112"/>
    <n v="116"/>
    <n v="97"/>
    <n v="594"/>
    <m/>
    <m/>
    <m/>
    <m/>
    <m/>
    <s v="11:02"/>
    <s v="09:06"/>
    <d v="1899-12-30T01:56:00"/>
    <s v="Morning"/>
  </r>
  <r>
    <d v="2022-07-30T00:00:00"/>
    <x v="11"/>
    <s v="SkyWest Airlines Inc.: OO"/>
    <s v="OO"/>
    <n v="20304"/>
    <n v="5350"/>
    <x v="20"/>
    <s v="Chicago, IL"/>
    <s v="LEX"/>
    <s v="Lexington, KY"/>
    <n v="1045"/>
    <n v="1041"/>
    <n v="-4"/>
    <n v="19"/>
    <n v="1100"/>
    <n v="1249"/>
    <n v="4"/>
    <n v="1310"/>
    <n v="1253"/>
    <n v="-17"/>
    <n v="0"/>
    <n v="0"/>
    <n v="85"/>
    <n v="72"/>
    <n v="49"/>
    <n v="323"/>
    <m/>
    <m/>
    <m/>
    <m/>
    <m/>
    <s v="12:53"/>
    <s v="10:41"/>
    <d v="1899-12-30T02:12:00"/>
    <s v="Morning"/>
  </r>
  <r>
    <d v="2019-01-04T00:00:00"/>
    <x v="3"/>
    <s v="American Airlines Inc.: AA"/>
    <s v="AA"/>
    <n v="19805"/>
    <n v="561"/>
    <x v="48"/>
    <s v="Orlando, FL"/>
    <s v="CLT"/>
    <s v="Charlotte, NC"/>
    <n v="1537"/>
    <n v="1531"/>
    <n v="-6"/>
    <n v="11"/>
    <n v="1542"/>
    <n v="1701"/>
    <n v="13"/>
    <n v="1720"/>
    <n v="1714"/>
    <n v="-6"/>
    <n v="0"/>
    <n v="0"/>
    <n v="103"/>
    <n v="103"/>
    <n v="79"/>
    <n v="468"/>
    <m/>
    <m/>
    <m/>
    <m/>
    <m/>
    <s v="17:14"/>
    <s v="15:31"/>
    <d v="1899-12-30T01:43:00"/>
    <s v="Afternoon"/>
  </r>
  <r>
    <d v="2022-04-12T00:00:00"/>
    <x v="2"/>
    <s v="Southwest Airlines Co.: WN"/>
    <s v="WN"/>
    <n v="19393"/>
    <n v="1585"/>
    <x v="16"/>
    <s v="Fort Lauderdale, FL"/>
    <s v="TPA"/>
    <s v="Tampa, FL"/>
    <n v="1920"/>
    <n v="1921"/>
    <n v="1"/>
    <n v="11"/>
    <n v="1932"/>
    <n v="2007"/>
    <n v="6"/>
    <n v="2025"/>
    <n v="2013"/>
    <n v="-12"/>
    <n v="0"/>
    <n v="0"/>
    <n v="65"/>
    <n v="52"/>
    <n v="35"/>
    <n v="197"/>
    <m/>
    <m/>
    <m/>
    <m/>
    <m/>
    <s v="20:13"/>
    <s v="19:21"/>
    <d v="1899-12-30T00:52:00"/>
    <s v="Evening"/>
  </r>
  <r>
    <d v="2019-01-26T00:00:00"/>
    <x v="2"/>
    <s v="Southwest Airlines Co.: WN"/>
    <s v="WN"/>
    <n v="19393"/>
    <n v="3316"/>
    <x v="136"/>
    <s v="Islip, NY"/>
    <s v="PBI"/>
    <s v="West Palm Beach/Palm Beach, FL"/>
    <n v="1835"/>
    <n v="1830"/>
    <n v="-5"/>
    <n v="7"/>
    <n v="1837"/>
    <n v="2127"/>
    <n v="5"/>
    <n v="2135"/>
    <n v="2132"/>
    <n v="-3"/>
    <n v="0"/>
    <n v="0"/>
    <n v="180"/>
    <n v="182"/>
    <n v="170"/>
    <n v="1052"/>
    <m/>
    <m/>
    <m/>
    <m/>
    <m/>
    <s v="21:32"/>
    <s v="18:30"/>
    <d v="1899-12-30T03:02:00"/>
    <s v="Evening"/>
  </r>
  <r>
    <d v="2019-08-24T00:00:00"/>
    <x v="4"/>
    <s v="Republic Airline: YX"/>
    <s v="YX"/>
    <n v="20452"/>
    <n v="3430"/>
    <x v="54"/>
    <s v="Newark, NJ"/>
    <s v="RDU"/>
    <s v="Raleigh/Durham, NC"/>
    <n v="1000"/>
    <n v="1000"/>
    <n v="0"/>
    <n v="39"/>
    <n v="1039"/>
    <n v="1153"/>
    <n v="6"/>
    <n v="1144"/>
    <n v="1159"/>
    <n v="15"/>
    <n v="0"/>
    <n v="0"/>
    <n v="104"/>
    <n v="119"/>
    <n v="74"/>
    <n v="416"/>
    <n v="0"/>
    <n v="0"/>
    <n v="15"/>
    <n v="0"/>
    <n v="0"/>
    <s v="11:59"/>
    <s v="10:00"/>
    <d v="1899-12-30T01:59:00"/>
    <s v="Morning"/>
  </r>
  <r>
    <d v="2019-01-02T00:00:00"/>
    <x v="9"/>
    <s v="Allegiant Air: G4"/>
    <s v="G4"/>
    <n v="20368"/>
    <n v="413"/>
    <x v="137"/>
    <s v="St. Petersburg, FL"/>
    <s v="TYS"/>
    <s v="Knoxville, TN"/>
    <n v="2110"/>
    <n v="2114"/>
    <n v="4"/>
    <n v="10"/>
    <n v="2124"/>
    <n v="2236"/>
    <n v="7"/>
    <n v="2248"/>
    <n v="2243"/>
    <n v="-5"/>
    <n v="0"/>
    <n v="0"/>
    <n v="98"/>
    <n v="89"/>
    <n v="72"/>
    <n v="550"/>
    <m/>
    <m/>
    <m/>
    <m/>
    <m/>
    <s v="22:43"/>
    <s v="21:14"/>
    <d v="1899-12-30T01:29:00"/>
    <s v="Evening"/>
  </r>
  <r>
    <d v="2021-10-17T00:00:00"/>
    <x v="1"/>
    <s v="Delta Air Lines Inc.: DL"/>
    <s v="DL"/>
    <n v="19790"/>
    <n v="898"/>
    <x v="6"/>
    <s v="Seattle, WA"/>
    <s v="ORD"/>
    <s v="Chicago, IL"/>
    <n v="1120"/>
    <n v="1121"/>
    <n v="1"/>
    <n v="17"/>
    <n v="1138"/>
    <n v="1659"/>
    <n v="12"/>
    <n v="1721"/>
    <n v="1711"/>
    <n v="-10"/>
    <n v="0"/>
    <n v="0"/>
    <n v="241"/>
    <n v="230"/>
    <n v="201"/>
    <n v="1721"/>
    <m/>
    <m/>
    <m/>
    <m/>
    <m/>
    <s v="17:11"/>
    <s v="11:21"/>
    <d v="1899-12-30T05:50:00"/>
    <s v="Morning"/>
  </r>
  <r>
    <d v="2023-05-13T00:00:00"/>
    <x v="1"/>
    <s v="Delta Air Lines Inc.: DL"/>
    <s v="DL"/>
    <n v="19790"/>
    <n v="1763"/>
    <x v="39"/>
    <s v="San Juan, PR"/>
    <s v="ATL"/>
    <s v="Atlanta, GA"/>
    <n v="700"/>
    <n v="720"/>
    <n v="20"/>
    <n v="15"/>
    <n v="735"/>
    <n v="1056"/>
    <n v="10"/>
    <n v="1050"/>
    <n v="1106"/>
    <n v="16"/>
    <n v="0"/>
    <n v="0"/>
    <n v="230"/>
    <n v="226"/>
    <n v="201"/>
    <n v="1547"/>
    <n v="16"/>
    <n v="0"/>
    <n v="0"/>
    <n v="0"/>
    <n v="0"/>
    <s v="11:06"/>
    <s v="07:20"/>
    <d v="1899-12-30T03:46:00"/>
    <s v="Morning"/>
  </r>
  <r>
    <d v="2021-09-25T00:00:00"/>
    <x v="3"/>
    <s v="American Airlines Inc.: AA"/>
    <s v="AA"/>
    <n v="19805"/>
    <n v="1514"/>
    <x v="18"/>
    <s v="Dallas/Fort Worth, TX"/>
    <s v="OMA"/>
    <s v="Omaha, NE"/>
    <n v="1458"/>
    <n v="1451"/>
    <n v="-7"/>
    <n v="13"/>
    <n v="1504"/>
    <n v="1627"/>
    <n v="5"/>
    <n v="1648"/>
    <n v="1632"/>
    <n v="-16"/>
    <n v="0"/>
    <n v="0"/>
    <n v="110"/>
    <n v="101"/>
    <n v="83"/>
    <n v="583"/>
    <m/>
    <m/>
    <m/>
    <m/>
    <m/>
    <s v="16:32"/>
    <s v="14:51"/>
    <d v="1899-12-30T01:41:00"/>
    <s v="Afternoon"/>
  </r>
  <r>
    <d v="2019-03-25T00:00:00"/>
    <x v="10"/>
    <s v="ExpressJet Airlines LLC d/b/a aha!: EV"/>
    <s v="EV"/>
    <n v="20366"/>
    <n v="3985"/>
    <x v="44"/>
    <s v="Killeen, TX"/>
    <s v="IAH"/>
    <s v="Houston, TX"/>
    <n v="540"/>
    <n v="530"/>
    <n v="-10"/>
    <n v="13"/>
    <n v="543"/>
    <n v="616"/>
    <n v="7"/>
    <n v="645"/>
    <n v="623"/>
    <n v="-22"/>
    <n v="0"/>
    <n v="0"/>
    <n v="65"/>
    <n v="53"/>
    <n v="33"/>
    <n v="166"/>
    <m/>
    <m/>
    <m/>
    <m/>
    <m/>
    <s v="06:23"/>
    <s v="05:30"/>
    <d v="1899-12-30T00:53:00"/>
    <s v="Night"/>
  </r>
  <r>
    <d v="2022-08-21T00:00:00"/>
    <x v="3"/>
    <s v="American Airlines Inc.: AA"/>
    <s v="AA"/>
    <n v="19805"/>
    <n v="1173"/>
    <x v="20"/>
    <s v="Chicago, IL"/>
    <s v="PIT"/>
    <s v="Pittsburgh, PA"/>
    <n v="2035"/>
    <n v="2308"/>
    <n v="153"/>
    <n v="17"/>
    <n v="2325"/>
    <n v="125"/>
    <n v="12"/>
    <n v="2257"/>
    <n v="137"/>
    <n v="160"/>
    <n v="0"/>
    <n v="0"/>
    <n v="82"/>
    <n v="89"/>
    <n v="60"/>
    <n v="413"/>
    <n v="130"/>
    <n v="0"/>
    <n v="7"/>
    <n v="0"/>
    <n v="23"/>
    <s v="01:37"/>
    <s v="23:08"/>
    <n v="-0.89652777777777781"/>
    <s v="Evening"/>
  </r>
  <r>
    <d v="2023-07-24T00:00:00"/>
    <x v="7"/>
    <s v="JetBlue Airways: B6"/>
    <s v="B6"/>
    <n v="20409"/>
    <n v="1754"/>
    <x v="39"/>
    <s v="San Juan, PR"/>
    <s v="FLL"/>
    <s v="Fort Lauderdale, FL"/>
    <n v="1243"/>
    <n v="1320"/>
    <n v="37"/>
    <n v="12"/>
    <n v="1332"/>
    <n v="1542"/>
    <n v="4"/>
    <n v="1528"/>
    <n v="1546"/>
    <n v="18"/>
    <n v="0"/>
    <n v="0"/>
    <n v="165"/>
    <n v="146"/>
    <n v="130"/>
    <n v="1046"/>
    <n v="3"/>
    <n v="0"/>
    <n v="0"/>
    <n v="0"/>
    <n v="15"/>
    <s v="15:46"/>
    <s v="13:20"/>
    <d v="1899-12-30T02:26:00"/>
    <s v="Afternoon"/>
  </r>
  <r>
    <d v="2020-06-01T00:00:00"/>
    <x v="1"/>
    <s v="Delta Air Lines Inc.: DL"/>
    <s v="DL"/>
    <n v="19790"/>
    <n v="686"/>
    <x v="21"/>
    <s v="Las Vegas, NV"/>
    <s v="ATL"/>
    <s v="Atlanta, GA"/>
    <n v="1330"/>
    <n v="1314"/>
    <n v="-16"/>
    <n v="11"/>
    <n v="1325"/>
    <n v="2000"/>
    <n v="8"/>
    <n v="2024"/>
    <n v="2008"/>
    <n v="-16"/>
    <n v="0"/>
    <n v="0"/>
    <n v="234"/>
    <n v="234"/>
    <n v="215"/>
    <n v="1747"/>
    <m/>
    <m/>
    <m/>
    <m/>
    <m/>
    <s v="20:08"/>
    <s v="13:14"/>
    <d v="1899-12-30T06:54:00"/>
    <s v="Afternoon"/>
  </r>
  <r>
    <d v="2021-12-26T00:00:00"/>
    <x v="2"/>
    <s v="Southwest Airlines Co.: WN"/>
    <s v="WN"/>
    <n v="19393"/>
    <n v="1229"/>
    <x v="138"/>
    <s v="Palm Springs, CA"/>
    <s v="OAK"/>
    <s v="Oakland, CA"/>
    <n v="1645"/>
    <n v="1809"/>
    <n v="84"/>
    <n v="25"/>
    <n v="1834"/>
    <n v="1949"/>
    <n v="4"/>
    <n v="1815"/>
    <n v="1953"/>
    <n v="98"/>
    <n v="0"/>
    <n v="0"/>
    <n v="90"/>
    <n v="104"/>
    <n v="75"/>
    <n v="418"/>
    <n v="6"/>
    <n v="0"/>
    <n v="14"/>
    <n v="0"/>
    <n v="78"/>
    <s v="19:53"/>
    <s v="18:09"/>
    <d v="1899-12-30T01:44:00"/>
    <s v="Evening"/>
  </r>
  <r>
    <d v="2022-12-06T00:00:00"/>
    <x v="2"/>
    <s v="Southwest Airlines Co.: WN"/>
    <s v="WN"/>
    <n v="19393"/>
    <n v="446"/>
    <x v="12"/>
    <s v="Baltimore, MD"/>
    <s v="PBI"/>
    <s v="West Palm Beach/Palm Beach, FL"/>
    <n v="1105"/>
    <n v="1100"/>
    <n v="-5"/>
    <n v="13"/>
    <n v="1113"/>
    <n v="1305"/>
    <n v="4"/>
    <n v="1340"/>
    <n v="1309"/>
    <n v="-31"/>
    <n v="0"/>
    <n v="0"/>
    <n v="155"/>
    <n v="129"/>
    <n v="112"/>
    <n v="883"/>
    <m/>
    <m/>
    <m/>
    <m/>
    <m/>
    <s v="13:09"/>
    <s v="11:00"/>
    <d v="1899-12-30T02:09:00"/>
    <s v="Morning"/>
  </r>
  <r>
    <d v="2021-01-20T00:00:00"/>
    <x v="17"/>
    <s v="Hawaiian Airlines Inc.: HA"/>
    <s v="HA"/>
    <n v="19690"/>
    <n v="35"/>
    <x v="40"/>
    <s v="Phoenix, AZ"/>
    <s v="HNL"/>
    <s v="Honolulu, HI"/>
    <n v="800"/>
    <n v="757"/>
    <n v="-3"/>
    <n v="16"/>
    <n v="813"/>
    <n v="1125"/>
    <n v="4"/>
    <n v="1150"/>
    <n v="1129"/>
    <n v="-21"/>
    <n v="0"/>
    <n v="0"/>
    <n v="410"/>
    <n v="392"/>
    <n v="372"/>
    <n v="2917"/>
    <m/>
    <m/>
    <m/>
    <m/>
    <m/>
    <s v="11:29"/>
    <s v="07:57"/>
    <d v="1899-12-30T03:32:00"/>
    <s v="Morning"/>
  </r>
  <r>
    <d v="2019-05-11T00:00:00"/>
    <x v="1"/>
    <s v="Delta Air Lines Inc.: DL"/>
    <s v="DL"/>
    <n v="19790"/>
    <n v="522"/>
    <x v="29"/>
    <s v="San Francisco, CA"/>
    <s v="SLC"/>
    <s v="Salt Lake City, UT"/>
    <n v="1314"/>
    <n v="1305"/>
    <n v="-9"/>
    <n v="9"/>
    <n v="1314"/>
    <n v="1541"/>
    <n v="5"/>
    <n v="1616"/>
    <n v="1546"/>
    <n v="-30"/>
    <n v="0"/>
    <n v="0"/>
    <n v="122"/>
    <n v="101"/>
    <n v="87"/>
    <n v="599"/>
    <m/>
    <m/>
    <m/>
    <m/>
    <m/>
    <s v="15:46"/>
    <s v="13:05"/>
    <d v="1899-12-30T02:41:00"/>
    <s v="Afternoon"/>
  </r>
  <r>
    <d v="2022-12-01T00:00:00"/>
    <x v="3"/>
    <s v="American Airlines Inc.: AA"/>
    <s v="AA"/>
    <n v="19805"/>
    <n v="1898"/>
    <x v="19"/>
    <s v="Charlotte, NC"/>
    <s v="SAV"/>
    <s v="Savannah, GA"/>
    <n v="1325"/>
    <n v="1428"/>
    <n v="63"/>
    <n v="19"/>
    <n v="1447"/>
    <n v="1524"/>
    <n v="5"/>
    <n v="1434"/>
    <n v="1529"/>
    <n v="55"/>
    <n v="0"/>
    <n v="0"/>
    <n v="69"/>
    <n v="61"/>
    <n v="37"/>
    <n v="213"/>
    <n v="0"/>
    <n v="0"/>
    <n v="0"/>
    <n v="0"/>
    <n v="55"/>
    <s v="15:29"/>
    <s v="14:28"/>
    <d v="1899-12-30T01:01:00"/>
    <s v="Afternoon"/>
  </r>
  <r>
    <d v="2019-07-20T00:00:00"/>
    <x v="11"/>
    <s v="SkyWest Airlines Inc.: OO"/>
    <s v="OO"/>
    <n v="20304"/>
    <n v="2970"/>
    <x v="60"/>
    <s v="Aspen, CO"/>
    <s v="ORD"/>
    <s v="Chicago, IL"/>
    <n v="1216"/>
    <n v="1215"/>
    <n v="-1"/>
    <n v="26"/>
    <n v="1241"/>
    <n v="1622"/>
    <n v="29"/>
    <n v="1600"/>
    <n v="1651"/>
    <n v="51"/>
    <n v="0"/>
    <n v="0"/>
    <n v="164"/>
    <n v="216"/>
    <n v="161"/>
    <n v="1013"/>
    <n v="0"/>
    <n v="0"/>
    <n v="51"/>
    <n v="0"/>
    <n v="0"/>
    <s v="16:51"/>
    <s v="12:15"/>
    <d v="1899-12-30T04:36:00"/>
    <s v="Afternoon"/>
  </r>
  <r>
    <d v="2021-05-04T00:00:00"/>
    <x v="2"/>
    <s v="Southwest Airlines Co.: WN"/>
    <s v="WN"/>
    <n v="19393"/>
    <n v="4030"/>
    <x v="21"/>
    <s v="Las Vegas, NV"/>
    <s v="AUS"/>
    <s v="Austin, TX"/>
    <n v="1550"/>
    <n v="1830"/>
    <n v="160"/>
    <n v="15"/>
    <n v="1845"/>
    <n v="2255"/>
    <n v="4"/>
    <n v="2025"/>
    <n v="2259"/>
    <n v="154"/>
    <n v="0"/>
    <n v="0"/>
    <n v="155"/>
    <n v="149"/>
    <n v="130"/>
    <n v="1090"/>
    <n v="4"/>
    <n v="0"/>
    <n v="0"/>
    <n v="0"/>
    <n v="150"/>
    <s v="22:59"/>
    <s v="18:30"/>
    <d v="1899-12-30T04:29:00"/>
    <s v="Evening"/>
  </r>
  <r>
    <d v="2021-05-16T00:00:00"/>
    <x v="6"/>
    <s v="Alaska Airlines Inc.: AS"/>
    <s v="AS"/>
    <n v="19930"/>
    <n v="1382"/>
    <x v="138"/>
    <s v="Palm Springs, CA"/>
    <s v="SEA"/>
    <s v="Seattle, WA"/>
    <n v="835"/>
    <n v="831"/>
    <n v="-4"/>
    <n v="15"/>
    <n v="846"/>
    <n v="1104"/>
    <n v="22"/>
    <n v="1126"/>
    <n v="1126"/>
    <n v="0"/>
    <n v="0"/>
    <n v="0"/>
    <n v="171"/>
    <n v="175"/>
    <n v="138"/>
    <n v="987"/>
    <m/>
    <m/>
    <m/>
    <m/>
    <m/>
    <s v="11:26"/>
    <s v="08:31"/>
    <d v="1899-12-30T02:55:00"/>
    <s v="Morning"/>
  </r>
  <r>
    <d v="2021-07-24T00:00:00"/>
    <x v="12"/>
    <s v="Endeavor Air Inc.: 9E"/>
    <s v="9E"/>
    <n v="20363"/>
    <n v="4680"/>
    <x v="7"/>
    <s v="Atlanta, GA"/>
    <s v="TYS"/>
    <s v="Knoxville, TN"/>
    <n v="1559"/>
    <n v="1556"/>
    <n v="-3"/>
    <n v="12"/>
    <n v="1608"/>
    <n v="1640"/>
    <n v="3"/>
    <n v="1659"/>
    <n v="1643"/>
    <n v="-16"/>
    <n v="0"/>
    <n v="0"/>
    <n v="60"/>
    <n v="47"/>
    <n v="32"/>
    <n v="152"/>
    <m/>
    <m/>
    <m/>
    <m/>
    <m/>
    <s v="16:43"/>
    <s v="15:56"/>
    <d v="1899-12-30T00:47:00"/>
    <s v="Afternoon"/>
  </r>
  <r>
    <d v="2021-07-08T00:00:00"/>
    <x v="11"/>
    <s v="SkyWest Airlines Inc.: OO"/>
    <s v="OO"/>
    <n v="20304"/>
    <n v="4730"/>
    <x v="139"/>
    <s v="Omaha, NE"/>
    <s v="DEN"/>
    <s v="Denver, CO"/>
    <n v="1900"/>
    <n v="1902"/>
    <n v="2"/>
    <n v="9"/>
    <n v="1911"/>
    <n v="1925"/>
    <n v="16"/>
    <n v="1954"/>
    <n v="1941"/>
    <n v="-13"/>
    <n v="0"/>
    <n v="0"/>
    <n v="114"/>
    <n v="99"/>
    <n v="74"/>
    <n v="472"/>
    <m/>
    <m/>
    <m/>
    <m/>
    <m/>
    <s v="19:41"/>
    <s v="19:02"/>
    <d v="1899-12-30T00:39:00"/>
    <s v="Evening"/>
  </r>
  <r>
    <d v="2019-08-10T00:00:00"/>
    <x v="10"/>
    <s v="ExpressJet Airlines LLC d/b/a aha!: EV"/>
    <s v="EV"/>
    <n v="20366"/>
    <n v="4413"/>
    <x v="20"/>
    <s v="Chicago, IL"/>
    <s v="FNT"/>
    <s v="Flint, MI"/>
    <n v="1135"/>
    <n v="1216"/>
    <n v="41"/>
    <n v="22"/>
    <n v="1238"/>
    <n v="1414"/>
    <n v="7"/>
    <n v="1346"/>
    <n v="1421"/>
    <n v="35"/>
    <n v="0"/>
    <n v="0"/>
    <n v="71"/>
    <n v="65"/>
    <n v="36"/>
    <n v="223"/>
    <n v="35"/>
    <n v="0"/>
    <n v="0"/>
    <n v="0"/>
    <n v="0"/>
    <s v="14:21"/>
    <s v="12:16"/>
    <d v="1899-12-30T02:05:00"/>
    <s v="Afternoon"/>
  </r>
  <r>
    <d v="2019-05-09T00:00:00"/>
    <x v="7"/>
    <s v="JetBlue Airways: B6"/>
    <s v="B6"/>
    <n v="20409"/>
    <n v="1473"/>
    <x v="15"/>
    <s v="New York, NY"/>
    <s v="CHS"/>
    <s v="Charleston, SC"/>
    <n v="2059"/>
    <n v="2104"/>
    <n v="5"/>
    <n v="45"/>
    <n v="2149"/>
    <n v="2324"/>
    <n v="5"/>
    <n v="2322"/>
    <n v="2329"/>
    <n v="7"/>
    <n v="0"/>
    <n v="0"/>
    <n v="143"/>
    <n v="145"/>
    <n v="95"/>
    <n v="636"/>
    <m/>
    <m/>
    <m/>
    <m/>
    <m/>
    <s v="23:29"/>
    <s v="21:04"/>
    <d v="1899-12-30T02:25:00"/>
    <s v="Evening"/>
  </r>
  <r>
    <d v="2023-08-09T00:00:00"/>
    <x v="4"/>
    <s v="Republic Airline: YX"/>
    <s v="YX"/>
    <n v="20452"/>
    <n v="3568"/>
    <x v="34"/>
    <s v="Detroit, MI"/>
    <s v="EWR"/>
    <s v="Newark, NJ"/>
    <n v="2003"/>
    <n v="1957"/>
    <n v="-6"/>
    <n v="17"/>
    <n v="2014"/>
    <n v="2122"/>
    <n v="23"/>
    <n v="2159"/>
    <n v="2145"/>
    <n v="-14"/>
    <n v="0"/>
    <n v="0"/>
    <n v="116"/>
    <n v="108"/>
    <n v="68"/>
    <n v="488"/>
    <m/>
    <m/>
    <m/>
    <m/>
    <m/>
    <s v="21:45"/>
    <s v="19:57"/>
    <d v="1899-12-30T01:48:00"/>
    <s v="Evening"/>
  </r>
  <r>
    <d v="2022-03-22T00:00:00"/>
    <x v="12"/>
    <s v="Endeavor Air Inc.: 9E"/>
    <s v="9E"/>
    <n v="20363"/>
    <n v="5162"/>
    <x v="34"/>
    <s v="Detroit, MI"/>
    <s v="TVC"/>
    <s v="Traverse City, MI"/>
    <n v="1229"/>
    <n v="1226"/>
    <n v="-3"/>
    <n v="14"/>
    <n v="1240"/>
    <n v="1322"/>
    <n v="6"/>
    <n v="1337"/>
    <n v="1328"/>
    <n v="-9"/>
    <n v="0"/>
    <n v="0"/>
    <n v="68"/>
    <n v="62"/>
    <n v="42"/>
    <n v="207"/>
    <m/>
    <m/>
    <m/>
    <m/>
    <m/>
    <s v="13:28"/>
    <s v="12:26"/>
    <d v="1899-12-30T01:02:00"/>
    <s v="Afternoon"/>
  </r>
  <r>
    <d v="2022-06-14T00:00:00"/>
    <x v="4"/>
    <s v="Republic Airline: YX"/>
    <s v="YX"/>
    <n v="20452"/>
    <n v="4523"/>
    <x v="1"/>
    <s v="Minneapolis, MN"/>
    <s v="LGA"/>
    <s v="New York, NY"/>
    <n v="1605"/>
    <n v="1600"/>
    <n v="-5"/>
    <n v="19"/>
    <n v="1619"/>
    <n v="1935"/>
    <n v="9"/>
    <n v="1959"/>
    <n v="1944"/>
    <n v="-15"/>
    <n v="0"/>
    <n v="0"/>
    <n v="174"/>
    <n v="164"/>
    <n v="136"/>
    <n v="1020"/>
    <m/>
    <m/>
    <m/>
    <m/>
    <m/>
    <s v="19:44"/>
    <s v="16:00"/>
    <d v="1899-12-30T03:44:00"/>
    <s v="Afternoon"/>
  </r>
  <r>
    <d v="2022-04-03T00:00:00"/>
    <x v="14"/>
    <s v="Frontier Airlines Inc.: F9"/>
    <s v="F9"/>
    <n v="20436"/>
    <n v="2714"/>
    <x v="110"/>
    <s v="Burbank, CA"/>
    <s v="PHX"/>
    <s v="Phoenix, AZ"/>
    <n v="1016"/>
    <n v="1017"/>
    <n v="1"/>
    <n v="17"/>
    <n v="1034"/>
    <n v="1129"/>
    <n v="5"/>
    <n v="1158"/>
    <n v="1134"/>
    <n v="-24"/>
    <n v="0"/>
    <n v="0"/>
    <n v="102"/>
    <n v="77"/>
    <n v="55"/>
    <n v="369"/>
    <m/>
    <m/>
    <m/>
    <m/>
    <m/>
    <s v="11:34"/>
    <s v="10:17"/>
    <d v="1899-12-30T01:17:00"/>
    <s v="Morning"/>
  </r>
  <r>
    <d v="2023-06-05T00:00:00"/>
    <x v="2"/>
    <s v="Southwest Airlines Co.: WN"/>
    <s v="WN"/>
    <n v="19393"/>
    <n v="2623"/>
    <x v="32"/>
    <s v="Los Angeles, CA"/>
    <s v="OAK"/>
    <s v="Oakland, CA"/>
    <n v="1130"/>
    <n v="1129"/>
    <n v="-1"/>
    <n v="13"/>
    <n v="1142"/>
    <n v="1234"/>
    <n v="5"/>
    <n v="1245"/>
    <n v="1239"/>
    <n v="-6"/>
    <n v="0"/>
    <n v="0"/>
    <n v="75"/>
    <n v="70"/>
    <n v="52"/>
    <n v="337"/>
    <m/>
    <m/>
    <m/>
    <m/>
    <m/>
    <s v="12:39"/>
    <s v="11:29"/>
    <d v="1899-12-30T01:10:00"/>
    <s v="Morning"/>
  </r>
  <r>
    <d v="2021-10-01T00:00:00"/>
    <x v="4"/>
    <s v="Republic Airline: YX"/>
    <s v="YX"/>
    <n v="20452"/>
    <n v="4801"/>
    <x v="42"/>
    <s v="New York, NY"/>
    <s v="RDU"/>
    <s v="Raleigh/Durham, NC"/>
    <n v="1100"/>
    <n v="1056"/>
    <n v="-4"/>
    <n v="11"/>
    <n v="1107"/>
    <n v="1220"/>
    <n v="10"/>
    <n v="1251"/>
    <n v="1230"/>
    <n v="-21"/>
    <n v="0"/>
    <n v="0"/>
    <n v="111"/>
    <n v="94"/>
    <n v="73"/>
    <n v="431"/>
    <m/>
    <m/>
    <m/>
    <m/>
    <m/>
    <s v="12:30"/>
    <s v="10:56"/>
    <d v="1899-12-30T01:34:00"/>
    <s v="Morning"/>
  </r>
  <r>
    <d v="2021-10-07T00:00:00"/>
    <x v="2"/>
    <s v="Southwest Airlines Co.: WN"/>
    <s v="WN"/>
    <n v="19393"/>
    <n v="1863"/>
    <x v="21"/>
    <s v="Las Vegas, NV"/>
    <s v="LGB"/>
    <s v="Long Beach, CA"/>
    <n v="655"/>
    <n v="653"/>
    <n v="-2"/>
    <n v="12"/>
    <n v="705"/>
    <n v="747"/>
    <n v="6"/>
    <n v="805"/>
    <n v="753"/>
    <n v="-12"/>
    <n v="0"/>
    <n v="0"/>
    <n v="70"/>
    <n v="60"/>
    <n v="42"/>
    <n v="231"/>
    <m/>
    <m/>
    <m/>
    <m/>
    <m/>
    <s v="07:53"/>
    <s v="06:53"/>
    <d v="1899-12-30T01:00:00"/>
    <s v="Morning"/>
  </r>
  <r>
    <d v="2020-07-27T00:00:00"/>
    <x v="8"/>
    <s v="PSA Airlines Inc.: OH"/>
    <s v="OH"/>
    <n v="20397"/>
    <n v="5161"/>
    <x v="19"/>
    <s v="Charlotte, NC"/>
    <s v="OAJ"/>
    <s v="Jacksonville/Camp Lejeune, NC"/>
    <n v="1430"/>
    <n v="1427"/>
    <n v="-3"/>
    <n v="21"/>
    <n v="1448"/>
    <n v="1528"/>
    <n v="6"/>
    <n v="1531"/>
    <n v="1534"/>
    <n v="3"/>
    <n v="0"/>
    <n v="0"/>
    <n v="61"/>
    <n v="67"/>
    <n v="40"/>
    <n v="191"/>
    <m/>
    <m/>
    <m/>
    <m/>
    <m/>
    <s v="15:34"/>
    <s v="14:27"/>
    <d v="1899-12-30T01:07:00"/>
    <s v="Afternoon"/>
  </r>
  <r>
    <d v="2019-11-06T00:00:00"/>
    <x v="13"/>
    <s v="Envoy Air: MQ"/>
    <s v="MQ"/>
    <n v="20398"/>
    <n v="3714"/>
    <x v="97"/>
    <s v="Chattanooga, TN"/>
    <s v="DFW"/>
    <s v="Dallas/Fort Worth, TX"/>
    <n v="1646"/>
    <n v="1633"/>
    <n v="-13"/>
    <n v="27"/>
    <n v="1700"/>
    <n v="1806"/>
    <n v="5"/>
    <n v="1812"/>
    <n v="1811"/>
    <n v="-1"/>
    <n v="0"/>
    <n v="0"/>
    <n v="146"/>
    <n v="158"/>
    <n v="126"/>
    <n v="695"/>
    <m/>
    <m/>
    <m/>
    <m/>
    <m/>
    <s v="18:11"/>
    <s v="16:33"/>
    <d v="1899-12-30T01:38:00"/>
    <s v="Afternoon"/>
  </r>
  <r>
    <d v="2019-03-06T00:00:00"/>
    <x v="2"/>
    <s v="Southwest Airlines Co.: WN"/>
    <s v="WN"/>
    <n v="19393"/>
    <n v="550"/>
    <x v="7"/>
    <s v="Atlanta, GA"/>
    <s v="DCA"/>
    <s v="Washington, DC"/>
    <n v="2035"/>
    <n v="2033"/>
    <n v="-2"/>
    <n v="11"/>
    <n v="2044"/>
    <n v="2201"/>
    <n v="4"/>
    <n v="2215"/>
    <n v="2205"/>
    <n v="-10"/>
    <n v="0"/>
    <n v="0"/>
    <n v="100"/>
    <n v="92"/>
    <n v="77"/>
    <n v="547"/>
    <m/>
    <m/>
    <m/>
    <m/>
    <m/>
    <s v="22:05"/>
    <s v="20:33"/>
    <d v="1899-12-30T01:32:00"/>
    <s v="Evening"/>
  </r>
  <r>
    <d v="2023-08-21T00:00:00"/>
    <x v="12"/>
    <s v="Endeavor Air Inc.: 9E"/>
    <s v="9E"/>
    <n v="20363"/>
    <n v="5247"/>
    <x v="8"/>
    <s v="Raleigh/Durham, NC"/>
    <s v="LGA"/>
    <s v="New York, NY"/>
    <n v="841"/>
    <n v="835"/>
    <n v="-6"/>
    <n v="12"/>
    <n v="847"/>
    <n v="957"/>
    <n v="6"/>
    <n v="1023"/>
    <n v="1003"/>
    <n v="-20"/>
    <n v="0"/>
    <n v="0"/>
    <n v="102"/>
    <n v="88"/>
    <n v="70"/>
    <n v="431"/>
    <m/>
    <m/>
    <m/>
    <m/>
    <m/>
    <s v="10:03"/>
    <s v="08:35"/>
    <d v="1899-12-30T01:28:00"/>
    <s v="Morning"/>
  </r>
  <r>
    <d v="2023-01-04T00:00:00"/>
    <x v="5"/>
    <s v="Spirit Air Lines: NK"/>
    <s v="NK"/>
    <n v="20416"/>
    <n v="303"/>
    <x v="140"/>
    <s v="Atlantic City, NJ"/>
    <s v="MCO"/>
    <s v="Orlando, FL"/>
    <n v="540"/>
    <n v="533"/>
    <n v="-7"/>
    <n v="9"/>
    <n v="542"/>
    <n v="749"/>
    <n v="11"/>
    <n v="814"/>
    <n v="800"/>
    <n v="-14"/>
    <n v="0"/>
    <n v="0"/>
    <n v="154"/>
    <n v="147"/>
    <n v="127"/>
    <n v="852"/>
    <m/>
    <m/>
    <m/>
    <m/>
    <m/>
    <s v="08:00"/>
    <s v="05:33"/>
    <d v="1899-12-30T02:27:00"/>
    <s v="Night"/>
  </r>
  <r>
    <d v="2020-04-13T00:00:00"/>
    <x v="2"/>
    <s v="Southwest Airlines Co.: WN"/>
    <s v="WN"/>
    <n v="19393"/>
    <n v="28"/>
    <x v="2"/>
    <s v="Dallas, TX"/>
    <s v="DEN"/>
    <s v="Denver, CO"/>
    <n v="1500"/>
    <n v="0"/>
    <n v="0"/>
    <m/>
    <m/>
    <m/>
    <m/>
    <n v="1600"/>
    <n v="0"/>
    <n v="0"/>
    <n v="1"/>
    <n v="0"/>
    <n v="120"/>
    <m/>
    <m/>
    <n v="651"/>
    <m/>
    <m/>
    <m/>
    <m/>
    <m/>
    <s v="00:00"/>
    <s v="00:00"/>
    <d v="1899-12-30T00:00:00"/>
    <s v="Night"/>
  </r>
  <r>
    <d v="2021-07-03T00:00:00"/>
    <x v="7"/>
    <s v="JetBlue Airways: B6"/>
    <s v="B6"/>
    <n v="20409"/>
    <n v="1700"/>
    <x v="32"/>
    <s v="Los Angeles, CA"/>
    <s v="FLL"/>
    <s v="Fort Lauderdale, FL"/>
    <n v="1307"/>
    <n v="1306"/>
    <n v="-1"/>
    <n v="15"/>
    <n v="1321"/>
    <n v="2105"/>
    <n v="11"/>
    <n v="2123"/>
    <n v="2116"/>
    <n v="-7"/>
    <n v="0"/>
    <n v="0"/>
    <n v="316"/>
    <n v="310"/>
    <n v="284"/>
    <n v="2343"/>
    <m/>
    <m/>
    <m/>
    <m/>
    <m/>
    <s v="21:16"/>
    <s v="13:06"/>
    <d v="1899-12-30T08:10:00"/>
    <s v="Afternoon"/>
  </r>
  <r>
    <d v="2022-07-11T00:00:00"/>
    <x v="1"/>
    <s v="Delta Air Lines Inc.: DL"/>
    <s v="DL"/>
    <n v="19790"/>
    <n v="1091"/>
    <x v="1"/>
    <s v="Minneapolis, MN"/>
    <s v="PDX"/>
    <s v="Portland, OR"/>
    <n v="1835"/>
    <n v="1832"/>
    <n v="-3"/>
    <n v="11"/>
    <n v="1843"/>
    <n v="1946"/>
    <n v="3"/>
    <n v="2012"/>
    <n v="1949"/>
    <n v="-23"/>
    <n v="0"/>
    <n v="0"/>
    <n v="217"/>
    <n v="197"/>
    <n v="183"/>
    <n v="1426"/>
    <m/>
    <m/>
    <m/>
    <m/>
    <m/>
    <s v="19:49"/>
    <s v="18:32"/>
    <d v="1899-12-30T01:17:00"/>
    <s v="Evening"/>
  </r>
  <r>
    <d v="2020-01-14T00:00:00"/>
    <x v="3"/>
    <s v="American Airlines Inc.: AA"/>
    <s v="AA"/>
    <n v="19805"/>
    <n v="2163"/>
    <x v="31"/>
    <s v="Boston, MA"/>
    <s v="LGA"/>
    <s v="New York, NY"/>
    <n v="1000"/>
    <n v="954"/>
    <n v="-6"/>
    <n v="10"/>
    <n v="1004"/>
    <n v="1055"/>
    <n v="7"/>
    <n v="1124"/>
    <n v="1102"/>
    <n v="-22"/>
    <n v="0"/>
    <n v="0"/>
    <n v="84"/>
    <n v="68"/>
    <n v="51"/>
    <n v="184"/>
    <m/>
    <m/>
    <m/>
    <m/>
    <m/>
    <s v="11:02"/>
    <s v="09:54"/>
    <d v="1899-12-30T01:08:00"/>
    <s v="Morning"/>
  </r>
  <r>
    <d v="2019-03-18T00:00:00"/>
    <x v="11"/>
    <s v="SkyWest Airlines Inc.: OO"/>
    <s v="OO"/>
    <n v="20304"/>
    <n v="3892"/>
    <x v="24"/>
    <s v="Salt Lake City, UT"/>
    <s v="GEG"/>
    <s v="Spokane, WA"/>
    <n v="845"/>
    <n v="837"/>
    <n v="-8"/>
    <n v="19"/>
    <n v="856"/>
    <n v="913"/>
    <n v="4"/>
    <n v="939"/>
    <n v="917"/>
    <n v="-22"/>
    <n v="0"/>
    <n v="0"/>
    <n v="114"/>
    <n v="100"/>
    <n v="77"/>
    <n v="546"/>
    <m/>
    <m/>
    <m/>
    <m/>
    <m/>
    <s v="09:17"/>
    <s v="08:37"/>
    <d v="1899-12-30T00:40:00"/>
    <s v="Morning"/>
  </r>
  <r>
    <d v="2019-04-21T00:00:00"/>
    <x v="1"/>
    <s v="Delta Air Lines Inc.: DL"/>
    <s v="DL"/>
    <n v="19790"/>
    <n v="2372"/>
    <x v="1"/>
    <s v="Minneapolis, MN"/>
    <s v="MSY"/>
    <s v="New Orleans, LA"/>
    <n v="1015"/>
    <n v="1009"/>
    <n v="-6"/>
    <n v="12"/>
    <n v="1021"/>
    <n v="1229"/>
    <n v="4"/>
    <n v="1258"/>
    <n v="1233"/>
    <n v="-25"/>
    <n v="0"/>
    <n v="0"/>
    <n v="163"/>
    <n v="144"/>
    <n v="128"/>
    <n v="1039"/>
    <m/>
    <m/>
    <m/>
    <m/>
    <m/>
    <s v="12:33"/>
    <s v="10:09"/>
    <d v="1899-12-30T02:24:00"/>
    <s v="Morning"/>
  </r>
  <r>
    <d v="2021-03-30T00:00:00"/>
    <x v="1"/>
    <s v="Delta Air Lines Inc.: DL"/>
    <s v="DL"/>
    <n v="19790"/>
    <n v="1298"/>
    <x v="1"/>
    <s v="Minneapolis, MN"/>
    <s v="JFK"/>
    <s v="New York, NY"/>
    <n v="1245"/>
    <n v="1240"/>
    <n v="-5"/>
    <n v="11"/>
    <n v="1251"/>
    <n v="1602"/>
    <n v="3"/>
    <n v="1622"/>
    <n v="1605"/>
    <n v="-17"/>
    <n v="0"/>
    <n v="0"/>
    <n v="157"/>
    <n v="145"/>
    <n v="131"/>
    <n v="1029"/>
    <m/>
    <m/>
    <m/>
    <m/>
    <m/>
    <s v="16:05"/>
    <s v="12:40"/>
    <d v="1899-12-30T03:25:00"/>
    <s v="Afternoon"/>
  </r>
  <r>
    <d v="2019-03-20T00:00:00"/>
    <x v="11"/>
    <s v="SkyWest Airlines Inc.: OO"/>
    <s v="OO"/>
    <n v="20304"/>
    <n v="7370"/>
    <x v="141"/>
    <s v="Bemidji, MN"/>
    <s v="MSP"/>
    <s v="Minneapolis, MN"/>
    <n v="510"/>
    <n v="502"/>
    <n v="-8"/>
    <n v="12"/>
    <n v="514"/>
    <n v="552"/>
    <n v="7"/>
    <n v="619"/>
    <n v="559"/>
    <n v="-20"/>
    <n v="0"/>
    <n v="0"/>
    <n v="69"/>
    <n v="57"/>
    <n v="38"/>
    <n v="199"/>
    <m/>
    <m/>
    <m/>
    <m/>
    <m/>
    <s v="05:59"/>
    <s v="05:02"/>
    <d v="1899-12-30T00:57:00"/>
    <s v="Night"/>
  </r>
  <r>
    <d v="2022-11-22T00:00:00"/>
    <x v="17"/>
    <s v="Hawaiian Airlines Inc.: HA"/>
    <s v="HA"/>
    <n v="19690"/>
    <n v="9"/>
    <x v="32"/>
    <s v="Los Angeles, CA"/>
    <s v="HNL"/>
    <s v="Honolulu, HI"/>
    <n v="1710"/>
    <n v="1716"/>
    <n v="6"/>
    <n v="17"/>
    <n v="1733"/>
    <n v="2033"/>
    <n v="7"/>
    <n v="2110"/>
    <n v="2040"/>
    <n v="-30"/>
    <n v="0"/>
    <n v="0"/>
    <n v="360"/>
    <n v="324"/>
    <n v="300"/>
    <n v="2556"/>
    <m/>
    <m/>
    <m/>
    <m/>
    <m/>
    <s v="20:40"/>
    <s v="17:16"/>
    <d v="1899-12-30T03:24:00"/>
    <s v="Afternoon"/>
  </r>
  <r>
    <d v="2020-02-01T00:00:00"/>
    <x v="7"/>
    <s v="JetBlue Airways: B6"/>
    <s v="B6"/>
    <n v="20409"/>
    <n v="2779"/>
    <x v="31"/>
    <s v="Boston, MA"/>
    <s v="EWR"/>
    <s v="Newark, NJ"/>
    <n v="2001"/>
    <n v="1952"/>
    <n v="-9"/>
    <n v="12"/>
    <n v="2004"/>
    <n v="2050"/>
    <n v="8"/>
    <n v="2134"/>
    <n v="2058"/>
    <n v="-36"/>
    <n v="0"/>
    <n v="0"/>
    <n v="93"/>
    <n v="66"/>
    <n v="46"/>
    <n v="200"/>
    <m/>
    <m/>
    <m/>
    <m/>
    <m/>
    <s v="20:58"/>
    <s v="19:52"/>
    <d v="1899-12-30T01:06:00"/>
    <s v="Evening"/>
  </r>
  <r>
    <d v="2021-10-04T00:00:00"/>
    <x v="1"/>
    <s v="Delta Air Lines Inc.: DL"/>
    <s v="DL"/>
    <n v="19790"/>
    <n v="1659"/>
    <x v="40"/>
    <s v="Phoenix, AZ"/>
    <s v="SLC"/>
    <s v="Salt Lake City, UT"/>
    <n v="1010"/>
    <n v="1006"/>
    <n v="-4"/>
    <n v="23"/>
    <n v="1029"/>
    <n v="1239"/>
    <n v="5"/>
    <n v="1249"/>
    <n v="1244"/>
    <n v="-5"/>
    <n v="0"/>
    <n v="0"/>
    <n v="99"/>
    <n v="98"/>
    <n v="70"/>
    <n v="507"/>
    <m/>
    <m/>
    <m/>
    <m/>
    <m/>
    <s v="12:44"/>
    <s v="10:06"/>
    <d v="1899-12-30T02:38:00"/>
    <s v="Morning"/>
  </r>
  <r>
    <d v="2020-02-17T00:00:00"/>
    <x v="2"/>
    <s v="Southwest Airlines Co.: WN"/>
    <s v="WN"/>
    <n v="19393"/>
    <n v="1772"/>
    <x v="40"/>
    <s v="Phoenix, AZ"/>
    <s v="SFO"/>
    <s v="San Francisco, CA"/>
    <n v="1400"/>
    <n v="1435"/>
    <n v="35"/>
    <n v="7"/>
    <n v="1442"/>
    <n v="1522"/>
    <n v="3"/>
    <n v="1515"/>
    <n v="1525"/>
    <n v="10"/>
    <n v="0"/>
    <n v="0"/>
    <n v="135"/>
    <n v="110"/>
    <n v="100"/>
    <n v="651"/>
    <m/>
    <m/>
    <m/>
    <m/>
    <m/>
    <s v="15:25"/>
    <s v="14:35"/>
    <d v="1899-12-30T00:50:00"/>
    <s v="Afternoon"/>
  </r>
  <r>
    <d v="2023-03-22T00:00:00"/>
    <x v="0"/>
    <s v="United Air Lines Inc.: UA"/>
    <s v="UA"/>
    <n v="19977"/>
    <n v="2278"/>
    <x v="20"/>
    <s v="Chicago, IL"/>
    <s v="SEA"/>
    <s v="Seattle, WA"/>
    <n v="1553"/>
    <n v="1547"/>
    <n v="-6"/>
    <n v="17"/>
    <n v="1604"/>
    <n v="1806"/>
    <n v="7"/>
    <n v="1832"/>
    <n v="1813"/>
    <n v="-19"/>
    <n v="0"/>
    <n v="0"/>
    <n v="279"/>
    <n v="266"/>
    <n v="242"/>
    <n v="1721"/>
    <m/>
    <m/>
    <m/>
    <m/>
    <m/>
    <s v="18:13"/>
    <s v="15:47"/>
    <d v="1899-12-30T02:26:00"/>
    <s v="Afternoon"/>
  </r>
  <r>
    <d v="2019-08-12T00:00:00"/>
    <x v="2"/>
    <s v="Southwest Airlines Co.: WN"/>
    <s v="WN"/>
    <n v="19393"/>
    <n v="1558"/>
    <x v="11"/>
    <s v="San Jose, CA"/>
    <s v="LAS"/>
    <s v="Las Vegas, NV"/>
    <n v="2120"/>
    <n v="2115"/>
    <n v="-5"/>
    <n v="10"/>
    <n v="2125"/>
    <n v="2230"/>
    <n v="6"/>
    <n v="2240"/>
    <n v="2236"/>
    <n v="-4"/>
    <n v="0"/>
    <n v="0"/>
    <n v="80"/>
    <n v="81"/>
    <n v="65"/>
    <n v="386"/>
    <m/>
    <m/>
    <m/>
    <m/>
    <m/>
    <s v="22:36"/>
    <s v="21:15"/>
    <d v="1899-12-30T01:21:00"/>
    <s v="Evening"/>
  </r>
  <r>
    <d v="2023-06-06T00:00:00"/>
    <x v="3"/>
    <s v="American Airlines Inc.: AA"/>
    <s v="AA"/>
    <n v="19805"/>
    <n v="1825"/>
    <x v="18"/>
    <s v="Dallas/Fort Worth, TX"/>
    <s v="JAC"/>
    <s v="Jackson, WY"/>
    <n v="912"/>
    <n v="907"/>
    <n v="-5"/>
    <n v="16"/>
    <n v="923"/>
    <n v="1044"/>
    <n v="3"/>
    <n v="1104"/>
    <n v="1047"/>
    <n v="-17"/>
    <n v="0"/>
    <n v="0"/>
    <n v="172"/>
    <n v="160"/>
    <n v="141"/>
    <n v="1047"/>
    <m/>
    <m/>
    <m/>
    <m/>
    <m/>
    <s v="10:47"/>
    <s v="09:07"/>
    <d v="1899-12-30T01:40:00"/>
    <s v="Morning"/>
  </r>
  <r>
    <d v="2019-12-29T00:00:00"/>
    <x v="0"/>
    <s v="United Air Lines Inc.: UA"/>
    <s v="UA"/>
    <n v="19977"/>
    <n v="2368"/>
    <x v="29"/>
    <s v="San Francisco, CA"/>
    <s v="SAN"/>
    <s v="San Diego, CA"/>
    <n v="907"/>
    <n v="904"/>
    <n v="-3"/>
    <n v="23"/>
    <n v="927"/>
    <n v="1035"/>
    <n v="2"/>
    <n v="1045"/>
    <n v="1037"/>
    <n v="-8"/>
    <n v="0"/>
    <n v="0"/>
    <n v="98"/>
    <n v="93"/>
    <n v="68"/>
    <n v="447"/>
    <m/>
    <m/>
    <m/>
    <m/>
    <m/>
    <s v="10:37"/>
    <s v="09:04"/>
    <d v="1899-12-30T01:33:00"/>
    <s v="Morning"/>
  </r>
  <r>
    <d v="2020-01-05T00:00:00"/>
    <x v="5"/>
    <s v="Spirit Air Lines: NK"/>
    <s v="NK"/>
    <n v="20416"/>
    <n v="268"/>
    <x v="16"/>
    <s v="Fort Lauderdale, FL"/>
    <s v="ACY"/>
    <s v="Atlantic City, NJ"/>
    <n v="2105"/>
    <n v="2144"/>
    <n v="39"/>
    <n v="12"/>
    <n v="2156"/>
    <n v="2"/>
    <n v="4"/>
    <n v="2333"/>
    <n v="6"/>
    <n v="33"/>
    <n v="0"/>
    <n v="0"/>
    <n v="148"/>
    <n v="142"/>
    <n v="126"/>
    <n v="977"/>
    <n v="33"/>
    <n v="0"/>
    <n v="0"/>
    <n v="0"/>
    <n v="0"/>
    <s v="00:06"/>
    <s v="21:44"/>
    <n v="-0.90138888888888891"/>
    <s v="Evening"/>
  </r>
  <r>
    <d v="2022-10-18T00:00:00"/>
    <x v="3"/>
    <s v="American Airlines Inc.: AA"/>
    <s v="AA"/>
    <n v="19805"/>
    <n v="372"/>
    <x v="20"/>
    <s v="Chicago, IL"/>
    <s v="DFW"/>
    <s v="Dallas/Fort Worth, TX"/>
    <n v="500"/>
    <n v="518"/>
    <n v="18"/>
    <n v="14"/>
    <n v="532"/>
    <n v="731"/>
    <n v="9"/>
    <n v="727"/>
    <n v="740"/>
    <n v="13"/>
    <n v="0"/>
    <n v="0"/>
    <n v="147"/>
    <n v="142"/>
    <n v="119"/>
    <n v="802"/>
    <m/>
    <m/>
    <m/>
    <m/>
    <m/>
    <s v="07:40"/>
    <s v="05:18"/>
    <d v="1899-12-30T02:22:00"/>
    <s v="Night"/>
  </r>
  <r>
    <d v="2021-07-14T00:00:00"/>
    <x v="2"/>
    <s v="Southwest Airlines Co.: WN"/>
    <s v="WN"/>
    <n v="19393"/>
    <n v="3648"/>
    <x v="21"/>
    <s v="Las Vegas, NV"/>
    <s v="ABQ"/>
    <s v="Albuquerque, NM"/>
    <n v="1520"/>
    <n v="1632"/>
    <n v="72"/>
    <n v="42"/>
    <n v="1714"/>
    <n v="1927"/>
    <n v="5"/>
    <n v="1750"/>
    <n v="1932"/>
    <n v="102"/>
    <n v="0"/>
    <n v="0"/>
    <n v="90"/>
    <n v="120"/>
    <n v="73"/>
    <n v="486"/>
    <n v="21"/>
    <n v="0"/>
    <n v="30"/>
    <n v="0"/>
    <n v="51"/>
    <s v="19:32"/>
    <s v="16:32"/>
    <d v="1899-12-30T03:00:00"/>
    <s v="Afternoon"/>
  </r>
  <r>
    <d v="2020-08-02T00:00:00"/>
    <x v="3"/>
    <s v="American Airlines Inc.: AA"/>
    <s v="AA"/>
    <n v="19805"/>
    <n v="2139"/>
    <x v="31"/>
    <s v="Boston, MA"/>
    <s v="DCA"/>
    <s v="Washington, DC"/>
    <n v="1200"/>
    <n v="1152"/>
    <n v="-8"/>
    <n v="15"/>
    <n v="1207"/>
    <n v="1322"/>
    <n v="3"/>
    <n v="1334"/>
    <n v="1325"/>
    <n v="-9"/>
    <n v="0"/>
    <n v="0"/>
    <n v="94"/>
    <n v="93"/>
    <n v="75"/>
    <n v="399"/>
    <m/>
    <m/>
    <m/>
    <m/>
    <m/>
    <s v="13:25"/>
    <s v="11:52"/>
    <d v="1899-12-30T01:33:00"/>
    <s v="Morning"/>
  </r>
  <r>
    <d v="2019-12-22T00:00:00"/>
    <x v="2"/>
    <s v="Southwest Airlines Co.: WN"/>
    <s v="WN"/>
    <n v="19393"/>
    <n v="2892"/>
    <x v="0"/>
    <s v="Denver, CO"/>
    <s v="MCO"/>
    <s v="Orlando, FL"/>
    <n v="1415"/>
    <n v="1421"/>
    <n v="6"/>
    <n v="25"/>
    <n v="1446"/>
    <n v="1956"/>
    <n v="12"/>
    <n v="1940"/>
    <n v="2008"/>
    <n v="28"/>
    <n v="0"/>
    <n v="0"/>
    <n v="205"/>
    <n v="227"/>
    <n v="190"/>
    <n v="1546"/>
    <n v="6"/>
    <n v="0"/>
    <n v="22"/>
    <n v="0"/>
    <n v="0"/>
    <s v="20:08"/>
    <s v="14:21"/>
    <d v="1899-12-30T05:47:00"/>
    <s v="Afternoon"/>
  </r>
  <r>
    <d v="2021-01-16T00:00:00"/>
    <x v="11"/>
    <s v="SkyWest Airlines Inc.: OO"/>
    <s v="OO"/>
    <n v="20304"/>
    <n v="3576"/>
    <x v="24"/>
    <s v="Salt Lake City, UT"/>
    <s v="EUG"/>
    <s v="Eugene, OR"/>
    <n v="1113"/>
    <n v="1107"/>
    <n v="-6"/>
    <n v="12"/>
    <n v="1119"/>
    <n v="1200"/>
    <n v="2"/>
    <n v="1219"/>
    <n v="1202"/>
    <n v="-17"/>
    <n v="0"/>
    <n v="0"/>
    <n v="126"/>
    <n v="115"/>
    <n v="101"/>
    <n v="618"/>
    <m/>
    <m/>
    <m/>
    <m/>
    <m/>
    <s v="12:02"/>
    <s v="11:07"/>
    <d v="1899-12-30T00:55:00"/>
    <s v="Morning"/>
  </r>
  <r>
    <d v="2021-05-27T00:00:00"/>
    <x v="2"/>
    <s v="Southwest Airlines Co.: WN"/>
    <s v="WN"/>
    <n v="19393"/>
    <n v="621"/>
    <x v="21"/>
    <s v="Las Vegas, NV"/>
    <s v="SDF"/>
    <s v="Louisville, KY"/>
    <n v="940"/>
    <n v="946"/>
    <n v="6"/>
    <n v="11"/>
    <n v="957"/>
    <n v="1617"/>
    <n v="4"/>
    <n v="1615"/>
    <n v="1621"/>
    <n v="6"/>
    <n v="0"/>
    <n v="0"/>
    <n v="215"/>
    <n v="215"/>
    <n v="200"/>
    <n v="1624"/>
    <m/>
    <m/>
    <m/>
    <m/>
    <m/>
    <s v="16:21"/>
    <s v="09:46"/>
    <d v="1899-12-30T06:35:00"/>
    <s v="Morning"/>
  </r>
  <r>
    <d v="2019-08-18T00:00:00"/>
    <x v="2"/>
    <s v="Southwest Airlines Co.: WN"/>
    <s v="WN"/>
    <n v="19393"/>
    <n v="4611"/>
    <x v="142"/>
    <s v="Lubbock, TX"/>
    <s v="HOU"/>
    <s v="Houston, TX"/>
    <n v="1715"/>
    <n v="1737"/>
    <n v="22"/>
    <n v="9"/>
    <n v="1746"/>
    <n v="1853"/>
    <n v="4"/>
    <n v="1850"/>
    <n v="1857"/>
    <n v="7"/>
    <n v="0"/>
    <n v="0"/>
    <n v="95"/>
    <n v="80"/>
    <n v="67"/>
    <n v="474"/>
    <m/>
    <m/>
    <m/>
    <m/>
    <m/>
    <s v="18:57"/>
    <s v="17:37"/>
    <d v="1899-12-30T01:20:00"/>
    <s v="Afternoon"/>
  </r>
  <r>
    <d v="2020-11-16T00:00:00"/>
    <x v="2"/>
    <s v="Southwest Airlines Co.: WN"/>
    <s v="WN"/>
    <n v="19393"/>
    <n v="1480"/>
    <x v="110"/>
    <s v="Burbank, CA"/>
    <s v="DAL"/>
    <s v="Dallas, TX"/>
    <n v="1110"/>
    <n v="1108"/>
    <n v="-2"/>
    <n v="10"/>
    <n v="1118"/>
    <n v="1555"/>
    <n v="3"/>
    <n v="1610"/>
    <n v="1558"/>
    <n v="-12"/>
    <n v="0"/>
    <n v="0"/>
    <n v="180"/>
    <n v="170"/>
    <n v="157"/>
    <n v="1243"/>
    <m/>
    <m/>
    <m/>
    <m/>
    <m/>
    <s v="15:58"/>
    <s v="11:08"/>
    <d v="1899-12-30T04:50:00"/>
    <s v="Morning"/>
  </r>
  <r>
    <d v="2019-04-14T00:00:00"/>
    <x v="7"/>
    <s v="JetBlue Airways: B6"/>
    <s v="B6"/>
    <n v="20409"/>
    <n v="670"/>
    <x v="11"/>
    <s v="San Jose, CA"/>
    <s v="JFK"/>
    <s v="New York, NY"/>
    <n v="2134"/>
    <n v="2225"/>
    <n v="51"/>
    <n v="19"/>
    <n v="2244"/>
    <n v="652"/>
    <n v="6"/>
    <n v="605"/>
    <n v="658"/>
    <n v="53"/>
    <n v="0"/>
    <n v="0"/>
    <n v="331"/>
    <n v="333"/>
    <n v="308"/>
    <n v="2569"/>
    <n v="0"/>
    <n v="0"/>
    <n v="2"/>
    <n v="0"/>
    <n v="51"/>
    <s v="06:58"/>
    <s v="22:25"/>
    <n v="-0.64375000000000004"/>
    <s v="Evening"/>
  </r>
  <r>
    <d v="2022-08-03T00:00:00"/>
    <x v="2"/>
    <s v="Southwest Airlines Co.: WN"/>
    <s v="WN"/>
    <n v="19393"/>
    <n v="1323"/>
    <x v="27"/>
    <s v="Indianapolis, IN"/>
    <s v="ATL"/>
    <s v="Atlanta, GA"/>
    <n v="745"/>
    <n v="740"/>
    <n v="-5"/>
    <n v="10"/>
    <n v="750"/>
    <n v="855"/>
    <n v="6"/>
    <n v="920"/>
    <n v="901"/>
    <n v="-19"/>
    <n v="0"/>
    <n v="0"/>
    <n v="95"/>
    <n v="81"/>
    <n v="65"/>
    <n v="432"/>
    <m/>
    <m/>
    <m/>
    <m/>
    <m/>
    <s v="09:01"/>
    <s v="07:40"/>
    <d v="1899-12-30T01:21:00"/>
    <s v="Morning"/>
  </r>
  <r>
    <d v="2020-03-08T00:00:00"/>
    <x v="1"/>
    <s v="Delta Air Lines Inc.: DL"/>
    <s v="DL"/>
    <n v="19790"/>
    <n v="577"/>
    <x v="1"/>
    <s v="Minneapolis, MN"/>
    <s v="HNL"/>
    <s v="Honolulu, HI"/>
    <n v="1125"/>
    <n v="1130"/>
    <n v="5"/>
    <n v="12"/>
    <n v="1142"/>
    <n v="1442"/>
    <n v="5"/>
    <n v="1533"/>
    <n v="1447"/>
    <n v="-46"/>
    <n v="0"/>
    <n v="0"/>
    <n v="548"/>
    <n v="497"/>
    <n v="480"/>
    <n v="3972"/>
    <m/>
    <m/>
    <m/>
    <m/>
    <m/>
    <s v="14:47"/>
    <s v="11:30"/>
    <d v="1899-12-30T03:17:00"/>
    <s v="Morning"/>
  </r>
  <r>
    <d v="2023-07-29T00:00:00"/>
    <x v="3"/>
    <s v="American Airlines Inc.: AA"/>
    <s v="AA"/>
    <n v="19805"/>
    <n v="2872"/>
    <x v="18"/>
    <s v="Dallas/Fort Worth, TX"/>
    <s v="FSD"/>
    <s v="Sioux Falls, SD"/>
    <n v="1030"/>
    <n v="1026"/>
    <n v="-4"/>
    <n v="15"/>
    <n v="1041"/>
    <n v="1225"/>
    <n v="5"/>
    <n v="1242"/>
    <n v="1230"/>
    <n v="-12"/>
    <n v="0"/>
    <n v="0"/>
    <n v="132"/>
    <n v="124"/>
    <n v="104"/>
    <n v="737"/>
    <m/>
    <m/>
    <m/>
    <m/>
    <m/>
    <s v="12:30"/>
    <s v="10:26"/>
    <d v="1899-12-30T02:04:00"/>
    <s v="Morning"/>
  </r>
  <r>
    <d v="2019-01-12T00:00:00"/>
    <x v="6"/>
    <s v="Alaska Airlines Inc.: AS"/>
    <s v="AS"/>
    <n v="19930"/>
    <n v="109"/>
    <x v="6"/>
    <s v="Seattle, WA"/>
    <s v="ANC"/>
    <s v="Anchorage, AK"/>
    <n v="1940"/>
    <n v="1936"/>
    <n v="-4"/>
    <n v="15"/>
    <n v="1951"/>
    <n v="2151"/>
    <n v="5"/>
    <n v="2220"/>
    <n v="2156"/>
    <n v="-24"/>
    <n v="0"/>
    <n v="0"/>
    <n v="220"/>
    <n v="200"/>
    <n v="180"/>
    <n v="1448"/>
    <m/>
    <m/>
    <m/>
    <m/>
    <m/>
    <s v="21:56"/>
    <s v="19:36"/>
    <d v="1899-12-30T02:20:00"/>
    <s v="Evening"/>
  </r>
  <r>
    <d v="2023-08-29T00:00:00"/>
    <x v="0"/>
    <s v="United Air Lines Inc.: UA"/>
    <s v="UA"/>
    <n v="19977"/>
    <n v="2203"/>
    <x v="0"/>
    <s v="Denver, CO"/>
    <s v="PDX"/>
    <s v="Portland, OR"/>
    <n v="2100"/>
    <n v="2055"/>
    <n v="-5"/>
    <n v="21"/>
    <n v="2116"/>
    <n v="2242"/>
    <n v="4"/>
    <n v="2244"/>
    <n v="2246"/>
    <n v="2"/>
    <n v="0"/>
    <n v="0"/>
    <n v="164"/>
    <n v="171"/>
    <n v="146"/>
    <n v="991"/>
    <m/>
    <m/>
    <m/>
    <m/>
    <m/>
    <s v="22:46"/>
    <s v="20:55"/>
    <d v="1899-12-30T01:51:00"/>
    <s v="Evening"/>
  </r>
  <r>
    <d v="2022-04-09T00:00:00"/>
    <x v="0"/>
    <s v="United Air Lines Inc.: UA"/>
    <s v="UA"/>
    <n v="19977"/>
    <n v="1865"/>
    <x v="79"/>
    <s v="Portland, OR"/>
    <s v="IAH"/>
    <s v="Houston, TX"/>
    <n v="1254"/>
    <n v="1354"/>
    <n v="60"/>
    <n v="10"/>
    <n v="1404"/>
    <n v="1928"/>
    <n v="6"/>
    <n v="1900"/>
    <n v="1934"/>
    <n v="34"/>
    <n v="0"/>
    <n v="0"/>
    <n v="246"/>
    <n v="220"/>
    <n v="204"/>
    <n v="1825"/>
    <n v="0"/>
    <n v="0"/>
    <n v="0"/>
    <n v="0"/>
    <n v="34"/>
    <s v="19:34"/>
    <s v="13:54"/>
    <d v="1899-12-30T05:40:00"/>
    <s v="Afternoon"/>
  </r>
  <r>
    <d v="2021-11-04T00:00:00"/>
    <x v="6"/>
    <s v="Alaska Airlines Inc.: AS"/>
    <s v="AS"/>
    <n v="19930"/>
    <n v="759"/>
    <x v="53"/>
    <s v="Kansas City, MO"/>
    <s v="SEA"/>
    <s v="Seattle, WA"/>
    <n v="1500"/>
    <n v="1455"/>
    <n v="-5"/>
    <n v="15"/>
    <n v="1510"/>
    <n v="1644"/>
    <n v="22"/>
    <n v="1705"/>
    <n v="1706"/>
    <n v="1"/>
    <n v="0"/>
    <n v="0"/>
    <n v="245"/>
    <n v="251"/>
    <n v="214"/>
    <n v="1489"/>
    <m/>
    <m/>
    <m/>
    <m/>
    <m/>
    <s v="17:06"/>
    <s v="14:55"/>
    <d v="1899-12-30T02:11:00"/>
    <s v="Afternoon"/>
  </r>
  <r>
    <d v="2021-08-20T00:00:00"/>
    <x v="11"/>
    <s v="SkyWest Airlines Inc.: OO"/>
    <s v="OO"/>
    <n v="20304"/>
    <n v="3361"/>
    <x v="58"/>
    <s v="San Diego, CA"/>
    <s v="SFO"/>
    <s v="San Francisco, CA"/>
    <n v="1900"/>
    <n v="1901"/>
    <n v="1"/>
    <n v="15"/>
    <n v="1916"/>
    <n v="2022"/>
    <n v="3"/>
    <n v="2035"/>
    <n v="2025"/>
    <n v="-10"/>
    <n v="0"/>
    <n v="0"/>
    <n v="95"/>
    <n v="84"/>
    <n v="66"/>
    <n v="447"/>
    <m/>
    <m/>
    <m/>
    <m/>
    <m/>
    <s v="20:25"/>
    <s v="19:01"/>
    <d v="1899-12-30T01:24:00"/>
    <s v="Evening"/>
  </r>
  <r>
    <d v="2022-07-25T00:00:00"/>
    <x v="6"/>
    <s v="Alaska Airlines Inc.: AS"/>
    <s v="AS"/>
    <n v="19930"/>
    <n v="1455"/>
    <x v="58"/>
    <s v="San Diego, CA"/>
    <s v="SEA"/>
    <s v="Seattle, WA"/>
    <n v="1936"/>
    <n v="1936"/>
    <n v="0"/>
    <n v="22"/>
    <n v="1958"/>
    <n v="2215"/>
    <n v="19"/>
    <n v="2227"/>
    <n v="2234"/>
    <n v="7"/>
    <n v="0"/>
    <n v="0"/>
    <n v="171"/>
    <n v="178"/>
    <n v="137"/>
    <n v="1050"/>
    <m/>
    <m/>
    <m/>
    <m/>
    <m/>
    <s v="22:34"/>
    <s v="19:36"/>
    <d v="1899-12-30T02:58:00"/>
    <s v="Evening"/>
  </r>
  <r>
    <d v="2021-03-15T00:00:00"/>
    <x v="0"/>
    <s v="United Air Lines Inc.: UA"/>
    <s v="UA"/>
    <n v="19977"/>
    <n v="620"/>
    <x v="29"/>
    <s v="San Francisco, CA"/>
    <s v="ORD"/>
    <s v="Chicago, IL"/>
    <n v="2345"/>
    <n v="2334"/>
    <n v="-11"/>
    <n v="14"/>
    <n v="2348"/>
    <n v="526"/>
    <n v="10"/>
    <n v="552"/>
    <n v="536"/>
    <n v="-16"/>
    <n v="0"/>
    <n v="0"/>
    <n v="247"/>
    <n v="242"/>
    <n v="218"/>
    <n v="1846"/>
    <m/>
    <m/>
    <m/>
    <m/>
    <m/>
    <s v="05:36"/>
    <s v="23:34"/>
    <n v="-0.74861111111111112"/>
    <s v="Evening"/>
  </r>
  <r>
    <d v="2020-05-21T00:00:00"/>
    <x v="8"/>
    <s v="PSA Airlines Inc.: OH"/>
    <s v="OH"/>
    <n v="20397"/>
    <n v="5123"/>
    <x v="97"/>
    <s v="Chattanooga, TN"/>
    <s v="CLT"/>
    <s v="Charlotte, NC"/>
    <n v="1054"/>
    <n v="1139"/>
    <n v="45"/>
    <n v="8"/>
    <n v="1147"/>
    <n v="1236"/>
    <n v="8"/>
    <n v="1215"/>
    <n v="1244"/>
    <n v="29"/>
    <n v="0"/>
    <n v="0"/>
    <n v="81"/>
    <n v="65"/>
    <n v="49"/>
    <n v="241"/>
    <n v="0"/>
    <n v="0"/>
    <n v="0"/>
    <n v="0"/>
    <n v="29"/>
    <s v="12:44"/>
    <s v="11:39"/>
    <d v="1899-12-30T01:05:00"/>
    <s v="Morning"/>
  </r>
  <r>
    <d v="2021-10-30T00:00:00"/>
    <x v="11"/>
    <s v="SkyWest Airlines Inc.: OO"/>
    <s v="OO"/>
    <n v="20304"/>
    <n v="3553"/>
    <x v="74"/>
    <s v="Eugene, OR"/>
    <s v="SEA"/>
    <s v="Seattle, WA"/>
    <n v="1726"/>
    <n v="1800"/>
    <n v="34"/>
    <n v="11"/>
    <n v="1811"/>
    <n v="1853"/>
    <n v="7"/>
    <n v="1845"/>
    <n v="1900"/>
    <n v="15"/>
    <n v="0"/>
    <n v="0"/>
    <n v="79"/>
    <n v="60"/>
    <n v="42"/>
    <n v="234"/>
    <n v="0"/>
    <n v="15"/>
    <n v="0"/>
    <n v="0"/>
    <n v="0"/>
    <s v="19:00"/>
    <s v="18:00"/>
    <d v="1899-12-30T01:00:00"/>
    <s v="Evening"/>
  </r>
  <r>
    <d v="2020-03-03T00:00:00"/>
    <x v="7"/>
    <s v="JetBlue Airways: B6"/>
    <s v="B6"/>
    <n v="20409"/>
    <n v="1272"/>
    <x v="16"/>
    <s v="Fort Lauderdale, FL"/>
    <s v="LGA"/>
    <s v="New York, NY"/>
    <n v="1547"/>
    <n v="1543"/>
    <n v="-4"/>
    <n v="12"/>
    <n v="1555"/>
    <n v="1828"/>
    <n v="2"/>
    <n v="1843"/>
    <n v="1830"/>
    <n v="-13"/>
    <n v="0"/>
    <n v="0"/>
    <n v="176"/>
    <n v="167"/>
    <n v="153"/>
    <n v="1076"/>
    <m/>
    <m/>
    <m/>
    <m/>
    <m/>
    <s v="18:30"/>
    <s v="15:43"/>
    <d v="1899-12-30T02:47:00"/>
    <s v="Afternoon"/>
  </r>
  <r>
    <d v="2023-04-26T00:00:00"/>
    <x v="0"/>
    <s v="United Air Lines Inc.: UA"/>
    <s v="UA"/>
    <n v="19977"/>
    <n v="1419"/>
    <x v="103"/>
    <s v="Cleveland, OH"/>
    <s v="FLL"/>
    <s v="Fort Lauderdale, FL"/>
    <n v="856"/>
    <n v="924"/>
    <n v="28"/>
    <n v="12"/>
    <n v="936"/>
    <n v="1201"/>
    <n v="3"/>
    <n v="1155"/>
    <n v="1204"/>
    <n v="9"/>
    <n v="0"/>
    <n v="0"/>
    <n v="179"/>
    <n v="160"/>
    <n v="145"/>
    <n v="1062"/>
    <m/>
    <m/>
    <m/>
    <m/>
    <m/>
    <s v="12:04"/>
    <s v="09:24"/>
    <d v="1899-12-30T02:40:00"/>
    <s v="Morning"/>
  </r>
  <r>
    <d v="2019-11-01T00:00:00"/>
    <x v="12"/>
    <s v="Endeavor Air Inc.: 9E"/>
    <s v="9E"/>
    <n v="20363"/>
    <n v="3330"/>
    <x v="143"/>
    <s v="Shreveport, LA"/>
    <s v="ATL"/>
    <s v="Atlanta, GA"/>
    <n v="715"/>
    <n v="712"/>
    <n v="-3"/>
    <n v="68"/>
    <n v="820"/>
    <n v="1030"/>
    <n v="5"/>
    <n v="1007"/>
    <n v="1035"/>
    <n v="28"/>
    <n v="0"/>
    <n v="0"/>
    <n v="112"/>
    <n v="143"/>
    <n v="70"/>
    <n v="551"/>
    <n v="0"/>
    <n v="0"/>
    <n v="28"/>
    <n v="0"/>
    <n v="0"/>
    <s v="10:35"/>
    <s v="07:12"/>
    <d v="1899-12-30T03:23:00"/>
    <s v="Morning"/>
  </r>
  <r>
    <d v="2021-09-20T00:00:00"/>
    <x v="3"/>
    <s v="American Airlines Inc.: AA"/>
    <s v="AA"/>
    <n v="19805"/>
    <n v="2342"/>
    <x v="35"/>
    <s v="San Antonio, TX"/>
    <s v="DFW"/>
    <s v="Dallas/Fort Worth, TX"/>
    <n v="600"/>
    <n v="556"/>
    <n v="-4"/>
    <n v="11"/>
    <n v="607"/>
    <n v="650"/>
    <n v="6"/>
    <n v="713"/>
    <n v="656"/>
    <n v="-17"/>
    <n v="0"/>
    <n v="0"/>
    <n v="73"/>
    <n v="60"/>
    <n v="43"/>
    <n v="247"/>
    <m/>
    <m/>
    <m/>
    <m/>
    <m/>
    <s v="06:56"/>
    <s v="05:56"/>
    <d v="1899-12-30T01:00:00"/>
    <s v="Night"/>
  </r>
  <r>
    <d v="2021-12-05T00:00:00"/>
    <x v="2"/>
    <s v="Southwest Airlines Co.: WN"/>
    <s v="WN"/>
    <n v="19393"/>
    <n v="1"/>
    <x v="112"/>
    <s v="Houston, TX"/>
    <s v="TUS"/>
    <s v="Tucson, AZ"/>
    <n v="900"/>
    <n v="900"/>
    <n v="0"/>
    <n v="9"/>
    <n v="909"/>
    <n v="1019"/>
    <n v="3"/>
    <n v="1040"/>
    <n v="1022"/>
    <n v="-18"/>
    <n v="0"/>
    <n v="0"/>
    <n v="160"/>
    <n v="142"/>
    <n v="130"/>
    <n v="945"/>
    <m/>
    <m/>
    <m/>
    <m/>
    <m/>
    <s v="10:22"/>
    <s v="09:00"/>
    <d v="1899-12-30T01:22:00"/>
    <s v="Morning"/>
  </r>
  <r>
    <d v="2022-11-24T00:00:00"/>
    <x v="1"/>
    <s v="Delta Air Lines Inc.: DL"/>
    <s v="DL"/>
    <n v="19790"/>
    <n v="2958"/>
    <x v="6"/>
    <s v="Seattle, WA"/>
    <s v="DTW"/>
    <s v="Detroit, MI"/>
    <n v="1200"/>
    <n v="1207"/>
    <n v="7"/>
    <n v="15"/>
    <n v="1222"/>
    <n v="1859"/>
    <n v="8"/>
    <n v="1919"/>
    <n v="1907"/>
    <n v="-12"/>
    <n v="0"/>
    <n v="0"/>
    <n v="259"/>
    <n v="240"/>
    <n v="217"/>
    <n v="1927"/>
    <m/>
    <m/>
    <m/>
    <m/>
    <m/>
    <s v="19:07"/>
    <s v="12:07"/>
    <d v="1899-12-30T07:00:00"/>
    <s v="Afternoon"/>
  </r>
  <r>
    <d v="2021-03-13T00:00:00"/>
    <x v="1"/>
    <s v="Delta Air Lines Inc.: DL"/>
    <s v="DL"/>
    <n v="19790"/>
    <n v="989"/>
    <x v="34"/>
    <s v="Detroit, MI"/>
    <s v="SEA"/>
    <s v="Seattle, WA"/>
    <n v="1630"/>
    <n v="1627"/>
    <n v="-3"/>
    <n v="15"/>
    <n v="1642"/>
    <n v="1823"/>
    <n v="5"/>
    <n v="1825"/>
    <n v="1828"/>
    <n v="3"/>
    <n v="0"/>
    <n v="0"/>
    <n v="295"/>
    <n v="301"/>
    <n v="281"/>
    <n v="1927"/>
    <m/>
    <m/>
    <m/>
    <m/>
    <m/>
    <s v="18:28"/>
    <s v="16:27"/>
    <d v="1899-12-30T02:01:00"/>
    <s v="Afternoon"/>
  </r>
  <r>
    <d v="2022-02-24T00:00:00"/>
    <x v="1"/>
    <s v="Delta Air Lines Inc.: DL"/>
    <s v="DL"/>
    <n v="19790"/>
    <n v="1359"/>
    <x v="105"/>
    <s v="Anchorage, AK"/>
    <s v="SEA"/>
    <s v="Seattle, WA"/>
    <n v="600"/>
    <n v="555"/>
    <n v="-5"/>
    <n v="22"/>
    <n v="617"/>
    <n v="1023"/>
    <n v="10"/>
    <n v="1037"/>
    <n v="1033"/>
    <n v="-4"/>
    <n v="0"/>
    <n v="0"/>
    <n v="217"/>
    <n v="218"/>
    <n v="186"/>
    <n v="1448"/>
    <m/>
    <m/>
    <m/>
    <m/>
    <m/>
    <s v="10:33"/>
    <s v="05:55"/>
    <d v="1899-12-30T04:38:00"/>
    <s v="Night"/>
  </r>
  <r>
    <d v="2022-02-19T00:00:00"/>
    <x v="1"/>
    <s v="Delta Air Lines Inc.: DL"/>
    <s v="DL"/>
    <n v="19790"/>
    <n v="871"/>
    <x v="7"/>
    <s v="Atlanta, GA"/>
    <s v="PHX"/>
    <s v="Phoenix, AZ"/>
    <n v="1550"/>
    <n v="1547"/>
    <n v="-3"/>
    <n v="14"/>
    <n v="1601"/>
    <n v="1749"/>
    <n v="4"/>
    <n v="1803"/>
    <n v="1753"/>
    <n v="-10"/>
    <n v="0"/>
    <n v="0"/>
    <n v="253"/>
    <n v="246"/>
    <n v="228"/>
    <n v="1587"/>
    <m/>
    <m/>
    <m/>
    <m/>
    <m/>
    <s v="17:53"/>
    <s v="15:47"/>
    <d v="1899-12-30T02:06:00"/>
    <s v="Afternoon"/>
  </r>
  <r>
    <d v="2022-10-31T00:00:00"/>
    <x v="12"/>
    <s v="Endeavor Air Inc.: 9E"/>
    <s v="9E"/>
    <n v="20363"/>
    <n v="4983"/>
    <x v="63"/>
    <s v="Buffalo, NY"/>
    <s v="JFK"/>
    <s v="New York, NY"/>
    <n v="529"/>
    <n v="524"/>
    <n v="-5"/>
    <n v="9"/>
    <n v="533"/>
    <n v="633"/>
    <n v="10"/>
    <n v="700"/>
    <n v="643"/>
    <n v="-17"/>
    <n v="0"/>
    <n v="0"/>
    <n v="91"/>
    <n v="79"/>
    <n v="60"/>
    <n v="301"/>
    <m/>
    <m/>
    <m/>
    <m/>
    <m/>
    <s v="06:43"/>
    <s v="05:24"/>
    <d v="1899-12-30T01:19:00"/>
    <s v="Night"/>
  </r>
  <r>
    <d v="2019-02-06T00:00:00"/>
    <x v="2"/>
    <s v="Southwest Airlines Co.: WN"/>
    <s v="WN"/>
    <n v="19393"/>
    <n v="852"/>
    <x v="35"/>
    <s v="San Antonio, TX"/>
    <s v="BNA"/>
    <s v="Nashville, TN"/>
    <n v="1810"/>
    <n v="1807"/>
    <n v="-3"/>
    <n v="9"/>
    <n v="1816"/>
    <n v="1957"/>
    <n v="7"/>
    <n v="2010"/>
    <n v="2004"/>
    <n v="-6"/>
    <n v="0"/>
    <n v="0"/>
    <n v="120"/>
    <n v="117"/>
    <n v="101"/>
    <n v="822"/>
    <m/>
    <m/>
    <m/>
    <m/>
    <m/>
    <s v="20:04"/>
    <s v="18:07"/>
    <d v="1899-12-30T01:57:00"/>
    <s v="Evening"/>
  </r>
  <r>
    <d v="2021-03-05T00:00:00"/>
    <x v="11"/>
    <s v="SkyWest Airlines Inc.: OO"/>
    <s v="OO"/>
    <n v="20304"/>
    <n v="3805"/>
    <x v="66"/>
    <s v="Madison, WI"/>
    <s v="DTW"/>
    <s v="Detroit, MI"/>
    <n v="1735"/>
    <n v="1729"/>
    <n v="-6"/>
    <n v="12"/>
    <n v="1741"/>
    <n v="1931"/>
    <n v="14"/>
    <n v="1955"/>
    <n v="1945"/>
    <n v="-10"/>
    <n v="0"/>
    <n v="0"/>
    <n v="80"/>
    <n v="76"/>
    <n v="50"/>
    <n v="311"/>
    <m/>
    <m/>
    <m/>
    <m/>
    <m/>
    <s v="19:45"/>
    <s v="17:29"/>
    <d v="1899-12-30T02:16:00"/>
    <s v="Afternoon"/>
  </r>
  <r>
    <d v="2020-02-09T00:00:00"/>
    <x v="14"/>
    <s v="Frontier Airlines Inc.: F9"/>
    <s v="F9"/>
    <n v="20436"/>
    <n v="1038"/>
    <x v="48"/>
    <s v="Orlando, FL"/>
    <s v="BUF"/>
    <s v="Buffalo, NY"/>
    <n v="1647"/>
    <n v="1731"/>
    <n v="44"/>
    <n v="14"/>
    <n v="1745"/>
    <n v="1957"/>
    <n v="10"/>
    <n v="1934"/>
    <n v="2007"/>
    <n v="33"/>
    <n v="0"/>
    <n v="0"/>
    <n v="167"/>
    <n v="156"/>
    <n v="132"/>
    <n v="1011"/>
    <n v="0"/>
    <n v="0"/>
    <n v="0"/>
    <n v="0"/>
    <n v="33"/>
    <s v="20:07"/>
    <s v="17:31"/>
    <d v="1899-12-30T02:36:00"/>
    <s v="Afternoon"/>
  </r>
  <r>
    <d v="2022-10-16T00:00:00"/>
    <x v="8"/>
    <s v="PSA Airlines Inc.: OH"/>
    <s v="OH"/>
    <n v="20397"/>
    <n v="5271"/>
    <x v="144"/>
    <s v="Gainesville, FL"/>
    <s v="CLT"/>
    <s v="Charlotte, NC"/>
    <n v="2013"/>
    <n v="2004"/>
    <n v="-9"/>
    <n v="16"/>
    <n v="2020"/>
    <n v="2127"/>
    <n v="27"/>
    <n v="2148"/>
    <n v="2154"/>
    <n v="6"/>
    <n v="0"/>
    <n v="0"/>
    <n v="95"/>
    <n v="110"/>
    <n v="67"/>
    <n v="388"/>
    <m/>
    <m/>
    <m/>
    <m/>
    <m/>
    <s v="21:54"/>
    <s v="20:04"/>
    <d v="1899-12-30T01:50:00"/>
    <s v="Evening"/>
  </r>
  <r>
    <d v="2020-03-15T00:00:00"/>
    <x v="3"/>
    <s v="American Airlines Inc.: AA"/>
    <s v="AA"/>
    <n v="19805"/>
    <n v="1948"/>
    <x v="81"/>
    <s v="Pittsburgh, PA"/>
    <s v="PHL"/>
    <s v="Philadelphia, PA"/>
    <n v="1033"/>
    <n v="0"/>
    <n v="0"/>
    <m/>
    <m/>
    <m/>
    <m/>
    <n v="1143"/>
    <n v="0"/>
    <n v="0"/>
    <n v="1"/>
    <n v="0"/>
    <n v="70"/>
    <m/>
    <m/>
    <n v="268"/>
    <m/>
    <m/>
    <m/>
    <m/>
    <m/>
    <s v="00:00"/>
    <s v="00:00"/>
    <d v="1899-12-30T00:00:00"/>
    <s v="Night"/>
  </r>
  <r>
    <d v="2022-01-23T00:00:00"/>
    <x v="8"/>
    <s v="PSA Airlines Inc.: OH"/>
    <s v="OH"/>
    <n v="20397"/>
    <n v="5568"/>
    <x v="43"/>
    <s v="Philadelphia, PA"/>
    <s v="BNA"/>
    <s v="Nashville, TN"/>
    <n v="1600"/>
    <n v="1552"/>
    <n v="-8"/>
    <n v="14"/>
    <n v="1606"/>
    <n v="1648"/>
    <n v="29"/>
    <n v="1719"/>
    <n v="1717"/>
    <n v="-2"/>
    <n v="0"/>
    <n v="0"/>
    <n v="139"/>
    <n v="145"/>
    <n v="102"/>
    <n v="675"/>
    <m/>
    <m/>
    <m/>
    <m/>
    <m/>
    <s v="17:17"/>
    <s v="15:52"/>
    <d v="1899-12-30T01:25:00"/>
    <s v="Afternoon"/>
  </r>
  <r>
    <d v="2020-04-23T00:00:00"/>
    <x v="2"/>
    <s v="Southwest Airlines Co.: WN"/>
    <s v="WN"/>
    <n v="19393"/>
    <n v="1840"/>
    <x v="81"/>
    <s v="Pittsburgh, PA"/>
    <s v="FLL"/>
    <s v="Fort Lauderdale, FL"/>
    <n v="1135"/>
    <n v="1131"/>
    <n v="-4"/>
    <n v="16"/>
    <n v="1147"/>
    <n v="1417"/>
    <n v="5"/>
    <n v="1420"/>
    <n v="1422"/>
    <n v="2"/>
    <n v="0"/>
    <n v="0"/>
    <n v="165"/>
    <n v="171"/>
    <n v="150"/>
    <n v="994"/>
    <m/>
    <m/>
    <m/>
    <m/>
    <m/>
    <s v="14:22"/>
    <s v="11:31"/>
    <d v="1899-12-30T02:51:00"/>
    <s v="Morning"/>
  </r>
  <r>
    <d v="2022-06-08T00:00:00"/>
    <x v="1"/>
    <s v="Delta Air Lines Inc.: DL"/>
    <s v="DL"/>
    <n v="19790"/>
    <n v="787"/>
    <x v="7"/>
    <s v="Atlanta, GA"/>
    <s v="BHM"/>
    <s v="Birmingham, AL"/>
    <n v="1457"/>
    <n v="1454"/>
    <n v="-3"/>
    <n v="12"/>
    <n v="1506"/>
    <n v="1439"/>
    <n v="3"/>
    <n v="1449"/>
    <n v="1442"/>
    <n v="-7"/>
    <n v="0"/>
    <n v="0"/>
    <n v="52"/>
    <n v="48"/>
    <n v="33"/>
    <n v="134"/>
    <m/>
    <m/>
    <m/>
    <m/>
    <m/>
    <s v="14:42"/>
    <s v="14:54"/>
    <n v="-8.3333333333333037E-3"/>
    <s v="Afternoon"/>
  </r>
  <r>
    <d v="2020-01-21T00:00:00"/>
    <x v="17"/>
    <s v="Hawaiian Airlines Inc.: HA"/>
    <s v="HA"/>
    <n v="19690"/>
    <n v="158"/>
    <x v="61"/>
    <s v="Honolulu, HI"/>
    <s v="KOA"/>
    <s v="Kona, HI"/>
    <n v="753"/>
    <n v="745"/>
    <n v="-8"/>
    <n v="13"/>
    <n v="758"/>
    <n v="825"/>
    <n v="5"/>
    <n v="840"/>
    <n v="830"/>
    <n v="-10"/>
    <n v="0"/>
    <n v="0"/>
    <n v="47"/>
    <n v="45"/>
    <n v="27"/>
    <n v="163"/>
    <m/>
    <m/>
    <m/>
    <m/>
    <m/>
    <s v="08:30"/>
    <s v="07:45"/>
    <d v="1899-12-30T00:45:00"/>
    <s v="Morning"/>
  </r>
  <r>
    <d v="2019-03-19T00:00:00"/>
    <x v="2"/>
    <s v="Southwest Airlines Co.: WN"/>
    <s v="WN"/>
    <n v="19393"/>
    <n v="579"/>
    <x v="25"/>
    <s v="Nashville, TN"/>
    <s v="BWI"/>
    <s v="Baltimore, MD"/>
    <n v="2115"/>
    <n v="2109"/>
    <n v="-6"/>
    <n v="9"/>
    <n v="2118"/>
    <n v="2332"/>
    <n v="3"/>
    <n v="2355"/>
    <n v="2335"/>
    <n v="-20"/>
    <n v="0"/>
    <n v="0"/>
    <n v="100"/>
    <n v="86"/>
    <n v="74"/>
    <n v="587"/>
    <m/>
    <m/>
    <m/>
    <m/>
    <m/>
    <s v="23:35"/>
    <s v="21:09"/>
    <d v="1899-12-30T02:26:00"/>
    <s v="Evening"/>
  </r>
  <r>
    <d v="2020-07-12T00:00:00"/>
    <x v="4"/>
    <s v="Republic Airline: YX"/>
    <s v="YX"/>
    <n v="20452"/>
    <n v="3604"/>
    <x v="145"/>
    <s v="Portland, ME"/>
    <s v="EWR"/>
    <s v="Newark, NJ"/>
    <n v="805"/>
    <n v="759"/>
    <n v="-6"/>
    <n v="9"/>
    <n v="808"/>
    <n v="905"/>
    <n v="7"/>
    <n v="931"/>
    <n v="912"/>
    <n v="-19"/>
    <n v="0"/>
    <n v="0"/>
    <n v="86"/>
    <n v="73"/>
    <n v="57"/>
    <n v="284"/>
    <m/>
    <m/>
    <m/>
    <m/>
    <m/>
    <s v="09:12"/>
    <s v="07:59"/>
    <d v="1899-12-30T01:13:00"/>
    <s v="Morning"/>
  </r>
  <r>
    <d v="2019-02-21T00:00:00"/>
    <x v="0"/>
    <s v="United Air Lines Inc.: UA"/>
    <s v="UA"/>
    <n v="19977"/>
    <n v="700"/>
    <x v="31"/>
    <s v="Boston, MA"/>
    <s v="EWR"/>
    <s v="Newark, NJ"/>
    <n v="905"/>
    <n v="855"/>
    <n v="-10"/>
    <n v="13"/>
    <n v="908"/>
    <n v="1001"/>
    <n v="9"/>
    <n v="1028"/>
    <n v="1010"/>
    <n v="-18"/>
    <n v="0"/>
    <n v="0"/>
    <n v="83"/>
    <n v="75"/>
    <n v="53"/>
    <n v="200"/>
    <m/>
    <m/>
    <m/>
    <m/>
    <m/>
    <s v="10:10"/>
    <s v="08:55"/>
    <d v="1899-12-30T01:15:00"/>
    <s v="Morning"/>
  </r>
  <r>
    <d v="2019-05-14T00:00:00"/>
    <x v="6"/>
    <s v="Alaska Airlines Inc.: AS"/>
    <s v="AS"/>
    <n v="19930"/>
    <n v="353"/>
    <x v="106"/>
    <s v="Oakland, CA"/>
    <s v="SEA"/>
    <s v="Seattle, WA"/>
    <n v="835"/>
    <n v="827"/>
    <n v="-8"/>
    <n v="11"/>
    <n v="838"/>
    <n v="1018"/>
    <n v="10"/>
    <n v="1040"/>
    <n v="1028"/>
    <n v="-12"/>
    <n v="0"/>
    <n v="0"/>
    <n v="125"/>
    <n v="121"/>
    <n v="100"/>
    <n v="672"/>
    <m/>
    <m/>
    <m/>
    <m/>
    <m/>
    <s v="10:28"/>
    <s v="08:27"/>
    <d v="1899-12-30T02:01:00"/>
    <s v="Morning"/>
  </r>
  <r>
    <d v="2019-04-11T00:00:00"/>
    <x v="1"/>
    <s v="Delta Air Lines Inc.: DL"/>
    <s v="DL"/>
    <n v="19790"/>
    <n v="1961"/>
    <x v="1"/>
    <s v="Minneapolis, MN"/>
    <s v="MCI"/>
    <s v="Kansas City, MO"/>
    <n v="955"/>
    <n v="0"/>
    <n v="0"/>
    <m/>
    <m/>
    <m/>
    <m/>
    <n v="1121"/>
    <n v="0"/>
    <n v="0"/>
    <n v="1"/>
    <n v="0"/>
    <n v="86"/>
    <m/>
    <m/>
    <n v="393"/>
    <m/>
    <m/>
    <m/>
    <m/>
    <m/>
    <s v="00:00"/>
    <s v="00:00"/>
    <d v="1899-12-30T00:00:00"/>
    <s v="Night"/>
  </r>
  <r>
    <d v="2022-01-27T00:00:00"/>
    <x v="16"/>
    <s v="Horizon Air: QX"/>
    <s v="QX"/>
    <n v="19687"/>
    <n v="2177"/>
    <x v="86"/>
    <s v="Boise, ID"/>
    <s v="SEA"/>
    <s v="Seattle, WA"/>
    <n v="905"/>
    <n v="900"/>
    <n v="-5"/>
    <n v="18"/>
    <n v="918"/>
    <n v="944"/>
    <n v="7"/>
    <n v="950"/>
    <n v="951"/>
    <n v="1"/>
    <n v="0"/>
    <n v="0"/>
    <n v="105"/>
    <n v="111"/>
    <n v="86"/>
    <n v="399"/>
    <m/>
    <m/>
    <m/>
    <m/>
    <m/>
    <s v="09:51"/>
    <s v="09:00"/>
    <d v="1899-12-30T00:51:00"/>
    <s v="Morning"/>
  </r>
  <r>
    <d v="2022-09-02T00:00:00"/>
    <x v="3"/>
    <s v="American Airlines Inc.: AA"/>
    <s v="AA"/>
    <n v="19805"/>
    <n v="1196"/>
    <x v="54"/>
    <s v="Newark, NJ"/>
    <s v="MIA"/>
    <s v="Miami, FL"/>
    <n v="600"/>
    <n v="554"/>
    <n v="-6"/>
    <n v="16"/>
    <n v="610"/>
    <n v="841"/>
    <n v="7"/>
    <n v="903"/>
    <n v="848"/>
    <n v="-15"/>
    <n v="0"/>
    <n v="0"/>
    <n v="183"/>
    <n v="174"/>
    <n v="151"/>
    <n v="1085"/>
    <m/>
    <m/>
    <m/>
    <m/>
    <m/>
    <s v="08:48"/>
    <s v="05:54"/>
    <d v="1899-12-30T02:54:00"/>
    <s v="Night"/>
  </r>
  <r>
    <d v="2022-04-06T00:00:00"/>
    <x v="11"/>
    <s v="SkyWest Airlines Inc.: OO"/>
    <s v="OO"/>
    <n v="20304"/>
    <n v="3370"/>
    <x v="21"/>
    <s v="Las Vegas, NV"/>
    <s v="PDX"/>
    <s v="Portland, OR"/>
    <n v="1015"/>
    <n v="1008"/>
    <n v="-7"/>
    <n v="14"/>
    <n v="1022"/>
    <n v="1222"/>
    <n v="3"/>
    <n v="1236"/>
    <n v="1225"/>
    <n v="-11"/>
    <n v="0"/>
    <n v="0"/>
    <n v="141"/>
    <n v="137"/>
    <n v="120"/>
    <n v="763"/>
    <m/>
    <m/>
    <m/>
    <m/>
    <m/>
    <s v="12:25"/>
    <s v="10:08"/>
    <d v="1899-12-30T02:17:00"/>
    <s v="Morning"/>
  </r>
  <r>
    <d v="2019-10-13T00:00:00"/>
    <x v="13"/>
    <s v="Envoy Air: MQ"/>
    <s v="MQ"/>
    <n v="20398"/>
    <n v="4199"/>
    <x v="66"/>
    <s v="Madison, WI"/>
    <s v="ORD"/>
    <s v="Chicago, IL"/>
    <n v="954"/>
    <n v="944"/>
    <n v="-10"/>
    <n v="11"/>
    <n v="955"/>
    <n v="1023"/>
    <n v="15"/>
    <n v="1054"/>
    <n v="1038"/>
    <n v="-16"/>
    <n v="0"/>
    <n v="0"/>
    <n v="60"/>
    <n v="54"/>
    <n v="28"/>
    <n v="109"/>
    <m/>
    <m/>
    <m/>
    <m/>
    <m/>
    <s v="10:38"/>
    <s v="09:44"/>
    <d v="1899-12-30T00:54:00"/>
    <s v="Morning"/>
  </r>
  <r>
    <d v="2022-04-29T00:00:00"/>
    <x v="8"/>
    <s v="PSA Airlines Inc.: OH"/>
    <s v="OH"/>
    <n v="20397"/>
    <n v="5321"/>
    <x v="19"/>
    <s v="Charlotte, NC"/>
    <s v="DAY"/>
    <s v="Dayton, OH"/>
    <n v="1620"/>
    <n v="1613"/>
    <n v="-7"/>
    <n v="28"/>
    <n v="1641"/>
    <n v="1745"/>
    <n v="6"/>
    <n v="1752"/>
    <n v="1751"/>
    <n v="-1"/>
    <n v="0"/>
    <n v="0"/>
    <n v="92"/>
    <n v="98"/>
    <n v="64"/>
    <n v="370"/>
    <m/>
    <m/>
    <m/>
    <m/>
    <m/>
    <s v="17:51"/>
    <s v="16:13"/>
    <d v="1899-12-30T01:38:00"/>
    <s v="Afternoon"/>
  </r>
  <r>
    <d v="2019-11-12T00:00:00"/>
    <x v="6"/>
    <s v="Alaska Airlines Inc.: AS"/>
    <s v="AS"/>
    <n v="19930"/>
    <n v="1795"/>
    <x v="34"/>
    <s v="Detroit, MI"/>
    <s v="SEA"/>
    <s v="Seattle, WA"/>
    <n v="1515"/>
    <n v="1524"/>
    <n v="9"/>
    <n v="20"/>
    <n v="1544"/>
    <n v="1722"/>
    <n v="28"/>
    <n v="1724"/>
    <n v="1750"/>
    <n v="26"/>
    <n v="0"/>
    <n v="0"/>
    <n v="309"/>
    <n v="326"/>
    <n v="278"/>
    <n v="1927"/>
    <n v="9"/>
    <n v="0"/>
    <n v="17"/>
    <n v="0"/>
    <n v="0"/>
    <s v="17:50"/>
    <s v="15:24"/>
    <d v="1899-12-30T02:26:00"/>
    <s v="Afternoon"/>
  </r>
  <r>
    <d v="2023-07-26T00:00:00"/>
    <x v="1"/>
    <s v="Delta Air Lines Inc.: DL"/>
    <s v="DL"/>
    <n v="19790"/>
    <n v="2965"/>
    <x v="12"/>
    <s v="Baltimore, MD"/>
    <s v="DTW"/>
    <s v="Detroit, MI"/>
    <n v="1232"/>
    <n v="1238"/>
    <n v="6"/>
    <n v="17"/>
    <n v="1255"/>
    <n v="1357"/>
    <n v="5"/>
    <n v="1402"/>
    <n v="1402"/>
    <n v="0"/>
    <n v="0"/>
    <n v="0"/>
    <n v="90"/>
    <n v="84"/>
    <n v="62"/>
    <n v="409"/>
    <m/>
    <m/>
    <m/>
    <m/>
    <m/>
    <s v="14:02"/>
    <s v="12:38"/>
    <d v="1899-12-30T01:24:00"/>
    <s v="Afternoon"/>
  </r>
  <r>
    <d v="2021-10-27T00:00:00"/>
    <x v="3"/>
    <s v="American Airlines Inc.: AA"/>
    <s v="AA"/>
    <n v="19805"/>
    <n v="1220"/>
    <x v="146"/>
    <s v="West Palm Beach/Palm Beach, FL"/>
    <s v="DFW"/>
    <s v="Dallas/Fort Worth, TX"/>
    <n v="747"/>
    <n v="744"/>
    <n v="-3"/>
    <n v="12"/>
    <n v="756"/>
    <n v="936"/>
    <n v="17"/>
    <n v="958"/>
    <n v="953"/>
    <n v="-5"/>
    <n v="0"/>
    <n v="0"/>
    <n v="191"/>
    <n v="189"/>
    <n v="160"/>
    <n v="1102"/>
    <m/>
    <m/>
    <m/>
    <m/>
    <m/>
    <s v="09:53"/>
    <s v="07:44"/>
    <d v="1899-12-30T02:09:00"/>
    <s v="Morning"/>
  </r>
  <r>
    <d v="2021-12-11T00:00:00"/>
    <x v="1"/>
    <s v="Delta Air Lines Inc.: DL"/>
    <s v="DL"/>
    <n v="19790"/>
    <n v="2839"/>
    <x v="7"/>
    <s v="Atlanta, GA"/>
    <s v="CMH"/>
    <s v="Columbus, OH"/>
    <n v="1125"/>
    <n v="1122"/>
    <n v="-3"/>
    <n v="15"/>
    <n v="1137"/>
    <n v="1244"/>
    <n v="7"/>
    <n v="1252"/>
    <n v="1251"/>
    <n v="-1"/>
    <n v="0"/>
    <n v="0"/>
    <n v="87"/>
    <n v="89"/>
    <n v="67"/>
    <n v="447"/>
    <m/>
    <m/>
    <m/>
    <m/>
    <m/>
    <s v="12:51"/>
    <s v="11:22"/>
    <d v="1899-12-30T01:29:00"/>
    <s v="Morning"/>
  </r>
  <r>
    <d v="2023-05-04T00:00:00"/>
    <x v="0"/>
    <s v="United Air Lines Inc.: UA"/>
    <s v="UA"/>
    <n v="19977"/>
    <n v="2239"/>
    <x v="75"/>
    <s v="Miami, FL"/>
    <s v="EWR"/>
    <s v="Newark, NJ"/>
    <n v="1053"/>
    <n v="1043"/>
    <n v="-10"/>
    <n v="49"/>
    <n v="1132"/>
    <n v="1405"/>
    <n v="14"/>
    <n v="1401"/>
    <n v="1419"/>
    <n v="18"/>
    <n v="0"/>
    <n v="0"/>
    <n v="188"/>
    <n v="216"/>
    <n v="153"/>
    <n v="1085"/>
    <n v="0"/>
    <n v="0"/>
    <n v="18"/>
    <n v="0"/>
    <n v="0"/>
    <s v="14:19"/>
    <s v="10:43"/>
    <d v="1899-12-30T03:36:00"/>
    <s v="Morning"/>
  </r>
  <r>
    <d v="2023-07-11T00:00:00"/>
    <x v="0"/>
    <s v="United Air Lines Inc.: UA"/>
    <s v="UA"/>
    <n v="19977"/>
    <n v="1762"/>
    <x v="0"/>
    <s v="Denver, CO"/>
    <s v="SAT"/>
    <s v="San Antonio, TX"/>
    <n v="1729"/>
    <n v="1841"/>
    <n v="72"/>
    <n v="10"/>
    <n v="1851"/>
    <n v="2125"/>
    <n v="2"/>
    <n v="2045"/>
    <n v="2127"/>
    <n v="42"/>
    <n v="0"/>
    <n v="0"/>
    <n v="136"/>
    <n v="106"/>
    <n v="94"/>
    <n v="794"/>
    <n v="10"/>
    <n v="0"/>
    <n v="0"/>
    <n v="0"/>
    <n v="32"/>
    <s v="21:27"/>
    <s v="18:41"/>
    <d v="1899-12-30T02:46:00"/>
    <s v="Evening"/>
  </r>
  <r>
    <d v="2019-07-26T00:00:00"/>
    <x v="2"/>
    <s v="Southwest Airlines Co.: WN"/>
    <s v="WN"/>
    <n v="19393"/>
    <n v="344"/>
    <x v="29"/>
    <s v="San Francisco, CA"/>
    <s v="BUR"/>
    <s v="Burbank, CA"/>
    <n v="1050"/>
    <n v="1044"/>
    <n v="-6"/>
    <n v="9"/>
    <n v="1053"/>
    <n v="1142"/>
    <n v="3"/>
    <n v="1210"/>
    <n v="1145"/>
    <n v="-25"/>
    <n v="0"/>
    <n v="0"/>
    <n v="80"/>
    <n v="61"/>
    <n v="49"/>
    <n v="326"/>
    <m/>
    <m/>
    <m/>
    <m/>
    <m/>
    <s v="11:45"/>
    <s v="10:44"/>
    <d v="1899-12-30T01:01:00"/>
    <s v="Morning"/>
  </r>
  <r>
    <d v="2023-08-22T00:00:00"/>
    <x v="1"/>
    <s v="Delta Air Lines Inc.: DL"/>
    <s v="DL"/>
    <n v="19790"/>
    <n v="2228"/>
    <x v="24"/>
    <s v="Salt Lake City, UT"/>
    <s v="BOI"/>
    <s v="Boise, ID"/>
    <n v="2300"/>
    <n v="2253"/>
    <n v="-7"/>
    <n v="20"/>
    <n v="2313"/>
    <n v="2356"/>
    <n v="6"/>
    <n v="14"/>
    <n v="2"/>
    <n v="-12"/>
    <n v="0"/>
    <n v="0"/>
    <n v="74"/>
    <n v="69"/>
    <n v="43"/>
    <n v="290"/>
    <m/>
    <m/>
    <m/>
    <m/>
    <m/>
    <s v="00:02"/>
    <s v="22:53"/>
    <n v="-0.95208333333333339"/>
    <s v="Evening"/>
  </r>
  <r>
    <d v="2022-06-27T00:00:00"/>
    <x v="13"/>
    <s v="Envoy Air: MQ"/>
    <s v="MQ"/>
    <n v="20398"/>
    <n v="4201"/>
    <x v="38"/>
    <s v="St. Louis, MO"/>
    <s v="ORD"/>
    <s v="Chicago, IL"/>
    <n v="1051"/>
    <n v="1043"/>
    <n v="-8"/>
    <n v="12"/>
    <n v="1055"/>
    <n v="1142"/>
    <n v="9"/>
    <n v="1209"/>
    <n v="1151"/>
    <n v="-18"/>
    <n v="0"/>
    <n v="0"/>
    <n v="78"/>
    <n v="68"/>
    <n v="47"/>
    <n v="258"/>
    <m/>
    <m/>
    <m/>
    <m/>
    <m/>
    <s v="11:51"/>
    <s v="10:43"/>
    <d v="1899-12-30T01:08:00"/>
    <s v="Morning"/>
  </r>
  <r>
    <d v="2021-01-22T00:00:00"/>
    <x v="13"/>
    <s v="Envoy Air: MQ"/>
    <s v="MQ"/>
    <n v="20398"/>
    <n v="4101"/>
    <x v="18"/>
    <s v="Dallas/Fort Worth, TX"/>
    <s v="CMI"/>
    <s v="Champaign/Urbana, IL"/>
    <n v="1235"/>
    <n v="1231"/>
    <n v="-4"/>
    <n v="21"/>
    <n v="1252"/>
    <n v="1418"/>
    <n v="4"/>
    <n v="1445"/>
    <n v="1422"/>
    <n v="-23"/>
    <n v="0"/>
    <n v="0"/>
    <n v="130"/>
    <n v="111"/>
    <n v="86"/>
    <n v="692"/>
    <m/>
    <m/>
    <m/>
    <m/>
    <m/>
    <s v="14:22"/>
    <s v="12:31"/>
    <d v="1899-12-30T01:51:00"/>
    <s v="Afternoon"/>
  </r>
  <r>
    <d v="2022-09-16T00:00:00"/>
    <x v="12"/>
    <s v="Endeavor Air Inc.: 9E"/>
    <s v="9E"/>
    <n v="20363"/>
    <n v="5225"/>
    <x v="147"/>
    <s v="Norfolk, VA"/>
    <s v="LGA"/>
    <s v="New York, NY"/>
    <n v="920"/>
    <n v="916"/>
    <n v="-4"/>
    <n v="27"/>
    <n v="943"/>
    <n v="1039"/>
    <n v="8"/>
    <n v="1053"/>
    <n v="1047"/>
    <n v="-6"/>
    <n v="0"/>
    <n v="0"/>
    <n v="93"/>
    <n v="91"/>
    <n v="56"/>
    <n v="296"/>
    <m/>
    <m/>
    <m/>
    <m/>
    <m/>
    <s v="10:47"/>
    <s v="09:16"/>
    <d v="1899-12-30T01:31:00"/>
    <s v="Morning"/>
  </r>
  <r>
    <d v="2019-12-15T00:00:00"/>
    <x v="1"/>
    <s v="Delta Air Lines Inc.: DL"/>
    <s v="DL"/>
    <n v="19790"/>
    <n v="430"/>
    <x v="15"/>
    <s v="New York, NY"/>
    <s v="SFO"/>
    <s v="San Francisco, CA"/>
    <n v="1125"/>
    <n v="1213"/>
    <n v="48"/>
    <n v="15"/>
    <n v="1228"/>
    <n v="1553"/>
    <n v="6"/>
    <n v="1517"/>
    <n v="1559"/>
    <n v="42"/>
    <n v="0"/>
    <n v="0"/>
    <n v="412"/>
    <n v="406"/>
    <n v="385"/>
    <n v="2586"/>
    <n v="42"/>
    <n v="0"/>
    <n v="0"/>
    <n v="0"/>
    <n v="0"/>
    <s v="15:59"/>
    <s v="12:13"/>
    <d v="1899-12-30T03:46:00"/>
    <s v="Afternoon"/>
  </r>
  <r>
    <d v="2020-01-10T00:00:00"/>
    <x v="13"/>
    <s v="Envoy Air: MQ"/>
    <s v="MQ"/>
    <n v="20398"/>
    <n v="4121"/>
    <x v="135"/>
    <s v="Traverse City, MI"/>
    <s v="ORD"/>
    <s v="Chicago, IL"/>
    <n v="1046"/>
    <n v="1027"/>
    <n v="-19"/>
    <n v="14"/>
    <n v="1041"/>
    <n v="1043"/>
    <n v="23"/>
    <n v="1112"/>
    <n v="1106"/>
    <n v="-6"/>
    <n v="0"/>
    <n v="0"/>
    <n v="86"/>
    <n v="99"/>
    <n v="62"/>
    <n v="224"/>
    <m/>
    <m/>
    <m/>
    <m/>
    <m/>
    <s v="11:06"/>
    <s v="10:27"/>
    <d v="1899-12-30T00:39:00"/>
    <s v="Morning"/>
  </r>
  <r>
    <d v="2019-05-03T00:00:00"/>
    <x v="1"/>
    <s v="Delta Air Lines Inc.: DL"/>
    <s v="DL"/>
    <n v="19790"/>
    <n v="2432"/>
    <x v="8"/>
    <s v="Raleigh/Durham, NC"/>
    <s v="FLL"/>
    <s v="Fort Lauderdale, FL"/>
    <n v="1120"/>
    <n v="1150"/>
    <n v="30"/>
    <n v="19"/>
    <n v="1209"/>
    <n v="1356"/>
    <n v="4"/>
    <n v="1337"/>
    <n v="1400"/>
    <n v="23"/>
    <n v="0"/>
    <n v="0"/>
    <n v="137"/>
    <n v="130"/>
    <n v="107"/>
    <n v="680"/>
    <n v="23"/>
    <n v="0"/>
    <n v="0"/>
    <n v="0"/>
    <n v="0"/>
    <s v="14:00"/>
    <s v="11:50"/>
    <d v="1899-12-30T02:10:00"/>
    <s v="Morning"/>
  </r>
  <r>
    <d v="2021-06-30T00:00:00"/>
    <x v="8"/>
    <s v="PSA Airlines Inc.: OH"/>
    <s v="OH"/>
    <n v="20397"/>
    <n v="5265"/>
    <x v="147"/>
    <s v="Norfolk, VA"/>
    <s v="DCA"/>
    <s v="Washington, DC"/>
    <n v="1200"/>
    <n v="1153"/>
    <n v="-7"/>
    <n v="12"/>
    <n v="1205"/>
    <n v="1239"/>
    <n v="7"/>
    <n v="1257"/>
    <n v="1246"/>
    <n v="-11"/>
    <n v="0"/>
    <n v="0"/>
    <n v="57"/>
    <n v="53"/>
    <n v="34"/>
    <n v="142"/>
    <m/>
    <m/>
    <m/>
    <m/>
    <m/>
    <s v="12:46"/>
    <s v="11:53"/>
    <d v="1899-12-30T00:53:00"/>
    <s v="Morning"/>
  </r>
  <r>
    <d v="2023-06-01T00:00:00"/>
    <x v="11"/>
    <s v="SkyWest Airlines Inc.: OO"/>
    <s v="OO"/>
    <n v="20304"/>
    <n v="5907"/>
    <x v="0"/>
    <s v="Denver, CO"/>
    <s v="EGE"/>
    <s v="Eagle, CO"/>
    <n v="1116"/>
    <n v="1550"/>
    <n v="274"/>
    <n v="26"/>
    <n v="1616"/>
    <n v="1639"/>
    <n v="5"/>
    <n v="1208"/>
    <n v="1644"/>
    <n v="276"/>
    <n v="0"/>
    <n v="0"/>
    <n v="52"/>
    <n v="54"/>
    <n v="23"/>
    <n v="120"/>
    <n v="0"/>
    <n v="276"/>
    <n v="0"/>
    <n v="0"/>
    <n v="0"/>
    <s v="16:44"/>
    <s v="15:50"/>
    <d v="1899-12-30T00:54:00"/>
    <s v="Afternoon"/>
  </r>
  <r>
    <d v="2021-07-31T00:00:00"/>
    <x v="2"/>
    <s v="Southwest Airlines Co.: WN"/>
    <s v="WN"/>
    <n v="19393"/>
    <n v="5305"/>
    <x v="80"/>
    <s v="Santa Ana, CA"/>
    <s v="PHX"/>
    <s v="Phoenix, AZ"/>
    <n v="1555"/>
    <n v="1622"/>
    <n v="27"/>
    <n v="10"/>
    <n v="1632"/>
    <n v="1728"/>
    <n v="9"/>
    <n v="1715"/>
    <n v="1737"/>
    <n v="22"/>
    <n v="0"/>
    <n v="0"/>
    <n v="80"/>
    <n v="75"/>
    <n v="56"/>
    <n v="338"/>
    <n v="7"/>
    <n v="0"/>
    <n v="0"/>
    <n v="0"/>
    <n v="15"/>
    <s v="17:37"/>
    <s v="16:22"/>
    <d v="1899-12-30T01:15:00"/>
    <s v="Afternoon"/>
  </r>
  <r>
    <d v="2023-08-27T00:00:00"/>
    <x v="6"/>
    <s v="Alaska Airlines Inc.: AS"/>
    <s v="AS"/>
    <n v="19930"/>
    <n v="534"/>
    <x v="29"/>
    <s v="San Francisco, CA"/>
    <s v="AUS"/>
    <s v="Austin, TX"/>
    <n v="1730"/>
    <n v="1717"/>
    <n v="-13"/>
    <n v="19"/>
    <n v="1736"/>
    <n v="2237"/>
    <n v="8"/>
    <n v="2305"/>
    <n v="2245"/>
    <n v="-20"/>
    <n v="0"/>
    <n v="0"/>
    <n v="215"/>
    <n v="208"/>
    <n v="181"/>
    <n v="1504"/>
    <m/>
    <m/>
    <m/>
    <m/>
    <m/>
    <s v="22:45"/>
    <s v="17:17"/>
    <d v="1899-12-30T05:28:00"/>
    <s v="Afternoon"/>
  </r>
  <r>
    <d v="2019-04-05T00:00:00"/>
    <x v="0"/>
    <s v="United Air Lines Inc.: UA"/>
    <s v="UA"/>
    <n v="19977"/>
    <n v="339"/>
    <x v="0"/>
    <s v="Denver, CO"/>
    <s v="SEA"/>
    <s v="Seattle, WA"/>
    <n v="930"/>
    <n v="923"/>
    <n v="-7"/>
    <n v="17"/>
    <n v="940"/>
    <n v="1103"/>
    <n v="6"/>
    <n v="1122"/>
    <n v="1109"/>
    <n v="-13"/>
    <n v="0"/>
    <n v="0"/>
    <n v="172"/>
    <n v="166"/>
    <n v="143"/>
    <n v="1024"/>
    <m/>
    <m/>
    <m/>
    <m/>
    <m/>
    <s v="11:09"/>
    <s v="09:23"/>
    <d v="1899-12-30T01:46:00"/>
    <s v="Morning"/>
  </r>
  <r>
    <d v="2022-10-11T00:00:00"/>
    <x v="2"/>
    <s v="Southwest Airlines Co.: WN"/>
    <s v="WN"/>
    <n v="19393"/>
    <n v="2580"/>
    <x v="148"/>
    <s v="Albuquerque, NM"/>
    <s v="DEN"/>
    <s v="Denver, CO"/>
    <n v="1410"/>
    <n v="1422"/>
    <n v="12"/>
    <n v="8"/>
    <n v="1430"/>
    <n v="1523"/>
    <n v="22"/>
    <n v="1535"/>
    <n v="1545"/>
    <n v="10"/>
    <n v="0"/>
    <n v="0"/>
    <n v="85"/>
    <n v="83"/>
    <n v="53"/>
    <n v="349"/>
    <m/>
    <m/>
    <m/>
    <m/>
    <m/>
    <s v="15:45"/>
    <s v="14:22"/>
    <d v="1899-12-30T01:23:00"/>
    <s v="Afternoon"/>
  </r>
  <r>
    <d v="2019-11-04T00:00:00"/>
    <x v="3"/>
    <s v="American Airlines Inc.: AA"/>
    <s v="AA"/>
    <n v="19805"/>
    <n v="2548"/>
    <x v="43"/>
    <s v="Philadelphia, PA"/>
    <s v="DFW"/>
    <s v="Dallas/Fort Worth, TX"/>
    <n v="820"/>
    <n v="816"/>
    <n v="-4"/>
    <n v="22"/>
    <n v="838"/>
    <n v="1053"/>
    <n v="24"/>
    <n v="1116"/>
    <n v="1117"/>
    <n v="1"/>
    <n v="0"/>
    <n v="0"/>
    <n v="236"/>
    <n v="241"/>
    <n v="195"/>
    <n v="1303"/>
    <m/>
    <m/>
    <m/>
    <m/>
    <m/>
    <s v="11:17"/>
    <s v="08:16"/>
    <d v="1899-12-30T03:01:00"/>
    <s v="Morning"/>
  </r>
  <r>
    <d v="2023-06-09T00:00:00"/>
    <x v="4"/>
    <s v="Republic Airline: YX"/>
    <s v="YX"/>
    <n v="20452"/>
    <n v="3433"/>
    <x v="54"/>
    <s v="Newark, NJ"/>
    <s v="SDF"/>
    <s v="Louisville, KY"/>
    <n v="1154"/>
    <n v="1145"/>
    <n v="-9"/>
    <n v="12"/>
    <n v="1157"/>
    <n v="1332"/>
    <n v="24"/>
    <n v="1408"/>
    <n v="1356"/>
    <n v="-12"/>
    <n v="0"/>
    <n v="0"/>
    <n v="134"/>
    <n v="131"/>
    <n v="95"/>
    <n v="642"/>
    <m/>
    <m/>
    <m/>
    <m/>
    <m/>
    <s v="13:56"/>
    <s v="11:45"/>
    <d v="1899-12-30T02:11:00"/>
    <s v="Morning"/>
  </r>
  <r>
    <d v="2022-03-21T00:00:00"/>
    <x v="1"/>
    <s v="Delta Air Lines Inc.: DL"/>
    <s v="DL"/>
    <n v="19790"/>
    <n v="495"/>
    <x v="61"/>
    <s v="Honolulu, HI"/>
    <s v="LAX"/>
    <s v="Los Angeles, CA"/>
    <n v="1228"/>
    <n v="1224"/>
    <n v="-4"/>
    <n v="23"/>
    <n v="1247"/>
    <n v="2052"/>
    <n v="51"/>
    <n v="2040"/>
    <n v="2143"/>
    <n v="63"/>
    <n v="0"/>
    <n v="0"/>
    <n v="312"/>
    <n v="379"/>
    <n v="305"/>
    <n v="2556"/>
    <n v="0"/>
    <n v="0"/>
    <n v="63"/>
    <n v="0"/>
    <n v="0"/>
    <s v="21:43"/>
    <s v="12:24"/>
    <d v="1899-12-30T09:19:00"/>
    <s v="Afternoon"/>
  </r>
  <r>
    <d v="2020-01-26T00:00:00"/>
    <x v="12"/>
    <s v="Endeavor Air Inc.: 9E"/>
    <s v="9E"/>
    <n v="20363"/>
    <n v="5236"/>
    <x v="149"/>
    <s v="Gulfport/Biloxi, MS"/>
    <s v="ATL"/>
    <s v="Atlanta, GA"/>
    <n v="1443"/>
    <n v="1438"/>
    <n v="-5"/>
    <n v="15"/>
    <n v="1453"/>
    <n v="1649"/>
    <n v="10"/>
    <n v="1713"/>
    <n v="1659"/>
    <n v="-14"/>
    <n v="0"/>
    <n v="0"/>
    <n v="90"/>
    <n v="81"/>
    <n v="56"/>
    <n v="352"/>
    <m/>
    <m/>
    <m/>
    <m/>
    <m/>
    <s v="16:59"/>
    <s v="14:38"/>
    <d v="1899-12-30T02:21:00"/>
    <s v="Afternoon"/>
  </r>
  <r>
    <d v="2023-02-07T00:00:00"/>
    <x v="4"/>
    <s v="Republic Airline: YX"/>
    <s v="YX"/>
    <n v="20452"/>
    <n v="4648"/>
    <x v="3"/>
    <s v="Washington, DC"/>
    <s v="XNA"/>
    <s v="Fayetteville, AR"/>
    <n v="1954"/>
    <n v="1945"/>
    <n v="-9"/>
    <n v="14"/>
    <n v="1959"/>
    <n v="2133"/>
    <n v="8"/>
    <n v="2156"/>
    <n v="2141"/>
    <n v="-15"/>
    <n v="0"/>
    <n v="0"/>
    <n v="182"/>
    <n v="176"/>
    <n v="154"/>
    <n v="963"/>
    <m/>
    <m/>
    <m/>
    <m/>
    <m/>
    <s v="21:41"/>
    <s v="19:45"/>
    <d v="1899-12-30T01:56:00"/>
    <s v="Evening"/>
  </r>
  <r>
    <d v="2022-12-31T00:00:00"/>
    <x v="1"/>
    <s v="Delta Air Lines Inc.: DL"/>
    <s v="DL"/>
    <n v="19790"/>
    <n v="2337"/>
    <x v="146"/>
    <s v="West Palm Beach/Palm Beach, FL"/>
    <s v="ATL"/>
    <s v="Atlanta, GA"/>
    <n v="600"/>
    <n v="557"/>
    <n v="-3"/>
    <n v="13"/>
    <n v="610"/>
    <n v="731"/>
    <n v="9"/>
    <n v="749"/>
    <n v="740"/>
    <n v="-9"/>
    <n v="0"/>
    <n v="0"/>
    <n v="109"/>
    <n v="103"/>
    <n v="81"/>
    <n v="545"/>
    <m/>
    <m/>
    <m/>
    <m/>
    <m/>
    <s v="07:40"/>
    <s v="05:57"/>
    <d v="1899-12-30T01:43:00"/>
    <s v="Night"/>
  </r>
  <r>
    <d v="2021-03-14T00:00:00"/>
    <x v="2"/>
    <s v="Southwest Airlines Co.: WN"/>
    <s v="WN"/>
    <n v="19393"/>
    <n v="663"/>
    <x v="106"/>
    <s v="Oakland, CA"/>
    <s v="AUS"/>
    <s v="Austin, TX"/>
    <n v="845"/>
    <n v="909"/>
    <n v="24"/>
    <n v="14"/>
    <n v="923"/>
    <n v="1418"/>
    <n v="3"/>
    <n v="1405"/>
    <n v="1421"/>
    <n v="16"/>
    <n v="0"/>
    <n v="0"/>
    <n v="200"/>
    <n v="192"/>
    <n v="175"/>
    <n v="1497"/>
    <n v="16"/>
    <n v="0"/>
    <n v="0"/>
    <n v="0"/>
    <n v="0"/>
    <s v="14:21"/>
    <s v="09:09"/>
    <d v="1899-12-30T05:12:00"/>
    <s v="Morning"/>
  </r>
  <r>
    <d v="2023-06-10T00:00:00"/>
    <x v="14"/>
    <s v="Frontier Airlines Inc.: F9"/>
    <s v="F9"/>
    <n v="20436"/>
    <n v="1287"/>
    <x v="48"/>
    <s v="Orlando, FL"/>
    <s v="PHX"/>
    <s v="Phoenix, AZ"/>
    <n v="2000"/>
    <n v="2239"/>
    <n v="159"/>
    <n v="16"/>
    <n v="2255"/>
    <n v="3"/>
    <n v="14"/>
    <n v="2133"/>
    <n v="17"/>
    <n v="164"/>
    <n v="0"/>
    <n v="0"/>
    <n v="273"/>
    <n v="278"/>
    <n v="248"/>
    <n v="1849"/>
    <n v="0"/>
    <n v="159"/>
    <n v="5"/>
    <n v="0"/>
    <n v="0"/>
    <s v="00:17"/>
    <s v="22:39"/>
    <n v="-0.93194444444444446"/>
    <s v="Evening"/>
  </r>
  <r>
    <d v="2019-03-26T00:00:00"/>
    <x v="4"/>
    <s v="Republic Airline: YX"/>
    <s v="YX"/>
    <n v="20452"/>
    <n v="3615"/>
    <x v="71"/>
    <s v="Wichita, KS"/>
    <s v="DEN"/>
    <s v="Denver, CO"/>
    <n v="620"/>
    <n v="614"/>
    <n v="-6"/>
    <n v="10"/>
    <n v="624"/>
    <n v="638"/>
    <n v="9"/>
    <n v="700"/>
    <n v="647"/>
    <n v="-13"/>
    <n v="0"/>
    <n v="0"/>
    <n v="100"/>
    <n v="93"/>
    <n v="74"/>
    <n v="420"/>
    <m/>
    <m/>
    <m/>
    <m/>
    <m/>
    <s v="06:47"/>
    <s v="06:14"/>
    <d v="1899-12-30T00:33:00"/>
    <s v="Morning"/>
  </r>
  <r>
    <d v="2021-04-21T00:00:00"/>
    <x v="8"/>
    <s v="PSA Airlines Inc.: OH"/>
    <s v="OH"/>
    <n v="20397"/>
    <n v="5208"/>
    <x v="150"/>
    <s v="Cincinnati, OH"/>
    <s v="CLT"/>
    <s v="Charlotte, NC"/>
    <n v="636"/>
    <n v="634"/>
    <n v="-2"/>
    <n v="34"/>
    <n v="708"/>
    <n v="809"/>
    <n v="9"/>
    <n v="825"/>
    <n v="818"/>
    <n v="-7"/>
    <n v="0"/>
    <n v="0"/>
    <n v="109"/>
    <n v="104"/>
    <n v="61"/>
    <n v="335"/>
    <m/>
    <m/>
    <m/>
    <m/>
    <m/>
    <s v="08:18"/>
    <s v="06:34"/>
    <d v="1899-12-30T01:44:00"/>
    <s v="Morning"/>
  </r>
  <r>
    <d v="2019-02-10T00:00:00"/>
    <x v="8"/>
    <s v="PSA Airlines Inc.: OH"/>
    <s v="OH"/>
    <n v="20397"/>
    <n v="5403"/>
    <x v="57"/>
    <s v="White Plains, NY"/>
    <s v="CLT"/>
    <s v="Charlotte, NC"/>
    <n v="1200"/>
    <n v="1150"/>
    <n v="-10"/>
    <n v="8"/>
    <n v="1158"/>
    <n v="1340"/>
    <n v="8"/>
    <n v="1402"/>
    <n v="1348"/>
    <n v="-14"/>
    <n v="0"/>
    <n v="0"/>
    <n v="122"/>
    <n v="118"/>
    <n v="102"/>
    <n v="564"/>
    <m/>
    <m/>
    <m/>
    <m/>
    <m/>
    <s v="13:48"/>
    <s v="11:50"/>
    <d v="1899-12-30T01:58:00"/>
    <s v="Morning"/>
  </r>
  <r>
    <d v="2022-11-16T00:00:00"/>
    <x v="5"/>
    <s v="Spirit Air Lines: NK"/>
    <s v="NK"/>
    <n v="20416"/>
    <n v="561"/>
    <x v="21"/>
    <s v="Las Vegas, NV"/>
    <s v="LAX"/>
    <s v="Los Angeles, CA"/>
    <n v="945"/>
    <n v="947"/>
    <n v="2"/>
    <n v="15"/>
    <n v="1002"/>
    <n v="1043"/>
    <n v="16"/>
    <n v="1102"/>
    <n v="1059"/>
    <n v="-3"/>
    <n v="0"/>
    <n v="0"/>
    <n v="77"/>
    <n v="72"/>
    <n v="41"/>
    <n v="236"/>
    <m/>
    <m/>
    <m/>
    <m/>
    <m/>
    <s v="10:59"/>
    <s v="09:47"/>
    <d v="1899-12-30T01:12:00"/>
    <s v="Morning"/>
  </r>
  <r>
    <d v="2021-08-28T00:00:00"/>
    <x v="3"/>
    <s v="American Airlines Inc.: AA"/>
    <s v="AA"/>
    <n v="19805"/>
    <n v="1664"/>
    <x v="41"/>
    <s v="Tampa, FL"/>
    <s v="DCA"/>
    <s v="Washington, DC"/>
    <n v="1136"/>
    <n v="1136"/>
    <n v="0"/>
    <n v="11"/>
    <n v="1147"/>
    <n v="1341"/>
    <n v="8"/>
    <n v="1357"/>
    <n v="1349"/>
    <n v="-8"/>
    <n v="0"/>
    <n v="0"/>
    <n v="141"/>
    <n v="133"/>
    <n v="114"/>
    <n v="814"/>
    <m/>
    <m/>
    <m/>
    <m/>
    <m/>
    <s v="13:49"/>
    <s v="11:36"/>
    <d v="1899-12-30T02:13:00"/>
    <s v="Morning"/>
  </r>
  <r>
    <d v="2020-04-27T00:00:00"/>
    <x v="11"/>
    <s v="SkyWest Airlines Inc.: OO"/>
    <s v="OO"/>
    <n v="20304"/>
    <n v="5135"/>
    <x v="151"/>
    <s v="Clarksburg/Fairmont, WV"/>
    <s v="IAD"/>
    <s v="Washington, DC"/>
    <n v="1015"/>
    <n v="1009"/>
    <n v="-6"/>
    <n v="4"/>
    <n v="1013"/>
    <n v="1047"/>
    <n v="8"/>
    <n v="1118"/>
    <n v="1055"/>
    <n v="-23"/>
    <n v="0"/>
    <n v="0"/>
    <n v="63"/>
    <n v="46"/>
    <n v="34"/>
    <n v="151"/>
    <m/>
    <m/>
    <m/>
    <m/>
    <m/>
    <s v="10:55"/>
    <s v="10:09"/>
    <d v="1899-12-30T00:46:00"/>
    <s v="Morning"/>
  </r>
  <r>
    <d v="2023-05-17T00:00:00"/>
    <x v="11"/>
    <s v="SkyWest Airlines Inc.: OO"/>
    <s v="OO"/>
    <n v="20304"/>
    <n v="4231"/>
    <x v="152"/>
    <s v="St. George, UT"/>
    <s v="SLC"/>
    <s v="Salt Lake City, UT"/>
    <n v="1532"/>
    <n v="1526"/>
    <n v="-6"/>
    <n v="14"/>
    <n v="1540"/>
    <n v="1623"/>
    <n v="4"/>
    <n v="1643"/>
    <n v="1627"/>
    <n v="-16"/>
    <n v="0"/>
    <n v="0"/>
    <n v="71"/>
    <n v="61"/>
    <n v="43"/>
    <n v="272"/>
    <m/>
    <m/>
    <m/>
    <m/>
    <m/>
    <s v="16:27"/>
    <s v="15:26"/>
    <d v="1899-12-30T01:01:00"/>
    <s v="Afternoon"/>
  </r>
  <r>
    <d v="2023-02-10T00:00:00"/>
    <x v="0"/>
    <s v="United Air Lines Inc.: UA"/>
    <s v="UA"/>
    <n v="19977"/>
    <n v="2163"/>
    <x v="41"/>
    <s v="Tampa, FL"/>
    <s v="EWR"/>
    <s v="Newark, NJ"/>
    <n v="1902"/>
    <n v="1929"/>
    <n v="27"/>
    <n v="10"/>
    <n v="1939"/>
    <n v="2144"/>
    <n v="5"/>
    <n v="2152"/>
    <n v="2149"/>
    <n v="-3"/>
    <n v="0"/>
    <n v="0"/>
    <n v="170"/>
    <n v="140"/>
    <n v="125"/>
    <n v="997"/>
    <m/>
    <m/>
    <m/>
    <m/>
    <m/>
    <s v="21:49"/>
    <s v="19:29"/>
    <d v="1899-12-30T02:20:00"/>
    <s v="Evening"/>
  </r>
  <r>
    <d v="2021-01-26T00:00:00"/>
    <x v="2"/>
    <s v="Southwest Airlines Co.: WN"/>
    <s v="WN"/>
    <n v="19393"/>
    <n v="1878"/>
    <x v="9"/>
    <s v="Chicago, IL"/>
    <s v="BWI"/>
    <s v="Baltimore, MD"/>
    <n v="1255"/>
    <n v="1251"/>
    <n v="-4"/>
    <n v="19"/>
    <n v="1310"/>
    <n v="1525"/>
    <n v="4"/>
    <n v="1540"/>
    <n v="1529"/>
    <n v="-11"/>
    <n v="0"/>
    <n v="0"/>
    <n v="105"/>
    <n v="98"/>
    <n v="75"/>
    <n v="611"/>
    <m/>
    <m/>
    <m/>
    <m/>
    <m/>
    <s v="15:29"/>
    <s v="12:51"/>
    <d v="1899-12-30T02:38:00"/>
    <s v="Afternoon"/>
  </r>
  <r>
    <d v="2022-07-16T00:00:00"/>
    <x v="1"/>
    <s v="Delta Air Lines Inc.: DL"/>
    <s v="DL"/>
    <n v="19790"/>
    <n v="1365"/>
    <x v="43"/>
    <s v="Philadelphia, PA"/>
    <s v="DTW"/>
    <s v="Detroit, MI"/>
    <n v="600"/>
    <n v="556"/>
    <n v="-4"/>
    <n v="13"/>
    <n v="609"/>
    <n v="724"/>
    <n v="7"/>
    <n v="739"/>
    <n v="731"/>
    <n v="-8"/>
    <n v="0"/>
    <n v="0"/>
    <n v="99"/>
    <n v="95"/>
    <n v="75"/>
    <n v="453"/>
    <m/>
    <m/>
    <m/>
    <m/>
    <m/>
    <s v="07:31"/>
    <s v="05:56"/>
    <d v="1899-12-30T01:35:00"/>
    <s v="Night"/>
  </r>
  <r>
    <d v="2019-08-05T00:00:00"/>
    <x v="7"/>
    <s v="JetBlue Airways: B6"/>
    <s v="B6"/>
    <n v="20409"/>
    <n v="523"/>
    <x v="15"/>
    <s v="New York, NY"/>
    <s v="LAX"/>
    <s v="Los Angeles, CA"/>
    <n v="1116"/>
    <n v="1106"/>
    <n v="-10"/>
    <n v="14"/>
    <n v="1120"/>
    <n v="1329"/>
    <n v="11"/>
    <n v="1417"/>
    <n v="1340"/>
    <n v="-37"/>
    <n v="0"/>
    <n v="0"/>
    <n v="361"/>
    <n v="334"/>
    <n v="309"/>
    <n v="2475"/>
    <m/>
    <m/>
    <m/>
    <m/>
    <m/>
    <s v="13:40"/>
    <s v="11:06"/>
    <d v="1899-12-30T02:34:00"/>
    <s v="Morning"/>
  </r>
  <r>
    <d v="2022-08-28T00:00:00"/>
    <x v="1"/>
    <s v="Delta Air Lines Inc.: DL"/>
    <s v="DL"/>
    <n v="19790"/>
    <n v="1137"/>
    <x v="7"/>
    <s v="Atlanta, GA"/>
    <s v="LAX"/>
    <s v="Los Angeles, CA"/>
    <n v="2256"/>
    <n v="2301"/>
    <n v="5"/>
    <n v="22"/>
    <n v="2323"/>
    <n v="37"/>
    <n v="6"/>
    <n v="31"/>
    <n v="43"/>
    <n v="12"/>
    <n v="0"/>
    <n v="0"/>
    <n v="275"/>
    <n v="282"/>
    <n v="254"/>
    <n v="1947"/>
    <m/>
    <m/>
    <m/>
    <m/>
    <m/>
    <s v="00:43"/>
    <s v="23:01"/>
    <n v="-0.9291666666666667"/>
    <s v="Evening"/>
  </r>
  <r>
    <d v="2021-03-20T00:00:00"/>
    <x v="11"/>
    <s v="SkyWest Airlines Inc.: OO"/>
    <s v="OO"/>
    <n v="20304"/>
    <n v="5827"/>
    <x v="138"/>
    <s v="Palm Springs, CA"/>
    <s v="SFO"/>
    <s v="San Francisco, CA"/>
    <n v="1037"/>
    <n v="1032"/>
    <n v="-5"/>
    <n v="8"/>
    <n v="1040"/>
    <n v="1152"/>
    <n v="4"/>
    <n v="1214"/>
    <n v="1156"/>
    <n v="-18"/>
    <n v="0"/>
    <n v="0"/>
    <n v="97"/>
    <n v="84"/>
    <n v="72"/>
    <n v="421"/>
    <m/>
    <m/>
    <m/>
    <m/>
    <m/>
    <s v="11:56"/>
    <s v="10:32"/>
    <d v="1899-12-30T01:24:00"/>
    <s v="Morning"/>
  </r>
  <r>
    <d v="2020-06-21T00:00:00"/>
    <x v="3"/>
    <s v="American Airlines Inc.: AA"/>
    <s v="AA"/>
    <n v="19805"/>
    <n v="2080"/>
    <x v="19"/>
    <s v="Charlotte, NC"/>
    <s v="ORD"/>
    <s v="Chicago, IL"/>
    <n v="935"/>
    <n v="933"/>
    <n v="-2"/>
    <n v="16"/>
    <n v="949"/>
    <n v="1007"/>
    <n v="8"/>
    <n v="1048"/>
    <n v="1015"/>
    <n v="-33"/>
    <n v="0"/>
    <n v="0"/>
    <n v="133"/>
    <n v="102"/>
    <n v="78"/>
    <n v="599"/>
    <m/>
    <m/>
    <m/>
    <m/>
    <m/>
    <s v="10:15"/>
    <s v="09:33"/>
    <d v="1899-12-30T00:42:00"/>
    <s v="Morning"/>
  </r>
  <r>
    <d v="2021-02-24T00:00:00"/>
    <x v="2"/>
    <s v="Southwest Airlines Co.: WN"/>
    <s v="WN"/>
    <n v="19393"/>
    <n v="4572"/>
    <x v="12"/>
    <s v="Baltimore, MD"/>
    <s v="ATL"/>
    <s v="Atlanta, GA"/>
    <n v="1415"/>
    <n v="1411"/>
    <n v="-4"/>
    <n v="9"/>
    <n v="1420"/>
    <n v="1553"/>
    <n v="4"/>
    <n v="1615"/>
    <n v="1557"/>
    <n v="-18"/>
    <n v="0"/>
    <n v="0"/>
    <n v="120"/>
    <n v="106"/>
    <n v="93"/>
    <n v="577"/>
    <m/>
    <m/>
    <m/>
    <m/>
    <m/>
    <s v="15:57"/>
    <s v="14:11"/>
    <d v="1899-12-30T01:46:00"/>
    <s v="Afternoon"/>
  </r>
  <r>
    <d v="2020-05-07T00:00:00"/>
    <x v="8"/>
    <s v="PSA Airlines Inc.: OH"/>
    <s v="OH"/>
    <n v="20397"/>
    <n v="5017"/>
    <x v="18"/>
    <s v="Dallas/Fort Worth, TX"/>
    <s v="DAY"/>
    <s v="Dayton, OH"/>
    <n v="1655"/>
    <n v="1652"/>
    <n v="-3"/>
    <n v="17"/>
    <n v="1709"/>
    <n v="1958"/>
    <n v="3"/>
    <n v="2015"/>
    <n v="2001"/>
    <n v="-14"/>
    <n v="0"/>
    <n v="0"/>
    <n v="140"/>
    <n v="129"/>
    <n v="109"/>
    <n v="861"/>
    <m/>
    <m/>
    <m/>
    <m/>
    <m/>
    <s v="20:01"/>
    <s v="16:52"/>
    <d v="1899-12-30T03:09:00"/>
    <s v="Afternoon"/>
  </r>
  <r>
    <d v="2022-09-09T00:00:00"/>
    <x v="6"/>
    <s v="Alaska Airlines Inc.: AS"/>
    <s v="AS"/>
    <n v="19930"/>
    <n v="388"/>
    <x v="153"/>
    <s v="Kotzebue, AK"/>
    <s v="ANC"/>
    <s v="Anchorage, AK"/>
    <n v="1317"/>
    <n v="1355"/>
    <n v="38"/>
    <n v="6"/>
    <n v="1401"/>
    <n v="1521"/>
    <n v="4"/>
    <n v="1445"/>
    <n v="1525"/>
    <n v="40"/>
    <n v="0"/>
    <n v="0"/>
    <n v="88"/>
    <n v="90"/>
    <n v="80"/>
    <n v="548"/>
    <n v="0"/>
    <n v="0"/>
    <n v="2"/>
    <n v="0"/>
    <n v="38"/>
    <s v="15:25"/>
    <s v="13:55"/>
    <d v="1899-12-30T01:30:00"/>
    <s v="Afternoon"/>
  </r>
  <r>
    <d v="2019-04-09T00:00:00"/>
    <x v="8"/>
    <s v="PSA Airlines Inc.: OH"/>
    <s v="OH"/>
    <n v="20397"/>
    <n v="5704"/>
    <x v="19"/>
    <s v="Charlotte, NC"/>
    <s v="CVG"/>
    <s v="Cincinnati, OH"/>
    <n v="1755"/>
    <n v="1925"/>
    <n v="90"/>
    <n v="26"/>
    <n v="1951"/>
    <n v="2044"/>
    <n v="4"/>
    <n v="1921"/>
    <n v="2048"/>
    <n v="87"/>
    <n v="0"/>
    <n v="0"/>
    <n v="86"/>
    <n v="83"/>
    <n v="53"/>
    <n v="335"/>
    <n v="0"/>
    <n v="11"/>
    <n v="0"/>
    <n v="0"/>
    <n v="76"/>
    <s v="20:48"/>
    <s v="19:25"/>
    <d v="1899-12-30T01:23:00"/>
    <s v="Evening"/>
  </r>
  <r>
    <d v="2023-05-03T00:00:00"/>
    <x v="0"/>
    <s v="United Air Lines Inc.: UA"/>
    <s v="UA"/>
    <n v="19977"/>
    <n v="1251"/>
    <x v="40"/>
    <s v="Phoenix, AZ"/>
    <s v="SFO"/>
    <s v="San Francisco, CA"/>
    <n v="1942"/>
    <n v="1942"/>
    <n v="0"/>
    <n v="12"/>
    <n v="1954"/>
    <n v="2133"/>
    <n v="4"/>
    <n v="2150"/>
    <n v="2137"/>
    <n v="-13"/>
    <n v="0"/>
    <n v="0"/>
    <n v="128"/>
    <n v="115"/>
    <n v="99"/>
    <n v="651"/>
    <m/>
    <m/>
    <m/>
    <m/>
    <m/>
    <s v="21:37"/>
    <s v="19:42"/>
    <d v="1899-12-30T01:55:00"/>
    <s v="Evening"/>
  </r>
  <r>
    <d v="2022-11-10T00:00:00"/>
    <x v="13"/>
    <s v="Envoy Air: MQ"/>
    <s v="MQ"/>
    <n v="20398"/>
    <n v="3672"/>
    <x v="20"/>
    <s v="Chicago, IL"/>
    <s v="RIC"/>
    <s v="Richmond, VA"/>
    <n v="1310"/>
    <n v="1442"/>
    <n v="92"/>
    <n v="8"/>
    <n v="1450"/>
    <n v="1723"/>
    <n v="8"/>
    <n v="1623"/>
    <n v="1731"/>
    <n v="68"/>
    <n v="0"/>
    <n v="0"/>
    <n v="133"/>
    <n v="109"/>
    <n v="93"/>
    <n v="642"/>
    <n v="68"/>
    <n v="0"/>
    <n v="0"/>
    <n v="0"/>
    <n v="0"/>
    <s v="17:31"/>
    <s v="14:42"/>
    <d v="1899-12-30T02:49:00"/>
    <s v="Afternoon"/>
  </r>
  <r>
    <d v="2019-05-05T00:00:00"/>
    <x v="15"/>
    <s v="Mesa Airlines Inc.: YV"/>
    <s v="YV"/>
    <n v="20378"/>
    <n v="5864"/>
    <x v="129"/>
    <s v="Santa Barbara, CA"/>
    <s v="PHX"/>
    <s v="Phoenix, AZ"/>
    <n v="1211"/>
    <n v="1209"/>
    <n v="-2"/>
    <n v="15"/>
    <n v="1224"/>
    <n v="1331"/>
    <n v="14"/>
    <n v="1344"/>
    <n v="1345"/>
    <n v="1"/>
    <n v="0"/>
    <n v="0"/>
    <n v="93"/>
    <n v="96"/>
    <n v="67"/>
    <n v="455"/>
    <m/>
    <m/>
    <m/>
    <m/>
    <m/>
    <s v="13:45"/>
    <s v="12:09"/>
    <d v="1899-12-30T01:36:00"/>
    <s v="Afternoon"/>
  </r>
  <r>
    <d v="2021-08-19T00:00:00"/>
    <x v="12"/>
    <s v="Endeavor Air Inc.: 9E"/>
    <s v="9E"/>
    <n v="20363"/>
    <n v="5186"/>
    <x v="34"/>
    <s v="Detroit, MI"/>
    <s v="GSP"/>
    <s v="Greer, SC"/>
    <n v="1359"/>
    <n v="1354"/>
    <n v="-5"/>
    <n v="13"/>
    <n v="1407"/>
    <n v="1520"/>
    <n v="3"/>
    <n v="1540"/>
    <n v="1523"/>
    <n v="-17"/>
    <n v="0"/>
    <n v="0"/>
    <n v="101"/>
    <n v="89"/>
    <n v="73"/>
    <n v="508"/>
    <m/>
    <m/>
    <m/>
    <m/>
    <m/>
    <s v="15:23"/>
    <s v="13:54"/>
    <d v="1899-12-30T01:29:00"/>
    <s v="Afternoon"/>
  </r>
  <r>
    <d v="2019-02-24T00:00:00"/>
    <x v="12"/>
    <s v="Endeavor Air Inc.: 9E"/>
    <s v="9E"/>
    <n v="20363"/>
    <n v="5402"/>
    <x v="154"/>
    <s v="Bangor, ME"/>
    <s v="LGA"/>
    <s v="New York, NY"/>
    <n v="1407"/>
    <n v="1402"/>
    <n v="-5"/>
    <n v="58"/>
    <n v="1500"/>
    <n v="1617"/>
    <n v="6"/>
    <n v="1600"/>
    <n v="1623"/>
    <n v="23"/>
    <n v="0"/>
    <n v="0"/>
    <n v="113"/>
    <n v="141"/>
    <n v="77"/>
    <n v="378"/>
    <n v="0"/>
    <n v="0"/>
    <n v="23"/>
    <n v="0"/>
    <n v="0"/>
    <s v="16:23"/>
    <s v="14:02"/>
    <d v="1899-12-30T02:21:00"/>
    <s v="Afternoon"/>
  </r>
  <r>
    <d v="2021-02-27T00:00:00"/>
    <x v="3"/>
    <s v="American Airlines Inc.: AA"/>
    <s v="AA"/>
    <n v="19805"/>
    <n v="2340"/>
    <x v="26"/>
    <s v="Austin, TX"/>
    <s v="PHX"/>
    <s v="Phoenix, AZ"/>
    <n v="1618"/>
    <n v="1608"/>
    <n v="-10"/>
    <n v="11"/>
    <n v="1619"/>
    <n v="1737"/>
    <n v="8"/>
    <n v="1756"/>
    <n v="1745"/>
    <n v="-11"/>
    <n v="0"/>
    <n v="0"/>
    <n v="158"/>
    <n v="157"/>
    <n v="138"/>
    <n v="872"/>
    <m/>
    <m/>
    <m/>
    <m/>
    <m/>
    <s v="17:45"/>
    <s v="16:08"/>
    <d v="1899-12-30T01:37:00"/>
    <s v="Afternoon"/>
  </r>
  <r>
    <d v="2022-08-27T00:00:00"/>
    <x v="1"/>
    <s v="Delta Air Lines Inc.: DL"/>
    <s v="DL"/>
    <n v="19790"/>
    <n v="810"/>
    <x v="34"/>
    <s v="Detroit, MI"/>
    <s v="PHX"/>
    <s v="Phoenix, AZ"/>
    <n v="844"/>
    <n v="837"/>
    <n v="-7"/>
    <n v="13"/>
    <n v="850"/>
    <n v="928"/>
    <n v="7"/>
    <n v="950"/>
    <n v="935"/>
    <n v="-15"/>
    <n v="0"/>
    <n v="0"/>
    <n v="246"/>
    <n v="238"/>
    <n v="218"/>
    <n v="1671"/>
    <m/>
    <m/>
    <m/>
    <m/>
    <m/>
    <s v="09:35"/>
    <s v="08:37"/>
    <d v="1899-12-30T00:58:00"/>
    <s v="Morning"/>
  </r>
  <r>
    <d v="2023-02-02T00:00:00"/>
    <x v="2"/>
    <s v="Southwest Airlines Co.: WN"/>
    <s v="WN"/>
    <n v="19393"/>
    <n v="2016"/>
    <x v="32"/>
    <s v="Los Angeles, CA"/>
    <s v="LAS"/>
    <s v="Las Vegas, NV"/>
    <n v="1825"/>
    <n v="1822"/>
    <n v="-3"/>
    <n v="12"/>
    <n v="1834"/>
    <n v="1919"/>
    <n v="7"/>
    <n v="1930"/>
    <n v="1926"/>
    <n v="-4"/>
    <n v="0"/>
    <n v="0"/>
    <n v="65"/>
    <n v="64"/>
    <n v="45"/>
    <n v="236"/>
    <m/>
    <m/>
    <m/>
    <m/>
    <m/>
    <s v="19:26"/>
    <s v="18:22"/>
    <d v="1899-12-30T01:04:00"/>
    <s v="Evening"/>
  </r>
  <r>
    <d v="2019-12-16T00:00:00"/>
    <x v="3"/>
    <s v="American Airlines Inc.: AA"/>
    <s v="AA"/>
    <n v="19805"/>
    <n v="1891"/>
    <x v="19"/>
    <s v="Charlotte, NC"/>
    <s v="EWR"/>
    <s v="Newark, NJ"/>
    <n v="1441"/>
    <n v="1437"/>
    <n v="-4"/>
    <n v="18"/>
    <n v="1455"/>
    <n v="1607"/>
    <n v="8"/>
    <n v="1635"/>
    <n v="1615"/>
    <n v="-20"/>
    <n v="0"/>
    <n v="0"/>
    <n v="114"/>
    <n v="98"/>
    <n v="72"/>
    <n v="529"/>
    <m/>
    <m/>
    <m/>
    <m/>
    <m/>
    <s v="16:15"/>
    <s v="14:37"/>
    <d v="1899-12-30T01:38:00"/>
    <s v="Afternoon"/>
  </r>
  <r>
    <d v="2021-03-08T00:00:00"/>
    <x v="15"/>
    <s v="Mesa Airlines Inc.: YV"/>
    <s v="YV"/>
    <n v="20378"/>
    <n v="5861"/>
    <x v="18"/>
    <s v="Dallas/Fort Worth, TX"/>
    <s v="ELP"/>
    <s v="El Paso, TX"/>
    <n v="1644"/>
    <n v="1638"/>
    <n v="-6"/>
    <n v="12"/>
    <n v="1650"/>
    <n v="1723"/>
    <n v="3"/>
    <n v="1735"/>
    <n v="1726"/>
    <n v="-9"/>
    <n v="0"/>
    <n v="0"/>
    <n v="111"/>
    <n v="108"/>
    <n v="93"/>
    <n v="551"/>
    <m/>
    <m/>
    <m/>
    <m/>
    <m/>
    <s v="17:26"/>
    <s v="16:38"/>
    <d v="1899-12-30T00:48:00"/>
    <s v="Afternoon"/>
  </r>
  <r>
    <d v="2020-09-24T00:00:00"/>
    <x v="6"/>
    <s v="Alaska Airlines Inc.: AS"/>
    <s v="AS"/>
    <n v="19930"/>
    <n v="523"/>
    <x v="41"/>
    <s v="Tampa, FL"/>
    <s v="SEA"/>
    <s v="Seattle, WA"/>
    <n v="1720"/>
    <n v="1717"/>
    <n v="-3"/>
    <n v="17"/>
    <n v="1734"/>
    <n v="2020"/>
    <n v="6"/>
    <n v="2025"/>
    <n v="2026"/>
    <n v="1"/>
    <n v="0"/>
    <n v="0"/>
    <n v="365"/>
    <n v="369"/>
    <n v="346"/>
    <n v="2520"/>
    <m/>
    <m/>
    <m/>
    <m/>
    <m/>
    <s v="20:26"/>
    <s v="17:17"/>
    <d v="1899-12-30T03:09:00"/>
    <s v="Afternoon"/>
  </r>
  <r>
    <d v="2022-07-01T00:00:00"/>
    <x v="3"/>
    <s v="American Airlines Inc.: AA"/>
    <s v="AA"/>
    <n v="19805"/>
    <n v="525"/>
    <x v="103"/>
    <s v="Cleveland, OH"/>
    <s v="DFW"/>
    <s v="Dallas/Fort Worth, TX"/>
    <n v="545"/>
    <n v="538"/>
    <n v="-7"/>
    <n v="12"/>
    <n v="550"/>
    <n v="707"/>
    <n v="13"/>
    <n v="736"/>
    <n v="720"/>
    <n v="-16"/>
    <n v="0"/>
    <n v="0"/>
    <n v="171"/>
    <n v="162"/>
    <n v="137"/>
    <n v="1021"/>
    <m/>
    <m/>
    <m/>
    <m/>
    <m/>
    <s v="07:20"/>
    <s v="05:38"/>
    <d v="1899-12-30T01:42:00"/>
    <s v="Night"/>
  </r>
  <r>
    <d v="2022-01-14T00:00:00"/>
    <x v="8"/>
    <s v="PSA Airlines Inc.: OH"/>
    <s v="OH"/>
    <n v="20397"/>
    <n v="5135"/>
    <x v="51"/>
    <s v="Charleston, SC"/>
    <s v="DCA"/>
    <s v="Washington, DC"/>
    <n v="1031"/>
    <n v="1019"/>
    <n v="-12"/>
    <n v="12"/>
    <n v="1031"/>
    <n v="1139"/>
    <n v="11"/>
    <n v="1159"/>
    <n v="1150"/>
    <n v="-9"/>
    <n v="0"/>
    <n v="0"/>
    <n v="88"/>
    <n v="91"/>
    <n v="68"/>
    <n v="444"/>
    <m/>
    <m/>
    <m/>
    <m/>
    <m/>
    <s v="11:50"/>
    <s v="10:19"/>
    <d v="1899-12-30T01:31:00"/>
    <s v="Morning"/>
  </r>
  <r>
    <d v="2021-01-29T00:00:00"/>
    <x v="3"/>
    <s v="American Airlines Inc.: AA"/>
    <s v="AA"/>
    <n v="19805"/>
    <n v="1690"/>
    <x v="10"/>
    <s v="Hartford, CT"/>
    <s v="CLT"/>
    <s v="Charlotte, NC"/>
    <n v="603"/>
    <n v="558"/>
    <n v="-5"/>
    <n v="11"/>
    <n v="609"/>
    <n v="750"/>
    <n v="4"/>
    <n v="824"/>
    <n v="754"/>
    <n v="-30"/>
    <n v="0"/>
    <n v="0"/>
    <n v="141"/>
    <n v="116"/>
    <n v="101"/>
    <n v="644"/>
    <m/>
    <m/>
    <m/>
    <m/>
    <m/>
    <s v="07:54"/>
    <s v="05:58"/>
    <d v="1899-12-30T01:56:00"/>
    <s v="Night"/>
  </r>
  <r>
    <d v="2023-07-27T00:00:00"/>
    <x v="4"/>
    <s v="Republic Airline: YX"/>
    <s v="YX"/>
    <n v="20452"/>
    <n v="3526"/>
    <x v="155"/>
    <s v="Myrtle Beach, SC"/>
    <s v="EWR"/>
    <s v="Newark, NJ"/>
    <n v="1850"/>
    <n v="0"/>
    <n v="0"/>
    <m/>
    <m/>
    <m/>
    <m/>
    <n v="2059"/>
    <n v="0"/>
    <n v="0"/>
    <n v="1"/>
    <n v="0"/>
    <n v="129"/>
    <m/>
    <m/>
    <n v="550"/>
    <m/>
    <m/>
    <m/>
    <m/>
    <m/>
    <s v="00:00"/>
    <s v="00:00"/>
    <d v="1899-12-30T00:00:00"/>
    <s v="Night"/>
  </r>
  <r>
    <d v="2022-02-23T00:00:00"/>
    <x v="5"/>
    <s v="Spirit Air Lines: NK"/>
    <s v="NK"/>
    <n v="20416"/>
    <n v="641"/>
    <x v="31"/>
    <s v="Boston, MA"/>
    <s v="LAS"/>
    <s v="Las Vegas, NV"/>
    <n v="1855"/>
    <n v="1846"/>
    <n v="-9"/>
    <n v="15"/>
    <n v="1901"/>
    <n v="2225"/>
    <n v="37"/>
    <n v="2155"/>
    <n v="2302"/>
    <n v="67"/>
    <n v="0"/>
    <n v="0"/>
    <n v="360"/>
    <n v="436"/>
    <n v="384"/>
    <n v="2381"/>
    <n v="0"/>
    <n v="0"/>
    <n v="67"/>
    <n v="0"/>
    <n v="0"/>
    <s v="23:02"/>
    <s v="18:46"/>
    <d v="1899-12-30T04:16:00"/>
    <s v="Evening"/>
  </r>
  <r>
    <d v="2019-07-17T00:00:00"/>
    <x v="1"/>
    <s v="Delta Air Lines Inc.: DL"/>
    <s v="DL"/>
    <n v="19790"/>
    <n v="1585"/>
    <x v="42"/>
    <s v="New York, NY"/>
    <s v="MCO"/>
    <s v="Orlando, FL"/>
    <n v="1830"/>
    <n v="1830"/>
    <n v="0"/>
    <n v="42"/>
    <n v="1912"/>
    <n v="2124"/>
    <n v="23"/>
    <n v="2121"/>
    <n v="2147"/>
    <n v="26"/>
    <n v="0"/>
    <n v="0"/>
    <n v="171"/>
    <n v="197"/>
    <n v="132"/>
    <n v="950"/>
    <n v="0"/>
    <n v="0"/>
    <n v="26"/>
    <n v="0"/>
    <n v="0"/>
    <s v="21:47"/>
    <s v="18:30"/>
    <d v="1899-12-30T03:17:00"/>
    <s v="Evening"/>
  </r>
  <r>
    <d v="2023-03-25T00:00:00"/>
    <x v="2"/>
    <s v="Southwest Airlines Co.: WN"/>
    <s v="WN"/>
    <n v="19393"/>
    <n v="1170"/>
    <x v="47"/>
    <s v="Milwaukee, WI"/>
    <s v="PHX"/>
    <s v="Phoenix, AZ"/>
    <n v="1830"/>
    <n v="2040"/>
    <n v="130"/>
    <n v="9"/>
    <n v="2049"/>
    <n v="2222"/>
    <n v="4"/>
    <n v="2015"/>
    <n v="2226"/>
    <n v="131"/>
    <n v="0"/>
    <n v="0"/>
    <n v="225"/>
    <n v="226"/>
    <n v="213"/>
    <n v="1460"/>
    <n v="0"/>
    <n v="0"/>
    <n v="1"/>
    <n v="0"/>
    <n v="130"/>
    <s v="22:26"/>
    <s v="20:40"/>
    <d v="1899-12-30T01:46:00"/>
    <s v="Evening"/>
  </r>
  <r>
    <d v="2020-08-09T00:00:00"/>
    <x v="11"/>
    <s v="SkyWest Airlines Inc.: OO"/>
    <s v="OO"/>
    <n v="20304"/>
    <n v="3267"/>
    <x v="18"/>
    <s v="Dallas/Fort Worth, TX"/>
    <s v="COS"/>
    <s v="Colorado Springs, CO"/>
    <n v="1644"/>
    <n v="1641"/>
    <n v="-3"/>
    <n v="23"/>
    <n v="1704"/>
    <n v="1736"/>
    <n v="6"/>
    <n v="1746"/>
    <n v="1742"/>
    <n v="-4"/>
    <n v="0"/>
    <n v="0"/>
    <n v="122"/>
    <n v="121"/>
    <n v="92"/>
    <n v="592"/>
    <m/>
    <m/>
    <m/>
    <m/>
    <m/>
    <s v="17:42"/>
    <s v="16:41"/>
    <d v="1899-12-30T01:01:00"/>
    <s v="Afternoon"/>
  </r>
  <r>
    <d v="2019-04-01T00:00:00"/>
    <x v="3"/>
    <s v="American Airlines Inc.: AA"/>
    <s v="AA"/>
    <n v="19805"/>
    <n v="1668"/>
    <x v="19"/>
    <s v="Charlotte, NC"/>
    <s v="ORD"/>
    <s v="Chicago, IL"/>
    <n v="745"/>
    <n v="744"/>
    <n v="-1"/>
    <n v="28"/>
    <n v="812"/>
    <n v="841"/>
    <n v="17"/>
    <n v="913"/>
    <n v="858"/>
    <n v="-15"/>
    <n v="0"/>
    <n v="0"/>
    <n v="148"/>
    <n v="134"/>
    <n v="89"/>
    <n v="599"/>
    <m/>
    <m/>
    <m/>
    <m/>
    <m/>
    <s v="08:58"/>
    <s v="07:44"/>
    <d v="1899-12-30T01:14:00"/>
    <s v="Morning"/>
  </r>
  <r>
    <d v="2020-05-29T00:00:00"/>
    <x v="2"/>
    <s v="Southwest Airlines Co.: WN"/>
    <s v="WN"/>
    <n v="19393"/>
    <n v="194"/>
    <x v="16"/>
    <s v="Fort Lauderdale, FL"/>
    <s v="MDW"/>
    <s v="Chicago, IL"/>
    <n v="1350"/>
    <n v="1347"/>
    <n v="-3"/>
    <n v="13"/>
    <n v="1400"/>
    <n v="1533"/>
    <n v="5"/>
    <n v="1555"/>
    <n v="1538"/>
    <n v="-17"/>
    <n v="0"/>
    <n v="0"/>
    <n v="185"/>
    <n v="171"/>
    <n v="153"/>
    <n v="1167"/>
    <m/>
    <m/>
    <m/>
    <m/>
    <m/>
    <s v="15:38"/>
    <s v="13:47"/>
    <d v="1899-12-30T01:51:00"/>
    <s v="Afternoon"/>
  </r>
  <r>
    <d v="2019-01-11T00:00:00"/>
    <x v="13"/>
    <s v="Envoy Air: MQ"/>
    <s v="MQ"/>
    <n v="20398"/>
    <n v="3535"/>
    <x v="119"/>
    <s v="Marquette, MI"/>
    <s v="ORD"/>
    <s v="Chicago, IL"/>
    <n v="830"/>
    <n v="829"/>
    <n v="-1"/>
    <n v="29"/>
    <n v="858"/>
    <n v="857"/>
    <n v="14"/>
    <n v="910"/>
    <n v="911"/>
    <n v="1"/>
    <n v="0"/>
    <n v="0"/>
    <n v="100"/>
    <n v="102"/>
    <n v="59"/>
    <n v="303"/>
    <m/>
    <m/>
    <m/>
    <m/>
    <m/>
    <s v="09:11"/>
    <s v="08:29"/>
    <d v="1899-12-30T00:42:00"/>
    <s v="Morning"/>
  </r>
  <r>
    <d v="2020-11-10T00:00:00"/>
    <x v="6"/>
    <s v="Alaska Airlines Inc.: AS"/>
    <s v="AS"/>
    <n v="19930"/>
    <n v="898"/>
    <x v="82"/>
    <s v="Kahului, HI"/>
    <s v="PDX"/>
    <s v="Portland, OR"/>
    <n v="1350"/>
    <n v="1332"/>
    <n v="-18"/>
    <n v="15"/>
    <n v="1347"/>
    <n v="2100"/>
    <n v="4"/>
    <n v="2109"/>
    <n v="2104"/>
    <n v="-5"/>
    <n v="0"/>
    <n v="0"/>
    <n v="319"/>
    <n v="332"/>
    <n v="313"/>
    <n v="2562"/>
    <m/>
    <m/>
    <m/>
    <m/>
    <m/>
    <s v="21:04"/>
    <s v="13:32"/>
    <d v="1899-12-30T07:32:00"/>
    <s v="Afternoon"/>
  </r>
  <r>
    <d v="2022-01-01T00:00:00"/>
    <x v="1"/>
    <s v="Delta Air Lines Inc.: DL"/>
    <s v="DL"/>
    <n v="19790"/>
    <n v="1267"/>
    <x v="156"/>
    <s v="Columbia, SC"/>
    <s v="ATL"/>
    <s v="Atlanta, GA"/>
    <n v="615"/>
    <n v="611"/>
    <n v="-4"/>
    <n v="11"/>
    <n v="622"/>
    <n v="703"/>
    <n v="8"/>
    <n v="730"/>
    <n v="711"/>
    <n v="-19"/>
    <n v="0"/>
    <n v="0"/>
    <n v="75"/>
    <n v="60"/>
    <n v="41"/>
    <n v="192"/>
    <m/>
    <m/>
    <m/>
    <m/>
    <m/>
    <s v="07:11"/>
    <s v="06:11"/>
    <d v="1899-12-30T01:00:00"/>
    <s v="Morning"/>
  </r>
  <r>
    <d v="2020-12-26T00:00:00"/>
    <x v="12"/>
    <s v="Endeavor Air Inc.: 9E"/>
    <s v="9E"/>
    <n v="20363"/>
    <n v="5532"/>
    <x v="42"/>
    <s v="New York, NY"/>
    <s v="MIA"/>
    <s v="Miami, FL"/>
    <n v="700"/>
    <n v="700"/>
    <n v="0"/>
    <n v="32"/>
    <n v="732"/>
    <n v="1007"/>
    <n v="8"/>
    <n v="1003"/>
    <n v="1015"/>
    <n v="12"/>
    <n v="0"/>
    <n v="0"/>
    <n v="183"/>
    <n v="195"/>
    <n v="155"/>
    <n v="1096"/>
    <m/>
    <m/>
    <m/>
    <m/>
    <m/>
    <s v="10:15"/>
    <s v="07:00"/>
    <d v="1899-12-30T03:15:00"/>
    <s v="Morning"/>
  </r>
  <r>
    <d v="2023-06-24T00:00:00"/>
    <x v="13"/>
    <s v="Envoy Air: MQ"/>
    <s v="MQ"/>
    <n v="20398"/>
    <n v="3799"/>
    <x v="157"/>
    <s v="Springfield, MO"/>
    <s v="DFW"/>
    <s v="Dallas/Fort Worth, TX"/>
    <n v="1044"/>
    <n v="1039"/>
    <n v="-5"/>
    <n v="10"/>
    <n v="1049"/>
    <n v="1143"/>
    <n v="9"/>
    <n v="1215"/>
    <n v="1152"/>
    <n v="-23"/>
    <n v="0"/>
    <n v="0"/>
    <n v="91"/>
    <n v="73"/>
    <n v="54"/>
    <n v="364"/>
    <m/>
    <m/>
    <m/>
    <m/>
    <m/>
    <s v="11:52"/>
    <s v="10:39"/>
    <d v="1899-12-30T01:13:00"/>
    <s v="Morning"/>
  </r>
  <r>
    <d v="2023-06-26T00:00:00"/>
    <x v="14"/>
    <s v="Frontier Airlines Inc.: F9"/>
    <s v="F9"/>
    <n v="20436"/>
    <n v="502"/>
    <x v="0"/>
    <s v="Denver, CO"/>
    <s v="DFW"/>
    <s v="Dallas/Fort Worth, TX"/>
    <n v="903"/>
    <n v="919"/>
    <n v="16"/>
    <n v="11"/>
    <n v="930"/>
    <n v="1153"/>
    <n v="10"/>
    <n v="1207"/>
    <n v="1203"/>
    <n v="-4"/>
    <n v="0"/>
    <n v="0"/>
    <n v="124"/>
    <n v="104"/>
    <n v="83"/>
    <n v="641"/>
    <m/>
    <m/>
    <m/>
    <m/>
    <m/>
    <s v="12:03"/>
    <s v="09:19"/>
    <d v="1899-12-30T02:44:00"/>
    <s v="Morning"/>
  </r>
  <r>
    <d v="2023-01-02T00:00:00"/>
    <x v="0"/>
    <s v="United Air Lines Inc.: UA"/>
    <s v="UA"/>
    <n v="19977"/>
    <n v="260"/>
    <x v="20"/>
    <s v="Chicago, IL"/>
    <s v="ATL"/>
    <s v="Atlanta, GA"/>
    <n v="655"/>
    <n v="935"/>
    <n v="160"/>
    <n v="23"/>
    <n v="958"/>
    <n v="1224"/>
    <n v="10"/>
    <n v="957"/>
    <n v="1234"/>
    <n v="157"/>
    <n v="0"/>
    <n v="0"/>
    <n v="122"/>
    <n v="119"/>
    <n v="86"/>
    <n v="606"/>
    <n v="157"/>
    <n v="0"/>
    <n v="0"/>
    <n v="0"/>
    <n v="0"/>
    <s v="12:34"/>
    <s v="09:35"/>
    <d v="1899-12-30T02:59:00"/>
    <s v="Morning"/>
  </r>
  <r>
    <d v="2019-06-13T00:00:00"/>
    <x v="11"/>
    <s v="SkyWest Airlines Inc.: OO"/>
    <s v="OO"/>
    <n v="20304"/>
    <n v="5413"/>
    <x v="32"/>
    <s v="Los Angeles, CA"/>
    <s v="PSP"/>
    <s v="Palm Springs, CA"/>
    <n v="2134"/>
    <n v="2126"/>
    <n v="-8"/>
    <n v="15"/>
    <n v="2141"/>
    <n v="2210"/>
    <n v="6"/>
    <n v="2227"/>
    <n v="2216"/>
    <n v="-11"/>
    <n v="0"/>
    <n v="0"/>
    <n v="53"/>
    <n v="50"/>
    <n v="29"/>
    <n v="110"/>
    <m/>
    <m/>
    <m/>
    <m/>
    <m/>
    <s v="22:16"/>
    <s v="21:26"/>
    <d v="1899-12-30T00:50:00"/>
    <s v="Evening"/>
  </r>
  <r>
    <d v="2019-08-09T00:00:00"/>
    <x v="6"/>
    <s v="Alaska Airlines Inc.: AS"/>
    <s v="AS"/>
    <n v="19930"/>
    <n v="813"/>
    <x v="32"/>
    <s v="Los Angeles, CA"/>
    <s v="OGG"/>
    <s v="Kahului, HI"/>
    <n v="845"/>
    <n v="839"/>
    <n v="-6"/>
    <n v="16"/>
    <n v="855"/>
    <n v="1121"/>
    <n v="7"/>
    <n v="1135"/>
    <n v="1128"/>
    <n v="-7"/>
    <n v="0"/>
    <n v="0"/>
    <n v="350"/>
    <n v="349"/>
    <n v="326"/>
    <n v="2486"/>
    <m/>
    <m/>
    <m/>
    <m/>
    <m/>
    <s v="11:28"/>
    <s v="08:39"/>
    <d v="1899-12-30T02:49:00"/>
    <s v="Morning"/>
  </r>
  <r>
    <d v="2020-01-02T00:00:00"/>
    <x v="13"/>
    <s v="Envoy Air: MQ"/>
    <s v="MQ"/>
    <n v="20398"/>
    <n v="3533"/>
    <x v="66"/>
    <s v="Madison, WI"/>
    <s v="ORD"/>
    <s v="Chicago, IL"/>
    <n v="1821"/>
    <n v="1815"/>
    <n v="-6"/>
    <n v="11"/>
    <n v="1826"/>
    <n v="1854"/>
    <n v="16"/>
    <n v="1924"/>
    <n v="1910"/>
    <n v="-14"/>
    <n v="0"/>
    <n v="0"/>
    <n v="63"/>
    <n v="55"/>
    <n v="28"/>
    <n v="109"/>
    <m/>
    <m/>
    <m/>
    <m/>
    <m/>
    <s v="19:10"/>
    <s v="18:15"/>
    <d v="1899-12-30T00:55:00"/>
    <s v="Evening"/>
  </r>
  <r>
    <d v="2019-07-24T00:00:00"/>
    <x v="1"/>
    <s v="Delta Air Lines Inc.: DL"/>
    <s v="DL"/>
    <n v="19790"/>
    <n v="371"/>
    <x v="1"/>
    <s v="Minneapolis, MN"/>
    <s v="DTW"/>
    <s v="Detroit, MI"/>
    <n v="2040"/>
    <n v="2037"/>
    <n v="-3"/>
    <n v="14"/>
    <n v="2051"/>
    <n v="2302"/>
    <n v="10"/>
    <n v="2325"/>
    <n v="2312"/>
    <n v="-13"/>
    <n v="0"/>
    <n v="0"/>
    <n v="105"/>
    <n v="95"/>
    <n v="71"/>
    <n v="528"/>
    <m/>
    <m/>
    <m/>
    <m/>
    <m/>
    <s v="23:12"/>
    <s v="20:37"/>
    <d v="1899-12-30T02:35:00"/>
    <s v="Evening"/>
  </r>
  <r>
    <d v="2022-03-28T00:00:00"/>
    <x v="13"/>
    <s v="Envoy Air: MQ"/>
    <s v="MQ"/>
    <n v="20398"/>
    <n v="3750"/>
    <x v="20"/>
    <s v="Chicago, IL"/>
    <s v="ALO"/>
    <s v="Waterloo, IA"/>
    <n v="1505"/>
    <n v="1500"/>
    <n v="-5"/>
    <n v="17"/>
    <n v="1517"/>
    <n v="1603"/>
    <n v="5"/>
    <n v="1617"/>
    <n v="1608"/>
    <n v="-9"/>
    <n v="0"/>
    <n v="0"/>
    <n v="72"/>
    <n v="68"/>
    <n v="46"/>
    <n v="234"/>
    <m/>
    <m/>
    <m/>
    <m/>
    <m/>
    <s v="16:08"/>
    <s v="15:00"/>
    <d v="1899-12-30T01:08:00"/>
    <s v="Afternoon"/>
  </r>
  <r>
    <d v="2021-07-12T00:00:00"/>
    <x v="1"/>
    <s v="Delta Air Lines Inc.: DL"/>
    <s v="DL"/>
    <n v="19790"/>
    <n v="717"/>
    <x v="21"/>
    <s v="Las Vegas, NV"/>
    <s v="ATL"/>
    <s v="Atlanta, GA"/>
    <n v="805"/>
    <n v="831"/>
    <n v="26"/>
    <n v="17"/>
    <n v="848"/>
    <n v="1519"/>
    <n v="22"/>
    <n v="1505"/>
    <n v="1541"/>
    <n v="36"/>
    <n v="0"/>
    <n v="0"/>
    <n v="240"/>
    <n v="250"/>
    <n v="211"/>
    <n v="1747"/>
    <n v="0"/>
    <n v="0"/>
    <n v="36"/>
    <n v="0"/>
    <n v="0"/>
    <s v="15:41"/>
    <s v="08:31"/>
    <d v="1899-12-30T07:10:00"/>
    <s v="Morning"/>
  </r>
  <r>
    <d v="2019-07-15T00:00:00"/>
    <x v="3"/>
    <s v="American Airlines Inc.: AA"/>
    <s v="AA"/>
    <n v="19805"/>
    <n v="119"/>
    <x v="18"/>
    <s v="Dallas/Fort Worth, TX"/>
    <s v="OGG"/>
    <s v="Kahului, HI"/>
    <n v="1120"/>
    <n v="1113"/>
    <n v="-7"/>
    <n v="22"/>
    <n v="1135"/>
    <n v="1337"/>
    <n v="7"/>
    <n v="1423"/>
    <n v="1344"/>
    <n v="-39"/>
    <n v="0"/>
    <n v="0"/>
    <n v="483"/>
    <n v="451"/>
    <n v="422"/>
    <n v="3711"/>
    <m/>
    <m/>
    <m/>
    <m/>
    <m/>
    <s v="13:44"/>
    <s v="11:13"/>
    <d v="1899-12-30T02:31:00"/>
    <s v="Morning"/>
  </r>
  <r>
    <d v="2022-11-03T00:00:00"/>
    <x v="1"/>
    <s v="Delta Air Lines Inc.: DL"/>
    <s v="DL"/>
    <n v="19790"/>
    <n v="1058"/>
    <x v="156"/>
    <s v="Columbia, SC"/>
    <s v="ATL"/>
    <s v="Atlanta, GA"/>
    <n v="1159"/>
    <n v="1159"/>
    <n v="0"/>
    <n v="11"/>
    <n v="1210"/>
    <n v="1254"/>
    <n v="4"/>
    <n v="1313"/>
    <n v="1258"/>
    <n v="-15"/>
    <n v="0"/>
    <n v="0"/>
    <n v="74"/>
    <n v="59"/>
    <n v="44"/>
    <n v="192"/>
    <m/>
    <m/>
    <m/>
    <m/>
    <m/>
    <s v="12:58"/>
    <s v="11:59"/>
    <d v="1899-12-30T00:59:00"/>
    <s v="Morning"/>
  </r>
  <r>
    <d v="2021-01-31T00:00:00"/>
    <x v="9"/>
    <s v="Allegiant Air: G4"/>
    <s v="G4"/>
    <n v="20368"/>
    <n v="1556"/>
    <x v="158"/>
    <s v="Punta Gorda, FL"/>
    <s v="MDT"/>
    <s v="Harrisburg, PA"/>
    <n v="1511"/>
    <n v="1507"/>
    <n v="-4"/>
    <n v="11"/>
    <n v="1518"/>
    <n v="1725"/>
    <n v="4"/>
    <n v="1740"/>
    <n v="1729"/>
    <n v="-11"/>
    <n v="0"/>
    <n v="0"/>
    <n v="149"/>
    <n v="142"/>
    <n v="127"/>
    <n v="963"/>
    <m/>
    <m/>
    <m/>
    <m/>
    <m/>
    <s v="17:29"/>
    <s v="15:07"/>
    <d v="1899-12-30T02:22:00"/>
    <s v="Afternoon"/>
  </r>
  <r>
    <d v="2022-10-13T00:00:00"/>
    <x v="16"/>
    <s v="Horizon Air: QX"/>
    <s v="QX"/>
    <n v="19687"/>
    <n v="2115"/>
    <x v="105"/>
    <s v="Anchorage, AK"/>
    <s v="AKN"/>
    <s v="King Salmon, AK"/>
    <n v="1505"/>
    <n v="1500"/>
    <n v="-5"/>
    <n v="17"/>
    <n v="1517"/>
    <n v="1609"/>
    <n v="3"/>
    <n v="1613"/>
    <n v="1612"/>
    <n v="-1"/>
    <n v="0"/>
    <n v="0"/>
    <n v="68"/>
    <n v="72"/>
    <n v="52"/>
    <n v="288"/>
    <m/>
    <m/>
    <m/>
    <m/>
    <m/>
    <s v="16:12"/>
    <s v="15:00"/>
    <d v="1899-12-30T01:12:00"/>
    <s v="Afternoon"/>
  </r>
  <r>
    <d v="2022-06-15T00:00:00"/>
    <x v="3"/>
    <s v="American Airlines Inc.: AA"/>
    <s v="AA"/>
    <n v="19805"/>
    <n v="1795"/>
    <x v="159"/>
    <s v="Des Moines, IA"/>
    <s v="PHX"/>
    <s v="Phoenix, AZ"/>
    <n v="810"/>
    <n v="802"/>
    <n v="-8"/>
    <n v="16"/>
    <n v="818"/>
    <n v="859"/>
    <n v="10"/>
    <n v="905"/>
    <n v="909"/>
    <n v="4"/>
    <n v="0"/>
    <n v="0"/>
    <n v="175"/>
    <n v="187"/>
    <n v="161"/>
    <n v="1149"/>
    <m/>
    <m/>
    <m/>
    <m/>
    <m/>
    <s v="09:09"/>
    <s v="08:02"/>
    <d v="1899-12-30T01:07:00"/>
    <s v="Morning"/>
  </r>
  <r>
    <d v="2021-01-14T00:00:00"/>
    <x v="15"/>
    <s v="Mesa Airlines Inc.: YV"/>
    <s v="YV"/>
    <n v="20378"/>
    <n v="5826"/>
    <x v="129"/>
    <s v="Santa Barbara, CA"/>
    <s v="DFW"/>
    <s v="Dallas/Fort Worth, TX"/>
    <n v="615"/>
    <n v="602"/>
    <n v="-13"/>
    <n v="11"/>
    <n v="613"/>
    <n v="1111"/>
    <n v="11"/>
    <n v="1125"/>
    <n v="1122"/>
    <n v="-3"/>
    <n v="0"/>
    <n v="0"/>
    <n v="190"/>
    <n v="200"/>
    <n v="178"/>
    <n v="1316"/>
    <m/>
    <m/>
    <m/>
    <m/>
    <m/>
    <s v="11:22"/>
    <s v="06:02"/>
    <d v="1899-12-30T05:20:00"/>
    <s v="Morning"/>
  </r>
  <r>
    <d v="2023-01-10T00:00:00"/>
    <x v="1"/>
    <s v="Delta Air Lines Inc.: DL"/>
    <s v="DL"/>
    <n v="19790"/>
    <n v="2936"/>
    <x v="14"/>
    <s v="Sarasota/Bradenton, FL"/>
    <s v="ATL"/>
    <s v="Atlanta, GA"/>
    <n v="1809"/>
    <n v="1806"/>
    <n v="-3"/>
    <n v="11"/>
    <n v="1817"/>
    <n v="1929"/>
    <n v="15"/>
    <n v="1955"/>
    <n v="1944"/>
    <n v="-11"/>
    <n v="0"/>
    <n v="0"/>
    <n v="106"/>
    <n v="98"/>
    <n v="72"/>
    <n v="444"/>
    <m/>
    <m/>
    <m/>
    <m/>
    <m/>
    <s v="19:44"/>
    <s v="18:06"/>
    <d v="1899-12-30T01:38:00"/>
    <s v="Evening"/>
  </r>
  <r>
    <d v="2023-04-21T00:00:00"/>
    <x v="11"/>
    <s v="SkyWest Airlines Inc.: OO"/>
    <s v="OO"/>
    <n v="20304"/>
    <n v="4282"/>
    <x v="24"/>
    <s v="Salt Lake City, UT"/>
    <s v="SGU"/>
    <s v="St. George, UT"/>
    <n v="1728"/>
    <n v="1728"/>
    <n v="0"/>
    <n v="13"/>
    <n v="1741"/>
    <n v="1821"/>
    <n v="2"/>
    <n v="1836"/>
    <n v="1823"/>
    <n v="-13"/>
    <n v="0"/>
    <n v="0"/>
    <n v="68"/>
    <n v="55"/>
    <n v="40"/>
    <n v="272"/>
    <m/>
    <m/>
    <m/>
    <m/>
    <m/>
    <s v="18:23"/>
    <s v="17:28"/>
    <d v="1899-12-30T00:55:00"/>
    <s v="Afternoon"/>
  </r>
  <r>
    <d v="2020-11-19T00:00:00"/>
    <x v="4"/>
    <s v="Republic Airline: YX"/>
    <s v="YX"/>
    <n v="20452"/>
    <n v="4845"/>
    <x v="7"/>
    <s v="Atlanta, GA"/>
    <s v="CLT"/>
    <s v="Charlotte, NC"/>
    <n v="908"/>
    <n v="902"/>
    <n v="-6"/>
    <n v="20"/>
    <n v="922"/>
    <n v="1004"/>
    <n v="14"/>
    <n v="1028"/>
    <n v="1018"/>
    <n v="-10"/>
    <n v="0"/>
    <n v="0"/>
    <n v="80"/>
    <n v="76"/>
    <n v="42"/>
    <n v="226"/>
    <m/>
    <m/>
    <m/>
    <m/>
    <m/>
    <s v="10:18"/>
    <s v="09:02"/>
    <d v="1899-12-30T01:16:00"/>
    <s v="Morning"/>
  </r>
  <r>
    <d v="2022-04-17T00:00:00"/>
    <x v="1"/>
    <s v="Delta Air Lines Inc.: DL"/>
    <s v="DL"/>
    <n v="19790"/>
    <n v="1596"/>
    <x v="24"/>
    <s v="Salt Lake City, UT"/>
    <s v="DEN"/>
    <s v="Denver, CO"/>
    <n v="2105"/>
    <n v="2103"/>
    <n v="-2"/>
    <n v="14"/>
    <n v="2117"/>
    <n v="2211"/>
    <n v="11"/>
    <n v="2229"/>
    <n v="2222"/>
    <n v="-7"/>
    <n v="0"/>
    <n v="0"/>
    <n v="84"/>
    <n v="79"/>
    <n v="54"/>
    <n v="391"/>
    <m/>
    <m/>
    <m/>
    <m/>
    <m/>
    <s v="22:22"/>
    <s v="21:03"/>
    <d v="1899-12-30T01:19:00"/>
    <s v="Evening"/>
  </r>
  <r>
    <d v="2021-07-29T00:00:00"/>
    <x v="3"/>
    <s v="American Airlines Inc.: AA"/>
    <s v="AA"/>
    <n v="19805"/>
    <n v="2858"/>
    <x v="18"/>
    <s v="Dallas/Fort Worth, TX"/>
    <s v="PNS"/>
    <s v="Pensacola, FL"/>
    <n v="1515"/>
    <n v="1624"/>
    <n v="69"/>
    <n v="15"/>
    <n v="1639"/>
    <n v="1801"/>
    <n v="3"/>
    <n v="1707"/>
    <n v="1804"/>
    <n v="57"/>
    <n v="0"/>
    <n v="0"/>
    <n v="112"/>
    <n v="100"/>
    <n v="82"/>
    <n v="604"/>
    <n v="0"/>
    <n v="0"/>
    <n v="0"/>
    <n v="0"/>
    <n v="57"/>
    <s v="18:04"/>
    <s v="16:24"/>
    <d v="1899-12-30T01:40:00"/>
    <s v="Afternoon"/>
  </r>
  <r>
    <d v="2022-03-29T00:00:00"/>
    <x v="4"/>
    <s v="Republic Airline: YX"/>
    <s v="YX"/>
    <n v="20452"/>
    <n v="3505"/>
    <x v="54"/>
    <s v="Newark, NJ"/>
    <s v="CMH"/>
    <s v="Columbus, OH"/>
    <n v="1041"/>
    <n v="1038"/>
    <n v="-3"/>
    <n v="33"/>
    <n v="1111"/>
    <n v="1236"/>
    <n v="3"/>
    <n v="1228"/>
    <n v="1239"/>
    <n v="11"/>
    <n v="0"/>
    <n v="0"/>
    <n v="107"/>
    <n v="121"/>
    <n v="85"/>
    <n v="463"/>
    <m/>
    <m/>
    <m/>
    <m/>
    <m/>
    <s v="12:39"/>
    <s v="10:38"/>
    <d v="1899-12-30T02:01:00"/>
    <s v="Morning"/>
  </r>
  <r>
    <d v="2020-01-04T00:00:00"/>
    <x v="8"/>
    <s v="PSA Airlines Inc.: OH"/>
    <s v="OH"/>
    <n v="20397"/>
    <n v="5106"/>
    <x v="19"/>
    <s v="Charlotte, NC"/>
    <s v="AVP"/>
    <s v="Scranton/Wilkes-Barre, PA"/>
    <n v="914"/>
    <n v="924"/>
    <n v="10"/>
    <n v="28"/>
    <n v="952"/>
    <n v="1101"/>
    <n v="6"/>
    <n v="1053"/>
    <n v="1107"/>
    <n v="14"/>
    <n v="0"/>
    <n v="0"/>
    <n v="99"/>
    <n v="103"/>
    <n v="69"/>
    <n v="509"/>
    <m/>
    <m/>
    <m/>
    <m/>
    <m/>
    <s v="11:07"/>
    <s v="09:24"/>
    <d v="1899-12-30T01:43:00"/>
    <s v="Morning"/>
  </r>
  <r>
    <d v="2022-09-14T00:00:00"/>
    <x v="11"/>
    <s v="SkyWest Airlines Inc.: OO"/>
    <s v="OO"/>
    <n v="20304"/>
    <n v="3752"/>
    <x v="24"/>
    <s v="Salt Lake City, UT"/>
    <s v="IDA"/>
    <s v="Idaho Falls, ID"/>
    <n v="1710"/>
    <n v="1701"/>
    <n v="-9"/>
    <n v="16"/>
    <n v="1717"/>
    <n v="1757"/>
    <n v="6"/>
    <n v="1817"/>
    <n v="1803"/>
    <n v="-14"/>
    <n v="0"/>
    <n v="0"/>
    <n v="67"/>
    <n v="62"/>
    <n v="40"/>
    <n v="188"/>
    <m/>
    <m/>
    <m/>
    <m/>
    <m/>
    <s v="18:03"/>
    <s v="17:01"/>
    <d v="1899-12-30T01:02:00"/>
    <s v="Afternoon"/>
  </r>
  <r>
    <d v="2022-04-11T00:00:00"/>
    <x v="2"/>
    <s v="Southwest Airlines Co.: WN"/>
    <s v="WN"/>
    <n v="19393"/>
    <n v="1833"/>
    <x v="36"/>
    <s v="New Orleans, LA"/>
    <s v="STL"/>
    <s v="St. Louis, MO"/>
    <n v="1745"/>
    <n v="1743"/>
    <n v="-2"/>
    <n v="10"/>
    <n v="1753"/>
    <n v="1913"/>
    <n v="3"/>
    <n v="1925"/>
    <n v="1916"/>
    <n v="-9"/>
    <n v="0"/>
    <n v="0"/>
    <n v="100"/>
    <n v="93"/>
    <n v="80"/>
    <n v="604"/>
    <m/>
    <m/>
    <m/>
    <m/>
    <m/>
    <s v="19:16"/>
    <s v="17:43"/>
    <d v="1899-12-30T01:33:00"/>
    <s v="Afternoon"/>
  </r>
  <r>
    <d v="2023-02-05T00:00:00"/>
    <x v="3"/>
    <s v="American Airlines Inc.: AA"/>
    <s v="AA"/>
    <n v="19805"/>
    <n v="1953"/>
    <x v="80"/>
    <s v="Santa Ana, CA"/>
    <s v="DFW"/>
    <s v="Dallas/Fort Worth, TX"/>
    <n v="1452"/>
    <n v="1448"/>
    <n v="-4"/>
    <n v="8"/>
    <n v="1456"/>
    <n v="1923"/>
    <n v="8"/>
    <n v="1950"/>
    <n v="1931"/>
    <n v="-19"/>
    <n v="0"/>
    <n v="0"/>
    <n v="178"/>
    <n v="163"/>
    <n v="147"/>
    <n v="1205"/>
    <m/>
    <m/>
    <m/>
    <m/>
    <m/>
    <s v="19:31"/>
    <s v="14:48"/>
    <d v="1899-12-30T04:43:00"/>
    <s v="Afternoon"/>
  </r>
  <r>
    <d v="2021-06-10T00:00:00"/>
    <x v="1"/>
    <s v="Delta Air Lines Inc.: DL"/>
    <s v="DL"/>
    <n v="19790"/>
    <n v="2350"/>
    <x v="7"/>
    <s v="Atlanta, GA"/>
    <s v="CLT"/>
    <s v="Charlotte, NC"/>
    <n v="1052"/>
    <n v="1048"/>
    <n v="-4"/>
    <n v="14"/>
    <n v="1102"/>
    <n v="1146"/>
    <n v="12"/>
    <n v="1201"/>
    <n v="1158"/>
    <n v="-3"/>
    <n v="0"/>
    <n v="0"/>
    <n v="69"/>
    <n v="70"/>
    <n v="44"/>
    <n v="226"/>
    <m/>
    <m/>
    <m/>
    <m/>
    <m/>
    <s v="11:58"/>
    <s v="10:48"/>
    <d v="1899-12-30T01:10:00"/>
    <s v="Morning"/>
  </r>
  <r>
    <d v="2020-01-27T00:00:00"/>
    <x v="11"/>
    <s v="SkyWest Airlines Inc.: OO"/>
    <s v="OO"/>
    <n v="20304"/>
    <n v="3988"/>
    <x v="59"/>
    <s v="Birmingham, AL"/>
    <s v="LGA"/>
    <s v="New York, NY"/>
    <n v="1106"/>
    <n v="1104"/>
    <n v="-2"/>
    <n v="10"/>
    <n v="1114"/>
    <n v="1406"/>
    <n v="7"/>
    <n v="1431"/>
    <n v="1413"/>
    <n v="-18"/>
    <n v="0"/>
    <n v="0"/>
    <n v="145"/>
    <n v="129"/>
    <n v="112"/>
    <n v="866"/>
    <m/>
    <m/>
    <m/>
    <m/>
    <m/>
    <s v="14:13"/>
    <s v="11:04"/>
    <d v="1899-12-30T03:09:00"/>
    <s v="Morning"/>
  </r>
  <r>
    <d v="2022-07-05T00:00:00"/>
    <x v="4"/>
    <s v="Republic Airline: YX"/>
    <s v="YX"/>
    <n v="20452"/>
    <n v="4571"/>
    <x v="42"/>
    <s v="New York, NY"/>
    <s v="ATL"/>
    <s v="Atlanta, GA"/>
    <n v="729"/>
    <n v="724"/>
    <n v="-5"/>
    <n v="17"/>
    <n v="741"/>
    <n v="937"/>
    <n v="11"/>
    <n v="1001"/>
    <n v="948"/>
    <n v="-13"/>
    <n v="0"/>
    <n v="0"/>
    <n v="152"/>
    <n v="144"/>
    <n v="116"/>
    <n v="762"/>
    <m/>
    <m/>
    <m/>
    <m/>
    <m/>
    <s v="09:48"/>
    <s v="07:24"/>
    <d v="1899-12-30T02:24:00"/>
    <s v="Morning"/>
  </r>
  <r>
    <d v="2019-10-04T00:00:00"/>
    <x v="6"/>
    <s v="Alaska Airlines Inc.: AS"/>
    <s v="AS"/>
    <n v="19930"/>
    <n v="866"/>
    <x v="61"/>
    <s v="Honolulu, HI"/>
    <s v="LAX"/>
    <s v="Los Angeles, CA"/>
    <n v="1245"/>
    <n v="1700"/>
    <n v="255"/>
    <n v="14"/>
    <n v="1714"/>
    <n v="114"/>
    <n v="8"/>
    <n v="2120"/>
    <n v="122"/>
    <n v="242"/>
    <n v="0"/>
    <n v="0"/>
    <n v="335"/>
    <n v="322"/>
    <n v="300"/>
    <n v="2556"/>
    <n v="0"/>
    <n v="0"/>
    <n v="0"/>
    <n v="0"/>
    <n v="242"/>
    <s v="01:22"/>
    <s v="17:00"/>
    <n v="-0.65138888888888891"/>
    <s v="Afternoon"/>
  </r>
  <r>
    <d v="2023-08-31T00:00:00"/>
    <x v="14"/>
    <s v="Frontier Airlines Inc.: F9"/>
    <s v="F9"/>
    <n v="20436"/>
    <n v="2479"/>
    <x v="5"/>
    <s v="Houston, TX"/>
    <s v="PHX"/>
    <s v="Phoenix, AZ"/>
    <n v="1654"/>
    <n v="1651"/>
    <n v="-3"/>
    <n v="14"/>
    <n v="1705"/>
    <n v="1717"/>
    <n v="9"/>
    <n v="1747"/>
    <n v="1726"/>
    <n v="-21"/>
    <n v="0"/>
    <n v="0"/>
    <n v="173"/>
    <n v="155"/>
    <n v="132"/>
    <n v="1009"/>
    <m/>
    <m/>
    <m/>
    <m/>
    <m/>
    <s v="17:26"/>
    <s v="16:51"/>
    <d v="1899-12-30T00:35:00"/>
    <s v="Afternoon"/>
  </r>
  <r>
    <d v="2021-01-24T00:00:00"/>
    <x v="5"/>
    <s v="Spirit Air Lines: NK"/>
    <s v="NK"/>
    <n v="20416"/>
    <n v="762"/>
    <x v="7"/>
    <s v="Atlanta, GA"/>
    <s v="ORD"/>
    <s v="Chicago, IL"/>
    <n v="1400"/>
    <n v="1429"/>
    <n v="29"/>
    <n v="11"/>
    <n v="1440"/>
    <n v="1515"/>
    <n v="6"/>
    <n v="1502"/>
    <n v="1521"/>
    <n v="19"/>
    <n v="0"/>
    <n v="0"/>
    <n v="122"/>
    <n v="112"/>
    <n v="95"/>
    <n v="606"/>
    <n v="0"/>
    <n v="0"/>
    <n v="19"/>
    <n v="0"/>
    <n v="0"/>
    <s v="15:21"/>
    <s v="14:29"/>
    <d v="1899-12-30T00:52:00"/>
    <s v="Afternoon"/>
  </r>
  <r>
    <d v="2019-11-03T00:00:00"/>
    <x v="3"/>
    <s v="American Airlines Inc.: AA"/>
    <s v="AA"/>
    <n v="19805"/>
    <n v="294"/>
    <x v="20"/>
    <s v="Chicago, IL"/>
    <s v="LGA"/>
    <s v="New York, NY"/>
    <n v="1730"/>
    <n v="1739"/>
    <n v="9"/>
    <n v="23"/>
    <n v="1802"/>
    <n v="2037"/>
    <n v="7"/>
    <n v="2037"/>
    <n v="2044"/>
    <n v="7"/>
    <n v="0"/>
    <n v="0"/>
    <n v="127"/>
    <n v="125"/>
    <n v="95"/>
    <n v="733"/>
    <m/>
    <m/>
    <m/>
    <m/>
    <m/>
    <s v="20:44"/>
    <s v="17:39"/>
    <d v="1899-12-30T03:05:00"/>
    <s v="Afternoon"/>
  </r>
  <r>
    <d v="2020-06-10T00:00:00"/>
    <x v="3"/>
    <s v="American Airlines Inc.: AA"/>
    <s v="AA"/>
    <n v="19805"/>
    <n v="364"/>
    <x v="18"/>
    <s v="Dallas/Fort Worth, TX"/>
    <s v="SJC"/>
    <s v="San Jose, CA"/>
    <n v="1855"/>
    <n v="1848"/>
    <n v="-7"/>
    <n v="18"/>
    <n v="1906"/>
    <n v="2021"/>
    <n v="4"/>
    <n v="2037"/>
    <n v="2025"/>
    <n v="-12"/>
    <n v="0"/>
    <n v="0"/>
    <n v="222"/>
    <n v="217"/>
    <n v="195"/>
    <n v="1438"/>
    <m/>
    <m/>
    <m/>
    <m/>
    <m/>
    <s v="20:25"/>
    <s v="18:48"/>
    <d v="1899-12-30T01:37:00"/>
    <s v="Evening"/>
  </r>
  <r>
    <d v="2023-08-28T00:00:00"/>
    <x v="2"/>
    <s v="Southwest Airlines Co.: WN"/>
    <s v="WN"/>
    <n v="19393"/>
    <n v="1109"/>
    <x v="21"/>
    <s v="Las Vegas, NV"/>
    <s v="SAN"/>
    <s v="San Diego, CA"/>
    <n v="2205"/>
    <n v="2205"/>
    <n v="0"/>
    <n v="16"/>
    <n v="2221"/>
    <n v="2304"/>
    <n v="3"/>
    <n v="2310"/>
    <n v="2307"/>
    <n v="-3"/>
    <n v="0"/>
    <n v="0"/>
    <n v="65"/>
    <n v="62"/>
    <n v="43"/>
    <n v="258"/>
    <m/>
    <m/>
    <m/>
    <m/>
    <m/>
    <s v="23:07"/>
    <s v="22:05"/>
    <d v="1899-12-30T01:02:00"/>
    <s v="Evening"/>
  </r>
  <r>
    <d v="2022-07-03T00:00:00"/>
    <x v="8"/>
    <s v="PSA Airlines Inc.: OH"/>
    <s v="OH"/>
    <n v="20397"/>
    <n v="5088"/>
    <x v="147"/>
    <s v="Norfolk, VA"/>
    <s v="PHL"/>
    <s v="Philadelphia, PA"/>
    <n v="825"/>
    <n v="0"/>
    <n v="0"/>
    <m/>
    <m/>
    <m/>
    <m/>
    <n v="931"/>
    <n v="0"/>
    <n v="0"/>
    <n v="1"/>
    <n v="0"/>
    <n v="66"/>
    <m/>
    <m/>
    <n v="212"/>
    <m/>
    <m/>
    <m/>
    <m/>
    <m/>
    <s v="00:00"/>
    <s v="00:00"/>
    <d v="1899-12-30T00:00:00"/>
    <s v="Night"/>
  </r>
  <r>
    <d v="2021-09-10T00:00:00"/>
    <x v="4"/>
    <s v="Republic Airline: YX"/>
    <s v="YX"/>
    <n v="20452"/>
    <n v="5852"/>
    <x v="31"/>
    <s v="Boston, MA"/>
    <s v="MCI"/>
    <s v="Kansas City, MO"/>
    <n v="1715"/>
    <n v="1711"/>
    <n v="-4"/>
    <n v="18"/>
    <n v="1729"/>
    <n v="1919"/>
    <n v="5"/>
    <n v="1946"/>
    <n v="1924"/>
    <n v="-22"/>
    <n v="0"/>
    <n v="0"/>
    <n v="211"/>
    <n v="193"/>
    <n v="170"/>
    <n v="1256"/>
    <m/>
    <m/>
    <m/>
    <m/>
    <m/>
    <s v="19:24"/>
    <s v="17:11"/>
    <d v="1899-12-30T02:13:00"/>
    <s v="Afternoon"/>
  </r>
  <r>
    <d v="2022-12-25T00:00:00"/>
    <x v="5"/>
    <s v="Spirit Air Lines: NK"/>
    <s v="NK"/>
    <n v="20416"/>
    <n v="1150"/>
    <x v="77"/>
    <s v="Fort Myers, FL"/>
    <s v="DTW"/>
    <s v="Detroit, MI"/>
    <n v="1620"/>
    <n v="0"/>
    <n v="0"/>
    <m/>
    <m/>
    <m/>
    <m/>
    <n v="1917"/>
    <n v="0"/>
    <n v="0"/>
    <n v="1"/>
    <n v="0"/>
    <n v="177"/>
    <m/>
    <m/>
    <n v="1084"/>
    <m/>
    <m/>
    <m/>
    <m/>
    <m/>
    <s v="00:00"/>
    <s v="00:00"/>
    <d v="1899-12-30T00:00:00"/>
    <s v="Night"/>
  </r>
  <r>
    <d v="2022-02-06T00:00:00"/>
    <x v="11"/>
    <s v="SkyWest Airlines Inc.: OO"/>
    <s v="OO"/>
    <n v="20304"/>
    <n v="5843"/>
    <x v="160"/>
    <s v="Casper, WY"/>
    <s v="DEN"/>
    <s v="Denver, CO"/>
    <n v="742"/>
    <n v="739"/>
    <n v="-3"/>
    <n v="47"/>
    <n v="826"/>
    <n v="910"/>
    <n v="4"/>
    <n v="859"/>
    <n v="914"/>
    <n v="15"/>
    <n v="0"/>
    <n v="0"/>
    <n v="77"/>
    <n v="95"/>
    <n v="44"/>
    <n v="230"/>
    <n v="15"/>
    <n v="0"/>
    <n v="0"/>
    <n v="0"/>
    <n v="0"/>
    <s v="09:14"/>
    <s v="07:39"/>
    <d v="1899-12-30T01:35:00"/>
    <s v="Morning"/>
  </r>
  <r>
    <d v="2023-02-04T00:00:00"/>
    <x v="2"/>
    <s v="Southwest Airlines Co.: WN"/>
    <s v="WN"/>
    <n v="19393"/>
    <n v="2339"/>
    <x v="21"/>
    <s v="Las Vegas, NV"/>
    <s v="OKC"/>
    <s v="Oklahoma City, OK"/>
    <n v="1715"/>
    <n v="1735"/>
    <n v="20"/>
    <n v="11"/>
    <n v="1746"/>
    <n v="2144"/>
    <n v="4"/>
    <n v="2135"/>
    <n v="2148"/>
    <n v="13"/>
    <n v="0"/>
    <n v="0"/>
    <n v="140"/>
    <n v="133"/>
    <n v="118"/>
    <n v="986"/>
    <m/>
    <m/>
    <m/>
    <m/>
    <m/>
    <s v="21:48"/>
    <s v="17:35"/>
    <d v="1899-12-30T04:13:00"/>
    <s v="Afternoon"/>
  </r>
  <r>
    <d v="2023-05-14T00:00:00"/>
    <x v="1"/>
    <s v="Delta Air Lines Inc.: DL"/>
    <s v="DL"/>
    <n v="19790"/>
    <n v="2394"/>
    <x v="17"/>
    <s v="Grand Rapids, MI"/>
    <s v="DTW"/>
    <s v="Detroit, MI"/>
    <n v="529"/>
    <n v="530"/>
    <n v="1"/>
    <n v="12"/>
    <n v="542"/>
    <n v="612"/>
    <n v="9"/>
    <n v="627"/>
    <n v="621"/>
    <n v="-6"/>
    <n v="0"/>
    <n v="0"/>
    <n v="58"/>
    <n v="51"/>
    <n v="30"/>
    <n v="120"/>
    <m/>
    <m/>
    <m/>
    <m/>
    <m/>
    <s v="06:21"/>
    <s v="05:30"/>
    <d v="1899-12-30T00:51:00"/>
    <s v="Night"/>
  </r>
  <r>
    <d v="2020-04-19T00:00:00"/>
    <x v="2"/>
    <s v="Southwest Airlines Co.: WN"/>
    <s v="WN"/>
    <n v="19393"/>
    <n v="4418"/>
    <x v="106"/>
    <s v="Oakland, CA"/>
    <s v="BOI"/>
    <s v="Boise, ID"/>
    <n v="1105"/>
    <n v="0"/>
    <n v="0"/>
    <m/>
    <m/>
    <m/>
    <m/>
    <n v="1340"/>
    <n v="0"/>
    <n v="0"/>
    <n v="1"/>
    <n v="0"/>
    <n v="95"/>
    <m/>
    <m/>
    <n v="512"/>
    <m/>
    <m/>
    <m/>
    <m/>
    <m/>
    <s v="00:00"/>
    <s v="00:00"/>
    <d v="1899-12-30T00:00:00"/>
    <s v="Night"/>
  </r>
  <r>
    <d v="2022-10-03T00:00:00"/>
    <x v="1"/>
    <s v="Delta Air Lines Inc.: DL"/>
    <s v="DL"/>
    <n v="19790"/>
    <n v="2360"/>
    <x v="29"/>
    <s v="San Francisco, CA"/>
    <s v="MSP"/>
    <s v="Minneapolis, MN"/>
    <n v="25"/>
    <n v="27"/>
    <n v="2"/>
    <n v="9"/>
    <n v="36"/>
    <n v="544"/>
    <n v="3"/>
    <n v="612"/>
    <n v="547"/>
    <n v="-25"/>
    <n v="0"/>
    <n v="0"/>
    <n v="227"/>
    <n v="200"/>
    <n v="188"/>
    <n v="1589"/>
    <m/>
    <m/>
    <m/>
    <m/>
    <m/>
    <s v="05:47"/>
    <s v="00:27"/>
    <d v="1899-12-30T05:20:00"/>
    <s v="Night"/>
  </r>
  <r>
    <d v="2022-03-23T00:00:00"/>
    <x v="0"/>
    <s v="United Air Lines Inc.: UA"/>
    <s v="UA"/>
    <n v="19977"/>
    <n v="2308"/>
    <x v="161"/>
    <s v="Spokane, WA"/>
    <s v="DEN"/>
    <s v="Denver, CO"/>
    <n v="535"/>
    <n v="521"/>
    <n v="-14"/>
    <n v="22"/>
    <n v="543"/>
    <n v="838"/>
    <n v="15"/>
    <n v="903"/>
    <n v="853"/>
    <n v="-10"/>
    <n v="0"/>
    <n v="0"/>
    <n v="148"/>
    <n v="152"/>
    <n v="115"/>
    <n v="836"/>
    <m/>
    <m/>
    <m/>
    <m/>
    <m/>
    <s v="08:53"/>
    <s v="05:21"/>
    <d v="1899-12-30T03:32:00"/>
    <s v="Night"/>
  </r>
  <r>
    <d v="2021-06-14T00:00:00"/>
    <x v="3"/>
    <s v="American Airlines Inc.: AA"/>
    <s v="AA"/>
    <n v="19805"/>
    <n v="388"/>
    <x v="101"/>
    <s v="Valparaiso, FL"/>
    <s v="DFW"/>
    <s v="Dallas/Fort Worth, TX"/>
    <n v="1330"/>
    <n v="1329"/>
    <n v="-1"/>
    <n v="14"/>
    <n v="1343"/>
    <n v="1516"/>
    <n v="11"/>
    <n v="1544"/>
    <n v="1527"/>
    <n v="-17"/>
    <n v="0"/>
    <n v="0"/>
    <n v="134"/>
    <n v="118"/>
    <n v="93"/>
    <n v="641"/>
    <m/>
    <m/>
    <m/>
    <m/>
    <m/>
    <s v="15:27"/>
    <s v="13:29"/>
    <d v="1899-12-30T01:58:00"/>
    <s v="Afternoon"/>
  </r>
  <r>
    <d v="2021-10-19T00:00:00"/>
    <x v="3"/>
    <s v="American Airlines Inc.: AA"/>
    <s v="AA"/>
    <n v="19805"/>
    <n v="1545"/>
    <x v="52"/>
    <s v="Richmond, VA"/>
    <s v="CLT"/>
    <s v="Charlotte, NC"/>
    <n v="1816"/>
    <n v="1804"/>
    <n v="-12"/>
    <n v="15"/>
    <n v="1819"/>
    <n v="1912"/>
    <n v="5"/>
    <n v="1945"/>
    <n v="1917"/>
    <n v="-28"/>
    <n v="0"/>
    <n v="0"/>
    <n v="89"/>
    <n v="73"/>
    <n v="53"/>
    <n v="257"/>
    <m/>
    <m/>
    <m/>
    <m/>
    <m/>
    <s v="19:17"/>
    <s v="18:04"/>
    <d v="1899-12-30T01:13:00"/>
    <s v="Evening"/>
  </r>
  <r>
    <d v="2023-06-07T00:00:00"/>
    <x v="4"/>
    <s v="Republic Airline: YX"/>
    <s v="YX"/>
    <n v="20452"/>
    <n v="5662"/>
    <x v="19"/>
    <s v="Charlotte, NC"/>
    <s v="JFK"/>
    <s v="New York, NY"/>
    <n v="1807"/>
    <n v="1805"/>
    <n v="-2"/>
    <n v="29"/>
    <n v="1834"/>
    <n v="1950"/>
    <n v="40"/>
    <n v="2027"/>
    <n v="2030"/>
    <n v="3"/>
    <n v="0"/>
    <n v="0"/>
    <n v="140"/>
    <n v="145"/>
    <n v="76"/>
    <n v="541"/>
    <m/>
    <m/>
    <m/>
    <m/>
    <m/>
    <s v="20:30"/>
    <s v="18:05"/>
    <d v="1899-12-30T02:25:00"/>
    <s v="Evening"/>
  </r>
  <r>
    <d v="2022-10-07T00:00:00"/>
    <x v="5"/>
    <s v="Spirit Air Lines: NK"/>
    <s v="NK"/>
    <n v="20416"/>
    <n v="810"/>
    <x v="36"/>
    <s v="New Orleans, LA"/>
    <s v="DTW"/>
    <s v="Detroit, MI"/>
    <n v="910"/>
    <n v="858"/>
    <n v="-12"/>
    <n v="16"/>
    <n v="914"/>
    <n v="1215"/>
    <n v="8"/>
    <n v="1240"/>
    <n v="1223"/>
    <n v="-17"/>
    <n v="0"/>
    <n v="0"/>
    <n v="150"/>
    <n v="145"/>
    <n v="121"/>
    <n v="926"/>
    <m/>
    <m/>
    <m/>
    <m/>
    <m/>
    <s v="12:23"/>
    <s v="08:58"/>
    <d v="1899-12-30T03:25:00"/>
    <s v="Morning"/>
  </r>
  <r>
    <d v="2020-11-09T00:00:00"/>
    <x v="12"/>
    <s v="Endeavor Air Inc.: 9E"/>
    <s v="9E"/>
    <n v="20363"/>
    <n v="4863"/>
    <x v="97"/>
    <s v="Chattanooga, TN"/>
    <s v="ATL"/>
    <s v="Atlanta, GA"/>
    <n v="1830"/>
    <n v="1825"/>
    <n v="-5"/>
    <n v="20"/>
    <n v="1845"/>
    <n v="1911"/>
    <n v="8"/>
    <n v="1926"/>
    <n v="1919"/>
    <n v="-7"/>
    <n v="0"/>
    <n v="0"/>
    <n v="56"/>
    <n v="54"/>
    <n v="26"/>
    <n v="106"/>
    <m/>
    <m/>
    <m/>
    <m/>
    <m/>
    <s v="19:19"/>
    <s v="18:25"/>
    <d v="1899-12-30T00:54:00"/>
    <s v="Evening"/>
  </r>
  <r>
    <d v="2019-09-01T00:00:00"/>
    <x v="1"/>
    <s v="Delta Air Lines Inc.: DL"/>
    <s v="DL"/>
    <n v="19790"/>
    <n v="1406"/>
    <x v="49"/>
    <s v="Billings, MT"/>
    <s v="SLC"/>
    <s v="Salt Lake City, UT"/>
    <n v="1305"/>
    <n v="1255"/>
    <n v="-10"/>
    <n v="12"/>
    <n v="1307"/>
    <n v="1404"/>
    <n v="9"/>
    <n v="1427"/>
    <n v="1413"/>
    <n v="-14"/>
    <n v="0"/>
    <n v="0"/>
    <n v="82"/>
    <n v="78"/>
    <n v="57"/>
    <n v="387"/>
    <m/>
    <m/>
    <m/>
    <m/>
    <m/>
    <s v="14:13"/>
    <s v="12:55"/>
    <d v="1899-12-30T01:18:00"/>
    <s v="Afternoon"/>
  </r>
  <r>
    <d v="2022-08-14T00:00:00"/>
    <x v="3"/>
    <s v="American Airlines Inc.: AA"/>
    <s v="AA"/>
    <n v="19805"/>
    <n v="2337"/>
    <x v="18"/>
    <s v="Dallas/Fort Worth, TX"/>
    <s v="CMH"/>
    <s v="Columbus, OH"/>
    <n v="1359"/>
    <n v="1444"/>
    <n v="45"/>
    <n v="9"/>
    <n v="1453"/>
    <n v="1751"/>
    <n v="5"/>
    <n v="1725"/>
    <n v="1756"/>
    <n v="31"/>
    <n v="0"/>
    <n v="0"/>
    <n v="146"/>
    <n v="132"/>
    <n v="118"/>
    <n v="926"/>
    <n v="31"/>
    <n v="0"/>
    <n v="0"/>
    <n v="0"/>
    <n v="0"/>
    <s v="17:56"/>
    <s v="14:44"/>
    <d v="1899-12-30T03:12:00"/>
    <s v="Afternoon"/>
  </r>
  <r>
    <d v="2019-01-03T00:00:00"/>
    <x v="7"/>
    <s v="JetBlue Airways: B6"/>
    <s v="B6"/>
    <n v="20409"/>
    <n v="354"/>
    <x v="134"/>
    <s v="Ontario, CA"/>
    <s v="JFK"/>
    <s v="New York, NY"/>
    <n v="2359"/>
    <n v="5"/>
    <n v="6"/>
    <n v="11"/>
    <n v="16"/>
    <n v="813"/>
    <n v="12"/>
    <n v="818"/>
    <n v="825"/>
    <n v="7"/>
    <n v="0"/>
    <n v="0"/>
    <n v="319"/>
    <n v="320"/>
    <n v="297"/>
    <n v="2429"/>
    <m/>
    <m/>
    <m/>
    <m/>
    <m/>
    <s v="08:25"/>
    <s v="00:05"/>
    <d v="1899-12-30T08:20:00"/>
    <s v="Night"/>
  </r>
  <r>
    <d v="2021-01-06T00:00:00"/>
    <x v="6"/>
    <s v="Alaska Airlines Inc.: AS"/>
    <s v="AS"/>
    <n v="19930"/>
    <n v="122"/>
    <x v="6"/>
    <s v="Seattle, WA"/>
    <s v="FLL"/>
    <s v="Fort Lauderdale, FL"/>
    <n v="910"/>
    <n v="902"/>
    <n v="-8"/>
    <n v="14"/>
    <n v="916"/>
    <n v="1735"/>
    <n v="4"/>
    <n v="1750"/>
    <n v="1739"/>
    <n v="-11"/>
    <n v="0"/>
    <n v="0"/>
    <n v="340"/>
    <n v="337"/>
    <n v="319"/>
    <n v="2717"/>
    <m/>
    <m/>
    <m/>
    <m/>
    <m/>
    <s v="17:39"/>
    <s v="09:02"/>
    <d v="1899-12-30T08:37:00"/>
    <s v="Morning"/>
  </r>
  <r>
    <d v="2020-01-16T00:00:00"/>
    <x v="2"/>
    <s v="Southwest Airlines Co.: WN"/>
    <s v="WN"/>
    <n v="19393"/>
    <n v="427"/>
    <x v="12"/>
    <s v="Baltimore, MD"/>
    <s v="FLL"/>
    <s v="Fort Lauderdale, FL"/>
    <n v="740"/>
    <n v="738"/>
    <n v="-2"/>
    <n v="18"/>
    <n v="756"/>
    <n v="1004"/>
    <n v="5"/>
    <n v="1030"/>
    <n v="1009"/>
    <n v="-21"/>
    <n v="0"/>
    <n v="0"/>
    <n v="170"/>
    <n v="151"/>
    <n v="128"/>
    <n v="925"/>
    <m/>
    <m/>
    <m/>
    <m/>
    <m/>
    <s v="10:09"/>
    <s v="07:38"/>
    <d v="1899-12-30T02:31:00"/>
    <s v="Morning"/>
  </r>
  <r>
    <d v="2022-08-13T00:00:00"/>
    <x v="2"/>
    <s v="Southwest Airlines Co.: WN"/>
    <s v="WN"/>
    <n v="19393"/>
    <n v="4643"/>
    <x v="95"/>
    <s v="Providence, RI"/>
    <s v="DCA"/>
    <s v="Washington, DC"/>
    <n v="655"/>
    <n v="652"/>
    <n v="-3"/>
    <n v="10"/>
    <n v="702"/>
    <n v="807"/>
    <n v="6"/>
    <n v="825"/>
    <n v="813"/>
    <n v="-12"/>
    <n v="0"/>
    <n v="0"/>
    <n v="90"/>
    <n v="81"/>
    <n v="65"/>
    <n v="356"/>
    <m/>
    <m/>
    <m/>
    <m/>
    <m/>
    <s v="08:13"/>
    <s v="06:52"/>
    <d v="1899-12-30T01:21:00"/>
    <s v="Morning"/>
  </r>
  <r>
    <d v="2023-01-29T00:00:00"/>
    <x v="1"/>
    <s v="Delta Air Lines Inc.: DL"/>
    <s v="DL"/>
    <n v="19790"/>
    <n v="2576"/>
    <x v="41"/>
    <s v="Tampa, FL"/>
    <s v="BOS"/>
    <s v="Boston, MA"/>
    <n v="1150"/>
    <n v="1142"/>
    <n v="-8"/>
    <n v="15"/>
    <n v="1157"/>
    <n v="1422"/>
    <n v="10"/>
    <n v="1449"/>
    <n v="1432"/>
    <n v="-17"/>
    <n v="0"/>
    <n v="0"/>
    <n v="179"/>
    <n v="170"/>
    <n v="145"/>
    <n v="1185"/>
    <m/>
    <m/>
    <m/>
    <m/>
    <m/>
    <s v="14:32"/>
    <s v="11:42"/>
    <d v="1899-12-30T02:50:00"/>
    <s v="Morning"/>
  </r>
  <r>
    <d v="2020-08-20T00:00:00"/>
    <x v="3"/>
    <s v="American Airlines Inc.: AA"/>
    <s v="AA"/>
    <n v="19805"/>
    <n v="471"/>
    <x v="19"/>
    <s v="Charlotte, NC"/>
    <s v="BOS"/>
    <s v="Boston, MA"/>
    <n v="1323"/>
    <n v="1318"/>
    <n v="-5"/>
    <n v="19"/>
    <n v="1337"/>
    <n v="1513"/>
    <n v="5"/>
    <n v="1536"/>
    <n v="1518"/>
    <n v="-18"/>
    <n v="0"/>
    <n v="0"/>
    <n v="133"/>
    <n v="120"/>
    <n v="96"/>
    <n v="728"/>
    <m/>
    <m/>
    <m/>
    <m/>
    <m/>
    <s v="15:18"/>
    <s v="13:18"/>
    <d v="1899-12-30T02:00:00"/>
    <s v="Afternoon"/>
  </r>
  <r>
    <d v="2020-02-15T00:00:00"/>
    <x v="11"/>
    <s v="SkyWest Airlines Inc.: OO"/>
    <s v="OO"/>
    <n v="20304"/>
    <n v="4210"/>
    <x v="24"/>
    <s v="Salt Lake City, UT"/>
    <s v="CPR"/>
    <s v="Casper, WY"/>
    <n v="945"/>
    <n v="952"/>
    <n v="7"/>
    <n v="19"/>
    <n v="1011"/>
    <n v="1100"/>
    <n v="4"/>
    <n v="1118"/>
    <n v="1104"/>
    <n v="-14"/>
    <n v="0"/>
    <n v="0"/>
    <n v="93"/>
    <n v="72"/>
    <n v="49"/>
    <n v="320"/>
    <m/>
    <m/>
    <m/>
    <m/>
    <m/>
    <s v="11:04"/>
    <s v="09:52"/>
    <d v="1899-12-30T01:12:00"/>
    <s v="Morning"/>
  </r>
  <r>
    <d v="2022-03-31T00:00:00"/>
    <x v="1"/>
    <s v="Delta Air Lines Inc.: DL"/>
    <s v="DL"/>
    <n v="19790"/>
    <n v="2881"/>
    <x v="1"/>
    <s v="Minneapolis, MN"/>
    <s v="MCI"/>
    <s v="Kansas City, MO"/>
    <n v="1610"/>
    <n v="1604"/>
    <n v="-6"/>
    <n v="14"/>
    <n v="1618"/>
    <n v="1715"/>
    <n v="5"/>
    <n v="1739"/>
    <n v="1720"/>
    <n v="-19"/>
    <n v="0"/>
    <n v="0"/>
    <n v="89"/>
    <n v="76"/>
    <n v="57"/>
    <n v="393"/>
    <m/>
    <m/>
    <m/>
    <m/>
    <m/>
    <s v="17:20"/>
    <s v="16:04"/>
    <d v="1899-12-30T01:16:00"/>
    <s v="Afternoon"/>
  </r>
  <r>
    <d v="2023-07-14T00:00:00"/>
    <x v="3"/>
    <s v="American Airlines Inc.: AA"/>
    <s v="AA"/>
    <n v="19805"/>
    <n v="428"/>
    <x v="42"/>
    <s v="New York, NY"/>
    <s v="DFW"/>
    <s v="Dallas/Fort Worth, TX"/>
    <n v="730"/>
    <n v="729"/>
    <n v="-1"/>
    <n v="71"/>
    <n v="840"/>
    <n v="1115"/>
    <n v="14"/>
    <n v="1030"/>
    <n v="1129"/>
    <n v="59"/>
    <n v="0"/>
    <n v="0"/>
    <n v="240"/>
    <n v="300"/>
    <n v="215"/>
    <n v="1389"/>
    <n v="0"/>
    <n v="0"/>
    <n v="59"/>
    <n v="0"/>
    <n v="0"/>
    <s v="11:29"/>
    <s v="07:29"/>
    <d v="1899-12-30T04:00:00"/>
    <s v="Morning"/>
  </r>
  <r>
    <d v="2022-10-20T00:00:00"/>
    <x v="3"/>
    <s v="American Airlines Inc.: AA"/>
    <s v="AA"/>
    <n v="19805"/>
    <n v="1097"/>
    <x v="10"/>
    <s v="Hartford, CT"/>
    <s v="CLT"/>
    <s v="Charlotte, NC"/>
    <n v="1337"/>
    <n v="1335"/>
    <n v="-2"/>
    <n v="12"/>
    <n v="1347"/>
    <n v="1528"/>
    <n v="5"/>
    <n v="1546"/>
    <n v="1533"/>
    <n v="-13"/>
    <n v="0"/>
    <n v="0"/>
    <n v="129"/>
    <n v="118"/>
    <n v="101"/>
    <n v="644"/>
    <m/>
    <m/>
    <m/>
    <m/>
    <m/>
    <s v="15:33"/>
    <s v="13:35"/>
    <d v="1899-12-30T01:58:00"/>
    <s v="Afternoon"/>
  </r>
  <r>
    <d v="2019-03-27T00:00:00"/>
    <x v="11"/>
    <s v="SkyWest Airlines Inc.: OO"/>
    <s v="OO"/>
    <n v="20304"/>
    <n v="3698"/>
    <x v="1"/>
    <s v="Minneapolis, MN"/>
    <s v="FSD"/>
    <s v="Sioux Falls, SD"/>
    <n v="1615"/>
    <n v="1615"/>
    <n v="0"/>
    <n v="21"/>
    <n v="1636"/>
    <n v="1711"/>
    <n v="5"/>
    <n v="1717"/>
    <n v="1716"/>
    <n v="-1"/>
    <n v="0"/>
    <n v="0"/>
    <n v="62"/>
    <n v="61"/>
    <n v="35"/>
    <n v="196"/>
    <m/>
    <m/>
    <m/>
    <m/>
    <m/>
    <s v="17:16"/>
    <s v="16:15"/>
    <d v="1899-12-30T01:01:00"/>
    <s v="Afternoon"/>
  </r>
  <r>
    <d v="2020-12-06T00:00:00"/>
    <x v="12"/>
    <s v="Endeavor Air Inc.: 9E"/>
    <s v="9E"/>
    <n v="20363"/>
    <n v="5287"/>
    <x v="162"/>
    <s v="Jackson/Vicksburg, MS"/>
    <s v="ATL"/>
    <s v="Atlanta, GA"/>
    <n v="1425"/>
    <n v="1420"/>
    <n v="-5"/>
    <n v="8"/>
    <n v="1428"/>
    <n v="1617"/>
    <n v="4"/>
    <n v="1651"/>
    <n v="1621"/>
    <n v="-30"/>
    <n v="0"/>
    <n v="0"/>
    <n v="86"/>
    <n v="61"/>
    <n v="49"/>
    <n v="341"/>
    <m/>
    <m/>
    <m/>
    <m/>
    <m/>
    <s v="16:21"/>
    <s v="14:20"/>
    <d v="1899-12-30T02:01:00"/>
    <s v="Afternoon"/>
  </r>
  <r>
    <d v="2019-03-22T00:00:00"/>
    <x v="2"/>
    <s v="Southwest Airlines Co.: WN"/>
    <s v="WN"/>
    <n v="19393"/>
    <n v="2312"/>
    <x v="42"/>
    <s v="New York, NY"/>
    <s v="MDW"/>
    <s v="Chicago, IL"/>
    <n v="1605"/>
    <n v="1703"/>
    <n v="58"/>
    <n v="32"/>
    <n v="1735"/>
    <n v="1828"/>
    <n v="4"/>
    <n v="1735"/>
    <n v="1832"/>
    <n v="57"/>
    <n v="0"/>
    <n v="0"/>
    <n v="150"/>
    <n v="149"/>
    <n v="113"/>
    <n v="725"/>
    <n v="9"/>
    <n v="0"/>
    <n v="0"/>
    <n v="0"/>
    <n v="48"/>
    <s v="18:32"/>
    <s v="17:03"/>
    <d v="1899-12-30T01:29:00"/>
    <s v="Afternoon"/>
  </r>
  <r>
    <d v="2023-02-03T00:00:00"/>
    <x v="0"/>
    <s v="United Air Lines Inc.: UA"/>
    <s v="UA"/>
    <n v="19977"/>
    <n v="1292"/>
    <x v="77"/>
    <s v="Fort Myers, FL"/>
    <s v="ORD"/>
    <s v="Chicago, IL"/>
    <n v="1628"/>
    <n v="1625"/>
    <n v="-3"/>
    <n v="11"/>
    <n v="1636"/>
    <n v="1822"/>
    <n v="7"/>
    <n v="1836"/>
    <n v="1829"/>
    <n v="-7"/>
    <n v="0"/>
    <n v="0"/>
    <n v="188"/>
    <n v="184"/>
    <n v="166"/>
    <n v="1120"/>
    <m/>
    <m/>
    <m/>
    <m/>
    <m/>
    <s v="18:29"/>
    <s v="16:25"/>
    <d v="1899-12-30T02:04:00"/>
    <s v="Afternoon"/>
  </r>
  <r>
    <d v="2019-10-17T00:00:00"/>
    <x v="0"/>
    <s v="United Air Lines Inc.: UA"/>
    <s v="UA"/>
    <n v="19977"/>
    <n v="2109"/>
    <x v="127"/>
    <s v="Jacksonville, FL"/>
    <s v="IAH"/>
    <s v="Houston, TX"/>
    <n v="730"/>
    <n v="730"/>
    <n v="0"/>
    <n v="14"/>
    <n v="744"/>
    <n v="836"/>
    <n v="3"/>
    <n v="851"/>
    <n v="839"/>
    <n v="-12"/>
    <n v="0"/>
    <n v="0"/>
    <n v="141"/>
    <n v="129"/>
    <n v="112"/>
    <n v="817"/>
    <m/>
    <m/>
    <m/>
    <m/>
    <m/>
    <s v="08:39"/>
    <s v="07:30"/>
    <d v="1899-12-30T01:09:00"/>
    <s v="Morning"/>
  </r>
  <r>
    <d v="2022-06-01T00:00:00"/>
    <x v="3"/>
    <s v="American Airlines Inc.: AA"/>
    <s v="AA"/>
    <n v="19805"/>
    <n v="2704"/>
    <x v="8"/>
    <s v="Raleigh/Durham, NC"/>
    <s v="CLT"/>
    <s v="Charlotte, NC"/>
    <n v="1624"/>
    <n v="1622"/>
    <n v="-2"/>
    <n v="19"/>
    <n v="1641"/>
    <n v="1715"/>
    <n v="6"/>
    <n v="1731"/>
    <n v="1721"/>
    <n v="-10"/>
    <n v="0"/>
    <n v="0"/>
    <n v="67"/>
    <n v="59"/>
    <n v="34"/>
    <n v="130"/>
    <m/>
    <m/>
    <m/>
    <m/>
    <m/>
    <s v="17:21"/>
    <s v="16:22"/>
    <d v="1899-12-30T00:59:00"/>
    <s v="Afternoon"/>
  </r>
  <r>
    <d v="2021-05-01T00:00:00"/>
    <x v="12"/>
    <s v="Endeavor Air Inc.: 9E"/>
    <s v="9E"/>
    <n v="20363"/>
    <n v="4873"/>
    <x v="7"/>
    <s v="Atlanta, GA"/>
    <s v="BTR"/>
    <s v="Baton Rouge, LA"/>
    <n v="1110"/>
    <n v="1106"/>
    <n v="-4"/>
    <n v="10"/>
    <n v="1116"/>
    <n v="1125"/>
    <n v="3"/>
    <n v="1153"/>
    <n v="1128"/>
    <n v="-25"/>
    <n v="0"/>
    <n v="0"/>
    <n v="103"/>
    <n v="82"/>
    <n v="69"/>
    <n v="448"/>
    <m/>
    <m/>
    <m/>
    <m/>
    <m/>
    <s v="11:28"/>
    <s v="11:06"/>
    <d v="1899-12-30T00:22:00"/>
    <s v="Morning"/>
  </r>
  <r>
    <d v="2021-08-31T00:00:00"/>
    <x v="2"/>
    <s v="Southwest Airlines Co.: WN"/>
    <s v="WN"/>
    <n v="19393"/>
    <n v="5624"/>
    <x v="25"/>
    <s v="Nashville, TN"/>
    <s v="RDU"/>
    <s v="Raleigh/Durham, NC"/>
    <n v="1925"/>
    <n v="1949"/>
    <n v="24"/>
    <n v="11"/>
    <n v="2000"/>
    <n v="2204"/>
    <n v="3"/>
    <n v="2150"/>
    <n v="2207"/>
    <n v="17"/>
    <n v="0"/>
    <n v="0"/>
    <n v="85"/>
    <n v="78"/>
    <n v="64"/>
    <n v="442"/>
    <n v="4"/>
    <n v="0"/>
    <n v="0"/>
    <n v="0"/>
    <n v="13"/>
    <s v="22:07"/>
    <s v="19:49"/>
    <d v="1899-12-30T02:18:00"/>
    <s v="Evening"/>
  </r>
  <r>
    <d v="2021-05-31T00:00:00"/>
    <x v="2"/>
    <s v="Southwest Airlines Co.: WN"/>
    <s v="WN"/>
    <n v="19393"/>
    <n v="1964"/>
    <x v="38"/>
    <s v="St. Louis, MO"/>
    <s v="PNS"/>
    <s v="Pensacola, FL"/>
    <n v="1235"/>
    <n v="1229"/>
    <n v="-6"/>
    <n v="8"/>
    <n v="1237"/>
    <n v="1358"/>
    <n v="3"/>
    <n v="1415"/>
    <n v="1401"/>
    <n v="-14"/>
    <n v="0"/>
    <n v="0"/>
    <n v="100"/>
    <n v="92"/>
    <n v="81"/>
    <n v="598"/>
    <m/>
    <m/>
    <m/>
    <m/>
    <m/>
    <s v="14:01"/>
    <s v="12:29"/>
    <d v="1899-12-30T01:32:00"/>
    <s v="Afternoon"/>
  </r>
  <r>
    <d v="2019-10-29T00:00:00"/>
    <x v="1"/>
    <s v="Delta Air Lines Inc.: DL"/>
    <s v="DL"/>
    <n v="19790"/>
    <n v="1130"/>
    <x v="7"/>
    <s v="Atlanta, GA"/>
    <s v="MSP"/>
    <s v="Minneapolis, MN"/>
    <n v="2238"/>
    <n v="2236"/>
    <n v="-2"/>
    <n v="22"/>
    <n v="2258"/>
    <n v="2355"/>
    <n v="3"/>
    <n v="20"/>
    <n v="2358"/>
    <n v="-22"/>
    <n v="0"/>
    <n v="0"/>
    <n v="162"/>
    <n v="142"/>
    <n v="117"/>
    <n v="907"/>
    <m/>
    <m/>
    <m/>
    <m/>
    <m/>
    <s v="23:58"/>
    <s v="22:36"/>
    <d v="1899-12-30T01:22:00"/>
    <s v="Evening"/>
  </r>
  <r>
    <d v="2020-12-12T00:00:00"/>
    <x v="11"/>
    <s v="SkyWest Airlines Inc.: OO"/>
    <s v="OO"/>
    <n v="20304"/>
    <n v="5729"/>
    <x v="14"/>
    <s v="Sarasota/Bradenton, FL"/>
    <s v="ORD"/>
    <s v="Chicago, IL"/>
    <n v="1835"/>
    <n v="1839"/>
    <n v="4"/>
    <n v="17"/>
    <n v="1856"/>
    <n v="2014"/>
    <n v="7"/>
    <n v="2047"/>
    <n v="2021"/>
    <n v="-26"/>
    <n v="0"/>
    <n v="0"/>
    <n v="192"/>
    <n v="162"/>
    <n v="138"/>
    <n v="1050"/>
    <m/>
    <m/>
    <m/>
    <m/>
    <m/>
    <s v="20:21"/>
    <s v="18:39"/>
    <d v="1899-12-30T01:42:00"/>
    <s v="Evening"/>
  </r>
  <r>
    <d v="2020-12-07T00:00:00"/>
    <x v="11"/>
    <s v="SkyWest Airlines Inc.: OO"/>
    <s v="OO"/>
    <n v="20304"/>
    <n v="5264"/>
    <x v="120"/>
    <s v="Colorado Springs, CO"/>
    <s v="IAH"/>
    <s v="Houston, TX"/>
    <n v="1534"/>
    <n v="1541"/>
    <n v="7"/>
    <n v="12"/>
    <n v="1553"/>
    <n v="1842"/>
    <n v="8"/>
    <n v="1850"/>
    <n v="1850"/>
    <n v="0"/>
    <n v="0"/>
    <n v="0"/>
    <n v="136"/>
    <n v="129"/>
    <n v="109"/>
    <n v="809"/>
    <m/>
    <m/>
    <m/>
    <m/>
    <m/>
    <s v="18:50"/>
    <s v="15:41"/>
    <d v="1899-12-30T03:09:00"/>
    <s v="Afternoon"/>
  </r>
  <r>
    <d v="2021-04-09T00:00:00"/>
    <x v="2"/>
    <s v="Southwest Airlines Co.: WN"/>
    <s v="WN"/>
    <n v="19393"/>
    <n v="2184"/>
    <x v="3"/>
    <s v="Washington, DC"/>
    <s v="BNA"/>
    <s v="Nashville, TN"/>
    <n v="640"/>
    <n v="635"/>
    <n v="-5"/>
    <n v="10"/>
    <n v="645"/>
    <n v="708"/>
    <n v="4"/>
    <n v="735"/>
    <n v="712"/>
    <n v="-23"/>
    <n v="0"/>
    <n v="0"/>
    <n v="115"/>
    <n v="97"/>
    <n v="83"/>
    <n v="562"/>
    <m/>
    <m/>
    <m/>
    <m/>
    <m/>
    <s v="07:12"/>
    <s v="06:35"/>
    <d v="1899-12-30T00:37:00"/>
    <s v="Morning"/>
  </r>
  <r>
    <d v="2019-07-16T00:00:00"/>
    <x v="13"/>
    <s v="Envoy Air: MQ"/>
    <s v="MQ"/>
    <n v="20398"/>
    <n v="4091"/>
    <x v="20"/>
    <s v="Chicago, IL"/>
    <s v="PIA"/>
    <s v="Peoria, IL"/>
    <n v="2050"/>
    <n v="2046"/>
    <n v="-4"/>
    <n v="33"/>
    <n v="2119"/>
    <n v="2149"/>
    <n v="2"/>
    <n v="2147"/>
    <n v="2151"/>
    <n v="4"/>
    <n v="0"/>
    <n v="0"/>
    <n v="57"/>
    <n v="65"/>
    <n v="30"/>
    <n v="130"/>
    <m/>
    <m/>
    <m/>
    <m/>
    <m/>
    <s v="21:51"/>
    <s v="20:46"/>
    <d v="1899-12-30T01:05:00"/>
    <s v="Evening"/>
  </r>
  <r>
    <d v="2022-06-18T00:00:00"/>
    <x v="2"/>
    <s v="Southwest Airlines Co.: WN"/>
    <s v="WN"/>
    <n v="19393"/>
    <n v="3373"/>
    <x v="10"/>
    <s v="Hartford, CT"/>
    <s v="BWI"/>
    <s v="Baltimore, MD"/>
    <n v="535"/>
    <n v="531"/>
    <n v="-4"/>
    <n v="8"/>
    <n v="539"/>
    <n v="627"/>
    <n v="6"/>
    <n v="655"/>
    <n v="633"/>
    <n v="-22"/>
    <n v="0"/>
    <n v="0"/>
    <n v="80"/>
    <n v="62"/>
    <n v="48"/>
    <n v="283"/>
    <m/>
    <m/>
    <m/>
    <m/>
    <m/>
    <s v="06:33"/>
    <s v="05:31"/>
    <d v="1899-12-30T01:02:00"/>
    <s v="Night"/>
  </r>
  <r>
    <d v="2023-02-22T00:00:00"/>
    <x v="4"/>
    <s v="Republic Airline: YX"/>
    <s v="YX"/>
    <n v="20452"/>
    <n v="4804"/>
    <x v="94"/>
    <s v="Oklahoma City, OK"/>
    <s v="DCA"/>
    <s v="Washington, DC"/>
    <n v="1715"/>
    <n v="1712"/>
    <n v="-3"/>
    <n v="25"/>
    <n v="1737"/>
    <n v="2046"/>
    <n v="7"/>
    <n v="2110"/>
    <n v="2053"/>
    <n v="-17"/>
    <n v="0"/>
    <n v="0"/>
    <n v="175"/>
    <n v="161"/>
    <n v="129"/>
    <n v="1158"/>
    <m/>
    <m/>
    <m/>
    <m/>
    <m/>
    <s v="20:53"/>
    <s v="17:12"/>
    <d v="1899-12-30T03:41:00"/>
    <s v="Afternoon"/>
  </r>
  <r>
    <d v="2023-05-22T00:00:00"/>
    <x v="14"/>
    <s v="Frontier Airlines Inc.: F9"/>
    <s v="F9"/>
    <n v="20436"/>
    <n v="1622"/>
    <x v="25"/>
    <s v="Nashville, TN"/>
    <s v="MCO"/>
    <s v="Orlando, FL"/>
    <n v="943"/>
    <n v="952"/>
    <n v="9"/>
    <n v="22"/>
    <n v="1014"/>
    <n v="1255"/>
    <n v="10"/>
    <n v="1239"/>
    <n v="1305"/>
    <n v="26"/>
    <n v="0"/>
    <n v="0"/>
    <n v="116"/>
    <n v="133"/>
    <n v="101"/>
    <n v="616"/>
    <n v="5"/>
    <n v="0"/>
    <n v="17"/>
    <n v="0"/>
    <n v="4"/>
    <s v="13:05"/>
    <s v="09:52"/>
    <d v="1899-12-30T03:13:00"/>
    <s v="Morning"/>
  </r>
  <r>
    <d v="2023-08-07T00:00:00"/>
    <x v="0"/>
    <s v="United Air Lines Inc.: UA"/>
    <s v="UA"/>
    <n v="19977"/>
    <n v="1741"/>
    <x v="38"/>
    <s v="St. Louis, MO"/>
    <s v="EWR"/>
    <s v="Newark, NJ"/>
    <n v="1733"/>
    <n v="0"/>
    <n v="0"/>
    <m/>
    <m/>
    <m/>
    <m/>
    <n v="2100"/>
    <n v="0"/>
    <n v="0"/>
    <n v="1"/>
    <n v="0"/>
    <n v="147"/>
    <m/>
    <m/>
    <n v="872"/>
    <m/>
    <m/>
    <m/>
    <m/>
    <m/>
    <s v="00:00"/>
    <s v="00:00"/>
    <d v="1899-12-30T00:00:00"/>
    <s v="Night"/>
  </r>
  <r>
    <d v="2023-04-13T00:00:00"/>
    <x v="1"/>
    <s v="Delta Air Lines Inc.: DL"/>
    <s v="DL"/>
    <n v="19790"/>
    <n v="2610"/>
    <x v="80"/>
    <s v="Santa Ana, CA"/>
    <s v="SEA"/>
    <s v="Seattle, WA"/>
    <n v="1955"/>
    <n v="1948"/>
    <n v="-7"/>
    <n v="12"/>
    <n v="2000"/>
    <n v="2242"/>
    <n v="7"/>
    <n v="2300"/>
    <n v="2249"/>
    <n v="-11"/>
    <n v="0"/>
    <n v="0"/>
    <n v="185"/>
    <n v="181"/>
    <n v="162"/>
    <n v="978"/>
    <m/>
    <m/>
    <m/>
    <m/>
    <m/>
    <s v="22:49"/>
    <s v="19:48"/>
    <d v="1899-12-30T03:01:00"/>
    <s v="Evening"/>
  </r>
  <r>
    <d v="2020-02-18T00:00:00"/>
    <x v="2"/>
    <s v="Southwest Airlines Co.: WN"/>
    <s v="WN"/>
    <n v="19393"/>
    <n v="51"/>
    <x v="40"/>
    <s v="Phoenix, AZ"/>
    <s v="DAL"/>
    <s v="Dallas, TX"/>
    <n v="1500"/>
    <n v="1515"/>
    <n v="15"/>
    <n v="10"/>
    <n v="1525"/>
    <n v="1814"/>
    <n v="4"/>
    <n v="1815"/>
    <n v="1818"/>
    <n v="3"/>
    <n v="0"/>
    <n v="0"/>
    <n v="135"/>
    <n v="123"/>
    <n v="109"/>
    <n v="879"/>
    <m/>
    <m/>
    <m/>
    <m/>
    <m/>
    <s v="18:18"/>
    <s v="15:15"/>
    <d v="1899-12-30T03:03:00"/>
    <s v="Afternoon"/>
  </r>
  <r>
    <d v="2022-08-07T00:00:00"/>
    <x v="2"/>
    <s v="Southwest Airlines Co.: WN"/>
    <s v="WN"/>
    <n v="19393"/>
    <n v="3645"/>
    <x v="93"/>
    <s v="Long Beach, CA"/>
    <s v="OAK"/>
    <s v="Oakland, CA"/>
    <n v="850"/>
    <n v="900"/>
    <n v="10"/>
    <n v="10"/>
    <n v="910"/>
    <n v="1000"/>
    <n v="5"/>
    <n v="1005"/>
    <n v="1005"/>
    <n v="0"/>
    <n v="0"/>
    <n v="0"/>
    <n v="75"/>
    <n v="65"/>
    <n v="50"/>
    <n v="353"/>
    <m/>
    <m/>
    <m/>
    <m/>
    <m/>
    <s v="10:05"/>
    <s v="09:00"/>
    <d v="1899-12-30T01:05:00"/>
    <s v="Morning"/>
  </r>
  <r>
    <d v="2022-04-05T00:00:00"/>
    <x v="11"/>
    <s v="SkyWest Airlines Inc.: OO"/>
    <s v="OO"/>
    <n v="20304"/>
    <n v="3521"/>
    <x v="34"/>
    <s v="Detroit, MI"/>
    <s v="PHL"/>
    <s v="Philadelphia, PA"/>
    <n v="1550"/>
    <n v="1610"/>
    <n v="20"/>
    <n v="14"/>
    <n v="1624"/>
    <n v="1731"/>
    <n v="7"/>
    <n v="1724"/>
    <n v="1738"/>
    <n v="14"/>
    <n v="0"/>
    <n v="0"/>
    <n v="94"/>
    <n v="88"/>
    <n v="67"/>
    <n v="453"/>
    <m/>
    <m/>
    <m/>
    <m/>
    <m/>
    <s v="17:38"/>
    <s v="16:10"/>
    <d v="1899-12-30T01:28:00"/>
    <s v="Afternoon"/>
  </r>
  <r>
    <d v="2019-06-26T00:00:00"/>
    <x v="0"/>
    <s v="United Air Lines Inc.: UA"/>
    <s v="UA"/>
    <n v="19977"/>
    <n v="2089"/>
    <x v="81"/>
    <s v="Pittsburgh, PA"/>
    <s v="DEN"/>
    <s v="Denver, CO"/>
    <n v="700"/>
    <n v="701"/>
    <n v="1"/>
    <n v="15"/>
    <n v="716"/>
    <n v="818"/>
    <n v="7"/>
    <n v="818"/>
    <n v="825"/>
    <n v="7"/>
    <n v="0"/>
    <n v="0"/>
    <n v="198"/>
    <n v="204"/>
    <n v="182"/>
    <n v="1290"/>
    <m/>
    <m/>
    <m/>
    <m/>
    <m/>
    <s v="08:25"/>
    <s v="07:01"/>
    <d v="1899-12-30T01:24:00"/>
    <s v="Morning"/>
  </r>
  <r>
    <d v="2022-02-16T00:00:00"/>
    <x v="11"/>
    <s v="SkyWest Airlines Inc.: OO"/>
    <s v="OO"/>
    <n v="20304"/>
    <n v="5386"/>
    <x v="32"/>
    <s v="Los Angeles, CA"/>
    <s v="PHX"/>
    <s v="Phoenix, AZ"/>
    <n v="1425"/>
    <n v="1436"/>
    <n v="11"/>
    <n v="26"/>
    <n v="1502"/>
    <n v="1704"/>
    <n v="10"/>
    <n v="1654"/>
    <n v="1714"/>
    <n v="20"/>
    <n v="0"/>
    <n v="0"/>
    <n v="89"/>
    <n v="98"/>
    <n v="62"/>
    <n v="370"/>
    <n v="20"/>
    <n v="0"/>
    <n v="0"/>
    <n v="0"/>
    <n v="0"/>
    <s v="17:14"/>
    <s v="14:36"/>
    <d v="1899-12-30T02:38:00"/>
    <s v="Afternoon"/>
  </r>
  <r>
    <d v="2022-12-11T00:00:00"/>
    <x v="0"/>
    <s v="United Air Lines Inc.: UA"/>
    <s v="UA"/>
    <n v="19977"/>
    <n v="2294"/>
    <x v="54"/>
    <s v="Newark, NJ"/>
    <s v="LAS"/>
    <s v="Las Vegas, NV"/>
    <n v="1729"/>
    <n v="1757"/>
    <n v="28"/>
    <n v="85"/>
    <n v="1922"/>
    <n v="2138"/>
    <n v="8"/>
    <n v="2020"/>
    <n v="2146"/>
    <n v="86"/>
    <n v="0"/>
    <n v="0"/>
    <n v="351"/>
    <n v="409"/>
    <n v="316"/>
    <n v="2227"/>
    <n v="0"/>
    <n v="0"/>
    <n v="86"/>
    <n v="0"/>
    <n v="0"/>
    <s v="21:46"/>
    <s v="17:57"/>
    <d v="1899-12-30T03:49:00"/>
    <s v="Afternoon"/>
  </r>
  <r>
    <d v="2023-04-05T00:00:00"/>
    <x v="17"/>
    <s v="Hawaiian Airlines Inc.: HA"/>
    <s v="HA"/>
    <n v="19690"/>
    <n v="254"/>
    <x v="163"/>
    <s v="Lihue, HI"/>
    <s v="HNL"/>
    <s v="Honolulu, HI"/>
    <n v="1230"/>
    <n v="1229"/>
    <n v="-1"/>
    <n v="6"/>
    <n v="1235"/>
    <n v="1256"/>
    <n v="8"/>
    <n v="1305"/>
    <n v="1304"/>
    <n v="-1"/>
    <n v="0"/>
    <n v="0"/>
    <n v="35"/>
    <n v="35"/>
    <n v="21"/>
    <n v="102"/>
    <m/>
    <m/>
    <m/>
    <m/>
    <m/>
    <s v="13:04"/>
    <s v="12:29"/>
    <d v="1899-12-30T00:35:00"/>
    <s v="Afternoon"/>
  </r>
  <r>
    <d v="2020-02-24T00:00:00"/>
    <x v="12"/>
    <s v="Endeavor Air Inc.: 9E"/>
    <s v="9E"/>
    <n v="20363"/>
    <n v="5451"/>
    <x v="34"/>
    <s v="Detroit, MI"/>
    <s v="IND"/>
    <s v="Indianapolis, IN"/>
    <n v="1006"/>
    <n v="1001"/>
    <n v="-5"/>
    <n v="22"/>
    <n v="1023"/>
    <n v="1105"/>
    <n v="13"/>
    <n v="1125"/>
    <n v="1118"/>
    <n v="-7"/>
    <n v="0"/>
    <n v="0"/>
    <n v="79"/>
    <n v="77"/>
    <n v="42"/>
    <n v="231"/>
    <m/>
    <m/>
    <m/>
    <m/>
    <m/>
    <s v="11:18"/>
    <s v="10:01"/>
    <d v="1899-12-30T01:17:00"/>
    <s v="Morning"/>
  </r>
  <r>
    <d v="2023-07-20T00:00:00"/>
    <x v="2"/>
    <s v="Southwest Airlines Co.: WN"/>
    <s v="WN"/>
    <n v="19393"/>
    <n v="856"/>
    <x v="9"/>
    <s v="Chicago, IL"/>
    <s v="DEN"/>
    <s v="Denver, CO"/>
    <n v="2200"/>
    <n v="2219"/>
    <n v="19"/>
    <n v="10"/>
    <n v="2229"/>
    <n v="2347"/>
    <n v="10"/>
    <n v="2330"/>
    <n v="2357"/>
    <n v="27"/>
    <n v="0"/>
    <n v="0"/>
    <n v="150"/>
    <n v="158"/>
    <n v="138"/>
    <n v="895"/>
    <n v="6"/>
    <n v="0"/>
    <n v="8"/>
    <n v="0"/>
    <n v="13"/>
    <s v="23:57"/>
    <s v="22:19"/>
    <d v="1899-12-30T01:38:00"/>
    <s v="Evening"/>
  </r>
  <r>
    <d v="2020-01-19T00:00:00"/>
    <x v="7"/>
    <s v="JetBlue Airways: B6"/>
    <s v="B6"/>
    <n v="20409"/>
    <n v="2979"/>
    <x v="31"/>
    <s v="Boston, MA"/>
    <s v="EWR"/>
    <s v="Newark, NJ"/>
    <n v="1430"/>
    <n v="1421"/>
    <n v="-9"/>
    <n v="21"/>
    <n v="1442"/>
    <n v="1532"/>
    <n v="9"/>
    <n v="1606"/>
    <n v="1541"/>
    <n v="-25"/>
    <n v="0"/>
    <n v="0"/>
    <n v="96"/>
    <n v="80"/>
    <n v="50"/>
    <n v="200"/>
    <m/>
    <m/>
    <m/>
    <m/>
    <m/>
    <s v="15:41"/>
    <s v="14:21"/>
    <d v="1899-12-30T01:20:00"/>
    <s v="Afternoon"/>
  </r>
  <r>
    <d v="2023-03-16T00:00:00"/>
    <x v="11"/>
    <s v="SkyWest Airlines Inc.: OO"/>
    <s v="OO"/>
    <n v="20304"/>
    <n v="3159"/>
    <x v="164"/>
    <s v="Waco, TX"/>
    <s v="DFW"/>
    <s v="Dallas/Fort Worth, TX"/>
    <n v="1855"/>
    <n v="0"/>
    <n v="0"/>
    <m/>
    <m/>
    <m/>
    <m/>
    <n v="1945"/>
    <n v="0"/>
    <n v="0"/>
    <n v="1"/>
    <n v="0"/>
    <n v="50"/>
    <m/>
    <m/>
    <n v="89"/>
    <m/>
    <m/>
    <m/>
    <m/>
    <m/>
    <s v="00:00"/>
    <s v="00:00"/>
    <d v="1899-12-30T00:00:00"/>
    <s v="Night"/>
  </r>
  <r>
    <d v="2020-03-05T00:00:00"/>
    <x v="2"/>
    <s v="Southwest Airlines Co.: WN"/>
    <s v="WN"/>
    <n v="19393"/>
    <n v="841"/>
    <x v="139"/>
    <s v="Omaha, NE"/>
    <s v="MDW"/>
    <s v="Chicago, IL"/>
    <n v="820"/>
    <n v="818"/>
    <n v="-2"/>
    <n v="11"/>
    <n v="829"/>
    <n v="927"/>
    <n v="5"/>
    <n v="955"/>
    <n v="932"/>
    <n v="-23"/>
    <n v="0"/>
    <n v="0"/>
    <n v="95"/>
    <n v="74"/>
    <n v="58"/>
    <n v="423"/>
    <m/>
    <m/>
    <m/>
    <m/>
    <m/>
    <s v="09:32"/>
    <s v="08:18"/>
    <d v="1899-12-30T01:14:00"/>
    <s v="Morning"/>
  </r>
  <r>
    <d v="2022-06-26T00:00:00"/>
    <x v="7"/>
    <s v="JetBlue Airways: B6"/>
    <s v="B6"/>
    <n v="20409"/>
    <n v="503"/>
    <x v="15"/>
    <s v="New York, NY"/>
    <s v="SJU"/>
    <s v="San Juan, PR"/>
    <n v="800"/>
    <n v="756"/>
    <n v="-4"/>
    <n v="18"/>
    <n v="814"/>
    <n v="1138"/>
    <n v="8"/>
    <n v="1201"/>
    <n v="1146"/>
    <n v="-15"/>
    <n v="0"/>
    <n v="0"/>
    <n v="241"/>
    <n v="230"/>
    <n v="204"/>
    <n v="1598"/>
    <m/>
    <m/>
    <m/>
    <m/>
    <m/>
    <s v="11:46"/>
    <s v="07:56"/>
    <d v="1899-12-30T03:50:00"/>
    <s v="Morning"/>
  </r>
  <r>
    <d v="2020-03-26T00:00:00"/>
    <x v="1"/>
    <s v="Delta Air Lines Inc.: DL"/>
    <s v="DL"/>
    <n v="19790"/>
    <n v="1833"/>
    <x v="1"/>
    <s v="Minneapolis, MN"/>
    <s v="GRR"/>
    <s v="Grand Rapids, MI"/>
    <n v="2228"/>
    <n v="2246"/>
    <n v="18"/>
    <n v="9"/>
    <n v="2255"/>
    <n v="45"/>
    <n v="6"/>
    <n v="46"/>
    <n v="51"/>
    <n v="5"/>
    <n v="0"/>
    <n v="0"/>
    <n v="78"/>
    <n v="65"/>
    <n v="50"/>
    <n v="408"/>
    <m/>
    <m/>
    <m/>
    <m/>
    <m/>
    <s v="00:51"/>
    <s v="22:46"/>
    <n v="-0.91319444444444442"/>
    <s v="Evening"/>
  </r>
  <r>
    <d v="2023-01-28T00:00:00"/>
    <x v="7"/>
    <s v="JetBlue Airways: B6"/>
    <s v="B6"/>
    <n v="20409"/>
    <n v="1037"/>
    <x v="31"/>
    <s v="Boston, MA"/>
    <s v="DTW"/>
    <s v="Detroit, MI"/>
    <n v="1749"/>
    <n v="1741"/>
    <n v="-8"/>
    <n v="13"/>
    <n v="1754"/>
    <n v="1951"/>
    <n v="9"/>
    <n v="2010"/>
    <n v="2000"/>
    <n v="-10"/>
    <n v="0"/>
    <n v="0"/>
    <n v="141"/>
    <n v="139"/>
    <n v="117"/>
    <n v="632"/>
    <m/>
    <m/>
    <m/>
    <m/>
    <m/>
    <s v="20:00"/>
    <s v="17:41"/>
    <d v="1899-12-30T02:19:00"/>
    <s v="Afternoon"/>
  </r>
  <r>
    <d v="2019-03-31T00:00:00"/>
    <x v="15"/>
    <s v="Mesa Airlines Inc.: YV"/>
    <s v="YV"/>
    <n v="20378"/>
    <n v="6178"/>
    <x v="5"/>
    <s v="Houston, TX"/>
    <s v="RIC"/>
    <s v="Richmond, VA"/>
    <n v="1920"/>
    <n v="1928"/>
    <n v="8"/>
    <n v="17"/>
    <n v="1945"/>
    <n v="2258"/>
    <n v="8"/>
    <n v="2312"/>
    <n v="2306"/>
    <n v="-6"/>
    <n v="0"/>
    <n v="0"/>
    <n v="172"/>
    <n v="158"/>
    <n v="133"/>
    <n v="1157"/>
    <m/>
    <m/>
    <m/>
    <m/>
    <m/>
    <s v="23:06"/>
    <s v="19:28"/>
    <d v="1899-12-30T03:38:00"/>
    <s v="Evening"/>
  </r>
  <r>
    <d v="2022-05-19T00:00:00"/>
    <x v="3"/>
    <s v="American Airlines Inc.: AA"/>
    <s v="AA"/>
    <n v="19805"/>
    <n v="1919"/>
    <x v="43"/>
    <s v="Philadelphia, PA"/>
    <s v="MCO"/>
    <s v="Orlando, FL"/>
    <n v="1849"/>
    <n v="1842"/>
    <n v="-7"/>
    <n v="18"/>
    <n v="1900"/>
    <n v="2053"/>
    <n v="4"/>
    <n v="2127"/>
    <n v="2057"/>
    <n v="-30"/>
    <n v="0"/>
    <n v="0"/>
    <n v="158"/>
    <n v="135"/>
    <n v="113"/>
    <n v="861"/>
    <m/>
    <m/>
    <m/>
    <m/>
    <m/>
    <s v="20:57"/>
    <s v="18:42"/>
    <d v="1899-12-30T02:15:00"/>
    <s v="Evening"/>
  </r>
  <r>
    <d v="2021-07-17T00:00:00"/>
    <x v="6"/>
    <s v="Alaska Airlines Inc.: AS"/>
    <s v="AS"/>
    <n v="19930"/>
    <n v="1391"/>
    <x v="32"/>
    <s v="Los Angeles, CA"/>
    <s v="PDX"/>
    <s v="Portland, OR"/>
    <n v="1055"/>
    <n v="1103"/>
    <n v="8"/>
    <n v="26"/>
    <n v="1129"/>
    <n v="1317"/>
    <n v="4"/>
    <n v="1313"/>
    <n v="1321"/>
    <n v="8"/>
    <n v="0"/>
    <n v="0"/>
    <n v="138"/>
    <n v="138"/>
    <n v="108"/>
    <n v="834"/>
    <m/>
    <m/>
    <m/>
    <m/>
    <m/>
    <s v="13:21"/>
    <s v="11:03"/>
    <d v="1899-12-30T02:18:00"/>
    <s v="Morning"/>
  </r>
  <r>
    <d v="2022-10-30T00:00:00"/>
    <x v="2"/>
    <s v="Southwest Airlines Co.: WN"/>
    <s v="WN"/>
    <n v="19393"/>
    <n v="499"/>
    <x v="21"/>
    <s v="Las Vegas, NV"/>
    <s v="RDU"/>
    <s v="Raleigh/Durham, NC"/>
    <n v="1125"/>
    <n v="1132"/>
    <n v="7"/>
    <n v="13"/>
    <n v="1145"/>
    <n v="1840"/>
    <n v="2"/>
    <n v="1840"/>
    <n v="1842"/>
    <n v="2"/>
    <n v="0"/>
    <n v="0"/>
    <n v="255"/>
    <n v="250"/>
    <n v="235"/>
    <n v="2026"/>
    <m/>
    <m/>
    <m/>
    <m/>
    <m/>
    <s v="18:42"/>
    <s v="11:32"/>
    <d v="1899-12-30T07:10:00"/>
    <s v="Morning"/>
  </r>
  <r>
    <d v="2019-07-06T00:00:00"/>
    <x v="11"/>
    <s v="SkyWest Airlines Inc.: OO"/>
    <s v="OO"/>
    <n v="20304"/>
    <n v="5564"/>
    <x v="29"/>
    <s v="San Francisco, CA"/>
    <s v="ONT"/>
    <s v="Ontario, CA"/>
    <n v="738"/>
    <n v="732"/>
    <n v="-6"/>
    <n v="18"/>
    <n v="750"/>
    <n v="853"/>
    <n v="6"/>
    <n v="907"/>
    <n v="859"/>
    <n v="-8"/>
    <n v="0"/>
    <n v="0"/>
    <n v="89"/>
    <n v="87"/>
    <n v="63"/>
    <n v="363"/>
    <m/>
    <m/>
    <m/>
    <m/>
    <m/>
    <s v="08:59"/>
    <s v="07:32"/>
    <d v="1899-12-30T01:27:00"/>
    <s v="Morning"/>
  </r>
  <r>
    <d v="2019-03-09T00:00:00"/>
    <x v="8"/>
    <s v="PSA Airlines Inc.: OH"/>
    <s v="OH"/>
    <n v="20397"/>
    <n v="5703"/>
    <x v="19"/>
    <s v="Charlotte, NC"/>
    <s v="BHM"/>
    <s v="Birmingham, AL"/>
    <n v="1304"/>
    <n v="1304"/>
    <n v="0"/>
    <n v="18"/>
    <n v="1322"/>
    <n v="1326"/>
    <n v="5"/>
    <n v="1332"/>
    <n v="1331"/>
    <n v="-1"/>
    <n v="0"/>
    <n v="0"/>
    <n v="88"/>
    <n v="87"/>
    <n v="64"/>
    <n v="350"/>
    <m/>
    <m/>
    <m/>
    <m/>
    <m/>
    <s v="13:31"/>
    <s v="13:04"/>
    <d v="1899-12-30T00:27:00"/>
    <s v="Afternoon"/>
  </r>
  <r>
    <d v="2023-03-07T00:00:00"/>
    <x v="11"/>
    <s v="SkyWest Airlines Inc.: OO"/>
    <s v="OO"/>
    <n v="20304"/>
    <n v="4714"/>
    <x v="120"/>
    <s v="Colorado Springs, CO"/>
    <s v="ORD"/>
    <s v="Chicago, IL"/>
    <n v="900"/>
    <n v="900"/>
    <n v="0"/>
    <n v="31"/>
    <n v="931"/>
    <n v="1227"/>
    <n v="8"/>
    <n v="1244"/>
    <n v="1235"/>
    <n v="-9"/>
    <n v="0"/>
    <n v="0"/>
    <n v="164"/>
    <n v="155"/>
    <n v="116"/>
    <n v="911"/>
    <m/>
    <m/>
    <m/>
    <m/>
    <m/>
    <s v="12:35"/>
    <s v="09:00"/>
    <d v="1899-12-30T03:35:00"/>
    <s v="Morning"/>
  </r>
  <r>
    <d v="2020-01-20T00:00:00"/>
    <x v="11"/>
    <s v="SkyWest Airlines Inc.: OO"/>
    <s v="OO"/>
    <n v="20304"/>
    <n v="5293"/>
    <x v="0"/>
    <s v="Denver, CO"/>
    <s v="LNK"/>
    <s v="Lincoln, NE"/>
    <n v="1730"/>
    <n v="1725"/>
    <n v="-5"/>
    <n v="22"/>
    <n v="1747"/>
    <n v="1943"/>
    <n v="5"/>
    <n v="1959"/>
    <n v="1948"/>
    <n v="-11"/>
    <n v="0"/>
    <n v="0"/>
    <n v="89"/>
    <n v="83"/>
    <n v="56"/>
    <n v="423"/>
    <m/>
    <m/>
    <m/>
    <m/>
    <m/>
    <s v="19:48"/>
    <s v="17:25"/>
    <d v="1899-12-30T02:23:00"/>
    <s v="Afternoon"/>
  </r>
  <r>
    <d v="2021-11-11T00:00:00"/>
    <x v="2"/>
    <s v="Southwest Airlines Co.: WN"/>
    <s v="WN"/>
    <n v="19393"/>
    <n v="3884"/>
    <x v="94"/>
    <s v="Oklahoma City, OK"/>
    <s v="DEN"/>
    <s v="Denver, CO"/>
    <n v="545"/>
    <n v="542"/>
    <n v="-3"/>
    <n v="9"/>
    <n v="551"/>
    <n v="614"/>
    <n v="7"/>
    <n v="625"/>
    <n v="621"/>
    <n v="-4"/>
    <n v="0"/>
    <n v="0"/>
    <n v="100"/>
    <n v="99"/>
    <n v="83"/>
    <n v="495"/>
    <m/>
    <m/>
    <m/>
    <m/>
    <m/>
    <s v="06:21"/>
    <s v="05:42"/>
    <d v="1899-12-30T00:39:00"/>
    <s v="Night"/>
  </r>
  <r>
    <d v="2019-09-05T00:00:00"/>
    <x v="2"/>
    <s v="Southwest Airlines Co.: WN"/>
    <s v="WN"/>
    <n v="19393"/>
    <n v="687"/>
    <x v="53"/>
    <s v="Kansas City, MO"/>
    <s v="MSP"/>
    <s v="Minneapolis, MN"/>
    <n v="1330"/>
    <n v="1326"/>
    <n v="-4"/>
    <n v="10"/>
    <n v="1336"/>
    <n v="1438"/>
    <n v="4"/>
    <n v="1455"/>
    <n v="1442"/>
    <n v="-13"/>
    <n v="0"/>
    <n v="0"/>
    <n v="85"/>
    <n v="76"/>
    <n v="62"/>
    <n v="393"/>
    <m/>
    <m/>
    <m/>
    <m/>
    <m/>
    <s v="14:42"/>
    <s v="13:26"/>
    <d v="1899-12-30T01:16:00"/>
    <s v="Afternoon"/>
  </r>
  <r>
    <d v="2022-04-25T00:00:00"/>
    <x v="9"/>
    <s v="Allegiant Air: G4"/>
    <s v="G4"/>
    <n v="20368"/>
    <n v="608"/>
    <x v="165"/>
    <s v="Allentown/Bethlehem/Easton, PA"/>
    <s v="BNA"/>
    <s v="Nashville, TN"/>
    <n v="1536"/>
    <n v="1540"/>
    <n v="4"/>
    <n v="12"/>
    <n v="1552"/>
    <n v="1637"/>
    <n v="7"/>
    <n v="1638"/>
    <n v="1644"/>
    <n v="6"/>
    <n v="0"/>
    <n v="0"/>
    <n v="122"/>
    <n v="124"/>
    <n v="105"/>
    <n v="685"/>
    <m/>
    <m/>
    <m/>
    <m/>
    <m/>
    <s v="16:44"/>
    <s v="15:40"/>
    <d v="1899-12-30T01:04:00"/>
    <s v="Afternoon"/>
  </r>
  <r>
    <d v="2022-06-21T00:00:00"/>
    <x v="12"/>
    <s v="Endeavor Air Inc.: 9E"/>
    <s v="9E"/>
    <n v="20363"/>
    <n v="5391"/>
    <x v="95"/>
    <s v="Providence, RI"/>
    <s v="LGA"/>
    <s v="New York, NY"/>
    <n v="1635"/>
    <n v="1630"/>
    <n v="-5"/>
    <n v="19"/>
    <n v="1649"/>
    <n v="1728"/>
    <n v="6"/>
    <n v="1746"/>
    <n v="1734"/>
    <n v="-12"/>
    <n v="0"/>
    <n v="0"/>
    <n v="71"/>
    <n v="64"/>
    <n v="39"/>
    <n v="143"/>
    <m/>
    <m/>
    <m/>
    <m/>
    <m/>
    <s v="17:34"/>
    <s v="16:30"/>
    <d v="1899-12-30T01:04:00"/>
    <s v="Afternoon"/>
  </r>
  <r>
    <d v="2020-01-18T00:00:00"/>
    <x v="1"/>
    <s v="Delta Air Lines Inc.: DL"/>
    <s v="DL"/>
    <n v="19790"/>
    <n v="2622"/>
    <x v="1"/>
    <s v="Minneapolis, MN"/>
    <s v="SEA"/>
    <s v="Seattle, WA"/>
    <n v="840"/>
    <n v="840"/>
    <n v="0"/>
    <n v="47"/>
    <n v="927"/>
    <n v="1048"/>
    <n v="11"/>
    <n v="1038"/>
    <n v="1059"/>
    <n v="21"/>
    <n v="0"/>
    <n v="0"/>
    <n v="238"/>
    <n v="259"/>
    <n v="201"/>
    <n v="1399"/>
    <n v="0"/>
    <n v="0"/>
    <n v="21"/>
    <n v="0"/>
    <n v="0"/>
    <s v="10:59"/>
    <s v="08:40"/>
    <d v="1899-12-30T02:19:00"/>
    <s v="Morning"/>
  </r>
  <r>
    <d v="2021-07-11T00:00:00"/>
    <x v="2"/>
    <s v="Southwest Airlines Co.: WN"/>
    <s v="WN"/>
    <n v="19393"/>
    <n v="5455"/>
    <x v="24"/>
    <s v="Salt Lake City, UT"/>
    <s v="AUS"/>
    <s v="Austin, TX"/>
    <n v="1025"/>
    <n v="1039"/>
    <n v="14"/>
    <n v="18"/>
    <n v="1057"/>
    <n v="1415"/>
    <n v="5"/>
    <n v="1405"/>
    <n v="1420"/>
    <n v="15"/>
    <n v="0"/>
    <n v="0"/>
    <n v="160"/>
    <n v="161"/>
    <n v="138"/>
    <n v="1086"/>
    <n v="14"/>
    <n v="0"/>
    <n v="1"/>
    <n v="0"/>
    <n v="0"/>
    <s v="14:20"/>
    <s v="10:39"/>
    <d v="1899-12-30T03:41:00"/>
    <s v="Morning"/>
  </r>
  <r>
    <d v="2019-12-12T00:00:00"/>
    <x v="2"/>
    <s v="Southwest Airlines Co.: WN"/>
    <s v="WN"/>
    <n v="19393"/>
    <n v="1051"/>
    <x v="40"/>
    <s v="Phoenix, AZ"/>
    <s v="LAX"/>
    <s v="Los Angeles, CA"/>
    <n v="2100"/>
    <n v="2118"/>
    <n v="18"/>
    <n v="12"/>
    <n v="2130"/>
    <n v="2130"/>
    <n v="10"/>
    <n v="2120"/>
    <n v="2140"/>
    <n v="20"/>
    <n v="0"/>
    <n v="0"/>
    <n v="80"/>
    <n v="82"/>
    <n v="60"/>
    <n v="370"/>
    <n v="10"/>
    <n v="0"/>
    <n v="2"/>
    <n v="0"/>
    <n v="8"/>
    <s v="21:40"/>
    <s v="21:18"/>
    <d v="1899-12-30T00:22:00"/>
    <s v="Evening"/>
  </r>
  <r>
    <d v="2021-06-05T00:00:00"/>
    <x v="0"/>
    <s v="United Air Lines Inc.: UA"/>
    <s v="UA"/>
    <n v="19977"/>
    <n v="733"/>
    <x v="73"/>
    <s v="Washington, DC"/>
    <s v="TPA"/>
    <s v="Tampa, FL"/>
    <n v="1040"/>
    <n v="1036"/>
    <n v="-4"/>
    <n v="11"/>
    <n v="1047"/>
    <n v="1236"/>
    <n v="3"/>
    <n v="1259"/>
    <n v="1239"/>
    <n v="-20"/>
    <n v="0"/>
    <n v="0"/>
    <n v="139"/>
    <n v="123"/>
    <n v="109"/>
    <n v="811"/>
    <m/>
    <m/>
    <m/>
    <m/>
    <m/>
    <s v="12:39"/>
    <s v="10:36"/>
    <d v="1899-12-30T02:03:00"/>
    <s v="Morning"/>
  </r>
  <r>
    <d v="2022-01-09T00:00:00"/>
    <x v="11"/>
    <s v="SkyWest Airlines Inc.: OO"/>
    <s v="OO"/>
    <n v="20304"/>
    <n v="3716"/>
    <x v="1"/>
    <s v="Minneapolis, MN"/>
    <s v="ICT"/>
    <s v="Wichita, KS"/>
    <n v="2130"/>
    <n v="2133"/>
    <n v="3"/>
    <n v="13"/>
    <n v="2146"/>
    <n v="2254"/>
    <n v="5"/>
    <n v="2327"/>
    <n v="2259"/>
    <n v="-28"/>
    <n v="0"/>
    <n v="0"/>
    <n v="117"/>
    <n v="86"/>
    <n v="68"/>
    <n v="545"/>
    <m/>
    <m/>
    <m/>
    <m/>
    <m/>
    <s v="22:59"/>
    <s v="21:33"/>
    <d v="1899-12-30T01:26:00"/>
    <s v="Evening"/>
  </r>
  <r>
    <d v="2021-03-25T00:00:00"/>
    <x v="12"/>
    <s v="Endeavor Air Inc.: 9E"/>
    <s v="9E"/>
    <n v="20363"/>
    <n v="4972"/>
    <x v="7"/>
    <s v="Atlanta, GA"/>
    <s v="GTR"/>
    <s v="Columbus, MS"/>
    <n v="1110"/>
    <n v="1127"/>
    <n v="17"/>
    <n v="12"/>
    <n v="1139"/>
    <n v="1151"/>
    <n v="5"/>
    <n v="1126"/>
    <n v="1156"/>
    <n v="30"/>
    <n v="0"/>
    <n v="0"/>
    <n v="76"/>
    <n v="89"/>
    <n v="72"/>
    <n v="241"/>
    <n v="17"/>
    <n v="0"/>
    <n v="13"/>
    <n v="0"/>
    <n v="0"/>
    <s v="11:56"/>
    <s v="11:27"/>
    <d v="1899-12-30T00:29:00"/>
    <s v="Morning"/>
  </r>
  <r>
    <d v="2021-01-19T00:00:00"/>
    <x v="1"/>
    <s v="Delta Air Lines Inc.: DL"/>
    <s v="DL"/>
    <n v="19790"/>
    <n v="2244"/>
    <x v="146"/>
    <s v="West Palm Beach/Palm Beach, FL"/>
    <s v="ATL"/>
    <s v="Atlanta, GA"/>
    <n v="630"/>
    <n v="618"/>
    <n v="-12"/>
    <n v="18"/>
    <n v="636"/>
    <n v="757"/>
    <n v="7"/>
    <n v="821"/>
    <n v="804"/>
    <n v="-17"/>
    <n v="0"/>
    <n v="0"/>
    <n v="111"/>
    <n v="106"/>
    <n v="81"/>
    <n v="545"/>
    <m/>
    <m/>
    <m/>
    <m/>
    <m/>
    <s v="08:04"/>
    <s v="06:18"/>
    <d v="1899-12-30T01:46:00"/>
    <s v="Morning"/>
  </r>
  <r>
    <d v="2023-04-17T00:00:00"/>
    <x v="2"/>
    <s v="Southwest Airlines Co.: WN"/>
    <s v="WN"/>
    <n v="19393"/>
    <n v="3915"/>
    <x v="21"/>
    <s v="Las Vegas, NV"/>
    <s v="ATL"/>
    <s v="Atlanta, GA"/>
    <n v="1750"/>
    <n v="1817"/>
    <n v="27"/>
    <n v="17"/>
    <n v="1834"/>
    <n v="100"/>
    <n v="7"/>
    <n v="45"/>
    <n v="107"/>
    <n v="22"/>
    <n v="0"/>
    <n v="0"/>
    <n v="235"/>
    <n v="230"/>
    <n v="206"/>
    <n v="1747"/>
    <n v="19"/>
    <n v="0"/>
    <n v="0"/>
    <n v="0"/>
    <n v="3"/>
    <s v="01:07"/>
    <s v="18:17"/>
    <n v="-0.71527777777777768"/>
    <s v="Evening"/>
  </r>
  <r>
    <d v="2019-10-11T00:00:00"/>
    <x v="4"/>
    <s v="Republic Airline: YX"/>
    <s v="YX"/>
    <n v="20452"/>
    <n v="3627"/>
    <x v="166"/>
    <s v="Corpus Christi, TX"/>
    <s v="IAH"/>
    <s v="Houston, TX"/>
    <n v="1415"/>
    <n v="1507"/>
    <n v="52"/>
    <n v="25"/>
    <n v="1532"/>
    <n v="1616"/>
    <n v="8"/>
    <n v="1520"/>
    <n v="1624"/>
    <n v="64"/>
    <n v="0"/>
    <n v="0"/>
    <n v="65"/>
    <n v="77"/>
    <n v="44"/>
    <n v="201"/>
    <n v="0"/>
    <n v="0"/>
    <n v="12"/>
    <n v="0"/>
    <n v="52"/>
    <s v="16:24"/>
    <s v="15:07"/>
    <d v="1899-12-30T01:17:00"/>
    <s v="Afternoon"/>
  </r>
  <r>
    <d v="2023-06-17T00:00:00"/>
    <x v="1"/>
    <s v="Delta Air Lines Inc.: DL"/>
    <s v="DL"/>
    <n v="19790"/>
    <n v="2899"/>
    <x v="59"/>
    <s v="Birmingham, AL"/>
    <s v="ATL"/>
    <s v="Atlanta, GA"/>
    <n v="1300"/>
    <n v="1304"/>
    <n v="4"/>
    <n v="13"/>
    <n v="1317"/>
    <n v="1453"/>
    <n v="5"/>
    <n v="1509"/>
    <n v="1458"/>
    <n v="-11"/>
    <n v="0"/>
    <n v="0"/>
    <n v="69"/>
    <n v="54"/>
    <n v="36"/>
    <n v="134"/>
    <m/>
    <m/>
    <m/>
    <m/>
    <m/>
    <s v="14:58"/>
    <s v="13:04"/>
    <d v="1899-12-30T01:54:00"/>
    <s v="Afternoon"/>
  </r>
  <r>
    <d v="2021-07-27T00:00:00"/>
    <x v="2"/>
    <s v="Southwest Airlines Co.: WN"/>
    <s v="WN"/>
    <n v="19393"/>
    <n v="3081"/>
    <x v="33"/>
    <s v="Sacramento, CA"/>
    <s v="LAS"/>
    <s v="Las Vegas, NV"/>
    <n v="1300"/>
    <n v="1256"/>
    <n v="-4"/>
    <n v="9"/>
    <n v="1305"/>
    <n v="1409"/>
    <n v="5"/>
    <n v="1425"/>
    <n v="1414"/>
    <n v="-11"/>
    <n v="0"/>
    <n v="0"/>
    <n v="85"/>
    <n v="78"/>
    <n v="64"/>
    <n v="397"/>
    <m/>
    <m/>
    <m/>
    <m/>
    <m/>
    <s v="14:14"/>
    <s v="12:56"/>
    <d v="1899-12-30T01:18:00"/>
    <s v="Afternoon"/>
  </r>
  <r>
    <d v="2022-01-16T00:00:00"/>
    <x v="13"/>
    <s v="Envoy Air: MQ"/>
    <s v="MQ"/>
    <n v="20398"/>
    <n v="4046"/>
    <x v="18"/>
    <s v="Dallas/Fort Worth, TX"/>
    <s v="OKC"/>
    <s v="Oklahoma City, OK"/>
    <n v="1040"/>
    <n v="1040"/>
    <n v="0"/>
    <n v="28"/>
    <n v="1108"/>
    <n v="1145"/>
    <n v="4"/>
    <n v="1153"/>
    <n v="1149"/>
    <n v="-4"/>
    <n v="0"/>
    <n v="0"/>
    <n v="73"/>
    <n v="69"/>
    <n v="37"/>
    <n v="175"/>
    <m/>
    <m/>
    <m/>
    <m/>
    <m/>
    <s v="11:49"/>
    <s v="10:40"/>
    <d v="1899-12-30T01:09:00"/>
    <s v="Morning"/>
  </r>
  <r>
    <d v="2019-12-17T00:00:00"/>
    <x v="2"/>
    <s v="Southwest Airlines Co.: WN"/>
    <s v="WN"/>
    <n v="19393"/>
    <n v="1671"/>
    <x v="21"/>
    <s v="Las Vegas, NV"/>
    <s v="SJC"/>
    <s v="San Jose, CA"/>
    <n v="1210"/>
    <n v="1310"/>
    <n v="60"/>
    <n v="11"/>
    <n v="1321"/>
    <n v="1429"/>
    <n v="2"/>
    <n v="1345"/>
    <n v="1431"/>
    <n v="46"/>
    <n v="0"/>
    <n v="0"/>
    <n v="95"/>
    <n v="81"/>
    <n v="68"/>
    <n v="386"/>
    <n v="0"/>
    <n v="0"/>
    <n v="0"/>
    <n v="0"/>
    <n v="46"/>
    <s v="14:31"/>
    <s v="13:10"/>
    <d v="1899-12-30T01:21:00"/>
    <s v="Afternoon"/>
  </r>
  <r>
    <d v="2021-08-06T00:00:00"/>
    <x v="0"/>
    <s v="United Air Lines Inc.: UA"/>
    <s v="UA"/>
    <n v="19977"/>
    <n v="1493"/>
    <x v="5"/>
    <s v="Houston, TX"/>
    <s v="DEN"/>
    <s v="Denver, CO"/>
    <n v="1240"/>
    <n v="1234"/>
    <n v="-6"/>
    <n v="19"/>
    <n v="1253"/>
    <n v="1402"/>
    <n v="24"/>
    <n v="1407"/>
    <n v="1426"/>
    <n v="19"/>
    <n v="0"/>
    <n v="0"/>
    <n v="147"/>
    <n v="172"/>
    <n v="129"/>
    <n v="862"/>
    <n v="0"/>
    <n v="0"/>
    <n v="19"/>
    <n v="0"/>
    <n v="0"/>
    <s v="14:26"/>
    <s v="12:34"/>
    <d v="1899-12-30T01:52:00"/>
    <s v="Afternoon"/>
  </r>
  <r>
    <d v="2019-08-23T00:00:00"/>
    <x v="0"/>
    <s v="United Air Lines Inc.: UA"/>
    <s v="UA"/>
    <n v="19977"/>
    <n v="291"/>
    <x v="29"/>
    <s v="San Francisco, CA"/>
    <s v="IAD"/>
    <s v="Washington, DC"/>
    <n v="730"/>
    <n v="726"/>
    <n v="-4"/>
    <n v="20"/>
    <n v="746"/>
    <n v="1510"/>
    <n v="9"/>
    <n v="1520"/>
    <n v="1519"/>
    <n v="-1"/>
    <n v="0"/>
    <n v="0"/>
    <n v="290"/>
    <n v="293"/>
    <n v="264"/>
    <n v="2419"/>
    <m/>
    <m/>
    <m/>
    <m/>
    <m/>
    <s v="15:19"/>
    <s v="07:26"/>
    <d v="1899-12-30T07:53:00"/>
    <s v="Morning"/>
  </r>
  <r>
    <d v="2019-03-02T00:00:00"/>
    <x v="3"/>
    <s v="American Airlines Inc.: AA"/>
    <s v="AA"/>
    <n v="19805"/>
    <n v="1266"/>
    <x v="32"/>
    <s v="Los Angeles, CA"/>
    <s v="PHX"/>
    <s v="Phoenix, AZ"/>
    <n v="1000"/>
    <n v="1025"/>
    <n v="25"/>
    <n v="47"/>
    <n v="1112"/>
    <n v="1304"/>
    <n v="5"/>
    <n v="1227"/>
    <n v="1309"/>
    <n v="42"/>
    <n v="0"/>
    <n v="0"/>
    <n v="87"/>
    <n v="104"/>
    <n v="52"/>
    <n v="370"/>
    <n v="1"/>
    <n v="0"/>
    <n v="17"/>
    <n v="0"/>
    <n v="24"/>
    <s v="13:09"/>
    <s v="10:25"/>
    <d v="1899-12-30T02:44:00"/>
    <s v="Morning"/>
  </r>
  <r>
    <d v="2022-05-15T00:00:00"/>
    <x v="12"/>
    <s v="Endeavor Air Inc.: 9E"/>
    <s v="9E"/>
    <n v="20363"/>
    <n v="5162"/>
    <x v="103"/>
    <s v="Cleveland, OH"/>
    <s v="LGA"/>
    <s v="New York, NY"/>
    <n v="800"/>
    <n v="758"/>
    <n v="-2"/>
    <n v="10"/>
    <n v="808"/>
    <n v="917"/>
    <n v="11"/>
    <n v="936"/>
    <n v="928"/>
    <n v="-8"/>
    <n v="0"/>
    <n v="0"/>
    <n v="96"/>
    <n v="90"/>
    <n v="69"/>
    <n v="419"/>
    <m/>
    <m/>
    <m/>
    <m/>
    <m/>
    <s v="09:28"/>
    <s v="07:58"/>
    <d v="1899-12-30T01:30:00"/>
    <s v="Morning"/>
  </r>
  <r>
    <d v="2022-09-20T00:00:00"/>
    <x v="14"/>
    <s v="Frontier Airlines Inc.: F9"/>
    <s v="F9"/>
    <n v="20436"/>
    <n v="1053"/>
    <x v="19"/>
    <s v="Charlotte, NC"/>
    <s v="MCO"/>
    <s v="Orlando, FL"/>
    <n v="1159"/>
    <n v="1156"/>
    <n v="-3"/>
    <n v="28"/>
    <n v="1224"/>
    <n v="1336"/>
    <n v="6"/>
    <n v="1353"/>
    <n v="1342"/>
    <n v="-11"/>
    <n v="0"/>
    <n v="0"/>
    <n v="114"/>
    <n v="106"/>
    <n v="72"/>
    <n v="468"/>
    <m/>
    <m/>
    <m/>
    <m/>
    <m/>
    <s v="13:42"/>
    <s v="11:56"/>
    <d v="1899-12-30T01:46:00"/>
    <s v="Morning"/>
  </r>
  <r>
    <d v="2020-02-29T00:00:00"/>
    <x v="3"/>
    <s v="American Airlines Inc.: AA"/>
    <s v="AA"/>
    <n v="19805"/>
    <n v="2163"/>
    <x v="31"/>
    <s v="Boston, MA"/>
    <s v="LGA"/>
    <s v="New York, NY"/>
    <n v="1000"/>
    <n v="955"/>
    <n v="-5"/>
    <n v="16"/>
    <n v="1011"/>
    <n v="1050"/>
    <n v="8"/>
    <n v="1121"/>
    <n v="1058"/>
    <n v="-23"/>
    <n v="0"/>
    <n v="0"/>
    <n v="81"/>
    <n v="63"/>
    <n v="39"/>
    <n v="184"/>
    <m/>
    <m/>
    <m/>
    <m/>
    <m/>
    <s v="10:58"/>
    <s v="09:55"/>
    <d v="1899-12-30T01:03:00"/>
    <s v="Morning"/>
  </r>
  <r>
    <d v="2019-11-08T00:00:00"/>
    <x v="11"/>
    <s v="SkyWest Airlines Inc.: OO"/>
    <s v="OO"/>
    <n v="20304"/>
    <n v="3537"/>
    <x v="7"/>
    <s v="Atlanta, GA"/>
    <s v="FWA"/>
    <s v="Fort Wayne, IN"/>
    <n v="1839"/>
    <n v="1835"/>
    <n v="-4"/>
    <n v="12"/>
    <n v="1847"/>
    <n v="2007"/>
    <n v="6"/>
    <n v="2030"/>
    <n v="2013"/>
    <n v="-17"/>
    <n v="0"/>
    <n v="0"/>
    <n v="111"/>
    <n v="98"/>
    <n v="80"/>
    <n v="508"/>
    <m/>
    <m/>
    <m/>
    <m/>
    <m/>
    <s v="20:13"/>
    <s v="18:35"/>
    <d v="1899-12-30T01:38:00"/>
    <s v="Evening"/>
  </r>
  <r>
    <d v="2020-07-22T00:00:00"/>
    <x v="2"/>
    <s v="Southwest Airlines Co.: WN"/>
    <s v="WN"/>
    <n v="19393"/>
    <n v="2068"/>
    <x v="21"/>
    <s v="Las Vegas, NV"/>
    <s v="PHX"/>
    <s v="Phoenix, AZ"/>
    <n v="1930"/>
    <n v="1926"/>
    <n v="-4"/>
    <n v="9"/>
    <n v="1935"/>
    <n v="2019"/>
    <n v="4"/>
    <n v="2045"/>
    <n v="2023"/>
    <n v="-22"/>
    <n v="0"/>
    <n v="0"/>
    <n v="75"/>
    <n v="57"/>
    <n v="44"/>
    <n v="255"/>
    <m/>
    <m/>
    <m/>
    <m/>
    <m/>
    <s v="20:23"/>
    <s v="19:26"/>
    <d v="1899-12-30T00:57:00"/>
    <s v="Evening"/>
  </r>
  <r>
    <d v="2022-07-29T00:00:00"/>
    <x v="2"/>
    <s v="Southwest Airlines Co.: WN"/>
    <s v="WN"/>
    <n v="19393"/>
    <n v="1375"/>
    <x v="2"/>
    <s v="Dallas, TX"/>
    <s v="MKE"/>
    <s v="Milwaukee, WI"/>
    <n v="1630"/>
    <n v="1713"/>
    <n v="43"/>
    <n v="23"/>
    <n v="1736"/>
    <n v="1927"/>
    <n v="5"/>
    <n v="1850"/>
    <n v="1932"/>
    <n v="42"/>
    <n v="0"/>
    <n v="0"/>
    <n v="140"/>
    <n v="139"/>
    <n v="111"/>
    <n v="850"/>
    <n v="0"/>
    <n v="0"/>
    <n v="0"/>
    <n v="0"/>
    <n v="42"/>
    <s v="19:32"/>
    <s v="17:13"/>
    <d v="1899-12-30T02:19:00"/>
    <s v="Afternoon"/>
  </r>
  <r>
    <d v="2020-11-07T00:00:00"/>
    <x v="13"/>
    <s v="Envoy Air: MQ"/>
    <s v="MQ"/>
    <n v="20398"/>
    <n v="3603"/>
    <x v="147"/>
    <s v="Norfolk, VA"/>
    <s v="ORD"/>
    <s v="Chicago, IL"/>
    <n v="600"/>
    <n v="553"/>
    <n v="-7"/>
    <n v="12"/>
    <n v="605"/>
    <n v="645"/>
    <n v="6"/>
    <n v="722"/>
    <n v="651"/>
    <n v="-31"/>
    <n v="0"/>
    <n v="0"/>
    <n v="142"/>
    <n v="118"/>
    <n v="100"/>
    <n v="717"/>
    <m/>
    <m/>
    <m/>
    <m/>
    <m/>
    <s v="06:51"/>
    <s v="05:53"/>
    <d v="1899-12-30T00:58:00"/>
    <s v="Night"/>
  </r>
  <r>
    <d v="2019-10-25T00:00:00"/>
    <x v="1"/>
    <s v="Delta Air Lines Inc.: DL"/>
    <s v="DL"/>
    <n v="19790"/>
    <n v="2385"/>
    <x v="75"/>
    <s v="Miami, FL"/>
    <s v="JFK"/>
    <s v="New York, NY"/>
    <n v="1945"/>
    <n v="2142"/>
    <n v="117"/>
    <n v="17"/>
    <n v="2159"/>
    <n v="15"/>
    <n v="7"/>
    <n v="2256"/>
    <n v="22"/>
    <n v="86"/>
    <n v="0"/>
    <n v="0"/>
    <n v="191"/>
    <n v="160"/>
    <n v="136"/>
    <n v="1089"/>
    <n v="0"/>
    <n v="0"/>
    <n v="0"/>
    <n v="0"/>
    <n v="86"/>
    <s v="00:22"/>
    <s v="21:42"/>
    <n v="-0.88888888888888895"/>
    <s v="Evening"/>
  </r>
  <r>
    <d v="2019-10-20T00:00:00"/>
    <x v="0"/>
    <s v="United Air Lines Inc.: UA"/>
    <s v="UA"/>
    <n v="19977"/>
    <n v="618"/>
    <x v="29"/>
    <s v="San Francisco, CA"/>
    <s v="SEA"/>
    <s v="Seattle, WA"/>
    <n v="910"/>
    <n v="907"/>
    <n v="-3"/>
    <n v="13"/>
    <n v="920"/>
    <n v="1105"/>
    <n v="10"/>
    <n v="1131"/>
    <n v="1115"/>
    <n v="-16"/>
    <n v="0"/>
    <n v="0"/>
    <n v="141"/>
    <n v="128"/>
    <n v="105"/>
    <n v="679"/>
    <m/>
    <m/>
    <m/>
    <m/>
    <m/>
    <s v="11:15"/>
    <s v="09:07"/>
    <d v="1899-12-30T02:08:00"/>
    <s v="Morning"/>
  </r>
  <r>
    <d v="2020-12-20T00:00:00"/>
    <x v="2"/>
    <s v="Southwest Airlines Co.: WN"/>
    <s v="WN"/>
    <n v="19393"/>
    <n v="415"/>
    <x v="12"/>
    <s v="Baltimore, MD"/>
    <s v="PBI"/>
    <s v="West Palm Beach/Palm Beach, FL"/>
    <n v="1315"/>
    <n v="1311"/>
    <n v="-4"/>
    <n v="13"/>
    <n v="1324"/>
    <n v="1545"/>
    <n v="3"/>
    <n v="1550"/>
    <n v="1548"/>
    <n v="-2"/>
    <n v="0"/>
    <n v="0"/>
    <n v="155"/>
    <n v="157"/>
    <n v="141"/>
    <n v="883"/>
    <m/>
    <m/>
    <m/>
    <m/>
    <m/>
    <s v="15:48"/>
    <s v="13:11"/>
    <d v="1899-12-30T02:37:00"/>
    <s v="Afternoon"/>
  </r>
  <r>
    <d v="2019-07-28T00:00:00"/>
    <x v="4"/>
    <s v="Republic Airline: YX"/>
    <s v="YX"/>
    <n v="20452"/>
    <n v="3738"/>
    <x v="20"/>
    <s v="Chicago, IL"/>
    <s v="MSY"/>
    <s v="New Orleans, LA"/>
    <n v="2122"/>
    <n v="2115"/>
    <n v="-7"/>
    <n v="18"/>
    <n v="2133"/>
    <n v="2317"/>
    <n v="4"/>
    <n v="2351"/>
    <n v="2321"/>
    <n v="-30"/>
    <n v="0"/>
    <n v="0"/>
    <n v="149"/>
    <n v="126"/>
    <n v="104"/>
    <n v="836"/>
    <m/>
    <m/>
    <m/>
    <m/>
    <m/>
    <s v="23:21"/>
    <s v="21:15"/>
    <d v="1899-12-30T02:06:00"/>
    <s v="Evening"/>
  </r>
  <r>
    <d v="2020-06-25T00:00:00"/>
    <x v="1"/>
    <s v="Delta Air Lines Inc.: DL"/>
    <s v="DL"/>
    <n v="19790"/>
    <n v="766"/>
    <x v="20"/>
    <s v="Chicago, IL"/>
    <s v="LGA"/>
    <s v="New York, NY"/>
    <n v="730"/>
    <n v="728"/>
    <n v="-2"/>
    <n v="11"/>
    <n v="739"/>
    <n v="1015"/>
    <n v="4"/>
    <n v="1034"/>
    <n v="1019"/>
    <n v="-15"/>
    <n v="0"/>
    <n v="0"/>
    <n v="124"/>
    <n v="111"/>
    <n v="96"/>
    <n v="733"/>
    <m/>
    <m/>
    <m/>
    <m/>
    <m/>
    <s v="10:19"/>
    <s v="07:28"/>
    <d v="1899-12-30T02:51:00"/>
    <s v="Morning"/>
  </r>
  <r>
    <d v="2021-09-11T00:00:00"/>
    <x v="6"/>
    <s v="Alaska Airlines Inc.: AS"/>
    <s v="AS"/>
    <n v="19930"/>
    <n v="64"/>
    <x v="167"/>
    <s v="Wrangell, AK"/>
    <s v="KTN"/>
    <s v="Ketchikan, AK"/>
    <n v="1611"/>
    <n v="1616"/>
    <n v="5"/>
    <n v="8"/>
    <n v="1624"/>
    <n v="1645"/>
    <n v="4"/>
    <n v="1644"/>
    <n v="1649"/>
    <n v="5"/>
    <n v="0"/>
    <n v="0"/>
    <n v="33"/>
    <n v="33"/>
    <n v="21"/>
    <n v="82"/>
    <m/>
    <m/>
    <m/>
    <m/>
    <m/>
    <s v="16:49"/>
    <s v="16:16"/>
    <d v="1899-12-30T00:33:00"/>
    <s v="Afternoon"/>
  </r>
  <r>
    <d v="2023-04-01T00:00:00"/>
    <x v="0"/>
    <s v="United Air Lines Inc.: UA"/>
    <s v="UA"/>
    <n v="19977"/>
    <n v="2442"/>
    <x v="5"/>
    <s v="Houston, TX"/>
    <s v="FLL"/>
    <s v="Fort Lauderdale, FL"/>
    <n v="959"/>
    <n v="1031"/>
    <n v="32"/>
    <n v="22"/>
    <n v="1053"/>
    <n v="1350"/>
    <n v="9"/>
    <n v="1332"/>
    <n v="1359"/>
    <n v="27"/>
    <n v="0"/>
    <n v="0"/>
    <n v="153"/>
    <n v="148"/>
    <n v="117"/>
    <n v="966"/>
    <n v="0"/>
    <n v="0"/>
    <n v="27"/>
    <n v="0"/>
    <n v="0"/>
    <s v="13:59"/>
    <s v="10:31"/>
    <d v="1899-12-30T03:28:00"/>
    <s v="Morning"/>
  </r>
  <r>
    <d v="2023-05-07T00:00:00"/>
    <x v="1"/>
    <s v="Delta Air Lines Inc.: DL"/>
    <s v="DL"/>
    <n v="19790"/>
    <n v="2884"/>
    <x v="7"/>
    <s v="Atlanta, GA"/>
    <s v="STL"/>
    <s v="St. Louis, MO"/>
    <n v="817"/>
    <n v="824"/>
    <n v="7"/>
    <n v="18"/>
    <n v="842"/>
    <n v="855"/>
    <n v="5"/>
    <n v="858"/>
    <n v="900"/>
    <n v="2"/>
    <n v="0"/>
    <n v="0"/>
    <n v="101"/>
    <n v="96"/>
    <n v="73"/>
    <n v="484"/>
    <m/>
    <m/>
    <m/>
    <m/>
    <m/>
    <s v="09:00"/>
    <s v="08:24"/>
    <d v="1899-12-30T00:36:00"/>
    <s v="Morning"/>
  </r>
  <r>
    <d v="2020-08-27T00:00:00"/>
    <x v="2"/>
    <s v="Southwest Airlines Co.: WN"/>
    <s v="WN"/>
    <n v="19393"/>
    <n v="1768"/>
    <x v="26"/>
    <s v="Austin, TX"/>
    <s v="BNA"/>
    <s v="Nashville, TN"/>
    <n v="1320"/>
    <n v="1344"/>
    <n v="24"/>
    <n v="9"/>
    <n v="1353"/>
    <n v="1537"/>
    <n v="5"/>
    <n v="1520"/>
    <n v="1542"/>
    <n v="22"/>
    <n v="0"/>
    <n v="0"/>
    <n v="120"/>
    <n v="118"/>
    <n v="104"/>
    <n v="756"/>
    <n v="0"/>
    <n v="0"/>
    <n v="0"/>
    <n v="0"/>
    <n v="22"/>
    <s v="15:42"/>
    <s v="13:44"/>
    <d v="1899-12-30T01:58:00"/>
    <s v="Afternoon"/>
  </r>
  <r>
    <d v="2019-03-28T00:00:00"/>
    <x v="11"/>
    <s v="SkyWest Airlines Inc.: OO"/>
    <s v="OO"/>
    <n v="20304"/>
    <n v="4183"/>
    <x v="97"/>
    <s v="Chattanooga, TN"/>
    <s v="DTW"/>
    <s v="Detroit, MI"/>
    <n v="1900"/>
    <n v="1859"/>
    <n v="-1"/>
    <n v="8"/>
    <n v="1907"/>
    <n v="2033"/>
    <n v="11"/>
    <n v="2052"/>
    <n v="2044"/>
    <n v="-8"/>
    <n v="0"/>
    <n v="0"/>
    <n v="112"/>
    <n v="105"/>
    <n v="86"/>
    <n v="505"/>
    <m/>
    <m/>
    <m/>
    <m/>
    <m/>
    <s v="20:44"/>
    <s v="18:59"/>
    <d v="1899-12-30T01:45:00"/>
    <s v="Evening"/>
  </r>
  <r>
    <d v="2019-08-31T00:00:00"/>
    <x v="4"/>
    <s v="Republic Airline: YX"/>
    <s v="YX"/>
    <n v="20452"/>
    <n v="4696"/>
    <x v="63"/>
    <s v="Buffalo, NY"/>
    <s v="PHL"/>
    <s v="Philadelphia, PA"/>
    <n v="1042"/>
    <n v="1031"/>
    <n v="-11"/>
    <n v="10"/>
    <n v="1041"/>
    <n v="1128"/>
    <n v="7"/>
    <n v="1159"/>
    <n v="1135"/>
    <n v="-24"/>
    <n v="0"/>
    <n v="0"/>
    <n v="77"/>
    <n v="64"/>
    <n v="47"/>
    <n v="279"/>
    <m/>
    <m/>
    <m/>
    <m/>
    <m/>
    <s v="11:35"/>
    <s v="10:31"/>
    <d v="1899-12-30T01:04:00"/>
    <s v="Morning"/>
  </r>
  <r>
    <d v="2019-01-22T00:00:00"/>
    <x v="0"/>
    <s v="United Air Lines Inc.: UA"/>
    <s v="UA"/>
    <n v="19977"/>
    <n v="491"/>
    <x v="0"/>
    <s v="Denver, CO"/>
    <s v="RIC"/>
    <s v="Richmond, VA"/>
    <n v="945"/>
    <n v="954"/>
    <n v="9"/>
    <n v="26"/>
    <n v="1020"/>
    <n v="1505"/>
    <n v="5"/>
    <n v="1511"/>
    <n v="1510"/>
    <n v="-1"/>
    <n v="0"/>
    <n v="0"/>
    <n v="206"/>
    <n v="196"/>
    <n v="165"/>
    <n v="1482"/>
    <m/>
    <m/>
    <m/>
    <m/>
    <m/>
    <s v="15:10"/>
    <s v="09:54"/>
    <d v="1899-12-30T05:16:00"/>
    <s v="Morning"/>
  </r>
  <r>
    <d v="2023-01-01T00:00:00"/>
    <x v="2"/>
    <s v="Southwest Airlines Co.: WN"/>
    <s v="WN"/>
    <n v="19393"/>
    <n v="1254"/>
    <x v="53"/>
    <s v="Kansas City, MO"/>
    <s v="PHX"/>
    <s v="Phoenix, AZ"/>
    <n v="2130"/>
    <n v="2129"/>
    <n v="-1"/>
    <n v="15"/>
    <n v="2144"/>
    <n v="2323"/>
    <n v="4"/>
    <n v="2330"/>
    <n v="2327"/>
    <n v="-3"/>
    <n v="0"/>
    <n v="0"/>
    <n v="180"/>
    <n v="178"/>
    <n v="159"/>
    <n v="1044"/>
    <m/>
    <m/>
    <m/>
    <m/>
    <m/>
    <s v="23:27"/>
    <s v="21:29"/>
    <d v="1899-12-30T01:58:00"/>
    <s v="Evening"/>
  </r>
  <r>
    <d v="2020-06-26T00:00:00"/>
    <x v="3"/>
    <s v="American Airlines Inc.: AA"/>
    <s v="AA"/>
    <n v="19805"/>
    <n v="2211"/>
    <x v="20"/>
    <s v="Chicago, IL"/>
    <s v="RSW"/>
    <s v="Fort Myers, FL"/>
    <n v="835"/>
    <n v="830"/>
    <n v="-5"/>
    <n v="18"/>
    <n v="848"/>
    <n v="1207"/>
    <n v="3"/>
    <n v="1231"/>
    <n v="1210"/>
    <n v="-21"/>
    <n v="0"/>
    <n v="0"/>
    <n v="176"/>
    <n v="160"/>
    <n v="139"/>
    <n v="1120"/>
    <m/>
    <m/>
    <m/>
    <m/>
    <m/>
    <s v="12:10"/>
    <s v="08:30"/>
    <d v="1899-12-30T03:40:00"/>
    <s v="Morning"/>
  </r>
  <r>
    <d v="2022-11-06T00:00:00"/>
    <x v="11"/>
    <s v="SkyWest Airlines Inc.: OO"/>
    <s v="OO"/>
    <n v="20304"/>
    <n v="3328"/>
    <x v="79"/>
    <s v="Portland, OR"/>
    <s v="OAK"/>
    <s v="Oakland, CA"/>
    <n v="1830"/>
    <n v="1824"/>
    <n v="-6"/>
    <n v="10"/>
    <n v="1834"/>
    <n v="2007"/>
    <n v="5"/>
    <n v="2011"/>
    <n v="2012"/>
    <n v="1"/>
    <n v="0"/>
    <n v="0"/>
    <n v="101"/>
    <n v="108"/>
    <n v="93"/>
    <n v="543"/>
    <m/>
    <m/>
    <m/>
    <m/>
    <m/>
    <s v="20:12"/>
    <s v="18:24"/>
    <d v="1899-12-30T01:48:00"/>
    <s v="Evening"/>
  </r>
  <r>
    <d v="2022-07-06T00:00:00"/>
    <x v="4"/>
    <s v="Republic Airline: YX"/>
    <s v="YX"/>
    <n v="20452"/>
    <n v="4617"/>
    <x v="56"/>
    <s v="Louisville, KY"/>
    <s v="PHL"/>
    <s v="Philadelphia, PA"/>
    <n v="730"/>
    <n v="727"/>
    <n v="-3"/>
    <n v="18"/>
    <n v="745"/>
    <n v="914"/>
    <n v="5"/>
    <n v="926"/>
    <n v="919"/>
    <n v="-7"/>
    <n v="0"/>
    <n v="0"/>
    <n v="116"/>
    <n v="112"/>
    <n v="89"/>
    <n v="576"/>
    <m/>
    <m/>
    <m/>
    <m/>
    <m/>
    <s v="09:19"/>
    <s v="07:27"/>
    <d v="1899-12-30T01:52:00"/>
    <s v="Morning"/>
  </r>
  <r>
    <d v="2021-09-19T00:00:00"/>
    <x v="2"/>
    <s v="Southwest Airlines Co.: WN"/>
    <s v="WN"/>
    <n v="19393"/>
    <n v="2109"/>
    <x v="6"/>
    <s v="Seattle, WA"/>
    <s v="OAK"/>
    <s v="Oakland, CA"/>
    <n v="1305"/>
    <n v="1315"/>
    <n v="10"/>
    <n v="14"/>
    <n v="1329"/>
    <n v="1502"/>
    <n v="5"/>
    <n v="1515"/>
    <n v="1507"/>
    <n v="-8"/>
    <n v="0"/>
    <n v="0"/>
    <n v="130"/>
    <n v="112"/>
    <n v="93"/>
    <n v="672"/>
    <m/>
    <m/>
    <m/>
    <m/>
    <m/>
    <s v="15:07"/>
    <s v="13:15"/>
    <d v="1899-12-30T01:52:00"/>
    <s v="Afternoon"/>
  </r>
  <r>
    <d v="2019-05-04T00:00:00"/>
    <x v="2"/>
    <s v="Southwest Airlines Co.: WN"/>
    <s v="WN"/>
    <n v="19393"/>
    <n v="5156"/>
    <x v="8"/>
    <s v="Raleigh/Durham, NC"/>
    <s v="BWI"/>
    <s v="Baltimore, MD"/>
    <n v="1625"/>
    <n v="1621"/>
    <n v="-4"/>
    <n v="7"/>
    <n v="1628"/>
    <n v="1709"/>
    <n v="4"/>
    <n v="1735"/>
    <n v="1713"/>
    <n v="-22"/>
    <n v="0"/>
    <n v="0"/>
    <n v="70"/>
    <n v="52"/>
    <n v="41"/>
    <n v="255"/>
    <m/>
    <m/>
    <m/>
    <m/>
    <m/>
    <s v="17:13"/>
    <s v="16:21"/>
    <d v="1899-12-30T00:52:00"/>
    <s v="Afternoon"/>
  </r>
  <r>
    <d v="2023-06-12T00:00:00"/>
    <x v="3"/>
    <s v="American Airlines Inc.: AA"/>
    <s v="AA"/>
    <n v="19805"/>
    <n v="1813"/>
    <x v="43"/>
    <s v="Philadelphia, PA"/>
    <s v="CLE"/>
    <s v="Cleveland, OH"/>
    <n v="1910"/>
    <n v="0"/>
    <n v="0"/>
    <m/>
    <m/>
    <m/>
    <m/>
    <n v="2042"/>
    <n v="0"/>
    <n v="0"/>
    <n v="1"/>
    <n v="0"/>
    <n v="92"/>
    <m/>
    <m/>
    <n v="363"/>
    <m/>
    <m/>
    <m/>
    <m/>
    <m/>
    <s v="00:00"/>
    <s v="00:00"/>
    <d v="1899-12-30T00:00:00"/>
    <s v="Night"/>
  </r>
  <r>
    <d v="2019-09-17T00:00:00"/>
    <x v="5"/>
    <s v="Spirit Air Lines: NK"/>
    <s v="NK"/>
    <n v="20416"/>
    <n v="188"/>
    <x v="21"/>
    <s v="Las Vegas, NV"/>
    <s v="DTW"/>
    <s v="Detroit, MI"/>
    <n v="819"/>
    <n v="812"/>
    <n v="-7"/>
    <n v="16"/>
    <n v="828"/>
    <n v="1451"/>
    <n v="12"/>
    <n v="1521"/>
    <n v="1503"/>
    <n v="-18"/>
    <n v="0"/>
    <n v="0"/>
    <n v="242"/>
    <n v="231"/>
    <n v="203"/>
    <n v="1749"/>
    <m/>
    <m/>
    <m/>
    <m/>
    <m/>
    <s v="15:03"/>
    <s v="08:12"/>
    <d v="1899-12-30T06:51:00"/>
    <s v="Morning"/>
  </r>
  <r>
    <d v="2019-10-15T00:00:00"/>
    <x v="4"/>
    <s v="Republic Airline: YX"/>
    <s v="YX"/>
    <n v="20452"/>
    <n v="4663"/>
    <x v="36"/>
    <s v="New Orleans, LA"/>
    <s v="DCA"/>
    <s v="Washington, DC"/>
    <n v="717"/>
    <n v="712"/>
    <n v="-5"/>
    <n v="14"/>
    <n v="726"/>
    <n v="1026"/>
    <n v="3"/>
    <n v="1052"/>
    <n v="1029"/>
    <n v="-23"/>
    <n v="0"/>
    <n v="0"/>
    <n v="155"/>
    <n v="137"/>
    <n v="120"/>
    <n v="969"/>
    <m/>
    <m/>
    <m/>
    <m/>
    <m/>
    <s v="10:29"/>
    <s v="07:12"/>
    <d v="1899-12-30T03:17:00"/>
    <s v="Morning"/>
  </r>
  <r>
    <d v="2019-05-17T00:00:00"/>
    <x v="11"/>
    <s v="SkyWest Airlines Inc.: OO"/>
    <s v="OO"/>
    <n v="20304"/>
    <n v="4719"/>
    <x v="168"/>
    <s v="Kalispell, MT"/>
    <s v="SLC"/>
    <s v="Salt Lake City, UT"/>
    <n v="1758"/>
    <n v="1758"/>
    <n v="0"/>
    <n v="23"/>
    <n v="1821"/>
    <n v="1952"/>
    <n v="7"/>
    <n v="1944"/>
    <n v="1959"/>
    <n v="15"/>
    <n v="0"/>
    <n v="0"/>
    <n v="106"/>
    <n v="121"/>
    <n v="91"/>
    <n v="531"/>
    <n v="0"/>
    <n v="0"/>
    <n v="15"/>
    <n v="0"/>
    <n v="0"/>
    <s v="19:59"/>
    <s v="17:58"/>
    <d v="1899-12-30T02:01:00"/>
    <s v="Afternoon"/>
  </r>
  <r>
    <d v="2020-08-01T00:00:00"/>
    <x v="6"/>
    <s v="Alaska Airlines Inc.: AS"/>
    <s v="AS"/>
    <n v="19930"/>
    <n v="72"/>
    <x v="6"/>
    <s v="Seattle, WA"/>
    <s v="JNU"/>
    <s v="Juneau, AK"/>
    <n v="2125"/>
    <n v="2124"/>
    <n v="-1"/>
    <n v="15"/>
    <n v="2139"/>
    <n v="2233"/>
    <n v="4"/>
    <n v="2245"/>
    <n v="2237"/>
    <n v="-8"/>
    <n v="0"/>
    <n v="0"/>
    <n v="140"/>
    <n v="133"/>
    <n v="114"/>
    <n v="909"/>
    <m/>
    <m/>
    <m/>
    <m/>
    <m/>
    <s v="22:37"/>
    <s v="21:24"/>
    <d v="1899-12-30T01:13:00"/>
    <s v="Evening"/>
  </r>
  <r>
    <d v="2019-08-30T00:00:00"/>
    <x v="12"/>
    <s v="Endeavor Air Inc.: 9E"/>
    <s v="9E"/>
    <n v="20363"/>
    <n v="5373"/>
    <x v="98"/>
    <s v="Cedar Rapids/Iowa City, IA"/>
    <s v="ATL"/>
    <s v="Atlanta, GA"/>
    <n v="1114"/>
    <n v="1105"/>
    <n v="-9"/>
    <n v="11"/>
    <n v="1116"/>
    <n v="1348"/>
    <n v="11"/>
    <n v="1416"/>
    <n v="1359"/>
    <n v="-17"/>
    <n v="0"/>
    <n v="0"/>
    <n v="122"/>
    <n v="114"/>
    <n v="92"/>
    <n v="694"/>
    <m/>
    <m/>
    <m/>
    <m/>
    <m/>
    <s v="13:59"/>
    <s v="11:05"/>
    <d v="1899-12-30T02:54:00"/>
    <s v="Morning"/>
  </r>
  <r>
    <d v="2019-06-12T00:00:00"/>
    <x v="1"/>
    <s v="Delta Air Lines Inc.: DL"/>
    <s v="DL"/>
    <n v="19790"/>
    <n v="1123"/>
    <x v="42"/>
    <s v="New York, NY"/>
    <s v="ORD"/>
    <s v="Chicago, IL"/>
    <n v="610"/>
    <n v="606"/>
    <n v="-4"/>
    <n v="21"/>
    <n v="627"/>
    <n v="721"/>
    <n v="10"/>
    <n v="742"/>
    <n v="731"/>
    <n v="-11"/>
    <n v="0"/>
    <n v="0"/>
    <n v="152"/>
    <n v="145"/>
    <n v="114"/>
    <n v="733"/>
    <m/>
    <m/>
    <m/>
    <m/>
    <m/>
    <s v="07:31"/>
    <s v="06:06"/>
    <d v="1899-12-30T01:25:00"/>
    <s v="Morning"/>
  </r>
  <r>
    <d v="2020-07-25T00:00:00"/>
    <x v="0"/>
    <s v="United Air Lines Inc.: UA"/>
    <s v="UA"/>
    <n v="19977"/>
    <n v="597"/>
    <x v="21"/>
    <s v="Las Vegas, NV"/>
    <s v="ORD"/>
    <s v="Chicago, IL"/>
    <n v="1131"/>
    <n v="1123"/>
    <n v="-8"/>
    <n v="10"/>
    <n v="1133"/>
    <n v="1639"/>
    <n v="5"/>
    <n v="1710"/>
    <n v="1644"/>
    <n v="-26"/>
    <n v="0"/>
    <n v="0"/>
    <n v="219"/>
    <n v="201"/>
    <n v="186"/>
    <n v="1514"/>
    <m/>
    <m/>
    <m/>
    <m/>
    <m/>
    <s v="16:44"/>
    <s v="11:23"/>
    <d v="1899-12-30T05:21:00"/>
    <s v="Morning"/>
  </r>
  <r>
    <d v="2022-08-02T00:00:00"/>
    <x v="2"/>
    <s v="Southwest Airlines Co.: WN"/>
    <s v="WN"/>
    <n v="19393"/>
    <n v="3439"/>
    <x v="0"/>
    <s v="Denver, CO"/>
    <s v="BUR"/>
    <s v="Burbank, CA"/>
    <n v="1705"/>
    <n v="1711"/>
    <n v="6"/>
    <n v="11"/>
    <n v="1722"/>
    <n v="1820"/>
    <n v="2"/>
    <n v="1830"/>
    <n v="1822"/>
    <n v="-8"/>
    <n v="0"/>
    <n v="0"/>
    <n v="145"/>
    <n v="131"/>
    <n v="118"/>
    <n v="850"/>
    <m/>
    <m/>
    <m/>
    <m/>
    <m/>
    <s v="18:22"/>
    <s v="17:11"/>
    <d v="1899-12-30T01:11:00"/>
    <s v="Afternoon"/>
  </r>
  <r>
    <d v="2022-05-08T00:00:00"/>
    <x v="7"/>
    <s v="JetBlue Airways: B6"/>
    <s v="B6"/>
    <n v="20409"/>
    <n v="2474"/>
    <x v="51"/>
    <s v="Charleston, SC"/>
    <s v="JFK"/>
    <s v="New York, NY"/>
    <n v="1100"/>
    <n v="1114"/>
    <n v="14"/>
    <n v="12"/>
    <n v="1126"/>
    <n v="1256"/>
    <n v="15"/>
    <n v="1255"/>
    <n v="1311"/>
    <n v="16"/>
    <n v="0"/>
    <n v="0"/>
    <n v="115"/>
    <n v="117"/>
    <n v="90"/>
    <n v="636"/>
    <n v="10"/>
    <n v="0"/>
    <n v="2"/>
    <n v="0"/>
    <n v="4"/>
    <s v="13:11"/>
    <s v="11:14"/>
    <d v="1899-12-30T01:57:00"/>
    <s v="Morning"/>
  </r>
  <r>
    <d v="2020-09-19T00:00:00"/>
    <x v="11"/>
    <s v="SkyWest Airlines Inc.: OO"/>
    <s v="OO"/>
    <n v="20304"/>
    <n v="5424"/>
    <x v="99"/>
    <s v="Sioux Falls, SD"/>
    <s v="DEN"/>
    <s v="Denver, CO"/>
    <n v="944"/>
    <n v="935"/>
    <n v="-9"/>
    <n v="35"/>
    <n v="1010"/>
    <n v="1026"/>
    <n v="8"/>
    <n v="1035"/>
    <n v="1034"/>
    <n v="-1"/>
    <n v="0"/>
    <n v="0"/>
    <n v="111"/>
    <n v="119"/>
    <n v="76"/>
    <n v="483"/>
    <m/>
    <m/>
    <m/>
    <m/>
    <m/>
    <s v="10:34"/>
    <s v="09:35"/>
    <d v="1899-12-30T00:59:00"/>
    <s v="Morning"/>
  </r>
  <r>
    <d v="2023-07-17T00:00:00"/>
    <x v="11"/>
    <s v="SkyWest Airlines Inc.: OO"/>
    <s v="OO"/>
    <n v="20304"/>
    <n v="4048"/>
    <x v="24"/>
    <s v="Salt Lake City, UT"/>
    <s v="RDM"/>
    <s v="Bend/Redmond, OR"/>
    <n v="1059"/>
    <n v="1056"/>
    <n v="-3"/>
    <n v="13"/>
    <n v="1109"/>
    <n v="1137"/>
    <n v="7"/>
    <n v="1152"/>
    <n v="1144"/>
    <n v="-8"/>
    <n v="0"/>
    <n v="0"/>
    <n v="113"/>
    <n v="108"/>
    <n v="88"/>
    <n v="525"/>
    <m/>
    <m/>
    <m/>
    <m/>
    <m/>
    <s v="11:44"/>
    <s v="10:56"/>
    <d v="1899-12-30T00:48:00"/>
    <s v="Morning"/>
  </r>
  <r>
    <d v="2020-04-17T00:00:00"/>
    <x v="8"/>
    <s v="PSA Airlines Inc.: OH"/>
    <s v="OH"/>
    <n v="20397"/>
    <n v="5158"/>
    <x v="19"/>
    <s v="Charlotte, NC"/>
    <s v="LIT"/>
    <s v="Little Rock, AR"/>
    <n v="1259"/>
    <n v="0"/>
    <n v="0"/>
    <m/>
    <m/>
    <m/>
    <m/>
    <n v="1411"/>
    <n v="0"/>
    <n v="0"/>
    <n v="1"/>
    <n v="0"/>
    <n v="132"/>
    <m/>
    <m/>
    <n v="640"/>
    <m/>
    <m/>
    <m/>
    <m/>
    <m/>
    <s v="00:00"/>
    <s v="00:00"/>
    <d v="1899-12-30T00:00:00"/>
    <s v="Night"/>
  </r>
  <r>
    <d v="2022-12-30T00:00:00"/>
    <x v="1"/>
    <s v="Delta Air Lines Inc.: DL"/>
    <s v="DL"/>
    <n v="19790"/>
    <n v="2608"/>
    <x v="43"/>
    <s v="Philadelphia, PA"/>
    <s v="MSP"/>
    <s v="Minneapolis, MN"/>
    <n v="1850"/>
    <n v="1845"/>
    <n v="-5"/>
    <n v="18"/>
    <n v="1903"/>
    <n v="2028"/>
    <n v="12"/>
    <n v="2045"/>
    <n v="2040"/>
    <n v="-5"/>
    <n v="0"/>
    <n v="0"/>
    <n v="175"/>
    <n v="175"/>
    <n v="145"/>
    <n v="980"/>
    <m/>
    <m/>
    <m/>
    <m/>
    <m/>
    <s v="20:40"/>
    <s v="18:45"/>
    <d v="1899-12-30T01:55:00"/>
    <s v="Evening"/>
  </r>
  <r>
    <d v="2020-10-21T00:00:00"/>
    <x v="3"/>
    <s v="American Airlines Inc.: AA"/>
    <s v="AA"/>
    <n v="19805"/>
    <n v="1317"/>
    <x v="18"/>
    <s v="Dallas/Fort Worth, TX"/>
    <s v="ATL"/>
    <s v="Atlanta, GA"/>
    <n v="1225"/>
    <n v="1226"/>
    <n v="1"/>
    <n v="9"/>
    <n v="1235"/>
    <n v="1516"/>
    <n v="8"/>
    <n v="1536"/>
    <n v="1524"/>
    <n v="-12"/>
    <n v="0"/>
    <n v="0"/>
    <n v="131"/>
    <n v="118"/>
    <n v="101"/>
    <n v="731"/>
    <m/>
    <m/>
    <m/>
    <m/>
    <m/>
    <s v="15:24"/>
    <s v="12:26"/>
    <d v="1899-12-30T02:58:00"/>
    <s v="Afternoon"/>
  </r>
  <r>
    <d v="2023-07-08T00:00:00"/>
    <x v="3"/>
    <s v="American Airlines Inc.: AA"/>
    <s v="AA"/>
    <n v="19805"/>
    <n v="1563"/>
    <x v="18"/>
    <s v="Dallas/Fort Worth, TX"/>
    <s v="MRY"/>
    <s v="Monterey, CA"/>
    <n v="1940"/>
    <n v="1934"/>
    <n v="-6"/>
    <n v="16"/>
    <n v="1950"/>
    <n v="2052"/>
    <n v="3"/>
    <n v="2111"/>
    <n v="2055"/>
    <n v="-16"/>
    <n v="0"/>
    <n v="0"/>
    <n v="211"/>
    <n v="201"/>
    <n v="182"/>
    <n v="1430"/>
    <m/>
    <m/>
    <m/>
    <m/>
    <m/>
    <s v="20:55"/>
    <s v="19:34"/>
    <d v="1899-12-30T01:21:00"/>
    <s v="Evening"/>
  </r>
  <r>
    <d v="2020-06-14T00:00:00"/>
    <x v="3"/>
    <s v="American Airlines Inc.: AA"/>
    <s v="AA"/>
    <n v="19805"/>
    <n v="1849"/>
    <x v="19"/>
    <s v="Charlotte, NC"/>
    <s v="MCO"/>
    <s v="Orlando, FL"/>
    <n v="915"/>
    <n v="906"/>
    <n v="-9"/>
    <n v="13"/>
    <n v="919"/>
    <n v="1028"/>
    <n v="11"/>
    <n v="1056"/>
    <n v="1039"/>
    <n v="-17"/>
    <n v="0"/>
    <n v="0"/>
    <n v="101"/>
    <n v="93"/>
    <n v="69"/>
    <n v="468"/>
    <m/>
    <m/>
    <m/>
    <m/>
    <m/>
    <s v="10:39"/>
    <s v="09:06"/>
    <d v="1899-12-30T01:33:00"/>
    <s v="Morning"/>
  </r>
  <r>
    <d v="2021-07-30T00:00:00"/>
    <x v="2"/>
    <s v="Southwest Airlines Co.: WN"/>
    <s v="WN"/>
    <n v="19393"/>
    <n v="2289"/>
    <x v="7"/>
    <s v="Atlanta, GA"/>
    <s v="MDW"/>
    <s v="Chicago, IL"/>
    <n v="835"/>
    <n v="837"/>
    <n v="2"/>
    <n v="14"/>
    <n v="851"/>
    <n v="923"/>
    <n v="3"/>
    <n v="935"/>
    <n v="926"/>
    <n v="-9"/>
    <n v="0"/>
    <n v="0"/>
    <n v="120"/>
    <n v="109"/>
    <n v="92"/>
    <n v="591"/>
    <m/>
    <m/>
    <m/>
    <m/>
    <m/>
    <s v="09:26"/>
    <s v="08:37"/>
    <d v="1899-12-30T00:49:00"/>
    <s v="Morning"/>
  </r>
  <r>
    <d v="2021-09-07T00:00:00"/>
    <x v="8"/>
    <s v="PSA Airlines Inc.: OH"/>
    <s v="OH"/>
    <n v="20397"/>
    <n v="5111"/>
    <x v="19"/>
    <s v="Charlotte, NC"/>
    <s v="MOB"/>
    <s v="Mobile, AL"/>
    <n v="1305"/>
    <n v="1300"/>
    <n v="-5"/>
    <n v="20"/>
    <n v="1320"/>
    <n v="1338"/>
    <n v="2"/>
    <n v="1355"/>
    <n v="1340"/>
    <n v="-15"/>
    <n v="0"/>
    <n v="0"/>
    <n v="110"/>
    <n v="100"/>
    <n v="78"/>
    <n v="526"/>
    <m/>
    <m/>
    <m/>
    <m/>
    <m/>
    <s v="13:40"/>
    <s v="13:00"/>
    <d v="1899-12-30T00:40:00"/>
    <s v="Afternoon"/>
  </r>
  <r>
    <d v="2019-07-13T00:00:00"/>
    <x v="12"/>
    <s v="Endeavor Air Inc.: 9E"/>
    <s v="9E"/>
    <n v="20363"/>
    <n v="3427"/>
    <x v="73"/>
    <s v="Washington, DC"/>
    <s v="JFK"/>
    <s v="New York, NY"/>
    <n v="1930"/>
    <n v="1926"/>
    <n v="-4"/>
    <n v="54"/>
    <n v="2020"/>
    <n v="2111"/>
    <n v="10"/>
    <n v="2100"/>
    <n v="2121"/>
    <n v="21"/>
    <n v="0"/>
    <n v="0"/>
    <n v="90"/>
    <n v="115"/>
    <n v="51"/>
    <n v="228"/>
    <n v="0"/>
    <n v="0"/>
    <n v="21"/>
    <n v="0"/>
    <n v="0"/>
    <s v="21:21"/>
    <s v="19:26"/>
    <d v="1899-12-30T01:55:00"/>
    <s v="Evening"/>
  </r>
  <r>
    <d v="2022-05-27T00:00:00"/>
    <x v="1"/>
    <s v="Delta Air Lines Inc.: DL"/>
    <s v="DL"/>
    <n v="19790"/>
    <n v="479"/>
    <x v="77"/>
    <s v="Fort Myers, FL"/>
    <s v="ATL"/>
    <s v="Atlanta, GA"/>
    <n v="1336"/>
    <n v="1401"/>
    <n v="25"/>
    <n v="11"/>
    <n v="1412"/>
    <n v="1526"/>
    <n v="4"/>
    <n v="1520"/>
    <n v="1530"/>
    <n v="10"/>
    <n v="0"/>
    <n v="0"/>
    <n v="104"/>
    <n v="89"/>
    <n v="74"/>
    <n v="515"/>
    <m/>
    <m/>
    <m/>
    <m/>
    <m/>
    <s v="15:30"/>
    <s v="14:01"/>
    <d v="1899-12-30T01:29:00"/>
    <s v="Afternoon"/>
  </r>
  <r>
    <d v="2021-01-07T00:00:00"/>
    <x v="11"/>
    <s v="SkyWest Airlines Inc.: OO"/>
    <s v="OO"/>
    <n v="20304"/>
    <n v="2983"/>
    <x v="143"/>
    <s v="Shreveport, LA"/>
    <s v="DFW"/>
    <s v="Dallas/Fort Worth, TX"/>
    <n v="1015"/>
    <n v="1004"/>
    <n v="-11"/>
    <n v="34"/>
    <n v="1038"/>
    <n v="1123"/>
    <n v="11"/>
    <n v="1132"/>
    <n v="1134"/>
    <n v="2"/>
    <n v="0"/>
    <n v="0"/>
    <n v="77"/>
    <n v="90"/>
    <n v="45"/>
    <n v="190"/>
    <m/>
    <m/>
    <m/>
    <m/>
    <m/>
    <s v="11:34"/>
    <s v="10:04"/>
    <d v="1899-12-30T01:30:00"/>
    <s v="Morning"/>
  </r>
  <r>
    <d v="2023-06-02T00:00:00"/>
    <x v="3"/>
    <s v="American Airlines Inc.: AA"/>
    <s v="AA"/>
    <n v="19805"/>
    <n v="332"/>
    <x v="43"/>
    <s v="Philadelphia, PA"/>
    <s v="TPA"/>
    <s v="Tampa, FL"/>
    <n v="653"/>
    <n v="644"/>
    <n v="-9"/>
    <n v="13"/>
    <n v="657"/>
    <n v="910"/>
    <n v="4"/>
    <n v="932"/>
    <n v="914"/>
    <n v="-18"/>
    <n v="0"/>
    <n v="0"/>
    <n v="159"/>
    <n v="150"/>
    <n v="133"/>
    <n v="920"/>
    <m/>
    <m/>
    <m/>
    <m/>
    <m/>
    <s v="09:14"/>
    <s v="06:44"/>
    <d v="1899-12-30T02:30:00"/>
    <s v="Morning"/>
  </r>
  <r>
    <d v="2022-09-17T00:00:00"/>
    <x v="1"/>
    <s v="Delta Air Lines Inc.: DL"/>
    <s v="DL"/>
    <n v="19790"/>
    <n v="664"/>
    <x v="7"/>
    <s v="Atlanta, GA"/>
    <s v="ORD"/>
    <s v="Chicago, IL"/>
    <n v="1830"/>
    <n v="1826"/>
    <n v="-4"/>
    <n v="9"/>
    <n v="1835"/>
    <n v="1902"/>
    <n v="10"/>
    <n v="1938"/>
    <n v="1912"/>
    <n v="-26"/>
    <n v="0"/>
    <n v="0"/>
    <n v="128"/>
    <n v="106"/>
    <n v="87"/>
    <n v="606"/>
    <m/>
    <m/>
    <m/>
    <m/>
    <m/>
    <s v="19:12"/>
    <s v="18:26"/>
    <d v="1899-12-30T00:46:00"/>
    <s v="Evening"/>
  </r>
  <r>
    <d v="2019-03-23T00:00:00"/>
    <x v="10"/>
    <s v="ExpressJet Airlines LLC d/b/a aha!: EV"/>
    <s v="EV"/>
    <n v="20366"/>
    <n v="4230"/>
    <x v="5"/>
    <s v="Houston, TX"/>
    <s v="MAF"/>
    <s v="Midland/Odessa, TX"/>
    <n v="954"/>
    <n v="943"/>
    <n v="-11"/>
    <n v="21"/>
    <n v="1004"/>
    <n v="1113"/>
    <n v="6"/>
    <n v="1130"/>
    <n v="1119"/>
    <n v="-11"/>
    <n v="0"/>
    <n v="0"/>
    <n v="96"/>
    <n v="96"/>
    <n v="69"/>
    <n v="429"/>
    <m/>
    <m/>
    <m/>
    <m/>
    <m/>
    <s v="11:19"/>
    <s v="09:43"/>
    <d v="1899-12-30T01:36:00"/>
    <s v="Morning"/>
  </r>
  <r>
    <d v="2019-08-26T00:00:00"/>
    <x v="15"/>
    <s v="Mesa Airlines Inc.: YV"/>
    <s v="YV"/>
    <n v="20378"/>
    <n v="6119"/>
    <x v="115"/>
    <s v="Pensacola, FL"/>
    <s v="IAH"/>
    <s v="Houston, TX"/>
    <n v="920"/>
    <n v="913"/>
    <n v="-7"/>
    <n v="8"/>
    <n v="921"/>
    <n v="1041"/>
    <n v="10"/>
    <n v="1110"/>
    <n v="1051"/>
    <n v="-19"/>
    <n v="0"/>
    <n v="0"/>
    <n v="110"/>
    <n v="98"/>
    <n v="80"/>
    <n v="489"/>
    <m/>
    <m/>
    <m/>
    <m/>
    <m/>
    <s v="10:51"/>
    <s v="09:13"/>
    <d v="1899-12-30T01:38:00"/>
    <s v="Morning"/>
  </r>
  <r>
    <d v="2022-02-09T00:00:00"/>
    <x v="2"/>
    <s v="Southwest Airlines Co.: WN"/>
    <s v="WN"/>
    <n v="19393"/>
    <n v="1460"/>
    <x v="53"/>
    <s v="Kansas City, MO"/>
    <s v="PHX"/>
    <s v="Phoenix, AZ"/>
    <n v="610"/>
    <n v="608"/>
    <n v="-2"/>
    <n v="7"/>
    <n v="615"/>
    <n v="737"/>
    <n v="4"/>
    <n v="825"/>
    <n v="741"/>
    <n v="-44"/>
    <n v="0"/>
    <n v="0"/>
    <n v="195"/>
    <n v="153"/>
    <n v="142"/>
    <n v="1044"/>
    <m/>
    <m/>
    <m/>
    <m/>
    <m/>
    <s v="07:41"/>
    <s v="06:08"/>
    <d v="1899-12-30T01:33:00"/>
    <s v="Morning"/>
  </r>
  <r>
    <d v="2020-03-19T00:00:00"/>
    <x v="11"/>
    <s v="SkyWest Airlines Inc.: OO"/>
    <s v="OO"/>
    <n v="20304"/>
    <n v="3577"/>
    <x v="81"/>
    <s v="Pittsburgh, PA"/>
    <s v="DTW"/>
    <s v="Detroit, MI"/>
    <n v="2010"/>
    <n v="1954"/>
    <n v="-16"/>
    <n v="20"/>
    <n v="2014"/>
    <n v="2055"/>
    <n v="10"/>
    <n v="2125"/>
    <n v="2105"/>
    <n v="-20"/>
    <n v="0"/>
    <n v="0"/>
    <n v="75"/>
    <n v="71"/>
    <n v="41"/>
    <n v="201"/>
    <m/>
    <m/>
    <m/>
    <m/>
    <m/>
    <s v="21:05"/>
    <s v="19:54"/>
    <d v="1899-12-30T01:11:00"/>
    <s v="Evening"/>
  </r>
  <r>
    <d v="2019-08-11T00:00:00"/>
    <x v="2"/>
    <s v="Southwest Airlines Co.: WN"/>
    <s v="WN"/>
    <n v="19393"/>
    <n v="5429"/>
    <x v="0"/>
    <s v="Denver, CO"/>
    <s v="PDX"/>
    <s v="Portland, OR"/>
    <n v="1415"/>
    <n v="1421"/>
    <n v="6"/>
    <n v="12"/>
    <n v="1433"/>
    <n v="1548"/>
    <n v="2"/>
    <n v="1605"/>
    <n v="1550"/>
    <n v="-15"/>
    <n v="0"/>
    <n v="0"/>
    <n v="170"/>
    <n v="149"/>
    <n v="135"/>
    <n v="991"/>
    <m/>
    <m/>
    <m/>
    <m/>
    <m/>
    <s v="15:50"/>
    <s v="14:21"/>
    <d v="1899-12-30T01:29:00"/>
    <s v="Afternoon"/>
  </r>
  <r>
    <d v="2020-06-28T00:00:00"/>
    <x v="4"/>
    <s v="Republic Airline: YX"/>
    <s v="YX"/>
    <n v="20452"/>
    <n v="4341"/>
    <x v="75"/>
    <s v="Miami, FL"/>
    <s v="MEM"/>
    <s v="Memphis, TN"/>
    <n v="2004"/>
    <n v="2001"/>
    <n v="-3"/>
    <n v="16"/>
    <n v="2017"/>
    <n v="2113"/>
    <n v="7"/>
    <n v="2133"/>
    <n v="2120"/>
    <n v="-13"/>
    <n v="0"/>
    <n v="0"/>
    <n v="149"/>
    <n v="139"/>
    <n v="116"/>
    <n v="859"/>
    <m/>
    <m/>
    <m/>
    <m/>
    <m/>
    <s v="21:20"/>
    <s v="20:01"/>
    <d v="1899-12-30T01:19:00"/>
    <s v="Evening"/>
  </r>
  <r>
    <d v="2022-01-25T00:00:00"/>
    <x v="1"/>
    <s v="Delta Air Lines Inc.: DL"/>
    <s v="DL"/>
    <n v="19790"/>
    <n v="2148"/>
    <x v="21"/>
    <s v="Las Vegas, NV"/>
    <s v="SEA"/>
    <s v="Seattle, WA"/>
    <n v="735"/>
    <n v="730"/>
    <n v="-5"/>
    <n v="10"/>
    <n v="740"/>
    <n v="958"/>
    <n v="6"/>
    <n v="1026"/>
    <n v="1004"/>
    <n v="-22"/>
    <n v="0"/>
    <n v="0"/>
    <n v="171"/>
    <n v="154"/>
    <n v="138"/>
    <n v="867"/>
    <m/>
    <m/>
    <m/>
    <m/>
    <m/>
    <s v="10:04"/>
    <s v="07:30"/>
    <d v="1899-12-30T02:34:00"/>
    <s v="Morning"/>
  </r>
  <r>
    <d v="2019-09-15T00:00:00"/>
    <x v="5"/>
    <s v="Spirit Air Lines: NK"/>
    <s v="NK"/>
    <n v="20416"/>
    <n v="739"/>
    <x v="16"/>
    <s v="Fort Lauderdale, FL"/>
    <s v="DFW"/>
    <s v="Dallas/Fort Worth, TX"/>
    <n v="1737"/>
    <n v="1737"/>
    <n v="0"/>
    <n v="16"/>
    <n v="1753"/>
    <n v="1920"/>
    <n v="10"/>
    <n v="1945"/>
    <n v="1930"/>
    <n v="-15"/>
    <n v="0"/>
    <n v="0"/>
    <n v="188"/>
    <n v="173"/>
    <n v="147"/>
    <n v="1119"/>
    <m/>
    <m/>
    <m/>
    <m/>
    <m/>
    <s v="19:30"/>
    <s v="17:37"/>
    <d v="1899-12-30T01:53:00"/>
    <s v="Afternoon"/>
  </r>
  <r>
    <d v="2021-05-29T00:00:00"/>
    <x v="12"/>
    <s v="Endeavor Air Inc.: 9E"/>
    <s v="9E"/>
    <n v="20363"/>
    <n v="5430"/>
    <x v="7"/>
    <s v="Atlanta, GA"/>
    <s v="SHV"/>
    <s v="Shreveport, LA"/>
    <n v="1115"/>
    <n v="1106"/>
    <n v="-9"/>
    <n v="10"/>
    <n v="1116"/>
    <n v="1140"/>
    <n v="3"/>
    <n v="1202"/>
    <n v="1143"/>
    <n v="-19"/>
    <n v="0"/>
    <n v="0"/>
    <n v="107"/>
    <n v="97"/>
    <n v="84"/>
    <n v="551"/>
    <m/>
    <m/>
    <m/>
    <m/>
    <m/>
    <s v="11:43"/>
    <s v="11:06"/>
    <d v="1899-12-30T00:37:00"/>
    <s v="Morning"/>
  </r>
  <r>
    <d v="2020-04-08T00:00:00"/>
    <x v="2"/>
    <s v="Southwest Airlines Co.: WN"/>
    <s v="WN"/>
    <n v="19393"/>
    <n v="2477"/>
    <x v="80"/>
    <s v="Santa Ana, CA"/>
    <s v="SJC"/>
    <s v="San Jose, CA"/>
    <n v="745"/>
    <n v="0"/>
    <n v="0"/>
    <m/>
    <m/>
    <m/>
    <m/>
    <n v="905"/>
    <n v="0"/>
    <n v="0"/>
    <n v="1"/>
    <n v="0"/>
    <n v="80"/>
    <m/>
    <m/>
    <n v="342"/>
    <m/>
    <m/>
    <m/>
    <m/>
    <m/>
    <s v="00:00"/>
    <s v="00:00"/>
    <d v="1899-12-30T00:00:00"/>
    <s v="Night"/>
  </r>
  <r>
    <d v="2021-12-12T00:00:00"/>
    <x v="11"/>
    <s v="SkyWest Airlines Inc.: OO"/>
    <s v="OO"/>
    <n v="20304"/>
    <n v="3654"/>
    <x v="32"/>
    <s v="Los Angeles, CA"/>
    <s v="SFO"/>
    <s v="San Francisco, CA"/>
    <n v="1000"/>
    <n v="953"/>
    <n v="-7"/>
    <n v="14"/>
    <n v="1007"/>
    <n v="1113"/>
    <n v="5"/>
    <n v="1126"/>
    <n v="1118"/>
    <n v="-8"/>
    <n v="0"/>
    <n v="0"/>
    <n v="86"/>
    <n v="85"/>
    <n v="66"/>
    <n v="337"/>
    <m/>
    <m/>
    <m/>
    <m/>
    <m/>
    <s v="11:18"/>
    <s v="09:53"/>
    <d v="1899-12-30T01:25:00"/>
    <s v="Morning"/>
  </r>
  <r>
    <d v="2023-08-03T00:00:00"/>
    <x v="5"/>
    <s v="Spirit Air Lines: NK"/>
    <s v="NK"/>
    <n v="20416"/>
    <n v="55"/>
    <x v="155"/>
    <s v="Myrtle Beach, SC"/>
    <s v="EWR"/>
    <s v="Newark, NJ"/>
    <n v="1311"/>
    <n v="1420"/>
    <n v="69"/>
    <n v="19"/>
    <n v="1439"/>
    <n v="1607"/>
    <n v="44"/>
    <n v="1504"/>
    <n v="1651"/>
    <n v="107"/>
    <n v="0"/>
    <n v="0"/>
    <n v="113"/>
    <n v="151"/>
    <n v="88"/>
    <n v="550"/>
    <n v="0"/>
    <n v="0"/>
    <n v="38"/>
    <n v="0"/>
    <n v="69"/>
    <s v="16:51"/>
    <s v="14:20"/>
    <d v="1899-12-30T02:31:00"/>
    <s v="Afternoon"/>
  </r>
  <r>
    <d v="2021-06-19T00:00:00"/>
    <x v="16"/>
    <s v="Horizon Air: QX"/>
    <s v="QX"/>
    <n v="19687"/>
    <n v="2455"/>
    <x v="161"/>
    <s v="Spokane, WA"/>
    <s v="SEA"/>
    <s v="Seattle, WA"/>
    <n v="1545"/>
    <n v="1544"/>
    <n v="-1"/>
    <n v="10"/>
    <n v="1554"/>
    <n v="1650"/>
    <n v="8"/>
    <n v="1657"/>
    <n v="1658"/>
    <n v="1"/>
    <n v="0"/>
    <n v="0"/>
    <n v="72"/>
    <n v="74"/>
    <n v="56"/>
    <n v="224"/>
    <m/>
    <m/>
    <m/>
    <m/>
    <m/>
    <s v="16:58"/>
    <s v="15:44"/>
    <d v="1899-12-30T01:14:00"/>
    <s v="Afternoon"/>
  </r>
  <r>
    <d v="2020-08-30T00:00:00"/>
    <x v="1"/>
    <s v="Delta Air Lines Inc.: DL"/>
    <s v="DL"/>
    <n v="19790"/>
    <n v="1350"/>
    <x v="7"/>
    <s v="Atlanta, GA"/>
    <s v="SAN"/>
    <s v="San Diego, CA"/>
    <n v="1451"/>
    <n v="1446"/>
    <n v="-5"/>
    <n v="13"/>
    <n v="1459"/>
    <n v="1604"/>
    <n v="2"/>
    <n v="1605"/>
    <n v="1606"/>
    <n v="1"/>
    <n v="0"/>
    <n v="0"/>
    <n v="254"/>
    <n v="260"/>
    <n v="245"/>
    <n v="1892"/>
    <m/>
    <m/>
    <m/>
    <m/>
    <m/>
    <s v="16:06"/>
    <s v="14:46"/>
    <d v="1899-12-30T01:20:00"/>
    <s v="Afternoon"/>
  </r>
  <r>
    <d v="2020-02-12T00:00:00"/>
    <x v="0"/>
    <s v="United Air Lines Inc.: UA"/>
    <s v="UA"/>
    <n v="19977"/>
    <n v="665"/>
    <x v="54"/>
    <s v="Newark, NJ"/>
    <s v="LAS"/>
    <s v="Las Vegas, NV"/>
    <n v="1947"/>
    <n v="1946"/>
    <n v="-1"/>
    <n v="18"/>
    <n v="2004"/>
    <n v="2222"/>
    <n v="5"/>
    <n v="2243"/>
    <n v="2227"/>
    <n v="-16"/>
    <n v="0"/>
    <n v="0"/>
    <n v="356"/>
    <n v="341"/>
    <n v="318"/>
    <n v="2227"/>
    <m/>
    <m/>
    <m/>
    <m/>
    <m/>
    <s v="22:27"/>
    <s v="19:46"/>
    <d v="1899-12-30T02:41:00"/>
    <s v="Evening"/>
  </r>
  <r>
    <d v="2023-01-07T00:00:00"/>
    <x v="1"/>
    <s v="Delta Air Lines Inc.: DL"/>
    <s v="DL"/>
    <n v="19790"/>
    <n v="2150"/>
    <x v="41"/>
    <s v="Tampa, FL"/>
    <s v="ATL"/>
    <s v="Atlanta, GA"/>
    <n v="1400"/>
    <n v="1408"/>
    <n v="8"/>
    <n v="14"/>
    <n v="1422"/>
    <n v="1524"/>
    <n v="4"/>
    <n v="1536"/>
    <n v="1528"/>
    <n v="-8"/>
    <n v="0"/>
    <n v="0"/>
    <n v="96"/>
    <n v="80"/>
    <n v="62"/>
    <n v="406"/>
    <m/>
    <m/>
    <m/>
    <m/>
    <m/>
    <s v="15:28"/>
    <s v="14:08"/>
    <d v="1899-12-30T01:20:00"/>
    <s v="Afternoon"/>
  </r>
  <r>
    <d v="2022-02-01T00:00:00"/>
    <x v="15"/>
    <s v="Mesa Airlines Inc.: YV"/>
    <s v="YV"/>
    <n v="20378"/>
    <n v="5876"/>
    <x v="56"/>
    <s v="Louisville, KY"/>
    <s v="DFW"/>
    <s v="Dallas/Fort Worth, TX"/>
    <n v="800"/>
    <n v="806"/>
    <n v="6"/>
    <n v="32"/>
    <n v="838"/>
    <n v="924"/>
    <n v="16"/>
    <n v="941"/>
    <n v="940"/>
    <n v="-1"/>
    <n v="0"/>
    <n v="0"/>
    <n v="161"/>
    <n v="154"/>
    <n v="106"/>
    <n v="733"/>
    <m/>
    <m/>
    <m/>
    <m/>
    <m/>
    <s v="09:40"/>
    <s v="08:06"/>
    <d v="1899-12-30T01:34:00"/>
    <s v="Morning"/>
  </r>
  <r>
    <d v="2019-04-15T00:00:00"/>
    <x v="8"/>
    <s v="PSA Airlines Inc.: OH"/>
    <s v="OH"/>
    <n v="20397"/>
    <n v="5220"/>
    <x v="155"/>
    <s v="Myrtle Beach, SC"/>
    <s v="CLT"/>
    <s v="Charlotte, NC"/>
    <n v="1117"/>
    <n v="1124"/>
    <n v="7"/>
    <n v="11"/>
    <n v="1135"/>
    <n v="1211"/>
    <n v="18"/>
    <n v="1230"/>
    <n v="1229"/>
    <n v="-1"/>
    <n v="0"/>
    <n v="0"/>
    <n v="73"/>
    <n v="65"/>
    <n v="36"/>
    <n v="157"/>
    <m/>
    <m/>
    <m/>
    <m/>
    <m/>
    <s v="12:29"/>
    <s v="11:24"/>
    <d v="1899-12-30T01:05:00"/>
    <s v="Morning"/>
  </r>
  <r>
    <d v="2020-07-05T00:00:00"/>
    <x v="1"/>
    <s v="Delta Air Lines Inc.: DL"/>
    <s v="DL"/>
    <n v="19790"/>
    <n v="1092"/>
    <x v="15"/>
    <s v="New York, NY"/>
    <s v="FLL"/>
    <s v="Fort Lauderdale, FL"/>
    <n v="715"/>
    <n v="715"/>
    <n v="0"/>
    <n v="14"/>
    <n v="729"/>
    <n v="946"/>
    <n v="6"/>
    <n v="1011"/>
    <n v="952"/>
    <n v="-19"/>
    <n v="0"/>
    <n v="0"/>
    <n v="176"/>
    <n v="157"/>
    <n v="137"/>
    <n v="1069"/>
    <m/>
    <m/>
    <m/>
    <m/>
    <m/>
    <s v="09:52"/>
    <s v="07:15"/>
    <d v="1899-12-30T02:37:00"/>
    <s v="Morning"/>
  </r>
  <r>
    <d v="2023-06-18T00:00:00"/>
    <x v="2"/>
    <s v="Southwest Airlines Co.: WN"/>
    <s v="WN"/>
    <n v="19393"/>
    <n v="719"/>
    <x v="2"/>
    <s v="Dallas, TX"/>
    <s v="PHX"/>
    <s v="Phoenix, AZ"/>
    <n v="2040"/>
    <n v="2113"/>
    <n v="33"/>
    <n v="12"/>
    <n v="2125"/>
    <n v="2134"/>
    <n v="5"/>
    <n v="2100"/>
    <n v="2139"/>
    <n v="39"/>
    <n v="0"/>
    <n v="0"/>
    <n v="140"/>
    <n v="146"/>
    <n v="129"/>
    <n v="879"/>
    <n v="15"/>
    <n v="0"/>
    <n v="6"/>
    <n v="0"/>
    <n v="18"/>
    <s v="21:39"/>
    <s v="21:13"/>
    <d v="1899-12-30T00:26:00"/>
    <s v="Evening"/>
  </r>
  <r>
    <d v="2020-03-13T00:00:00"/>
    <x v="12"/>
    <s v="Endeavor Air Inc.: 9E"/>
    <s v="9E"/>
    <n v="20363"/>
    <n v="5073"/>
    <x v="34"/>
    <s v="Detroit, MI"/>
    <s v="CLE"/>
    <s v="Cleveland, OH"/>
    <n v="1220"/>
    <n v="1221"/>
    <n v="1"/>
    <n v="14"/>
    <n v="1235"/>
    <n v="1257"/>
    <n v="5"/>
    <n v="1317"/>
    <n v="1302"/>
    <n v="-15"/>
    <n v="0"/>
    <n v="0"/>
    <n v="57"/>
    <n v="41"/>
    <n v="22"/>
    <n v="95"/>
    <m/>
    <m/>
    <m/>
    <m/>
    <m/>
    <s v="13:02"/>
    <s v="12:21"/>
    <d v="1899-12-30T00:41:00"/>
    <s v="Afternoon"/>
  </r>
  <r>
    <d v="2022-09-29T00:00:00"/>
    <x v="2"/>
    <s v="Southwest Airlines Co.: WN"/>
    <s v="WN"/>
    <n v="19393"/>
    <n v="1502"/>
    <x v="21"/>
    <s v="Las Vegas, NV"/>
    <s v="GEG"/>
    <s v="Spokane, WA"/>
    <n v="1140"/>
    <n v="1140"/>
    <n v="0"/>
    <n v="18"/>
    <n v="1158"/>
    <n v="1358"/>
    <n v="4"/>
    <n v="1405"/>
    <n v="1402"/>
    <n v="-3"/>
    <n v="0"/>
    <n v="0"/>
    <n v="145"/>
    <n v="142"/>
    <n v="120"/>
    <n v="806"/>
    <m/>
    <m/>
    <m/>
    <m/>
    <m/>
    <s v="14:02"/>
    <s v="11:40"/>
    <d v="1899-12-30T02:22:00"/>
    <s v="Morning"/>
  </r>
  <r>
    <d v="2020-04-01T00:00:00"/>
    <x v="14"/>
    <s v="Frontier Airlines Inc.: F9"/>
    <s v="F9"/>
    <n v="20436"/>
    <n v="2377"/>
    <x v="43"/>
    <s v="Philadelphia, PA"/>
    <s v="TPA"/>
    <s v="Tampa, FL"/>
    <n v="1441"/>
    <n v="0"/>
    <n v="0"/>
    <m/>
    <m/>
    <m/>
    <m/>
    <n v="1722"/>
    <n v="0"/>
    <n v="0"/>
    <n v="1"/>
    <n v="0"/>
    <n v="161"/>
    <m/>
    <m/>
    <n v="920"/>
    <m/>
    <m/>
    <m/>
    <m/>
    <m/>
    <s v="00:00"/>
    <s v="00:00"/>
    <d v="1899-12-30T00:00:00"/>
    <s v="Night"/>
  </r>
  <r>
    <d v="2021-11-12T00:00:00"/>
    <x v="2"/>
    <s v="Southwest Airlines Co.: WN"/>
    <s v="WN"/>
    <n v="19393"/>
    <n v="2209"/>
    <x v="36"/>
    <s v="New Orleans, LA"/>
    <s v="MDW"/>
    <s v="Chicago, IL"/>
    <n v="1720"/>
    <n v="1736"/>
    <n v="16"/>
    <n v="17"/>
    <n v="1753"/>
    <n v="1948"/>
    <n v="5"/>
    <n v="1940"/>
    <n v="1953"/>
    <n v="13"/>
    <n v="0"/>
    <n v="0"/>
    <n v="140"/>
    <n v="137"/>
    <n v="115"/>
    <n v="825"/>
    <m/>
    <m/>
    <m/>
    <m/>
    <m/>
    <s v="19:53"/>
    <s v="17:36"/>
    <d v="1899-12-30T02:17:00"/>
    <s v="Afternoon"/>
  </r>
  <r>
    <d v="2022-12-14T00:00:00"/>
    <x v="2"/>
    <s v="Southwest Airlines Co.: WN"/>
    <s v="WN"/>
    <n v="19393"/>
    <n v="446"/>
    <x v="63"/>
    <s v="Buffalo, NY"/>
    <s v="BWI"/>
    <s v="Baltimore, MD"/>
    <n v="855"/>
    <n v="849"/>
    <n v="-6"/>
    <n v="10"/>
    <n v="859"/>
    <n v="947"/>
    <n v="7"/>
    <n v="1015"/>
    <n v="954"/>
    <n v="-21"/>
    <n v="0"/>
    <n v="0"/>
    <n v="80"/>
    <n v="65"/>
    <n v="48"/>
    <n v="281"/>
    <m/>
    <m/>
    <m/>
    <m/>
    <m/>
    <s v="09:54"/>
    <s v="08:49"/>
    <d v="1899-12-30T01:05:00"/>
    <s v="Morning"/>
  </r>
  <r>
    <d v="2019-11-11T00:00:00"/>
    <x v="11"/>
    <s v="SkyWest Airlines Inc.: OO"/>
    <s v="OO"/>
    <n v="20304"/>
    <n v="3207"/>
    <x v="132"/>
    <s v="Albany, NY"/>
    <s v="ORD"/>
    <s v="Chicago, IL"/>
    <n v="700"/>
    <n v="649"/>
    <n v="-11"/>
    <n v="14"/>
    <n v="703"/>
    <n v="911"/>
    <n v="12"/>
    <n v="839"/>
    <n v="923"/>
    <n v="44"/>
    <n v="0"/>
    <n v="0"/>
    <n v="159"/>
    <n v="214"/>
    <n v="188"/>
    <n v="723"/>
    <n v="0"/>
    <n v="0"/>
    <n v="44"/>
    <n v="0"/>
    <n v="0"/>
    <s v="09:23"/>
    <s v="06:49"/>
    <d v="1899-12-30T02:34:00"/>
    <s v="Morning"/>
  </r>
  <r>
    <d v="2019-11-17T00:00:00"/>
    <x v="4"/>
    <s v="Republic Airline: YX"/>
    <s v="YX"/>
    <n v="20452"/>
    <n v="3573"/>
    <x v="5"/>
    <s v="Houston, TX"/>
    <s v="BTR"/>
    <s v="Baton Rouge, LA"/>
    <n v="1955"/>
    <n v="1953"/>
    <n v="-2"/>
    <n v="9"/>
    <n v="2002"/>
    <n v="2042"/>
    <n v="6"/>
    <n v="2104"/>
    <n v="2048"/>
    <n v="-16"/>
    <n v="0"/>
    <n v="0"/>
    <n v="69"/>
    <n v="55"/>
    <n v="40"/>
    <n v="253"/>
    <m/>
    <m/>
    <m/>
    <m/>
    <m/>
    <s v="20:48"/>
    <s v="19:53"/>
    <d v="1899-12-30T00:55:00"/>
    <s v="Evening"/>
  </r>
  <r>
    <d v="2023-01-12T00:00:00"/>
    <x v="13"/>
    <s v="Envoy Air: MQ"/>
    <s v="MQ"/>
    <n v="20398"/>
    <n v="3729"/>
    <x v="37"/>
    <s v="Columbus, OH"/>
    <s v="MIA"/>
    <s v="Miami, FL"/>
    <n v="1854"/>
    <n v="1910"/>
    <n v="16"/>
    <n v="19"/>
    <n v="1929"/>
    <n v="2223"/>
    <n v="7"/>
    <n v="2140"/>
    <n v="2230"/>
    <n v="50"/>
    <n v="0"/>
    <n v="0"/>
    <n v="166"/>
    <n v="200"/>
    <n v="174"/>
    <n v="990"/>
    <n v="5"/>
    <n v="0"/>
    <n v="34"/>
    <n v="0"/>
    <n v="11"/>
    <s v="22:30"/>
    <s v="19:10"/>
    <d v="1899-12-30T03:20:00"/>
    <s v="Evening"/>
  </r>
  <r>
    <d v="2020-04-10T00:00:00"/>
    <x v="2"/>
    <s v="Southwest Airlines Co.: WN"/>
    <s v="WN"/>
    <n v="19393"/>
    <n v="598"/>
    <x v="2"/>
    <s v="Dallas, TX"/>
    <s v="ATL"/>
    <s v="Atlanta, GA"/>
    <n v="600"/>
    <n v="555"/>
    <n v="-5"/>
    <n v="9"/>
    <n v="604"/>
    <n v="829"/>
    <n v="6"/>
    <n v="855"/>
    <n v="835"/>
    <n v="-20"/>
    <n v="0"/>
    <n v="0"/>
    <n v="115"/>
    <n v="100"/>
    <n v="85"/>
    <n v="721"/>
    <m/>
    <m/>
    <m/>
    <m/>
    <m/>
    <s v="08:35"/>
    <s v="05:55"/>
    <d v="1899-12-30T02:40:00"/>
    <s v="Night"/>
  </r>
  <r>
    <d v="2020-07-30T00:00:00"/>
    <x v="2"/>
    <s v="Southwest Airlines Co.: WN"/>
    <s v="WN"/>
    <n v="19393"/>
    <n v="166"/>
    <x v="87"/>
    <s v="Reno, NV"/>
    <s v="DEN"/>
    <s v="Denver, CO"/>
    <n v="700"/>
    <n v="659"/>
    <n v="-1"/>
    <n v="10"/>
    <n v="709"/>
    <n v="953"/>
    <n v="6"/>
    <n v="1005"/>
    <n v="959"/>
    <n v="-6"/>
    <n v="0"/>
    <n v="0"/>
    <n v="125"/>
    <n v="120"/>
    <n v="104"/>
    <n v="804"/>
    <m/>
    <m/>
    <m/>
    <m/>
    <m/>
    <s v="09:59"/>
    <s v="06:59"/>
    <d v="1899-12-30T03:00:00"/>
    <s v="Morning"/>
  </r>
  <r>
    <d v="2019-12-04T00:00:00"/>
    <x v="1"/>
    <s v="Delta Air Lines Inc.: DL"/>
    <s v="DL"/>
    <n v="19790"/>
    <n v="1085"/>
    <x v="15"/>
    <s v="New York, NY"/>
    <s v="LAX"/>
    <s v="Los Angeles, CA"/>
    <n v="945"/>
    <n v="945"/>
    <n v="0"/>
    <n v="17"/>
    <n v="1002"/>
    <n v="1258"/>
    <n v="9"/>
    <n v="1310"/>
    <n v="1307"/>
    <n v="-3"/>
    <n v="0"/>
    <n v="0"/>
    <n v="385"/>
    <n v="382"/>
    <n v="356"/>
    <n v="2475"/>
    <m/>
    <m/>
    <m/>
    <m/>
    <m/>
    <s v="13:07"/>
    <s v="09:45"/>
    <d v="1899-12-30T03:22:00"/>
    <s v="Morning"/>
  </r>
  <r>
    <d v="2019-09-28T00:00:00"/>
    <x v="11"/>
    <s v="SkyWest Airlines Inc.: OO"/>
    <s v="OO"/>
    <n v="20304"/>
    <n v="3486"/>
    <x v="169"/>
    <s v="Monterey, CA"/>
    <s v="SAN"/>
    <s v="San Diego, CA"/>
    <n v="1200"/>
    <n v="1145"/>
    <n v="-15"/>
    <n v="11"/>
    <n v="1156"/>
    <n v="1255"/>
    <n v="10"/>
    <n v="1325"/>
    <n v="1305"/>
    <n v="-20"/>
    <n v="0"/>
    <n v="0"/>
    <n v="85"/>
    <n v="80"/>
    <n v="59"/>
    <n v="375"/>
    <m/>
    <m/>
    <m/>
    <m/>
    <m/>
    <s v="13:05"/>
    <s v="11:45"/>
    <d v="1899-12-30T01:20:00"/>
    <s v="Morning"/>
  </r>
  <r>
    <d v="2023-05-26T00:00:00"/>
    <x v="2"/>
    <s v="Southwest Airlines Co.: WN"/>
    <s v="WN"/>
    <n v="19393"/>
    <n v="1242"/>
    <x v="25"/>
    <s v="Nashville, TN"/>
    <s v="TPA"/>
    <s v="Tampa, FL"/>
    <n v="1220"/>
    <n v="1221"/>
    <n v="1"/>
    <n v="17"/>
    <n v="1238"/>
    <n v="1506"/>
    <n v="6"/>
    <n v="1505"/>
    <n v="1512"/>
    <n v="7"/>
    <n v="0"/>
    <n v="0"/>
    <n v="105"/>
    <n v="111"/>
    <n v="88"/>
    <n v="612"/>
    <m/>
    <m/>
    <m/>
    <m/>
    <m/>
    <s v="15:12"/>
    <s v="12:21"/>
    <d v="1899-12-30T02:51:00"/>
    <s v="Afternoon"/>
  </r>
  <r>
    <d v="2022-03-09T00:00:00"/>
    <x v="12"/>
    <s v="Endeavor Air Inc.: 9E"/>
    <s v="9E"/>
    <n v="20363"/>
    <n v="5162"/>
    <x v="34"/>
    <s v="Detroit, MI"/>
    <s v="TVC"/>
    <s v="Traverse City, MI"/>
    <n v="1229"/>
    <n v="1225"/>
    <n v="-4"/>
    <n v="20"/>
    <n v="1245"/>
    <n v="1331"/>
    <n v="4"/>
    <n v="1337"/>
    <n v="1335"/>
    <n v="-2"/>
    <n v="0"/>
    <n v="0"/>
    <n v="68"/>
    <n v="70"/>
    <n v="46"/>
    <n v="207"/>
    <m/>
    <m/>
    <m/>
    <m/>
    <m/>
    <s v="13:35"/>
    <s v="12:25"/>
    <d v="1899-12-30T01:10:00"/>
    <s v="Afternoon"/>
  </r>
  <r>
    <d v="2022-12-13T00:00:00"/>
    <x v="13"/>
    <s v="Envoy Air: MQ"/>
    <s v="MQ"/>
    <n v="20398"/>
    <n v="4071"/>
    <x v="20"/>
    <s v="Chicago, IL"/>
    <s v="SGF"/>
    <s v="Springfield, MO"/>
    <n v="945"/>
    <n v="944"/>
    <n v="-1"/>
    <n v="23"/>
    <n v="1007"/>
    <n v="1124"/>
    <n v="4"/>
    <n v="1137"/>
    <n v="1128"/>
    <n v="-9"/>
    <n v="0"/>
    <n v="0"/>
    <n v="112"/>
    <n v="104"/>
    <n v="77"/>
    <n v="438"/>
    <m/>
    <m/>
    <m/>
    <m/>
    <m/>
    <s v="11:28"/>
    <s v="09:44"/>
    <d v="1899-12-30T01:44:00"/>
    <s v="Morning"/>
  </r>
  <r>
    <d v="2020-10-23T00:00:00"/>
    <x v="1"/>
    <s v="Delta Air Lines Inc.: DL"/>
    <s v="DL"/>
    <n v="19790"/>
    <n v="762"/>
    <x v="75"/>
    <s v="Miami, FL"/>
    <s v="LGA"/>
    <s v="New York, NY"/>
    <n v="1325"/>
    <n v="1323"/>
    <n v="-2"/>
    <n v="16"/>
    <n v="1339"/>
    <n v="1601"/>
    <n v="5"/>
    <n v="1618"/>
    <n v="1606"/>
    <n v="-12"/>
    <n v="0"/>
    <n v="0"/>
    <n v="173"/>
    <n v="163"/>
    <n v="142"/>
    <n v="1096"/>
    <m/>
    <m/>
    <m/>
    <m/>
    <m/>
    <s v="16:06"/>
    <s v="13:23"/>
    <d v="1899-12-30T02:43:00"/>
    <s v="Afternoon"/>
  </r>
  <r>
    <d v="2020-08-03T00:00:00"/>
    <x v="1"/>
    <s v="Delta Air Lines Inc.: DL"/>
    <s v="DL"/>
    <n v="19790"/>
    <n v="1037"/>
    <x v="21"/>
    <s v="Las Vegas, NV"/>
    <s v="ATL"/>
    <s v="Atlanta, GA"/>
    <n v="2325"/>
    <n v="2325"/>
    <n v="0"/>
    <n v="10"/>
    <n v="2335"/>
    <n v="555"/>
    <n v="4"/>
    <n v="609"/>
    <n v="559"/>
    <n v="-10"/>
    <n v="0"/>
    <n v="0"/>
    <n v="224"/>
    <n v="214"/>
    <n v="200"/>
    <n v="1747"/>
    <m/>
    <m/>
    <m/>
    <m/>
    <m/>
    <s v="05:59"/>
    <s v="23:25"/>
    <n v="-0.72638888888888886"/>
    <s v="Evening"/>
  </r>
  <r>
    <d v="2020-07-08T00:00:00"/>
    <x v="11"/>
    <s v="SkyWest Airlines Inc.: OO"/>
    <s v="OO"/>
    <n v="20304"/>
    <n v="5052"/>
    <x v="0"/>
    <s v="Denver, CO"/>
    <s v="HYS"/>
    <s v="Hays, KS"/>
    <n v="1755"/>
    <n v="1752"/>
    <n v="-3"/>
    <n v="25"/>
    <n v="1817"/>
    <n v="2003"/>
    <n v="6"/>
    <n v="2015"/>
    <n v="2009"/>
    <n v="-6"/>
    <n v="0"/>
    <n v="0"/>
    <n v="80"/>
    <n v="77"/>
    <n v="46"/>
    <n v="298"/>
    <m/>
    <m/>
    <m/>
    <m/>
    <m/>
    <s v="20:09"/>
    <s v="17:52"/>
    <d v="1899-12-30T02:17:00"/>
    <s v="Afternoon"/>
  </r>
  <r>
    <d v="2020-08-19T00:00:00"/>
    <x v="0"/>
    <s v="United Air Lines Inc.: UA"/>
    <s v="UA"/>
    <n v="19977"/>
    <n v="456"/>
    <x v="26"/>
    <s v="Austin, TX"/>
    <s v="DEN"/>
    <s v="Denver, CO"/>
    <n v="1130"/>
    <n v="1116"/>
    <n v="-14"/>
    <n v="15"/>
    <n v="1131"/>
    <n v="1219"/>
    <n v="6"/>
    <n v="1236"/>
    <n v="1225"/>
    <n v="-11"/>
    <n v="0"/>
    <n v="0"/>
    <n v="126"/>
    <n v="129"/>
    <n v="108"/>
    <n v="775"/>
    <m/>
    <m/>
    <m/>
    <m/>
    <m/>
    <s v="12:25"/>
    <s v="11:16"/>
    <d v="1899-12-30T01:09:00"/>
    <s v="Morning"/>
  </r>
  <r>
    <d v="2022-06-13T00:00:00"/>
    <x v="4"/>
    <s v="Republic Airline: YX"/>
    <s v="YX"/>
    <n v="20452"/>
    <n v="4568"/>
    <x v="43"/>
    <s v="Philadelphia, PA"/>
    <s v="IND"/>
    <s v="Indianapolis, IN"/>
    <n v="1549"/>
    <n v="1853"/>
    <n v="184"/>
    <n v="47"/>
    <n v="1940"/>
    <n v="2107"/>
    <n v="42"/>
    <n v="1753"/>
    <n v="2149"/>
    <n v="236"/>
    <n v="0"/>
    <n v="0"/>
    <n v="124"/>
    <n v="176"/>
    <n v="87"/>
    <n v="588"/>
    <n v="32"/>
    <n v="0"/>
    <n v="52"/>
    <n v="0"/>
    <n v="152"/>
    <s v="21:49"/>
    <s v="18:53"/>
    <d v="1899-12-30T02:56:00"/>
    <s v="Evening"/>
  </r>
  <r>
    <d v="2021-02-12T00:00:00"/>
    <x v="2"/>
    <s v="Southwest Airlines Co.: WN"/>
    <s v="WN"/>
    <n v="19393"/>
    <n v="1623"/>
    <x v="41"/>
    <s v="Tampa, FL"/>
    <s v="BNA"/>
    <s v="Nashville, TN"/>
    <n v="1400"/>
    <n v="1355"/>
    <n v="-5"/>
    <n v="15"/>
    <n v="1410"/>
    <n v="1447"/>
    <n v="6"/>
    <n v="1450"/>
    <n v="1453"/>
    <n v="3"/>
    <n v="0"/>
    <n v="0"/>
    <n v="110"/>
    <n v="118"/>
    <n v="97"/>
    <n v="612"/>
    <m/>
    <m/>
    <m/>
    <m/>
    <m/>
    <s v="14:53"/>
    <s v="13:55"/>
    <d v="1899-12-30T00:58:00"/>
    <s v="Afternoon"/>
  </r>
  <r>
    <d v="2022-10-15T00:00:00"/>
    <x v="12"/>
    <s v="Endeavor Air Inc.: 9E"/>
    <s v="9E"/>
    <n v="20363"/>
    <n v="5332"/>
    <x v="52"/>
    <s v="Richmond, VA"/>
    <s v="DTW"/>
    <s v="Detroit, MI"/>
    <n v="601"/>
    <n v="557"/>
    <n v="-4"/>
    <n v="15"/>
    <n v="612"/>
    <n v="734"/>
    <n v="10"/>
    <n v="755"/>
    <n v="744"/>
    <n v="-11"/>
    <n v="0"/>
    <n v="0"/>
    <n v="114"/>
    <n v="107"/>
    <n v="82"/>
    <n v="456"/>
    <m/>
    <m/>
    <m/>
    <m/>
    <m/>
    <s v="07:44"/>
    <s v="05:57"/>
    <d v="1899-12-30T01:47:00"/>
    <s v="Night"/>
  </r>
  <r>
    <d v="2021-02-06T00:00:00"/>
    <x v="14"/>
    <s v="Frontier Airlines Inc.: F9"/>
    <s v="F9"/>
    <n v="20436"/>
    <n v="2001"/>
    <x v="7"/>
    <s v="Atlanta, GA"/>
    <s v="LAS"/>
    <s v="Las Vegas, NV"/>
    <n v="1100"/>
    <n v="1051"/>
    <n v="-9"/>
    <n v="13"/>
    <n v="1104"/>
    <n v="1225"/>
    <n v="13"/>
    <n v="1241"/>
    <n v="1238"/>
    <n v="-3"/>
    <n v="0"/>
    <n v="0"/>
    <n v="281"/>
    <n v="287"/>
    <n v="261"/>
    <n v="1747"/>
    <m/>
    <m/>
    <m/>
    <m/>
    <m/>
    <s v="12:38"/>
    <s v="10:51"/>
    <d v="1899-12-30T01:47:00"/>
    <s v="Morning"/>
  </r>
  <r>
    <d v="2023-01-09T00:00:00"/>
    <x v="6"/>
    <s v="Alaska Airlines Inc.: AS"/>
    <s v="AS"/>
    <n v="19930"/>
    <n v="1259"/>
    <x v="58"/>
    <s v="San Diego, CA"/>
    <s v="SEA"/>
    <s v="Seattle, WA"/>
    <n v="1145"/>
    <n v="1212"/>
    <n v="27"/>
    <n v="17"/>
    <n v="1229"/>
    <n v="1447"/>
    <n v="9"/>
    <n v="1451"/>
    <n v="1456"/>
    <n v="5"/>
    <n v="0"/>
    <n v="0"/>
    <n v="186"/>
    <n v="164"/>
    <n v="138"/>
    <n v="1050"/>
    <m/>
    <m/>
    <m/>
    <m/>
    <m/>
    <s v="14:56"/>
    <s v="12:12"/>
    <d v="1899-12-30T02:44:00"/>
    <s v="Afternoon"/>
  </r>
  <r>
    <d v="2023-05-29T00:00:00"/>
    <x v="1"/>
    <s v="Delta Air Lines Inc.: DL"/>
    <s v="DL"/>
    <n v="19790"/>
    <n v="2963"/>
    <x v="7"/>
    <s v="Atlanta, GA"/>
    <s v="BHM"/>
    <s v="Birmingham, AL"/>
    <n v="1425"/>
    <n v="1424"/>
    <n v="-1"/>
    <n v="12"/>
    <n v="1436"/>
    <n v="1405"/>
    <n v="3"/>
    <n v="1414"/>
    <n v="1408"/>
    <n v="-6"/>
    <n v="0"/>
    <n v="0"/>
    <n v="49"/>
    <n v="44"/>
    <n v="29"/>
    <n v="134"/>
    <m/>
    <m/>
    <m/>
    <m/>
    <m/>
    <s v="14:08"/>
    <s v="14:24"/>
    <n v="-1.1111111111111072E-2"/>
    <s v="Afternoon"/>
  </r>
  <r>
    <d v="2021-08-04T00:00:00"/>
    <x v="3"/>
    <s v="American Airlines Inc.: AA"/>
    <s v="AA"/>
    <n v="19805"/>
    <n v="2516"/>
    <x v="43"/>
    <s v="Philadelphia, PA"/>
    <s v="DEN"/>
    <s v="Denver, CO"/>
    <n v="1847"/>
    <n v="1844"/>
    <n v="-3"/>
    <n v="15"/>
    <n v="1859"/>
    <n v="2023"/>
    <n v="5"/>
    <n v="2059"/>
    <n v="2028"/>
    <n v="-31"/>
    <n v="0"/>
    <n v="0"/>
    <n v="252"/>
    <n v="224"/>
    <n v="204"/>
    <n v="1558"/>
    <m/>
    <m/>
    <m/>
    <m/>
    <m/>
    <s v="20:28"/>
    <s v="18:44"/>
    <d v="1899-12-30T01:44:00"/>
    <s v="Evening"/>
  </r>
  <r>
    <d v="2019-12-06T00:00:00"/>
    <x v="7"/>
    <s v="JetBlue Airways: B6"/>
    <s v="B6"/>
    <n v="20409"/>
    <n v="2983"/>
    <x v="31"/>
    <s v="Boston, MA"/>
    <s v="RDU"/>
    <s v="Raleigh/Durham, NC"/>
    <n v="1750"/>
    <n v="1755"/>
    <n v="5"/>
    <n v="69"/>
    <n v="1904"/>
    <n v="2044"/>
    <n v="8"/>
    <n v="1958"/>
    <n v="2052"/>
    <n v="54"/>
    <n v="0"/>
    <n v="0"/>
    <n v="128"/>
    <n v="177"/>
    <n v="100"/>
    <n v="612"/>
    <n v="5"/>
    <n v="0"/>
    <n v="49"/>
    <n v="0"/>
    <n v="0"/>
    <s v="20:52"/>
    <s v="17:55"/>
    <d v="1899-12-30T02:57:00"/>
    <s v="Afternoon"/>
  </r>
  <r>
    <d v="2019-01-19T00:00:00"/>
    <x v="17"/>
    <s v="Hawaiian Airlines Inc.: HA"/>
    <s v="HA"/>
    <n v="19690"/>
    <n v="522"/>
    <x v="61"/>
    <s v="Honolulu, HI"/>
    <s v="ITO"/>
    <s v="Hilo, HI"/>
    <n v="1840"/>
    <n v="1838"/>
    <n v="-2"/>
    <n v="12"/>
    <n v="1850"/>
    <n v="1925"/>
    <n v="7"/>
    <n v="1935"/>
    <n v="1932"/>
    <n v="-3"/>
    <n v="0"/>
    <n v="0"/>
    <n v="55"/>
    <n v="54"/>
    <n v="35"/>
    <n v="216"/>
    <m/>
    <m/>
    <m/>
    <m/>
    <m/>
    <s v="19:32"/>
    <s v="18:38"/>
    <d v="1899-12-30T00:54:00"/>
    <s v="Evening"/>
  </r>
  <r>
    <d v="2022-01-04T00:00:00"/>
    <x v="0"/>
    <s v="United Air Lines Inc.: UA"/>
    <s v="UA"/>
    <n v="19977"/>
    <n v="1637"/>
    <x v="79"/>
    <s v="Portland, OR"/>
    <s v="DEN"/>
    <s v="Denver, CO"/>
    <n v="1313"/>
    <n v="1424"/>
    <n v="71"/>
    <n v="7"/>
    <n v="1431"/>
    <n v="1719"/>
    <n v="7"/>
    <n v="1640"/>
    <n v="1726"/>
    <n v="46"/>
    <n v="0"/>
    <n v="0"/>
    <n v="147"/>
    <n v="122"/>
    <n v="108"/>
    <n v="991"/>
    <n v="43"/>
    <n v="0"/>
    <n v="0"/>
    <n v="0"/>
    <n v="3"/>
    <s v="17:26"/>
    <s v="14:24"/>
    <d v="1899-12-30T03:02:00"/>
    <s v="Afternoon"/>
  </r>
  <r>
    <d v="2022-12-02T00:00:00"/>
    <x v="0"/>
    <s v="United Air Lines Inc.: UA"/>
    <s v="UA"/>
    <n v="19977"/>
    <n v="2669"/>
    <x v="29"/>
    <s v="San Francisco, CA"/>
    <s v="SAN"/>
    <s v="San Diego, CA"/>
    <n v="1100"/>
    <n v="1053"/>
    <n v="-7"/>
    <n v="19"/>
    <n v="1112"/>
    <n v="1219"/>
    <n v="3"/>
    <n v="1241"/>
    <n v="1222"/>
    <n v="-19"/>
    <n v="0"/>
    <n v="0"/>
    <n v="101"/>
    <n v="89"/>
    <n v="67"/>
    <n v="447"/>
    <m/>
    <m/>
    <m/>
    <m/>
    <m/>
    <s v="12:22"/>
    <s v="10:53"/>
    <d v="1899-12-30T01:29:00"/>
    <s v="Morning"/>
  </r>
  <r>
    <d v="2021-04-14T00:00:00"/>
    <x v="2"/>
    <s v="Southwest Airlines Co.: WN"/>
    <s v="WN"/>
    <n v="19393"/>
    <n v="4663"/>
    <x v="0"/>
    <s v="Denver, CO"/>
    <s v="PDX"/>
    <s v="Portland, OR"/>
    <n v="1640"/>
    <n v="1703"/>
    <n v="23"/>
    <n v="12"/>
    <n v="1715"/>
    <n v="1821"/>
    <n v="3"/>
    <n v="1815"/>
    <n v="1824"/>
    <n v="9"/>
    <n v="0"/>
    <n v="0"/>
    <n v="155"/>
    <n v="141"/>
    <n v="126"/>
    <n v="991"/>
    <m/>
    <m/>
    <m/>
    <m/>
    <m/>
    <s v="18:24"/>
    <s v="17:03"/>
    <d v="1899-12-30T01:21:00"/>
    <s v="Afternoon"/>
  </r>
  <r>
    <d v="2020-02-07T00:00:00"/>
    <x v="13"/>
    <s v="Envoy Air: MQ"/>
    <s v="MQ"/>
    <n v="20398"/>
    <n v="4158"/>
    <x v="18"/>
    <s v="Dallas/Fort Worth, TX"/>
    <s v="MFE"/>
    <s v="Mission/McAllen/Edinburg, TX"/>
    <n v="1351"/>
    <n v="1349"/>
    <n v="-2"/>
    <n v="18"/>
    <n v="1407"/>
    <n v="1517"/>
    <n v="4"/>
    <n v="1524"/>
    <n v="1521"/>
    <n v="-3"/>
    <n v="0"/>
    <n v="0"/>
    <n v="93"/>
    <n v="92"/>
    <n v="70"/>
    <n v="469"/>
    <m/>
    <m/>
    <m/>
    <m/>
    <m/>
    <s v="15:21"/>
    <s v="13:49"/>
    <d v="1899-12-30T01:32:00"/>
    <s v="Afternoon"/>
  </r>
  <r>
    <d v="2023-02-06T00:00:00"/>
    <x v="0"/>
    <s v="United Air Lines Inc.: UA"/>
    <s v="UA"/>
    <n v="19977"/>
    <n v="2277"/>
    <x v="32"/>
    <s v="Los Angeles, CA"/>
    <s v="ORD"/>
    <s v="Chicago, IL"/>
    <n v="20"/>
    <n v="19"/>
    <n v="-1"/>
    <n v="20"/>
    <n v="39"/>
    <n v="542"/>
    <n v="10"/>
    <n v="614"/>
    <n v="552"/>
    <n v="-22"/>
    <n v="0"/>
    <n v="0"/>
    <n v="234"/>
    <n v="213"/>
    <n v="183"/>
    <n v="1744"/>
    <m/>
    <m/>
    <m/>
    <m/>
    <m/>
    <s v="05:52"/>
    <s v="00:19"/>
    <d v="1899-12-30T05:33:00"/>
    <s v="Night"/>
  </r>
  <r>
    <d v="2021-04-08T00:00:00"/>
    <x v="4"/>
    <s v="Republic Airline: YX"/>
    <s v="YX"/>
    <n v="20452"/>
    <n v="5765"/>
    <x v="7"/>
    <s v="Atlanta, GA"/>
    <s v="GSO"/>
    <s v="Greensboro/High Point, NC"/>
    <n v="951"/>
    <n v="951"/>
    <n v="0"/>
    <n v="21"/>
    <n v="1012"/>
    <n v="1108"/>
    <n v="4"/>
    <n v="1110"/>
    <n v="1112"/>
    <n v="2"/>
    <n v="0"/>
    <n v="0"/>
    <n v="79"/>
    <n v="81"/>
    <n v="56"/>
    <n v="306"/>
    <m/>
    <m/>
    <m/>
    <m/>
    <m/>
    <s v="11:12"/>
    <s v="09:51"/>
    <d v="1899-12-30T01:21:00"/>
    <s v="Morning"/>
  </r>
  <r>
    <d v="2023-07-10T00:00:00"/>
    <x v="12"/>
    <s v="Endeavor Air Inc.: 9E"/>
    <s v="9E"/>
    <n v="20363"/>
    <n v="5295"/>
    <x v="170"/>
    <s v="Binghamton, NY"/>
    <s v="LGA"/>
    <s v="New York, NY"/>
    <n v="1620"/>
    <n v="1602"/>
    <n v="-18"/>
    <n v="13"/>
    <n v="1615"/>
    <n v="1657"/>
    <n v="6"/>
    <n v="1713"/>
    <n v="1703"/>
    <n v="-10"/>
    <n v="0"/>
    <n v="0"/>
    <n v="53"/>
    <n v="61"/>
    <n v="42"/>
    <n v="147"/>
    <m/>
    <m/>
    <m/>
    <m/>
    <m/>
    <s v="17:03"/>
    <s v="16:02"/>
    <d v="1899-12-30T01:01:00"/>
    <s v="Afternoon"/>
  </r>
  <r>
    <d v="2023-08-23T00:00:00"/>
    <x v="2"/>
    <s v="Southwest Airlines Co.: WN"/>
    <s v="WN"/>
    <n v="19393"/>
    <n v="176"/>
    <x v="25"/>
    <s v="Nashville, TN"/>
    <s v="MDW"/>
    <s v="Chicago, IL"/>
    <n v="2200"/>
    <n v="2154"/>
    <n v="-6"/>
    <n v="15"/>
    <n v="2209"/>
    <n v="2310"/>
    <n v="5"/>
    <n v="2330"/>
    <n v="2315"/>
    <n v="-15"/>
    <n v="0"/>
    <n v="0"/>
    <n v="90"/>
    <n v="81"/>
    <n v="61"/>
    <n v="395"/>
    <m/>
    <m/>
    <m/>
    <m/>
    <m/>
    <s v="23:15"/>
    <s v="21:54"/>
    <d v="1899-12-30T01:21:00"/>
    <s v="Evening"/>
  </r>
  <r>
    <d v="2019-09-03T00:00:00"/>
    <x v="11"/>
    <s v="SkyWest Airlines Inc.: OO"/>
    <s v="OO"/>
    <n v="20304"/>
    <n v="4589"/>
    <x v="24"/>
    <s v="Salt Lake City, UT"/>
    <s v="LGB"/>
    <s v="Long Beach, CA"/>
    <n v="1130"/>
    <n v="1128"/>
    <n v="-2"/>
    <n v="17"/>
    <n v="1145"/>
    <n v="1216"/>
    <n v="3"/>
    <n v="1234"/>
    <n v="1219"/>
    <n v="-15"/>
    <n v="0"/>
    <n v="0"/>
    <n v="124"/>
    <n v="111"/>
    <n v="91"/>
    <n v="588"/>
    <m/>
    <m/>
    <m/>
    <m/>
    <m/>
    <s v="12:19"/>
    <s v="11:28"/>
    <d v="1899-12-30T00:51:00"/>
    <s v="Morning"/>
  </r>
  <r>
    <d v="2022-05-10T00:00:00"/>
    <x v="1"/>
    <s v="Delta Air Lines Inc.: DL"/>
    <s v="DL"/>
    <n v="19790"/>
    <n v="2315"/>
    <x v="7"/>
    <s v="Atlanta, GA"/>
    <s v="ECP"/>
    <s v="Panama City, FL"/>
    <n v="819"/>
    <n v="828"/>
    <n v="9"/>
    <n v="11"/>
    <n v="839"/>
    <n v="822"/>
    <n v="3"/>
    <n v="825"/>
    <n v="825"/>
    <n v="0"/>
    <n v="0"/>
    <n v="0"/>
    <n v="66"/>
    <n v="57"/>
    <n v="43"/>
    <n v="240"/>
    <m/>
    <m/>
    <m/>
    <m/>
    <m/>
    <s v="08:25"/>
    <s v="08:28"/>
    <n v="-2.0833333333333814E-3"/>
    <s v="Morning"/>
  </r>
  <r>
    <d v="2021-11-29T00:00:00"/>
    <x v="5"/>
    <s v="Spirit Air Lines: NK"/>
    <s v="NK"/>
    <n v="20416"/>
    <n v="1294"/>
    <x v="77"/>
    <s v="Fort Myers, FL"/>
    <s v="MKE"/>
    <s v="Milwaukee, WI"/>
    <n v="1319"/>
    <n v="1320"/>
    <n v="1"/>
    <n v="19"/>
    <n v="1339"/>
    <n v="1529"/>
    <n v="6"/>
    <n v="1523"/>
    <n v="1535"/>
    <n v="12"/>
    <n v="0"/>
    <n v="0"/>
    <n v="184"/>
    <n v="195"/>
    <n v="170"/>
    <n v="1183"/>
    <m/>
    <m/>
    <m/>
    <m/>
    <m/>
    <s v="15:35"/>
    <s v="13:20"/>
    <d v="1899-12-30T02:15:00"/>
    <s v="Afternoon"/>
  </r>
  <r>
    <d v="2022-03-30T00:00:00"/>
    <x v="3"/>
    <s v="American Airlines Inc.: AA"/>
    <s v="AA"/>
    <n v="19805"/>
    <n v="1328"/>
    <x v="0"/>
    <s v="Denver, CO"/>
    <s v="CLT"/>
    <s v="Charlotte, NC"/>
    <n v="1030"/>
    <n v="1025"/>
    <n v="-5"/>
    <n v="35"/>
    <n v="1100"/>
    <n v="1549"/>
    <n v="10"/>
    <n v="1540"/>
    <n v="1559"/>
    <n v="19"/>
    <n v="0"/>
    <n v="0"/>
    <n v="190"/>
    <n v="214"/>
    <n v="169"/>
    <n v="1337"/>
    <n v="0"/>
    <n v="0"/>
    <n v="19"/>
    <n v="0"/>
    <n v="0"/>
    <s v="15:59"/>
    <s v="10:25"/>
    <d v="1899-12-30T05:34:00"/>
    <s v="Morning"/>
  </r>
  <r>
    <d v="2023-05-12T00:00:00"/>
    <x v="11"/>
    <s v="SkyWest Airlines Inc.: OO"/>
    <s v="OO"/>
    <n v="20304"/>
    <n v="3189"/>
    <x v="171"/>
    <s v="Alexandria, LA"/>
    <s v="DFW"/>
    <s v="Dallas/Fort Worth, TX"/>
    <n v="606"/>
    <n v="556"/>
    <n v="-10"/>
    <n v="19"/>
    <n v="615"/>
    <n v="716"/>
    <n v="13"/>
    <n v="735"/>
    <n v="729"/>
    <n v="-6"/>
    <n v="0"/>
    <n v="0"/>
    <n v="89"/>
    <n v="93"/>
    <n v="61"/>
    <n v="285"/>
    <m/>
    <m/>
    <m/>
    <m/>
    <m/>
    <s v="07:29"/>
    <s v="05:56"/>
    <d v="1899-12-30T01:33:00"/>
    <s v="Night"/>
  </r>
  <r>
    <d v="2023-04-12T00:00:00"/>
    <x v="11"/>
    <s v="SkyWest Airlines Inc.: OO"/>
    <s v="OO"/>
    <n v="20304"/>
    <n v="5062"/>
    <x v="172"/>
    <s v="Mason City, IA"/>
    <s v="FOD"/>
    <s v="Fort Dodge, IA"/>
    <n v="936"/>
    <n v="924"/>
    <n v="-12"/>
    <n v="11"/>
    <n v="935"/>
    <n v="952"/>
    <n v="4"/>
    <n v="1012"/>
    <n v="956"/>
    <n v="-16"/>
    <n v="0"/>
    <n v="0"/>
    <n v="36"/>
    <n v="32"/>
    <n v="17"/>
    <n v="61"/>
    <m/>
    <m/>
    <m/>
    <m/>
    <m/>
    <s v="09:56"/>
    <s v="09:24"/>
    <d v="1899-12-30T00:32:00"/>
    <s v="Morning"/>
  </r>
  <r>
    <d v="2021-08-10T00:00:00"/>
    <x v="11"/>
    <s v="SkyWest Airlines Inc.: OO"/>
    <s v="OO"/>
    <n v="20304"/>
    <n v="2955"/>
    <x v="60"/>
    <s v="Aspen, CO"/>
    <s v="DFW"/>
    <s v="Dallas/Fort Worth, TX"/>
    <n v="1227"/>
    <n v="1217"/>
    <n v="-10"/>
    <n v="22"/>
    <n v="1239"/>
    <n v="1516"/>
    <n v="18"/>
    <n v="1544"/>
    <n v="1534"/>
    <n v="-10"/>
    <n v="0"/>
    <n v="0"/>
    <n v="137"/>
    <n v="137"/>
    <n v="97"/>
    <n v="701"/>
    <m/>
    <m/>
    <m/>
    <m/>
    <m/>
    <s v="15:34"/>
    <s v="12:17"/>
    <d v="1899-12-30T03:17:00"/>
    <s v="Afternoon"/>
  </r>
  <r>
    <d v="2022-11-30T00:00:00"/>
    <x v="11"/>
    <s v="SkyWest Airlines Inc.: OO"/>
    <s v="OO"/>
    <n v="20304"/>
    <n v="3592"/>
    <x v="33"/>
    <s v="Sacramento, CA"/>
    <s v="LAX"/>
    <s v="Los Angeles, CA"/>
    <n v="1355"/>
    <n v="1349"/>
    <n v="-6"/>
    <n v="17"/>
    <n v="1406"/>
    <n v="1514"/>
    <n v="5"/>
    <n v="1528"/>
    <n v="1519"/>
    <n v="-9"/>
    <n v="0"/>
    <n v="0"/>
    <n v="93"/>
    <n v="90"/>
    <n v="68"/>
    <n v="373"/>
    <m/>
    <m/>
    <m/>
    <m/>
    <m/>
    <s v="15:19"/>
    <s v="13:49"/>
    <d v="1899-12-30T01:30:00"/>
    <s v="Afternoon"/>
  </r>
  <r>
    <d v="2022-02-14T00:00:00"/>
    <x v="1"/>
    <s v="Delta Air Lines Inc.: DL"/>
    <s v="DL"/>
    <n v="19790"/>
    <n v="1154"/>
    <x v="7"/>
    <s v="Atlanta, GA"/>
    <s v="JFK"/>
    <s v="New York, NY"/>
    <n v="1859"/>
    <n v="1856"/>
    <n v="-3"/>
    <n v="13"/>
    <n v="1909"/>
    <n v="2051"/>
    <n v="6"/>
    <n v="2116"/>
    <n v="2057"/>
    <n v="-19"/>
    <n v="0"/>
    <n v="0"/>
    <n v="137"/>
    <n v="121"/>
    <n v="102"/>
    <n v="760"/>
    <m/>
    <m/>
    <m/>
    <m/>
    <m/>
    <s v="20:57"/>
    <s v="18:56"/>
    <d v="1899-12-30T02:01:00"/>
    <s v="Evening"/>
  </r>
  <r>
    <d v="2022-05-03T00:00:00"/>
    <x v="13"/>
    <s v="Envoy Air: MQ"/>
    <s v="MQ"/>
    <n v="20398"/>
    <n v="3634"/>
    <x v="18"/>
    <s v="Dallas/Fort Worth, TX"/>
    <s v="CHA"/>
    <s v="Chattanooga, TN"/>
    <n v="1436"/>
    <n v="1528"/>
    <n v="52"/>
    <n v="19"/>
    <n v="1547"/>
    <n v="1815"/>
    <n v="7"/>
    <n v="1734"/>
    <n v="1822"/>
    <n v="48"/>
    <n v="0"/>
    <n v="0"/>
    <n v="118"/>
    <n v="114"/>
    <n v="88"/>
    <n v="695"/>
    <n v="4"/>
    <n v="0"/>
    <n v="0"/>
    <n v="0"/>
    <n v="44"/>
    <s v="18:22"/>
    <s v="15:28"/>
    <d v="1899-12-30T02:54:00"/>
    <s v="Afternoon"/>
  </r>
  <r>
    <d v="2021-11-25T00:00:00"/>
    <x v="2"/>
    <s v="Southwest Airlines Co.: WN"/>
    <s v="WN"/>
    <n v="19393"/>
    <n v="497"/>
    <x v="80"/>
    <s v="Santa Ana, CA"/>
    <s v="SJC"/>
    <s v="San Jose, CA"/>
    <n v="1710"/>
    <n v="1706"/>
    <n v="-4"/>
    <n v="7"/>
    <n v="1713"/>
    <n v="1811"/>
    <n v="6"/>
    <n v="1830"/>
    <n v="1817"/>
    <n v="-13"/>
    <n v="0"/>
    <n v="0"/>
    <n v="80"/>
    <n v="71"/>
    <n v="58"/>
    <n v="342"/>
    <m/>
    <m/>
    <m/>
    <m/>
    <m/>
    <s v="18:17"/>
    <s v="17:06"/>
    <d v="1899-12-30T01:11:00"/>
    <s v="Afternoon"/>
  </r>
  <r>
    <d v="2022-07-04T00:00:00"/>
    <x v="1"/>
    <s v="Delta Air Lines Inc.: DL"/>
    <s v="DL"/>
    <n v="19790"/>
    <n v="2362"/>
    <x v="29"/>
    <s v="San Francisco, CA"/>
    <s v="LAX"/>
    <s v="Los Angeles, CA"/>
    <n v="600"/>
    <n v="558"/>
    <n v="-2"/>
    <n v="13"/>
    <n v="611"/>
    <n v="709"/>
    <n v="8"/>
    <n v="725"/>
    <n v="717"/>
    <n v="-8"/>
    <n v="0"/>
    <n v="0"/>
    <n v="85"/>
    <n v="79"/>
    <n v="58"/>
    <n v="337"/>
    <m/>
    <m/>
    <m/>
    <m/>
    <m/>
    <s v="07:17"/>
    <s v="05:58"/>
    <d v="1899-12-30T01:19:00"/>
    <s v="Night"/>
  </r>
  <r>
    <d v="2021-01-18T00:00:00"/>
    <x v="1"/>
    <s v="Delta Air Lines Inc.: DL"/>
    <s v="DL"/>
    <n v="19790"/>
    <n v="1205"/>
    <x v="1"/>
    <s v="Minneapolis, MN"/>
    <s v="BWI"/>
    <s v="Baltimore, MD"/>
    <n v="2040"/>
    <n v="2031"/>
    <n v="-9"/>
    <n v="10"/>
    <n v="2041"/>
    <n v="2338"/>
    <n v="6"/>
    <n v="2359"/>
    <n v="2344"/>
    <n v="-15"/>
    <n v="0"/>
    <n v="0"/>
    <n v="139"/>
    <n v="133"/>
    <n v="117"/>
    <n v="936"/>
    <m/>
    <m/>
    <m/>
    <m/>
    <m/>
    <s v="23:44"/>
    <s v="20:31"/>
    <d v="1899-12-30T03:13:00"/>
    <s v="Evening"/>
  </r>
  <r>
    <d v="2019-12-30T00:00:00"/>
    <x v="2"/>
    <s v="Southwest Airlines Co.: WN"/>
    <s v="WN"/>
    <n v="19393"/>
    <n v="2299"/>
    <x v="0"/>
    <s v="Denver, CO"/>
    <s v="ONT"/>
    <s v="Ontario, CA"/>
    <n v="2205"/>
    <n v="2220"/>
    <n v="15"/>
    <n v="18"/>
    <n v="2238"/>
    <n v="2330"/>
    <n v="3"/>
    <n v="2320"/>
    <n v="2333"/>
    <n v="13"/>
    <n v="0"/>
    <n v="0"/>
    <n v="135"/>
    <n v="133"/>
    <n v="112"/>
    <n v="819"/>
    <m/>
    <m/>
    <m/>
    <m/>
    <m/>
    <s v="23:33"/>
    <s v="22:20"/>
    <d v="1899-12-30T01:13:00"/>
    <s v="Evening"/>
  </r>
  <r>
    <d v="2022-11-20T00:00:00"/>
    <x v="1"/>
    <s v="Delta Air Lines Inc.: DL"/>
    <s v="DL"/>
    <n v="19790"/>
    <n v="2474"/>
    <x v="20"/>
    <s v="Chicago, IL"/>
    <s v="DTW"/>
    <s v="Detroit, MI"/>
    <n v="1055"/>
    <n v="1049"/>
    <n v="-6"/>
    <n v="19"/>
    <n v="1108"/>
    <n v="1256"/>
    <n v="7"/>
    <n v="1314"/>
    <n v="1303"/>
    <n v="-11"/>
    <n v="0"/>
    <n v="0"/>
    <n v="79"/>
    <n v="74"/>
    <n v="48"/>
    <n v="235"/>
    <m/>
    <m/>
    <m/>
    <m/>
    <m/>
    <s v="13:03"/>
    <s v="10:49"/>
    <d v="1899-12-30T02:14:00"/>
    <s v="Morning"/>
  </r>
  <r>
    <d v="2019-10-24T00:00:00"/>
    <x v="2"/>
    <s v="Southwest Airlines Co.: WN"/>
    <s v="WN"/>
    <n v="19393"/>
    <n v="2339"/>
    <x v="12"/>
    <s v="Baltimore, MD"/>
    <s v="ATL"/>
    <s v="Atlanta, GA"/>
    <n v="800"/>
    <n v="802"/>
    <n v="2"/>
    <n v="13"/>
    <n v="815"/>
    <n v="950"/>
    <n v="7"/>
    <n v="955"/>
    <n v="957"/>
    <n v="2"/>
    <n v="0"/>
    <n v="0"/>
    <n v="115"/>
    <n v="115"/>
    <n v="95"/>
    <n v="577"/>
    <m/>
    <m/>
    <m/>
    <m/>
    <m/>
    <s v="09:57"/>
    <s v="08:02"/>
    <d v="1899-12-30T01:55:00"/>
    <s v="Morning"/>
  </r>
  <r>
    <d v="2022-08-01T00:00:00"/>
    <x v="3"/>
    <s v="American Airlines Inc.: AA"/>
    <s v="AA"/>
    <n v="19805"/>
    <n v="2529"/>
    <x v="20"/>
    <s v="Chicago, IL"/>
    <s v="MCO"/>
    <s v="Orlando, FL"/>
    <n v="1721"/>
    <n v="1742"/>
    <n v="21"/>
    <n v="18"/>
    <n v="1800"/>
    <n v="2110"/>
    <n v="28"/>
    <n v="2056"/>
    <n v="2138"/>
    <n v="42"/>
    <n v="0"/>
    <n v="0"/>
    <n v="155"/>
    <n v="176"/>
    <n v="130"/>
    <n v="1005"/>
    <n v="5"/>
    <n v="0"/>
    <n v="21"/>
    <n v="0"/>
    <n v="16"/>
    <s v="21:38"/>
    <s v="17:42"/>
    <d v="1899-12-30T03:56:00"/>
    <s v="Afternoon"/>
  </r>
  <r>
    <d v="2019-05-15T00:00:00"/>
    <x v="2"/>
    <s v="Southwest Airlines Co.: WN"/>
    <s v="WN"/>
    <n v="19393"/>
    <n v="2191"/>
    <x v="79"/>
    <s v="Portland, OR"/>
    <s v="DEN"/>
    <s v="Denver, CO"/>
    <n v="710"/>
    <n v="708"/>
    <n v="-2"/>
    <n v="11"/>
    <n v="719"/>
    <n v="1022"/>
    <n v="6"/>
    <n v="1040"/>
    <n v="1028"/>
    <n v="-12"/>
    <n v="0"/>
    <n v="0"/>
    <n v="150"/>
    <n v="140"/>
    <n v="123"/>
    <n v="991"/>
    <m/>
    <m/>
    <m/>
    <m/>
    <m/>
    <s v="10:28"/>
    <s v="07:08"/>
    <d v="1899-12-30T03:20:00"/>
    <s v="Morning"/>
  </r>
  <r>
    <d v="2023-03-05T00:00:00"/>
    <x v="0"/>
    <s v="United Air Lines Inc.: UA"/>
    <s v="UA"/>
    <n v="19977"/>
    <n v="2277"/>
    <x v="32"/>
    <s v="Los Angeles, CA"/>
    <s v="ORD"/>
    <s v="Chicago, IL"/>
    <n v="20"/>
    <n v="14"/>
    <n v="-6"/>
    <n v="14"/>
    <n v="28"/>
    <n v="528"/>
    <n v="5"/>
    <n v="609"/>
    <n v="533"/>
    <n v="-36"/>
    <n v="0"/>
    <n v="0"/>
    <n v="229"/>
    <n v="199"/>
    <n v="180"/>
    <n v="1744"/>
    <m/>
    <m/>
    <m/>
    <m/>
    <m/>
    <s v="05:33"/>
    <s v="00:14"/>
    <d v="1899-12-30T05:19:00"/>
    <s v="Night"/>
  </r>
  <r>
    <d v="2020-03-20T00:00:00"/>
    <x v="4"/>
    <s v="Republic Airline: YX"/>
    <s v="YX"/>
    <n v="20452"/>
    <n v="3616"/>
    <x v="139"/>
    <s v="Omaha, NE"/>
    <s v="ORD"/>
    <s v="Chicago, IL"/>
    <n v="850"/>
    <n v="846"/>
    <n v="-4"/>
    <n v="14"/>
    <n v="900"/>
    <n v="1005"/>
    <n v="14"/>
    <n v="1027"/>
    <n v="1019"/>
    <n v="-8"/>
    <n v="0"/>
    <n v="0"/>
    <n v="97"/>
    <n v="93"/>
    <n v="65"/>
    <n v="416"/>
    <m/>
    <m/>
    <m/>
    <m/>
    <m/>
    <s v="10:19"/>
    <s v="08:46"/>
    <d v="1899-12-30T01:33:00"/>
    <s v="Morning"/>
  </r>
  <r>
    <d v="2020-11-04T00:00:00"/>
    <x v="3"/>
    <s v="American Airlines Inc.: AA"/>
    <s v="AA"/>
    <n v="19805"/>
    <n v="2343"/>
    <x v="8"/>
    <s v="Raleigh/Durham, NC"/>
    <s v="MIA"/>
    <s v="Miami, FL"/>
    <n v="908"/>
    <n v="858"/>
    <n v="-10"/>
    <n v="12"/>
    <n v="910"/>
    <n v="1055"/>
    <n v="17"/>
    <n v="1120"/>
    <n v="1112"/>
    <n v="-8"/>
    <n v="0"/>
    <n v="0"/>
    <n v="132"/>
    <n v="134"/>
    <n v="105"/>
    <n v="700"/>
    <m/>
    <m/>
    <m/>
    <m/>
    <m/>
    <s v="11:12"/>
    <s v="08:58"/>
    <d v="1899-12-30T02:14:00"/>
    <s v="Morning"/>
  </r>
  <r>
    <d v="2021-06-09T00:00:00"/>
    <x v="4"/>
    <s v="Republic Airline: YX"/>
    <s v="YX"/>
    <n v="20452"/>
    <n v="4879"/>
    <x v="8"/>
    <s v="Raleigh/Durham, NC"/>
    <s v="DCA"/>
    <s v="Washington, DC"/>
    <n v="2000"/>
    <n v="0"/>
    <n v="0"/>
    <m/>
    <m/>
    <m/>
    <m/>
    <n v="2115"/>
    <n v="0"/>
    <n v="0"/>
    <n v="1"/>
    <n v="0"/>
    <n v="75"/>
    <m/>
    <m/>
    <n v="227"/>
    <m/>
    <m/>
    <m/>
    <m/>
    <m/>
    <s v="00:00"/>
    <s v="00:00"/>
    <d v="1899-12-30T00:00:00"/>
    <s v="Night"/>
  </r>
  <r>
    <d v="2023-03-12T00:00:00"/>
    <x v="2"/>
    <s v="Southwest Airlines Co.: WN"/>
    <s v="WN"/>
    <n v="19393"/>
    <n v="1655"/>
    <x v="9"/>
    <s v="Chicago, IL"/>
    <s v="MCO"/>
    <s v="Orlando, FL"/>
    <n v="825"/>
    <n v="852"/>
    <n v="27"/>
    <n v="28"/>
    <n v="920"/>
    <n v="1227"/>
    <n v="9"/>
    <n v="1205"/>
    <n v="1236"/>
    <n v="31"/>
    <n v="0"/>
    <n v="0"/>
    <n v="160"/>
    <n v="164"/>
    <n v="127"/>
    <n v="990"/>
    <n v="2"/>
    <n v="0"/>
    <n v="4"/>
    <n v="0"/>
    <n v="25"/>
    <s v="12:36"/>
    <s v="08:52"/>
    <d v="1899-12-30T03:44:00"/>
    <s v="Morning"/>
  </r>
  <r>
    <d v="2020-11-23T00:00:00"/>
    <x v="0"/>
    <s v="United Air Lines Inc.: UA"/>
    <s v="UA"/>
    <n v="19977"/>
    <n v="2288"/>
    <x v="43"/>
    <s v="Philadelphia, PA"/>
    <s v="DEN"/>
    <s v="Denver, CO"/>
    <n v="1627"/>
    <n v="1620"/>
    <n v="-7"/>
    <n v="10"/>
    <n v="1630"/>
    <n v="1839"/>
    <n v="8"/>
    <n v="1837"/>
    <n v="1847"/>
    <n v="10"/>
    <n v="0"/>
    <n v="0"/>
    <n v="250"/>
    <n v="267"/>
    <n v="249"/>
    <n v="1558"/>
    <m/>
    <m/>
    <m/>
    <m/>
    <m/>
    <s v="18:47"/>
    <s v="16:20"/>
    <d v="1899-12-30T02:27:00"/>
    <s v="Afternoon"/>
  </r>
  <r>
    <d v="2020-12-25T00:00:00"/>
    <x v="0"/>
    <s v="United Air Lines Inc.: UA"/>
    <s v="UA"/>
    <n v="19977"/>
    <n v="1826"/>
    <x v="0"/>
    <s v="Denver, CO"/>
    <s v="MIA"/>
    <s v="Miami, FL"/>
    <n v="1002"/>
    <n v="1041"/>
    <n v="39"/>
    <n v="18"/>
    <n v="1059"/>
    <n v="1613"/>
    <n v="8"/>
    <n v="1554"/>
    <n v="1621"/>
    <n v="27"/>
    <n v="0"/>
    <n v="0"/>
    <n v="232"/>
    <n v="220"/>
    <n v="194"/>
    <n v="1709"/>
    <n v="27"/>
    <n v="0"/>
    <n v="0"/>
    <n v="0"/>
    <n v="0"/>
    <s v="16:21"/>
    <s v="10:41"/>
    <d v="1899-12-30T05:40:00"/>
    <s v="Morning"/>
  </r>
  <r>
    <d v="2020-06-23T00:00:00"/>
    <x v="12"/>
    <s v="Endeavor Air Inc.: 9E"/>
    <s v="9E"/>
    <n v="20363"/>
    <n v="4949"/>
    <x v="98"/>
    <s v="Cedar Rapids/Iowa City, IA"/>
    <s v="MSP"/>
    <s v="Minneapolis, MN"/>
    <n v="650"/>
    <n v="649"/>
    <n v="-1"/>
    <n v="13"/>
    <n v="702"/>
    <n v="742"/>
    <n v="5"/>
    <n v="759"/>
    <n v="747"/>
    <n v="-12"/>
    <n v="0"/>
    <n v="0"/>
    <n v="69"/>
    <n v="58"/>
    <n v="40"/>
    <n v="220"/>
    <m/>
    <m/>
    <m/>
    <m/>
    <m/>
    <s v="07:47"/>
    <s v="06:49"/>
    <d v="1899-12-30T00:58:00"/>
    <s v="Morning"/>
  </r>
  <r>
    <d v="2021-12-04T00:00:00"/>
    <x v="11"/>
    <s v="SkyWest Airlines Inc.: OO"/>
    <s v="OO"/>
    <n v="20304"/>
    <n v="5217"/>
    <x v="17"/>
    <s v="Grand Rapids, MI"/>
    <s v="ORD"/>
    <s v="Chicago, IL"/>
    <n v="1400"/>
    <n v="1357"/>
    <n v="-3"/>
    <n v="11"/>
    <n v="1408"/>
    <n v="1338"/>
    <n v="39"/>
    <n v="1411"/>
    <n v="1417"/>
    <n v="6"/>
    <n v="0"/>
    <n v="0"/>
    <n v="71"/>
    <n v="80"/>
    <n v="30"/>
    <n v="137"/>
    <m/>
    <m/>
    <m/>
    <m/>
    <m/>
    <s v="14:17"/>
    <s v="13:57"/>
    <d v="1899-12-30T00:20:00"/>
    <s v="Afternoon"/>
  </r>
  <r>
    <d v="2020-11-03T00:00:00"/>
    <x v="14"/>
    <s v="Frontier Airlines Inc.: F9"/>
    <s v="F9"/>
    <n v="20436"/>
    <n v="1238"/>
    <x v="48"/>
    <s v="Orlando, FL"/>
    <s v="BOS"/>
    <s v="Boston, MA"/>
    <n v="845"/>
    <n v="835"/>
    <n v="-10"/>
    <n v="16"/>
    <n v="851"/>
    <n v="1121"/>
    <n v="7"/>
    <n v="1144"/>
    <n v="1128"/>
    <n v="-16"/>
    <n v="0"/>
    <n v="0"/>
    <n v="179"/>
    <n v="173"/>
    <n v="150"/>
    <n v="1121"/>
    <m/>
    <m/>
    <m/>
    <m/>
    <m/>
    <s v="11:28"/>
    <s v="08:35"/>
    <d v="1899-12-30T02:53:00"/>
    <s v="Morning"/>
  </r>
  <r>
    <d v="2022-07-21T00:00:00"/>
    <x v="13"/>
    <s v="Envoy Air: MQ"/>
    <s v="MQ"/>
    <n v="20398"/>
    <n v="3610"/>
    <x v="143"/>
    <s v="Shreveport, LA"/>
    <s v="DFW"/>
    <s v="Dallas/Fort Worth, TX"/>
    <n v="1435"/>
    <n v="1430"/>
    <n v="-5"/>
    <n v="6"/>
    <n v="1436"/>
    <n v="1515"/>
    <n v="9"/>
    <n v="1540"/>
    <n v="1524"/>
    <n v="-16"/>
    <n v="0"/>
    <n v="0"/>
    <n v="65"/>
    <n v="54"/>
    <n v="39"/>
    <n v="190"/>
    <m/>
    <m/>
    <m/>
    <m/>
    <m/>
    <s v="15:24"/>
    <s v="14:30"/>
    <d v="1899-12-30T00:54:00"/>
    <s v="Afternoon"/>
  </r>
  <r>
    <d v="2021-08-15T00:00:00"/>
    <x v="0"/>
    <s v="United Air Lines Inc.: UA"/>
    <s v="UA"/>
    <n v="19977"/>
    <n v="2402"/>
    <x v="32"/>
    <s v="Los Angeles, CA"/>
    <s v="BOS"/>
    <s v="Boston, MA"/>
    <n v="2240"/>
    <n v="2236"/>
    <n v="-4"/>
    <n v="14"/>
    <n v="2250"/>
    <n v="651"/>
    <n v="9"/>
    <n v="705"/>
    <n v="700"/>
    <n v="-5"/>
    <n v="0"/>
    <n v="0"/>
    <n v="325"/>
    <n v="324"/>
    <n v="301"/>
    <n v="2611"/>
    <m/>
    <m/>
    <m/>
    <m/>
    <m/>
    <s v="07:00"/>
    <s v="22:36"/>
    <n v="-0.64999999999999991"/>
    <s v="Evening"/>
  </r>
  <r>
    <d v="2022-09-10T00:00:00"/>
    <x v="3"/>
    <s v="American Airlines Inc.: AA"/>
    <s v="AA"/>
    <n v="19805"/>
    <n v="2810"/>
    <x v="54"/>
    <s v="Newark, NJ"/>
    <s v="MIA"/>
    <s v="Miami, FL"/>
    <n v="800"/>
    <n v="800"/>
    <n v="0"/>
    <n v="15"/>
    <n v="815"/>
    <n v="1054"/>
    <n v="6"/>
    <n v="1102"/>
    <n v="1100"/>
    <n v="-2"/>
    <n v="0"/>
    <n v="0"/>
    <n v="182"/>
    <n v="180"/>
    <n v="159"/>
    <n v="1085"/>
    <m/>
    <m/>
    <m/>
    <m/>
    <m/>
    <s v="11:00"/>
    <s v="08:00"/>
    <d v="1899-12-30T03:00:00"/>
    <s v="Morning"/>
  </r>
  <r>
    <d v="2023-05-10T00:00:00"/>
    <x v="2"/>
    <s v="Southwest Airlines Co.: WN"/>
    <s v="WN"/>
    <n v="19393"/>
    <n v="354"/>
    <x v="148"/>
    <s v="Albuquerque, NM"/>
    <s v="LAX"/>
    <s v="Los Angeles, CA"/>
    <n v="1800"/>
    <n v="1755"/>
    <n v="-5"/>
    <n v="10"/>
    <n v="1805"/>
    <n v="1839"/>
    <n v="7"/>
    <n v="1905"/>
    <n v="1846"/>
    <n v="-19"/>
    <n v="0"/>
    <n v="0"/>
    <n v="125"/>
    <n v="111"/>
    <n v="94"/>
    <n v="677"/>
    <m/>
    <m/>
    <m/>
    <m/>
    <m/>
    <s v="18:46"/>
    <s v="17:55"/>
    <d v="1899-12-30T00:51:00"/>
    <s v="Afternoon"/>
  </r>
  <r>
    <d v="2022-11-17T00:00:00"/>
    <x v="3"/>
    <s v="American Airlines Inc.: AA"/>
    <s v="AA"/>
    <n v="19805"/>
    <n v="1614"/>
    <x v="19"/>
    <s v="Charlotte, NC"/>
    <s v="SAV"/>
    <s v="Savannah, GA"/>
    <n v="909"/>
    <n v="941"/>
    <n v="32"/>
    <n v="19"/>
    <n v="1000"/>
    <n v="1044"/>
    <n v="3"/>
    <n v="1017"/>
    <n v="1047"/>
    <n v="30"/>
    <n v="0"/>
    <n v="0"/>
    <n v="68"/>
    <n v="66"/>
    <n v="44"/>
    <n v="213"/>
    <n v="30"/>
    <n v="0"/>
    <n v="0"/>
    <n v="0"/>
    <n v="0"/>
    <s v="10:47"/>
    <s v="09:41"/>
    <d v="1899-12-30T01:06:00"/>
    <s v="Morning"/>
  </r>
  <r>
    <d v="2023-03-26T00:00:00"/>
    <x v="3"/>
    <s v="American Airlines Inc.: AA"/>
    <s v="AA"/>
    <n v="19805"/>
    <n v="1110"/>
    <x v="27"/>
    <s v="Indianapolis, IN"/>
    <s v="CLT"/>
    <s v="Charlotte, NC"/>
    <n v="610"/>
    <n v="601"/>
    <n v="-9"/>
    <n v="29"/>
    <n v="630"/>
    <n v="733"/>
    <n v="12"/>
    <n v="747"/>
    <n v="745"/>
    <n v="-2"/>
    <n v="0"/>
    <n v="0"/>
    <n v="97"/>
    <n v="104"/>
    <n v="63"/>
    <n v="427"/>
    <m/>
    <m/>
    <m/>
    <m/>
    <m/>
    <s v="07:45"/>
    <s v="06:01"/>
    <d v="1899-12-30T01:44:00"/>
    <s v="Morning"/>
  </r>
  <r>
    <d v="2019-07-14T00:00:00"/>
    <x v="1"/>
    <s v="Delta Air Lines Inc.: DL"/>
    <s v="DL"/>
    <n v="19790"/>
    <n v="447"/>
    <x v="15"/>
    <s v="New York, NY"/>
    <s v="LAX"/>
    <s v="Los Angeles, CA"/>
    <n v="1815"/>
    <n v="1812"/>
    <n v="-3"/>
    <n v="16"/>
    <n v="1828"/>
    <n v="2036"/>
    <n v="9"/>
    <n v="2140"/>
    <n v="2045"/>
    <n v="-55"/>
    <n v="0"/>
    <n v="0"/>
    <n v="385"/>
    <n v="333"/>
    <n v="308"/>
    <n v="2475"/>
    <m/>
    <m/>
    <m/>
    <m/>
    <m/>
    <s v="20:45"/>
    <s v="18:12"/>
    <d v="1899-12-30T02:33:00"/>
    <s v="Evening"/>
  </r>
  <r>
    <d v="2022-08-24T00:00:00"/>
    <x v="1"/>
    <s v="Delta Air Lines Inc.: DL"/>
    <s v="DL"/>
    <n v="19790"/>
    <n v="2127"/>
    <x v="127"/>
    <s v="Jacksonville, FL"/>
    <s v="ATL"/>
    <s v="Atlanta, GA"/>
    <n v="1202"/>
    <n v="1236"/>
    <n v="34"/>
    <n v="9"/>
    <n v="1245"/>
    <n v="1328"/>
    <n v="9"/>
    <n v="1317"/>
    <n v="1337"/>
    <n v="20"/>
    <n v="0"/>
    <n v="0"/>
    <n v="75"/>
    <n v="61"/>
    <n v="43"/>
    <n v="270"/>
    <n v="0"/>
    <n v="0"/>
    <n v="0"/>
    <n v="0"/>
    <n v="20"/>
    <s v="13:37"/>
    <s v="12:36"/>
    <d v="1899-12-30T01:01:00"/>
    <s v="Afternoon"/>
  </r>
  <r>
    <d v="2020-10-20T00:00:00"/>
    <x v="3"/>
    <s v="American Airlines Inc.: AA"/>
    <s v="AA"/>
    <n v="19805"/>
    <n v="2239"/>
    <x v="18"/>
    <s v="Dallas/Fort Worth, TX"/>
    <s v="MIA"/>
    <s v="Miami, FL"/>
    <n v="1445"/>
    <n v="1444"/>
    <n v="-1"/>
    <n v="18"/>
    <n v="1502"/>
    <n v="1827"/>
    <n v="4"/>
    <n v="1835"/>
    <n v="1831"/>
    <n v="-4"/>
    <n v="0"/>
    <n v="0"/>
    <n v="170"/>
    <n v="167"/>
    <n v="145"/>
    <n v="1121"/>
    <m/>
    <m/>
    <m/>
    <m/>
    <m/>
    <s v="18:31"/>
    <s v="14:44"/>
    <d v="1899-12-30T03:47:00"/>
    <s v="Afternoon"/>
  </r>
  <r>
    <d v="2019-07-05T00:00:00"/>
    <x v="14"/>
    <s v="Frontier Airlines Inc.: F9"/>
    <s v="F9"/>
    <n v="20436"/>
    <n v="1606"/>
    <x v="1"/>
    <s v="Minneapolis, MN"/>
    <s v="CLE"/>
    <s v="Cleveland, OH"/>
    <n v="1112"/>
    <n v="1103"/>
    <n v="-9"/>
    <n v="17"/>
    <n v="1120"/>
    <n v="1346"/>
    <n v="9"/>
    <n v="1407"/>
    <n v="1355"/>
    <n v="-12"/>
    <n v="0"/>
    <n v="0"/>
    <n v="115"/>
    <n v="112"/>
    <n v="86"/>
    <n v="622"/>
    <m/>
    <m/>
    <m/>
    <m/>
    <m/>
    <s v="13:55"/>
    <s v="11:03"/>
    <d v="1899-12-30T02:52:00"/>
    <s v="Morning"/>
  </r>
  <r>
    <d v="2020-07-09T00:00:00"/>
    <x v="5"/>
    <s v="Spirit Air Lines: NK"/>
    <s v="NK"/>
    <n v="20416"/>
    <n v="806"/>
    <x v="21"/>
    <s v="Las Vegas, NV"/>
    <s v="ATL"/>
    <s v="Atlanta, GA"/>
    <n v="800"/>
    <n v="755"/>
    <n v="-5"/>
    <n v="13"/>
    <n v="808"/>
    <n v="1441"/>
    <n v="6"/>
    <n v="1457"/>
    <n v="1447"/>
    <n v="-10"/>
    <n v="0"/>
    <n v="0"/>
    <n v="237"/>
    <n v="232"/>
    <n v="213"/>
    <n v="1747"/>
    <m/>
    <m/>
    <m/>
    <m/>
    <m/>
    <s v="14:47"/>
    <s v="07:55"/>
    <d v="1899-12-30T06:52:00"/>
    <s v="Morning"/>
  </r>
  <r>
    <d v="2020-06-19T00:00:00"/>
    <x v="2"/>
    <s v="Southwest Airlines Co.: WN"/>
    <s v="WN"/>
    <n v="19393"/>
    <n v="1313"/>
    <x v="21"/>
    <s v="Las Vegas, NV"/>
    <s v="ONT"/>
    <s v="Ontario, CA"/>
    <n v="1850"/>
    <n v="1845"/>
    <n v="-5"/>
    <n v="8"/>
    <n v="1853"/>
    <n v="1928"/>
    <n v="8"/>
    <n v="1950"/>
    <n v="1936"/>
    <n v="-14"/>
    <n v="0"/>
    <n v="0"/>
    <n v="60"/>
    <n v="51"/>
    <n v="35"/>
    <n v="197"/>
    <m/>
    <m/>
    <m/>
    <m/>
    <m/>
    <s v="19:36"/>
    <s v="18:45"/>
    <d v="1899-12-30T00:51:00"/>
    <s v="Evening"/>
  </r>
  <r>
    <d v="2019-04-10T00:00:00"/>
    <x v="11"/>
    <s v="SkyWest Airlines Inc.: OO"/>
    <s v="OO"/>
    <n v="20304"/>
    <n v="5082"/>
    <x v="173"/>
    <s v="Muskegon, MI"/>
    <s v="ORD"/>
    <s v="Chicago, IL"/>
    <n v="600"/>
    <n v="555"/>
    <n v="-5"/>
    <n v="23"/>
    <n v="618"/>
    <n v="551"/>
    <n v="10"/>
    <n v="609"/>
    <n v="601"/>
    <n v="-8"/>
    <n v="0"/>
    <n v="0"/>
    <n v="69"/>
    <n v="66"/>
    <n v="33"/>
    <n v="119"/>
    <m/>
    <m/>
    <m/>
    <m/>
    <m/>
    <s v="06:01"/>
    <s v="05:55"/>
    <d v="1899-12-30T00:06:00"/>
    <s v="Night"/>
  </r>
  <r>
    <d v="2020-05-27T00:00:00"/>
    <x v="2"/>
    <s v="Southwest Airlines Co.: WN"/>
    <s v="WN"/>
    <n v="19393"/>
    <n v="1944"/>
    <x v="40"/>
    <s v="Phoenix, AZ"/>
    <s v="OAK"/>
    <s v="Oakland, CA"/>
    <n v="1720"/>
    <n v="1719"/>
    <n v="-1"/>
    <n v="9"/>
    <n v="1728"/>
    <n v="1858"/>
    <n v="4"/>
    <n v="1915"/>
    <n v="1902"/>
    <n v="-13"/>
    <n v="0"/>
    <n v="0"/>
    <n v="115"/>
    <n v="103"/>
    <n v="90"/>
    <n v="646"/>
    <m/>
    <m/>
    <m/>
    <m/>
    <m/>
    <s v="19:02"/>
    <s v="17:19"/>
    <d v="1899-12-30T01:43:00"/>
    <s v="Afternoon"/>
  </r>
  <r>
    <d v="2022-08-04T00:00:00"/>
    <x v="17"/>
    <s v="Hawaiian Airlines Inc.: HA"/>
    <s v="HA"/>
    <n v="19690"/>
    <n v="2"/>
    <x v="61"/>
    <s v="Honolulu, HI"/>
    <s v="LAX"/>
    <s v="Los Angeles, CA"/>
    <n v="1430"/>
    <n v="1432"/>
    <n v="2"/>
    <n v="13"/>
    <n v="1445"/>
    <n v="2230"/>
    <n v="12"/>
    <n v="2300"/>
    <n v="2242"/>
    <n v="-18"/>
    <n v="0"/>
    <n v="0"/>
    <n v="330"/>
    <n v="310"/>
    <n v="285"/>
    <n v="2556"/>
    <m/>
    <m/>
    <m/>
    <m/>
    <m/>
    <s v="22:42"/>
    <s v="14:32"/>
    <d v="1899-12-30T08:10:00"/>
    <s v="Afternoon"/>
  </r>
  <r>
    <d v="2023-03-31T00:00:00"/>
    <x v="3"/>
    <s v="American Airlines Inc.: AA"/>
    <s v="AA"/>
    <n v="19805"/>
    <n v="2095"/>
    <x v="43"/>
    <s v="Philadelphia, PA"/>
    <s v="ORD"/>
    <s v="Chicago, IL"/>
    <n v="850"/>
    <n v="847"/>
    <n v="-3"/>
    <n v="35"/>
    <n v="922"/>
    <n v="1013"/>
    <n v="10"/>
    <n v="1020"/>
    <n v="1023"/>
    <n v="3"/>
    <n v="0"/>
    <n v="0"/>
    <n v="150"/>
    <n v="156"/>
    <n v="111"/>
    <n v="678"/>
    <m/>
    <m/>
    <m/>
    <m/>
    <m/>
    <s v="10:23"/>
    <s v="08:47"/>
    <d v="1899-12-30T01:36:00"/>
    <s v="Morning"/>
  </r>
  <r>
    <d v="2021-10-03T00:00:00"/>
    <x v="2"/>
    <s v="Southwest Airlines Co.: WN"/>
    <s v="WN"/>
    <n v="19393"/>
    <n v="6191"/>
    <x v="16"/>
    <s v="Fort Lauderdale, FL"/>
    <s v="MCO"/>
    <s v="Orlando, FL"/>
    <n v="1855"/>
    <n v="1854"/>
    <n v="-1"/>
    <n v="12"/>
    <n v="1906"/>
    <n v="1939"/>
    <n v="35"/>
    <n v="2000"/>
    <n v="2014"/>
    <n v="14"/>
    <n v="0"/>
    <n v="0"/>
    <n v="65"/>
    <n v="80"/>
    <n v="33"/>
    <n v="177"/>
    <m/>
    <m/>
    <m/>
    <m/>
    <m/>
    <s v="20:14"/>
    <s v="18:54"/>
    <d v="1899-12-30T01:20:00"/>
    <s v="Evening"/>
  </r>
  <r>
    <d v="2022-04-18T00:00:00"/>
    <x v="1"/>
    <s v="Delta Air Lines Inc.: DL"/>
    <s v="DL"/>
    <n v="19790"/>
    <n v="498"/>
    <x v="7"/>
    <s v="Atlanta, GA"/>
    <s v="LEX"/>
    <s v="Lexington, KY"/>
    <n v="2248"/>
    <n v="2244"/>
    <n v="-4"/>
    <n v="13"/>
    <n v="2257"/>
    <n v="2348"/>
    <n v="5"/>
    <n v="2359"/>
    <n v="2353"/>
    <n v="-6"/>
    <n v="0"/>
    <n v="0"/>
    <n v="71"/>
    <n v="69"/>
    <n v="51"/>
    <n v="304"/>
    <m/>
    <m/>
    <m/>
    <m/>
    <m/>
    <s v="23:53"/>
    <s v="22:44"/>
    <d v="1899-12-30T01:09:00"/>
    <s v="Evening"/>
  </r>
  <r>
    <d v="2021-03-31T00:00:00"/>
    <x v="2"/>
    <s v="Southwest Airlines Co.: WN"/>
    <s v="WN"/>
    <n v="19393"/>
    <n v="7"/>
    <x v="142"/>
    <s v="Lubbock, TX"/>
    <s v="DAL"/>
    <s v="Dallas, TX"/>
    <n v="630"/>
    <n v="626"/>
    <n v="-4"/>
    <n v="8"/>
    <n v="634"/>
    <n v="722"/>
    <n v="3"/>
    <n v="740"/>
    <n v="725"/>
    <n v="-15"/>
    <n v="0"/>
    <n v="0"/>
    <n v="70"/>
    <n v="59"/>
    <n v="48"/>
    <n v="293"/>
    <m/>
    <m/>
    <m/>
    <m/>
    <m/>
    <s v="07:25"/>
    <s v="06:26"/>
    <d v="1899-12-30T00:59:00"/>
    <s v="Morning"/>
  </r>
  <r>
    <d v="2020-10-06T00:00:00"/>
    <x v="2"/>
    <s v="Southwest Airlines Co.: WN"/>
    <s v="WN"/>
    <n v="19393"/>
    <n v="2014"/>
    <x v="0"/>
    <s v="Denver, CO"/>
    <s v="OMA"/>
    <s v="Omaha, NE"/>
    <n v="1125"/>
    <n v="1128"/>
    <n v="3"/>
    <n v="12"/>
    <n v="1140"/>
    <n v="1345"/>
    <n v="3"/>
    <n v="1350"/>
    <n v="1348"/>
    <n v="-2"/>
    <n v="0"/>
    <n v="0"/>
    <n v="85"/>
    <n v="80"/>
    <n v="65"/>
    <n v="472"/>
    <m/>
    <m/>
    <m/>
    <m/>
    <m/>
    <s v="13:48"/>
    <s v="11:28"/>
    <d v="1899-12-30T02:20:00"/>
    <s v="Morning"/>
  </r>
  <r>
    <d v="2022-07-07T00:00:00"/>
    <x v="2"/>
    <s v="Southwest Airlines Co.: WN"/>
    <s v="WN"/>
    <n v="19393"/>
    <n v="1265"/>
    <x v="2"/>
    <s v="Dallas, TX"/>
    <s v="IND"/>
    <s v="Indianapolis, IN"/>
    <n v="1150"/>
    <n v="1153"/>
    <n v="3"/>
    <n v="11"/>
    <n v="1204"/>
    <n v="1447"/>
    <n v="2"/>
    <n v="1450"/>
    <n v="1449"/>
    <n v="-1"/>
    <n v="0"/>
    <n v="0"/>
    <n v="120"/>
    <n v="116"/>
    <n v="103"/>
    <n v="755"/>
    <m/>
    <m/>
    <m/>
    <m/>
    <m/>
    <s v="14:49"/>
    <s v="11:53"/>
    <d v="1899-12-30T02:56:00"/>
    <s v="Morning"/>
  </r>
  <r>
    <d v="2020-07-02T00:00:00"/>
    <x v="1"/>
    <s v="Delta Air Lines Inc.: DL"/>
    <s v="DL"/>
    <n v="19790"/>
    <n v="1579"/>
    <x v="7"/>
    <s v="Atlanta, GA"/>
    <s v="BDL"/>
    <s v="Hartford, CT"/>
    <n v="815"/>
    <n v="821"/>
    <n v="6"/>
    <n v="13"/>
    <n v="834"/>
    <n v="1045"/>
    <n v="3"/>
    <n v="1024"/>
    <n v="1048"/>
    <n v="24"/>
    <n v="0"/>
    <n v="0"/>
    <n v="129"/>
    <n v="147"/>
    <n v="131"/>
    <n v="859"/>
    <n v="6"/>
    <n v="0"/>
    <n v="18"/>
    <n v="0"/>
    <n v="0"/>
    <s v="10:48"/>
    <s v="08:21"/>
    <d v="1899-12-30T02:27:00"/>
    <s v="Morning"/>
  </r>
  <r>
    <d v="2019-12-07T00:00:00"/>
    <x v="4"/>
    <s v="Republic Airline: YX"/>
    <s v="YX"/>
    <n v="20452"/>
    <n v="4698"/>
    <x v="145"/>
    <s v="Portland, ME"/>
    <s v="DCA"/>
    <s v="Washington, DC"/>
    <n v="1209"/>
    <n v="1157"/>
    <n v="-12"/>
    <n v="14"/>
    <n v="1211"/>
    <n v="1340"/>
    <n v="5"/>
    <n v="1403"/>
    <n v="1345"/>
    <n v="-18"/>
    <n v="0"/>
    <n v="0"/>
    <n v="114"/>
    <n v="108"/>
    <n v="89"/>
    <n v="482"/>
    <m/>
    <m/>
    <m/>
    <m/>
    <m/>
    <s v="13:45"/>
    <s v="11:57"/>
    <d v="1899-12-30T01:48:00"/>
    <s v="Morning"/>
  </r>
  <r>
    <d v="2021-06-25T00:00:00"/>
    <x v="3"/>
    <s v="American Airlines Inc.: AA"/>
    <s v="AA"/>
    <n v="19805"/>
    <n v="2670"/>
    <x v="12"/>
    <s v="Baltimore, MD"/>
    <s v="CLT"/>
    <s v="Charlotte, NC"/>
    <n v="501"/>
    <n v="0"/>
    <n v="0"/>
    <m/>
    <m/>
    <m/>
    <m/>
    <n v="630"/>
    <n v="0"/>
    <n v="0"/>
    <n v="1"/>
    <n v="0"/>
    <n v="89"/>
    <m/>
    <m/>
    <n v="361"/>
    <m/>
    <m/>
    <m/>
    <m/>
    <m/>
    <s v="00:00"/>
    <s v="00:00"/>
    <d v="1899-12-30T00:00:00"/>
    <s v="Night"/>
  </r>
  <r>
    <d v="2021-12-23T00:00:00"/>
    <x v="4"/>
    <s v="Republic Airline: YX"/>
    <s v="YX"/>
    <n v="20452"/>
    <n v="4693"/>
    <x v="19"/>
    <s v="Charlotte, NC"/>
    <s v="ORF"/>
    <s v="Norfolk, VA"/>
    <n v="2230"/>
    <n v="2232"/>
    <n v="2"/>
    <n v="20"/>
    <n v="2252"/>
    <n v="2336"/>
    <n v="7"/>
    <n v="2342"/>
    <n v="2343"/>
    <n v="1"/>
    <n v="0"/>
    <n v="0"/>
    <n v="72"/>
    <n v="71"/>
    <n v="44"/>
    <n v="290"/>
    <m/>
    <m/>
    <m/>
    <m/>
    <m/>
    <s v="23:43"/>
    <s v="22:32"/>
    <d v="1899-12-30T01:11:00"/>
    <s v="Evening"/>
  </r>
  <r>
    <d v="2023-02-11T00:00:00"/>
    <x v="12"/>
    <s v="Endeavor Air Inc.: 9E"/>
    <s v="9E"/>
    <n v="20363"/>
    <n v="5088"/>
    <x v="27"/>
    <s v="Indianapolis, IN"/>
    <s v="JFK"/>
    <s v="New York, NY"/>
    <n v="700"/>
    <n v="652"/>
    <n v="-8"/>
    <n v="30"/>
    <n v="722"/>
    <n v="854"/>
    <n v="12"/>
    <n v="926"/>
    <n v="906"/>
    <n v="-20"/>
    <n v="0"/>
    <n v="0"/>
    <n v="146"/>
    <n v="134"/>
    <n v="92"/>
    <n v="665"/>
    <m/>
    <m/>
    <m/>
    <m/>
    <m/>
    <s v="09:06"/>
    <s v="06:52"/>
    <d v="1899-12-30T02:14:00"/>
    <s v="Morning"/>
  </r>
  <r>
    <d v="2020-01-03T00:00:00"/>
    <x v="2"/>
    <s v="Southwest Airlines Co.: WN"/>
    <s v="WN"/>
    <n v="19393"/>
    <n v="1337"/>
    <x v="40"/>
    <s v="Phoenix, AZ"/>
    <s v="ATL"/>
    <s v="Atlanta, GA"/>
    <n v="600"/>
    <n v="620"/>
    <n v="20"/>
    <n v="12"/>
    <n v="632"/>
    <n v="1142"/>
    <n v="7"/>
    <n v="1125"/>
    <n v="1149"/>
    <n v="24"/>
    <n v="0"/>
    <n v="0"/>
    <n v="205"/>
    <n v="209"/>
    <n v="190"/>
    <n v="1587"/>
    <n v="20"/>
    <n v="0"/>
    <n v="4"/>
    <n v="0"/>
    <n v="0"/>
    <s v="11:49"/>
    <s v="06:20"/>
    <d v="1899-12-30T05:29:00"/>
    <s v="Morning"/>
  </r>
  <r>
    <d v="2021-07-26T00:00:00"/>
    <x v="1"/>
    <s v="Delta Air Lines Inc.: DL"/>
    <s v="DL"/>
    <n v="19790"/>
    <n v="1014"/>
    <x v="31"/>
    <s v="Boston, MA"/>
    <s v="SLC"/>
    <s v="Salt Lake City, UT"/>
    <n v="640"/>
    <n v="824"/>
    <n v="104"/>
    <n v="14"/>
    <n v="838"/>
    <n v="1117"/>
    <n v="5"/>
    <n v="959"/>
    <n v="1122"/>
    <n v="83"/>
    <n v="0"/>
    <n v="0"/>
    <n v="319"/>
    <n v="298"/>
    <n v="279"/>
    <n v="2105"/>
    <n v="83"/>
    <n v="0"/>
    <n v="0"/>
    <n v="0"/>
    <n v="0"/>
    <s v="11:22"/>
    <s v="08:24"/>
    <d v="1899-12-30T02:58:00"/>
    <s v="Morning"/>
  </r>
  <r>
    <d v="2022-12-18T00:00:00"/>
    <x v="11"/>
    <s v="SkyWest Airlines Inc.: OO"/>
    <s v="OO"/>
    <n v="20304"/>
    <n v="4640"/>
    <x v="174"/>
    <s v="Arcata/Eureka, CA"/>
    <s v="LAX"/>
    <s v="Los Angeles, CA"/>
    <n v="945"/>
    <n v="1020"/>
    <n v="35"/>
    <n v="7"/>
    <n v="1027"/>
    <n v="1149"/>
    <n v="9"/>
    <n v="1138"/>
    <n v="1158"/>
    <n v="20"/>
    <n v="0"/>
    <n v="0"/>
    <n v="113"/>
    <n v="98"/>
    <n v="82"/>
    <n v="577"/>
    <n v="20"/>
    <n v="0"/>
    <n v="0"/>
    <n v="0"/>
    <n v="0"/>
    <s v="11:58"/>
    <s v="10:20"/>
    <d v="1899-12-30T01:38:00"/>
    <s v="Morning"/>
  </r>
  <r>
    <d v="2019-12-23T00:00:00"/>
    <x v="3"/>
    <s v="American Airlines Inc.: AA"/>
    <s v="AA"/>
    <n v="19805"/>
    <n v="1757"/>
    <x v="15"/>
    <s v="New York, NY"/>
    <s v="BOS"/>
    <s v="Boston, MA"/>
    <n v="729"/>
    <n v="725"/>
    <n v="-4"/>
    <n v="21"/>
    <n v="746"/>
    <n v="830"/>
    <n v="7"/>
    <n v="849"/>
    <n v="837"/>
    <n v="-12"/>
    <n v="0"/>
    <n v="0"/>
    <n v="80"/>
    <n v="72"/>
    <n v="44"/>
    <n v="187"/>
    <m/>
    <m/>
    <m/>
    <m/>
    <m/>
    <s v="08:37"/>
    <s v="07:25"/>
    <d v="1899-12-30T01:12:00"/>
    <s v="Morning"/>
  </r>
  <r>
    <d v="2019-04-29T00:00:00"/>
    <x v="0"/>
    <s v="United Air Lines Inc.: UA"/>
    <s v="UA"/>
    <n v="19977"/>
    <n v="1413"/>
    <x v="6"/>
    <s v="Seattle, WA"/>
    <s v="DEN"/>
    <s v="Denver, CO"/>
    <n v="1550"/>
    <n v="1557"/>
    <n v="7"/>
    <n v="16"/>
    <n v="1613"/>
    <n v="1926"/>
    <n v="17"/>
    <n v="1936"/>
    <n v="1943"/>
    <n v="7"/>
    <n v="0"/>
    <n v="0"/>
    <n v="166"/>
    <n v="166"/>
    <n v="133"/>
    <n v="1024"/>
    <m/>
    <m/>
    <m/>
    <m/>
    <m/>
    <s v="19:43"/>
    <s v="15:57"/>
    <d v="1899-12-30T03:46:00"/>
    <s v="Afternoon"/>
  </r>
  <r>
    <d v="2019-10-18T00:00:00"/>
    <x v="12"/>
    <s v="Endeavor Air Inc.: 9E"/>
    <s v="9E"/>
    <n v="20363"/>
    <n v="3332"/>
    <x v="54"/>
    <s v="Newark, NJ"/>
    <s v="MSP"/>
    <s v="Minneapolis, MN"/>
    <n v="1708"/>
    <n v="1751"/>
    <n v="43"/>
    <n v="33"/>
    <n v="1824"/>
    <n v="1954"/>
    <n v="3"/>
    <n v="1925"/>
    <n v="1957"/>
    <n v="32"/>
    <n v="0"/>
    <n v="0"/>
    <n v="197"/>
    <n v="186"/>
    <n v="150"/>
    <n v="1008"/>
    <n v="7"/>
    <n v="0"/>
    <n v="0"/>
    <n v="0"/>
    <n v="25"/>
    <s v="19:57"/>
    <s v="17:51"/>
    <d v="1899-12-30T02:06:00"/>
    <s v="Afternoon"/>
  </r>
  <r>
    <d v="2022-10-25T00:00:00"/>
    <x v="1"/>
    <s v="Delta Air Lines Inc.: DL"/>
    <s v="DL"/>
    <n v="19790"/>
    <n v="2213"/>
    <x v="1"/>
    <s v="Minneapolis, MN"/>
    <s v="DTW"/>
    <s v="Detroit, MI"/>
    <n v="900"/>
    <n v="901"/>
    <n v="1"/>
    <n v="12"/>
    <n v="913"/>
    <n v="1131"/>
    <n v="8"/>
    <n v="1145"/>
    <n v="1139"/>
    <n v="-6"/>
    <n v="0"/>
    <n v="0"/>
    <n v="105"/>
    <n v="98"/>
    <n v="78"/>
    <n v="528"/>
    <m/>
    <m/>
    <m/>
    <m/>
    <m/>
    <s v="11:39"/>
    <s v="09:01"/>
    <d v="1899-12-30T02:38:00"/>
    <s v="Morning"/>
  </r>
  <r>
    <d v="2023-05-15T00:00:00"/>
    <x v="3"/>
    <s v="American Airlines Inc.: AA"/>
    <s v="AA"/>
    <n v="19805"/>
    <n v="2075"/>
    <x v="18"/>
    <s v="Dallas/Fort Worth, TX"/>
    <s v="GSP"/>
    <s v="Greer, SC"/>
    <n v="1220"/>
    <n v="1219"/>
    <n v="-1"/>
    <n v="12"/>
    <n v="1231"/>
    <n v="1526"/>
    <n v="4"/>
    <n v="1537"/>
    <n v="1530"/>
    <n v="-7"/>
    <n v="0"/>
    <n v="0"/>
    <n v="137"/>
    <n v="131"/>
    <n v="115"/>
    <n v="862"/>
    <m/>
    <m/>
    <m/>
    <m/>
    <m/>
    <s v="15:30"/>
    <s v="12:19"/>
    <d v="1899-12-30T03:11:00"/>
    <s v="Afternoon"/>
  </r>
  <r>
    <d v="2023-02-19T00:00:00"/>
    <x v="7"/>
    <s v="JetBlue Airways: B6"/>
    <s v="B6"/>
    <n v="20409"/>
    <n v="1294"/>
    <x v="48"/>
    <s v="Orlando, FL"/>
    <s v="HPN"/>
    <s v="White Plains, NY"/>
    <n v="1940"/>
    <n v="1931"/>
    <n v="-9"/>
    <n v="19"/>
    <n v="1950"/>
    <n v="2205"/>
    <n v="8"/>
    <n v="2219"/>
    <n v="2213"/>
    <n v="-6"/>
    <n v="0"/>
    <n v="0"/>
    <n v="159"/>
    <n v="162"/>
    <n v="135"/>
    <n v="972"/>
    <m/>
    <m/>
    <m/>
    <m/>
    <m/>
    <s v="22:13"/>
    <s v="19:31"/>
    <d v="1899-12-30T02:42:00"/>
    <s v="Evening"/>
  </r>
  <r>
    <d v="2023-04-25T00:00:00"/>
    <x v="12"/>
    <s v="Endeavor Air Inc.: 9E"/>
    <s v="9E"/>
    <n v="20363"/>
    <n v="4908"/>
    <x v="42"/>
    <s v="New York, NY"/>
    <s v="CHS"/>
    <s v="Charleston, SC"/>
    <n v="849"/>
    <n v="844"/>
    <n v="-5"/>
    <n v="38"/>
    <n v="922"/>
    <n v="1102"/>
    <n v="12"/>
    <n v="1111"/>
    <n v="1114"/>
    <n v="3"/>
    <n v="0"/>
    <n v="0"/>
    <n v="142"/>
    <n v="150"/>
    <n v="100"/>
    <n v="641"/>
    <m/>
    <m/>
    <m/>
    <m/>
    <m/>
    <s v="11:14"/>
    <s v="08:44"/>
    <d v="1899-12-30T02:30:00"/>
    <s v="Morning"/>
  </r>
  <r>
    <d v="2019-11-24T00:00:00"/>
    <x v="15"/>
    <s v="Mesa Airlines Inc.: YV"/>
    <s v="YV"/>
    <n v="20378"/>
    <n v="5733"/>
    <x v="175"/>
    <s v="Lafayette, LA"/>
    <s v="DFW"/>
    <s v="Dallas/Fort Worth, TX"/>
    <n v="620"/>
    <n v="614"/>
    <n v="-6"/>
    <n v="14"/>
    <n v="628"/>
    <n v="734"/>
    <n v="19"/>
    <n v="752"/>
    <n v="753"/>
    <n v="1"/>
    <n v="0"/>
    <n v="0"/>
    <n v="92"/>
    <n v="99"/>
    <n v="66"/>
    <n v="351"/>
    <m/>
    <m/>
    <m/>
    <m/>
    <m/>
    <s v="07:53"/>
    <s v="06:14"/>
    <d v="1899-12-30T01:39:00"/>
    <s v="Morning"/>
  </r>
  <r>
    <d v="2019-02-14T00:00:00"/>
    <x v="9"/>
    <s v="Allegiant Air: G4"/>
    <s v="G4"/>
    <n v="20368"/>
    <n v="1672"/>
    <x v="158"/>
    <s v="Punta Gorda, FL"/>
    <s v="PBG"/>
    <s v="Plattsburgh, NY"/>
    <n v="710"/>
    <n v="705"/>
    <n v="-5"/>
    <n v="7"/>
    <n v="712"/>
    <n v="954"/>
    <n v="7"/>
    <n v="1015"/>
    <n v="1001"/>
    <n v="-14"/>
    <n v="0"/>
    <n v="0"/>
    <n v="185"/>
    <n v="176"/>
    <n v="162"/>
    <n v="1311"/>
    <m/>
    <m/>
    <m/>
    <m/>
    <m/>
    <s v="10:01"/>
    <s v="07:05"/>
    <d v="1899-12-30T02:56:00"/>
    <s v="Morning"/>
  </r>
  <r>
    <d v="2019-11-22T00:00:00"/>
    <x v="1"/>
    <s v="Delta Air Lines Inc.: DL"/>
    <s v="DL"/>
    <n v="19790"/>
    <n v="2508"/>
    <x v="24"/>
    <s v="Salt Lake City, UT"/>
    <s v="SNA"/>
    <s v="Santa Ana, CA"/>
    <n v="2034"/>
    <n v="2222"/>
    <n v="108"/>
    <n v="12"/>
    <n v="2234"/>
    <n v="2256"/>
    <n v="5"/>
    <n v="2127"/>
    <n v="2301"/>
    <n v="94"/>
    <n v="0"/>
    <n v="0"/>
    <n v="113"/>
    <n v="99"/>
    <n v="82"/>
    <n v="588"/>
    <n v="49"/>
    <n v="0"/>
    <n v="0"/>
    <n v="0"/>
    <n v="45"/>
    <s v="23:01"/>
    <s v="22:22"/>
    <d v="1899-12-30T00:39:00"/>
    <s v="Evening"/>
  </r>
  <r>
    <d v="2023-08-04T00:00:00"/>
    <x v="11"/>
    <s v="SkyWest Airlines Inc.: OO"/>
    <s v="OO"/>
    <n v="20304"/>
    <n v="5564"/>
    <x v="20"/>
    <s v="Chicago, IL"/>
    <s v="SBN"/>
    <s v="South Bend, IN"/>
    <n v="1406"/>
    <n v="1403"/>
    <n v="-3"/>
    <n v="24"/>
    <n v="1427"/>
    <n v="1545"/>
    <n v="5"/>
    <n v="1606"/>
    <n v="1550"/>
    <n v="-16"/>
    <n v="0"/>
    <n v="0"/>
    <n v="60"/>
    <n v="47"/>
    <n v="18"/>
    <n v="84"/>
    <m/>
    <m/>
    <m/>
    <m/>
    <m/>
    <s v="15:50"/>
    <s v="14:03"/>
    <d v="1899-12-30T01:47:00"/>
    <s v="Afternoon"/>
  </r>
  <r>
    <d v="2023-07-13T00:00:00"/>
    <x v="3"/>
    <s v="American Airlines Inc.: AA"/>
    <s v="AA"/>
    <n v="19805"/>
    <n v="2372"/>
    <x v="19"/>
    <s v="Charlotte, NC"/>
    <s v="DEN"/>
    <s v="Denver, CO"/>
    <n v="1330"/>
    <n v="1333"/>
    <n v="3"/>
    <n v="15"/>
    <n v="1348"/>
    <n v="1448"/>
    <n v="6"/>
    <n v="1501"/>
    <n v="1454"/>
    <n v="-7"/>
    <n v="0"/>
    <n v="0"/>
    <n v="211"/>
    <n v="201"/>
    <n v="180"/>
    <n v="1337"/>
    <m/>
    <m/>
    <m/>
    <m/>
    <m/>
    <s v="14:54"/>
    <s v="13:33"/>
    <d v="1899-12-30T01:21:00"/>
    <s v="Afternoon"/>
  </r>
  <r>
    <d v="2021-12-21T00:00:00"/>
    <x v="3"/>
    <s v="American Airlines Inc.: AA"/>
    <s v="AA"/>
    <n v="19805"/>
    <n v="1033"/>
    <x v="19"/>
    <s v="Charlotte, NC"/>
    <s v="IND"/>
    <s v="Indianapolis, IN"/>
    <n v="2257"/>
    <n v="2251"/>
    <n v="-6"/>
    <n v="26"/>
    <n v="2317"/>
    <n v="24"/>
    <n v="9"/>
    <n v="46"/>
    <n v="33"/>
    <n v="-13"/>
    <n v="0"/>
    <n v="0"/>
    <n v="109"/>
    <n v="102"/>
    <n v="67"/>
    <n v="427"/>
    <m/>
    <m/>
    <m/>
    <m/>
    <m/>
    <s v="00:33"/>
    <s v="22:51"/>
    <n v="-0.92916666666666659"/>
    <s v="Evening"/>
  </r>
  <r>
    <d v="2020-09-05T00:00:00"/>
    <x v="3"/>
    <s v="American Airlines Inc.: AA"/>
    <s v="AA"/>
    <n v="19805"/>
    <n v="5"/>
    <x v="18"/>
    <s v="Dallas/Fort Worth, TX"/>
    <s v="HNL"/>
    <s v="Honolulu, HI"/>
    <n v="1120"/>
    <n v="1117"/>
    <n v="-3"/>
    <n v="16"/>
    <n v="1133"/>
    <n v="1340"/>
    <n v="4"/>
    <n v="1422"/>
    <n v="1344"/>
    <n v="-38"/>
    <n v="0"/>
    <n v="0"/>
    <n v="482"/>
    <n v="447"/>
    <n v="427"/>
    <n v="3784"/>
    <m/>
    <m/>
    <m/>
    <m/>
    <m/>
    <s v="13:44"/>
    <s v="11:17"/>
    <d v="1899-12-30T02:27:00"/>
    <s v="Morning"/>
  </r>
  <r>
    <d v="2019-06-09T00:00:00"/>
    <x v="10"/>
    <s v="ExpressJet Airlines LLC d/b/a aha!: EV"/>
    <s v="EV"/>
    <n v="20366"/>
    <n v="4177"/>
    <x v="3"/>
    <s v="Washington, DC"/>
    <s v="CLE"/>
    <s v="Cleveland, OH"/>
    <n v="1600"/>
    <n v="1549"/>
    <n v="-11"/>
    <n v="35"/>
    <n v="1624"/>
    <n v="1713"/>
    <n v="5"/>
    <n v="1725"/>
    <n v="1718"/>
    <n v="-7"/>
    <n v="0"/>
    <n v="0"/>
    <n v="85"/>
    <n v="89"/>
    <n v="49"/>
    <n v="310"/>
    <m/>
    <m/>
    <m/>
    <m/>
    <m/>
    <s v="17:18"/>
    <s v="15:49"/>
    <d v="1899-12-30T01:29:00"/>
    <s v="Afternoon"/>
  </r>
  <r>
    <d v="2020-06-17T00:00:00"/>
    <x v="8"/>
    <s v="PSA Airlines Inc.: OH"/>
    <s v="OH"/>
    <n v="20397"/>
    <n v="5268"/>
    <x v="43"/>
    <s v="Philadelphia, PA"/>
    <s v="ORF"/>
    <s v="Norfolk, VA"/>
    <n v="1820"/>
    <n v="1817"/>
    <n v="-3"/>
    <n v="15"/>
    <n v="1832"/>
    <n v="1917"/>
    <n v="3"/>
    <n v="1936"/>
    <n v="1920"/>
    <n v="-16"/>
    <n v="0"/>
    <n v="0"/>
    <n v="76"/>
    <n v="63"/>
    <n v="45"/>
    <n v="212"/>
    <m/>
    <m/>
    <m/>
    <m/>
    <m/>
    <s v="19:20"/>
    <s v="18:17"/>
    <d v="1899-12-30T01:03:00"/>
    <s v="Evening"/>
  </r>
  <r>
    <d v="2021-06-23T00:00:00"/>
    <x v="11"/>
    <s v="SkyWest Airlines Inc.: OO"/>
    <s v="OO"/>
    <n v="20304"/>
    <n v="2953"/>
    <x v="32"/>
    <s v="Los Angeles, CA"/>
    <s v="ABQ"/>
    <s v="Albuquerque, NM"/>
    <n v="2037"/>
    <n v="2032"/>
    <n v="-5"/>
    <n v="12"/>
    <n v="2044"/>
    <n v="2312"/>
    <n v="5"/>
    <n v="2329"/>
    <n v="2317"/>
    <n v="-12"/>
    <n v="0"/>
    <n v="0"/>
    <n v="112"/>
    <n v="105"/>
    <n v="88"/>
    <n v="677"/>
    <m/>
    <m/>
    <m/>
    <m/>
    <m/>
    <s v="23:17"/>
    <s v="20:32"/>
    <d v="1899-12-30T02:45:00"/>
    <s v="Evening"/>
  </r>
  <r>
    <d v="2022-07-24T00:00:00"/>
    <x v="11"/>
    <s v="SkyWest Airlines Inc.: OO"/>
    <s v="OO"/>
    <n v="20304"/>
    <n v="3675"/>
    <x v="34"/>
    <s v="Detroit, MI"/>
    <s v="STL"/>
    <s v="St. Louis, MO"/>
    <n v="1245"/>
    <n v="1246"/>
    <n v="1"/>
    <n v="17"/>
    <n v="1303"/>
    <n v="1312"/>
    <n v="7"/>
    <n v="1322"/>
    <n v="1319"/>
    <n v="-3"/>
    <n v="0"/>
    <n v="0"/>
    <n v="97"/>
    <n v="93"/>
    <n v="69"/>
    <n v="440"/>
    <m/>
    <m/>
    <m/>
    <m/>
    <m/>
    <s v="13:19"/>
    <s v="12:46"/>
    <d v="1899-12-30T00:33:00"/>
    <s v="Afternoon"/>
  </r>
  <r>
    <d v="2021-04-24T00:00:00"/>
    <x v="3"/>
    <s v="American Airlines Inc.: AA"/>
    <s v="AA"/>
    <n v="19805"/>
    <n v="455"/>
    <x v="48"/>
    <s v="Orlando, FL"/>
    <s v="PHX"/>
    <s v="Phoenix, AZ"/>
    <n v="1025"/>
    <n v="1019"/>
    <n v="-6"/>
    <n v="12"/>
    <n v="1031"/>
    <n v="1204"/>
    <n v="8"/>
    <n v="1217"/>
    <n v="1212"/>
    <n v="-5"/>
    <n v="0"/>
    <n v="0"/>
    <n v="292"/>
    <n v="293"/>
    <n v="273"/>
    <n v="1849"/>
    <m/>
    <m/>
    <m/>
    <m/>
    <m/>
    <s v="12:12"/>
    <s v="10:19"/>
    <d v="1899-12-30T01:53:00"/>
    <s v="Morning"/>
  </r>
  <r>
    <d v="2022-12-27T00:00:00"/>
    <x v="3"/>
    <s v="American Airlines Inc.: AA"/>
    <s v="AA"/>
    <n v="19805"/>
    <n v="1247"/>
    <x v="20"/>
    <s v="Chicago, IL"/>
    <s v="PHL"/>
    <s v="Philadelphia, PA"/>
    <n v="936"/>
    <n v="1003"/>
    <n v="27"/>
    <n v="11"/>
    <n v="1014"/>
    <n v="1243"/>
    <n v="4"/>
    <n v="1246"/>
    <n v="1247"/>
    <n v="1"/>
    <n v="0"/>
    <n v="0"/>
    <n v="130"/>
    <n v="104"/>
    <n v="89"/>
    <n v="678"/>
    <m/>
    <m/>
    <m/>
    <m/>
    <m/>
    <s v="12:47"/>
    <s v="10:03"/>
    <d v="1899-12-30T02:44:00"/>
    <s v="Morning"/>
  </r>
  <r>
    <d v="2019-08-02T00:00:00"/>
    <x v="0"/>
    <s v="United Air Lines Inc.: UA"/>
    <s v="UA"/>
    <n v="19977"/>
    <n v="478"/>
    <x v="29"/>
    <s v="San Francisco, CA"/>
    <s v="SAN"/>
    <s v="San Diego, CA"/>
    <n v="705"/>
    <n v="701"/>
    <n v="-4"/>
    <n v="20"/>
    <n v="721"/>
    <n v="830"/>
    <n v="3"/>
    <n v="842"/>
    <n v="833"/>
    <n v="-9"/>
    <n v="0"/>
    <n v="0"/>
    <n v="97"/>
    <n v="92"/>
    <n v="69"/>
    <n v="447"/>
    <m/>
    <m/>
    <m/>
    <m/>
    <m/>
    <s v="08:33"/>
    <s v="07:01"/>
    <d v="1899-12-30T01:32:00"/>
    <s v="Morning"/>
  </r>
  <r>
    <d v="2021-08-14T00:00:00"/>
    <x v="2"/>
    <s v="Southwest Airlines Co.: WN"/>
    <s v="WN"/>
    <n v="19393"/>
    <n v="5443"/>
    <x v="115"/>
    <s v="Pensacola, FL"/>
    <s v="BNA"/>
    <s v="Nashville, TN"/>
    <n v="1830"/>
    <n v="1947"/>
    <n v="77"/>
    <n v="8"/>
    <n v="1955"/>
    <n v="2054"/>
    <n v="6"/>
    <n v="1955"/>
    <n v="2100"/>
    <n v="65"/>
    <n v="0"/>
    <n v="0"/>
    <n v="85"/>
    <n v="73"/>
    <n v="59"/>
    <n v="391"/>
    <n v="4"/>
    <n v="0"/>
    <n v="0"/>
    <n v="0"/>
    <n v="61"/>
    <s v="21:00"/>
    <s v="19:47"/>
    <d v="1899-12-30T01:13:00"/>
    <s v="Evening"/>
  </r>
  <r>
    <d v="2021-03-04T00:00:00"/>
    <x v="11"/>
    <s v="SkyWest Airlines Inc.: OO"/>
    <s v="OO"/>
    <n v="20304"/>
    <n v="5214"/>
    <x v="0"/>
    <s v="Denver, CO"/>
    <s v="TUL"/>
    <s v="Tulsa, OK"/>
    <n v="1805"/>
    <n v="1758"/>
    <n v="-7"/>
    <n v="53"/>
    <n v="1851"/>
    <n v="2108"/>
    <n v="3"/>
    <n v="2053"/>
    <n v="2111"/>
    <n v="18"/>
    <n v="0"/>
    <n v="0"/>
    <n v="108"/>
    <n v="133"/>
    <n v="77"/>
    <n v="541"/>
    <n v="18"/>
    <n v="0"/>
    <n v="0"/>
    <n v="0"/>
    <n v="0"/>
    <s v="21:11"/>
    <s v="17:58"/>
    <d v="1899-12-30T03:13:00"/>
    <s v="Afternoon"/>
  </r>
  <r>
    <d v="2019-01-21T00:00:00"/>
    <x v="2"/>
    <s v="Southwest Airlines Co.: WN"/>
    <s v="WN"/>
    <n v="19393"/>
    <n v="490"/>
    <x v="110"/>
    <s v="Burbank, CA"/>
    <s v="DAL"/>
    <s v="Dallas, TX"/>
    <n v="700"/>
    <n v="701"/>
    <n v="1"/>
    <n v="8"/>
    <n v="709"/>
    <n v="1132"/>
    <n v="2"/>
    <n v="1205"/>
    <n v="1134"/>
    <n v="-31"/>
    <n v="0"/>
    <n v="0"/>
    <n v="185"/>
    <n v="153"/>
    <n v="143"/>
    <n v="1243"/>
    <m/>
    <m/>
    <m/>
    <m/>
    <m/>
    <s v="11:34"/>
    <s v="07:01"/>
    <d v="1899-12-30T04:33:00"/>
    <s v="Morning"/>
  </r>
  <r>
    <d v="2019-02-12T00:00:00"/>
    <x v="11"/>
    <s v="SkyWest Airlines Inc.: OO"/>
    <s v="OO"/>
    <n v="20304"/>
    <n v="5777"/>
    <x v="20"/>
    <s v="Chicago, IL"/>
    <s v="GSO"/>
    <s v="Greensboro/High Point, NC"/>
    <n v="900"/>
    <n v="1002"/>
    <n v="62"/>
    <n v="50"/>
    <n v="1052"/>
    <n v="1322"/>
    <n v="4"/>
    <n v="1158"/>
    <n v="1326"/>
    <n v="88"/>
    <n v="0"/>
    <n v="0"/>
    <n v="118"/>
    <n v="144"/>
    <n v="90"/>
    <n v="589"/>
    <n v="0"/>
    <n v="62"/>
    <n v="26"/>
    <n v="0"/>
    <n v="0"/>
    <s v="13:26"/>
    <s v="10:02"/>
    <d v="1899-12-30T03:24:00"/>
    <s v="Morning"/>
  </r>
  <r>
    <d v="2021-07-28T00:00:00"/>
    <x v="12"/>
    <s v="Endeavor Air Inc.: 9E"/>
    <s v="9E"/>
    <n v="20363"/>
    <n v="4726"/>
    <x v="34"/>
    <s v="Detroit, MI"/>
    <s v="RIC"/>
    <s v="Richmond, VA"/>
    <n v="2250"/>
    <n v="2242"/>
    <n v="-8"/>
    <n v="18"/>
    <n v="2300"/>
    <n v="3"/>
    <n v="10"/>
    <n v="26"/>
    <n v="13"/>
    <n v="-13"/>
    <n v="0"/>
    <n v="0"/>
    <n v="96"/>
    <n v="91"/>
    <n v="63"/>
    <n v="456"/>
    <m/>
    <m/>
    <m/>
    <m/>
    <m/>
    <s v="00:13"/>
    <s v="22:42"/>
    <n v="-0.93680555555555556"/>
    <s v="Evening"/>
  </r>
  <r>
    <d v="2022-06-04T00:00:00"/>
    <x v="6"/>
    <s v="Alaska Airlines Inc.: AS"/>
    <s v="AS"/>
    <n v="19930"/>
    <n v="473"/>
    <x v="38"/>
    <s v="St. Louis, MO"/>
    <s v="SEA"/>
    <s v="Seattle, WA"/>
    <n v="1130"/>
    <n v="1125"/>
    <n v="-5"/>
    <n v="21"/>
    <n v="1146"/>
    <n v="1330"/>
    <n v="19"/>
    <n v="1355"/>
    <n v="1349"/>
    <n v="-6"/>
    <n v="0"/>
    <n v="0"/>
    <n v="265"/>
    <n v="264"/>
    <n v="224"/>
    <n v="1709"/>
    <m/>
    <m/>
    <m/>
    <m/>
    <m/>
    <s v="13:49"/>
    <s v="11:25"/>
    <d v="1899-12-30T02:24:00"/>
    <s v="Morning"/>
  </r>
  <r>
    <d v="2022-08-20T00:00:00"/>
    <x v="1"/>
    <s v="Delta Air Lines Inc.: DL"/>
    <s v="DL"/>
    <n v="19790"/>
    <n v="2875"/>
    <x v="34"/>
    <s v="Detroit, MI"/>
    <s v="DCA"/>
    <s v="Washington, DC"/>
    <n v="700"/>
    <n v="656"/>
    <n v="-4"/>
    <n v="14"/>
    <n v="710"/>
    <n v="810"/>
    <n v="12"/>
    <n v="828"/>
    <n v="822"/>
    <n v="-6"/>
    <n v="0"/>
    <n v="0"/>
    <n v="88"/>
    <n v="86"/>
    <n v="60"/>
    <n v="405"/>
    <m/>
    <m/>
    <m/>
    <m/>
    <m/>
    <s v="08:22"/>
    <s v="06:56"/>
    <d v="1899-12-30T01:26:00"/>
    <s v="Morning"/>
  </r>
  <r>
    <d v="2022-01-24T00:00:00"/>
    <x v="11"/>
    <s v="SkyWest Airlines Inc.: OO"/>
    <s v="OO"/>
    <n v="20304"/>
    <n v="3522"/>
    <x v="32"/>
    <s v="Los Angeles, CA"/>
    <s v="PHX"/>
    <s v="Phoenix, AZ"/>
    <n v="820"/>
    <n v="1000"/>
    <n v="100"/>
    <n v="16"/>
    <n v="1016"/>
    <n v="1216"/>
    <n v="4"/>
    <n v="1046"/>
    <n v="1220"/>
    <n v="94"/>
    <n v="0"/>
    <n v="0"/>
    <n v="86"/>
    <n v="80"/>
    <n v="60"/>
    <n v="370"/>
    <n v="94"/>
    <n v="0"/>
    <n v="0"/>
    <n v="0"/>
    <n v="0"/>
    <s v="12:20"/>
    <s v="10:00"/>
    <d v="1899-12-30T02:20:00"/>
    <s v="Morning"/>
  </r>
  <r>
    <d v="2021-09-26T00:00:00"/>
    <x v="17"/>
    <s v="Hawaiian Airlines Inc.: HA"/>
    <s v="HA"/>
    <n v="19690"/>
    <n v="331"/>
    <x v="176"/>
    <s v="Hilo, HI"/>
    <s v="HNL"/>
    <s v="Honolulu, HI"/>
    <n v="1620"/>
    <n v="1614"/>
    <n v="-6"/>
    <n v="8"/>
    <n v="1622"/>
    <n v="1657"/>
    <n v="6"/>
    <n v="1714"/>
    <n v="1703"/>
    <n v="-11"/>
    <n v="0"/>
    <n v="0"/>
    <n v="54"/>
    <n v="49"/>
    <n v="35"/>
    <n v="216"/>
    <m/>
    <m/>
    <m/>
    <m/>
    <m/>
    <s v="17:03"/>
    <s v="16:14"/>
    <d v="1899-12-30T00:49:00"/>
    <s v="Afternoon"/>
  </r>
  <r>
    <d v="2019-09-19T00:00:00"/>
    <x v="11"/>
    <s v="SkyWest Airlines Inc.: OO"/>
    <s v="OO"/>
    <n v="20304"/>
    <n v="5747"/>
    <x v="94"/>
    <s v="Oklahoma City, OK"/>
    <s v="DEN"/>
    <s v="Denver, CO"/>
    <n v="1140"/>
    <n v="1131"/>
    <n v="-9"/>
    <n v="21"/>
    <n v="1152"/>
    <n v="1206"/>
    <n v="9"/>
    <n v="1228"/>
    <n v="1215"/>
    <n v="-13"/>
    <n v="0"/>
    <n v="0"/>
    <n v="108"/>
    <n v="104"/>
    <n v="74"/>
    <n v="495"/>
    <m/>
    <m/>
    <m/>
    <m/>
    <m/>
    <s v="12:15"/>
    <s v="11:31"/>
    <d v="1899-12-30T00:44:00"/>
    <s v="Morning"/>
  </r>
  <r>
    <d v="2020-01-22T00:00:00"/>
    <x v="3"/>
    <s v="American Airlines Inc.: AA"/>
    <s v="AA"/>
    <n v="19805"/>
    <n v="148"/>
    <x v="3"/>
    <s v="Washington, DC"/>
    <s v="PHL"/>
    <s v="Philadelphia, PA"/>
    <n v="1515"/>
    <n v="1920"/>
    <n v="245"/>
    <n v="17"/>
    <n v="1937"/>
    <n v="2012"/>
    <n v="3"/>
    <n v="1624"/>
    <n v="2015"/>
    <n v="231"/>
    <n v="0"/>
    <n v="0"/>
    <n v="69"/>
    <n v="55"/>
    <n v="35"/>
    <n v="119"/>
    <n v="231"/>
    <n v="0"/>
    <n v="0"/>
    <n v="0"/>
    <n v="0"/>
    <s v="20:15"/>
    <s v="19:20"/>
    <d v="1899-12-30T00:55:00"/>
    <s v="Evening"/>
  </r>
  <r>
    <d v="2019-10-09T00:00:00"/>
    <x v="2"/>
    <s v="Southwest Airlines Co.: WN"/>
    <s v="WN"/>
    <n v="19393"/>
    <n v="1515"/>
    <x v="2"/>
    <s v="Dallas, TX"/>
    <s v="LGA"/>
    <s v="New York, NY"/>
    <n v="600"/>
    <n v="556"/>
    <n v="-4"/>
    <n v="12"/>
    <n v="608"/>
    <n v="959"/>
    <n v="23"/>
    <n v="1015"/>
    <n v="1022"/>
    <n v="7"/>
    <n v="0"/>
    <n v="0"/>
    <n v="195"/>
    <n v="206"/>
    <n v="171"/>
    <n v="1381"/>
    <m/>
    <m/>
    <m/>
    <m/>
    <m/>
    <s v="10:22"/>
    <s v="05:56"/>
    <d v="1899-12-30T04:26:00"/>
    <s v="Night"/>
  </r>
  <r>
    <d v="2022-07-12T00:00:00"/>
    <x v="14"/>
    <s v="Frontier Airlines Inc.: F9"/>
    <s v="F9"/>
    <n v="20436"/>
    <n v="450"/>
    <x v="0"/>
    <s v="Denver, CO"/>
    <s v="BUF"/>
    <s v="Buffalo, NY"/>
    <n v="656"/>
    <n v="653"/>
    <n v="-3"/>
    <n v="15"/>
    <n v="708"/>
    <n v="1148"/>
    <n v="4"/>
    <n v="1210"/>
    <n v="1152"/>
    <n v="-18"/>
    <n v="0"/>
    <n v="0"/>
    <n v="194"/>
    <n v="179"/>
    <n v="160"/>
    <n v="1359"/>
    <m/>
    <m/>
    <m/>
    <m/>
    <m/>
    <s v="11:52"/>
    <s v="06:53"/>
    <d v="1899-12-30T04:59:00"/>
    <s v="Morning"/>
  </r>
  <r>
    <d v="2022-05-25T00:00:00"/>
    <x v="7"/>
    <s v="JetBlue Airways: B6"/>
    <s v="B6"/>
    <n v="20409"/>
    <n v="224"/>
    <x v="32"/>
    <s v="Los Angeles, CA"/>
    <s v="JFK"/>
    <s v="New York, NY"/>
    <n v="625"/>
    <n v="621"/>
    <n v="-4"/>
    <n v="10"/>
    <n v="631"/>
    <n v="1435"/>
    <n v="3"/>
    <n v="1458"/>
    <n v="1438"/>
    <n v="-20"/>
    <n v="0"/>
    <n v="0"/>
    <n v="333"/>
    <n v="317"/>
    <n v="304"/>
    <n v="2475"/>
    <m/>
    <m/>
    <m/>
    <m/>
    <m/>
    <s v="14:38"/>
    <s v="06:21"/>
    <d v="1899-12-30T08:17:00"/>
    <s v="Morning"/>
  </r>
  <r>
    <d v="2019-12-19T00:00:00"/>
    <x v="7"/>
    <s v="JetBlue Airways: B6"/>
    <s v="B6"/>
    <n v="20409"/>
    <n v="835"/>
    <x v="31"/>
    <s v="Boston, MA"/>
    <s v="MSP"/>
    <s v="Minneapolis, MN"/>
    <n v="650"/>
    <n v="646"/>
    <n v="-4"/>
    <n v="20"/>
    <n v="706"/>
    <n v="859"/>
    <n v="9"/>
    <n v="921"/>
    <n v="908"/>
    <n v="-13"/>
    <n v="0"/>
    <n v="0"/>
    <n v="211"/>
    <n v="202"/>
    <n v="173"/>
    <n v="1124"/>
    <m/>
    <m/>
    <m/>
    <m/>
    <m/>
    <s v="09:08"/>
    <s v="06:46"/>
    <d v="1899-12-30T02:22:00"/>
    <s v="Morning"/>
  </r>
  <r>
    <d v="2020-02-03T00:00:00"/>
    <x v="11"/>
    <s v="SkyWest Airlines Inc.: OO"/>
    <s v="OO"/>
    <n v="20304"/>
    <n v="3942"/>
    <x v="177"/>
    <s v="Albany, GA"/>
    <s v="ATL"/>
    <s v="Atlanta, GA"/>
    <n v="1625"/>
    <n v="1620"/>
    <n v="-5"/>
    <n v="7"/>
    <n v="1627"/>
    <n v="1704"/>
    <n v="6"/>
    <n v="1730"/>
    <n v="1710"/>
    <n v="-20"/>
    <n v="0"/>
    <n v="0"/>
    <n v="65"/>
    <n v="50"/>
    <n v="37"/>
    <n v="145"/>
    <m/>
    <m/>
    <m/>
    <m/>
    <m/>
    <s v="17:10"/>
    <s v="16:20"/>
    <d v="1899-12-30T00:50:00"/>
    <s v="Afternoon"/>
  </r>
  <r>
    <d v="2022-12-12T00:00:00"/>
    <x v="0"/>
    <s v="United Air Lines Inc.: UA"/>
    <s v="UA"/>
    <n v="19977"/>
    <n v="1046"/>
    <x v="7"/>
    <s v="Atlanta, GA"/>
    <s v="ORD"/>
    <s v="Chicago, IL"/>
    <n v="1555"/>
    <n v="1550"/>
    <n v="-5"/>
    <n v="18"/>
    <n v="1608"/>
    <n v="1647"/>
    <n v="15"/>
    <n v="1705"/>
    <n v="1702"/>
    <n v="-3"/>
    <n v="0"/>
    <n v="0"/>
    <n v="130"/>
    <n v="132"/>
    <n v="99"/>
    <n v="606"/>
    <m/>
    <m/>
    <m/>
    <m/>
    <m/>
    <s v="17:02"/>
    <s v="15:50"/>
    <d v="1899-12-30T01:12:00"/>
    <s v="Afternoon"/>
  </r>
  <r>
    <d v="2022-06-20T00:00:00"/>
    <x v="3"/>
    <s v="American Airlines Inc.: AA"/>
    <s v="AA"/>
    <n v="19805"/>
    <n v="507"/>
    <x v="19"/>
    <s v="Charlotte, NC"/>
    <s v="PHX"/>
    <s v="Phoenix, AZ"/>
    <n v="1307"/>
    <n v="1309"/>
    <n v="2"/>
    <n v="15"/>
    <n v="1324"/>
    <n v="1408"/>
    <n v="5"/>
    <n v="1418"/>
    <n v="1413"/>
    <n v="-5"/>
    <n v="0"/>
    <n v="0"/>
    <n v="251"/>
    <n v="244"/>
    <n v="224"/>
    <n v="1773"/>
    <m/>
    <m/>
    <m/>
    <m/>
    <m/>
    <s v="14:13"/>
    <s v="13:09"/>
    <d v="1899-12-30T01:04:00"/>
    <s v="Afternoon"/>
  </r>
  <r>
    <d v="2023-01-26T00:00:00"/>
    <x v="1"/>
    <s v="Delta Air Lines Inc.: DL"/>
    <s v="DL"/>
    <n v="19790"/>
    <n v="2316"/>
    <x v="34"/>
    <s v="Detroit, MI"/>
    <s v="BNA"/>
    <s v="Nashville, TN"/>
    <n v="1615"/>
    <n v="1807"/>
    <n v="112"/>
    <n v="34"/>
    <n v="1841"/>
    <n v="1851"/>
    <n v="14"/>
    <n v="1658"/>
    <n v="1905"/>
    <n v="127"/>
    <n v="0"/>
    <n v="0"/>
    <n v="103"/>
    <n v="118"/>
    <n v="70"/>
    <n v="456"/>
    <n v="112"/>
    <n v="0"/>
    <n v="15"/>
    <n v="0"/>
    <n v="0"/>
    <s v="19:05"/>
    <s v="18:07"/>
    <d v="1899-12-30T00:58:00"/>
    <s v="Evening"/>
  </r>
  <r>
    <d v="2021-08-17T00:00:00"/>
    <x v="1"/>
    <s v="Delta Air Lines Inc.: DL"/>
    <s v="DL"/>
    <n v="19790"/>
    <n v="1515"/>
    <x v="24"/>
    <s v="Salt Lake City, UT"/>
    <s v="PHX"/>
    <s v="Phoenix, AZ"/>
    <n v="1140"/>
    <n v="1136"/>
    <n v="-4"/>
    <n v="14"/>
    <n v="1150"/>
    <n v="1159"/>
    <n v="5"/>
    <n v="1219"/>
    <n v="1204"/>
    <n v="-15"/>
    <n v="0"/>
    <n v="0"/>
    <n v="99"/>
    <n v="88"/>
    <n v="69"/>
    <n v="507"/>
    <m/>
    <m/>
    <m/>
    <m/>
    <m/>
    <s v="12:04"/>
    <s v="11:36"/>
    <d v="1899-12-30T00:28:00"/>
    <s v="Morning"/>
  </r>
  <r>
    <d v="2019-08-15T00:00:00"/>
    <x v="0"/>
    <s v="United Air Lines Inc.: UA"/>
    <s v="UA"/>
    <n v="19977"/>
    <n v="2294"/>
    <x v="31"/>
    <s v="Boston, MA"/>
    <s v="SFO"/>
    <s v="San Francisco, CA"/>
    <n v="925"/>
    <n v="922"/>
    <n v="-3"/>
    <n v="33"/>
    <n v="955"/>
    <n v="1239"/>
    <n v="4"/>
    <n v="1247"/>
    <n v="1243"/>
    <n v="-4"/>
    <n v="0"/>
    <n v="0"/>
    <n v="382"/>
    <n v="381"/>
    <n v="344"/>
    <n v="2704"/>
    <m/>
    <m/>
    <m/>
    <m/>
    <m/>
    <s v="12:43"/>
    <s v="09:22"/>
    <d v="1899-12-30T03:21:00"/>
    <s v="Morning"/>
  </r>
  <r>
    <d v="2019-03-11T00:00:00"/>
    <x v="3"/>
    <s v="American Airlines Inc.: AA"/>
    <s v="AA"/>
    <n v="19805"/>
    <n v="2192"/>
    <x v="31"/>
    <s v="Boston, MA"/>
    <s v="PHL"/>
    <s v="Philadelphia, PA"/>
    <n v="1218"/>
    <n v="1212"/>
    <n v="-6"/>
    <n v="14"/>
    <n v="1226"/>
    <n v="1328"/>
    <n v="4"/>
    <n v="1354"/>
    <n v="1332"/>
    <n v="-22"/>
    <n v="0"/>
    <n v="0"/>
    <n v="96"/>
    <n v="80"/>
    <n v="62"/>
    <n v="280"/>
    <m/>
    <m/>
    <m/>
    <m/>
    <m/>
    <s v="13:32"/>
    <s v="12:12"/>
    <d v="1899-12-30T01:20:00"/>
    <s v="Afternoon"/>
  </r>
  <r>
    <d v="2020-12-08T00:00:00"/>
    <x v="1"/>
    <s v="Delta Air Lines Inc.: DL"/>
    <s v="DL"/>
    <n v="19790"/>
    <n v="1526"/>
    <x v="38"/>
    <s v="St. Louis, MO"/>
    <s v="ATL"/>
    <s v="Atlanta, GA"/>
    <n v="615"/>
    <n v="611"/>
    <n v="-4"/>
    <n v="12"/>
    <n v="623"/>
    <n v="832"/>
    <n v="7"/>
    <n v="842"/>
    <n v="839"/>
    <n v="-3"/>
    <n v="0"/>
    <n v="0"/>
    <n v="87"/>
    <n v="88"/>
    <n v="69"/>
    <n v="484"/>
    <m/>
    <m/>
    <m/>
    <m/>
    <m/>
    <s v="08:39"/>
    <s v="06:11"/>
    <d v="1899-12-30T02:28:00"/>
    <s v="Morning"/>
  </r>
  <r>
    <d v="2020-03-29T00:00:00"/>
    <x v="1"/>
    <s v="Delta Air Lines Inc.: DL"/>
    <s v="DL"/>
    <n v="19790"/>
    <n v="367"/>
    <x v="32"/>
    <s v="Los Angeles, CA"/>
    <s v="DEN"/>
    <s v="Denver, CO"/>
    <n v="807"/>
    <n v="0"/>
    <n v="0"/>
    <m/>
    <m/>
    <m/>
    <m/>
    <n v="1121"/>
    <n v="0"/>
    <n v="0"/>
    <n v="1"/>
    <n v="0"/>
    <n v="134"/>
    <m/>
    <m/>
    <n v="862"/>
    <m/>
    <m/>
    <m/>
    <m/>
    <m/>
    <s v="00:00"/>
    <s v="00:00"/>
    <d v="1899-12-30T00:00:00"/>
    <s v="Night"/>
  </r>
  <r>
    <d v="2019-11-19T00:00:00"/>
    <x v="10"/>
    <s v="ExpressJet Airlines LLC d/b/a aha!: EV"/>
    <s v="EV"/>
    <n v="20366"/>
    <n v="4257"/>
    <x v="54"/>
    <s v="Newark, NJ"/>
    <s v="CLE"/>
    <s v="Cleveland, OH"/>
    <n v="2045"/>
    <n v="2210"/>
    <n v="85"/>
    <n v="15"/>
    <n v="2225"/>
    <n v="2326"/>
    <n v="6"/>
    <n v="2233"/>
    <n v="2332"/>
    <n v="59"/>
    <n v="0"/>
    <n v="0"/>
    <n v="108"/>
    <n v="82"/>
    <n v="61"/>
    <n v="404"/>
    <n v="59"/>
    <n v="0"/>
    <n v="0"/>
    <n v="0"/>
    <n v="0"/>
    <s v="23:32"/>
    <s v="22:10"/>
    <d v="1899-12-30T01:22:00"/>
    <s v="Evening"/>
  </r>
  <r>
    <d v="2019-05-26T00:00:00"/>
    <x v="4"/>
    <s v="Republic Airline: YX"/>
    <s v="YX"/>
    <n v="20452"/>
    <n v="3597"/>
    <x v="54"/>
    <s v="Newark, NJ"/>
    <s v="CVG"/>
    <s v="Cincinnati, OH"/>
    <n v="1659"/>
    <n v="1655"/>
    <n v="-4"/>
    <n v="136"/>
    <n v="1911"/>
    <n v="2043"/>
    <n v="6"/>
    <n v="1908"/>
    <n v="2049"/>
    <n v="101"/>
    <n v="0"/>
    <n v="0"/>
    <n v="129"/>
    <n v="234"/>
    <n v="92"/>
    <n v="569"/>
    <n v="0"/>
    <n v="0"/>
    <n v="101"/>
    <n v="0"/>
    <n v="0"/>
    <s v="20:49"/>
    <s v="16:55"/>
    <d v="1899-12-30T03:54:00"/>
    <s v="Afternoon"/>
  </r>
  <r>
    <d v="2021-11-03T00:00:00"/>
    <x v="3"/>
    <s v="American Airlines Inc.: AA"/>
    <s v="AA"/>
    <n v="19805"/>
    <n v="361"/>
    <x v="20"/>
    <s v="Chicago, IL"/>
    <s v="LGA"/>
    <s v="New York, NY"/>
    <n v="830"/>
    <n v="828"/>
    <n v="-2"/>
    <n v="15"/>
    <n v="843"/>
    <n v="1111"/>
    <n v="5"/>
    <n v="1128"/>
    <n v="1116"/>
    <n v="-12"/>
    <n v="0"/>
    <n v="0"/>
    <n v="118"/>
    <n v="108"/>
    <n v="88"/>
    <n v="733"/>
    <m/>
    <m/>
    <m/>
    <m/>
    <m/>
    <s v="11:16"/>
    <s v="08:28"/>
    <d v="1899-12-30T02:48:00"/>
    <s v="Morning"/>
  </r>
  <r>
    <d v="2019-09-26T00:00:00"/>
    <x v="5"/>
    <s v="Spirit Air Lines: NK"/>
    <s v="NK"/>
    <n v="20416"/>
    <n v="315"/>
    <x v="41"/>
    <s v="Tampa, FL"/>
    <s v="IAH"/>
    <s v="Houston, TX"/>
    <n v="1120"/>
    <n v="1115"/>
    <n v="-5"/>
    <n v="11"/>
    <n v="1126"/>
    <n v="1224"/>
    <n v="7"/>
    <n v="1243"/>
    <n v="1231"/>
    <n v="-12"/>
    <n v="0"/>
    <n v="0"/>
    <n v="143"/>
    <n v="136"/>
    <n v="118"/>
    <n v="787"/>
    <m/>
    <m/>
    <m/>
    <m/>
    <m/>
    <s v="12:31"/>
    <s v="11:15"/>
    <d v="1899-12-30T01:16:00"/>
    <s v="Morning"/>
  </r>
  <r>
    <d v="2021-12-30T00:00:00"/>
    <x v="14"/>
    <s v="Frontier Airlines Inc.: F9"/>
    <s v="F9"/>
    <n v="20436"/>
    <n v="738"/>
    <x v="0"/>
    <s v="Denver, CO"/>
    <s v="TPA"/>
    <s v="Tampa, FL"/>
    <n v="52"/>
    <n v="49"/>
    <n v="-3"/>
    <n v="14"/>
    <n v="103"/>
    <n v="600"/>
    <n v="14"/>
    <n v="619"/>
    <n v="614"/>
    <n v="-5"/>
    <n v="0"/>
    <n v="0"/>
    <n v="207"/>
    <n v="205"/>
    <n v="177"/>
    <n v="1506"/>
    <m/>
    <m/>
    <m/>
    <m/>
    <m/>
    <s v="06:14"/>
    <s v="00:49"/>
    <d v="1899-12-30T05:25:00"/>
    <s v="Night"/>
  </r>
  <r>
    <d v="2021-09-30T00:00:00"/>
    <x v="1"/>
    <s v="Delta Air Lines Inc.: DL"/>
    <s v="DL"/>
    <n v="19790"/>
    <n v="686"/>
    <x v="1"/>
    <s v="Minneapolis, MN"/>
    <s v="LAS"/>
    <s v="Las Vegas, NV"/>
    <n v="1935"/>
    <n v="1932"/>
    <n v="-3"/>
    <n v="13"/>
    <n v="1945"/>
    <n v="2031"/>
    <n v="9"/>
    <n v="2058"/>
    <n v="2040"/>
    <n v="-18"/>
    <n v="0"/>
    <n v="0"/>
    <n v="203"/>
    <n v="188"/>
    <n v="166"/>
    <n v="1299"/>
    <m/>
    <m/>
    <m/>
    <m/>
    <m/>
    <s v="20:40"/>
    <s v="19:32"/>
    <d v="1899-12-30T01:08:00"/>
    <s v="Evening"/>
  </r>
  <r>
    <d v="2020-06-13T00:00:00"/>
    <x v="7"/>
    <s v="JetBlue Airways: B6"/>
    <s v="B6"/>
    <n v="20409"/>
    <n v="466"/>
    <x v="77"/>
    <s v="Fort Myers, FL"/>
    <s v="BOS"/>
    <s v="Boston, MA"/>
    <n v="1220"/>
    <n v="1230"/>
    <n v="10"/>
    <n v="9"/>
    <n v="1239"/>
    <n v="1507"/>
    <n v="5"/>
    <n v="1523"/>
    <n v="1512"/>
    <n v="-11"/>
    <n v="0"/>
    <n v="0"/>
    <n v="183"/>
    <n v="162"/>
    <n v="148"/>
    <n v="1249"/>
    <m/>
    <m/>
    <m/>
    <m/>
    <m/>
    <s v="15:12"/>
    <s v="12:30"/>
    <d v="1899-12-30T02:42:00"/>
    <s v="Afternoon"/>
  </r>
  <r>
    <d v="2020-01-15T00:00:00"/>
    <x v="1"/>
    <s v="Delta Air Lines Inc.: DL"/>
    <s v="DL"/>
    <n v="19790"/>
    <n v="517"/>
    <x v="7"/>
    <s v="Atlanta, GA"/>
    <s v="GSO"/>
    <s v="Greensboro/High Point, NC"/>
    <n v="1708"/>
    <n v="1703"/>
    <n v="-5"/>
    <n v="13"/>
    <n v="1716"/>
    <n v="1806"/>
    <n v="5"/>
    <n v="1819"/>
    <n v="1811"/>
    <n v="-8"/>
    <n v="0"/>
    <n v="0"/>
    <n v="71"/>
    <n v="68"/>
    <n v="50"/>
    <n v="306"/>
    <m/>
    <m/>
    <m/>
    <m/>
    <m/>
    <s v="18:11"/>
    <s v="17:03"/>
    <d v="1899-12-30T01:08:00"/>
    <s v="Afternoon"/>
  </r>
  <r>
    <d v="2022-01-06T00:00:00"/>
    <x v="0"/>
    <s v="United Air Lines Inc.: UA"/>
    <s v="UA"/>
    <n v="19977"/>
    <n v="672"/>
    <x v="0"/>
    <s v="Denver, CO"/>
    <s v="IAD"/>
    <s v="Washington, DC"/>
    <n v="1540"/>
    <n v="1605"/>
    <n v="25"/>
    <n v="13"/>
    <n v="1618"/>
    <n v="2102"/>
    <n v="6"/>
    <n v="2054"/>
    <n v="2108"/>
    <n v="14"/>
    <n v="0"/>
    <n v="0"/>
    <n v="194"/>
    <n v="183"/>
    <n v="164"/>
    <n v="1452"/>
    <m/>
    <m/>
    <m/>
    <m/>
    <m/>
    <s v="21:08"/>
    <s v="16:05"/>
    <d v="1899-12-30T05:03:00"/>
    <s v="Afternoon"/>
  </r>
  <r>
    <d v="2023-05-05T00:00:00"/>
    <x v="2"/>
    <s v="Southwest Airlines Co.: WN"/>
    <s v="WN"/>
    <n v="19393"/>
    <n v="168"/>
    <x v="7"/>
    <s v="Atlanta, GA"/>
    <s v="DAL"/>
    <s v="Dallas, TX"/>
    <n v="2125"/>
    <n v="2119"/>
    <n v="-6"/>
    <n v="14"/>
    <n v="2133"/>
    <n v="2218"/>
    <n v="6"/>
    <n v="2245"/>
    <n v="2224"/>
    <n v="-21"/>
    <n v="0"/>
    <n v="0"/>
    <n v="140"/>
    <n v="125"/>
    <n v="105"/>
    <n v="721"/>
    <m/>
    <m/>
    <m/>
    <m/>
    <m/>
    <s v="22:24"/>
    <s v="21:19"/>
    <d v="1899-12-30T01:05:00"/>
    <s v="Evening"/>
  </r>
  <r>
    <d v="2019-05-01T00:00:00"/>
    <x v="3"/>
    <s v="American Airlines Inc.: AA"/>
    <s v="AA"/>
    <n v="19805"/>
    <n v="692"/>
    <x v="40"/>
    <s v="Phoenix, AZ"/>
    <s v="HNL"/>
    <s v="Honolulu, HI"/>
    <n v="1135"/>
    <n v="1133"/>
    <n v="-2"/>
    <n v="13"/>
    <n v="1146"/>
    <n v="1515"/>
    <n v="6"/>
    <n v="1528"/>
    <n v="1521"/>
    <n v="-7"/>
    <n v="0"/>
    <n v="0"/>
    <n v="413"/>
    <n v="408"/>
    <n v="389"/>
    <n v="2917"/>
    <m/>
    <m/>
    <m/>
    <m/>
    <m/>
    <s v="15:21"/>
    <s v="11:33"/>
    <d v="1899-12-30T03:48:00"/>
    <s v="Morning"/>
  </r>
  <r>
    <d v="2022-08-11T00:00:00"/>
    <x v="8"/>
    <s v="PSA Airlines Inc.: OH"/>
    <s v="OH"/>
    <n v="20397"/>
    <n v="5538"/>
    <x v="149"/>
    <s v="Gulfport/Biloxi, MS"/>
    <s v="CLT"/>
    <s v="Charlotte, NC"/>
    <n v="700"/>
    <n v="758"/>
    <n v="58"/>
    <n v="9"/>
    <n v="807"/>
    <n v="1029"/>
    <n v="9"/>
    <n v="955"/>
    <n v="1038"/>
    <n v="43"/>
    <n v="0"/>
    <n v="0"/>
    <n v="115"/>
    <n v="100"/>
    <n v="82"/>
    <n v="577"/>
    <n v="43"/>
    <n v="0"/>
    <n v="0"/>
    <n v="0"/>
    <n v="0"/>
    <s v="10:38"/>
    <s v="07:58"/>
    <d v="1899-12-30T02:40:00"/>
    <s v="Morning"/>
  </r>
  <r>
    <d v="2021-05-18T00:00:00"/>
    <x v="3"/>
    <s v="American Airlines Inc.: AA"/>
    <s v="AA"/>
    <n v="19805"/>
    <n v="1563"/>
    <x v="18"/>
    <s v="Dallas/Fort Worth, TX"/>
    <s v="COS"/>
    <s v="Colorado Springs, CO"/>
    <n v="1935"/>
    <n v="1928"/>
    <n v="-7"/>
    <n v="13"/>
    <n v="1941"/>
    <n v="2010"/>
    <n v="7"/>
    <n v="2032"/>
    <n v="2017"/>
    <n v="-15"/>
    <n v="0"/>
    <n v="0"/>
    <n v="117"/>
    <n v="109"/>
    <n v="89"/>
    <n v="592"/>
    <m/>
    <m/>
    <m/>
    <m/>
    <m/>
    <s v="20:17"/>
    <s v="19:28"/>
    <d v="1899-12-30T00:49:00"/>
    <s v="Evening"/>
  </r>
  <r>
    <d v="2023-04-24T00:00:00"/>
    <x v="5"/>
    <s v="Spirit Air Lines: NK"/>
    <s v="NK"/>
    <n v="20416"/>
    <n v="1005"/>
    <x v="43"/>
    <s v="Philadelphia, PA"/>
    <s v="FLL"/>
    <s v="Fort Lauderdale, FL"/>
    <n v="545"/>
    <n v="539"/>
    <n v="-6"/>
    <n v="10"/>
    <n v="549"/>
    <n v="812"/>
    <n v="7"/>
    <n v="836"/>
    <n v="819"/>
    <n v="-17"/>
    <n v="0"/>
    <n v="0"/>
    <n v="171"/>
    <n v="160"/>
    <n v="143"/>
    <n v="992"/>
    <m/>
    <m/>
    <m/>
    <m/>
    <m/>
    <s v="08:19"/>
    <s v="05:39"/>
    <d v="1899-12-30T02:40:00"/>
    <s v="Night"/>
  </r>
  <r>
    <d v="2023-08-30T00:00:00"/>
    <x v="8"/>
    <s v="PSA Airlines Inc.: OH"/>
    <s v="OH"/>
    <n v="20397"/>
    <n v="5050"/>
    <x v="3"/>
    <s v="Washington, DC"/>
    <s v="DAY"/>
    <s v="Dayton, OH"/>
    <n v="1150"/>
    <n v="1145"/>
    <n v="-5"/>
    <n v="15"/>
    <n v="1200"/>
    <n v="1302"/>
    <n v="5"/>
    <n v="1326"/>
    <n v="1307"/>
    <n v="-19"/>
    <n v="0"/>
    <n v="0"/>
    <n v="96"/>
    <n v="82"/>
    <n v="62"/>
    <n v="391"/>
    <m/>
    <m/>
    <m/>
    <m/>
    <m/>
    <s v="13:07"/>
    <s v="11:45"/>
    <d v="1899-12-30T01:22:00"/>
    <s v="Morning"/>
  </r>
  <r>
    <d v="2022-08-25T00:00:00"/>
    <x v="7"/>
    <s v="JetBlue Airways: B6"/>
    <s v="B6"/>
    <n v="20409"/>
    <n v="1447"/>
    <x v="57"/>
    <s v="White Plains, NY"/>
    <s v="TPA"/>
    <s v="Tampa, FL"/>
    <n v="1730"/>
    <n v="2028"/>
    <n v="178"/>
    <n v="13"/>
    <n v="2041"/>
    <n v="2313"/>
    <n v="7"/>
    <n v="2031"/>
    <n v="2320"/>
    <n v="169"/>
    <n v="0"/>
    <n v="0"/>
    <n v="181"/>
    <n v="172"/>
    <n v="152"/>
    <n v="1032"/>
    <n v="13"/>
    <n v="0"/>
    <n v="0"/>
    <n v="0"/>
    <n v="156"/>
    <s v="23:20"/>
    <s v="20:28"/>
    <d v="1899-12-30T02:52:00"/>
    <s v="Evening"/>
  </r>
  <r>
    <d v="2022-05-16T00:00:00"/>
    <x v="3"/>
    <s v="American Airlines Inc.: AA"/>
    <s v="AA"/>
    <n v="19805"/>
    <n v="1236"/>
    <x v="39"/>
    <s v="San Juan, PR"/>
    <s v="MIA"/>
    <s v="Miami, FL"/>
    <n v="500"/>
    <n v="453"/>
    <n v="-7"/>
    <n v="14"/>
    <n v="507"/>
    <n v="726"/>
    <n v="8"/>
    <n v="749"/>
    <n v="734"/>
    <n v="-15"/>
    <n v="0"/>
    <n v="0"/>
    <n v="169"/>
    <n v="161"/>
    <n v="139"/>
    <n v="1045"/>
    <m/>
    <m/>
    <m/>
    <m/>
    <m/>
    <s v="07:34"/>
    <s v="04:53"/>
    <d v="1899-12-30T02:41:00"/>
    <s v="Night"/>
  </r>
  <r>
    <d v="2020-09-25T00:00:00"/>
    <x v="9"/>
    <s v="Allegiant Air: G4"/>
    <s v="G4"/>
    <n v="20368"/>
    <n v="574"/>
    <x v="114"/>
    <s v="Phoenix, AZ"/>
    <s v="RFD"/>
    <s v="Rockford, IL"/>
    <n v="640"/>
    <n v="632"/>
    <n v="-8"/>
    <n v="8"/>
    <n v="640"/>
    <n v="1126"/>
    <n v="5"/>
    <n v="1146"/>
    <n v="1131"/>
    <n v="-15"/>
    <n v="0"/>
    <n v="0"/>
    <n v="186"/>
    <n v="179"/>
    <n v="166"/>
    <n v="1373"/>
    <m/>
    <m/>
    <m/>
    <m/>
    <m/>
    <s v="11:31"/>
    <s v="06:32"/>
    <d v="1899-12-30T04:59:00"/>
    <s v="Morning"/>
  </r>
  <r>
    <d v="2022-09-01T00:00:00"/>
    <x v="11"/>
    <s v="SkyWest Airlines Inc.: OO"/>
    <s v="OO"/>
    <n v="20304"/>
    <n v="5508"/>
    <x v="22"/>
    <s v="Tulsa, OK"/>
    <s v="ORD"/>
    <s v="Chicago, IL"/>
    <n v="737"/>
    <n v="730"/>
    <n v="-7"/>
    <n v="17"/>
    <n v="747"/>
    <n v="918"/>
    <n v="12"/>
    <n v="945"/>
    <n v="930"/>
    <n v="-15"/>
    <n v="0"/>
    <n v="0"/>
    <n v="128"/>
    <n v="120"/>
    <n v="91"/>
    <n v="585"/>
    <m/>
    <m/>
    <m/>
    <m/>
    <m/>
    <s v="09:30"/>
    <s v="07:30"/>
    <d v="1899-12-30T02:00:00"/>
    <s v="Morning"/>
  </r>
  <r>
    <d v="2022-02-11T00:00:00"/>
    <x v="2"/>
    <s v="Southwest Airlines Co.: WN"/>
    <s v="WN"/>
    <n v="19393"/>
    <n v="1426"/>
    <x v="12"/>
    <s v="Baltimore, MD"/>
    <s v="SJU"/>
    <s v="San Juan, PR"/>
    <n v="1725"/>
    <n v="1911"/>
    <n v="106"/>
    <n v="12"/>
    <n v="1923"/>
    <n v="5"/>
    <n v="3"/>
    <n v="2225"/>
    <n v="8"/>
    <n v="103"/>
    <n v="0"/>
    <n v="0"/>
    <n v="240"/>
    <n v="237"/>
    <n v="222"/>
    <n v="1565"/>
    <n v="6"/>
    <n v="0"/>
    <n v="0"/>
    <n v="0"/>
    <n v="97"/>
    <s v="00:08"/>
    <s v="19:11"/>
    <n v="-0.79375000000000007"/>
    <s v="Evening"/>
  </r>
  <r>
    <d v="2022-06-25T00:00:00"/>
    <x v="1"/>
    <s v="Delta Air Lines Inc.: DL"/>
    <s v="DL"/>
    <n v="19790"/>
    <n v="2503"/>
    <x v="7"/>
    <s v="Atlanta, GA"/>
    <s v="JAX"/>
    <s v="Jacksonville, FL"/>
    <n v="1635"/>
    <n v="1633"/>
    <n v="-2"/>
    <n v="13"/>
    <n v="1646"/>
    <n v="1729"/>
    <n v="9"/>
    <n v="1745"/>
    <n v="1738"/>
    <n v="-7"/>
    <n v="0"/>
    <n v="0"/>
    <n v="70"/>
    <n v="65"/>
    <n v="43"/>
    <n v="270"/>
    <m/>
    <m/>
    <m/>
    <m/>
    <m/>
    <s v="17:38"/>
    <s v="16:33"/>
    <d v="1899-12-30T01:05:00"/>
    <s v="Afternoon"/>
  </r>
  <r>
    <d v="2019-06-29T00:00:00"/>
    <x v="1"/>
    <s v="Delta Air Lines Inc.: DL"/>
    <s v="DL"/>
    <n v="19790"/>
    <n v="1981"/>
    <x v="1"/>
    <s v="Minneapolis, MN"/>
    <s v="SMF"/>
    <s v="Sacramento, CA"/>
    <n v="1115"/>
    <n v="1107"/>
    <n v="-8"/>
    <n v="11"/>
    <n v="1118"/>
    <n v="1238"/>
    <n v="4"/>
    <n v="1259"/>
    <n v="1242"/>
    <n v="-17"/>
    <n v="0"/>
    <n v="0"/>
    <n v="224"/>
    <n v="215"/>
    <n v="200"/>
    <n v="1517"/>
    <m/>
    <m/>
    <m/>
    <m/>
    <m/>
    <s v="12:42"/>
    <s v="11:07"/>
    <d v="1899-12-30T01:35:00"/>
    <s v="Morning"/>
  </r>
  <r>
    <d v="2023-08-24T00:00:00"/>
    <x v="11"/>
    <s v="SkyWest Airlines Inc.: OO"/>
    <s v="OO"/>
    <n v="20304"/>
    <n v="3249"/>
    <x v="18"/>
    <s v="Dallas/Fort Worth, TX"/>
    <s v="FLG"/>
    <s v="Flagstaff, AZ"/>
    <n v="1920"/>
    <n v="1958"/>
    <n v="38"/>
    <n v="30"/>
    <n v="2028"/>
    <n v="2015"/>
    <n v="6"/>
    <n v="1954"/>
    <n v="2021"/>
    <n v="27"/>
    <n v="0"/>
    <n v="0"/>
    <n v="154"/>
    <n v="143"/>
    <n v="107"/>
    <n v="853"/>
    <n v="27"/>
    <n v="0"/>
    <n v="0"/>
    <n v="0"/>
    <n v="0"/>
    <s v="20:21"/>
    <s v="19:58"/>
    <d v="1899-12-30T00:23:00"/>
    <s v="Evening"/>
  </r>
  <r>
    <d v="2022-09-26T00:00:00"/>
    <x v="2"/>
    <s v="Southwest Airlines Co.: WN"/>
    <s v="WN"/>
    <n v="19393"/>
    <n v="839"/>
    <x v="26"/>
    <s v="Austin, TX"/>
    <s v="LAS"/>
    <s v="Las Vegas, NV"/>
    <n v="935"/>
    <n v="929"/>
    <n v="-6"/>
    <n v="10"/>
    <n v="939"/>
    <n v="1000"/>
    <n v="4"/>
    <n v="1030"/>
    <n v="1004"/>
    <n v="-26"/>
    <n v="0"/>
    <n v="0"/>
    <n v="175"/>
    <n v="155"/>
    <n v="141"/>
    <n v="1090"/>
    <m/>
    <m/>
    <m/>
    <m/>
    <m/>
    <s v="10:04"/>
    <s v="09:29"/>
    <d v="1899-12-30T00:35:00"/>
    <s v="Morning"/>
  </r>
  <r>
    <d v="2021-09-15T00:00:00"/>
    <x v="3"/>
    <s v="American Airlines Inc.: AA"/>
    <s v="AA"/>
    <n v="19805"/>
    <n v="1309"/>
    <x v="0"/>
    <s v="Denver, CO"/>
    <s v="PHX"/>
    <s v="Phoenix, AZ"/>
    <n v="1706"/>
    <n v="1658"/>
    <n v="-8"/>
    <n v="15"/>
    <n v="1713"/>
    <n v="1738"/>
    <n v="11"/>
    <n v="1759"/>
    <n v="1749"/>
    <n v="-10"/>
    <n v="0"/>
    <n v="0"/>
    <n v="113"/>
    <n v="111"/>
    <n v="85"/>
    <n v="602"/>
    <m/>
    <m/>
    <m/>
    <m/>
    <m/>
    <s v="17:49"/>
    <s v="16:58"/>
    <d v="1899-12-30T00:51:00"/>
    <s v="Afternoon"/>
  </r>
  <r>
    <d v="2020-11-21T00:00:00"/>
    <x v="2"/>
    <s v="Southwest Airlines Co.: WN"/>
    <s v="WN"/>
    <n v="19393"/>
    <n v="1121"/>
    <x v="35"/>
    <s v="San Antonio, TX"/>
    <s v="TPA"/>
    <s v="Tampa, FL"/>
    <n v="1430"/>
    <n v="1425"/>
    <n v="-5"/>
    <n v="11"/>
    <n v="1436"/>
    <n v="1740"/>
    <n v="3"/>
    <n v="1740"/>
    <n v="1743"/>
    <n v="3"/>
    <n v="0"/>
    <n v="0"/>
    <n v="130"/>
    <n v="138"/>
    <n v="124"/>
    <n v="972"/>
    <m/>
    <m/>
    <m/>
    <m/>
    <m/>
    <s v="17:43"/>
    <s v="14:25"/>
    <d v="1899-12-30T03:18:00"/>
    <s v="Afternoon"/>
  </r>
  <r>
    <d v="2023-03-10T00:00:00"/>
    <x v="1"/>
    <s v="Delta Air Lines Inc.: DL"/>
    <s v="DL"/>
    <n v="19790"/>
    <n v="2978"/>
    <x v="16"/>
    <s v="Fort Lauderdale, FL"/>
    <s v="ATL"/>
    <s v="Atlanta, GA"/>
    <n v="1154"/>
    <n v="1152"/>
    <n v="-2"/>
    <n v="18"/>
    <n v="1210"/>
    <n v="1339"/>
    <n v="8"/>
    <n v="1352"/>
    <n v="1347"/>
    <n v="-5"/>
    <n v="0"/>
    <n v="0"/>
    <n v="118"/>
    <n v="115"/>
    <n v="89"/>
    <n v="581"/>
    <m/>
    <m/>
    <m/>
    <m/>
    <m/>
    <s v="13:47"/>
    <s v="11:52"/>
    <d v="1899-12-30T01:55:00"/>
    <s v="Morning"/>
  </r>
  <r>
    <d v="2022-02-17T00:00:00"/>
    <x v="0"/>
    <s v="United Air Lines Inc.: UA"/>
    <s v="UA"/>
    <n v="19977"/>
    <n v="1229"/>
    <x v="54"/>
    <s v="Newark, NJ"/>
    <s v="MSY"/>
    <s v="New Orleans, LA"/>
    <n v="2115"/>
    <n v="2308"/>
    <n v="113"/>
    <n v="13"/>
    <n v="2321"/>
    <n v="124"/>
    <n v="5"/>
    <n v="2338"/>
    <n v="129"/>
    <n v="111"/>
    <n v="0"/>
    <n v="0"/>
    <n v="203"/>
    <n v="201"/>
    <n v="183"/>
    <n v="1167"/>
    <n v="43"/>
    <n v="0"/>
    <n v="0"/>
    <n v="0"/>
    <n v="68"/>
    <s v="01:29"/>
    <s v="23:08"/>
    <n v="-0.90208333333333335"/>
    <s v="Evening"/>
  </r>
  <r>
    <d v="2022-05-13T00:00:00"/>
    <x v="6"/>
    <s v="Alaska Airlines Inc.: AS"/>
    <s v="AS"/>
    <n v="19930"/>
    <n v="883"/>
    <x v="18"/>
    <s v="Dallas/Fort Worth, TX"/>
    <s v="PDX"/>
    <s v="Portland, OR"/>
    <n v="1735"/>
    <n v="1727"/>
    <n v="-8"/>
    <n v="18"/>
    <n v="1745"/>
    <n v="1941"/>
    <n v="5"/>
    <n v="1942"/>
    <n v="1946"/>
    <n v="4"/>
    <n v="0"/>
    <n v="0"/>
    <n v="247"/>
    <n v="259"/>
    <n v="236"/>
    <n v="1616"/>
    <m/>
    <m/>
    <m/>
    <m/>
    <m/>
    <s v="19:46"/>
    <s v="17:27"/>
    <d v="1899-12-30T02:19:00"/>
    <s v="Afternoon"/>
  </r>
  <r>
    <d v="2019-06-08T00:00:00"/>
    <x v="13"/>
    <s v="Envoy Air: MQ"/>
    <s v="MQ"/>
    <n v="20398"/>
    <n v="3702"/>
    <x v="178"/>
    <s v="Beaumont/Port Arthur, TX"/>
    <s v="DFW"/>
    <s v="Dallas/Fort Worth, TX"/>
    <n v="620"/>
    <n v="616"/>
    <n v="-4"/>
    <n v="20"/>
    <n v="636"/>
    <n v="726"/>
    <n v="7"/>
    <n v="739"/>
    <n v="733"/>
    <n v="-6"/>
    <n v="0"/>
    <n v="0"/>
    <n v="79"/>
    <n v="77"/>
    <n v="50"/>
    <n v="270"/>
    <m/>
    <m/>
    <m/>
    <m/>
    <m/>
    <s v="07:33"/>
    <s v="06:16"/>
    <d v="1899-12-30T01:17:00"/>
    <s v="Morning"/>
  </r>
  <r>
    <d v="2023-07-18T00:00:00"/>
    <x v="1"/>
    <s v="Delta Air Lines Inc.: DL"/>
    <s v="DL"/>
    <n v="19790"/>
    <n v="1448"/>
    <x v="1"/>
    <s v="Minneapolis, MN"/>
    <s v="LAS"/>
    <s v="Las Vegas, NV"/>
    <n v="655"/>
    <n v="653"/>
    <n v="-2"/>
    <n v="11"/>
    <n v="704"/>
    <n v="759"/>
    <n v="9"/>
    <n v="816"/>
    <n v="808"/>
    <n v="-8"/>
    <n v="0"/>
    <n v="0"/>
    <n v="201"/>
    <n v="195"/>
    <n v="175"/>
    <n v="1299"/>
    <m/>
    <m/>
    <m/>
    <m/>
    <m/>
    <s v="08:08"/>
    <s v="06:53"/>
    <d v="1899-12-30T01:15:00"/>
    <s v="Morning"/>
  </r>
  <r>
    <d v="2021-06-15T00:00:00"/>
    <x v="2"/>
    <s v="Southwest Airlines Co.: WN"/>
    <s v="WN"/>
    <n v="19393"/>
    <n v="1062"/>
    <x v="94"/>
    <s v="Oklahoma City, OK"/>
    <s v="HOU"/>
    <s v="Houston, TX"/>
    <n v="1110"/>
    <n v="1124"/>
    <n v="14"/>
    <n v="7"/>
    <n v="1131"/>
    <n v="1233"/>
    <n v="3"/>
    <n v="1235"/>
    <n v="1236"/>
    <n v="1"/>
    <n v="0"/>
    <n v="0"/>
    <n v="85"/>
    <n v="72"/>
    <n v="62"/>
    <n v="419"/>
    <m/>
    <m/>
    <m/>
    <m/>
    <m/>
    <s v="12:36"/>
    <s v="11:24"/>
    <d v="1899-12-30T01:12:00"/>
    <s v="Morning"/>
  </r>
  <r>
    <d v="2020-11-08T00:00:00"/>
    <x v="2"/>
    <s v="Southwest Airlines Co.: WN"/>
    <s v="WN"/>
    <n v="19393"/>
    <n v="1591"/>
    <x v="9"/>
    <s v="Chicago, IL"/>
    <s v="AUS"/>
    <s v="Austin, TX"/>
    <n v="1210"/>
    <n v="1208"/>
    <n v="-2"/>
    <n v="10"/>
    <n v="1218"/>
    <n v="1436"/>
    <n v="4"/>
    <n v="1500"/>
    <n v="1440"/>
    <n v="-20"/>
    <n v="0"/>
    <n v="0"/>
    <n v="170"/>
    <n v="152"/>
    <n v="138"/>
    <n v="972"/>
    <m/>
    <m/>
    <m/>
    <m/>
    <m/>
    <s v="14:40"/>
    <s v="12:08"/>
    <d v="1899-12-30T02:32:00"/>
    <s v="Afternoon"/>
  </r>
  <r>
    <d v="2021-05-15T00:00:00"/>
    <x v="4"/>
    <s v="Republic Airline: YX"/>
    <s v="YX"/>
    <n v="20452"/>
    <n v="4705"/>
    <x v="20"/>
    <s v="Chicago, IL"/>
    <s v="BDL"/>
    <s v="Hartford, CT"/>
    <n v="2045"/>
    <n v="2038"/>
    <n v="-7"/>
    <n v="14"/>
    <n v="2052"/>
    <n v="2329"/>
    <n v="4"/>
    <n v="2357"/>
    <n v="2333"/>
    <n v="-24"/>
    <n v="0"/>
    <n v="0"/>
    <n v="132"/>
    <n v="115"/>
    <n v="97"/>
    <n v="783"/>
    <m/>
    <m/>
    <m/>
    <m/>
    <m/>
    <s v="23:33"/>
    <s v="20:38"/>
    <d v="1899-12-30T02:55:00"/>
    <s v="Evening"/>
  </r>
  <r>
    <d v="2019-10-02T00:00:00"/>
    <x v="3"/>
    <s v="American Airlines Inc.: AA"/>
    <s v="AA"/>
    <n v="19805"/>
    <n v="1293"/>
    <x v="75"/>
    <s v="Miami, FL"/>
    <s v="STX"/>
    <s v="Christiansted, VI"/>
    <n v="1210"/>
    <n v="1206"/>
    <n v="-4"/>
    <n v="14"/>
    <n v="1220"/>
    <n v="1437"/>
    <n v="4"/>
    <n v="1456"/>
    <n v="1441"/>
    <n v="-15"/>
    <n v="0"/>
    <n v="0"/>
    <n v="166"/>
    <n v="155"/>
    <n v="137"/>
    <n v="1139"/>
    <m/>
    <m/>
    <m/>
    <m/>
    <m/>
    <s v="14:41"/>
    <s v="12:06"/>
    <d v="1899-12-30T02:35:00"/>
    <s v="Afternoon"/>
  </r>
  <r>
    <d v="2020-12-11T00:00:00"/>
    <x v="11"/>
    <s v="SkyWest Airlines Inc.: OO"/>
    <s v="OO"/>
    <n v="20304"/>
    <n v="5083"/>
    <x v="20"/>
    <s v="Chicago, IL"/>
    <s v="SHD"/>
    <s v="Staunton, VA"/>
    <n v="1415"/>
    <n v="1519"/>
    <n v="64"/>
    <n v="18"/>
    <n v="1537"/>
    <n v="1757"/>
    <n v="2"/>
    <n v="1702"/>
    <n v="1759"/>
    <n v="57"/>
    <n v="0"/>
    <n v="0"/>
    <n v="107"/>
    <n v="100"/>
    <n v="80"/>
    <n v="541"/>
    <n v="57"/>
    <n v="0"/>
    <n v="0"/>
    <n v="0"/>
    <n v="0"/>
    <s v="17:59"/>
    <s v="15:19"/>
    <d v="1899-12-30T02:40:00"/>
    <s v="Afternoon"/>
  </r>
  <r>
    <d v="2019-08-21T00:00:00"/>
    <x v="12"/>
    <s v="Endeavor Air Inc.: 9E"/>
    <s v="9E"/>
    <n v="20363"/>
    <n v="5273"/>
    <x v="34"/>
    <s v="Detroit, MI"/>
    <s v="TYS"/>
    <s v="Knoxville, TN"/>
    <n v="1434"/>
    <n v="1439"/>
    <n v="5"/>
    <n v="18"/>
    <n v="1457"/>
    <n v="1602"/>
    <n v="2"/>
    <n v="1615"/>
    <n v="1604"/>
    <n v="-11"/>
    <n v="0"/>
    <n v="0"/>
    <n v="101"/>
    <n v="85"/>
    <n v="65"/>
    <n v="443"/>
    <m/>
    <m/>
    <m/>
    <m/>
    <m/>
    <s v="16:04"/>
    <s v="14:39"/>
    <d v="1899-12-30T01:25:00"/>
    <s v="Afternoon"/>
  </r>
  <r>
    <d v="2022-11-13T00:00:00"/>
    <x v="1"/>
    <s v="Delta Air Lines Inc.: DL"/>
    <s v="DL"/>
    <n v="19790"/>
    <n v="1039"/>
    <x v="75"/>
    <s v="Miami, FL"/>
    <s v="DTW"/>
    <s v="Detroit, MI"/>
    <n v="1911"/>
    <n v="2017"/>
    <n v="66"/>
    <n v="23"/>
    <n v="2040"/>
    <n v="2318"/>
    <n v="7"/>
    <n v="2219"/>
    <n v="2325"/>
    <n v="66"/>
    <n v="0"/>
    <n v="0"/>
    <n v="188"/>
    <n v="188"/>
    <n v="158"/>
    <n v="1145"/>
    <n v="0"/>
    <n v="0"/>
    <n v="0"/>
    <n v="0"/>
    <n v="66"/>
    <s v="23:25"/>
    <s v="20:17"/>
    <d v="1899-12-30T03:08:00"/>
    <s v="Evening"/>
  </r>
  <r>
    <d v="2023-06-15T00:00:00"/>
    <x v="2"/>
    <s v="Southwest Airlines Co.: WN"/>
    <s v="WN"/>
    <n v="19393"/>
    <n v="2249"/>
    <x v="6"/>
    <s v="Seattle, WA"/>
    <s v="SJC"/>
    <s v="San Jose, CA"/>
    <n v="2045"/>
    <n v="2054"/>
    <n v="9"/>
    <n v="10"/>
    <n v="2104"/>
    <n v="2239"/>
    <n v="6"/>
    <n v="2255"/>
    <n v="2245"/>
    <n v="-10"/>
    <n v="0"/>
    <n v="0"/>
    <n v="130"/>
    <n v="111"/>
    <n v="95"/>
    <n v="696"/>
    <m/>
    <m/>
    <m/>
    <m/>
    <m/>
    <s v="22:45"/>
    <s v="20:54"/>
    <d v="1899-12-30T01:51:00"/>
    <s v="Evening"/>
  </r>
  <r>
    <d v="2022-06-11T00:00:00"/>
    <x v="3"/>
    <s v="American Airlines Inc.: AA"/>
    <s v="AA"/>
    <n v="19805"/>
    <n v="791"/>
    <x v="75"/>
    <s v="Miami, FL"/>
    <s v="ORD"/>
    <s v="Chicago, IL"/>
    <n v="1002"/>
    <n v="1039"/>
    <n v="37"/>
    <n v="26"/>
    <n v="1105"/>
    <n v="1245"/>
    <n v="9"/>
    <n v="1225"/>
    <n v="1254"/>
    <n v="29"/>
    <n v="0"/>
    <n v="0"/>
    <n v="203"/>
    <n v="195"/>
    <n v="160"/>
    <n v="1197"/>
    <n v="19"/>
    <n v="0"/>
    <n v="0"/>
    <n v="0"/>
    <n v="10"/>
    <s v="12:54"/>
    <s v="10:39"/>
    <d v="1899-12-30T02:15:00"/>
    <s v="Morning"/>
  </r>
  <r>
    <d v="2019-08-25T00:00:00"/>
    <x v="1"/>
    <s v="Delta Air Lines Inc.: DL"/>
    <s v="DL"/>
    <n v="19790"/>
    <n v="2256"/>
    <x v="79"/>
    <s v="Portland, OR"/>
    <s v="ATL"/>
    <s v="Atlanta, GA"/>
    <n v="2225"/>
    <n v="2223"/>
    <n v="-2"/>
    <n v="16"/>
    <n v="2239"/>
    <n v="533"/>
    <n v="7"/>
    <n v="602"/>
    <n v="540"/>
    <n v="-22"/>
    <n v="0"/>
    <n v="0"/>
    <n v="277"/>
    <n v="257"/>
    <n v="234"/>
    <n v="2172"/>
    <m/>
    <m/>
    <m/>
    <m/>
    <m/>
    <s v="05:40"/>
    <s v="22:23"/>
    <n v="-0.69652777777777786"/>
    <s v="Evening"/>
  </r>
  <r>
    <d v="2022-05-22T00:00:00"/>
    <x v="1"/>
    <s v="Delta Air Lines Inc.: DL"/>
    <s v="DL"/>
    <n v="19790"/>
    <n v="514"/>
    <x v="7"/>
    <s v="Atlanta, GA"/>
    <s v="DEN"/>
    <s v="Denver, CO"/>
    <n v="1355"/>
    <n v="1353"/>
    <n v="-2"/>
    <n v="10"/>
    <n v="1403"/>
    <n v="1444"/>
    <n v="8"/>
    <n v="1505"/>
    <n v="1452"/>
    <n v="-13"/>
    <n v="0"/>
    <n v="0"/>
    <n v="190"/>
    <n v="179"/>
    <n v="161"/>
    <n v="1199"/>
    <m/>
    <m/>
    <m/>
    <m/>
    <m/>
    <s v="14:52"/>
    <s v="13:53"/>
    <d v="1899-12-30T00:59:00"/>
    <s v="Afternoon"/>
  </r>
  <r>
    <d v="2021-08-26T00:00:00"/>
    <x v="2"/>
    <s v="Southwest Airlines Co.: WN"/>
    <s v="WN"/>
    <n v="19393"/>
    <n v="473"/>
    <x v="12"/>
    <s v="Baltimore, MD"/>
    <s v="CHS"/>
    <s v="Charleston, SC"/>
    <n v="820"/>
    <n v="837"/>
    <n v="17"/>
    <n v="29"/>
    <n v="906"/>
    <n v="1028"/>
    <n v="6"/>
    <n v="1000"/>
    <n v="1034"/>
    <n v="34"/>
    <n v="0"/>
    <n v="0"/>
    <n v="100"/>
    <n v="117"/>
    <n v="82"/>
    <n v="472"/>
    <n v="17"/>
    <n v="0"/>
    <n v="17"/>
    <n v="0"/>
    <n v="0"/>
    <s v="10:34"/>
    <s v="08:37"/>
    <d v="1899-12-30T01:57:00"/>
    <s v="Morning"/>
  </r>
  <r>
    <d v="2020-08-08T00:00:00"/>
    <x v="1"/>
    <s v="Delta Air Lines Inc.: DL"/>
    <s v="DL"/>
    <n v="19790"/>
    <n v="445"/>
    <x v="32"/>
    <s v="Los Angeles, CA"/>
    <s v="MSY"/>
    <s v="New Orleans, LA"/>
    <n v="1824"/>
    <n v="1819"/>
    <n v="-5"/>
    <n v="11"/>
    <n v="1830"/>
    <n v="2343"/>
    <n v="3"/>
    <n v="2359"/>
    <n v="2346"/>
    <n v="-13"/>
    <n v="0"/>
    <n v="0"/>
    <n v="215"/>
    <n v="207"/>
    <n v="193"/>
    <n v="1670"/>
    <m/>
    <m/>
    <m/>
    <m/>
    <m/>
    <s v="23:46"/>
    <s v="18:19"/>
    <d v="1899-12-30T05:27:00"/>
    <s v="Evening"/>
  </r>
  <r>
    <d v="2019-07-10T00:00:00"/>
    <x v="11"/>
    <s v="SkyWest Airlines Inc.: OO"/>
    <s v="OO"/>
    <n v="20304"/>
    <n v="4549"/>
    <x v="24"/>
    <s v="Salt Lake City, UT"/>
    <s v="BOI"/>
    <s v="Boise, ID"/>
    <n v="2025"/>
    <n v="2024"/>
    <n v="-1"/>
    <n v="22"/>
    <n v="2046"/>
    <n v="2129"/>
    <n v="5"/>
    <n v="2140"/>
    <n v="2134"/>
    <n v="-6"/>
    <n v="0"/>
    <n v="0"/>
    <n v="75"/>
    <n v="70"/>
    <n v="43"/>
    <n v="290"/>
    <m/>
    <m/>
    <m/>
    <m/>
    <m/>
    <s v="21:34"/>
    <s v="20:24"/>
    <d v="1899-12-30T01:10:00"/>
    <s v="Evening"/>
  </r>
  <r>
    <d v="2021-09-22T00:00:00"/>
    <x v="2"/>
    <s v="Southwest Airlines Co.: WN"/>
    <s v="WN"/>
    <n v="19393"/>
    <n v="3766"/>
    <x v="134"/>
    <s v="Ontario, CA"/>
    <s v="SMF"/>
    <s v="Sacramento, CA"/>
    <n v="1410"/>
    <n v="1416"/>
    <n v="6"/>
    <n v="6"/>
    <n v="1422"/>
    <n v="1522"/>
    <n v="4"/>
    <n v="1530"/>
    <n v="1526"/>
    <n v="-4"/>
    <n v="0"/>
    <n v="0"/>
    <n v="80"/>
    <n v="70"/>
    <n v="60"/>
    <n v="390"/>
    <m/>
    <m/>
    <m/>
    <m/>
    <m/>
    <s v="15:26"/>
    <s v="14:16"/>
    <d v="1899-12-30T01:10:00"/>
    <s v="Afternoon"/>
  </r>
  <r>
    <d v="2020-10-07T00:00:00"/>
    <x v="4"/>
    <s v="Republic Airline: YX"/>
    <s v="YX"/>
    <n v="20452"/>
    <n v="5592"/>
    <x v="37"/>
    <s v="Columbus, OH"/>
    <s v="DTW"/>
    <s v="Detroit, MI"/>
    <n v="1155"/>
    <n v="1149"/>
    <n v="-6"/>
    <n v="6"/>
    <n v="1155"/>
    <n v="1233"/>
    <n v="4"/>
    <n v="1258"/>
    <n v="1237"/>
    <n v="-21"/>
    <n v="0"/>
    <n v="0"/>
    <n v="63"/>
    <n v="48"/>
    <n v="38"/>
    <n v="155"/>
    <m/>
    <m/>
    <m/>
    <m/>
    <m/>
    <s v="12:37"/>
    <s v="11:49"/>
    <d v="1899-12-30T00:48:00"/>
    <s v="Morning"/>
  </r>
  <r>
    <d v="2022-10-24T00:00:00"/>
    <x v="2"/>
    <s v="Southwest Airlines Co.: WN"/>
    <s v="WN"/>
    <n v="19393"/>
    <n v="1595"/>
    <x v="31"/>
    <s v="Boston, MA"/>
    <s v="STL"/>
    <s v="St. Louis, MO"/>
    <n v="945"/>
    <n v="940"/>
    <n v="-5"/>
    <n v="9"/>
    <n v="949"/>
    <n v="1115"/>
    <n v="6"/>
    <n v="1145"/>
    <n v="1121"/>
    <n v="-24"/>
    <n v="0"/>
    <n v="0"/>
    <n v="180"/>
    <n v="161"/>
    <n v="146"/>
    <n v="1047"/>
    <m/>
    <m/>
    <m/>
    <m/>
    <m/>
    <s v="11:21"/>
    <s v="09:40"/>
    <d v="1899-12-30T01:41:00"/>
    <s v="Morning"/>
  </r>
  <r>
    <d v="2019-09-06T00:00:00"/>
    <x v="11"/>
    <s v="SkyWest Airlines Inc.: OO"/>
    <s v="OO"/>
    <n v="20304"/>
    <n v="3362"/>
    <x v="6"/>
    <s v="Seattle, WA"/>
    <s v="DAL"/>
    <s v="Dallas, TX"/>
    <n v="1220"/>
    <n v="1213"/>
    <n v="-7"/>
    <n v="21"/>
    <n v="1234"/>
    <n v="1812"/>
    <n v="4"/>
    <n v="1830"/>
    <n v="1816"/>
    <n v="-14"/>
    <n v="0"/>
    <n v="0"/>
    <n v="250"/>
    <n v="243"/>
    <n v="218"/>
    <n v="1670"/>
    <m/>
    <m/>
    <m/>
    <m/>
    <m/>
    <s v="18:16"/>
    <s v="12:13"/>
    <d v="1899-12-30T06:03:00"/>
    <s v="Afternoon"/>
  </r>
  <r>
    <d v="2021-10-11T00:00:00"/>
    <x v="11"/>
    <s v="SkyWest Airlines Inc.: OO"/>
    <s v="OO"/>
    <n v="20304"/>
    <n v="3258"/>
    <x v="32"/>
    <s v="Los Angeles, CA"/>
    <s v="SFO"/>
    <s v="San Francisco, CA"/>
    <n v="2212"/>
    <n v="2212"/>
    <n v="0"/>
    <n v="23"/>
    <n v="2235"/>
    <n v="2338"/>
    <n v="4"/>
    <n v="2340"/>
    <n v="2342"/>
    <n v="2"/>
    <n v="0"/>
    <n v="0"/>
    <n v="88"/>
    <n v="90"/>
    <n v="63"/>
    <n v="337"/>
    <m/>
    <m/>
    <m/>
    <m/>
    <m/>
    <s v="23:42"/>
    <s v="22:12"/>
    <d v="1899-12-30T01:30:00"/>
    <s v="Evening"/>
  </r>
  <r>
    <d v="2020-04-06T00:00:00"/>
    <x v="2"/>
    <s v="Southwest Airlines Co.: WN"/>
    <s v="WN"/>
    <n v="19393"/>
    <n v="2062"/>
    <x v="9"/>
    <s v="Chicago, IL"/>
    <s v="CMH"/>
    <s v="Columbus, OH"/>
    <n v="1755"/>
    <n v="0"/>
    <n v="0"/>
    <m/>
    <m/>
    <m/>
    <m/>
    <n v="2005"/>
    <n v="0"/>
    <n v="0"/>
    <n v="1"/>
    <n v="0"/>
    <n v="70"/>
    <m/>
    <m/>
    <n v="283"/>
    <m/>
    <m/>
    <m/>
    <m/>
    <m/>
    <s v="00:00"/>
    <s v="00:00"/>
    <d v="1899-12-30T00:00:00"/>
    <s v="Night"/>
  </r>
  <r>
    <d v="2021-04-25T00:00:00"/>
    <x v="3"/>
    <s v="American Airlines Inc.: AA"/>
    <s v="AA"/>
    <n v="19805"/>
    <n v="1524"/>
    <x v="75"/>
    <s v="Miami, FL"/>
    <s v="LAS"/>
    <s v="Las Vegas, NV"/>
    <n v="835"/>
    <n v="834"/>
    <n v="-1"/>
    <n v="38"/>
    <n v="912"/>
    <n v="1135"/>
    <n v="7"/>
    <n v="1110"/>
    <n v="1142"/>
    <n v="32"/>
    <n v="0"/>
    <n v="0"/>
    <n v="335"/>
    <n v="368"/>
    <n v="323"/>
    <n v="2174"/>
    <n v="0"/>
    <n v="0"/>
    <n v="32"/>
    <n v="0"/>
    <n v="0"/>
    <s v="11:42"/>
    <s v="08:34"/>
    <d v="1899-12-30T03:08:00"/>
    <s v="Morning"/>
  </r>
  <r>
    <d v="2022-09-27T00:00:00"/>
    <x v="0"/>
    <s v="United Air Lines Inc.: UA"/>
    <s v="UA"/>
    <n v="19977"/>
    <n v="450"/>
    <x v="20"/>
    <s v="Chicago, IL"/>
    <s v="ANC"/>
    <s v="Anchorage, AK"/>
    <n v="1611"/>
    <n v="1611"/>
    <n v="0"/>
    <n v="16"/>
    <n v="1627"/>
    <n v="1948"/>
    <n v="7"/>
    <n v="2000"/>
    <n v="1955"/>
    <n v="-5"/>
    <n v="0"/>
    <n v="0"/>
    <n v="409"/>
    <n v="404"/>
    <n v="381"/>
    <n v="2846"/>
    <m/>
    <m/>
    <m/>
    <m/>
    <m/>
    <s v="19:55"/>
    <s v="16:11"/>
    <d v="1899-12-30T03:44:00"/>
    <s v="Afternoon"/>
  </r>
  <r>
    <d v="2022-05-26T00:00:00"/>
    <x v="2"/>
    <s v="Southwest Airlines Co.: WN"/>
    <s v="WN"/>
    <n v="19393"/>
    <n v="1480"/>
    <x v="28"/>
    <s v="Manchester, NH"/>
    <s v="MDW"/>
    <s v="Chicago, IL"/>
    <n v="1900"/>
    <n v="1918"/>
    <n v="18"/>
    <n v="12"/>
    <n v="1930"/>
    <n v="2029"/>
    <n v="5"/>
    <n v="2025"/>
    <n v="2034"/>
    <n v="9"/>
    <n v="0"/>
    <n v="0"/>
    <n v="145"/>
    <n v="136"/>
    <n v="119"/>
    <n v="838"/>
    <m/>
    <m/>
    <m/>
    <m/>
    <m/>
    <s v="20:34"/>
    <s v="19:18"/>
    <d v="1899-12-30T01:16:00"/>
    <s v="Evening"/>
  </r>
  <r>
    <d v="2020-11-20T00:00:00"/>
    <x v="1"/>
    <s v="Delta Air Lines Inc.: DL"/>
    <s v="DL"/>
    <n v="19790"/>
    <n v="1137"/>
    <x v="34"/>
    <s v="Detroit, MI"/>
    <s v="ATL"/>
    <s v="Atlanta, GA"/>
    <n v="1000"/>
    <n v="955"/>
    <n v="-5"/>
    <n v="8"/>
    <n v="1003"/>
    <n v="1129"/>
    <n v="7"/>
    <n v="1158"/>
    <n v="1136"/>
    <n v="-22"/>
    <n v="0"/>
    <n v="0"/>
    <n v="118"/>
    <n v="101"/>
    <n v="86"/>
    <n v="594"/>
    <m/>
    <m/>
    <m/>
    <m/>
    <m/>
    <s v="11:36"/>
    <s v="09:55"/>
    <d v="1899-12-30T01:41:00"/>
    <s v="Morning"/>
  </r>
  <r>
    <d v="2022-03-24T00:00:00"/>
    <x v="3"/>
    <s v="American Airlines Inc.: AA"/>
    <s v="AA"/>
    <n v="19805"/>
    <n v="1638"/>
    <x v="18"/>
    <s v="Dallas/Fort Worth, TX"/>
    <s v="LAX"/>
    <s v="Los Angeles, CA"/>
    <n v="2130"/>
    <n v="2132"/>
    <n v="2"/>
    <n v="15"/>
    <n v="2147"/>
    <n v="2230"/>
    <n v="15"/>
    <n v="2252"/>
    <n v="2245"/>
    <n v="-7"/>
    <n v="0"/>
    <n v="0"/>
    <n v="202"/>
    <n v="193"/>
    <n v="163"/>
    <n v="1235"/>
    <m/>
    <m/>
    <m/>
    <m/>
    <m/>
    <s v="22:45"/>
    <s v="21:32"/>
    <d v="1899-12-30T01:13:00"/>
    <s v="Evening"/>
  </r>
  <r>
    <d v="2022-06-23T00:00:00"/>
    <x v="1"/>
    <s v="Delta Air Lines Inc.: DL"/>
    <s v="DL"/>
    <n v="19790"/>
    <n v="450"/>
    <x v="7"/>
    <s v="Atlanta, GA"/>
    <s v="BNA"/>
    <s v="Nashville, TN"/>
    <n v="725"/>
    <n v="723"/>
    <n v="-2"/>
    <n v="13"/>
    <n v="736"/>
    <n v="711"/>
    <n v="11"/>
    <n v="731"/>
    <n v="722"/>
    <n v="-9"/>
    <n v="0"/>
    <n v="0"/>
    <n v="66"/>
    <n v="59"/>
    <n v="35"/>
    <n v="214"/>
    <m/>
    <m/>
    <m/>
    <m/>
    <m/>
    <s v="07:22"/>
    <s v="07:23"/>
    <n v="-6.9444444444444198E-4"/>
    <s v="Morning"/>
  </r>
  <r>
    <d v="2019-06-30T00:00:00"/>
    <x v="0"/>
    <s v="United Air Lines Inc.: UA"/>
    <s v="UA"/>
    <n v="19977"/>
    <n v="1121"/>
    <x v="6"/>
    <s v="Seattle, WA"/>
    <s v="IAH"/>
    <s v="Houston, TX"/>
    <n v="910"/>
    <n v="1116"/>
    <n v="126"/>
    <n v="12"/>
    <n v="1128"/>
    <n v="1724"/>
    <n v="7"/>
    <n v="1526"/>
    <n v="1731"/>
    <n v="125"/>
    <n v="0"/>
    <n v="0"/>
    <n v="256"/>
    <n v="255"/>
    <n v="236"/>
    <n v="1874"/>
    <n v="0"/>
    <n v="0"/>
    <n v="0"/>
    <n v="0"/>
    <n v="125"/>
    <s v="17:31"/>
    <s v="11:16"/>
    <d v="1899-12-30T06:15:00"/>
    <s v="Morning"/>
  </r>
  <r>
    <d v="2022-12-08T00:00:00"/>
    <x v="2"/>
    <s v="Southwest Airlines Co.: WN"/>
    <s v="WN"/>
    <n v="19393"/>
    <n v="3572"/>
    <x v="53"/>
    <s v="Kansas City, MO"/>
    <s v="DEN"/>
    <s v="Denver, CO"/>
    <n v="935"/>
    <n v="936"/>
    <n v="1"/>
    <n v="16"/>
    <n v="952"/>
    <n v="1242"/>
    <n v="10"/>
    <n v="1035"/>
    <n v="1252"/>
    <n v="0"/>
    <n v="0"/>
    <n v="1"/>
    <n v="120"/>
    <m/>
    <m/>
    <n v="533"/>
    <m/>
    <m/>
    <m/>
    <m/>
    <m/>
    <s v="12:52"/>
    <s v="09:36"/>
    <d v="1899-12-30T03:16:00"/>
    <s v="Morning"/>
  </r>
  <r>
    <d v="2020-03-25T00:00:00"/>
    <x v="6"/>
    <s v="Alaska Airlines Inc.: AS"/>
    <s v="AS"/>
    <n v="19930"/>
    <n v="1693"/>
    <x v="37"/>
    <s v="Columbus, OH"/>
    <s v="SEA"/>
    <s v="Seattle, WA"/>
    <n v="1815"/>
    <n v="1744"/>
    <n v="-31"/>
    <n v="20"/>
    <n v="1804"/>
    <n v="2010"/>
    <n v="6"/>
    <n v="2035"/>
    <n v="2016"/>
    <n v="-19"/>
    <n v="0"/>
    <n v="0"/>
    <n v="320"/>
    <n v="332"/>
    <n v="306"/>
    <n v="2016"/>
    <m/>
    <m/>
    <m/>
    <m/>
    <m/>
    <s v="20:16"/>
    <s v="17:44"/>
    <d v="1899-12-30T02:32:00"/>
    <s v="Afternoon"/>
  </r>
  <r>
    <d v="2021-09-13T00:00:00"/>
    <x v="5"/>
    <s v="Spirit Air Lines: NK"/>
    <s v="NK"/>
    <n v="20416"/>
    <n v="2932"/>
    <x v="34"/>
    <s v="Detroit, MI"/>
    <s v="LAX"/>
    <s v="Los Angeles, CA"/>
    <n v="520"/>
    <n v="625"/>
    <n v="65"/>
    <n v="11"/>
    <n v="636"/>
    <n v="807"/>
    <n v="14"/>
    <n v="723"/>
    <n v="821"/>
    <n v="58"/>
    <n v="0"/>
    <n v="0"/>
    <n v="303"/>
    <n v="296"/>
    <n v="271"/>
    <n v="1979"/>
    <n v="58"/>
    <n v="0"/>
    <n v="0"/>
    <n v="0"/>
    <n v="0"/>
    <s v="08:21"/>
    <s v="06:25"/>
    <d v="1899-12-30T01:56:00"/>
    <s v="Morning"/>
  </r>
  <r>
    <d v="2019-04-17T00:00:00"/>
    <x v="1"/>
    <s v="Delta Air Lines Inc.: DL"/>
    <s v="DL"/>
    <n v="19790"/>
    <n v="1221"/>
    <x v="34"/>
    <s v="Detroit, MI"/>
    <s v="PHX"/>
    <s v="Phoenix, AZ"/>
    <n v="858"/>
    <n v="906"/>
    <n v="8"/>
    <n v="9"/>
    <n v="915"/>
    <n v="959"/>
    <n v="4"/>
    <n v="1020"/>
    <n v="1003"/>
    <n v="-17"/>
    <n v="0"/>
    <n v="0"/>
    <n v="262"/>
    <n v="237"/>
    <n v="224"/>
    <n v="1671"/>
    <m/>
    <m/>
    <m/>
    <m/>
    <m/>
    <s v="10:03"/>
    <s v="09:06"/>
    <d v="1899-12-30T00:57:00"/>
    <s v="Morning"/>
  </r>
  <r>
    <d v="2023-01-08T00:00:00"/>
    <x v="3"/>
    <s v="American Airlines Inc.: AA"/>
    <s v="AA"/>
    <n v="19805"/>
    <n v="2489"/>
    <x v="146"/>
    <s v="West Palm Beach/Palm Beach, FL"/>
    <s v="PHL"/>
    <s v="Philadelphia, PA"/>
    <n v="1724"/>
    <n v="1721"/>
    <n v="-3"/>
    <n v="13"/>
    <n v="1734"/>
    <n v="1936"/>
    <n v="6"/>
    <n v="2000"/>
    <n v="1942"/>
    <n v="-18"/>
    <n v="0"/>
    <n v="0"/>
    <n v="156"/>
    <n v="141"/>
    <n v="122"/>
    <n v="951"/>
    <m/>
    <m/>
    <m/>
    <m/>
    <m/>
    <s v="19:42"/>
    <s v="17:21"/>
    <d v="1899-12-30T02:21:00"/>
    <s v="Afternoon"/>
  </r>
  <r>
    <d v="2020-12-29T00:00:00"/>
    <x v="14"/>
    <s v="Frontier Airlines Inc.: F9"/>
    <s v="F9"/>
    <n v="20436"/>
    <n v="586"/>
    <x v="0"/>
    <s v="Denver, CO"/>
    <s v="TYS"/>
    <s v="Knoxville, TN"/>
    <n v="1400"/>
    <n v="1353"/>
    <n v="-7"/>
    <n v="11"/>
    <n v="1404"/>
    <n v="1818"/>
    <n v="5"/>
    <n v="1840"/>
    <n v="1823"/>
    <n v="-17"/>
    <n v="0"/>
    <n v="0"/>
    <n v="160"/>
    <n v="150"/>
    <n v="134"/>
    <n v="1162"/>
    <m/>
    <m/>
    <m/>
    <m/>
    <m/>
    <s v="18:23"/>
    <s v="13:53"/>
    <d v="1899-12-30T04:30:00"/>
    <s v="Afternoon"/>
  </r>
  <r>
    <d v="2020-09-30T00:00:00"/>
    <x v="2"/>
    <s v="Southwest Airlines Co.: WN"/>
    <s v="WN"/>
    <n v="19393"/>
    <n v="2096"/>
    <x v="32"/>
    <s v="Los Angeles, CA"/>
    <s v="BNA"/>
    <s v="Nashville, TN"/>
    <n v="935"/>
    <n v="931"/>
    <n v="-4"/>
    <n v="8"/>
    <n v="939"/>
    <n v="1511"/>
    <n v="5"/>
    <n v="1535"/>
    <n v="1516"/>
    <n v="-19"/>
    <n v="0"/>
    <n v="0"/>
    <n v="240"/>
    <n v="225"/>
    <n v="212"/>
    <n v="1797"/>
    <m/>
    <m/>
    <m/>
    <m/>
    <m/>
    <s v="15:16"/>
    <s v="09:31"/>
    <d v="1899-12-30T05:45:00"/>
    <s v="Morning"/>
  </r>
  <r>
    <d v="2022-01-28T00:00:00"/>
    <x v="1"/>
    <s v="Delta Air Lines Inc.: DL"/>
    <s v="DL"/>
    <n v="19790"/>
    <n v="1354"/>
    <x v="7"/>
    <s v="Atlanta, GA"/>
    <s v="CMH"/>
    <s v="Columbus, OH"/>
    <n v="1519"/>
    <n v="1515"/>
    <n v="-4"/>
    <n v="17"/>
    <n v="1532"/>
    <n v="1634"/>
    <n v="6"/>
    <n v="1649"/>
    <n v="1640"/>
    <n v="-9"/>
    <n v="0"/>
    <n v="0"/>
    <n v="90"/>
    <n v="85"/>
    <n v="62"/>
    <n v="447"/>
    <m/>
    <m/>
    <m/>
    <m/>
    <m/>
    <s v="16:40"/>
    <s v="15:15"/>
    <d v="1899-12-30T01:25:00"/>
    <s v="Afternoon"/>
  </r>
  <r>
    <d v="2020-11-26T00:00:00"/>
    <x v="14"/>
    <s v="Frontier Airlines Inc.: F9"/>
    <s v="F9"/>
    <n v="20436"/>
    <n v="2946"/>
    <x v="58"/>
    <s v="San Diego, CA"/>
    <s v="PHX"/>
    <s v="Phoenix, AZ"/>
    <n v="1755"/>
    <n v="1744"/>
    <n v="-11"/>
    <n v="11"/>
    <n v="1755"/>
    <n v="1944"/>
    <n v="6"/>
    <n v="2014"/>
    <n v="1950"/>
    <n v="-24"/>
    <n v="0"/>
    <n v="0"/>
    <n v="79"/>
    <n v="66"/>
    <n v="49"/>
    <n v="304"/>
    <m/>
    <m/>
    <m/>
    <m/>
    <m/>
    <s v="19:50"/>
    <s v="17:44"/>
    <d v="1899-12-30T02:06:00"/>
    <s v="Afternoon"/>
  </r>
  <r>
    <d v="2020-06-29T00:00:00"/>
    <x v="13"/>
    <s v="Envoy Air: MQ"/>
    <s v="MQ"/>
    <n v="20398"/>
    <n v="3459"/>
    <x v="4"/>
    <s v="Huntsville, AL"/>
    <s v="DFW"/>
    <s v="Dallas/Fort Worth, TX"/>
    <n v="705"/>
    <n v="702"/>
    <n v="-3"/>
    <n v="11"/>
    <n v="713"/>
    <n v="856"/>
    <n v="15"/>
    <n v="903"/>
    <n v="911"/>
    <n v="8"/>
    <n v="0"/>
    <n v="0"/>
    <n v="118"/>
    <n v="129"/>
    <n v="103"/>
    <n v="603"/>
    <m/>
    <m/>
    <m/>
    <m/>
    <m/>
    <s v="09:11"/>
    <s v="07:02"/>
    <d v="1899-12-30T02:09:00"/>
    <s v="Morning"/>
  </r>
  <r>
    <d v="2020-11-11T00:00:00"/>
    <x v="2"/>
    <s v="Southwest Airlines Co.: WN"/>
    <s v="WN"/>
    <n v="19393"/>
    <n v="3395"/>
    <x v="112"/>
    <s v="Houston, TX"/>
    <s v="DEN"/>
    <s v="Denver, CO"/>
    <n v="705"/>
    <n v="701"/>
    <n v="-4"/>
    <n v="9"/>
    <n v="710"/>
    <n v="813"/>
    <n v="5"/>
    <n v="835"/>
    <n v="818"/>
    <n v="-17"/>
    <n v="0"/>
    <n v="0"/>
    <n v="150"/>
    <n v="137"/>
    <n v="123"/>
    <n v="883"/>
    <m/>
    <m/>
    <m/>
    <m/>
    <m/>
    <s v="08:18"/>
    <s v="07:01"/>
    <d v="1899-12-30T01:17:00"/>
    <s v="Morning"/>
  </r>
  <r>
    <d v="2020-09-22T00:00:00"/>
    <x v="11"/>
    <s v="SkyWest Airlines Inc.: OO"/>
    <s v="OO"/>
    <n v="20304"/>
    <n v="3550"/>
    <x v="80"/>
    <s v="Santa Ana, CA"/>
    <s v="SLC"/>
    <s v="Salt Lake City, UT"/>
    <n v="1655"/>
    <n v="1652"/>
    <n v="-3"/>
    <n v="9"/>
    <n v="1701"/>
    <n v="1930"/>
    <n v="5"/>
    <n v="1945"/>
    <n v="1935"/>
    <n v="-10"/>
    <n v="0"/>
    <n v="0"/>
    <n v="110"/>
    <n v="103"/>
    <n v="89"/>
    <n v="588"/>
    <m/>
    <m/>
    <m/>
    <m/>
    <m/>
    <s v="19:35"/>
    <s v="16:52"/>
    <d v="1899-12-30T02:43:00"/>
    <s v="Afternoon"/>
  </r>
  <r>
    <d v="2021-07-16T00:00:00"/>
    <x v="3"/>
    <s v="American Airlines Inc.: AA"/>
    <s v="AA"/>
    <n v="19805"/>
    <n v="1562"/>
    <x v="21"/>
    <s v="Las Vegas, NV"/>
    <s v="ORD"/>
    <s v="Chicago, IL"/>
    <n v="2359"/>
    <n v="2356"/>
    <n v="-3"/>
    <n v="15"/>
    <n v="11"/>
    <n v="514"/>
    <n v="6"/>
    <n v="538"/>
    <n v="520"/>
    <n v="-18"/>
    <n v="0"/>
    <n v="0"/>
    <n v="219"/>
    <n v="204"/>
    <n v="183"/>
    <n v="1514"/>
    <m/>
    <m/>
    <m/>
    <m/>
    <m/>
    <s v="05:20"/>
    <s v="23:56"/>
    <n v="-0.77500000000000002"/>
    <s v="Evening"/>
  </r>
  <r>
    <d v="2020-07-04T00:00:00"/>
    <x v="11"/>
    <s v="SkyWest Airlines Inc.: OO"/>
    <s v="OO"/>
    <n v="20304"/>
    <n v="5556"/>
    <x v="20"/>
    <s v="Chicago, IL"/>
    <s v="SBN"/>
    <s v="South Bend, IN"/>
    <n v="1805"/>
    <n v="1755"/>
    <n v="-10"/>
    <n v="31"/>
    <n v="1826"/>
    <n v="1944"/>
    <n v="4"/>
    <n v="2004"/>
    <n v="1948"/>
    <n v="-16"/>
    <n v="0"/>
    <n v="0"/>
    <n v="59"/>
    <n v="53"/>
    <n v="18"/>
    <n v="84"/>
    <m/>
    <m/>
    <m/>
    <m/>
    <m/>
    <s v="19:48"/>
    <s v="17:55"/>
    <d v="1899-12-30T01:53:00"/>
    <s v="Afternoon"/>
  </r>
  <r>
    <d v="2021-04-04T00:00:00"/>
    <x v="8"/>
    <s v="PSA Airlines Inc.: OH"/>
    <s v="OH"/>
    <n v="20397"/>
    <n v="5709"/>
    <x v="95"/>
    <s v="Providence, RI"/>
    <s v="CLT"/>
    <s v="Charlotte, NC"/>
    <n v="1433"/>
    <n v="1433"/>
    <n v="0"/>
    <n v="11"/>
    <n v="1444"/>
    <n v="1622"/>
    <n v="8"/>
    <n v="1702"/>
    <n v="1630"/>
    <n v="-32"/>
    <n v="0"/>
    <n v="0"/>
    <n v="149"/>
    <n v="117"/>
    <n v="98"/>
    <n v="683"/>
    <m/>
    <m/>
    <m/>
    <m/>
    <m/>
    <s v="16:30"/>
    <s v="14:33"/>
    <d v="1899-12-30T01:57:00"/>
    <s v="Afternoon"/>
  </r>
  <r>
    <d v="2023-07-09T00:00:00"/>
    <x v="4"/>
    <s v="Republic Airline: YX"/>
    <s v="YX"/>
    <n v="20452"/>
    <n v="3609"/>
    <x v="81"/>
    <s v="Pittsburgh, PA"/>
    <s v="EWR"/>
    <s v="Newark, NJ"/>
    <n v="1850"/>
    <n v="0"/>
    <n v="0"/>
    <m/>
    <m/>
    <m/>
    <m/>
    <n v="2030"/>
    <n v="0"/>
    <n v="0"/>
    <n v="1"/>
    <n v="0"/>
    <n v="100"/>
    <m/>
    <m/>
    <n v="319"/>
    <m/>
    <m/>
    <m/>
    <m/>
    <m/>
    <s v="00:00"/>
    <s v="00:00"/>
    <d v="1899-12-30T00:00:00"/>
    <s v="Night"/>
  </r>
  <r>
    <d v="2019-04-30T00:00:00"/>
    <x v="2"/>
    <s v="Southwest Airlines Co.: WN"/>
    <s v="WN"/>
    <n v="19393"/>
    <n v="1774"/>
    <x v="6"/>
    <s v="Seattle, WA"/>
    <s v="SJC"/>
    <s v="San Jose, CA"/>
    <n v="1545"/>
    <n v="1610"/>
    <n v="25"/>
    <n v="18"/>
    <n v="1628"/>
    <n v="1807"/>
    <n v="2"/>
    <n v="1805"/>
    <n v="1809"/>
    <n v="4"/>
    <n v="0"/>
    <n v="0"/>
    <n v="140"/>
    <n v="119"/>
    <n v="99"/>
    <n v="696"/>
    <m/>
    <m/>
    <m/>
    <m/>
    <m/>
    <s v="18:09"/>
    <s v="16:10"/>
    <d v="1899-12-30T01:59:00"/>
    <s v="Afternoon"/>
  </r>
  <r>
    <d v="2023-02-15T00:00:00"/>
    <x v="12"/>
    <s v="Endeavor Air Inc.: 9E"/>
    <s v="9E"/>
    <n v="20363"/>
    <n v="4641"/>
    <x v="154"/>
    <s v="Bangor, ME"/>
    <s v="LGA"/>
    <s v="New York, NY"/>
    <n v="515"/>
    <n v="510"/>
    <n v="-5"/>
    <n v="27"/>
    <n v="537"/>
    <n v="649"/>
    <n v="6"/>
    <n v="720"/>
    <n v="655"/>
    <n v="-25"/>
    <n v="0"/>
    <n v="0"/>
    <n v="125"/>
    <n v="105"/>
    <n v="72"/>
    <n v="378"/>
    <m/>
    <m/>
    <m/>
    <m/>
    <m/>
    <s v="06:55"/>
    <s v="05:10"/>
    <d v="1899-12-30T01:45:00"/>
    <s v="Night"/>
  </r>
  <r>
    <d v="2022-12-15T00:00:00"/>
    <x v="1"/>
    <s v="Delta Air Lines Inc.: DL"/>
    <s v="DL"/>
    <n v="19790"/>
    <n v="1687"/>
    <x v="7"/>
    <s v="Atlanta, GA"/>
    <s v="IAH"/>
    <s v="Houston, TX"/>
    <n v="2247"/>
    <n v="2250"/>
    <n v="3"/>
    <n v="13"/>
    <n v="2303"/>
    <n v="2351"/>
    <n v="22"/>
    <n v="2359"/>
    <n v="13"/>
    <n v="14"/>
    <n v="0"/>
    <n v="0"/>
    <n v="132"/>
    <n v="143"/>
    <n v="108"/>
    <n v="689"/>
    <m/>
    <m/>
    <m/>
    <m/>
    <m/>
    <s v="00:13"/>
    <s v="22:50"/>
    <n v="-0.94236111111111109"/>
    <s v="Evening"/>
  </r>
  <r>
    <d v="2022-02-27T00:00:00"/>
    <x v="2"/>
    <s v="Southwest Airlines Co.: WN"/>
    <s v="WN"/>
    <n v="19393"/>
    <n v="430"/>
    <x v="12"/>
    <s v="Baltimore, MD"/>
    <s v="JAX"/>
    <s v="Jacksonville, FL"/>
    <n v="1425"/>
    <n v="1429"/>
    <n v="4"/>
    <n v="11"/>
    <n v="1440"/>
    <n v="1629"/>
    <n v="4"/>
    <n v="1635"/>
    <n v="1633"/>
    <n v="-2"/>
    <n v="0"/>
    <n v="0"/>
    <n v="130"/>
    <n v="124"/>
    <n v="109"/>
    <n v="663"/>
    <m/>
    <m/>
    <m/>
    <m/>
    <m/>
    <s v="16:33"/>
    <s v="14:29"/>
    <d v="1899-12-30T02:04:00"/>
    <s v="Afternoon"/>
  </r>
  <r>
    <d v="2022-05-04T00:00:00"/>
    <x v="12"/>
    <s v="Endeavor Air Inc.: 9E"/>
    <s v="9E"/>
    <n v="20363"/>
    <n v="5309"/>
    <x v="109"/>
    <s v="Rochester, NY"/>
    <s v="LGA"/>
    <s v="New York, NY"/>
    <n v="1020"/>
    <n v="1012"/>
    <n v="-8"/>
    <n v="11"/>
    <n v="1023"/>
    <n v="1114"/>
    <n v="5"/>
    <n v="1143"/>
    <n v="1119"/>
    <n v="-24"/>
    <n v="0"/>
    <n v="0"/>
    <n v="83"/>
    <n v="67"/>
    <n v="51"/>
    <n v="254"/>
    <m/>
    <m/>
    <m/>
    <m/>
    <m/>
    <s v="11:19"/>
    <s v="10:12"/>
    <d v="1899-12-30T01:07:00"/>
    <s v="Morning"/>
  </r>
  <r>
    <d v="2021-12-13T00:00:00"/>
    <x v="1"/>
    <s v="Delta Air Lines Inc.: DL"/>
    <s v="DL"/>
    <n v="19790"/>
    <n v="2994"/>
    <x v="179"/>
    <s v="Fayetteville, NC"/>
    <s v="ATL"/>
    <s v="Atlanta, GA"/>
    <n v="600"/>
    <n v="558"/>
    <n v="-2"/>
    <n v="21"/>
    <n v="619"/>
    <n v="716"/>
    <n v="5"/>
    <n v="735"/>
    <n v="721"/>
    <n v="-14"/>
    <n v="0"/>
    <n v="0"/>
    <n v="95"/>
    <n v="83"/>
    <n v="57"/>
    <n v="331"/>
    <m/>
    <m/>
    <m/>
    <m/>
    <m/>
    <s v="07:21"/>
    <s v="05:58"/>
    <d v="1899-12-30T01:23:00"/>
    <s v="Night"/>
  </r>
  <r>
    <d v="2019-10-16T00:00:00"/>
    <x v="11"/>
    <s v="SkyWest Airlines Inc.: OO"/>
    <s v="OO"/>
    <n v="20304"/>
    <n v="3981"/>
    <x v="63"/>
    <s v="Buffalo, NY"/>
    <s v="JFK"/>
    <s v="New York, NY"/>
    <n v="1530"/>
    <n v="1527"/>
    <n v="-3"/>
    <n v="11"/>
    <n v="1538"/>
    <n v="1650"/>
    <n v="12"/>
    <n v="1707"/>
    <n v="1702"/>
    <n v="-5"/>
    <n v="0"/>
    <n v="0"/>
    <n v="97"/>
    <n v="95"/>
    <n v="72"/>
    <n v="301"/>
    <m/>
    <m/>
    <m/>
    <m/>
    <m/>
    <s v="17:02"/>
    <s v="15:27"/>
    <d v="1899-12-30T01:35:00"/>
    <s v="Afternoon"/>
  </r>
  <r>
    <d v="2019-11-09T00:00:00"/>
    <x v="3"/>
    <s v="American Airlines Inc.: AA"/>
    <s v="AA"/>
    <n v="19805"/>
    <n v="1612"/>
    <x v="18"/>
    <s v="Dallas/Fort Worth, TX"/>
    <s v="GSP"/>
    <s v="Greer, SC"/>
    <n v="1154"/>
    <n v="1148"/>
    <n v="-6"/>
    <n v="8"/>
    <n v="1156"/>
    <n v="1444"/>
    <n v="4"/>
    <n v="1504"/>
    <n v="1448"/>
    <n v="-16"/>
    <n v="0"/>
    <n v="0"/>
    <n v="130"/>
    <n v="120"/>
    <n v="108"/>
    <n v="862"/>
    <m/>
    <m/>
    <m/>
    <m/>
    <m/>
    <s v="14:48"/>
    <s v="11:48"/>
    <d v="1899-12-30T03:00:00"/>
    <s v="Morning"/>
  </r>
  <r>
    <d v="2021-04-23T00:00:00"/>
    <x v="11"/>
    <s v="SkyWest Airlines Inc.: OO"/>
    <s v="OO"/>
    <n v="20304"/>
    <n v="3706"/>
    <x v="25"/>
    <s v="Nashville, TN"/>
    <s v="MSP"/>
    <s v="Minneapolis, MN"/>
    <n v="1831"/>
    <n v="1828"/>
    <n v="-3"/>
    <n v="10"/>
    <n v="1838"/>
    <n v="2032"/>
    <n v="4"/>
    <n v="2055"/>
    <n v="2036"/>
    <n v="-19"/>
    <n v="0"/>
    <n v="0"/>
    <n v="144"/>
    <n v="128"/>
    <n v="114"/>
    <n v="695"/>
    <m/>
    <m/>
    <m/>
    <m/>
    <m/>
    <s v="20:36"/>
    <s v="18:28"/>
    <d v="1899-12-30T02:08:00"/>
    <s v="Evening"/>
  </r>
  <r>
    <d v="2023-08-10T00:00:00"/>
    <x v="5"/>
    <s v="Spirit Air Lines: NK"/>
    <s v="NK"/>
    <n v="20416"/>
    <n v="1850"/>
    <x v="21"/>
    <s v="Las Vegas, NV"/>
    <s v="SAN"/>
    <s v="San Diego, CA"/>
    <n v="2035"/>
    <n v="2052"/>
    <n v="17"/>
    <n v="47"/>
    <n v="2139"/>
    <n v="2225"/>
    <n v="4"/>
    <n v="2150"/>
    <n v="2229"/>
    <n v="39"/>
    <n v="0"/>
    <n v="0"/>
    <n v="75"/>
    <n v="97"/>
    <n v="46"/>
    <n v="258"/>
    <n v="17"/>
    <n v="0"/>
    <n v="22"/>
    <n v="0"/>
    <n v="0"/>
    <s v="22:29"/>
    <s v="20:52"/>
    <d v="1899-12-30T01:37:00"/>
    <s v="Evening"/>
  </r>
  <r>
    <d v="2023-05-24T00:00:00"/>
    <x v="4"/>
    <s v="Republic Airline: YX"/>
    <s v="YX"/>
    <n v="20452"/>
    <n v="4659"/>
    <x v="3"/>
    <s v="Washington, DC"/>
    <s v="PWM"/>
    <s v="Portland, ME"/>
    <n v="2207"/>
    <n v="2158"/>
    <n v="-9"/>
    <n v="12"/>
    <n v="2210"/>
    <n v="2321"/>
    <n v="4"/>
    <n v="2348"/>
    <n v="2325"/>
    <n v="-23"/>
    <n v="0"/>
    <n v="0"/>
    <n v="101"/>
    <n v="87"/>
    <n v="71"/>
    <n v="482"/>
    <m/>
    <m/>
    <m/>
    <m/>
    <m/>
    <s v="23:25"/>
    <s v="21:58"/>
    <d v="1899-12-30T01:27:00"/>
    <s v="Evening"/>
  </r>
  <r>
    <d v="2020-04-11T00:00:00"/>
    <x v="3"/>
    <s v="American Airlines Inc.: AA"/>
    <s v="AA"/>
    <n v="19805"/>
    <n v="1088"/>
    <x v="8"/>
    <s v="Raleigh/Durham, NC"/>
    <s v="MIA"/>
    <s v="Miami, FL"/>
    <n v="630"/>
    <n v="622"/>
    <n v="-8"/>
    <n v="10"/>
    <n v="632"/>
    <n v="809"/>
    <n v="4"/>
    <n v="849"/>
    <n v="813"/>
    <n v="-36"/>
    <n v="0"/>
    <n v="0"/>
    <n v="139"/>
    <n v="111"/>
    <n v="97"/>
    <n v="700"/>
    <m/>
    <m/>
    <m/>
    <m/>
    <m/>
    <s v="08:13"/>
    <s v="06:22"/>
    <d v="1899-12-30T01:51:00"/>
    <s v="Morning"/>
  </r>
  <r>
    <d v="2020-02-04T00:00:00"/>
    <x v="1"/>
    <s v="Delta Air Lines Inc.: DL"/>
    <s v="DL"/>
    <n v="19790"/>
    <n v="1656"/>
    <x v="53"/>
    <s v="Kansas City, MO"/>
    <s v="SLC"/>
    <s v="Salt Lake City, UT"/>
    <n v="700"/>
    <n v="657"/>
    <n v="-3"/>
    <n v="10"/>
    <n v="707"/>
    <n v="817"/>
    <n v="27"/>
    <n v="855"/>
    <n v="844"/>
    <n v="-11"/>
    <n v="0"/>
    <n v="0"/>
    <n v="175"/>
    <n v="167"/>
    <n v="130"/>
    <n v="920"/>
    <m/>
    <m/>
    <m/>
    <m/>
    <m/>
    <s v="08:44"/>
    <s v="06:57"/>
    <d v="1899-12-30T01:47:00"/>
    <s v="Morning"/>
  </r>
  <r>
    <d v="2020-12-24T00:00:00"/>
    <x v="6"/>
    <s v="Alaska Airlines Inc.: AS"/>
    <s v="AS"/>
    <n v="19930"/>
    <n v="11"/>
    <x v="54"/>
    <s v="Newark, NJ"/>
    <s v="SEA"/>
    <s v="Seattle, WA"/>
    <n v="1850"/>
    <n v="1848"/>
    <n v="-2"/>
    <n v="16"/>
    <n v="1904"/>
    <n v="2117"/>
    <n v="3"/>
    <n v="2210"/>
    <n v="2120"/>
    <n v="-50"/>
    <n v="0"/>
    <n v="0"/>
    <n v="380"/>
    <n v="332"/>
    <n v="313"/>
    <n v="2402"/>
    <m/>
    <m/>
    <m/>
    <m/>
    <m/>
    <s v="21:20"/>
    <s v="18:48"/>
    <d v="1899-12-30T02:32:00"/>
    <s v="Evening"/>
  </r>
  <r>
    <d v="2021-11-18T00:00:00"/>
    <x v="3"/>
    <s v="American Airlines Inc.: AA"/>
    <s v="AA"/>
    <n v="19805"/>
    <n v="2394"/>
    <x v="18"/>
    <s v="Dallas/Fort Worth, TX"/>
    <s v="SEA"/>
    <s v="Seattle, WA"/>
    <n v="2225"/>
    <n v="2222"/>
    <n v="-3"/>
    <n v="15"/>
    <n v="2237"/>
    <n v="15"/>
    <n v="11"/>
    <n v="57"/>
    <n v="26"/>
    <n v="-31"/>
    <n v="0"/>
    <n v="0"/>
    <n v="272"/>
    <n v="244"/>
    <n v="218"/>
    <n v="1660"/>
    <m/>
    <m/>
    <m/>
    <m/>
    <m/>
    <s v="00:26"/>
    <s v="22:22"/>
    <n v="-0.91388888888888886"/>
    <s v="Evening"/>
  </r>
  <r>
    <d v="2021-06-18T00:00:00"/>
    <x v="1"/>
    <s v="Delta Air Lines Inc.: DL"/>
    <s v="DL"/>
    <n v="19790"/>
    <n v="2004"/>
    <x v="1"/>
    <s v="Minneapolis, MN"/>
    <s v="DCA"/>
    <s v="Washington, DC"/>
    <n v="1955"/>
    <n v="2008"/>
    <n v="13"/>
    <n v="10"/>
    <n v="2018"/>
    <n v="2306"/>
    <n v="5"/>
    <n v="2323"/>
    <n v="2311"/>
    <n v="-12"/>
    <n v="0"/>
    <n v="0"/>
    <n v="148"/>
    <n v="123"/>
    <n v="108"/>
    <n v="931"/>
    <m/>
    <m/>
    <m/>
    <m/>
    <m/>
    <s v="23:11"/>
    <s v="20:08"/>
    <d v="1899-12-30T03:03:00"/>
    <s v="Evening"/>
  </r>
  <r>
    <d v="2021-10-26T00:00:00"/>
    <x v="2"/>
    <s v="Southwest Airlines Co.: WN"/>
    <s v="WN"/>
    <n v="19393"/>
    <n v="738"/>
    <x v="21"/>
    <s v="Las Vegas, NV"/>
    <s v="BHM"/>
    <s v="Birmingham, AL"/>
    <n v="1130"/>
    <n v="1203"/>
    <n v="33"/>
    <n v="14"/>
    <n v="1217"/>
    <n v="1712"/>
    <n v="3"/>
    <n v="1700"/>
    <n v="1715"/>
    <n v="15"/>
    <n v="0"/>
    <n v="0"/>
    <n v="210"/>
    <n v="192"/>
    <n v="175"/>
    <n v="1618"/>
    <n v="15"/>
    <n v="0"/>
    <n v="0"/>
    <n v="0"/>
    <n v="0"/>
    <s v="17:15"/>
    <s v="12:03"/>
    <d v="1899-12-30T05:12:00"/>
    <s v="Afternoon"/>
  </r>
  <r>
    <d v="2022-08-29T00:00:00"/>
    <x v="2"/>
    <s v="Southwest Airlines Co.: WN"/>
    <s v="WN"/>
    <n v="19393"/>
    <n v="2961"/>
    <x v="33"/>
    <s v="Sacramento, CA"/>
    <s v="BUR"/>
    <s v="Burbank, CA"/>
    <n v="625"/>
    <n v="622"/>
    <n v="-3"/>
    <n v="13"/>
    <n v="635"/>
    <n v="733"/>
    <n v="2"/>
    <n v="740"/>
    <n v="735"/>
    <n v="-5"/>
    <n v="0"/>
    <n v="0"/>
    <n v="75"/>
    <n v="73"/>
    <n v="58"/>
    <n v="358"/>
    <m/>
    <m/>
    <m/>
    <m/>
    <m/>
    <s v="07:35"/>
    <s v="06:22"/>
    <d v="1899-12-30T01:13:00"/>
    <s v="Morning"/>
  </r>
  <r>
    <d v="2023-04-27T00:00:00"/>
    <x v="1"/>
    <s v="Delta Air Lines Inc.: DL"/>
    <s v="DL"/>
    <n v="19790"/>
    <n v="2215"/>
    <x v="95"/>
    <s v="Providence, RI"/>
    <s v="ATL"/>
    <s v="Atlanta, GA"/>
    <n v="1328"/>
    <n v="1338"/>
    <n v="10"/>
    <n v="10"/>
    <n v="1348"/>
    <n v="1605"/>
    <n v="10"/>
    <n v="1611"/>
    <n v="1615"/>
    <n v="4"/>
    <n v="0"/>
    <n v="0"/>
    <n v="163"/>
    <n v="157"/>
    <n v="137"/>
    <n v="903"/>
    <m/>
    <m/>
    <m/>
    <m/>
    <m/>
    <s v="16:15"/>
    <s v="13:38"/>
    <d v="1899-12-30T02:37:00"/>
    <s v="Afternoon"/>
  </r>
  <r>
    <d v="2022-02-22T00:00:00"/>
    <x v="3"/>
    <s v="American Airlines Inc.: AA"/>
    <s v="AA"/>
    <n v="19805"/>
    <n v="2146"/>
    <x v="48"/>
    <s v="Orlando, FL"/>
    <s v="PHL"/>
    <s v="Philadelphia, PA"/>
    <n v="737"/>
    <n v="737"/>
    <n v="0"/>
    <n v="17"/>
    <n v="754"/>
    <n v="948"/>
    <n v="12"/>
    <n v="959"/>
    <n v="1000"/>
    <n v="1"/>
    <n v="0"/>
    <n v="0"/>
    <n v="142"/>
    <n v="143"/>
    <n v="114"/>
    <n v="861"/>
    <m/>
    <m/>
    <m/>
    <m/>
    <m/>
    <s v="10:00"/>
    <s v="07:37"/>
    <d v="1899-12-30T02:23:00"/>
    <s v="Morning"/>
  </r>
  <r>
    <d v="2021-06-27T00:00:00"/>
    <x v="1"/>
    <s v="Delta Air Lines Inc.: DL"/>
    <s v="DL"/>
    <n v="19790"/>
    <n v="2070"/>
    <x v="26"/>
    <s v="Austin, TX"/>
    <s v="MSP"/>
    <s v="Minneapolis, MN"/>
    <n v="1410"/>
    <n v="1408"/>
    <n v="-2"/>
    <n v="14"/>
    <n v="1422"/>
    <n v="1630"/>
    <n v="6"/>
    <n v="1659"/>
    <n v="1636"/>
    <n v="-23"/>
    <n v="0"/>
    <n v="0"/>
    <n v="169"/>
    <n v="148"/>
    <n v="128"/>
    <n v="1042"/>
    <m/>
    <m/>
    <m/>
    <m/>
    <m/>
    <s v="16:36"/>
    <s v="14:08"/>
    <d v="1899-12-30T02:28:00"/>
    <s v="Afternoon"/>
  </r>
  <r>
    <d v="2022-01-15T00:00:00"/>
    <x v="3"/>
    <s v="American Airlines Inc.: AA"/>
    <s v="AA"/>
    <n v="19805"/>
    <n v="1153"/>
    <x v="8"/>
    <s v="Raleigh/Durham, NC"/>
    <s v="MIA"/>
    <s v="Miami, FL"/>
    <n v="1708"/>
    <n v="1705"/>
    <n v="-3"/>
    <n v="14"/>
    <n v="1719"/>
    <n v="1903"/>
    <n v="18"/>
    <n v="1928"/>
    <n v="1921"/>
    <n v="-7"/>
    <n v="0"/>
    <n v="0"/>
    <n v="140"/>
    <n v="136"/>
    <n v="104"/>
    <n v="700"/>
    <m/>
    <m/>
    <m/>
    <m/>
    <m/>
    <s v="19:21"/>
    <s v="17:05"/>
    <d v="1899-12-30T02:16:00"/>
    <s v="Afternoon"/>
  </r>
  <r>
    <d v="2021-05-30T00:00:00"/>
    <x v="8"/>
    <s v="PSA Airlines Inc.: OH"/>
    <s v="OH"/>
    <n v="20397"/>
    <n v="5157"/>
    <x v="19"/>
    <s v="Charlotte, NC"/>
    <s v="IAD"/>
    <s v="Washington, DC"/>
    <n v="2224"/>
    <n v="2217"/>
    <n v="-7"/>
    <n v="20"/>
    <n v="2237"/>
    <n v="2330"/>
    <n v="6"/>
    <n v="2353"/>
    <n v="2336"/>
    <n v="-17"/>
    <n v="0"/>
    <n v="0"/>
    <n v="89"/>
    <n v="79"/>
    <n v="53"/>
    <n v="322"/>
    <m/>
    <m/>
    <m/>
    <m/>
    <m/>
    <s v="23:36"/>
    <s v="22:17"/>
    <d v="1899-12-30T01:19:00"/>
    <s v="Evening"/>
  </r>
  <r>
    <d v="2021-05-21T00:00:00"/>
    <x v="1"/>
    <s v="Delta Air Lines Inc.: DL"/>
    <s v="DL"/>
    <n v="19790"/>
    <n v="751"/>
    <x v="43"/>
    <s v="Philadelphia, PA"/>
    <s v="SLC"/>
    <s v="Salt Lake City, UT"/>
    <n v="1810"/>
    <n v="1810"/>
    <n v="0"/>
    <n v="10"/>
    <n v="1820"/>
    <n v="2037"/>
    <n v="5"/>
    <n v="2119"/>
    <n v="2042"/>
    <n v="-37"/>
    <n v="0"/>
    <n v="0"/>
    <n v="309"/>
    <n v="272"/>
    <n v="257"/>
    <n v="1927"/>
    <m/>
    <m/>
    <m/>
    <m/>
    <m/>
    <s v="20:42"/>
    <s v="18:10"/>
    <d v="1899-12-30T02:32:00"/>
    <s v="Evening"/>
  </r>
  <r>
    <d v="2019-11-10T00:00:00"/>
    <x v="1"/>
    <s v="Delta Air Lines Inc.: DL"/>
    <s v="DL"/>
    <n v="19790"/>
    <n v="3018"/>
    <x v="18"/>
    <s v="Dallas/Fort Worth, TX"/>
    <s v="DTW"/>
    <s v="Detroit, MI"/>
    <n v="1811"/>
    <n v="1810"/>
    <n v="-1"/>
    <n v="14"/>
    <n v="1824"/>
    <n v="2125"/>
    <n v="10"/>
    <n v="2149"/>
    <n v="2135"/>
    <n v="-14"/>
    <n v="0"/>
    <n v="0"/>
    <n v="158"/>
    <n v="145"/>
    <n v="121"/>
    <n v="986"/>
    <m/>
    <m/>
    <m/>
    <m/>
    <m/>
    <s v="21:35"/>
    <s v="18:10"/>
    <d v="1899-12-30T03:25:00"/>
    <s v="Evening"/>
  </r>
  <r>
    <d v="2020-08-28T00:00:00"/>
    <x v="3"/>
    <s v="American Airlines Inc.: AA"/>
    <s v="AA"/>
    <n v="19805"/>
    <n v="1987"/>
    <x v="19"/>
    <s v="Charlotte, NC"/>
    <s v="CLE"/>
    <s v="Cleveland, OH"/>
    <n v="1137"/>
    <n v="1129"/>
    <n v="-8"/>
    <n v="12"/>
    <n v="1141"/>
    <n v="1252"/>
    <n v="7"/>
    <n v="1309"/>
    <n v="1259"/>
    <n v="-10"/>
    <n v="0"/>
    <n v="0"/>
    <n v="92"/>
    <n v="90"/>
    <n v="71"/>
    <n v="430"/>
    <m/>
    <m/>
    <m/>
    <m/>
    <m/>
    <s v="12:59"/>
    <s v="11:29"/>
    <d v="1899-12-30T01:30:00"/>
    <s v="Morning"/>
  </r>
  <r>
    <d v="2023-07-12T00:00:00"/>
    <x v="14"/>
    <s v="Frontier Airlines Inc.: F9"/>
    <s v="F9"/>
    <n v="20436"/>
    <n v="664"/>
    <x v="29"/>
    <s v="San Francisco, CA"/>
    <s v="DEN"/>
    <s v="Denver, CO"/>
    <n v="545"/>
    <n v="538"/>
    <n v="-7"/>
    <n v="12"/>
    <n v="550"/>
    <n v="847"/>
    <n v="11"/>
    <n v="921"/>
    <n v="858"/>
    <n v="-23"/>
    <n v="0"/>
    <n v="0"/>
    <n v="156"/>
    <n v="140"/>
    <n v="117"/>
    <n v="967"/>
    <m/>
    <m/>
    <m/>
    <m/>
    <m/>
    <s v="08:58"/>
    <s v="05:38"/>
    <d v="1899-12-30T03:20:00"/>
    <s v="Night"/>
  </r>
  <r>
    <d v="2022-10-19T00:00:00"/>
    <x v="0"/>
    <s v="United Air Lines Inc.: UA"/>
    <s v="UA"/>
    <n v="19977"/>
    <n v="489"/>
    <x v="0"/>
    <s v="Denver, CO"/>
    <s v="IAH"/>
    <s v="Houston, TX"/>
    <n v="1541"/>
    <n v="1855"/>
    <n v="194"/>
    <n v="15"/>
    <n v="1910"/>
    <n v="2153"/>
    <n v="4"/>
    <n v="1909"/>
    <n v="2157"/>
    <n v="168"/>
    <n v="0"/>
    <n v="0"/>
    <n v="148"/>
    <n v="122"/>
    <n v="103"/>
    <n v="862"/>
    <n v="0"/>
    <n v="0"/>
    <n v="0"/>
    <n v="0"/>
    <n v="168"/>
    <s v="21:57"/>
    <s v="18:55"/>
    <d v="1899-12-30T03:02:00"/>
    <s v="Evening"/>
  </r>
  <r>
    <d v="2021-12-14T00:00:00"/>
    <x v="2"/>
    <s v="Southwest Airlines Co.: WN"/>
    <s v="WN"/>
    <n v="19393"/>
    <n v="6305"/>
    <x v="25"/>
    <s v="Nashville, TN"/>
    <s v="VPS"/>
    <s v="Valparaiso, FL"/>
    <n v="2105"/>
    <n v="2056"/>
    <n v="-9"/>
    <n v="8"/>
    <n v="2104"/>
    <n v="2156"/>
    <n v="5"/>
    <n v="2225"/>
    <n v="2201"/>
    <n v="-24"/>
    <n v="0"/>
    <n v="0"/>
    <n v="80"/>
    <n v="65"/>
    <n v="52"/>
    <n v="389"/>
    <m/>
    <m/>
    <m/>
    <m/>
    <m/>
    <s v="22:01"/>
    <s v="20:56"/>
    <d v="1899-12-30T01:05:00"/>
    <s v="Evening"/>
  </r>
  <r>
    <d v="2022-08-30T00:00:00"/>
    <x v="1"/>
    <s v="Delta Air Lines Inc.: DL"/>
    <s v="DL"/>
    <n v="19790"/>
    <n v="1084"/>
    <x v="1"/>
    <s v="Minneapolis, MN"/>
    <s v="SFO"/>
    <s v="San Francisco, CA"/>
    <n v="710"/>
    <n v="704"/>
    <n v="-6"/>
    <n v="16"/>
    <n v="720"/>
    <n v="854"/>
    <n v="6"/>
    <n v="919"/>
    <n v="900"/>
    <n v="-19"/>
    <n v="0"/>
    <n v="0"/>
    <n v="249"/>
    <n v="236"/>
    <n v="214"/>
    <n v="1589"/>
    <m/>
    <m/>
    <m/>
    <m/>
    <m/>
    <s v="09:00"/>
    <s v="07:04"/>
    <d v="1899-12-30T01:56:00"/>
    <s v="Morning"/>
  </r>
  <r>
    <d v="2021-08-25T00:00:00"/>
    <x v="2"/>
    <s v="Southwest Airlines Co.: WN"/>
    <s v="WN"/>
    <n v="19393"/>
    <n v="2332"/>
    <x v="22"/>
    <s v="Tulsa, OK"/>
    <s v="HOU"/>
    <s v="Houston, TX"/>
    <n v="640"/>
    <n v="635"/>
    <n v="-5"/>
    <n v="12"/>
    <n v="647"/>
    <n v="802"/>
    <n v="4"/>
    <n v="815"/>
    <n v="806"/>
    <n v="-9"/>
    <n v="0"/>
    <n v="0"/>
    <n v="95"/>
    <n v="91"/>
    <n v="75"/>
    <n v="453"/>
    <m/>
    <m/>
    <m/>
    <m/>
    <m/>
    <s v="08:06"/>
    <s v="06:35"/>
    <d v="1899-12-30T01:31:00"/>
    <s v="Morning"/>
  </r>
  <r>
    <d v="2022-09-15T00:00:00"/>
    <x v="11"/>
    <s v="SkyWest Airlines Inc.: OO"/>
    <s v="OO"/>
    <n v="20304"/>
    <n v="4073"/>
    <x v="34"/>
    <s v="Detroit, MI"/>
    <s v="HPN"/>
    <s v="White Plains, NY"/>
    <n v="1010"/>
    <n v="1008"/>
    <n v="-2"/>
    <n v="13"/>
    <n v="1021"/>
    <n v="1135"/>
    <n v="3"/>
    <n v="1151"/>
    <n v="1138"/>
    <n v="-13"/>
    <n v="0"/>
    <n v="0"/>
    <n v="101"/>
    <n v="90"/>
    <n v="74"/>
    <n v="505"/>
    <m/>
    <m/>
    <m/>
    <m/>
    <m/>
    <s v="11:38"/>
    <s v="10:08"/>
    <d v="1899-12-30T01:30:00"/>
    <s v="Morning"/>
  </r>
  <r>
    <d v="2021-05-14T00:00:00"/>
    <x v="11"/>
    <s v="SkyWest Airlines Inc.: OO"/>
    <s v="OO"/>
    <n v="20304"/>
    <n v="3091"/>
    <x v="20"/>
    <s v="Chicago, IL"/>
    <s v="CHS"/>
    <s v="Charleston, SC"/>
    <n v="930"/>
    <n v="921"/>
    <n v="-9"/>
    <n v="27"/>
    <n v="948"/>
    <n v="1226"/>
    <n v="5"/>
    <n v="1251"/>
    <n v="1231"/>
    <n v="-20"/>
    <n v="0"/>
    <n v="0"/>
    <n v="141"/>
    <n v="130"/>
    <n v="98"/>
    <n v="760"/>
    <m/>
    <m/>
    <m/>
    <m/>
    <m/>
    <s v="12:31"/>
    <s v="09:21"/>
    <d v="1899-12-30T03:10:00"/>
    <s v="Morning"/>
  </r>
  <r>
    <d v="2020-02-19T00:00:00"/>
    <x v="12"/>
    <s v="Endeavor Air Inc.: 9E"/>
    <s v="9E"/>
    <n v="20363"/>
    <n v="4997"/>
    <x v="34"/>
    <s v="Detroit, MI"/>
    <s v="BUF"/>
    <s v="Buffalo, NY"/>
    <n v="955"/>
    <n v="954"/>
    <n v="-1"/>
    <n v="27"/>
    <n v="1021"/>
    <n v="1100"/>
    <n v="4"/>
    <n v="1119"/>
    <n v="1104"/>
    <n v="-15"/>
    <n v="0"/>
    <n v="0"/>
    <n v="84"/>
    <n v="70"/>
    <n v="39"/>
    <n v="241"/>
    <m/>
    <m/>
    <m/>
    <m/>
    <m/>
    <s v="11:04"/>
    <s v="09:54"/>
    <d v="1899-12-30T01:10:00"/>
    <s v="Morning"/>
  </r>
  <r>
    <d v="2022-07-08T00:00:00"/>
    <x v="2"/>
    <s v="Southwest Airlines Co.: WN"/>
    <s v="WN"/>
    <n v="19393"/>
    <n v="409"/>
    <x v="53"/>
    <s v="Kansas City, MO"/>
    <s v="MSY"/>
    <s v="New Orleans, LA"/>
    <n v="1025"/>
    <n v="1027"/>
    <n v="2"/>
    <n v="11"/>
    <n v="1038"/>
    <n v="1212"/>
    <n v="9"/>
    <n v="1215"/>
    <n v="1221"/>
    <n v="6"/>
    <n v="0"/>
    <n v="0"/>
    <n v="110"/>
    <n v="114"/>
    <n v="94"/>
    <n v="689"/>
    <m/>
    <m/>
    <m/>
    <m/>
    <m/>
    <s v="12:21"/>
    <s v="10:27"/>
    <d v="1899-12-30T01:54:00"/>
    <s v="Morning"/>
  </r>
  <r>
    <d v="2021-08-29T00:00:00"/>
    <x v="0"/>
    <s v="United Air Lines Inc.: UA"/>
    <s v="UA"/>
    <n v="19977"/>
    <n v="2288"/>
    <x v="20"/>
    <s v="Chicago, IL"/>
    <s v="IAH"/>
    <s v="Houston, TX"/>
    <n v="740"/>
    <n v="736"/>
    <n v="-4"/>
    <n v="14"/>
    <n v="750"/>
    <n v="959"/>
    <n v="8"/>
    <n v="1016"/>
    <n v="1007"/>
    <n v="-9"/>
    <n v="0"/>
    <n v="0"/>
    <n v="156"/>
    <n v="151"/>
    <n v="129"/>
    <n v="925"/>
    <m/>
    <m/>
    <m/>
    <m/>
    <m/>
    <s v="10:07"/>
    <s v="07:36"/>
    <d v="1899-12-30T02:31:00"/>
    <s v="Morning"/>
  </r>
  <r>
    <d v="2019-08-27T00:00:00"/>
    <x v="2"/>
    <s v="Southwest Airlines Co.: WN"/>
    <s v="WN"/>
    <n v="19393"/>
    <n v="2243"/>
    <x v="150"/>
    <s v="Cincinnati, OH"/>
    <s v="BWI"/>
    <s v="Baltimore, MD"/>
    <n v="605"/>
    <n v="559"/>
    <n v="-6"/>
    <n v="10"/>
    <n v="609"/>
    <n v="719"/>
    <n v="4"/>
    <n v="735"/>
    <n v="723"/>
    <n v="-12"/>
    <n v="0"/>
    <n v="0"/>
    <n v="90"/>
    <n v="84"/>
    <n v="70"/>
    <n v="430"/>
    <m/>
    <m/>
    <m/>
    <m/>
    <m/>
    <s v="07:23"/>
    <s v="05:59"/>
    <d v="1899-12-30T01:24:00"/>
    <s v="Night"/>
  </r>
  <r>
    <d v="2022-12-28T00:00:00"/>
    <x v="9"/>
    <s v="Allegiant Air: G4"/>
    <s v="G4"/>
    <n v="20368"/>
    <n v="660"/>
    <x v="114"/>
    <s v="Phoenix, AZ"/>
    <s v="GTF"/>
    <s v="Great Falls, MT"/>
    <n v="1719"/>
    <n v="1713"/>
    <n v="-6"/>
    <n v="23"/>
    <n v="1736"/>
    <n v="1947"/>
    <n v="22"/>
    <n v="1947"/>
    <n v="2009"/>
    <n v="22"/>
    <n v="0"/>
    <n v="0"/>
    <n v="148"/>
    <n v="176"/>
    <n v="131"/>
    <n v="978"/>
    <n v="0"/>
    <n v="0"/>
    <n v="22"/>
    <n v="0"/>
    <n v="0"/>
    <s v="20:09"/>
    <s v="17:13"/>
    <d v="1899-12-30T02:56:00"/>
    <s v="Afternoon"/>
  </r>
  <r>
    <d v="2021-10-13T00:00:00"/>
    <x v="1"/>
    <s v="Delta Air Lines Inc.: DL"/>
    <s v="DL"/>
    <n v="19790"/>
    <n v="1480"/>
    <x v="52"/>
    <s v="Richmond, VA"/>
    <s v="ATL"/>
    <s v="Atlanta, GA"/>
    <n v="600"/>
    <n v="556"/>
    <n v="-4"/>
    <n v="13"/>
    <n v="609"/>
    <n v="720"/>
    <n v="9"/>
    <n v="740"/>
    <n v="729"/>
    <n v="-11"/>
    <n v="0"/>
    <n v="0"/>
    <n v="100"/>
    <n v="93"/>
    <n v="71"/>
    <n v="481"/>
    <m/>
    <m/>
    <m/>
    <m/>
    <m/>
    <s v="07:29"/>
    <s v="05:56"/>
    <d v="1899-12-30T01:33:00"/>
    <s v="Night"/>
  </r>
  <r>
    <d v="2021-02-11T00:00:00"/>
    <x v="15"/>
    <s v="Mesa Airlines Inc.: YV"/>
    <s v="YV"/>
    <n v="20378"/>
    <n v="5919"/>
    <x v="59"/>
    <s v="Birmingham, AL"/>
    <s v="DFW"/>
    <s v="Dallas/Fort Worth, TX"/>
    <n v="1300"/>
    <n v="1607"/>
    <n v="187"/>
    <n v="13"/>
    <n v="1620"/>
    <n v="1754"/>
    <n v="13"/>
    <n v="1514"/>
    <n v="1807"/>
    <n v="173"/>
    <n v="0"/>
    <n v="0"/>
    <n v="134"/>
    <n v="120"/>
    <n v="94"/>
    <n v="597"/>
    <n v="0"/>
    <n v="0"/>
    <n v="0"/>
    <n v="0"/>
    <n v="173"/>
    <s v="18:07"/>
    <s v="16:07"/>
    <d v="1899-12-30T02:00:00"/>
    <s v="Afternoon"/>
  </r>
  <r>
    <d v="2020-01-12T00:00:00"/>
    <x v="4"/>
    <s v="Republic Airline: YX"/>
    <s v="YX"/>
    <n v="20452"/>
    <n v="5984"/>
    <x v="42"/>
    <s v="New York, NY"/>
    <s v="MCI"/>
    <s v="Kansas City, MO"/>
    <n v="1114"/>
    <n v="1114"/>
    <n v="0"/>
    <n v="18"/>
    <n v="1132"/>
    <n v="1325"/>
    <n v="9"/>
    <n v="1400"/>
    <n v="1334"/>
    <n v="-26"/>
    <n v="0"/>
    <n v="0"/>
    <n v="226"/>
    <n v="200"/>
    <n v="173"/>
    <n v="1107"/>
    <m/>
    <m/>
    <m/>
    <m/>
    <m/>
    <s v="13:34"/>
    <s v="11:14"/>
    <d v="1899-12-30T02:20:00"/>
    <s v="Morning"/>
  </r>
  <r>
    <d v="2021-10-08T00:00:00"/>
    <x v="0"/>
    <s v="United Air Lines Inc.: UA"/>
    <s v="UA"/>
    <n v="19977"/>
    <n v="1270"/>
    <x v="75"/>
    <s v="Miami, FL"/>
    <s v="EWR"/>
    <s v="Newark, NJ"/>
    <n v="1900"/>
    <n v="1911"/>
    <n v="11"/>
    <n v="42"/>
    <n v="1953"/>
    <n v="2220"/>
    <n v="4"/>
    <n v="2205"/>
    <n v="2224"/>
    <n v="19"/>
    <n v="0"/>
    <n v="0"/>
    <n v="185"/>
    <n v="193"/>
    <n v="147"/>
    <n v="1085"/>
    <n v="0"/>
    <n v="0"/>
    <n v="10"/>
    <n v="0"/>
    <n v="9"/>
    <s v="22:24"/>
    <s v="19:11"/>
    <d v="1899-12-30T03:13:00"/>
    <s v="Evening"/>
  </r>
  <r>
    <d v="2021-12-08T00:00:00"/>
    <x v="3"/>
    <s v="American Airlines Inc.: AA"/>
    <s v="AA"/>
    <n v="19805"/>
    <n v="1319"/>
    <x v="73"/>
    <s v="Washington, DC"/>
    <s v="AUS"/>
    <s v="Austin, TX"/>
    <n v="2020"/>
    <n v="2010"/>
    <n v="-10"/>
    <n v="12"/>
    <n v="2022"/>
    <n v="2232"/>
    <n v="8"/>
    <n v="2259"/>
    <n v="2240"/>
    <n v="-19"/>
    <n v="0"/>
    <n v="0"/>
    <n v="219"/>
    <n v="210"/>
    <n v="190"/>
    <n v="1297"/>
    <m/>
    <m/>
    <m/>
    <m/>
    <m/>
    <s v="22:40"/>
    <s v="20:10"/>
    <d v="1899-12-30T02:30:00"/>
    <s v="Evening"/>
  </r>
  <r>
    <d v="2022-05-09T00:00:00"/>
    <x v="7"/>
    <s v="JetBlue Airways: B6"/>
    <s v="B6"/>
    <n v="20409"/>
    <n v="1701"/>
    <x v="15"/>
    <s v="New York, NY"/>
    <s v="FLL"/>
    <s v="Fort Lauderdale, FL"/>
    <n v="1443"/>
    <n v="1447"/>
    <n v="4"/>
    <n v="22"/>
    <n v="1509"/>
    <n v="1724"/>
    <n v="3"/>
    <n v="1758"/>
    <n v="1727"/>
    <n v="-31"/>
    <n v="0"/>
    <n v="0"/>
    <n v="195"/>
    <n v="160"/>
    <n v="135"/>
    <n v="1069"/>
    <m/>
    <m/>
    <m/>
    <m/>
    <m/>
    <s v="17:27"/>
    <s v="14:47"/>
    <d v="1899-12-30T02:40:00"/>
    <s v="Afternoon"/>
  </r>
  <r>
    <d v="2019-10-07T00:00:00"/>
    <x v="11"/>
    <s v="SkyWest Airlines Inc.: OO"/>
    <s v="OO"/>
    <n v="20304"/>
    <n v="5028"/>
    <x v="180"/>
    <s v="Vernal, UT"/>
    <s v="DEN"/>
    <s v="Denver, CO"/>
    <n v="1005"/>
    <n v="1007"/>
    <n v="2"/>
    <n v="15"/>
    <n v="1022"/>
    <n v="1105"/>
    <n v="9"/>
    <n v="1124"/>
    <n v="1114"/>
    <n v="-10"/>
    <n v="0"/>
    <n v="0"/>
    <n v="79"/>
    <n v="67"/>
    <n v="43"/>
    <n v="259"/>
    <m/>
    <m/>
    <m/>
    <m/>
    <m/>
    <s v="11:14"/>
    <s v="10:07"/>
    <d v="1899-12-30T01:07:00"/>
    <s v="Morning"/>
  </r>
  <r>
    <d v="2020-10-09T00:00:00"/>
    <x v="15"/>
    <s v="Mesa Airlines Inc.: YV"/>
    <s v="YV"/>
    <n v="20378"/>
    <n v="6162"/>
    <x v="1"/>
    <s v="Minneapolis, MN"/>
    <s v="IAH"/>
    <s v="Houston, TX"/>
    <n v="1015"/>
    <n v="1014"/>
    <n v="-1"/>
    <n v="13"/>
    <n v="1027"/>
    <n v="1256"/>
    <n v="5"/>
    <n v="1316"/>
    <n v="1301"/>
    <n v="-15"/>
    <n v="0"/>
    <n v="0"/>
    <n v="181"/>
    <n v="167"/>
    <n v="149"/>
    <n v="1034"/>
    <m/>
    <m/>
    <m/>
    <m/>
    <m/>
    <s v="13:01"/>
    <s v="10:14"/>
    <d v="1899-12-30T02:47:00"/>
    <s v="Morning"/>
  </r>
  <r>
    <d v="2020-02-05T00:00:00"/>
    <x v="15"/>
    <s v="Mesa Airlines Inc.: YV"/>
    <s v="YV"/>
    <n v="20378"/>
    <n v="6259"/>
    <x v="5"/>
    <s v="Houston, TX"/>
    <s v="OMA"/>
    <s v="Omaha, NE"/>
    <n v="947"/>
    <n v="945"/>
    <n v="-2"/>
    <n v="20"/>
    <n v="1005"/>
    <n v="1135"/>
    <n v="4"/>
    <n v="1204"/>
    <n v="1139"/>
    <n v="-25"/>
    <n v="0"/>
    <n v="0"/>
    <n v="137"/>
    <n v="114"/>
    <n v="90"/>
    <n v="781"/>
    <m/>
    <m/>
    <m/>
    <m/>
    <m/>
    <s v="11:39"/>
    <s v="09:45"/>
    <d v="1899-12-30T01:54:00"/>
    <s v="Morning"/>
  </r>
  <r>
    <d v="2021-08-03T00:00:00"/>
    <x v="2"/>
    <s v="Southwest Airlines Co.: WN"/>
    <s v="WN"/>
    <n v="19393"/>
    <n v="103"/>
    <x v="75"/>
    <s v="Miami, FL"/>
    <s v="BNA"/>
    <s v="Nashville, TN"/>
    <n v="1200"/>
    <n v="1202"/>
    <n v="2"/>
    <n v="73"/>
    <n v="1315"/>
    <n v="1410"/>
    <n v="5"/>
    <n v="1325"/>
    <n v="1415"/>
    <n v="50"/>
    <n v="0"/>
    <n v="0"/>
    <n v="145"/>
    <n v="193"/>
    <n v="115"/>
    <n v="806"/>
    <n v="0"/>
    <n v="0"/>
    <n v="50"/>
    <n v="0"/>
    <n v="0"/>
    <s v="14:15"/>
    <s v="12:02"/>
    <d v="1899-12-30T02:13:00"/>
    <s v="Afternoon"/>
  </r>
  <r>
    <d v="2023-05-16T00:00:00"/>
    <x v="2"/>
    <s v="Southwest Airlines Co.: WN"/>
    <s v="WN"/>
    <n v="19393"/>
    <n v="1861"/>
    <x v="9"/>
    <s v="Chicago, IL"/>
    <s v="MSP"/>
    <s v="Minneapolis, MN"/>
    <n v="1505"/>
    <n v="1513"/>
    <n v="8"/>
    <n v="13"/>
    <n v="1526"/>
    <n v="1624"/>
    <n v="3"/>
    <n v="1635"/>
    <n v="1627"/>
    <n v="-8"/>
    <n v="0"/>
    <n v="0"/>
    <n v="90"/>
    <n v="74"/>
    <n v="58"/>
    <n v="349"/>
    <m/>
    <m/>
    <m/>
    <m/>
    <m/>
    <s v="16:27"/>
    <s v="15:13"/>
    <d v="1899-12-30T01:14:00"/>
    <s v="Afternoon"/>
  </r>
  <r>
    <d v="2020-09-17T00:00:00"/>
    <x v="4"/>
    <s v="Republic Airline: YX"/>
    <s v="YX"/>
    <n v="20452"/>
    <n v="4671"/>
    <x v="37"/>
    <s v="Columbus, OH"/>
    <s v="CLT"/>
    <s v="Charlotte, NC"/>
    <n v="1159"/>
    <n v="1153"/>
    <n v="-6"/>
    <n v="15"/>
    <n v="1208"/>
    <n v="1309"/>
    <n v="17"/>
    <n v="1330"/>
    <n v="1326"/>
    <n v="-4"/>
    <n v="0"/>
    <n v="0"/>
    <n v="91"/>
    <n v="93"/>
    <n v="61"/>
    <n v="347"/>
    <m/>
    <m/>
    <m/>
    <m/>
    <m/>
    <s v="13:26"/>
    <s v="11:53"/>
    <d v="1899-12-30T01:33:00"/>
    <s v="Morning"/>
  </r>
  <r>
    <d v="2022-12-09T00:00:00"/>
    <x v="14"/>
    <s v="Frontier Airlines Inc.: F9"/>
    <s v="F9"/>
    <n v="20436"/>
    <n v="2159"/>
    <x v="75"/>
    <s v="Miami, FL"/>
    <s v="LAS"/>
    <s v="Las Vegas, NV"/>
    <n v="2004"/>
    <n v="210"/>
    <n v="366"/>
    <n v="17"/>
    <n v="227"/>
    <n v="414"/>
    <n v="10"/>
    <n v="2250"/>
    <n v="424"/>
    <n v="334"/>
    <n v="0"/>
    <n v="0"/>
    <n v="346"/>
    <n v="314"/>
    <n v="287"/>
    <n v="2174"/>
    <n v="251"/>
    <n v="0"/>
    <n v="0"/>
    <n v="0"/>
    <n v="83"/>
    <s v="04:24"/>
    <s v="02:10"/>
    <d v="1899-12-30T02:14:00"/>
    <s v="Night"/>
  </r>
  <r>
    <d v="2020-12-19T00:00:00"/>
    <x v="13"/>
    <s v="Envoy Air: MQ"/>
    <s v="MQ"/>
    <n v="20398"/>
    <n v="3928"/>
    <x v="181"/>
    <s v="Waterloo, IA"/>
    <s v="ORD"/>
    <s v="Chicago, IL"/>
    <n v="1617"/>
    <n v="1608"/>
    <n v="-9"/>
    <n v="8"/>
    <n v="1616"/>
    <n v="1704"/>
    <n v="18"/>
    <n v="1728"/>
    <n v="1722"/>
    <n v="-6"/>
    <n v="0"/>
    <n v="0"/>
    <n v="71"/>
    <n v="74"/>
    <n v="48"/>
    <n v="234"/>
    <m/>
    <m/>
    <m/>
    <m/>
    <m/>
    <s v="17:22"/>
    <s v="16:08"/>
    <d v="1899-12-30T01:14:00"/>
    <s v="Afternoon"/>
  </r>
  <r>
    <d v="2022-03-16T00:00:00"/>
    <x v="6"/>
    <s v="Alaska Airlines Inc.: AS"/>
    <s v="AS"/>
    <n v="19930"/>
    <n v="59"/>
    <x v="40"/>
    <s v="Phoenix, AZ"/>
    <s v="PDX"/>
    <s v="Portland, OR"/>
    <n v="1025"/>
    <n v="1017"/>
    <n v="-8"/>
    <n v="22"/>
    <n v="1039"/>
    <n v="1302"/>
    <n v="4"/>
    <n v="1315"/>
    <n v="1306"/>
    <n v="-9"/>
    <n v="0"/>
    <n v="0"/>
    <n v="170"/>
    <n v="169"/>
    <n v="143"/>
    <n v="1009"/>
    <m/>
    <m/>
    <m/>
    <m/>
    <m/>
    <s v="13:06"/>
    <s v="10:17"/>
    <d v="1899-12-30T02:49:00"/>
    <s v="Morning"/>
  </r>
  <r>
    <d v="2019-10-31T00:00:00"/>
    <x v="11"/>
    <s v="SkyWest Airlines Inc.: OO"/>
    <s v="OO"/>
    <n v="20304"/>
    <n v="5642"/>
    <x v="94"/>
    <s v="Oklahoma City, OK"/>
    <s v="IAH"/>
    <s v="Houston, TX"/>
    <n v="1405"/>
    <n v="1356"/>
    <n v="-9"/>
    <n v="16"/>
    <n v="1412"/>
    <n v="1521"/>
    <n v="10"/>
    <n v="1540"/>
    <n v="1531"/>
    <n v="-9"/>
    <n v="0"/>
    <n v="0"/>
    <n v="95"/>
    <n v="95"/>
    <n v="69"/>
    <n v="395"/>
    <m/>
    <m/>
    <m/>
    <m/>
    <m/>
    <s v="15:31"/>
    <s v="13:56"/>
    <d v="1899-12-30T01:35:00"/>
    <s v="Afternoon"/>
  </r>
  <r>
    <d v="2019-03-03T00:00:00"/>
    <x v="4"/>
    <s v="Republic Airline: YX"/>
    <s v="YX"/>
    <n v="20452"/>
    <n v="4687"/>
    <x v="19"/>
    <s v="Charlotte, NC"/>
    <s v="IND"/>
    <s v="Indianapolis, IN"/>
    <n v="1947"/>
    <n v="2010"/>
    <n v="23"/>
    <n v="37"/>
    <n v="2047"/>
    <n v="2157"/>
    <n v="5"/>
    <n v="2124"/>
    <n v="2202"/>
    <n v="38"/>
    <n v="0"/>
    <n v="0"/>
    <n v="97"/>
    <n v="112"/>
    <n v="70"/>
    <n v="427"/>
    <n v="0"/>
    <n v="0"/>
    <n v="15"/>
    <n v="0"/>
    <n v="23"/>
    <s v="22:02"/>
    <s v="20:10"/>
    <d v="1899-12-30T01:52:00"/>
    <s v="Evening"/>
  </r>
  <r>
    <d v="2022-01-08T00:00:00"/>
    <x v="6"/>
    <s v="Alaska Airlines Inc.: AS"/>
    <s v="AS"/>
    <n v="19930"/>
    <n v="50"/>
    <x v="182"/>
    <s v="Barrow, AK"/>
    <s v="ANC"/>
    <s v="Anchorage, AK"/>
    <n v="1719"/>
    <n v="1744"/>
    <n v="25"/>
    <n v="10"/>
    <n v="1754"/>
    <n v="1930"/>
    <n v="4"/>
    <n v="1912"/>
    <n v="1934"/>
    <n v="22"/>
    <n v="0"/>
    <n v="0"/>
    <n v="113"/>
    <n v="110"/>
    <n v="96"/>
    <n v="725"/>
    <n v="0"/>
    <n v="0"/>
    <n v="0"/>
    <n v="0"/>
    <n v="22"/>
    <s v="19:34"/>
    <s v="17:44"/>
    <d v="1899-12-30T01:50:00"/>
    <s v="Afternoon"/>
  </r>
  <r>
    <d v="2022-01-21T00:00:00"/>
    <x v="4"/>
    <s v="Republic Airline: YX"/>
    <s v="YX"/>
    <n v="20452"/>
    <n v="4999"/>
    <x v="19"/>
    <s v="Charlotte, NC"/>
    <s v="HHH"/>
    <s v="Hilton Head, SC"/>
    <n v="1810"/>
    <n v="1759"/>
    <n v="-11"/>
    <n v="29"/>
    <n v="1828"/>
    <n v="1918"/>
    <n v="4"/>
    <n v="1926"/>
    <n v="1922"/>
    <n v="-4"/>
    <n v="0"/>
    <n v="0"/>
    <n v="76"/>
    <n v="83"/>
    <n v="50"/>
    <n v="207"/>
    <m/>
    <m/>
    <m/>
    <m/>
    <m/>
    <s v="19:22"/>
    <s v="17:59"/>
    <d v="1899-12-30T01:23:00"/>
    <s v="Afternoon"/>
  </r>
  <r>
    <d v="2019-06-27T00:00:00"/>
    <x v="3"/>
    <s v="American Airlines Inc.: AA"/>
    <s v="AA"/>
    <n v="19805"/>
    <n v="501"/>
    <x v="21"/>
    <s v="Las Vegas, NV"/>
    <s v="LAX"/>
    <s v="Los Angeles, CA"/>
    <n v="1840"/>
    <n v="2026"/>
    <n v="106"/>
    <n v="11"/>
    <n v="2037"/>
    <n v="2121"/>
    <n v="12"/>
    <n v="2003"/>
    <n v="2133"/>
    <n v="90"/>
    <n v="0"/>
    <n v="0"/>
    <n v="83"/>
    <n v="67"/>
    <n v="44"/>
    <n v="236"/>
    <n v="0"/>
    <n v="0"/>
    <n v="0"/>
    <n v="0"/>
    <n v="90"/>
    <s v="21:33"/>
    <s v="20:26"/>
    <d v="1899-12-30T01:07:00"/>
    <s v="Evening"/>
  </r>
  <r>
    <d v="2021-03-09T00:00:00"/>
    <x v="4"/>
    <s v="Republic Airline: YX"/>
    <s v="YX"/>
    <n v="20452"/>
    <n v="5641"/>
    <x v="15"/>
    <s v="New York, NY"/>
    <s v="BOS"/>
    <s v="Boston, MA"/>
    <n v="1645"/>
    <n v="1638"/>
    <n v="-7"/>
    <n v="11"/>
    <n v="1649"/>
    <n v="1726"/>
    <n v="6"/>
    <n v="1803"/>
    <n v="1732"/>
    <n v="-31"/>
    <n v="0"/>
    <n v="0"/>
    <n v="78"/>
    <n v="54"/>
    <n v="37"/>
    <n v="187"/>
    <m/>
    <m/>
    <m/>
    <m/>
    <m/>
    <s v="17:32"/>
    <s v="16:38"/>
    <d v="1899-12-30T00:54:00"/>
    <s v="Afternoon"/>
  </r>
  <r>
    <d v="2020-01-31T00:00:00"/>
    <x v="15"/>
    <s v="Mesa Airlines Inc.: YV"/>
    <s v="YV"/>
    <n v="20378"/>
    <n v="6270"/>
    <x v="5"/>
    <s v="Houston, TX"/>
    <s v="MSP"/>
    <s v="Minneapolis, MN"/>
    <n v="1815"/>
    <n v="1807"/>
    <n v="-8"/>
    <n v="40"/>
    <n v="1847"/>
    <n v="2116"/>
    <n v="6"/>
    <n v="2111"/>
    <n v="2122"/>
    <n v="11"/>
    <n v="0"/>
    <n v="0"/>
    <n v="176"/>
    <n v="195"/>
    <n v="149"/>
    <n v="1034"/>
    <m/>
    <m/>
    <m/>
    <m/>
    <m/>
    <s v="21:22"/>
    <s v="18:07"/>
    <d v="1899-12-30T03:15:00"/>
    <s v="Evening"/>
  </r>
  <r>
    <d v="2023-08-11T00:00:00"/>
    <x v="4"/>
    <s v="Republic Airline: YX"/>
    <s v="YX"/>
    <n v="20452"/>
    <n v="3486"/>
    <x v="27"/>
    <s v="Indianapolis, IN"/>
    <s v="ORD"/>
    <s v="Chicago, IL"/>
    <n v="605"/>
    <n v="601"/>
    <n v="-4"/>
    <n v="10"/>
    <n v="611"/>
    <n v="546"/>
    <n v="9"/>
    <n v="620"/>
    <n v="555"/>
    <n v="-25"/>
    <n v="0"/>
    <n v="0"/>
    <n v="75"/>
    <n v="54"/>
    <n v="35"/>
    <n v="177"/>
    <m/>
    <m/>
    <m/>
    <m/>
    <m/>
    <s v="05:55"/>
    <s v="06:01"/>
    <n v="-4.1666666666666519E-3"/>
    <s v="Morning"/>
  </r>
  <r>
    <d v="2020-11-02T00:00:00"/>
    <x v="7"/>
    <s v="JetBlue Airways: B6"/>
    <s v="B6"/>
    <n v="20409"/>
    <n v="74"/>
    <x v="32"/>
    <s v="Los Angeles, CA"/>
    <s v="EWR"/>
    <s v="Newark, NJ"/>
    <n v="2338"/>
    <n v="2326"/>
    <n v="-12"/>
    <n v="11"/>
    <n v="2337"/>
    <n v="722"/>
    <n v="4"/>
    <n v="807"/>
    <n v="726"/>
    <n v="-41"/>
    <n v="0"/>
    <n v="0"/>
    <n v="329"/>
    <n v="300"/>
    <n v="285"/>
    <n v="2454"/>
    <m/>
    <m/>
    <m/>
    <m/>
    <m/>
    <s v="07:26"/>
    <s v="23:26"/>
    <n v="-0.66666666666666663"/>
    <s v="Evening"/>
  </r>
  <r>
    <d v="2019-12-18T00:00:00"/>
    <x v="2"/>
    <s v="Southwest Airlines Co.: WN"/>
    <s v="WN"/>
    <n v="19393"/>
    <n v="278"/>
    <x v="40"/>
    <s v="Phoenix, AZ"/>
    <s v="DEN"/>
    <s v="Denver, CO"/>
    <n v="1410"/>
    <n v="1522"/>
    <n v="72"/>
    <n v="16"/>
    <n v="1538"/>
    <n v="1652"/>
    <n v="5"/>
    <n v="1555"/>
    <n v="1657"/>
    <n v="62"/>
    <n v="0"/>
    <n v="0"/>
    <n v="105"/>
    <n v="95"/>
    <n v="74"/>
    <n v="602"/>
    <n v="7"/>
    <n v="0"/>
    <n v="0"/>
    <n v="0"/>
    <n v="55"/>
    <s v="16:57"/>
    <s v="15:22"/>
    <d v="1899-12-30T01:35:00"/>
    <s v="Afternoon"/>
  </r>
  <r>
    <d v="2019-02-08T00:00:00"/>
    <x v="1"/>
    <s v="Delta Air Lines Inc.: DL"/>
    <s v="DL"/>
    <n v="19790"/>
    <n v="2009"/>
    <x v="7"/>
    <s v="Atlanta, GA"/>
    <s v="BWI"/>
    <s v="Baltimore, MD"/>
    <n v="1638"/>
    <n v="1634"/>
    <n v="-4"/>
    <n v="14"/>
    <n v="1648"/>
    <n v="1804"/>
    <n v="6"/>
    <n v="1826"/>
    <n v="1810"/>
    <n v="-16"/>
    <n v="0"/>
    <n v="0"/>
    <n v="108"/>
    <n v="96"/>
    <n v="76"/>
    <n v="577"/>
    <m/>
    <m/>
    <m/>
    <m/>
    <m/>
    <s v="18:10"/>
    <s v="16:34"/>
    <d v="1899-12-30T01:36:00"/>
    <s v="Afternoon"/>
  </r>
  <r>
    <d v="2019-09-09T00:00:00"/>
    <x v="13"/>
    <s v="Envoy Air: MQ"/>
    <s v="MQ"/>
    <n v="20398"/>
    <n v="3914"/>
    <x v="46"/>
    <s v="Joplin, MO"/>
    <s v="DFW"/>
    <s v="Dallas/Fort Worth, TX"/>
    <n v="604"/>
    <n v="552"/>
    <n v="-12"/>
    <n v="12"/>
    <n v="604"/>
    <n v="659"/>
    <n v="14"/>
    <n v="733"/>
    <n v="713"/>
    <n v="-20"/>
    <n v="0"/>
    <n v="0"/>
    <n v="89"/>
    <n v="81"/>
    <n v="55"/>
    <n v="327"/>
    <m/>
    <m/>
    <m/>
    <m/>
    <m/>
    <s v="07:13"/>
    <s v="05:52"/>
    <d v="1899-12-30T01:21:00"/>
    <s v="Night"/>
  </r>
  <r>
    <d v="2023-01-24T00:00:00"/>
    <x v="6"/>
    <s v="Alaska Airlines Inc.: AS"/>
    <s v="AS"/>
    <n v="19930"/>
    <n v="162"/>
    <x v="105"/>
    <s v="Anchorage, AK"/>
    <s v="SEA"/>
    <s v="Seattle, WA"/>
    <n v="155"/>
    <n v="141"/>
    <n v="-14"/>
    <n v="31"/>
    <n v="212"/>
    <n v="557"/>
    <n v="8"/>
    <n v="617"/>
    <n v="605"/>
    <n v="-12"/>
    <n v="0"/>
    <n v="0"/>
    <n v="202"/>
    <n v="204"/>
    <n v="165"/>
    <n v="1448"/>
    <m/>
    <m/>
    <m/>
    <m/>
    <m/>
    <s v="06:05"/>
    <s v="01:41"/>
    <d v="1899-12-30T04:24:00"/>
    <s v="Night"/>
  </r>
  <r>
    <d v="2021-11-17T00:00:00"/>
    <x v="13"/>
    <s v="Envoy Air: MQ"/>
    <s v="MQ"/>
    <n v="20398"/>
    <n v="3508"/>
    <x v="115"/>
    <s v="Pensacola, FL"/>
    <s v="MIA"/>
    <s v="Miami, FL"/>
    <n v="600"/>
    <n v="552"/>
    <n v="-8"/>
    <n v="9"/>
    <n v="601"/>
    <n v="816"/>
    <n v="5"/>
    <n v="841"/>
    <n v="821"/>
    <n v="-20"/>
    <n v="0"/>
    <n v="0"/>
    <n v="101"/>
    <n v="89"/>
    <n v="75"/>
    <n v="530"/>
    <m/>
    <m/>
    <m/>
    <m/>
    <m/>
    <s v="08:21"/>
    <s v="05:52"/>
    <d v="1899-12-30T02:29:00"/>
    <s v="Night"/>
  </r>
  <r>
    <d v="2021-04-17T00:00:00"/>
    <x v="1"/>
    <s v="Delta Air Lines Inc.: DL"/>
    <s v="DL"/>
    <n v="19790"/>
    <n v="860"/>
    <x v="77"/>
    <s v="Fort Myers, FL"/>
    <s v="ATL"/>
    <s v="Atlanta, GA"/>
    <n v="1600"/>
    <n v="1550"/>
    <n v="-10"/>
    <n v="17"/>
    <n v="1607"/>
    <n v="1724"/>
    <n v="4"/>
    <n v="1749"/>
    <n v="1728"/>
    <n v="-21"/>
    <n v="0"/>
    <n v="0"/>
    <n v="109"/>
    <n v="98"/>
    <n v="77"/>
    <n v="515"/>
    <m/>
    <m/>
    <m/>
    <m/>
    <m/>
    <s v="17:28"/>
    <s v="15:50"/>
    <d v="1899-12-30T01:38:00"/>
    <s v="Afternoon"/>
  </r>
  <r>
    <d v="2019-01-16T00:00:00"/>
    <x v="8"/>
    <s v="PSA Airlines Inc.: OH"/>
    <s v="OH"/>
    <n v="20397"/>
    <n v="5527"/>
    <x v="154"/>
    <s v="Bangor, ME"/>
    <s v="DCA"/>
    <s v="Washington, DC"/>
    <n v="1405"/>
    <n v="1451"/>
    <n v="46"/>
    <n v="9"/>
    <n v="1500"/>
    <n v="1634"/>
    <n v="2"/>
    <n v="1619"/>
    <n v="1636"/>
    <n v="17"/>
    <n v="0"/>
    <n v="0"/>
    <n v="134"/>
    <n v="105"/>
    <n v="94"/>
    <n v="590"/>
    <n v="17"/>
    <n v="0"/>
    <n v="0"/>
    <n v="0"/>
    <n v="0"/>
    <s v="16:36"/>
    <s v="14:51"/>
    <d v="1899-12-30T01:45:00"/>
    <s v="Afternoon"/>
  </r>
  <r>
    <d v="2021-06-02T00:00:00"/>
    <x v="3"/>
    <s v="American Airlines Inc.: AA"/>
    <s v="AA"/>
    <n v="19805"/>
    <n v="1170"/>
    <x v="75"/>
    <s v="Miami, FL"/>
    <s v="BOS"/>
    <s v="Boston, MA"/>
    <n v="1340"/>
    <n v="1341"/>
    <n v="1"/>
    <n v="23"/>
    <n v="1404"/>
    <n v="1648"/>
    <n v="7"/>
    <n v="1701"/>
    <n v="1655"/>
    <n v="-6"/>
    <n v="0"/>
    <n v="0"/>
    <n v="201"/>
    <n v="194"/>
    <n v="164"/>
    <n v="1258"/>
    <m/>
    <m/>
    <m/>
    <m/>
    <m/>
    <s v="16:55"/>
    <s v="13:41"/>
    <d v="1899-12-30T03:14:00"/>
    <s v="Afternoon"/>
  </r>
  <r>
    <d v="2023-05-21T00:00:00"/>
    <x v="11"/>
    <s v="SkyWest Airlines Inc.: OO"/>
    <s v="OO"/>
    <n v="20304"/>
    <n v="3926"/>
    <x v="11"/>
    <s v="San Jose, CA"/>
    <s v="LAX"/>
    <s v="Los Angeles, CA"/>
    <n v="1000"/>
    <n v="956"/>
    <n v="-4"/>
    <n v="25"/>
    <n v="1021"/>
    <n v="1118"/>
    <n v="5"/>
    <n v="1139"/>
    <n v="1123"/>
    <n v="-16"/>
    <n v="0"/>
    <n v="0"/>
    <n v="99"/>
    <n v="87"/>
    <n v="57"/>
    <n v="308"/>
    <m/>
    <m/>
    <m/>
    <m/>
    <m/>
    <s v="11:23"/>
    <s v="09:56"/>
    <d v="1899-12-30T01:27:00"/>
    <s v="Morning"/>
  </r>
  <r>
    <d v="2020-10-18T00:00:00"/>
    <x v="11"/>
    <s v="SkyWest Airlines Inc.: OO"/>
    <s v="OO"/>
    <n v="20304"/>
    <n v="3553"/>
    <x v="6"/>
    <s v="Seattle, WA"/>
    <s v="EUG"/>
    <s v="Eugene, OR"/>
    <n v="1345"/>
    <n v="1339"/>
    <n v="-6"/>
    <n v="10"/>
    <n v="1349"/>
    <n v="1430"/>
    <n v="2"/>
    <n v="1505"/>
    <n v="1432"/>
    <n v="-33"/>
    <n v="0"/>
    <n v="0"/>
    <n v="80"/>
    <n v="53"/>
    <n v="41"/>
    <n v="234"/>
    <m/>
    <m/>
    <m/>
    <m/>
    <m/>
    <s v="14:32"/>
    <s v="13:39"/>
    <d v="1899-12-30T00:53:00"/>
    <s v="Afternoon"/>
  </r>
  <r>
    <d v="2021-11-27T00:00:00"/>
    <x v="1"/>
    <s v="Delta Air Lines Inc.: DL"/>
    <s v="DL"/>
    <n v="19790"/>
    <n v="2878"/>
    <x v="125"/>
    <s v="Panama City, FL"/>
    <s v="ATL"/>
    <s v="Atlanta, GA"/>
    <n v="700"/>
    <n v="723"/>
    <n v="23"/>
    <n v="19"/>
    <n v="742"/>
    <n v="923"/>
    <n v="9"/>
    <n v="908"/>
    <n v="932"/>
    <n v="24"/>
    <n v="0"/>
    <n v="0"/>
    <n v="68"/>
    <n v="69"/>
    <n v="41"/>
    <n v="240"/>
    <n v="23"/>
    <n v="0"/>
    <n v="1"/>
    <n v="0"/>
    <n v="0"/>
    <s v="09:32"/>
    <s v="07:23"/>
    <d v="1899-12-30T02:09:00"/>
    <s v="Morning"/>
  </r>
  <r>
    <d v="2020-05-23T00:00:00"/>
    <x v="2"/>
    <s v="Southwest Airlines Co.: WN"/>
    <s v="WN"/>
    <n v="19393"/>
    <n v="364"/>
    <x v="7"/>
    <s v="Atlanta, GA"/>
    <s v="DAL"/>
    <s v="Dallas, TX"/>
    <n v="1630"/>
    <n v="1625"/>
    <n v="-5"/>
    <n v="8"/>
    <n v="1633"/>
    <n v="1711"/>
    <n v="4"/>
    <n v="1745"/>
    <n v="1715"/>
    <n v="-30"/>
    <n v="0"/>
    <n v="0"/>
    <n v="135"/>
    <n v="110"/>
    <n v="98"/>
    <n v="721"/>
    <m/>
    <m/>
    <m/>
    <m/>
    <m/>
    <s v="17:15"/>
    <s v="16:25"/>
    <d v="1899-12-30T00:50:00"/>
    <s v="Afternoon"/>
  </r>
  <r>
    <d v="2021-02-17T00:00:00"/>
    <x v="1"/>
    <s v="Delta Air Lines Inc.: DL"/>
    <s v="DL"/>
    <n v="19790"/>
    <n v="2163"/>
    <x v="183"/>
    <s v="Eagle, CO"/>
    <s v="ATL"/>
    <s v="Atlanta, GA"/>
    <n v="1325"/>
    <n v="1326"/>
    <n v="1"/>
    <n v="10"/>
    <n v="1336"/>
    <n v="1815"/>
    <n v="9"/>
    <n v="1827"/>
    <n v="1824"/>
    <n v="-3"/>
    <n v="0"/>
    <n v="0"/>
    <n v="182"/>
    <n v="178"/>
    <n v="159"/>
    <n v="1312"/>
    <m/>
    <m/>
    <m/>
    <m/>
    <m/>
    <s v="18:24"/>
    <s v="13:26"/>
    <d v="1899-12-30T04:58:00"/>
    <s v="Afternoon"/>
  </r>
  <r>
    <d v="2022-04-10T00:00:00"/>
    <x v="7"/>
    <s v="JetBlue Airways: B6"/>
    <s v="B6"/>
    <n v="20409"/>
    <n v="534"/>
    <x v="29"/>
    <s v="San Francisco, CA"/>
    <s v="BOS"/>
    <s v="Boston, MA"/>
    <n v="1456"/>
    <n v="1505"/>
    <n v="9"/>
    <n v="29"/>
    <n v="1534"/>
    <n v="2342"/>
    <n v="20"/>
    <n v="2344"/>
    <n v="2"/>
    <n v="18"/>
    <n v="0"/>
    <n v="0"/>
    <n v="348"/>
    <n v="357"/>
    <n v="308"/>
    <n v="2704"/>
    <n v="9"/>
    <n v="0"/>
    <n v="9"/>
    <n v="0"/>
    <n v="0"/>
    <s v="00:02"/>
    <s v="15:05"/>
    <n v="-0.62708333333333333"/>
    <s v="Afternoon"/>
  </r>
  <r>
    <d v="2019-02-22T00:00:00"/>
    <x v="14"/>
    <s v="Frontier Airlines Inc.: F9"/>
    <s v="F9"/>
    <n v="20436"/>
    <n v="1094"/>
    <x v="48"/>
    <s v="Orlando, FL"/>
    <s v="ISP"/>
    <s v="Islip, NY"/>
    <n v="1600"/>
    <n v="1613"/>
    <n v="13"/>
    <n v="16"/>
    <n v="1629"/>
    <n v="1832"/>
    <n v="8"/>
    <n v="1833"/>
    <n v="1840"/>
    <n v="7"/>
    <n v="0"/>
    <n v="0"/>
    <n v="153"/>
    <n v="147"/>
    <n v="123"/>
    <n v="971"/>
    <m/>
    <m/>
    <m/>
    <m/>
    <m/>
    <s v="18:40"/>
    <s v="16:13"/>
    <d v="1899-12-30T02:27:00"/>
    <s v="Afternoon"/>
  </r>
  <r>
    <d v="2022-01-26T00:00:00"/>
    <x v="11"/>
    <s v="SkyWest Airlines Inc.: OO"/>
    <s v="OO"/>
    <n v="20304"/>
    <n v="5026"/>
    <x v="20"/>
    <s v="Chicago, IL"/>
    <s v="SUX"/>
    <s v="Sioux City, IA"/>
    <n v="915"/>
    <n v="1028"/>
    <n v="73"/>
    <n v="17"/>
    <n v="1045"/>
    <n v="1151"/>
    <n v="2"/>
    <n v="1109"/>
    <n v="1153"/>
    <n v="44"/>
    <n v="0"/>
    <n v="0"/>
    <n v="114"/>
    <n v="85"/>
    <n v="66"/>
    <n v="436"/>
    <n v="44"/>
    <n v="0"/>
    <n v="0"/>
    <n v="0"/>
    <n v="0"/>
    <s v="11:53"/>
    <s v="10:28"/>
    <d v="1899-12-30T01:25:00"/>
    <s v="Morning"/>
  </r>
  <r>
    <d v="2020-09-04T00:00:00"/>
    <x v="1"/>
    <s v="Delta Air Lines Inc.: DL"/>
    <s v="DL"/>
    <n v="19790"/>
    <n v="487"/>
    <x v="18"/>
    <s v="Dallas/Fort Worth, TX"/>
    <s v="SLC"/>
    <s v="Salt Lake City, UT"/>
    <n v="1117"/>
    <n v="1114"/>
    <n v="-3"/>
    <n v="23"/>
    <n v="1137"/>
    <n v="1250"/>
    <n v="6"/>
    <n v="1258"/>
    <n v="1256"/>
    <n v="-2"/>
    <n v="0"/>
    <n v="0"/>
    <n v="161"/>
    <n v="162"/>
    <n v="133"/>
    <n v="989"/>
    <m/>
    <m/>
    <m/>
    <m/>
    <m/>
    <s v="12:56"/>
    <s v="11:14"/>
    <d v="1899-12-30T01:42:00"/>
    <s v="Morning"/>
  </r>
  <r>
    <d v="2022-04-27T00:00:00"/>
    <x v="4"/>
    <s v="Republic Airline: YX"/>
    <s v="YX"/>
    <n v="20452"/>
    <n v="3700"/>
    <x v="184"/>
    <s v="Key West, FL"/>
    <s v="IAD"/>
    <s v="Washington, DC"/>
    <n v="1336"/>
    <n v="1326"/>
    <n v="-10"/>
    <n v="19"/>
    <n v="1345"/>
    <n v="1608"/>
    <n v="11"/>
    <n v="1617"/>
    <n v="1619"/>
    <n v="2"/>
    <n v="0"/>
    <n v="0"/>
    <n v="161"/>
    <n v="173"/>
    <n v="143"/>
    <n v="1023"/>
    <m/>
    <m/>
    <m/>
    <m/>
    <m/>
    <s v="16:19"/>
    <s v="13:26"/>
    <d v="1899-12-30T02:53:00"/>
    <s v="Afternoon"/>
  </r>
  <r>
    <d v="2020-05-02T00:00:00"/>
    <x v="15"/>
    <s v="Mesa Airlines Inc.: YV"/>
    <s v="YV"/>
    <n v="20378"/>
    <n v="5903"/>
    <x v="18"/>
    <s v="Dallas/Fort Worth, TX"/>
    <s v="HSV"/>
    <s v="Huntsville, AL"/>
    <n v="1329"/>
    <n v="0"/>
    <n v="0"/>
    <m/>
    <m/>
    <m/>
    <m/>
    <n v="1513"/>
    <n v="0"/>
    <n v="0"/>
    <n v="1"/>
    <n v="0"/>
    <n v="104"/>
    <m/>
    <m/>
    <n v="603"/>
    <m/>
    <m/>
    <m/>
    <m/>
    <m/>
    <s v="00:00"/>
    <s v="00:00"/>
    <d v="1899-12-30T00:00:00"/>
    <s v="Night"/>
  </r>
  <r>
    <d v="2021-08-21T00:00:00"/>
    <x v="5"/>
    <s v="Spirit Air Lines: NK"/>
    <s v="NK"/>
    <n v="20416"/>
    <n v="1206"/>
    <x v="18"/>
    <s v="Dallas/Fort Worth, TX"/>
    <s v="MCO"/>
    <s v="Orlando, FL"/>
    <n v="1457"/>
    <n v="1454"/>
    <n v="-3"/>
    <n v="23"/>
    <n v="1517"/>
    <n v="1848"/>
    <n v="18"/>
    <n v="1847"/>
    <n v="1906"/>
    <n v="19"/>
    <n v="0"/>
    <n v="0"/>
    <n v="170"/>
    <n v="192"/>
    <n v="151"/>
    <n v="985"/>
    <n v="0"/>
    <n v="0"/>
    <n v="19"/>
    <n v="0"/>
    <n v="0"/>
    <s v="19:06"/>
    <s v="14:54"/>
    <d v="1899-12-30T04:12:00"/>
    <s v="Afternoon"/>
  </r>
  <r>
    <d v="2019-09-13T00:00:00"/>
    <x v="2"/>
    <s v="Southwest Airlines Co.: WN"/>
    <s v="WN"/>
    <n v="19393"/>
    <n v="2368"/>
    <x v="38"/>
    <s v="St. Louis, MO"/>
    <s v="HOU"/>
    <s v="Houston, TX"/>
    <n v="1340"/>
    <n v="1335"/>
    <n v="-5"/>
    <n v="8"/>
    <n v="1343"/>
    <n v="1520"/>
    <n v="33"/>
    <n v="1555"/>
    <n v="1553"/>
    <n v="-2"/>
    <n v="0"/>
    <n v="0"/>
    <n v="135"/>
    <n v="138"/>
    <n v="97"/>
    <n v="687"/>
    <m/>
    <m/>
    <m/>
    <m/>
    <m/>
    <s v="15:53"/>
    <s v="13:35"/>
    <d v="1899-12-30T02:18:00"/>
    <s v="Afternoon"/>
  </r>
  <r>
    <d v="2020-02-11T00:00:00"/>
    <x v="11"/>
    <s v="SkyWest Airlines Inc.: OO"/>
    <s v="OO"/>
    <n v="20304"/>
    <n v="3242"/>
    <x v="185"/>
    <s v="Flint, MI"/>
    <s v="ORD"/>
    <s v="Chicago, IL"/>
    <n v="544"/>
    <n v="542"/>
    <n v="-2"/>
    <n v="21"/>
    <n v="603"/>
    <n v="548"/>
    <n v="6"/>
    <n v="615"/>
    <n v="554"/>
    <n v="-21"/>
    <n v="0"/>
    <n v="0"/>
    <n v="91"/>
    <n v="72"/>
    <n v="45"/>
    <n v="223"/>
    <m/>
    <m/>
    <m/>
    <m/>
    <m/>
    <s v="05:54"/>
    <s v="05:42"/>
    <d v="1899-12-30T00:12:00"/>
    <s v="Night"/>
  </r>
  <r>
    <d v="2022-04-26T00:00:00"/>
    <x v="0"/>
    <s v="United Air Lines Inc.: UA"/>
    <s v="UA"/>
    <n v="19977"/>
    <n v="2138"/>
    <x v="20"/>
    <s v="Chicago, IL"/>
    <s v="EWR"/>
    <s v="Newark, NJ"/>
    <n v="1541"/>
    <n v="1701"/>
    <n v="80"/>
    <n v="26"/>
    <n v="1727"/>
    <n v="2005"/>
    <n v="27"/>
    <n v="1859"/>
    <n v="2032"/>
    <n v="93"/>
    <n v="0"/>
    <n v="0"/>
    <n v="138"/>
    <n v="151"/>
    <n v="98"/>
    <n v="719"/>
    <n v="80"/>
    <n v="0"/>
    <n v="13"/>
    <n v="0"/>
    <n v="0"/>
    <s v="20:32"/>
    <s v="17:01"/>
    <d v="1899-12-30T03:31:00"/>
    <s v="Afternoon"/>
  </r>
  <r>
    <d v="2021-04-27T00:00:00"/>
    <x v="3"/>
    <s v="American Airlines Inc.: AA"/>
    <s v="AA"/>
    <n v="19805"/>
    <n v="946"/>
    <x v="40"/>
    <s v="Phoenix, AZ"/>
    <s v="RNO"/>
    <s v="Reno, NV"/>
    <n v="1323"/>
    <n v="1321"/>
    <n v="-2"/>
    <n v="10"/>
    <n v="1331"/>
    <n v="1502"/>
    <n v="4"/>
    <n v="1534"/>
    <n v="1506"/>
    <n v="-28"/>
    <n v="0"/>
    <n v="0"/>
    <n v="131"/>
    <n v="105"/>
    <n v="91"/>
    <n v="601"/>
    <m/>
    <m/>
    <m/>
    <m/>
    <m/>
    <s v="15:06"/>
    <s v="13:21"/>
    <d v="1899-12-30T01:45:00"/>
    <s v="Afternoon"/>
  </r>
  <r>
    <d v="2020-05-19T00:00:00"/>
    <x v="4"/>
    <s v="Republic Airline: YX"/>
    <s v="YX"/>
    <n v="20452"/>
    <n v="5646"/>
    <x v="34"/>
    <s v="Detroit, MI"/>
    <s v="SDF"/>
    <s v="Louisville, KY"/>
    <n v="2011"/>
    <n v="2001"/>
    <n v="-10"/>
    <n v="8"/>
    <n v="2009"/>
    <n v="2058"/>
    <n v="7"/>
    <n v="2127"/>
    <n v="2105"/>
    <n v="-22"/>
    <n v="0"/>
    <n v="0"/>
    <n v="76"/>
    <n v="64"/>
    <n v="49"/>
    <n v="306"/>
    <m/>
    <m/>
    <m/>
    <m/>
    <m/>
    <s v="21:05"/>
    <s v="20:01"/>
    <d v="1899-12-30T01:04:00"/>
    <s v="Evening"/>
  </r>
  <r>
    <d v="2023-08-06T00:00:00"/>
    <x v="2"/>
    <s v="Southwest Airlines Co.: WN"/>
    <s v="WN"/>
    <n v="19393"/>
    <n v="3680"/>
    <x v="32"/>
    <s v="Los Angeles, CA"/>
    <s v="STL"/>
    <s v="St. Louis, MO"/>
    <n v="605"/>
    <n v="612"/>
    <n v="7"/>
    <n v="16"/>
    <n v="628"/>
    <n v="1125"/>
    <n v="3"/>
    <n v="1145"/>
    <n v="1128"/>
    <n v="-17"/>
    <n v="0"/>
    <n v="0"/>
    <n v="220"/>
    <n v="196"/>
    <n v="177"/>
    <n v="1592"/>
    <m/>
    <m/>
    <m/>
    <m/>
    <m/>
    <s v="11:28"/>
    <s v="06:12"/>
    <d v="1899-12-30T05:16:00"/>
    <s v="Morning"/>
  </r>
  <r>
    <d v="2020-06-03T00:00:00"/>
    <x v="11"/>
    <s v="SkyWest Airlines Inc.: OO"/>
    <s v="OO"/>
    <n v="20304"/>
    <n v="4545"/>
    <x v="24"/>
    <s v="Salt Lake City, UT"/>
    <s v="TUS"/>
    <s v="Tucson, AZ"/>
    <n v="2049"/>
    <n v="2044"/>
    <n v="-5"/>
    <n v="13"/>
    <n v="2057"/>
    <n v="2124"/>
    <n v="3"/>
    <n v="2141"/>
    <n v="2127"/>
    <n v="-14"/>
    <n v="0"/>
    <n v="0"/>
    <n v="112"/>
    <n v="103"/>
    <n v="87"/>
    <n v="601"/>
    <m/>
    <m/>
    <m/>
    <m/>
    <m/>
    <s v="21:27"/>
    <s v="20:44"/>
    <d v="1899-12-30T00:43:00"/>
    <s v="Evening"/>
  </r>
  <r>
    <d v="2022-07-10T00:00:00"/>
    <x v="11"/>
    <s v="SkyWest Airlines Inc.: OO"/>
    <s v="OO"/>
    <n v="20304"/>
    <n v="5483"/>
    <x v="20"/>
    <s v="Chicago, IL"/>
    <s v="OMA"/>
    <s v="Omaha, NE"/>
    <n v="1305"/>
    <n v="1259"/>
    <n v="-6"/>
    <n v="23"/>
    <n v="1322"/>
    <n v="1429"/>
    <n v="4"/>
    <n v="1443"/>
    <n v="1433"/>
    <n v="-10"/>
    <n v="0"/>
    <n v="0"/>
    <n v="98"/>
    <n v="94"/>
    <n v="67"/>
    <n v="416"/>
    <m/>
    <m/>
    <m/>
    <m/>
    <m/>
    <s v="14:33"/>
    <s v="12:59"/>
    <d v="1899-12-30T01:34:00"/>
    <s v="Afternoon"/>
  </r>
  <r>
    <d v="2021-10-23T00:00:00"/>
    <x v="1"/>
    <s v="Delta Air Lines Inc.: DL"/>
    <s v="DL"/>
    <n v="19790"/>
    <n v="2547"/>
    <x v="1"/>
    <s v="Minneapolis, MN"/>
    <s v="CMH"/>
    <s v="Columbus, OH"/>
    <n v="2055"/>
    <n v="2038"/>
    <n v="-17"/>
    <n v="17"/>
    <n v="2055"/>
    <n v="2311"/>
    <n v="6"/>
    <n v="2344"/>
    <n v="2317"/>
    <n v="-27"/>
    <n v="0"/>
    <n v="0"/>
    <n v="109"/>
    <n v="99"/>
    <n v="76"/>
    <n v="626"/>
    <m/>
    <m/>
    <m/>
    <m/>
    <m/>
    <s v="23:17"/>
    <s v="20:38"/>
    <d v="1899-12-30T02:39:00"/>
    <s v="Evening"/>
  </r>
  <r>
    <d v="2023-06-04T00:00:00"/>
    <x v="7"/>
    <s v="JetBlue Airways: B6"/>
    <s v="B6"/>
    <n v="20409"/>
    <n v="946"/>
    <x v="25"/>
    <s v="Nashville, TN"/>
    <s v="BOS"/>
    <s v="Boston, MA"/>
    <n v="1320"/>
    <n v="1453"/>
    <n v="93"/>
    <n v="23"/>
    <n v="1516"/>
    <n v="1831"/>
    <n v="4"/>
    <n v="1654"/>
    <n v="1835"/>
    <n v="101"/>
    <n v="0"/>
    <n v="0"/>
    <n v="154"/>
    <n v="162"/>
    <n v="135"/>
    <n v="942"/>
    <n v="0"/>
    <n v="0"/>
    <n v="16"/>
    <n v="0"/>
    <n v="85"/>
    <s v="18:35"/>
    <s v="14:53"/>
    <d v="1899-12-30T03:42:00"/>
    <s v="Afternoon"/>
  </r>
  <r>
    <d v="2019-07-19T00:00:00"/>
    <x v="1"/>
    <s v="Delta Air Lines Inc.: DL"/>
    <s v="DL"/>
    <n v="19790"/>
    <n v="2782"/>
    <x v="42"/>
    <s v="New York, NY"/>
    <s v="BOS"/>
    <s v="Boston, MA"/>
    <n v="1900"/>
    <n v="1955"/>
    <n v="55"/>
    <n v="17"/>
    <n v="2012"/>
    <n v="2052"/>
    <n v="8"/>
    <n v="2025"/>
    <n v="2100"/>
    <n v="35"/>
    <n v="0"/>
    <n v="0"/>
    <n v="85"/>
    <n v="65"/>
    <n v="40"/>
    <n v="184"/>
    <n v="17"/>
    <n v="0"/>
    <n v="0"/>
    <n v="0"/>
    <n v="18"/>
    <s v="21:00"/>
    <s v="19:55"/>
    <d v="1899-12-30T01:05:00"/>
    <s v="Evening"/>
  </r>
  <r>
    <d v="2022-05-20T00:00:00"/>
    <x v="2"/>
    <s v="Southwest Airlines Co.: WN"/>
    <s v="WN"/>
    <n v="19393"/>
    <n v="1489"/>
    <x v="58"/>
    <s v="San Diego, CA"/>
    <s v="OAK"/>
    <s v="Oakland, CA"/>
    <n v="1320"/>
    <n v="1335"/>
    <n v="15"/>
    <n v="10"/>
    <n v="1345"/>
    <n v="1453"/>
    <n v="4"/>
    <n v="1450"/>
    <n v="1457"/>
    <n v="7"/>
    <n v="0"/>
    <n v="0"/>
    <n v="90"/>
    <n v="82"/>
    <n v="68"/>
    <n v="446"/>
    <m/>
    <m/>
    <m/>
    <m/>
    <m/>
    <s v="14:57"/>
    <s v="13:35"/>
    <d v="1899-12-30T01:22:00"/>
    <s v="Afternoon"/>
  </r>
  <r>
    <d v="2021-12-24T00:00:00"/>
    <x v="3"/>
    <s v="American Airlines Inc.: AA"/>
    <s v="AA"/>
    <n v="19805"/>
    <n v="966"/>
    <x v="3"/>
    <s v="Washington, DC"/>
    <s v="PBI"/>
    <s v="West Palm Beach/Palm Beach, FL"/>
    <n v="1344"/>
    <n v="1341"/>
    <n v="-3"/>
    <n v="11"/>
    <n v="1352"/>
    <n v="1556"/>
    <n v="4"/>
    <n v="1620"/>
    <n v="1600"/>
    <n v="-20"/>
    <n v="0"/>
    <n v="0"/>
    <n v="156"/>
    <n v="139"/>
    <n v="124"/>
    <n v="857"/>
    <m/>
    <m/>
    <m/>
    <m/>
    <m/>
    <s v="16:00"/>
    <s v="13:41"/>
    <d v="1899-12-30T02:19:00"/>
    <s v="Afternoon"/>
  </r>
  <r>
    <d v="2019-06-18T00:00:00"/>
    <x v="2"/>
    <s v="Southwest Airlines Co.: WN"/>
    <s v="WN"/>
    <n v="19393"/>
    <n v="1419"/>
    <x v="40"/>
    <s v="Phoenix, AZ"/>
    <s v="SFO"/>
    <s v="San Francisco, CA"/>
    <n v="1200"/>
    <n v="0"/>
    <n v="0"/>
    <m/>
    <m/>
    <m/>
    <m/>
    <n v="1400"/>
    <n v="0"/>
    <n v="0"/>
    <n v="1"/>
    <n v="0"/>
    <n v="120"/>
    <m/>
    <m/>
    <n v="651"/>
    <m/>
    <m/>
    <m/>
    <m/>
    <m/>
    <s v="00:00"/>
    <s v="00:00"/>
    <d v="1899-12-30T00:00:00"/>
    <s v="Night"/>
  </r>
  <r>
    <d v="2023-04-04T00:00:00"/>
    <x v="4"/>
    <s v="Republic Airline: YX"/>
    <s v="YX"/>
    <n v="20452"/>
    <n v="4493"/>
    <x v="42"/>
    <s v="New York, NY"/>
    <s v="BNA"/>
    <s v="Nashville, TN"/>
    <n v="1200"/>
    <n v="1155"/>
    <n v="-5"/>
    <n v="23"/>
    <n v="1218"/>
    <n v="1314"/>
    <n v="9"/>
    <n v="1333"/>
    <n v="1323"/>
    <n v="-10"/>
    <n v="0"/>
    <n v="0"/>
    <n v="153"/>
    <n v="148"/>
    <n v="116"/>
    <n v="764"/>
    <m/>
    <m/>
    <m/>
    <m/>
    <m/>
    <s v="13:23"/>
    <s v="11:55"/>
    <d v="1899-12-30T01:28:00"/>
    <s v="Morning"/>
  </r>
  <r>
    <d v="2023-06-29T00:00:00"/>
    <x v="4"/>
    <s v="Republic Airline: YX"/>
    <s v="YX"/>
    <n v="20452"/>
    <n v="3431"/>
    <x v="54"/>
    <s v="Newark, NJ"/>
    <s v="CVG"/>
    <s v="Cincinnati, OH"/>
    <n v="948"/>
    <n v="948"/>
    <n v="0"/>
    <n v="91"/>
    <n v="1119"/>
    <n v="1253"/>
    <n v="5"/>
    <n v="1156"/>
    <n v="1258"/>
    <n v="62"/>
    <n v="0"/>
    <n v="0"/>
    <n v="128"/>
    <n v="190"/>
    <n v="94"/>
    <n v="569"/>
    <n v="0"/>
    <n v="0"/>
    <n v="62"/>
    <n v="0"/>
    <n v="0"/>
    <s v="12:58"/>
    <s v="09:48"/>
    <d v="1899-12-30T03:10:00"/>
    <s v="Morning"/>
  </r>
  <r>
    <d v="2022-04-22T00:00:00"/>
    <x v="8"/>
    <s v="PSA Airlines Inc.: OH"/>
    <s v="OH"/>
    <n v="20397"/>
    <n v="5022"/>
    <x v="19"/>
    <s v="Charlotte, NC"/>
    <s v="CLE"/>
    <s v="Cleveland, OH"/>
    <n v="840"/>
    <n v="845"/>
    <n v="5"/>
    <n v="50"/>
    <n v="935"/>
    <n v="1039"/>
    <n v="3"/>
    <n v="1017"/>
    <n v="1042"/>
    <n v="25"/>
    <n v="0"/>
    <n v="0"/>
    <n v="97"/>
    <n v="117"/>
    <n v="64"/>
    <n v="430"/>
    <n v="5"/>
    <n v="0"/>
    <n v="20"/>
    <n v="0"/>
    <n v="0"/>
    <s v="10:42"/>
    <s v="08:45"/>
    <d v="1899-12-30T01:57:00"/>
    <s v="Morning"/>
  </r>
  <r>
    <d v="2020-04-22T00:00:00"/>
    <x v="2"/>
    <s v="Southwest Airlines Co.: WN"/>
    <s v="WN"/>
    <n v="19393"/>
    <n v="1425"/>
    <x v="0"/>
    <s v="Denver, CO"/>
    <s v="TPA"/>
    <s v="Tampa, FL"/>
    <n v="1015"/>
    <n v="1012"/>
    <n v="-3"/>
    <n v="10"/>
    <n v="1022"/>
    <n v="1531"/>
    <n v="6"/>
    <n v="1550"/>
    <n v="1537"/>
    <n v="-13"/>
    <n v="0"/>
    <n v="0"/>
    <n v="215"/>
    <n v="205"/>
    <n v="189"/>
    <n v="1506"/>
    <m/>
    <m/>
    <m/>
    <m/>
    <m/>
    <s v="15:37"/>
    <s v="10:12"/>
    <d v="1899-12-30T05:25:00"/>
    <s v="Morning"/>
  </r>
  <r>
    <d v="2021-02-03T00:00:00"/>
    <x v="4"/>
    <s v="Republic Airline: YX"/>
    <s v="YX"/>
    <n v="20452"/>
    <n v="4727"/>
    <x v="51"/>
    <s v="Charleston, SC"/>
    <s v="CLT"/>
    <s v="Charlotte, NC"/>
    <n v="1618"/>
    <n v="1610"/>
    <n v="-8"/>
    <n v="19"/>
    <n v="1629"/>
    <n v="1712"/>
    <n v="7"/>
    <n v="1731"/>
    <n v="1719"/>
    <n v="-12"/>
    <n v="0"/>
    <n v="0"/>
    <n v="73"/>
    <n v="69"/>
    <n v="43"/>
    <n v="168"/>
    <m/>
    <m/>
    <m/>
    <m/>
    <m/>
    <s v="17:19"/>
    <s v="16:10"/>
    <d v="1899-12-30T01:09:00"/>
    <s v="Afternoon"/>
  </r>
  <r>
    <d v="2019-07-22T00:00:00"/>
    <x v="2"/>
    <s v="Southwest Airlines Co.: WN"/>
    <s v="WN"/>
    <n v="19393"/>
    <n v="2227"/>
    <x v="48"/>
    <s v="Orlando, FL"/>
    <s v="FLL"/>
    <s v="Fort Lauderdale, FL"/>
    <n v="1100"/>
    <n v="1057"/>
    <n v="-3"/>
    <n v="13"/>
    <n v="1110"/>
    <n v="1150"/>
    <n v="5"/>
    <n v="1215"/>
    <n v="1155"/>
    <n v="-20"/>
    <n v="0"/>
    <n v="0"/>
    <n v="75"/>
    <n v="58"/>
    <n v="40"/>
    <n v="177"/>
    <m/>
    <m/>
    <m/>
    <m/>
    <m/>
    <s v="11:55"/>
    <s v="10:57"/>
    <d v="1899-12-30T00:58:00"/>
    <s v="Morning"/>
  </r>
  <r>
    <d v="2021-08-30T00:00:00"/>
    <x v="3"/>
    <s v="American Airlines Inc.: AA"/>
    <s v="AA"/>
    <n v="19805"/>
    <n v="2045"/>
    <x v="75"/>
    <s v="Miami, FL"/>
    <s v="SFO"/>
    <s v="San Francisco, CA"/>
    <n v="829"/>
    <n v="828"/>
    <n v="-1"/>
    <n v="17"/>
    <n v="845"/>
    <n v="1116"/>
    <n v="11"/>
    <n v="1132"/>
    <n v="1127"/>
    <n v="-5"/>
    <n v="0"/>
    <n v="0"/>
    <n v="363"/>
    <n v="359"/>
    <n v="331"/>
    <n v="2585"/>
    <m/>
    <m/>
    <m/>
    <m/>
    <m/>
    <s v="11:27"/>
    <s v="08:28"/>
    <d v="1899-12-30T02:59:00"/>
    <s v="Morning"/>
  </r>
  <r>
    <d v="2021-11-07T00:00:00"/>
    <x v="4"/>
    <s v="Republic Airline: YX"/>
    <s v="YX"/>
    <n v="20452"/>
    <n v="3598"/>
    <x v="20"/>
    <s v="Chicago, IL"/>
    <s v="RDU"/>
    <s v="Raleigh/Durham, NC"/>
    <n v="800"/>
    <n v="758"/>
    <n v="-2"/>
    <n v="13"/>
    <n v="811"/>
    <n v="1043"/>
    <n v="7"/>
    <n v="1106"/>
    <n v="1050"/>
    <n v="-16"/>
    <n v="0"/>
    <n v="0"/>
    <n v="126"/>
    <n v="112"/>
    <n v="92"/>
    <n v="646"/>
    <m/>
    <m/>
    <m/>
    <m/>
    <m/>
    <s v="10:50"/>
    <s v="07:58"/>
    <d v="1899-12-30T02:52:00"/>
    <s v="Morning"/>
  </r>
  <r>
    <d v="2020-09-02T00:00:00"/>
    <x v="11"/>
    <s v="SkyWest Airlines Inc.: OO"/>
    <s v="OO"/>
    <n v="20304"/>
    <n v="5408"/>
    <x v="24"/>
    <s v="Salt Lake City, UT"/>
    <s v="LAX"/>
    <s v="Los Angeles, CA"/>
    <n v="645"/>
    <n v="638"/>
    <n v="-7"/>
    <n v="13"/>
    <n v="651"/>
    <n v="715"/>
    <n v="5"/>
    <n v="745"/>
    <n v="720"/>
    <n v="-25"/>
    <n v="0"/>
    <n v="0"/>
    <n v="120"/>
    <n v="102"/>
    <n v="84"/>
    <n v="590"/>
    <m/>
    <m/>
    <m/>
    <m/>
    <m/>
    <s v="07:20"/>
    <s v="06:38"/>
    <d v="1899-12-30T00:42:00"/>
    <s v="Morning"/>
  </r>
  <r>
    <d v="2021-03-06T00:00:00"/>
    <x v="6"/>
    <s v="Alaska Airlines Inc.: AS"/>
    <s v="AS"/>
    <n v="19930"/>
    <n v="66"/>
    <x v="96"/>
    <s v="Yakutat, AK"/>
    <s v="JNU"/>
    <s v="Juneau, AK"/>
    <n v="1705"/>
    <n v="1657"/>
    <n v="-8"/>
    <n v="4"/>
    <n v="1701"/>
    <n v="1735"/>
    <n v="4"/>
    <n v="1755"/>
    <n v="1739"/>
    <n v="-16"/>
    <n v="0"/>
    <n v="0"/>
    <n v="50"/>
    <n v="42"/>
    <n v="34"/>
    <n v="198"/>
    <m/>
    <m/>
    <m/>
    <m/>
    <m/>
    <s v="17:39"/>
    <s v="16:57"/>
    <d v="1899-12-30T00:42:00"/>
    <s v="Afternoon"/>
  </r>
  <r>
    <d v="2020-07-16T00:00:00"/>
    <x v="13"/>
    <s v="Envoy Air: MQ"/>
    <s v="MQ"/>
    <n v="20398"/>
    <n v="4196"/>
    <x v="20"/>
    <s v="Chicago, IL"/>
    <s v="PIT"/>
    <s v="Pittsburgh, PA"/>
    <n v="1515"/>
    <n v="1509"/>
    <n v="-6"/>
    <n v="22"/>
    <n v="1531"/>
    <n v="1729"/>
    <n v="4"/>
    <n v="1748"/>
    <n v="1733"/>
    <n v="-15"/>
    <n v="0"/>
    <n v="0"/>
    <n v="93"/>
    <n v="84"/>
    <n v="58"/>
    <n v="413"/>
    <m/>
    <m/>
    <m/>
    <m/>
    <m/>
    <s v="17:33"/>
    <s v="15:09"/>
    <d v="1899-12-30T02:24:00"/>
    <s v="Afternoon"/>
  </r>
  <r>
    <d v="2020-10-25T00:00:00"/>
    <x v="11"/>
    <s v="SkyWest Airlines Inc.: OO"/>
    <s v="OO"/>
    <n v="20304"/>
    <n v="3490"/>
    <x v="6"/>
    <s v="Seattle, WA"/>
    <s v="FAT"/>
    <s v="Fresno, CA"/>
    <n v="1725"/>
    <n v="1728"/>
    <n v="3"/>
    <n v="12"/>
    <n v="1740"/>
    <n v="1909"/>
    <n v="5"/>
    <n v="1930"/>
    <n v="1914"/>
    <n v="-16"/>
    <n v="0"/>
    <n v="0"/>
    <n v="125"/>
    <n v="106"/>
    <n v="89"/>
    <n v="748"/>
    <m/>
    <m/>
    <m/>
    <m/>
    <m/>
    <s v="19:14"/>
    <s v="17:28"/>
    <d v="1899-12-30T01:46:00"/>
    <s v="Afternoon"/>
  </r>
  <r>
    <d v="2020-11-30T00:00:00"/>
    <x v="5"/>
    <s v="Spirit Air Lines: NK"/>
    <s v="NK"/>
    <n v="20416"/>
    <n v="1314"/>
    <x v="16"/>
    <s v="Fort Lauderdale, FL"/>
    <s v="DEN"/>
    <s v="Denver, CO"/>
    <n v="705"/>
    <n v="705"/>
    <n v="0"/>
    <n v="12"/>
    <n v="717"/>
    <n v="921"/>
    <n v="11"/>
    <n v="934"/>
    <n v="932"/>
    <n v="-2"/>
    <n v="0"/>
    <n v="0"/>
    <n v="269"/>
    <n v="267"/>
    <n v="244"/>
    <n v="1703"/>
    <m/>
    <m/>
    <m/>
    <m/>
    <m/>
    <s v="09:32"/>
    <s v="07:05"/>
    <d v="1899-12-30T02:27:00"/>
    <s v="Morning"/>
  </r>
  <r>
    <d v="2020-11-01T00:00:00"/>
    <x v="15"/>
    <s v="Mesa Airlines Inc.: YV"/>
    <s v="YV"/>
    <n v="20378"/>
    <n v="5814"/>
    <x v="18"/>
    <s v="Dallas/Fort Worth, TX"/>
    <s v="RAP"/>
    <s v="Rapid City, SD"/>
    <n v="1040"/>
    <n v="1110"/>
    <n v="30"/>
    <n v="36"/>
    <n v="1146"/>
    <n v="1238"/>
    <n v="4"/>
    <n v="1154"/>
    <n v="1242"/>
    <n v="48"/>
    <n v="0"/>
    <n v="0"/>
    <n v="134"/>
    <n v="152"/>
    <n v="112"/>
    <n v="835"/>
    <n v="22"/>
    <n v="0"/>
    <n v="18"/>
    <n v="0"/>
    <n v="8"/>
    <s v="12:42"/>
    <s v="11:10"/>
    <d v="1899-12-30T01:32:00"/>
    <s v="Morning"/>
  </r>
  <r>
    <d v="2021-01-12T00:00:00"/>
    <x v="0"/>
    <s v="United Air Lines Inc.: UA"/>
    <s v="UA"/>
    <n v="19977"/>
    <n v="2034"/>
    <x v="0"/>
    <s v="Denver, CO"/>
    <s v="IAH"/>
    <s v="Houston, TX"/>
    <n v="1936"/>
    <n v="1933"/>
    <n v="-3"/>
    <n v="14"/>
    <n v="1947"/>
    <n v="2235"/>
    <n v="4"/>
    <n v="2259"/>
    <n v="2239"/>
    <n v="-20"/>
    <n v="0"/>
    <n v="0"/>
    <n v="143"/>
    <n v="126"/>
    <n v="108"/>
    <n v="862"/>
    <m/>
    <m/>
    <m/>
    <m/>
    <m/>
    <s v="22:39"/>
    <s v="19:33"/>
    <d v="1899-12-30T03:06:00"/>
    <s v="Evening"/>
  </r>
  <r>
    <d v="2019-03-12T00:00:00"/>
    <x v="11"/>
    <s v="SkyWest Airlines Inc.: OO"/>
    <s v="OO"/>
    <n v="20304"/>
    <n v="5936"/>
    <x v="71"/>
    <s v="Wichita, KS"/>
    <s v="DEN"/>
    <s v="Denver, CO"/>
    <n v="1355"/>
    <n v="1348"/>
    <n v="-7"/>
    <n v="14"/>
    <n v="1402"/>
    <n v="1413"/>
    <n v="8"/>
    <n v="1431"/>
    <n v="1421"/>
    <n v="-10"/>
    <n v="0"/>
    <n v="0"/>
    <n v="96"/>
    <n v="93"/>
    <n v="71"/>
    <n v="420"/>
    <m/>
    <m/>
    <m/>
    <m/>
    <m/>
    <s v="14:21"/>
    <s v="13:48"/>
    <d v="1899-12-30T00:33:00"/>
    <s v="Afternoon"/>
  </r>
  <r>
    <d v="2022-06-30T00:00:00"/>
    <x v="7"/>
    <s v="JetBlue Airways: B6"/>
    <s v="B6"/>
    <n v="20409"/>
    <n v="695"/>
    <x v="57"/>
    <s v="White Plains, NY"/>
    <s v="MCO"/>
    <s v="Orlando, FL"/>
    <n v="1830"/>
    <n v="1932"/>
    <n v="62"/>
    <n v="10"/>
    <n v="1942"/>
    <n v="2148"/>
    <n v="3"/>
    <n v="2126"/>
    <n v="2151"/>
    <n v="25"/>
    <n v="0"/>
    <n v="0"/>
    <n v="176"/>
    <n v="139"/>
    <n v="126"/>
    <n v="972"/>
    <n v="0"/>
    <n v="0"/>
    <n v="25"/>
    <n v="0"/>
    <n v="0"/>
    <s v="21:51"/>
    <s v="19:32"/>
    <d v="1899-12-30T02:19:00"/>
    <s v="Evening"/>
  </r>
  <r>
    <d v="2020-03-09T00:00:00"/>
    <x v="12"/>
    <s v="Endeavor Air Inc.: 9E"/>
    <s v="9E"/>
    <n v="20363"/>
    <n v="4824"/>
    <x v="15"/>
    <s v="New York, NY"/>
    <s v="ROC"/>
    <s v="Rochester, NY"/>
    <n v="1739"/>
    <n v="1737"/>
    <n v="-2"/>
    <n v="18"/>
    <n v="1755"/>
    <n v="1846"/>
    <n v="5"/>
    <n v="1914"/>
    <n v="1851"/>
    <n v="-23"/>
    <n v="0"/>
    <n v="0"/>
    <n v="95"/>
    <n v="74"/>
    <n v="51"/>
    <n v="264"/>
    <m/>
    <m/>
    <m/>
    <m/>
    <m/>
    <s v="18:51"/>
    <s v="17:37"/>
    <d v="1899-12-30T01:14:00"/>
    <s v="Afternoon"/>
  </r>
  <r>
    <d v="2020-11-24T00:00:00"/>
    <x v="2"/>
    <s v="Southwest Airlines Co.: WN"/>
    <s v="WN"/>
    <n v="19393"/>
    <n v="1971"/>
    <x v="2"/>
    <s v="Dallas, TX"/>
    <s v="LAS"/>
    <s v="Las Vegas, NV"/>
    <n v="920"/>
    <n v="918"/>
    <n v="-2"/>
    <n v="9"/>
    <n v="927"/>
    <n v="1000"/>
    <n v="3"/>
    <n v="1020"/>
    <n v="1003"/>
    <n v="-17"/>
    <n v="0"/>
    <n v="0"/>
    <n v="180"/>
    <n v="165"/>
    <n v="153"/>
    <n v="1067"/>
    <m/>
    <m/>
    <m/>
    <m/>
    <m/>
    <s v="10:03"/>
    <s v="09:18"/>
    <d v="1899-12-30T00:45:00"/>
    <s v="Morning"/>
  </r>
  <r>
    <d v="2020-05-18T00:00:00"/>
    <x v="7"/>
    <s v="JetBlue Airways: B6"/>
    <s v="B6"/>
    <n v="20409"/>
    <n v="685"/>
    <x v="109"/>
    <s v="Rochester, NY"/>
    <s v="JFK"/>
    <s v="New York, NY"/>
    <n v="1715"/>
    <n v="0"/>
    <n v="0"/>
    <m/>
    <m/>
    <m/>
    <m/>
    <n v="1832"/>
    <n v="0"/>
    <n v="0"/>
    <n v="1"/>
    <n v="0"/>
    <n v="77"/>
    <m/>
    <m/>
    <n v="264"/>
    <m/>
    <m/>
    <m/>
    <m/>
    <m/>
    <s v="00:00"/>
    <s v="00:00"/>
    <d v="1899-12-30T00:00:00"/>
    <s v="Night"/>
  </r>
  <r>
    <d v="2020-09-28T00:00:00"/>
    <x v="5"/>
    <s v="Spirit Air Lines: NK"/>
    <s v="NK"/>
    <n v="20416"/>
    <n v="590"/>
    <x v="5"/>
    <s v="Houston, TX"/>
    <s v="LAX"/>
    <s v="Los Angeles, CA"/>
    <n v="1559"/>
    <n v="1556"/>
    <n v="-3"/>
    <n v="10"/>
    <n v="1606"/>
    <n v="1704"/>
    <n v="4"/>
    <n v="1730"/>
    <n v="1708"/>
    <n v="-22"/>
    <n v="0"/>
    <n v="0"/>
    <n v="211"/>
    <n v="192"/>
    <n v="178"/>
    <n v="1379"/>
    <m/>
    <m/>
    <m/>
    <m/>
    <m/>
    <s v="17:08"/>
    <s v="15:56"/>
    <d v="1899-12-30T01:12:00"/>
    <s v="Afternoon"/>
  </r>
  <r>
    <d v="2020-05-22T00:00:00"/>
    <x v="17"/>
    <s v="Hawaiian Airlines Inc.: HA"/>
    <s v="HA"/>
    <n v="19690"/>
    <n v="543"/>
    <x v="61"/>
    <s v="Honolulu, HI"/>
    <s v="LIH"/>
    <s v="Lihue, HI"/>
    <n v="1910"/>
    <n v="1900"/>
    <n v="-10"/>
    <n v="10"/>
    <n v="1910"/>
    <n v="1931"/>
    <n v="8"/>
    <n v="1952"/>
    <n v="1939"/>
    <n v="-13"/>
    <n v="0"/>
    <n v="0"/>
    <n v="42"/>
    <n v="39"/>
    <n v="21"/>
    <n v="102"/>
    <m/>
    <m/>
    <m/>
    <m/>
    <m/>
    <s v="19:39"/>
    <s v="19:00"/>
    <d v="1899-12-30T00:39:00"/>
    <s v="Evening"/>
  </r>
  <r>
    <d v="2019-06-17T00:00:00"/>
    <x v="1"/>
    <s v="Delta Air Lines Inc.: DL"/>
    <s v="DL"/>
    <n v="19790"/>
    <n v="2713"/>
    <x v="79"/>
    <s v="Portland, OR"/>
    <s v="JFK"/>
    <s v="New York, NY"/>
    <n v="700"/>
    <n v="658"/>
    <n v="-2"/>
    <n v="15"/>
    <n v="713"/>
    <n v="1500"/>
    <n v="6"/>
    <n v="1516"/>
    <n v="1506"/>
    <n v="-10"/>
    <n v="0"/>
    <n v="0"/>
    <n v="316"/>
    <n v="308"/>
    <n v="287"/>
    <n v="2454"/>
    <m/>
    <m/>
    <m/>
    <m/>
    <m/>
    <s v="15:06"/>
    <s v="06:58"/>
    <d v="1899-12-30T08:08:00"/>
    <s v="Morning"/>
  </r>
  <r>
    <d v="2022-03-17T00:00:00"/>
    <x v="2"/>
    <s v="Southwest Airlines Co.: WN"/>
    <s v="WN"/>
    <n v="19393"/>
    <n v="279"/>
    <x v="0"/>
    <s v="Denver, CO"/>
    <s v="CVG"/>
    <s v="Cincinnati, OH"/>
    <n v="1800"/>
    <n v="1805"/>
    <n v="5"/>
    <n v="8"/>
    <n v="1813"/>
    <n v="2223"/>
    <n v="11"/>
    <n v="2230"/>
    <n v="2234"/>
    <n v="4"/>
    <n v="0"/>
    <n v="0"/>
    <n v="150"/>
    <n v="149"/>
    <n v="130"/>
    <n v="1069"/>
    <m/>
    <m/>
    <m/>
    <m/>
    <m/>
    <s v="22:34"/>
    <s v="18:05"/>
    <d v="1899-12-30T04:29:00"/>
    <s v="Evening"/>
  </r>
  <r>
    <d v="2020-08-31T00:00:00"/>
    <x v="2"/>
    <s v="Southwest Airlines Co.: WN"/>
    <s v="WN"/>
    <n v="19393"/>
    <n v="1577"/>
    <x v="0"/>
    <s v="Denver, CO"/>
    <s v="HOU"/>
    <s v="Houston, TX"/>
    <n v="725"/>
    <n v="722"/>
    <n v="-3"/>
    <n v="10"/>
    <n v="732"/>
    <n v="1025"/>
    <n v="5"/>
    <n v="1050"/>
    <n v="1030"/>
    <n v="-20"/>
    <n v="0"/>
    <n v="0"/>
    <n v="145"/>
    <n v="128"/>
    <n v="113"/>
    <n v="883"/>
    <m/>
    <m/>
    <m/>
    <m/>
    <m/>
    <s v="10:30"/>
    <s v="07:22"/>
    <d v="1899-12-30T03:08:00"/>
    <s v="Morning"/>
  </r>
  <r>
    <d v="2021-04-15T00:00:00"/>
    <x v="1"/>
    <s v="Delta Air Lines Inc.: DL"/>
    <s v="DL"/>
    <n v="19790"/>
    <n v="1533"/>
    <x v="7"/>
    <s v="Atlanta, GA"/>
    <s v="MCO"/>
    <s v="Orlando, FL"/>
    <n v="825"/>
    <n v="819"/>
    <n v="-6"/>
    <n v="20"/>
    <n v="839"/>
    <n v="940"/>
    <n v="6"/>
    <n v="953"/>
    <n v="946"/>
    <n v="-7"/>
    <n v="0"/>
    <n v="0"/>
    <n v="88"/>
    <n v="87"/>
    <n v="61"/>
    <n v="404"/>
    <m/>
    <m/>
    <m/>
    <m/>
    <m/>
    <s v="09:46"/>
    <s v="08:19"/>
    <d v="1899-12-30T01:27:00"/>
    <s v="Morning"/>
  </r>
  <r>
    <d v="2021-07-18T00:00:00"/>
    <x v="3"/>
    <s v="American Airlines Inc.: AA"/>
    <s v="AA"/>
    <n v="19805"/>
    <n v="1580"/>
    <x v="19"/>
    <s v="Charlotte, NC"/>
    <s v="SFO"/>
    <s v="San Francisco, CA"/>
    <n v="1830"/>
    <n v="1840"/>
    <n v="10"/>
    <n v="10"/>
    <n v="1850"/>
    <n v="2038"/>
    <n v="6"/>
    <n v="2053"/>
    <n v="2044"/>
    <n v="-9"/>
    <n v="0"/>
    <n v="0"/>
    <n v="323"/>
    <n v="304"/>
    <n v="288"/>
    <n v="2296"/>
    <m/>
    <m/>
    <m/>
    <m/>
    <m/>
    <s v="20:44"/>
    <s v="18:40"/>
    <d v="1899-12-30T02:04:00"/>
    <s v="Evening"/>
  </r>
  <r>
    <d v="2020-12-30T00:00:00"/>
    <x v="11"/>
    <s v="SkyWest Airlines Inc.: OO"/>
    <s v="OO"/>
    <n v="20304"/>
    <n v="4801"/>
    <x v="0"/>
    <s v="Denver, CO"/>
    <s v="MAF"/>
    <s v="Midland/Odessa, TX"/>
    <n v="1805"/>
    <n v="1801"/>
    <n v="-4"/>
    <n v="60"/>
    <n v="1901"/>
    <n v="2123"/>
    <n v="33"/>
    <n v="2055"/>
    <n v="2156"/>
    <n v="61"/>
    <n v="0"/>
    <n v="0"/>
    <n v="110"/>
    <n v="175"/>
    <n v="82"/>
    <n v="563"/>
    <n v="61"/>
    <n v="0"/>
    <n v="0"/>
    <n v="0"/>
    <n v="0"/>
    <s v="21:56"/>
    <s v="18:01"/>
    <d v="1899-12-30T03:55:00"/>
    <s v="Evening"/>
  </r>
  <r>
    <d v="2023-05-30T00:00:00"/>
    <x v="13"/>
    <s v="Envoy Air: MQ"/>
    <s v="MQ"/>
    <n v="20398"/>
    <n v="3310"/>
    <x v="18"/>
    <s v="Dallas/Fort Worth, TX"/>
    <s v="BMI"/>
    <s v="Bloomington/Normal, IL"/>
    <n v="2050"/>
    <n v="2124"/>
    <n v="34"/>
    <n v="25"/>
    <n v="2149"/>
    <n v="2326"/>
    <n v="3"/>
    <n v="2251"/>
    <n v="2329"/>
    <n v="38"/>
    <n v="0"/>
    <n v="0"/>
    <n v="121"/>
    <n v="125"/>
    <n v="97"/>
    <n v="690"/>
    <n v="0"/>
    <n v="2"/>
    <n v="4"/>
    <n v="0"/>
    <n v="32"/>
    <s v="23:29"/>
    <s v="21:24"/>
    <d v="1899-12-30T02:05:00"/>
    <s v="Evening"/>
  </r>
  <r>
    <d v="2021-03-16T00:00:00"/>
    <x v="2"/>
    <s v="Southwest Airlines Co.: WN"/>
    <s v="WN"/>
    <n v="19393"/>
    <n v="961"/>
    <x v="127"/>
    <s v="Jacksonville, FL"/>
    <s v="ATL"/>
    <s v="Atlanta, GA"/>
    <n v="725"/>
    <n v="721"/>
    <n v="-4"/>
    <n v="42"/>
    <n v="803"/>
    <n v="912"/>
    <n v="8"/>
    <n v="840"/>
    <n v="920"/>
    <n v="40"/>
    <n v="0"/>
    <n v="0"/>
    <n v="75"/>
    <n v="119"/>
    <n v="69"/>
    <n v="270"/>
    <n v="0"/>
    <n v="0"/>
    <n v="40"/>
    <n v="0"/>
    <n v="0"/>
    <s v="09:20"/>
    <s v="07:21"/>
    <d v="1899-12-30T01:59:00"/>
    <s v="Morning"/>
  </r>
  <r>
    <d v="2021-01-03T00:00:00"/>
    <x v="1"/>
    <s v="Delta Air Lines Inc.: DL"/>
    <s v="DL"/>
    <n v="19790"/>
    <n v="2229"/>
    <x v="17"/>
    <s v="Grand Rapids, MI"/>
    <s v="ATL"/>
    <s v="Atlanta, GA"/>
    <n v="1843"/>
    <n v="1838"/>
    <n v="-5"/>
    <n v="26"/>
    <n v="1904"/>
    <n v="2039"/>
    <n v="6"/>
    <n v="2040"/>
    <n v="2045"/>
    <n v="5"/>
    <n v="0"/>
    <n v="0"/>
    <n v="117"/>
    <n v="127"/>
    <n v="95"/>
    <n v="640"/>
    <m/>
    <m/>
    <m/>
    <m/>
    <m/>
    <s v="20:45"/>
    <s v="18:38"/>
    <d v="1899-12-30T02:07:00"/>
    <s v="Evening"/>
  </r>
  <r>
    <d v="2020-08-14T00:00:00"/>
    <x v="1"/>
    <s v="Delta Air Lines Inc.: DL"/>
    <s v="DL"/>
    <n v="19790"/>
    <n v="1282"/>
    <x v="7"/>
    <s v="Atlanta, GA"/>
    <s v="OKC"/>
    <s v="Oklahoma City, OK"/>
    <n v="834"/>
    <n v="818"/>
    <n v="-16"/>
    <n v="18"/>
    <n v="836"/>
    <n v="925"/>
    <n v="3"/>
    <n v="940"/>
    <n v="928"/>
    <n v="-12"/>
    <n v="0"/>
    <n v="0"/>
    <n v="126"/>
    <n v="130"/>
    <n v="109"/>
    <n v="761"/>
    <m/>
    <m/>
    <m/>
    <m/>
    <m/>
    <s v="09:28"/>
    <s v="08:18"/>
    <d v="1899-12-30T01:10:00"/>
    <s v="Morning"/>
  </r>
  <r>
    <d v="2020-12-10T00:00:00"/>
    <x v="2"/>
    <s v="Southwest Airlines Co.: WN"/>
    <s v="WN"/>
    <n v="19393"/>
    <n v="4536"/>
    <x v="40"/>
    <s v="Phoenix, AZ"/>
    <s v="SAN"/>
    <s v="San Diego, CA"/>
    <n v="1610"/>
    <n v="1610"/>
    <n v="0"/>
    <n v="7"/>
    <n v="1617"/>
    <n v="1610"/>
    <n v="2"/>
    <n v="1620"/>
    <n v="1612"/>
    <n v="-8"/>
    <n v="0"/>
    <n v="0"/>
    <n v="70"/>
    <n v="62"/>
    <n v="53"/>
    <n v="304"/>
    <m/>
    <m/>
    <m/>
    <m/>
    <m/>
    <s v="16:12"/>
    <s v="16:10"/>
    <d v="1899-12-30T00:02:00"/>
    <s v="Afternoon"/>
  </r>
  <r>
    <d v="2021-07-09T00:00:00"/>
    <x v="14"/>
    <s v="Frontier Airlines Inc.: F9"/>
    <s v="F9"/>
    <n v="20436"/>
    <n v="2162"/>
    <x v="32"/>
    <s v="Los Angeles, CA"/>
    <s v="LAS"/>
    <s v="Las Vegas, NV"/>
    <n v="2048"/>
    <n v="2040"/>
    <n v="-8"/>
    <n v="14"/>
    <n v="2054"/>
    <n v="2140"/>
    <n v="16"/>
    <n v="2204"/>
    <n v="2156"/>
    <n v="-8"/>
    <n v="0"/>
    <n v="0"/>
    <n v="76"/>
    <n v="76"/>
    <n v="46"/>
    <n v="236"/>
    <m/>
    <m/>
    <m/>
    <m/>
    <m/>
    <s v="21:56"/>
    <s v="20:40"/>
    <d v="1899-12-30T01:16:00"/>
    <s v="Evening"/>
  </r>
  <r>
    <d v="2019-11-07T00:00:00"/>
    <x v="3"/>
    <s v="American Airlines Inc.: AA"/>
    <s v="AA"/>
    <n v="19805"/>
    <n v="816"/>
    <x v="19"/>
    <s v="Charlotte, NC"/>
    <s v="ORD"/>
    <s v="Chicago, IL"/>
    <n v="2209"/>
    <n v="2205"/>
    <n v="-4"/>
    <n v="12"/>
    <n v="2217"/>
    <n v="2246"/>
    <n v="14"/>
    <n v="2318"/>
    <n v="2300"/>
    <n v="-18"/>
    <n v="0"/>
    <n v="0"/>
    <n v="129"/>
    <n v="115"/>
    <n v="89"/>
    <n v="599"/>
    <m/>
    <m/>
    <m/>
    <m/>
    <m/>
    <s v="23:00"/>
    <s v="22:05"/>
    <d v="1899-12-30T00:55:00"/>
    <s v="Evening"/>
  </r>
  <r>
    <d v="2023-06-20T00:00:00"/>
    <x v="3"/>
    <s v="American Airlines Inc.: AA"/>
    <s v="AA"/>
    <n v="19805"/>
    <n v="1744"/>
    <x v="18"/>
    <s v="Dallas/Fort Worth, TX"/>
    <s v="PHX"/>
    <s v="Phoenix, AZ"/>
    <n v="2229"/>
    <n v="2250"/>
    <n v="21"/>
    <n v="18"/>
    <n v="2308"/>
    <n v="2311"/>
    <n v="8"/>
    <n v="2301"/>
    <n v="2319"/>
    <n v="18"/>
    <n v="0"/>
    <n v="0"/>
    <n v="152"/>
    <n v="149"/>
    <n v="123"/>
    <n v="868"/>
    <n v="18"/>
    <n v="0"/>
    <n v="0"/>
    <n v="0"/>
    <n v="0"/>
    <s v="23:19"/>
    <s v="22:50"/>
    <d v="1899-12-30T00:29:00"/>
    <s v="Evening"/>
  </r>
  <r>
    <d v="2022-03-10T00:00:00"/>
    <x v="3"/>
    <s v="American Airlines Inc.: AA"/>
    <s v="AA"/>
    <n v="19805"/>
    <n v="2687"/>
    <x v="75"/>
    <s v="Miami, FL"/>
    <s v="BNA"/>
    <s v="Nashville, TN"/>
    <n v="840"/>
    <n v="834"/>
    <n v="-6"/>
    <n v="15"/>
    <n v="849"/>
    <n v="940"/>
    <n v="6"/>
    <n v="1011"/>
    <n v="946"/>
    <n v="-25"/>
    <n v="0"/>
    <n v="0"/>
    <n v="151"/>
    <n v="132"/>
    <n v="111"/>
    <n v="806"/>
    <m/>
    <m/>
    <m/>
    <m/>
    <m/>
    <s v="09:46"/>
    <s v="08:34"/>
    <d v="1899-12-30T01:12:00"/>
    <s v="Morning"/>
  </r>
  <r>
    <d v="2021-08-24T00:00:00"/>
    <x v="11"/>
    <s v="SkyWest Airlines Inc.: OO"/>
    <s v="OO"/>
    <n v="20304"/>
    <n v="5797"/>
    <x v="20"/>
    <s v="Chicago, IL"/>
    <s v="FAR"/>
    <s v="Fargo, ND"/>
    <n v="1545"/>
    <n v="1537"/>
    <n v="-8"/>
    <n v="32"/>
    <n v="1609"/>
    <n v="1741"/>
    <n v="4"/>
    <n v="1741"/>
    <n v="1745"/>
    <n v="4"/>
    <n v="0"/>
    <n v="0"/>
    <n v="116"/>
    <n v="128"/>
    <n v="92"/>
    <n v="557"/>
    <m/>
    <m/>
    <m/>
    <m/>
    <m/>
    <s v="17:45"/>
    <s v="15:37"/>
    <d v="1899-12-30T02:08:00"/>
    <s v="Afternoon"/>
  </r>
  <r>
    <d v="2022-01-17T00:00:00"/>
    <x v="2"/>
    <s v="Southwest Airlines Co.: WN"/>
    <s v="WN"/>
    <n v="19393"/>
    <n v="599"/>
    <x v="7"/>
    <s v="Atlanta, GA"/>
    <s v="LAS"/>
    <s v="Las Vegas, NV"/>
    <n v="615"/>
    <n v="0"/>
    <n v="0"/>
    <m/>
    <m/>
    <m/>
    <m/>
    <n v="805"/>
    <n v="0"/>
    <n v="0"/>
    <n v="1"/>
    <n v="0"/>
    <n v="290"/>
    <m/>
    <m/>
    <n v="1747"/>
    <m/>
    <m/>
    <m/>
    <m/>
    <m/>
    <s v="00:00"/>
    <s v="00:00"/>
    <d v="1899-12-30T00:00:00"/>
    <s v="Night"/>
  </r>
  <r>
    <d v="2020-02-20T00:00:00"/>
    <x v="2"/>
    <s v="Southwest Airlines Co.: WN"/>
    <s v="WN"/>
    <n v="19393"/>
    <n v="1816"/>
    <x v="110"/>
    <s v="Burbank, CA"/>
    <s v="SMF"/>
    <s v="Sacramento, CA"/>
    <n v="1915"/>
    <n v="1909"/>
    <n v="-6"/>
    <n v="13"/>
    <n v="1922"/>
    <n v="2015"/>
    <n v="2"/>
    <n v="2035"/>
    <n v="2017"/>
    <n v="-18"/>
    <n v="0"/>
    <n v="0"/>
    <n v="80"/>
    <n v="68"/>
    <n v="53"/>
    <n v="358"/>
    <m/>
    <m/>
    <m/>
    <m/>
    <m/>
    <s v="20:17"/>
    <s v="19:09"/>
    <d v="1899-12-30T01:08:00"/>
    <s v="Evening"/>
  </r>
  <r>
    <d v="2019-01-28T00:00:00"/>
    <x v="1"/>
    <s v="Delta Air Lines Inc.: DL"/>
    <s v="DL"/>
    <n v="19790"/>
    <n v="2065"/>
    <x v="42"/>
    <s v="New York, NY"/>
    <s v="ORD"/>
    <s v="Chicago, IL"/>
    <n v="815"/>
    <n v="1112"/>
    <n v="177"/>
    <n v="41"/>
    <n v="1153"/>
    <n v="1251"/>
    <n v="12"/>
    <n v="951"/>
    <n v="1303"/>
    <n v="192"/>
    <n v="0"/>
    <n v="0"/>
    <n v="156"/>
    <n v="171"/>
    <n v="118"/>
    <n v="733"/>
    <n v="0"/>
    <n v="0"/>
    <n v="192"/>
    <n v="0"/>
    <n v="0"/>
    <s v="13:03"/>
    <s v="11:12"/>
    <d v="1899-12-30T01:51:00"/>
    <s v="Morning"/>
  </r>
  <r>
    <d v="2020-05-15T00:00:00"/>
    <x v="14"/>
    <s v="Frontier Airlines Inc.: F9"/>
    <s v="F9"/>
    <n v="20436"/>
    <n v="404"/>
    <x v="32"/>
    <s v="Los Angeles, CA"/>
    <s v="DEN"/>
    <s v="Denver, CO"/>
    <n v="1040"/>
    <n v="1036"/>
    <n v="-4"/>
    <n v="10"/>
    <n v="1046"/>
    <n v="1339"/>
    <n v="7"/>
    <n v="1412"/>
    <n v="1346"/>
    <n v="-26"/>
    <n v="0"/>
    <n v="0"/>
    <n v="152"/>
    <n v="130"/>
    <n v="113"/>
    <n v="862"/>
    <m/>
    <m/>
    <m/>
    <m/>
    <m/>
    <s v="13:46"/>
    <s v="10:36"/>
    <d v="1899-12-30T03:10:00"/>
    <s v="Morning"/>
  </r>
  <r>
    <d v="2019-06-20T00:00:00"/>
    <x v="1"/>
    <s v="Delta Air Lines Inc.: DL"/>
    <s v="DL"/>
    <n v="19790"/>
    <n v="1119"/>
    <x v="0"/>
    <s v="Denver, CO"/>
    <s v="SEA"/>
    <s v="Seattle, WA"/>
    <n v="1811"/>
    <n v="1912"/>
    <n v="61"/>
    <n v="38"/>
    <n v="1950"/>
    <n v="2114"/>
    <n v="16"/>
    <n v="2015"/>
    <n v="2130"/>
    <n v="75"/>
    <n v="0"/>
    <n v="0"/>
    <n v="184"/>
    <n v="198"/>
    <n v="144"/>
    <n v="1024"/>
    <n v="0"/>
    <n v="0"/>
    <n v="14"/>
    <n v="0"/>
    <n v="61"/>
    <s v="21:30"/>
    <s v="19:12"/>
    <d v="1899-12-30T02:18:00"/>
    <s v="Evening"/>
  </r>
  <r>
    <d v="2021-02-08T00:00:00"/>
    <x v="1"/>
    <s v="Delta Air Lines Inc.: DL"/>
    <s v="DL"/>
    <n v="19790"/>
    <n v="1383"/>
    <x v="7"/>
    <s v="Atlanta, GA"/>
    <s v="MIA"/>
    <s v="Miami, FL"/>
    <n v="820"/>
    <n v="816"/>
    <n v="-4"/>
    <n v="44"/>
    <n v="900"/>
    <n v="1020"/>
    <n v="3"/>
    <n v="1010"/>
    <n v="1023"/>
    <n v="13"/>
    <n v="0"/>
    <n v="0"/>
    <n v="110"/>
    <n v="127"/>
    <n v="80"/>
    <n v="594"/>
    <m/>
    <m/>
    <m/>
    <m/>
    <m/>
    <s v="10:23"/>
    <s v="08:16"/>
    <d v="1899-12-30T02:07:00"/>
    <s v="Morning"/>
  </r>
  <r>
    <d v="2022-09-25T00:00:00"/>
    <x v="4"/>
    <s v="Republic Airline: YX"/>
    <s v="YX"/>
    <n v="20452"/>
    <n v="5631"/>
    <x v="15"/>
    <s v="New York, NY"/>
    <s v="PIT"/>
    <s v="Pittsburgh, PA"/>
    <n v="1511"/>
    <n v="1501"/>
    <n v="-10"/>
    <n v="50"/>
    <n v="1551"/>
    <n v="1700"/>
    <n v="18"/>
    <n v="1703"/>
    <n v="1718"/>
    <n v="15"/>
    <n v="0"/>
    <n v="0"/>
    <n v="112"/>
    <n v="137"/>
    <n v="69"/>
    <n v="340"/>
    <n v="0"/>
    <n v="0"/>
    <n v="15"/>
    <n v="0"/>
    <n v="0"/>
    <s v="17:18"/>
    <s v="15:01"/>
    <d v="1899-12-30T02:17:00"/>
    <s v="Afternoon"/>
  </r>
  <r>
    <d v="2022-01-10T00:00:00"/>
    <x v="8"/>
    <s v="PSA Airlines Inc.: OH"/>
    <s v="OH"/>
    <n v="20397"/>
    <n v="5272"/>
    <x v="149"/>
    <s v="Gulfport/Biloxi, MS"/>
    <s v="CLT"/>
    <s v="Charlotte, NC"/>
    <n v="1436"/>
    <n v="0"/>
    <n v="0"/>
    <m/>
    <m/>
    <m/>
    <m/>
    <n v="1726"/>
    <n v="0"/>
    <n v="0"/>
    <n v="1"/>
    <n v="0"/>
    <n v="110"/>
    <m/>
    <m/>
    <n v="577"/>
    <m/>
    <m/>
    <m/>
    <m/>
    <m/>
    <s v="00:00"/>
    <s v="00:00"/>
    <d v="1899-12-30T00:00:00"/>
    <s v="Night"/>
  </r>
  <r>
    <d v="2022-09-28T00:00:00"/>
    <x v="0"/>
    <s v="United Air Lines Inc.: UA"/>
    <s v="UA"/>
    <n v="19977"/>
    <n v="2047"/>
    <x v="21"/>
    <s v="Las Vegas, NV"/>
    <s v="SFO"/>
    <s v="San Francisco, CA"/>
    <n v="1545"/>
    <n v="1539"/>
    <n v="-6"/>
    <n v="25"/>
    <n v="1604"/>
    <n v="1713"/>
    <n v="8"/>
    <n v="1723"/>
    <n v="1721"/>
    <n v="-2"/>
    <n v="0"/>
    <n v="0"/>
    <n v="98"/>
    <n v="102"/>
    <n v="69"/>
    <n v="414"/>
    <m/>
    <m/>
    <m/>
    <m/>
    <m/>
    <s v="17:21"/>
    <s v="15:39"/>
    <d v="1899-12-30T01:42:00"/>
    <s v="Afternoon"/>
  </r>
  <r>
    <d v="2023-04-16T00:00:00"/>
    <x v="1"/>
    <s v="Delta Air Lines Inc.: DL"/>
    <s v="DL"/>
    <n v="19790"/>
    <n v="1249"/>
    <x v="34"/>
    <s v="Detroit, MI"/>
    <s v="FLL"/>
    <s v="Fort Lauderdale, FL"/>
    <n v="700"/>
    <n v="716"/>
    <n v="16"/>
    <n v="14"/>
    <n v="730"/>
    <n v="1011"/>
    <n v="4"/>
    <n v="1000"/>
    <n v="1015"/>
    <n v="15"/>
    <n v="0"/>
    <n v="0"/>
    <n v="180"/>
    <n v="179"/>
    <n v="161"/>
    <n v="1127"/>
    <n v="15"/>
    <n v="0"/>
    <n v="0"/>
    <n v="0"/>
    <n v="0"/>
    <s v="10:15"/>
    <s v="07:16"/>
    <d v="1899-12-30T02:59:00"/>
    <s v="Morning"/>
  </r>
  <r>
    <d v="2020-05-04T00:00:00"/>
    <x v="2"/>
    <s v="Southwest Airlines Co.: WN"/>
    <s v="WN"/>
    <n v="19393"/>
    <n v="468"/>
    <x v="134"/>
    <s v="Ontario, CA"/>
    <s v="DEN"/>
    <s v="Denver, CO"/>
    <n v="905"/>
    <n v="900"/>
    <n v="-5"/>
    <n v="6"/>
    <n v="906"/>
    <n v="1146"/>
    <n v="6"/>
    <n v="1210"/>
    <n v="1152"/>
    <n v="-18"/>
    <n v="0"/>
    <n v="0"/>
    <n v="125"/>
    <n v="112"/>
    <n v="100"/>
    <n v="819"/>
    <m/>
    <m/>
    <m/>
    <m/>
    <m/>
    <s v="11:52"/>
    <s v="09:00"/>
    <d v="1899-12-30T02:52:00"/>
    <s v="Morning"/>
  </r>
  <r>
    <d v="2023-03-14T00:00:00"/>
    <x v="4"/>
    <s v="Republic Airline: YX"/>
    <s v="YX"/>
    <n v="20452"/>
    <n v="4415"/>
    <x v="27"/>
    <s v="Indianapolis, IN"/>
    <s v="DCA"/>
    <s v="Washington, DC"/>
    <n v="1433"/>
    <n v="1430"/>
    <n v="-3"/>
    <n v="17"/>
    <n v="1447"/>
    <n v="1610"/>
    <n v="12"/>
    <n v="1615"/>
    <n v="1622"/>
    <n v="7"/>
    <n v="0"/>
    <n v="0"/>
    <n v="102"/>
    <n v="112"/>
    <n v="83"/>
    <n v="500"/>
    <m/>
    <m/>
    <m/>
    <m/>
    <m/>
    <s v="16:22"/>
    <s v="14:30"/>
    <d v="1899-12-30T01:52:00"/>
    <s v="Afternoon"/>
  </r>
  <r>
    <d v="2020-10-02T00:00:00"/>
    <x v="7"/>
    <s v="JetBlue Airways: B6"/>
    <s v="B6"/>
    <n v="20409"/>
    <n v="1686"/>
    <x v="81"/>
    <s v="Pittsburgh, PA"/>
    <s v="BOS"/>
    <s v="Boston, MA"/>
    <n v="1730"/>
    <n v="1725"/>
    <n v="-5"/>
    <n v="9"/>
    <n v="1734"/>
    <n v="1841"/>
    <n v="5"/>
    <n v="1901"/>
    <n v="1846"/>
    <n v="-15"/>
    <n v="0"/>
    <n v="0"/>
    <n v="91"/>
    <n v="81"/>
    <n v="67"/>
    <n v="496"/>
    <m/>
    <m/>
    <m/>
    <m/>
    <m/>
    <s v="18:46"/>
    <s v="17:25"/>
    <d v="1899-12-30T01:21:00"/>
    <s v="Afternoon"/>
  </r>
  <r>
    <d v="2023-07-01T00:00:00"/>
    <x v="3"/>
    <s v="American Airlines Inc.: AA"/>
    <s v="AA"/>
    <n v="19805"/>
    <n v="2539"/>
    <x v="16"/>
    <s v="Fort Lauderdale, FL"/>
    <s v="CLT"/>
    <s v="Charlotte, NC"/>
    <n v="1941"/>
    <n v="1933"/>
    <n v="-8"/>
    <n v="13"/>
    <n v="1946"/>
    <n v="2116"/>
    <n v="36"/>
    <n v="2149"/>
    <n v="2152"/>
    <n v="3"/>
    <n v="0"/>
    <n v="0"/>
    <n v="128"/>
    <n v="139"/>
    <n v="90"/>
    <n v="632"/>
    <m/>
    <m/>
    <m/>
    <m/>
    <m/>
    <s v="21:52"/>
    <s v="19:33"/>
    <d v="1899-12-30T02:19:00"/>
    <s v="Evening"/>
  </r>
  <r>
    <d v="2019-03-10T00:00:00"/>
    <x v="11"/>
    <s v="SkyWest Airlines Inc.: OO"/>
    <s v="OO"/>
    <n v="20304"/>
    <n v="5743"/>
    <x v="86"/>
    <s v="Boise, ID"/>
    <s v="SFO"/>
    <s v="San Francisco, CA"/>
    <n v="1640"/>
    <n v="1709"/>
    <n v="29"/>
    <n v="23"/>
    <n v="1732"/>
    <n v="1753"/>
    <n v="34"/>
    <n v="1741"/>
    <n v="1827"/>
    <n v="46"/>
    <n v="0"/>
    <n v="0"/>
    <n v="121"/>
    <n v="138"/>
    <n v="81"/>
    <n v="522"/>
    <n v="0"/>
    <n v="0"/>
    <n v="17"/>
    <n v="0"/>
    <n v="29"/>
    <s v="18:27"/>
    <s v="17:09"/>
    <d v="1899-12-30T01:18:00"/>
    <s v="Afternoon"/>
  </r>
  <r>
    <d v="2021-05-05T00:00:00"/>
    <x v="4"/>
    <s v="Republic Airline: YX"/>
    <s v="YX"/>
    <n v="20452"/>
    <n v="3643"/>
    <x v="7"/>
    <s v="Atlanta, GA"/>
    <s v="EWR"/>
    <s v="Newark, NJ"/>
    <n v="700"/>
    <n v="702"/>
    <n v="2"/>
    <n v="14"/>
    <n v="716"/>
    <n v="845"/>
    <n v="29"/>
    <n v="915"/>
    <n v="914"/>
    <n v="-1"/>
    <n v="0"/>
    <n v="0"/>
    <n v="135"/>
    <n v="132"/>
    <n v="89"/>
    <n v="746"/>
    <m/>
    <m/>
    <m/>
    <m/>
    <m/>
    <s v="09:14"/>
    <s v="07:02"/>
    <d v="1899-12-30T02:12:00"/>
    <s v="Morning"/>
  </r>
  <r>
    <d v="2022-10-01T00:00:00"/>
    <x v="2"/>
    <s v="Southwest Airlines Co.: WN"/>
    <s v="WN"/>
    <n v="19393"/>
    <n v="2580"/>
    <x v="148"/>
    <s v="Albuquerque, NM"/>
    <s v="PHX"/>
    <s v="Phoenix, AZ"/>
    <n v="1445"/>
    <n v="1442"/>
    <n v="-3"/>
    <n v="13"/>
    <n v="1455"/>
    <n v="1447"/>
    <n v="7"/>
    <n v="1505"/>
    <n v="1454"/>
    <n v="-11"/>
    <n v="0"/>
    <n v="0"/>
    <n v="80"/>
    <n v="72"/>
    <n v="52"/>
    <n v="328"/>
    <m/>
    <m/>
    <m/>
    <m/>
    <m/>
    <s v="14:54"/>
    <s v="14:42"/>
    <d v="1899-12-30T00:12:00"/>
    <s v="Afternoon"/>
  </r>
  <r>
    <d v="2020-05-14T00:00:00"/>
    <x v="11"/>
    <s v="SkyWest Airlines Inc.: OO"/>
    <s v="OO"/>
    <n v="20304"/>
    <n v="3508"/>
    <x v="21"/>
    <s v="Las Vegas, NV"/>
    <s v="LAX"/>
    <s v="Los Angeles, CA"/>
    <n v="1230"/>
    <n v="1225"/>
    <n v="-5"/>
    <n v="11"/>
    <n v="1236"/>
    <n v="1320"/>
    <n v="6"/>
    <n v="1342"/>
    <n v="1326"/>
    <n v="-16"/>
    <n v="0"/>
    <n v="0"/>
    <n v="72"/>
    <n v="61"/>
    <n v="44"/>
    <n v="236"/>
    <m/>
    <m/>
    <m/>
    <m/>
    <m/>
    <s v="13:26"/>
    <s v="12:25"/>
    <d v="1899-12-30T01:01:00"/>
    <s v="Afternoon"/>
  </r>
  <r>
    <d v="2021-04-18T00:00:00"/>
    <x v="11"/>
    <s v="SkyWest Airlines Inc.: OO"/>
    <s v="OO"/>
    <n v="20304"/>
    <n v="5528"/>
    <x v="0"/>
    <s v="Denver, CO"/>
    <s v="PAE"/>
    <s v="Everett, WA"/>
    <n v="1925"/>
    <n v="1918"/>
    <n v="-7"/>
    <n v="15"/>
    <n v="1933"/>
    <n v="2108"/>
    <n v="4"/>
    <n v="2133"/>
    <n v="2112"/>
    <n v="-21"/>
    <n v="0"/>
    <n v="0"/>
    <n v="188"/>
    <n v="174"/>
    <n v="155"/>
    <n v="1036"/>
    <m/>
    <m/>
    <m/>
    <m/>
    <m/>
    <s v="21:12"/>
    <s v="19:18"/>
    <d v="1899-12-30T01:54:00"/>
    <s v="Evening"/>
  </r>
  <r>
    <d v="2019-01-06T00:00:00"/>
    <x v="11"/>
    <s v="SkyWest Airlines Inc.: OO"/>
    <s v="OO"/>
    <n v="20304"/>
    <n v="5396"/>
    <x v="25"/>
    <s v="Nashville, TN"/>
    <s v="ORD"/>
    <s v="Chicago, IL"/>
    <n v="1655"/>
    <n v="1705"/>
    <n v="10"/>
    <n v="18"/>
    <n v="1723"/>
    <n v="1845"/>
    <n v="14"/>
    <n v="1843"/>
    <n v="1859"/>
    <n v="16"/>
    <n v="0"/>
    <n v="0"/>
    <n v="108"/>
    <n v="114"/>
    <n v="82"/>
    <n v="409"/>
    <n v="10"/>
    <n v="0"/>
    <n v="6"/>
    <n v="0"/>
    <n v="0"/>
    <s v="18:59"/>
    <s v="17:05"/>
    <d v="1899-12-30T01:54:00"/>
    <s v="Afternoon"/>
  </r>
  <r>
    <d v="2020-04-03T00:00:00"/>
    <x v="2"/>
    <s v="Southwest Airlines Co.: WN"/>
    <s v="WN"/>
    <n v="19393"/>
    <n v="2608"/>
    <x v="7"/>
    <s v="Atlanta, GA"/>
    <s v="GSP"/>
    <s v="Greer, SC"/>
    <n v="1705"/>
    <n v="0"/>
    <n v="0"/>
    <m/>
    <m/>
    <m/>
    <m/>
    <n v="1800"/>
    <n v="0"/>
    <n v="0"/>
    <n v="1"/>
    <n v="0"/>
    <n v="55"/>
    <m/>
    <m/>
    <n v="153"/>
    <m/>
    <m/>
    <m/>
    <m/>
    <m/>
    <s v="00:00"/>
    <s v="00:00"/>
    <d v="1899-12-30T00:00:00"/>
    <s v="Night"/>
  </r>
  <r>
    <d v="2019-01-24T00:00:00"/>
    <x v="7"/>
    <s v="JetBlue Airways: B6"/>
    <s v="B6"/>
    <n v="20409"/>
    <n v="482"/>
    <x v="77"/>
    <s v="Fort Myers, FL"/>
    <s v="DCA"/>
    <s v="Washington, DC"/>
    <n v="1803"/>
    <n v="1951"/>
    <n v="108"/>
    <n v="9"/>
    <n v="2000"/>
    <n v="2153"/>
    <n v="3"/>
    <n v="2022"/>
    <n v="2156"/>
    <n v="94"/>
    <n v="0"/>
    <n v="0"/>
    <n v="139"/>
    <n v="125"/>
    <n v="113"/>
    <n v="892"/>
    <n v="5"/>
    <n v="0"/>
    <n v="0"/>
    <n v="0"/>
    <n v="89"/>
    <s v="21:56"/>
    <s v="19:51"/>
    <d v="1899-12-30T02:05:00"/>
    <s v="Evening"/>
  </r>
  <r>
    <d v="2023-02-23T00:00:00"/>
    <x v="1"/>
    <s v="Delta Air Lines Inc.: DL"/>
    <s v="DL"/>
    <n v="19790"/>
    <n v="2331"/>
    <x v="7"/>
    <s v="Atlanta, GA"/>
    <s v="ILM"/>
    <s v="Wilmington, NC"/>
    <n v="2045"/>
    <n v="2038"/>
    <n v="-7"/>
    <n v="10"/>
    <n v="2048"/>
    <n v="2141"/>
    <n v="3"/>
    <n v="2201"/>
    <n v="2144"/>
    <n v="-17"/>
    <n v="0"/>
    <n v="0"/>
    <n v="76"/>
    <n v="66"/>
    <n v="53"/>
    <n v="377"/>
    <m/>
    <m/>
    <m/>
    <m/>
    <m/>
    <s v="21:44"/>
    <s v="20:38"/>
    <d v="1899-12-30T01:06:00"/>
    <s v="Evening"/>
  </r>
  <r>
    <d v="2020-01-30T00:00:00"/>
    <x v="3"/>
    <s v="American Airlines Inc.: AA"/>
    <s v="AA"/>
    <n v="19805"/>
    <n v="1229"/>
    <x v="58"/>
    <s v="San Diego, CA"/>
    <s v="DFW"/>
    <s v="Dallas/Fort Worth, TX"/>
    <n v="1441"/>
    <n v="1436"/>
    <n v="-5"/>
    <n v="17"/>
    <n v="1453"/>
    <n v="1925"/>
    <n v="13"/>
    <n v="1935"/>
    <n v="1938"/>
    <n v="3"/>
    <n v="0"/>
    <n v="0"/>
    <n v="174"/>
    <n v="182"/>
    <n v="152"/>
    <n v="1171"/>
    <m/>
    <m/>
    <m/>
    <m/>
    <m/>
    <s v="19:38"/>
    <s v="14:36"/>
    <d v="1899-12-30T05:02:00"/>
    <s v="Afternoon"/>
  </r>
  <r>
    <d v="2021-07-06T00:00:00"/>
    <x v="0"/>
    <s v="United Air Lines Inc.: UA"/>
    <s v="UA"/>
    <n v="19977"/>
    <n v="1672"/>
    <x v="54"/>
    <s v="Newark, NJ"/>
    <s v="JAX"/>
    <s v="Jacksonville, FL"/>
    <n v="1100"/>
    <n v="1100"/>
    <n v="0"/>
    <n v="17"/>
    <n v="1117"/>
    <n v="1306"/>
    <n v="8"/>
    <n v="1313"/>
    <n v="1314"/>
    <n v="1"/>
    <n v="0"/>
    <n v="0"/>
    <n v="133"/>
    <n v="134"/>
    <n v="109"/>
    <n v="820"/>
    <m/>
    <m/>
    <m/>
    <m/>
    <m/>
    <s v="13:14"/>
    <s v="11:00"/>
    <d v="1899-12-30T02:14:00"/>
    <s v="Morning"/>
  </r>
  <r>
    <d v="2020-08-29T00:00:00"/>
    <x v="1"/>
    <s v="Delta Air Lines Inc.: DL"/>
    <s v="DL"/>
    <n v="19790"/>
    <n v="729"/>
    <x v="7"/>
    <s v="Atlanta, GA"/>
    <s v="SAV"/>
    <s v="Savannah, GA"/>
    <n v="2034"/>
    <n v="2028"/>
    <n v="-6"/>
    <n v="21"/>
    <n v="2049"/>
    <n v="2131"/>
    <n v="4"/>
    <n v="2135"/>
    <n v="2135"/>
    <n v="0"/>
    <n v="0"/>
    <n v="0"/>
    <n v="61"/>
    <n v="67"/>
    <n v="42"/>
    <n v="214"/>
    <m/>
    <m/>
    <m/>
    <m/>
    <m/>
    <s v="21:35"/>
    <s v="20:28"/>
    <d v="1899-12-30T01:07:00"/>
    <s v="Evening"/>
  </r>
  <r>
    <d v="2019-06-11T00:00:00"/>
    <x v="3"/>
    <s v="American Airlines Inc.: AA"/>
    <s v="AA"/>
    <n v="19805"/>
    <n v="1277"/>
    <x v="20"/>
    <s v="Chicago, IL"/>
    <s v="MIA"/>
    <s v="Miami, FL"/>
    <n v="1641"/>
    <n v="1650"/>
    <n v="9"/>
    <n v="15"/>
    <n v="1705"/>
    <n v="2047"/>
    <n v="11"/>
    <n v="2054"/>
    <n v="2058"/>
    <n v="4"/>
    <n v="0"/>
    <n v="0"/>
    <n v="193"/>
    <n v="188"/>
    <n v="162"/>
    <n v="1197"/>
    <m/>
    <m/>
    <m/>
    <m/>
    <m/>
    <s v="20:58"/>
    <s v="16:50"/>
    <d v="1899-12-30T04:08:00"/>
    <s v="Afternoon"/>
  </r>
  <r>
    <d v="2022-02-05T00:00:00"/>
    <x v="11"/>
    <s v="SkyWest Airlines Inc.: OO"/>
    <s v="OO"/>
    <n v="20304"/>
    <n v="3270"/>
    <x v="5"/>
    <s v="Houston, TX"/>
    <s v="PHX"/>
    <s v="Phoenix, AZ"/>
    <n v="1430"/>
    <n v="1431"/>
    <n v="1"/>
    <n v="16"/>
    <n v="1447"/>
    <n v="1610"/>
    <n v="3"/>
    <n v="1638"/>
    <n v="1613"/>
    <n v="-25"/>
    <n v="0"/>
    <n v="0"/>
    <n v="188"/>
    <n v="162"/>
    <n v="143"/>
    <n v="1009"/>
    <m/>
    <m/>
    <m/>
    <m/>
    <m/>
    <s v="16:13"/>
    <s v="14:31"/>
    <d v="1899-12-30T01:42:00"/>
    <s v="Afternoon"/>
  </r>
  <r>
    <d v="2019-05-18T00:00:00"/>
    <x v="1"/>
    <s v="Delta Air Lines Inc.: DL"/>
    <s v="DL"/>
    <n v="19790"/>
    <n v="742"/>
    <x v="25"/>
    <s v="Nashville, TN"/>
    <s v="LAX"/>
    <s v="Los Angeles, CA"/>
    <n v="708"/>
    <n v="702"/>
    <n v="-6"/>
    <n v="12"/>
    <n v="714"/>
    <n v="913"/>
    <n v="7"/>
    <n v="935"/>
    <n v="920"/>
    <n v="-15"/>
    <n v="0"/>
    <n v="0"/>
    <n v="267"/>
    <n v="258"/>
    <n v="239"/>
    <n v="1797"/>
    <m/>
    <m/>
    <m/>
    <m/>
    <m/>
    <s v="09:20"/>
    <s v="07:02"/>
    <d v="1899-12-30T02:18:00"/>
    <s v="Morning"/>
  </r>
  <r>
    <d v="2022-07-19T00:00:00"/>
    <x v="11"/>
    <s v="SkyWest Airlines Inc.: OO"/>
    <s v="OO"/>
    <n v="20304"/>
    <n v="5269"/>
    <x v="21"/>
    <s v="Las Vegas, NV"/>
    <s v="LAX"/>
    <s v="Los Angeles, CA"/>
    <n v="620"/>
    <n v="617"/>
    <n v="-3"/>
    <n v="21"/>
    <n v="638"/>
    <n v="722"/>
    <n v="13"/>
    <n v="738"/>
    <n v="735"/>
    <n v="-3"/>
    <n v="0"/>
    <n v="0"/>
    <n v="78"/>
    <n v="78"/>
    <n v="44"/>
    <n v="236"/>
    <m/>
    <m/>
    <m/>
    <m/>
    <m/>
    <s v="07:35"/>
    <s v="06:17"/>
    <d v="1899-12-30T01:18:00"/>
    <s v="Morning"/>
  </r>
  <r>
    <d v="2020-09-18T00:00:00"/>
    <x v="3"/>
    <s v="American Airlines Inc.: AA"/>
    <s v="AA"/>
    <n v="19805"/>
    <n v="1496"/>
    <x v="39"/>
    <s v="San Juan, PR"/>
    <s v="PHL"/>
    <s v="Philadelphia, PA"/>
    <n v="1311"/>
    <n v="1308"/>
    <n v="-3"/>
    <n v="15"/>
    <n v="1323"/>
    <n v="1653"/>
    <n v="4"/>
    <n v="1710"/>
    <n v="1657"/>
    <n v="-13"/>
    <n v="0"/>
    <n v="0"/>
    <n v="239"/>
    <n v="229"/>
    <n v="210"/>
    <n v="1576"/>
    <m/>
    <m/>
    <m/>
    <m/>
    <m/>
    <s v="16:57"/>
    <s v="13:08"/>
    <d v="1899-12-30T03:49:00"/>
    <s v="Afternoon"/>
  </r>
  <r>
    <d v="2021-04-30T00:00:00"/>
    <x v="2"/>
    <s v="Southwest Airlines Co.: WN"/>
    <s v="WN"/>
    <n v="19393"/>
    <n v="1044"/>
    <x v="0"/>
    <s v="Denver, CO"/>
    <s v="MSY"/>
    <s v="New Orleans, LA"/>
    <n v="1935"/>
    <n v="1936"/>
    <n v="1"/>
    <n v="10"/>
    <n v="1946"/>
    <n v="2258"/>
    <n v="4"/>
    <n v="2310"/>
    <n v="2302"/>
    <n v="-8"/>
    <n v="0"/>
    <n v="0"/>
    <n v="155"/>
    <n v="146"/>
    <n v="132"/>
    <n v="1062"/>
    <m/>
    <m/>
    <m/>
    <m/>
    <m/>
    <s v="23:02"/>
    <s v="19:36"/>
    <d v="1899-12-30T03:26:00"/>
    <s v="Evening"/>
  </r>
  <r>
    <d v="2019-05-29T00:00:00"/>
    <x v="3"/>
    <s v="American Airlines Inc.: AA"/>
    <s v="AA"/>
    <n v="19805"/>
    <n v="2331"/>
    <x v="103"/>
    <s v="Cleveland, OH"/>
    <s v="DFW"/>
    <s v="Dallas/Fort Worth, TX"/>
    <n v="1145"/>
    <n v="1151"/>
    <n v="6"/>
    <n v="17"/>
    <n v="1208"/>
    <m/>
    <m/>
    <n v="1338"/>
    <n v="0"/>
    <n v="0"/>
    <n v="0"/>
    <n v="1"/>
    <n v="173"/>
    <m/>
    <m/>
    <n v="1021"/>
    <m/>
    <m/>
    <m/>
    <m/>
    <m/>
    <s v="00:00"/>
    <s v="11:51"/>
    <n v="-0.49375000000000002"/>
    <s v="Morning"/>
  </r>
  <r>
    <d v="2020-11-17T00:00:00"/>
    <x v="14"/>
    <s v="Frontier Airlines Inc.: F9"/>
    <s v="F9"/>
    <n v="20436"/>
    <n v="772"/>
    <x v="21"/>
    <s v="Las Vegas, NV"/>
    <s v="DEN"/>
    <s v="Denver, CO"/>
    <n v="1440"/>
    <n v="1430"/>
    <n v="-10"/>
    <n v="11"/>
    <n v="1441"/>
    <n v="1659"/>
    <n v="12"/>
    <n v="1740"/>
    <n v="1711"/>
    <n v="-29"/>
    <n v="0"/>
    <n v="0"/>
    <n v="120"/>
    <n v="101"/>
    <n v="78"/>
    <n v="628"/>
    <m/>
    <m/>
    <m/>
    <m/>
    <m/>
    <s v="17:11"/>
    <s v="14:30"/>
    <d v="1899-12-30T02:41:00"/>
    <s v="Afternoon"/>
  </r>
  <r>
    <d v="2023-06-03T00:00:00"/>
    <x v="1"/>
    <s v="Delta Air Lines Inc.: DL"/>
    <s v="DL"/>
    <n v="19790"/>
    <n v="1444"/>
    <x v="7"/>
    <s v="Atlanta, GA"/>
    <s v="ROA"/>
    <s v="Roanoke, VA"/>
    <n v="2237"/>
    <n v="2303"/>
    <n v="26"/>
    <n v="31"/>
    <n v="2334"/>
    <n v="33"/>
    <n v="6"/>
    <n v="2359"/>
    <n v="39"/>
    <n v="40"/>
    <n v="0"/>
    <n v="0"/>
    <n v="82"/>
    <n v="96"/>
    <n v="59"/>
    <n v="357"/>
    <n v="26"/>
    <n v="0"/>
    <n v="14"/>
    <n v="0"/>
    <n v="0"/>
    <s v="00:39"/>
    <s v="23:03"/>
    <n v="-0.93333333333333335"/>
    <s v="Evening"/>
  </r>
  <r>
    <d v="2021-05-22T00:00:00"/>
    <x v="3"/>
    <s v="American Airlines Inc.: AA"/>
    <s v="AA"/>
    <n v="19805"/>
    <n v="807"/>
    <x v="19"/>
    <s v="Charlotte, NC"/>
    <s v="BNA"/>
    <s v="Nashville, TN"/>
    <n v="740"/>
    <n v="737"/>
    <n v="-3"/>
    <n v="17"/>
    <n v="754"/>
    <n v="749"/>
    <n v="5"/>
    <n v="806"/>
    <n v="754"/>
    <n v="-12"/>
    <n v="0"/>
    <n v="0"/>
    <n v="86"/>
    <n v="77"/>
    <n v="55"/>
    <n v="328"/>
    <m/>
    <m/>
    <m/>
    <m/>
    <m/>
    <s v="07:54"/>
    <s v="07:37"/>
    <d v="1899-12-30T00:17:00"/>
    <s v="Morning"/>
  </r>
  <r>
    <d v="2019-05-24T00:00:00"/>
    <x v="1"/>
    <s v="Delta Air Lines Inc.: DL"/>
    <s v="DL"/>
    <n v="19790"/>
    <n v="604"/>
    <x v="8"/>
    <s v="Raleigh/Durham, NC"/>
    <s v="BOS"/>
    <s v="Boston, MA"/>
    <n v="1708"/>
    <n v="1701"/>
    <n v="-7"/>
    <n v="13"/>
    <n v="1714"/>
    <n v="1843"/>
    <n v="9"/>
    <n v="1917"/>
    <n v="1852"/>
    <n v="-25"/>
    <n v="0"/>
    <n v="0"/>
    <n v="129"/>
    <n v="111"/>
    <n v="89"/>
    <n v="612"/>
    <m/>
    <m/>
    <m/>
    <m/>
    <m/>
    <s v="18:52"/>
    <s v="17:01"/>
    <d v="1899-12-30T01:51:00"/>
    <s v="Afternoon"/>
  </r>
  <r>
    <d v="2022-09-12T00:00:00"/>
    <x v="11"/>
    <s v="SkyWest Airlines Inc.: OO"/>
    <s v="OO"/>
    <n v="20304"/>
    <n v="3380"/>
    <x v="88"/>
    <s v="San Luis Obispo, CA"/>
    <s v="SAN"/>
    <s v="San Diego, CA"/>
    <n v="1225"/>
    <n v="1216"/>
    <n v="-9"/>
    <n v="11"/>
    <n v="1227"/>
    <n v="1319"/>
    <n v="3"/>
    <n v="1332"/>
    <n v="1322"/>
    <n v="-10"/>
    <n v="0"/>
    <n v="0"/>
    <n v="67"/>
    <n v="66"/>
    <n v="52"/>
    <n v="263"/>
    <m/>
    <m/>
    <m/>
    <m/>
    <m/>
    <s v="13:22"/>
    <s v="12:16"/>
    <d v="1899-12-30T01:06:00"/>
    <s v="Afternoon"/>
  </r>
  <r>
    <d v="2020-12-03T00:00:00"/>
    <x v="0"/>
    <s v="United Air Lines Inc.: UA"/>
    <s v="UA"/>
    <n v="19977"/>
    <n v="650"/>
    <x v="77"/>
    <s v="Fort Myers, FL"/>
    <s v="IAD"/>
    <s v="Washington, DC"/>
    <n v="720"/>
    <n v="710"/>
    <n v="-10"/>
    <n v="10"/>
    <n v="720"/>
    <n v="923"/>
    <n v="4"/>
    <n v="942"/>
    <n v="927"/>
    <n v="-15"/>
    <n v="0"/>
    <n v="0"/>
    <n v="142"/>
    <n v="137"/>
    <n v="123"/>
    <n v="891"/>
    <m/>
    <m/>
    <m/>
    <m/>
    <m/>
    <s v="09:27"/>
    <s v="07:10"/>
    <d v="1899-12-30T02:17:00"/>
    <s v="Morning"/>
  </r>
  <r>
    <d v="2020-12-18T00:00:00"/>
    <x v="3"/>
    <s v="American Airlines Inc.: AA"/>
    <s v="AA"/>
    <n v="19805"/>
    <n v="1619"/>
    <x v="18"/>
    <s v="Dallas/Fort Worth, TX"/>
    <s v="TPA"/>
    <s v="Tampa, FL"/>
    <n v="1717"/>
    <n v="1713"/>
    <n v="-4"/>
    <n v="23"/>
    <n v="1736"/>
    <n v="2023"/>
    <n v="4"/>
    <n v="2039"/>
    <n v="2027"/>
    <n v="-12"/>
    <n v="0"/>
    <n v="0"/>
    <n v="142"/>
    <n v="134"/>
    <n v="107"/>
    <n v="929"/>
    <m/>
    <m/>
    <m/>
    <m/>
    <m/>
    <s v="20:27"/>
    <s v="17:13"/>
    <d v="1899-12-30T03:14:00"/>
    <s v="Afternoon"/>
  </r>
  <r>
    <d v="2023-03-11T00:00:00"/>
    <x v="7"/>
    <s v="JetBlue Airways: B6"/>
    <s v="B6"/>
    <n v="20409"/>
    <n v="353"/>
    <x v="16"/>
    <s v="Fort Lauderdale, FL"/>
    <s v="SJU"/>
    <s v="San Juan, PR"/>
    <n v="1250"/>
    <n v="1243"/>
    <n v="-7"/>
    <n v="20"/>
    <n v="1303"/>
    <n v="1601"/>
    <n v="5"/>
    <n v="1621"/>
    <n v="1606"/>
    <n v="-15"/>
    <n v="0"/>
    <n v="0"/>
    <n v="151"/>
    <n v="143"/>
    <n v="118"/>
    <n v="1046"/>
    <m/>
    <m/>
    <m/>
    <m/>
    <m/>
    <s v="16:06"/>
    <s v="12:43"/>
    <d v="1899-12-30T03:23:00"/>
    <s v="Afternoon"/>
  </r>
  <r>
    <d v="2019-08-13T00:00:00"/>
    <x v="0"/>
    <s v="United Air Lines Inc.: UA"/>
    <s v="UA"/>
    <n v="19977"/>
    <n v="2190"/>
    <x v="5"/>
    <s v="Houston, TX"/>
    <s v="SAT"/>
    <s v="San Antonio, TX"/>
    <n v="935"/>
    <n v="942"/>
    <n v="7"/>
    <n v="22"/>
    <n v="1004"/>
    <n v="1036"/>
    <n v="3"/>
    <n v="1033"/>
    <n v="1039"/>
    <n v="6"/>
    <n v="0"/>
    <n v="0"/>
    <n v="58"/>
    <n v="57"/>
    <n v="32"/>
    <n v="191"/>
    <m/>
    <m/>
    <m/>
    <m/>
    <m/>
    <s v="10:39"/>
    <s v="09:42"/>
    <d v="1899-12-30T00:57:00"/>
    <s v="Morning"/>
  </r>
  <r>
    <d v="2021-02-01T00:00:00"/>
    <x v="3"/>
    <s v="American Airlines Inc.: AA"/>
    <s v="AA"/>
    <n v="19805"/>
    <n v="1852"/>
    <x v="39"/>
    <s v="San Juan, PR"/>
    <s v="CLT"/>
    <s v="Charlotte, NC"/>
    <n v="1555"/>
    <n v="1546"/>
    <n v="-9"/>
    <n v="16"/>
    <n v="1602"/>
    <n v="1833"/>
    <n v="10"/>
    <n v="1853"/>
    <n v="1843"/>
    <n v="-10"/>
    <n v="0"/>
    <n v="0"/>
    <n v="238"/>
    <n v="237"/>
    <n v="211"/>
    <n v="1475"/>
    <m/>
    <m/>
    <m/>
    <m/>
    <m/>
    <s v="18:43"/>
    <s v="15:46"/>
    <d v="1899-12-30T02:57:00"/>
    <s v="Afternoon"/>
  </r>
  <r>
    <d v="2021-10-02T00:00:00"/>
    <x v="13"/>
    <s v="Envoy Air: MQ"/>
    <s v="MQ"/>
    <n v="20398"/>
    <n v="3639"/>
    <x v="113"/>
    <s v="Moline, IL"/>
    <s v="ORD"/>
    <s v="Chicago, IL"/>
    <n v="1318"/>
    <n v="1313"/>
    <n v="-5"/>
    <n v="14"/>
    <n v="1327"/>
    <n v="1404"/>
    <n v="11"/>
    <n v="1430"/>
    <n v="1415"/>
    <n v="-15"/>
    <n v="0"/>
    <n v="0"/>
    <n v="72"/>
    <n v="62"/>
    <n v="37"/>
    <n v="139"/>
    <m/>
    <m/>
    <m/>
    <m/>
    <m/>
    <s v="14:15"/>
    <s v="13:13"/>
    <d v="1899-12-30T01:02:00"/>
    <s v="Afternoon"/>
  </r>
  <r>
    <d v="2019-05-07T00:00:00"/>
    <x v="11"/>
    <s v="SkyWest Airlines Inc.: OO"/>
    <s v="OO"/>
    <n v="20304"/>
    <n v="5996"/>
    <x v="19"/>
    <s v="Charlotte, NC"/>
    <s v="ORD"/>
    <s v="Chicago, IL"/>
    <n v="1545"/>
    <n v="1532"/>
    <n v="-13"/>
    <n v="17"/>
    <n v="1549"/>
    <n v="1625"/>
    <n v="15"/>
    <n v="1705"/>
    <n v="1640"/>
    <n v="-25"/>
    <n v="0"/>
    <n v="0"/>
    <n v="140"/>
    <n v="128"/>
    <n v="96"/>
    <n v="599"/>
    <m/>
    <m/>
    <m/>
    <m/>
    <m/>
    <s v="16:40"/>
    <s v="15:32"/>
    <d v="1899-12-30T01:08:00"/>
    <s v="Afternoon"/>
  </r>
  <r>
    <d v="2021-10-12T00:00:00"/>
    <x v="7"/>
    <s v="JetBlue Airways: B6"/>
    <s v="B6"/>
    <n v="20409"/>
    <n v="1486"/>
    <x v="81"/>
    <s v="Pittsburgh, PA"/>
    <s v="BOS"/>
    <s v="Boston, MA"/>
    <n v="1116"/>
    <n v="1114"/>
    <n v="-2"/>
    <n v="12"/>
    <n v="1126"/>
    <n v="1236"/>
    <n v="4"/>
    <n v="1248"/>
    <n v="1240"/>
    <n v="-8"/>
    <n v="0"/>
    <n v="0"/>
    <n v="92"/>
    <n v="86"/>
    <n v="70"/>
    <n v="496"/>
    <m/>
    <m/>
    <m/>
    <m/>
    <m/>
    <s v="12:40"/>
    <s v="11:14"/>
    <d v="1899-12-30T01:26:00"/>
    <s v="Morning"/>
  </r>
  <r>
    <d v="2022-03-27T00:00:00"/>
    <x v="2"/>
    <s v="Southwest Airlines Co.: WN"/>
    <s v="WN"/>
    <n v="19393"/>
    <n v="530"/>
    <x v="0"/>
    <s v="Denver, CO"/>
    <s v="HOU"/>
    <s v="Houston, TX"/>
    <n v="1230"/>
    <n v="1236"/>
    <n v="6"/>
    <n v="9"/>
    <n v="1245"/>
    <n v="1547"/>
    <n v="4"/>
    <n v="1555"/>
    <n v="1551"/>
    <n v="-4"/>
    <n v="0"/>
    <n v="0"/>
    <n v="145"/>
    <n v="135"/>
    <n v="122"/>
    <n v="883"/>
    <m/>
    <m/>
    <m/>
    <m/>
    <m/>
    <s v="15:51"/>
    <s v="12:36"/>
    <d v="1899-12-30T03:15:00"/>
    <s v="Afternoon"/>
  </r>
  <r>
    <d v="2020-04-26T00:00:00"/>
    <x v="11"/>
    <s v="SkyWest Airlines Inc.: OO"/>
    <s v="OO"/>
    <n v="20304"/>
    <n v="5858"/>
    <x v="186"/>
    <s v="Pasco/Kennewick/Richland, WA"/>
    <s v="DEN"/>
    <s v="Denver, CO"/>
    <n v="1345"/>
    <n v="1335"/>
    <n v="-10"/>
    <n v="8"/>
    <n v="1343"/>
    <n v="1633"/>
    <n v="8"/>
    <n v="1713"/>
    <n v="1641"/>
    <n v="-32"/>
    <n v="0"/>
    <n v="0"/>
    <n v="148"/>
    <n v="126"/>
    <n v="110"/>
    <n v="852"/>
    <m/>
    <m/>
    <m/>
    <m/>
    <m/>
    <s v="16:41"/>
    <s v="13:35"/>
    <d v="1899-12-30T03:06:00"/>
    <s v="Afternoon"/>
  </r>
  <r>
    <d v="2023-03-15T00:00:00"/>
    <x v="6"/>
    <s v="Alaska Airlines Inc.: AS"/>
    <s v="AS"/>
    <n v="19930"/>
    <n v="1190"/>
    <x v="6"/>
    <s v="Seattle, WA"/>
    <s v="SNA"/>
    <s v="Santa Ana, CA"/>
    <n v="1125"/>
    <n v="1124"/>
    <n v="-1"/>
    <n v="23"/>
    <n v="1147"/>
    <n v="1359"/>
    <n v="5"/>
    <n v="1410"/>
    <n v="1404"/>
    <n v="-6"/>
    <n v="0"/>
    <n v="0"/>
    <n v="165"/>
    <n v="160"/>
    <n v="132"/>
    <n v="978"/>
    <m/>
    <m/>
    <m/>
    <m/>
    <m/>
    <s v="14:04"/>
    <s v="11:24"/>
    <d v="1899-12-30T02:40:00"/>
    <s v="Morning"/>
  </r>
  <r>
    <d v="2023-06-30T00:00:00"/>
    <x v="8"/>
    <s v="PSA Airlines Inc.: OH"/>
    <s v="OH"/>
    <n v="20397"/>
    <n v="5175"/>
    <x v="56"/>
    <s v="Louisville, KY"/>
    <s v="CLT"/>
    <s v="Charlotte, NC"/>
    <n v="1725"/>
    <n v="1822"/>
    <n v="57"/>
    <n v="26"/>
    <n v="1848"/>
    <n v="1944"/>
    <n v="15"/>
    <n v="1858"/>
    <n v="1959"/>
    <n v="61"/>
    <n v="0"/>
    <n v="0"/>
    <n v="93"/>
    <n v="97"/>
    <n v="56"/>
    <n v="335"/>
    <n v="57"/>
    <n v="0"/>
    <n v="4"/>
    <n v="0"/>
    <n v="0"/>
    <s v="19:59"/>
    <s v="18:22"/>
    <d v="1899-12-30T01:37:00"/>
    <s v="Evening"/>
  </r>
  <r>
    <d v="2021-01-30T00:00:00"/>
    <x v="12"/>
    <s v="Endeavor Air Inc.: 9E"/>
    <s v="9E"/>
    <n v="20363"/>
    <n v="5056"/>
    <x v="34"/>
    <s v="Detroit, MI"/>
    <s v="LAN"/>
    <s v="Lansing, MI"/>
    <n v="2130"/>
    <n v="2126"/>
    <n v="-4"/>
    <n v="12"/>
    <n v="2138"/>
    <n v="2200"/>
    <n v="2"/>
    <n v="2225"/>
    <n v="2202"/>
    <n v="-23"/>
    <n v="0"/>
    <n v="0"/>
    <n v="55"/>
    <n v="36"/>
    <n v="22"/>
    <n v="74"/>
    <m/>
    <m/>
    <m/>
    <m/>
    <m/>
    <s v="22:02"/>
    <s v="21:26"/>
    <d v="1899-12-30T00:36:00"/>
    <s v="Evening"/>
  </r>
  <r>
    <d v="2023-02-21T00:00:00"/>
    <x v="2"/>
    <s v="Southwest Airlines Co.: WN"/>
    <s v="WN"/>
    <n v="19393"/>
    <n v="3121"/>
    <x v="32"/>
    <s v="Los Angeles, CA"/>
    <s v="BWI"/>
    <s v="Baltimore, MD"/>
    <n v="1135"/>
    <n v="1134"/>
    <n v="-1"/>
    <n v="8"/>
    <n v="1142"/>
    <n v="1859"/>
    <n v="6"/>
    <n v="1930"/>
    <n v="1905"/>
    <n v="-25"/>
    <n v="0"/>
    <n v="0"/>
    <n v="295"/>
    <n v="271"/>
    <n v="257"/>
    <n v="2329"/>
    <m/>
    <m/>
    <m/>
    <m/>
    <m/>
    <s v="19:05"/>
    <s v="11:34"/>
    <d v="1899-12-30T07:31:00"/>
    <s v="Morning"/>
  </r>
  <r>
    <d v="2021-02-21T00:00:00"/>
    <x v="13"/>
    <s v="Envoy Air: MQ"/>
    <s v="MQ"/>
    <n v="20398"/>
    <n v="4111"/>
    <x v="18"/>
    <s v="Dallas/Fort Worth, TX"/>
    <s v="JAN"/>
    <s v="Jackson/Vicksburg, MS"/>
    <n v="1015"/>
    <n v="1114"/>
    <n v="59"/>
    <n v="17"/>
    <n v="1131"/>
    <n v="1226"/>
    <n v="4"/>
    <n v="1149"/>
    <n v="1230"/>
    <n v="41"/>
    <n v="0"/>
    <n v="0"/>
    <n v="94"/>
    <n v="76"/>
    <n v="55"/>
    <n v="408"/>
    <n v="34"/>
    <n v="0"/>
    <n v="0"/>
    <n v="0"/>
    <n v="7"/>
    <s v="12:30"/>
    <s v="11:14"/>
    <d v="1899-12-30T01:16:00"/>
    <s v="Morning"/>
  </r>
  <r>
    <d v="2020-06-16T00:00:00"/>
    <x v="2"/>
    <s v="Southwest Airlines Co.: WN"/>
    <s v="WN"/>
    <n v="19393"/>
    <n v="6817"/>
    <x v="77"/>
    <s v="Fort Myers, FL"/>
    <s v="MDW"/>
    <s v="Chicago, IL"/>
    <n v="1400"/>
    <n v="1357"/>
    <n v="-3"/>
    <n v="8"/>
    <n v="1405"/>
    <n v="1534"/>
    <n v="3"/>
    <n v="1555"/>
    <n v="1537"/>
    <n v="-18"/>
    <n v="0"/>
    <n v="0"/>
    <n v="175"/>
    <n v="160"/>
    <n v="149"/>
    <n v="1105"/>
    <m/>
    <m/>
    <m/>
    <m/>
    <m/>
    <s v="15:37"/>
    <s v="13:57"/>
    <d v="1899-12-30T01:40:00"/>
    <s v="Afternoon"/>
  </r>
  <r>
    <d v="2021-12-07T00:00:00"/>
    <x v="11"/>
    <s v="SkyWest Airlines Inc.: OO"/>
    <s v="OO"/>
    <n v="20304"/>
    <n v="5024"/>
    <x v="0"/>
    <s v="Denver, CO"/>
    <s v="SGU"/>
    <s v="St. George, UT"/>
    <n v="1210"/>
    <n v="1208"/>
    <n v="-2"/>
    <n v="19"/>
    <n v="1227"/>
    <n v="1349"/>
    <n v="3"/>
    <n v="1359"/>
    <n v="1352"/>
    <n v="-7"/>
    <n v="0"/>
    <n v="0"/>
    <n v="109"/>
    <n v="104"/>
    <n v="82"/>
    <n v="517"/>
    <m/>
    <m/>
    <m/>
    <m/>
    <m/>
    <s v="13:52"/>
    <s v="12:08"/>
    <d v="1899-12-30T01:44:00"/>
    <s v="Afternoon"/>
  </r>
  <r>
    <d v="2022-01-31T00:00:00"/>
    <x v="2"/>
    <s v="Southwest Airlines Co.: WN"/>
    <s v="WN"/>
    <n v="19393"/>
    <n v="661"/>
    <x v="3"/>
    <s v="Washington, DC"/>
    <s v="STL"/>
    <s v="St. Louis, MO"/>
    <n v="1255"/>
    <n v="1252"/>
    <n v="-3"/>
    <n v="12"/>
    <n v="1304"/>
    <n v="1349"/>
    <n v="3"/>
    <n v="1420"/>
    <n v="1352"/>
    <n v="-28"/>
    <n v="0"/>
    <n v="0"/>
    <n v="145"/>
    <n v="120"/>
    <n v="105"/>
    <n v="719"/>
    <m/>
    <m/>
    <m/>
    <m/>
    <m/>
    <s v="13:52"/>
    <s v="12:52"/>
    <d v="1899-12-30T01:00:00"/>
    <s v="Afternoon"/>
  </r>
  <r>
    <d v="2023-08-02T00:00:00"/>
    <x v="4"/>
    <s v="Republic Airline: YX"/>
    <s v="YX"/>
    <n v="20452"/>
    <n v="4695"/>
    <x v="187"/>
    <s v="Fayetteville, AR"/>
    <s v="LGA"/>
    <s v="New York, NY"/>
    <n v="615"/>
    <n v="605"/>
    <n v="-10"/>
    <n v="12"/>
    <n v="617"/>
    <n v="951"/>
    <n v="5"/>
    <n v="1022"/>
    <n v="956"/>
    <n v="-26"/>
    <n v="0"/>
    <n v="0"/>
    <n v="187"/>
    <n v="171"/>
    <n v="154"/>
    <n v="1147"/>
    <m/>
    <m/>
    <m/>
    <m/>
    <m/>
    <s v="09:56"/>
    <s v="06:05"/>
    <d v="1899-12-30T03:51:00"/>
    <s v="Morning"/>
  </r>
  <r>
    <d v="2023-03-08T00:00:00"/>
    <x v="4"/>
    <s v="Republic Airline: YX"/>
    <s v="YX"/>
    <n v="20452"/>
    <n v="4256"/>
    <x v="5"/>
    <s v="Houston, TX"/>
    <s v="PHL"/>
    <s v="Philadelphia, PA"/>
    <n v="700"/>
    <n v="648"/>
    <n v="-12"/>
    <n v="27"/>
    <n v="715"/>
    <n v="1106"/>
    <n v="6"/>
    <n v="1117"/>
    <n v="1112"/>
    <n v="-5"/>
    <n v="0"/>
    <n v="0"/>
    <n v="197"/>
    <n v="204"/>
    <n v="171"/>
    <n v="1325"/>
    <m/>
    <m/>
    <m/>
    <m/>
    <m/>
    <s v="11:12"/>
    <s v="06:48"/>
    <d v="1899-12-30T04:24:00"/>
    <s v="Morning"/>
  </r>
  <r>
    <d v="2023-07-28T00:00:00"/>
    <x v="5"/>
    <s v="Spirit Air Lines: NK"/>
    <s v="NK"/>
    <n v="20416"/>
    <n v="262"/>
    <x v="43"/>
    <s v="Philadelphia, PA"/>
    <s v="DFW"/>
    <s v="Dallas/Fort Worth, TX"/>
    <n v="2125"/>
    <n v="2156"/>
    <n v="31"/>
    <n v="41"/>
    <n v="2237"/>
    <n v="41"/>
    <n v="40"/>
    <n v="2359"/>
    <n v="121"/>
    <n v="82"/>
    <n v="0"/>
    <n v="0"/>
    <n v="214"/>
    <n v="265"/>
    <n v="184"/>
    <n v="1303"/>
    <n v="0"/>
    <n v="31"/>
    <n v="51"/>
    <n v="0"/>
    <n v="0"/>
    <s v="01:21"/>
    <s v="21:56"/>
    <n v="-0.85763888888888884"/>
    <s v="Evening"/>
  </r>
  <r>
    <d v="2020-09-01T00:00:00"/>
    <x v="2"/>
    <s v="Southwest Airlines Co.: WN"/>
    <s v="WN"/>
    <n v="19393"/>
    <n v="634"/>
    <x v="0"/>
    <s v="Denver, CO"/>
    <s v="MCI"/>
    <s v="Kansas City, MO"/>
    <n v="1455"/>
    <n v="1451"/>
    <n v="-4"/>
    <n v="10"/>
    <n v="1501"/>
    <n v="1714"/>
    <n v="3"/>
    <n v="1725"/>
    <n v="1717"/>
    <n v="-8"/>
    <n v="0"/>
    <n v="0"/>
    <n v="90"/>
    <n v="86"/>
    <n v="73"/>
    <n v="533"/>
    <m/>
    <m/>
    <m/>
    <m/>
    <m/>
    <s v="17:17"/>
    <s v="14:51"/>
    <d v="1899-12-30T02:26:00"/>
    <s v="Afternoon"/>
  </r>
  <r>
    <d v="2019-10-26T00:00:00"/>
    <x v="1"/>
    <s v="Delta Air Lines Inc.: DL"/>
    <s v="DL"/>
    <n v="19790"/>
    <n v="1619"/>
    <x v="8"/>
    <s v="Raleigh/Durham, NC"/>
    <s v="MSP"/>
    <s v="Minneapolis, MN"/>
    <n v="1700"/>
    <n v="1653"/>
    <n v="-7"/>
    <n v="12"/>
    <n v="1705"/>
    <n v="1814"/>
    <n v="8"/>
    <n v="1854"/>
    <n v="1822"/>
    <n v="-32"/>
    <n v="0"/>
    <n v="0"/>
    <n v="174"/>
    <n v="149"/>
    <n v="129"/>
    <n v="980"/>
    <m/>
    <m/>
    <m/>
    <m/>
    <m/>
    <s v="18:22"/>
    <s v="16:53"/>
    <d v="1899-12-30T01:29:00"/>
    <s v="Afternoon"/>
  </r>
  <r>
    <d v="2020-01-13T00:00:00"/>
    <x v="1"/>
    <s v="Delta Air Lines Inc.: DL"/>
    <s v="DL"/>
    <n v="19790"/>
    <n v="326"/>
    <x v="31"/>
    <s v="Boston, MA"/>
    <s v="MCO"/>
    <s v="Orlando, FL"/>
    <n v="1135"/>
    <n v="1136"/>
    <n v="1"/>
    <n v="11"/>
    <n v="1147"/>
    <n v="1426"/>
    <n v="8"/>
    <n v="1453"/>
    <n v="1434"/>
    <n v="-19"/>
    <n v="0"/>
    <n v="0"/>
    <n v="198"/>
    <n v="178"/>
    <n v="159"/>
    <n v="1121"/>
    <m/>
    <m/>
    <m/>
    <m/>
    <m/>
    <s v="14:34"/>
    <s v="11:36"/>
    <d v="1899-12-30T02:58:00"/>
    <s v="Morning"/>
  </r>
  <r>
    <d v="2023-04-09T00:00:00"/>
    <x v="4"/>
    <s v="Republic Airline: YX"/>
    <s v="YX"/>
    <n v="20452"/>
    <n v="5640"/>
    <x v="42"/>
    <s v="New York, NY"/>
    <s v="BOS"/>
    <s v="Boston, MA"/>
    <n v="1600"/>
    <n v="1557"/>
    <n v="-3"/>
    <n v="28"/>
    <n v="1625"/>
    <n v="1704"/>
    <n v="18"/>
    <n v="1723"/>
    <n v="1722"/>
    <n v="-1"/>
    <n v="0"/>
    <n v="0"/>
    <n v="83"/>
    <n v="85"/>
    <n v="39"/>
    <n v="184"/>
    <m/>
    <m/>
    <m/>
    <m/>
    <m/>
    <s v="17:22"/>
    <s v="15:57"/>
    <d v="1899-12-30T01:25:00"/>
    <s v="Afternoon"/>
  </r>
  <r>
    <d v="2023-03-24T00:00:00"/>
    <x v="1"/>
    <s v="Delta Air Lines Inc.: DL"/>
    <s v="DL"/>
    <n v="19790"/>
    <n v="1538"/>
    <x v="42"/>
    <s v="New York, NY"/>
    <s v="MCO"/>
    <s v="Orlando, FL"/>
    <n v="1755"/>
    <n v="1749"/>
    <n v="-6"/>
    <n v="12"/>
    <n v="1801"/>
    <n v="2015"/>
    <n v="9"/>
    <n v="2058"/>
    <n v="2024"/>
    <n v="-34"/>
    <n v="0"/>
    <n v="0"/>
    <n v="183"/>
    <n v="155"/>
    <n v="134"/>
    <n v="950"/>
    <m/>
    <m/>
    <m/>
    <m/>
    <m/>
    <s v="20:24"/>
    <s v="17:49"/>
    <d v="1899-12-30T02:35:00"/>
    <s v="Afternoon"/>
  </r>
  <r>
    <d v="2022-02-02T00:00:00"/>
    <x v="3"/>
    <s v="American Airlines Inc.: AA"/>
    <s v="AA"/>
    <n v="19805"/>
    <n v="2310"/>
    <x v="42"/>
    <s v="New York, NY"/>
    <s v="MIA"/>
    <s v="Miami, FL"/>
    <n v="1359"/>
    <n v="1433"/>
    <n v="34"/>
    <n v="17"/>
    <n v="1450"/>
    <n v="1716"/>
    <n v="6"/>
    <n v="1722"/>
    <n v="1722"/>
    <n v="0"/>
    <n v="0"/>
    <n v="0"/>
    <n v="203"/>
    <n v="169"/>
    <n v="146"/>
    <n v="1096"/>
    <m/>
    <m/>
    <m/>
    <m/>
    <m/>
    <s v="17:22"/>
    <s v="14:33"/>
    <d v="1899-12-30T02:49:00"/>
    <s v="Afternoon"/>
  </r>
  <r>
    <d v="2023-04-10T00:00:00"/>
    <x v="5"/>
    <s v="Spirit Air Lines: NK"/>
    <s v="NK"/>
    <n v="20416"/>
    <n v="960"/>
    <x v="34"/>
    <s v="Detroit, MI"/>
    <s v="IAH"/>
    <s v="Houston, TX"/>
    <n v="729"/>
    <n v="726"/>
    <n v="-3"/>
    <n v="11"/>
    <n v="737"/>
    <n v="901"/>
    <n v="11"/>
    <n v="935"/>
    <n v="912"/>
    <n v="-23"/>
    <n v="0"/>
    <n v="0"/>
    <n v="186"/>
    <n v="166"/>
    <n v="144"/>
    <n v="1075"/>
    <m/>
    <m/>
    <m/>
    <m/>
    <m/>
    <s v="09:12"/>
    <s v="07:26"/>
    <d v="1899-12-30T01:46:00"/>
    <s v="Morning"/>
  </r>
  <r>
    <d v="2019-03-08T00:00:00"/>
    <x v="2"/>
    <s v="Southwest Airlines Co.: WN"/>
    <s v="WN"/>
    <n v="19393"/>
    <n v="2173"/>
    <x v="0"/>
    <s v="Denver, CO"/>
    <s v="MSP"/>
    <s v="Minneapolis, MN"/>
    <n v="1040"/>
    <n v="1042"/>
    <n v="2"/>
    <n v="10"/>
    <n v="1052"/>
    <n v="1313"/>
    <n v="4"/>
    <n v="1335"/>
    <n v="1317"/>
    <n v="-18"/>
    <n v="0"/>
    <n v="0"/>
    <n v="115"/>
    <n v="95"/>
    <n v="81"/>
    <n v="680"/>
    <m/>
    <m/>
    <m/>
    <m/>
    <m/>
    <s v="13:17"/>
    <s v="10:42"/>
    <d v="1899-12-30T02:35:00"/>
    <s v="Morning"/>
  </r>
  <r>
    <d v="2023-08-20T00:00:00"/>
    <x v="3"/>
    <s v="American Airlines Inc.: AA"/>
    <s v="AA"/>
    <n v="19805"/>
    <n v="2853"/>
    <x v="20"/>
    <s v="Chicago, IL"/>
    <s v="IND"/>
    <s v="Indianapolis, IN"/>
    <n v="1619"/>
    <n v="1613"/>
    <n v="-6"/>
    <n v="13"/>
    <n v="1626"/>
    <n v="1757"/>
    <n v="10"/>
    <n v="1817"/>
    <n v="1807"/>
    <n v="-10"/>
    <n v="0"/>
    <n v="0"/>
    <n v="58"/>
    <n v="54"/>
    <n v="31"/>
    <n v="177"/>
    <m/>
    <m/>
    <m/>
    <m/>
    <m/>
    <s v="18:07"/>
    <s v="16:13"/>
    <d v="1899-12-30T01:54:00"/>
    <s v="Afternoon"/>
  </r>
  <r>
    <d v="2022-04-01T00:00:00"/>
    <x v="11"/>
    <s v="SkyWest Airlines Inc.: OO"/>
    <s v="OO"/>
    <n v="20304"/>
    <n v="5420"/>
    <x v="20"/>
    <s v="Chicago, IL"/>
    <s v="PVD"/>
    <s v="Providence, RI"/>
    <n v="2002"/>
    <n v="2002"/>
    <n v="0"/>
    <n v="33"/>
    <n v="2035"/>
    <n v="2324"/>
    <n v="7"/>
    <n v="2331"/>
    <n v="2331"/>
    <n v="0"/>
    <n v="0"/>
    <n v="0"/>
    <n v="149"/>
    <n v="149"/>
    <n v="109"/>
    <n v="849"/>
    <m/>
    <m/>
    <m/>
    <m/>
    <m/>
    <s v="23:31"/>
    <s v="20:02"/>
    <d v="1899-12-30T03:29:00"/>
    <s v="Evening"/>
  </r>
  <r>
    <d v="2023-02-17T00:00:00"/>
    <x v="2"/>
    <s v="Southwest Airlines Co.: WN"/>
    <s v="WN"/>
    <n v="19393"/>
    <n v="760"/>
    <x v="63"/>
    <s v="Buffalo, NY"/>
    <s v="MDW"/>
    <s v="Chicago, IL"/>
    <n v="1930"/>
    <n v="1933"/>
    <n v="3"/>
    <n v="29"/>
    <n v="2002"/>
    <n v="2019"/>
    <n v="5"/>
    <n v="2020"/>
    <n v="2024"/>
    <n v="4"/>
    <n v="0"/>
    <n v="0"/>
    <n v="110"/>
    <n v="111"/>
    <n v="77"/>
    <n v="468"/>
    <m/>
    <m/>
    <m/>
    <m/>
    <m/>
    <s v="20:24"/>
    <s v="19:33"/>
    <d v="1899-12-30T00:51:00"/>
    <s v="Evening"/>
  </r>
  <r>
    <d v="2022-05-31T00:00:00"/>
    <x v="3"/>
    <s v="American Airlines Inc.: AA"/>
    <s v="AA"/>
    <n v="19805"/>
    <n v="1473"/>
    <x v="40"/>
    <s v="Phoenix, AZ"/>
    <s v="TPA"/>
    <s v="Tampa, FL"/>
    <n v="1238"/>
    <n v="1307"/>
    <n v="29"/>
    <n v="14"/>
    <n v="1321"/>
    <n v="2002"/>
    <n v="7"/>
    <n v="1935"/>
    <n v="2009"/>
    <n v="34"/>
    <n v="0"/>
    <n v="0"/>
    <n v="237"/>
    <n v="242"/>
    <n v="221"/>
    <n v="1788"/>
    <n v="0"/>
    <n v="0"/>
    <n v="5"/>
    <n v="0"/>
    <n v="29"/>
    <s v="20:09"/>
    <s v="13:07"/>
    <d v="1899-12-30T07:02:00"/>
    <s v="Afternoon"/>
  </r>
  <r>
    <d v="2021-03-12T00:00:00"/>
    <x v="5"/>
    <s v="Spirit Air Lines: NK"/>
    <s v="NK"/>
    <n v="20416"/>
    <n v="970"/>
    <x v="0"/>
    <s v="Denver, CO"/>
    <s v="FLL"/>
    <s v="Fort Lauderdale, FL"/>
    <n v="2359"/>
    <n v="2352"/>
    <n v="-7"/>
    <n v="9"/>
    <n v="1"/>
    <n v="515"/>
    <n v="11"/>
    <n v="548"/>
    <n v="526"/>
    <n v="-22"/>
    <n v="0"/>
    <n v="0"/>
    <n v="229"/>
    <n v="214"/>
    <n v="194"/>
    <n v="1703"/>
    <m/>
    <m/>
    <m/>
    <m/>
    <m/>
    <s v="05:26"/>
    <s v="23:52"/>
    <n v="-0.7680555555555556"/>
    <s v="Evening"/>
  </r>
  <r>
    <d v="2020-06-04T00:00:00"/>
    <x v="1"/>
    <s v="Delta Air Lines Inc.: DL"/>
    <s v="DL"/>
    <n v="19790"/>
    <n v="3132"/>
    <x v="15"/>
    <s v="New York, NY"/>
    <s v="LAX"/>
    <s v="Los Angeles, CA"/>
    <n v="1800"/>
    <n v="1755"/>
    <n v="-5"/>
    <n v="13"/>
    <n v="1808"/>
    <n v="2048"/>
    <n v="6"/>
    <n v="2102"/>
    <n v="2054"/>
    <n v="-8"/>
    <n v="0"/>
    <n v="0"/>
    <n v="362"/>
    <n v="359"/>
    <n v="340"/>
    <n v="2475"/>
    <m/>
    <m/>
    <m/>
    <m/>
    <m/>
    <s v="20:54"/>
    <s v="17:55"/>
    <d v="1899-12-30T02:59:00"/>
    <s v="Afternoon"/>
  </r>
  <r>
    <d v="2023-08-01T00:00:00"/>
    <x v="11"/>
    <s v="SkyWest Airlines Inc.: OO"/>
    <s v="OO"/>
    <n v="20304"/>
    <n v="4174"/>
    <x v="34"/>
    <s v="Detroit, MI"/>
    <s v="TVC"/>
    <s v="Traverse City, MI"/>
    <n v="1611"/>
    <n v="1609"/>
    <n v="-2"/>
    <n v="15"/>
    <n v="1624"/>
    <n v="1703"/>
    <n v="3"/>
    <n v="1724"/>
    <n v="1706"/>
    <n v="-18"/>
    <n v="0"/>
    <n v="0"/>
    <n v="73"/>
    <n v="57"/>
    <n v="39"/>
    <n v="207"/>
    <m/>
    <m/>
    <m/>
    <m/>
    <m/>
    <s v="17:06"/>
    <s v="16:09"/>
    <d v="1899-12-30T00:57:00"/>
    <s v="Afternoon"/>
  </r>
  <r>
    <d v="2022-09-07T00:00:00"/>
    <x v="14"/>
    <s v="Frontier Airlines Inc.: F9"/>
    <s v="F9"/>
    <n v="20436"/>
    <n v="2310"/>
    <x v="51"/>
    <s v="Charleston, SC"/>
    <s v="PHL"/>
    <s v="Philadelphia, PA"/>
    <n v="2141"/>
    <n v="2203"/>
    <n v="22"/>
    <n v="14"/>
    <n v="2217"/>
    <n v="2334"/>
    <n v="8"/>
    <n v="2334"/>
    <n v="2342"/>
    <n v="8"/>
    <n v="0"/>
    <n v="0"/>
    <n v="113"/>
    <n v="99"/>
    <n v="77"/>
    <n v="550"/>
    <m/>
    <m/>
    <m/>
    <m/>
    <m/>
    <s v="23:42"/>
    <s v="22:03"/>
    <d v="1899-12-30T01:39:00"/>
    <s v="Evening"/>
  </r>
  <r>
    <d v="2022-10-06T00:00:00"/>
    <x v="3"/>
    <s v="American Airlines Inc.: AA"/>
    <s v="AA"/>
    <n v="19805"/>
    <n v="1606"/>
    <x v="127"/>
    <s v="Jacksonville, FL"/>
    <s v="ORD"/>
    <s v="Chicago, IL"/>
    <n v="1656"/>
    <n v="1722"/>
    <n v="26"/>
    <n v="13"/>
    <n v="1735"/>
    <n v="1853"/>
    <n v="23"/>
    <n v="1835"/>
    <n v="1916"/>
    <n v="41"/>
    <n v="0"/>
    <n v="0"/>
    <n v="159"/>
    <n v="174"/>
    <n v="138"/>
    <n v="864"/>
    <n v="26"/>
    <n v="0"/>
    <n v="15"/>
    <n v="0"/>
    <n v="0"/>
    <s v="19:16"/>
    <s v="17:22"/>
    <d v="1899-12-30T01:54:00"/>
    <s v="Afternoon"/>
  </r>
  <r>
    <d v="2020-05-05T00:00:00"/>
    <x v="2"/>
    <s v="Southwest Airlines Co.: WN"/>
    <s v="WN"/>
    <n v="19393"/>
    <n v="1851"/>
    <x v="38"/>
    <s v="St. Louis, MO"/>
    <s v="RSW"/>
    <s v="Fort Myers, FL"/>
    <n v="905"/>
    <n v="858"/>
    <n v="-7"/>
    <n v="5"/>
    <n v="903"/>
    <n v="1213"/>
    <n v="3"/>
    <n v="1230"/>
    <n v="1216"/>
    <n v="-14"/>
    <n v="0"/>
    <n v="0"/>
    <n v="145"/>
    <n v="138"/>
    <n v="130"/>
    <n v="979"/>
    <m/>
    <m/>
    <m/>
    <m/>
    <m/>
    <s v="12:16"/>
    <s v="08:58"/>
    <d v="1899-12-30T03:18:00"/>
    <s v="Morning"/>
  </r>
  <r>
    <d v="2023-02-25T00:00:00"/>
    <x v="4"/>
    <s v="Republic Airline: YX"/>
    <s v="YX"/>
    <n v="20452"/>
    <n v="4540"/>
    <x v="42"/>
    <s v="New York, NY"/>
    <s v="DCA"/>
    <s v="Washington, DC"/>
    <n v="1200"/>
    <n v="1155"/>
    <n v="-5"/>
    <n v="22"/>
    <n v="1217"/>
    <n v="1311"/>
    <n v="4"/>
    <n v="1357"/>
    <n v="1315"/>
    <n v="-42"/>
    <n v="0"/>
    <n v="0"/>
    <n v="117"/>
    <n v="80"/>
    <n v="54"/>
    <n v="214"/>
    <m/>
    <m/>
    <m/>
    <m/>
    <m/>
    <s v="13:15"/>
    <s v="11:55"/>
    <d v="1899-12-30T01:20:00"/>
    <s v="Morning"/>
  </r>
  <r>
    <d v="2019-01-20T00:00:00"/>
    <x v="15"/>
    <s v="Mesa Airlines Inc.: YV"/>
    <s v="YV"/>
    <n v="20378"/>
    <n v="5873"/>
    <x v="40"/>
    <s v="Phoenix, AZ"/>
    <s v="TUS"/>
    <s v="Tucson, AZ"/>
    <n v="954"/>
    <n v="951"/>
    <n v="-3"/>
    <n v="23"/>
    <n v="1014"/>
    <n v="1038"/>
    <n v="4"/>
    <n v="1052"/>
    <n v="1042"/>
    <n v="-10"/>
    <n v="0"/>
    <n v="0"/>
    <n v="58"/>
    <n v="51"/>
    <n v="24"/>
    <n v="110"/>
    <m/>
    <m/>
    <m/>
    <m/>
    <m/>
    <s v="10:42"/>
    <s v="09:51"/>
    <d v="1899-12-30T00:51:00"/>
    <s v="Morning"/>
  </r>
  <r>
    <d v="2021-07-15T00:00:00"/>
    <x v="2"/>
    <s v="Southwest Airlines Co.: WN"/>
    <s v="WN"/>
    <n v="19393"/>
    <n v="2271"/>
    <x v="81"/>
    <s v="Pittsburgh, PA"/>
    <s v="BWI"/>
    <s v="Baltimore, MD"/>
    <n v="1710"/>
    <n v="1707"/>
    <n v="-3"/>
    <n v="9"/>
    <n v="1716"/>
    <n v="1759"/>
    <n v="4"/>
    <n v="1815"/>
    <n v="1803"/>
    <n v="-12"/>
    <n v="0"/>
    <n v="0"/>
    <n v="65"/>
    <n v="56"/>
    <n v="43"/>
    <n v="210"/>
    <m/>
    <m/>
    <m/>
    <m/>
    <m/>
    <s v="18:03"/>
    <s v="17:07"/>
    <d v="1899-12-30T00:56:00"/>
    <s v="Afternoon"/>
  </r>
  <r>
    <d v="2019-11-28T00:00:00"/>
    <x v="3"/>
    <s v="American Airlines Inc.: AA"/>
    <s v="AA"/>
    <n v="19805"/>
    <n v="1232"/>
    <x v="48"/>
    <s v="Orlando, FL"/>
    <s v="ORD"/>
    <s v="Chicago, IL"/>
    <n v="1042"/>
    <n v="1035"/>
    <n v="-7"/>
    <n v="10"/>
    <n v="1045"/>
    <n v="1216"/>
    <n v="18"/>
    <n v="1247"/>
    <n v="1234"/>
    <n v="-13"/>
    <n v="0"/>
    <n v="0"/>
    <n v="185"/>
    <n v="179"/>
    <n v="151"/>
    <n v="1005"/>
    <m/>
    <m/>
    <m/>
    <m/>
    <m/>
    <s v="12:34"/>
    <s v="10:35"/>
    <d v="1899-12-30T01:59:00"/>
    <s v="Morning"/>
  </r>
  <r>
    <d v="2021-09-28T00:00:00"/>
    <x v="1"/>
    <s v="Delta Air Lines Inc.: DL"/>
    <s v="DL"/>
    <n v="19790"/>
    <n v="1275"/>
    <x v="33"/>
    <s v="Sacramento, CA"/>
    <s v="SLC"/>
    <s v="Salt Lake City, UT"/>
    <n v="1702"/>
    <n v="1659"/>
    <n v="-3"/>
    <n v="19"/>
    <n v="1718"/>
    <n v="1945"/>
    <n v="6"/>
    <n v="1940"/>
    <n v="1951"/>
    <n v="11"/>
    <n v="0"/>
    <n v="0"/>
    <n v="98"/>
    <n v="112"/>
    <n v="87"/>
    <n v="532"/>
    <m/>
    <m/>
    <m/>
    <m/>
    <m/>
    <s v="19:51"/>
    <s v="16:59"/>
    <d v="1899-12-30T02:52:00"/>
    <s v="Afternoon"/>
  </r>
  <r>
    <d v="2019-06-01T00:00:00"/>
    <x v="2"/>
    <s v="Southwest Airlines Co.: WN"/>
    <s v="WN"/>
    <n v="19393"/>
    <n v="4873"/>
    <x v="38"/>
    <s v="St. Louis, MO"/>
    <s v="OKC"/>
    <s v="Oklahoma City, OK"/>
    <n v="1610"/>
    <n v="1613"/>
    <n v="3"/>
    <n v="8"/>
    <n v="1621"/>
    <n v="1733"/>
    <n v="3"/>
    <n v="1740"/>
    <n v="1736"/>
    <n v="-4"/>
    <n v="0"/>
    <n v="0"/>
    <n v="90"/>
    <n v="83"/>
    <n v="72"/>
    <n v="462"/>
    <m/>
    <m/>
    <m/>
    <m/>
    <m/>
    <s v="17:36"/>
    <s v="16:13"/>
    <d v="1899-12-30T01:23:00"/>
    <s v="Afternoon"/>
  </r>
  <r>
    <d v="2022-10-28T00:00:00"/>
    <x v="2"/>
    <s v="Southwest Airlines Co.: WN"/>
    <s v="WN"/>
    <n v="19393"/>
    <n v="2838"/>
    <x v="33"/>
    <s v="Sacramento, CA"/>
    <s v="PDX"/>
    <s v="Portland, OR"/>
    <n v="850"/>
    <n v="851"/>
    <n v="1"/>
    <n v="11"/>
    <n v="902"/>
    <n v="1011"/>
    <n v="4"/>
    <n v="1020"/>
    <n v="1015"/>
    <n v="-5"/>
    <n v="0"/>
    <n v="0"/>
    <n v="90"/>
    <n v="84"/>
    <n v="69"/>
    <n v="479"/>
    <m/>
    <m/>
    <m/>
    <m/>
    <m/>
    <s v="10:15"/>
    <s v="08:51"/>
    <d v="1899-12-30T01:24:00"/>
    <s v="Morning"/>
  </r>
  <r>
    <d v="2023-08-16T00:00:00"/>
    <x v="3"/>
    <s v="American Airlines Inc.: AA"/>
    <s v="AA"/>
    <n v="19805"/>
    <n v="2490"/>
    <x v="75"/>
    <s v="Miami, FL"/>
    <s v="STT"/>
    <s v="Charlotte Amalie, VI"/>
    <n v="1019"/>
    <n v="1016"/>
    <n v="-3"/>
    <n v="36"/>
    <n v="1052"/>
    <n v="1318"/>
    <n v="2"/>
    <n v="1314"/>
    <n v="1320"/>
    <n v="6"/>
    <n v="0"/>
    <n v="0"/>
    <n v="175"/>
    <n v="184"/>
    <n v="146"/>
    <n v="1107"/>
    <m/>
    <m/>
    <m/>
    <m/>
    <m/>
    <s v="13:20"/>
    <s v="10:16"/>
    <d v="1899-12-30T03:04:00"/>
    <s v="Morning"/>
  </r>
  <r>
    <d v="2019-08-08T00:00:00"/>
    <x v="9"/>
    <s v="Allegiant Air: G4"/>
    <s v="G4"/>
    <n v="20368"/>
    <n v="1471"/>
    <x v="81"/>
    <s v="Pittsburgh, PA"/>
    <s v="SAV"/>
    <s v="Savannah, GA"/>
    <n v="1815"/>
    <n v="1822"/>
    <n v="7"/>
    <n v="17"/>
    <n v="1839"/>
    <n v="1958"/>
    <n v="7"/>
    <n v="1953"/>
    <n v="2005"/>
    <n v="12"/>
    <n v="0"/>
    <n v="0"/>
    <n v="98"/>
    <n v="103"/>
    <n v="79"/>
    <n v="579"/>
    <m/>
    <m/>
    <m/>
    <m/>
    <m/>
    <s v="20:05"/>
    <s v="18:22"/>
    <d v="1899-12-30T01:43:00"/>
    <s v="Evening"/>
  </r>
  <r>
    <d v="2022-11-18T00:00:00"/>
    <x v="11"/>
    <s v="SkyWest Airlines Inc.: OO"/>
    <s v="OO"/>
    <n v="20304"/>
    <n v="3535"/>
    <x v="81"/>
    <s v="Pittsburgh, PA"/>
    <s v="MSP"/>
    <s v="Minneapolis, MN"/>
    <n v="1912"/>
    <n v="1911"/>
    <n v="-1"/>
    <n v="12"/>
    <n v="1923"/>
    <n v="2020"/>
    <n v="6"/>
    <n v="2039"/>
    <n v="2026"/>
    <n v="-13"/>
    <n v="0"/>
    <n v="0"/>
    <n v="147"/>
    <n v="135"/>
    <n v="117"/>
    <n v="726"/>
    <m/>
    <m/>
    <m/>
    <m/>
    <m/>
    <s v="20:26"/>
    <s v="19:11"/>
    <d v="1899-12-30T01:15:00"/>
    <s v="Evening"/>
  </r>
  <r>
    <d v="2023-06-25T00:00:00"/>
    <x v="2"/>
    <s v="Southwest Airlines Co.: WN"/>
    <s v="WN"/>
    <n v="19393"/>
    <n v="1070"/>
    <x v="2"/>
    <s v="Dallas, TX"/>
    <s v="BWI"/>
    <s v="Baltimore, MD"/>
    <n v="1555"/>
    <n v="1901"/>
    <n v="186"/>
    <n v="10"/>
    <n v="1911"/>
    <n v="2239"/>
    <n v="22"/>
    <n v="1955"/>
    <n v="2301"/>
    <n v="186"/>
    <n v="0"/>
    <n v="0"/>
    <n v="180"/>
    <n v="180"/>
    <n v="148"/>
    <n v="1209"/>
    <n v="7"/>
    <n v="0"/>
    <n v="0"/>
    <n v="0"/>
    <n v="179"/>
    <s v="23:01"/>
    <s v="19:01"/>
    <d v="1899-12-30T04:00:00"/>
    <s v="Evening"/>
  </r>
  <r>
    <d v="2020-07-24T00:00:00"/>
    <x v="2"/>
    <s v="Southwest Airlines Co.: WN"/>
    <s v="WN"/>
    <n v="19393"/>
    <n v="1546"/>
    <x v="8"/>
    <s v="Raleigh/Durham, NC"/>
    <s v="STL"/>
    <s v="St. Louis, MO"/>
    <n v="1310"/>
    <n v="1307"/>
    <n v="-3"/>
    <n v="11"/>
    <n v="1318"/>
    <n v="1359"/>
    <n v="5"/>
    <n v="1415"/>
    <n v="1404"/>
    <n v="-11"/>
    <n v="0"/>
    <n v="0"/>
    <n v="125"/>
    <n v="117"/>
    <n v="101"/>
    <n v="667"/>
    <m/>
    <m/>
    <m/>
    <m/>
    <m/>
    <s v="14:04"/>
    <s v="13:07"/>
    <d v="1899-12-30T00:57:00"/>
    <s v="Afternoon"/>
  </r>
  <r>
    <d v="2022-11-26T00:00:00"/>
    <x v="11"/>
    <s v="SkyWest Airlines Inc.: OO"/>
    <s v="OO"/>
    <n v="20304"/>
    <n v="3977"/>
    <x v="98"/>
    <s v="Cedar Rapids/Iowa City, IA"/>
    <s v="MSP"/>
    <s v="Minneapolis, MN"/>
    <n v="1725"/>
    <n v="1736"/>
    <n v="11"/>
    <n v="6"/>
    <n v="1742"/>
    <n v="1820"/>
    <n v="7"/>
    <n v="1854"/>
    <n v="1827"/>
    <n v="-27"/>
    <n v="0"/>
    <n v="0"/>
    <n v="89"/>
    <n v="51"/>
    <n v="38"/>
    <n v="220"/>
    <m/>
    <m/>
    <m/>
    <m/>
    <m/>
    <s v="18:27"/>
    <s v="17:36"/>
    <d v="1899-12-30T00:51:00"/>
    <s v="Afternoon"/>
  </r>
  <r>
    <d v="2021-04-20T00:00:00"/>
    <x v="4"/>
    <s v="Republic Airline: YX"/>
    <s v="YX"/>
    <n v="20452"/>
    <n v="4863"/>
    <x v="42"/>
    <s v="New York, NY"/>
    <s v="BNA"/>
    <s v="Nashville, TN"/>
    <n v="1428"/>
    <n v="1419"/>
    <n v="-9"/>
    <n v="21"/>
    <n v="1440"/>
    <n v="1547"/>
    <n v="8"/>
    <n v="1559"/>
    <n v="1555"/>
    <n v="-4"/>
    <n v="0"/>
    <n v="0"/>
    <n v="151"/>
    <n v="156"/>
    <n v="127"/>
    <n v="764"/>
    <m/>
    <m/>
    <m/>
    <m/>
    <m/>
    <s v="15:55"/>
    <s v="14:19"/>
    <d v="1899-12-30T01:36:00"/>
    <s v="Afternoon"/>
  </r>
  <r>
    <d v="2019-03-13T00:00:00"/>
    <x v="0"/>
    <s v="United Air Lines Inc.: UA"/>
    <s v="UA"/>
    <n v="19977"/>
    <n v="1258"/>
    <x v="0"/>
    <s v="Denver, CO"/>
    <s v="ORD"/>
    <s v="Chicago, IL"/>
    <n v="1850"/>
    <n v="0"/>
    <n v="0"/>
    <m/>
    <m/>
    <m/>
    <m/>
    <n v="2206"/>
    <n v="0"/>
    <n v="0"/>
    <n v="1"/>
    <n v="0"/>
    <n v="136"/>
    <m/>
    <m/>
    <n v="888"/>
    <m/>
    <m/>
    <m/>
    <m/>
    <m/>
    <s v="00:00"/>
    <s v="00:00"/>
    <d v="1899-12-30T00:00:00"/>
    <s v="Night"/>
  </r>
  <r>
    <d v="2023-08-19T00:00:00"/>
    <x v="2"/>
    <s v="Southwest Airlines Co.: WN"/>
    <s v="WN"/>
    <n v="19393"/>
    <n v="2011"/>
    <x v="93"/>
    <s v="Long Beach, CA"/>
    <s v="STL"/>
    <s v="St. Louis, MO"/>
    <n v="1150"/>
    <n v="1215"/>
    <n v="25"/>
    <n v="10"/>
    <n v="1225"/>
    <n v="1732"/>
    <n v="6"/>
    <n v="1725"/>
    <n v="1738"/>
    <n v="13"/>
    <n v="0"/>
    <n v="0"/>
    <n v="215"/>
    <n v="203"/>
    <n v="187"/>
    <n v="1581"/>
    <m/>
    <m/>
    <m/>
    <m/>
    <m/>
    <s v="17:38"/>
    <s v="12:15"/>
    <d v="1899-12-30T05:23:00"/>
    <s v="Afternoon"/>
  </r>
  <r>
    <d v="2022-08-19T00:00:00"/>
    <x v="2"/>
    <s v="Southwest Airlines Co.: WN"/>
    <s v="WN"/>
    <n v="19393"/>
    <n v="843"/>
    <x v="188"/>
    <s v="Little Rock, AR"/>
    <s v="DAL"/>
    <s v="Dallas, TX"/>
    <n v="935"/>
    <n v="939"/>
    <n v="4"/>
    <n v="9"/>
    <n v="948"/>
    <n v="1034"/>
    <n v="4"/>
    <n v="1045"/>
    <n v="1038"/>
    <n v="-7"/>
    <n v="0"/>
    <n v="0"/>
    <n v="70"/>
    <n v="59"/>
    <n v="46"/>
    <n v="296"/>
    <m/>
    <m/>
    <m/>
    <m/>
    <m/>
    <s v="10:38"/>
    <s v="09:39"/>
    <d v="1899-12-30T00:59:00"/>
    <s v="Morning"/>
  </r>
  <r>
    <d v="2023-02-08T00:00:00"/>
    <x v="1"/>
    <s v="Delta Air Lines Inc.: DL"/>
    <s v="DL"/>
    <n v="19790"/>
    <n v="749"/>
    <x v="7"/>
    <s v="Atlanta, GA"/>
    <s v="BUF"/>
    <s v="Buffalo, NY"/>
    <n v="2229"/>
    <n v="2224"/>
    <n v="-5"/>
    <n v="16"/>
    <n v="2240"/>
    <n v="9"/>
    <n v="7"/>
    <n v="27"/>
    <n v="16"/>
    <n v="-11"/>
    <n v="0"/>
    <n v="0"/>
    <n v="118"/>
    <n v="112"/>
    <n v="89"/>
    <n v="712"/>
    <m/>
    <m/>
    <m/>
    <m/>
    <m/>
    <s v="00:16"/>
    <s v="22:24"/>
    <n v="-0.92222222222222228"/>
    <s v="Evening"/>
  </r>
  <r>
    <d v="2019-04-19T00:00:00"/>
    <x v="1"/>
    <s v="Delta Air Lines Inc.: DL"/>
    <s v="DL"/>
    <n v="19790"/>
    <n v="1684"/>
    <x v="11"/>
    <s v="San Jose, CA"/>
    <s v="ATL"/>
    <s v="Atlanta, GA"/>
    <n v="2230"/>
    <n v="2225"/>
    <n v="-5"/>
    <n v="13"/>
    <n v="2238"/>
    <n v="548"/>
    <n v="23"/>
    <n v="601"/>
    <n v="611"/>
    <n v="10"/>
    <n v="0"/>
    <n v="0"/>
    <n v="271"/>
    <n v="286"/>
    <n v="250"/>
    <n v="2116"/>
    <m/>
    <m/>
    <m/>
    <m/>
    <m/>
    <s v="06:11"/>
    <s v="22:25"/>
    <n v="-0.67638888888888893"/>
    <s v="Evening"/>
  </r>
  <r>
    <d v="2021-04-03T00:00:00"/>
    <x v="11"/>
    <s v="SkyWest Airlines Inc.: OO"/>
    <s v="OO"/>
    <n v="20304"/>
    <n v="3973"/>
    <x v="37"/>
    <s v="Columbus, OH"/>
    <s v="MSP"/>
    <s v="Minneapolis, MN"/>
    <n v="1628"/>
    <n v="1628"/>
    <n v="0"/>
    <n v="9"/>
    <n v="1637"/>
    <n v="1716"/>
    <n v="4"/>
    <n v="1735"/>
    <n v="1720"/>
    <n v="-15"/>
    <n v="0"/>
    <n v="0"/>
    <n v="127"/>
    <n v="112"/>
    <n v="99"/>
    <n v="626"/>
    <m/>
    <m/>
    <m/>
    <m/>
    <m/>
    <s v="17:20"/>
    <s v="16:28"/>
    <d v="1899-12-30T00:52:00"/>
    <s v="Afternoon"/>
  </r>
  <r>
    <d v="2020-08-10T00:00:00"/>
    <x v="2"/>
    <s v="Southwest Airlines Co.: WN"/>
    <s v="WN"/>
    <n v="19393"/>
    <n v="6003"/>
    <x v="21"/>
    <s v="Las Vegas, NV"/>
    <s v="LGB"/>
    <s v="Long Beach, CA"/>
    <n v="1345"/>
    <n v="1344"/>
    <n v="-1"/>
    <n v="10"/>
    <n v="1354"/>
    <n v="1438"/>
    <n v="2"/>
    <n v="1450"/>
    <n v="1440"/>
    <n v="-10"/>
    <n v="0"/>
    <n v="0"/>
    <n v="65"/>
    <n v="56"/>
    <n v="44"/>
    <n v="231"/>
    <m/>
    <m/>
    <m/>
    <m/>
    <m/>
    <s v="14:40"/>
    <s v="13:44"/>
    <d v="1899-12-30T00:56:00"/>
    <s v="Afternoon"/>
  </r>
  <r>
    <d v="2021-07-01T00:00:00"/>
    <x v="7"/>
    <s v="JetBlue Airways: B6"/>
    <s v="B6"/>
    <n v="20409"/>
    <n v="1460"/>
    <x v="16"/>
    <s v="Fort Lauderdale, FL"/>
    <s v="BDL"/>
    <s v="Hartford, CT"/>
    <n v="1030"/>
    <n v="1040"/>
    <n v="10"/>
    <n v="14"/>
    <n v="1054"/>
    <n v="1323"/>
    <n v="5"/>
    <n v="1331"/>
    <n v="1328"/>
    <n v="-3"/>
    <n v="0"/>
    <n v="0"/>
    <n v="181"/>
    <n v="168"/>
    <n v="149"/>
    <n v="1173"/>
    <m/>
    <m/>
    <m/>
    <m/>
    <m/>
    <s v="13:28"/>
    <s v="10:40"/>
    <d v="1899-12-30T02:48:00"/>
    <s v="Morning"/>
  </r>
  <r>
    <d v="2021-07-02T00:00:00"/>
    <x v="11"/>
    <s v="SkyWest Airlines Inc.: OO"/>
    <s v="OO"/>
    <n v="20304"/>
    <n v="4807"/>
    <x v="189"/>
    <s v="Lexington, KY"/>
    <s v="ORD"/>
    <s v="Chicago, IL"/>
    <n v="1800"/>
    <n v="1758"/>
    <n v="-2"/>
    <n v="19"/>
    <n v="1817"/>
    <n v="1823"/>
    <n v="18"/>
    <n v="1840"/>
    <n v="1841"/>
    <n v="1"/>
    <n v="0"/>
    <n v="0"/>
    <n v="100"/>
    <n v="103"/>
    <n v="66"/>
    <n v="323"/>
    <m/>
    <m/>
    <m/>
    <m/>
    <m/>
    <s v="18:41"/>
    <s v="17:58"/>
    <d v="1899-12-30T00:43:00"/>
    <s v="Afternoon"/>
  </r>
  <r>
    <d v="2019-08-06T00:00:00"/>
    <x v="11"/>
    <s v="SkyWest Airlines Inc.: OO"/>
    <s v="OO"/>
    <n v="20304"/>
    <n v="3949"/>
    <x v="73"/>
    <s v="Washington, DC"/>
    <s v="MSP"/>
    <s v="Minneapolis, MN"/>
    <n v="1205"/>
    <n v="1201"/>
    <n v="-4"/>
    <n v="15"/>
    <n v="1216"/>
    <n v="1324"/>
    <n v="5"/>
    <n v="1349"/>
    <n v="1329"/>
    <n v="-20"/>
    <n v="0"/>
    <n v="0"/>
    <n v="164"/>
    <n v="148"/>
    <n v="128"/>
    <n v="908"/>
    <m/>
    <m/>
    <m/>
    <m/>
    <m/>
    <s v="13:29"/>
    <s v="12:01"/>
    <d v="1899-12-30T01:28:00"/>
    <s v="Afternoon"/>
  </r>
  <r>
    <d v="2019-06-19T00:00:00"/>
    <x v="11"/>
    <s v="SkyWest Airlines Inc.: OO"/>
    <s v="OO"/>
    <n v="20304"/>
    <n v="7361"/>
    <x v="190"/>
    <s v="Pocatello, ID"/>
    <s v="SLC"/>
    <s v="Salt Lake City, UT"/>
    <n v="1219"/>
    <n v="1216"/>
    <n v="-3"/>
    <n v="5"/>
    <n v="1221"/>
    <n v="1259"/>
    <n v="6"/>
    <n v="1315"/>
    <n v="1305"/>
    <n v="-10"/>
    <n v="0"/>
    <n v="0"/>
    <n v="56"/>
    <n v="49"/>
    <n v="38"/>
    <n v="150"/>
    <m/>
    <m/>
    <m/>
    <m/>
    <m/>
    <s v="13:05"/>
    <s v="12:16"/>
    <d v="1899-12-30T00:49:00"/>
    <s v="Afternoon"/>
  </r>
  <r>
    <d v="2023-04-28T00:00:00"/>
    <x v="2"/>
    <s v="Southwest Airlines Co.: WN"/>
    <s v="WN"/>
    <n v="19393"/>
    <n v="2934"/>
    <x v="35"/>
    <s v="San Antonio, TX"/>
    <s v="HOU"/>
    <s v="Houston, TX"/>
    <n v="1800"/>
    <n v="0"/>
    <n v="0"/>
    <m/>
    <m/>
    <m/>
    <m/>
    <n v="1900"/>
    <n v="0"/>
    <n v="0"/>
    <n v="1"/>
    <n v="0"/>
    <n v="60"/>
    <m/>
    <m/>
    <n v="192"/>
    <m/>
    <m/>
    <m/>
    <m/>
    <m/>
    <s v="00:00"/>
    <s v="00:00"/>
    <d v="1899-12-30T00:00:00"/>
    <s v="Night"/>
  </r>
  <r>
    <d v="2021-11-05T00:00:00"/>
    <x v="3"/>
    <s v="American Airlines Inc.: AA"/>
    <s v="AA"/>
    <n v="19805"/>
    <n v="2286"/>
    <x v="75"/>
    <s v="Miami, FL"/>
    <s v="LAX"/>
    <s v="Los Angeles, CA"/>
    <n v="829"/>
    <n v="830"/>
    <n v="1"/>
    <n v="21"/>
    <n v="851"/>
    <n v="1055"/>
    <n v="10"/>
    <n v="1111"/>
    <n v="1105"/>
    <n v="-6"/>
    <n v="0"/>
    <n v="0"/>
    <n v="342"/>
    <n v="335"/>
    <n v="304"/>
    <n v="2342"/>
    <m/>
    <m/>
    <m/>
    <m/>
    <m/>
    <s v="11:05"/>
    <s v="08:30"/>
    <d v="1899-12-30T02:35:00"/>
    <s v="Morning"/>
  </r>
  <r>
    <d v="2019-01-08T00:00:00"/>
    <x v="5"/>
    <s v="Spirit Air Lines: NK"/>
    <s v="NK"/>
    <n v="20416"/>
    <n v="331"/>
    <x v="42"/>
    <s v="New York, NY"/>
    <s v="ORD"/>
    <s v="Chicago, IL"/>
    <n v="2159"/>
    <n v="2301"/>
    <n v="62"/>
    <n v="16"/>
    <n v="2317"/>
    <n v="3"/>
    <n v="10"/>
    <n v="2327"/>
    <n v="13"/>
    <n v="46"/>
    <n v="0"/>
    <n v="0"/>
    <n v="148"/>
    <n v="132"/>
    <n v="106"/>
    <n v="733"/>
    <n v="46"/>
    <n v="0"/>
    <n v="0"/>
    <n v="0"/>
    <n v="0"/>
    <s v="00:13"/>
    <s v="23:01"/>
    <n v="-0.95000000000000007"/>
    <s v="Evening"/>
  </r>
  <r>
    <d v="2020-03-06T00:00:00"/>
    <x v="6"/>
    <s v="Alaska Airlines Inc.: AS"/>
    <s v="AS"/>
    <n v="19930"/>
    <n v="544"/>
    <x v="6"/>
    <s v="Seattle, WA"/>
    <s v="SMF"/>
    <s v="Sacramento, CA"/>
    <n v="1950"/>
    <n v="1943"/>
    <n v="-7"/>
    <n v="15"/>
    <n v="1958"/>
    <n v="2134"/>
    <n v="6"/>
    <n v="2140"/>
    <n v="2140"/>
    <n v="0"/>
    <n v="0"/>
    <n v="0"/>
    <n v="110"/>
    <n v="117"/>
    <n v="96"/>
    <n v="605"/>
    <m/>
    <m/>
    <m/>
    <m/>
    <m/>
    <s v="21:40"/>
    <s v="19:43"/>
    <d v="1899-12-30T01:57:00"/>
    <s v="Evening"/>
  </r>
  <r>
    <d v="2021-03-22T00:00:00"/>
    <x v="2"/>
    <s v="Southwest Airlines Co.: WN"/>
    <s v="WN"/>
    <n v="19393"/>
    <n v="296"/>
    <x v="51"/>
    <s v="Charleston, SC"/>
    <s v="BNA"/>
    <s v="Nashville, TN"/>
    <n v="1115"/>
    <n v="1118"/>
    <n v="3"/>
    <n v="8"/>
    <n v="1126"/>
    <n v="1134"/>
    <n v="6"/>
    <n v="1150"/>
    <n v="1140"/>
    <n v="-10"/>
    <n v="0"/>
    <n v="0"/>
    <n v="95"/>
    <n v="82"/>
    <n v="68"/>
    <n v="439"/>
    <m/>
    <m/>
    <m/>
    <m/>
    <m/>
    <s v="11:40"/>
    <s v="11:18"/>
    <d v="1899-12-30T00:22:00"/>
    <s v="Morning"/>
  </r>
  <r>
    <d v="2022-01-30T00:00:00"/>
    <x v="12"/>
    <s v="Endeavor Air Inc.: 9E"/>
    <s v="9E"/>
    <n v="20363"/>
    <n v="5186"/>
    <x v="7"/>
    <s v="Atlanta, GA"/>
    <s v="LEX"/>
    <s v="Lexington, KY"/>
    <n v="2235"/>
    <n v="2232"/>
    <n v="-3"/>
    <n v="10"/>
    <n v="2242"/>
    <n v="2331"/>
    <n v="6"/>
    <n v="2355"/>
    <n v="2337"/>
    <n v="-18"/>
    <n v="0"/>
    <n v="0"/>
    <n v="80"/>
    <n v="65"/>
    <n v="49"/>
    <n v="304"/>
    <m/>
    <m/>
    <m/>
    <m/>
    <m/>
    <s v="23:37"/>
    <s v="22:32"/>
    <d v="1899-12-30T01:05:00"/>
    <s v="Evening"/>
  </r>
  <r>
    <d v="2022-12-16T00:00:00"/>
    <x v="1"/>
    <s v="Delta Air Lines Inc.: DL"/>
    <s v="DL"/>
    <n v="19790"/>
    <n v="2299"/>
    <x v="7"/>
    <s v="Atlanta, GA"/>
    <s v="CLT"/>
    <s v="Charlotte, NC"/>
    <n v="715"/>
    <n v="715"/>
    <n v="0"/>
    <n v="30"/>
    <n v="745"/>
    <n v="830"/>
    <n v="4"/>
    <n v="832"/>
    <n v="834"/>
    <n v="2"/>
    <n v="0"/>
    <n v="0"/>
    <n v="77"/>
    <n v="79"/>
    <n v="45"/>
    <n v="226"/>
    <m/>
    <m/>
    <m/>
    <m/>
    <m/>
    <s v="08:34"/>
    <s v="07:15"/>
    <d v="1899-12-30T01:19:00"/>
    <s v="Morning"/>
  </r>
  <r>
    <d v="2021-05-23T00:00:00"/>
    <x v="3"/>
    <s v="American Airlines Inc.: AA"/>
    <s v="AA"/>
    <n v="19805"/>
    <n v="1203"/>
    <x v="19"/>
    <s v="Charlotte, NC"/>
    <s v="BUF"/>
    <s v="Buffalo, NY"/>
    <n v="925"/>
    <n v="924"/>
    <n v="-1"/>
    <n v="12"/>
    <n v="936"/>
    <n v="1055"/>
    <n v="8"/>
    <n v="1113"/>
    <n v="1103"/>
    <n v="-10"/>
    <n v="0"/>
    <n v="0"/>
    <n v="108"/>
    <n v="99"/>
    <n v="79"/>
    <n v="546"/>
    <m/>
    <m/>
    <m/>
    <m/>
    <m/>
    <s v="11:03"/>
    <s v="09:24"/>
    <d v="1899-12-30T01:39:00"/>
    <s v="Morning"/>
  </r>
  <r>
    <d v="2021-01-15T00:00:00"/>
    <x v="2"/>
    <s v="Southwest Airlines Co.: WN"/>
    <s v="WN"/>
    <n v="19393"/>
    <n v="17"/>
    <x v="112"/>
    <s v="Houston, TX"/>
    <s v="CRP"/>
    <s v="Corpus Christi, TX"/>
    <n v="1305"/>
    <n v="1257"/>
    <n v="-8"/>
    <n v="14"/>
    <n v="1311"/>
    <n v="1348"/>
    <n v="4"/>
    <n v="1405"/>
    <n v="1352"/>
    <n v="-13"/>
    <n v="0"/>
    <n v="0"/>
    <n v="60"/>
    <n v="55"/>
    <n v="37"/>
    <n v="187"/>
    <m/>
    <m/>
    <m/>
    <m/>
    <m/>
    <s v="13:52"/>
    <s v="12:57"/>
    <d v="1899-12-30T00:55:00"/>
    <s v="Afternoon"/>
  </r>
  <r>
    <d v="2019-02-25T00:00:00"/>
    <x v="14"/>
    <s v="Frontier Airlines Inc.: F9"/>
    <s v="F9"/>
    <n v="20436"/>
    <n v="731"/>
    <x v="133"/>
    <s v="Memphis, TN"/>
    <s v="DEN"/>
    <s v="Denver, CO"/>
    <n v="1757"/>
    <n v="1745"/>
    <n v="-12"/>
    <n v="11"/>
    <n v="1756"/>
    <n v="1901"/>
    <n v="30"/>
    <n v="1943"/>
    <n v="1931"/>
    <n v="-12"/>
    <n v="0"/>
    <n v="0"/>
    <n v="166"/>
    <n v="166"/>
    <n v="125"/>
    <n v="872"/>
    <m/>
    <m/>
    <m/>
    <m/>
    <m/>
    <s v="19:31"/>
    <s v="17:45"/>
    <d v="1899-12-30T01:46:00"/>
    <s v="Afternoon"/>
  </r>
  <r>
    <d v="2021-10-22T00:00:00"/>
    <x v="2"/>
    <s v="Southwest Airlines Co.: WN"/>
    <s v="WN"/>
    <n v="19393"/>
    <n v="974"/>
    <x v="16"/>
    <s v="Fort Lauderdale, FL"/>
    <s v="BWI"/>
    <s v="Baltimore, MD"/>
    <n v="745"/>
    <n v="735"/>
    <n v="-10"/>
    <n v="14"/>
    <n v="749"/>
    <n v="952"/>
    <n v="4"/>
    <n v="1015"/>
    <n v="956"/>
    <n v="-19"/>
    <n v="0"/>
    <n v="0"/>
    <n v="150"/>
    <n v="141"/>
    <n v="123"/>
    <n v="925"/>
    <m/>
    <m/>
    <m/>
    <m/>
    <m/>
    <s v="09:56"/>
    <s v="07:35"/>
    <d v="1899-12-30T02:21:00"/>
    <s v="Morning"/>
  </r>
  <r>
    <d v="2022-07-02T00:00:00"/>
    <x v="0"/>
    <s v="United Air Lines Inc.: UA"/>
    <s v="UA"/>
    <n v="19977"/>
    <n v="2678"/>
    <x v="29"/>
    <s v="San Francisco, CA"/>
    <s v="BZN"/>
    <s v="Bozeman, MT"/>
    <n v="1155"/>
    <n v="0"/>
    <n v="0"/>
    <m/>
    <m/>
    <m/>
    <m/>
    <n v="1509"/>
    <n v="0"/>
    <n v="0"/>
    <n v="1"/>
    <n v="0"/>
    <n v="134"/>
    <m/>
    <m/>
    <n v="807"/>
    <m/>
    <m/>
    <m/>
    <m/>
    <m/>
    <s v="00:00"/>
    <s v="00:00"/>
    <d v="1899-12-30T00:00:00"/>
    <s v="Night"/>
  </r>
  <r>
    <d v="2020-06-09T00:00:00"/>
    <x v="2"/>
    <s v="Southwest Airlines Co.: WN"/>
    <s v="WN"/>
    <n v="19393"/>
    <n v="667"/>
    <x v="38"/>
    <s v="St. Louis, MO"/>
    <s v="BOS"/>
    <s v="Boston, MA"/>
    <n v="1210"/>
    <n v="1205"/>
    <n v="-5"/>
    <n v="11"/>
    <n v="1216"/>
    <n v="1525"/>
    <n v="3"/>
    <n v="1550"/>
    <n v="1528"/>
    <n v="-22"/>
    <n v="0"/>
    <n v="0"/>
    <n v="160"/>
    <n v="143"/>
    <n v="129"/>
    <n v="1047"/>
    <m/>
    <m/>
    <m/>
    <m/>
    <m/>
    <s v="15:28"/>
    <s v="12:05"/>
    <d v="1899-12-30T03:23:00"/>
    <s v="Afternoon"/>
  </r>
  <r>
    <d v="2020-07-10T00:00:00"/>
    <x v="8"/>
    <s v="PSA Airlines Inc.: OH"/>
    <s v="OH"/>
    <n v="20397"/>
    <n v="5489"/>
    <x v="122"/>
    <s v="Asheville, NC"/>
    <s v="CLT"/>
    <s v="Charlotte, NC"/>
    <n v="716"/>
    <n v="711"/>
    <n v="-5"/>
    <n v="16"/>
    <n v="727"/>
    <n v="753"/>
    <n v="12"/>
    <n v="823"/>
    <n v="805"/>
    <n v="-18"/>
    <n v="0"/>
    <n v="0"/>
    <n v="67"/>
    <n v="54"/>
    <n v="26"/>
    <n v="91"/>
    <m/>
    <m/>
    <m/>
    <m/>
    <m/>
    <s v="08:05"/>
    <s v="07:11"/>
    <d v="1899-12-30T00:54:00"/>
    <s v="Morning"/>
  </r>
  <r>
    <d v="2020-02-06T00:00:00"/>
    <x v="9"/>
    <s v="Allegiant Air: G4"/>
    <s v="G4"/>
    <n v="20368"/>
    <n v="577"/>
    <x v="114"/>
    <s v="Phoenix, AZ"/>
    <s v="MOT"/>
    <s v="Minot, ND"/>
    <n v="1337"/>
    <n v="1341"/>
    <n v="4"/>
    <n v="20"/>
    <n v="1401"/>
    <n v="1740"/>
    <n v="7"/>
    <n v="1725"/>
    <n v="1747"/>
    <n v="22"/>
    <n v="0"/>
    <n v="0"/>
    <n v="168"/>
    <n v="186"/>
    <n v="159"/>
    <n v="1164"/>
    <n v="0"/>
    <n v="0"/>
    <n v="18"/>
    <n v="0"/>
    <n v="4"/>
    <s v="17:47"/>
    <s v="13:41"/>
    <d v="1899-12-30T04:06:00"/>
    <s v="Afternoon"/>
  </r>
  <r>
    <d v="2019-11-21T00:00:00"/>
    <x v="6"/>
    <s v="Alaska Airlines Inc.: AS"/>
    <s v="AS"/>
    <n v="19930"/>
    <n v="1651"/>
    <x v="21"/>
    <s v="Las Vegas, NV"/>
    <s v="SEA"/>
    <s v="Seattle, WA"/>
    <n v="710"/>
    <n v="745"/>
    <n v="35"/>
    <n v="18"/>
    <n v="803"/>
    <n v="1021"/>
    <n v="26"/>
    <n v="959"/>
    <n v="1047"/>
    <n v="48"/>
    <n v="0"/>
    <n v="0"/>
    <n v="169"/>
    <n v="182"/>
    <n v="138"/>
    <n v="867"/>
    <n v="35"/>
    <n v="0"/>
    <n v="13"/>
    <n v="0"/>
    <n v="0"/>
    <s v="10:47"/>
    <s v="07:45"/>
    <d v="1899-12-30T03:02:00"/>
    <s v="Morning"/>
  </r>
  <r>
    <d v="2021-07-05T00:00:00"/>
    <x v="11"/>
    <s v="SkyWest Airlines Inc.: OO"/>
    <s v="OO"/>
    <n v="20304"/>
    <n v="3613"/>
    <x v="79"/>
    <s v="Portland, OR"/>
    <s v="SEA"/>
    <s v="Seattle, WA"/>
    <n v="535"/>
    <n v="529"/>
    <n v="-6"/>
    <n v="11"/>
    <n v="540"/>
    <n v="613"/>
    <n v="5"/>
    <n v="638"/>
    <n v="618"/>
    <n v="-20"/>
    <n v="0"/>
    <n v="0"/>
    <n v="63"/>
    <n v="49"/>
    <n v="33"/>
    <n v="129"/>
    <m/>
    <m/>
    <m/>
    <m/>
    <m/>
    <s v="06:18"/>
    <s v="05:29"/>
    <d v="1899-12-30T00:49:00"/>
    <s v="Night"/>
  </r>
  <r>
    <d v="2020-10-03T00:00:00"/>
    <x v="1"/>
    <s v="Delta Air Lines Inc.: DL"/>
    <s v="DL"/>
    <n v="19790"/>
    <n v="1224"/>
    <x v="139"/>
    <s v="Omaha, NE"/>
    <s v="ATL"/>
    <s v="Atlanta, GA"/>
    <n v="700"/>
    <n v="650"/>
    <n v="-10"/>
    <n v="12"/>
    <n v="702"/>
    <n v="941"/>
    <n v="7"/>
    <n v="1004"/>
    <n v="948"/>
    <n v="-16"/>
    <n v="0"/>
    <n v="0"/>
    <n v="124"/>
    <n v="118"/>
    <n v="99"/>
    <n v="821"/>
    <m/>
    <m/>
    <m/>
    <m/>
    <m/>
    <s v="09:48"/>
    <s v="06:50"/>
    <d v="1899-12-30T02:58:00"/>
    <s v="Morning"/>
  </r>
  <r>
    <d v="2020-07-20T00:00:00"/>
    <x v="3"/>
    <s v="American Airlines Inc.: AA"/>
    <s v="AA"/>
    <n v="19805"/>
    <n v="2064"/>
    <x v="16"/>
    <s v="Fort Lauderdale, FL"/>
    <s v="CLT"/>
    <s v="Charlotte, NC"/>
    <n v="1000"/>
    <n v="955"/>
    <n v="-5"/>
    <n v="13"/>
    <n v="1008"/>
    <n v="1145"/>
    <n v="13"/>
    <n v="1209"/>
    <n v="1158"/>
    <n v="-11"/>
    <n v="0"/>
    <n v="0"/>
    <n v="129"/>
    <n v="123"/>
    <n v="97"/>
    <n v="632"/>
    <m/>
    <m/>
    <m/>
    <m/>
    <m/>
    <s v="11:58"/>
    <s v="09:55"/>
    <d v="1899-12-30T02:03:00"/>
    <s v="Morning"/>
  </r>
  <r>
    <d v="2020-09-27T00:00:00"/>
    <x v="2"/>
    <s v="Southwest Airlines Co.: WN"/>
    <s v="WN"/>
    <n v="19393"/>
    <n v="2257"/>
    <x v="36"/>
    <s v="New Orleans, LA"/>
    <s v="ATL"/>
    <s v="Atlanta, GA"/>
    <n v="1040"/>
    <n v="1035"/>
    <n v="-5"/>
    <n v="9"/>
    <n v="1044"/>
    <n v="1240"/>
    <n v="7"/>
    <n v="1305"/>
    <n v="1247"/>
    <n v="-18"/>
    <n v="0"/>
    <n v="0"/>
    <n v="85"/>
    <n v="72"/>
    <n v="56"/>
    <n v="425"/>
    <m/>
    <m/>
    <m/>
    <m/>
    <m/>
    <s v="12:47"/>
    <s v="10:35"/>
    <d v="1899-12-30T02:12:00"/>
    <s v="Morning"/>
  </r>
  <r>
    <d v="2019-03-16T00:00:00"/>
    <x v="8"/>
    <s v="PSA Airlines Inc.: OH"/>
    <s v="OH"/>
    <n v="20397"/>
    <n v="5375"/>
    <x v="3"/>
    <s v="Washington, DC"/>
    <s v="CAE"/>
    <s v="Columbia, SC"/>
    <n v="859"/>
    <n v="958"/>
    <n v="59"/>
    <n v="22"/>
    <n v="1020"/>
    <n v="1129"/>
    <n v="4"/>
    <n v="1035"/>
    <n v="1133"/>
    <n v="58"/>
    <n v="0"/>
    <n v="0"/>
    <n v="96"/>
    <n v="95"/>
    <n v="69"/>
    <n v="408"/>
    <n v="58"/>
    <n v="0"/>
    <n v="0"/>
    <n v="0"/>
    <n v="0"/>
    <s v="11:33"/>
    <s v="09:58"/>
    <d v="1899-12-30T01:35:00"/>
    <s v="Morning"/>
  </r>
  <r>
    <d v="2021-01-08T00:00:00"/>
    <x v="2"/>
    <s v="Southwest Airlines Co.: WN"/>
    <s v="WN"/>
    <n v="19393"/>
    <n v="4166"/>
    <x v="106"/>
    <s v="Oakland, CA"/>
    <s v="LGB"/>
    <s v="Long Beach, CA"/>
    <n v="1810"/>
    <n v="1810"/>
    <n v="0"/>
    <n v="8"/>
    <n v="1818"/>
    <n v="1919"/>
    <n v="4"/>
    <n v="1935"/>
    <n v="1923"/>
    <n v="-12"/>
    <n v="0"/>
    <n v="0"/>
    <n v="85"/>
    <n v="73"/>
    <n v="61"/>
    <n v="353"/>
    <m/>
    <m/>
    <m/>
    <m/>
    <m/>
    <s v="19:23"/>
    <s v="18:10"/>
    <d v="1899-12-30T01:13:00"/>
    <s v="Evening"/>
  </r>
  <r>
    <d v="2020-04-24T00:00:00"/>
    <x v="2"/>
    <s v="Southwest Airlines Co.: WN"/>
    <s v="WN"/>
    <n v="19393"/>
    <n v="737"/>
    <x v="40"/>
    <s v="Phoenix, AZ"/>
    <s v="AUS"/>
    <s v="Austin, TX"/>
    <n v="1540"/>
    <n v="1535"/>
    <n v="-5"/>
    <n v="7"/>
    <n v="1542"/>
    <n v="1927"/>
    <n v="4"/>
    <n v="1940"/>
    <n v="1931"/>
    <n v="-9"/>
    <n v="0"/>
    <n v="0"/>
    <n v="120"/>
    <n v="116"/>
    <n v="105"/>
    <n v="872"/>
    <m/>
    <m/>
    <m/>
    <m/>
    <m/>
    <s v="19:31"/>
    <s v="15:35"/>
    <d v="1899-12-30T03:56:00"/>
    <s v="Afternoon"/>
  </r>
  <r>
    <d v="2020-11-27T00:00:00"/>
    <x v="11"/>
    <s v="SkyWest Airlines Inc.: OO"/>
    <s v="OO"/>
    <n v="20304"/>
    <n v="3566"/>
    <x v="29"/>
    <s v="San Francisco, CA"/>
    <s v="SEA"/>
    <s v="Seattle, WA"/>
    <n v="745"/>
    <n v="743"/>
    <n v="-2"/>
    <n v="9"/>
    <n v="752"/>
    <n v="934"/>
    <n v="10"/>
    <n v="1001"/>
    <n v="944"/>
    <n v="-17"/>
    <n v="0"/>
    <n v="0"/>
    <n v="136"/>
    <n v="121"/>
    <n v="102"/>
    <n v="679"/>
    <m/>
    <m/>
    <m/>
    <m/>
    <m/>
    <s v="09:44"/>
    <s v="07:43"/>
    <d v="1899-12-30T02:01:00"/>
    <s v="Morning"/>
  </r>
  <r>
    <d v="2019-01-05T00:00:00"/>
    <x v="2"/>
    <s v="Southwest Airlines Co.: WN"/>
    <s v="WN"/>
    <n v="19393"/>
    <n v="3758"/>
    <x v="2"/>
    <s v="Dallas, TX"/>
    <s v="AUS"/>
    <s v="Austin, TX"/>
    <n v="1725"/>
    <n v="1718"/>
    <n v="-7"/>
    <n v="9"/>
    <n v="1727"/>
    <n v="1800"/>
    <n v="16"/>
    <n v="1820"/>
    <n v="1816"/>
    <n v="-4"/>
    <n v="0"/>
    <n v="0"/>
    <n v="55"/>
    <n v="58"/>
    <n v="33"/>
    <n v="189"/>
    <m/>
    <m/>
    <m/>
    <m/>
    <m/>
    <s v="18:16"/>
    <s v="17:18"/>
    <d v="1899-12-30T00:58:00"/>
    <s v="Afternoon"/>
  </r>
  <r>
    <d v="2023-04-18T00:00:00"/>
    <x v="7"/>
    <s v="JetBlue Airways: B6"/>
    <s v="B6"/>
    <n v="20409"/>
    <n v="102"/>
    <x v="15"/>
    <s v="New York, NY"/>
    <s v="BUF"/>
    <s v="Buffalo, NY"/>
    <n v="2245"/>
    <n v="2"/>
    <n v="77"/>
    <n v="25"/>
    <n v="27"/>
    <n v="125"/>
    <n v="3"/>
    <n v="22"/>
    <n v="128"/>
    <n v="66"/>
    <n v="0"/>
    <n v="0"/>
    <n v="97"/>
    <n v="86"/>
    <n v="58"/>
    <n v="301"/>
    <n v="66"/>
    <n v="0"/>
    <n v="0"/>
    <n v="0"/>
    <n v="0"/>
    <s v="01:28"/>
    <s v="00:02"/>
    <d v="1899-12-30T01:26:00"/>
    <s v="Night"/>
  </r>
  <r>
    <d v="2020-05-25T00:00:00"/>
    <x v="13"/>
    <s v="Envoy Air: MQ"/>
    <s v="MQ"/>
    <n v="20398"/>
    <n v="3421"/>
    <x v="18"/>
    <s v="Dallas/Fort Worth, TX"/>
    <s v="BHM"/>
    <s v="Birmingham, AL"/>
    <n v="1025"/>
    <n v="1020"/>
    <n v="-5"/>
    <n v="19"/>
    <n v="1039"/>
    <n v="1202"/>
    <n v="1"/>
    <n v="1212"/>
    <n v="1203"/>
    <n v="-9"/>
    <n v="0"/>
    <n v="0"/>
    <n v="107"/>
    <n v="103"/>
    <n v="83"/>
    <n v="597"/>
    <m/>
    <m/>
    <m/>
    <m/>
    <m/>
    <s v="12:03"/>
    <s v="10:20"/>
    <d v="1899-12-30T01:43:00"/>
    <s v="Morning"/>
  </r>
  <r>
    <d v="2021-12-03T00:00:00"/>
    <x v="11"/>
    <s v="SkyWest Airlines Inc.: OO"/>
    <s v="OO"/>
    <n v="20304"/>
    <n v="3369"/>
    <x v="110"/>
    <s v="Burbank, CA"/>
    <s v="PDX"/>
    <s v="Portland, OR"/>
    <n v="1830"/>
    <n v="1820"/>
    <n v="-10"/>
    <n v="18"/>
    <n v="1838"/>
    <n v="2034"/>
    <n v="3"/>
    <n v="2054"/>
    <n v="2037"/>
    <n v="-17"/>
    <n v="0"/>
    <n v="0"/>
    <n v="144"/>
    <n v="137"/>
    <n v="116"/>
    <n v="817"/>
    <m/>
    <m/>
    <m/>
    <m/>
    <m/>
    <s v="20:37"/>
    <s v="18:20"/>
    <d v="1899-12-30T02:17:00"/>
    <s v="Evening"/>
  </r>
  <r>
    <d v="2022-12-07T00:00:00"/>
    <x v="2"/>
    <s v="Southwest Airlines Co.: WN"/>
    <s v="WN"/>
    <n v="19393"/>
    <n v="110"/>
    <x v="56"/>
    <s v="Louisville, KY"/>
    <s v="TPA"/>
    <s v="Tampa, FL"/>
    <n v="1125"/>
    <n v="1146"/>
    <n v="21"/>
    <n v="13"/>
    <n v="1159"/>
    <n v="1337"/>
    <n v="5"/>
    <n v="1330"/>
    <n v="1342"/>
    <n v="12"/>
    <n v="0"/>
    <n v="0"/>
    <n v="125"/>
    <n v="116"/>
    <n v="98"/>
    <n v="727"/>
    <m/>
    <m/>
    <m/>
    <m/>
    <m/>
    <s v="13:42"/>
    <s v="11:46"/>
    <d v="1899-12-30T01:56:00"/>
    <s v="Morning"/>
  </r>
  <r>
    <d v="2020-09-06T00:00:00"/>
    <x v="11"/>
    <s v="SkyWest Airlines Inc.: OO"/>
    <s v="OO"/>
    <n v="20304"/>
    <n v="3712"/>
    <x v="34"/>
    <s v="Detroit, MI"/>
    <s v="BNA"/>
    <s v="Nashville, TN"/>
    <n v="2015"/>
    <n v="2015"/>
    <n v="0"/>
    <n v="16"/>
    <n v="2031"/>
    <n v="2042"/>
    <n v="8"/>
    <n v="2053"/>
    <n v="2050"/>
    <n v="-3"/>
    <n v="0"/>
    <n v="0"/>
    <n v="98"/>
    <n v="95"/>
    <n v="71"/>
    <n v="456"/>
    <m/>
    <m/>
    <m/>
    <m/>
    <m/>
    <s v="20:50"/>
    <s v="20:15"/>
    <d v="1899-12-30T00:35:00"/>
    <s v="Evening"/>
  </r>
  <r>
    <d v="2020-09-11T00:00:00"/>
    <x v="1"/>
    <s v="Delta Air Lines Inc.: DL"/>
    <s v="DL"/>
    <n v="19790"/>
    <n v="735"/>
    <x v="18"/>
    <s v="Dallas/Fort Worth, TX"/>
    <s v="MSP"/>
    <s v="Minneapolis, MN"/>
    <n v="1430"/>
    <n v="1425"/>
    <n v="-5"/>
    <n v="13"/>
    <n v="1438"/>
    <n v="1632"/>
    <n v="3"/>
    <n v="1648"/>
    <n v="1635"/>
    <n v="-13"/>
    <n v="0"/>
    <n v="0"/>
    <n v="138"/>
    <n v="130"/>
    <n v="114"/>
    <n v="852"/>
    <m/>
    <m/>
    <m/>
    <m/>
    <m/>
    <s v="16:35"/>
    <s v="14:25"/>
    <d v="1899-12-30T02:10:00"/>
    <s v="Afternoon"/>
  </r>
  <r>
    <d v="2019-03-04T00:00:00"/>
    <x v="3"/>
    <s v="American Airlines Inc.: AA"/>
    <s v="AA"/>
    <n v="19805"/>
    <n v="1788"/>
    <x v="42"/>
    <s v="New York, NY"/>
    <s v="CLT"/>
    <s v="Charlotte, NC"/>
    <n v="1130"/>
    <n v="1127"/>
    <n v="-3"/>
    <n v="19"/>
    <n v="1146"/>
    <n v="1324"/>
    <n v="10"/>
    <n v="1342"/>
    <n v="1334"/>
    <n v="-8"/>
    <n v="0"/>
    <n v="0"/>
    <n v="132"/>
    <n v="127"/>
    <n v="98"/>
    <n v="544"/>
    <m/>
    <m/>
    <m/>
    <m/>
    <m/>
    <s v="13:34"/>
    <s v="11:27"/>
    <d v="1899-12-30T02:07:00"/>
    <s v="Morning"/>
  </r>
  <r>
    <d v="2019-09-22T00:00:00"/>
    <x v="0"/>
    <s v="United Air Lines Inc.: UA"/>
    <s v="UA"/>
    <n v="19977"/>
    <n v="1293"/>
    <x v="54"/>
    <s v="Newark, NJ"/>
    <s v="CLE"/>
    <s v="Cleveland, OH"/>
    <n v="1800"/>
    <n v="1756"/>
    <n v="-4"/>
    <n v="37"/>
    <n v="1833"/>
    <n v="1931"/>
    <n v="5"/>
    <n v="1944"/>
    <n v="1936"/>
    <n v="-8"/>
    <n v="0"/>
    <n v="0"/>
    <n v="104"/>
    <n v="100"/>
    <n v="58"/>
    <n v="404"/>
    <m/>
    <m/>
    <m/>
    <m/>
    <m/>
    <s v="19:36"/>
    <s v="17:56"/>
    <d v="1899-12-30T01:40:00"/>
    <s v="Afternoon"/>
  </r>
  <r>
    <d v="2020-11-14T00:00:00"/>
    <x v="12"/>
    <s v="Endeavor Air Inc.: 9E"/>
    <s v="9E"/>
    <n v="20363"/>
    <n v="4958"/>
    <x v="191"/>
    <s v="Jacksonville/Camp Lejeune, NC"/>
    <s v="ATL"/>
    <s v="Atlanta, GA"/>
    <n v="1255"/>
    <n v="1249"/>
    <n v="-6"/>
    <n v="9"/>
    <n v="1258"/>
    <n v="1407"/>
    <n v="12"/>
    <n v="1432"/>
    <n v="1419"/>
    <n v="-13"/>
    <n v="0"/>
    <n v="0"/>
    <n v="97"/>
    <n v="90"/>
    <n v="69"/>
    <n v="399"/>
    <m/>
    <m/>
    <m/>
    <m/>
    <m/>
    <s v="14:19"/>
    <s v="12:49"/>
    <d v="1899-12-30T01:30:00"/>
    <s v="Afternoon"/>
  </r>
  <r>
    <d v="2019-08-20T00:00:00"/>
    <x v="2"/>
    <s v="Southwest Airlines Co.: WN"/>
    <s v="WN"/>
    <n v="19393"/>
    <n v="664"/>
    <x v="0"/>
    <s v="Denver, CO"/>
    <s v="SMF"/>
    <s v="Sacramento, CA"/>
    <n v="1640"/>
    <n v="1707"/>
    <n v="27"/>
    <n v="10"/>
    <n v="1717"/>
    <n v="1818"/>
    <n v="4"/>
    <n v="1805"/>
    <n v="1822"/>
    <n v="17"/>
    <n v="0"/>
    <n v="0"/>
    <n v="145"/>
    <n v="135"/>
    <n v="121"/>
    <n v="909"/>
    <n v="11"/>
    <n v="0"/>
    <n v="0"/>
    <n v="0"/>
    <n v="6"/>
    <s v="18:22"/>
    <s v="17:07"/>
    <d v="1899-12-30T01:15:00"/>
    <s v="Afternoon"/>
  </r>
  <r>
    <d v="2021-06-06T00:00:00"/>
    <x v="0"/>
    <s v="United Air Lines Inc.: UA"/>
    <s v="UA"/>
    <n v="19977"/>
    <n v="1217"/>
    <x v="5"/>
    <s v="Houston, TX"/>
    <s v="MCO"/>
    <s v="Orlando, FL"/>
    <n v="1230"/>
    <n v="1229"/>
    <n v="-1"/>
    <n v="25"/>
    <n v="1254"/>
    <n v="1553"/>
    <n v="6"/>
    <n v="1556"/>
    <n v="1559"/>
    <n v="3"/>
    <n v="0"/>
    <n v="0"/>
    <n v="146"/>
    <n v="150"/>
    <n v="119"/>
    <n v="854"/>
    <m/>
    <m/>
    <m/>
    <m/>
    <m/>
    <s v="15:59"/>
    <s v="12:29"/>
    <d v="1899-12-30T03:30:00"/>
    <s v="Afternoon"/>
  </r>
  <r>
    <d v="2019-05-28T00:00:00"/>
    <x v="11"/>
    <s v="SkyWest Airlines Inc.: OO"/>
    <s v="OO"/>
    <n v="20304"/>
    <n v="5517"/>
    <x v="120"/>
    <s v="Colorado Springs, CO"/>
    <s v="DEN"/>
    <s v="Denver, CO"/>
    <n v="740"/>
    <n v="736"/>
    <n v="-4"/>
    <n v="53"/>
    <n v="829"/>
    <n v="846"/>
    <n v="12"/>
    <n v="839"/>
    <n v="858"/>
    <n v="19"/>
    <n v="0"/>
    <n v="0"/>
    <n v="59"/>
    <n v="82"/>
    <n v="17"/>
    <n v="73"/>
    <n v="0"/>
    <n v="0"/>
    <n v="19"/>
    <n v="0"/>
    <n v="0"/>
    <s v="08:58"/>
    <s v="07:36"/>
    <d v="1899-12-30T01:22:00"/>
    <s v="Morning"/>
  </r>
  <r>
    <d v="2022-01-11T00:00:00"/>
    <x v="1"/>
    <s v="Delta Air Lines Inc.: DL"/>
    <s v="DL"/>
    <n v="19790"/>
    <n v="2195"/>
    <x v="34"/>
    <s v="Detroit, MI"/>
    <s v="FLL"/>
    <s v="Fort Lauderdale, FL"/>
    <n v="2050"/>
    <n v="2158"/>
    <n v="68"/>
    <n v="13"/>
    <n v="2211"/>
    <n v="34"/>
    <n v="5"/>
    <n v="2359"/>
    <n v="39"/>
    <n v="40"/>
    <n v="0"/>
    <n v="0"/>
    <n v="189"/>
    <n v="161"/>
    <n v="143"/>
    <n v="1127"/>
    <n v="0"/>
    <n v="0"/>
    <n v="0"/>
    <n v="0"/>
    <n v="40"/>
    <s v="00:39"/>
    <s v="21:58"/>
    <n v="-0.8881944444444444"/>
    <s v="Evening"/>
  </r>
  <r>
    <d v="2020-12-01T00:00:00"/>
    <x v="11"/>
    <s v="SkyWest Airlines Inc.: OO"/>
    <s v="OO"/>
    <n v="20304"/>
    <n v="5852"/>
    <x v="192"/>
    <s v="Grand Junction, CO"/>
    <s v="DEN"/>
    <s v="Denver, CO"/>
    <n v="720"/>
    <n v="717"/>
    <n v="-3"/>
    <n v="26"/>
    <n v="743"/>
    <n v="824"/>
    <n v="5"/>
    <n v="831"/>
    <n v="829"/>
    <n v="-2"/>
    <n v="0"/>
    <n v="0"/>
    <n v="71"/>
    <n v="72"/>
    <n v="41"/>
    <n v="212"/>
    <m/>
    <m/>
    <m/>
    <m/>
    <m/>
    <s v="08:29"/>
    <s v="07:17"/>
    <d v="1899-12-30T01:12:00"/>
    <s v="Morning"/>
  </r>
  <r>
    <d v="2020-03-14T00:00:00"/>
    <x v="3"/>
    <s v="American Airlines Inc.: AA"/>
    <s v="AA"/>
    <n v="19805"/>
    <n v="632"/>
    <x v="18"/>
    <s v="Dallas/Fort Worth, TX"/>
    <s v="OKC"/>
    <s v="Oklahoma City, OK"/>
    <n v="844"/>
    <n v="841"/>
    <n v="-3"/>
    <n v="14"/>
    <n v="855"/>
    <n v="940"/>
    <n v="4"/>
    <n v="943"/>
    <n v="944"/>
    <n v="1"/>
    <n v="0"/>
    <n v="0"/>
    <n v="59"/>
    <n v="63"/>
    <n v="45"/>
    <n v="175"/>
    <m/>
    <m/>
    <m/>
    <m/>
    <m/>
    <s v="09:44"/>
    <s v="08:41"/>
    <d v="1899-12-30T01:03:00"/>
    <s v="Morning"/>
  </r>
  <r>
    <d v="2020-11-22T00:00:00"/>
    <x v="12"/>
    <s v="Endeavor Air Inc.: 9E"/>
    <s v="9E"/>
    <n v="20363"/>
    <n v="5344"/>
    <x v="7"/>
    <s v="Atlanta, GA"/>
    <s v="GTR"/>
    <s v="Columbus, MS"/>
    <n v="1230"/>
    <n v="1227"/>
    <n v="-3"/>
    <n v="12"/>
    <n v="1239"/>
    <n v="1225"/>
    <n v="4"/>
    <n v="1237"/>
    <n v="1229"/>
    <n v="-8"/>
    <n v="0"/>
    <n v="0"/>
    <n v="67"/>
    <n v="62"/>
    <n v="46"/>
    <n v="241"/>
    <m/>
    <m/>
    <m/>
    <m/>
    <m/>
    <s v="12:29"/>
    <s v="12:27"/>
    <d v="1899-12-30T00:02:00"/>
    <s v="Afternoon"/>
  </r>
  <r>
    <d v="2021-08-07T00:00:00"/>
    <x v="7"/>
    <s v="JetBlue Airways: B6"/>
    <s v="B6"/>
    <n v="20409"/>
    <n v="384"/>
    <x v="48"/>
    <s v="Orlando, FL"/>
    <s v="JFK"/>
    <s v="New York, NY"/>
    <n v="1825"/>
    <n v="1915"/>
    <n v="50"/>
    <n v="36"/>
    <n v="1951"/>
    <n v="2149"/>
    <n v="13"/>
    <n v="2111"/>
    <n v="2202"/>
    <n v="51"/>
    <n v="0"/>
    <n v="0"/>
    <n v="166"/>
    <n v="167"/>
    <n v="118"/>
    <n v="944"/>
    <n v="18"/>
    <n v="0"/>
    <n v="1"/>
    <n v="0"/>
    <n v="32"/>
    <s v="22:02"/>
    <s v="19:15"/>
    <d v="1899-12-30T02:47:00"/>
    <s v="Evening"/>
  </r>
  <r>
    <d v="2023-07-15T00:00:00"/>
    <x v="11"/>
    <s v="SkyWest Airlines Inc.: OO"/>
    <s v="OO"/>
    <n v="20304"/>
    <n v="4040"/>
    <x v="24"/>
    <s v="Salt Lake City, UT"/>
    <s v="OKC"/>
    <s v="Oklahoma City, OK"/>
    <n v="2055"/>
    <n v="2100"/>
    <n v="5"/>
    <n v="19"/>
    <n v="2119"/>
    <n v="9"/>
    <n v="5"/>
    <n v="21"/>
    <n v="14"/>
    <n v="-7"/>
    <n v="0"/>
    <n v="0"/>
    <n v="146"/>
    <n v="134"/>
    <n v="110"/>
    <n v="866"/>
    <m/>
    <m/>
    <m/>
    <m/>
    <m/>
    <s v="00:14"/>
    <s v="21:00"/>
    <n v="-0.86527777777777781"/>
    <s v="Evening"/>
  </r>
  <r>
    <d v="2021-03-21T00:00:00"/>
    <x v="2"/>
    <s v="Southwest Airlines Co.: WN"/>
    <s v="WN"/>
    <n v="19393"/>
    <n v="1696"/>
    <x v="40"/>
    <s v="Phoenix, AZ"/>
    <s v="DEN"/>
    <s v="Denver, CO"/>
    <n v="1550"/>
    <n v="1554"/>
    <n v="4"/>
    <n v="17"/>
    <n v="1611"/>
    <n v="1832"/>
    <n v="12"/>
    <n v="1830"/>
    <n v="1844"/>
    <n v="14"/>
    <n v="0"/>
    <n v="0"/>
    <n v="100"/>
    <n v="110"/>
    <n v="81"/>
    <n v="602"/>
    <m/>
    <m/>
    <m/>
    <m/>
    <m/>
    <s v="18:44"/>
    <s v="15:54"/>
    <d v="1899-12-30T02:50:00"/>
    <s v="Afternoon"/>
  </r>
  <r>
    <d v="2019-05-10T00:00:00"/>
    <x v="2"/>
    <s v="Southwest Airlines Co.: WN"/>
    <s v="WN"/>
    <n v="19393"/>
    <n v="2020"/>
    <x v="42"/>
    <s v="New York, NY"/>
    <s v="DAL"/>
    <s v="Dallas, TX"/>
    <n v="1030"/>
    <n v="1030"/>
    <n v="0"/>
    <n v="34"/>
    <n v="1104"/>
    <n v="1329"/>
    <n v="3"/>
    <n v="1330"/>
    <n v="1332"/>
    <n v="2"/>
    <n v="0"/>
    <n v="0"/>
    <n v="240"/>
    <n v="242"/>
    <n v="205"/>
    <n v="1381"/>
    <m/>
    <m/>
    <m/>
    <m/>
    <m/>
    <s v="13:32"/>
    <s v="10:30"/>
    <d v="1899-12-30T03:02:00"/>
    <s v="Morning"/>
  </r>
  <r>
    <d v="2021-10-06T00:00:00"/>
    <x v="2"/>
    <s v="Southwest Airlines Co.: WN"/>
    <s v="WN"/>
    <n v="19393"/>
    <n v="3925"/>
    <x v="11"/>
    <s v="San Jose, CA"/>
    <s v="PDX"/>
    <s v="Portland, OR"/>
    <n v="1345"/>
    <n v="1358"/>
    <n v="13"/>
    <n v="11"/>
    <n v="1409"/>
    <n v="1528"/>
    <n v="3"/>
    <n v="1535"/>
    <n v="1531"/>
    <n v="-4"/>
    <n v="0"/>
    <n v="0"/>
    <n v="110"/>
    <n v="93"/>
    <n v="79"/>
    <n v="569"/>
    <m/>
    <m/>
    <m/>
    <m/>
    <m/>
    <s v="15:31"/>
    <s v="13:58"/>
    <d v="1899-12-30T01:33:00"/>
    <s v="Afternoon"/>
  </r>
  <r>
    <d v="2022-09-08T00:00:00"/>
    <x v="2"/>
    <s v="Southwest Airlines Co.: WN"/>
    <s v="WN"/>
    <n v="19393"/>
    <n v="2640"/>
    <x v="22"/>
    <s v="Tulsa, OK"/>
    <s v="STL"/>
    <s v="St. Louis, MO"/>
    <n v="845"/>
    <n v="838"/>
    <n v="-7"/>
    <n v="9"/>
    <n v="847"/>
    <n v="943"/>
    <n v="4"/>
    <n v="1000"/>
    <n v="947"/>
    <n v="-13"/>
    <n v="0"/>
    <n v="0"/>
    <n v="75"/>
    <n v="69"/>
    <n v="56"/>
    <n v="351"/>
    <m/>
    <m/>
    <m/>
    <m/>
    <m/>
    <s v="09:47"/>
    <s v="08:38"/>
    <d v="1899-12-30T01:09:00"/>
    <s v="Morning"/>
  </r>
  <r>
    <d v="2019-05-27T00:00:00"/>
    <x v="11"/>
    <s v="SkyWest Airlines Inc.: OO"/>
    <s v="OO"/>
    <n v="20304"/>
    <n v="3402"/>
    <x v="24"/>
    <s v="Salt Lake City, UT"/>
    <s v="LAX"/>
    <s v="Los Angeles, CA"/>
    <n v="1505"/>
    <n v="1454"/>
    <n v="-11"/>
    <n v="11"/>
    <n v="1505"/>
    <n v="1536"/>
    <n v="9"/>
    <n v="1625"/>
    <n v="1545"/>
    <n v="-40"/>
    <n v="0"/>
    <n v="0"/>
    <n v="140"/>
    <n v="111"/>
    <n v="91"/>
    <n v="590"/>
    <m/>
    <m/>
    <m/>
    <m/>
    <m/>
    <s v="15:45"/>
    <s v="14:54"/>
    <d v="1899-12-30T00:51:00"/>
    <s v="Afternoon"/>
  </r>
  <r>
    <d v="2020-04-21T00:00:00"/>
    <x v="13"/>
    <s v="Envoy Air: MQ"/>
    <s v="MQ"/>
    <n v="20398"/>
    <n v="3504"/>
    <x v="171"/>
    <s v="Alexandria, LA"/>
    <s v="DFW"/>
    <s v="Dallas/Fort Worth, TX"/>
    <n v="1517"/>
    <n v="1514"/>
    <n v="-3"/>
    <n v="8"/>
    <n v="1522"/>
    <n v="1615"/>
    <n v="17"/>
    <n v="1635"/>
    <n v="1632"/>
    <n v="-3"/>
    <n v="0"/>
    <n v="0"/>
    <n v="78"/>
    <n v="78"/>
    <n v="53"/>
    <n v="285"/>
    <m/>
    <m/>
    <m/>
    <m/>
    <m/>
    <s v="16:32"/>
    <s v="15:14"/>
    <d v="1899-12-30T01:18:00"/>
    <s v="Afternoon"/>
  </r>
  <r>
    <d v="2021-08-22T00:00:00"/>
    <x v="2"/>
    <s v="Southwest Airlines Co.: WN"/>
    <s v="WN"/>
    <n v="19393"/>
    <n v="2583"/>
    <x v="2"/>
    <s v="Dallas, TX"/>
    <s v="HOU"/>
    <s v="Houston, TX"/>
    <n v="1930"/>
    <n v="1958"/>
    <n v="28"/>
    <n v="9"/>
    <n v="2007"/>
    <n v="2052"/>
    <n v="8"/>
    <n v="2035"/>
    <n v="2100"/>
    <n v="25"/>
    <n v="0"/>
    <n v="0"/>
    <n v="65"/>
    <n v="62"/>
    <n v="45"/>
    <n v="239"/>
    <n v="25"/>
    <n v="0"/>
    <n v="0"/>
    <n v="0"/>
    <n v="0"/>
    <s v="21:00"/>
    <s v="19:58"/>
    <d v="1899-12-30T01:02:00"/>
    <s v="Evening"/>
  </r>
  <r>
    <d v="2021-03-17T00:00:00"/>
    <x v="15"/>
    <s v="Mesa Airlines Inc.: YV"/>
    <s v="YV"/>
    <n v="20378"/>
    <n v="5932"/>
    <x v="99"/>
    <s v="Sioux Falls, SD"/>
    <s v="DFW"/>
    <s v="Dallas/Fort Worth, TX"/>
    <n v="700"/>
    <n v="651"/>
    <n v="-9"/>
    <n v="28"/>
    <n v="719"/>
    <n v="922"/>
    <n v="10"/>
    <n v="938"/>
    <n v="932"/>
    <n v="-6"/>
    <n v="0"/>
    <n v="0"/>
    <n v="158"/>
    <n v="161"/>
    <n v="123"/>
    <n v="737"/>
    <m/>
    <m/>
    <m/>
    <m/>
    <m/>
    <s v="09:32"/>
    <s v="06:51"/>
    <d v="1899-12-30T02:41:00"/>
    <s v="Morning"/>
  </r>
  <r>
    <d v="2019-08-07T00:00:00"/>
    <x v="2"/>
    <s v="Southwest Airlines Co.: WN"/>
    <s v="WN"/>
    <n v="19393"/>
    <n v="1003"/>
    <x v="12"/>
    <s v="Baltimore, MD"/>
    <s v="MCO"/>
    <s v="Orlando, FL"/>
    <n v="2035"/>
    <n v="2119"/>
    <n v="44"/>
    <n v="12"/>
    <n v="2131"/>
    <n v="2316"/>
    <n v="6"/>
    <n v="2250"/>
    <n v="2322"/>
    <n v="32"/>
    <n v="0"/>
    <n v="0"/>
    <n v="135"/>
    <n v="123"/>
    <n v="105"/>
    <n v="787"/>
    <n v="32"/>
    <n v="0"/>
    <n v="0"/>
    <n v="0"/>
    <n v="0"/>
    <s v="23:22"/>
    <s v="21:19"/>
    <d v="1899-12-30T02:03:00"/>
    <s v="Evening"/>
  </r>
  <r>
    <d v="2019-10-08T00:00:00"/>
    <x v="15"/>
    <s v="Mesa Airlines Inc.: YV"/>
    <s v="YV"/>
    <n v="20378"/>
    <n v="5726"/>
    <x v="18"/>
    <s v="Dallas/Fort Worth, TX"/>
    <s v="GJT"/>
    <s v="Grand Junction, CO"/>
    <n v="1444"/>
    <n v="1437"/>
    <n v="-7"/>
    <n v="9"/>
    <n v="1446"/>
    <n v="1530"/>
    <n v="3"/>
    <n v="1556"/>
    <n v="1533"/>
    <n v="-23"/>
    <n v="0"/>
    <n v="0"/>
    <n v="132"/>
    <n v="116"/>
    <n v="104"/>
    <n v="773"/>
    <m/>
    <m/>
    <m/>
    <m/>
    <m/>
    <s v="15:33"/>
    <s v="14:37"/>
    <d v="1899-12-30T00:56:00"/>
    <s v="Afternoon"/>
  </r>
  <r>
    <d v="2023-02-28T00:00:00"/>
    <x v="0"/>
    <s v="United Air Lines Inc.: UA"/>
    <s v="UA"/>
    <n v="19977"/>
    <n v="606"/>
    <x v="54"/>
    <s v="Newark, NJ"/>
    <s v="BOS"/>
    <s v="Boston, MA"/>
    <n v="848"/>
    <n v="910"/>
    <n v="22"/>
    <n v="30"/>
    <n v="940"/>
    <n v="1026"/>
    <n v="5"/>
    <n v="1000"/>
    <n v="1031"/>
    <n v="31"/>
    <n v="0"/>
    <n v="0"/>
    <n v="72"/>
    <n v="81"/>
    <n v="46"/>
    <n v="200"/>
    <n v="14"/>
    <n v="0"/>
    <n v="9"/>
    <n v="0"/>
    <n v="8"/>
    <s v="10:31"/>
    <s v="09:10"/>
    <d v="1899-12-30T01:21:00"/>
    <s v="Morning"/>
  </r>
  <r>
    <d v="2022-06-03T00:00:00"/>
    <x v="14"/>
    <s v="Frontier Airlines Inc.: F9"/>
    <s v="F9"/>
    <n v="20436"/>
    <n v="114"/>
    <x v="39"/>
    <s v="San Juan, PR"/>
    <s v="BDL"/>
    <s v="Hartford, CT"/>
    <n v="949"/>
    <n v="1014"/>
    <n v="25"/>
    <n v="14"/>
    <n v="1028"/>
    <n v="1428"/>
    <n v="8"/>
    <n v="1428"/>
    <n v="1436"/>
    <n v="8"/>
    <n v="0"/>
    <n v="0"/>
    <n v="279"/>
    <n v="262"/>
    <n v="240"/>
    <n v="1666"/>
    <m/>
    <m/>
    <m/>
    <m/>
    <m/>
    <s v="14:36"/>
    <s v="10:14"/>
    <d v="1899-12-30T04:22:00"/>
    <s v="Morning"/>
  </r>
  <r>
    <d v="2021-01-01T00:00:00"/>
    <x v="12"/>
    <s v="Endeavor Air Inc.: 9E"/>
    <s v="9E"/>
    <n v="20363"/>
    <n v="4735"/>
    <x v="37"/>
    <s v="Columbus, OH"/>
    <s v="MSP"/>
    <s v="Minneapolis, MN"/>
    <n v="1300"/>
    <n v="1256"/>
    <n v="-4"/>
    <n v="19"/>
    <n v="1315"/>
    <n v="1347"/>
    <n v="3"/>
    <n v="1405"/>
    <n v="1350"/>
    <n v="-15"/>
    <n v="0"/>
    <n v="0"/>
    <n v="125"/>
    <n v="114"/>
    <n v="92"/>
    <n v="626"/>
    <m/>
    <m/>
    <m/>
    <m/>
    <m/>
    <s v="13:50"/>
    <s v="12:56"/>
    <d v="1899-12-30T00:54:00"/>
    <s v="Afternoon"/>
  </r>
  <r>
    <d v="2019-06-23T00:00:00"/>
    <x v="0"/>
    <s v="United Air Lines Inc.: UA"/>
    <s v="UA"/>
    <n v="19977"/>
    <n v="533"/>
    <x v="7"/>
    <s v="Atlanta, GA"/>
    <s v="DEN"/>
    <s v="Denver, CO"/>
    <n v="700"/>
    <n v="656"/>
    <n v="-4"/>
    <n v="13"/>
    <n v="709"/>
    <n v="754"/>
    <n v="9"/>
    <n v="809"/>
    <n v="803"/>
    <n v="-6"/>
    <n v="0"/>
    <n v="0"/>
    <n v="189"/>
    <n v="187"/>
    <n v="165"/>
    <n v="1199"/>
    <m/>
    <m/>
    <m/>
    <m/>
    <m/>
    <s v="08:03"/>
    <s v="06:56"/>
    <d v="1899-12-30T01:07:00"/>
    <s v="Morning"/>
  </r>
  <r>
    <d v="2023-04-29T00:00:00"/>
    <x v="2"/>
    <s v="Southwest Airlines Co.: WN"/>
    <s v="WN"/>
    <n v="19393"/>
    <n v="3079"/>
    <x v="25"/>
    <s v="Nashville, TN"/>
    <s v="MYR"/>
    <s v="Myrtle Beach, SC"/>
    <n v="1520"/>
    <n v="1520"/>
    <n v="0"/>
    <n v="12"/>
    <n v="1532"/>
    <n v="1736"/>
    <n v="4"/>
    <n v="1745"/>
    <n v="1740"/>
    <n v="-5"/>
    <n v="0"/>
    <n v="0"/>
    <n v="85"/>
    <n v="80"/>
    <n v="64"/>
    <n v="471"/>
    <m/>
    <m/>
    <m/>
    <m/>
    <m/>
    <s v="17:40"/>
    <s v="15:20"/>
    <d v="1899-12-30T02:20:00"/>
    <s v="Afternoon"/>
  </r>
  <r>
    <d v="2020-06-08T00:00:00"/>
    <x v="9"/>
    <s v="Allegiant Air: G4"/>
    <s v="G4"/>
    <n v="20368"/>
    <n v="2622"/>
    <x v="103"/>
    <s v="Cleveland, OH"/>
    <s v="CHS"/>
    <s v="Charleston, SC"/>
    <n v="1108"/>
    <n v="1049"/>
    <n v="-19"/>
    <n v="12"/>
    <n v="1101"/>
    <n v="1214"/>
    <n v="7"/>
    <n v="1248"/>
    <n v="1221"/>
    <n v="-27"/>
    <n v="0"/>
    <n v="0"/>
    <n v="100"/>
    <n v="92"/>
    <n v="73"/>
    <n v="595"/>
    <m/>
    <m/>
    <m/>
    <m/>
    <m/>
    <s v="12:21"/>
    <s v="10:49"/>
    <d v="1899-12-30T01:32:00"/>
    <s v="Morning"/>
  </r>
  <r>
    <d v="2019-12-09T00:00:00"/>
    <x v="1"/>
    <s v="Delta Air Lines Inc.: DL"/>
    <s v="DL"/>
    <n v="19790"/>
    <n v="3003"/>
    <x v="34"/>
    <s v="Detroit, MI"/>
    <s v="AUS"/>
    <s v="Austin, TX"/>
    <n v="1221"/>
    <n v="1217"/>
    <n v="-4"/>
    <n v="9"/>
    <n v="1226"/>
    <n v="1421"/>
    <n v="5"/>
    <n v="1445"/>
    <n v="1426"/>
    <n v="-19"/>
    <n v="0"/>
    <n v="0"/>
    <n v="204"/>
    <n v="189"/>
    <n v="175"/>
    <n v="1149"/>
    <m/>
    <m/>
    <m/>
    <m/>
    <m/>
    <s v="14:26"/>
    <s v="12:17"/>
    <d v="1899-12-30T02:09:00"/>
    <s v="Afternoon"/>
  </r>
  <r>
    <d v="2019-05-02T00:00:00"/>
    <x v="1"/>
    <s v="Delta Air Lines Inc.: DL"/>
    <s v="DL"/>
    <n v="19790"/>
    <n v="1182"/>
    <x v="42"/>
    <s v="New York, NY"/>
    <s v="MSY"/>
    <s v="New Orleans, LA"/>
    <n v="1327"/>
    <n v="1324"/>
    <n v="-3"/>
    <n v="17"/>
    <n v="1341"/>
    <n v="1520"/>
    <n v="4"/>
    <n v="1552"/>
    <n v="1524"/>
    <n v="-28"/>
    <n v="0"/>
    <n v="0"/>
    <n v="205"/>
    <n v="180"/>
    <n v="159"/>
    <n v="1183"/>
    <m/>
    <m/>
    <m/>
    <m/>
    <m/>
    <s v="15:24"/>
    <s v="13:24"/>
    <d v="1899-12-30T02:00:00"/>
    <s v="Afternoon"/>
  </r>
  <r>
    <d v="2022-02-13T00:00:00"/>
    <x v="2"/>
    <s v="Southwest Airlines Co.: WN"/>
    <s v="WN"/>
    <n v="19393"/>
    <n v="2407"/>
    <x v="110"/>
    <s v="Burbank, CA"/>
    <s v="SFO"/>
    <s v="San Francisco, CA"/>
    <n v="1205"/>
    <n v="1201"/>
    <n v="-4"/>
    <n v="11"/>
    <n v="1212"/>
    <n v="1306"/>
    <n v="4"/>
    <n v="1340"/>
    <n v="1310"/>
    <n v="-30"/>
    <n v="0"/>
    <n v="0"/>
    <n v="95"/>
    <n v="69"/>
    <n v="54"/>
    <n v="326"/>
    <m/>
    <m/>
    <m/>
    <m/>
    <m/>
    <s v="13:10"/>
    <s v="12:01"/>
    <d v="1899-12-30T01:09:00"/>
    <s v="Afternoon"/>
  </r>
  <r>
    <d v="2023-01-23T00:00:00"/>
    <x v="1"/>
    <s v="Delta Air Lines Inc.: DL"/>
    <s v="DL"/>
    <n v="19790"/>
    <n v="2046"/>
    <x v="7"/>
    <s v="Atlanta, GA"/>
    <s v="MEM"/>
    <s v="Memphis, TN"/>
    <n v="1044"/>
    <n v="1056"/>
    <n v="12"/>
    <n v="9"/>
    <n v="1105"/>
    <n v="1103"/>
    <n v="3"/>
    <n v="1109"/>
    <n v="1106"/>
    <n v="-3"/>
    <n v="0"/>
    <n v="0"/>
    <n v="85"/>
    <n v="70"/>
    <n v="58"/>
    <n v="332"/>
    <m/>
    <m/>
    <m/>
    <m/>
    <m/>
    <s v="11:06"/>
    <s v="10:56"/>
    <d v="1899-12-30T00:10:00"/>
    <s v="Morning"/>
  </r>
  <r>
    <d v="2019-10-30T00:00:00"/>
    <x v="0"/>
    <s v="United Air Lines Inc.: UA"/>
    <s v="UA"/>
    <n v="19977"/>
    <n v="1242"/>
    <x v="5"/>
    <s v="Houston, TX"/>
    <s v="DFW"/>
    <s v="Dallas/Fort Worth, TX"/>
    <n v="2005"/>
    <n v="2114"/>
    <n v="69"/>
    <n v="26"/>
    <n v="2140"/>
    <n v="2229"/>
    <n v="5"/>
    <n v="2124"/>
    <n v="2234"/>
    <n v="70"/>
    <n v="0"/>
    <n v="0"/>
    <n v="79"/>
    <n v="80"/>
    <n v="49"/>
    <n v="224"/>
    <n v="0"/>
    <n v="0"/>
    <n v="1"/>
    <n v="0"/>
    <n v="69"/>
    <s v="22:34"/>
    <s v="21:14"/>
    <d v="1899-12-30T01:20:00"/>
    <s v="Evening"/>
  </r>
  <r>
    <d v="2023-03-29T00:00:00"/>
    <x v="0"/>
    <s v="United Air Lines Inc.: UA"/>
    <s v="UA"/>
    <n v="19977"/>
    <n v="2614"/>
    <x v="32"/>
    <s v="Los Angeles, CA"/>
    <s v="EWR"/>
    <s v="Newark, NJ"/>
    <n v="1245"/>
    <n v="1257"/>
    <n v="12"/>
    <n v="16"/>
    <n v="1313"/>
    <n v="2023"/>
    <n v="21"/>
    <n v="2055"/>
    <n v="2044"/>
    <n v="-11"/>
    <n v="0"/>
    <n v="0"/>
    <n v="310"/>
    <n v="287"/>
    <n v="250"/>
    <n v="2454"/>
    <m/>
    <m/>
    <m/>
    <m/>
    <m/>
    <s v="20:44"/>
    <s v="12:57"/>
    <d v="1899-12-30T07:47:00"/>
    <s v="Afternoon"/>
  </r>
  <r>
    <d v="2020-09-10T00:00:00"/>
    <x v="1"/>
    <s v="Delta Air Lines Inc.: DL"/>
    <s v="DL"/>
    <n v="19790"/>
    <n v="877"/>
    <x v="1"/>
    <s v="Minneapolis, MN"/>
    <s v="BZN"/>
    <s v="Bozeman, MT"/>
    <n v="1310"/>
    <n v="1303"/>
    <n v="-7"/>
    <n v="10"/>
    <n v="1313"/>
    <n v="1409"/>
    <n v="3"/>
    <n v="1434"/>
    <n v="1412"/>
    <n v="-22"/>
    <n v="0"/>
    <n v="0"/>
    <n v="144"/>
    <n v="129"/>
    <n v="116"/>
    <n v="874"/>
    <m/>
    <m/>
    <m/>
    <m/>
    <m/>
    <s v="14:12"/>
    <s v="13:03"/>
    <d v="1899-12-30T01:09:00"/>
    <s v="Afternoon"/>
  </r>
  <r>
    <d v="2023-01-25T00:00:00"/>
    <x v="2"/>
    <s v="Southwest Airlines Co.: WN"/>
    <s v="WN"/>
    <n v="19393"/>
    <n v="1277"/>
    <x v="25"/>
    <s v="Nashville, TN"/>
    <s v="AUS"/>
    <s v="Austin, TX"/>
    <n v="1530"/>
    <n v="1531"/>
    <n v="1"/>
    <n v="14"/>
    <n v="1545"/>
    <n v="1759"/>
    <n v="7"/>
    <n v="1800"/>
    <n v="1806"/>
    <n v="6"/>
    <n v="0"/>
    <n v="0"/>
    <n v="150"/>
    <n v="155"/>
    <n v="134"/>
    <n v="756"/>
    <m/>
    <m/>
    <m/>
    <m/>
    <m/>
    <s v="18:06"/>
    <s v="15:31"/>
    <d v="1899-12-30T02:35:00"/>
    <s v="Afternoon"/>
  </r>
  <r>
    <d v="2021-09-01T00:00:00"/>
    <x v="11"/>
    <s v="SkyWest Airlines Inc.: OO"/>
    <s v="OO"/>
    <n v="20304"/>
    <n v="5097"/>
    <x v="20"/>
    <s v="Chicago, IL"/>
    <s v="CKB"/>
    <s v="Clarksburg/Fairmont, WV"/>
    <n v="1955"/>
    <n v="1956"/>
    <n v="1"/>
    <n v="27"/>
    <n v="2023"/>
    <n v="2230"/>
    <n v="4"/>
    <n v="2230"/>
    <n v="2234"/>
    <n v="4"/>
    <n v="0"/>
    <n v="0"/>
    <n v="95"/>
    <n v="98"/>
    <n v="67"/>
    <n v="444"/>
    <m/>
    <m/>
    <m/>
    <m/>
    <m/>
    <s v="22:34"/>
    <s v="19:56"/>
    <d v="1899-12-30T02:38:00"/>
    <s v="Evening"/>
  </r>
  <r>
    <d v="2019-01-10T00:00:00"/>
    <x v="11"/>
    <s v="SkyWest Airlines Inc.: OO"/>
    <s v="OO"/>
    <n v="20304"/>
    <n v="5810"/>
    <x v="0"/>
    <s v="Denver, CO"/>
    <s v="DRO"/>
    <s v="Durango, CO"/>
    <n v="1855"/>
    <n v="1849"/>
    <n v="-6"/>
    <n v="17"/>
    <n v="1906"/>
    <n v="1955"/>
    <n v="3"/>
    <n v="2007"/>
    <n v="1958"/>
    <n v="-9"/>
    <n v="0"/>
    <n v="0"/>
    <n v="72"/>
    <n v="69"/>
    <n v="49"/>
    <n v="250"/>
    <m/>
    <m/>
    <m/>
    <m/>
    <m/>
    <s v="19:58"/>
    <s v="18:49"/>
    <d v="1899-12-30T01:09:00"/>
    <s v="Evening"/>
  </r>
  <r>
    <d v="2019-05-06T00:00:00"/>
    <x v="1"/>
    <s v="Delta Air Lines Inc.: DL"/>
    <s v="DL"/>
    <n v="19790"/>
    <n v="1576"/>
    <x v="15"/>
    <s v="New York, NY"/>
    <s v="LAS"/>
    <s v="Las Vegas, NV"/>
    <n v="1925"/>
    <n v="1921"/>
    <n v="-4"/>
    <n v="21"/>
    <n v="1942"/>
    <n v="2202"/>
    <n v="7"/>
    <n v="2225"/>
    <n v="2209"/>
    <n v="-16"/>
    <n v="0"/>
    <n v="0"/>
    <n v="360"/>
    <n v="348"/>
    <n v="320"/>
    <n v="2248"/>
    <m/>
    <m/>
    <m/>
    <m/>
    <m/>
    <s v="22:09"/>
    <s v="19:21"/>
    <d v="1899-12-30T02:48:00"/>
    <s v="Evening"/>
  </r>
  <r>
    <d v="2019-06-02T00:00:00"/>
    <x v="2"/>
    <s v="Southwest Airlines Co.: WN"/>
    <s v="WN"/>
    <n v="19393"/>
    <n v="2412"/>
    <x v="112"/>
    <s v="Houston, TX"/>
    <s v="AUS"/>
    <s v="Austin, TX"/>
    <n v="1415"/>
    <n v="1454"/>
    <n v="39"/>
    <n v="8"/>
    <n v="1502"/>
    <n v="1532"/>
    <n v="4"/>
    <n v="1510"/>
    <n v="1536"/>
    <n v="26"/>
    <n v="0"/>
    <n v="0"/>
    <n v="55"/>
    <n v="42"/>
    <n v="30"/>
    <n v="148"/>
    <n v="4"/>
    <n v="0"/>
    <n v="0"/>
    <n v="0"/>
    <n v="22"/>
    <s v="15:36"/>
    <s v="14:54"/>
    <d v="1899-12-30T00:42:00"/>
    <s v="Afternoon"/>
  </r>
  <r>
    <d v="2021-01-23T00:00:00"/>
    <x v="1"/>
    <s v="Delta Air Lines Inc.: DL"/>
    <s v="DL"/>
    <n v="19790"/>
    <n v="1359"/>
    <x v="48"/>
    <s v="Orlando, FL"/>
    <s v="MSP"/>
    <s v="Minneapolis, MN"/>
    <n v="900"/>
    <n v="852"/>
    <n v="-8"/>
    <n v="10"/>
    <n v="902"/>
    <n v="1114"/>
    <n v="2"/>
    <n v="1125"/>
    <n v="1116"/>
    <n v="-9"/>
    <n v="0"/>
    <n v="0"/>
    <n v="205"/>
    <n v="204"/>
    <n v="192"/>
    <n v="1310"/>
    <m/>
    <m/>
    <m/>
    <m/>
    <m/>
    <s v="11:16"/>
    <s v="08:52"/>
    <d v="1899-12-30T02:24:00"/>
    <s v="Morning"/>
  </r>
  <r>
    <d v="2019-11-30T00:00:00"/>
    <x v="11"/>
    <s v="SkyWest Airlines Inc.: OO"/>
    <s v="OO"/>
    <n v="20304"/>
    <n v="5404"/>
    <x v="29"/>
    <s v="San Francisco, CA"/>
    <s v="OMA"/>
    <s v="Omaha, NE"/>
    <n v="927"/>
    <n v="922"/>
    <n v="-5"/>
    <n v="73"/>
    <n v="1035"/>
    <n v="1526"/>
    <n v="4"/>
    <n v="1458"/>
    <n v="1530"/>
    <n v="32"/>
    <n v="0"/>
    <n v="0"/>
    <n v="211"/>
    <n v="248"/>
    <n v="171"/>
    <n v="1433"/>
    <n v="0"/>
    <n v="0"/>
    <n v="32"/>
    <n v="0"/>
    <n v="0"/>
    <s v="15:30"/>
    <s v="09:22"/>
    <d v="1899-12-30T06:08:00"/>
    <s v="Morning"/>
  </r>
  <r>
    <d v="2020-11-12T00:00:00"/>
    <x v="1"/>
    <s v="Delta Air Lines Inc.: DL"/>
    <s v="DL"/>
    <n v="19790"/>
    <n v="687"/>
    <x v="41"/>
    <s v="Tampa, FL"/>
    <s v="BOS"/>
    <s v="Boston, MA"/>
    <n v="1650"/>
    <n v="1644"/>
    <n v="-6"/>
    <n v="10"/>
    <n v="1654"/>
    <n v="1914"/>
    <n v="6"/>
    <n v="1934"/>
    <n v="1920"/>
    <n v="-14"/>
    <n v="0"/>
    <n v="0"/>
    <n v="164"/>
    <n v="156"/>
    <n v="140"/>
    <n v="1185"/>
    <m/>
    <m/>
    <m/>
    <m/>
    <m/>
    <s v="19:20"/>
    <s v="16:44"/>
    <d v="1899-12-30T02:36:00"/>
    <s v="Afternoon"/>
  </r>
  <r>
    <d v="2019-04-27T00:00:00"/>
    <x v="3"/>
    <s v="American Airlines Inc.: AA"/>
    <s v="AA"/>
    <n v="19805"/>
    <n v="2048"/>
    <x v="40"/>
    <s v="Phoenix, AZ"/>
    <s v="SMF"/>
    <s v="Sacramento, CA"/>
    <n v="2042"/>
    <n v="2041"/>
    <n v="-1"/>
    <n v="11"/>
    <n v="2052"/>
    <n v="2225"/>
    <n v="15"/>
    <n v="2245"/>
    <n v="2240"/>
    <n v="-5"/>
    <n v="0"/>
    <n v="0"/>
    <n v="123"/>
    <n v="119"/>
    <n v="93"/>
    <n v="647"/>
    <m/>
    <m/>
    <m/>
    <m/>
    <m/>
    <s v="22:40"/>
    <s v="20:41"/>
    <d v="1899-12-30T01:59:00"/>
    <s v="Evening"/>
  </r>
  <r>
    <d v="2021-07-07T00:00:00"/>
    <x v="15"/>
    <s v="Mesa Airlines Inc.: YV"/>
    <s v="YV"/>
    <n v="20378"/>
    <n v="5991"/>
    <x v="18"/>
    <s v="Dallas/Fort Worth, TX"/>
    <s v="CID"/>
    <s v="Cedar Rapids/Iowa City, IA"/>
    <n v="1650"/>
    <n v="1647"/>
    <n v="-3"/>
    <n v="16"/>
    <n v="1703"/>
    <n v="1841"/>
    <n v="5"/>
    <n v="1855"/>
    <n v="1846"/>
    <n v="-9"/>
    <n v="0"/>
    <n v="0"/>
    <n v="125"/>
    <n v="119"/>
    <n v="98"/>
    <n v="685"/>
    <m/>
    <m/>
    <m/>
    <m/>
    <m/>
    <s v="18:46"/>
    <s v="16:47"/>
    <d v="1899-12-30T01:59:00"/>
    <s v="Afternoon"/>
  </r>
  <r>
    <d v="2020-11-15T00:00:00"/>
    <x v="1"/>
    <s v="Delta Air Lines Inc.: DL"/>
    <s v="DL"/>
    <n v="19790"/>
    <n v="1065"/>
    <x v="48"/>
    <s v="Orlando, FL"/>
    <s v="JFK"/>
    <s v="New York, NY"/>
    <n v="1144"/>
    <n v="1137"/>
    <n v="-7"/>
    <n v="12"/>
    <n v="1149"/>
    <n v="1344"/>
    <n v="9"/>
    <n v="1406"/>
    <n v="1353"/>
    <n v="-13"/>
    <n v="0"/>
    <n v="0"/>
    <n v="142"/>
    <n v="136"/>
    <n v="115"/>
    <n v="944"/>
    <m/>
    <m/>
    <m/>
    <m/>
    <m/>
    <s v="13:53"/>
    <s v="11:37"/>
    <d v="1899-12-30T02:16:00"/>
    <s v="Morning"/>
  </r>
  <r>
    <d v="2021-08-11T00:00:00"/>
    <x v="1"/>
    <s v="Delta Air Lines Inc.: DL"/>
    <s v="DL"/>
    <n v="19790"/>
    <n v="2661"/>
    <x v="101"/>
    <s v="Valparaiso, FL"/>
    <s v="ATL"/>
    <s v="Atlanta, GA"/>
    <n v="1108"/>
    <n v="1104"/>
    <n v="-4"/>
    <n v="10"/>
    <n v="1114"/>
    <n v="1344"/>
    <n v="6"/>
    <n v="1321"/>
    <n v="1350"/>
    <n v="29"/>
    <n v="0"/>
    <n v="0"/>
    <n v="73"/>
    <n v="106"/>
    <n v="90"/>
    <n v="250"/>
    <n v="0"/>
    <n v="0"/>
    <n v="29"/>
    <n v="0"/>
    <n v="0"/>
    <s v="13:50"/>
    <s v="11:04"/>
    <d v="1899-12-30T02:46:00"/>
    <s v="Morning"/>
  </r>
  <r>
    <d v="2021-05-13T00:00:00"/>
    <x v="11"/>
    <s v="SkyWest Airlines Inc.: OO"/>
    <s v="OO"/>
    <n v="20304"/>
    <n v="5141"/>
    <x v="193"/>
    <s v="North Platte, NE"/>
    <s v="DEN"/>
    <s v="Denver, CO"/>
    <n v="1237"/>
    <n v="1224"/>
    <n v="-13"/>
    <n v="17"/>
    <n v="1241"/>
    <n v="1223"/>
    <n v="6"/>
    <n v="1243"/>
    <n v="1229"/>
    <n v="-14"/>
    <n v="0"/>
    <n v="0"/>
    <n v="66"/>
    <n v="65"/>
    <n v="42"/>
    <n v="228"/>
    <m/>
    <m/>
    <m/>
    <m/>
    <m/>
    <s v="12:29"/>
    <s v="12:24"/>
    <d v="1899-12-30T00:05:00"/>
    <s v="Afternoon"/>
  </r>
  <r>
    <d v="2020-03-27T00:00:00"/>
    <x v="1"/>
    <s v="Delta Air Lines Inc.: DL"/>
    <s v="DL"/>
    <n v="19790"/>
    <n v="528"/>
    <x v="6"/>
    <s v="Seattle, WA"/>
    <s v="SLC"/>
    <s v="Salt Lake City, UT"/>
    <n v="1843"/>
    <n v="1835"/>
    <n v="-8"/>
    <n v="14"/>
    <n v="1849"/>
    <n v="2119"/>
    <n v="4"/>
    <n v="2145"/>
    <n v="2123"/>
    <n v="-22"/>
    <n v="0"/>
    <n v="0"/>
    <n v="122"/>
    <n v="108"/>
    <n v="90"/>
    <n v="689"/>
    <m/>
    <m/>
    <m/>
    <m/>
    <m/>
    <s v="21:23"/>
    <s v="18:35"/>
    <d v="1899-12-30T02:48:00"/>
    <s v="Evening"/>
  </r>
  <r>
    <d v="2020-03-22T00:00:00"/>
    <x v="3"/>
    <s v="American Airlines Inc.: AA"/>
    <s v="AA"/>
    <n v="19805"/>
    <n v="2399"/>
    <x v="18"/>
    <s v="Dallas/Fort Worth, TX"/>
    <s v="ELP"/>
    <s v="El Paso, TX"/>
    <n v="1254"/>
    <n v="1249"/>
    <n v="-5"/>
    <n v="9"/>
    <n v="1258"/>
    <n v="1326"/>
    <n v="6"/>
    <n v="1345"/>
    <n v="1332"/>
    <n v="-13"/>
    <n v="0"/>
    <n v="0"/>
    <n v="111"/>
    <n v="103"/>
    <n v="88"/>
    <n v="551"/>
    <m/>
    <m/>
    <m/>
    <m/>
    <m/>
    <s v="13:32"/>
    <s v="12:49"/>
    <d v="1899-12-30T00:43:00"/>
    <s v="Afternoon"/>
  </r>
  <r>
    <d v="2021-02-20T00:00:00"/>
    <x v="3"/>
    <s v="American Airlines Inc.: AA"/>
    <s v="AA"/>
    <n v="19805"/>
    <n v="2561"/>
    <x v="16"/>
    <s v="Fort Lauderdale, FL"/>
    <s v="CLT"/>
    <s v="Charlotte, NC"/>
    <n v="1720"/>
    <n v="1714"/>
    <n v="-6"/>
    <n v="12"/>
    <n v="1726"/>
    <n v="1859"/>
    <n v="16"/>
    <n v="1929"/>
    <n v="1915"/>
    <n v="-14"/>
    <n v="0"/>
    <n v="0"/>
    <n v="129"/>
    <n v="121"/>
    <n v="93"/>
    <n v="632"/>
    <m/>
    <m/>
    <m/>
    <m/>
    <m/>
    <s v="19:15"/>
    <s v="17:14"/>
    <d v="1899-12-30T02:01:00"/>
    <s v="Afternoon"/>
  </r>
  <r>
    <d v="2020-07-29T00:00:00"/>
    <x v="0"/>
    <s v="United Air Lines Inc.: UA"/>
    <s v="UA"/>
    <n v="19977"/>
    <n v="2016"/>
    <x v="5"/>
    <s v="Houston, TX"/>
    <s v="DEN"/>
    <s v="Denver, CO"/>
    <n v="2000"/>
    <n v="2001"/>
    <n v="1"/>
    <n v="14"/>
    <n v="2015"/>
    <n v="2110"/>
    <n v="5"/>
    <n v="2130"/>
    <n v="2115"/>
    <n v="-15"/>
    <n v="0"/>
    <n v="0"/>
    <n v="150"/>
    <n v="134"/>
    <n v="115"/>
    <n v="862"/>
    <m/>
    <m/>
    <m/>
    <m/>
    <m/>
    <s v="21:15"/>
    <s v="20:01"/>
    <d v="1899-12-30T01:14:00"/>
    <s v="Evening"/>
  </r>
  <r>
    <d v="2023-08-18T00:00:00"/>
    <x v="1"/>
    <s v="Delta Air Lines Inc.: DL"/>
    <s v="DL"/>
    <n v="19790"/>
    <n v="1692"/>
    <x v="34"/>
    <s v="Detroit, MI"/>
    <s v="MKE"/>
    <s v="Milwaukee, WI"/>
    <n v="1645"/>
    <n v="1655"/>
    <n v="10"/>
    <n v="14"/>
    <n v="1709"/>
    <n v="1650"/>
    <n v="5"/>
    <n v="1654"/>
    <n v="1655"/>
    <n v="1"/>
    <n v="0"/>
    <n v="0"/>
    <n v="69"/>
    <n v="60"/>
    <n v="41"/>
    <n v="237"/>
    <m/>
    <m/>
    <m/>
    <m/>
    <m/>
    <s v="16:55"/>
    <s v="16:55"/>
    <d v="1899-12-30T00:00:00"/>
    <s v="Afternoon"/>
  </r>
  <r>
    <d v="2023-01-22T00:00:00"/>
    <x v="1"/>
    <s v="Delta Air Lines Inc.: DL"/>
    <s v="DL"/>
    <n v="19790"/>
    <n v="1719"/>
    <x v="40"/>
    <s v="Phoenix, AZ"/>
    <s v="SEA"/>
    <s v="Seattle, WA"/>
    <n v="1441"/>
    <n v="1441"/>
    <n v="0"/>
    <n v="13"/>
    <n v="1454"/>
    <n v="1647"/>
    <n v="7"/>
    <n v="1700"/>
    <n v="1654"/>
    <n v="-6"/>
    <n v="0"/>
    <n v="0"/>
    <n v="199"/>
    <n v="193"/>
    <n v="173"/>
    <n v="1107"/>
    <m/>
    <m/>
    <m/>
    <m/>
    <m/>
    <s v="16:54"/>
    <s v="14:41"/>
    <d v="1899-12-30T02:13:00"/>
    <s v="Afternoon"/>
  </r>
  <r>
    <d v="2021-05-08T00:00:00"/>
    <x v="4"/>
    <s v="Republic Airline: YX"/>
    <s v="YX"/>
    <n v="20452"/>
    <n v="3574"/>
    <x v="147"/>
    <s v="Norfolk, VA"/>
    <s v="ORD"/>
    <s v="Chicago, IL"/>
    <n v="1130"/>
    <n v="1126"/>
    <n v="-4"/>
    <n v="16"/>
    <n v="1142"/>
    <n v="1256"/>
    <n v="15"/>
    <n v="1256"/>
    <n v="1311"/>
    <n v="15"/>
    <n v="0"/>
    <n v="0"/>
    <n v="146"/>
    <n v="165"/>
    <n v="134"/>
    <n v="717"/>
    <n v="0"/>
    <n v="0"/>
    <n v="15"/>
    <n v="0"/>
    <n v="0"/>
    <s v="13:11"/>
    <s v="11:26"/>
    <d v="1899-12-30T01:45:00"/>
    <s v="Morning"/>
  </r>
  <r>
    <d v="2021-06-21T00:00:00"/>
    <x v="3"/>
    <s v="American Airlines Inc.: AA"/>
    <s v="AA"/>
    <n v="19805"/>
    <n v="305"/>
    <x v="75"/>
    <s v="Miami, FL"/>
    <s v="SEA"/>
    <s v="Seattle, WA"/>
    <n v="1958"/>
    <n v="2009"/>
    <n v="11"/>
    <n v="18"/>
    <n v="2027"/>
    <n v="2336"/>
    <n v="11"/>
    <n v="2334"/>
    <n v="2347"/>
    <n v="13"/>
    <n v="0"/>
    <n v="0"/>
    <n v="396"/>
    <n v="398"/>
    <n v="369"/>
    <n v="2724"/>
    <m/>
    <m/>
    <m/>
    <m/>
    <m/>
    <s v="23:47"/>
    <s v="20:09"/>
    <d v="1899-12-30T03:38:00"/>
    <s v="Evening"/>
  </r>
  <r>
    <d v="2020-07-21T00:00:00"/>
    <x v="2"/>
    <s v="Southwest Airlines Co.: WN"/>
    <s v="WN"/>
    <n v="19393"/>
    <n v="2021"/>
    <x v="64"/>
    <s v="Tucson, AZ"/>
    <s v="LAX"/>
    <s v="Los Angeles, CA"/>
    <n v="1220"/>
    <n v="1214"/>
    <n v="-6"/>
    <n v="12"/>
    <n v="1226"/>
    <n v="1332"/>
    <n v="8"/>
    <n v="1355"/>
    <n v="1340"/>
    <n v="-15"/>
    <n v="0"/>
    <n v="0"/>
    <n v="95"/>
    <n v="86"/>
    <n v="66"/>
    <n v="451"/>
    <m/>
    <m/>
    <m/>
    <m/>
    <m/>
    <s v="13:40"/>
    <s v="12:14"/>
    <d v="1899-12-30T01:26:00"/>
    <s v="Afternoon"/>
  </r>
  <r>
    <d v="2021-10-20T00:00:00"/>
    <x v="7"/>
    <s v="JetBlue Airways: B6"/>
    <s v="B6"/>
    <n v="20409"/>
    <n v="1677"/>
    <x v="15"/>
    <s v="New York, NY"/>
    <s v="JAX"/>
    <s v="Jacksonville, FL"/>
    <n v="1423"/>
    <n v="1416"/>
    <n v="-7"/>
    <n v="22"/>
    <n v="1438"/>
    <n v="1630"/>
    <n v="8"/>
    <n v="1659"/>
    <n v="1638"/>
    <n v="-21"/>
    <n v="0"/>
    <n v="0"/>
    <n v="156"/>
    <n v="142"/>
    <n v="112"/>
    <n v="828"/>
    <m/>
    <m/>
    <m/>
    <m/>
    <m/>
    <s v="16:38"/>
    <s v="14:16"/>
    <d v="1899-12-30T02:22:00"/>
    <s v="Afternoon"/>
  </r>
  <r>
    <d v="2022-01-20T00:00:00"/>
    <x v="2"/>
    <s v="Southwest Airlines Co.: WN"/>
    <s v="WN"/>
    <n v="19393"/>
    <n v="949"/>
    <x v="55"/>
    <s v="El Paso, TX"/>
    <s v="AUS"/>
    <s v="Austin, TX"/>
    <n v="600"/>
    <n v="727"/>
    <n v="87"/>
    <n v="7"/>
    <n v="734"/>
    <n v="941"/>
    <n v="5"/>
    <n v="835"/>
    <n v="946"/>
    <n v="71"/>
    <n v="0"/>
    <n v="0"/>
    <n v="95"/>
    <n v="79"/>
    <n v="67"/>
    <n v="528"/>
    <n v="71"/>
    <n v="0"/>
    <n v="0"/>
    <n v="0"/>
    <n v="0"/>
    <s v="09:46"/>
    <s v="07:27"/>
    <d v="1899-12-30T02:19:00"/>
    <s v="Morning"/>
  </r>
  <r>
    <d v="2019-10-19T00:00:00"/>
    <x v="7"/>
    <s v="JetBlue Airways: B6"/>
    <s v="B6"/>
    <n v="20409"/>
    <n v="570"/>
    <x v="16"/>
    <s v="Fort Lauderdale, FL"/>
    <s v="BOS"/>
    <s v="Boston, MA"/>
    <n v="1353"/>
    <n v="1350"/>
    <n v="-3"/>
    <n v="20"/>
    <n v="1410"/>
    <n v="1652"/>
    <n v="11"/>
    <n v="1709"/>
    <n v="1703"/>
    <n v="-6"/>
    <n v="0"/>
    <n v="0"/>
    <n v="196"/>
    <n v="193"/>
    <n v="162"/>
    <n v="1237"/>
    <m/>
    <m/>
    <m/>
    <m/>
    <m/>
    <s v="17:03"/>
    <s v="13:50"/>
    <d v="1899-12-30T03:13:00"/>
    <s v="Afternoon"/>
  </r>
  <r>
    <d v="2019-10-23T00:00:00"/>
    <x v="8"/>
    <s v="PSA Airlines Inc.: OH"/>
    <s v="OH"/>
    <n v="20397"/>
    <n v="5604"/>
    <x v="3"/>
    <s v="Washington, DC"/>
    <s v="PVD"/>
    <s v="Providence, RI"/>
    <n v="659"/>
    <n v="729"/>
    <n v="30"/>
    <n v="23"/>
    <n v="752"/>
    <n v="840"/>
    <n v="7"/>
    <n v="822"/>
    <n v="847"/>
    <n v="25"/>
    <n v="0"/>
    <n v="0"/>
    <n v="83"/>
    <n v="78"/>
    <n v="48"/>
    <n v="356"/>
    <n v="0"/>
    <n v="0"/>
    <n v="0"/>
    <n v="0"/>
    <n v="25"/>
    <s v="08:47"/>
    <s v="07:29"/>
    <d v="1899-12-30T01:18:00"/>
    <s v="Morning"/>
  </r>
  <r>
    <d v="2020-07-17T00:00:00"/>
    <x v="15"/>
    <s v="Mesa Airlines Inc.: YV"/>
    <s v="YV"/>
    <n v="20378"/>
    <n v="5939"/>
    <x v="18"/>
    <s v="Dallas/Fort Worth, TX"/>
    <s v="SDF"/>
    <s v="Louisville, KY"/>
    <n v="2030"/>
    <n v="2023"/>
    <n v="-7"/>
    <n v="14"/>
    <n v="2037"/>
    <n v="2317"/>
    <n v="3"/>
    <n v="2338"/>
    <n v="2320"/>
    <n v="-18"/>
    <n v="0"/>
    <n v="0"/>
    <n v="128"/>
    <n v="117"/>
    <n v="100"/>
    <n v="733"/>
    <m/>
    <m/>
    <m/>
    <m/>
    <m/>
    <s v="23:20"/>
    <s v="20:23"/>
    <d v="1899-12-30T02:57:00"/>
    <s v="Evening"/>
  </r>
  <r>
    <d v="2022-04-21T00:00:00"/>
    <x v="5"/>
    <s v="Spirit Air Lines: NK"/>
    <s v="NK"/>
    <n v="20416"/>
    <n v="721"/>
    <x v="81"/>
    <s v="Pittsburgh, PA"/>
    <s v="MCO"/>
    <s v="Orlando, FL"/>
    <n v="910"/>
    <n v="904"/>
    <n v="-6"/>
    <n v="27"/>
    <n v="931"/>
    <n v="1126"/>
    <n v="13"/>
    <n v="1128"/>
    <n v="1139"/>
    <n v="11"/>
    <n v="0"/>
    <n v="0"/>
    <n v="138"/>
    <n v="155"/>
    <n v="115"/>
    <n v="834"/>
    <m/>
    <m/>
    <m/>
    <m/>
    <m/>
    <s v="11:39"/>
    <s v="09:04"/>
    <d v="1899-12-30T02:35:00"/>
    <s v="Morning"/>
  </r>
  <r>
    <d v="2022-11-25T00:00:00"/>
    <x v="16"/>
    <s v="Horizon Air: QX"/>
    <s v="QX"/>
    <n v="19687"/>
    <n v="2422"/>
    <x v="194"/>
    <s v="Fairbanks, AK"/>
    <s v="ANC"/>
    <s v="Anchorage, AK"/>
    <n v="2225"/>
    <n v="2232"/>
    <n v="7"/>
    <n v="35"/>
    <n v="2307"/>
    <n v="2352"/>
    <n v="5"/>
    <n v="2330"/>
    <n v="2357"/>
    <n v="27"/>
    <n v="0"/>
    <n v="0"/>
    <n v="65"/>
    <n v="85"/>
    <n v="45"/>
    <n v="261"/>
    <n v="0"/>
    <n v="0"/>
    <n v="20"/>
    <n v="0"/>
    <n v="7"/>
    <s v="23:57"/>
    <s v="22:32"/>
    <d v="1899-12-30T01:25:00"/>
    <s v="Evening"/>
  </r>
  <r>
    <d v="2022-03-25T00:00:00"/>
    <x v="1"/>
    <s v="Delta Air Lines Inc.: DL"/>
    <s v="DL"/>
    <n v="19790"/>
    <n v="478"/>
    <x v="42"/>
    <s v="New York, NY"/>
    <s v="ATL"/>
    <s v="Atlanta, GA"/>
    <n v="1340"/>
    <n v="1342"/>
    <n v="2"/>
    <n v="16"/>
    <n v="1358"/>
    <n v="1546"/>
    <n v="6"/>
    <n v="1618"/>
    <n v="1552"/>
    <n v="-26"/>
    <n v="0"/>
    <n v="0"/>
    <n v="158"/>
    <n v="130"/>
    <n v="108"/>
    <n v="762"/>
    <m/>
    <m/>
    <m/>
    <m/>
    <m/>
    <s v="15:52"/>
    <s v="13:42"/>
    <d v="1899-12-30T02:10:00"/>
    <s v="Afternoon"/>
  </r>
  <r>
    <d v="2023-03-17T00:00:00"/>
    <x v="0"/>
    <s v="United Air Lines Inc.: UA"/>
    <s v="UA"/>
    <n v="19977"/>
    <n v="1778"/>
    <x v="147"/>
    <s v="Norfolk, VA"/>
    <s v="ORD"/>
    <s v="Chicago, IL"/>
    <n v="642"/>
    <n v="630"/>
    <n v="-12"/>
    <n v="16"/>
    <n v="646"/>
    <n v="735"/>
    <n v="12"/>
    <n v="801"/>
    <n v="747"/>
    <n v="-14"/>
    <n v="0"/>
    <n v="0"/>
    <n v="139"/>
    <n v="137"/>
    <n v="109"/>
    <n v="717"/>
    <m/>
    <m/>
    <m/>
    <m/>
    <m/>
    <s v="07:47"/>
    <s v="06:30"/>
    <d v="1899-12-30T01:17:00"/>
    <s v="Morning"/>
  </r>
  <r>
    <d v="2019-11-23T00:00:00"/>
    <x v="1"/>
    <s v="Delta Air Lines Inc.: DL"/>
    <s v="DL"/>
    <n v="19790"/>
    <n v="580"/>
    <x v="7"/>
    <s v="Atlanta, GA"/>
    <s v="ORF"/>
    <s v="Norfolk, VA"/>
    <n v="1445"/>
    <n v="1505"/>
    <n v="20"/>
    <n v="10"/>
    <n v="1515"/>
    <n v="1619"/>
    <n v="3"/>
    <n v="1618"/>
    <n v="1622"/>
    <n v="4"/>
    <n v="0"/>
    <n v="0"/>
    <n v="93"/>
    <n v="77"/>
    <n v="64"/>
    <n v="516"/>
    <m/>
    <m/>
    <m/>
    <m/>
    <m/>
    <s v="16:22"/>
    <s v="15:05"/>
    <d v="1899-12-30T01:17:00"/>
    <s v="Afternoon"/>
  </r>
  <r>
    <d v="2022-01-12T00:00:00"/>
    <x v="1"/>
    <s v="Delta Air Lines Inc.: DL"/>
    <s v="DL"/>
    <n v="19790"/>
    <n v="1033"/>
    <x v="1"/>
    <s v="Minneapolis, MN"/>
    <s v="SFO"/>
    <s v="San Francisco, CA"/>
    <n v="1129"/>
    <n v="1121"/>
    <n v="-8"/>
    <n v="12"/>
    <n v="1133"/>
    <n v="1301"/>
    <n v="5"/>
    <n v="1355"/>
    <n v="1306"/>
    <n v="-49"/>
    <n v="0"/>
    <n v="0"/>
    <n v="266"/>
    <n v="225"/>
    <n v="208"/>
    <n v="1589"/>
    <m/>
    <m/>
    <m/>
    <m/>
    <m/>
    <s v="13:06"/>
    <s v="11:21"/>
    <d v="1899-12-30T01:45:00"/>
    <s v="Morning"/>
  </r>
  <r>
    <d v="2020-01-29T00:00:00"/>
    <x v="2"/>
    <s v="Southwest Airlines Co.: WN"/>
    <s v="WN"/>
    <n v="19393"/>
    <n v="1021"/>
    <x v="79"/>
    <s v="Portland, OR"/>
    <s v="PHX"/>
    <s v="Phoenix, AZ"/>
    <n v="950"/>
    <n v="955"/>
    <n v="5"/>
    <n v="15"/>
    <n v="1010"/>
    <n v="1309"/>
    <n v="4"/>
    <n v="1325"/>
    <n v="1313"/>
    <n v="-12"/>
    <n v="0"/>
    <n v="0"/>
    <n v="155"/>
    <n v="138"/>
    <n v="119"/>
    <n v="1009"/>
    <m/>
    <m/>
    <m/>
    <m/>
    <m/>
    <s v="13:13"/>
    <s v="09:55"/>
    <d v="1899-12-30T03:18:00"/>
    <s v="Morning"/>
  </r>
  <r>
    <d v="2021-12-09T00:00:00"/>
    <x v="14"/>
    <s v="Frontier Airlines Inc.: F9"/>
    <s v="F9"/>
    <n v="20436"/>
    <n v="1010"/>
    <x v="7"/>
    <s v="Atlanta, GA"/>
    <s v="MCO"/>
    <s v="Orlando, FL"/>
    <n v="600"/>
    <n v="559"/>
    <n v="-1"/>
    <n v="14"/>
    <n v="613"/>
    <n v="714"/>
    <n v="15"/>
    <n v="734"/>
    <n v="729"/>
    <n v="-5"/>
    <n v="0"/>
    <n v="0"/>
    <n v="94"/>
    <n v="90"/>
    <n v="61"/>
    <n v="404"/>
    <m/>
    <m/>
    <m/>
    <m/>
    <m/>
    <s v="07:29"/>
    <s v="05:59"/>
    <d v="1899-12-30T01:30:00"/>
    <s v="Night"/>
  </r>
  <r>
    <d v="2021-02-13T00:00:00"/>
    <x v="14"/>
    <s v="Frontier Airlines Inc.: F9"/>
    <s v="F9"/>
    <n v="20436"/>
    <n v="1279"/>
    <x v="48"/>
    <s v="Orlando, FL"/>
    <s v="MIA"/>
    <s v="Miami, FL"/>
    <n v="700"/>
    <n v="647"/>
    <n v="-13"/>
    <n v="12"/>
    <n v="659"/>
    <n v="736"/>
    <n v="10"/>
    <n v="808"/>
    <n v="746"/>
    <n v="-22"/>
    <n v="0"/>
    <n v="0"/>
    <n v="68"/>
    <n v="59"/>
    <n v="37"/>
    <n v="192"/>
    <m/>
    <m/>
    <m/>
    <m/>
    <m/>
    <s v="07:46"/>
    <s v="06:47"/>
    <d v="1899-12-30T00:59:00"/>
    <s v="Morning"/>
  </r>
  <r>
    <d v="2021-01-13T00:00:00"/>
    <x v="3"/>
    <s v="American Airlines Inc.: AA"/>
    <s v="AA"/>
    <n v="19805"/>
    <n v="2839"/>
    <x v="19"/>
    <s v="Charlotte, NC"/>
    <s v="PVD"/>
    <s v="Providence, RI"/>
    <n v="1145"/>
    <n v="1139"/>
    <n v="-6"/>
    <n v="21"/>
    <n v="1200"/>
    <n v="1329"/>
    <n v="5"/>
    <n v="1349"/>
    <n v="1334"/>
    <n v="-15"/>
    <n v="0"/>
    <n v="0"/>
    <n v="124"/>
    <n v="115"/>
    <n v="89"/>
    <n v="683"/>
    <m/>
    <m/>
    <m/>
    <m/>
    <m/>
    <s v="13:34"/>
    <s v="11:39"/>
    <d v="1899-12-30T01:55:00"/>
    <s v="Morning"/>
  </r>
  <r>
    <d v="2020-05-20T00:00:00"/>
    <x v="2"/>
    <s v="Southwest Airlines Co.: WN"/>
    <s v="WN"/>
    <n v="19393"/>
    <n v="1157"/>
    <x v="87"/>
    <s v="Reno, NV"/>
    <s v="SAN"/>
    <s v="San Diego, CA"/>
    <n v="810"/>
    <n v="807"/>
    <n v="-3"/>
    <n v="10"/>
    <n v="817"/>
    <n v="928"/>
    <n v="2"/>
    <n v="940"/>
    <n v="930"/>
    <n v="-10"/>
    <n v="0"/>
    <n v="0"/>
    <n v="90"/>
    <n v="83"/>
    <n v="71"/>
    <n v="488"/>
    <m/>
    <m/>
    <m/>
    <m/>
    <m/>
    <s v="09:30"/>
    <s v="08:07"/>
    <d v="1899-12-30T01:23:00"/>
    <s v="Morning"/>
  </r>
  <r>
    <d v="2022-03-13T00:00:00"/>
    <x v="3"/>
    <s v="American Airlines Inc.: AA"/>
    <s v="AA"/>
    <n v="19805"/>
    <n v="2070"/>
    <x v="19"/>
    <s v="Charlotte, NC"/>
    <s v="MEM"/>
    <s v="Memphis, TN"/>
    <n v="1501"/>
    <n v="1454"/>
    <n v="-7"/>
    <n v="14"/>
    <n v="1508"/>
    <n v="1529"/>
    <n v="6"/>
    <n v="1557"/>
    <n v="1535"/>
    <n v="-22"/>
    <n v="0"/>
    <n v="0"/>
    <n v="116"/>
    <n v="101"/>
    <n v="81"/>
    <n v="511"/>
    <m/>
    <m/>
    <m/>
    <m/>
    <m/>
    <s v="15:35"/>
    <s v="14:54"/>
    <d v="1899-12-30T00:41:00"/>
    <s v="Afternoon"/>
  </r>
  <r>
    <d v="2020-05-24T00:00:00"/>
    <x v="2"/>
    <s v="Southwest Airlines Co.: WN"/>
    <s v="WN"/>
    <n v="19393"/>
    <n v="788"/>
    <x v="1"/>
    <s v="Minneapolis, MN"/>
    <s v="DEN"/>
    <s v="Denver, CO"/>
    <n v="1210"/>
    <n v="1204"/>
    <n v="-6"/>
    <n v="8"/>
    <n v="1212"/>
    <n v="1253"/>
    <n v="7"/>
    <n v="1315"/>
    <n v="1300"/>
    <n v="-15"/>
    <n v="0"/>
    <n v="0"/>
    <n v="125"/>
    <n v="116"/>
    <n v="101"/>
    <n v="680"/>
    <m/>
    <m/>
    <m/>
    <m/>
    <m/>
    <s v="13:00"/>
    <s v="12:04"/>
    <d v="1899-12-30T00:56:00"/>
    <s v="Afternoon"/>
  </r>
  <r>
    <d v="2022-12-22T00:00:00"/>
    <x v="11"/>
    <s v="SkyWest Airlines Inc.: OO"/>
    <s v="OO"/>
    <n v="20304"/>
    <n v="3456"/>
    <x v="32"/>
    <s v="Los Angeles, CA"/>
    <s v="SFO"/>
    <s v="San Francisco, CA"/>
    <n v="1955"/>
    <n v="2003"/>
    <n v="8"/>
    <n v="15"/>
    <n v="2018"/>
    <n v="2115"/>
    <n v="11"/>
    <n v="2125"/>
    <n v="2126"/>
    <n v="1"/>
    <n v="0"/>
    <n v="0"/>
    <n v="90"/>
    <n v="83"/>
    <n v="57"/>
    <n v="337"/>
    <m/>
    <m/>
    <m/>
    <m/>
    <m/>
    <s v="21:26"/>
    <s v="20:03"/>
    <d v="1899-12-30T01:23:00"/>
    <s v="Evening"/>
  </r>
  <r>
    <d v="2020-05-03T00:00:00"/>
    <x v="2"/>
    <s v="Southwest Airlines Co.: WN"/>
    <s v="WN"/>
    <n v="19393"/>
    <n v="426"/>
    <x v="26"/>
    <s v="Austin, TX"/>
    <s v="DAL"/>
    <s v="Dallas, TX"/>
    <n v="1025"/>
    <n v="1023"/>
    <n v="-2"/>
    <n v="7"/>
    <n v="1030"/>
    <n v="1112"/>
    <n v="3"/>
    <n v="1125"/>
    <n v="1115"/>
    <n v="-10"/>
    <n v="0"/>
    <n v="0"/>
    <n v="60"/>
    <n v="52"/>
    <n v="42"/>
    <n v="189"/>
    <m/>
    <m/>
    <m/>
    <m/>
    <m/>
    <s v="11:15"/>
    <s v="10:23"/>
    <d v="1899-12-30T00:52:00"/>
    <s v="Morning"/>
  </r>
  <r>
    <d v="2020-09-15T00:00:00"/>
    <x v="13"/>
    <s v="Envoy Air: MQ"/>
    <s v="MQ"/>
    <n v="20398"/>
    <n v="3731"/>
    <x v="20"/>
    <s v="Chicago, IL"/>
    <s v="GSP"/>
    <s v="Greer, SC"/>
    <n v="1340"/>
    <n v="1329"/>
    <n v="-11"/>
    <n v="15"/>
    <n v="1344"/>
    <n v="1601"/>
    <n v="3"/>
    <n v="1631"/>
    <n v="1604"/>
    <n v="-27"/>
    <n v="0"/>
    <n v="0"/>
    <n v="111"/>
    <n v="95"/>
    <n v="77"/>
    <n v="577"/>
    <m/>
    <m/>
    <m/>
    <m/>
    <m/>
    <s v="16:04"/>
    <s v="13:29"/>
    <d v="1899-12-30T02:35:00"/>
    <s v="Afternoon"/>
  </r>
  <r>
    <d v="2021-03-28T00:00:00"/>
    <x v="13"/>
    <s v="Envoy Air: MQ"/>
    <s v="MQ"/>
    <n v="20398"/>
    <n v="4370"/>
    <x v="195"/>
    <s v="San Angelo, TX"/>
    <s v="DFW"/>
    <s v="Dallas/Fort Worth, TX"/>
    <n v="1625"/>
    <n v="1615"/>
    <n v="-10"/>
    <n v="12"/>
    <n v="1627"/>
    <n v="1707"/>
    <n v="21"/>
    <n v="1739"/>
    <n v="1728"/>
    <n v="-11"/>
    <n v="0"/>
    <n v="0"/>
    <n v="74"/>
    <n v="73"/>
    <n v="40"/>
    <n v="229"/>
    <m/>
    <m/>
    <m/>
    <m/>
    <m/>
    <s v="17:28"/>
    <s v="16:15"/>
    <d v="1899-12-30T01:13:00"/>
    <s v="Afternoon"/>
  </r>
  <r>
    <d v="2021-02-09T00:00:00"/>
    <x v="1"/>
    <s v="Delta Air Lines Inc.: DL"/>
    <s v="DL"/>
    <n v="19790"/>
    <n v="969"/>
    <x v="7"/>
    <s v="Atlanta, GA"/>
    <s v="ELP"/>
    <s v="El Paso, TX"/>
    <n v="1110"/>
    <n v="1104"/>
    <n v="-6"/>
    <n v="10"/>
    <n v="1114"/>
    <n v="1217"/>
    <n v="4"/>
    <n v="1230"/>
    <n v="1221"/>
    <n v="-9"/>
    <n v="0"/>
    <n v="0"/>
    <n v="200"/>
    <n v="197"/>
    <n v="183"/>
    <n v="1282"/>
    <m/>
    <m/>
    <m/>
    <m/>
    <m/>
    <s v="12:21"/>
    <s v="11:04"/>
    <d v="1899-12-30T01:17:00"/>
    <s v="Morning"/>
  </r>
  <r>
    <d v="2020-04-15T00:00:00"/>
    <x v="8"/>
    <s v="PSA Airlines Inc.: OH"/>
    <s v="OH"/>
    <n v="20397"/>
    <n v="5262"/>
    <x v="19"/>
    <s v="Charlotte, NC"/>
    <s v="FNT"/>
    <s v="Flint, MI"/>
    <n v="920"/>
    <n v="907"/>
    <n v="-13"/>
    <n v="18"/>
    <n v="925"/>
    <n v="1057"/>
    <n v="4"/>
    <n v="1126"/>
    <n v="1101"/>
    <n v="-25"/>
    <n v="0"/>
    <n v="0"/>
    <n v="126"/>
    <n v="114"/>
    <n v="92"/>
    <n v="555"/>
    <m/>
    <m/>
    <m/>
    <m/>
    <m/>
    <s v="11:01"/>
    <s v="09:07"/>
    <d v="1899-12-30T01:54:00"/>
    <s v="Morning"/>
  </r>
  <r>
    <d v="2021-11-09T00:00:00"/>
    <x v="2"/>
    <s v="Southwest Airlines Co.: WN"/>
    <s v="WN"/>
    <n v="19393"/>
    <n v="1187"/>
    <x v="12"/>
    <s v="Baltimore, MD"/>
    <s v="PIT"/>
    <s v="Pittsburgh, PA"/>
    <n v="2100"/>
    <n v="2058"/>
    <n v="-2"/>
    <n v="14"/>
    <n v="2112"/>
    <n v="2150"/>
    <n v="6"/>
    <n v="2205"/>
    <n v="2156"/>
    <n v="-9"/>
    <n v="0"/>
    <n v="0"/>
    <n v="65"/>
    <n v="58"/>
    <n v="38"/>
    <n v="210"/>
    <m/>
    <m/>
    <m/>
    <m/>
    <m/>
    <s v="21:56"/>
    <s v="20:58"/>
    <d v="1899-12-30T00:58:00"/>
    <s v="Evening"/>
  </r>
  <r>
    <d v="2021-03-11T00:00:00"/>
    <x v="0"/>
    <s v="United Air Lines Inc.: UA"/>
    <s v="UA"/>
    <n v="19977"/>
    <n v="2274"/>
    <x v="54"/>
    <s v="Newark, NJ"/>
    <s v="RSW"/>
    <s v="Fort Myers, FL"/>
    <n v="755"/>
    <n v="750"/>
    <n v="-5"/>
    <n v="12"/>
    <n v="802"/>
    <n v="1030"/>
    <n v="5"/>
    <n v="1101"/>
    <n v="1035"/>
    <n v="-26"/>
    <n v="0"/>
    <n v="0"/>
    <n v="186"/>
    <n v="165"/>
    <n v="148"/>
    <n v="1068"/>
    <m/>
    <m/>
    <m/>
    <m/>
    <m/>
    <s v="10:35"/>
    <s v="07:50"/>
    <d v="1899-12-30T02:45:00"/>
    <s v="Morning"/>
  </r>
  <r>
    <d v="2020-06-30T00:00:00"/>
    <x v="2"/>
    <s v="Southwest Airlines Co.: WN"/>
    <s v="WN"/>
    <n v="19393"/>
    <n v="1432"/>
    <x v="36"/>
    <s v="New Orleans, LA"/>
    <s v="FLL"/>
    <s v="Fort Lauderdale, FL"/>
    <n v="1325"/>
    <n v="1345"/>
    <n v="20"/>
    <n v="8"/>
    <n v="1353"/>
    <n v="1624"/>
    <n v="3"/>
    <n v="1625"/>
    <n v="1627"/>
    <n v="2"/>
    <n v="0"/>
    <n v="0"/>
    <n v="120"/>
    <n v="102"/>
    <n v="91"/>
    <n v="674"/>
    <m/>
    <m/>
    <m/>
    <m/>
    <m/>
    <s v="16:27"/>
    <s v="13:45"/>
    <d v="1899-12-30T02:42:00"/>
    <s v="Afternoon"/>
  </r>
  <r>
    <d v="2021-01-27T00:00:00"/>
    <x v="2"/>
    <s v="Southwest Airlines Co.: WN"/>
    <s v="WN"/>
    <n v="19393"/>
    <n v="1360"/>
    <x v="9"/>
    <s v="Chicago, IL"/>
    <s v="FLL"/>
    <s v="Fort Lauderdale, FL"/>
    <n v="1540"/>
    <n v="1539"/>
    <n v="-1"/>
    <n v="20"/>
    <n v="1559"/>
    <n v="1934"/>
    <n v="4"/>
    <n v="1940"/>
    <n v="1938"/>
    <n v="-2"/>
    <n v="0"/>
    <n v="0"/>
    <n v="180"/>
    <n v="179"/>
    <n v="155"/>
    <n v="1167"/>
    <m/>
    <m/>
    <m/>
    <m/>
    <m/>
    <s v="19:38"/>
    <s v="15:39"/>
    <d v="1899-12-30T03:59:00"/>
    <s v="Afternoon"/>
  </r>
  <r>
    <d v="2020-11-29T00:00:00"/>
    <x v="12"/>
    <s v="Endeavor Air Inc.: 9E"/>
    <s v="9E"/>
    <n v="20363"/>
    <n v="5196"/>
    <x v="34"/>
    <s v="Detroit, MI"/>
    <s v="BTV"/>
    <s v="Burlington, VT"/>
    <n v="1354"/>
    <n v="1348"/>
    <n v="-6"/>
    <n v="14"/>
    <n v="1402"/>
    <n v="1513"/>
    <n v="4"/>
    <n v="1535"/>
    <n v="1517"/>
    <n v="-18"/>
    <n v="0"/>
    <n v="0"/>
    <n v="101"/>
    <n v="89"/>
    <n v="71"/>
    <n v="537"/>
    <m/>
    <m/>
    <m/>
    <m/>
    <m/>
    <s v="15:17"/>
    <s v="13:48"/>
    <d v="1899-12-30T01:29:00"/>
    <s v="Afternoon"/>
  </r>
  <r>
    <d v="2020-05-10T00:00:00"/>
    <x v="2"/>
    <s v="Southwest Airlines Co.: WN"/>
    <s v="WN"/>
    <n v="19393"/>
    <n v="935"/>
    <x v="103"/>
    <s v="Cleveland, OH"/>
    <s v="MDW"/>
    <s v="Chicago, IL"/>
    <n v="1305"/>
    <n v="1300"/>
    <n v="-5"/>
    <n v="7"/>
    <n v="1307"/>
    <n v="1301"/>
    <n v="4"/>
    <n v="1320"/>
    <n v="1305"/>
    <n v="-15"/>
    <n v="0"/>
    <n v="0"/>
    <n v="75"/>
    <n v="65"/>
    <n v="54"/>
    <n v="307"/>
    <m/>
    <m/>
    <m/>
    <m/>
    <m/>
    <s v="13:05"/>
    <s v="13:00"/>
    <d v="1899-12-30T00:05:00"/>
    <s v="Afternoon"/>
  </r>
  <r>
    <d v="2022-01-07T00:00:00"/>
    <x v="11"/>
    <s v="SkyWest Airlines Inc.: OO"/>
    <s v="OO"/>
    <n v="20304"/>
    <n v="4267"/>
    <x v="1"/>
    <s v="Minneapolis, MN"/>
    <s v="RHI"/>
    <s v="Rhinelander, WI"/>
    <n v="1115"/>
    <n v="1752"/>
    <n v="397"/>
    <n v="9"/>
    <n v="1801"/>
    <n v="1831"/>
    <n v="2"/>
    <n v="1224"/>
    <n v="1833"/>
    <n v="369"/>
    <n v="0"/>
    <n v="0"/>
    <n v="69"/>
    <n v="41"/>
    <n v="30"/>
    <n v="190"/>
    <n v="369"/>
    <n v="0"/>
    <n v="0"/>
    <n v="0"/>
    <n v="0"/>
    <s v="18:33"/>
    <s v="17:52"/>
    <d v="1899-12-30T00:41:00"/>
    <s v="Afternoon"/>
  </r>
  <r>
    <d v="2021-01-28T00:00:00"/>
    <x v="1"/>
    <s v="Delta Air Lines Inc.: DL"/>
    <s v="DL"/>
    <n v="19790"/>
    <n v="2179"/>
    <x v="75"/>
    <s v="Miami, FL"/>
    <s v="ATL"/>
    <s v="Atlanta, GA"/>
    <n v="615"/>
    <n v="610"/>
    <n v="-5"/>
    <n v="11"/>
    <n v="621"/>
    <n v="752"/>
    <n v="14"/>
    <n v="813"/>
    <n v="806"/>
    <n v="-7"/>
    <n v="0"/>
    <n v="0"/>
    <n v="118"/>
    <n v="116"/>
    <n v="91"/>
    <n v="594"/>
    <m/>
    <m/>
    <m/>
    <m/>
    <m/>
    <s v="08:06"/>
    <s v="06:10"/>
    <d v="1899-12-30T01:56:00"/>
    <s v="Morning"/>
  </r>
  <r>
    <d v="2023-07-07T00:00:00"/>
    <x v="3"/>
    <s v="American Airlines Inc.: AA"/>
    <s v="AA"/>
    <n v="19805"/>
    <n v="1643"/>
    <x v="19"/>
    <s v="Charlotte, NC"/>
    <s v="ILM"/>
    <s v="Wilmington, NC"/>
    <n v="724"/>
    <n v="719"/>
    <n v="-5"/>
    <n v="27"/>
    <n v="746"/>
    <n v="821"/>
    <n v="3"/>
    <n v="827"/>
    <n v="824"/>
    <n v="-3"/>
    <n v="0"/>
    <n v="0"/>
    <n v="63"/>
    <n v="65"/>
    <n v="35"/>
    <n v="185"/>
    <m/>
    <m/>
    <m/>
    <m/>
    <m/>
    <s v="08:24"/>
    <s v="07:19"/>
    <d v="1899-12-30T01:05:00"/>
    <s v="Morning"/>
  </r>
  <r>
    <d v="2023-08-15T00:00:00"/>
    <x v="0"/>
    <s v="United Air Lines Inc.: UA"/>
    <s v="UA"/>
    <n v="19977"/>
    <n v="698"/>
    <x v="18"/>
    <s v="Dallas/Fort Worth, TX"/>
    <s v="EWR"/>
    <s v="Newark, NJ"/>
    <n v="600"/>
    <n v="621"/>
    <n v="21"/>
    <n v="12"/>
    <n v="633"/>
    <n v="1017"/>
    <n v="5"/>
    <n v="1025"/>
    <n v="1022"/>
    <n v="-3"/>
    <n v="0"/>
    <n v="0"/>
    <n v="205"/>
    <n v="181"/>
    <n v="164"/>
    <n v="1372"/>
    <m/>
    <m/>
    <m/>
    <m/>
    <m/>
    <s v="10:22"/>
    <s v="06:21"/>
    <d v="1899-12-30T04:01:00"/>
    <s v="Morning"/>
  </r>
  <r>
    <d v="2021-03-18T00:00:00"/>
    <x v="9"/>
    <s v="Allegiant Air: G4"/>
    <s v="G4"/>
    <n v="20368"/>
    <n v="59"/>
    <x v="21"/>
    <s v="Las Vegas, NV"/>
    <s v="ICT"/>
    <s v="Wichita, KS"/>
    <n v="1223"/>
    <n v="1211"/>
    <n v="-12"/>
    <n v="28"/>
    <n v="1239"/>
    <n v="1637"/>
    <n v="6"/>
    <n v="1641"/>
    <n v="1643"/>
    <n v="2"/>
    <n v="0"/>
    <n v="0"/>
    <n v="138"/>
    <n v="152"/>
    <n v="118"/>
    <n v="986"/>
    <m/>
    <m/>
    <m/>
    <m/>
    <m/>
    <s v="16:43"/>
    <s v="12:11"/>
    <d v="1899-12-30T04:32:00"/>
    <s v="Afternoon"/>
  </r>
  <r>
    <d v="2023-08-08T00:00:00"/>
    <x v="2"/>
    <s v="Southwest Airlines Co.: WN"/>
    <s v="WN"/>
    <n v="19393"/>
    <n v="2710"/>
    <x v="112"/>
    <s v="Houston, TX"/>
    <s v="PHX"/>
    <s v="Phoenix, AZ"/>
    <n v="1335"/>
    <n v="1400"/>
    <n v="25"/>
    <n v="8"/>
    <n v="1408"/>
    <n v="1421"/>
    <n v="6"/>
    <n v="1410"/>
    <n v="1427"/>
    <n v="17"/>
    <n v="0"/>
    <n v="0"/>
    <n v="155"/>
    <n v="147"/>
    <n v="133"/>
    <n v="1020"/>
    <n v="17"/>
    <n v="0"/>
    <n v="0"/>
    <n v="0"/>
    <n v="0"/>
    <s v="14:27"/>
    <s v="14:00"/>
    <d v="1899-12-30T00:27:00"/>
    <s v="Afternoon"/>
  </r>
  <r>
    <d v="2023-08-12T00:00:00"/>
    <x v="5"/>
    <s v="Spirit Air Lines: NK"/>
    <s v="NK"/>
    <n v="20416"/>
    <n v="1272"/>
    <x v="21"/>
    <s v="Las Vegas, NV"/>
    <s v="IAH"/>
    <s v="Houston, TX"/>
    <n v="1240"/>
    <n v="1252"/>
    <n v="12"/>
    <n v="19"/>
    <n v="1311"/>
    <n v="1748"/>
    <n v="6"/>
    <n v="1746"/>
    <n v="1754"/>
    <n v="8"/>
    <n v="0"/>
    <n v="0"/>
    <n v="186"/>
    <n v="182"/>
    <n v="157"/>
    <n v="1222"/>
    <m/>
    <m/>
    <m/>
    <m/>
    <m/>
    <s v="17:54"/>
    <s v="12:52"/>
    <d v="1899-12-30T05:02:00"/>
    <s v="Afternoon"/>
  </r>
  <r>
    <d v="2023-03-23T00:00:00"/>
    <x v="1"/>
    <s v="Delta Air Lines Inc.: DL"/>
    <s v="DL"/>
    <n v="19790"/>
    <n v="2087"/>
    <x v="1"/>
    <s v="Minneapolis, MN"/>
    <s v="BIL"/>
    <s v="Billings, MT"/>
    <n v="1840"/>
    <n v="1837"/>
    <n v="-3"/>
    <n v="14"/>
    <n v="1851"/>
    <n v="1936"/>
    <n v="5"/>
    <n v="1949"/>
    <n v="1941"/>
    <n v="-8"/>
    <n v="0"/>
    <n v="0"/>
    <n v="129"/>
    <n v="124"/>
    <n v="105"/>
    <n v="748"/>
    <m/>
    <m/>
    <m/>
    <m/>
    <m/>
    <s v="19:41"/>
    <s v="18:37"/>
    <d v="1899-12-30T01:04:00"/>
    <s v="Evening"/>
  </r>
  <r>
    <d v="2020-11-13T00:00:00"/>
    <x v="1"/>
    <s v="Delta Air Lines Inc.: DL"/>
    <s v="DL"/>
    <n v="19790"/>
    <n v="690"/>
    <x v="31"/>
    <s v="Boston, MA"/>
    <s v="SLC"/>
    <s v="Salt Lake City, UT"/>
    <n v="1740"/>
    <n v="1730"/>
    <n v="-10"/>
    <n v="16"/>
    <n v="1746"/>
    <n v="2044"/>
    <n v="11"/>
    <n v="2102"/>
    <n v="2055"/>
    <n v="-7"/>
    <n v="0"/>
    <n v="0"/>
    <n v="322"/>
    <n v="325"/>
    <n v="298"/>
    <n v="2105"/>
    <m/>
    <m/>
    <m/>
    <m/>
    <m/>
    <s v="20:55"/>
    <s v="17:30"/>
    <d v="1899-12-30T03:25:00"/>
    <s v="Afternoon"/>
  </r>
  <r>
    <d v="2022-09-30T00:00:00"/>
    <x v="3"/>
    <s v="American Airlines Inc.: AA"/>
    <s v="AA"/>
    <n v="19805"/>
    <n v="2023"/>
    <x v="29"/>
    <s v="San Francisco, CA"/>
    <s v="DFW"/>
    <s v="Dallas/Fort Worth, TX"/>
    <n v="1400"/>
    <n v="1402"/>
    <n v="2"/>
    <n v="19"/>
    <n v="1421"/>
    <n v="1923"/>
    <n v="13"/>
    <n v="1929"/>
    <n v="1936"/>
    <n v="7"/>
    <n v="0"/>
    <n v="0"/>
    <n v="209"/>
    <n v="214"/>
    <n v="182"/>
    <n v="1464"/>
    <m/>
    <m/>
    <m/>
    <m/>
    <m/>
    <s v="19:36"/>
    <s v="14:02"/>
    <d v="1899-12-30T05:34:00"/>
    <s v="Afternoon"/>
  </r>
  <r>
    <d v="2021-09-29T00:00:00"/>
    <x v="8"/>
    <s v="PSA Airlines Inc.: OH"/>
    <s v="OH"/>
    <n v="20397"/>
    <n v="5113"/>
    <x v="3"/>
    <s v="Washington, DC"/>
    <s v="GSP"/>
    <s v="Greer, SC"/>
    <n v="1350"/>
    <n v="1334"/>
    <n v="-16"/>
    <n v="27"/>
    <n v="1401"/>
    <n v="1505"/>
    <n v="4"/>
    <n v="1524"/>
    <n v="1509"/>
    <n v="-15"/>
    <n v="0"/>
    <n v="0"/>
    <n v="94"/>
    <n v="95"/>
    <n v="64"/>
    <n v="396"/>
    <m/>
    <m/>
    <m/>
    <m/>
    <m/>
    <s v="15:09"/>
    <s v="13:34"/>
    <d v="1899-12-30T01:35:00"/>
    <s v="Afternoon"/>
  </r>
  <r>
    <d v="2023-01-15T00:00:00"/>
    <x v="12"/>
    <s v="Endeavor Air Inc.: 9E"/>
    <s v="9E"/>
    <n v="20363"/>
    <n v="5264"/>
    <x v="196"/>
    <s v="Grand Forks, ND"/>
    <s v="MSP"/>
    <s v="Minneapolis, MN"/>
    <n v="1800"/>
    <n v="1735"/>
    <n v="-25"/>
    <n v="30"/>
    <n v="1805"/>
    <n v="1852"/>
    <n v="6"/>
    <n v="1927"/>
    <n v="1858"/>
    <n v="-29"/>
    <n v="0"/>
    <n v="0"/>
    <n v="87"/>
    <n v="83"/>
    <n v="47"/>
    <n v="284"/>
    <m/>
    <m/>
    <m/>
    <m/>
    <m/>
    <s v="18:58"/>
    <s v="17:35"/>
    <d v="1899-12-30T01:23:00"/>
    <s v="Afternoon"/>
  </r>
  <r>
    <d v="2021-06-04T00:00:00"/>
    <x v="1"/>
    <s v="Delta Air Lines Inc.: DL"/>
    <s v="DL"/>
    <n v="19790"/>
    <n v="1767"/>
    <x v="197"/>
    <s v="Jackson, WY"/>
    <s v="SLC"/>
    <s v="Salt Lake City, UT"/>
    <n v="1324"/>
    <n v="1312"/>
    <n v="-12"/>
    <n v="19"/>
    <n v="1331"/>
    <n v="1410"/>
    <n v="6"/>
    <n v="1425"/>
    <n v="1416"/>
    <n v="-9"/>
    <n v="0"/>
    <n v="0"/>
    <n v="61"/>
    <n v="64"/>
    <n v="39"/>
    <n v="205"/>
    <m/>
    <m/>
    <m/>
    <m/>
    <m/>
    <s v="14:16"/>
    <s v="13:12"/>
    <d v="1899-12-30T01:04:00"/>
    <s v="Afternoon"/>
  </r>
  <r>
    <d v="2020-06-11T00:00:00"/>
    <x v="11"/>
    <s v="SkyWest Airlines Inc.: OO"/>
    <s v="OO"/>
    <n v="20304"/>
    <n v="5394"/>
    <x v="198"/>
    <s v="State College, PA"/>
    <s v="ORD"/>
    <s v="Chicago, IL"/>
    <n v="1600"/>
    <n v="1552"/>
    <n v="-8"/>
    <n v="10"/>
    <n v="1602"/>
    <n v="1631"/>
    <n v="6"/>
    <n v="1648"/>
    <n v="1637"/>
    <n v="-11"/>
    <n v="0"/>
    <n v="0"/>
    <n v="108"/>
    <n v="105"/>
    <n v="89"/>
    <n v="528"/>
    <m/>
    <m/>
    <m/>
    <m/>
    <m/>
    <s v="16:37"/>
    <s v="15:52"/>
    <d v="1899-12-30T00:45:00"/>
    <s v="Afternoon"/>
  </r>
  <r>
    <d v="2022-08-12T00:00:00"/>
    <x v="1"/>
    <s v="Delta Air Lines Inc.: DL"/>
    <s v="DL"/>
    <n v="19790"/>
    <n v="1618"/>
    <x v="7"/>
    <s v="Atlanta, GA"/>
    <s v="SYR"/>
    <s v="Syracuse, NY"/>
    <n v="2150"/>
    <n v="2147"/>
    <n v="-3"/>
    <n v="14"/>
    <n v="2201"/>
    <n v="2400"/>
    <n v="4"/>
    <n v="2359"/>
    <n v="4"/>
    <n v="5"/>
    <n v="0"/>
    <n v="0"/>
    <n v="129"/>
    <n v="137"/>
    <n v="119"/>
    <n v="794"/>
    <m/>
    <m/>
    <m/>
    <m/>
    <m/>
    <s v="00:04"/>
    <s v="21:47"/>
    <n v="-0.90486111111111112"/>
    <s v="Evening"/>
  </r>
  <r>
    <d v="2019-05-23T00:00:00"/>
    <x v="3"/>
    <s v="American Airlines Inc.: AA"/>
    <s v="AA"/>
    <n v="19805"/>
    <n v="1153"/>
    <x v="43"/>
    <s v="Philadelphia, PA"/>
    <s v="BOS"/>
    <s v="Boston, MA"/>
    <n v="1000"/>
    <n v="958"/>
    <n v="-2"/>
    <n v="23"/>
    <n v="1021"/>
    <n v="1117"/>
    <n v="7"/>
    <n v="1117"/>
    <n v="1124"/>
    <n v="7"/>
    <n v="0"/>
    <n v="0"/>
    <n v="77"/>
    <n v="86"/>
    <n v="56"/>
    <n v="280"/>
    <m/>
    <m/>
    <m/>
    <m/>
    <m/>
    <s v="11:24"/>
    <s v="09:58"/>
    <d v="1899-12-30T01:26:00"/>
    <s v="Morning"/>
  </r>
  <r>
    <d v="2023-03-01T00:00:00"/>
    <x v="2"/>
    <s v="Southwest Airlines Co.: WN"/>
    <s v="WN"/>
    <n v="19393"/>
    <n v="1587"/>
    <x v="26"/>
    <s v="Austin, TX"/>
    <s v="SJC"/>
    <s v="San Jose, CA"/>
    <n v="910"/>
    <n v="904"/>
    <n v="-6"/>
    <n v="11"/>
    <n v="915"/>
    <n v="1043"/>
    <n v="4"/>
    <n v="1105"/>
    <n v="1047"/>
    <n v="-18"/>
    <n v="0"/>
    <n v="0"/>
    <n v="235"/>
    <n v="223"/>
    <n v="208"/>
    <n v="1476"/>
    <m/>
    <m/>
    <m/>
    <m/>
    <m/>
    <s v="10:47"/>
    <s v="09:04"/>
    <d v="1899-12-30T01:43:00"/>
    <s v="Morning"/>
  </r>
  <r>
    <d v="2023-04-20T00:00:00"/>
    <x v="3"/>
    <s v="American Airlines Inc.: AA"/>
    <s v="AA"/>
    <n v="19805"/>
    <n v="367"/>
    <x v="18"/>
    <s v="Dallas/Fort Worth, TX"/>
    <s v="PHX"/>
    <s v="Phoenix, AZ"/>
    <n v="700"/>
    <n v="654"/>
    <n v="-6"/>
    <n v="19"/>
    <n v="713"/>
    <n v="724"/>
    <n v="10"/>
    <n v="737"/>
    <n v="734"/>
    <n v="-3"/>
    <n v="0"/>
    <n v="0"/>
    <n v="157"/>
    <n v="160"/>
    <n v="131"/>
    <n v="868"/>
    <m/>
    <m/>
    <m/>
    <m/>
    <m/>
    <s v="07:34"/>
    <s v="06:54"/>
    <d v="1899-12-30T00:40:00"/>
    <s v="Morning"/>
  </r>
  <r>
    <d v="2019-04-02T00:00:00"/>
    <x v="9"/>
    <s v="Allegiant Air: G4"/>
    <s v="G4"/>
    <n v="20368"/>
    <n v="709"/>
    <x v="114"/>
    <s v="Phoenix, AZ"/>
    <s v="BLI"/>
    <s v="Bellingham, WA"/>
    <n v="1143"/>
    <n v="1143"/>
    <n v="0"/>
    <n v="13"/>
    <n v="1156"/>
    <n v="1422"/>
    <n v="6"/>
    <n v="1452"/>
    <n v="1428"/>
    <n v="-24"/>
    <n v="0"/>
    <n v="0"/>
    <n v="189"/>
    <n v="165"/>
    <n v="146"/>
    <n v="1208"/>
    <m/>
    <m/>
    <m/>
    <m/>
    <m/>
    <s v="14:28"/>
    <s v="11:43"/>
    <d v="1899-12-30T02:45:00"/>
    <s v="Morning"/>
  </r>
  <r>
    <d v="2020-10-15T00:00:00"/>
    <x v="1"/>
    <s v="Delta Air Lines Inc.: DL"/>
    <s v="DL"/>
    <n v="19790"/>
    <n v="1627"/>
    <x v="133"/>
    <s v="Memphis, TN"/>
    <s v="ATL"/>
    <s v="Atlanta, GA"/>
    <n v="1555"/>
    <n v="1548"/>
    <n v="-7"/>
    <n v="13"/>
    <n v="1601"/>
    <n v="1753"/>
    <n v="9"/>
    <n v="1808"/>
    <n v="1802"/>
    <n v="-6"/>
    <n v="0"/>
    <n v="0"/>
    <n v="73"/>
    <n v="74"/>
    <n v="52"/>
    <n v="332"/>
    <m/>
    <m/>
    <m/>
    <m/>
    <m/>
    <s v="18:02"/>
    <s v="15:48"/>
    <d v="1899-12-30T02:14:00"/>
    <s v="Afternoon"/>
  </r>
  <r>
    <d v="2021-01-17T00:00:00"/>
    <x v="9"/>
    <s v="Allegiant Air: G4"/>
    <s v="G4"/>
    <n v="20368"/>
    <n v="1703"/>
    <x v="16"/>
    <s v="Fort Lauderdale, FL"/>
    <s v="AVL"/>
    <s v="Asheville, NC"/>
    <n v="1232"/>
    <n v="1225"/>
    <n v="-7"/>
    <n v="16"/>
    <n v="1241"/>
    <n v="1410"/>
    <n v="6"/>
    <n v="1429"/>
    <n v="1416"/>
    <n v="-13"/>
    <n v="0"/>
    <n v="0"/>
    <n v="117"/>
    <n v="111"/>
    <n v="89"/>
    <n v="660"/>
    <m/>
    <m/>
    <m/>
    <m/>
    <m/>
    <s v="14:16"/>
    <s v="12:25"/>
    <d v="1899-12-30T01:51:00"/>
    <s v="Afternoon"/>
  </r>
  <r>
    <d v="2023-07-16T00:00:00"/>
    <x v="2"/>
    <s v="Southwest Airlines Co.: WN"/>
    <s v="WN"/>
    <n v="19393"/>
    <n v="5422"/>
    <x v="29"/>
    <s v="San Francisco, CA"/>
    <s v="LAS"/>
    <s v="Las Vegas, NV"/>
    <n v="600"/>
    <n v="555"/>
    <n v="-5"/>
    <n v="12"/>
    <n v="607"/>
    <n v="714"/>
    <n v="5"/>
    <n v="730"/>
    <n v="719"/>
    <n v="-11"/>
    <n v="0"/>
    <n v="0"/>
    <n v="90"/>
    <n v="84"/>
    <n v="67"/>
    <n v="414"/>
    <m/>
    <m/>
    <m/>
    <m/>
    <m/>
    <s v="07:19"/>
    <s v="05:55"/>
    <d v="1899-12-30T01:24:00"/>
    <s v="Night"/>
  </r>
  <r>
    <d v="2021-02-04T00:00:00"/>
    <x v="5"/>
    <s v="Spirit Air Lines: NK"/>
    <s v="NK"/>
    <n v="20416"/>
    <n v="2427"/>
    <x v="155"/>
    <s v="Myrtle Beach, SC"/>
    <s v="ACY"/>
    <s v="Atlantic City, NJ"/>
    <n v="914"/>
    <n v="905"/>
    <n v="-9"/>
    <n v="10"/>
    <n v="915"/>
    <n v="1027"/>
    <n v="4"/>
    <n v="1048"/>
    <n v="1031"/>
    <n v="-17"/>
    <n v="0"/>
    <n v="0"/>
    <n v="94"/>
    <n v="86"/>
    <n v="72"/>
    <n v="466"/>
    <m/>
    <m/>
    <m/>
    <m/>
    <m/>
    <s v="10:31"/>
    <s v="09:05"/>
    <d v="1899-12-30T01:26:00"/>
    <s v="Morning"/>
  </r>
  <r>
    <d v="2019-12-14T00:00:00"/>
    <x v="7"/>
    <s v="JetBlue Airways: B6"/>
    <s v="B6"/>
    <n v="20409"/>
    <n v="1134"/>
    <x v="39"/>
    <s v="San Juan, PR"/>
    <s v="MCO"/>
    <s v="Orlando, FL"/>
    <n v="1900"/>
    <n v="1911"/>
    <n v="11"/>
    <n v="14"/>
    <n v="1925"/>
    <n v="2100"/>
    <n v="8"/>
    <n v="2105"/>
    <n v="2108"/>
    <n v="3"/>
    <n v="0"/>
    <n v="0"/>
    <n v="185"/>
    <n v="177"/>
    <n v="155"/>
    <n v="1189"/>
    <m/>
    <m/>
    <m/>
    <m/>
    <m/>
    <s v="21:08"/>
    <s v="19:11"/>
    <d v="1899-12-30T01:57:00"/>
    <s v="Evening"/>
  </r>
  <r>
    <d v="2020-09-08T00:00:00"/>
    <x v="1"/>
    <s v="Delta Air Lines Inc.: DL"/>
    <s v="DL"/>
    <n v="19790"/>
    <n v="190"/>
    <x v="24"/>
    <s v="Salt Lake City, UT"/>
    <s v="SEA"/>
    <s v="Seattle, WA"/>
    <n v="2110"/>
    <n v="2147"/>
    <n v="37"/>
    <n v="17"/>
    <n v="2204"/>
    <n v="2234"/>
    <n v="6"/>
    <n v="2222"/>
    <n v="2240"/>
    <n v="18"/>
    <n v="0"/>
    <n v="0"/>
    <n v="132"/>
    <n v="113"/>
    <n v="90"/>
    <n v="689"/>
    <n v="0"/>
    <n v="0"/>
    <n v="0"/>
    <n v="0"/>
    <n v="18"/>
    <s v="22:40"/>
    <s v="21:47"/>
    <d v="1899-12-30T00:53:00"/>
    <s v="Evening"/>
  </r>
  <r>
    <d v="2020-10-14T00:00:00"/>
    <x v="1"/>
    <s v="Delta Air Lines Inc.: DL"/>
    <s v="DL"/>
    <n v="19790"/>
    <n v="682"/>
    <x v="6"/>
    <s v="Seattle, WA"/>
    <s v="PHX"/>
    <s v="Phoenix, AZ"/>
    <n v="740"/>
    <n v="740"/>
    <n v="0"/>
    <n v="19"/>
    <n v="759"/>
    <n v="1007"/>
    <n v="5"/>
    <n v="1028"/>
    <n v="1012"/>
    <n v="-16"/>
    <n v="0"/>
    <n v="0"/>
    <n v="168"/>
    <n v="152"/>
    <n v="128"/>
    <n v="1107"/>
    <m/>
    <m/>
    <m/>
    <m/>
    <m/>
    <s v="10:12"/>
    <s v="07:40"/>
    <d v="1899-12-30T02:32:00"/>
    <s v="Morning"/>
  </r>
  <r>
    <d v="2021-09-02T00:00:00"/>
    <x v="11"/>
    <s v="SkyWest Airlines Inc.: OO"/>
    <s v="OO"/>
    <n v="20304"/>
    <n v="3559"/>
    <x v="199"/>
    <s v="Idaho Falls, ID"/>
    <s v="SLC"/>
    <s v="Salt Lake City, UT"/>
    <n v="620"/>
    <n v="611"/>
    <n v="-9"/>
    <n v="16"/>
    <n v="627"/>
    <n v="701"/>
    <n v="5"/>
    <n v="711"/>
    <n v="706"/>
    <n v="-5"/>
    <n v="0"/>
    <n v="0"/>
    <n v="51"/>
    <n v="55"/>
    <n v="34"/>
    <n v="188"/>
    <m/>
    <m/>
    <m/>
    <m/>
    <m/>
    <s v="07:06"/>
    <s v="06:11"/>
    <d v="1899-12-30T00:55:00"/>
    <s v="Morning"/>
  </r>
  <r>
    <d v="2019-05-22T00:00:00"/>
    <x v="2"/>
    <s v="Southwest Airlines Co.: WN"/>
    <s v="WN"/>
    <n v="19393"/>
    <n v="1351"/>
    <x v="12"/>
    <s v="Baltimore, MD"/>
    <s v="OAK"/>
    <s v="Oakland, CA"/>
    <n v="1430"/>
    <n v="1428"/>
    <n v="-2"/>
    <n v="19"/>
    <n v="1447"/>
    <n v="1723"/>
    <n v="7"/>
    <n v="1730"/>
    <n v="1730"/>
    <n v="0"/>
    <n v="0"/>
    <n v="0"/>
    <n v="360"/>
    <n v="362"/>
    <n v="336"/>
    <n v="2447"/>
    <m/>
    <m/>
    <m/>
    <m/>
    <m/>
    <s v="17:30"/>
    <s v="14:28"/>
    <d v="1899-12-30T03:02:00"/>
    <s v="Afternoon"/>
  </r>
  <r>
    <d v="2021-01-10T00:00:00"/>
    <x v="16"/>
    <s v="Horizon Air: QX"/>
    <s v="QX"/>
    <n v="19687"/>
    <n v="2108"/>
    <x v="105"/>
    <s v="Anchorage, AK"/>
    <s v="SEA"/>
    <s v="Seattle, WA"/>
    <n v="1705"/>
    <n v="1654"/>
    <n v="-11"/>
    <n v="8"/>
    <n v="1702"/>
    <n v="2123"/>
    <n v="7"/>
    <n v="2158"/>
    <n v="2130"/>
    <n v="-28"/>
    <n v="0"/>
    <n v="0"/>
    <n v="233"/>
    <n v="216"/>
    <n v="201"/>
    <n v="1448"/>
    <m/>
    <m/>
    <m/>
    <m/>
    <m/>
    <s v="21:30"/>
    <s v="16:54"/>
    <d v="1899-12-30T04:36:00"/>
    <s v="Afternoon"/>
  </r>
  <r>
    <d v="2021-08-27T00:00:00"/>
    <x v="1"/>
    <s v="Delta Air Lines Inc.: DL"/>
    <s v="DL"/>
    <n v="19790"/>
    <n v="2346"/>
    <x v="7"/>
    <s v="Atlanta, GA"/>
    <s v="RDU"/>
    <s v="Raleigh/Durham, NC"/>
    <n v="1725"/>
    <n v="1734"/>
    <n v="9"/>
    <n v="10"/>
    <n v="1744"/>
    <n v="1844"/>
    <n v="5"/>
    <n v="1853"/>
    <n v="1849"/>
    <n v="-4"/>
    <n v="0"/>
    <n v="0"/>
    <n v="88"/>
    <n v="75"/>
    <n v="60"/>
    <n v="356"/>
    <m/>
    <m/>
    <m/>
    <m/>
    <m/>
    <s v="18:49"/>
    <s v="17:34"/>
    <d v="1899-12-30T01:15:00"/>
    <s v="Afternoon"/>
  </r>
  <r>
    <d v="2019-01-15T00:00:00"/>
    <x v="5"/>
    <s v="Spirit Air Lines: NK"/>
    <s v="NK"/>
    <n v="20416"/>
    <n v="680"/>
    <x v="36"/>
    <s v="New Orleans, LA"/>
    <s v="FLL"/>
    <s v="Fort Lauderdale, FL"/>
    <n v="1939"/>
    <n v="1930"/>
    <n v="-9"/>
    <n v="10"/>
    <n v="1940"/>
    <n v="2205"/>
    <n v="6"/>
    <n v="2229"/>
    <n v="2211"/>
    <n v="-18"/>
    <n v="0"/>
    <n v="0"/>
    <n v="110"/>
    <n v="101"/>
    <n v="85"/>
    <n v="674"/>
    <m/>
    <m/>
    <m/>
    <m/>
    <m/>
    <s v="22:11"/>
    <s v="19:30"/>
    <d v="1899-12-30T02:41:00"/>
    <s v="Evening"/>
  </r>
  <r>
    <d v="2021-07-20T00:00:00"/>
    <x v="15"/>
    <s v="Mesa Airlines Inc.: YV"/>
    <s v="YV"/>
    <n v="20378"/>
    <n v="6210"/>
    <x v="24"/>
    <s v="Salt Lake City, UT"/>
    <s v="IAH"/>
    <s v="Houston, TX"/>
    <n v="1730"/>
    <n v="1753"/>
    <n v="23"/>
    <n v="16"/>
    <n v="1809"/>
    <n v="2140"/>
    <n v="6"/>
    <n v="2138"/>
    <n v="2146"/>
    <n v="8"/>
    <n v="0"/>
    <n v="0"/>
    <n v="188"/>
    <n v="173"/>
    <n v="151"/>
    <n v="1195"/>
    <m/>
    <m/>
    <m/>
    <m/>
    <m/>
    <s v="21:46"/>
    <s v="17:53"/>
    <d v="1899-12-30T03:53:00"/>
    <s v="Afternoon"/>
  </r>
  <r>
    <d v="2023-07-22T00:00:00"/>
    <x v="6"/>
    <s v="Alaska Airlines Inc.: AS"/>
    <s v="AS"/>
    <n v="19930"/>
    <n v="234"/>
    <x v="194"/>
    <s v="Fairbanks, AK"/>
    <s v="SEA"/>
    <s v="Seattle, WA"/>
    <n v="700"/>
    <n v="651"/>
    <n v="-9"/>
    <n v="12"/>
    <n v="703"/>
    <n v="1135"/>
    <n v="12"/>
    <n v="1140"/>
    <n v="1147"/>
    <n v="7"/>
    <n v="0"/>
    <n v="0"/>
    <n v="220"/>
    <n v="236"/>
    <n v="212"/>
    <n v="1533"/>
    <m/>
    <m/>
    <m/>
    <m/>
    <m/>
    <s v="11:47"/>
    <s v="06:51"/>
    <d v="1899-12-30T04:56:00"/>
    <s v="Morning"/>
  </r>
  <r>
    <d v="2022-02-26T00:00:00"/>
    <x v="2"/>
    <s v="Southwest Airlines Co.: WN"/>
    <s v="WN"/>
    <n v="19393"/>
    <n v="3024"/>
    <x v="0"/>
    <s v="Denver, CO"/>
    <s v="OAK"/>
    <s v="Oakland, CA"/>
    <n v="1605"/>
    <n v="1659"/>
    <n v="54"/>
    <n v="9"/>
    <n v="1708"/>
    <n v="1814"/>
    <n v="9"/>
    <n v="1750"/>
    <n v="1823"/>
    <n v="33"/>
    <n v="0"/>
    <n v="0"/>
    <n v="165"/>
    <n v="144"/>
    <n v="126"/>
    <n v="957"/>
    <n v="32"/>
    <n v="0"/>
    <n v="0"/>
    <n v="0"/>
    <n v="1"/>
    <s v="18:23"/>
    <s v="16:59"/>
    <d v="1899-12-30T01:24:00"/>
    <s v="Afternoon"/>
  </r>
  <r>
    <d v="2022-03-08T00:00:00"/>
    <x v="4"/>
    <s v="Republic Airline: YX"/>
    <s v="YX"/>
    <n v="20452"/>
    <n v="3560"/>
    <x v="19"/>
    <s v="Charlotte, NC"/>
    <s v="EWR"/>
    <s v="Newark, NJ"/>
    <n v="1318"/>
    <n v="1313"/>
    <n v="-5"/>
    <n v="33"/>
    <n v="1346"/>
    <n v="1511"/>
    <n v="12"/>
    <n v="1517"/>
    <n v="1523"/>
    <n v="6"/>
    <n v="0"/>
    <n v="0"/>
    <n v="119"/>
    <n v="130"/>
    <n v="85"/>
    <n v="529"/>
    <m/>
    <m/>
    <m/>
    <m/>
    <m/>
    <s v="15:23"/>
    <s v="13:13"/>
    <d v="1899-12-30T02:10:00"/>
    <s v="Afternoon"/>
  </r>
  <r>
    <d v="2021-05-09T00:00:00"/>
    <x v="0"/>
    <s v="United Air Lines Inc.: UA"/>
    <s v="UA"/>
    <n v="19977"/>
    <n v="2432"/>
    <x v="0"/>
    <s v="Denver, CO"/>
    <s v="GRR"/>
    <s v="Grand Rapids, MI"/>
    <n v="1015"/>
    <n v="1008"/>
    <n v="-7"/>
    <n v="17"/>
    <n v="1025"/>
    <n v="1421"/>
    <n v="10"/>
    <n v="1437"/>
    <n v="1431"/>
    <n v="-6"/>
    <n v="0"/>
    <n v="0"/>
    <n v="142"/>
    <n v="143"/>
    <n v="116"/>
    <n v="1015"/>
    <m/>
    <m/>
    <m/>
    <m/>
    <m/>
    <s v="14:31"/>
    <s v="10:08"/>
    <d v="1899-12-30T04:23:00"/>
    <s v="Morning"/>
  </r>
  <r>
    <d v="2020-08-11T00:00:00"/>
    <x v="2"/>
    <s v="Southwest Airlines Co.: WN"/>
    <s v="WN"/>
    <n v="19393"/>
    <n v="1626"/>
    <x v="47"/>
    <s v="Milwaukee, WI"/>
    <s v="BNA"/>
    <s v="Nashville, TN"/>
    <n v="620"/>
    <n v="616"/>
    <n v="-4"/>
    <n v="9"/>
    <n v="625"/>
    <n v="732"/>
    <n v="5"/>
    <n v="750"/>
    <n v="737"/>
    <n v="-13"/>
    <n v="0"/>
    <n v="0"/>
    <n v="90"/>
    <n v="81"/>
    <n v="67"/>
    <n v="475"/>
    <m/>
    <m/>
    <m/>
    <m/>
    <m/>
    <s v="07:37"/>
    <s v="06:16"/>
    <d v="1899-12-30T01:21:00"/>
    <s v="Morning"/>
  </r>
  <r>
    <d v="2021-02-02T00:00:00"/>
    <x v="2"/>
    <s v="Southwest Airlines Co.: WN"/>
    <s v="WN"/>
    <n v="19393"/>
    <n v="739"/>
    <x v="0"/>
    <s v="Denver, CO"/>
    <s v="MTJ"/>
    <s v="Montrose/Delta, CO"/>
    <n v="1200"/>
    <n v="1157"/>
    <n v="-3"/>
    <n v="11"/>
    <n v="1208"/>
    <n v="1242"/>
    <n v="3"/>
    <n v="1310"/>
    <n v="1245"/>
    <n v="-25"/>
    <n v="0"/>
    <n v="0"/>
    <n v="70"/>
    <n v="48"/>
    <n v="34"/>
    <n v="196"/>
    <m/>
    <m/>
    <m/>
    <m/>
    <m/>
    <s v="12:45"/>
    <s v="11:57"/>
    <d v="1899-12-30T00:48:00"/>
    <s v="Morning"/>
  </r>
  <r>
    <d v="2021-02-23T00:00:00"/>
    <x v="7"/>
    <s v="JetBlue Airways: B6"/>
    <s v="B6"/>
    <n v="20409"/>
    <n v="1592"/>
    <x v="48"/>
    <s v="Orlando, FL"/>
    <s v="RDU"/>
    <s v="Raleigh/Durham, NC"/>
    <n v="1200"/>
    <n v="0"/>
    <n v="0"/>
    <m/>
    <m/>
    <m/>
    <m/>
    <n v="1343"/>
    <n v="0"/>
    <n v="0"/>
    <n v="1"/>
    <n v="0"/>
    <n v="103"/>
    <m/>
    <m/>
    <n v="534"/>
    <m/>
    <m/>
    <m/>
    <m/>
    <m/>
    <s v="00:00"/>
    <s v="00:00"/>
    <d v="1899-12-30T00:00:00"/>
    <s v="Night"/>
  </r>
  <r>
    <d v="2020-12-21T00:00:00"/>
    <x v="8"/>
    <s v="PSA Airlines Inc.: OH"/>
    <s v="OH"/>
    <n v="20397"/>
    <n v="5627"/>
    <x v="200"/>
    <s v="Newport News/Williamsburg, VA"/>
    <s v="CLT"/>
    <s v="Charlotte, NC"/>
    <n v="636"/>
    <n v="632"/>
    <n v="-4"/>
    <n v="19"/>
    <n v="651"/>
    <n v="759"/>
    <n v="4"/>
    <n v="816"/>
    <n v="803"/>
    <n v="-13"/>
    <n v="0"/>
    <n v="0"/>
    <n v="100"/>
    <n v="91"/>
    <n v="68"/>
    <n v="282"/>
    <m/>
    <m/>
    <m/>
    <m/>
    <m/>
    <s v="08:03"/>
    <s v="06:32"/>
    <d v="1899-12-30T01:31:00"/>
    <s v="Morning"/>
  </r>
  <r>
    <d v="2021-09-17T00:00:00"/>
    <x v="4"/>
    <s v="Republic Airline: YX"/>
    <s v="YX"/>
    <n v="20452"/>
    <n v="4604"/>
    <x v="150"/>
    <s v="Cincinnati, OH"/>
    <s v="LGA"/>
    <s v="New York, NY"/>
    <n v="602"/>
    <n v="600"/>
    <n v="-2"/>
    <n v="19"/>
    <n v="619"/>
    <n v="752"/>
    <n v="6"/>
    <n v="802"/>
    <n v="758"/>
    <n v="-4"/>
    <n v="0"/>
    <n v="0"/>
    <n v="120"/>
    <n v="118"/>
    <n v="93"/>
    <n v="585"/>
    <m/>
    <m/>
    <m/>
    <m/>
    <m/>
    <s v="07:58"/>
    <s v="06:00"/>
    <d v="1899-12-30T01:58:00"/>
    <s v="Morning"/>
  </r>
  <r>
    <d v="2022-08-23T00:00:00"/>
    <x v="3"/>
    <s v="American Airlines Inc.: AA"/>
    <s v="AA"/>
    <n v="19805"/>
    <n v="1680"/>
    <x v="75"/>
    <s v="Miami, FL"/>
    <s v="LAX"/>
    <s v="Los Angeles, CA"/>
    <n v="1937"/>
    <n v="1952"/>
    <n v="15"/>
    <n v="18"/>
    <n v="2010"/>
    <n v="2202"/>
    <n v="11"/>
    <n v="2211"/>
    <n v="2213"/>
    <n v="2"/>
    <n v="0"/>
    <n v="0"/>
    <n v="334"/>
    <n v="321"/>
    <n v="292"/>
    <n v="2342"/>
    <m/>
    <m/>
    <m/>
    <m/>
    <m/>
    <s v="22:13"/>
    <s v="19:52"/>
    <d v="1899-12-30T02:21:00"/>
    <s v="Evening"/>
  </r>
  <r>
    <d v="2019-09-11T00:00:00"/>
    <x v="1"/>
    <s v="Delta Air Lines Inc.: DL"/>
    <s v="DL"/>
    <n v="19790"/>
    <n v="745"/>
    <x v="29"/>
    <s v="San Francisco, CA"/>
    <s v="DTW"/>
    <s v="Detroit, MI"/>
    <n v="1135"/>
    <n v="1245"/>
    <n v="70"/>
    <n v="15"/>
    <n v="1300"/>
    <n v="1955"/>
    <n v="14"/>
    <n v="1917"/>
    <n v="2009"/>
    <n v="52"/>
    <n v="0"/>
    <n v="0"/>
    <n v="282"/>
    <n v="264"/>
    <n v="235"/>
    <n v="2079"/>
    <n v="0"/>
    <n v="0"/>
    <n v="1"/>
    <n v="0"/>
    <n v="51"/>
    <s v="20:09"/>
    <s v="12:45"/>
    <d v="1899-12-30T07:24:00"/>
    <s v="Afternoon"/>
  </r>
  <r>
    <d v="2019-07-11T00:00:00"/>
    <x v="2"/>
    <s v="Southwest Airlines Co.: WN"/>
    <s v="WN"/>
    <n v="19393"/>
    <n v="943"/>
    <x v="48"/>
    <s v="Orlando, FL"/>
    <s v="BDL"/>
    <s v="Hartford, CT"/>
    <n v="2125"/>
    <n v="2120"/>
    <n v="-5"/>
    <n v="11"/>
    <n v="2131"/>
    <n v="2353"/>
    <n v="3"/>
    <n v="5"/>
    <n v="2356"/>
    <n v="-9"/>
    <n v="0"/>
    <n v="0"/>
    <n v="160"/>
    <n v="156"/>
    <n v="142"/>
    <n v="1050"/>
    <m/>
    <m/>
    <m/>
    <m/>
    <m/>
    <s v="23:56"/>
    <s v="21:20"/>
    <d v="1899-12-30T02:36:00"/>
    <s v="Evening"/>
  </r>
  <r>
    <d v="2021-03-03T00:00:00"/>
    <x v="0"/>
    <s v="United Air Lines Inc.: UA"/>
    <s v="UA"/>
    <n v="19977"/>
    <n v="336"/>
    <x v="5"/>
    <s v="Houston, TX"/>
    <s v="SAN"/>
    <s v="San Diego, CA"/>
    <n v="1440"/>
    <n v="1436"/>
    <n v="-4"/>
    <n v="22"/>
    <n v="1458"/>
    <n v="1618"/>
    <n v="5"/>
    <n v="1614"/>
    <n v="1623"/>
    <n v="9"/>
    <n v="0"/>
    <n v="0"/>
    <n v="214"/>
    <n v="227"/>
    <n v="200"/>
    <n v="1303"/>
    <m/>
    <m/>
    <m/>
    <m/>
    <m/>
    <s v="16:23"/>
    <s v="14:36"/>
    <d v="1899-12-30T01:47:00"/>
    <s v="Afternoon"/>
  </r>
  <r>
    <d v="2019-09-25T00:00:00"/>
    <x v="2"/>
    <s v="Southwest Airlines Co.: WN"/>
    <s v="WN"/>
    <n v="19393"/>
    <n v="4206"/>
    <x v="11"/>
    <s v="San Jose, CA"/>
    <s v="SAN"/>
    <s v="San Diego, CA"/>
    <n v="1335"/>
    <n v="1333"/>
    <n v="-2"/>
    <n v="11"/>
    <n v="1344"/>
    <n v="1449"/>
    <n v="7"/>
    <n v="1500"/>
    <n v="1456"/>
    <n v="-4"/>
    <n v="0"/>
    <n v="0"/>
    <n v="85"/>
    <n v="83"/>
    <n v="65"/>
    <n v="417"/>
    <m/>
    <m/>
    <m/>
    <m/>
    <m/>
    <s v="14:56"/>
    <s v="13:33"/>
    <d v="1899-12-30T01:23:00"/>
    <s v="Afternoon"/>
  </r>
  <r>
    <d v="2020-06-18T00:00:00"/>
    <x v="2"/>
    <s v="Southwest Airlines Co.: WN"/>
    <s v="WN"/>
    <n v="19393"/>
    <n v="5181"/>
    <x v="134"/>
    <s v="Ontario, CA"/>
    <s v="OAK"/>
    <s v="Oakland, CA"/>
    <n v="635"/>
    <n v="634"/>
    <n v="-1"/>
    <n v="11"/>
    <n v="645"/>
    <n v="741"/>
    <n v="4"/>
    <n v="750"/>
    <n v="745"/>
    <n v="-5"/>
    <n v="0"/>
    <n v="0"/>
    <n v="75"/>
    <n v="71"/>
    <n v="56"/>
    <n v="362"/>
    <m/>
    <m/>
    <m/>
    <m/>
    <m/>
    <s v="07:45"/>
    <s v="06:34"/>
    <d v="1899-12-30T01:11:00"/>
    <s v="Morning"/>
  </r>
  <r>
    <d v="2021-03-23T00:00:00"/>
    <x v="4"/>
    <s v="Republic Airline: YX"/>
    <s v="YX"/>
    <n v="20452"/>
    <n v="3447"/>
    <x v="73"/>
    <s v="Washington, DC"/>
    <s v="CLT"/>
    <s v="Charlotte, NC"/>
    <n v="1820"/>
    <n v="1815"/>
    <n v="-5"/>
    <n v="29"/>
    <n v="1844"/>
    <n v="1941"/>
    <n v="9"/>
    <n v="1952"/>
    <n v="1950"/>
    <n v="-2"/>
    <n v="0"/>
    <n v="0"/>
    <n v="92"/>
    <n v="95"/>
    <n v="57"/>
    <n v="322"/>
    <m/>
    <m/>
    <m/>
    <m/>
    <m/>
    <s v="19:50"/>
    <s v="18:15"/>
    <d v="1899-12-30T01:35:00"/>
    <s v="Evening"/>
  </r>
  <r>
    <d v="2020-04-05T00:00:00"/>
    <x v="2"/>
    <s v="Southwest Airlines Co.: WN"/>
    <s v="WN"/>
    <n v="19393"/>
    <n v="6043"/>
    <x v="9"/>
    <s v="Chicago, IL"/>
    <s v="DAL"/>
    <s v="Dallas, TX"/>
    <n v="1905"/>
    <n v="1902"/>
    <n v="-3"/>
    <n v="8"/>
    <n v="1910"/>
    <n v="2112"/>
    <n v="3"/>
    <n v="2125"/>
    <n v="2115"/>
    <n v="-10"/>
    <n v="0"/>
    <n v="0"/>
    <n v="140"/>
    <n v="133"/>
    <n v="122"/>
    <n v="793"/>
    <m/>
    <m/>
    <m/>
    <m/>
    <m/>
    <s v="21:15"/>
    <s v="19:02"/>
    <d v="1899-12-30T02:13:00"/>
    <s v="Evening"/>
  </r>
  <r>
    <d v="2023-04-30T00:00:00"/>
    <x v="1"/>
    <s v="Delta Air Lines Inc.: DL"/>
    <s v="DL"/>
    <n v="19790"/>
    <n v="1049"/>
    <x v="32"/>
    <s v="Los Angeles, CA"/>
    <s v="DEN"/>
    <s v="Denver, CO"/>
    <n v="2035"/>
    <n v="2028"/>
    <n v="-7"/>
    <n v="17"/>
    <n v="2045"/>
    <n v="2341"/>
    <n v="10"/>
    <n v="2356"/>
    <n v="2351"/>
    <n v="-5"/>
    <n v="0"/>
    <n v="0"/>
    <n v="141"/>
    <n v="143"/>
    <n v="116"/>
    <n v="862"/>
    <m/>
    <m/>
    <m/>
    <m/>
    <m/>
    <s v="23:51"/>
    <s v="20:28"/>
    <d v="1899-12-30T03:23:00"/>
    <s v="Evening"/>
  </r>
  <r>
    <d v="2022-06-28T00:00:00"/>
    <x v="14"/>
    <s v="Frontier Airlines Inc.: F9"/>
    <s v="F9"/>
    <n v="20436"/>
    <n v="2097"/>
    <x v="38"/>
    <s v="St. Louis, MO"/>
    <s v="LAS"/>
    <s v="Las Vegas, NV"/>
    <n v="2014"/>
    <n v="2024"/>
    <n v="10"/>
    <n v="14"/>
    <n v="2038"/>
    <n v="2148"/>
    <n v="8"/>
    <n v="2153"/>
    <n v="2156"/>
    <n v="3"/>
    <n v="0"/>
    <n v="0"/>
    <n v="219"/>
    <n v="212"/>
    <n v="190"/>
    <n v="1371"/>
    <m/>
    <m/>
    <m/>
    <m/>
    <m/>
    <s v="21:56"/>
    <s v="20:24"/>
    <d v="1899-12-30T01:32:00"/>
    <s v="Evening"/>
  </r>
  <r>
    <d v="2021-03-07T00:00:00"/>
    <x v="11"/>
    <s v="SkyWest Airlines Inc.: OO"/>
    <s v="OO"/>
    <n v="20304"/>
    <n v="5197"/>
    <x v="20"/>
    <s v="Chicago, IL"/>
    <s v="MCW"/>
    <s v="Mason City, IA"/>
    <n v="1310"/>
    <n v="1318"/>
    <n v="8"/>
    <n v="21"/>
    <n v="1339"/>
    <n v="1433"/>
    <n v="4"/>
    <n v="1442"/>
    <n v="1437"/>
    <n v="-5"/>
    <n v="0"/>
    <n v="0"/>
    <n v="92"/>
    <n v="79"/>
    <n v="54"/>
    <n v="289"/>
    <m/>
    <m/>
    <m/>
    <m/>
    <m/>
    <s v="14:37"/>
    <s v="13:18"/>
    <d v="1899-12-30T01:19:00"/>
    <s v="Afternoon"/>
  </r>
  <r>
    <d v="2022-02-18T00:00:00"/>
    <x v="2"/>
    <s v="Southwest Airlines Co.: WN"/>
    <s v="WN"/>
    <n v="19393"/>
    <n v="2258"/>
    <x v="33"/>
    <s v="Sacramento, CA"/>
    <s v="SLC"/>
    <s v="Salt Lake City, UT"/>
    <n v="1040"/>
    <n v="1039"/>
    <n v="-1"/>
    <n v="8"/>
    <n v="1047"/>
    <n v="1306"/>
    <n v="2"/>
    <n v="1315"/>
    <n v="1308"/>
    <n v="-7"/>
    <n v="0"/>
    <n v="0"/>
    <n v="95"/>
    <n v="89"/>
    <n v="79"/>
    <n v="532"/>
    <m/>
    <m/>
    <m/>
    <m/>
    <m/>
    <s v="13:08"/>
    <s v="10:39"/>
    <d v="1899-12-30T02:29:00"/>
    <s v="Morning"/>
  </r>
  <r>
    <d v="2021-09-09T00:00:00"/>
    <x v="4"/>
    <s v="Republic Airline: YX"/>
    <s v="YX"/>
    <n v="20452"/>
    <n v="4589"/>
    <x v="20"/>
    <s v="Chicago, IL"/>
    <s v="BWI"/>
    <s v="Baltimore, MD"/>
    <n v="1330"/>
    <n v="1333"/>
    <n v="3"/>
    <n v="19"/>
    <n v="1352"/>
    <n v="1621"/>
    <n v="5"/>
    <n v="1626"/>
    <n v="1626"/>
    <n v="0"/>
    <n v="0"/>
    <n v="0"/>
    <n v="116"/>
    <n v="113"/>
    <n v="89"/>
    <n v="621"/>
    <m/>
    <m/>
    <m/>
    <m/>
    <m/>
    <s v="16:26"/>
    <s v="13:33"/>
    <d v="1899-12-30T02:53:00"/>
    <s v="Afternoon"/>
  </r>
  <r>
    <d v="2020-07-28T00:00:00"/>
    <x v="2"/>
    <s v="Southwest Airlines Co.: WN"/>
    <s v="WN"/>
    <n v="19393"/>
    <n v="1740"/>
    <x v="7"/>
    <s v="Atlanta, GA"/>
    <s v="MCI"/>
    <s v="Kansas City, MO"/>
    <n v="1115"/>
    <n v="1113"/>
    <n v="-2"/>
    <n v="18"/>
    <n v="1131"/>
    <n v="1209"/>
    <n v="3"/>
    <n v="1225"/>
    <n v="1212"/>
    <n v="-13"/>
    <n v="0"/>
    <n v="0"/>
    <n v="130"/>
    <n v="119"/>
    <n v="98"/>
    <n v="692"/>
    <m/>
    <m/>
    <m/>
    <m/>
    <m/>
    <s v="12:12"/>
    <s v="11:13"/>
    <d v="1899-12-30T00:59:00"/>
    <s v="Morning"/>
  </r>
  <r>
    <d v="2019-05-31T00:00:00"/>
    <x v="1"/>
    <s v="Delta Air Lines Inc.: DL"/>
    <s v="DL"/>
    <n v="19790"/>
    <n v="2559"/>
    <x v="7"/>
    <s v="Atlanta, GA"/>
    <s v="PHX"/>
    <s v="Phoenix, AZ"/>
    <n v="2013"/>
    <n v="2011"/>
    <n v="-2"/>
    <n v="16"/>
    <n v="2027"/>
    <n v="2106"/>
    <n v="7"/>
    <n v="2125"/>
    <n v="2113"/>
    <n v="-12"/>
    <n v="0"/>
    <n v="0"/>
    <n v="252"/>
    <n v="242"/>
    <n v="219"/>
    <n v="1587"/>
    <m/>
    <m/>
    <m/>
    <m/>
    <m/>
    <s v="21:13"/>
    <s v="20:11"/>
    <d v="1899-12-30T01:02:00"/>
    <s v="Evening"/>
  </r>
  <r>
    <d v="2019-02-05T00:00:00"/>
    <x v="3"/>
    <s v="American Airlines Inc.: AA"/>
    <s v="AA"/>
    <n v="19805"/>
    <n v="523"/>
    <x v="19"/>
    <s v="Charlotte, NC"/>
    <s v="FLL"/>
    <s v="Fort Lauderdale, FL"/>
    <n v="1330"/>
    <n v="1332"/>
    <n v="2"/>
    <n v="13"/>
    <n v="1345"/>
    <n v="1516"/>
    <n v="2"/>
    <n v="1532"/>
    <n v="1518"/>
    <n v="-14"/>
    <n v="0"/>
    <n v="0"/>
    <n v="122"/>
    <n v="106"/>
    <n v="91"/>
    <n v="632"/>
    <m/>
    <m/>
    <m/>
    <m/>
    <m/>
    <s v="15:18"/>
    <s v="13:32"/>
    <d v="1899-12-30T01:46:00"/>
    <s v="Afternoon"/>
  </r>
  <r>
    <d v="2022-05-07T00:00:00"/>
    <x v="3"/>
    <s v="American Airlines Inc.: AA"/>
    <s v="AA"/>
    <n v="19805"/>
    <n v="1348"/>
    <x v="19"/>
    <s v="Charlotte, NC"/>
    <s v="DFW"/>
    <s v="Dallas/Fort Worth, TX"/>
    <n v="1152"/>
    <n v="1150"/>
    <n v="-2"/>
    <n v="15"/>
    <n v="1205"/>
    <n v="1317"/>
    <n v="13"/>
    <n v="1346"/>
    <n v="1330"/>
    <n v="-16"/>
    <n v="0"/>
    <n v="0"/>
    <n v="174"/>
    <n v="160"/>
    <n v="132"/>
    <n v="936"/>
    <m/>
    <m/>
    <m/>
    <m/>
    <m/>
    <s v="13:30"/>
    <s v="11:50"/>
    <d v="1899-12-30T01:40:00"/>
    <s v="Morning"/>
  </r>
  <r>
    <d v="2023-06-16T00:00:00"/>
    <x v="3"/>
    <s v="American Airlines Inc.: AA"/>
    <s v="AA"/>
    <n v="19805"/>
    <n v="1032"/>
    <x v="15"/>
    <s v="New York, NY"/>
    <s v="MIA"/>
    <s v="Miami, FL"/>
    <n v="700"/>
    <n v="652"/>
    <n v="-8"/>
    <n v="22"/>
    <n v="714"/>
    <n v="947"/>
    <n v="5"/>
    <n v="1010"/>
    <n v="952"/>
    <n v="-18"/>
    <n v="0"/>
    <n v="0"/>
    <n v="190"/>
    <n v="180"/>
    <n v="153"/>
    <n v="1089"/>
    <m/>
    <m/>
    <m/>
    <m/>
    <m/>
    <s v="09:52"/>
    <s v="06:52"/>
    <d v="1899-12-30T03:00:00"/>
    <s v="Morning"/>
  </r>
  <r>
    <d v="2021-05-24T00:00:00"/>
    <x v="12"/>
    <s v="Endeavor Air Inc.: 9E"/>
    <s v="9E"/>
    <n v="20363"/>
    <n v="4953"/>
    <x v="42"/>
    <s v="New York, NY"/>
    <s v="BNA"/>
    <s v="Nashville, TN"/>
    <n v="1601"/>
    <n v="1553"/>
    <n v="-8"/>
    <n v="15"/>
    <n v="1608"/>
    <n v="1656"/>
    <n v="7"/>
    <n v="1736"/>
    <n v="1703"/>
    <n v="-33"/>
    <n v="0"/>
    <n v="0"/>
    <n v="155"/>
    <n v="130"/>
    <n v="108"/>
    <n v="764"/>
    <m/>
    <m/>
    <m/>
    <m/>
    <m/>
    <s v="17:03"/>
    <s v="15:53"/>
    <d v="1899-12-30T01:10:00"/>
    <s v="Afternoon"/>
  </r>
  <r>
    <d v="2019-12-28T00:00:00"/>
    <x v="2"/>
    <s v="Southwest Airlines Co.: WN"/>
    <s v="WN"/>
    <n v="19393"/>
    <n v="5442"/>
    <x v="7"/>
    <s v="Atlanta, GA"/>
    <s v="SAT"/>
    <s v="San Antonio, TX"/>
    <n v="2025"/>
    <n v="2025"/>
    <n v="0"/>
    <n v="18"/>
    <n v="2043"/>
    <n v="2157"/>
    <n v="3"/>
    <n v="2210"/>
    <n v="2200"/>
    <n v="-10"/>
    <n v="0"/>
    <n v="0"/>
    <n v="165"/>
    <n v="155"/>
    <n v="134"/>
    <n v="874"/>
    <m/>
    <m/>
    <m/>
    <m/>
    <m/>
    <s v="22:00"/>
    <s v="20:25"/>
    <d v="1899-12-30T01:35:00"/>
    <s v="Evening"/>
  </r>
  <r>
    <d v="2020-10-10T00:00:00"/>
    <x v="1"/>
    <s v="Delta Air Lines Inc.: DL"/>
    <s v="DL"/>
    <n v="19790"/>
    <n v="1139"/>
    <x v="7"/>
    <s v="Atlanta, GA"/>
    <s v="DTW"/>
    <s v="Detroit, MI"/>
    <n v="940"/>
    <n v="935"/>
    <n v="-5"/>
    <n v="12"/>
    <n v="947"/>
    <n v="1112"/>
    <n v="5"/>
    <n v="1135"/>
    <n v="1117"/>
    <n v="-18"/>
    <n v="0"/>
    <n v="0"/>
    <n v="115"/>
    <n v="102"/>
    <n v="85"/>
    <n v="594"/>
    <m/>
    <m/>
    <m/>
    <m/>
    <m/>
    <s v="11:17"/>
    <s v="09:35"/>
    <d v="1899-12-30T01:42:00"/>
    <s v="Morning"/>
  </r>
  <r>
    <d v="2023-04-03T00:00:00"/>
    <x v="1"/>
    <s v="Delta Air Lines Inc.: DL"/>
    <s v="DL"/>
    <n v="19790"/>
    <n v="1950"/>
    <x v="13"/>
    <s v="Charlotte Amalie, VI"/>
    <s v="ATL"/>
    <s v="Atlanta, GA"/>
    <n v="1434"/>
    <n v="1439"/>
    <n v="5"/>
    <n v="11"/>
    <n v="1450"/>
    <n v="1849"/>
    <n v="13"/>
    <n v="1845"/>
    <n v="1902"/>
    <n v="17"/>
    <n v="0"/>
    <n v="0"/>
    <n v="251"/>
    <n v="263"/>
    <n v="239"/>
    <n v="1599"/>
    <n v="0"/>
    <n v="0"/>
    <n v="17"/>
    <n v="0"/>
    <n v="0"/>
    <s v="19:02"/>
    <s v="14:39"/>
    <d v="1899-12-30T04:23:00"/>
    <s v="Afternoon"/>
  </r>
  <r>
    <d v="2020-04-04T00:00:00"/>
    <x v="13"/>
    <s v="Envoy Air: MQ"/>
    <s v="MQ"/>
    <n v="20398"/>
    <n v="4238"/>
    <x v="18"/>
    <s v="Dallas/Fort Worth, TX"/>
    <s v="LBB"/>
    <s v="Lubbock, TX"/>
    <n v="835"/>
    <n v="0"/>
    <n v="0"/>
    <m/>
    <m/>
    <m/>
    <m/>
    <n v="949"/>
    <n v="0"/>
    <n v="0"/>
    <n v="1"/>
    <n v="0"/>
    <n v="74"/>
    <m/>
    <m/>
    <n v="282"/>
    <m/>
    <m/>
    <m/>
    <m/>
    <m/>
    <s v="00:00"/>
    <s v="00:00"/>
    <d v="1899-12-30T00:00:00"/>
    <s v="Night"/>
  </r>
  <r>
    <d v="2020-09-13T00:00:00"/>
    <x v="1"/>
    <s v="Delta Air Lines Inc.: DL"/>
    <s v="DL"/>
    <n v="19790"/>
    <n v="1916"/>
    <x v="127"/>
    <s v="Jacksonville, FL"/>
    <s v="ATL"/>
    <s v="Atlanta, GA"/>
    <n v="1325"/>
    <n v="1315"/>
    <n v="-10"/>
    <n v="20"/>
    <n v="1335"/>
    <n v="1426"/>
    <n v="8"/>
    <n v="1434"/>
    <n v="1434"/>
    <n v="0"/>
    <n v="0"/>
    <n v="0"/>
    <n v="69"/>
    <n v="79"/>
    <n v="51"/>
    <n v="270"/>
    <m/>
    <m/>
    <m/>
    <m/>
    <m/>
    <s v="14:34"/>
    <s v="13:15"/>
    <d v="1899-12-30T01:19:00"/>
    <s v="Afternoon"/>
  </r>
  <r>
    <d v="2022-12-17T00:00:00"/>
    <x v="11"/>
    <s v="SkyWest Airlines Inc.: OO"/>
    <s v="OO"/>
    <n v="20304"/>
    <n v="5010"/>
    <x v="32"/>
    <s v="Los Angeles, CA"/>
    <s v="SLC"/>
    <s v="Salt Lake City, UT"/>
    <n v="1548"/>
    <n v="1542"/>
    <n v="-6"/>
    <n v="10"/>
    <n v="1552"/>
    <n v="1815"/>
    <n v="5"/>
    <n v="1843"/>
    <n v="1820"/>
    <n v="-23"/>
    <n v="0"/>
    <n v="0"/>
    <n v="115"/>
    <n v="98"/>
    <n v="83"/>
    <n v="590"/>
    <m/>
    <m/>
    <m/>
    <m/>
    <m/>
    <s v="18:20"/>
    <s v="15:42"/>
    <d v="1899-12-30T02:38:00"/>
    <s v="Afternoon"/>
  </r>
  <r>
    <d v="2021-08-02T00:00:00"/>
    <x v="17"/>
    <s v="Hawaiian Airlines Inc.: HA"/>
    <s v="HA"/>
    <n v="19690"/>
    <n v="274"/>
    <x v="163"/>
    <s v="Lihue, HI"/>
    <s v="HNL"/>
    <s v="Honolulu, HI"/>
    <n v="1407"/>
    <n v="1358"/>
    <n v="-9"/>
    <n v="9"/>
    <n v="1407"/>
    <n v="1431"/>
    <n v="8"/>
    <n v="1443"/>
    <n v="1439"/>
    <n v="-4"/>
    <n v="0"/>
    <n v="0"/>
    <n v="36"/>
    <n v="41"/>
    <n v="24"/>
    <n v="102"/>
    <m/>
    <m/>
    <m/>
    <m/>
    <m/>
    <s v="14:39"/>
    <s v="13:58"/>
    <d v="1899-12-30T00:41:00"/>
    <s v="Afternoon"/>
  </r>
  <r>
    <d v="2022-02-04T00:00:00"/>
    <x v="3"/>
    <s v="American Airlines Inc.: AA"/>
    <s v="AA"/>
    <n v="19805"/>
    <n v="2444"/>
    <x v="18"/>
    <s v="Dallas/Fort Worth, TX"/>
    <s v="IAH"/>
    <s v="Houston, TX"/>
    <n v="1220"/>
    <n v="0"/>
    <n v="0"/>
    <m/>
    <m/>
    <m/>
    <m/>
    <n v="1329"/>
    <n v="0"/>
    <n v="0"/>
    <n v="1"/>
    <n v="0"/>
    <n v="69"/>
    <m/>
    <m/>
    <n v="224"/>
    <m/>
    <m/>
    <m/>
    <m/>
    <m/>
    <s v="00:00"/>
    <s v="00:00"/>
    <d v="1899-12-30T00:00:00"/>
    <s v="Night"/>
  </r>
  <r>
    <d v="2023-01-14T00:00:00"/>
    <x v="11"/>
    <s v="SkyWest Airlines Inc.: OO"/>
    <s v="OO"/>
    <n v="20304"/>
    <n v="5199"/>
    <x v="0"/>
    <s v="Denver, CO"/>
    <s v="LBL"/>
    <s v="Liberal, KS"/>
    <n v="1449"/>
    <n v="1447"/>
    <n v="-2"/>
    <n v="12"/>
    <n v="1459"/>
    <n v="1644"/>
    <n v="4"/>
    <n v="1700"/>
    <n v="1648"/>
    <n v="-12"/>
    <n v="0"/>
    <n v="0"/>
    <n v="71"/>
    <n v="61"/>
    <n v="45"/>
    <n v="280"/>
    <m/>
    <m/>
    <m/>
    <m/>
    <m/>
    <s v="16:48"/>
    <s v="14:47"/>
    <d v="1899-12-30T02:01:00"/>
    <s v="Afternoon"/>
  </r>
  <r>
    <d v="2019-06-03T00:00:00"/>
    <x v="17"/>
    <s v="Hawaiian Airlines Inc.: HA"/>
    <s v="HA"/>
    <n v="19690"/>
    <n v="44"/>
    <x v="61"/>
    <s v="Honolulu, HI"/>
    <s v="SJC"/>
    <s v="San Jose, CA"/>
    <n v="1325"/>
    <n v="1333"/>
    <n v="8"/>
    <n v="12"/>
    <n v="1345"/>
    <n v="2127"/>
    <n v="6"/>
    <n v="2145"/>
    <n v="2133"/>
    <n v="-12"/>
    <n v="0"/>
    <n v="0"/>
    <n v="320"/>
    <n v="300"/>
    <n v="282"/>
    <n v="2417"/>
    <m/>
    <m/>
    <m/>
    <m/>
    <m/>
    <s v="21:33"/>
    <s v="13:33"/>
    <d v="1899-12-30T08:00:00"/>
    <s v="Afternoon"/>
  </r>
  <r>
    <d v="2021-05-28T00:00:00"/>
    <x v="3"/>
    <s v="American Airlines Inc.: AA"/>
    <s v="AA"/>
    <n v="19805"/>
    <n v="2585"/>
    <x v="33"/>
    <s v="Sacramento, CA"/>
    <s v="ORD"/>
    <s v="Chicago, IL"/>
    <n v="615"/>
    <n v="613"/>
    <n v="-2"/>
    <n v="10"/>
    <n v="623"/>
    <n v="1159"/>
    <n v="17"/>
    <n v="1229"/>
    <n v="1216"/>
    <n v="-13"/>
    <n v="0"/>
    <n v="0"/>
    <n v="254"/>
    <n v="243"/>
    <n v="216"/>
    <n v="1781"/>
    <m/>
    <m/>
    <m/>
    <m/>
    <m/>
    <s v="12:16"/>
    <s v="06:13"/>
    <d v="1899-12-30T06:03:00"/>
    <s v="Morning"/>
  </r>
  <r>
    <d v="2021-11-06T00:00:00"/>
    <x v="2"/>
    <s v="Southwest Airlines Co.: WN"/>
    <s v="WN"/>
    <n v="19393"/>
    <n v="3023"/>
    <x v="33"/>
    <s v="Sacramento, CA"/>
    <s v="ONT"/>
    <s v="Ontario, CA"/>
    <n v="1325"/>
    <n v="1338"/>
    <n v="13"/>
    <n v="15"/>
    <n v="1353"/>
    <n v="1452"/>
    <n v="4"/>
    <n v="1445"/>
    <n v="1456"/>
    <n v="11"/>
    <n v="0"/>
    <n v="0"/>
    <n v="80"/>
    <n v="78"/>
    <n v="59"/>
    <n v="390"/>
    <m/>
    <m/>
    <m/>
    <m/>
    <m/>
    <s v="14:56"/>
    <s v="13:38"/>
    <d v="1899-12-30T01:18:00"/>
    <s v="Afternoon"/>
  </r>
  <r>
    <d v="2019-05-12T00:00:00"/>
    <x v="2"/>
    <s v="Southwest Airlines Co.: WN"/>
    <s v="WN"/>
    <n v="19393"/>
    <n v="4841"/>
    <x v="8"/>
    <s v="Raleigh/Durham, NC"/>
    <s v="MCO"/>
    <s v="Orlando, FL"/>
    <n v="1940"/>
    <n v="1933"/>
    <n v="-7"/>
    <n v="7"/>
    <n v="1940"/>
    <n v="2059"/>
    <n v="6"/>
    <n v="2120"/>
    <n v="2105"/>
    <n v="-15"/>
    <n v="0"/>
    <n v="0"/>
    <n v="100"/>
    <n v="92"/>
    <n v="79"/>
    <n v="534"/>
    <m/>
    <m/>
    <m/>
    <m/>
    <m/>
    <s v="21:05"/>
    <s v="19:33"/>
    <d v="1899-12-30T01:32:00"/>
    <s v="Evening"/>
  </r>
  <r>
    <d v="2020-04-16T00:00:00"/>
    <x v="2"/>
    <s v="Southwest Airlines Co.: WN"/>
    <s v="WN"/>
    <n v="19393"/>
    <n v="526"/>
    <x v="61"/>
    <s v="Honolulu, HI"/>
    <s v="KOA"/>
    <s v="Kona, HI"/>
    <n v="1230"/>
    <n v="1226"/>
    <n v="-4"/>
    <n v="13"/>
    <n v="1239"/>
    <n v="1308"/>
    <n v="2"/>
    <n v="1325"/>
    <n v="1310"/>
    <n v="-15"/>
    <n v="0"/>
    <n v="0"/>
    <n v="55"/>
    <n v="44"/>
    <n v="29"/>
    <n v="163"/>
    <m/>
    <m/>
    <m/>
    <m/>
    <m/>
    <s v="13:10"/>
    <s v="12:26"/>
    <d v="1899-12-30T00:44:00"/>
    <s v="Afternoon"/>
  </r>
  <r>
    <d v="2020-10-01T00:00:00"/>
    <x v="2"/>
    <s v="Southwest Airlines Co.: WN"/>
    <s v="WN"/>
    <n v="19393"/>
    <n v="2059"/>
    <x v="48"/>
    <s v="Orlando, FL"/>
    <s v="DAL"/>
    <s v="Dallas, TX"/>
    <n v="1930"/>
    <n v="1930"/>
    <n v="0"/>
    <n v="10"/>
    <n v="1940"/>
    <n v="2059"/>
    <n v="4"/>
    <n v="2100"/>
    <n v="2103"/>
    <n v="3"/>
    <n v="0"/>
    <n v="0"/>
    <n v="150"/>
    <n v="153"/>
    <n v="139"/>
    <n v="973"/>
    <m/>
    <m/>
    <m/>
    <m/>
    <m/>
    <s v="21:03"/>
    <s v="19:30"/>
    <d v="1899-12-30T01:33:00"/>
    <s v="Evening"/>
  </r>
  <r>
    <d v="2021-07-25T00:00:00"/>
    <x v="2"/>
    <s v="Southwest Airlines Co.: WN"/>
    <s v="WN"/>
    <n v="19393"/>
    <n v="3761"/>
    <x v="25"/>
    <s v="Nashville, TN"/>
    <s v="SAN"/>
    <s v="San Diego, CA"/>
    <n v="2115"/>
    <n v="2225"/>
    <n v="70"/>
    <n v="10"/>
    <n v="2235"/>
    <n v="5"/>
    <n v="3"/>
    <n v="2325"/>
    <n v="8"/>
    <n v="43"/>
    <n v="0"/>
    <n v="0"/>
    <n v="250"/>
    <n v="223"/>
    <n v="210"/>
    <n v="1751"/>
    <n v="9"/>
    <n v="0"/>
    <n v="0"/>
    <n v="0"/>
    <n v="34"/>
    <s v="00:08"/>
    <s v="22:25"/>
    <n v="-0.92847222222222225"/>
    <s v="Evening"/>
  </r>
  <r>
    <d v="2023-07-06T00:00:00"/>
    <x v="3"/>
    <s v="American Airlines Inc.: AA"/>
    <s v="AA"/>
    <n v="19805"/>
    <n v="342"/>
    <x v="8"/>
    <s v="Raleigh/Durham, NC"/>
    <s v="MIA"/>
    <s v="Miami, FL"/>
    <n v="540"/>
    <n v="540"/>
    <n v="0"/>
    <n v="12"/>
    <n v="552"/>
    <n v="729"/>
    <n v="7"/>
    <n v="749"/>
    <n v="736"/>
    <n v="-13"/>
    <n v="0"/>
    <n v="0"/>
    <n v="129"/>
    <n v="116"/>
    <n v="97"/>
    <n v="700"/>
    <m/>
    <m/>
    <m/>
    <m/>
    <m/>
    <s v="07:36"/>
    <s v="05:40"/>
    <d v="1899-12-30T01:56:00"/>
    <s v="Night"/>
  </r>
  <r>
    <d v="2022-12-26T00:00:00"/>
    <x v="3"/>
    <s v="American Airlines Inc.: AA"/>
    <s v="AA"/>
    <n v="19805"/>
    <n v="1652"/>
    <x v="20"/>
    <s v="Chicago, IL"/>
    <s v="PHL"/>
    <s v="Philadelphia, PA"/>
    <n v="805"/>
    <n v="836"/>
    <n v="31"/>
    <n v="17"/>
    <n v="853"/>
    <n v="1121"/>
    <n v="8"/>
    <n v="1101"/>
    <n v="1129"/>
    <n v="28"/>
    <n v="0"/>
    <n v="0"/>
    <n v="116"/>
    <n v="113"/>
    <n v="88"/>
    <n v="678"/>
    <n v="5"/>
    <n v="23"/>
    <n v="0"/>
    <n v="0"/>
    <n v="0"/>
    <s v="11:29"/>
    <s v="08:36"/>
    <d v="1899-12-30T02:53:00"/>
    <s v="Morning"/>
  </r>
  <r>
    <d v="2020-09-03T00:00:00"/>
    <x v="2"/>
    <s v="Southwest Airlines Co.: WN"/>
    <s v="WN"/>
    <n v="19393"/>
    <n v="1379"/>
    <x v="112"/>
    <s v="Houston, TX"/>
    <s v="MAF"/>
    <s v="Midland/Odessa, TX"/>
    <n v="1945"/>
    <n v="1951"/>
    <n v="6"/>
    <n v="6"/>
    <n v="1957"/>
    <n v="2100"/>
    <n v="3"/>
    <n v="2105"/>
    <n v="2103"/>
    <n v="-2"/>
    <n v="0"/>
    <n v="0"/>
    <n v="80"/>
    <n v="72"/>
    <n v="63"/>
    <n v="441"/>
    <m/>
    <m/>
    <m/>
    <m/>
    <m/>
    <s v="21:03"/>
    <s v="19:51"/>
    <d v="1899-12-30T01:12:00"/>
    <s v="Evening"/>
  </r>
  <r>
    <d v="2021-12-10T00:00:00"/>
    <x v="3"/>
    <s v="American Airlines Inc.: AA"/>
    <s v="AA"/>
    <n v="19805"/>
    <n v="1355"/>
    <x v="15"/>
    <s v="New York, NY"/>
    <s v="CLT"/>
    <s v="Charlotte, NC"/>
    <n v="1925"/>
    <n v="1924"/>
    <n v="-1"/>
    <n v="27"/>
    <n v="1951"/>
    <n v="2122"/>
    <n v="6"/>
    <n v="2144"/>
    <n v="2128"/>
    <n v="-16"/>
    <n v="0"/>
    <n v="0"/>
    <n v="139"/>
    <n v="124"/>
    <n v="91"/>
    <n v="541"/>
    <m/>
    <m/>
    <m/>
    <m/>
    <m/>
    <s v="21:28"/>
    <s v="19:24"/>
    <d v="1899-12-30T02:04:00"/>
    <s v="Evening"/>
  </r>
  <r>
    <d v="2020-05-26T00:00:00"/>
    <x v="2"/>
    <s v="Southwest Airlines Co.: WN"/>
    <s v="WN"/>
    <n v="19393"/>
    <n v="180"/>
    <x v="40"/>
    <s v="Phoenix, AZ"/>
    <s v="ONT"/>
    <s v="Ontario, CA"/>
    <n v="1940"/>
    <n v="1935"/>
    <n v="-5"/>
    <n v="8"/>
    <n v="1943"/>
    <n v="2033"/>
    <n v="4"/>
    <n v="2050"/>
    <n v="2037"/>
    <n v="-13"/>
    <n v="0"/>
    <n v="0"/>
    <n v="70"/>
    <n v="62"/>
    <n v="50"/>
    <n v="325"/>
    <m/>
    <m/>
    <m/>
    <m/>
    <m/>
    <s v="20:37"/>
    <s v="19:35"/>
    <d v="1899-12-30T01:02:00"/>
    <s v="Evening"/>
  </r>
  <r>
    <d v="2020-04-30T00:00:00"/>
    <x v="2"/>
    <s v="Southwest Airlines Co.: WN"/>
    <s v="WN"/>
    <n v="19393"/>
    <n v="1183"/>
    <x v="33"/>
    <s v="Sacramento, CA"/>
    <s v="DEN"/>
    <s v="Denver, CO"/>
    <n v="2050"/>
    <n v="0"/>
    <n v="0"/>
    <m/>
    <m/>
    <m/>
    <m/>
    <n v="5"/>
    <n v="0"/>
    <n v="0"/>
    <n v="1"/>
    <n v="0"/>
    <n v="135"/>
    <m/>
    <m/>
    <n v="909"/>
    <m/>
    <m/>
    <m/>
    <m/>
    <m/>
    <s v="00:00"/>
    <s v="00:00"/>
    <d v="1899-12-30T00:00:00"/>
    <s v="Night"/>
  </r>
  <r>
    <d v="2023-02-18T00:00:00"/>
    <x v="12"/>
    <s v="Endeavor Air Inc.: 9E"/>
    <s v="9E"/>
    <n v="20363"/>
    <n v="4628"/>
    <x v="42"/>
    <s v="New York, NY"/>
    <s v="CVG"/>
    <s v="Cincinnati, OH"/>
    <n v="1400"/>
    <n v="1358"/>
    <n v="-2"/>
    <n v="17"/>
    <n v="1415"/>
    <n v="1601"/>
    <n v="6"/>
    <n v="1618"/>
    <n v="1607"/>
    <n v="-11"/>
    <n v="0"/>
    <n v="0"/>
    <n v="138"/>
    <n v="129"/>
    <n v="106"/>
    <n v="585"/>
    <m/>
    <m/>
    <m/>
    <m/>
    <m/>
    <s v="16:07"/>
    <s v="13:58"/>
    <d v="1899-12-30T02:09:00"/>
    <s v="Afternoon"/>
  </r>
  <r>
    <d v="2020-12-22T00:00:00"/>
    <x v="2"/>
    <s v="Southwest Airlines Co.: WN"/>
    <s v="WN"/>
    <n v="19393"/>
    <n v="714"/>
    <x v="106"/>
    <s v="Oakland, CA"/>
    <s v="PDX"/>
    <s v="Portland, OR"/>
    <n v="1845"/>
    <n v="1841"/>
    <n v="-4"/>
    <n v="10"/>
    <n v="1851"/>
    <n v="2014"/>
    <n v="2"/>
    <n v="2030"/>
    <n v="2016"/>
    <n v="-14"/>
    <n v="0"/>
    <n v="0"/>
    <n v="105"/>
    <n v="95"/>
    <n v="83"/>
    <n v="543"/>
    <m/>
    <m/>
    <m/>
    <m/>
    <m/>
    <s v="20:16"/>
    <s v="18:41"/>
    <d v="1899-12-30T01:35:00"/>
    <s v="Evening"/>
  </r>
  <r>
    <d v="2022-01-22T00:00:00"/>
    <x v="1"/>
    <s v="Delta Air Lines Inc.: DL"/>
    <s v="DL"/>
    <n v="19790"/>
    <n v="1737"/>
    <x v="20"/>
    <s v="Chicago, IL"/>
    <s v="DTW"/>
    <s v="Detroit, MI"/>
    <n v="645"/>
    <n v="636"/>
    <n v="-9"/>
    <n v="39"/>
    <n v="715"/>
    <n v="901"/>
    <n v="7"/>
    <n v="901"/>
    <n v="908"/>
    <n v="7"/>
    <n v="0"/>
    <n v="0"/>
    <n v="76"/>
    <n v="92"/>
    <n v="46"/>
    <n v="235"/>
    <m/>
    <m/>
    <m/>
    <m/>
    <m/>
    <s v="09:08"/>
    <s v="06:36"/>
    <d v="1899-12-30T02:32:00"/>
    <s v="Morning"/>
  </r>
  <r>
    <d v="2020-06-27T00:00:00"/>
    <x v="1"/>
    <s v="Delta Air Lines Inc.: DL"/>
    <s v="DL"/>
    <n v="19790"/>
    <n v="671"/>
    <x v="48"/>
    <s v="Orlando, FL"/>
    <s v="DTW"/>
    <s v="Detroit, MI"/>
    <n v="1630"/>
    <n v="1625"/>
    <n v="-5"/>
    <n v="10"/>
    <n v="1635"/>
    <n v="1846"/>
    <n v="6"/>
    <n v="1901"/>
    <n v="1852"/>
    <n v="-9"/>
    <n v="0"/>
    <n v="0"/>
    <n v="151"/>
    <n v="147"/>
    <n v="131"/>
    <n v="957"/>
    <m/>
    <m/>
    <m/>
    <m/>
    <m/>
    <s v="18:52"/>
    <s v="16:25"/>
    <d v="1899-12-30T02:27:00"/>
    <s v="Afternoon"/>
  </r>
  <r>
    <d v="2020-10-04T00:00:00"/>
    <x v="6"/>
    <s v="Alaska Airlines Inc.: AS"/>
    <s v="AS"/>
    <n v="19930"/>
    <n v="930"/>
    <x v="6"/>
    <s v="Seattle, WA"/>
    <s v="PHX"/>
    <s v="Phoenix, AZ"/>
    <n v="1535"/>
    <n v="1527"/>
    <n v="-8"/>
    <n v="21"/>
    <n v="1548"/>
    <n v="1807"/>
    <n v="3"/>
    <n v="1819"/>
    <n v="1810"/>
    <n v="-9"/>
    <n v="0"/>
    <n v="0"/>
    <n v="164"/>
    <n v="163"/>
    <n v="139"/>
    <n v="1107"/>
    <m/>
    <m/>
    <m/>
    <m/>
    <m/>
    <s v="18:10"/>
    <s v="15:27"/>
    <d v="1899-12-30T02:43:00"/>
    <s v="Afternoon"/>
  </r>
  <r>
    <d v="2023-05-20T00:00:00"/>
    <x v="2"/>
    <s v="Southwest Airlines Co.: WN"/>
    <s v="WN"/>
    <n v="19393"/>
    <n v="968"/>
    <x v="33"/>
    <s v="Sacramento, CA"/>
    <s v="PHX"/>
    <s v="Phoenix, AZ"/>
    <n v="1800"/>
    <n v="1903"/>
    <n v="63"/>
    <n v="16"/>
    <n v="1919"/>
    <n v="2059"/>
    <n v="6"/>
    <n v="1950"/>
    <n v="2105"/>
    <n v="75"/>
    <n v="0"/>
    <n v="0"/>
    <n v="110"/>
    <n v="122"/>
    <n v="100"/>
    <n v="647"/>
    <n v="11"/>
    <n v="0"/>
    <n v="12"/>
    <n v="0"/>
    <n v="52"/>
    <s v="21:05"/>
    <s v="19:03"/>
    <d v="1899-12-30T02:02:00"/>
    <s v="Evening"/>
  </r>
  <r>
    <d v="2020-08-06T00:00:00"/>
    <x v="12"/>
    <s v="Endeavor Air Inc.: 9E"/>
    <s v="9E"/>
    <n v="20363"/>
    <n v="4863"/>
    <x v="97"/>
    <s v="Chattanooga, TN"/>
    <s v="ATL"/>
    <s v="Atlanta, GA"/>
    <n v="1800"/>
    <n v="1755"/>
    <n v="-5"/>
    <n v="12"/>
    <n v="1807"/>
    <n v="1832"/>
    <n v="7"/>
    <n v="1852"/>
    <n v="1839"/>
    <n v="-13"/>
    <n v="0"/>
    <n v="0"/>
    <n v="52"/>
    <n v="44"/>
    <n v="25"/>
    <n v="106"/>
    <m/>
    <m/>
    <m/>
    <m/>
    <m/>
    <s v="18:39"/>
    <s v="17:55"/>
    <d v="1899-12-30T00:44:00"/>
    <s v="Afternoon"/>
  </r>
  <r>
    <d v="2019-01-17T00:00:00"/>
    <x v="13"/>
    <s v="Envoy Air: MQ"/>
    <s v="MQ"/>
    <n v="20398"/>
    <n v="4005"/>
    <x v="161"/>
    <s v="Spokane, WA"/>
    <s v="DFW"/>
    <s v="Dallas/Fort Worth, TX"/>
    <n v="1321"/>
    <n v="1347"/>
    <n v="26"/>
    <n v="23"/>
    <n v="1410"/>
    <n v="1917"/>
    <n v="9"/>
    <n v="1855"/>
    <n v="1926"/>
    <n v="31"/>
    <n v="0"/>
    <n v="0"/>
    <n v="214"/>
    <n v="219"/>
    <n v="187"/>
    <n v="1477"/>
    <n v="25"/>
    <n v="0"/>
    <n v="5"/>
    <n v="0"/>
    <n v="1"/>
    <s v="19:26"/>
    <s v="13:47"/>
    <d v="1899-12-30T05:39:00"/>
    <s v="Afternoon"/>
  </r>
  <r>
    <d v="2020-05-13T00:00:00"/>
    <x v="15"/>
    <s v="Mesa Airlines Inc.: YV"/>
    <s v="YV"/>
    <n v="20378"/>
    <n v="5713"/>
    <x v="112"/>
    <s v="Houston, TX"/>
    <s v="DFW"/>
    <s v="Dallas/Fort Worth, TX"/>
    <n v="825"/>
    <n v="829"/>
    <n v="4"/>
    <n v="13"/>
    <n v="842"/>
    <n v="937"/>
    <n v="6"/>
    <n v="942"/>
    <n v="943"/>
    <n v="1"/>
    <n v="0"/>
    <n v="0"/>
    <n v="77"/>
    <n v="74"/>
    <n v="55"/>
    <n v="247"/>
    <m/>
    <m/>
    <m/>
    <m/>
    <m/>
    <s v="09:43"/>
    <s v="08:29"/>
    <d v="1899-12-30T01:14:00"/>
    <s v="Morning"/>
  </r>
  <r>
    <d v="2021-04-22T00:00:00"/>
    <x v="5"/>
    <s v="Spirit Air Lines: NK"/>
    <s v="NK"/>
    <n v="20416"/>
    <n v="2078"/>
    <x v="48"/>
    <s v="Orlando, FL"/>
    <s v="BWI"/>
    <s v="Baltimore, MD"/>
    <n v="1340"/>
    <n v="1355"/>
    <n v="15"/>
    <n v="21"/>
    <n v="1416"/>
    <n v="1602"/>
    <n v="9"/>
    <n v="1548"/>
    <n v="1611"/>
    <n v="23"/>
    <n v="0"/>
    <n v="0"/>
    <n v="128"/>
    <n v="136"/>
    <n v="106"/>
    <n v="787"/>
    <n v="0"/>
    <n v="0"/>
    <n v="8"/>
    <n v="0"/>
    <n v="15"/>
    <s v="16:11"/>
    <s v="13:55"/>
    <d v="1899-12-30T02:16:00"/>
    <s v="Afternoon"/>
  </r>
  <r>
    <d v="2020-07-14T00:00:00"/>
    <x v="1"/>
    <s v="Delta Air Lines Inc.: DL"/>
    <s v="DL"/>
    <n v="19790"/>
    <n v="1093"/>
    <x v="109"/>
    <s v="Rochester, NY"/>
    <s v="ATL"/>
    <s v="Atlanta, GA"/>
    <n v="820"/>
    <n v="811"/>
    <n v="-9"/>
    <n v="9"/>
    <n v="820"/>
    <n v="957"/>
    <n v="7"/>
    <n v="1017"/>
    <n v="1004"/>
    <n v="-13"/>
    <n v="0"/>
    <n v="0"/>
    <n v="117"/>
    <n v="113"/>
    <n v="97"/>
    <n v="749"/>
    <m/>
    <m/>
    <m/>
    <m/>
    <m/>
    <s v="10:04"/>
    <s v="08:11"/>
    <d v="1899-12-30T01:53:00"/>
    <s v="Morning"/>
  </r>
  <r>
    <d v="2023-02-20T00:00:00"/>
    <x v="13"/>
    <s v="Envoy Air: MQ"/>
    <s v="MQ"/>
    <n v="20398"/>
    <n v="3525"/>
    <x v="18"/>
    <s v="Dallas/Fort Worth, TX"/>
    <s v="GRR"/>
    <s v="Grand Rapids, MI"/>
    <n v="1040"/>
    <n v="1033"/>
    <n v="-7"/>
    <n v="26"/>
    <n v="1059"/>
    <n v="1349"/>
    <n v="4"/>
    <n v="1419"/>
    <n v="1353"/>
    <n v="-26"/>
    <n v="0"/>
    <n v="0"/>
    <n v="159"/>
    <n v="140"/>
    <n v="110"/>
    <n v="931"/>
    <m/>
    <m/>
    <m/>
    <m/>
    <m/>
    <s v="13:53"/>
    <s v="10:33"/>
    <d v="1899-12-30T03:20:00"/>
    <s v="Morning"/>
  </r>
  <r>
    <d v="2021-07-21T00:00:00"/>
    <x v="13"/>
    <s v="Envoy Air: MQ"/>
    <s v="MQ"/>
    <n v="20398"/>
    <n v="4125"/>
    <x v="201"/>
    <s v="Brownsville, TX"/>
    <s v="DFW"/>
    <s v="Dallas/Fort Worth, TX"/>
    <n v="600"/>
    <n v="606"/>
    <n v="6"/>
    <n v="8"/>
    <n v="614"/>
    <n v="729"/>
    <n v="14"/>
    <n v="744"/>
    <n v="743"/>
    <n v="-1"/>
    <n v="0"/>
    <n v="0"/>
    <n v="104"/>
    <n v="97"/>
    <n v="75"/>
    <n v="482"/>
    <m/>
    <m/>
    <m/>
    <m/>
    <m/>
    <s v="07:43"/>
    <s v="06:06"/>
    <d v="1899-12-30T01:37:00"/>
    <s v="Morning"/>
  </r>
  <r>
    <d v="2019-06-15T00:00:00"/>
    <x v="8"/>
    <s v="PSA Airlines Inc.: OH"/>
    <s v="OH"/>
    <n v="20397"/>
    <n v="5554"/>
    <x v="38"/>
    <s v="St. Louis, MO"/>
    <s v="CLT"/>
    <s v="Charlotte, NC"/>
    <n v="1606"/>
    <n v="1608"/>
    <n v="2"/>
    <n v="9"/>
    <n v="1617"/>
    <n v="1843"/>
    <n v="19"/>
    <n v="1905"/>
    <n v="1902"/>
    <n v="-3"/>
    <n v="0"/>
    <n v="0"/>
    <n v="119"/>
    <n v="114"/>
    <n v="86"/>
    <n v="575"/>
    <m/>
    <m/>
    <m/>
    <m/>
    <m/>
    <s v="19:02"/>
    <s v="16:08"/>
    <d v="1899-12-30T02:54:00"/>
    <s v="Afternoon"/>
  </r>
  <r>
    <d v="2023-07-25T00:00:00"/>
    <x v="4"/>
    <s v="Republic Airline: YX"/>
    <s v="YX"/>
    <n v="20452"/>
    <n v="5639"/>
    <x v="81"/>
    <s v="Pittsburgh, PA"/>
    <s v="JFK"/>
    <s v="New York, NY"/>
    <n v="1140"/>
    <n v="1138"/>
    <n v="-2"/>
    <n v="10"/>
    <n v="1148"/>
    <n v="1259"/>
    <n v="12"/>
    <n v="1330"/>
    <n v="1311"/>
    <n v="-19"/>
    <n v="0"/>
    <n v="0"/>
    <n v="110"/>
    <n v="93"/>
    <n v="71"/>
    <n v="340"/>
    <m/>
    <m/>
    <m/>
    <m/>
    <m/>
    <s v="13:11"/>
    <s v="11:38"/>
    <d v="1899-12-30T01:33:00"/>
    <s v="Morning"/>
  </r>
  <r>
    <d v="2022-02-25T00:00:00"/>
    <x v="11"/>
    <s v="SkyWest Airlines Inc.: OO"/>
    <s v="OO"/>
    <n v="20304"/>
    <n v="3309"/>
    <x v="6"/>
    <s v="Seattle, WA"/>
    <s v="AUS"/>
    <s v="Austin, TX"/>
    <n v="2359"/>
    <n v="2358"/>
    <n v="-1"/>
    <n v="14"/>
    <n v="12"/>
    <n v="555"/>
    <n v="5"/>
    <n v="545"/>
    <n v="600"/>
    <n v="15"/>
    <n v="0"/>
    <n v="0"/>
    <n v="226"/>
    <n v="242"/>
    <n v="223"/>
    <n v="1770"/>
    <n v="15"/>
    <n v="0"/>
    <n v="0"/>
    <n v="0"/>
    <n v="0"/>
    <s v="06:00"/>
    <s v="23:58"/>
    <n v="-0.74861111111111112"/>
    <s v="Evening"/>
  </r>
  <r>
    <d v="2023-06-23T00:00:00"/>
    <x v="0"/>
    <s v="United Air Lines Inc.: UA"/>
    <s v="UA"/>
    <n v="19977"/>
    <n v="2300"/>
    <x v="146"/>
    <s v="West Palm Beach/Palm Beach, FL"/>
    <s v="EWR"/>
    <s v="Newark, NJ"/>
    <n v="1900"/>
    <n v="2107"/>
    <n v="127"/>
    <n v="14"/>
    <n v="2121"/>
    <n v="2343"/>
    <n v="10"/>
    <n v="2159"/>
    <n v="2353"/>
    <n v="114"/>
    <n v="0"/>
    <n v="0"/>
    <n v="179"/>
    <n v="166"/>
    <n v="142"/>
    <n v="1023"/>
    <n v="0"/>
    <n v="0"/>
    <n v="23"/>
    <n v="0"/>
    <n v="91"/>
    <s v="23:53"/>
    <s v="21:07"/>
    <d v="1899-12-30T02:46:00"/>
    <s v="Evening"/>
  </r>
  <r>
    <d v="2022-03-15T00:00:00"/>
    <x v="1"/>
    <s v="Delta Air Lines Inc.: DL"/>
    <s v="DL"/>
    <n v="19790"/>
    <n v="2401"/>
    <x v="1"/>
    <s v="Minneapolis, MN"/>
    <s v="PHL"/>
    <s v="Philadelphia, PA"/>
    <n v="1528"/>
    <n v="1524"/>
    <n v="-4"/>
    <n v="13"/>
    <n v="1537"/>
    <n v="1833"/>
    <n v="7"/>
    <n v="1859"/>
    <n v="1840"/>
    <n v="-19"/>
    <n v="0"/>
    <n v="0"/>
    <n v="151"/>
    <n v="136"/>
    <n v="116"/>
    <n v="980"/>
    <m/>
    <m/>
    <m/>
    <m/>
    <m/>
    <s v="18:40"/>
    <s v="15:24"/>
    <d v="1899-12-30T03:16:00"/>
    <s v="Afternoon"/>
  </r>
  <r>
    <d v="2020-06-06T00:00:00"/>
    <x v="3"/>
    <s v="American Airlines Inc.: AA"/>
    <s v="AA"/>
    <n v="19805"/>
    <n v="1499"/>
    <x v="24"/>
    <s v="Salt Lake City, UT"/>
    <s v="PHX"/>
    <s v="Phoenix, AZ"/>
    <n v="1449"/>
    <n v="1440"/>
    <n v="-9"/>
    <n v="9"/>
    <n v="1449"/>
    <n v="1506"/>
    <n v="5"/>
    <n v="1518"/>
    <n v="1511"/>
    <n v="-7"/>
    <n v="0"/>
    <n v="0"/>
    <n v="89"/>
    <n v="91"/>
    <n v="77"/>
    <n v="507"/>
    <m/>
    <m/>
    <m/>
    <m/>
    <m/>
    <s v="15:11"/>
    <s v="14:40"/>
    <d v="1899-12-30T00:31:00"/>
    <s v="Afternoon"/>
  </r>
  <r>
    <d v="2019-12-10T00:00:00"/>
    <x v="2"/>
    <s v="Southwest Airlines Co.: WN"/>
    <s v="WN"/>
    <n v="19393"/>
    <n v="3336"/>
    <x v="0"/>
    <s v="Denver, CO"/>
    <s v="DAL"/>
    <s v="Dallas, TX"/>
    <n v="1740"/>
    <n v="1743"/>
    <n v="3"/>
    <n v="15"/>
    <n v="1758"/>
    <n v="2026"/>
    <n v="3"/>
    <n v="2025"/>
    <n v="2029"/>
    <n v="4"/>
    <n v="0"/>
    <n v="0"/>
    <n v="105"/>
    <n v="106"/>
    <n v="88"/>
    <n v="651"/>
    <m/>
    <m/>
    <m/>
    <m/>
    <m/>
    <s v="20:29"/>
    <s v="17:43"/>
    <d v="1899-12-30T02:46:00"/>
    <s v="Afternoon"/>
  </r>
  <r>
    <d v="2021-01-11T00:00:00"/>
    <x v="11"/>
    <s v="SkyWest Airlines Inc.: OO"/>
    <s v="OO"/>
    <n v="20304"/>
    <n v="5211"/>
    <x v="0"/>
    <s v="Denver, CO"/>
    <s v="XWA"/>
    <s v="Williston, ND"/>
    <n v="1755"/>
    <n v="1750"/>
    <n v="-5"/>
    <n v="21"/>
    <n v="1811"/>
    <n v="2041"/>
    <n v="7"/>
    <n v="2056"/>
    <n v="2048"/>
    <n v="-8"/>
    <n v="0"/>
    <n v="0"/>
    <n v="121"/>
    <n v="118"/>
    <n v="90"/>
    <n v="582"/>
    <m/>
    <m/>
    <m/>
    <m/>
    <m/>
    <s v="20:48"/>
    <s v="17:50"/>
    <d v="1899-12-30T02:58:00"/>
    <s v="Afternoon"/>
  </r>
  <r>
    <d v="2023-04-19T00:00:00"/>
    <x v="2"/>
    <s v="Southwest Airlines Co.: WN"/>
    <s v="WN"/>
    <n v="19393"/>
    <n v="397"/>
    <x v="82"/>
    <s v="Kahului, HI"/>
    <s v="SJC"/>
    <s v="San Jose, CA"/>
    <n v="1425"/>
    <n v="1543"/>
    <n v="78"/>
    <n v="16"/>
    <n v="1559"/>
    <n v="2333"/>
    <n v="3"/>
    <n v="2225"/>
    <n v="2336"/>
    <n v="71"/>
    <n v="0"/>
    <n v="0"/>
    <n v="300"/>
    <n v="293"/>
    <n v="274"/>
    <n v="2355"/>
    <n v="0"/>
    <n v="0"/>
    <n v="0"/>
    <n v="0"/>
    <n v="71"/>
    <s v="23:36"/>
    <s v="15:43"/>
    <d v="1899-12-30T07:53:00"/>
    <s v="Afternoon"/>
  </r>
  <r>
    <d v="2021-02-10T00:00:00"/>
    <x v="3"/>
    <s v="American Airlines Inc.: AA"/>
    <s v="AA"/>
    <n v="19805"/>
    <n v="2519"/>
    <x v="18"/>
    <s v="Dallas/Fort Worth, TX"/>
    <s v="TUS"/>
    <s v="Tucson, AZ"/>
    <n v="1445"/>
    <n v="1448"/>
    <n v="3"/>
    <n v="14"/>
    <n v="1502"/>
    <n v="1602"/>
    <n v="6"/>
    <n v="1614"/>
    <n v="1608"/>
    <n v="-6"/>
    <n v="0"/>
    <n v="0"/>
    <n v="149"/>
    <n v="140"/>
    <n v="120"/>
    <n v="813"/>
    <m/>
    <m/>
    <m/>
    <m/>
    <m/>
    <s v="16:08"/>
    <s v="14:48"/>
    <d v="1899-12-30T01:20:00"/>
    <s v="Afternoon"/>
  </r>
  <r>
    <d v="2020-06-02T00:00:00"/>
    <x v="2"/>
    <s v="Southwest Airlines Co.: WN"/>
    <s v="WN"/>
    <n v="19393"/>
    <n v="1498"/>
    <x v="12"/>
    <s v="Baltimore, MD"/>
    <s v="BUF"/>
    <s v="Buffalo, NY"/>
    <n v="955"/>
    <n v="1025"/>
    <n v="30"/>
    <n v="13"/>
    <n v="1038"/>
    <n v="1127"/>
    <n v="2"/>
    <n v="1105"/>
    <n v="1129"/>
    <n v="24"/>
    <n v="0"/>
    <n v="0"/>
    <n v="70"/>
    <n v="64"/>
    <n v="49"/>
    <n v="281"/>
    <n v="24"/>
    <n v="0"/>
    <n v="0"/>
    <n v="0"/>
    <n v="0"/>
    <s v="11:29"/>
    <s v="10:25"/>
    <d v="1899-12-30T01:04:00"/>
    <s v="Morning"/>
  </r>
  <r>
    <d v="2020-09-07T00:00:00"/>
    <x v="2"/>
    <s v="Southwest Airlines Co.: WN"/>
    <s v="WN"/>
    <n v="19393"/>
    <n v="2063"/>
    <x v="112"/>
    <s v="Houston, TX"/>
    <s v="LAS"/>
    <s v="Las Vegas, NV"/>
    <n v="1845"/>
    <n v="1841"/>
    <n v="-4"/>
    <n v="6"/>
    <n v="1847"/>
    <n v="1930"/>
    <n v="11"/>
    <n v="1950"/>
    <n v="1941"/>
    <n v="-9"/>
    <n v="0"/>
    <n v="0"/>
    <n v="185"/>
    <n v="180"/>
    <n v="163"/>
    <n v="1235"/>
    <m/>
    <m/>
    <m/>
    <m/>
    <m/>
    <s v="19:41"/>
    <s v="18:41"/>
    <d v="1899-12-30T01:00:00"/>
    <s v="Evening"/>
  </r>
  <r>
    <d v="2023-04-11T00:00:00"/>
    <x v="2"/>
    <s v="Southwest Airlines Co.: WN"/>
    <s v="WN"/>
    <n v="19393"/>
    <n v="2305"/>
    <x v="106"/>
    <s v="Oakland, CA"/>
    <s v="SAN"/>
    <s v="San Diego, CA"/>
    <n v="1555"/>
    <n v="1545"/>
    <n v="-10"/>
    <n v="7"/>
    <n v="1552"/>
    <n v="1702"/>
    <n v="2"/>
    <n v="1720"/>
    <n v="1704"/>
    <n v="-16"/>
    <n v="0"/>
    <n v="0"/>
    <n v="85"/>
    <n v="79"/>
    <n v="70"/>
    <n v="446"/>
    <m/>
    <m/>
    <m/>
    <m/>
    <m/>
    <s v="17:04"/>
    <s v="15:45"/>
    <d v="1899-12-30T01:19:00"/>
    <s v="Afternoon"/>
  </r>
  <r>
    <d v="2020-10-30T00:00:00"/>
    <x v="11"/>
    <s v="SkyWest Airlines Inc.: OO"/>
    <s v="OO"/>
    <n v="20304"/>
    <n v="5660"/>
    <x v="62"/>
    <s v="Midland/Odessa, TX"/>
    <s v="DEN"/>
    <s v="Denver, CO"/>
    <n v="920"/>
    <n v="911"/>
    <n v="-9"/>
    <n v="13"/>
    <n v="924"/>
    <n v="946"/>
    <n v="9"/>
    <n v="1010"/>
    <n v="955"/>
    <n v="-15"/>
    <n v="0"/>
    <n v="0"/>
    <n v="110"/>
    <n v="104"/>
    <n v="82"/>
    <n v="563"/>
    <m/>
    <m/>
    <m/>
    <m/>
    <m/>
    <s v="09:55"/>
    <s v="09:11"/>
    <d v="1899-12-30T00:44:00"/>
    <s v="Morning"/>
  </r>
  <r>
    <d v="2021-02-16T00:00:00"/>
    <x v="5"/>
    <s v="Spirit Air Lines: NK"/>
    <s v="NK"/>
    <n v="20416"/>
    <n v="2347"/>
    <x v="43"/>
    <s v="Philadelphia, PA"/>
    <s v="MCO"/>
    <s v="Orlando, FL"/>
    <n v="1925"/>
    <n v="1915"/>
    <n v="-10"/>
    <n v="13"/>
    <n v="1928"/>
    <n v="2150"/>
    <n v="9"/>
    <n v="2151"/>
    <n v="2159"/>
    <n v="8"/>
    <n v="0"/>
    <n v="0"/>
    <n v="146"/>
    <n v="164"/>
    <n v="142"/>
    <n v="861"/>
    <m/>
    <m/>
    <m/>
    <m/>
    <m/>
    <s v="21:59"/>
    <s v="19:15"/>
    <d v="1899-12-30T02:44:00"/>
    <s v="Evening"/>
  </r>
  <r>
    <d v="2022-01-18T00:00:00"/>
    <x v="6"/>
    <s v="Alaska Airlines Inc.: AS"/>
    <s v="AS"/>
    <n v="19930"/>
    <n v="524"/>
    <x v="6"/>
    <s v="Seattle, WA"/>
    <s v="SNA"/>
    <s v="Santa Ana, CA"/>
    <n v="630"/>
    <n v="628"/>
    <n v="-2"/>
    <n v="11"/>
    <n v="639"/>
    <n v="851"/>
    <n v="5"/>
    <n v="916"/>
    <n v="856"/>
    <n v="-20"/>
    <n v="0"/>
    <n v="0"/>
    <n v="166"/>
    <n v="148"/>
    <n v="132"/>
    <n v="978"/>
    <m/>
    <m/>
    <m/>
    <m/>
    <m/>
    <s v="08:56"/>
    <s v="06:28"/>
    <d v="1899-12-30T02:28:00"/>
    <s v="Morning"/>
  </r>
  <r>
    <d v="2019-08-29T00:00:00"/>
    <x v="13"/>
    <s v="Envoy Air: MQ"/>
    <s v="MQ"/>
    <n v="20398"/>
    <n v="3911"/>
    <x v="179"/>
    <s v="Fayetteville, NC"/>
    <s v="CLT"/>
    <s v="Charlotte, NC"/>
    <n v="913"/>
    <n v="919"/>
    <n v="6"/>
    <n v="37"/>
    <n v="956"/>
    <n v="1033"/>
    <n v="15"/>
    <n v="1034"/>
    <n v="1048"/>
    <n v="14"/>
    <n v="0"/>
    <n v="0"/>
    <n v="81"/>
    <n v="89"/>
    <n v="37"/>
    <n v="118"/>
    <m/>
    <m/>
    <m/>
    <m/>
    <m/>
    <s v="10:48"/>
    <s v="09:19"/>
    <d v="1899-12-30T01:29:00"/>
    <s v="Morning"/>
  </r>
  <r>
    <d v="2023-07-31T00:00:00"/>
    <x v="4"/>
    <s v="Republic Airline: YX"/>
    <s v="YX"/>
    <n v="20452"/>
    <n v="3588"/>
    <x v="54"/>
    <s v="Newark, NJ"/>
    <s v="PVD"/>
    <s v="Providence, RI"/>
    <n v="1347"/>
    <n v="1345"/>
    <n v="-2"/>
    <n v="15"/>
    <n v="1400"/>
    <n v="1432"/>
    <n v="12"/>
    <n v="1453"/>
    <n v="1444"/>
    <n v="-9"/>
    <n v="0"/>
    <n v="0"/>
    <n v="66"/>
    <n v="59"/>
    <n v="32"/>
    <n v="160"/>
    <m/>
    <m/>
    <m/>
    <m/>
    <m/>
    <s v="14:44"/>
    <s v="13:45"/>
    <d v="1899-12-30T00:59:00"/>
    <s v="Afternoon"/>
  </r>
  <r>
    <d v="2023-07-05T00:00:00"/>
    <x v="0"/>
    <s v="United Air Lines Inc.: UA"/>
    <s v="UA"/>
    <n v="19977"/>
    <n v="2123"/>
    <x v="26"/>
    <s v="Austin, TX"/>
    <s v="SFO"/>
    <s v="San Francisco, CA"/>
    <n v="600"/>
    <n v="558"/>
    <n v="-2"/>
    <n v="16"/>
    <n v="614"/>
    <n v="727"/>
    <n v="5"/>
    <n v="743"/>
    <n v="732"/>
    <n v="-11"/>
    <n v="0"/>
    <n v="0"/>
    <n v="223"/>
    <n v="214"/>
    <n v="193"/>
    <n v="1504"/>
    <m/>
    <m/>
    <m/>
    <m/>
    <m/>
    <s v="07:32"/>
    <s v="05:58"/>
    <d v="1899-12-30T01:34:00"/>
    <s v="Night"/>
  </r>
  <r>
    <d v="2020-05-09T00:00:00"/>
    <x v="2"/>
    <s v="Southwest Airlines Co.: WN"/>
    <s v="WN"/>
    <n v="19393"/>
    <n v="1254"/>
    <x v="32"/>
    <s v="Los Angeles, CA"/>
    <s v="RNO"/>
    <s v="Reno, NV"/>
    <n v="1335"/>
    <n v="1328"/>
    <n v="-7"/>
    <n v="6"/>
    <n v="1334"/>
    <n v="1438"/>
    <n v="3"/>
    <n v="1455"/>
    <n v="1441"/>
    <n v="-14"/>
    <n v="0"/>
    <n v="0"/>
    <n v="80"/>
    <n v="73"/>
    <n v="64"/>
    <n v="391"/>
    <m/>
    <m/>
    <m/>
    <m/>
    <m/>
    <s v="14:41"/>
    <s v="13:28"/>
    <d v="1899-12-30T01:13:00"/>
    <s v="Afternoon"/>
  </r>
  <r>
    <d v="2019-09-07T00:00:00"/>
    <x v="2"/>
    <s v="Southwest Airlines Co.: WN"/>
    <s v="WN"/>
    <n v="19393"/>
    <n v="5138"/>
    <x v="2"/>
    <s v="Dallas, TX"/>
    <s v="ELP"/>
    <s v="El Paso, TX"/>
    <n v="1910"/>
    <n v="1900"/>
    <n v="-10"/>
    <n v="8"/>
    <n v="1908"/>
    <n v="1923"/>
    <n v="3"/>
    <n v="1950"/>
    <n v="1926"/>
    <n v="-24"/>
    <n v="0"/>
    <n v="0"/>
    <n v="100"/>
    <n v="86"/>
    <n v="75"/>
    <n v="562"/>
    <m/>
    <m/>
    <m/>
    <m/>
    <m/>
    <s v="19:26"/>
    <s v="19:00"/>
    <d v="1899-12-30T00:26:00"/>
    <s v="Evening"/>
  </r>
  <r>
    <d v="2020-11-05T00:00:00"/>
    <x v="14"/>
    <s v="Frontier Airlines Inc.: F9"/>
    <s v="F9"/>
    <n v="20436"/>
    <n v="467"/>
    <x v="94"/>
    <s v="Oklahoma City, OK"/>
    <s v="DEN"/>
    <s v="Denver, CO"/>
    <n v="1857"/>
    <n v="1849"/>
    <n v="-8"/>
    <n v="11"/>
    <n v="1900"/>
    <n v="1915"/>
    <n v="8"/>
    <n v="1942"/>
    <n v="1923"/>
    <n v="-19"/>
    <n v="0"/>
    <n v="0"/>
    <n v="105"/>
    <n v="94"/>
    <n v="75"/>
    <n v="495"/>
    <m/>
    <m/>
    <m/>
    <m/>
    <m/>
    <s v="19:23"/>
    <s v="18:49"/>
    <d v="1899-12-30T00:34:00"/>
    <s v="Evening"/>
  </r>
  <r>
    <d v="2020-05-11T00:00:00"/>
    <x v="9"/>
    <s v="Allegiant Air: G4"/>
    <s v="G4"/>
    <n v="20368"/>
    <n v="1503"/>
    <x v="158"/>
    <s v="Punta Gorda, FL"/>
    <s v="CID"/>
    <s v="Cedar Rapids/Iowa City, IA"/>
    <n v="640"/>
    <n v="628"/>
    <n v="-12"/>
    <n v="7"/>
    <n v="635"/>
    <n v="825"/>
    <n v="5"/>
    <n v="832"/>
    <n v="830"/>
    <n v="-2"/>
    <n v="0"/>
    <n v="0"/>
    <n v="172"/>
    <n v="182"/>
    <n v="170"/>
    <n v="1170"/>
    <m/>
    <m/>
    <m/>
    <m/>
    <m/>
    <s v="08:30"/>
    <s v="06:28"/>
    <d v="1899-12-30T02:02:00"/>
    <s v="Morning"/>
  </r>
  <r>
    <d v="2020-01-11T00:00:00"/>
    <x v="2"/>
    <s v="Southwest Airlines Co.: WN"/>
    <s v="WN"/>
    <n v="19393"/>
    <n v="3789"/>
    <x v="134"/>
    <s v="Ontario, CA"/>
    <s v="DEN"/>
    <s v="Denver, CO"/>
    <n v="645"/>
    <n v="643"/>
    <n v="-2"/>
    <n v="10"/>
    <n v="653"/>
    <n v="936"/>
    <n v="5"/>
    <n v="950"/>
    <n v="941"/>
    <n v="-9"/>
    <n v="0"/>
    <n v="0"/>
    <n v="125"/>
    <n v="118"/>
    <n v="103"/>
    <n v="819"/>
    <m/>
    <m/>
    <m/>
    <m/>
    <m/>
    <s v="09:41"/>
    <s v="06:43"/>
    <d v="1899-12-30T02:58:00"/>
    <s v="Morning"/>
  </r>
  <r>
    <d v="2020-06-22T00:00:00"/>
    <x v="1"/>
    <s v="Delta Air Lines Inc.: DL"/>
    <s v="DL"/>
    <n v="19790"/>
    <n v="940"/>
    <x v="162"/>
    <s v="Jackson/Vicksburg, MS"/>
    <s v="ATL"/>
    <s v="Atlanta, GA"/>
    <n v="1640"/>
    <n v="1633"/>
    <n v="-7"/>
    <n v="10"/>
    <n v="1643"/>
    <n v="1841"/>
    <n v="5"/>
    <n v="1859"/>
    <n v="1846"/>
    <n v="-13"/>
    <n v="0"/>
    <n v="0"/>
    <n v="79"/>
    <n v="73"/>
    <n v="58"/>
    <n v="341"/>
    <m/>
    <m/>
    <m/>
    <m/>
    <m/>
    <s v="18:46"/>
    <s v="16:33"/>
    <d v="1899-12-30T02:13:00"/>
    <s v="Afternoon"/>
  </r>
  <r>
    <d v="2020-10-05T00:00:00"/>
    <x v="1"/>
    <s v="Delta Air Lines Inc.: DL"/>
    <s v="DL"/>
    <n v="19790"/>
    <n v="1050"/>
    <x v="18"/>
    <s v="Dallas/Fort Worth, TX"/>
    <s v="SLC"/>
    <s v="Salt Lake City, UT"/>
    <n v="600"/>
    <n v="554"/>
    <n v="-6"/>
    <n v="15"/>
    <n v="609"/>
    <n v="725"/>
    <n v="6"/>
    <n v="745"/>
    <n v="731"/>
    <n v="-14"/>
    <n v="0"/>
    <n v="0"/>
    <n v="165"/>
    <n v="157"/>
    <n v="136"/>
    <n v="989"/>
    <m/>
    <m/>
    <m/>
    <m/>
    <m/>
    <s v="07:31"/>
    <s v="05:54"/>
    <d v="1899-12-30T01:37:00"/>
    <s v="Night"/>
  </r>
  <r>
    <d v="2020-07-06T00:00:00"/>
    <x v="3"/>
    <s v="American Airlines Inc.: AA"/>
    <s v="AA"/>
    <n v="19805"/>
    <n v="2238"/>
    <x v="21"/>
    <s v="Las Vegas, NV"/>
    <s v="DFW"/>
    <s v="Dallas/Fort Worth, TX"/>
    <n v="700"/>
    <n v="654"/>
    <n v="-6"/>
    <n v="20"/>
    <n v="714"/>
    <n v="1129"/>
    <n v="17"/>
    <n v="1140"/>
    <n v="1146"/>
    <n v="6"/>
    <n v="0"/>
    <n v="0"/>
    <n v="160"/>
    <n v="172"/>
    <n v="135"/>
    <n v="1055"/>
    <m/>
    <m/>
    <m/>
    <m/>
    <m/>
    <s v="11:46"/>
    <s v="06:54"/>
    <d v="1899-12-30T04:52:00"/>
    <s v="Morning"/>
  </r>
  <r>
    <d v="2020-04-18T00:00:00"/>
    <x v="2"/>
    <s v="Southwest Airlines Co.: WN"/>
    <s v="WN"/>
    <n v="19393"/>
    <n v="2447"/>
    <x v="2"/>
    <s v="Dallas, TX"/>
    <s v="HOU"/>
    <s v="Houston, TX"/>
    <n v="2000"/>
    <n v="0"/>
    <n v="0"/>
    <m/>
    <m/>
    <m/>
    <m/>
    <n v="2105"/>
    <n v="0"/>
    <n v="0"/>
    <n v="1"/>
    <n v="0"/>
    <n v="65"/>
    <m/>
    <m/>
    <n v="239"/>
    <m/>
    <m/>
    <m/>
    <m/>
    <m/>
    <s v="00:00"/>
    <s v="00:00"/>
    <d v="1899-12-30T00:00:00"/>
    <s v="Night"/>
  </r>
  <r>
    <d v="2021-05-07T00:00:00"/>
    <x v="7"/>
    <s v="JetBlue Airways: B6"/>
    <s v="B6"/>
    <n v="20409"/>
    <n v="567"/>
    <x v="7"/>
    <s v="Atlanta, GA"/>
    <s v="FLL"/>
    <s v="Fort Lauderdale, FL"/>
    <n v="1910"/>
    <n v="2038"/>
    <n v="88"/>
    <n v="13"/>
    <n v="2051"/>
    <n v="2211"/>
    <n v="8"/>
    <n v="2102"/>
    <n v="2219"/>
    <n v="77"/>
    <n v="0"/>
    <n v="0"/>
    <n v="112"/>
    <n v="101"/>
    <n v="80"/>
    <n v="581"/>
    <n v="37"/>
    <n v="0"/>
    <n v="0"/>
    <n v="0"/>
    <n v="40"/>
    <s v="22:19"/>
    <s v="20:38"/>
    <d v="1899-12-30T01:41:00"/>
    <s v="Evening"/>
  </r>
  <r>
    <d v="2019-05-20T00:00:00"/>
    <x v="1"/>
    <s v="Delta Air Lines Inc.: DL"/>
    <s v="DL"/>
    <n v="19790"/>
    <n v="487"/>
    <x v="77"/>
    <s v="Fort Myers, FL"/>
    <s v="LGA"/>
    <s v="New York, NY"/>
    <n v="1400"/>
    <n v="1412"/>
    <n v="12"/>
    <n v="13"/>
    <n v="1425"/>
    <n v="1651"/>
    <n v="14"/>
    <n v="1657"/>
    <n v="1705"/>
    <n v="8"/>
    <n v="0"/>
    <n v="0"/>
    <n v="177"/>
    <n v="173"/>
    <n v="146"/>
    <n v="1080"/>
    <m/>
    <m/>
    <m/>
    <m/>
    <m/>
    <s v="17:05"/>
    <s v="14:12"/>
    <d v="1899-12-30T02:53:00"/>
    <s v="Afternoon"/>
  </r>
  <r>
    <d v="2021-04-05T00:00:00"/>
    <x v="5"/>
    <s v="Spirit Air Lines: NK"/>
    <s v="NK"/>
    <n v="20416"/>
    <n v="2701"/>
    <x v="10"/>
    <s v="Hartford, CT"/>
    <s v="FLL"/>
    <s v="Fort Lauderdale, FL"/>
    <n v="1150"/>
    <n v="1216"/>
    <n v="26"/>
    <n v="10"/>
    <n v="1226"/>
    <n v="1549"/>
    <n v="7"/>
    <n v="1458"/>
    <n v="1556"/>
    <n v="58"/>
    <n v="0"/>
    <n v="0"/>
    <n v="188"/>
    <n v="220"/>
    <n v="203"/>
    <n v="1173"/>
    <n v="0"/>
    <n v="0"/>
    <n v="58"/>
    <n v="0"/>
    <n v="0"/>
    <s v="15:56"/>
    <s v="12:16"/>
    <d v="1899-12-30T03:40:00"/>
    <s v="Afternoon"/>
  </r>
  <r>
    <d v="2020-07-23T00:00:00"/>
    <x v="0"/>
    <s v="United Air Lines Inc.: UA"/>
    <s v="UA"/>
    <n v="19977"/>
    <n v="437"/>
    <x v="5"/>
    <s v="Houston, TX"/>
    <s v="MSY"/>
    <s v="New Orleans, LA"/>
    <n v="2015"/>
    <n v="2008"/>
    <n v="-7"/>
    <n v="18"/>
    <n v="2026"/>
    <n v="2114"/>
    <n v="4"/>
    <n v="2116"/>
    <n v="2118"/>
    <n v="2"/>
    <n v="0"/>
    <n v="0"/>
    <n v="61"/>
    <n v="70"/>
    <n v="48"/>
    <n v="305"/>
    <m/>
    <m/>
    <m/>
    <m/>
    <m/>
    <s v="21:18"/>
    <s v="20:08"/>
    <d v="1899-12-30T01:10:00"/>
    <s v="Evening"/>
  </r>
  <r>
    <d v="2021-01-05T00:00:00"/>
    <x v="1"/>
    <s v="Delta Air Lines Inc.: DL"/>
    <s v="DL"/>
    <n v="19790"/>
    <n v="2048"/>
    <x v="26"/>
    <s v="Austin, TX"/>
    <s v="DTW"/>
    <s v="Detroit, MI"/>
    <n v="1600"/>
    <n v="1557"/>
    <n v="-3"/>
    <n v="9"/>
    <n v="1606"/>
    <n v="1933"/>
    <n v="11"/>
    <n v="1948"/>
    <n v="1944"/>
    <n v="-4"/>
    <n v="0"/>
    <n v="0"/>
    <n v="168"/>
    <n v="167"/>
    <n v="147"/>
    <n v="1149"/>
    <m/>
    <m/>
    <m/>
    <m/>
    <m/>
    <s v="19:44"/>
    <s v="15:57"/>
    <d v="1899-12-30T03:47:00"/>
    <s v="Afternoon"/>
  </r>
  <r>
    <d v="2020-08-25T00:00:00"/>
    <x v="17"/>
    <s v="Hawaiian Airlines Inc.: HA"/>
    <s v="HA"/>
    <n v="19690"/>
    <n v="233"/>
    <x v="61"/>
    <s v="Honolulu, HI"/>
    <s v="LIH"/>
    <s v="Lihue, HI"/>
    <n v="1215"/>
    <n v="1209"/>
    <n v="-6"/>
    <n v="11"/>
    <n v="1220"/>
    <n v="1241"/>
    <n v="5"/>
    <n v="1256"/>
    <n v="1246"/>
    <n v="-10"/>
    <n v="0"/>
    <n v="0"/>
    <n v="41"/>
    <n v="37"/>
    <n v="21"/>
    <n v="102"/>
    <m/>
    <m/>
    <m/>
    <m/>
    <m/>
    <s v="12:46"/>
    <s v="12:09"/>
    <d v="1899-12-30T00:37:00"/>
    <s v="Afternoon"/>
  </r>
  <r>
    <d v="2021-05-02T00:00:00"/>
    <x v="1"/>
    <s v="Delta Air Lines Inc.: DL"/>
    <s v="DL"/>
    <n v="19790"/>
    <n v="1858"/>
    <x v="39"/>
    <s v="San Juan, PR"/>
    <s v="ATL"/>
    <s v="Atlanta, GA"/>
    <n v="745"/>
    <n v="743"/>
    <n v="-2"/>
    <n v="12"/>
    <n v="755"/>
    <n v="1120"/>
    <n v="7"/>
    <n v="1139"/>
    <n v="1127"/>
    <n v="-12"/>
    <n v="0"/>
    <n v="0"/>
    <n v="234"/>
    <n v="224"/>
    <n v="205"/>
    <n v="1547"/>
    <m/>
    <m/>
    <m/>
    <m/>
    <m/>
    <s v="11:27"/>
    <s v="07:43"/>
    <d v="1899-12-30T03:44:00"/>
    <s v="Morning"/>
  </r>
  <r>
    <d v="2020-05-08T00:00:00"/>
    <x v="11"/>
    <s v="SkyWest Airlines Inc.: OO"/>
    <s v="OO"/>
    <n v="20304"/>
    <n v="4239"/>
    <x v="116"/>
    <s v="La Crosse, WI"/>
    <s v="MSP"/>
    <s v="Minneapolis, MN"/>
    <n v="700"/>
    <n v="658"/>
    <n v="-2"/>
    <n v="4"/>
    <n v="702"/>
    <n v="729"/>
    <n v="5"/>
    <n v="756"/>
    <n v="734"/>
    <n v="-22"/>
    <n v="0"/>
    <n v="0"/>
    <n v="56"/>
    <n v="36"/>
    <n v="27"/>
    <n v="119"/>
    <m/>
    <m/>
    <m/>
    <m/>
    <m/>
    <s v="07:34"/>
    <s v="06:58"/>
    <d v="1899-12-30T00:36:00"/>
    <s v="Morning"/>
  </r>
  <r>
    <d v="2021-02-05T00:00:00"/>
    <x v="11"/>
    <s v="SkyWest Airlines Inc.: OO"/>
    <s v="OO"/>
    <n v="20304"/>
    <n v="2986"/>
    <x v="18"/>
    <s v="Dallas/Fort Worth, TX"/>
    <s v="BIS"/>
    <s v="Bismarck/Mandan, ND"/>
    <n v="1045"/>
    <n v="1044"/>
    <n v="-1"/>
    <n v="30"/>
    <n v="1114"/>
    <n v="1343"/>
    <n v="3"/>
    <n v="1344"/>
    <n v="1346"/>
    <n v="2"/>
    <n v="0"/>
    <n v="0"/>
    <n v="179"/>
    <n v="182"/>
    <n v="149"/>
    <n v="977"/>
    <m/>
    <m/>
    <m/>
    <m/>
    <m/>
    <s v="13:46"/>
    <s v="10:44"/>
    <d v="1899-12-30T03:02:00"/>
    <s v="Morning"/>
  </r>
  <r>
    <d v="2020-06-05T00:00:00"/>
    <x v="2"/>
    <s v="Southwest Airlines Co.: WN"/>
    <s v="WN"/>
    <n v="19393"/>
    <n v="1507"/>
    <x v="37"/>
    <s v="Columbus, OH"/>
    <s v="BWI"/>
    <s v="Baltimore, MD"/>
    <n v="645"/>
    <n v="640"/>
    <n v="-5"/>
    <n v="9"/>
    <n v="649"/>
    <n v="744"/>
    <n v="3"/>
    <n v="800"/>
    <n v="747"/>
    <n v="-13"/>
    <n v="0"/>
    <n v="0"/>
    <n v="75"/>
    <n v="67"/>
    <n v="55"/>
    <n v="337"/>
    <m/>
    <m/>
    <m/>
    <m/>
    <m/>
    <s v="07:47"/>
    <s v="06:40"/>
    <d v="1899-12-30T01:07:00"/>
    <s v="Morning"/>
  </r>
  <r>
    <d v="2020-09-26T00:00:00"/>
    <x v="2"/>
    <s v="Southwest Airlines Co.: WN"/>
    <s v="WN"/>
    <n v="19393"/>
    <n v="2073"/>
    <x v="127"/>
    <s v="Jacksonville, FL"/>
    <s v="BNA"/>
    <s v="Nashville, TN"/>
    <n v="745"/>
    <n v="739"/>
    <n v="-6"/>
    <n v="10"/>
    <n v="749"/>
    <n v="800"/>
    <n v="5"/>
    <n v="815"/>
    <n v="805"/>
    <n v="-10"/>
    <n v="0"/>
    <n v="0"/>
    <n v="90"/>
    <n v="86"/>
    <n v="71"/>
    <n v="483"/>
    <m/>
    <m/>
    <m/>
    <m/>
    <m/>
    <s v="08:05"/>
    <s v="07:39"/>
    <d v="1899-12-30T00:26:00"/>
    <s v="Morning"/>
  </r>
  <r>
    <d v="2021-04-07T00:00:00"/>
    <x v="4"/>
    <s v="Republic Airline: YX"/>
    <s v="YX"/>
    <n v="20452"/>
    <n v="4995"/>
    <x v="12"/>
    <s v="Baltimore, MD"/>
    <s v="ORD"/>
    <s v="Chicago, IL"/>
    <n v="600"/>
    <n v="554"/>
    <n v="-6"/>
    <n v="14"/>
    <n v="608"/>
    <n v="646"/>
    <n v="11"/>
    <n v="718"/>
    <n v="657"/>
    <n v="-21"/>
    <n v="0"/>
    <n v="0"/>
    <n v="138"/>
    <n v="123"/>
    <n v="98"/>
    <n v="621"/>
    <m/>
    <m/>
    <m/>
    <m/>
    <m/>
    <s v="06:57"/>
    <s v="05:54"/>
    <d v="1899-12-30T01:03:00"/>
    <s v="Night"/>
  </r>
  <r>
    <d v="2020-04-25T00:00:00"/>
    <x v="1"/>
    <s v="Delta Air Lines Inc.: DL"/>
    <s v="DL"/>
    <n v="19790"/>
    <n v="2005"/>
    <x v="24"/>
    <s v="Salt Lake City, UT"/>
    <s v="GEG"/>
    <s v="Spokane, WA"/>
    <n v="1135"/>
    <n v="1128"/>
    <n v="-7"/>
    <n v="14"/>
    <n v="1142"/>
    <n v="1204"/>
    <n v="4"/>
    <n v="1204"/>
    <n v="1208"/>
    <n v="4"/>
    <n v="0"/>
    <n v="0"/>
    <n v="89"/>
    <n v="100"/>
    <n v="82"/>
    <n v="546"/>
    <m/>
    <m/>
    <m/>
    <m/>
    <m/>
    <s v="12:08"/>
    <s v="11:28"/>
    <d v="1899-12-30T00:40:00"/>
    <s v="Morning"/>
  </r>
  <r>
    <d v="2021-03-10T00:00:00"/>
    <x v="4"/>
    <s v="Republic Airline: YX"/>
    <s v="YX"/>
    <n v="20452"/>
    <n v="5643"/>
    <x v="7"/>
    <s v="Atlanta, GA"/>
    <s v="OMA"/>
    <s v="Omaha, NE"/>
    <n v="1250"/>
    <n v="1247"/>
    <n v="-3"/>
    <n v="14"/>
    <n v="1301"/>
    <n v="1401"/>
    <n v="4"/>
    <n v="1417"/>
    <n v="1405"/>
    <n v="-12"/>
    <n v="0"/>
    <n v="0"/>
    <n v="147"/>
    <n v="138"/>
    <n v="120"/>
    <n v="821"/>
    <m/>
    <m/>
    <m/>
    <m/>
    <m/>
    <s v="14:05"/>
    <s v="12:47"/>
    <d v="1899-12-30T01:18:00"/>
    <s v="Afternoon"/>
  </r>
  <r>
    <d v="2020-12-02T00:00:00"/>
    <x v="12"/>
    <s v="Endeavor Air Inc.: 9E"/>
    <s v="9E"/>
    <n v="20363"/>
    <n v="5213"/>
    <x v="7"/>
    <s v="Atlanta, GA"/>
    <s v="MLI"/>
    <s v="Moline, IL"/>
    <n v="2030"/>
    <n v="2025"/>
    <n v="-5"/>
    <n v="17"/>
    <n v="2042"/>
    <n v="2112"/>
    <n v="3"/>
    <n v="2121"/>
    <n v="2115"/>
    <n v="-6"/>
    <n v="0"/>
    <n v="0"/>
    <n v="111"/>
    <n v="110"/>
    <n v="90"/>
    <n v="633"/>
    <m/>
    <m/>
    <m/>
    <m/>
    <m/>
    <s v="21:15"/>
    <s v="20:25"/>
    <d v="1899-12-30T00:50:00"/>
    <s v="Evening"/>
  </r>
  <r>
    <d v="2020-02-22T00:00:00"/>
    <x v="7"/>
    <s v="JetBlue Airways: B6"/>
    <s v="B6"/>
    <n v="20409"/>
    <n v="534"/>
    <x v="29"/>
    <s v="San Francisco, CA"/>
    <s v="BOS"/>
    <s v="Boston, MA"/>
    <n v="1400"/>
    <n v="1350"/>
    <n v="-10"/>
    <n v="15"/>
    <n v="1405"/>
    <n v="2147"/>
    <n v="7"/>
    <n v="2233"/>
    <n v="2154"/>
    <n v="-39"/>
    <n v="0"/>
    <n v="0"/>
    <n v="333"/>
    <n v="304"/>
    <n v="282"/>
    <n v="2704"/>
    <m/>
    <m/>
    <m/>
    <m/>
    <m/>
    <s v="21:54"/>
    <s v="13:50"/>
    <d v="1899-12-30T08:04:00"/>
    <s v="Afternoon"/>
  </r>
  <r>
    <d v="2020-06-12T00:00:00"/>
    <x v="1"/>
    <s v="Delta Air Lines Inc.: DL"/>
    <s v="DL"/>
    <n v="19790"/>
    <n v="790"/>
    <x v="202"/>
    <s v="Daytona Beach, FL"/>
    <s v="ATL"/>
    <s v="Atlanta, GA"/>
    <n v="1245"/>
    <n v="1240"/>
    <n v="-5"/>
    <n v="12"/>
    <n v="1252"/>
    <n v="1350"/>
    <n v="6"/>
    <n v="1406"/>
    <n v="1356"/>
    <n v="-10"/>
    <n v="0"/>
    <n v="0"/>
    <n v="81"/>
    <n v="76"/>
    <n v="58"/>
    <n v="366"/>
    <m/>
    <m/>
    <m/>
    <m/>
    <m/>
    <s v="13:56"/>
    <s v="12:40"/>
    <d v="1899-12-30T01:16:00"/>
    <s v="Afternoon"/>
  </r>
  <r>
    <d v="2020-06-07T00:00:00"/>
    <x v="2"/>
    <s v="Southwest Airlines Co.: WN"/>
    <s v="WN"/>
    <n v="19393"/>
    <n v="481"/>
    <x v="41"/>
    <s v="Tampa, FL"/>
    <s v="DEN"/>
    <s v="Denver, CO"/>
    <n v="815"/>
    <n v="814"/>
    <n v="-1"/>
    <n v="7"/>
    <n v="821"/>
    <n v="932"/>
    <n v="5"/>
    <n v="1000"/>
    <n v="937"/>
    <n v="-23"/>
    <n v="0"/>
    <n v="0"/>
    <n v="225"/>
    <n v="203"/>
    <n v="191"/>
    <n v="1506"/>
    <m/>
    <m/>
    <m/>
    <m/>
    <m/>
    <s v="09:37"/>
    <s v="08:14"/>
    <d v="1899-12-30T01:23:00"/>
    <s v="Morning"/>
  </r>
  <r>
    <d v="2021-09-06T00:00:00"/>
    <x v="2"/>
    <s v="Southwest Airlines Co.: WN"/>
    <s v="WN"/>
    <n v="19393"/>
    <n v="1217"/>
    <x v="21"/>
    <s v="Las Vegas, NV"/>
    <s v="MDW"/>
    <s v="Chicago, IL"/>
    <n v="1215"/>
    <n v="1257"/>
    <n v="42"/>
    <n v="13"/>
    <n v="1310"/>
    <n v="1813"/>
    <n v="3"/>
    <n v="1745"/>
    <n v="1816"/>
    <n v="31"/>
    <n v="0"/>
    <n v="0"/>
    <n v="210"/>
    <n v="199"/>
    <n v="183"/>
    <n v="1521"/>
    <n v="0"/>
    <n v="0"/>
    <n v="0"/>
    <n v="0"/>
    <n v="31"/>
    <s v="18:16"/>
    <s v="12:57"/>
    <d v="1899-12-30T05:19:00"/>
    <s v="Afternoon"/>
  </r>
  <r>
    <d v="2020-06-20T00:00:00"/>
    <x v="4"/>
    <s v="Republic Airline: YX"/>
    <s v="YX"/>
    <n v="20452"/>
    <n v="4445"/>
    <x v="103"/>
    <s v="Cleveland, OH"/>
    <s v="DCA"/>
    <s v="Washington, DC"/>
    <n v="745"/>
    <n v="738"/>
    <n v="-7"/>
    <n v="11"/>
    <n v="749"/>
    <n v="839"/>
    <n v="7"/>
    <n v="905"/>
    <n v="846"/>
    <n v="-19"/>
    <n v="0"/>
    <n v="0"/>
    <n v="80"/>
    <n v="68"/>
    <n v="50"/>
    <n v="310"/>
    <m/>
    <m/>
    <m/>
    <m/>
    <m/>
    <s v="08:46"/>
    <s v="07:38"/>
    <d v="1899-12-30T01:08:00"/>
    <s v="Morning"/>
  </r>
  <r>
    <d v="2020-09-16T00:00:00"/>
    <x v="3"/>
    <s v="American Airlines Inc.: AA"/>
    <s v="AA"/>
    <n v="19805"/>
    <n v="706"/>
    <x v="0"/>
    <s v="Denver, CO"/>
    <s v="DFW"/>
    <s v="Dallas/Fort Worth, TX"/>
    <n v="1630"/>
    <n v="1625"/>
    <n v="-5"/>
    <n v="17"/>
    <n v="1642"/>
    <n v="1916"/>
    <n v="4"/>
    <n v="1929"/>
    <n v="1920"/>
    <n v="-9"/>
    <n v="0"/>
    <n v="0"/>
    <n v="119"/>
    <n v="115"/>
    <n v="94"/>
    <n v="641"/>
    <m/>
    <m/>
    <m/>
    <m/>
    <m/>
    <s v="19:20"/>
    <s v="16:25"/>
    <d v="1899-12-30T02:55:00"/>
    <s v="Afternoon"/>
  </r>
  <r>
    <d v="2020-09-20T00:00:00"/>
    <x v="13"/>
    <s v="Envoy Air: MQ"/>
    <s v="MQ"/>
    <n v="20398"/>
    <n v="4130"/>
    <x v="116"/>
    <s v="La Crosse, WI"/>
    <s v="ORD"/>
    <s v="Chicago, IL"/>
    <n v="1635"/>
    <n v="1620"/>
    <n v="-15"/>
    <n v="6"/>
    <n v="1626"/>
    <n v="1704"/>
    <n v="15"/>
    <n v="1745"/>
    <n v="1719"/>
    <n v="-26"/>
    <n v="0"/>
    <n v="0"/>
    <n v="70"/>
    <n v="59"/>
    <n v="38"/>
    <n v="215"/>
    <m/>
    <m/>
    <m/>
    <m/>
    <m/>
    <s v="17:19"/>
    <s v="16:20"/>
    <d v="1899-12-30T00:59:00"/>
    <s v="Afternoon"/>
  </r>
  <r>
    <d v="2020-05-06T00:00:00"/>
    <x v="2"/>
    <s v="Southwest Airlines Co.: WN"/>
    <s v="WN"/>
    <n v="19393"/>
    <n v="580"/>
    <x v="112"/>
    <s v="Houston, TX"/>
    <s v="OKC"/>
    <s v="Oklahoma City, OK"/>
    <n v="1000"/>
    <n v="1032"/>
    <n v="32"/>
    <n v="11"/>
    <n v="1043"/>
    <n v="1146"/>
    <n v="4"/>
    <n v="1120"/>
    <n v="1150"/>
    <n v="30"/>
    <n v="0"/>
    <n v="0"/>
    <n v="80"/>
    <n v="78"/>
    <n v="63"/>
    <n v="419"/>
    <n v="13"/>
    <n v="0"/>
    <n v="0"/>
    <n v="0"/>
    <n v="17"/>
    <s v="11:50"/>
    <s v="10:32"/>
    <d v="1899-12-30T01:18:00"/>
    <s v="Morning"/>
  </r>
  <r>
    <d v="2020-04-28T00:00:00"/>
    <x v="12"/>
    <s v="Endeavor Air Inc.: 9E"/>
    <s v="9E"/>
    <n v="20363"/>
    <n v="4874"/>
    <x v="66"/>
    <s v="Madison, WI"/>
    <s v="MSP"/>
    <s v="Minneapolis, MN"/>
    <n v="1310"/>
    <n v="1300"/>
    <n v="-10"/>
    <n v="8"/>
    <n v="1308"/>
    <n v="1349"/>
    <n v="4"/>
    <n v="1409"/>
    <n v="1353"/>
    <n v="-16"/>
    <n v="0"/>
    <n v="0"/>
    <n v="59"/>
    <n v="53"/>
    <n v="41"/>
    <n v="228"/>
    <m/>
    <m/>
    <m/>
    <m/>
    <m/>
    <s v="13:53"/>
    <s v="13:00"/>
    <d v="1899-12-30T00:53:00"/>
    <s v="Afternoon"/>
  </r>
  <r>
    <d v="2020-12-05T00:00:00"/>
    <x v="4"/>
    <s v="Republic Airline: YX"/>
    <s v="YX"/>
    <n v="20452"/>
    <n v="4748"/>
    <x v="42"/>
    <s v="New York, NY"/>
    <s v="MIA"/>
    <s v="Miami, FL"/>
    <n v="1630"/>
    <n v="1625"/>
    <n v="-5"/>
    <n v="17"/>
    <n v="1642"/>
    <n v="1914"/>
    <n v="5"/>
    <n v="1946"/>
    <n v="1919"/>
    <n v="-27"/>
    <n v="0"/>
    <n v="0"/>
    <n v="196"/>
    <n v="174"/>
    <n v="152"/>
    <n v="1096"/>
    <m/>
    <m/>
    <m/>
    <m/>
    <m/>
    <s v="19:19"/>
    <s v="16:25"/>
    <d v="1899-12-30T02:54:00"/>
    <s v="Afternoon"/>
  </r>
  <r>
    <d v="2020-05-17T00:00:00"/>
    <x v="6"/>
    <s v="Alaska Airlines Inc.: AS"/>
    <s v="AS"/>
    <n v="19930"/>
    <n v="209"/>
    <x v="58"/>
    <s v="San Diego, CA"/>
    <s v="SEA"/>
    <s v="Seattle, WA"/>
    <n v="830"/>
    <n v="821"/>
    <n v="-9"/>
    <n v="16"/>
    <n v="837"/>
    <n v="1052"/>
    <n v="9"/>
    <n v="1138"/>
    <n v="1101"/>
    <n v="-37"/>
    <n v="0"/>
    <n v="0"/>
    <n v="188"/>
    <n v="160"/>
    <n v="135"/>
    <n v="1050"/>
    <m/>
    <m/>
    <m/>
    <m/>
    <m/>
    <s v="11:01"/>
    <s v="08:21"/>
    <d v="1899-12-30T02:40:00"/>
    <s v="Morning"/>
  </r>
  <r>
    <d v="2020-05-12T00:00:00"/>
    <x v="13"/>
    <s v="Envoy Air: MQ"/>
    <s v="MQ"/>
    <n v="20398"/>
    <n v="3702"/>
    <x v="203"/>
    <s v="Knoxville, TN"/>
    <s v="DFW"/>
    <s v="Dallas/Fort Worth, TX"/>
    <n v="1620"/>
    <n v="1613"/>
    <n v="-7"/>
    <n v="10"/>
    <n v="1623"/>
    <n v="1722"/>
    <n v="11"/>
    <n v="1743"/>
    <n v="1733"/>
    <n v="-10"/>
    <n v="0"/>
    <n v="0"/>
    <n v="143"/>
    <n v="140"/>
    <n v="119"/>
    <n v="771"/>
    <m/>
    <m/>
    <m/>
    <m/>
    <m/>
    <s v="17:33"/>
    <s v="16:13"/>
    <d v="1899-12-30T01:20:00"/>
    <s v="Afternoon"/>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1">
  <r>
    <x v="0"/>
    <x v="0"/>
    <s v="United Air Lines Inc.: UA"/>
    <s v="UA"/>
    <n v="19977"/>
    <n v="459"/>
    <x v="0"/>
    <s v="Denver, CO"/>
    <s v="MSP"/>
    <s v="Minneapolis, MN"/>
    <n v="954"/>
    <n v="1000"/>
    <n v="6"/>
    <n v="20"/>
    <n v="1020"/>
    <n v="1247"/>
    <n v="5"/>
    <n v="1252"/>
    <n v="1252"/>
    <n v="0"/>
    <n v="0"/>
    <n v="0"/>
    <n v="118"/>
    <n v="112"/>
    <n v="87"/>
    <n v="680"/>
    <m/>
    <m/>
    <m/>
    <m/>
    <m/>
    <s v="12:52"/>
    <s v="10:00"/>
    <d v="1899-12-30T02:52:00"/>
    <s v="Morning"/>
    <x v="0"/>
    <x v="0"/>
  </r>
  <r>
    <x v="1"/>
    <x v="1"/>
    <s v="Delta Air Lines Inc.: DL"/>
    <s v="DL"/>
    <n v="19790"/>
    <n v="2295"/>
    <x v="1"/>
    <s v="Minneapolis, MN"/>
    <s v="SFO"/>
    <s v="San Francisco, CA"/>
    <n v="1609"/>
    <n v="1608"/>
    <n v="-1"/>
    <n v="27"/>
    <n v="1635"/>
    <n v="1844"/>
    <n v="9"/>
    <n v="1829"/>
    <n v="1853"/>
    <n v="24"/>
    <n v="0"/>
    <n v="0"/>
    <n v="260"/>
    <n v="285"/>
    <n v="249"/>
    <n v="1589"/>
    <n v="0"/>
    <n v="0"/>
    <n v="24"/>
    <n v="0"/>
    <n v="0"/>
    <s v="18:53"/>
    <s v="16:08"/>
    <d v="1899-12-30T02:45:00"/>
    <s v="Afternoon"/>
    <x v="0"/>
    <x v="1"/>
  </r>
  <r>
    <x v="2"/>
    <x v="2"/>
    <s v="Southwest Airlines Co.: WN"/>
    <s v="WN"/>
    <n v="19393"/>
    <n v="665"/>
    <x v="2"/>
    <s v="Dallas, TX"/>
    <s v="OKC"/>
    <s v="Oklahoma City, OK"/>
    <n v="1010"/>
    <n v="1237"/>
    <n v="147"/>
    <n v="15"/>
    <n v="1252"/>
    <n v="1328"/>
    <n v="3"/>
    <n v="1110"/>
    <n v="1331"/>
    <n v="141"/>
    <n v="0"/>
    <n v="0"/>
    <n v="60"/>
    <n v="54"/>
    <n v="36"/>
    <n v="181"/>
    <n v="141"/>
    <n v="0"/>
    <n v="0"/>
    <n v="0"/>
    <n v="0"/>
    <s v="13:31"/>
    <s v="12:37"/>
    <d v="1899-12-30T00:54:00"/>
    <s v="Afternoon"/>
    <x v="0"/>
    <x v="2"/>
  </r>
  <r>
    <x v="3"/>
    <x v="3"/>
    <s v="American Airlines Inc.: AA"/>
    <s v="AA"/>
    <n v="19805"/>
    <n v="2134"/>
    <x v="3"/>
    <s v="Washington, DC"/>
    <s v="BOS"/>
    <s v="Boston, MA"/>
    <n v="1010"/>
    <n v="1001"/>
    <n v="-9"/>
    <n v="23"/>
    <n v="1024"/>
    <n v="1122"/>
    <n v="8"/>
    <n v="1159"/>
    <n v="1130"/>
    <n v="-29"/>
    <n v="0"/>
    <n v="0"/>
    <n v="109"/>
    <n v="89"/>
    <n v="58"/>
    <n v="399"/>
    <m/>
    <m/>
    <m/>
    <m/>
    <m/>
    <s v="11:30"/>
    <s v="10:01"/>
    <d v="1899-12-30T01:29:00"/>
    <s v="Morning"/>
    <x v="1"/>
    <x v="3"/>
  </r>
  <r>
    <x v="4"/>
    <x v="4"/>
    <s v="Republic Airline: YX"/>
    <s v="YX"/>
    <n v="20452"/>
    <n v="4464"/>
    <x v="4"/>
    <s v="Huntsville, AL"/>
    <s v="DCA"/>
    <s v="Washington, DC"/>
    <n v="1643"/>
    <n v="1637"/>
    <n v="-6"/>
    <n v="22"/>
    <n v="1659"/>
    <n v="1927"/>
    <n v="41"/>
    <n v="1945"/>
    <n v="2008"/>
    <n v="23"/>
    <n v="0"/>
    <n v="0"/>
    <n v="122"/>
    <n v="151"/>
    <n v="88"/>
    <n v="613"/>
    <n v="0"/>
    <n v="0"/>
    <n v="23"/>
    <n v="0"/>
    <n v="0"/>
    <s v="20:08"/>
    <s v="16:37"/>
    <d v="1899-12-30T03:31:00"/>
    <s v="Afternoon"/>
    <x v="0"/>
    <x v="1"/>
  </r>
  <r>
    <x v="5"/>
    <x v="5"/>
    <s v="Spirit Air Lines: NK"/>
    <s v="NK"/>
    <n v="20416"/>
    <n v="590"/>
    <x v="5"/>
    <s v="Houston, TX"/>
    <s v="LAX"/>
    <s v="Los Angeles, CA"/>
    <n v="530"/>
    <n v="527"/>
    <n v="-3"/>
    <n v="11"/>
    <n v="538"/>
    <n v="658"/>
    <n v="8"/>
    <n v="717"/>
    <n v="706"/>
    <n v="-11"/>
    <n v="0"/>
    <n v="0"/>
    <n v="227"/>
    <n v="219"/>
    <n v="200"/>
    <n v="1379"/>
    <m/>
    <m/>
    <m/>
    <m/>
    <m/>
    <s v="07:06"/>
    <s v="05:27"/>
    <d v="1899-12-30T01:39:00"/>
    <s v="Night"/>
    <x v="1"/>
    <x v="3"/>
  </r>
  <r>
    <x v="6"/>
    <x v="6"/>
    <s v="Alaska Airlines Inc.: AS"/>
    <s v="AS"/>
    <n v="19930"/>
    <n v="223"/>
    <x v="6"/>
    <s v="Seattle, WA"/>
    <s v="FAI"/>
    <s v="Fairbanks, AK"/>
    <n v="2125"/>
    <n v="2116"/>
    <n v="-9"/>
    <n v="19"/>
    <n v="2135"/>
    <n v="2353"/>
    <n v="3"/>
    <n v="2355"/>
    <n v="2356"/>
    <n v="1"/>
    <n v="0"/>
    <n v="0"/>
    <n v="210"/>
    <n v="220"/>
    <n v="198"/>
    <n v="1533"/>
    <m/>
    <m/>
    <m/>
    <m/>
    <m/>
    <s v="23:56"/>
    <s v="21:16"/>
    <d v="1899-12-30T02:40:00"/>
    <s v="Evening"/>
    <x v="0"/>
    <x v="4"/>
  </r>
  <r>
    <x v="7"/>
    <x v="1"/>
    <s v="Delta Air Lines Inc.: DL"/>
    <s v="DL"/>
    <n v="19790"/>
    <n v="2820"/>
    <x v="7"/>
    <s v="Atlanta, GA"/>
    <s v="BDL"/>
    <s v="Hartford, CT"/>
    <n v="1850"/>
    <n v="1959"/>
    <n v="69"/>
    <n v="14"/>
    <n v="2013"/>
    <n v="2208"/>
    <n v="4"/>
    <n v="2112"/>
    <n v="2212"/>
    <n v="60"/>
    <n v="0"/>
    <n v="0"/>
    <n v="142"/>
    <n v="133"/>
    <n v="115"/>
    <n v="859"/>
    <n v="60"/>
    <n v="0"/>
    <n v="0"/>
    <n v="0"/>
    <n v="0"/>
    <s v="22:12"/>
    <s v="19:59"/>
    <d v="1899-12-30T02:13:00"/>
    <s v="Evening"/>
    <x v="0"/>
    <x v="0"/>
  </r>
  <r>
    <x v="8"/>
    <x v="3"/>
    <s v="American Airlines Inc.: AA"/>
    <s v="AA"/>
    <n v="19805"/>
    <n v="2107"/>
    <x v="8"/>
    <s v="Raleigh/Durham, NC"/>
    <s v="DFW"/>
    <s v="Dallas/Fort Worth, TX"/>
    <n v="1207"/>
    <n v="1201"/>
    <n v="-6"/>
    <n v="14"/>
    <n v="1215"/>
    <n v="1346"/>
    <n v="11"/>
    <n v="1358"/>
    <n v="1357"/>
    <n v="-1"/>
    <n v="0"/>
    <n v="0"/>
    <n v="171"/>
    <n v="176"/>
    <n v="151"/>
    <n v="1061"/>
    <m/>
    <m/>
    <m/>
    <m/>
    <m/>
    <s v="13:57"/>
    <s v="12:01"/>
    <d v="1899-12-30T01:56:00"/>
    <s v="Afternoon"/>
    <x v="1"/>
    <x v="0"/>
  </r>
  <r>
    <x v="9"/>
    <x v="2"/>
    <s v="Southwest Airlines Co.: WN"/>
    <s v="WN"/>
    <n v="19393"/>
    <n v="430"/>
    <x v="9"/>
    <s v="Chicago, IL"/>
    <s v="BNA"/>
    <s v="Nashville, TN"/>
    <n v="820"/>
    <n v="826"/>
    <n v="6"/>
    <n v="10"/>
    <n v="836"/>
    <n v="935"/>
    <n v="6"/>
    <n v="940"/>
    <n v="941"/>
    <n v="1"/>
    <n v="0"/>
    <n v="0"/>
    <n v="80"/>
    <n v="75"/>
    <n v="59"/>
    <n v="395"/>
    <m/>
    <m/>
    <m/>
    <m/>
    <m/>
    <s v="09:41"/>
    <s v="08:26"/>
    <d v="1899-12-30T01:15:00"/>
    <s v="Morning"/>
    <x v="0"/>
    <x v="5"/>
  </r>
  <r>
    <x v="10"/>
    <x v="1"/>
    <s v="Delta Air Lines Inc.: DL"/>
    <s v="DL"/>
    <n v="19790"/>
    <n v="1065"/>
    <x v="10"/>
    <s v="Hartford, CT"/>
    <s v="ATL"/>
    <s v="Atlanta, GA"/>
    <n v="600"/>
    <n v="555"/>
    <n v="-5"/>
    <n v="15"/>
    <n v="610"/>
    <n v="802"/>
    <n v="6"/>
    <n v="840"/>
    <n v="808"/>
    <n v="-32"/>
    <n v="0"/>
    <n v="0"/>
    <n v="160"/>
    <n v="133"/>
    <n v="112"/>
    <n v="859"/>
    <m/>
    <m/>
    <m/>
    <m/>
    <m/>
    <s v="08:08"/>
    <s v="05:55"/>
    <d v="1899-12-30T02:13:00"/>
    <s v="Night"/>
    <x v="1"/>
    <x v="2"/>
  </r>
  <r>
    <x v="11"/>
    <x v="2"/>
    <s v="Southwest Airlines Co.: WN"/>
    <s v="WN"/>
    <n v="19393"/>
    <n v="687"/>
    <x v="11"/>
    <s v="San Jose, CA"/>
    <s v="LAX"/>
    <s v="Los Angeles, CA"/>
    <n v="2155"/>
    <n v="0"/>
    <n v="0"/>
    <m/>
    <m/>
    <m/>
    <m/>
    <n v="2315"/>
    <n v="0"/>
    <n v="0"/>
    <n v="1"/>
    <n v="0"/>
    <n v="80"/>
    <m/>
    <m/>
    <n v="308"/>
    <m/>
    <m/>
    <m/>
    <m/>
    <m/>
    <n v="0"/>
    <s v="00:00"/>
    <d v="1899-12-30T00:00:00"/>
    <s v="Night"/>
    <x v="1"/>
    <x v="6"/>
  </r>
  <r>
    <x v="12"/>
    <x v="2"/>
    <s v="Southwest Airlines Co.: WN"/>
    <s v="WN"/>
    <n v="19393"/>
    <n v="1011"/>
    <x v="12"/>
    <s v="Baltimore, MD"/>
    <s v="BDL"/>
    <s v="Hartford, CT"/>
    <n v="1735"/>
    <n v="1738"/>
    <n v="3"/>
    <n v="12"/>
    <n v="1750"/>
    <n v="1843"/>
    <n v="3"/>
    <n v="1840"/>
    <n v="1846"/>
    <n v="6"/>
    <n v="0"/>
    <n v="0"/>
    <n v="65"/>
    <n v="68"/>
    <n v="53"/>
    <n v="283"/>
    <m/>
    <m/>
    <m/>
    <m/>
    <m/>
    <s v="18:46"/>
    <s v="17:38"/>
    <d v="1899-12-30T01:08:00"/>
    <s v="Afternoon"/>
    <x v="0"/>
    <x v="3"/>
  </r>
  <r>
    <x v="13"/>
    <x v="1"/>
    <s v="Delta Air Lines Inc.: DL"/>
    <s v="DL"/>
    <n v="19790"/>
    <n v="1225"/>
    <x v="13"/>
    <s v="Charlotte Amalie, VI"/>
    <s v="ATL"/>
    <s v="Atlanta, GA"/>
    <n v="1615"/>
    <n v="1613"/>
    <n v="-2"/>
    <n v="15"/>
    <n v="1628"/>
    <n v="1945"/>
    <n v="3"/>
    <n v="1957"/>
    <n v="1948"/>
    <n v="-9"/>
    <n v="0"/>
    <n v="0"/>
    <n v="222"/>
    <n v="215"/>
    <n v="197"/>
    <n v="1599"/>
    <m/>
    <m/>
    <m/>
    <m/>
    <m/>
    <s v="19:48"/>
    <s v="16:13"/>
    <d v="1899-12-30T03:35:00"/>
    <s v="Afternoon"/>
    <x v="1"/>
    <x v="2"/>
  </r>
  <r>
    <x v="14"/>
    <x v="2"/>
    <s v="Southwest Airlines Co.: WN"/>
    <s v="WN"/>
    <n v="19393"/>
    <n v="2516"/>
    <x v="2"/>
    <s v="Dallas, TX"/>
    <s v="MSY"/>
    <s v="New Orleans, LA"/>
    <n v="1435"/>
    <n v="1428"/>
    <n v="-7"/>
    <n v="9"/>
    <n v="1437"/>
    <n v="1533"/>
    <n v="3"/>
    <n v="1600"/>
    <n v="1536"/>
    <n v="-24"/>
    <n v="0"/>
    <n v="0"/>
    <n v="85"/>
    <n v="68"/>
    <n v="56"/>
    <n v="436"/>
    <m/>
    <m/>
    <m/>
    <m/>
    <m/>
    <s v="15:36"/>
    <s v="14:28"/>
    <d v="1899-12-30T01:08:00"/>
    <s v="Afternoon"/>
    <x v="1"/>
    <x v="4"/>
  </r>
  <r>
    <x v="15"/>
    <x v="5"/>
    <s v="Spirit Air Lines: NK"/>
    <s v="NK"/>
    <n v="20416"/>
    <n v="906"/>
    <x v="0"/>
    <s v="Denver, CO"/>
    <s v="IAH"/>
    <s v="Houston, TX"/>
    <n v="1530"/>
    <n v="1526"/>
    <n v="-4"/>
    <n v="14"/>
    <n v="1540"/>
    <n v="1830"/>
    <n v="15"/>
    <n v="1858"/>
    <n v="1845"/>
    <n v="-13"/>
    <n v="0"/>
    <n v="0"/>
    <n v="148"/>
    <n v="139"/>
    <n v="110"/>
    <n v="862"/>
    <m/>
    <m/>
    <m/>
    <m/>
    <m/>
    <s v="18:45"/>
    <s v="15:26"/>
    <d v="1899-12-30T03:19:00"/>
    <s v="Afternoon"/>
    <x v="1"/>
    <x v="3"/>
  </r>
  <r>
    <x v="16"/>
    <x v="0"/>
    <s v="United Air Lines Inc.: UA"/>
    <s v="UA"/>
    <n v="19977"/>
    <n v="1157"/>
    <x v="14"/>
    <s v="Sarasota/Bradenton, FL"/>
    <s v="ORD"/>
    <s v="Chicago, IL"/>
    <n v="1615"/>
    <n v="1611"/>
    <n v="-4"/>
    <n v="31"/>
    <n v="1642"/>
    <n v="1838"/>
    <n v="12"/>
    <n v="1815"/>
    <n v="1850"/>
    <n v="35"/>
    <n v="0"/>
    <n v="0"/>
    <n v="180"/>
    <n v="219"/>
    <n v="176"/>
    <n v="1050"/>
    <n v="0"/>
    <n v="0"/>
    <n v="35"/>
    <n v="0"/>
    <n v="0"/>
    <s v="18:50"/>
    <s v="16:11"/>
    <d v="1899-12-30T02:39:00"/>
    <s v="Afternoon"/>
    <x v="0"/>
    <x v="3"/>
  </r>
  <r>
    <x v="17"/>
    <x v="7"/>
    <s v="JetBlue Airways: B6"/>
    <s v="B6"/>
    <n v="20409"/>
    <n v="1273"/>
    <x v="15"/>
    <s v="New York, NY"/>
    <s v="CHS"/>
    <s v="Charleston, SC"/>
    <n v="803"/>
    <n v="800"/>
    <n v="-3"/>
    <n v="17"/>
    <n v="817"/>
    <n v="943"/>
    <n v="3"/>
    <n v="1012"/>
    <n v="946"/>
    <n v="-26"/>
    <n v="0"/>
    <n v="0"/>
    <n v="129"/>
    <n v="106"/>
    <n v="86"/>
    <n v="636"/>
    <m/>
    <m/>
    <m/>
    <m/>
    <m/>
    <s v="09:46"/>
    <s v="08:00"/>
    <d v="1899-12-30T01:46:00"/>
    <s v="Morning"/>
    <x v="1"/>
    <x v="5"/>
  </r>
  <r>
    <x v="18"/>
    <x v="5"/>
    <s v="Spirit Air Lines: NK"/>
    <s v="NK"/>
    <n v="20416"/>
    <n v="262"/>
    <x v="16"/>
    <s v="Fort Lauderdale, FL"/>
    <s v="ACY"/>
    <s v="Atlantic City, NJ"/>
    <n v="1430"/>
    <n v="1443"/>
    <n v="13"/>
    <n v="28"/>
    <n v="1511"/>
    <n v="1706"/>
    <n v="5"/>
    <n v="1700"/>
    <n v="1711"/>
    <n v="11"/>
    <n v="0"/>
    <n v="0"/>
    <n v="150"/>
    <n v="148"/>
    <n v="115"/>
    <n v="977"/>
    <m/>
    <m/>
    <m/>
    <m/>
    <m/>
    <s v="17:11"/>
    <s v="14:43"/>
    <d v="1899-12-30T02:28:00"/>
    <s v="Afternoon"/>
    <x v="0"/>
    <x v="3"/>
  </r>
  <r>
    <x v="19"/>
    <x v="1"/>
    <s v="Delta Air Lines Inc.: DL"/>
    <s v="DL"/>
    <n v="19790"/>
    <n v="2706"/>
    <x v="17"/>
    <s v="Grand Rapids, MI"/>
    <s v="MSP"/>
    <s v="Minneapolis, MN"/>
    <n v="730"/>
    <n v="720"/>
    <n v="-10"/>
    <n v="10"/>
    <n v="730"/>
    <n v="731"/>
    <n v="5"/>
    <n v="806"/>
    <n v="736"/>
    <n v="-30"/>
    <n v="0"/>
    <n v="0"/>
    <n v="96"/>
    <n v="76"/>
    <n v="61"/>
    <n v="408"/>
    <m/>
    <m/>
    <m/>
    <m/>
    <m/>
    <s v="07:36"/>
    <s v="07:20"/>
    <d v="1899-12-30T00:16:00"/>
    <s v="Morning"/>
    <x v="1"/>
    <x v="4"/>
  </r>
  <r>
    <x v="20"/>
    <x v="3"/>
    <s v="American Airlines Inc.: AA"/>
    <s v="AA"/>
    <n v="19805"/>
    <n v="1754"/>
    <x v="18"/>
    <s v="Dallas/Fort Worth, TX"/>
    <s v="PNS"/>
    <s v="Pensacola, FL"/>
    <n v="830"/>
    <n v="830"/>
    <n v="0"/>
    <n v="19"/>
    <n v="849"/>
    <n v="1016"/>
    <n v="4"/>
    <n v="1014"/>
    <n v="1020"/>
    <n v="6"/>
    <n v="0"/>
    <n v="0"/>
    <n v="104"/>
    <n v="110"/>
    <n v="87"/>
    <n v="604"/>
    <m/>
    <m/>
    <m/>
    <m/>
    <m/>
    <s v="10:20"/>
    <s v="08:30"/>
    <d v="1899-12-30T01:50:00"/>
    <s v="Morning"/>
    <x v="0"/>
    <x v="6"/>
  </r>
  <r>
    <x v="21"/>
    <x v="8"/>
    <s v="PSA Airlines Inc.: OH"/>
    <s v="OH"/>
    <n v="20397"/>
    <n v="5037"/>
    <x v="19"/>
    <s v="Charlotte, NC"/>
    <s v="RDU"/>
    <s v="Raleigh/Durham, NC"/>
    <n v="914"/>
    <n v="906"/>
    <n v="-8"/>
    <n v="30"/>
    <n v="936"/>
    <n v="1005"/>
    <n v="4"/>
    <n v="1029"/>
    <n v="1009"/>
    <n v="-20"/>
    <n v="0"/>
    <n v="0"/>
    <n v="75"/>
    <n v="63"/>
    <n v="29"/>
    <n v="130"/>
    <m/>
    <m/>
    <m/>
    <m/>
    <m/>
    <s v="10:09"/>
    <s v="09:06"/>
    <d v="1899-12-30T01:03:00"/>
    <s v="Morning"/>
    <x v="1"/>
    <x v="6"/>
  </r>
  <r>
    <x v="22"/>
    <x v="0"/>
    <s v="United Air Lines Inc.: UA"/>
    <s v="UA"/>
    <n v="19977"/>
    <n v="498"/>
    <x v="20"/>
    <s v="Chicago, IL"/>
    <s v="IAD"/>
    <s v="Washington, DC"/>
    <n v="1330"/>
    <n v="1329"/>
    <n v="-1"/>
    <n v="23"/>
    <n v="1352"/>
    <n v="1612"/>
    <n v="3"/>
    <n v="1620"/>
    <n v="1615"/>
    <n v="-5"/>
    <n v="0"/>
    <n v="0"/>
    <n v="110"/>
    <n v="106"/>
    <n v="80"/>
    <n v="588"/>
    <m/>
    <m/>
    <m/>
    <m/>
    <m/>
    <s v="16:15"/>
    <s v="13:29"/>
    <d v="1899-12-30T02:46:00"/>
    <s v="Afternoon"/>
    <x v="1"/>
    <x v="6"/>
  </r>
  <r>
    <x v="23"/>
    <x v="9"/>
    <s v="Allegiant Air: G4"/>
    <s v="G4"/>
    <n v="20368"/>
    <n v="46"/>
    <x v="21"/>
    <s v="Las Vegas, NV"/>
    <s v="GEG"/>
    <s v="Spokane, WA"/>
    <n v="625"/>
    <n v="639"/>
    <n v="14"/>
    <n v="28"/>
    <n v="707"/>
    <n v="854"/>
    <n v="4"/>
    <n v="833"/>
    <n v="858"/>
    <n v="25"/>
    <n v="0"/>
    <n v="0"/>
    <n v="128"/>
    <n v="139"/>
    <n v="107"/>
    <n v="806"/>
    <n v="0"/>
    <n v="0"/>
    <n v="25"/>
    <n v="0"/>
    <n v="0"/>
    <s v="08:58"/>
    <s v="06:39"/>
    <d v="1899-12-30T02:19:00"/>
    <s v="Morning"/>
    <x v="0"/>
    <x v="3"/>
  </r>
  <r>
    <x v="24"/>
    <x v="10"/>
    <s v="ExpressJet Airlines LLC d/b/a aha!: EV"/>
    <s v="EV"/>
    <n v="20366"/>
    <n v="4450"/>
    <x v="22"/>
    <s v="Tulsa, OK"/>
    <s v="IAH"/>
    <s v="Houston, TX"/>
    <n v="859"/>
    <n v="852"/>
    <n v="-7"/>
    <n v="10"/>
    <n v="902"/>
    <n v="1014"/>
    <n v="14"/>
    <n v="1045"/>
    <n v="1028"/>
    <n v="-17"/>
    <n v="0"/>
    <n v="0"/>
    <n v="106"/>
    <n v="96"/>
    <n v="72"/>
    <n v="429"/>
    <m/>
    <m/>
    <m/>
    <m/>
    <m/>
    <s v="10:28"/>
    <s v="08:52"/>
    <d v="1899-12-30T01:36:00"/>
    <s v="Morning"/>
    <x v="1"/>
    <x v="2"/>
  </r>
  <r>
    <x v="25"/>
    <x v="7"/>
    <s v="JetBlue Airways: B6"/>
    <s v="B6"/>
    <n v="20409"/>
    <n v="406"/>
    <x v="16"/>
    <s v="Fort Lauderdale, FL"/>
    <s v="EWR"/>
    <s v="Newark, NJ"/>
    <n v="2030"/>
    <n v="2030"/>
    <n v="0"/>
    <n v="14"/>
    <n v="2044"/>
    <n v="2309"/>
    <n v="11"/>
    <n v="2328"/>
    <n v="2320"/>
    <n v="-8"/>
    <n v="0"/>
    <n v="0"/>
    <n v="178"/>
    <n v="170"/>
    <n v="145"/>
    <n v="1065"/>
    <m/>
    <m/>
    <m/>
    <m/>
    <m/>
    <s v="23:20"/>
    <s v="20:30"/>
    <d v="1899-12-30T02:50:00"/>
    <s v="Evening"/>
    <x v="0"/>
    <x v="3"/>
  </r>
  <r>
    <x v="26"/>
    <x v="4"/>
    <s v="Republic Airline: YX"/>
    <s v="YX"/>
    <n v="20452"/>
    <n v="3615"/>
    <x v="1"/>
    <s v="Minneapolis, MN"/>
    <s v="EWR"/>
    <s v="Newark, NJ"/>
    <n v="1325"/>
    <n v="714"/>
    <n v="1069"/>
    <n v="55"/>
    <n v="809"/>
    <n v="1134"/>
    <n v="33"/>
    <n v="1723"/>
    <n v="1207"/>
    <n v="1124"/>
    <n v="0"/>
    <n v="0"/>
    <n v="178"/>
    <n v="233"/>
    <n v="145"/>
    <n v="1008"/>
    <n v="0"/>
    <n v="0"/>
    <n v="1124"/>
    <n v="0"/>
    <n v="0"/>
    <s v="12:07"/>
    <s v="07:14"/>
    <d v="1899-12-30T04:53:00"/>
    <s v="Morning"/>
    <x v="0"/>
    <x v="4"/>
  </r>
  <r>
    <x v="27"/>
    <x v="9"/>
    <s v="Allegiant Air: G4"/>
    <s v="G4"/>
    <n v="20368"/>
    <n v="1206"/>
    <x v="23"/>
    <s v="Concord, NC"/>
    <s v="SFB"/>
    <s v="Sanford, FL"/>
    <n v="1541"/>
    <n v="1531"/>
    <n v="-10"/>
    <n v="12"/>
    <n v="1543"/>
    <n v="1653"/>
    <n v="18"/>
    <n v="1709"/>
    <n v="1711"/>
    <n v="2"/>
    <n v="0"/>
    <n v="0"/>
    <n v="88"/>
    <n v="100"/>
    <n v="70"/>
    <n v="457"/>
    <m/>
    <m/>
    <m/>
    <m/>
    <m/>
    <s v="17:11"/>
    <s v="15:31"/>
    <d v="1899-12-30T01:40:00"/>
    <s v="Afternoon"/>
    <x v="0"/>
    <x v="6"/>
  </r>
  <r>
    <x v="28"/>
    <x v="3"/>
    <s v="American Airlines Inc.: AA"/>
    <s v="AA"/>
    <n v="19805"/>
    <n v="231"/>
    <x v="18"/>
    <s v="Dallas/Fort Worth, TX"/>
    <s v="RNO"/>
    <s v="Reno, NV"/>
    <n v="1140"/>
    <n v="1135"/>
    <n v="-5"/>
    <n v="16"/>
    <n v="1151"/>
    <n v="1241"/>
    <n v="6"/>
    <n v="1318"/>
    <n v="1247"/>
    <n v="-31"/>
    <n v="0"/>
    <n v="0"/>
    <n v="218"/>
    <n v="192"/>
    <n v="170"/>
    <n v="1345"/>
    <m/>
    <m/>
    <m/>
    <m/>
    <m/>
    <s v="12:47"/>
    <s v="11:35"/>
    <d v="1899-12-30T01:12:00"/>
    <s v="Morning"/>
    <x v="1"/>
    <x v="5"/>
  </r>
  <r>
    <x v="29"/>
    <x v="3"/>
    <s v="American Airlines Inc.: AA"/>
    <s v="AA"/>
    <n v="19805"/>
    <n v="1378"/>
    <x v="20"/>
    <s v="Chicago, IL"/>
    <s v="ABQ"/>
    <s v="Albuquerque, NM"/>
    <n v="1315"/>
    <n v="1316"/>
    <n v="1"/>
    <n v="14"/>
    <n v="1330"/>
    <n v="1457"/>
    <n v="8"/>
    <n v="1516"/>
    <n v="1505"/>
    <n v="-11"/>
    <n v="0"/>
    <n v="0"/>
    <n v="181"/>
    <n v="169"/>
    <n v="147"/>
    <n v="1118"/>
    <m/>
    <m/>
    <m/>
    <m/>
    <m/>
    <s v="15:05"/>
    <s v="13:16"/>
    <d v="1899-12-30T01:49:00"/>
    <s v="Afternoon"/>
    <x v="0"/>
    <x v="6"/>
  </r>
  <r>
    <x v="30"/>
    <x v="3"/>
    <s v="American Airlines Inc.: AA"/>
    <s v="AA"/>
    <n v="19805"/>
    <n v="1214"/>
    <x v="24"/>
    <s v="Salt Lake City, UT"/>
    <s v="DFW"/>
    <s v="Dallas/Fort Worth, TX"/>
    <n v="600"/>
    <n v="558"/>
    <n v="-2"/>
    <n v="10"/>
    <n v="608"/>
    <n v="915"/>
    <n v="14"/>
    <n v="940"/>
    <n v="929"/>
    <n v="-11"/>
    <n v="0"/>
    <n v="0"/>
    <n v="160"/>
    <n v="151"/>
    <n v="127"/>
    <n v="989"/>
    <m/>
    <m/>
    <m/>
    <m/>
    <m/>
    <s v="09:29"/>
    <s v="05:58"/>
    <d v="1899-12-30T03:31:00"/>
    <s v="Night"/>
    <x v="1"/>
    <x v="0"/>
  </r>
  <r>
    <x v="31"/>
    <x v="11"/>
    <s v="SkyWest Airlines Inc.: OO"/>
    <s v="OO"/>
    <n v="20304"/>
    <n v="5311"/>
    <x v="5"/>
    <s v="Houston, TX"/>
    <s v="BOI"/>
    <s v="Boise, ID"/>
    <n v="1805"/>
    <n v="1835"/>
    <n v="30"/>
    <n v="16"/>
    <n v="1851"/>
    <n v="2121"/>
    <n v="3"/>
    <n v="2110"/>
    <n v="2124"/>
    <n v="14"/>
    <n v="0"/>
    <n v="0"/>
    <n v="245"/>
    <n v="229"/>
    <n v="210"/>
    <n v="1482"/>
    <m/>
    <m/>
    <m/>
    <m/>
    <m/>
    <s v="21:24"/>
    <s v="18:35"/>
    <d v="1899-12-30T02:49:00"/>
    <s v="Evening"/>
    <x v="0"/>
    <x v="6"/>
  </r>
  <r>
    <x v="32"/>
    <x v="2"/>
    <s v="Southwest Airlines Co.: WN"/>
    <s v="WN"/>
    <n v="19393"/>
    <n v="3711"/>
    <x v="25"/>
    <s v="Nashville, TN"/>
    <s v="MCI"/>
    <s v="Kansas City, MO"/>
    <n v="1715"/>
    <n v="1711"/>
    <n v="-4"/>
    <n v="8"/>
    <n v="1719"/>
    <n v="1835"/>
    <n v="6"/>
    <n v="1855"/>
    <n v="1841"/>
    <n v="-14"/>
    <n v="0"/>
    <n v="0"/>
    <n v="100"/>
    <n v="90"/>
    <n v="76"/>
    <n v="491"/>
    <m/>
    <m/>
    <m/>
    <m/>
    <m/>
    <s v="18:41"/>
    <s v="17:11"/>
    <d v="1899-12-30T01:30:00"/>
    <s v="Afternoon"/>
    <x v="1"/>
    <x v="2"/>
  </r>
  <r>
    <x v="33"/>
    <x v="0"/>
    <s v="United Air Lines Inc.: UA"/>
    <s v="UA"/>
    <n v="19977"/>
    <n v="1182"/>
    <x v="26"/>
    <s v="Austin, TX"/>
    <s v="IAH"/>
    <s v="Houston, TX"/>
    <n v="520"/>
    <n v="521"/>
    <n v="1"/>
    <n v="18"/>
    <n v="539"/>
    <n v="606"/>
    <n v="9"/>
    <n v="617"/>
    <n v="615"/>
    <n v="-2"/>
    <n v="0"/>
    <n v="0"/>
    <n v="57"/>
    <n v="54"/>
    <n v="27"/>
    <n v="140"/>
    <m/>
    <m/>
    <m/>
    <m/>
    <m/>
    <s v="06:15"/>
    <s v="05:21"/>
    <d v="1899-12-30T00:54:00"/>
    <s v="Night"/>
    <x v="0"/>
    <x v="3"/>
  </r>
  <r>
    <x v="34"/>
    <x v="2"/>
    <s v="Southwest Airlines Co.: WN"/>
    <s v="WN"/>
    <n v="19393"/>
    <n v="992"/>
    <x v="27"/>
    <s v="Indianapolis, IN"/>
    <s v="TPA"/>
    <s v="Tampa, FL"/>
    <n v="2135"/>
    <n v="2254"/>
    <n v="79"/>
    <n v="6"/>
    <n v="2300"/>
    <n v="44"/>
    <n v="3"/>
    <n v="2350"/>
    <n v="47"/>
    <n v="57"/>
    <n v="0"/>
    <n v="0"/>
    <n v="135"/>
    <n v="113"/>
    <n v="104"/>
    <n v="837"/>
    <n v="57"/>
    <n v="0"/>
    <n v="0"/>
    <n v="0"/>
    <n v="0"/>
    <s v="00:47"/>
    <s v="22:54"/>
    <n v="-0.92152777777777783"/>
    <s v="Evening"/>
    <x v="0"/>
    <x v="5"/>
  </r>
  <r>
    <x v="35"/>
    <x v="3"/>
    <s v="American Airlines Inc.: AA"/>
    <s v="AA"/>
    <n v="19805"/>
    <n v="2520"/>
    <x v="18"/>
    <s v="Dallas/Fort Worth, TX"/>
    <s v="ORD"/>
    <s v="Chicago, IL"/>
    <n v="1851"/>
    <n v="1859"/>
    <n v="8"/>
    <n v="13"/>
    <n v="1912"/>
    <n v="2058"/>
    <n v="12"/>
    <n v="2119"/>
    <n v="2110"/>
    <n v="-9"/>
    <n v="0"/>
    <n v="0"/>
    <n v="148"/>
    <n v="131"/>
    <n v="106"/>
    <n v="801"/>
    <m/>
    <m/>
    <m/>
    <m/>
    <m/>
    <s v="21:10"/>
    <s v="18:59"/>
    <d v="1899-12-30T02:11:00"/>
    <s v="Evening"/>
    <x v="0"/>
    <x v="4"/>
  </r>
  <r>
    <x v="36"/>
    <x v="11"/>
    <s v="SkyWest Airlines Inc.: OO"/>
    <s v="OO"/>
    <n v="20304"/>
    <n v="3032"/>
    <x v="18"/>
    <s v="Dallas/Fort Worth, TX"/>
    <s v="BIL"/>
    <s v="Billings, MT"/>
    <n v="1900"/>
    <n v="1859"/>
    <n v="-1"/>
    <n v="15"/>
    <n v="1914"/>
    <n v="2048"/>
    <n v="4"/>
    <n v="2058"/>
    <n v="2052"/>
    <n v="-6"/>
    <n v="0"/>
    <n v="0"/>
    <n v="178"/>
    <n v="173"/>
    <n v="154"/>
    <n v="1081"/>
    <m/>
    <m/>
    <m/>
    <m/>
    <m/>
    <s v="20:52"/>
    <s v="18:59"/>
    <d v="1899-12-30T01:53:00"/>
    <s v="Evening"/>
    <x v="1"/>
    <x v="6"/>
  </r>
  <r>
    <x v="37"/>
    <x v="4"/>
    <s v="Republic Airline: YX"/>
    <s v="YX"/>
    <n v="20452"/>
    <n v="3593"/>
    <x v="28"/>
    <s v="Manchester, NH"/>
    <s v="EWR"/>
    <s v="Newark, NJ"/>
    <n v="600"/>
    <n v="555"/>
    <n v="-5"/>
    <n v="18"/>
    <n v="613"/>
    <n v="700"/>
    <n v="6"/>
    <n v="737"/>
    <n v="706"/>
    <n v="-31"/>
    <n v="0"/>
    <n v="0"/>
    <n v="97"/>
    <n v="71"/>
    <n v="47"/>
    <n v="209"/>
    <m/>
    <m/>
    <m/>
    <m/>
    <m/>
    <s v="07:06"/>
    <s v="05:55"/>
    <d v="1899-12-30T01:11:00"/>
    <s v="Night"/>
    <x v="1"/>
    <x v="4"/>
  </r>
  <r>
    <x v="38"/>
    <x v="3"/>
    <s v="American Airlines Inc.: AA"/>
    <s v="AA"/>
    <n v="19805"/>
    <n v="2720"/>
    <x v="18"/>
    <s v="Dallas/Fort Worth, TX"/>
    <s v="TUS"/>
    <s v="Tucson, AZ"/>
    <n v="826"/>
    <n v="820"/>
    <n v="-6"/>
    <n v="18"/>
    <n v="838"/>
    <n v="832"/>
    <n v="5"/>
    <n v="850"/>
    <n v="837"/>
    <n v="-13"/>
    <n v="0"/>
    <n v="0"/>
    <n v="144"/>
    <n v="137"/>
    <n v="114"/>
    <n v="813"/>
    <m/>
    <m/>
    <m/>
    <m/>
    <m/>
    <s v="08:37"/>
    <s v="08:20"/>
    <d v="1899-12-30T00:17:00"/>
    <s v="Morning"/>
    <x v="1"/>
    <x v="4"/>
  </r>
  <r>
    <x v="39"/>
    <x v="12"/>
    <s v="Endeavor Air Inc.: 9E"/>
    <s v="9E"/>
    <n v="20363"/>
    <n v="5047"/>
    <x v="8"/>
    <s v="Raleigh/Durham, NC"/>
    <s v="DTW"/>
    <s v="Detroit, MI"/>
    <n v="1745"/>
    <n v="1740"/>
    <n v="-5"/>
    <n v="11"/>
    <n v="1751"/>
    <n v="1907"/>
    <n v="14"/>
    <n v="1932"/>
    <n v="1921"/>
    <n v="-11"/>
    <n v="0"/>
    <n v="0"/>
    <n v="107"/>
    <n v="101"/>
    <n v="76"/>
    <n v="501"/>
    <m/>
    <m/>
    <m/>
    <m/>
    <m/>
    <s v="19:21"/>
    <s v="17:40"/>
    <d v="1899-12-30T01:41:00"/>
    <s v="Afternoon"/>
    <x v="1"/>
    <x v="2"/>
  </r>
  <r>
    <x v="40"/>
    <x v="1"/>
    <s v="Delta Air Lines Inc.: DL"/>
    <s v="DL"/>
    <n v="19790"/>
    <n v="345"/>
    <x v="7"/>
    <s v="Atlanta, GA"/>
    <s v="DAB"/>
    <s v="Daytona Beach, FL"/>
    <n v="939"/>
    <n v="935"/>
    <n v="-4"/>
    <n v="12"/>
    <n v="947"/>
    <n v="1041"/>
    <n v="3"/>
    <n v="1055"/>
    <n v="1044"/>
    <n v="-11"/>
    <n v="0"/>
    <n v="0"/>
    <n v="76"/>
    <n v="69"/>
    <n v="54"/>
    <n v="366"/>
    <m/>
    <m/>
    <m/>
    <m/>
    <m/>
    <s v="10:44"/>
    <s v="09:35"/>
    <d v="1899-12-30T01:09:00"/>
    <s v="Morning"/>
    <x v="1"/>
    <x v="6"/>
  </r>
  <r>
    <x v="41"/>
    <x v="11"/>
    <s v="SkyWest Airlines Inc.: OO"/>
    <s v="OO"/>
    <n v="20304"/>
    <n v="5327"/>
    <x v="29"/>
    <s v="San Francisco, CA"/>
    <s v="BOI"/>
    <s v="Boise, ID"/>
    <n v="1825"/>
    <n v="1823"/>
    <n v="-2"/>
    <n v="17"/>
    <n v="1840"/>
    <n v="2108"/>
    <n v="3"/>
    <n v="2105"/>
    <n v="2111"/>
    <n v="6"/>
    <n v="0"/>
    <n v="0"/>
    <n v="100"/>
    <n v="108"/>
    <n v="88"/>
    <n v="522"/>
    <m/>
    <m/>
    <m/>
    <m/>
    <m/>
    <s v="21:11"/>
    <s v="18:23"/>
    <d v="1899-12-30T02:48:00"/>
    <s v="Evening"/>
    <x v="0"/>
    <x v="1"/>
  </r>
  <r>
    <x v="42"/>
    <x v="4"/>
    <s v="Republic Airline: YX"/>
    <s v="YX"/>
    <n v="20452"/>
    <n v="3467"/>
    <x v="20"/>
    <s v="Chicago, IL"/>
    <s v="DCA"/>
    <s v="Washington, DC"/>
    <n v="1935"/>
    <n v="0"/>
    <n v="0"/>
    <m/>
    <m/>
    <m/>
    <m/>
    <n v="2241"/>
    <n v="0"/>
    <n v="0"/>
    <n v="1"/>
    <n v="0"/>
    <n v="126"/>
    <m/>
    <m/>
    <n v="612"/>
    <m/>
    <m/>
    <m/>
    <m/>
    <m/>
    <e v="#REF!"/>
    <s v="00:00"/>
    <d v="1899-12-30T00:54:00"/>
    <s v="Night"/>
    <x v="0"/>
    <x v="3"/>
  </r>
  <r>
    <x v="43"/>
    <x v="2"/>
    <s v="Southwest Airlines Co.: WN"/>
    <s v="WN"/>
    <n v="19393"/>
    <n v="4041"/>
    <x v="12"/>
    <s v="Baltimore, MD"/>
    <s v="MHT"/>
    <s v="Manchester, NH"/>
    <n v="755"/>
    <n v="750"/>
    <n v="-5"/>
    <n v="13"/>
    <n v="803"/>
    <n v="902"/>
    <n v="5"/>
    <n v="915"/>
    <n v="907"/>
    <n v="-8"/>
    <n v="0"/>
    <n v="0"/>
    <n v="80"/>
    <n v="77"/>
    <n v="59"/>
    <n v="377"/>
    <m/>
    <m/>
    <m/>
    <m/>
    <m/>
    <s v="09:07"/>
    <s v="07:50"/>
    <d v="1899-12-30T01:17:00"/>
    <s v="Morning"/>
    <x v="1"/>
    <x v="6"/>
  </r>
  <r>
    <x v="44"/>
    <x v="0"/>
    <s v="United Air Lines Inc.: UA"/>
    <s v="UA"/>
    <n v="19977"/>
    <n v="1013"/>
    <x v="29"/>
    <s v="San Francisco, CA"/>
    <s v="DEN"/>
    <s v="Denver, CO"/>
    <n v="1252"/>
    <n v="1251"/>
    <n v="-1"/>
    <n v="20"/>
    <n v="1311"/>
    <n v="1612"/>
    <n v="9"/>
    <n v="1629"/>
    <n v="1621"/>
    <n v="-8"/>
    <n v="0"/>
    <n v="0"/>
    <n v="157"/>
    <n v="150"/>
    <n v="121"/>
    <n v="967"/>
    <m/>
    <m/>
    <m/>
    <m/>
    <m/>
    <s v="16:21"/>
    <s v="12:51"/>
    <d v="1899-12-30T03:30:00"/>
    <s v="Afternoon"/>
    <x v="1"/>
    <x v="2"/>
  </r>
  <r>
    <x v="45"/>
    <x v="11"/>
    <s v="SkyWest Airlines Inc.: OO"/>
    <s v="OO"/>
    <n v="20304"/>
    <n v="5056"/>
    <x v="30"/>
    <s v="Prescott, AZ"/>
    <s v="DEN"/>
    <s v="Denver, CO"/>
    <n v="600"/>
    <n v="608"/>
    <n v="8"/>
    <n v="11"/>
    <n v="619"/>
    <n v="739"/>
    <n v="10"/>
    <n v="759"/>
    <n v="749"/>
    <n v="-10"/>
    <n v="0"/>
    <n v="0"/>
    <n v="119"/>
    <n v="101"/>
    <n v="80"/>
    <n v="557"/>
    <m/>
    <m/>
    <m/>
    <m/>
    <m/>
    <s v="07:49"/>
    <s v="06:08"/>
    <d v="1899-12-30T01:41:00"/>
    <s v="Morning"/>
    <x v="0"/>
    <x v="1"/>
  </r>
  <r>
    <x v="46"/>
    <x v="7"/>
    <s v="JetBlue Airways: B6"/>
    <s v="B6"/>
    <n v="20409"/>
    <n v="431"/>
    <x v="31"/>
    <s v="Boston, MA"/>
    <s v="LGA"/>
    <s v="New York, NY"/>
    <n v="1400"/>
    <n v="1350"/>
    <n v="-10"/>
    <n v="15"/>
    <n v="1405"/>
    <n v="1449"/>
    <n v="6"/>
    <n v="1521"/>
    <n v="1455"/>
    <n v="-26"/>
    <n v="0"/>
    <n v="0"/>
    <n v="81"/>
    <n v="65"/>
    <n v="44"/>
    <n v="184"/>
    <m/>
    <m/>
    <m/>
    <m/>
    <m/>
    <s v="14:55"/>
    <s v="13:50"/>
    <d v="1899-12-30T01:05:00"/>
    <s v="Afternoon"/>
    <x v="1"/>
    <x v="1"/>
  </r>
  <r>
    <x v="47"/>
    <x v="1"/>
    <s v="Delta Air Lines Inc.: DL"/>
    <s v="DL"/>
    <n v="19790"/>
    <n v="1530"/>
    <x v="32"/>
    <s v="Los Angeles, CA"/>
    <s v="ATL"/>
    <s v="Atlanta, GA"/>
    <n v="1030"/>
    <n v="1035"/>
    <n v="5"/>
    <n v="15"/>
    <n v="1050"/>
    <n v="1724"/>
    <n v="4"/>
    <n v="1740"/>
    <n v="1728"/>
    <n v="-12"/>
    <n v="0"/>
    <n v="0"/>
    <n v="250"/>
    <n v="233"/>
    <n v="214"/>
    <n v="1947"/>
    <m/>
    <m/>
    <m/>
    <m/>
    <m/>
    <s v="17:28"/>
    <s v="10:35"/>
    <d v="1899-12-30T06:53:00"/>
    <s v="Morning"/>
    <x v="0"/>
    <x v="1"/>
  </r>
  <r>
    <x v="48"/>
    <x v="0"/>
    <s v="United Air Lines Inc.: UA"/>
    <s v="UA"/>
    <n v="19977"/>
    <n v="440"/>
    <x v="33"/>
    <s v="Sacramento, CA"/>
    <s v="DEN"/>
    <s v="Denver, CO"/>
    <n v="530"/>
    <n v="526"/>
    <n v="-4"/>
    <n v="11"/>
    <n v="537"/>
    <n v="832"/>
    <n v="7"/>
    <n v="847"/>
    <n v="839"/>
    <n v="-8"/>
    <n v="0"/>
    <n v="0"/>
    <n v="137"/>
    <n v="133"/>
    <n v="115"/>
    <n v="909"/>
    <m/>
    <m/>
    <m/>
    <m/>
    <m/>
    <s v="08:39"/>
    <s v="05:26"/>
    <d v="1899-12-30T03:13:00"/>
    <s v="Night"/>
    <x v="1"/>
    <x v="0"/>
  </r>
  <r>
    <x v="49"/>
    <x v="2"/>
    <s v="Southwest Airlines Co.: WN"/>
    <s v="WN"/>
    <n v="19393"/>
    <n v="3355"/>
    <x v="9"/>
    <s v="Chicago, IL"/>
    <s v="SAT"/>
    <s v="San Antonio, TX"/>
    <n v="2120"/>
    <n v="2133"/>
    <n v="13"/>
    <n v="7"/>
    <n v="2140"/>
    <n v="2"/>
    <n v="3"/>
    <n v="15"/>
    <n v="5"/>
    <n v="-10"/>
    <n v="0"/>
    <n v="0"/>
    <n v="175"/>
    <n v="152"/>
    <n v="142"/>
    <n v="1036"/>
    <m/>
    <m/>
    <m/>
    <m/>
    <m/>
    <s v="00:05"/>
    <s v="21:33"/>
    <n v="-0.89444444444444449"/>
    <s v="Evening"/>
    <x v="0"/>
    <x v="4"/>
  </r>
  <r>
    <x v="50"/>
    <x v="1"/>
    <s v="Delta Air Lines Inc.: DL"/>
    <s v="DL"/>
    <n v="19790"/>
    <n v="1031"/>
    <x v="34"/>
    <s v="Detroit, MI"/>
    <s v="ATL"/>
    <s v="Atlanta, GA"/>
    <n v="1330"/>
    <n v="1332"/>
    <n v="2"/>
    <n v="10"/>
    <n v="1342"/>
    <n v="1522"/>
    <n v="6"/>
    <n v="1531"/>
    <n v="1528"/>
    <n v="-3"/>
    <n v="0"/>
    <n v="0"/>
    <n v="121"/>
    <n v="116"/>
    <n v="100"/>
    <n v="594"/>
    <m/>
    <m/>
    <m/>
    <m/>
    <m/>
    <s v="15:28"/>
    <s v="13:32"/>
    <d v="1899-12-30T01:56:00"/>
    <s v="Afternoon"/>
    <x v="0"/>
    <x v="4"/>
  </r>
  <r>
    <x v="51"/>
    <x v="13"/>
    <s v="Envoy Air: MQ"/>
    <s v="MQ"/>
    <n v="20398"/>
    <n v="3657"/>
    <x v="17"/>
    <s v="Grand Rapids, MI"/>
    <s v="ORD"/>
    <s v="Chicago, IL"/>
    <n v="1414"/>
    <n v="1409"/>
    <n v="-5"/>
    <n v="13"/>
    <n v="1422"/>
    <n v="1355"/>
    <n v="15"/>
    <n v="1420"/>
    <n v="1410"/>
    <n v="-10"/>
    <n v="0"/>
    <n v="0"/>
    <n v="66"/>
    <n v="61"/>
    <n v="33"/>
    <n v="137"/>
    <m/>
    <m/>
    <m/>
    <m/>
    <m/>
    <s v="14:10"/>
    <s v="14:09"/>
    <d v="1899-12-30T00:01:00"/>
    <s v="Afternoon"/>
    <x v="1"/>
    <x v="6"/>
  </r>
  <r>
    <x v="52"/>
    <x v="11"/>
    <s v="SkyWest Airlines Inc.: OO"/>
    <s v="OO"/>
    <n v="20304"/>
    <n v="5762"/>
    <x v="0"/>
    <s v="Denver, CO"/>
    <s v="SLC"/>
    <s v="Salt Lake City, UT"/>
    <n v="1720"/>
    <n v="1725"/>
    <n v="5"/>
    <n v="23"/>
    <n v="1748"/>
    <n v="1902"/>
    <n v="7"/>
    <n v="1907"/>
    <n v="1909"/>
    <n v="2"/>
    <n v="0"/>
    <n v="0"/>
    <n v="107"/>
    <n v="104"/>
    <n v="74"/>
    <n v="391"/>
    <m/>
    <m/>
    <m/>
    <m/>
    <m/>
    <s v="19:09"/>
    <s v="17:25"/>
    <d v="1899-12-30T01:44:00"/>
    <s v="Afternoon"/>
    <x v="0"/>
    <x v="1"/>
  </r>
  <r>
    <x v="53"/>
    <x v="2"/>
    <s v="Southwest Airlines Co.: WN"/>
    <s v="WN"/>
    <n v="19393"/>
    <n v="397"/>
    <x v="35"/>
    <s v="San Antonio, TX"/>
    <s v="DAL"/>
    <s v="Dallas, TX"/>
    <n v="1350"/>
    <n v="1401"/>
    <n v="11"/>
    <n v="6"/>
    <n v="1407"/>
    <n v="1452"/>
    <n v="3"/>
    <n v="1455"/>
    <n v="1455"/>
    <n v="0"/>
    <n v="0"/>
    <n v="0"/>
    <n v="65"/>
    <n v="54"/>
    <n v="45"/>
    <n v="248"/>
    <m/>
    <m/>
    <m/>
    <m/>
    <m/>
    <s v="14:55"/>
    <s v="14:01"/>
    <d v="1899-12-30T00:54:00"/>
    <s v="Afternoon"/>
    <x v="0"/>
    <x v="1"/>
  </r>
  <r>
    <x v="54"/>
    <x v="4"/>
    <s v="Republic Airline: YX"/>
    <s v="YX"/>
    <n v="20452"/>
    <n v="3604"/>
    <x v="36"/>
    <s v="New Orleans, LA"/>
    <s v="EWR"/>
    <s v="Newark, NJ"/>
    <n v="1330"/>
    <n v="1416"/>
    <n v="46"/>
    <n v="11"/>
    <n v="1427"/>
    <n v="1800"/>
    <n v="9"/>
    <n v="1740"/>
    <n v="1809"/>
    <n v="29"/>
    <n v="0"/>
    <n v="0"/>
    <n v="190"/>
    <n v="173"/>
    <n v="153"/>
    <n v="1167"/>
    <n v="0"/>
    <n v="0"/>
    <n v="13"/>
    <n v="0"/>
    <n v="16"/>
    <s v="18:09"/>
    <s v="14:16"/>
    <d v="1899-12-30T03:53:00"/>
    <s v="Afternoon"/>
    <x v="0"/>
    <x v="4"/>
  </r>
  <r>
    <x v="55"/>
    <x v="6"/>
    <s v="Alaska Airlines Inc.: AS"/>
    <s v="AS"/>
    <n v="19930"/>
    <n v="444"/>
    <x v="6"/>
    <s v="Seattle, WA"/>
    <s v="LAX"/>
    <s v="Los Angeles, CA"/>
    <n v="930"/>
    <n v="931"/>
    <n v="1"/>
    <n v="11"/>
    <n v="942"/>
    <n v="1147"/>
    <n v="9"/>
    <n v="1220"/>
    <n v="1156"/>
    <n v="-24"/>
    <n v="0"/>
    <n v="0"/>
    <n v="170"/>
    <n v="145"/>
    <n v="125"/>
    <n v="954"/>
    <m/>
    <m/>
    <m/>
    <m/>
    <m/>
    <s v="11:56"/>
    <s v="09:31"/>
    <d v="1899-12-30T02:25:00"/>
    <s v="Morning"/>
    <x v="0"/>
    <x v="4"/>
  </r>
  <r>
    <x v="56"/>
    <x v="5"/>
    <s v="Spirit Air Lines: NK"/>
    <s v="NK"/>
    <n v="20416"/>
    <n v="1673"/>
    <x v="37"/>
    <s v="Columbus, OH"/>
    <s v="MCO"/>
    <s v="Orlando, FL"/>
    <n v="745"/>
    <n v="740"/>
    <n v="-5"/>
    <n v="19"/>
    <n v="759"/>
    <n v="1001"/>
    <n v="10"/>
    <n v="1005"/>
    <n v="1011"/>
    <n v="6"/>
    <n v="0"/>
    <n v="0"/>
    <n v="140"/>
    <n v="151"/>
    <n v="122"/>
    <n v="802"/>
    <m/>
    <m/>
    <m/>
    <m/>
    <m/>
    <s v="10:11"/>
    <s v="07:40"/>
    <d v="1899-12-30T02:31:00"/>
    <s v="Morning"/>
    <x v="0"/>
    <x v="0"/>
  </r>
  <r>
    <x v="57"/>
    <x v="8"/>
    <s v="PSA Airlines Inc.: OH"/>
    <s v="OH"/>
    <n v="20397"/>
    <n v="5437"/>
    <x v="14"/>
    <s v="Sarasota/Bradenton, FL"/>
    <s v="CLT"/>
    <s v="Charlotte, NC"/>
    <n v="622"/>
    <n v="619"/>
    <n v="-3"/>
    <n v="19"/>
    <n v="638"/>
    <n v="757"/>
    <n v="14"/>
    <n v="813"/>
    <n v="811"/>
    <n v="-2"/>
    <n v="0"/>
    <n v="0"/>
    <n v="111"/>
    <n v="112"/>
    <n v="79"/>
    <n v="547"/>
    <m/>
    <m/>
    <m/>
    <m/>
    <m/>
    <s v="08:11"/>
    <s v="06:19"/>
    <d v="1899-12-30T01:52:00"/>
    <s v="Morning"/>
    <x v="1"/>
    <x v="0"/>
  </r>
  <r>
    <x v="58"/>
    <x v="6"/>
    <s v="Alaska Airlines Inc.: AS"/>
    <s v="AS"/>
    <n v="19930"/>
    <n v="779"/>
    <x v="38"/>
    <s v="St. Louis, MO"/>
    <s v="SEA"/>
    <s v="Seattle, WA"/>
    <n v="1940"/>
    <n v="1924"/>
    <n v="-16"/>
    <n v="12"/>
    <n v="1936"/>
    <n v="2201"/>
    <n v="6"/>
    <n v="2215"/>
    <n v="2207"/>
    <n v="-8"/>
    <n v="0"/>
    <n v="0"/>
    <n v="275"/>
    <n v="283"/>
    <n v="265"/>
    <n v="1709"/>
    <m/>
    <m/>
    <m/>
    <m/>
    <m/>
    <s v="22:07"/>
    <s v="19:24"/>
    <d v="1899-12-30T02:43:00"/>
    <s v="Evening"/>
    <x v="1"/>
    <x v="6"/>
  </r>
  <r>
    <x v="59"/>
    <x v="2"/>
    <s v="Southwest Airlines Co.: WN"/>
    <s v="WN"/>
    <n v="19393"/>
    <n v="760"/>
    <x v="9"/>
    <s v="Chicago, IL"/>
    <s v="MHT"/>
    <s v="Manchester, NH"/>
    <n v="2120"/>
    <n v="2203"/>
    <n v="43"/>
    <n v="15"/>
    <n v="2218"/>
    <n v="52"/>
    <n v="4"/>
    <n v="25"/>
    <n v="56"/>
    <n v="31"/>
    <n v="0"/>
    <n v="0"/>
    <n v="125"/>
    <n v="113"/>
    <n v="94"/>
    <n v="838"/>
    <n v="31"/>
    <n v="0"/>
    <n v="0"/>
    <n v="0"/>
    <n v="0"/>
    <s v="00:56"/>
    <s v="22:03"/>
    <n v="-0.87986111111111109"/>
    <s v="Evening"/>
    <x v="0"/>
    <x v="2"/>
  </r>
  <r>
    <x v="60"/>
    <x v="14"/>
    <s v="Frontier Airlines Inc.: F9"/>
    <s v="F9"/>
    <n v="20436"/>
    <n v="121"/>
    <x v="39"/>
    <s v="San Juan, PR"/>
    <s v="TPA"/>
    <s v="Tampa, FL"/>
    <n v="1857"/>
    <n v="1856"/>
    <n v="-1"/>
    <n v="14"/>
    <n v="1910"/>
    <n v="2049"/>
    <n v="8"/>
    <n v="2110"/>
    <n v="2057"/>
    <n v="-13"/>
    <n v="0"/>
    <n v="0"/>
    <n v="193"/>
    <n v="181"/>
    <n v="159"/>
    <n v="1237"/>
    <m/>
    <m/>
    <m/>
    <m/>
    <m/>
    <s v="20:57"/>
    <s v="18:56"/>
    <d v="1899-12-30T02:01:00"/>
    <s v="Evening"/>
    <x v="1"/>
    <x v="2"/>
  </r>
  <r>
    <x v="61"/>
    <x v="2"/>
    <s v="Southwest Airlines Co.: WN"/>
    <s v="WN"/>
    <n v="19393"/>
    <n v="1721"/>
    <x v="29"/>
    <s v="San Francisco, CA"/>
    <s v="SAN"/>
    <s v="San Diego, CA"/>
    <n v="1115"/>
    <n v="1226"/>
    <n v="71"/>
    <n v="19"/>
    <n v="1245"/>
    <n v="1348"/>
    <n v="16"/>
    <n v="1250"/>
    <n v="1404"/>
    <n v="74"/>
    <n v="0"/>
    <n v="0"/>
    <n v="95"/>
    <n v="98"/>
    <n v="63"/>
    <n v="447"/>
    <n v="71"/>
    <n v="0"/>
    <n v="3"/>
    <n v="0"/>
    <n v="0"/>
    <s v="14:04"/>
    <s v="12:26"/>
    <d v="1899-12-30T01:38:00"/>
    <s v="Afternoon"/>
    <x v="0"/>
    <x v="1"/>
  </r>
  <r>
    <x v="62"/>
    <x v="7"/>
    <s v="JetBlue Airways: B6"/>
    <s v="B6"/>
    <n v="20409"/>
    <n v="965"/>
    <x v="31"/>
    <s v="Boston, MA"/>
    <s v="RSW"/>
    <s v="Fort Myers, FL"/>
    <n v="1544"/>
    <n v="1538"/>
    <n v="-6"/>
    <n v="24"/>
    <n v="1602"/>
    <n v="1942"/>
    <n v="7"/>
    <n v="1920"/>
    <n v="1949"/>
    <n v="29"/>
    <n v="0"/>
    <n v="0"/>
    <n v="216"/>
    <n v="251"/>
    <n v="220"/>
    <n v="1249"/>
    <n v="0"/>
    <n v="0"/>
    <n v="29"/>
    <n v="0"/>
    <n v="0"/>
    <s v="19:49"/>
    <s v="15:38"/>
    <d v="1899-12-30T04:11:00"/>
    <s v="Afternoon"/>
    <x v="0"/>
    <x v="2"/>
  </r>
  <r>
    <x v="63"/>
    <x v="4"/>
    <s v="Republic Airline: YX"/>
    <s v="YX"/>
    <n v="20452"/>
    <n v="4649"/>
    <x v="3"/>
    <s v="Washington, DC"/>
    <s v="CHS"/>
    <s v="Charleston, SC"/>
    <n v="1346"/>
    <n v="1343"/>
    <n v="-3"/>
    <n v="20"/>
    <n v="1403"/>
    <n v="1523"/>
    <n v="5"/>
    <n v="1529"/>
    <n v="1528"/>
    <n v="-1"/>
    <n v="0"/>
    <n v="0"/>
    <n v="103"/>
    <n v="105"/>
    <n v="80"/>
    <n v="444"/>
    <m/>
    <m/>
    <m/>
    <m/>
    <m/>
    <s v="15:28"/>
    <s v="13:43"/>
    <d v="1899-12-30T01:45:00"/>
    <s v="Afternoon"/>
    <x v="1"/>
    <x v="5"/>
  </r>
  <r>
    <x v="64"/>
    <x v="15"/>
    <s v="Mesa Airlines Inc.: YV"/>
    <s v="YV"/>
    <n v="20378"/>
    <n v="5754"/>
    <x v="40"/>
    <s v="Phoenix, AZ"/>
    <s v="ELP"/>
    <s v="El Paso, TX"/>
    <n v="1231"/>
    <n v="1226"/>
    <n v="-5"/>
    <n v="22"/>
    <n v="1248"/>
    <n v="1439"/>
    <n v="2"/>
    <n v="1448"/>
    <n v="1441"/>
    <n v="-7"/>
    <n v="0"/>
    <n v="0"/>
    <n v="77"/>
    <n v="75"/>
    <n v="51"/>
    <n v="347"/>
    <m/>
    <m/>
    <m/>
    <m/>
    <m/>
    <s v="14:41"/>
    <s v="12:26"/>
    <d v="1899-12-30T02:15:00"/>
    <s v="Afternoon"/>
    <x v="1"/>
    <x v="3"/>
  </r>
  <r>
    <x v="65"/>
    <x v="3"/>
    <s v="American Airlines Inc.: AA"/>
    <s v="AA"/>
    <n v="19805"/>
    <n v="1168"/>
    <x v="20"/>
    <s v="Chicago, IL"/>
    <s v="SAN"/>
    <s v="San Diego, CA"/>
    <n v="1320"/>
    <n v="1315"/>
    <n v="-5"/>
    <n v="12"/>
    <n v="1327"/>
    <n v="1533"/>
    <n v="5"/>
    <n v="1545"/>
    <n v="1538"/>
    <n v="-7"/>
    <n v="0"/>
    <n v="0"/>
    <n v="265"/>
    <n v="263"/>
    <n v="246"/>
    <n v="1723"/>
    <m/>
    <m/>
    <m/>
    <m/>
    <m/>
    <s v="15:38"/>
    <s v="13:15"/>
    <d v="1899-12-30T02:23:00"/>
    <s v="Afternoon"/>
    <x v="1"/>
    <x v="6"/>
  </r>
  <r>
    <x v="66"/>
    <x v="7"/>
    <s v="JetBlue Airways: B6"/>
    <s v="B6"/>
    <n v="20409"/>
    <n v="1248"/>
    <x v="41"/>
    <s v="Tampa, FL"/>
    <s v="LGA"/>
    <s v="New York, NY"/>
    <n v="1016"/>
    <n v="1007"/>
    <n v="-9"/>
    <n v="48"/>
    <n v="1055"/>
    <n v="1309"/>
    <n v="9"/>
    <n v="1304"/>
    <n v="1318"/>
    <n v="14"/>
    <n v="0"/>
    <n v="0"/>
    <n v="168"/>
    <n v="191"/>
    <n v="134"/>
    <n v="1010"/>
    <m/>
    <m/>
    <m/>
    <m/>
    <m/>
    <s v="13:18"/>
    <s v="10:07"/>
    <d v="1899-12-30T03:11:00"/>
    <s v="Morning"/>
    <x v="0"/>
    <x v="5"/>
  </r>
  <r>
    <x v="67"/>
    <x v="1"/>
    <s v="Delta Air Lines Inc.: DL"/>
    <s v="DL"/>
    <n v="19790"/>
    <n v="1710"/>
    <x v="24"/>
    <s v="Salt Lake City, UT"/>
    <s v="MSP"/>
    <s v="Minneapolis, MN"/>
    <n v="1349"/>
    <n v="1346"/>
    <n v="-3"/>
    <n v="21"/>
    <n v="1407"/>
    <n v="1707"/>
    <n v="4"/>
    <n v="1710"/>
    <n v="1711"/>
    <n v="1"/>
    <n v="0"/>
    <n v="0"/>
    <n v="141"/>
    <n v="145"/>
    <n v="120"/>
    <n v="991"/>
    <m/>
    <m/>
    <m/>
    <m/>
    <m/>
    <s v="17:11"/>
    <s v="13:46"/>
    <d v="1899-12-30T03:25:00"/>
    <s v="Afternoon"/>
    <x v="0"/>
    <x v="0"/>
  </r>
  <r>
    <x v="68"/>
    <x v="1"/>
    <s v="Delta Air Lines Inc.: DL"/>
    <s v="DL"/>
    <n v="19790"/>
    <n v="1232"/>
    <x v="3"/>
    <s v="Washington, DC"/>
    <s v="JFK"/>
    <s v="New York, NY"/>
    <n v="605"/>
    <n v="600"/>
    <n v="-5"/>
    <n v="11"/>
    <n v="611"/>
    <n v="657"/>
    <n v="19"/>
    <n v="720"/>
    <n v="716"/>
    <n v="-4"/>
    <n v="0"/>
    <n v="0"/>
    <n v="75"/>
    <n v="76"/>
    <n v="46"/>
    <n v="213"/>
    <m/>
    <m/>
    <m/>
    <m/>
    <m/>
    <s v="07:16"/>
    <s v="06:00"/>
    <d v="1899-12-30T01:16:00"/>
    <s v="Morning"/>
    <x v="1"/>
    <x v="1"/>
  </r>
  <r>
    <x v="69"/>
    <x v="4"/>
    <s v="Republic Airline: YX"/>
    <s v="YX"/>
    <n v="20452"/>
    <n v="4420"/>
    <x v="37"/>
    <s v="Columbus, OH"/>
    <s v="PHL"/>
    <s v="Philadelphia, PA"/>
    <n v="559"/>
    <n v="557"/>
    <n v="-2"/>
    <n v="14"/>
    <n v="611"/>
    <n v="722"/>
    <n v="5"/>
    <n v="735"/>
    <n v="727"/>
    <n v="-8"/>
    <n v="0"/>
    <n v="0"/>
    <n v="96"/>
    <n v="90"/>
    <n v="71"/>
    <n v="406"/>
    <m/>
    <m/>
    <m/>
    <m/>
    <m/>
    <s v="07:27"/>
    <s v="05:57"/>
    <d v="1899-12-30T01:30:00"/>
    <s v="Night"/>
    <x v="1"/>
    <x v="5"/>
  </r>
  <r>
    <x v="70"/>
    <x v="14"/>
    <s v="Frontier Airlines Inc.: F9"/>
    <s v="F9"/>
    <n v="20436"/>
    <n v="607"/>
    <x v="27"/>
    <s v="Indianapolis, IN"/>
    <s v="DEN"/>
    <s v="Denver, CO"/>
    <n v="1319"/>
    <n v="1310"/>
    <n v="-9"/>
    <n v="12"/>
    <n v="1322"/>
    <n v="1339"/>
    <n v="12"/>
    <n v="1418"/>
    <n v="1351"/>
    <n v="-27"/>
    <n v="0"/>
    <n v="0"/>
    <n v="179"/>
    <n v="161"/>
    <n v="137"/>
    <n v="977"/>
    <m/>
    <m/>
    <m/>
    <m/>
    <m/>
    <s v="13:51"/>
    <s v="13:10"/>
    <d v="1899-12-30T00:41:00"/>
    <s v="Afternoon"/>
    <x v="1"/>
    <x v="0"/>
  </r>
  <r>
    <x v="71"/>
    <x v="0"/>
    <s v="United Air Lines Inc.: UA"/>
    <s v="UA"/>
    <n v="19977"/>
    <n v="530"/>
    <x v="5"/>
    <s v="Houston, TX"/>
    <s v="SAT"/>
    <s v="San Antonio, TX"/>
    <n v="2000"/>
    <n v="1955"/>
    <n v="-5"/>
    <n v="17"/>
    <n v="2012"/>
    <n v="2048"/>
    <n v="3"/>
    <n v="2103"/>
    <n v="2051"/>
    <n v="-12"/>
    <n v="0"/>
    <n v="0"/>
    <n v="63"/>
    <n v="56"/>
    <n v="36"/>
    <n v="191"/>
    <m/>
    <m/>
    <m/>
    <m/>
    <m/>
    <s v="20:51"/>
    <s v="19:55"/>
    <d v="1899-12-30T00:56:00"/>
    <s v="Evening"/>
    <x v="1"/>
    <x v="0"/>
  </r>
  <r>
    <x v="72"/>
    <x v="12"/>
    <s v="Endeavor Air Inc.: 9E"/>
    <s v="9E"/>
    <n v="20363"/>
    <n v="3338"/>
    <x v="42"/>
    <s v="New York, NY"/>
    <s v="PWM"/>
    <s v="Portland, ME"/>
    <n v="1755"/>
    <n v="1745"/>
    <n v="-10"/>
    <n v="24"/>
    <n v="1809"/>
    <n v="1857"/>
    <n v="3"/>
    <n v="1918"/>
    <n v="1900"/>
    <n v="-18"/>
    <n v="0"/>
    <n v="0"/>
    <n v="83"/>
    <n v="75"/>
    <n v="48"/>
    <n v="269"/>
    <m/>
    <m/>
    <m/>
    <m/>
    <m/>
    <s v="19:00"/>
    <s v="17:45"/>
    <d v="1899-12-30T01:15:00"/>
    <s v="Afternoon"/>
    <x v="1"/>
    <x v="5"/>
  </r>
  <r>
    <x v="73"/>
    <x v="6"/>
    <s v="Alaska Airlines Inc.: AS"/>
    <s v="AS"/>
    <n v="19930"/>
    <n v="1014"/>
    <x v="6"/>
    <s v="Seattle, WA"/>
    <s v="ORD"/>
    <s v="Chicago, IL"/>
    <n v="1033"/>
    <n v="1055"/>
    <n v="22"/>
    <n v="16"/>
    <n v="1111"/>
    <n v="1652"/>
    <n v="7"/>
    <n v="1642"/>
    <n v="1659"/>
    <n v="17"/>
    <n v="0"/>
    <n v="0"/>
    <n v="249"/>
    <n v="244"/>
    <n v="221"/>
    <n v="1721"/>
    <n v="0"/>
    <n v="0"/>
    <n v="0"/>
    <n v="0"/>
    <n v="17"/>
    <s v="16:59"/>
    <s v="10:55"/>
    <d v="1899-12-30T06:04:00"/>
    <s v="Morning"/>
    <x v="0"/>
    <x v="4"/>
  </r>
  <r>
    <x v="74"/>
    <x v="3"/>
    <s v="American Airlines Inc.: AA"/>
    <s v="AA"/>
    <n v="19805"/>
    <n v="2013"/>
    <x v="22"/>
    <s v="Tulsa, OK"/>
    <s v="DFW"/>
    <s v="Dallas/Fort Worth, TX"/>
    <n v="1431"/>
    <n v="1426"/>
    <n v="-5"/>
    <n v="13"/>
    <n v="1439"/>
    <n v="1521"/>
    <n v="12"/>
    <n v="1554"/>
    <n v="1533"/>
    <n v="-21"/>
    <n v="0"/>
    <n v="0"/>
    <n v="83"/>
    <n v="67"/>
    <n v="42"/>
    <n v="237"/>
    <m/>
    <m/>
    <m/>
    <m/>
    <m/>
    <s v="15:33"/>
    <s v="14:26"/>
    <d v="1899-12-30T01:07:00"/>
    <s v="Afternoon"/>
    <x v="1"/>
    <x v="1"/>
  </r>
  <r>
    <x v="75"/>
    <x v="3"/>
    <s v="American Airlines Inc.: AA"/>
    <s v="AA"/>
    <n v="19805"/>
    <n v="229"/>
    <x v="43"/>
    <s v="Philadelphia, PA"/>
    <s v="SAN"/>
    <s v="San Diego, CA"/>
    <n v="1830"/>
    <n v="1848"/>
    <n v="18"/>
    <n v="21"/>
    <n v="1909"/>
    <n v="2120"/>
    <n v="3"/>
    <n v="2123"/>
    <n v="2123"/>
    <n v="0"/>
    <n v="0"/>
    <n v="0"/>
    <n v="353"/>
    <n v="335"/>
    <n v="311"/>
    <n v="2370"/>
    <m/>
    <m/>
    <m/>
    <m/>
    <m/>
    <s v="21:23"/>
    <s v="18:48"/>
    <d v="1899-12-30T02:35:00"/>
    <s v="Evening"/>
    <x v="0"/>
    <x v="0"/>
  </r>
  <r>
    <x v="76"/>
    <x v="13"/>
    <s v="Envoy Air: MQ"/>
    <s v="MQ"/>
    <n v="20398"/>
    <n v="3620"/>
    <x v="44"/>
    <s v="Killeen, TX"/>
    <s v="DFW"/>
    <s v="Dallas/Fort Worth, TX"/>
    <n v="1606"/>
    <n v="1658"/>
    <n v="52"/>
    <n v="32"/>
    <n v="1730"/>
    <n v="1810"/>
    <n v="20"/>
    <n v="1705"/>
    <n v="1830"/>
    <n v="85"/>
    <n v="0"/>
    <n v="0"/>
    <n v="59"/>
    <n v="92"/>
    <n v="40"/>
    <n v="134"/>
    <n v="0"/>
    <n v="0"/>
    <n v="33"/>
    <n v="0"/>
    <n v="52"/>
    <s v="18:30"/>
    <s v="16:58"/>
    <d v="1899-12-30T01:32:00"/>
    <s v="Afternoon"/>
    <x v="0"/>
    <x v="6"/>
  </r>
  <r>
    <x v="77"/>
    <x v="2"/>
    <s v="Southwest Airlines Co.: WN"/>
    <s v="WN"/>
    <n v="19393"/>
    <n v="246"/>
    <x v="25"/>
    <s v="Nashville, TN"/>
    <s v="ATL"/>
    <s v="Atlanta, GA"/>
    <n v="1055"/>
    <n v="0"/>
    <n v="0"/>
    <m/>
    <m/>
    <m/>
    <m/>
    <n v="1300"/>
    <n v="0"/>
    <n v="0"/>
    <n v="1"/>
    <n v="0"/>
    <n v="65"/>
    <m/>
    <m/>
    <n v="214"/>
    <m/>
    <m/>
    <m/>
    <m/>
    <m/>
    <e v="#REF!"/>
    <s v="11:51"/>
    <d v="1899-12-30T02:56:00"/>
    <s v="Evening"/>
    <x v="0"/>
    <x v="1"/>
  </r>
  <r>
    <x v="78"/>
    <x v="13"/>
    <s v="Envoy Air: MQ"/>
    <s v="MQ"/>
    <n v="20398"/>
    <n v="3831"/>
    <x v="18"/>
    <s v="Dallas/Fort Worth, TX"/>
    <s v="SBP"/>
    <s v="San Luis Obispo, CA"/>
    <n v="1908"/>
    <n v="1918"/>
    <n v="10"/>
    <n v="17"/>
    <n v="1935"/>
    <n v="2029"/>
    <n v="5"/>
    <n v="2033"/>
    <n v="2034"/>
    <n v="1"/>
    <n v="0"/>
    <n v="0"/>
    <n v="205"/>
    <n v="196"/>
    <n v="174"/>
    <n v="1360"/>
    <m/>
    <m/>
    <m/>
    <m/>
    <m/>
    <s v="20:34"/>
    <s v="19:18"/>
    <d v="1899-12-30T01:16:00"/>
    <s v="Evening"/>
    <x v="0"/>
    <x v="3"/>
  </r>
  <r>
    <x v="79"/>
    <x v="4"/>
    <s v="Republic Airline: YX"/>
    <s v="YX"/>
    <n v="20452"/>
    <n v="4508"/>
    <x v="45"/>
    <s v="Wilmington, NC"/>
    <s v="LGA"/>
    <s v="New York, NY"/>
    <n v="1102"/>
    <n v="1051"/>
    <n v="-11"/>
    <n v="16"/>
    <n v="1107"/>
    <n v="1222"/>
    <n v="13"/>
    <n v="1250"/>
    <n v="1235"/>
    <n v="-15"/>
    <n v="0"/>
    <n v="0"/>
    <n v="108"/>
    <n v="104"/>
    <n v="75"/>
    <n v="500"/>
    <m/>
    <m/>
    <m/>
    <m/>
    <m/>
    <s v="12:35"/>
    <s v="10:51"/>
    <d v="1899-12-30T01:44:00"/>
    <s v="Morning"/>
    <x v="1"/>
    <x v="6"/>
  </r>
  <r>
    <x v="80"/>
    <x v="3"/>
    <s v="American Airlines Inc.: AA"/>
    <s v="AA"/>
    <n v="19805"/>
    <n v="59"/>
    <x v="32"/>
    <s v="Los Angeles, CA"/>
    <s v="KOA"/>
    <s v="Kona, HI"/>
    <n v="820"/>
    <n v="827"/>
    <n v="7"/>
    <n v="18"/>
    <n v="845"/>
    <n v="1156"/>
    <n v="5"/>
    <n v="1228"/>
    <n v="1201"/>
    <n v="-27"/>
    <n v="0"/>
    <n v="0"/>
    <n v="368"/>
    <n v="334"/>
    <n v="311"/>
    <n v="2504"/>
    <m/>
    <m/>
    <m/>
    <m/>
    <m/>
    <s v="12:01"/>
    <s v="08:27"/>
    <d v="1899-12-30T03:34:00"/>
    <s v="Morning"/>
    <x v="0"/>
    <x v="2"/>
  </r>
  <r>
    <x v="81"/>
    <x v="1"/>
    <s v="Delta Air Lines Inc.: DL"/>
    <s v="DL"/>
    <n v="19790"/>
    <n v="1298"/>
    <x v="37"/>
    <s v="Columbus, OH"/>
    <s v="ATL"/>
    <s v="Atlanta, GA"/>
    <n v="1050"/>
    <n v="1046"/>
    <n v="-4"/>
    <n v="10"/>
    <n v="1056"/>
    <n v="1202"/>
    <n v="4"/>
    <n v="1220"/>
    <n v="1206"/>
    <n v="-14"/>
    <n v="0"/>
    <n v="0"/>
    <n v="90"/>
    <n v="80"/>
    <n v="66"/>
    <n v="447"/>
    <m/>
    <m/>
    <m/>
    <m/>
    <m/>
    <s v="12:06"/>
    <s v="10:46"/>
    <d v="1899-12-30T01:20:00"/>
    <s v="Morning"/>
    <x v="1"/>
    <x v="3"/>
  </r>
  <r>
    <x v="82"/>
    <x v="3"/>
    <s v="American Airlines Inc.: AA"/>
    <s v="AA"/>
    <n v="19805"/>
    <n v="2315"/>
    <x v="40"/>
    <s v="Phoenix, AZ"/>
    <s v="DEN"/>
    <s v="Denver, CO"/>
    <n v="2009"/>
    <n v="2004"/>
    <n v="-5"/>
    <n v="24"/>
    <n v="2028"/>
    <n v="2149"/>
    <n v="8"/>
    <n v="2211"/>
    <n v="2157"/>
    <n v="-14"/>
    <n v="0"/>
    <n v="0"/>
    <n v="122"/>
    <n v="113"/>
    <n v="81"/>
    <n v="602"/>
    <m/>
    <m/>
    <m/>
    <m/>
    <m/>
    <s v="21:57"/>
    <s v="20:04"/>
    <d v="1899-12-30T01:53:00"/>
    <s v="Evening"/>
    <x v="1"/>
    <x v="5"/>
  </r>
  <r>
    <x v="83"/>
    <x v="8"/>
    <s v="PSA Airlines Inc.: OH"/>
    <s v="OH"/>
    <n v="20397"/>
    <n v="5381"/>
    <x v="19"/>
    <s v="Charlotte, NC"/>
    <s v="GSP"/>
    <s v="Greer, SC"/>
    <n v="936"/>
    <n v="926"/>
    <n v="-10"/>
    <n v="41"/>
    <n v="1007"/>
    <n v="1024"/>
    <n v="3"/>
    <n v="1029"/>
    <n v="1027"/>
    <n v="-2"/>
    <n v="0"/>
    <n v="0"/>
    <n v="53"/>
    <n v="61"/>
    <n v="17"/>
    <n v="75"/>
    <m/>
    <m/>
    <m/>
    <m/>
    <m/>
    <s v="10:27"/>
    <s v="09:26"/>
    <d v="1899-12-30T01:01:00"/>
    <s v="Morning"/>
    <x v="1"/>
    <x v="1"/>
  </r>
  <r>
    <x v="84"/>
    <x v="2"/>
    <s v="Southwest Airlines Co.: WN"/>
    <s v="WN"/>
    <n v="19393"/>
    <n v="1854"/>
    <x v="0"/>
    <s v="Denver, CO"/>
    <s v="LAS"/>
    <s v="Las Vegas, NV"/>
    <n v="1420"/>
    <n v="1444"/>
    <n v="24"/>
    <n v="10"/>
    <n v="1454"/>
    <n v="1517"/>
    <n v="8"/>
    <n v="1515"/>
    <n v="1525"/>
    <n v="10"/>
    <n v="0"/>
    <n v="0"/>
    <n v="115"/>
    <n v="101"/>
    <n v="83"/>
    <n v="628"/>
    <m/>
    <m/>
    <m/>
    <m/>
    <m/>
    <s v="15:25"/>
    <s v="14:44"/>
    <d v="1899-12-30T00:41:00"/>
    <s v="Afternoon"/>
    <x v="0"/>
    <x v="2"/>
  </r>
  <r>
    <x v="85"/>
    <x v="12"/>
    <s v="Endeavor Air Inc.: 9E"/>
    <s v="9E"/>
    <n v="20363"/>
    <n v="4953"/>
    <x v="7"/>
    <s v="Atlanta, GA"/>
    <s v="VLD"/>
    <s v="Valdosta, GA"/>
    <n v="1534"/>
    <n v="1529"/>
    <n v="-5"/>
    <n v="15"/>
    <n v="1544"/>
    <n v="1622"/>
    <n v="5"/>
    <n v="1638"/>
    <n v="1627"/>
    <n v="-11"/>
    <n v="0"/>
    <n v="0"/>
    <n v="64"/>
    <n v="58"/>
    <n v="38"/>
    <n v="208"/>
    <m/>
    <m/>
    <m/>
    <m/>
    <m/>
    <s v="16:27"/>
    <s v="15:29"/>
    <d v="1899-12-30T00:58:00"/>
    <s v="Afternoon"/>
    <x v="1"/>
    <x v="6"/>
  </r>
  <r>
    <x v="86"/>
    <x v="3"/>
    <s v="American Airlines Inc.: AA"/>
    <s v="AA"/>
    <n v="19805"/>
    <n v="1977"/>
    <x v="41"/>
    <s v="Tampa, FL"/>
    <s v="MIA"/>
    <s v="Miami, FL"/>
    <n v="614"/>
    <n v="606"/>
    <n v="-8"/>
    <n v="14"/>
    <n v="620"/>
    <n v="656"/>
    <n v="4"/>
    <n v="717"/>
    <n v="700"/>
    <n v="-17"/>
    <n v="0"/>
    <n v="0"/>
    <n v="63"/>
    <n v="54"/>
    <n v="36"/>
    <n v="204"/>
    <m/>
    <m/>
    <m/>
    <m/>
    <m/>
    <s v="07:00"/>
    <s v="06:06"/>
    <d v="1899-12-30T00:54:00"/>
    <s v="Morning"/>
    <x v="1"/>
    <x v="1"/>
  </r>
  <r>
    <x v="87"/>
    <x v="13"/>
    <s v="Envoy Air: MQ"/>
    <s v="MQ"/>
    <n v="20398"/>
    <n v="4294"/>
    <x v="46"/>
    <s v="Joplin, MO"/>
    <s v="DFW"/>
    <s v="Dallas/Fort Worth, TX"/>
    <n v="1750"/>
    <n v="1740"/>
    <n v="-10"/>
    <n v="8"/>
    <n v="1748"/>
    <n v="1855"/>
    <n v="9"/>
    <n v="1927"/>
    <n v="1904"/>
    <n v="-23"/>
    <n v="0"/>
    <n v="0"/>
    <n v="97"/>
    <n v="84"/>
    <n v="67"/>
    <n v="327"/>
    <m/>
    <m/>
    <m/>
    <m/>
    <m/>
    <s v="19:04"/>
    <s v="17:40"/>
    <d v="1899-12-30T01:24:00"/>
    <s v="Afternoon"/>
    <x v="1"/>
    <x v="4"/>
  </r>
  <r>
    <x v="88"/>
    <x v="1"/>
    <s v="Delta Air Lines Inc.: DL"/>
    <s v="DL"/>
    <n v="19790"/>
    <n v="1218"/>
    <x v="24"/>
    <s v="Salt Lake City, UT"/>
    <s v="MCI"/>
    <s v="Kansas City, MO"/>
    <n v="2103"/>
    <n v="2100"/>
    <n v="-3"/>
    <n v="13"/>
    <n v="2113"/>
    <n v="10"/>
    <n v="5"/>
    <n v="29"/>
    <n v="15"/>
    <n v="-14"/>
    <n v="0"/>
    <n v="0"/>
    <n v="146"/>
    <n v="135"/>
    <n v="117"/>
    <n v="920"/>
    <m/>
    <m/>
    <m/>
    <m/>
    <m/>
    <s v="00:15"/>
    <s v="21:00"/>
    <n v="-0.86458333333333337"/>
    <s v="Evening"/>
    <x v="1"/>
    <x v="5"/>
  </r>
  <r>
    <x v="89"/>
    <x v="0"/>
    <s v="United Air Lines Inc.: UA"/>
    <s v="UA"/>
    <n v="19977"/>
    <n v="220"/>
    <x v="20"/>
    <s v="Chicago, IL"/>
    <s v="MSP"/>
    <s v="Minneapolis, MN"/>
    <n v="1940"/>
    <n v="1941"/>
    <n v="1"/>
    <n v="24"/>
    <n v="2005"/>
    <n v="2101"/>
    <n v="4"/>
    <n v="2109"/>
    <n v="2105"/>
    <n v="-4"/>
    <n v="0"/>
    <n v="0"/>
    <n v="89"/>
    <n v="84"/>
    <n v="56"/>
    <n v="334"/>
    <m/>
    <m/>
    <m/>
    <m/>
    <m/>
    <s v="21:05"/>
    <s v="19:41"/>
    <d v="1899-12-30T01:24:00"/>
    <s v="Evening"/>
    <x v="0"/>
    <x v="3"/>
  </r>
  <r>
    <x v="90"/>
    <x v="2"/>
    <s v="Southwest Airlines Co.: WN"/>
    <s v="WN"/>
    <n v="19393"/>
    <n v="2535"/>
    <x v="47"/>
    <s v="Milwaukee, WI"/>
    <s v="LAS"/>
    <s v="Las Vegas, NV"/>
    <n v="1130"/>
    <n v="1129"/>
    <n v="-1"/>
    <n v="7"/>
    <n v="1136"/>
    <n v="1314"/>
    <n v="9"/>
    <n v="1330"/>
    <n v="1323"/>
    <n v="-7"/>
    <n v="0"/>
    <n v="0"/>
    <n v="240"/>
    <n v="234"/>
    <n v="218"/>
    <n v="1524"/>
    <m/>
    <m/>
    <m/>
    <m/>
    <m/>
    <s v="13:23"/>
    <s v="11:29"/>
    <d v="1899-12-30T01:54:00"/>
    <s v="Morning"/>
    <x v="1"/>
    <x v="0"/>
  </r>
  <r>
    <x v="91"/>
    <x v="11"/>
    <s v="SkyWest Airlines Inc.: OO"/>
    <s v="OO"/>
    <n v="20304"/>
    <n v="3509"/>
    <x v="1"/>
    <s v="Minneapolis, MN"/>
    <s v="MKE"/>
    <s v="Milwaukee, WI"/>
    <n v="1944"/>
    <n v="1941"/>
    <n v="-3"/>
    <n v="29"/>
    <n v="2010"/>
    <n v="2054"/>
    <n v="5"/>
    <n v="2050"/>
    <n v="2059"/>
    <n v="9"/>
    <n v="0"/>
    <n v="0"/>
    <n v="66"/>
    <n v="78"/>
    <n v="44"/>
    <n v="297"/>
    <m/>
    <m/>
    <m/>
    <m/>
    <m/>
    <s v="20:59"/>
    <s v="19:41"/>
    <d v="1899-12-30T01:18:00"/>
    <s v="Evening"/>
    <x v="0"/>
    <x v="5"/>
  </r>
  <r>
    <x v="92"/>
    <x v="2"/>
    <s v="Southwest Airlines Co.: WN"/>
    <s v="WN"/>
    <n v="19393"/>
    <n v="1359"/>
    <x v="25"/>
    <s v="Nashville, TN"/>
    <s v="MCO"/>
    <s v="Orlando, FL"/>
    <n v="510"/>
    <n v="506"/>
    <n v="-4"/>
    <n v="15"/>
    <n v="521"/>
    <n v="744"/>
    <n v="6"/>
    <n v="800"/>
    <n v="750"/>
    <n v="-10"/>
    <n v="0"/>
    <n v="0"/>
    <n v="110"/>
    <n v="104"/>
    <n v="83"/>
    <n v="616"/>
    <m/>
    <m/>
    <m/>
    <m/>
    <m/>
    <s v="07:50"/>
    <s v="05:06"/>
    <d v="1899-12-30T02:44:00"/>
    <s v="Night"/>
    <x v="1"/>
    <x v="5"/>
  </r>
  <r>
    <x v="93"/>
    <x v="1"/>
    <s v="Delta Air Lines Inc.: DL"/>
    <s v="DL"/>
    <n v="19790"/>
    <n v="1950"/>
    <x v="48"/>
    <s v="Orlando, FL"/>
    <s v="LGA"/>
    <s v="New York, NY"/>
    <n v="800"/>
    <n v="823"/>
    <n v="23"/>
    <n v="25"/>
    <n v="848"/>
    <n v="1048"/>
    <n v="7"/>
    <n v="1035"/>
    <n v="1055"/>
    <n v="20"/>
    <n v="0"/>
    <n v="0"/>
    <n v="155"/>
    <n v="152"/>
    <n v="120"/>
    <n v="950"/>
    <n v="20"/>
    <n v="0"/>
    <n v="0"/>
    <n v="0"/>
    <n v="0"/>
    <s v="10:55"/>
    <s v="08:23"/>
    <d v="1899-12-30T02:32:00"/>
    <s v="Morning"/>
    <x v="0"/>
    <x v="3"/>
  </r>
  <r>
    <x v="94"/>
    <x v="5"/>
    <s v="Spirit Air Lines: NK"/>
    <s v="NK"/>
    <n v="20416"/>
    <n v="695"/>
    <x v="12"/>
    <s v="Baltimore, MD"/>
    <s v="LAS"/>
    <s v="Las Vegas, NV"/>
    <n v="1459"/>
    <n v="1452"/>
    <n v="-7"/>
    <n v="10"/>
    <n v="1502"/>
    <n v="1625"/>
    <n v="10"/>
    <n v="1701"/>
    <n v="1635"/>
    <n v="-26"/>
    <n v="0"/>
    <n v="0"/>
    <n v="302"/>
    <n v="283"/>
    <n v="263"/>
    <n v="2106"/>
    <m/>
    <m/>
    <m/>
    <m/>
    <m/>
    <s v="16:35"/>
    <s v="14:52"/>
    <d v="1899-12-30T01:43:00"/>
    <s v="Afternoon"/>
    <x v="1"/>
    <x v="1"/>
  </r>
  <r>
    <x v="95"/>
    <x v="11"/>
    <s v="SkyWest Airlines Inc.: OO"/>
    <s v="OO"/>
    <n v="20304"/>
    <n v="3649"/>
    <x v="49"/>
    <s v="Billings, MT"/>
    <s v="MSP"/>
    <s v="Minneapolis, MN"/>
    <n v="1400"/>
    <n v="1358"/>
    <n v="-2"/>
    <n v="17"/>
    <n v="1415"/>
    <n v="1656"/>
    <n v="4"/>
    <n v="1700"/>
    <n v="1700"/>
    <n v="0"/>
    <n v="0"/>
    <n v="0"/>
    <n v="120"/>
    <n v="122"/>
    <n v="101"/>
    <n v="748"/>
    <m/>
    <m/>
    <m/>
    <m/>
    <m/>
    <s v="17:00"/>
    <s v="13:58"/>
    <d v="1899-12-30T03:02:00"/>
    <s v="Afternoon"/>
    <x v="0"/>
    <x v="1"/>
  </r>
  <r>
    <x v="96"/>
    <x v="9"/>
    <s v="Allegiant Air: G4"/>
    <s v="G4"/>
    <n v="20368"/>
    <n v="720"/>
    <x v="50"/>
    <s v="Bellingham, WA"/>
    <s v="PSP"/>
    <s v="Palm Springs, CA"/>
    <n v="730"/>
    <n v="715"/>
    <n v="-15"/>
    <n v="8"/>
    <n v="723"/>
    <n v="941"/>
    <n v="4"/>
    <n v="1018"/>
    <n v="945"/>
    <n v="-33"/>
    <n v="0"/>
    <n v="0"/>
    <n v="168"/>
    <n v="150"/>
    <n v="138"/>
    <n v="1078"/>
    <m/>
    <m/>
    <m/>
    <m/>
    <m/>
    <s v="09:45"/>
    <s v="07:15"/>
    <d v="1899-12-30T02:30:00"/>
    <s v="Morning"/>
    <x v="1"/>
    <x v="4"/>
  </r>
  <r>
    <x v="97"/>
    <x v="1"/>
    <s v="Delta Air Lines Inc.: DL"/>
    <s v="DL"/>
    <n v="19790"/>
    <n v="2229"/>
    <x v="51"/>
    <s v="Charleston, SC"/>
    <s v="ATL"/>
    <s v="Atlanta, GA"/>
    <n v="1244"/>
    <n v="1236"/>
    <n v="-8"/>
    <n v="20"/>
    <n v="1256"/>
    <n v="1342"/>
    <n v="5"/>
    <n v="1408"/>
    <n v="1347"/>
    <n v="-21"/>
    <n v="0"/>
    <n v="0"/>
    <n v="84"/>
    <n v="71"/>
    <n v="46"/>
    <n v="259"/>
    <m/>
    <m/>
    <m/>
    <m/>
    <m/>
    <s v="13:47"/>
    <s v="12:36"/>
    <d v="1899-12-30T01:11:00"/>
    <s v="Afternoon"/>
    <x v="1"/>
    <x v="5"/>
  </r>
  <r>
    <x v="98"/>
    <x v="3"/>
    <s v="American Airlines Inc.: AA"/>
    <s v="AA"/>
    <n v="19805"/>
    <n v="1911"/>
    <x v="52"/>
    <s v="Richmond, VA"/>
    <s v="CLT"/>
    <s v="Charlotte, NC"/>
    <n v="635"/>
    <n v="630"/>
    <n v="-5"/>
    <n v="13"/>
    <n v="643"/>
    <n v="731"/>
    <n v="8"/>
    <n v="810"/>
    <n v="739"/>
    <n v="-31"/>
    <n v="0"/>
    <n v="0"/>
    <n v="95"/>
    <n v="69"/>
    <n v="48"/>
    <n v="257"/>
    <m/>
    <m/>
    <m/>
    <m/>
    <m/>
    <s v="07:39"/>
    <s v="06:30"/>
    <d v="1899-12-30T01:09:00"/>
    <s v="Morning"/>
    <x v="1"/>
    <x v="4"/>
  </r>
  <r>
    <x v="99"/>
    <x v="1"/>
    <s v="Delta Air Lines Inc.: DL"/>
    <s v="DL"/>
    <n v="19790"/>
    <n v="1277"/>
    <x v="18"/>
    <s v="Dallas/Fort Worth, TX"/>
    <s v="ATL"/>
    <s v="Atlanta, GA"/>
    <n v="1233"/>
    <n v="1305"/>
    <n v="32"/>
    <n v="13"/>
    <n v="1318"/>
    <n v="1548"/>
    <n v="10"/>
    <n v="1540"/>
    <n v="1558"/>
    <n v="18"/>
    <n v="0"/>
    <n v="0"/>
    <n v="127"/>
    <n v="113"/>
    <n v="90"/>
    <n v="731"/>
    <n v="0"/>
    <n v="0"/>
    <n v="0"/>
    <n v="0"/>
    <n v="18"/>
    <s v="15:58"/>
    <s v="13:05"/>
    <d v="1899-12-30T02:53:00"/>
    <s v="Afternoon"/>
    <x v="0"/>
    <x v="2"/>
  </r>
  <r>
    <x v="100"/>
    <x v="1"/>
    <s v="Delta Air Lines Inc.: DL"/>
    <s v="DL"/>
    <n v="19790"/>
    <n v="833"/>
    <x v="34"/>
    <s v="Detroit, MI"/>
    <s v="SAN"/>
    <s v="San Diego, CA"/>
    <n v="830"/>
    <n v="826"/>
    <n v="-4"/>
    <n v="14"/>
    <n v="840"/>
    <n v="939"/>
    <n v="3"/>
    <n v="1017"/>
    <n v="942"/>
    <n v="-35"/>
    <n v="0"/>
    <n v="0"/>
    <n v="287"/>
    <n v="256"/>
    <n v="239"/>
    <n v="1956"/>
    <m/>
    <m/>
    <m/>
    <m/>
    <m/>
    <s v="09:42"/>
    <s v="08:26"/>
    <d v="1899-12-30T01:16:00"/>
    <s v="Morning"/>
    <x v="1"/>
    <x v="0"/>
  </r>
  <r>
    <x v="101"/>
    <x v="3"/>
    <s v="American Airlines Inc.: AA"/>
    <s v="AA"/>
    <n v="19805"/>
    <n v="1640"/>
    <x v="20"/>
    <s v="Chicago, IL"/>
    <s v="LAX"/>
    <s v="Los Angeles, CA"/>
    <n v="1841"/>
    <n v="1851"/>
    <n v="10"/>
    <n v="19"/>
    <n v="1910"/>
    <n v="2100"/>
    <n v="5"/>
    <n v="2105"/>
    <n v="2105"/>
    <n v="0"/>
    <n v="0"/>
    <n v="0"/>
    <n v="264"/>
    <n v="254"/>
    <n v="230"/>
    <n v="1744"/>
    <m/>
    <m/>
    <m/>
    <m/>
    <m/>
    <s v="21:05"/>
    <s v="18:51"/>
    <d v="1899-12-30T02:14:00"/>
    <s v="Evening"/>
    <x v="0"/>
    <x v="0"/>
  </r>
  <r>
    <x v="102"/>
    <x v="2"/>
    <s v="Southwest Airlines Co.: WN"/>
    <s v="WN"/>
    <n v="19393"/>
    <n v="518"/>
    <x v="40"/>
    <s v="Phoenix, AZ"/>
    <s v="OAK"/>
    <s v="Oakland, CA"/>
    <n v="1555"/>
    <n v="1558"/>
    <n v="3"/>
    <n v="12"/>
    <n v="1610"/>
    <n v="1649"/>
    <n v="5"/>
    <n v="1655"/>
    <n v="1654"/>
    <n v="-1"/>
    <n v="0"/>
    <n v="0"/>
    <n v="120"/>
    <n v="116"/>
    <n v="99"/>
    <n v="646"/>
    <m/>
    <m/>
    <m/>
    <m/>
    <m/>
    <s v="16:54"/>
    <s v="15:58"/>
    <d v="1899-12-30T00:56:00"/>
    <s v="Afternoon"/>
    <x v="1"/>
    <x v="3"/>
  </r>
  <r>
    <x v="103"/>
    <x v="12"/>
    <s v="Endeavor Air Inc.: 9E"/>
    <s v="9E"/>
    <n v="20363"/>
    <n v="4777"/>
    <x v="7"/>
    <s v="Atlanta, GA"/>
    <s v="BHM"/>
    <s v="Birmingham, AL"/>
    <n v="1353"/>
    <n v="1349"/>
    <n v="-4"/>
    <n v="11"/>
    <n v="1400"/>
    <n v="1333"/>
    <n v="3"/>
    <n v="1346"/>
    <n v="1336"/>
    <n v="-10"/>
    <n v="0"/>
    <n v="0"/>
    <n v="53"/>
    <n v="47"/>
    <n v="33"/>
    <n v="134"/>
    <m/>
    <m/>
    <m/>
    <m/>
    <m/>
    <s v="13:36"/>
    <s v="13:49"/>
    <n v="-9.0277777777777457E-3"/>
    <s v="Afternoon"/>
    <x v="1"/>
    <x v="1"/>
  </r>
  <r>
    <x v="104"/>
    <x v="11"/>
    <s v="SkyWest Airlines Inc.: OO"/>
    <s v="OO"/>
    <n v="20304"/>
    <n v="3351"/>
    <x v="53"/>
    <s v="Kansas City, MO"/>
    <s v="PDX"/>
    <s v="Portland, OR"/>
    <n v="1515"/>
    <n v="1500"/>
    <n v="-15"/>
    <n v="33"/>
    <n v="1533"/>
    <n v="1703"/>
    <n v="7"/>
    <n v="1710"/>
    <n v="1710"/>
    <n v="0"/>
    <n v="0"/>
    <n v="0"/>
    <n v="235"/>
    <n v="250"/>
    <n v="210"/>
    <n v="1482"/>
    <m/>
    <m/>
    <m/>
    <m/>
    <m/>
    <s v="17:10"/>
    <s v="15:00"/>
    <d v="1899-12-30T02:10:00"/>
    <s v="Afternoon"/>
    <x v="1"/>
    <x v="3"/>
  </r>
  <r>
    <x v="105"/>
    <x v="7"/>
    <s v="JetBlue Airways: B6"/>
    <s v="B6"/>
    <n v="20409"/>
    <n v="895"/>
    <x v="54"/>
    <s v="Newark, NJ"/>
    <s v="MCO"/>
    <s v="Orlando, FL"/>
    <n v="1052"/>
    <n v="1046"/>
    <n v="-6"/>
    <n v="16"/>
    <n v="1102"/>
    <n v="1306"/>
    <n v="12"/>
    <n v="1350"/>
    <n v="1318"/>
    <n v="-32"/>
    <n v="0"/>
    <n v="0"/>
    <n v="178"/>
    <n v="152"/>
    <n v="124"/>
    <n v="937"/>
    <m/>
    <m/>
    <m/>
    <m/>
    <m/>
    <s v="13:18"/>
    <s v="10:46"/>
    <d v="1899-12-30T02:32:00"/>
    <s v="Morning"/>
    <x v="1"/>
    <x v="4"/>
  </r>
  <r>
    <x v="106"/>
    <x v="3"/>
    <s v="American Airlines Inc.: AA"/>
    <s v="AA"/>
    <n v="19805"/>
    <n v="1979"/>
    <x v="43"/>
    <s v="Philadelphia, PA"/>
    <s v="MCO"/>
    <s v="Orlando, FL"/>
    <n v="700"/>
    <n v="657"/>
    <n v="-3"/>
    <n v="16"/>
    <n v="713"/>
    <n v="917"/>
    <n v="7"/>
    <n v="935"/>
    <n v="924"/>
    <n v="-11"/>
    <n v="0"/>
    <n v="0"/>
    <n v="155"/>
    <n v="147"/>
    <n v="124"/>
    <n v="861"/>
    <m/>
    <m/>
    <m/>
    <m/>
    <m/>
    <s v="09:24"/>
    <s v="06:57"/>
    <d v="1899-12-30T02:27:00"/>
    <s v="Morning"/>
    <x v="1"/>
    <x v="1"/>
  </r>
  <r>
    <x v="107"/>
    <x v="0"/>
    <s v="United Air Lines Inc.: UA"/>
    <s v="UA"/>
    <n v="19977"/>
    <n v="1671"/>
    <x v="32"/>
    <s v="Los Angeles, CA"/>
    <s v="EWR"/>
    <s v="Newark, NJ"/>
    <n v="1315"/>
    <n v="1311"/>
    <n v="-4"/>
    <n v="13"/>
    <n v="1324"/>
    <n v="2057"/>
    <n v="6"/>
    <n v="2134"/>
    <n v="2103"/>
    <n v="-31"/>
    <n v="0"/>
    <n v="0"/>
    <n v="319"/>
    <n v="292"/>
    <n v="273"/>
    <n v="2454"/>
    <m/>
    <m/>
    <m/>
    <m/>
    <m/>
    <s v="21:03"/>
    <s v="13:11"/>
    <d v="1899-12-30T07:52:00"/>
    <s v="Afternoon"/>
    <x v="1"/>
    <x v="4"/>
  </r>
  <r>
    <x v="108"/>
    <x v="2"/>
    <s v="Southwest Airlines Co.: WN"/>
    <s v="WN"/>
    <n v="19393"/>
    <n v="2731"/>
    <x v="55"/>
    <s v="El Paso, TX"/>
    <s v="DAL"/>
    <s v="Dallas, TX"/>
    <n v="1255"/>
    <n v="1254"/>
    <n v="-1"/>
    <n v="15"/>
    <n v="1309"/>
    <n v="1532"/>
    <n v="4"/>
    <n v="1535"/>
    <n v="1536"/>
    <n v="1"/>
    <n v="0"/>
    <n v="0"/>
    <n v="100"/>
    <n v="102"/>
    <n v="83"/>
    <n v="562"/>
    <m/>
    <m/>
    <m/>
    <m/>
    <m/>
    <s v="15:36"/>
    <s v="12:54"/>
    <d v="1899-12-30T02:42:00"/>
    <s v="Afternoon"/>
    <x v="1"/>
    <x v="2"/>
  </r>
  <r>
    <x v="109"/>
    <x v="3"/>
    <s v="American Airlines Inc.: AA"/>
    <s v="AA"/>
    <n v="19805"/>
    <n v="2248"/>
    <x v="18"/>
    <s v="Dallas/Fort Worth, TX"/>
    <s v="SFO"/>
    <s v="San Francisco, CA"/>
    <n v="1054"/>
    <n v="1048"/>
    <n v="-6"/>
    <n v="34"/>
    <n v="1122"/>
    <n v="1241"/>
    <n v="7"/>
    <n v="1247"/>
    <n v="1248"/>
    <n v="1"/>
    <n v="0"/>
    <n v="0"/>
    <n v="233"/>
    <n v="240"/>
    <n v="199"/>
    <n v="1464"/>
    <m/>
    <m/>
    <m/>
    <m/>
    <m/>
    <s v="12:48"/>
    <s v="10:48"/>
    <d v="1899-12-30T02:00:00"/>
    <s v="Morning"/>
    <x v="1"/>
    <x v="0"/>
  </r>
  <r>
    <x v="110"/>
    <x v="5"/>
    <s v="Spirit Air Lines: NK"/>
    <s v="NK"/>
    <n v="20416"/>
    <n v="867"/>
    <x v="18"/>
    <s v="Dallas/Fort Worth, TX"/>
    <s v="LAX"/>
    <s v="Los Angeles, CA"/>
    <n v="1640"/>
    <n v="2023"/>
    <n v="223"/>
    <n v="82"/>
    <n v="2145"/>
    <n v="2241"/>
    <n v="7"/>
    <n v="1808"/>
    <n v="2248"/>
    <n v="280"/>
    <n v="0"/>
    <n v="0"/>
    <n v="208"/>
    <n v="265"/>
    <n v="176"/>
    <n v="1235"/>
    <n v="0"/>
    <n v="8"/>
    <n v="57"/>
    <n v="0"/>
    <n v="215"/>
    <s v="22:48"/>
    <s v="20:23"/>
    <d v="1899-12-30T02:25:00"/>
    <s v="Evening"/>
    <x v="0"/>
    <x v="1"/>
  </r>
  <r>
    <x v="111"/>
    <x v="11"/>
    <s v="SkyWest Airlines Inc.: OO"/>
    <s v="OO"/>
    <n v="20304"/>
    <n v="5407"/>
    <x v="32"/>
    <s v="Los Angeles, CA"/>
    <s v="MFR"/>
    <s v="Medford, OR"/>
    <n v="1855"/>
    <n v="1844"/>
    <n v="-11"/>
    <n v="14"/>
    <n v="1858"/>
    <n v="2036"/>
    <n v="5"/>
    <n v="2058"/>
    <n v="2041"/>
    <n v="-17"/>
    <n v="0"/>
    <n v="0"/>
    <n v="123"/>
    <n v="117"/>
    <n v="98"/>
    <n v="630"/>
    <m/>
    <m/>
    <m/>
    <m/>
    <m/>
    <s v="20:41"/>
    <s v="18:44"/>
    <d v="1899-12-30T01:57:00"/>
    <s v="Evening"/>
    <x v="1"/>
    <x v="6"/>
  </r>
  <r>
    <x v="112"/>
    <x v="2"/>
    <s v="Southwest Airlines Co.: WN"/>
    <s v="WN"/>
    <n v="19393"/>
    <n v="2773"/>
    <x v="25"/>
    <s v="Nashville, TN"/>
    <s v="DEN"/>
    <s v="Denver, CO"/>
    <n v="1100"/>
    <n v="1107"/>
    <n v="7"/>
    <n v="15"/>
    <n v="1122"/>
    <n v="1247"/>
    <n v="6"/>
    <n v="1255"/>
    <n v="1253"/>
    <n v="-2"/>
    <n v="0"/>
    <n v="0"/>
    <n v="175"/>
    <n v="166"/>
    <n v="145"/>
    <n v="1014"/>
    <m/>
    <m/>
    <m/>
    <m/>
    <m/>
    <s v="12:53"/>
    <s v="11:07"/>
    <d v="1899-12-30T01:46:00"/>
    <s v="Morning"/>
    <x v="1"/>
    <x v="2"/>
  </r>
  <r>
    <x v="113"/>
    <x v="1"/>
    <s v="Delta Air Lines Inc.: DL"/>
    <s v="DL"/>
    <n v="19790"/>
    <n v="976"/>
    <x v="0"/>
    <s v="Denver, CO"/>
    <s v="ATL"/>
    <s v="Atlanta, GA"/>
    <n v="59"/>
    <n v="55"/>
    <n v="-4"/>
    <n v="9"/>
    <n v="104"/>
    <n v="529"/>
    <n v="7"/>
    <n v="551"/>
    <n v="536"/>
    <n v="-15"/>
    <n v="0"/>
    <n v="0"/>
    <n v="172"/>
    <n v="161"/>
    <n v="145"/>
    <n v="1199"/>
    <m/>
    <m/>
    <m/>
    <m/>
    <m/>
    <s v="05:36"/>
    <s v="00:55"/>
    <d v="1899-12-30T04:41:00"/>
    <s v="Night"/>
    <x v="1"/>
    <x v="0"/>
  </r>
  <r>
    <x v="114"/>
    <x v="1"/>
    <s v="Delta Air Lines Inc.: DL"/>
    <s v="DL"/>
    <n v="19790"/>
    <n v="2273"/>
    <x v="1"/>
    <s v="Minneapolis, MN"/>
    <s v="RDU"/>
    <s v="Raleigh/Durham, NC"/>
    <n v="1940"/>
    <n v="1959"/>
    <n v="19"/>
    <n v="48"/>
    <n v="2047"/>
    <n v="2345"/>
    <n v="7"/>
    <n v="2322"/>
    <n v="2352"/>
    <n v="30"/>
    <n v="0"/>
    <n v="0"/>
    <n v="162"/>
    <n v="173"/>
    <n v="118"/>
    <n v="980"/>
    <n v="0"/>
    <n v="0"/>
    <n v="11"/>
    <n v="0"/>
    <n v="19"/>
    <s v="23:52"/>
    <s v="19:59"/>
    <d v="1899-12-30T03:53:00"/>
    <s v="Evening"/>
    <x v="0"/>
    <x v="2"/>
  </r>
  <r>
    <x v="115"/>
    <x v="3"/>
    <s v="American Airlines Inc.: AA"/>
    <s v="AA"/>
    <n v="19805"/>
    <n v="4"/>
    <x v="32"/>
    <s v="Los Angeles, CA"/>
    <s v="JFK"/>
    <s v="New York, NY"/>
    <n v="600"/>
    <n v="556"/>
    <n v="-4"/>
    <n v="20"/>
    <n v="616"/>
    <n v="1425"/>
    <n v="13"/>
    <n v="1420"/>
    <n v="1438"/>
    <n v="18"/>
    <n v="0"/>
    <n v="0"/>
    <n v="320"/>
    <n v="342"/>
    <n v="309"/>
    <n v="2475"/>
    <n v="0"/>
    <n v="0"/>
    <n v="18"/>
    <n v="0"/>
    <n v="0"/>
    <s v="14:38"/>
    <s v="05:56"/>
    <d v="1899-12-30T08:42:00"/>
    <s v="Night"/>
    <x v="1"/>
    <x v="4"/>
  </r>
  <r>
    <x v="116"/>
    <x v="4"/>
    <s v="Republic Airline: YX"/>
    <s v="YX"/>
    <n v="20452"/>
    <n v="5631"/>
    <x v="56"/>
    <s v="Louisville, KY"/>
    <s v="DTW"/>
    <s v="Detroit, MI"/>
    <n v="1803"/>
    <n v="1801"/>
    <n v="-2"/>
    <n v="8"/>
    <n v="1809"/>
    <n v="1901"/>
    <n v="13"/>
    <n v="1928"/>
    <n v="1914"/>
    <n v="-14"/>
    <n v="0"/>
    <n v="0"/>
    <n v="85"/>
    <n v="73"/>
    <n v="52"/>
    <n v="306"/>
    <m/>
    <m/>
    <m/>
    <m/>
    <m/>
    <s v="19:14"/>
    <s v="18:01"/>
    <d v="1899-12-30T01:13:00"/>
    <s v="Evening"/>
    <x v="1"/>
    <x v="1"/>
  </r>
  <r>
    <x v="117"/>
    <x v="13"/>
    <s v="Envoy Air: MQ"/>
    <s v="MQ"/>
    <n v="20398"/>
    <n v="4264"/>
    <x v="8"/>
    <s v="Raleigh/Durham, NC"/>
    <s v="ORD"/>
    <s v="Chicago, IL"/>
    <n v="1652"/>
    <n v="1646"/>
    <n v="-6"/>
    <n v="11"/>
    <n v="1657"/>
    <n v="1741"/>
    <n v="8"/>
    <n v="1819"/>
    <n v="1749"/>
    <n v="-30"/>
    <n v="0"/>
    <n v="0"/>
    <n v="147"/>
    <n v="123"/>
    <n v="104"/>
    <n v="646"/>
    <m/>
    <m/>
    <m/>
    <m/>
    <m/>
    <s v="17:49"/>
    <s v="16:46"/>
    <d v="1899-12-30T01:03:00"/>
    <s v="Afternoon"/>
    <x v="1"/>
    <x v="0"/>
  </r>
  <r>
    <x v="118"/>
    <x v="13"/>
    <s v="Envoy Air: MQ"/>
    <s v="MQ"/>
    <n v="20398"/>
    <n v="4096"/>
    <x v="18"/>
    <s v="Dallas/Fort Worth, TX"/>
    <s v="MFE"/>
    <s v="Mission/McAllen/Edinburg, TX"/>
    <n v="1230"/>
    <n v="1225"/>
    <n v="-5"/>
    <n v="15"/>
    <n v="1240"/>
    <n v="1349"/>
    <n v="5"/>
    <n v="1408"/>
    <n v="1354"/>
    <n v="-14"/>
    <n v="0"/>
    <n v="0"/>
    <n v="98"/>
    <n v="89"/>
    <n v="69"/>
    <n v="469"/>
    <m/>
    <m/>
    <m/>
    <m/>
    <m/>
    <s v="13:54"/>
    <s v="12:25"/>
    <d v="1899-12-30T01:29:00"/>
    <s v="Afternoon"/>
    <x v="1"/>
    <x v="3"/>
  </r>
  <r>
    <x v="119"/>
    <x v="8"/>
    <s v="PSA Airlines Inc.: OH"/>
    <s v="OH"/>
    <n v="20397"/>
    <n v="5603"/>
    <x v="19"/>
    <s v="Charlotte, NC"/>
    <s v="VPS"/>
    <s v="Valparaiso, FL"/>
    <n v="1130"/>
    <n v="1123"/>
    <n v="-7"/>
    <n v="21"/>
    <n v="1144"/>
    <n v="1204"/>
    <n v="6"/>
    <n v="1220"/>
    <n v="1210"/>
    <n v="-10"/>
    <n v="0"/>
    <n v="0"/>
    <n v="110"/>
    <n v="107"/>
    <n v="80"/>
    <n v="460"/>
    <m/>
    <m/>
    <m/>
    <m/>
    <m/>
    <s v="12:10"/>
    <s v="11:23"/>
    <d v="1899-12-30T00:47:00"/>
    <s v="Morning"/>
    <x v="1"/>
    <x v="6"/>
  </r>
  <r>
    <x v="120"/>
    <x v="7"/>
    <s v="JetBlue Airways: B6"/>
    <s v="B6"/>
    <n v="20409"/>
    <n v="1447"/>
    <x v="57"/>
    <s v="White Plains, NY"/>
    <s v="TPA"/>
    <s v="Tampa, FL"/>
    <n v="1730"/>
    <n v="1921"/>
    <n v="111"/>
    <n v="26"/>
    <n v="1947"/>
    <n v="2214"/>
    <n v="7"/>
    <n v="2031"/>
    <n v="2221"/>
    <n v="110"/>
    <n v="0"/>
    <n v="0"/>
    <n v="181"/>
    <n v="180"/>
    <n v="147"/>
    <n v="1032"/>
    <n v="110"/>
    <n v="0"/>
    <n v="0"/>
    <n v="0"/>
    <n v="0"/>
    <s v="22:21"/>
    <s v="19:21"/>
    <d v="1899-12-30T03:00:00"/>
    <s v="Evening"/>
    <x v="0"/>
    <x v="4"/>
  </r>
  <r>
    <x v="121"/>
    <x v="4"/>
    <s v="Republic Airline: YX"/>
    <s v="YX"/>
    <n v="20452"/>
    <n v="4321"/>
    <x v="42"/>
    <s v="New York, NY"/>
    <s v="DCA"/>
    <s v="Washington, DC"/>
    <n v="900"/>
    <n v="856"/>
    <n v="-4"/>
    <n v="30"/>
    <n v="926"/>
    <n v="1012"/>
    <n v="15"/>
    <n v="1030"/>
    <n v="1027"/>
    <n v="-3"/>
    <n v="0"/>
    <n v="0"/>
    <n v="90"/>
    <n v="91"/>
    <n v="46"/>
    <n v="214"/>
    <m/>
    <m/>
    <m/>
    <m/>
    <m/>
    <s v="10:27"/>
    <s v="08:56"/>
    <d v="1899-12-30T01:31:00"/>
    <s v="Morning"/>
    <x v="1"/>
    <x v="1"/>
  </r>
  <r>
    <x v="122"/>
    <x v="3"/>
    <s v="American Airlines Inc.: AA"/>
    <s v="AA"/>
    <n v="19805"/>
    <n v="1323"/>
    <x v="19"/>
    <s v="Charlotte, NC"/>
    <s v="ORF"/>
    <s v="Norfolk, VA"/>
    <n v="1821"/>
    <n v="1816"/>
    <n v="-5"/>
    <n v="13"/>
    <n v="1829"/>
    <n v="1917"/>
    <n v="4"/>
    <n v="1936"/>
    <n v="1921"/>
    <n v="-15"/>
    <n v="0"/>
    <n v="0"/>
    <n v="75"/>
    <n v="65"/>
    <n v="48"/>
    <n v="290"/>
    <m/>
    <m/>
    <m/>
    <m/>
    <m/>
    <s v="19:21"/>
    <s v="18:16"/>
    <d v="1899-12-30T01:05:00"/>
    <s v="Evening"/>
    <x v="1"/>
    <x v="4"/>
  </r>
  <r>
    <x v="123"/>
    <x v="0"/>
    <s v="United Air Lines Inc.: UA"/>
    <s v="UA"/>
    <n v="19977"/>
    <n v="323"/>
    <x v="54"/>
    <s v="Newark, NJ"/>
    <s v="ORD"/>
    <s v="Chicago, IL"/>
    <n v="1304"/>
    <n v="1344"/>
    <n v="40"/>
    <n v="16"/>
    <n v="1400"/>
    <n v="1447"/>
    <n v="13"/>
    <n v="1438"/>
    <n v="1500"/>
    <n v="22"/>
    <n v="0"/>
    <n v="0"/>
    <n v="154"/>
    <n v="136"/>
    <n v="107"/>
    <n v="719"/>
    <n v="22"/>
    <n v="0"/>
    <n v="0"/>
    <n v="0"/>
    <n v="0"/>
    <s v="15:00"/>
    <s v="13:44"/>
    <d v="1899-12-30T01:16:00"/>
    <s v="Afternoon"/>
    <x v="0"/>
    <x v="1"/>
  </r>
  <r>
    <x v="124"/>
    <x v="16"/>
    <s v="Horizon Air: QX"/>
    <s v="QX"/>
    <n v="19687"/>
    <n v="2584"/>
    <x v="58"/>
    <s v="San Diego, CA"/>
    <s v="AUS"/>
    <s v="Austin, TX"/>
    <n v="1910"/>
    <n v="1907"/>
    <n v="-3"/>
    <n v="13"/>
    <n v="1920"/>
    <n v="2342"/>
    <n v="14"/>
    <n v="2358"/>
    <n v="2356"/>
    <n v="-2"/>
    <n v="0"/>
    <n v="0"/>
    <n v="168"/>
    <n v="169"/>
    <n v="142"/>
    <n v="1164"/>
    <m/>
    <m/>
    <m/>
    <m/>
    <m/>
    <s v="23:56"/>
    <s v="19:07"/>
    <d v="1899-12-30T04:49:00"/>
    <s v="Evening"/>
    <x v="1"/>
    <x v="3"/>
  </r>
  <r>
    <x v="125"/>
    <x v="3"/>
    <s v="American Airlines Inc.: AA"/>
    <s v="AA"/>
    <n v="19805"/>
    <n v="2830"/>
    <x v="29"/>
    <s v="San Francisco, CA"/>
    <s v="CLT"/>
    <s v="Charlotte, NC"/>
    <n v="1320"/>
    <n v="1354"/>
    <n v="34"/>
    <n v="20"/>
    <n v="1414"/>
    <n v="2142"/>
    <n v="11"/>
    <n v="2124"/>
    <n v="2153"/>
    <n v="29"/>
    <n v="0"/>
    <n v="0"/>
    <n v="304"/>
    <n v="299"/>
    <n v="268"/>
    <n v="2296"/>
    <n v="1"/>
    <n v="0"/>
    <n v="0"/>
    <n v="0"/>
    <n v="28"/>
    <s v="21:53"/>
    <s v="13:54"/>
    <d v="1899-12-30T07:59:00"/>
    <s v="Afternoon"/>
    <x v="0"/>
    <x v="2"/>
  </r>
  <r>
    <x v="126"/>
    <x v="8"/>
    <s v="PSA Airlines Inc.: OH"/>
    <s v="OH"/>
    <n v="20397"/>
    <n v="5124"/>
    <x v="59"/>
    <s v="Birmingham, AL"/>
    <s v="CLT"/>
    <s v="Charlotte, NC"/>
    <n v="1252"/>
    <n v="1245"/>
    <n v="-7"/>
    <n v="17"/>
    <n v="1302"/>
    <n v="1503"/>
    <n v="23"/>
    <n v="1528"/>
    <n v="1526"/>
    <n v="-2"/>
    <n v="0"/>
    <n v="0"/>
    <n v="96"/>
    <n v="101"/>
    <n v="61"/>
    <n v="350"/>
    <m/>
    <m/>
    <m/>
    <m/>
    <m/>
    <s v="15:26"/>
    <s v="12:45"/>
    <d v="1899-12-30T02:41:00"/>
    <s v="Afternoon"/>
    <x v="1"/>
    <x v="3"/>
  </r>
  <r>
    <x v="127"/>
    <x v="2"/>
    <s v="Southwest Airlines Co.: WN"/>
    <s v="WN"/>
    <n v="19393"/>
    <n v="142"/>
    <x v="12"/>
    <s v="Baltimore, MD"/>
    <s v="MIA"/>
    <s v="Miami, FL"/>
    <n v="1045"/>
    <n v="1036"/>
    <n v="-9"/>
    <n v="7"/>
    <n v="1043"/>
    <n v="1307"/>
    <n v="11"/>
    <n v="1330"/>
    <n v="1318"/>
    <n v="-12"/>
    <n v="0"/>
    <n v="0"/>
    <n v="165"/>
    <n v="162"/>
    <n v="144"/>
    <n v="946"/>
    <m/>
    <m/>
    <m/>
    <m/>
    <m/>
    <s v="13:18"/>
    <s v="10:36"/>
    <d v="1899-12-30T02:42:00"/>
    <s v="Morning"/>
    <x v="1"/>
    <x v="1"/>
  </r>
  <r>
    <x v="128"/>
    <x v="2"/>
    <s v="Southwest Airlines Co.: WN"/>
    <s v="WN"/>
    <n v="19393"/>
    <n v="1621"/>
    <x v="31"/>
    <s v="Boston, MA"/>
    <s v="MDW"/>
    <s v="Chicago, IL"/>
    <n v="635"/>
    <n v="637"/>
    <n v="2"/>
    <n v="9"/>
    <n v="646"/>
    <n v="801"/>
    <n v="4"/>
    <n v="820"/>
    <n v="805"/>
    <n v="-15"/>
    <n v="0"/>
    <n v="0"/>
    <n v="165"/>
    <n v="148"/>
    <n v="135"/>
    <n v="861"/>
    <m/>
    <m/>
    <m/>
    <m/>
    <m/>
    <s v="08:05"/>
    <s v="06:37"/>
    <d v="1899-12-30T01:28:00"/>
    <s v="Morning"/>
    <x v="1"/>
    <x v="6"/>
  </r>
  <r>
    <x v="129"/>
    <x v="2"/>
    <s v="Southwest Airlines Co.: WN"/>
    <s v="WN"/>
    <n v="19393"/>
    <n v="2165"/>
    <x v="11"/>
    <s v="San Jose, CA"/>
    <s v="SAN"/>
    <s v="San Diego, CA"/>
    <n v="930"/>
    <n v="926"/>
    <n v="-4"/>
    <n v="13"/>
    <n v="939"/>
    <n v="1043"/>
    <n v="6"/>
    <n v="1050"/>
    <n v="1049"/>
    <n v="-1"/>
    <n v="0"/>
    <n v="0"/>
    <n v="80"/>
    <n v="83"/>
    <n v="64"/>
    <n v="417"/>
    <m/>
    <m/>
    <m/>
    <m/>
    <m/>
    <s v="10:49"/>
    <s v="09:26"/>
    <d v="1899-12-30T01:23:00"/>
    <s v="Morning"/>
    <x v="1"/>
    <x v="1"/>
  </r>
  <r>
    <x v="130"/>
    <x v="2"/>
    <s v="Southwest Airlines Co.: WN"/>
    <s v="WN"/>
    <n v="19393"/>
    <n v="2960"/>
    <x v="40"/>
    <s v="Phoenix, AZ"/>
    <s v="LAX"/>
    <s v="Los Angeles, CA"/>
    <n v="1350"/>
    <n v="1413"/>
    <n v="23"/>
    <n v="12"/>
    <n v="1425"/>
    <n v="1516"/>
    <n v="4"/>
    <n v="1510"/>
    <n v="1520"/>
    <n v="10"/>
    <n v="0"/>
    <n v="0"/>
    <n v="80"/>
    <n v="67"/>
    <n v="51"/>
    <n v="370"/>
    <m/>
    <m/>
    <m/>
    <m/>
    <m/>
    <s v="15:20"/>
    <s v="14:13"/>
    <d v="1899-12-30T01:07:00"/>
    <s v="Afternoon"/>
    <x v="0"/>
    <x v="0"/>
  </r>
  <r>
    <x v="131"/>
    <x v="1"/>
    <s v="Delta Air Lines Inc.: DL"/>
    <s v="DL"/>
    <n v="19790"/>
    <n v="1406"/>
    <x v="15"/>
    <s v="New York, NY"/>
    <s v="TPA"/>
    <s v="Tampa, FL"/>
    <n v="1259"/>
    <n v="1255"/>
    <n v="-4"/>
    <n v="10"/>
    <n v="1305"/>
    <n v="1513"/>
    <n v="3"/>
    <n v="1545"/>
    <n v="1516"/>
    <n v="-29"/>
    <n v="0"/>
    <n v="0"/>
    <n v="166"/>
    <n v="141"/>
    <n v="128"/>
    <n v="1005"/>
    <m/>
    <m/>
    <m/>
    <m/>
    <m/>
    <s v="15:16"/>
    <s v="12:55"/>
    <d v="1899-12-30T02:21:00"/>
    <s v="Afternoon"/>
    <x v="1"/>
    <x v="6"/>
  </r>
  <r>
    <x v="132"/>
    <x v="11"/>
    <s v="SkyWest Airlines Inc.: OO"/>
    <s v="OO"/>
    <n v="20304"/>
    <n v="5267"/>
    <x v="60"/>
    <s v="Aspen, CO"/>
    <s v="LAX"/>
    <s v="Los Angeles, CA"/>
    <n v="1645"/>
    <n v="1649"/>
    <n v="4"/>
    <n v="52"/>
    <n v="1741"/>
    <n v="1823"/>
    <n v="9"/>
    <n v="1804"/>
    <n v="1832"/>
    <n v="28"/>
    <n v="0"/>
    <n v="0"/>
    <n v="139"/>
    <n v="163"/>
    <n v="102"/>
    <n v="737"/>
    <n v="0"/>
    <n v="0"/>
    <n v="0"/>
    <n v="0"/>
    <n v="28"/>
    <s v="18:32"/>
    <s v="16:49"/>
    <d v="1899-12-30T01:43:00"/>
    <s v="Afternoon"/>
    <x v="0"/>
    <x v="0"/>
  </r>
  <r>
    <x v="133"/>
    <x v="2"/>
    <s v="Southwest Airlines Co.: WN"/>
    <s v="WN"/>
    <n v="19393"/>
    <n v="4137"/>
    <x v="61"/>
    <s v="Honolulu, HI"/>
    <s v="KOA"/>
    <s v="Kona, HI"/>
    <n v="2025"/>
    <n v="2019"/>
    <n v="-6"/>
    <n v="13"/>
    <n v="2032"/>
    <n v="2059"/>
    <n v="3"/>
    <n v="2115"/>
    <n v="2102"/>
    <n v="-13"/>
    <n v="0"/>
    <n v="0"/>
    <n v="50"/>
    <n v="43"/>
    <n v="27"/>
    <n v="163"/>
    <m/>
    <m/>
    <m/>
    <m/>
    <m/>
    <s v="21:02"/>
    <s v="20:19"/>
    <d v="1899-12-30T00:43:00"/>
    <s v="Evening"/>
    <x v="1"/>
    <x v="3"/>
  </r>
  <r>
    <x v="134"/>
    <x v="1"/>
    <s v="Delta Air Lines Inc.: DL"/>
    <s v="DL"/>
    <n v="19790"/>
    <n v="2238"/>
    <x v="3"/>
    <s v="Washington, DC"/>
    <s v="ATL"/>
    <s v="Atlanta, GA"/>
    <n v="1758"/>
    <n v="1753"/>
    <n v="-5"/>
    <n v="7"/>
    <n v="1800"/>
    <n v="1928"/>
    <n v="5"/>
    <n v="2001"/>
    <n v="1933"/>
    <n v="-28"/>
    <n v="0"/>
    <n v="0"/>
    <n v="123"/>
    <n v="100"/>
    <n v="88"/>
    <n v="547"/>
    <m/>
    <m/>
    <m/>
    <m/>
    <m/>
    <s v="19:33"/>
    <s v="17:53"/>
    <d v="1899-12-30T01:40:00"/>
    <s v="Afternoon"/>
    <x v="1"/>
    <x v="1"/>
  </r>
  <r>
    <x v="135"/>
    <x v="3"/>
    <s v="American Airlines Inc.: AA"/>
    <s v="AA"/>
    <n v="19805"/>
    <n v="2039"/>
    <x v="7"/>
    <s v="Atlanta, GA"/>
    <s v="PHL"/>
    <s v="Philadelphia, PA"/>
    <n v="1521"/>
    <n v="1519"/>
    <n v="-2"/>
    <n v="13"/>
    <n v="1532"/>
    <n v="1713"/>
    <n v="4"/>
    <n v="1734"/>
    <n v="1717"/>
    <n v="-17"/>
    <n v="0"/>
    <n v="0"/>
    <n v="133"/>
    <n v="118"/>
    <n v="101"/>
    <n v="666"/>
    <m/>
    <m/>
    <m/>
    <m/>
    <m/>
    <s v="17:17"/>
    <s v="15:19"/>
    <d v="1899-12-30T01:58:00"/>
    <s v="Afternoon"/>
    <x v="1"/>
    <x v="1"/>
  </r>
  <r>
    <x v="136"/>
    <x v="15"/>
    <s v="Mesa Airlines Inc.: YV"/>
    <s v="YV"/>
    <n v="20378"/>
    <n v="5855"/>
    <x v="62"/>
    <s v="Midland/Odessa, TX"/>
    <s v="PHX"/>
    <s v="Phoenix, AZ"/>
    <n v="625"/>
    <n v="622"/>
    <n v="-3"/>
    <n v="10"/>
    <n v="632"/>
    <n v="704"/>
    <n v="4"/>
    <n v="723"/>
    <n v="708"/>
    <n v="-15"/>
    <n v="0"/>
    <n v="0"/>
    <n v="118"/>
    <n v="106"/>
    <n v="92"/>
    <n v="581"/>
    <m/>
    <m/>
    <m/>
    <m/>
    <m/>
    <s v="07:08"/>
    <s v="06:22"/>
    <d v="1899-12-30T00:46:00"/>
    <s v="Morning"/>
    <x v="1"/>
    <x v="2"/>
  </r>
  <r>
    <x v="137"/>
    <x v="2"/>
    <s v="Southwest Airlines Co.: WN"/>
    <s v="WN"/>
    <n v="19393"/>
    <n v="1549"/>
    <x v="12"/>
    <s v="Baltimore, MD"/>
    <s v="PIT"/>
    <s v="Pittsburgh, PA"/>
    <n v="2225"/>
    <n v="2217"/>
    <n v="-8"/>
    <n v="13"/>
    <n v="2230"/>
    <n v="2307"/>
    <n v="3"/>
    <n v="2330"/>
    <n v="2310"/>
    <n v="-20"/>
    <n v="0"/>
    <n v="0"/>
    <n v="65"/>
    <n v="53"/>
    <n v="37"/>
    <n v="210"/>
    <m/>
    <m/>
    <m/>
    <m/>
    <m/>
    <s v="23:10"/>
    <s v="22:17"/>
    <d v="1899-12-30T00:53:00"/>
    <s v="Evening"/>
    <x v="1"/>
    <x v="5"/>
  </r>
  <r>
    <x v="138"/>
    <x v="1"/>
    <s v="Delta Air Lines Inc.: DL"/>
    <s v="DL"/>
    <n v="19790"/>
    <n v="886"/>
    <x v="7"/>
    <s v="Atlanta, GA"/>
    <s v="DFW"/>
    <s v="Dallas/Fort Worth, TX"/>
    <n v="1215"/>
    <n v="1227"/>
    <n v="12"/>
    <n v="12"/>
    <n v="1239"/>
    <n v="1335"/>
    <n v="8"/>
    <n v="1344"/>
    <n v="1343"/>
    <n v="-1"/>
    <n v="0"/>
    <n v="0"/>
    <n v="149"/>
    <n v="136"/>
    <n v="116"/>
    <n v="731"/>
    <m/>
    <m/>
    <m/>
    <m/>
    <m/>
    <s v="13:43"/>
    <s v="12:27"/>
    <d v="1899-12-30T01:16:00"/>
    <s v="Afternoon"/>
    <x v="1"/>
    <x v="5"/>
  </r>
  <r>
    <x v="139"/>
    <x v="9"/>
    <s v="Allegiant Air: G4"/>
    <s v="G4"/>
    <n v="20368"/>
    <n v="883"/>
    <x v="17"/>
    <s v="Grand Rapids, MI"/>
    <s v="PIE"/>
    <s v="St. Petersburg, FL"/>
    <n v="1018"/>
    <n v="1018"/>
    <n v="0"/>
    <n v="15"/>
    <n v="1033"/>
    <n v="1244"/>
    <n v="4"/>
    <n v="1255"/>
    <n v="1248"/>
    <n v="-7"/>
    <n v="0"/>
    <n v="0"/>
    <n v="157"/>
    <n v="150"/>
    <n v="131"/>
    <n v="1044"/>
    <m/>
    <m/>
    <m/>
    <m/>
    <m/>
    <s v="12:48"/>
    <s v="10:18"/>
    <d v="1899-12-30T02:30:00"/>
    <s v="Morning"/>
    <x v="1"/>
    <x v="4"/>
  </r>
  <r>
    <x v="140"/>
    <x v="11"/>
    <s v="SkyWest Airlines Inc.: OO"/>
    <s v="OO"/>
    <n v="20304"/>
    <n v="3771"/>
    <x v="24"/>
    <s v="Salt Lake City, UT"/>
    <s v="OMA"/>
    <s v="Omaha, NE"/>
    <n v="925"/>
    <n v="928"/>
    <n v="3"/>
    <n v="14"/>
    <n v="942"/>
    <n v="1227"/>
    <n v="3"/>
    <n v="1245"/>
    <n v="1230"/>
    <n v="-15"/>
    <n v="0"/>
    <n v="0"/>
    <n v="140"/>
    <n v="122"/>
    <n v="105"/>
    <n v="840"/>
    <m/>
    <m/>
    <m/>
    <m/>
    <m/>
    <s v="12:30"/>
    <s v="09:28"/>
    <d v="1899-12-30T03:02:00"/>
    <s v="Morning"/>
    <x v="1"/>
    <x v="3"/>
  </r>
  <r>
    <x v="141"/>
    <x v="1"/>
    <s v="Delta Air Lines Inc.: DL"/>
    <s v="DL"/>
    <n v="19790"/>
    <n v="1749"/>
    <x v="32"/>
    <s v="Los Angeles, CA"/>
    <s v="MCO"/>
    <s v="Orlando, FL"/>
    <n v="1035"/>
    <n v="1034"/>
    <n v="-1"/>
    <n v="14"/>
    <n v="1048"/>
    <n v="1821"/>
    <n v="18"/>
    <n v="1842"/>
    <n v="1839"/>
    <n v="-3"/>
    <n v="0"/>
    <n v="0"/>
    <n v="307"/>
    <n v="305"/>
    <n v="273"/>
    <n v="2218"/>
    <m/>
    <m/>
    <m/>
    <m/>
    <m/>
    <s v="18:39"/>
    <s v="10:34"/>
    <d v="1899-12-30T08:05:00"/>
    <s v="Morning"/>
    <x v="1"/>
    <x v="5"/>
  </r>
  <r>
    <x v="142"/>
    <x v="2"/>
    <s v="Southwest Airlines Co.: WN"/>
    <s v="WN"/>
    <n v="19393"/>
    <n v="1069"/>
    <x v="29"/>
    <s v="San Francisco, CA"/>
    <s v="BUR"/>
    <s v="Burbank, CA"/>
    <n v="1725"/>
    <n v="1721"/>
    <n v="-4"/>
    <n v="14"/>
    <n v="1735"/>
    <n v="1827"/>
    <n v="2"/>
    <n v="1845"/>
    <n v="1829"/>
    <n v="-16"/>
    <n v="0"/>
    <n v="0"/>
    <n v="80"/>
    <n v="68"/>
    <n v="52"/>
    <n v="326"/>
    <m/>
    <m/>
    <m/>
    <m/>
    <m/>
    <s v="18:29"/>
    <s v="17:21"/>
    <d v="1899-12-30T01:08:00"/>
    <s v="Afternoon"/>
    <x v="1"/>
    <x v="1"/>
  </r>
  <r>
    <x v="143"/>
    <x v="2"/>
    <s v="Southwest Airlines Co.: WN"/>
    <s v="WN"/>
    <n v="19393"/>
    <n v="496"/>
    <x v="48"/>
    <s v="Orlando, FL"/>
    <s v="MDW"/>
    <s v="Chicago, IL"/>
    <n v="1705"/>
    <n v="1737"/>
    <n v="32"/>
    <n v="30"/>
    <n v="1807"/>
    <n v="1923"/>
    <n v="2"/>
    <n v="1850"/>
    <n v="1925"/>
    <n v="35"/>
    <n v="0"/>
    <n v="0"/>
    <n v="165"/>
    <n v="168"/>
    <n v="136"/>
    <n v="990"/>
    <n v="10"/>
    <n v="0"/>
    <n v="3"/>
    <n v="0"/>
    <n v="22"/>
    <s v="19:25"/>
    <s v="17:37"/>
    <d v="1899-12-30T01:48:00"/>
    <s v="Afternoon"/>
    <x v="0"/>
    <x v="6"/>
  </r>
  <r>
    <x v="144"/>
    <x v="6"/>
    <s v="Alaska Airlines Inc.: AS"/>
    <s v="AS"/>
    <n v="19930"/>
    <n v="668"/>
    <x v="6"/>
    <s v="Seattle, WA"/>
    <s v="DEN"/>
    <s v="Denver, CO"/>
    <n v="1550"/>
    <n v="1543"/>
    <n v="-7"/>
    <n v="29"/>
    <n v="1612"/>
    <n v="1914"/>
    <n v="6"/>
    <n v="1930"/>
    <n v="1920"/>
    <n v="-10"/>
    <n v="0"/>
    <n v="0"/>
    <n v="160"/>
    <n v="157"/>
    <n v="122"/>
    <n v="1024"/>
    <m/>
    <m/>
    <m/>
    <m/>
    <m/>
    <s v="19:20"/>
    <s v="15:43"/>
    <d v="1899-12-30T03:37:00"/>
    <s v="Afternoon"/>
    <x v="1"/>
    <x v="1"/>
  </r>
  <r>
    <x v="145"/>
    <x v="3"/>
    <s v="American Airlines Inc.: AA"/>
    <s v="AA"/>
    <n v="19805"/>
    <n v="408"/>
    <x v="42"/>
    <s v="New York, NY"/>
    <s v="ORD"/>
    <s v="Chicago, IL"/>
    <n v="1030"/>
    <n v="1232"/>
    <n v="122"/>
    <n v="12"/>
    <n v="1244"/>
    <n v="1329"/>
    <n v="14"/>
    <n v="1208"/>
    <n v="1343"/>
    <n v="95"/>
    <n v="0"/>
    <n v="0"/>
    <n v="158"/>
    <n v="131"/>
    <n v="105"/>
    <n v="733"/>
    <n v="0"/>
    <n v="0"/>
    <n v="0"/>
    <n v="0"/>
    <n v="95"/>
    <s v="13:43"/>
    <s v="12:32"/>
    <d v="1899-12-30T01:11:00"/>
    <s v="Afternoon"/>
    <x v="0"/>
    <x v="6"/>
  </r>
  <r>
    <x v="146"/>
    <x v="11"/>
    <s v="SkyWest Airlines Inc.: OO"/>
    <s v="OO"/>
    <n v="20304"/>
    <n v="3950"/>
    <x v="15"/>
    <s v="New York, NY"/>
    <s v="IAD"/>
    <s v="Washington, DC"/>
    <n v="1455"/>
    <n v="1457"/>
    <n v="2"/>
    <n v="18"/>
    <n v="1515"/>
    <n v="1559"/>
    <n v="9"/>
    <n v="1627"/>
    <n v="1608"/>
    <n v="-19"/>
    <n v="0"/>
    <n v="0"/>
    <n v="92"/>
    <n v="71"/>
    <n v="44"/>
    <n v="228"/>
    <m/>
    <m/>
    <m/>
    <m/>
    <m/>
    <s v="16:08"/>
    <s v="14:57"/>
    <d v="1899-12-30T01:11:00"/>
    <s v="Afternoon"/>
    <x v="1"/>
    <x v="3"/>
  </r>
  <r>
    <x v="147"/>
    <x v="8"/>
    <s v="PSA Airlines Inc.: OH"/>
    <s v="OH"/>
    <n v="20397"/>
    <n v="5138"/>
    <x v="63"/>
    <s v="Buffalo, NY"/>
    <s v="DCA"/>
    <s v="Washington, DC"/>
    <n v="1731"/>
    <n v="1724"/>
    <n v="-7"/>
    <n v="10"/>
    <n v="1734"/>
    <n v="1824"/>
    <n v="6"/>
    <n v="1844"/>
    <n v="1830"/>
    <n v="-14"/>
    <n v="0"/>
    <n v="0"/>
    <n v="73"/>
    <n v="66"/>
    <n v="50"/>
    <n v="296"/>
    <m/>
    <m/>
    <m/>
    <m/>
    <m/>
    <s v="18:30"/>
    <s v="17:24"/>
    <d v="1899-12-30T01:06:00"/>
    <s v="Afternoon"/>
    <x v="1"/>
    <x v="1"/>
  </r>
  <r>
    <x v="148"/>
    <x v="11"/>
    <s v="SkyWest Airlines Inc.: OO"/>
    <s v="OO"/>
    <n v="20304"/>
    <n v="4769"/>
    <x v="0"/>
    <s v="Denver, CO"/>
    <s v="CID"/>
    <s v="Cedar Rapids/Iowa City, IA"/>
    <n v="1336"/>
    <n v="1353"/>
    <n v="17"/>
    <n v="20"/>
    <n v="1413"/>
    <n v="1644"/>
    <n v="4"/>
    <n v="1639"/>
    <n v="1648"/>
    <n v="9"/>
    <n v="0"/>
    <n v="0"/>
    <n v="123"/>
    <n v="115"/>
    <n v="91"/>
    <n v="692"/>
    <m/>
    <m/>
    <m/>
    <m/>
    <m/>
    <s v="16:48"/>
    <s v="13:53"/>
    <d v="1899-12-30T02:55:00"/>
    <s v="Afternoon"/>
    <x v="0"/>
    <x v="5"/>
  </r>
  <r>
    <x v="149"/>
    <x v="11"/>
    <s v="SkyWest Airlines Inc.: OO"/>
    <s v="OO"/>
    <n v="20304"/>
    <n v="3085"/>
    <x v="40"/>
    <s v="Phoenix, AZ"/>
    <s v="PSP"/>
    <s v="Palm Springs, CA"/>
    <n v="2115"/>
    <n v="2109"/>
    <n v="-6"/>
    <n v="16"/>
    <n v="2125"/>
    <n v="2103"/>
    <n v="3"/>
    <n v="2125"/>
    <n v="2106"/>
    <n v="-19"/>
    <n v="0"/>
    <n v="0"/>
    <n v="70"/>
    <n v="57"/>
    <n v="38"/>
    <n v="261"/>
    <m/>
    <m/>
    <m/>
    <m/>
    <m/>
    <s v="21:06"/>
    <s v="21:09"/>
    <n v="-2.0833333333333259E-3"/>
    <s v="Evening"/>
    <x v="1"/>
    <x v="0"/>
  </r>
  <r>
    <x v="150"/>
    <x v="2"/>
    <s v="Southwest Airlines Co.: WN"/>
    <s v="WN"/>
    <n v="19393"/>
    <n v="3020"/>
    <x v="0"/>
    <s v="Denver, CO"/>
    <s v="SEA"/>
    <s v="Seattle, WA"/>
    <n v="1200"/>
    <n v="1209"/>
    <n v="9"/>
    <n v="11"/>
    <n v="1220"/>
    <n v="1324"/>
    <n v="6"/>
    <n v="1355"/>
    <n v="1330"/>
    <n v="-25"/>
    <n v="0"/>
    <n v="0"/>
    <n v="175"/>
    <n v="141"/>
    <n v="124"/>
    <n v="1024"/>
    <m/>
    <m/>
    <m/>
    <m/>
    <m/>
    <s v="13:30"/>
    <s v="12:09"/>
    <d v="1899-12-30T01:21:00"/>
    <s v="Afternoon"/>
    <x v="1"/>
    <x v="6"/>
  </r>
  <r>
    <x v="151"/>
    <x v="9"/>
    <s v="Allegiant Air: G4"/>
    <s v="G4"/>
    <n v="20368"/>
    <n v="741"/>
    <x v="64"/>
    <s v="Tucson, AZ"/>
    <s v="BLI"/>
    <s v="Bellingham, WA"/>
    <n v="1240"/>
    <n v="1255"/>
    <n v="15"/>
    <n v="19"/>
    <n v="1314"/>
    <n v="1524"/>
    <n v="6"/>
    <n v="1457"/>
    <n v="1530"/>
    <n v="33"/>
    <n v="0"/>
    <n v="0"/>
    <n v="197"/>
    <n v="215"/>
    <n v="190"/>
    <n v="1299"/>
    <n v="0"/>
    <n v="15"/>
    <n v="18"/>
    <n v="0"/>
    <n v="0"/>
    <s v="15:30"/>
    <s v="12:55"/>
    <d v="1899-12-30T02:35:00"/>
    <s v="Afternoon"/>
    <x v="0"/>
    <x v="3"/>
  </r>
  <r>
    <x v="152"/>
    <x v="11"/>
    <s v="SkyWest Airlines Inc.: OO"/>
    <s v="OO"/>
    <n v="20304"/>
    <n v="3613"/>
    <x v="24"/>
    <s v="Salt Lake City, UT"/>
    <s v="SFO"/>
    <s v="San Francisco, CA"/>
    <n v="1700"/>
    <n v="1659"/>
    <n v="-1"/>
    <n v="17"/>
    <n v="1716"/>
    <n v="1751"/>
    <n v="5"/>
    <n v="1819"/>
    <n v="1756"/>
    <n v="-23"/>
    <n v="0"/>
    <n v="0"/>
    <n v="139"/>
    <n v="117"/>
    <n v="95"/>
    <n v="599"/>
    <m/>
    <m/>
    <m/>
    <m/>
    <m/>
    <s v="17:56"/>
    <s v="16:59"/>
    <d v="1899-12-30T00:57:00"/>
    <s v="Afternoon"/>
    <x v="1"/>
    <x v="6"/>
  </r>
  <r>
    <x v="153"/>
    <x v="2"/>
    <s v="Southwest Airlines Co.: WN"/>
    <s v="WN"/>
    <n v="19393"/>
    <n v="3080"/>
    <x v="25"/>
    <s v="Nashville, TN"/>
    <s v="MDW"/>
    <s v="Chicago, IL"/>
    <n v="1850"/>
    <n v="2022"/>
    <n v="92"/>
    <n v="11"/>
    <n v="2033"/>
    <n v="2137"/>
    <n v="6"/>
    <n v="2025"/>
    <n v="2143"/>
    <n v="78"/>
    <n v="0"/>
    <n v="0"/>
    <n v="95"/>
    <n v="81"/>
    <n v="64"/>
    <n v="395"/>
    <n v="78"/>
    <n v="0"/>
    <n v="0"/>
    <n v="0"/>
    <n v="0"/>
    <s v="21:43"/>
    <s v="20:22"/>
    <d v="1899-12-30T01:21:00"/>
    <s v="Evening"/>
    <x v="0"/>
    <x v="0"/>
  </r>
  <r>
    <x v="154"/>
    <x v="11"/>
    <s v="SkyWest Airlines Inc.: OO"/>
    <s v="OO"/>
    <n v="20304"/>
    <n v="5664"/>
    <x v="65"/>
    <s v="Syracuse, NY"/>
    <s v="DEN"/>
    <s v="Denver, CO"/>
    <n v="1530"/>
    <n v="1523"/>
    <n v="-7"/>
    <n v="9"/>
    <n v="1532"/>
    <n v="1731"/>
    <n v="11"/>
    <n v="1800"/>
    <n v="1742"/>
    <n v="-18"/>
    <n v="0"/>
    <n v="0"/>
    <n v="270"/>
    <n v="259"/>
    <n v="239"/>
    <n v="1492"/>
    <m/>
    <m/>
    <m/>
    <m/>
    <m/>
    <s v="17:42"/>
    <s v="15:23"/>
    <d v="1899-12-30T02:19:00"/>
    <s v="Afternoon"/>
    <x v="1"/>
    <x v="3"/>
  </r>
  <r>
    <x v="155"/>
    <x v="4"/>
    <s v="Republic Airline: YX"/>
    <s v="YX"/>
    <n v="20452"/>
    <n v="3428"/>
    <x v="37"/>
    <s v="Columbus, OH"/>
    <s v="EWR"/>
    <s v="Newark, NJ"/>
    <n v="700"/>
    <n v="653"/>
    <n v="-7"/>
    <n v="11"/>
    <n v="704"/>
    <n v="811"/>
    <n v="31"/>
    <n v="859"/>
    <n v="842"/>
    <n v="-17"/>
    <n v="0"/>
    <n v="0"/>
    <n v="119"/>
    <n v="109"/>
    <n v="67"/>
    <n v="463"/>
    <m/>
    <m/>
    <m/>
    <m/>
    <m/>
    <s v="08:42"/>
    <s v="06:53"/>
    <d v="1899-12-30T01:49:00"/>
    <s v="Morning"/>
    <x v="1"/>
    <x v="6"/>
  </r>
  <r>
    <x v="156"/>
    <x v="1"/>
    <s v="Delta Air Lines Inc.: DL"/>
    <s v="DL"/>
    <n v="19790"/>
    <n v="1350"/>
    <x v="66"/>
    <s v="Madison, WI"/>
    <s v="ATL"/>
    <s v="Atlanta, GA"/>
    <n v="1705"/>
    <n v="1700"/>
    <n v="-5"/>
    <n v="11"/>
    <n v="1711"/>
    <n v="1952"/>
    <n v="7"/>
    <n v="2020"/>
    <n v="1959"/>
    <n v="-21"/>
    <n v="0"/>
    <n v="0"/>
    <n v="135"/>
    <n v="119"/>
    <n v="101"/>
    <n v="707"/>
    <m/>
    <m/>
    <m/>
    <m/>
    <m/>
    <s v="19:59"/>
    <s v="17:00"/>
    <d v="1899-12-30T02:59:00"/>
    <s v="Afternoon"/>
    <x v="1"/>
    <x v="0"/>
  </r>
  <r>
    <x v="157"/>
    <x v="2"/>
    <s v="Southwest Airlines Co.: WN"/>
    <s v="WN"/>
    <n v="19393"/>
    <n v="32"/>
    <x v="27"/>
    <s v="Indianapolis, IN"/>
    <s v="DEN"/>
    <s v="Denver, CO"/>
    <n v="1920"/>
    <n v="2020"/>
    <n v="60"/>
    <n v="7"/>
    <n v="2027"/>
    <n v="2038"/>
    <n v="6"/>
    <n v="2000"/>
    <n v="2044"/>
    <n v="44"/>
    <n v="0"/>
    <n v="0"/>
    <n v="160"/>
    <n v="144"/>
    <n v="131"/>
    <n v="977"/>
    <n v="10"/>
    <n v="0"/>
    <n v="0"/>
    <n v="0"/>
    <n v="34"/>
    <s v="20:44"/>
    <s v="20:20"/>
    <d v="1899-12-30T00:24:00"/>
    <s v="Evening"/>
    <x v="0"/>
    <x v="5"/>
  </r>
  <r>
    <x v="158"/>
    <x v="8"/>
    <s v="PSA Airlines Inc.: OH"/>
    <s v="OH"/>
    <n v="20397"/>
    <n v="5685"/>
    <x v="19"/>
    <s v="Charlotte, NC"/>
    <s v="EWN"/>
    <s v="New Bern/Morehead/Beaufort, NC"/>
    <n v="2000"/>
    <n v="1954"/>
    <n v="-6"/>
    <n v="12"/>
    <n v="2006"/>
    <n v="2043"/>
    <n v="2"/>
    <n v="2102"/>
    <n v="2045"/>
    <n v="-17"/>
    <n v="0"/>
    <n v="0"/>
    <n v="62"/>
    <n v="51"/>
    <n v="37"/>
    <n v="221"/>
    <m/>
    <m/>
    <m/>
    <m/>
    <m/>
    <s v="20:45"/>
    <s v="19:54"/>
    <d v="1899-12-30T00:51:00"/>
    <s v="Evening"/>
    <x v="1"/>
    <x v="6"/>
  </r>
  <r>
    <x v="159"/>
    <x v="0"/>
    <s v="United Air Lines Inc.: UA"/>
    <s v="UA"/>
    <n v="19977"/>
    <n v="310"/>
    <x v="54"/>
    <s v="Newark, NJ"/>
    <s v="SFO"/>
    <s v="San Francisco, CA"/>
    <n v="830"/>
    <n v="911"/>
    <n v="41"/>
    <n v="33"/>
    <n v="944"/>
    <n v="1228"/>
    <n v="6"/>
    <n v="1155"/>
    <n v="1234"/>
    <n v="39"/>
    <n v="0"/>
    <n v="0"/>
    <n v="385"/>
    <n v="383"/>
    <n v="344"/>
    <n v="2565"/>
    <n v="38"/>
    <n v="0"/>
    <n v="0"/>
    <n v="0"/>
    <n v="1"/>
    <s v="12:34"/>
    <s v="09:11"/>
    <d v="1899-12-30T03:23:00"/>
    <s v="Morning"/>
    <x v="0"/>
    <x v="2"/>
  </r>
  <r>
    <x v="160"/>
    <x v="11"/>
    <s v="SkyWest Airlines Inc.: OO"/>
    <s v="OO"/>
    <n v="20304"/>
    <n v="3793"/>
    <x v="67"/>
    <s v="Fresno, CA"/>
    <s v="SLC"/>
    <s v="Salt Lake City, UT"/>
    <n v="604"/>
    <n v="559"/>
    <n v="-5"/>
    <n v="12"/>
    <n v="611"/>
    <n v="822"/>
    <n v="6"/>
    <n v="841"/>
    <n v="828"/>
    <n v="-13"/>
    <n v="0"/>
    <n v="0"/>
    <n v="97"/>
    <n v="89"/>
    <n v="71"/>
    <n v="501"/>
    <m/>
    <m/>
    <m/>
    <m/>
    <m/>
    <s v="08:28"/>
    <s v="05:59"/>
    <d v="1899-12-30T02:29:00"/>
    <s v="Night"/>
    <x v="1"/>
    <x v="3"/>
  </r>
  <r>
    <x v="161"/>
    <x v="11"/>
    <s v="SkyWest Airlines Inc.: OO"/>
    <s v="OO"/>
    <n v="20304"/>
    <n v="5652"/>
    <x v="20"/>
    <s v="Chicago, IL"/>
    <s v="AVL"/>
    <s v="Asheville, NC"/>
    <n v="2003"/>
    <n v="2032"/>
    <n v="29"/>
    <n v="11"/>
    <n v="2043"/>
    <n v="2257"/>
    <n v="4"/>
    <n v="2301"/>
    <n v="2301"/>
    <n v="0"/>
    <n v="0"/>
    <n v="0"/>
    <n v="118"/>
    <n v="89"/>
    <n v="74"/>
    <n v="536"/>
    <m/>
    <m/>
    <m/>
    <m/>
    <m/>
    <s v="23:01"/>
    <s v="20:32"/>
    <d v="1899-12-30T02:29:00"/>
    <s v="Evening"/>
    <x v="0"/>
    <x v="6"/>
  </r>
  <r>
    <x v="162"/>
    <x v="11"/>
    <s v="SkyWest Airlines Inc.: OO"/>
    <s v="OO"/>
    <n v="20304"/>
    <n v="4240"/>
    <x v="68"/>
    <s v="Fort Wayne, IN"/>
    <s v="MSP"/>
    <s v="Minneapolis, MN"/>
    <n v="815"/>
    <n v="814"/>
    <n v="-1"/>
    <n v="9"/>
    <n v="823"/>
    <n v="842"/>
    <n v="5"/>
    <n v="930"/>
    <n v="847"/>
    <n v="-43"/>
    <n v="0"/>
    <n v="0"/>
    <n v="135"/>
    <n v="93"/>
    <n v="79"/>
    <n v="488"/>
    <m/>
    <m/>
    <m/>
    <m/>
    <m/>
    <s v="08:47"/>
    <s v="08:14"/>
    <d v="1899-12-30T00:33:00"/>
    <s v="Morning"/>
    <x v="1"/>
    <x v="2"/>
  </r>
  <r>
    <x v="163"/>
    <x v="1"/>
    <s v="Delta Air Lines Inc.: DL"/>
    <s v="DL"/>
    <n v="19790"/>
    <n v="2064"/>
    <x v="42"/>
    <s v="New York, NY"/>
    <s v="IAH"/>
    <s v="Houston, TX"/>
    <n v="835"/>
    <n v="829"/>
    <n v="-6"/>
    <n v="18"/>
    <n v="847"/>
    <n v="1116"/>
    <n v="11"/>
    <n v="1209"/>
    <n v="1127"/>
    <n v="-42"/>
    <n v="0"/>
    <n v="0"/>
    <n v="274"/>
    <n v="238"/>
    <n v="209"/>
    <n v="1416"/>
    <m/>
    <m/>
    <m/>
    <m/>
    <m/>
    <s v="11:27"/>
    <s v="08:29"/>
    <d v="1899-12-30T02:58:00"/>
    <s v="Morning"/>
    <x v="1"/>
    <x v="0"/>
  </r>
  <r>
    <x v="164"/>
    <x v="11"/>
    <s v="SkyWest Airlines Inc.: OO"/>
    <s v="OO"/>
    <n v="20304"/>
    <n v="3695"/>
    <x v="69"/>
    <s v="Lansing, MI"/>
    <s v="DTW"/>
    <s v="Detroit, MI"/>
    <n v="935"/>
    <n v="930"/>
    <n v="-5"/>
    <n v="9"/>
    <n v="939"/>
    <n v="1000"/>
    <n v="8"/>
    <n v="1018"/>
    <n v="1008"/>
    <n v="-10"/>
    <n v="0"/>
    <n v="0"/>
    <n v="43"/>
    <n v="38"/>
    <n v="21"/>
    <n v="74"/>
    <m/>
    <m/>
    <m/>
    <m/>
    <m/>
    <s v="10:08"/>
    <s v="09:30"/>
    <d v="1899-12-30T00:38:00"/>
    <s v="Morning"/>
    <x v="1"/>
    <x v="6"/>
  </r>
  <r>
    <x v="165"/>
    <x v="3"/>
    <s v="American Airlines Inc.: AA"/>
    <s v="AA"/>
    <n v="19805"/>
    <n v="1008"/>
    <x v="7"/>
    <s v="Atlanta, GA"/>
    <s v="DFW"/>
    <s v="Dallas/Fort Worth, TX"/>
    <n v="1628"/>
    <n v="1627"/>
    <n v="-1"/>
    <n v="16"/>
    <n v="1643"/>
    <n v="1734"/>
    <n v="15"/>
    <n v="1809"/>
    <n v="1749"/>
    <n v="-20"/>
    <n v="0"/>
    <n v="0"/>
    <n v="161"/>
    <n v="142"/>
    <n v="111"/>
    <n v="731"/>
    <m/>
    <m/>
    <m/>
    <m/>
    <m/>
    <s v="17:49"/>
    <s v="16:27"/>
    <d v="1899-12-30T01:22:00"/>
    <s v="Afternoon"/>
    <x v="1"/>
    <x v="4"/>
  </r>
  <r>
    <x v="166"/>
    <x v="1"/>
    <s v="Delta Air Lines Inc.: DL"/>
    <s v="DL"/>
    <n v="19790"/>
    <n v="373"/>
    <x v="6"/>
    <s v="Seattle, WA"/>
    <s v="MSP"/>
    <s v="Minneapolis, MN"/>
    <n v="630"/>
    <n v="624"/>
    <n v="-6"/>
    <n v="15"/>
    <n v="639"/>
    <n v="1124"/>
    <n v="2"/>
    <n v="1136"/>
    <n v="1126"/>
    <n v="-10"/>
    <n v="0"/>
    <n v="0"/>
    <n v="186"/>
    <n v="182"/>
    <n v="165"/>
    <n v="1399"/>
    <m/>
    <m/>
    <m/>
    <m/>
    <m/>
    <s v="11:26"/>
    <s v="06:24"/>
    <d v="1899-12-30T05:02:00"/>
    <s v="Morning"/>
    <x v="1"/>
    <x v="2"/>
  </r>
  <r>
    <x v="167"/>
    <x v="0"/>
    <s v="United Air Lines Inc.: UA"/>
    <s v="UA"/>
    <n v="19977"/>
    <n v="573"/>
    <x v="29"/>
    <s v="San Francisco, CA"/>
    <s v="SEA"/>
    <s v="Seattle, WA"/>
    <n v="1035"/>
    <n v="1059"/>
    <n v="24"/>
    <n v="27"/>
    <n v="1126"/>
    <n v="1257"/>
    <n v="8"/>
    <n v="1254"/>
    <n v="1305"/>
    <n v="11"/>
    <n v="0"/>
    <n v="0"/>
    <n v="139"/>
    <n v="126"/>
    <n v="91"/>
    <n v="679"/>
    <m/>
    <m/>
    <m/>
    <m/>
    <m/>
    <s v="13:05"/>
    <s v="10:59"/>
    <d v="1899-12-30T02:06:00"/>
    <s v="Morning"/>
    <x v="0"/>
    <x v="5"/>
  </r>
  <r>
    <x v="168"/>
    <x v="1"/>
    <s v="Delta Air Lines Inc.: DL"/>
    <s v="DL"/>
    <n v="19790"/>
    <n v="1074"/>
    <x v="61"/>
    <s v="Honolulu, HI"/>
    <s v="SEA"/>
    <s v="Seattle, WA"/>
    <n v="1400"/>
    <n v="1357"/>
    <n v="-3"/>
    <n v="19"/>
    <n v="1416"/>
    <n v="2134"/>
    <n v="9"/>
    <n v="2153"/>
    <n v="2143"/>
    <n v="-10"/>
    <n v="0"/>
    <n v="0"/>
    <n v="353"/>
    <n v="346"/>
    <n v="318"/>
    <n v="2677"/>
    <m/>
    <m/>
    <m/>
    <m/>
    <m/>
    <s v="21:43"/>
    <s v="13:57"/>
    <d v="1899-12-30T07:46:00"/>
    <s v="Afternoon"/>
    <x v="1"/>
    <x v="5"/>
  </r>
  <r>
    <x v="169"/>
    <x v="13"/>
    <s v="Envoy Air: MQ"/>
    <s v="MQ"/>
    <n v="20398"/>
    <n v="3605"/>
    <x v="25"/>
    <s v="Nashville, TN"/>
    <s v="TPA"/>
    <s v="Tampa, FL"/>
    <n v="1630"/>
    <n v="1627"/>
    <n v="-3"/>
    <n v="11"/>
    <n v="1638"/>
    <n v="1903"/>
    <n v="4"/>
    <n v="1918"/>
    <n v="1907"/>
    <n v="-11"/>
    <n v="0"/>
    <n v="0"/>
    <n v="108"/>
    <n v="100"/>
    <n v="85"/>
    <n v="612"/>
    <m/>
    <m/>
    <m/>
    <m/>
    <m/>
    <s v="19:07"/>
    <s v="16:27"/>
    <d v="1899-12-30T02:40:00"/>
    <s v="Afternoon"/>
    <x v="1"/>
    <x v="6"/>
  </r>
  <r>
    <x v="170"/>
    <x v="2"/>
    <s v="Southwest Airlines Co.: WN"/>
    <s v="WN"/>
    <n v="19393"/>
    <n v="1399"/>
    <x v="0"/>
    <s v="Denver, CO"/>
    <s v="ATL"/>
    <s v="Atlanta, GA"/>
    <n v="1130"/>
    <n v="1127"/>
    <n v="-3"/>
    <n v="11"/>
    <n v="1138"/>
    <n v="1601"/>
    <n v="7"/>
    <n v="1625"/>
    <n v="1608"/>
    <n v="-17"/>
    <n v="0"/>
    <n v="0"/>
    <n v="175"/>
    <n v="161"/>
    <n v="143"/>
    <n v="1199"/>
    <m/>
    <m/>
    <m/>
    <m/>
    <m/>
    <s v="16:08"/>
    <s v="11:27"/>
    <d v="1899-12-30T04:41:00"/>
    <s v="Morning"/>
    <x v="1"/>
    <x v="4"/>
  </r>
  <r>
    <x v="171"/>
    <x v="3"/>
    <s v="American Airlines Inc.: AA"/>
    <s v="AA"/>
    <n v="19805"/>
    <n v="1541"/>
    <x v="33"/>
    <s v="Sacramento, CA"/>
    <s v="PHX"/>
    <s v="Phoenix, AZ"/>
    <n v="1623"/>
    <n v="1614"/>
    <n v="-9"/>
    <n v="12"/>
    <n v="1626"/>
    <n v="1748"/>
    <n v="3"/>
    <n v="1815"/>
    <n v="1751"/>
    <n v="-24"/>
    <n v="0"/>
    <n v="0"/>
    <n v="112"/>
    <n v="97"/>
    <n v="82"/>
    <n v="647"/>
    <m/>
    <m/>
    <m/>
    <m/>
    <m/>
    <s v="17:51"/>
    <s v="16:14"/>
    <d v="1899-12-30T01:37:00"/>
    <s v="Afternoon"/>
    <x v="1"/>
    <x v="1"/>
  </r>
  <r>
    <x v="172"/>
    <x v="13"/>
    <s v="Envoy Air: MQ"/>
    <s v="MQ"/>
    <n v="20398"/>
    <n v="3632"/>
    <x v="70"/>
    <s v="Abilene, TX"/>
    <s v="DFW"/>
    <s v="Dallas/Fort Worth, TX"/>
    <n v="755"/>
    <n v="752"/>
    <n v="-3"/>
    <n v="8"/>
    <n v="800"/>
    <n v="832"/>
    <n v="8"/>
    <n v="906"/>
    <n v="840"/>
    <n v="-26"/>
    <n v="0"/>
    <n v="0"/>
    <n v="71"/>
    <n v="48"/>
    <n v="32"/>
    <n v="158"/>
    <m/>
    <m/>
    <m/>
    <m/>
    <m/>
    <s v="08:40"/>
    <s v="07:52"/>
    <d v="1899-12-30T00:48:00"/>
    <s v="Morning"/>
    <x v="1"/>
    <x v="1"/>
  </r>
  <r>
    <x v="173"/>
    <x v="7"/>
    <s v="JetBlue Airways: B6"/>
    <s v="B6"/>
    <n v="20409"/>
    <n v="2539"/>
    <x v="15"/>
    <s v="New York, NY"/>
    <s v="BQN"/>
    <s v="Aguadilla, PR"/>
    <n v="810"/>
    <n v="856"/>
    <n v="46"/>
    <n v="26"/>
    <n v="922"/>
    <n v="1234"/>
    <n v="11"/>
    <n v="1207"/>
    <n v="1245"/>
    <n v="38"/>
    <n v="0"/>
    <n v="0"/>
    <n v="237"/>
    <n v="229"/>
    <n v="192"/>
    <n v="1576"/>
    <n v="3"/>
    <n v="0"/>
    <n v="0"/>
    <n v="0"/>
    <n v="35"/>
    <s v="12:45"/>
    <s v="08:56"/>
    <d v="1899-12-30T03:49:00"/>
    <s v="Morning"/>
    <x v="0"/>
    <x v="1"/>
  </r>
  <r>
    <x v="174"/>
    <x v="12"/>
    <s v="Endeavor Air Inc.: 9E"/>
    <s v="9E"/>
    <n v="20363"/>
    <n v="4733"/>
    <x v="71"/>
    <s v="Wichita, KS"/>
    <s v="MSP"/>
    <s v="Minneapolis, MN"/>
    <n v="1515"/>
    <n v="1512"/>
    <n v="-3"/>
    <n v="13"/>
    <n v="1525"/>
    <n v="1634"/>
    <n v="4"/>
    <n v="1712"/>
    <n v="1638"/>
    <n v="-34"/>
    <n v="0"/>
    <n v="0"/>
    <n v="117"/>
    <n v="86"/>
    <n v="69"/>
    <n v="545"/>
    <m/>
    <m/>
    <m/>
    <m/>
    <m/>
    <s v="16:38"/>
    <s v="15:12"/>
    <d v="1899-12-30T01:26:00"/>
    <s v="Afternoon"/>
    <x v="1"/>
    <x v="3"/>
  </r>
  <r>
    <x v="175"/>
    <x v="3"/>
    <s v="American Airlines Inc.: AA"/>
    <s v="AA"/>
    <n v="19805"/>
    <n v="2481"/>
    <x v="43"/>
    <s v="Philadelphia, PA"/>
    <s v="CLT"/>
    <s v="Charlotte, NC"/>
    <n v="1539"/>
    <n v="1554"/>
    <n v="15"/>
    <n v="13"/>
    <n v="1607"/>
    <n v="1714"/>
    <n v="5"/>
    <n v="1727"/>
    <n v="1719"/>
    <n v="-8"/>
    <n v="0"/>
    <n v="0"/>
    <n v="108"/>
    <n v="85"/>
    <n v="67"/>
    <n v="449"/>
    <m/>
    <m/>
    <m/>
    <m/>
    <m/>
    <s v="17:19"/>
    <s v="15:54"/>
    <d v="1899-12-30T01:25:00"/>
    <s v="Afternoon"/>
    <x v="1"/>
    <x v="3"/>
  </r>
  <r>
    <x v="176"/>
    <x v="12"/>
    <s v="Endeavor Air Inc.: 9E"/>
    <s v="9E"/>
    <n v="20363"/>
    <n v="4801"/>
    <x v="7"/>
    <s v="Atlanta, GA"/>
    <s v="MOB"/>
    <s v="Mobile, AL"/>
    <n v="2230"/>
    <n v="2224"/>
    <n v="-6"/>
    <n v="52"/>
    <n v="2316"/>
    <n v="2313"/>
    <n v="5"/>
    <n v="2255"/>
    <n v="2318"/>
    <n v="23"/>
    <n v="0"/>
    <n v="0"/>
    <n v="85"/>
    <n v="114"/>
    <n v="57"/>
    <n v="302"/>
    <n v="0"/>
    <n v="0"/>
    <n v="23"/>
    <n v="0"/>
    <n v="0"/>
    <s v="23:18"/>
    <s v="22:24"/>
    <d v="1899-12-30T00:54:00"/>
    <s v="Evening"/>
    <x v="1"/>
    <x v="3"/>
  </r>
  <r>
    <x v="177"/>
    <x v="16"/>
    <s v="Horizon Air: QX"/>
    <s v="QX"/>
    <n v="19687"/>
    <n v="2317"/>
    <x v="32"/>
    <s v="Los Angeles, CA"/>
    <s v="BOI"/>
    <s v="Boise, ID"/>
    <n v="1715"/>
    <n v="1709"/>
    <n v="-6"/>
    <n v="13"/>
    <n v="1722"/>
    <n v="1955"/>
    <n v="7"/>
    <n v="2020"/>
    <n v="2002"/>
    <n v="-18"/>
    <n v="0"/>
    <n v="0"/>
    <n v="125"/>
    <n v="113"/>
    <n v="93"/>
    <n v="674"/>
    <m/>
    <m/>
    <m/>
    <m/>
    <m/>
    <s v="20:02"/>
    <s v="17:09"/>
    <d v="1899-12-30T02:53:00"/>
    <s v="Afternoon"/>
    <x v="1"/>
    <x v="5"/>
  </r>
  <r>
    <x v="178"/>
    <x v="4"/>
    <s v="Republic Airline: YX"/>
    <s v="YX"/>
    <n v="20452"/>
    <n v="5622"/>
    <x v="3"/>
    <s v="Washington, DC"/>
    <s v="LGA"/>
    <s v="New York, NY"/>
    <n v="800"/>
    <n v="756"/>
    <n v="-4"/>
    <n v="15"/>
    <n v="811"/>
    <n v="854"/>
    <n v="17"/>
    <n v="919"/>
    <n v="911"/>
    <n v="-8"/>
    <n v="0"/>
    <n v="0"/>
    <n v="79"/>
    <n v="75"/>
    <n v="43"/>
    <n v="214"/>
    <m/>
    <m/>
    <m/>
    <m/>
    <m/>
    <s v="09:11"/>
    <s v="07:56"/>
    <d v="1899-12-30T01:15:00"/>
    <s v="Morning"/>
    <x v="1"/>
    <x v="2"/>
  </r>
  <r>
    <x v="179"/>
    <x v="0"/>
    <s v="United Air Lines Inc.: UA"/>
    <s v="UA"/>
    <n v="19977"/>
    <n v="2386"/>
    <x v="16"/>
    <s v="Fort Lauderdale, FL"/>
    <s v="ORD"/>
    <s v="Chicago, IL"/>
    <n v="1618"/>
    <n v="1605"/>
    <n v="-13"/>
    <n v="13"/>
    <n v="1618"/>
    <n v="1759"/>
    <n v="17"/>
    <n v="1850"/>
    <n v="1816"/>
    <n v="-34"/>
    <n v="0"/>
    <n v="0"/>
    <n v="212"/>
    <n v="191"/>
    <n v="161"/>
    <n v="1182"/>
    <m/>
    <m/>
    <m/>
    <m/>
    <m/>
    <s v="18:16"/>
    <s v="16:05"/>
    <d v="1899-12-30T02:11:00"/>
    <s v="Afternoon"/>
    <x v="1"/>
    <x v="3"/>
  </r>
  <r>
    <x v="180"/>
    <x v="0"/>
    <s v="United Air Lines Inc.: UA"/>
    <s v="UA"/>
    <n v="19977"/>
    <n v="2022"/>
    <x v="24"/>
    <s v="Salt Lake City, UT"/>
    <s v="IAH"/>
    <s v="Houston, TX"/>
    <n v="1345"/>
    <n v="1324"/>
    <n v="-21"/>
    <n v="11"/>
    <n v="1335"/>
    <n v="1701"/>
    <n v="7"/>
    <n v="1737"/>
    <n v="1708"/>
    <n v="-29"/>
    <n v="0"/>
    <n v="0"/>
    <n v="172"/>
    <n v="164"/>
    <n v="146"/>
    <n v="1195"/>
    <m/>
    <m/>
    <m/>
    <m/>
    <m/>
    <s v="17:08"/>
    <s v="13:24"/>
    <d v="1899-12-30T03:44:00"/>
    <s v="Afternoon"/>
    <x v="1"/>
    <x v="6"/>
  </r>
  <r>
    <x v="181"/>
    <x v="1"/>
    <s v="Delta Air Lines Inc.: DL"/>
    <s v="DL"/>
    <n v="19790"/>
    <n v="347"/>
    <x v="15"/>
    <s v="New York, NY"/>
    <s v="DFW"/>
    <s v="Dallas/Fort Worth, TX"/>
    <n v="1820"/>
    <n v="1819"/>
    <n v="-1"/>
    <n v="29"/>
    <n v="1848"/>
    <n v="2136"/>
    <n v="13"/>
    <n v="2136"/>
    <n v="2149"/>
    <n v="13"/>
    <n v="0"/>
    <n v="0"/>
    <n v="256"/>
    <n v="270"/>
    <n v="228"/>
    <n v="1391"/>
    <m/>
    <m/>
    <m/>
    <m/>
    <m/>
    <s v="21:49"/>
    <s v="18:19"/>
    <d v="1899-12-30T03:30:00"/>
    <s v="Evening"/>
    <x v="1"/>
    <x v="6"/>
  </r>
  <r>
    <x v="182"/>
    <x v="13"/>
    <s v="Envoy Air: MQ"/>
    <s v="MQ"/>
    <n v="20398"/>
    <n v="3577"/>
    <x v="72"/>
    <s v="Champaign/Urbana, IL"/>
    <s v="ORD"/>
    <s v="Chicago, IL"/>
    <n v="600"/>
    <n v="552"/>
    <n v="-8"/>
    <n v="13"/>
    <n v="605"/>
    <n v="644"/>
    <n v="8"/>
    <n v="713"/>
    <n v="652"/>
    <n v="-21"/>
    <n v="0"/>
    <n v="0"/>
    <n v="73"/>
    <n v="60"/>
    <n v="39"/>
    <n v="135"/>
    <m/>
    <m/>
    <m/>
    <m/>
    <m/>
    <s v="06:52"/>
    <s v="05:52"/>
    <d v="1899-12-30T01:00:00"/>
    <s v="Night"/>
    <x v="1"/>
    <x v="0"/>
  </r>
  <r>
    <x v="183"/>
    <x v="6"/>
    <s v="Alaska Airlines Inc.: AS"/>
    <s v="AS"/>
    <n v="19930"/>
    <n v="1097"/>
    <x v="73"/>
    <s v="Washington, DC"/>
    <s v="LAX"/>
    <s v="Los Angeles, CA"/>
    <n v="1720"/>
    <n v="0"/>
    <n v="0"/>
    <m/>
    <m/>
    <m/>
    <m/>
    <n v="2024"/>
    <n v="0"/>
    <n v="0"/>
    <n v="1"/>
    <n v="0"/>
    <n v="364"/>
    <m/>
    <m/>
    <n v="2288"/>
    <m/>
    <m/>
    <m/>
    <m/>
    <m/>
    <e v="#REF!"/>
    <s v="11:51"/>
    <d v="1899-12-30T01:29:00"/>
    <s v="Evening"/>
    <x v="0"/>
    <x v="0"/>
  </r>
  <r>
    <x v="184"/>
    <x v="13"/>
    <s v="Envoy Air: MQ"/>
    <s v="MQ"/>
    <n v="20398"/>
    <n v="3899"/>
    <x v="8"/>
    <s v="Raleigh/Durham, NC"/>
    <s v="MIA"/>
    <s v="Miami, FL"/>
    <n v="1638"/>
    <n v="1640"/>
    <n v="2"/>
    <n v="24"/>
    <n v="1704"/>
    <n v="1848"/>
    <n v="6"/>
    <n v="1850"/>
    <n v="1854"/>
    <n v="4"/>
    <n v="0"/>
    <n v="0"/>
    <n v="132"/>
    <n v="134"/>
    <n v="104"/>
    <n v="700"/>
    <m/>
    <m/>
    <m/>
    <m/>
    <m/>
    <s v="18:54"/>
    <s v="16:40"/>
    <d v="1899-12-30T02:14:00"/>
    <s v="Afternoon"/>
    <x v="0"/>
    <x v="5"/>
  </r>
  <r>
    <x v="185"/>
    <x v="15"/>
    <s v="Mesa Airlines Inc.: YV"/>
    <s v="YV"/>
    <n v="20378"/>
    <n v="6016"/>
    <x v="62"/>
    <s v="Midland/Odessa, TX"/>
    <s v="IAH"/>
    <s v="Houston, TX"/>
    <n v="1155"/>
    <n v="1147"/>
    <n v="-8"/>
    <n v="11"/>
    <n v="1158"/>
    <n v="1307"/>
    <n v="4"/>
    <n v="1333"/>
    <n v="1311"/>
    <n v="-22"/>
    <n v="0"/>
    <n v="0"/>
    <n v="98"/>
    <n v="84"/>
    <n v="69"/>
    <n v="429"/>
    <m/>
    <m/>
    <m/>
    <m/>
    <m/>
    <s v="13:11"/>
    <s v="11:47"/>
    <d v="1899-12-30T01:24:00"/>
    <s v="Morning"/>
    <x v="1"/>
    <x v="5"/>
  </r>
  <r>
    <x v="186"/>
    <x v="0"/>
    <s v="United Air Lines Inc.: UA"/>
    <s v="UA"/>
    <n v="19977"/>
    <n v="1056"/>
    <x v="29"/>
    <s v="San Francisco, CA"/>
    <s v="DEN"/>
    <s v="Denver, CO"/>
    <n v="1520"/>
    <n v="1524"/>
    <n v="4"/>
    <n v="13"/>
    <n v="1537"/>
    <n v="1835"/>
    <n v="4"/>
    <n v="1856"/>
    <n v="1839"/>
    <n v="-17"/>
    <n v="0"/>
    <n v="0"/>
    <n v="156"/>
    <n v="135"/>
    <n v="118"/>
    <n v="967"/>
    <m/>
    <m/>
    <m/>
    <m/>
    <m/>
    <s v="18:39"/>
    <s v="15:24"/>
    <d v="1899-12-30T03:15:00"/>
    <s v="Afternoon"/>
    <x v="1"/>
    <x v="0"/>
  </r>
  <r>
    <x v="187"/>
    <x v="4"/>
    <s v="Republic Airline: YX"/>
    <s v="YX"/>
    <n v="20452"/>
    <n v="3525"/>
    <x v="73"/>
    <s v="Washington, DC"/>
    <s v="IND"/>
    <s v="Indianapolis, IN"/>
    <n v="1830"/>
    <n v="1827"/>
    <n v="-3"/>
    <n v="12"/>
    <n v="1839"/>
    <n v="1951"/>
    <n v="4"/>
    <n v="2022"/>
    <n v="1955"/>
    <n v="-27"/>
    <n v="0"/>
    <n v="0"/>
    <n v="112"/>
    <n v="88"/>
    <n v="72"/>
    <n v="476"/>
    <m/>
    <m/>
    <m/>
    <m/>
    <m/>
    <s v="19:55"/>
    <s v="18:27"/>
    <d v="1899-12-30T01:28:00"/>
    <s v="Evening"/>
    <x v="1"/>
    <x v="1"/>
  </r>
  <r>
    <x v="188"/>
    <x v="2"/>
    <s v="Southwest Airlines Co.: WN"/>
    <s v="WN"/>
    <n v="19393"/>
    <n v="6524"/>
    <x v="36"/>
    <s v="New Orleans, LA"/>
    <s v="AUS"/>
    <s v="Austin, TX"/>
    <n v="1540"/>
    <n v="1606"/>
    <n v="26"/>
    <n v="12"/>
    <n v="1618"/>
    <n v="1809"/>
    <n v="4"/>
    <n v="1710"/>
    <n v="1813"/>
    <n v="63"/>
    <n v="0"/>
    <n v="0"/>
    <n v="90"/>
    <n v="127"/>
    <n v="111"/>
    <n v="444"/>
    <n v="25"/>
    <n v="0"/>
    <n v="37"/>
    <n v="0"/>
    <n v="1"/>
    <s v="18:13"/>
    <s v="16:06"/>
    <d v="1899-12-30T02:07:00"/>
    <s v="Afternoon"/>
    <x v="0"/>
    <x v="3"/>
  </r>
  <r>
    <x v="189"/>
    <x v="2"/>
    <s v="Southwest Airlines Co.: WN"/>
    <s v="WN"/>
    <n v="19393"/>
    <n v="4048"/>
    <x v="48"/>
    <s v="Orlando, FL"/>
    <s v="BUF"/>
    <s v="Buffalo, NY"/>
    <n v="910"/>
    <n v="906"/>
    <n v="-4"/>
    <n v="13"/>
    <n v="919"/>
    <n v="1132"/>
    <n v="2"/>
    <n v="1145"/>
    <n v="1134"/>
    <n v="-11"/>
    <n v="0"/>
    <n v="0"/>
    <n v="155"/>
    <n v="148"/>
    <n v="133"/>
    <n v="1011"/>
    <m/>
    <m/>
    <m/>
    <m/>
    <m/>
    <s v="11:34"/>
    <s v="09:06"/>
    <d v="1899-12-30T02:28:00"/>
    <s v="Morning"/>
    <x v="1"/>
    <x v="6"/>
  </r>
  <r>
    <x v="190"/>
    <x v="2"/>
    <s v="Southwest Airlines Co.: WN"/>
    <s v="WN"/>
    <n v="19393"/>
    <n v="3442"/>
    <x v="74"/>
    <s v="Eugene, OR"/>
    <s v="LAS"/>
    <s v="Las Vegas, NV"/>
    <n v="1210"/>
    <n v="1225"/>
    <n v="15"/>
    <n v="11"/>
    <n v="1236"/>
    <n v="1403"/>
    <n v="7"/>
    <n v="1410"/>
    <n v="1410"/>
    <n v="0"/>
    <n v="0"/>
    <n v="0"/>
    <n v="120"/>
    <n v="105"/>
    <n v="87"/>
    <n v="700"/>
    <m/>
    <m/>
    <m/>
    <m/>
    <m/>
    <s v="14:10"/>
    <s v="12:25"/>
    <d v="1899-12-30T01:45:00"/>
    <s v="Afternoon"/>
    <x v="0"/>
    <x v="4"/>
  </r>
  <r>
    <x v="191"/>
    <x v="2"/>
    <s v="Southwest Airlines Co.: WN"/>
    <s v="WN"/>
    <n v="19393"/>
    <n v="400"/>
    <x v="5"/>
    <s v="Houston, TX"/>
    <s v="DAL"/>
    <s v="Dallas, TX"/>
    <n v="1915"/>
    <n v="1910"/>
    <n v="-5"/>
    <n v="10"/>
    <n v="1920"/>
    <n v="2000"/>
    <n v="5"/>
    <n v="2020"/>
    <n v="2005"/>
    <n v="-15"/>
    <n v="0"/>
    <n v="0"/>
    <n v="65"/>
    <n v="55"/>
    <n v="40"/>
    <n v="216"/>
    <m/>
    <m/>
    <m/>
    <m/>
    <m/>
    <s v="20:05"/>
    <s v="19:10"/>
    <d v="1899-12-30T00:55:00"/>
    <s v="Evening"/>
    <x v="1"/>
    <x v="2"/>
  </r>
  <r>
    <x v="192"/>
    <x v="4"/>
    <s v="Republic Airline: YX"/>
    <s v="YX"/>
    <n v="20452"/>
    <n v="4453"/>
    <x v="75"/>
    <s v="Miami, FL"/>
    <s v="SDF"/>
    <s v="Louisville, KY"/>
    <n v="2155"/>
    <n v="2151"/>
    <n v="-4"/>
    <n v="20"/>
    <n v="2211"/>
    <n v="18"/>
    <n v="11"/>
    <n v="35"/>
    <n v="29"/>
    <n v="-6"/>
    <n v="0"/>
    <n v="0"/>
    <n v="160"/>
    <n v="158"/>
    <n v="127"/>
    <n v="910"/>
    <m/>
    <m/>
    <m/>
    <m/>
    <m/>
    <s v="00:29"/>
    <s v="21:51"/>
    <n v="-0.89027777777777772"/>
    <s v="Evening"/>
    <x v="1"/>
    <x v="4"/>
  </r>
  <r>
    <x v="193"/>
    <x v="8"/>
    <s v="PSA Airlines Inc.: OH"/>
    <s v="OH"/>
    <n v="20397"/>
    <n v="5513"/>
    <x v="76"/>
    <s v="Burlington, VT"/>
    <s v="CLT"/>
    <s v="Charlotte, NC"/>
    <n v="1243"/>
    <n v="1236"/>
    <n v="-7"/>
    <n v="11"/>
    <n v="1247"/>
    <n v="1429"/>
    <n v="20"/>
    <n v="1518"/>
    <n v="1449"/>
    <n v="-29"/>
    <n v="0"/>
    <n v="0"/>
    <n v="155"/>
    <n v="133"/>
    <n v="102"/>
    <n v="761"/>
    <m/>
    <m/>
    <m/>
    <m/>
    <m/>
    <s v="14:49"/>
    <s v="12:36"/>
    <d v="1899-12-30T02:13:00"/>
    <s v="Afternoon"/>
    <x v="1"/>
    <x v="0"/>
  </r>
  <r>
    <x v="194"/>
    <x v="11"/>
    <s v="SkyWest Airlines Inc.: OO"/>
    <s v="OO"/>
    <n v="20304"/>
    <n v="3430"/>
    <x v="32"/>
    <s v="Los Angeles, CA"/>
    <s v="SFO"/>
    <s v="San Francisco, CA"/>
    <n v="2235"/>
    <n v="2226"/>
    <n v="-9"/>
    <n v="12"/>
    <n v="2238"/>
    <n v="2334"/>
    <n v="4"/>
    <n v="2359"/>
    <n v="2338"/>
    <n v="-21"/>
    <n v="0"/>
    <n v="0"/>
    <n v="84"/>
    <n v="72"/>
    <n v="56"/>
    <n v="337"/>
    <m/>
    <m/>
    <m/>
    <m/>
    <m/>
    <s v="23:38"/>
    <s v="22:26"/>
    <d v="1899-12-30T01:12:00"/>
    <s v="Evening"/>
    <x v="1"/>
    <x v="1"/>
  </r>
  <r>
    <x v="195"/>
    <x v="11"/>
    <s v="SkyWest Airlines Inc.: OO"/>
    <s v="OO"/>
    <n v="20304"/>
    <n v="4052"/>
    <x v="20"/>
    <s v="Chicago, IL"/>
    <s v="DTW"/>
    <s v="Detroit, MI"/>
    <n v="705"/>
    <n v="705"/>
    <n v="0"/>
    <n v="24"/>
    <n v="729"/>
    <n v="913"/>
    <n v="13"/>
    <n v="930"/>
    <n v="926"/>
    <n v="-4"/>
    <n v="0"/>
    <n v="0"/>
    <n v="85"/>
    <n v="81"/>
    <n v="44"/>
    <n v="235"/>
    <m/>
    <m/>
    <m/>
    <m/>
    <m/>
    <s v="09:26"/>
    <s v="07:05"/>
    <d v="1899-12-30T02:21:00"/>
    <s v="Morning"/>
    <x v="1"/>
    <x v="6"/>
  </r>
  <r>
    <x v="196"/>
    <x v="5"/>
    <s v="Spirit Air Lines: NK"/>
    <s v="NK"/>
    <n v="20416"/>
    <n v="326"/>
    <x v="32"/>
    <s v="Los Angeles, CA"/>
    <s v="IAH"/>
    <s v="Houston, TX"/>
    <n v="530"/>
    <n v="529"/>
    <n v="-1"/>
    <n v="14"/>
    <n v="543"/>
    <n v="1041"/>
    <n v="6"/>
    <n v="1049"/>
    <n v="1047"/>
    <n v="-2"/>
    <n v="0"/>
    <n v="0"/>
    <n v="199"/>
    <n v="198"/>
    <n v="178"/>
    <n v="1379"/>
    <m/>
    <m/>
    <m/>
    <m/>
    <m/>
    <s v="10:47"/>
    <s v="05:29"/>
    <d v="1899-12-30T05:18:00"/>
    <s v="Night"/>
    <x v="1"/>
    <x v="4"/>
  </r>
  <r>
    <x v="197"/>
    <x v="2"/>
    <s v="Southwest Airlines Co.: WN"/>
    <s v="WN"/>
    <n v="19393"/>
    <n v="1099"/>
    <x v="0"/>
    <s v="Denver, CO"/>
    <s v="FLL"/>
    <s v="Fort Lauderdale, FL"/>
    <n v="1345"/>
    <n v="1427"/>
    <n v="42"/>
    <n v="14"/>
    <n v="1441"/>
    <n v="2003"/>
    <n v="2"/>
    <n v="1930"/>
    <n v="2005"/>
    <n v="35"/>
    <n v="0"/>
    <n v="0"/>
    <n v="225"/>
    <n v="218"/>
    <n v="202"/>
    <n v="1703"/>
    <n v="35"/>
    <n v="0"/>
    <n v="0"/>
    <n v="0"/>
    <n v="0"/>
    <s v="20:05"/>
    <s v="14:27"/>
    <d v="1899-12-30T05:38:00"/>
    <s v="Afternoon"/>
    <x v="0"/>
    <x v="4"/>
  </r>
  <r>
    <x v="198"/>
    <x v="3"/>
    <s v="American Airlines Inc.: AA"/>
    <s v="AA"/>
    <n v="19805"/>
    <n v="2498"/>
    <x v="43"/>
    <s v="Philadelphia, PA"/>
    <s v="CLT"/>
    <s v="Charlotte, NC"/>
    <n v="840"/>
    <n v="831"/>
    <n v="-9"/>
    <n v="15"/>
    <n v="846"/>
    <n v="1000"/>
    <n v="7"/>
    <n v="1036"/>
    <n v="1007"/>
    <n v="-29"/>
    <n v="0"/>
    <n v="0"/>
    <n v="116"/>
    <n v="96"/>
    <n v="74"/>
    <n v="449"/>
    <m/>
    <m/>
    <m/>
    <m/>
    <m/>
    <s v="10:07"/>
    <s v="08:31"/>
    <d v="1899-12-30T01:36:00"/>
    <s v="Morning"/>
    <x v="1"/>
    <x v="4"/>
  </r>
  <r>
    <x v="199"/>
    <x v="12"/>
    <s v="Endeavor Air Inc.: 9E"/>
    <s v="9E"/>
    <n v="20363"/>
    <n v="5025"/>
    <x v="38"/>
    <s v="St. Louis, MO"/>
    <s v="LGA"/>
    <s v="New York, NY"/>
    <n v="1534"/>
    <n v="1530"/>
    <n v="-4"/>
    <n v="11"/>
    <n v="1541"/>
    <n v="1845"/>
    <n v="7"/>
    <n v="1906"/>
    <n v="1852"/>
    <n v="-14"/>
    <n v="0"/>
    <n v="0"/>
    <n v="152"/>
    <n v="142"/>
    <n v="124"/>
    <n v="888"/>
    <m/>
    <m/>
    <m/>
    <m/>
    <m/>
    <s v="18:52"/>
    <s v="15:30"/>
    <d v="1899-12-30T03:22:00"/>
    <s v="Afternoon"/>
    <x v="1"/>
    <x v="2"/>
  </r>
  <r>
    <x v="200"/>
    <x v="3"/>
    <s v="American Airlines Inc.: AA"/>
    <s v="AA"/>
    <n v="19805"/>
    <n v="2600"/>
    <x v="31"/>
    <s v="Boston, MA"/>
    <s v="DFW"/>
    <s v="Dallas/Fort Worth, TX"/>
    <n v="830"/>
    <n v="826"/>
    <n v="-4"/>
    <n v="17"/>
    <n v="843"/>
    <n v="1154"/>
    <n v="18"/>
    <n v="1211"/>
    <n v="1212"/>
    <n v="1"/>
    <n v="0"/>
    <n v="0"/>
    <n v="281"/>
    <n v="286"/>
    <n v="251"/>
    <n v="1562"/>
    <m/>
    <m/>
    <m/>
    <m/>
    <m/>
    <s v="12:12"/>
    <s v="08:26"/>
    <d v="1899-12-30T03:46:00"/>
    <s v="Morning"/>
    <x v="1"/>
    <x v="4"/>
  </r>
  <r>
    <x v="201"/>
    <x v="1"/>
    <s v="Delta Air Lines Inc.: DL"/>
    <s v="DL"/>
    <n v="19790"/>
    <n v="2729"/>
    <x v="7"/>
    <s v="Atlanta, GA"/>
    <s v="RDU"/>
    <s v="Raleigh/Durham, NC"/>
    <n v="2105"/>
    <n v="2101"/>
    <n v="-4"/>
    <n v="14"/>
    <n v="2115"/>
    <n v="2211"/>
    <n v="7"/>
    <n v="2222"/>
    <n v="2218"/>
    <n v="-4"/>
    <n v="0"/>
    <n v="0"/>
    <n v="77"/>
    <n v="77"/>
    <n v="56"/>
    <n v="356"/>
    <m/>
    <m/>
    <m/>
    <m/>
    <m/>
    <s v="22:18"/>
    <s v="21:01"/>
    <d v="1899-12-30T01:17:00"/>
    <s v="Evening"/>
    <x v="1"/>
    <x v="4"/>
  </r>
  <r>
    <x v="202"/>
    <x v="5"/>
    <s v="Spirit Air Lines: NK"/>
    <s v="NK"/>
    <n v="20416"/>
    <n v="1810"/>
    <x v="16"/>
    <s v="Fort Lauderdale, FL"/>
    <s v="PHL"/>
    <s v="Philadelphia, PA"/>
    <n v="1830"/>
    <n v="1827"/>
    <n v="-3"/>
    <n v="11"/>
    <n v="1838"/>
    <n v="2051"/>
    <n v="10"/>
    <n v="2117"/>
    <n v="2101"/>
    <n v="-16"/>
    <n v="0"/>
    <n v="0"/>
    <n v="167"/>
    <n v="154"/>
    <n v="133"/>
    <n v="992"/>
    <m/>
    <m/>
    <m/>
    <m/>
    <m/>
    <s v="21:01"/>
    <s v="18:27"/>
    <d v="1899-12-30T02:34:00"/>
    <s v="Evening"/>
    <x v="1"/>
    <x v="5"/>
  </r>
  <r>
    <x v="203"/>
    <x v="7"/>
    <s v="JetBlue Airways: B6"/>
    <s v="B6"/>
    <n v="20409"/>
    <n v="1347"/>
    <x v="3"/>
    <s v="Washington, DC"/>
    <s v="SJU"/>
    <s v="San Juan, PR"/>
    <n v="815"/>
    <n v="808"/>
    <n v="-7"/>
    <n v="16"/>
    <n v="824"/>
    <n v="1141"/>
    <n v="8"/>
    <n v="1202"/>
    <n v="1149"/>
    <n v="-13"/>
    <n v="0"/>
    <n v="0"/>
    <n v="227"/>
    <n v="221"/>
    <n v="197"/>
    <n v="1554"/>
    <m/>
    <m/>
    <m/>
    <m/>
    <m/>
    <s v="11:49"/>
    <s v="08:08"/>
    <d v="1899-12-30T03:41:00"/>
    <s v="Morning"/>
    <x v="1"/>
    <x v="1"/>
  </r>
  <r>
    <x v="204"/>
    <x v="3"/>
    <s v="American Airlines Inc.: AA"/>
    <s v="AA"/>
    <n v="19805"/>
    <n v="1281"/>
    <x v="77"/>
    <s v="Fort Myers, FL"/>
    <s v="DFW"/>
    <s v="Dallas/Fort Worth, TX"/>
    <n v="930"/>
    <n v="925"/>
    <n v="-5"/>
    <n v="9"/>
    <n v="934"/>
    <n v="1053"/>
    <n v="23"/>
    <n v="1113"/>
    <n v="1116"/>
    <n v="3"/>
    <n v="0"/>
    <n v="0"/>
    <n v="163"/>
    <n v="171"/>
    <n v="139"/>
    <n v="1017"/>
    <m/>
    <m/>
    <m/>
    <m/>
    <m/>
    <s v="11:16"/>
    <s v="09:25"/>
    <d v="1899-12-30T01:51:00"/>
    <s v="Morning"/>
    <x v="1"/>
    <x v="3"/>
  </r>
  <r>
    <x v="205"/>
    <x v="1"/>
    <s v="Delta Air Lines Inc.: DL"/>
    <s v="DL"/>
    <n v="19790"/>
    <n v="1447"/>
    <x v="78"/>
    <s v="Greensboro/High Point, NC"/>
    <s v="ATL"/>
    <s v="Atlanta, GA"/>
    <n v="1543"/>
    <n v="1532"/>
    <n v="-11"/>
    <n v="13"/>
    <n v="1545"/>
    <n v="1635"/>
    <n v="3"/>
    <n v="1710"/>
    <n v="1638"/>
    <n v="-32"/>
    <n v="0"/>
    <n v="0"/>
    <n v="87"/>
    <n v="66"/>
    <n v="50"/>
    <n v="306"/>
    <m/>
    <m/>
    <m/>
    <m/>
    <m/>
    <s v="16:38"/>
    <s v="15:32"/>
    <d v="1899-12-30T01:06:00"/>
    <s v="Afternoon"/>
    <x v="1"/>
    <x v="3"/>
  </r>
  <r>
    <x v="206"/>
    <x v="6"/>
    <s v="Alaska Airlines Inc.: AS"/>
    <s v="AS"/>
    <n v="19930"/>
    <n v="500"/>
    <x v="6"/>
    <s v="Seattle, WA"/>
    <s v="IND"/>
    <s v="Indianapolis, IN"/>
    <n v="1000"/>
    <n v="1031"/>
    <n v="31"/>
    <n v="31"/>
    <n v="1102"/>
    <n v="1727"/>
    <n v="4"/>
    <n v="1715"/>
    <n v="1731"/>
    <n v="16"/>
    <n v="0"/>
    <n v="0"/>
    <n v="255"/>
    <n v="240"/>
    <n v="205"/>
    <n v="1866"/>
    <n v="16"/>
    <n v="0"/>
    <n v="0"/>
    <n v="0"/>
    <n v="0"/>
    <s v="17:31"/>
    <s v="10:31"/>
    <d v="1899-12-30T07:00:00"/>
    <s v="Morning"/>
    <x v="0"/>
    <x v="4"/>
  </r>
  <r>
    <x v="207"/>
    <x v="0"/>
    <s v="United Air Lines Inc.: UA"/>
    <s v="UA"/>
    <n v="19977"/>
    <n v="1491"/>
    <x v="79"/>
    <s v="Portland, OR"/>
    <s v="SFO"/>
    <s v="San Francisco, CA"/>
    <n v="1015"/>
    <n v="1147"/>
    <n v="92"/>
    <n v="10"/>
    <n v="1157"/>
    <n v="1336"/>
    <n v="6"/>
    <n v="1206"/>
    <n v="1342"/>
    <n v="96"/>
    <n v="0"/>
    <n v="0"/>
    <n v="111"/>
    <n v="115"/>
    <n v="99"/>
    <n v="550"/>
    <n v="0"/>
    <n v="0"/>
    <n v="96"/>
    <n v="0"/>
    <n v="0"/>
    <s v="13:42"/>
    <s v="11:47"/>
    <d v="1899-12-30T01:55:00"/>
    <s v="Morning"/>
    <x v="0"/>
    <x v="5"/>
  </r>
  <r>
    <x v="208"/>
    <x v="6"/>
    <s v="Alaska Airlines Inc.: AS"/>
    <s v="AS"/>
    <n v="19930"/>
    <n v="479"/>
    <x v="80"/>
    <s v="Santa Ana, CA"/>
    <s v="SEA"/>
    <s v="Seattle, WA"/>
    <n v="1930"/>
    <n v="1922"/>
    <n v="-8"/>
    <n v="14"/>
    <n v="1936"/>
    <n v="2154"/>
    <n v="17"/>
    <n v="2225"/>
    <n v="2211"/>
    <n v="-14"/>
    <n v="0"/>
    <n v="0"/>
    <n v="175"/>
    <n v="169"/>
    <n v="138"/>
    <n v="978"/>
    <m/>
    <m/>
    <m/>
    <m/>
    <m/>
    <s v="22:11"/>
    <s v="19:22"/>
    <d v="1899-12-30T02:49:00"/>
    <s v="Evening"/>
    <x v="1"/>
    <x v="5"/>
  </r>
  <r>
    <x v="209"/>
    <x v="0"/>
    <s v="United Air Lines Inc.: UA"/>
    <s v="UA"/>
    <n v="19977"/>
    <n v="1845"/>
    <x v="0"/>
    <s v="Denver, CO"/>
    <s v="ORD"/>
    <s v="Chicago, IL"/>
    <n v="630"/>
    <n v="621"/>
    <n v="-9"/>
    <n v="13"/>
    <n v="634"/>
    <n v="932"/>
    <n v="13"/>
    <n v="956"/>
    <n v="945"/>
    <n v="-11"/>
    <n v="0"/>
    <n v="0"/>
    <n v="146"/>
    <n v="144"/>
    <n v="118"/>
    <n v="888"/>
    <m/>
    <m/>
    <m/>
    <m/>
    <m/>
    <s v="09:45"/>
    <s v="06:21"/>
    <d v="1899-12-30T03:24:00"/>
    <s v="Morning"/>
    <x v="1"/>
    <x v="3"/>
  </r>
  <r>
    <x v="210"/>
    <x v="8"/>
    <s v="PSA Airlines Inc.: OH"/>
    <s v="OH"/>
    <n v="20397"/>
    <n v="5473"/>
    <x v="63"/>
    <s v="Buffalo, NY"/>
    <s v="DCA"/>
    <s v="Washington, DC"/>
    <n v="1538"/>
    <n v="1558"/>
    <n v="20"/>
    <n v="18"/>
    <n v="1616"/>
    <n v="1706"/>
    <n v="6"/>
    <n v="1700"/>
    <n v="1712"/>
    <n v="12"/>
    <n v="0"/>
    <n v="0"/>
    <n v="82"/>
    <n v="74"/>
    <n v="50"/>
    <n v="296"/>
    <m/>
    <m/>
    <m/>
    <m/>
    <m/>
    <s v="17:12"/>
    <s v="15:58"/>
    <d v="1899-12-30T01:14:00"/>
    <s v="Afternoon"/>
    <x v="0"/>
    <x v="4"/>
  </r>
  <r>
    <x v="211"/>
    <x v="2"/>
    <s v="Southwest Airlines Co.: WN"/>
    <s v="WN"/>
    <n v="19393"/>
    <n v="1227"/>
    <x v="33"/>
    <s v="Sacramento, CA"/>
    <s v="DEN"/>
    <s v="Denver, CO"/>
    <n v="2120"/>
    <n v="2149"/>
    <n v="29"/>
    <n v="8"/>
    <n v="2157"/>
    <n v="41"/>
    <n v="5"/>
    <n v="40"/>
    <n v="46"/>
    <n v="6"/>
    <n v="0"/>
    <n v="0"/>
    <n v="140"/>
    <n v="117"/>
    <n v="104"/>
    <n v="909"/>
    <m/>
    <m/>
    <m/>
    <m/>
    <m/>
    <s v="00:46"/>
    <s v="21:49"/>
    <n v="-0.87708333333333333"/>
    <s v="Evening"/>
    <x v="0"/>
    <x v="3"/>
  </r>
  <r>
    <x v="212"/>
    <x v="5"/>
    <s v="Spirit Air Lines: NK"/>
    <s v="NK"/>
    <n v="20416"/>
    <n v="721"/>
    <x v="81"/>
    <s v="Pittsburgh, PA"/>
    <s v="MCO"/>
    <s v="Orlando, FL"/>
    <n v="730"/>
    <n v="738"/>
    <n v="8"/>
    <n v="10"/>
    <n v="748"/>
    <n v="929"/>
    <n v="9"/>
    <n v="949"/>
    <n v="938"/>
    <n v="-11"/>
    <n v="0"/>
    <n v="0"/>
    <n v="139"/>
    <n v="120"/>
    <n v="101"/>
    <n v="834"/>
    <m/>
    <m/>
    <m/>
    <m/>
    <m/>
    <s v="09:38"/>
    <s v="07:38"/>
    <d v="1899-12-30T02:00:00"/>
    <s v="Morning"/>
    <x v="1"/>
    <x v="3"/>
  </r>
  <r>
    <x v="213"/>
    <x v="17"/>
    <s v="Hawaiian Airlines Inc.: HA"/>
    <s v="HA"/>
    <n v="19690"/>
    <n v="545"/>
    <x v="82"/>
    <s v="Kahului, HI"/>
    <s v="HNL"/>
    <s v="Honolulu, HI"/>
    <n v="2020"/>
    <n v="2015"/>
    <n v="-5"/>
    <n v="8"/>
    <n v="2023"/>
    <n v="2044"/>
    <n v="6"/>
    <n v="2058"/>
    <n v="2050"/>
    <n v="-8"/>
    <n v="0"/>
    <n v="0"/>
    <n v="38"/>
    <n v="35"/>
    <n v="21"/>
    <n v="100"/>
    <m/>
    <m/>
    <m/>
    <m/>
    <m/>
    <s v="20:50"/>
    <s v="20:15"/>
    <d v="1899-12-30T00:35:00"/>
    <s v="Evening"/>
    <x v="1"/>
    <x v="5"/>
  </r>
  <r>
    <x v="214"/>
    <x v="4"/>
    <s v="Republic Airline: YX"/>
    <s v="YX"/>
    <n v="20452"/>
    <n v="4504"/>
    <x v="42"/>
    <s v="New York, NY"/>
    <s v="CHS"/>
    <s v="Charleston, SC"/>
    <n v="659"/>
    <n v="651"/>
    <n v="-8"/>
    <n v="17"/>
    <n v="708"/>
    <n v="840"/>
    <n v="9"/>
    <n v="910"/>
    <n v="849"/>
    <n v="-21"/>
    <n v="0"/>
    <n v="0"/>
    <n v="131"/>
    <n v="118"/>
    <n v="92"/>
    <n v="641"/>
    <m/>
    <m/>
    <m/>
    <m/>
    <m/>
    <s v="08:49"/>
    <s v="06:51"/>
    <d v="1899-12-30T01:58:00"/>
    <s v="Morning"/>
    <x v="1"/>
    <x v="3"/>
  </r>
  <r>
    <x v="215"/>
    <x v="8"/>
    <s v="PSA Airlines Inc.: OH"/>
    <s v="OH"/>
    <n v="20397"/>
    <n v="5185"/>
    <x v="19"/>
    <s v="Charlotte, NC"/>
    <s v="GRR"/>
    <s v="Grand Rapids, MI"/>
    <n v="2010"/>
    <n v="2005"/>
    <n v="-5"/>
    <n v="18"/>
    <n v="2023"/>
    <n v="2149"/>
    <n v="5"/>
    <n v="2210"/>
    <n v="2154"/>
    <n v="-16"/>
    <n v="0"/>
    <n v="0"/>
    <n v="120"/>
    <n v="109"/>
    <n v="86"/>
    <n v="583"/>
    <m/>
    <m/>
    <m/>
    <m/>
    <m/>
    <s v="21:54"/>
    <s v="20:05"/>
    <d v="1899-12-30T01:49:00"/>
    <s v="Evening"/>
    <x v="1"/>
    <x v="2"/>
  </r>
  <r>
    <x v="216"/>
    <x v="2"/>
    <s v="Southwest Airlines Co.: WN"/>
    <s v="WN"/>
    <n v="19393"/>
    <n v="3176"/>
    <x v="1"/>
    <s v="Minneapolis, MN"/>
    <s v="MDW"/>
    <s v="Chicago, IL"/>
    <n v="515"/>
    <n v="518"/>
    <n v="3"/>
    <n v="27"/>
    <n v="545"/>
    <n v="651"/>
    <n v="6"/>
    <n v="700"/>
    <n v="657"/>
    <n v="-3"/>
    <n v="0"/>
    <n v="0"/>
    <n v="105"/>
    <n v="99"/>
    <n v="66"/>
    <n v="349"/>
    <m/>
    <m/>
    <m/>
    <m/>
    <m/>
    <s v="06:57"/>
    <s v="05:18"/>
    <d v="1899-12-30T01:39:00"/>
    <s v="Night"/>
    <x v="1"/>
    <x v="1"/>
  </r>
  <r>
    <x v="217"/>
    <x v="2"/>
    <s v="Southwest Airlines Co.: WN"/>
    <s v="WN"/>
    <n v="19393"/>
    <n v="877"/>
    <x v="9"/>
    <s v="Chicago, IL"/>
    <s v="MCO"/>
    <s v="Orlando, FL"/>
    <n v="1305"/>
    <n v="1300"/>
    <n v="-5"/>
    <n v="13"/>
    <n v="1313"/>
    <n v="1629"/>
    <n v="6"/>
    <n v="1650"/>
    <n v="1635"/>
    <n v="-15"/>
    <n v="0"/>
    <n v="0"/>
    <n v="165"/>
    <n v="155"/>
    <n v="136"/>
    <n v="990"/>
    <m/>
    <m/>
    <m/>
    <m/>
    <m/>
    <s v="16:35"/>
    <s v="13:00"/>
    <d v="1899-12-30T03:35:00"/>
    <s v="Afternoon"/>
    <x v="1"/>
    <x v="1"/>
  </r>
  <r>
    <x v="218"/>
    <x v="3"/>
    <s v="American Airlines Inc.: AA"/>
    <s v="AA"/>
    <n v="19805"/>
    <n v="1533"/>
    <x v="43"/>
    <s v="Philadelphia, PA"/>
    <s v="MIA"/>
    <s v="Miami, FL"/>
    <n v="821"/>
    <n v="821"/>
    <n v="0"/>
    <n v="16"/>
    <n v="837"/>
    <n v="1058"/>
    <n v="17"/>
    <n v="1120"/>
    <n v="1115"/>
    <n v="-5"/>
    <n v="0"/>
    <n v="0"/>
    <n v="179"/>
    <n v="174"/>
    <n v="141"/>
    <n v="1013"/>
    <m/>
    <m/>
    <m/>
    <m/>
    <m/>
    <s v="11:15"/>
    <s v="08:21"/>
    <d v="1899-12-30T02:54:00"/>
    <s v="Morning"/>
    <x v="1"/>
    <x v="1"/>
  </r>
  <r>
    <x v="219"/>
    <x v="2"/>
    <s v="Southwest Airlines Co.: WN"/>
    <s v="WN"/>
    <n v="19393"/>
    <n v="2295"/>
    <x v="38"/>
    <s v="St. Louis, MO"/>
    <s v="SAT"/>
    <s v="San Antonio, TX"/>
    <n v="2205"/>
    <n v="2155"/>
    <n v="-10"/>
    <n v="9"/>
    <n v="2204"/>
    <n v="2357"/>
    <n v="3"/>
    <n v="25"/>
    <n v="2400"/>
    <n v="-25"/>
    <n v="0"/>
    <n v="0"/>
    <n v="140"/>
    <n v="125"/>
    <n v="113"/>
    <n v="786"/>
    <m/>
    <m/>
    <m/>
    <m/>
    <m/>
    <s v="24:00"/>
    <s v="21:55"/>
    <d v="1899-12-30T02:05:00"/>
    <s v="Evening"/>
    <x v="1"/>
    <x v="2"/>
  </r>
  <r>
    <x v="220"/>
    <x v="10"/>
    <s v="ExpressJet Airlines LLC d/b/a aha!: EV"/>
    <s v="EV"/>
    <n v="20366"/>
    <n v="4086"/>
    <x v="83"/>
    <s v="Harlingen/San Benito, TX"/>
    <s v="IAH"/>
    <s v="Houston, TX"/>
    <n v="1609"/>
    <n v="1556"/>
    <n v="-13"/>
    <n v="10"/>
    <n v="1606"/>
    <n v="1702"/>
    <n v="7"/>
    <n v="1725"/>
    <n v="1709"/>
    <n v="-16"/>
    <n v="0"/>
    <n v="0"/>
    <n v="76"/>
    <n v="73"/>
    <n v="56"/>
    <n v="295"/>
    <m/>
    <m/>
    <m/>
    <m/>
    <m/>
    <s v="17:09"/>
    <s v="15:56"/>
    <d v="1899-12-30T01:13:00"/>
    <s v="Afternoon"/>
    <x v="1"/>
    <x v="6"/>
  </r>
  <r>
    <x v="221"/>
    <x v="11"/>
    <s v="SkyWest Airlines Inc.: OO"/>
    <s v="OO"/>
    <n v="20304"/>
    <n v="3873"/>
    <x v="24"/>
    <s v="Salt Lake City, UT"/>
    <s v="HLN"/>
    <s v="Helena, MT"/>
    <n v="1100"/>
    <n v="1108"/>
    <n v="8"/>
    <n v="18"/>
    <n v="1126"/>
    <n v="1236"/>
    <n v="2"/>
    <n v="1237"/>
    <n v="1238"/>
    <n v="1"/>
    <n v="0"/>
    <n v="0"/>
    <n v="97"/>
    <n v="90"/>
    <n v="70"/>
    <n v="402"/>
    <m/>
    <m/>
    <m/>
    <m/>
    <m/>
    <s v="12:38"/>
    <s v="11:08"/>
    <d v="1899-12-30T01:30:00"/>
    <s v="Morning"/>
    <x v="0"/>
    <x v="4"/>
  </r>
  <r>
    <x v="222"/>
    <x v="3"/>
    <s v="American Airlines Inc.: AA"/>
    <s v="AA"/>
    <n v="19805"/>
    <n v="1506"/>
    <x v="27"/>
    <s v="Indianapolis, IN"/>
    <s v="DFW"/>
    <s v="Dallas/Fort Worth, TX"/>
    <n v="1215"/>
    <n v="1209"/>
    <n v="-6"/>
    <n v="14"/>
    <n v="1223"/>
    <n v="1310"/>
    <n v="14"/>
    <n v="1333"/>
    <n v="1324"/>
    <n v="-9"/>
    <n v="0"/>
    <n v="0"/>
    <n v="138"/>
    <n v="135"/>
    <n v="107"/>
    <n v="761"/>
    <m/>
    <m/>
    <m/>
    <m/>
    <m/>
    <s v="13:24"/>
    <s v="12:09"/>
    <d v="1899-12-30T01:15:00"/>
    <s v="Afternoon"/>
    <x v="1"/>
    <x v="3"/>
  </r>
  <r>
    <x v="223"/>
    <x v="2"/>
    <s v="Southwest Airlines Co.: WN"/>
    <s v="WN"/>
    <n v="19393"/>
    <n v="446"/>
    <x v="21"/>
    <s v="Las Vegas, NV"/>
    <s v="HOU"/>
    <s v="Houston, TX"/>
    <n v="500"/>
    <n v="0"/>
    <n v="0"/>
    <m/>
    <m/>
    <m/>
    <m/>
    <n v="955"/>
    <n v="0"/>
    <n v="0"/>
    <n v="1"/>
    <n v="0"/>
    <n v="175"/>
    <m/>
    <m/>
    <n v="1235"/>
    <m/>
    <m/>
    <m/>
    <m/>
    <m/>
    <e v="#REF!"/>
    <s v="00:00"/>
    <d v="1899-12-30T01:29:00"/>
    <s v="Night"/>
    <x v="0"/>
    <x v="6"/>
  </r>
  <r>
    <x v="224"/>
    <x v="0"/>
    <s v="United Air Lines Inc.: UA"/>
    <s v="UA"/>
    <n v="19977"/>
    <n v="1578"/>
    <x v="5"/>
    <s v="Houston, TX"/>
    <s v="LAX"/>
    <s v="Los Angeles, CA"/>
    <n v="1640"/>
    <n v="1640"/>
    <n v="0"/>
    <n v="23"/>
    <n v="1703"/>
    <n v="1820"/>
    <n v="7"/>
    <n v="1829"/>
    <n v="1827"/>
    <n v="-2"/>
    <n v="0"/>
    <n v="0"/>
    <n v="229"/>
    <n v="227"/>
    <n v="197"/>
    <n v="1379"/>
    <m/>
    <m/>
    <m/>
    <m/>
    <m/>
    <s v="18:27"/>
    <s v="16:40"/>
    <d v="1899-12-30T01:47:00"/>
    <s v="Afternoon"/>
    <x v="1"/>
    <x v="5"/>
  </r>
  <r>
    <x v="225"/>
    <x v="11"/>
    <s v="SkyWest Airlines Inc.: OO"/>
    <s v="OO"/>
    <n v="20304"/>
    <n v="4633"/>
    <x v="84"/>
    <s v="Bismarck/Mandan, ND"/>
    <s v="DEN"/>
    <s v="Denver, CO"/>
    <n v="930"/>
    <n v="924"/>
    <n v="-6"/>
    <n v="15"/>
    <n v="939"/>
    <n v="952"/>
    <n v="17"/>
    <n v="1024"/>
    <n v="1009"/>
    <n v="-15"/>
    <n v="0"/>
    <n v="0"/>
    <n v="114"/>
    <n v="105"/>
    <n v="73"/>
    <n v="516"/>
    <m/>
    <m/>
    <m/>
    <m/>
    <m/>
    <s v="10:09"/>
    <s v="09:24"/>
    <d v="1899-12-30T00:45:00"/>
    <s v="Morning"/>
    <x v="1"/>
    <x v="5"/>
  </r>
  <r>
    <x v="226"/>
    <x v="1"/>
    <s v="Delta Air Lines Inc.: DL"/>
    <s v="DL"/>
    <n v="19790"/>
    <n v="1615"/>
    <x v="8"/>
    <s v="Raleigh/Durham, NC"/>
    <s v="ATL"/>
    <s v="Atlanta, GA"/>
    <n v="825"/>
    <n v="902"/>
    <n v="37"/>
    <n v="20"/>
    <n v="922"/>
    <n v="1019"/>
    <n v="6"/>
    <n v="955"/>
    <n v="1025"/>
    <n v="30"/>
    <n v="0"/>
    <n v="0"/>
    <n v="90"/>
    <n v="83"/>
    <n v="57"/>
    <n v="356"/>
    <n v="30"/>
    <n v="0"/>
    <n v="0"/>
    <n v="0"/>
    <n v="0"/>
    <s v="10:25"/>
    <s v="09:02"/>
    <d v="1899-12-30T01:23:00"/>
    <s v="Morning"/>
    <x v="0"/>
    <x v="2"/>
  </r>
  <r>
    <x v="227"/>
    <x v="1"/>
    <s v="Delta Air Lines Inc.: DL"/>
    <s v="DL"/>
    <n v="19790"/>
    <n v="2027"/>
    <x v="1"/>
    <s v="Minneapolis, MN"/>
    <s v="MEM"/>
    <s v="Memphis, TN"/>
    <n v="1429"/>
    <n v="1426"/>
    <n v="-3"/>
    <n v="16"/>
    <n v="1442"/>
    <n v="1617"/>
    <n v="5"/>
    <n v="1625"/>
    <n v="1622"/>
    <n v="-3"/>
    <n v="0"/>
    <n v="0"/>
    <n v="116"/>
    <n v="116"/>
    <n v="95"/>
    <n v="700"/>
    <m/>
    <m/>
    <m/>
    <m/>
    <m/>
    <s v="16:22"/>
    <s v="14:26"/>
    <d v="1899-12-30T01:56:00"/>
    <s v="Afternoon"/>
    <x v="1"/>
    <x v="6"/>
  </r>
  <r>
    <x v="228"/>
    <x v="11"/>
    <s v="SkyWest Airlines Inc.: OO"/>
    <s v="OO"/>
    <n v="20304"/>
    <n v="5150"/>
    <x v="85"/>
    <s v="Sheridan, WY"/>
    <s v="DEN"/>
    <s v="Denver, CO"/>
    <n v="1050"/>
    <n v="1047"/>
    <n v="-3"/>
    <n v="9"/>
    <n v="1056"/>
    <n v="1154"/>
    <n v="9"/>
    <n v="1212"/>
    <n v="1203"/>
    <n v="-9"/>
    <n v="0"/>
    <n v="0"/>
    <n v="82"/>
    <n v="76"/>
    <n v="58"/>
    <n v="359"/>
    <m/>
    <m/>
    <m/>
    <m/>
    <m/>
    <s v="12:03"/>
    <s v="10:47"/>
    <d v="1899-12-30T01:16:00"/>
    <s v="Morning"/>
    <x v="1"/>
    <x v="2"/>
  </r>
  <r>
    <x v="229"/>
    <x v="2"/>
    <s v="Southwest Airlines Co.: WN"/>
    <s v="WN"/>
    <n v="19393"/>
    <n v="608"/>
    <x v="86"/>
    <s v="Boise, ID"/>
    <s v="SNA"/>
    <s v="Santa Ana, CA"/>
    <n v="1235"/>
    <n v="1232"/>
    <n v="-3"/>
    <n v="9"/>
    <n v="1241"/>
    <n v="1330"/>
    <n v="4"/>
    <n v="1345"/>
    <n v="1334"/>
    <n v="-11"/>
    <n v="0"/>
    <n v="0"/>
    <n v="130"/>
    <n v="122"/>
    <n v="109"/>
    <n v="688"/>
    <m/>
    <m/>
    <m/>
    <m/>
    <m/>
    <s v="13:34"/>
    <s v="12:32"/>
    <d v="1899-12-30T01:02:00"/>
    <s v="Afternoon"/>
    <x v="1"/>
    <x v="1"/>
  </r>
  <r>
    <x v="230"/>
    <x v="11"/>
    <s v="SkyWest Airlines Inc.: OO"/>
    <s v="OO"/>
    <n v="20304"/>
    <n v="5467"/>
    <x v="5"/>
    <s v="Houston, TX"/>
    <s v="TUS"/>
    <s v="Tucson, AZ"/>
    <n v="2000"/>
    <n v="2011"/>
    <n v="11"/>
    <n v="25"/>
    <n v="2036"/>
    <n v="2049"/>
    <n v="5"/>
    <n v="2040"/>
    <n v="2054"/>
    <n v="14"/>
    <n v="0"/>
    <n v="0"/>
    <n v="160"/>
    <n v="163"/>
    <n v="133"/>
    <n v="936"/>
    <m/>
    <m/>
    <m/>
    <m/>
    <m/>
    <s v="20:54"/>
    <s v="20:11"/>
    <d v="1899-12-30T00:43:00"/>
    <s v="Evening"/>
    <x v="0"/>
    <x v="5"/>
  </r>
  <r>
    <x v="231"/>
    <x v="2"/>
    <s v="Southwest Airlines Co.: WN"/>
    <s v="WN"/>
    <n v="19393"/>
    <n v="1747"/>
    <x v="10"/>
    <s v="Hartford, CT"/>
    <s v="BWI"/>
    <s v="Baltimore, MD"/>
    <n v="1235"/>
    <n v="1229"/>
    <n v="-6"/>
    <n v="9"/>
    <n v="1238"/>
    <n v="1325"/>
    <n v="12"/>
    <n v="1350"/>
    <n v="1337"/>
    <n v="-13"/>
    <n v="0"/>
    <n v="0"/>
    <n v="75"/>
    <n v="68"/>
    <n v="47"/>
    <n v="283"/>
    <m/>
    <m/>
    <m/>
    <m/>
    <m/>
    <s v="13:37"/>
    <s v="12:29"/>
    <d v="1899-12-30T01:08:00"/>
    <s v="Afternoon"/>
    <x v="1"/>
    <x v="2"/>
  </r>
  <r>
    <x v="232"/>
    <x v="2"/>
    <s v="Southwest Airlines Co.: WN"/>
    <s v="WN"/>
    <n v="19393"/>
    <n v="1939"/>
    <x v="87"/>
    <s v="Reno, NV"/>
    <s v="LGB"/>
    <s v="Long Beach, CA"/>
    <n v="1740"/>
    <n v="1818"/>
    <n v="38"/>
    <n v="10"/>
    <n v="1828"/>
    <n v="1939"/>
    <n v="3"/>
    <n v="1905"/>
    <n v="1942"/>
    <n v="37"/>
    <n v="0"/>
    <n v="0"/>
    <n v="85"/>
    <n v="84"/>
    <n v="71"/>
    <n v="402"/>
    <n v="3"/>
    <n v="0"/>
    <n v="0"/>
    <n v="0"/>
    <n v="34"/>
    <s v="19:42"/>
    <s v="18:18"/>
    <d v="1899-12-30T01:24:00"/>
    <s v="Evening"/>
    <x v="0"/>
    <x v="2"/>
  </r>
  <r>
    <x v="233"/>
    <x v="11"/>
    <s v="SkyWest Airlines Inc.: OO"/>
    <s v="OO"/>
    <n v="20304"/>
    <n v="3017"/>
    <x v="57"/>
    <s v="White Plains, NY"/>
    <s v="ORD"/>
    <s v="Chicago, IL"/>
    <n v="705"/>
    <n v="659"/>
    <n v="-6"/>
    <n v="13"/>
    <n v="712"/>
    <n v="825"/>
    <n v="15"/>
    <n v="842"/>
    <n v="840"/>
    <n v="-2"/>
    <n v="0"/>
    <n v="0"/>
    <n v="157"/>
    <n v="161"/>
    <n v="133"/>
    <n v="738"/>
    <m/>
    <m/>
    <m/>
    <m/>
    <m/>
    <s v="08:40"/>
    <s v="06:59"/>
    <d v="1899-12-30T01:41:00"/>
    <s v="Morning"/>
    <x v="1"/>
    <x v="0"/>
  </r>
  <r>
    <x v="234"/>
    <x v="11"/>
    <s v="SkyWest Airlines Inc.: OO"/>
    <s v="OO"/>
    <n v="20304"/>
    <n v="5650"/>
    <x v="20"/>
    <s v="Chicago, IL"/>
    <s v="SAV"/>
    <s v="Savannah, GA"/>
    <n v="600"/>
    <n v="553"/>
    <n v="-7"/>
    <n v="20"/>
    <n v="613"/>
    <n v="855"/>
    <n v="8"/>
    <n v="914"/>
    <n v="903"/>
    <n v="-11"/>
    <n v="0"/>
    <n v="0"/>
    <n v="134"/>
    <n v="130"/>
    <n v="102"/>
    <n v="773"/>
    <m/>
    <m/>
    <m/>
    <m/>
    <m/>
    <s v="09:03"/>
    <s v="05:53"/>
    <d v="1899-12-30T03:10:00"/>
    <s v="Night"/>
    <x v="1"/>
    <x v="5"/>
  </r>
  <r>
    <x v="235"/>
    <x v="11"/>
    <s v="SkyWest Airlines Inc.: OO"/>
    <s v="OO"/>
    <n v="20304"/>
    <n v="3256"/>
    <x v="40"/>
    <s v="Phoenix, AZ"/>
    <s v="MFR"/>
    <s v="Medford, OR"/>
    <n v="1536"/>
    <n v="1529"/>
    <n v="-7"/>
    <n v="20"/>
    <n v="1549"/>
    <n v="1702"/>
    <n v="4"/>
    <n v="1704"/>
    <n v="1706"/>
    <n v="2"/>
    <n v="0"/>
    <n v="0"/>
    <n v="148"/>
    <n v="157"/>
    <n v="133"/>
    <n v="854"/>
    <m/>
    <m/>
    <m/>
    <m/>
    <m/>
    <s v="17:06"/>
    <s v="15:29"/>
    <d v="1899-12-30T01:37:00"/>
    <s v="Afternoon"/>
    <x v="1"/>
    <x v="6"/>
  </r>
  <r>
    <x v="236"/>
    <x v="1"/>
    <s v="Delta Air Lines Inc.: DL"/>
    <s v="DL"/>
    <n v="19790"/>
    <n v="1015"/>
    <x v="48"/>
    <s v="Orlando, FL"/>
    <s v="JFK"/>
    <s v="New York, NY"/>
    <n v="1145"/>
    <n v="1145"/>
    <n v="0"/>
    <n v="15"/>
    <n v="1200"/>
    <n v="1401"/>
    <n v="7"/>
    <n v="1417"/>
    <n v="1408"/>
    <n v="-9"/>
    <n v="0"/>
    <n v="0"/>
    <n v="152"/>
    <n v="143"/>
    <n v="121"/>
    <n v="944"/>
    <m/>
    <m/>
    <m/>
    <m/>
    <m/>
    <s v="14:08"/>
    <s v="11:45"/>
    <d v="1899-12-30T02:23:00"/>
    <s v="Morning"/>
    <x v="1"/>
    <x v="4"/>
  </r>
  <r>
    <x v="237"/>
    <x v="3"/>
    <s v="American Airlines Inc.: AA"/>
    <s v="AA"/>
    <n v="19805"/>
    <n v="2634"/>
    <x v="20"/>
    <s v="Chicago, IL"/>
    <s v="SFO"/>
    <s v="San Francisco, CA"/>
    <n v="950"/>
    <n v="947"/>
    <n v="-3"/>
    <n v="15"/>
    <n v="1002"/>
    <n v="1208"/>
    <n v="5"/>
    <n v="1228"/>
    <n v="1213"/>
    <n v="-15"/>
    <n v="0"/>
    <n v="0"/>
    <n v="278"/>
    <n v="266"/>
    <n v="246"/>
    <n v="1846"/>
    <m/>
    <m/>
    <m/>
    <m/>
    <m/>
    <s v="12:13"/>
    <s v="09:47"/>
    <d v="1899-12-30T02:26:00"/>
    <s v="Morning"/>
    <x v="1"/>
    <x v="4"/>
  </r>
  <r>
    <x v="238"/>
    <x v="2"/>
    <s v="Southwest Airlines Co.: WN"/>
    <s v="WN"/>
    <n v="19393"/>
    <n v="1522"/>
    <x v="25"/>
    <s v="Nashville, TN"/>
    <s v="DAL"/>
    <s v="Dallas, TX"/>
    <n v="2055"/>
    <n v="2045"/>
    <n v="-10"/>
    <n v="8"/>
    <n v="2053"/>
    <n v="2227"/>
    <n v="2"/>
    <n v="2245"/>
    <n v="2229"/>
    <n v="-16"/>
    <n v="0"/>
    <n v="0"/>
    <n v="110"/>
    <n v="104"/>
    <n v="94"/>
    <n v="623"/>
    <m/>
    <m/>
    <m/>
    <m/>
    <m/>
    <s v="22:29"/>
    <s v="20:45"/>
    <d v="1899-12-30T01:44:00"/>
    <s v="Evening"/>
    <x v="1"/>
    <x v="2"/>
  </r>
  <r>
    <x v="239"/>
    <x v="14"/>
    <s v="Frontier Airlines Inc.: F9"/>
    <s v="F9"/>
    <n v="20436"/>
    <n v="680"/>
    <x v="0"/>
    <s v="Denver, CO"/>
    <s v="MCO"/>
    <s v="Orlando, FL"/>
    <n v="730"/>
    <n v="737"/>
    <n v="7"/>
    <n v="14"/>
    <n v="751"/>
    <n v="1259"/>
    <n v="7"/>
    <n v="1308"/>
    <n v="1306"/>
    <n v="-2"/>
    <n v="0"/>
    <n v="0"/>
    <n v="218"/>
    <n v="209"/>
    <n v="188"/>
    <n v="1546"/>
    <m/>
    <m/>
    <m/>
    <m/>
    <m/>
    <s v="13:06"/>
    <s v="07:37"/>
    <d v="1899-12-30T05:29:00"/>
    <s v="Morning"/>
    <x v="1"/>
    <x v="1"/>
  </r>
  <r>
    <x v="240"/>
    <x v="11"/>
    <s v="SkyWest Airlines Inc.: OO"/>
    <s v="OO"/>
    <n v="20304"/>
    <n v="3767"/>
    <x v="1"/>
    <s v="Minneapolis, MN"/>
    <s v="GFK"/>
    <s v="Grand Forks, ND"/>
    <n v="2050"/>
    <n v="2048"/>
    <n v="-2"/>
    <n v="9"/>
    <n v="2057"/>
    <n v="2150"/>
    <n v="3"/>
    <n v="2206"/>
    <n v="2153"/>
    <n v="-13"/>
    <n v="0"/>
    <n v="0"/>
    <n v="76"/>
    <n v="65"/>
    <n v="53"/>
    <n v="284"/>
    <m/>
    <m/>
    <m/>
    <m/>
    <m/>
    <s v="21:53"/>
    <s v="20:48"/>
    <d v="1899-12-30T01:05:00"/>
    <s v="Evening"/>
    <x v="1"/>
    <x v="0"/>
  </r>
  <r>
    <x v="241"/>
    <x v="2"/>
    <s v="Southwest Airlines Co.: WN"/>
    <s v="WN"/>
    <n v="19393"/>
    <n v="1308"/>
    <x v="53"/>
    <s v="Kansas City, MO"/>
    <s v="ATL"/>
    <s v="Atlanta, GA"/>
    <n v="1810"/>
    <n v="1825"/>
    <n v="15"/>
    <n v="7"/>
    <n v="1832"/>
    <n v="2125"/>
    <n v="11"/>
    <n v="2110"/>
    <n v="2136"/>
    <n v="26"/>
    <n v="0"/>
    <n v="0"/>
    <n v="120"/>
    <n v="131"/>
    <n v="113"/>
    <n v="692"/>
    <n v="12"/>
    <n v="0"/>
    <n v="11"/>
    <n v="0"/>
    <n v="3"/>
    <s v="21:36"/>
    <s v="18:25"/>
    <d v="1899-12-30T03:11:00"/>
    <s v="Evening"/>
    <x v="0"/>
    <x v="2"/>
  </r>
  <r>
    <x v="242"/>
    <x v="7"/>
    <s v="JetBlue Airways: B6"/>
    <s v="B6"/>
    <n v="20409"/>
    <n v="2692"/>
    <x v="75"/>
    <s v="Miami, FL"/>
    <s v="JFK"/>
    <s v="New York, NY"/>
    <n v="1857"/>
    <n v="1855"/>
    <n v="-2"/>
    <n v="26"/>
    <n v="1921"/>
    <n v="2148"/>
    <n v="7"/>
    <n v="2159"/>
    <n v="2155"/>
    <n v="-4"/>
    <n v="0"/>
    <n v="0"/>
    <n v="182"/>
    <n v="180"/>
    <n v="147"/>
    <n v="1089"/>
    <m/>
    <m/>
    <m/>
    <m/>
    <m/>
    <s v="21:55"/>
    <s v="18:55"/>
    <d v="1899-12-30T03:00:00"/>
    <s v="Evening"/>
    <x v="1"/>
    <x v="4"/>
  </r>
  <r>
    <x v="243"/>
    <x v="11"/>
    <s v="SkyWest Airlines Inc.: OO"/>
    <s v="OO"/>
    <n v="20304"/>
    <n v="3081"/>
    <x v="83"/>
    <s v="Harlingen/San Benito, TX"/>
    <s v="DFW"/>
    <s v="Dallas/Fort Worth, TX"/>
    <n v="1524"/>
    <n v="1520"/>
    <n v="-4"/>
    <n v="13"/>
    <n v="1533"/>
    <n v="1644"/>
    <n v="21"/>
    <n v="1704"/>
    <n v="1705"/>
    <n v="1"/>
    <n v="0"/>
    <n v="0"/>
    <n v="100"/>
    <n v="105"/>
    <n v="71"/>
    <n v="461"/>
    <m/>
    <m/>
    <m/>
    <m/>
    <m/>
    <s v="17:05"/>
    <s v="15:20"/>
    <d v="1899-12-30T01:45:00"/>
    <s v="Afternoon"/>
    <x v="1"/>
    <x v="2"/>
  </r>
  <r>
    <x v="244"/>
    <x v="6"/>
    <s v="Alaska Airlines Inc.: AS"/>
    <s v="AS"/>
    <n v="19930"/>
    <n v="807"/>
    <x v="6"/>
    <s v="Seattle, WA"/>
    <s v="KOA"/>
    <s v="Kona, HI"/>
    <n v="1730"/>
    <n v="1725"/>
    <n v="-5"/>
    <n v="13"/>
    <n v="1738"/>
    <n v="2012"/>
    <n v="5"/>
    <n v="2040"/>
    <n v="2017"/>
    <n v="-23"/>
    <n v="0"/>
    <n v="0"/>
    <n v="370"/>
    <n v="352"/>
    <n v="334"/>
    <n v="2688"/>
    <m/>
    <m/>
    <m/>
    <m/>
    <m/>
    <s v="20:17"/>
    <s v="17:25"/>
    <d v="1899-12-30T02:52:00"/>
    <s v="Afternoon"/>
    <x v="1"/>
    <x v="6"/>
  </r>
  <r>
    <x v="245"/>
    <x v="6"/>
    <s v="Alaska Airlines Inc.: AS"/>
    <s v="AS"/>
    <n v="19930"/>
    <n v="1751"/>
    <x v="29"/>
    <s v="San Francisco, CA"/>
    <s v="SEA"/>
    <s v="Seattle, WA"/>
    <n v="1220"/>
    <n v="1211"/>
    <n v="-9"/>
    <n v="21"/>
    <n v="1232"/>
    <n v="1408"/>
    <n v="9"/>
    <n v="1445"/>
    <n v="1417"/>
    <n v="-28"/>
    <n v="0"/>
    <n v="0"/>
    <n v="145"/>
    <n v="126"/>
    <n v="96"/>
    <n v="679"/>
    <m/>
    <m/>
    <m/>
    <m/>
    <m/>
    <s v="14:17"/>
    <s v="12:11"/>
    <d v="1899-12-30T02:06:00"/>
    <s v="Afternoon"/>
    <x v="1"/>
    <x v="2"/>
  </r>
  <r>
    <x v="246"/>
    <x v="11"/>
    <s v="SkyWest Airlines Inc.: OO"/>
    <s v="OO"/>
    <n v="20304"/>
    <n v="5667"/>
    <x v="88"/>
    <s v="San Luis Obispo, CA"/>
    <s v="SFO"/>
    <s v="San Francisco, CA"/>
    <n v="648"/>
    <n v="0"/>
    <n v="0"/>
    <m/>
    <m/>
    <m/>
    <m/>
    <n v="800"/>
    <n v="0"/>
    <n v="0"/>
    <n v="1"/>
    <n v="0"/>
    <n v="72"/>
    <m/>
    <m/>
    <n v="190"/>
    <m/>
    <m/>
    <m/>
    <m/>
    <m/>
    <e v="#REF!"/>
    <s v="00:00"/>
    <d v="1899-12-30T02:40:00"/>
    <s v="Night"/>
    <x v="0"/>
    <x v="1"/>
  </r>
  <r>
    <x v="247"/>
    <x v="6"/>
    <s v="Alaska Airlines Inc.: AS"/>
    <s v="AS"/>
    <n v="19930"/>
    <n v="654"/>
    <x v="6"/>
    <s v="Seattle, WA"/>
    <s v="SMF"/>
    <s v="Sacramento, CA"/>
    <n v="1755"/>
    <n v="1754"/>
    <n v="-1"/>
    <n v="15"/>
    <n v="1809"/>
    <n v="1941"/>
    <n v="4"/>
    <n v="1946"/>
    <n v="1945"/>
    <n v="-1"/>
    <n v="0"/>
    <n v="0"/>
    <n v="111"/>
    <n v="111"/>
    <n v="92"/>
    <n v="605"/>
    <m/>
    <m/>
    <m/>
    <m/>
    <m/>
    <s v="19:45"/>
    <s v="17:54"/>
    <d v="1899-12-30T01:51:00"/>
    <s v="Afternoon"/>
    <x v="1"/>
    <x v="3"/>
  </r>
  <r>
    <x v="248"/>
    <x v="2"/>
    <s v="Southwest Airlines Co.: WN"/>
    <s v="WN"/>
    <n v="19393"/>
    <n v="5060"/>
    <x v="12"/>
    <s v="Baltimore, MD"/>
    <s v="CVG"/>
    <s v="Cincinnati, OH"/>
    <n v="905"/>
    <n v="900"/>
    <n v="-5"/>
    <n v="15"/>
    <n v="915"/>
    <n v="1036"/>
    <n v="4"/>
    <n v="1045"/>
    <n v="1040"/>
    <n v="-5"/>
    <n v="0"/>
    <n v="0"/>
    <n v="100"/>
    <n v="100"/>
    <n v="81"/>
    <n v="430"/>
    <m/>
    <m/>
    <m/>
    <m/>
    <m/>
    <s v="10:40"/>
    <s v="09:00"/>
    <d v="1899-12-30T01:40:00"/>
    <s v="Morning"/>
    <x v="1"/>
    <x v="2"/>
  </r>
  <r>
    <x v="249"/>
    <x v="2"/>
    <s v="Southwest Airlines Co.: WN"/>
    <s v="WN"/>
    <n v="19393"/>
    <n v="1675"/>
    <x v="55"/>
    <s v="El Paso, TX"/>
    <s v="LAS"/>
    <s v="Las Vegas, NV"/>
    <n v="720"/>
    <n v="725"/>
    <n v="5"/>
    <n v="11"/>
    <n v="736"/>
    <n v="758"/>
    <n v="3"/>
    <n v="805"/>
    <n v="801"/>
    <n v="-4"/>
    <n v="0"/>
    <n v="0"/>
    <n v="105"/>
    <n v="96"/>
    <n v="82"/>
    <n v="583"/>
    <m/>
    <m/>
    <m/>
    <m/>
    <m/>
    <s v="08:01"/>
    <s v="07:25"/>
    <d v="1899-12-30T00:36:00"/>
    <s v="Morning"/>
    <x v="1"/>
    <x v="1"/>
  </r>
  <r>
    <x v="250"/>
    <x v="3"/>
    <s v="American Airlines Inc.: AA"/>
    <s v="AA"/>
    <n v="19805"/>
    <n v="285"/>
    <x v="32"/>
    <s v="Los Angeles, CA"/>
    <s v="LIH"/>
    <s v="Lihue, HI"/>
    <n v="1735"/>
    <n v="1903"/>
    <n v="88"/>
    <n v="14"/>
    <n v="1917"/>
    <n v="2126"/>
    <n v="5"/>
    <n v="2024"/>
    <n v="2131"/>
    <n v="67"/>
    <n v="0"/>
    <n v="0"/>
    <n v="349"/>
    <n v="328"/>
    <n v="309"/>
    <n v="2615"/>
    <n v="0"/>
    <n v="0"/>
    <n v="0"/>
    <n v="0"/>
    <n v="67"/>
    <s v="21:31"/>
    <s v="19:03"/>
    <d v="1899-12-30T02:28:00"/>
    <s v="Evening"/>
    <x v="0"/>
    <x v="0"/>
  </r>
  <r>
    <x v="251"/>
    <x v="5"/>
    <s v="Spirit Air Lines: NK"/>
    <s v="NK"/>
    <n v="20416"/>
    <n v="3830"/>
    <x v="41"/>
    <s v="Tampa, FL"/>
    <s v="BWI"/>
    <s v="Baltimore, MD"/>
    <n v="1940"/>
    <n v="1937"/>
    <n v="-3"/>
    <n v="11"/>
    <n v="1948"/>
    <n v="2140"/>
    <n v="6"/>
    <n v="2205"/>
    <n v="2146"/>
    <n v="-19"/>
    <n v="0"/>
    <n v="0"/>
    <n v="145"/>
    <n v="129"/>
    <n v="112"/>
    <n v="842"/>
    <m/>
    <m/>
    <m/>
    <m/>
    <m/>
    <s v="21:46"/>
    <s v="19:37"/>
    <d v="1899-12-30T02:09:00"/>
    <s v="Evening"/>
    <x v="1"/>
    <x v="4"/>
  </r>
  <r>
    <x v="252"/>
    <x v="11"/>
    <s v="SkyWest Airlines Inc.: OO"/>
    <s v="OO"/>
    <n v="20304"/>
    <n v="5141"/>
    <x v="0"/>
    <s v="Denver, CO"/>
    <s v="SGU"/>
    <s v="St. George, UT"/>
    <n v="1612"/>
    <n v="1756"/>
    <n v="104"/>
    <n v="23"/>
    <n v="1819"/>
    <n v="1934"/>
    <n v="4"/>
    <n v="1748"/>
    <n v="1938"/>
    <n v="110"/>
    <n v="0"/>
    <n v="0"/>
    <n v="96"/>
    <n v="102"/>
    <n v="75"/>
    <n v="517"/>
    <n v="110"/>
    <n v="0"/>
    <n v="0"/>
    <n v="0"/>
    <n v="0"/>
    <s v="19:38"/>
    <s v="17:56"/>
    <d v="1899-12-30T01:42:00"/>
    <s v="Afternoon"/>
    <x v="0"/>
    <x v="5"/>
  </r>
  <r>
    <x v="253"/>
    <x v="2"/>
    <s v="Southwest Airlines Co.: WN"/>
    <s v="WN"/>
    <n v="19393"/>
    <n v="933"/>
    <x v="21"/>
    <s v="Las Vegas, NV"/>
    <s v="DAL"/>
    <s v="Dallas, TX"/>
    <n v="605"/>
    <n v="601"/>
    <n v="-4"/>
    <n v="13"/>
    <n v="614"/>
    <n v="1036"/>
    <n v="2"/>
    <n v="1040"/>
    <n v="1038"/>
    <n v="-2"/>
    <n v="0"/>
    <n v="0"/>
    <n v="155"/>
    <n v="157"/>
    <n v="142"/>
    <n v="1067"/>
    <m/>
    <m/>
    <m/>
    <m/>
    <m/>
    <s v="10:38"/>
    <s v="06:01"/>
    <d v="1899-12-30T04:37:00"/>
    <s v="Morning"/>
    <x v="1"/>
    <x v="1"/>
  </r>
  <r>
    <x v="254"/>
    <x v="2"/>
    <s v="Southwest Airlines Co.: WN"/>
    <s v="WN"/>
    <n v="19393"/>
    <n v="199"/>
    <x v="89"/>
    <s v="Greer, SC"/>
    <s v="BWI"/>
    <s v="Baltimore, MD"/>
    <n v="1225"/>
    <n v="1224"/>
    <n v="-1"/>
    <n v="6"/>
    <n v="1230"/>
    <n v="1330"/>
    <n v="6"/>
    <n v="1350"/>
    <n v="1336"/>
    <n v="-14"/>
    <n v="0"/>
    <n v="0"/>
    <n v="85"/>
    <n v="72"/>
    <n v="60"/>
    <n v="426"/>
    <m/>
    <m/>
    <m/>
    <m/>
    <m/>
    <s v="13:36"/>
    <s v="12:24"/>
    <d v="1899-12-30T01:12:00"/>
    <s v="Afternoon"/>
    <x v="1"/>
    <x v="3"/>
  </r>
  <r>
    <x v="255"/>
    <x v="3"/>
    <s v="American Airlines Inc.: AA"/>
    <s v="AA"/>
    <n v="19805"/>
    <n v="864"/>
    <x v="43"/>
    <s v="Philadelphia, PA"/>
    <s v="CLT"/>
    <s v="Charlotte, NC"/>
    <n v="2030"/>
    <n v="2029"/>
    <n v="-1"/>
    <n v="21"/>
    <n v="2050"/>
    <n v="2203"/>
    <n v="6"/>
    <n v="2216"/>
    <n v="2209"/>
    <n v="-7"/>
    <n v="0"/>
    <n v="0"/>
    <n v="106"/>
    <n v="100"/>
    <n v="73"/>
    <n v="449"/>
    <m/>
    <m/>
    <m/>
    <m/>
    <m/>
    <s v="22:09"/>
    <s v="20:29"/>
    <d v="1899-12-30T01:40:00"/>
    <s v="Evening"/>
    <x v="1"/>
    <x v="2"/>
  </r>
  <r>
    <x v="256"/>
    <x v="12"/>
    <s v="Endeavor Air Inc.: 9E"/>
    <s v="9E"/>
    <n v="20363"/>
    <n v="5406"/>
    <x v="10"/>
    <s v="Hartford, CT"/>
    <s v="RDU"/>
    <s v="Raleigh/Durham, NC"/>
    <n v="620"/>
    <n v="633"/>
    <n v="13"/>
    <n v="11"/>
    <n v="644"/>
    <n v="810"/>
    <n v="4"/>
    <n v="828"/>
    <n v="814"/>
    <n v="-14"/>
    <n v="0"/>
    <n v="0"/>
    <n v="128"/>
    <n v="101"/>
    <n v="86"/>
    <n v="532"/>
    <m/>
    <m/>
    <m/>
    <m/>
    <m/>
    <s v="08:14"/>
    <s v="06:33"/>
    <d v="1899-12-30T01:41:00"/>
    <s v="Morning"/>
    <x v="1"/>
    <x v="0"/>
  </r>
  <r>
    <x v="257"/>
    <x v="8"/>
    <s v="PSA Airlines Inc.: OH"/>
    <s v="OH"/>
    <n v="20397"/>
    <n v="5386"/>
    <x v="90"/>
    <s v="Melbourne, FL"/>
    <s v="CLT"/>
    <s v="Charlotte, NC"/>
    <n v="615"/>
    <n v="611"/>
    <n v="-4"/>
    <n v="12"/>
    <n v="623"/>
    <n v="747"/>
    <n v="9"/>
    <n v="802"/>
    <n v="756"/>
    <n v="-6"/>
    <n v="0"/>
    <n v="0"/>
    <n v="107"/>
    <n v="105"/>
    <n v="84"/>
    <n v="490"/>
    <m/>
    <m/>
    <m/>
    <m/>
    <m/>
    <s v="07:56"/>
    <s v="06:11"/>
    <d v="1899-12-30T01:45:00"/>
    <s v="Morning"/>
    <x v="1"/>
    <x v="3"/>
  </r>
  <r>
    <x v="258"/>
    <x v="2"/>
    <s v="Southwest Airlines Co.: WN"/>
    <s v="WN"/>
    <n v="19393"/>
    <n v="4439"/>
    <x v="40"/>
    <s v="Phoenix, AZ"/>
    <s v="MDW"/>
    <s v="Chicago, IL"/>
    <n v="1715"/>
    <n v="1714"/>
    <n v="-1"/>
    <n v="8"/>
    <n v="1722"/>
    <n v="2221"/>
    <n v="3"/>
    <n v="2230"/>
    <n v="2224"/>
    <n v="-6"/>
    <n v="0"/>
    <n v="0"/>
    <n v="195"/>
    <n v="190"/>
    <n v="179"/>
    <n v="1444"/>
    <m/>
    <m/>
    <m/>
    <m/>
    <m/>
    <s v="22:24"/>
    <s v="17:14"/>
    <d v="1899-12-30T05:10:00"/>
    <s v="Afternoon"/>
    <x v="1"/>
    <x v="1"/>
  </r>
  <r>
    <x v="259"/>
    <x v="1"/>
    <s v="Delta Air Lines Inc.: DL"/>
    <s v="DL"/>
    <n v="19790"/>
    <n v="1033"/>
    <x v="7"/>
    <s v="Atlanta, GA"/>
    <s v="TLH"/>
    <s v="Tallahassee, FL"/>
    <n v="1515"/>
    <n v="1512"/>
    <n v="-3"/>
    <n v="11"/>
    <n v="1523"/>
    <n v="1601"/>
    <n v="4"/>
    <n v="1618"/>
    <n v="1605"/>
    <n v="-13"/>
    <n v="0"/>
    <n v="0"/>
    <n v="63"/>
    <n v="53"/>
    <n v="38"/>
    <n v="223"/>
    <m/>
    <m/>
    <m/>
    <m/>
    <m/>
    <s v="16:05"/>
    <s v="15:12"/>
    <d v="1899-12-30T00:53:00"/>
    <s v="Afternoon"/>
    <x v="1"/>
    <x v="4"/>
  </r>
  <r>
    <x v="260"/>
    <x v="3"/>
    <s v="American Airlines Inc.: AA"/>
    <s v="AA"/>
    <n v="19805"/>
    <n v="1608"/>
    <x v="18"/>
    <s v="Dallas/Fort Worth, TX"/>
    <s v="LGA"/>
    <s v="New York, NY"/>
    <n v="1053"/>
    <n v="1046"/>
    <n v="-7"/>
    <n v="20"/>
    <n v="1106"/>
    <n v="1444"/>
    <n v="9"/>
    <n v="1515"/>
    <n v="1453"/>
    <n v="-22"/>
    <n v="0"/>
    <n v="0"/>
    <n v="202"/>
    <n v="187"/>
    <n v="158"/>
    <n v="1389"/>
    <m/>
    <m/>
    <m/>
    <m/>
    <m/>
    <s v="14:53"/>
    <s v="10:46"/>
    <d v="1899-12-30T04:07:00"/>
    <s v="Morning"/>
    <x v="1"/>
    <x v="5"/>
  </r>
  <r>
    <x v="261"/>
    <x v="11"/>
    <s v="SkyWest Airlines Inc.: OO"/>
    <s v="OO"/>
    <n v="20304"/>
    <n v="4748"/>
    <x v="91"/>
    <s v="Green Bay, WI"/>
    <s v="ORD"/>
    <s v="Chicago, IL"/>
    <n v="600"/>
    <n v="550"/>
    <n v="-10"/>
    <n v="11"/>
    <n v="601"/>
    <n v="645"/>
    <n v="16"/>
    <n v="712"/>
    <n v="701"/>
    <n v="-11"/>
    <n v="0"/>
    <n v="0"/>
    <n v="72"/>
    <n v="71"/>
    <n v="44"/>
    <n v="173"/>
    <m/>
    <m/>
    <m/>
    <m/>
    <m/>
    <s v="07:01"/>
    <s v="05:50"/>
    <d v="1899-12-30T01:11:00"/>
    <s v="Night"/>
    <x v="1"/>
    <x v="5"/>
  </r>
  <r>
    <x v="262"/>
    <x v="1"/>
    <s v="Delta Air Lines Inc.: DL"/>
    <s v="DL"/>
    <n v="19790"/>
    <n v="992"/>
    <x v="7"/>
    <s v="Atlanta, GA"/>
    <s v="SAN"/>
    <s v="San Diego, CA"/>
    <n v="1533"/>
    <n v="1531"/>
    <n v="-2"/>
    <n v="17"/>
    <n v="1548"/>
    <n v="1653"/>
    <n v="3"/>
    <n v="1702"/>
    <n v="1656"/>
    <n v="-6"/>
    <n v="0"/>
    <n v="0"/>
    <n v="269"/>
    <n v="265"/>
    <n v="245"/>
    <n v="1892"/>
    <m/>
    <m/>
    <m/>
    <m/>
    <m/>
    <s v="16:56"/>
    <s v="15:31"/>
    <d v="1899-12-30T01:25:00"/>
    <s v="Afternoon"/>
    <x v="1"/>
    <x v="6"/>
  </r>
  <r>
    <x v="263"/>
    <x v="3"/>
    <s v="American Airlines Inc.: AA"/>
    <s v="AA"/>
    <n v="19805"/>
    <n v="2629"/>
    <x v="75"/>
    <s v="Miami, FL"/>
    <s v="AUS"/>
    <s v="Austin, TX"/>
    <n v="1840"/>
    <n v="1916"/>
    <n v="36"/>
    <n v="13"/>
    <n v="1929"/>
    <n v="2117"/>
    <n v="5"/>
    <n v="2054"/>
    <n v="2122"/>
    <n v="28"/>
    <n v="0"/>
    <n v="0"/>
    <n v="194"/>
    <n v="186"/>
    <n v="168"/>
    <n v="1103"/>
    <n v="24"/>
    <n v="0"/>
    <n v="0"/>
    <n v="0"/>
    <n v="4"/>
    <s v="21:22"/>
    <s v="19:16"/>
    <d v="1899-12-30T02:06:00"/>
    <s v="Evening"/>
    <x v="0"/>
    <x v="5"/>
  </r>
  <r>
    <x v="264"/>
    <x v="8"/>
    <s v="PSA Airlines Inc.: OH"/>
    <s v="OH"/>
    <n v="20397"/>
    <n v="5314"/>
    <x v="92"/>
    <s v="Charleston/Dunbar, WV"/>
    <s v="CLT"/>
    <s v="Charlotte, NC"/>
    <n v="1437"/>
    <n v="1515"/>
    <n v="38"/>
    <n v="14"/>
    <n v="1529"/>
    <n v="1612"/>
    <n v="8"/>
    <n v="1559"/>
    <n v="1620"/>
    <n v="21"/>
    <n v="0"/>
    <n v="0"/>
    <n v="82"/>
    <n v="65"/>
    <n v="43"/>
    <n v="221"/>
    <n v="1"/>
    <n v="0"/>
    <n v="0"/>
    <n v="0"/>
    <n v="20"/>
    <s v="16:20"/>
    <s v="15:15"/>
    <d v="1899-12-30T01:05:00"/>
    <s v="Afternoon"/>
    <x v="0"/>
    <x v="3"/>
  </r>
  <r>
    <x v="265"/>
    <x v="2"/>
    <s v="Southwest Airlines Co.: WN"/>
    <s v="WN"/>
    <n v="19393"/>
    <n v="1921"/>
    <x v="93"/>
    <s v="Long Beach, CA"/>
    <s v="SMF"/>
    <s v="Sacramento, CA"/>
    <n v="1840"/>
    <n v="1903"/>
    <n v="23"/>
    <n v="9"/>
    <n v="1912"/>
    <n v="2018"/>
    <n v="4"/>
    <n v="2000"/>
    <n v="2022"/>
    <n v="22"/>
    <n v="0"/>
    <n v="0"/>
    <n v="80"/>
    <n v="79"/>
    <n v="66"/>
    <n v="387"/>
    <n v="7"/>
    <n v="0"/>
    <n v="0"/>
    <n v="0"/>
    <n v="15"/>
    <s v="20:22"/>
    <s v="19:03"/>
    <d v="1899-12-30T01:19:00"/>
    <s v="Evening"/>
    <x v="0"/>
    <x v="4"/>
  </r>
  <r>
    <x v="266"/>
    <x v="7"/>
    <s v="JetBlue Airways: B6"/>
    <s v="B6"/>
    <n v="20409"/>
    <n v="1033"/>
    <x v="48"/>
    <s v="Orlando, FL"/>
    <s v="SJU"/>
    <s v="San Juan, PR"/>
    <n v="936"/>
    <n v="932"/>
    <n v="-4"/>
    <n v="19"/>
    <n v="951"/>
    <n v="1311"/>
    <n v="5"/>
    <n v="1325"/>
    <n v="1316"/>
    <n v="-9"/>
    <n v="0"/>
    <n v="0"/>
    <n v="169"/>
    <n v="164"/>
    <n v="140"/>
    <n v="1189"/>
    <m/>
    <m/>
    <m/>
    <m/>
    <m/>
    <s v="13:16"/>
    <s v="09:32"/>
    <d v="1899-12-30T03:44:00"/>
    <s v="Morning"/>
    <x v="1"/>
    <x v="6"/>
  </r>
  <r>
    <x v="267"/>
    <x v="0"/>
    <s v="United Air Lines Inc.: UA"/>
    <s v="UA"/>
    <n v="19977"/>
    <n v="2367"/>
    <x v="81"/>
    <s v="Pittsburgh, PA"/>
    <s v="SFO"/>
    <s v="San Francisco, CA"/>
    <n v="600"/>
    <n v="557"/>
    <n v="-3"/>
    <n v="10"/>
    <n v="607"/>
    <n v="810"/>
    <n v="5"/>
    <n v="833"/>
    <n v="815"/>
    <n v="-18"/>
    <n v="0"/>
    <n v="0"/>
    <n v="333"/>
    <n v="318"/>
    <n v="303"/>
    <n v="2254"/>
    <m/>
    <m/>
    <m/>
    <m/>
    <m/>
    <s v="08:15"/>
    <s v="05:57"/>
    <d v="1899-12-30T02:18:00"/>
    <s v="Night"/>
    <x v="1"/>
    <x v="3"/>
  </r>
  <r>
    <x v="268"/>
    <x v="0"/>
    <s v="United Air Lines Inc.: UA"/>
    <s v="UA"/>
    <n v="19977"/>
    <n v="1962"/>
    <x v="20"/>
    <s v="Chicago, IL"/>
    <s v="OMA"/>
    <s v="Omaha, NE"/>
    <n v="1545"/>
    <n v="1543"/>
    <n v="-2"/>
    <n v="15"/>
    <n v="1558"/>
    <n v="1709"/>
    <n v="3"/>
    <n v="1720"/>
    <n v="1712"/>
    <n v="-8"/>
    <n v="0"/>
    <n v="0"/>
    <n v="95"/>
    <n v="89"/>
    <n v="71"/>
    <n v="416"/>
    <m/>
    <m/>
    <m/>
    <m/>
    <m/>
    <s v="17:12"/>
    <s v="15:43"/>
    <d v="1899-12-30T01:29:00"/>
    <s v="Afternoon"/>
    <x v="1"/>
    <x v="2"/>
  </r>
  <r>
    <x v="269"/>
    <x v="2"/>
    <s v="Southwest Airlines Co.: WN"/>
    <s v="WN"/>
    <n v="19393"/>
    <n v="2720"/>
    <x v="94"/>
    <s v="Oklahoma City, OK"/>
    <s v="DEN"/>
    <s v="Denver, CO"/>
    <n v="1240"/>
    <n v="1237"/>
    <n v="-3"/>
    <n v="13"/>
    <n v="1250"/>
    <n v="1307"/>
    <n v="7"/>
    <n v="1320"/>
    <n v="1314"/>
    <n v="-6"/>
    <n v="0"/>
    <n v="0"/>
    <n v="100"/>
    <n v="97"/>
    <n v="77"/>
    <n v="495"/>
    <m/>
    <m/>
    <m/>
    <m/>
    <m/>
    <s v="13:14"/>
    <s v="12:37"/>
    <d v="1899-12-30T00:37:00"/>
    <s v="Afternoon"/>
    <x v="1"/>
    <x v="4"/>
  </r>
  <r>
    <x v="270"/>
    <x v="5"/>
    <s v="Spirit Air Lines: NK"/>
    <s v="NK"/>
    <n v="20416"/>
    <n v="815"/>
    <x v="20"/>
    <s v="Chicago, IL"/>
    <s v="MSY"/>
    <s v="New Orleans, LA"/>
    <n v="1616"/>
    <n v="1631"/>
    <n v="15"/>
    <n v="12"/>
    <n v="1643"/>
    <n v="1827"/>
    <n v="5"/>
    <n v="1841"/>
    <n v="1832"/>
    <n v="-9"/>
    <n v="0"/>
    <n v="0"/>
    <n v="145"/>
    <n v="121"/>
    <n v="104"/>
    <n v="836"/>
    <m/>
    <m/>
    <m/>
    <m/>
    <m/>
    <s v="18:32"/>
    <s v="16:31"/>
    <d v="1899-12-30T02:01:00"/>
    <s v="Afternoon"/>
    <x v="1"/>
    <x v="3"/>
  </r>
  <r>
    <x v="271"/>
    <x v="2"/>
    <s v="Southwest Airlines Co.: WN"/>
    <s v="WN"/>
    <n v="19393"/>
    <n v="1121"/>
    <x v="43"/>
    <s v="Philadelphia, PA"/>
    <s v="TPA"/>
    <s v="Tampa, FL"/>
    <n v="1300"/>
    <n v="1258"/>
    <n v="-2"/>
    <n v="10"/>
    <n v="1308"/>
    <n v="1518"/>
    <n v="5"/>
    <n v="1545"/>
    <n v="1523"/>
    <n v="-22"/>
    <n v="0"/>
    <n v="0"/>
    <n v="165"/>
    <n v="145"/>
    <n v="130"/>
    <n v="920"/>
    <m/>
    <m/>
    <m/>
    <m/>
    <m/>
    <s v="15:23"/>
    <s v="12:58"/>
    <d v="1899-12-30T02:25:00"/>
    <s v="Afternoon"/>
    <x v="1"/>
    <x v="1"/>
  </r>
  <r>
    <x v="272"/>
    <x v="12"/>
    <s v="Endeavor Air Inc.: 9E"/>
    <s v="9E"/>
    <n v="20363"/>
    <n v="5077"/>
    <x v="18"/>
    <s v="Dallas/Fort Worth, TX"/>
    <s v="CVG"/>
    <s v="Cincinnati, OH"/>
    <n v="1936"/>
    <n v="1929"/>
    <n v="-7"/>
    <n v="14"/>
    <n v="1943"/>
    <n v="2228"/>
    <n v="4"/>
    <n v="2247"/>
    <n v="2232"/>
    <n v="-15"/>
    <n v="0"/>
    <n v="0"/>
    <n v="131"/>
    <n v="123"/>
    <n v="105"/>
    <n v="812"/>
    <m/>
    <m/>
    <m/>
    <m/>
    <m/>
    <s v="22:32"/>
    <s v="19:29"/>
    <d v="1899-12-30T03:03:00"/>
    <s v="Evening"/>
    <x v="1"/>
    <x v="0"/>
  </r>
  <r>
    <x v="273"/>
    <x v="2"/>
    <s v="Southwest Airlines Co.: WN"/>
    <s v="WN"/>
    <n v="19393"/>
    <n v="4994"/>
    <x v="63"/>
    <s v="Buffalo, NY"/>
    <s v="PHX"/>
    <s v="Phoenix, AZ"/>
    <n v="1715"/>
    <n v="1713"/>
    <n v="-2"/>
    <n v="7"/>
    <n v="1720"/>
    <n v="1819"/>
    <n v="6"/>
    <n v="1845"/>
    <n v="1825"/>
    <n v="-20"/>
    <n v="0"/>
    <n v="0"/>
    <n v="270"/>
    <n v="252"/>
    <n v="239"/>
    <n v="1912"/>
    <m/>
    <m/>
    <m/>
    <m/>
    <m/>
    <s v="18:25"/>
    <s v="17:13"/>
    <d v="1899-12-30T01:12:00"/>
    <s v="Afternoon"/>
    <x v="1"/>
    <x v="4"/>
  </r>
  <r>
    <x v="274"/>
    <x v="11"/>
    <s v="SkyWest Airlines Inc.: OO"/>
    <s v="OO"/>
    <n v="20304"/>
    <n v="3147"/>
    <x v="20"/>
    <s v="Chicago, IL"/>
    <s v="CVG"/>
    <s v="Cincinnati, OH"/>
    <n v="1244"/>
    <n v="1239"/>
    <n v="-5"/>
    <n v="15"/>
    <n v="1254"/>
    <n v="1436"/>
    <n v="7"/>
    <n v="1505"/>
    <n v="1443"/>
    <n v="-22"/>
    <n v="0"/>
    <n v="0"/>
    <n v="81"/>
    <n v="64"/>
    <n v="42"/>
    <n v="264"/>
    <m/>
    <m/>
    <m/>
    <m/>
    <m/>
    <s v="14:43"/>
    <s v="12:39"/>
    <d v="1899-12-30T02:04:00"/>
    <s v="Afternoon"/>
    <x v="1"/>
    <x v="1"/>
  </r>
  <r>
    <x v="275"/>
    <x v="13"/>
    <s v="Envoy Air: MQ"/>
    <s v="MQ"/>
    <n v="20398"/>
    <n v="3438"/>
    <x v="20"/>
    <s v="Chicago, IL"/>
    <s v="PWM"/>
    <s v="Portland, ME"/>
    <n v="1825"/>
    <n v="1818"/>
    <n v="-7"/>
    <n v="38"/>
    <n v="1856"/>
    <n v="2151"/>
    <n v="3"/>
    <n v="2151"/>
    <n v="2154"/>
    <n v="3"/>
    <n v="0"/>
    <n v="0"/>
    <n v="146"/>
    <n v="156"/>
    <n v="115"/>
    <n v="900"/>
    <m/>
    <m/>
    <m/>
    <m/>
    <m/>
    <s v="21:54"/>
    <s v="18:18"/>
    <d v="1899-12-30T03:36:00"/>
    <s v="Evening"/>
    <x v="1"/>
    <x v="1"/>
  </r>
  <r>
    <x v="276"/>
    <x v="3"/>
    <s v="American Airlines Inc.: AA"/>
    <s v="AA"/>
    <n v="19805"/>
    <n v="2932"/>
    <x v="19"/>
    <s v="Charlotte, NC"/>
    <s v="SAV"/>
    <s v="Savannah, GA"/>
    <n v="1240"/>
    <n v="1238"/>
    <n v="-2"/>
    <n v="10"/>
    <n v="1248"/>
    <n v="1326"/>
    <n v="5"/>
    <n v="1341"/>
    <n v="1331"/>
    <n v="-10"/>
    <n v="0"/>
    <n v="0"/>
    <n v="61"/>
    <n v="53"/>
    <n v="38"/>
    <n v="213"/>
    <m/>
    <m/>
    <m/>
    <m/>
    <m/>
    <s v="13:31"/>
    <s v="12:38"/>
    <d v="1899-12-30T00:53:00"/>
    <s v="Afternoon"/>
    <x v="1"/>
    <x v="3"/>
  </r>
  <r>
    <x v="277"/>
    <x v="1"/>
    <s v="Delta Air Lines Inc.: DL"/>
    <s v="DL"/>
    <n v="19790"/>
    <n v="310"/>
    <x v="7"/>
    <s v="Atlanta, GA"/>
    <s v="MSY"/>
    <s v="New Orleans, LA"/>
    <n v="726"/>
    <n v="723"/>
    <n v="-3"/>
    <n v="13"/>
    <n v="736"/>
    <n v="746"/>
    <n v="4"/>
    <n v="800"/>
    <n v="750"/>
    <n v="-10"/>
    <n v="0"/>
    <n v="0"/>
    <n v="94"/>
    <n v="87"/>
    <n v="70"/>
    <n v="425"/>
    <m/>
    <m/>
    <m/>
    <m/>
    <m/>
    <s v="07:50"/>
    <s v="07:23"/>
    <d v="1899-12-30T00:27:00"/>
    <s v="Morning"/>
    <x v="1"/>
    <x v="0"/>
  </r>
  <r>
    <x v="278"/>
    <x v="2"/>
    <s v="Southwest Airlines Co.: WN"/>
    <s v="WN"/>
    <n v="19393"/>
    <n v="922"/>
    <x v="95"/>
    <s v="Providence, RI"/>
    <s v="MDW"/>
    <s v="Chicago, IL"/>
    <n v="550"/>
    <n v="546"/>
    <n v="-4"/>
    <n v="9"/>
    <n v="555"/>
    <n v="702"/>
    <n v="31"/>
    <n v="725"/>
    <n v="733"/>
    <n v="8"/>
    <n v="0"/>
    <n v="0"/>
    <n v="155"/>
    <n v="167"/>
    <n v="127"/>
    <n v="842"/>
    <m/>
    <m/>
    <m/>
    <m/>
    <m/>
    <s v="07:33"/>
    <s v="05:46"/>
    <d v="1899-12-30T01:47:00"/>
    <s v="Night"/>
    <x v="1"/>
    <x v="6"/>
  </r>
  <r>
    <x v="279"/>
    <x v="7"/>
    <s v="JetBlue Airways: B6"/>
    <s v="B6"/>
    <n v="20409"/>
    <n v="781"/>
    <x v="31"/>
    <s v="Boston, MA"/>
    <s v="RIC"/>
    <s v="Richmond, VA"/>
    <n v="1404"/>
    <n v="1404"/>
    <n v="0"/>
    <n v="16"/>
    <n v="1420"/>
    <n v="1547"/>
    <n v="6"/>
    <n v="1552"/>
    <n v="1553"/>
    <n v="1"/>
    <n v="0"/>
    <n v="0"/>
    <n v="108"/>
    <n v="109"/>
    <n v="87"/>
    <n v="474"/>
    <m/>
    <m/>
    <m/>
    <m/>
    <m/>
    <s v="15:53"/>
    <s v="14:04"/>
    <d v="1899-12-30T01:49:00"/>
    <s v="Afternoon"/>
    <x v="0"/>
    <x v="6"/>
  </r>
  <r>
    <x v="280"/>
    <x v="5"/>
    <s v="Spirit Air Lines: NK"/>
    <s v="NK"/>
    <n v="20416"/>
    <n v="3925"/>
    <x v="75"/>
    <s v="Miami, FL"/>
    <s v="LGA"/>
    <s v="New York, NY"/>
    <n v="1202"/>
    <n v="1211"/>
    <n v="9"/>
    <n v="14"/>
    <n v="1225"/>
    <n v="1456"/>
    <n v="3"/>
    <n v="1459"/>
    <n v="1459"/>
    <n v="0"/>
    <n v="0"/>
    <n v="0"/>
    <n v="177"/>
    <n v="168"/>
    <n v="151"/>
    <n v="1096"/>
    <m/>
    <m/>
    <m/>
    <m/>
    <m/>
    <s v="14:59"/>
    <s v="12:11"/>
    <d v="1899-12-30T02:48:00"/>
    <s v="Afternoon"/>
    <x v="0"/>
    <x v="4"/>
  </r>
  <r>
    <x v="281"/>
    <x v="11"/>
    <s v="SkyWest Airlines Inc.: OO"/>
    <s v="OO"/>
    <n v="20304"/>
    <n v="3480"/>
    <x v="67"/>
    <s v="Fresno, CA"/>
    <s v="SAN"/>
    <s v="San Diego, CA"/>
    <n v="830"/>
    <n v="819"/>
    <n v="-11"/>
    <n v="8"/>
    <n v="827"/>
    <n v="921"/>
    <n v="2"/>
    <n v="933"/>
    <n v="923"/>
    <n v="-10"/>
    <n v="0"/>
    <n v="0"/>
    <n v="63"/>
    <n v="64"/>
    <n v="54"/>
    <n v="314"/>
    <m/>
    <m/>
    <m/>
    <m/>
    <m/>
    <s v="09:23"/>
    <s v="08:19"/>
    <d v="1899-12-30T01:04:00"/>
    <s v="Morning"/>
    <x v="1"/>
    <x v="5"/>
  </r>
  <r>
    <x v="282"/>
    <x v="3"/>
    <s v="American Airlines Inc.: AA"/>
    <s v="AA"/>
    <n v="19805"/>
    <n v="1367"/>
    <x v="26"/>
    <s v="Austin, TX"/>
    <s v="LAX"/>
    <s v="Los Angeles, CA"/>
    <n v="1508"/>
    <n v="0"/>
    <n v="0"/>
    <m/>
    <m/>
    <m/>
    <m/>
    <n v="1630"/>
    <n v="0"/>
    <n v="0"/>
    <n v="1"/>
    <n v="0"/>
    <n v="202"/>
    <m/>
    <m/>
    <n v="1242"/>
    <m/>
    <m/>
    <m/>
    <m/>
    <m/>
    <s v="00:00"/>
    <s v="00:00"/>
    <d v="1899-12-30T00:00:00"/>
    <s v="Night"/>
    <x v="0"/>
    <x v="3"/>
  </r>
  <r>
    <x v="283"/>
    <x v="3"/>
    <s v="American Airlines Inc.: AA"/>
    <s v="AA"/>
    <n v="19805"/>
    <n v="1893"/>
    <x v="19"/>
    <s v="Charlotte, NC"/>
    <s v="LGA"/>
    <s v="New York, NY"/>
    <n v="1751"/>
    <n v="1747"/>
    <n v="-4"/>
    <n v="10"/>
    <n v="1757"/>
    <n v="1918"/>
    <n v="4"/>
    <n v="1941"/>
    <n v="1922"/>
    <n v="-19"/>
    <n v="0"/>
    <n v="0"/>
    <n v="110"/>
    <n v="95"/>
    <n v="81"/>
    <n v="544"/>
    <m/>
    <m/>
    <m/>
    <m/>
    <m/>
    <s v="19:22"/>
    <s v="17:47"/>
    <d v="1899-12-30T01:35:00"/>
    <s v="Afternoon"/>
    <x v="1"/>
    <x v="6"/>
  </r>
  <r>
    <x v="284"/>
    <x v="6"/>
    <s v="Alaska Airlines Inc.: AS"/>
    <s v="AS"/>
    <n v="19930"/>
    <n v="61"/>
    <x v="96"/>
    <s v="Yakutat, AK"/>
    <s v="CDV"/>
    <s v="Cordova, AK"/>
    <n v="1216"/>
    <n v="1218"/>
    <n v="2"/>
    <n v="17"/>
    <n v="1235"/>
    <n v="1310"/>
    <n v="4"/>
    <n v="1305"/>
    <n v="1314"/>
    <n v="9"/>
    <n v="0"/>
    <n v="0"/>
    <n v="49"/>
    <n v="56"/>
    <n v="35"/>
    <n v="213"/>
    <m/>
    <m/>
    <m/>
    <m/>
    <m/>
    <s v="13:14"/>
    <s v="12:18"/>
    <d v="1899-12-30T00:56:00"/>
    <s v="Afternoon"/>
    <x v="0"/>
    <x v="5"/>
  </r>
  <r>
    <x v="285"/>
    <x v="2"/>
    <s v="Southwest Airlines Co.: WN"/>
    <s v="WN"/>
    <n v="19393"/>
    <n v="2056"/>
    <x v="27"/>
    <s v="Indianapolis, IN"/>
    <s v="ATL"/>
    <s v="Atlanta, GA"/>
    <n v="720"/>
    <n v="718"/>
    <n v="-2"/>
    <n v="8"/>
    <n v="726"/>
    <n v="829"/>
    <n v="10"/>
    <n v="855"/>
    <n v="839"/>
    <n v="-16"/>
    <n v="0"/>
    <n v="0"/>
    <n v="95"/>
    <n v="81"/>
    <n v="63"/>
    <n v="432"/>
    <m/>
    <m/>
    <m/>
    <m/>
    <m/>
    <s v="08:39"/>
    <s v="07:18"/>
    <d v="1899-12-30T01:21:00"/>
    <s v="Morning"/>
    <x v="1"/>
    <x v="4"/>
  </r>
  <r>
    <x v="286"/>
    <x v="3"/>
    <s v="American Airlines Inc.: AA"/>
    <s v="AA"/>
    <n v="19805"/>
    <n v="2503"/>
    <x v="41"/>
    <s v="Tampa, FL"/>
    <s v="MIA"/>
    <s v="Miami, FL"/>
    <n v="1730"/>
    <n v="1852"/>
    <n v="82"/>
    <n v="16"/>
    <n v="1908"/>
    <n v="1947"/>
    <n v="47"/>
    <n v="1840"/>
    <n v="2034"/>
    <n v="114"/>
    <n v="0"/>
    <n v="0"/>
    <n v="70"/>
    <n v="102"/>
    <n v="39"/>
    <n v="204"/>
    <n v="3"/>
    <n v="0"/>
    <n v="32"/>
    <n v="0"/>
    <n v="79"/>
    <s v="20:34"/>
    <s v="18:52"/>
    <d v="1899-12-30T01:42:00"/>
    <s v="Evening"/>
    <x v="0"/>
    <x v="6"/>
  </r>
  <r>
    <x v="287"/>
    <x v="1"/>
    <s v="Delta Air Lines Inc.: DL"/>
    <s v="DL"/>
    <n v="19790"/>
    <n v="492"/>
    <x v="42"/>
    <s v="New York, NY"/>
    <s v="DTW"/>
    <s v="Detroit, MI"/>
    <n v="935"/>
    <n v="930"/>
    <n v="-5"/>
    <n v="12"/>
    <n v="942"/>
    <n v="1058"/>
    <n v="8"/>
    <n v="1138"/>
    <n v="1106"/>
    <n v="-32"/>
    <n v="0"/>
    <n v="0"/>
    <n v="123"/>
    <n v="96"/>
    <n v="76"/>
    <n v="502"/>
    <m/>
    <m/>
    <m/>
    <m/>
    <m/>
    <s v="11:06"/>
    <s v="09:30"/>
    <d v="1899-12-30T01:36:00"/>
    <s v="Morning"/>
    <x v="1"/>
    <x v="1"/>
  </r>
  <r>
    <x v="288"/>
    <x v="2"/>
    <s v="Southwest Airlines Co.: WN"/>
    <s v="WN"/>
    <n v="19393"/>
    <n v="1936"/>
    <x v="32"/>
    <s v="Los Angeles, CA"/>
    <s v="OAK"/>
    <s v="Oakland, CA"/>
    <n v="1210"/>
    <n v="1205"/>
    <n v="-5"/>
    <n v="11"/>
    <n v="1216"/>
    <n v="1306"/>
    <n v="6"/>
    <n v="1320"/>
    <n v="1312"/>
    <n v="-8"/>
    <n v="0"/>
    <n v="0"/>
    <n v="70"/>
    <n v="67"/>
    <n v="50"/>
    <n v="337"/>
    <m/>
    <m/>
    <m/>
    <m/>
    <m/>
    <s v="13:12"/>
    <s v="12:05"/>
    <d v="1899-12-30T01:07:00"/>
    <s v="Afternoon"/>
    <x v="1"/>
    <x v="2"/>
  </r>
  <r>
    <x v="289"/>
    <x v="3"/>
    <s v="American Airlines Inc.: AA"/>
    <s v="AA"/>
    <n v="19805"/>
    <n v="2194"/>
    <x v="19"/>
    <s v="Charlotte, NC"/>
    <s v="FLL"/>
    <s v="Fort Lauderdale, FL"/>
    <n v="2100"/>
    <n v="2056"/>
    <n v="-4"/>
    <n v="16"/>
    <n v="2112"/>
    <n v="2244"/>
    <n v="3"/>
    <n v="2258"/>
    <n v="2247"/>
    <n v="-11"/>
    <n v="0"/>
    <n v="0"/>
    <n v="118"/>
    <n v="111"/>
    <n v="92"/>
    <n v="632"/>
    <m/>
    <m/>
    <m/>
    <m/>
    <m/>
    <s v="22:47"/>
    <s v="20:56"/>
    <d v="1899-12-30T01:51:00"/>
    <s v="Evening"/>
    <x v="1"/>
    <x v="6"/>
  </r>
  <r>
    <x v="290"/>
    <x v="3"/>
    <s v="American Airlines Inc.: AA"/>
    <s v="AA"/>
    <n v="19805"/>
    <n v="2212"/>
    <x v="18"/>
    <s v="Dallas/Fort Worth, TX"/>
    <s v="IAH"/>
    <s v="Houston, TX"/>
    <n v="1859"/>
    <n v="0"/>
    <n v="0"/>
    <m/>
    <m/>
    <m/>
    <m/>
    <n v="2014"/>
    <n v="0"/>
    <n v="0"/>
    <n v="1"/>
    <n v="0"/>
    <n v="75"/>
    <m/>
    <m/>
    <n v="224"/>
    <m/>
    <m/>
    <m/>
    <m/>
    <m/>
    <s v="00:00"/>
    <s v="00:00"/>
    <d v="1899-12-30T00:00:00"/>
    <s v="Night"/>
    <x v="0"/>
    <x v="4"/>
  </r>
  <r>
    <x v="291"/>
    <x v="9"/>
    <s v="Allegiant Air: G4"/>
    <s v="G4"/>
    <n v="20368"/>
    <n v="259"/>
    <x v="21"/>
    <s v="Las Vegas, NV"/>
    <s v="MSO"/>
    <s v="Missoula, MT"/>
    <n v="1820"/>
    <n v="1912"/>
    <n v="52"/>
    <n v="15"/>
    <n v="1927"/>
    <n v="2227"/>
    <n v="7"/>
    <n v="2140"/>
    <n v="2234"/>
    <n v="54"/>
    <n v="0"/>
    <n v="0"/>
    <n v="140"/>
    <n v="142"/>
    <n v="120"/>
    <n v="750"/>
    <n v="2"/>
    <n v="0"/>
    <n v="2"/>
    <n v="0"/>
    <n v="50"/>
    <s v="22:34"/>
    <s v="19:12"/>
    <d v="1899-12-30T03:22:00"/>
    <s v="Evening"/>
    <x v="0"/>
    <x v="0"/>
  </r>
  <r>
    <x v="292"/>
    <x v="3"/>
    <s v="American Airlines Inc.: AA"/>
    <s v="AA"/>
    <n v="19805"/>
    <n v="2456"/>
    <x v="27"/>
    <s v="Indianapolis, IN"/>
    <s v="DFW"/>
    <s v="Dallas/Fort Worth, TX"/>
    <n v="1803"/>
    <n v="1801"/>
    <n v="-2"/>
    <n v="12"/>
    <n v="1813"/>
    <n v="1905"/>
    <n v="18"/>
    <n v="1936"/>
    <n v="1923"/>
    <n v="-13"/>
    <n v="0"/>
    <n v="0"/>
    <n v="153"/>
    <n v="142"/>
    <n v="112"/>
    <n v="761"/>
    <m/>
    <m/>
    <m/>
    <m/>
    <m/>
    <s v="19:23"/>
    <s v="18:01"/>
    <d v="1899-12-30T01:22:00"/>
    <s v="Evening"/>
    <x v="1"/>
    <x v="1"/>
  </r>
  <r>
    <x v="293"/>
    <x v="0"/>
    <s v="United Air Lines Inc.: UA"/>
    <s v="UA"/>
    <n v="19977"/>
    <n v="433"/>
    <x v="29"/>
    <s v="San Francisco, CA"/>
    <s v="LAX"/>
    <s v="Los Angeles, CA"/>
    <n v="1252"/>
    <n v="1248"/>
    <n v="-4"/>
    <n v="31"/>
    <n v="1319"/>
    <n v="1413"/>
    <n v="14"/>
    <n v="1426"/>
    <n v="1427"/>
    <n v="1"/>
    <n v="0"/>
    <n v="0"/>
    <n v="94"/>
    <n v="99"/>
    <n v="54"/>
    <n v="337"/>
    <m/>
    <m/>
    <m/>
    <m/>
    <m/>
    <s v="14:27"/>
    <s v="12:48"/>
    <d v="1899-12-30T01:39:00"/>
    <s v="Afternoon"/>
    <x v="1"/>
    <x v="2"/>
  </r>
  <r>
    <x v="294"/>
    <x v="3"/>
    <s v="American Airlines Inc.: AA"/>
    <s v="AA"/>
    <n v="19805"/>
    <n v="1507"/>
    <x v="32"/>
    <s v="Los Angeles, CA"/>
    <s v="CLT"/>
    <s v="Charlotte, NC"/>
    <n v="1130"/>
    <n v="1212"/>
    <n v="42"/>
    <n v="17"/>
    <n v="1229"/>
    <n v="1934"/>
    <n v="7"/>
    <n v="1920"/>
    <n v="1941"/>
    <n v="21"/>
    <n v="0"/>
    <n v="0"/>
    <n v="290"/>
    <n v="269"/>
    <n v="245"/>
    <n v="2125"/>
    <n v="0"/>
    <n v="0"/>
    <n v="0"/>
    <n v="0"/>
    <n v="21"/>
    <s v="19:41"/>
    <s v="12:12"/>
    <d v="1899-12-30T07:29:00"/>
    <s v="Afternoon"/>
    <x v="0"/>
    <x v="1"/>
  </r>
  <r>
    <x v="295"/>
    <x v="1"/>
    <s v="Delta Air Lines Inc.: DL"/>
    <s v="DL"/>
    <n v="19790"/>
    <n v="540"/>
    <x v="31"/>
    <s v="Boston, MA"/>
    <s v="ATL"/>
    <s v="Atlanta, GA"/>
    <n v="815"/>
    <n v="917"/>
    <n v="62"/>
    <n v="13"/>
    <n v="930"/>
    <n v="1156"/>
    <n v="6"/>
    <n v="1123"/>
    <n v="1202"/>
    <n v="39"/>
    <n v="0"/>
    <n v="0"/>
    <n v="188"/>
    <n v="165"/>
    <n v="146"/>
    <n v="946"/>
    <n v="0"/>
    <n v="39"/>
    <n v="0"/>
    <n v="0"/>
    <n v="0"/>
    <s v="12:02"/>
    <s v="09:17"/>
    <d v="1899-12-30T02:45:00"/>
    <s v="Morning"/>
    <x v="0"/>
    <x v="4"/>
  </r>
  <r>
    <x v="296"/>
    <x v="1"/>
    <s v="Delta Air Lines Inc.: DL"/>
    <s v="DL"/>
    <n v="19790"/>
    <n v="985"/>
    <x v="3"/>
    <s v="Washington, DC"/>
    <s v="JFK"/>
    <s v="New York, NY"/>
    <n v="1712"/>
    <n v="1746"/>
    <n v="34"/>
    <n v="9"/>
    <n v="1755"/>
    <n v="1837"/>
    <n v="32"/>
    <n v="1845"/>
    <n v="1909"/>
    <n v="24"/>
    <n v="0"/>
    <n v="0"/>
    <n v="93"/>
    <n v="83"/>
    <n v="42"/>
    <n v="213"/>
    <n v="24"/>
    <n v="0"/>
    <n v="0"/>
    <n v="0"/>
    <n v="0"/>
    <s v="19:09"/>
    <s v="17:46"/>
    <d v="1899-12-30T01:23:00"/>
    <s v="Afternoon"/>
    <x v="0"/>
    <x v="1"/>
  </r>
  <r>
    <x v="297"/>
    <x v="11"/>
    <s v="SkyWest Airlines Inc.: OO"/>
    <s v="OO"/>
    <n v="20304"/>
    <n v="5708"/>
    <x v="29"/>
    <s v="San Francisco, CA"/>
    <s v="BOI"/>
    <s v="Boise, ID"/>
    <n v="1415"/>
    <n v="1440"/>
    <n v="25"/>
    <n v="24"/>
    <n v="1504"/>
    <n v="1717"/>
    <n v="2"/>
    <n v="1705"/>
    <n v="1719"/>
    <n v="14"/>
    <n v="0"/>
    <n v="0"/>
    <n v="110"/>
    <n v="99"/>
    <n v="73"/>
    <n v="522"/>
    <m/>
    <m/>
    <m/>
    <m/>
    <m/>
    <s v="17:19"/>
    <s v="14:40"/>
    <d v="1899-12-30T02:39:00"/>
    <s v="Afternoon"/>
    <x v="0"/>
    <x v="0"/>
  </r>
  <r>
    <x v="298"/>
    <x v="15"/>
    <s v="Mesa Airlines Inc.: YV"/>
    <s v="YV"/>
    <n v="20378"/>
    <n v="6096"/>
    <x v="5"/>
    <s v="Houston, TX"/>
    <s v="OKC"/>
    <s v="Oklahoma City, OK"/>
    <n v="1805"/>
    <n v="1814"/>
    <n v="9"/>
    <n v="30"/>
    <n v="1844"/>
    <n v="1954"/>
    <n v="3"/>
    <n v="1940"/>
    <n v="1957"/>
    <n v="17"/>
    <n v="0"/>
    <n v="0"/>
    <n v="95"/>
    <n v="103"/>
    <n v="70"/>
    <n v="395"/>
    <n v="17"/>
    <n v="0"/>
    <n v="0"/>
    <n v="0"/>
    <n v="0"/>
    <s v="19:57"/>
    <s v="18:14"/>
    <d v="1899-12-30T01:43:00"/>
    <s v="Evening"/>
    <x v="0"/>
    <x v="0"/>
  </r>
  <r>
    <x v="299"/>
    <x v="1"/>
    <s v="Delta Air Lines Inc.: DL"/>
    <s v="DL"/>
    <n v="19790"/>
    <n v="382"/>
    <x v="97"/>
    <s v="Chattanooga, TN"/>
    <s v="ATL"/>
    <s v="Atlanta, GA"/>
    <n v="700"/>
    <n v="657"/>
    <n v="-3"/>
    <n v="10"/>
    <n v="707"/>
    <n v="731"/>
    <n v="5"/>
    <n v="745"/>
    <n v="736"/>
    <n v="-9"/>
    <n v="0"/>
    <n v="0"/>
    <n v="45"/>
    <n v="39"/>
    <n v="24"/>
    <n v="106"/>
    <m/>
    <m/>
    <m/>
    <m/>
    <m/>
    <s v="07:36"/>
    <s v="06:57"/>
    <d v="1899-12-30T00:39:00"/>
    <s v="Morning"/>
    <x v="1"/>
    <x v="0"/>
  </r>
  <r>
    <x v="300"/>
    <x v="1"/>
    <s v="Delta Air Lines Inc.: DL"/>
    <s v="DL"/>
    <n v="19790"/>
    <n v="2312"/>
    <x v="7"/>
    <s v="Atlanta, GA"/>
    <s v="SRQ"/>
    <s v="Sarasota/Bradenton, FL"/>
    <n v="1945"/>
    <n v="1943"/>
    <n v="-2"/>
    <n v="10"/>
    <n v="1953"/>
    <n v="2055"/>
    <n v="4"/>
    <n v="2110"/>
    <n v="2059"/>
    <n v="-11"/>
    <n v="0"/>
    <n v="0"/>
    <n v="85"/>
    <n v="76"/>
    <n v="62"/>
    <n v="444"/>
    <m/>
    <m/>
    <m/>
    <m/>
    <m/>
    <s v="20:59"/>
    <s v="19:43"/>
    <d v="1899-12-30T01:16:00"/>
    <s v="Evening"/>
    <x v="1"/>
    <x v="4"/>
  </r>
  <r>
    <x v="301"/>
    <x v="2"/>
    <s v="Southwest Airlines Co.: WN"/>
    <s v="WN"/>
    <n v="19393"/>
    <n v="1291"/>
    <x v="58"/>
    <s v="San Diego, CA"/>
    <s v="LAS"/>
    <s v="Las Vegas, NV"/>
    <n v="1230"/>
    <n v="1234"/>
    <n v="4"/>
    <n v="13"/>
    <n v="1247"/>
    <n v="1335"/>
    <n v="13"/>
    <n v="1350"/>
    <n v="1348"/>
    <n v="-2"/>
    <n v="0"/>
    <n v="0"/>
    <n v="80"/>
    <n v="74"/>
    <n v="48"/>
    <n v="258"/>
    <m/>
    <m/>
    <m/>
    <m/>
    <m/>
    <s v="13:48"/>
    <s v="12:34"/>
    <d v="1899-12-30T01:14:00"/>
    <s v="Afternoon"/>
    <x v="1"/>
    <x v="1"/>
  </r>
  <r>
    <x v="302"/>
    <x v="13"/>
    <s v="Envoy Air: MQ"/>
    <s v="MQ"/>
    <n v="20398"/>
    <n v="3615"/>
    <x v="98"/>
    <s v="Cedar Rapids/Iowa City, IA"/>
    <s v="ORD"/>
    <s v="Chicago, IL"/>
    <n v="1624"/>
    <n v="1629"/>
    <n v="5"/>
    <n v="12"/>
    <n v="1641"/>
    <n v="1720"/>
    <n v="10"/>
    <n v="1734"/>
    <n v="1730"/>
    <n v="-4"/>
    <n v="0"/>
    <n v="0"/>
    <n v="70"/>
    <n v="61"/>
    <n v="39"/>
    <n v="196"/>
    <m/>
    <m/>
    <m/>
    <m/>
    <m/>
    <s v="17:30"/>
    <s v="16:29"/>
    <d v="1899-12-30T01:01:00"/>
    <s v="Afternoon"/>
    <x v="1"/>
    <x v="5"/>
  </r>
  <r>
    <x v="303"/>
    <x v="15"/>
    <s v="Mesa Airlines Inc.: YV"/>
    <s v="YV"/>
    <n v="20378"/>
    <n v="6195"/>
    <x v="5"/>
    <s v="Houston, TX"/>
    <s v="ORF"/>
    <s v="Norfolk, VA"/>
    <n v="1156"/>
    <n v="1209"/>
    <n v="13"/>
    <n v="13"/>
    <n v="1222"/>
    <n v="1558"/>
    <n v="3"/>
    <n v="1555"/>
    <n v="1601"/>
    <n v="6"/>
    <n v="0"/>
    <n v="0"/>
    <n v="179"/>
    <n v="172"/>
    <n v="156"/>
    <n v="1201"/>
    <m/>
    <m/>
    <m/>
    <m/>
    <m/>
    <s v="16:01"/>
    <s v="12:09"/>
    <d v="1899-12-30T03:52:00"/>
    <s v="Afternoon"/>
    <x v="0"/>
    <x v="1"/>
  </r>
  <r>
    <x v="304"/>
    <x v="2"/>
    <s v="Southwest Airlines Co.: WN"/>
    <s v="WN"/>
    <n v="19393"/>
    <n v="2362"/>
    <x v="38"/>
    <s v="St. Louis, MO"/>
    <s v="BOS"/>
    <s v="Boston, MA"/>
    <n v="1925"/>
    <n v="1930"/>
    <n v="5"/>
    <n v="10"/>
    <n v="1940"/>
    <n v="2248"/>
    <n v="7"/>
    <n v="2305"/>
    <n v="2255"/>
    <n v="-10"/>
    <n v="0"/>
    <n v="0"/>
    <n v="160"/>
    <n v="145"/>
    <n v="128"/>
    <n v="1047"/>
    <m/>
    <m/>
    <m/>
    <m/>
    <m/>
    <s v="22:55"/>
    <s v="19:30"/>
    <d v="1899-12-30T03:25:00"/>
    <s v="Evening"/>
    <x v="1"/>
    <x v="3"/>
  </r>
  <r>
    <x v="305"/>
    <x v="1"/>
    <s v="Delta Air Lines Inc.: DL"/>
    <s v="DL"/>
    <n v="19790"/>
    <n v="2636"/>
    <x v="29"/>
    <s v="San Francisco, CA"/>
    <s v="SEA"/>
    <s v="Seattle, WA"/>
    <n v="1017"/>
    <n v="1011"/>
    <n v="-6"/>
    <n v="12"/>
    <n v="1023"/>
    <n v="1210"/>
    <n v="8"/>
    <n v="1235"/>
    <n v="1218"/>
    <n v="-17"/>
    <n v="0"/>
    <n v="0"/>
    <n v="138"/>
    <n v="127"/>
    <n v="107"/>
    <n v="679"/>
    <m/>
    <m/>
    <m/>
    <m/>
    <m/>
    <s v="12:18"/>
    <s v="10:11"/>
    <d v="1899-12-30T02:07:00"/>
    <s v="Morning"/>
    <x v="1"/>
    <x v="0"/>
  </r>
  <r>
    <x v="306"/>
    <x v="11"/>
    <s v="SkyWest Airlines Inc.: OO"/>
    <s v="OO"/>
    <n v="20304"/>
    <n v="3337"/>
    <x v="32"/>
    <s v="Los Angeles, CA"/>
    <s v="STS"/>
    <s v="Santa Rosa, CA"/>
    <n v="2055"/>
    <n v="2137"/>
    <n v="42"/>
    <n v="20"/>
    <n v="2157"/>
    <n v="2302"/>
    <n v="5"/>
    <n v="2235"/>
    <n v="2307"/>
    <n v="32"/>
    <n v="0"/>
    <n v="0"/>
    <n v="100"/>
    <n v="90"/>
    <n v="65"/>
    <n v="400"/>
    <n v="0"/>
    <n v="0"/>
    <n v="0"/>
    <n v="0"/>
    <n v="32"/>
    <s v="23:07"/>
    <s v="21:37"/>
    <d v="1899-12-30T01:30:00"/>
    <s v="Evening"/>
    <x v="0"/>
    <x v="5"/>
  </r>
  <r>
    <x v="307"/>
    <x v="0"/>
    <s v="United Air Lines Inc.: UA"/>
    <s v="UA"/>
    <n v="19977"/>
    <n v="639"/>
    <x v="41"/>
    <s v="Tampa, FL"/>
    <s v="IAD"/>
    <s v="Washington, DC"/>
    <n v="1415"/>
    <n v="1433"/>
    <n v="18"/>
    <n v="13"/>
    <n v="1446"/>
    <n v="1637"/>
    <n v="5"/>
    <n v="1632"/>
    <n v="1642"/>
    <n v="10"/>
    <n v="0"/>
    <n v="0"/>
    <n v="137"/>
    <n v="129"/>
    <n v="111"/>
    <n v="811"/>
    <m/>
    <m/>
    <m/>
    <m/>
    <m/>
    <s v="16:42"/>
    <s v="14:33"/>
    <d v="1899-12-30T02:09:00"/>
    <s v="Afternoon"/>
    <x v="0"/>
    <x v="2"/>
  </r>
  <r>
    <x v="308"/>
    <x v="3"/>
    <s v="American Airlines Inc.: AA"/>
    <s v="AA"/>
    <n v="19805"/>
    <n v="2823"/>
    <x v="3"/>
    <s v="Washington, DC"/>
    <s v="TPA"/>
    <s v="Tampa, FL"/>
    <n v="1159"/>
    <n v="1155"/>
    <n v="-4"/>
    <n v="54"/>
    <n v="1249"/>
    <n v="1458"/>
    <n v="13"/>
    <n v="1422"/>
    <n v="1511"/>
    <n v="49"/>
    <n v="0"/>
    <n v="0"/>
    <n v="143"/>
    <n v="196"/>
    <n v="129"/>
    <n v="814"/>
    <n v="0"/>
    <n v="0"/>
    <n v="49"/>
    <n v="0"/>
    <n v="0"/>
    <s v="15:11"/>
    <s v="11:55"/>
    <d v="1899-12-30T03:16:00"/>
    <s v="Morning"/>
    <x v="1"/>
    <x v="4"/>
  </r>
  <r>
    <x v="309"/>
    <x v="13"/>
    <s v="Envoy Air: MQ"/>
    <s v="MQ"/>
    <n v="20398"/>
    <n v="4209"/>
    <x v="18"/>
    <s v="Dallas/Fort Worth, TX"/>
    <s v="SPS"/>
    <s v="Wichita Falls, TX"/>
    <n v="850"/>
    <n v="846"/>
    <n v="-4"/>
    <n v="21"/>
    <n v="907"/>
    <n v="935"/>
    <n v="9"/>
    <n v="947"/>
    <n v="944"/>
    <n v="-3"/>
    <n v="0"/>
    <n v="0"/>
    <n v="57"/>
    <n v="58"/>
    <n v="28"/>
    <n v="113"/>
    <m/>
    <m/>
    <m/>
    <m/>
    <m/>
    <s v="09:44"/>
    <s v="08:46"/>
    <d v="1899-12-30T00:58:00"/>
    <s v="Morning"/>
    <x v="1"/>
    <x v="0"/>
  </r>
  <r>
    <x v="310"/>
    <x v="12"/>
    <s v="Endeavor Air Inc.: 9E"/>
    <s v="9E"/>
    <n v="20363"/>
    <n v="5012"/>
    <x v="7"/>
    <s v="Atlanta, GA"/>
    <s v="MOB"/>
    <s v="Mobile, AL"/>
    <n v="940"/>
    <n v="935"/>
    <n v="-5"/>
    <n v="11"/>
    <n v="946"/>
    <n v="940"/>
    <n v="4"/>
    <n v="959"/>
    <n v="944"/>
    <n v="-15"/>
    <n v="0"/>
    <n v="0"/>
    <n v="79"/>
    <n v="69"/>
    <n v="54"/>
    <n v="302"/>
    <m/>
    <m/>
    <m/>
    <m/>
    <m/>
    <s v="09:44"/>
    <s v="09:35"/>
    <d v="1899-12-30T00:09:00"/>
    <s v="Morning"/>
    <x v="1"/>
    <x v="6"/>
  </r>
  <r>
    <x v="311"/>
    <x v="2"/>
    <s v="Southwest Airlines Co.: WN"/>
    <s v="WN"/>
    <n v="19393"/>
    <n v="2116"/>
    <x v="64"/>
    <s v="Tucson, AZ"/>
    <s v="LAS"/>
    <s v="Las Vegas, NV"/>
    <n v="600"/>
    <n v="557"/>
    <n v="-3"/>
    <n v="7"/>
    <n v="604"/>
    <n v="700"/>
    <n v="5"/>
    <n v="720"/>
    <n v="705"/>
    <n v="-15"/>
    <n v="0"/>
    <n v="0"/>
    <n v="80"/>
    <n v="68"/>
    <n v="56"/>
    <n v="365"/>
    <m/>
    <m/>
    <m/>
    <m/>
    <m/>
    <s v="07:05"/>
    <s v="05:57"/>
    <d v="1899-12-30T01:08:00"/>
    <s v="Night"/>
    <x v="1"/>
    <x v="1"/>
  </r>
  <r>
    <x v="312"/>
    <x v="11"/>
    <s v="SkyWest Airlines Inc.: OO"/>
    <s v="OO"/>
    <n v="20304"/>
    <n v="3965"/>
    <x v="99"/>
    <s v="Sioux Falls, SD"/>
    <s v="MSP"/>
    <s v="Minneapolis, MN"/>
    <n v="1055"/>
    <n v="1042"/>
    <n v="-13"/>
    <n v="22"/>
    <n v="1104"/>
    <n v="1142"/>
    <n v="2"/>
    <n v="1207"/>
    <n v="1144"/>
    <n v="-23"/>
    <n v="0"/>
    <n v="0"/>
    <n v="72"/>
    <n v="62"/>
    <n v="38"/>
    <n v="196"/>
    <m/>
    <m/>
    <m/>
    <m/>
    <m/>
    <s v="11:44"/>
    <s v="10:42"/>
    <d v="1899-12-30T01:02:00"/>
    <s v="Morning"/>
    <x v="1"/>
    <x v="4"/>
  </r>
  <r>
    <x v="313"/>
    <x v="2"/>
    <s v="Southwest Airlines Co.: WN"/>
    <s v="WN"/>
    <n v="19393"/>
    <n v="2781"/>
    <x v="38"/>
    <s v="St. Louis, MO"/>
    <s v="OKC"/>
    <s v="Oklahoma City, OK"/>
    <n v="1610"/>
    <n v="1616"/>
    <n v="6"/>
    <n v="15"/>
    <n v="1631"/>
    <n v="1748"/>
    <n v="4"/>
    <n v="1730"/>
    <n v="1752"/>
    <n v="22"/>
    <n v="0"/>
    <n v="0"/>
    <n v="80"/>
    <n v="96"/>
    <n v="77"/>
    <n v="462"/>
    <n v="6"/>
    <n v="0"/>
    <n v="16"/>
    <n v="0"/>
    <n v="0"/>
    <s v="17:52"/>
    <s v="16:16"/>
    <d v="1899-12-30T01:36:00"/>
    <s v="Afternoon"/>
    <x v="0"/>
    <x v="5"/>
  </r>
  <r>
    <x v="314"/>
    <x v="15"/>
    <s v="Mesa Airlines Inc.: YV"/>
    <s v="YV"/>
    <n v="20378"/>
    <n v="6146"/>
    <x v="53"/>
    <s v="Kansas City, MO"/>
    <s v="IAH"/>
    <s v="Houston, TX"/>
    <n v="630"/>
    <n v="625"/>
    <n v="-5"/>
    <n v="15"/>
    <n v="640"/>
    <n v="841"/>
    <n v="8"/>
    <n v="843"/>
    <n v="849"/>
    <n v="6"/>
    <n v="0"/>
    <n v="0"/>
    <n v="133"/>
    <n v="144"/>
    <n v="121"/>
    <n v="643"/>
    <m/>
    <m/>
    <m/>
    <m/>
    <m/>
    <s v="08:49"/>
    <s v="06:25"/>
    <d v="1899-12-30T02:24:00"/>
    <s v="Morning"/>
    <x v="1"/>
    <x v="2"/>
  </r>
  <r>
    <x v="315"/>
    <x v="3"/>
    <s v="American Airlines Inc.: AA"/>
    <s v="AA"/>
    <n v="19805"/>
    <n v="1709"/>
    <x v="16"/>
    <s v="Fort Lauderdale, FL"/>
    <s v="CLT"/>
    <s v="Charlotte, NC"/>
    <n v="1727"/>
    <n v="1721"/>
    <n v="-6"/>
    <n v="10"/>
    <n v="1731"/>
    <n v="1915"/>
    <n v="6"/>
    <n v="1924"/>
    <n v="1921"/>
    <n v="-3"/>
    <n v="0"/>
    <n v="0"/>
    <n v="117"/>
    <n v="120"/>
    <n v="104"/>
    <n v="632"/>
    <m/>
    <m/>
    <m/>
    <m/>
    <m/>
    <s v="19:21"/>
    <s v="17:21"/>
    <d v="1899-12-30T02:00:00"/>
    <s v="Afternoon"/>
    <x v="1"/>
    <x v="3"/>
  </r>
  <r>
    <x v="316"/>
    <x v="7"/>
    <s v="JetBlue Airways: B6"/>
    <s v="B6"/>
    <n v="20409"/>
    <n v="2428"/>
    <x v="8"/>
    <s v="Raleigh/Durham, NC"/>
    <s v="EWR"/>
    <s v="Newark, NJ"/>
    <n v="1901"/>
    <n v="1957"/>
    <n v="56"/>
    <n v="16"/>
    <n v="2013"/>
    <n v="2126"/>
    <n v="4"/>
    <n v="2038"/>
    <n v="2130"/>
    <n v="52"/>
    <n v="0"/>
    <n v="0"/>
    <n v="97"/>
    <n v="93"/>
    <n v="73"/>
    <n v="416"/>
    <n v="7"/>
    <n v="0"/>
    <n v="0"/>
    <n v="0"/>
    <n v="45"/>
    <s v="21:30"/>
    <s v="19:57"/>
    <d v="1899-12-30T01:33:00"/>
    <s v="Evening"/>
    <x v="0"/>
    <x v="4"/>
  </r>
  <r>
    <x v="317"/>
    <x v="4"/>
    <s v="Republic Airline: YX"/>
    <s v="YX"/>
    <n v="20452"/>
    <n v="4543"/>
    <x v="8"/>
    <s v="Raleigh/Durham, NC"/>
    <s v="BNA"/>
    <s v="Nashville, TN"/>
    <n v="1524"/>
    <n v="1519"/>
    <n v="-5"/>
    <n v="15"/>
    <n v="1534"/>
    <n v="1549"/>
    <n v="10"/>
    <n v="1603"/>
    <n v="1559"/>
    <n v="-4"/>
    <n v="0"/>
    <n v="0"/>
    <n v="99"/>
    <n v="100"/>
    <n v="75"/>
    <n v="442"/>
    <m/>
    <m/>
    <m/>
    <m/>
    <m/>
    <s v="15:59"/>
    <s v="15:19"/>
    <d v="1899-12-30T00:40:00"/>
    <s v="Afternoon"/>
    <x v="1"/>
    <x v="6"/>
  </r>
  <r>
    <x v="318"/>
    <x v="4"/>
    <s v="Republic Airline: YX"/>
    <s v="YX"/>
    <n v="20452"/>
    <n v="4407"/>
    <x v="8"/>
    <s v="Raleigh/Durham, NC"/>
    <s v="PHL"/>
    <s v="Philadelphia, PA"/>
    <n v="815"/>
    <n v="808"/>
    <n v="-7"/>
    <n v="11"/>
    <n v="819"/>
    <n v="920"/>
    <n v="5"/>
    <n v="949"/>
    <n v="925"/>
    <n v="-24"/>
    <n v="0"/>
    <n v="0"/>
    <n v="94"/>
    <n v="77"/>
    <n v="61"/>
    <n v="337"/>
    <m/>
    <m/>
    <m/>
    <m/>
    <m/>
    <s v="09:25"/>
    <s v="08:08"/>
    <d v="1899-12-30T01:17:00"/>
    <s v="Morning"/>
    <x v="1"/>
    <x v="3"/>
  </r>
  <r>
    <x v="319"/>
    <x v="0"/>
    <s v="United Air Lines Inc.: UA"/>
    <s v="UA"/>
    <n v="19977"/>
    <n v="2627"/>
    <x v="58"/>
    <s v="San Diego, CA"/>
    <s v="IAH"/>
    <s v="Houston, TX"/>
    <n v="1345"/>
    <n v="1344"/>
    <n v="-1"/>
    <n v="16"/>
    <n v="1400"/>
    <n v="1855"/>
    <n v="6"/>
    <n v="1853"/>
    <n v="1901"/>
    <n v="8"/>
    <n v="0"/>
    <n v="0"/>
    <n v="188"/>
    <n v="197"/>
    <n v="175"/>
    <n v="1303"/>
    <m/>
    <m/>
    <m/>
    <m/>
    <m/>
    <s v="19:01"/>
    <s v="13:44"/>
    <d v="1899-12-30T05:17:00"/>
    <s v="Afternoon"/>
    <x v="1"/>
    <x v="0"/>
  </r>
  <r>
    <x v="320"/>
    <x v="11"/>
    <s v="SkyWest Airlines Inc.: OO"/>
    <s v="OO"/>
    <n v="20304"/>
    <n v="5472"/>
    <x v="20"/>
    <s v="Chicago, IL"/>
    <s v="OMA"/>
    <s v="Omaha, NE"/>
    <n v="1950"/>
    <n v="1949"/>
    <n v="-1"/>
    <n v="26"/>
    <n v="2015"/>
    <n v="2121"/>
    <n v="5"/>
    <n v="2135"/>
    <n v="2126"/>
    <n v="-9"/>
    <n v="0"/>
    <n v="0"/>
    <n v="105"/>
    <n v="97"/>
    <n v="66"/>
    <n v="416"/>
    <m/>
    <m/>
    <m/>
    <m/>
    <m/>
    <s v="21:26"/>
    <s v="19:49"/>
    <d v="1899-12-30T01:37:00"/>
    <s v="Evening"/>
    <x v="1"/>
    <x v="5"/>
  </r>
  <r>
    <x v="321"/>
    <x v="1"/>
    <s v="Delta Air Lines Inc.: DL"/>
    <s v="DL"/>
    <n v="19790"/>
    <n v="392"/>
    <x v="32"/>
    <s v="Los Angeles, CA"/>
    <s v="JFK"/>
    <s v="New York, NY"/>
    <n v="845"/>
    <n v="847"/>
    <n v="2"/>
    <n v="11"/>
    <n v="858"/>
    <n v="1642"/>
    <n v="6"/>
    <n v="1700"/>
    <n v="1648"/>
    <n v="-12"/>
    <n v="0"/>
    <n v="0"/>
    <n v="315"/>
    <n v="301"/>
    <n v="284"/>
    <n v="2475"/>
    <m/>
    <m/>
    <m/>
    <m/>
    <m/>
    <s v="16:48"/>
    <s v="08:47"/>
    <d v="1899-12-30T08:01:00"/>
    <s v="Morning"/>
    <x v="1"/>
    <x v="1"/>
  </r>
  <r>
    <x v="322"/>
    <x v="3"/>
    <s v="American Airlines Inc.: AA"/>
    <s v="AA"/>
    <n v="19805"/>
    <n v="645"/>
    <x v="82"/>
    <s v="Kahului, HI"/>
    <s v="PHX"/>
    <s v="Phoenix, AZ"/>
    <n v="2243"/>
    <n v="2240"/>
    <n v="-3"/>
    <n v="9"/>
    <n v="2249"/>
    <n v="716"/>
    <n v="3"/>
    <n v="725"/>
    <n v="719"/>
    <n v="-6"/>
    <n v="0"/>
    <n v="0"/>
    <n v="342"/>
    <n v="339"/>
    <n v="327"/>
    <n v="2845"/>
    <m/>
    <m/>
    <m/>
    <m/>
    <m/>
    <s v="07:19"/>
    <s v="22:40"/>
    <n v="-0.63958333333333328"/>
    <s v="Evening"/>
    <x v="1"/>
    <x v="4"/>
  </r>
  <r>
    <x v="323"/>
    <x v="1"/>
    <s v="Delta Air Lines Inc.: DL"/>
    <s v="DL"/>
    <n v="19790"/>
    <n v="2798"/>
    <x v="7"/>
    <s v="Atlanta, GA"/>
    <s v="EYW"/>
    <s v="Key West, FL"/>
    <n v="1500"/>
    <n v="1457"/>
    <n v="-3"/>
    <n v="14"/>
    <n v="1511"/>
    <n v="1637"/>
    <n v="3"/>
    <n v="1652"/>
    <n v="1640"/>
    <n v="-12"/>
    <n v="0"/>
    <n v="0"/>
    <n v="112"/>
    <n v="103"/>
    <n v="86"/>
    <n v="646"/>
    <m/>
    <m/>
    <m/>
    <m/>
    <m/>
    <s v="16:40"/>
    <s v="14:57"/>
    <d v="1899-12-30T01:43:00"/>
    <s v="Afternoon"/>
    <x v="1"/>
    <x v="4"/>
  </r>
  <r>
    <x v="324"/>
    <x v="2"/>
    <s v="Southwest Airlines Co.: WN"/>
    <s v="WN"/>
    <n v="19393"/>
    <n v="1550"/>
    <x v="12"/>
    <s v="Baltimore, MD"/>
    <s v="FLL"/>
    <s v="Fort Lauderdale, FL"/>
    <n v="1720"/>
    <n v="1818"/>
    <n v="58"/>
    <n v="12"/>
    <n v="1830"/>
    <n v="2039"/>
    <n v="3"/>
    <n v="1955"/>
    <n v="2042"/>
    <n v="47"/>
    <n v="0"/>
    <n v="0"/>
    <n v="155"/>
    <n v="144"/>
    <n v="129"/>
    <n v="925"/>
    <n v="0"/>
    <n v="0"/>
    <n v="0"/>
    <n v="0"/>
    <n v="47"/>
    <s v="20:42"/>
    <s v="18:18"/>
    <d v="1899-12-30T02:24:00"/>
    <s v="Evening"/>
    <x v="0"/>
    <x v="5"/>
  </r>
  <r>
    <x v="325"/>
    <x v="2"/>
    <s v="Southwest Airlines Co.: WN"/>
    <s v="WN"/>
    <n v="19393"/>
    <n v="2697"/>
    <x v="7"/>
    <s v="Atlanta, GA"/>
    <s v="DAL"/>
    <s v="Dallas, TX"/>
    <n v="820"/>
    <n v="820"/>
    <n v="0"/>
    <n v="24"/>
    <n v="844"/>
    <n v="922"/>
    <n v="3"/>
    <n v="925"/>
    <n v="925"/>
    <n v="0"/>
    <n v="0"/>
    <n v="0"/>
    <n v="125"/>
    <n v="125"/>
    <n v="98"/>
    <n v="721"/>
    <m/>
    <m/>
    <m/>
    <m/>
    <m/>
    <s v="09:25"/>
    <s v="08:20"/>
    <d v="1899-12-30T01:05:00"/>
    <s v="Morning"/>
    <x v="0"/>
    <x v="0"/>
  </r>
  <r>
    <x v="326"/>
    <x v="11"/>
    <s v="SkyWest Airlines Inc.: OO"/>
    <s v="OO"/>
    <n v="20304"/>
    <n v="3370"/>
    <x v="32"/>
    <s v="Los Angeles, CA"/>
    <s v="PDX"/>
    <s v="Portland, OR"/>
    <n v="845"/>
    <n v="843"/>
    <n v="-2"/>
    <n v="18"/>
    <n v="901"/>
    <n v="1053"/>
    <n v="5"/>
    <n v="1113"/>
    <n v="1058"/>
    <n v="-15"/>
    <n v="0"/>
    <n v="0"/>
    <n v="148"/>
    <n v="135"/>
    <n v="112"/>
    <n v="834"/>
    <m/>
    <m/>
    <m/>
    <m/>
    <m/>
    <s v="10:58"/>
    <s v="08:43"/>
    <d v="1899-12-30T02:15:00"/>
    <s v="Morning"/>
    <x v="1"/>
    <x v="5"/>
  </r>
  <r>
    <x v="327"/>
    <x v="11"/>
    <s v="SkyWest Airlines Inc.: OO"/>
    <s v="OO"/>
    <n v="20304"/>
    <n v="5083"/>
    <x v="100"/>
    <s v="Hays, KS"/>
    <s v="DEN"/>
    <s v="Denver, CO"/>
    <n v="1200"/>
    <n v="1151"/>
    <n v="-9"/>
    <n v="9"/>
    <n v="1200"/>
    <n v="1150"/>
    <n v="10"/>
    <n v="1228"/>
    <n v="1200"/>
    <n v="-28"/>
    <n v="0"/>
    <n v="0"/>
    <n v="88"/>
    <n v="69"/>
    <n v="50"/>
    <n v="298"/>
    <m/>
    <m/>
    <m/>
    <m/>
    <m/>
    <s v="12:00"/>
    <s v="11:51"/>
    <d v="1899-12-30T00:09:00"/>
    <s v="Morning"/>
    <x v="1"/>
    <x v="5"/>
  </r>
  <r>
    <x v="328"/>
    <x v="12"/>
    <s v="Endeavor Air Inc.: 9E"/>
    <s v="9E"/>
    <n v="20363"/>
    <n v="5291"/>
    <x v="15"/>
    <s v="New York, NY"/>
    <s v="BTV"/>
    <s v="Burlington, VT"/>
    <n v="2200"/>
    <n v="2207"/>
    <n v="7"/>
    <n v="24"/>
    <n v="2231"/>
    <n v="2318"/>
    <n v="5"/>
    <n v="2332"/>
    <n v="2323"/>
    <n v="-9"/>
    <n v="0"/>
    <n v="0"/>
    <n v="92"/>
    <n v="76"/>
    <n v="47"/>
    <n v="266"/>
    <m/>
    <m/>
    <m/>
    <m/>
    <m/>
    <s v="23:23"/>
    <s v="22:07"/>
    <d v="1899-12-30T01:16:00"/>
    <s v="Evening"/>
    <x v="1"/>
    <x v="6"/>
  </r>
  <r>
    <x v="329"/>
    <x v="1"/>
    <s v="Delta Air Lines Inc.: DL"/>
    <s v="DL"/>
    <n v="19790"/>
    <n v="851"/>
    <x v="7"/>
    <s v="Atlanta, GA"/>
    <s v="PBI"/>
    <s v="West Palm Beach/Palm Beach, FL"/>
    <n v="1347"/>
    <n v="1401"/>
    <n v="14"/>
    <n v="12"/>
    <n v="1413"/>
    <n v="1530"/>
    <n v="4"/>
    <n v="1538"/>
    <n v="1534"/>
    <n v="-4"/>
    <n v="0"/>
    <n v="0"/>
    <n v="111"/>
    <n v="93"/>
    <n v="77"/>
    <n v="545"/>
    <m/>
    <m/>
    <m/>
    <m/>
    <m/>
    <s v="15:34"/>
    <s v="14:01"/>
    <d v="1899-12-30T01:33:00"/>
    <s v="Afternoon"/>
    <x v="1"/>
    <x v="0"/>
  </r>
  <r>
    <x v="330"/>
    <x v="9"/>
    <s v="Allegiant Air: G4"/>
    <s v="G4"/>
    <n v="20368"/>
    <n v="731"/>
    <x v="101"/>
    <s v="Valparaiso, FL"/>
    <s v="CVG"/>
    <s v="Cincinnati, OH"/>
    <n v="1657"/>
    <n v="1726"/>
    <n v="29"/>
    <n v="16"/>
    <n v="1742"/>
    <n v="2012"/>
    <n v="7"/>
    <n v="1945"/>
    <n v="2019"/>
    <n v="34"/>
    <n v="0"/>
    <n v="0"/>
    <n v="108"/>
    <n v="113"/>
    <n v="90"/>
    <n v="600"/>
    <n v="26"/>
    <n v="0"/>
    <n v="5"/>
    <n v="0"/>
    <n v="3"/>
    <s v="20:19"/>
    <s v="17:26"/>
    <d v="1899-12-30T02:53:00"/>
    <s v="Afternoon"/>
    <x v="0"/>
    <x v="0"/>
  </r>
  <r>
    <x v="331"/>
    <x v="0"/>
    <s v="United Air Lines Inc.: UA"/>
    <s v="UA"/>
    <n v="19977"/>
    <n v="1548"/>
    <x v="32"/>
    <s v="Los Angeles, CA"/>
    <s v="SFO"/>
    <s v="San Francisco, CA"/>
    <n v="1600"/>
    <n v="1606"/>
    <n v="6"/>
    <n v="43"/>
    <n v="1649"/>
    <n v="1745"/>
    <n v="3"/>
    <n v="1713"/>
    <n v="1748"/>
    <n v="35"/>
    <n v="0"/>
    <n v="0"/>
    <n v="73"/>
    <n v="102"/>
    <n v="56"/>
    <n v="337"/>
    <n v="0"/>
    <n v="0"/>
    <n v="29"/>
    <n v="0"/>
    <n v="6"/>
    <s v="17:48"/>
    <s v="16:06"/>
    <d v="1899-12-30T01:42:00"/>
    <s v="Afternoon"/>
    <x v="0"/>
    <x v="5"/>
  </r>
  <r>
    <x v="332"/>
    <x v="17"/>
    <s v="Hawaiian Airlines Inc.: HA"/>
    <s v="HA"/>
    <n v="19690"/>
    <n v="45"/>
    <x v="11"/>
    <s v="San Jose, CA"/>
    <s v="OGG"/>
    <s v="Kahului, HI"/>
    <n v="840"/>
    <n v="854"/>
    <n v="14"/>
    <n v="10"/>
    <n v="904"/>
    <n v="1248"/>
    <n v="18"/>
    <n v="1220"/>
    <n v="1306"/>
    <n v="46"/>
    <n v="0"/>
    <n v="0"/>
    <n v="340"/>
    <n v="372"/>
    <n v="344"/>
    <n v="2355"/>
    <n v="32"/>
    <n v="14"/>
    <n v="0"/>
    <n v="0"/>
    <n v="0"/>
    <s v="13:06"/>
    <s v="08:54"/>
    <d v="1899-12-30T04:12:00"/>
    <s v="Morning"/>
    <x v="0"/>
    <x v="2"/>
  </r>
  <r>
    <x v="333"/>
    <x v="1"/>
    <s v="Delta Air Lines Inc.: DL"/>
    <s v="DL"/>
    <n v="19790"/>
    <n v="2510"/>
    <x v="7"/>
    <s v="Atlanta, GA"/>
    <s v="IND"/>
    <s v="Indianapolis, IN"/>
    <n v="1724"/>
    <n v="1909"/>
    <n v="105"/>
    <n v="8"/>
    <n v="1917"/>
    <n v="2029"/>
    <n v="5"/>
    <n v="1850"/>
    <n v="2034"/>
    <n v="104"/>
    <n v="0"/>
    <n v="0"/>
    <n v="86"/>
    <n v="85"/>
    <n v="72"/>
    <n v="432"/>
    <n v="0"/>
    <n v="104"/>
    <n v="0"/>
    <n v="0"/>
    <n v="0"/>
    <s v="20:34"/>
    <s v="19:09"/>
    <d v="1899-12-30T01:25:00"/>
    <s v="Evening"/>
    <x v="0"/>
    <x v="6"/>
  </r>
  <r>
    <x v="334"/>
    <x v="3"/>
    <s v="American Airlines Inc.: AA"/>
    <s v="AA"/>
    <n v="19805"/>
    <n v="1449"/>
    <x v="48"/>
    <s v="Orlando, FL"/>
    <s v="MIA"/>
    <s v="Miami, FL"/>
    <n v="2120"/>
    <n v="2142"/>
    <n v="22"/>
    <n v="24"/>
    <n v="2206"/>
    <n v="2245"/>
    <n v="12"/>
    <n v="2229"/>
    <n v="2257"/>
    <n v="28"/>
    <n v="0"/>
    <n v="0"/>
    <n v="69"/>
    <n v="75"/>
    <n v="39"/>
    <n v="192"/>
    <n v="0"/>
    <n v="0"/>
    <n v="6"/>
    <n v="0"/>
    <n v="22"/>
    <s v="22:57"/>
    <s v="21:42"/>
    <d v="1899-12-30T01:15:00"/>
    <s v="Evening"/>
    <x v="0"/>
    <x v="0"/>
  </r>
  <r>
    <x v="335"/>
    <x v="6"/>
    <s v="Alaska Airlines Inc.: AS"/>
    <s v="AS"/>
    <n v="19930"/>
    <n v="796"/>
    <x v="6"/>
    <s v="Seattle, WA"/>
    <s v="MSY"/>
    <s v="New Orleans, LA"/>
    <n v="1725"/>
    <n v="1722"/>
    <n v="-3"/>
    <n v="15"/>
    <n v="1737"/>
    <n v="2346"/>
    <n v="3"/>
    <n v="2359"/>
    <n v="2349"/>
    <n v="-10"/>
    <n v="0"/>
    <n v="0"/>
    <n v="274"/>
    <n v="267"/>
    <n v="249"/>
    <n v="2086"/>
    <m/>
    <m/>
    <m/>
    <m/>
    <m/>
    <s v="23:49"/>
    <s v="17:22"/>
    <d v="1899-12-30T06:27:00"/>
    <s v="Afternoon"/>
    <x v="1"/>
    <x v="0"/>
  </r>
  <r>
    <x v="336"/>
    <x v="7"/>
    <s v="JetBlue Airways: B6"/>
    <s v="B6"/>
    <n v="20409"/>
    <n v="1319"/>
    <x v="31"/>
    <s v="Boston, MA"/>
    <s v="MIA"/>
    <s v="Miami, FL"/>
    <n v="1408"/>
    <n v="0"/>
    <n v="0"/>
    <m/>
    <m/>
    <m/>
    <m/>
    <n v="1737"/>
    <n v="0"/>
    <n v="0"/>
    <n v="1"/>
    <n v="0"/>
    <n v="209"/>
    <m/>
    <m/>
    <n v="1258"/>
    <m/>
    <m/>
    <m/>
    <m/>
    <m/>
    <s v="00:00"/>
    <s v="00:00"/>
    <d v="1899-12-30T00:00:00"/>
    <s v="Night"/>
    <x v="0"/>
    <x v="5"/>
  </r>
  <r>
    <x v="337"/>
    <x v="7"/>
    <s v="JetBlue Airways: B6"/>
    <s v="B6"/>
    <n v="20409"/>
    <n v="250"/>
    <x v="102"/>
    <s v="Savannah, GA"/>
    <s v="BOS"/>
    <s v="Boston, MA"/>
    <n v="1312"/>
    <n v="1300"/>
    <n v="-12"/>
    <n v="8"/>
    <n v="1308"/>
    <n v="1500"/>
    <n v="4"/>
    <n v="1525"/>
    <n v="1504"/>
    <n v="-21"/>
    <n v="0"/>
    <n v="0"/>
    <n v="133"/>
    <n v="124"/>
    <n v="112"/>
    <n v="901"/>
    <m/>
    <m/>
    <m/>
    <m/>
    <m/>
    <s v="15:04"/>
    <s v="13:00"/>
    <d v="1899-12-30T02:04:00"/>
    <s v="Afternoon"/>
    <x v="1"/>
    <x v="5"/>
  </r>
  <r>
    <x v="338"/>
    <x v="11"/>
    <s v="SkyWest Airlines Inc.: OO"/>
    <s v="OO"/>
    <n v="20304"/>
    <n v="3781"/>
    <x v="34"/>
    <s v="Detroit, MI"/>
    <s v="ALB"/>
    <s v="Albany, NY"/>
    <n v="1010"/>
    <n v="1005"/>
    <n v="-5"/>
    <n v="14"/>
    <n v="1019"/>
    <n v="1122"/>
    <n v="5"/>
    <n v="1144"/>
    <n v="1127"/>
    <n v="-17"/>
    <n v="0"/>
    <n v="0"/>
    <n v="94"/>
    <n v="82"/>
    <n v="63"/>
    <n v="489"/>
    <m/>
    <m/>
    <m/>
    <m/>
    <m/>
    <s v="11:27"/>
    <s v="10:05"/>
    <d v="1899-12-30T01:22:00"/>
    <s v="Morning"/>
    <x v="1"/>
    <x v="4"/>
  </r>
  <r>
    <x v="339"/>
    <x v="7"/>
    <s v="JetBlue Airways: B6"/>
    <s v="B6"/>
    <n v="20409"/>
    <n v="1720"/>
    <x v="48"/>
    <s v="Orlando, FL"/>
    <s v="BOS"/>
    <s v="Boston, MA"/>
    <n v="600"/>
    <n v="554"/>
    <n v="-6"/>
    <n v="14"/>
    <n v="608"/>
    <n v="842"/>
    <n v="6"/>
    <n v="857"/>
    <n v="848"/>
    <n v="-9"/>
    <n v="0"/>
    <n v="0"/>
    <n v="177"/>
    <n v="174"/>
    <n v="154"/>
    <n v="1121"/>
    <m/>
    <m/>
    <m/>
    <m/>
    <m/>
    <s v="08:48"/>
    <s v="05:54"/>
    <d v="1899-12-30T02:54:00"/>
    <s v="Night"/>
    <x v="1"/>
    <x v="4"/>
  </r>
  <r>
    <x v="340"/>
    <x v="3"/>
    <s v="American Airlines Inc.: AA"/>
    <s v="AA"/>
    <n v="19805"/>
    <n v="1358"/>
    <x v="34"/>
    <s v="Detroit, MI"/>
    <s v="CLT"/>
    <s v="Charlotte, NC"/>
    <n v="1721"/>
    <n v="1712"/>
    <n v="-9"/>
    <n v="15"/>
    <n v="1727"/>
    <n v="1844"/>
    <n v="9"/>
    <n v="1919"/>
    <n v="1853"/>
    <n v="-26"/>
    <n v="0"/>
    <n v="0"/>
    <n v="118"/>
    <n v="101"/>
    <n v="77"/>
    <n v="500"/>
    <m/>
    <m/>
    <m/>
    <m/>
    <m/>
    <s v="18:53"/>
    <s v="17:12"/>
    <d v="1899-12-30T01:41:00"/>
    <s v="Afternoon"/>
    <x v="1"/>
    <x v="2"/>
  </r>
  <r>
    <x v="341"/>
    <x v="2"/>
    <s v="Southwest Airlines Co.: WN"/>
    <s v="WN"/>
    <n v="19393"/>
    <n v="399"/>
    <x v="21"/>
    <s v="Las Vegas, NV"/>
    <s v="SFO"/>
    <s v="San Francisco, CA"/>
    <n v="2230"/>
    <n v="2250"/>
    <n v="20"/>
    <n v="14"/>
    <n v="2304"/>
    <n v="15"/>
    <n v="3"/>
    <n v="2355"/>
    <n v="18"/>
    <n v="23"/>
    <n v="0"/>
    <n v="0"/>
    <n v="85"/>
    <n v="88"/>
    <n v="71"/>
    <n v="414"/>
    <n v="18"/>
    <n v="0"/>
    <n v="3"/>
    <n v="0"/>
    <n v="2"/>
    <s v="00:18"/>
    <s v="22:50"/>
    <n v="-0.93888888888888888"/>
    <s v="Evening"/>
    <x v="0"/>
    <x v="1"/>
  </r>
  <r>
    <x v="342"/>
    <x v="2"/>
    <s v="Southwest Airlines Co.: WN"/>
    <s v="WN"/>
    <n v="19393"/>
    <n v="5487"/>
    <x v="6"/>
    <s v="Seattle, WA"/>
    <s v="OAK"/>
    <s v="Oakland, CA"/>
    <n v="1610"/>
    <n v="1611"/>
    <n v="1"/>
    <n v="16"/>
    <n v="1627"/>
    <n v="1755"/>
    <n v="5"/>
    <n v="1815"/>
    <n v="1800"/>
    <n v="-15"/>
    <n v="0"/>
    <n v="0"/>
    <n v="125"/>
    <n v="109"/>
    <n v="88"/>
    <n v="672"/>
    <m/>
    <m/>
    <m/>
    <m/>
    <m/>
    <s v="18:00"/>
    <s v="16:11"/>
    <d v="1899-12-30T01:49:00"/>
    <s v="Afternoon"/>
    <x v="1"/>
    <x v="3"/>
  </r>
  <r>
    <x v="343"/>
    <x v="2"/>
    <s v="Southwest Airlines Co.: WN"/>
    <s v="WN"/>
    <n v="19393"/>
    <n v="3052"/>
    <x v="5"/>
    <s v="Houston, TX"/>
    <s v="MCO"/>
    <s v="Orlando, FL"/>
    <n v="1510"/>
    <n v="1506"/>
    <n v="-4"/>
    <n v="6"/>
    <n v="1512"/>
    <n v="1814"/>
    <n v="8"/>
    <n v="1830"/>
    <n v="1822"/>
    <n v="-8"/>
    <n v="0"/>
    <n v="0"/>
    <n v="140"/>
    <n v="136"/>
    <n v="122"/>
    <n v="854"/>
    <m/>
    <m/>
    <m/>
    <m/>
    <m/>
    <s v="18:22"/>
    <s v="15:06"/>
    <d v="1899-12-30T03:16:00"/>
    <s v="Afternoon"/>
    <x v="1"/>
    <x v="6"/>
  </r>
  <r>
    <x v="344"/>
    <x v="14"/>
    <s v="Frontier Airlines Inc.: F9"/>
    <s v="F9"/>
    <n v="20436"/>
    <n v="2017"/>
    <x v="103"/>
    <s v="Cleveland, OH"/>
    <s v="LAS"/>
    <s v="Las Vegas, NV"/>
    <n v="600"/>
    <n v="550"/>
    <n v="-10"/>
    <n v="28"/>
    <n v="618"/>
    <n v="736"/>
    <n v="8"/>
    <n v="744"/>
    <n v="744"/>
    <n v="0"/>
    <n v="0"/>
    <n v="0"/>
    <n v="284"/>
    <n v="294"/>
    <n v="258"/>
    <n v="1824"/>
    <m/>
    <m/>
    <m/>
    <m/>
    <m/>
    <s v="07:44"/>
    <s v="05:50"/>
    <d v="1899-12-30T01:54:00"/>
    <s v="Night"/>
    <x v="1"/>
    <x v="3"/>
  </r>
  <r>
    <x v="345"/>
    <x v="11"/>
    <s v="SkyWest Airlines Inc.: OO"/>
    <s v="OO"/>
    <n v="20304"/>
    <n v="5549"/>
    <x v="104"/>
    <s v="Redding, CA"/>
    <s v="SFO"/>
    <s v="San Francisco, CA"/>
    <n v="600"/>
    <n v="601"/>
    <n v="1"/>
    <n v="5"/>
    <n v="606"/>
    <n v="647"/>
    <n v="2"/>
    <n v="700"/>
    <n v="649"/>
    <n v="-11"/>
    <n v="0"/>
    <n v="0"/>
    <n v="60"/>
    <n v="48"/>
    <n v="41"/>
    <n v="199"/>
    <m/>
    <m/>
    <m/>
    <m/>
    <m/>
    <s v="06:49"/>
    <s v="06:01"/>
    <d v="1899-12-30T00:48:00"/>
    <s v="Morning"/>
    <x v="1"/>
    <x v="1"/>
  </r>
  <r>
    <x v="346"/>
    <x v="1"/>
    <s v="Delta Air Lines Inc.: DL"/>
    <s v="DL"/>
    <n v="19790"/>
    <n v="1081"/>
    <x v="1"/>
    <s v="Minneapolis, MN"/>
    <s v="ATL"/>
    <s v="Atlanta, GA"/>
    <n v="1245"/>
    <n v="1242"/>
    <n v="-3"/>
    <n v="12"/>
    <n v="1254"/>
    <n v="1556"/>
    <n v="7"/>
    <n v="1610"/>
    <n v="1603"/>
    <n v="-7"/>
    <n v="0"/>
    <n v="0"/>
    <n v="145"/>
    <n v="141"/>
    <n v="122"/>
    <n v="907"/>
    <m/>
    <m/>
    <m/>
    <m/>
    <m/>
    <s v="16:03"/>
    <s v="12:42"/>
    <d v="1899-12-30T03:21:00"/>
    <s v="Afternoon"/>
    <x v="1"/>
    <x v="1"/>
  </r>
  <r>
    <x v="347"/>
    <x v="2"/>
    <s v="Southwest Airlines Co.: WN"/>
    <s v="WN"/>
    <n v="19393"/>
    <n v="2129"/>
    <x v="93"/>
    <s v="Long Beach, CA"/>
    <s v="OAK"/>
    <s v="Oakland, CA"/>
    <n v="845"/>
    <n v="841"/>
    <n v="-4"/>
    <n v="8"/>
    <n v="849"/>
    <n v="941"/>
    <n v="6"/>
    <n v="1000"/>
    <n v="947"/>
    <n v="-13"/>
    <n v="0"/>
    <n v="0"/>
    <n v="75"/>
    <n v="66"/>
    <n v="52"/>
    <n v="353"/>
    <m/>
    <m/>
    <m/>
    <m/>
    <m/>
    <s v="09:47"/>
    <s v="08:41"/>
    <d v="1899-12-30T01:06:00"/>
    <s v="Morning"/>
    <x v="1"/>
    <x v="5"/>
  </r>
  <r>
    <x v="348"/>
    <x v="16"/>
    <s v="Horizon Air: QX"/>
    <s v="QX"/>
    <n v="19687"/>
    <n v="2405"/>
    <x v="105"/>
    <s v="Anchorage, AK"/>
    <s v="FAI"/>
    <s v="Fairbanks, AK"/>
    <n v="600"/>
    <n v="620"/>
    <n v="20"/>
    <n v="15"/>
    <n v="635"/>
    <n v="726"/>
    <n v="2"/>
    <n v="709"/>
    <n v="728"/>
    <n v="19"/>
    <n v="0"/>
    <n v="0"/>
    <n v="69"/>
    <n v="68"/>
    <n v="51"/>
    <n v="261"/>
    <n v="0"/>
    <n v="19"/>
    <n v="0"/>
    <n v="0"/>
    <n v="0"/>
    <s v="07:28"/>
    <s v="06:20"/>
    <d v="1899-12-30T01:08:00"/>
    <s v="Morning"/>
    <x v="0"/>
    <x v="0"/>
  </r>
  <r>
    <x v="349"/>
    <x v="3"/>
    <s v="American Airlines Inc.: AA"/>
    <s v="AA"/>
    <n v="19805"/>
    <n v="586"/>
    <x v="79"/>
    <s v="Portland, OR"/>
    <s v="DFW"/>
    <s v="Dallas/Fort Worth, TX"/>
    <n v="2359"/>
    <n v="2357"/>
    <n v="-2"/>
    <n v="11"/>
    <n v="8"/>
    <n v="512"/>
    <n v="7"/>
    <n v="542"/>
    <n v="519"/>
    <n v="-23"/>
    <n v="0"/>
    <n v="0"/>
    <n v="223"/>
    <n v="202"/>
    <n v="184"/>
    <n v="1616"/>
    <m/>
    <m/>
    <m/>
    <m/>
    <m/>
    <s v="05:19"/>
    <s v="23:57"/>
    <n v="-0.77638888888888891"/>
    <s v="Evening"/>
    <x v="1"/>
    <x v="4"/>
  </r>
  <r>
    <x v="350"/>
    <x v="15"/>
    <s v="Mesa Airlines Inc.: YV"/>
    <s v="YV"/>
    <n v="20378"/>
    <n v="6011"/>
    <x v="73"/>
    <s v="Washington, DC"/>
    <s v="CLT"/>
    <s v="Charlotte, NC"/>
    <n v="815"/>
    <n v="0"/>
    <n v="0"/>
    <m/>
    <m/>
    <m/>
    <m/>
    <n v="944"/>
    <n v="0"/>
    <n v="0"/>
    <n v="1"/>
    <n v="0"/>
    <n v="89"/>
    <m/>
    <m/>
    <n v="322"/>
    <m/>
    <m/>
    <m/>
    <m/>
    <m/>
    <s v="00:00"/>
    <s v="00:00"/>
    <d v="1899-12-30T00:00:00"/>
    <s v="Night"/>
    <x v="0"/>
    <x v="5"/>
  </r>
  <r>
    <x v="351"/>
    <x v="10"/>
    <s v="ExpressJet Airlines LLC d/b/a aha!: EV"/>
    <s v="EV"/>
    <n v="20366"/>
    <n v="4257"/>
    <x v="52"/>
    <s v="Richmond, VA"/>
    <s v="EWR"/>
    <s v="Newark, NJ"/>
    <n v="1745"/>
    <n v="1742"/>
    <n v="-3"/>
    <n v="131"/>
    <n v="1953"/>
    <n v="2037"/>
    <n v="12"/>
    <n v="1921"/>
    <n v="2049"/>
    <n v="88"/>
    <n v="0"/>
    <n v="0"/>
    <n v="96"/>
    <n v="187"/>
    <n v="44"/>
    <n v="277"/>
    <n v="0"/>
    <n v="0"/>
    <n v="88"/>
    <n v="0"/>
    <n v="0"/>
    <s v="20:49"/>
    <s v="17:42"/>
    <d v="1899-12-30T03:07:00"/>
    <s v="Afternoon"/>
    <x v="1"/>
    <x v="5"/>
  </r>
  <r>
    <x v="352"/>
    <x v="11"/>
    <s v="SkyWest Airlines Inc.: OO"/>
    <s v="OO"/>
    <n v="20304"/>
    <n v="3619"/>
    <x v="20"/>
    <s v="Chicago, IL"/>
    <s v="DTW"/>
    <s v="Detroit, MI"/>
    <n v="1425"/>
    <n v="1510"/>
    <n v="45"/>
    <n v="17"/>
    <n v="1527"/>
    <n v="1712"/>
    <n v="9"/>
    <n v="1642"/>
    <n v="1721"/>
    <n v="39"/>
    <n v="0"/>
    <n v="0"/>
    <n v="77"/>
    <n v="71"/>
    <n v="45"/>
    <n v="235"/>
    <n v="0"/>
    <n v="39"/>
    <n v="0"/>
    <n v="0"/>
    <n v="0"/>
    <s v="17:21"/>
    <s v="15:10"/>
    <d v="1899-12-30T02:11:00"/>
    <s v="Afternoon"/>
    <x v="0"/>
    <x v="3"/>
  </r>
  <r>
    <x v="353"/>
    <x v="2"/>
    <s v="Southwest Airlines Co.: WN"/>
    <s v="WN"/>
    <n v="19393"/>
    <n v="713"/>
    <x v="106"/>
    <s v="Oakland, CA"/>
    <s v="SAN"/>
    <s v="San Diego, CA"/>
    <n v="615"/>
    <n v="611"/>
    <n v="-4"/>
    <n v="16"/>
    <n v="627"/>
    <n v="728"/>
    <n v="2"/>
    <n v="745"/>
    <n v="730"/>
    <n v="-15"/>
    <n v="0"/>
    <n v="0"/>
    <n v="90"/>
    <n v="79"/>
    <n v="61"/>
    <n v="446"/>
    <m/>
    <m/>
    <m/>
    <m/>
    <m/>
    <s v="07:30"/>
    <s v="06:11"/>
    <d v="1899-12-30T01:19:00"/>
    <s v="Morning"/>
    <x v="1"/>
    <x v="3"/>
  </r>
  <r>
    <x v="354"/>
    <x v="7"/>
    <s v="JetBlue Airways: B6"/>
    <s v="B6"/>
    <n v="20409"/>
    <n v="215"/>
    <x v="31"/>
    <s v="Boston, MA"/>
    <s v="DFW"/>
    <s v="Dallas/Fort Worth, TX"/>
    <n v="1035"/>
    <n v="1101"/>
    <n v="26"/>
    <n v="18"/>
    <n v="1119"/>
    <n v="1425"/>
    <n v="10"/>
    <n v="1409"/>
    <n v="1435"/>
    <n v="26"/>
    <n v="0"/>
    <n v="0"/>
    <n v="274"/>
    <n v="274"/>
    <n v="246"/>
    <n v="1562"/>
    <n v="22"/>
    <n v="0"/>
    <n v="0"/>
    <n v="0"/>
    <n v="4"/>
    <s v="14:35"/>
    <s v="11:01"/>
    <d v="1899-12-30T03:34:00"/>
    <s v="Morning"/>
    <x v="0"/>
    <x v="1"/>
  </r>
  <r>
    <x v="355"/>
    <x v="4"/>
    <s v="Republic Airline: YX"/>
    <s v="YX"/>
    <n v="20452"/>
    <n v="5736"/>
    <x v="31"/>
    <s v="Boston, MA"/>
    <s v="JFK"/>
    <s v="New York, NY"/>
    <n v="1159"/>
    <n v="1209"/>
    <n v="10"/>
    <n v="13"/>
    <n v="1222"/>
    <n v="1312"/>
    <n v="11"/>
    <n v="1319"/>
    <n v="1323"/>
    <n v="4"/>
    <n v="0"/>
    <n v="0"/>
    <n v="80"/>
    <n v="74"/>
    <n v="50"/>
    <n v="187"/>
    <m/>
    <m/>
    <m/>
    <m/>
    <m/>
    <s v="13:23"/>
    <s v="12:09"/>
    <d v="1899-12-30T01:14:00"/>
    <s v="Afternoon"/>
    <x v="0"/>
    <x v="4"/>
  </r>
  <r>
    <x v="356"/>
    <x v="2"/>
    <s v="Southwest Airlines Co.: WN"/>
    <s v="WN"/>
    <n v="19393"/>
    <n v="2075"/>
    <x v="43"/>
    <s v="Philadelphia, PA"/>
    <s v="STL"/>
    <s v="St. Louis, MO"/>
    <n v="820"/>
    <n v="818"/>
    <n v="-2"/>
    <n v="20"/>
    <n v="838"/>
    <n v="942"/>
    <n v="4"/>
    <n v="950"/>
    <n v="946"/>
    <n v="-4"/>
    <n v="0"/>
    <n v="0"/>
    <n v="150"/>
    <n v="148"/>
    <n v="124"/>
    <n v="814"/>
    <m/>
    <m/>
    <m/>
    <m/>
    <m/>
    <s v="09:46"/>
    <s v="08:18"/>
    <d v="1899-12-30T01:28:00"/>
    <s v="Morning"/>
    <x v="1"/>
    <x v="1"/>
  </r>
  <r>
    <x v="357"/>
    <x v="11"/>
    <s v="SkyWest Airlines Inc.: OO"/>
    <s v="OO"/>
    <n v="20304"/>
    <n v="5102"/>
    <x v="107"/>
    <s v="Devils Lake, ND"/>
    <s v="DEN"/>
    <s v="Denver, CO"/>
    <n v="1643"/>
    <n v="1633"/>
    <n v="-10"/>
    <n v="29"/>
    <n v="1702"/>
    <n v="1738"/>
    <n v="14"/>
    <n v="1749"/>
    <n v="1752"/>
    <n v="3"/>
    <n v="0"/>
    <n v="0"/>
    <n v="126"/>
    <n v="139"/>
    <n v="96"/>
    <n v="638"/>
    <m/>
    <m/>
    <m/>
    <m/>
    <m/>
    <s v="17:52"/>
    <s v="16:33"/>
    <d v="1899-12-30T01:19:00"/>
    <s v="Afternoon"/>
    <x v="1"/>
    <x v="1"/>
  </r>
  <r>
    <x v="358"/>
    <x v="5"/>
    <s v="Spirit Air Lines: NK"/>
    <s v="NK"/>
    <n v="20416"/>
    <n v="169"/>
    <x v="1"/>
    <s v="Minneapolis, MN"/>
    <s v="LAS"/>
    <s v="Las Vegas, NV"/>
    <n v="600"/>
    <n v="559"/>
    <n v="-1"/>
    <n v="58"/>
    <n v="657"/>
    <n v="752"/>
    <n v="7"/>
    <n v="740"/>
    <n v="759"/>
    <n v="19"/>
    <n v="0"/>
    <n v="0"/>
    <n v="220"/>
    <n v="240"/>
    <n v="175"/>
    <n v="1299"/>
    <n v="0"/>
    <n v="0"/>
    <n v="19"/>
    <n v="0"/>
    <n v="0"/>
    <s v="07:59"/>
    <s v="05:59"/>
    <d v="1899-12-30T02:00:00"/>
    <s v="Night"/>
    <x v="1"/>
    <x v="5"/>
  </r>
  <r>
    <x v="359"/>
    <x v="11"/>
    <s v="SkyWest Airlines Inc.: OO"/>
    <s v="OO"/>
    <n v="20304"/>
    <n v="4926"/>
    <x v="108"/>
    <s v="Stillwater, OK"/>
    <s v="DFW"/>
    <s v="Dallas/Fort Worth, TX"/>
    <n v="610"/>
    <n v="603"/>
    <n v="-7"/>
    <n v="20"/>
    <n v="623"/>
    <n v="709"/>
    <n v="12"/>
    <n v="727"/>
    <n v="721"/>
    <n v="-6"/>
    <n v="0"/>
    <n v="0"/>
    <n v="77"/>
    <n v="78"/>
    <n v="46"/>
    <n v="225"/>
    <m/>
    <m/>
    <m/>
    <m/>
    <m/>
    <s v="07:21"/>
    <s v="06:03"/>
    <d v="1899-12-30T01:18:00"/>
    <s v="Morning"/>
    <x v="1"/>
    <x v="3"/>
  </r>
  <r>
    <x v="360"/>
    <x v="1"/>
    <s v="Delta Air Lines Inc.: DL"/>
    <s v="DL"/>
    <n v="19790"/>
    <n v="2805"/>
    <x v="11"/>
    <s v="San Jose, CA"/>
    <s v="MSP"/>
    <s v="Minneapolis, MN"/>
    <n v="620"/>
    <n v="626"/>
    <n v="6"/>
    <n v="10"/>
    <n v="636"/>
    <n v="1141"/>
    <n v="4"/>
    <n v="1203"/>
    <n v="1145"/>
    <n v="-18"/>
    <n v="0"/>
    <n v="0"/>
    <n v="223"/>
    <n v="199"/>
    <n v="185"/>
    <n v="1575"/>
    <m/>
    <m/>
    <m/>
    <m/>
    <m/>
    <s v="11:45"/>
    <s v="06:26"/>
    <d v="1899-12-30T05:19:00"/>
    <s v="Morning"/>
    <x v="1"/>
    <x v="4"/>
  </r>
  <r>
    <x v="361"/>
    <x v="0"/>
    <s v="United Air Lines Inc.: UA"/>
    <s v="UA"/>
    <n v="19977"/>
    <n v="221"/>
    <x v="20"/>
    <s v="Chicago, IL"/>
    <s v="SFO"/>
    <s v="San Francisco, CA"/>
    <n v="1845"/>
    <n v="1845"/>
    <n v="0"/>
    <n v="30"/>
    <n v="1915"/>
    <n v="2106"/>
    <n v="11"/>
    <n v="2110"/>
    <n v="2117"/>
    <n v="7"/>
    <n v="0"/>
    <n v="0"/>
    <n v="265"/>
    <n v="272"/>
    <n v="231"/>
    <n v="1846"/>
    <m/>
    <m/>
    <m/>
    <m/>
    <m/>
    <s v="21:17"/>
    <s v="18:45"/>
    <d v="1899-12-30T02:32:00"/>
    <s v="Evening"/>
    <x v="0"/>
    <x v="2"/>
  </r>
  <r>
    <x v="362"/>
    <x v="1"/>
    <s v="Delta Air Lines Inc.: DL"/>
    <s v="DL"/>
    <n v="19790"/>
    <n v="1238"/>
    <x v="35"/>
    <s v="San Antonio, TX"/>
    <s v="SLC"/>
    <s v="Salt Lake City, UT"/>
    <n v="810"/>
    <n v="802"/>
    <n v="-8"/>
    <n v="13"/>
    <n v="815"/>
    <n v="940"/>
    <n v="6"/>
    <n v="1005"/>
    <n v="946"/>
    <n v="-19"/>
    <n v="0"/>
    <n v="0"/>
    <n v="175"/>
    <n v="164"/>
    <n v="145"/>
    <n v="1087"/>
    <m/>
    <m/>
    <m/>
    <m/>
    <m/>
    <s v="09:46"/>
    <s v="08:02"/>
    <d v="1899-12-30T01:44:00"/>
    <s v="Morning"/>
    <x v="1"/>
    <x v="6"/>
  </r>
  <r>
    <x v="363"/>
    <x v="0"/>
    <s v="United Air Lines Inc.: UA"/>
    <s v="UA"/>
    <n v="19977"/>
    <n v="2106"/>
    <x v="5"/>
    <s v="Houston, TX"/>
    <s v="EWR"/>
    <s v="Newark, NJ"/>
    <n v="1940"/>
    <n v="2015"/>
    <n v="35"/>
    <n v="49"/>
    <n v="2104"/>
    <n v="100"/>
    <n v="9"/>
    <n v="6"/>
    <n v="109"/>
    <n v="63"/>
    <n v="0"/>
    <n v="0"/>
    <n v="206"/>
    <n v="234"/>
    <n v="176"/>
    <n v="1400"/>
    <n v="22"/>
    <n v="0"/>
    <n v="28"/>
    <n v="0"/>
    <n v="13"/>
    <s v="01:09"/>
    <s v="20:15"/>
    <n v="-0.79583333333333328"/>
    <s v="Evening"/>
    <x v="0"/>
    <x v="5"/>
  </r>
  <r>
    <x v="364"/>
    <x v="0"/>
    <s v="United Air Lines Inc.: UA"/>
    <s v="UA"/>
    <n v="19977"/>
    <n v="1237"/>
    <x v="29"/>
    <s v="San Francisco, CA"/>
    <s v="SEA"/>
    <s v="Seattle, WA"/>
    <n v="857"/>
    <n v="911"/>
    <n v="14"/>
    <n v="19"/>
    <n v="930"/>
    <n v="1105"/>
    <n v="7"/>
    <n v="1120"/>
    <n v="1112"/>
    <n v="-8"/>
    <n v="0"/>
    <n v="0"/>
    <n v="143"/>
    <n v="121"/>
    <n v="95"/>
    <n v="679"/>
    <m/>
    <m/>
    <m/>
    <m/>
    <m/>
    <s v="11:12"/>
    <s v="09:11"/>
    <d v="1899-12-30T02:01:00"/>
    <s v="Morning"/>
    <x v="1"/>
    <x v="1"/>
  </r>
  <r>
    <x v="365"/>
    <x v="3"/>
    <s v="American Airlines Inc.: AA"/>
    <s v="AA"/>
    <n v="19805"/>
    <n v="966"/>
    <x v="109"/>
    <s v="Rochester, NY"/>
    <s v="CLT"/>
    <s v="Charlotte, NC"/>
    <n v="600"/>
    <n v="554"/>
    <n v="-6"/>
    <n v="9"/>
    <n v="603"/>
    <n v="730"/>
    <n v="9"/>
    <n v="755"/>
    <n v="739"/>
    <n v="-16"/>
    <n v="0"/>
    <n v="0"/>
    <n v="115"/>
    <n v="105"/>
    <n v="87"/>
    <n v="573"/>
    <m/>
    <m/>
    <m/>
    <m/>
    <m/>
    <s v="07:39"/>
    <s v="05:54"/>
    <d v="1899-12-30T01:45:00"/>
    <s v="Night"/>
    <x v="1"/>
    <x v="6"/>
  </r>
  <r>
    <x v="366"/>
    <x v="0"/>
    <s v="United Air Lines Inc.: UA"/>
    <s v="UA"/>
    <n v="19977"/>
    <n v="378"/>
    <x v="54"/>
    <s v="Newark, NJ"/>
    <s v="LAS"/>
    <s v="Las Vegas, NV"/>
    <n v="2143"/>
    <n v="2136"/>
    <n v="-7"/>
    <n v="21"/>
    <n v="2157"/>
    <n v="2339"/>
    <n v="7"/>
    <n v="9"/>
    <n v="2346"/>
    <n v="-23"/>
    <n v="0"/>
    <n v="0"/>
    <n v="326"/>
    <n v="310"/>
    <n v="282"/>
    <n v="2227"/>
    <m/>
    <m/>
    <m/>
    <m/>
    <m/>
    <s v="23:46"/>
    <s v="21:36"/>
    <d v="1899-12-30T02:10:00"/>
    <s v="Evening"/>
    <x v="1"/>
    <x v="3"/>
  </r>
  <r>
    <x v="367"/>
    <x v="2"/>
    <s v="Southwest Airlines Co.: WN"/>
    <s v="WN"/>
    <n v="19393"/>
    <n v="2827"/>
    <x v="16"/>
    <s v="Fort Lauderdale, FL"/>
    <s v="STL"/>
    <s v="St. Louis, MO"/>
    <n v="1550"/>
    <n v="1543"/>
    <n v="-7"/>
    <n v="11"/>
    <n v="1554"/>
    <n v="1709"/>
    <n v="4"/>
    <n v="1740"/>
    <n v="1713"/>
    <n v="-27"/>
    <n v="0"/>
    <n v="0"/>
    <n v="170"/>
    <n v="150"/>
    <n v="135"/>
    <n v="1057"/>
    <m/>
    <m/>
    <m/>
    <m/>
    <m/>
    <s v="17:13"/>
    <s v="15:43"/>
    <d v="1899-12-30T01:30:00"/>
    <s v="Afternoon"/>
    <x v="1"/>
    <x v="4"/>
  </r>
  <r>
    <x v="368"/>
    <x v="1"/>
    <s v="Delta Air Lines Inc.: DL"/>
    <s v="DL"/>
    <n v="19790"/>
    <n v="358"/>
    <x v="103"/>
    <s v="Cleveland, OH"/>
    <s v="SLC"/>
    <s v="Salt Lake City, UT"/>
    <n v="811"/>
    <n v="808"/>
    <n v="-3"/>
    <n v="14"/>
    <n v="822"/>
    <n v="1009"/>
    <n v="8"/>
    <n v="1030"/>
    <n v="1017"/>
    <n v="-13"/>
    <n v="0"/>
    <n v="0"/>
    <n v="259"/>
    <n v="249"/>
    <n v="227"/>
    <n v="1565"/>
    <m/>
    <m/>
    <m/>
    <m/>
    <m/>
    <s v="10:17"/>
    <s v="08:08"/>
    <d v="1899-12-30T02:09:00"/>
    <s v="Morning"/>
    <x v="1"/>
    <x v="5"/>
  </r>
  <r>
    <x v="369"/>
    <x v="2"/>
    <s v="Southwest Airlines Co.: WN"/>
    <s v="WN"/>
    <n v="19393"/>
    <n v="6299"/>
    <x v="61"/>
    <s v="Honolulu, HI"/>
    <s v="OGG"/>
    <s v="Kahului, HI"/>
    <n v="1010"/>
    <n v="1007"/>
    <n v="-3"/>
    <n v="14"/>
    <n v="1021"/>
    <n v="1043"/>
    <n v="4"/>
    <n v="1100"/>
    <n v="1047"/>
    <n v="-13"/>
    <n v="0"/>
    <n v="0"/>
    <n v="50"/>
    <n v="40"/>
    <n v="22"/>
    <n v="100"/>
    <m/>
    <m/>
    <m/>
    <m/>
    <m/>
    <s v="10:47"/>
    <s v="10:07"/>
    <d v="1899-12-30T00:40:00"/>
    <s v="Morning"/>
    <x v="1"/>
    <x v="0"/>
  </r>
  <r>
    <x v="370"/>
    <x v="11"/>
    <s v="SkyWest Airlines Inc.: OO"/>
    <s v="OO"/>
    <n v="20304"/>
    <n v="3651"/>
    <x v="110"/>
    <s v="Burbank, CA"/>
    <s v="SLC"/>
    <s v="Salt Lake City, UT"/>
    <n v="1011"/>
    <n v="1007"/>
    <n v="-4"/>
    <n v="16"/>
    <n v="1023"/>
    <n v="1257"/>
    <n v="7"/>
    <n v="1305"/>
    <n v="1304"/>
    <n v="-1"/>
    <n v="0"/>
    <n v="0"/>
    <n v="114"/>
    <n v="117"/>
    <n v="94"/>
    <n v="574"/>
    <m/>
    <m/>
    <m/>
    <m/>
    <m/>
    <s v="13:04"/>
    <s v="10:07"/>
    <d v="1899-12-30T02:57:00"/>
    <s v="Morning"/>
    <x v="1"/>
    <x v="5"/>
  </r>
  <r>
    <x v="371"/>
    <x v="11"/>
    <s v="SkyWest Airlines Inc.: OO"/>
    <s v="OO"/>
    <n v="20304"/>
    <n v="5126"/>
    <x v="111"/>
    <s v="Pierre, SD"/>
    <s v="DEN"/>
    <s v="Denver, CO"/>
    <n v="620"/>
    <n v="617"/>
    <n v="-3"/>
    <n v="6"/>
    <n v="623"/>
    <n v="614"/>
    <n v="9"/>
    <n v="651"/>
    <n v="623"/>
    <n v="-28"/>
    <n v="0"/>
    <n v="0"/>
    <n v="91"/>
    <n v="66"/>
    <n v="51"/>
    <n v="385"/>
    <m/>
    <m/>
    <m/>
    <m/>
    <m/>
    <s v="06:23"/>
    <s v="06:17"/>
    <d v="1899-12-30T00:06:00"/>
    <s v="Morning"/>
    <x v="1"/>
    <x v="1"/>
  </r>
  <r>
    <x v="372"/>
    <x v="11"/>
    <s v="SkyWest Airlines Inc.: OO"/>
    <s v="OO"/>
    <n v="20304"/>
    <n v="3386"/>
    <x v="58"/>
    <s v="San Diego, CA"/>
    <s v="SMF"/>
    <s v="Sacramento, CA"/>
    <n v="1335"/>
    <n v="1331"/>
    <n v="-4"/>
    <n v="14"/>
    <n v="1345"/>
    <n v="1501"/>
    <n v="6"/>
    <n v="1516"/>
    <n v="1507"/>
    <n v="-9"/>
    <n v="0"/>
    <n v="0"/>
    <n v="101"/>
    <n v="96"/>
    <n v="76"/>
    <n v="480"/>
    <m/>
    <m/>
    <m/>
    <m/>
    <m/>
    <s v="15:07"/>
    <s v="13:31"/>
    <d v="1899-12-30T01:36:00"/>
    <s v="Afternoon"/>
    <x v="1"/>
    <x v="1"/>
  </r>
  <r>
    <x v="373"/>
    <x v="11"/>
    <s v="SkyWest Airlines Inc.: OO"/>
    <s v="OO"/>
    <n v="20304"/>
    <n v="4011"/>
    <x v="34"/>
    <s v="Detroit, MI"/>
    <s v="IAD"/>
    <s v="Washington, DC"/>
    <n v="1608"/>
    <n v="1607"/>
    <n v="-1"/>
    <n v="22"/>
    <n v="1629"/>
    <n v="1728"/>
    <n v="10"/>
    <n v="1741"/>
    <n v="1738"/>
    <n v="-3"/>
    <n v="0"/>
    <n v="0"/>
    <n v="93"/>
    <n v="91"/>
    <n v="59"/>
    <n v="383"/>
    <m/>
    <m/>
    <m/>
    <m/>
    <m/>
    <s v="17:38"/>
    <s v="16:07"/>
    <d v="1899-12-30T01:31:00"/>
    <s v="Afternoon"/>
    <x v="1"/>
    <x v="3"/>
  </r>
  <r>
    <x v="374"/>
    <x v="1"/>
    <s v="Delta Air Lines Inc.: DL"/>
    <s v="DL"/>
    <n v="19790"/>
    <n v="726"/>
    <x v="29"/>
    <s v="San Francisco, CA"/>
    <s v="ATL"/>
    <s v="Atlanta, GA"/>
    <n v="1310"/>
    <n v="1305"/>
    <n v="-5"/>
    <n v="20"/>
    <n v="1325"/>
    <n v="2021"/>
    <n v="12"/>
    <n v="2044"/>
    <n v="2033"/>
    <n v="-11"/>
    <n v="0"/>
    <n v="0"/>
    <n v="274"/>
    <n v="268"/>
    <n v="236"/>
    <n v="2139"/>
    <m/>
    <m/>
    <m/>
    <m/>
    <m/>
    <s v="20:33"/>
    <s v="13:05"/>
    <d v="1899-12-30T07:28:00"/>
    <s v="Afternoon"/>
    <x v="1"/>
    <x v="6"/>
  </r>
  <r>
    <x v="375"/>
    <x v="1"/>
    <s v="Delta Air Lines Inc.: DL"/>
    <s v="DL"/>
    <n v="19790"/>
    <n v="2785"/>
    <x v="34"/>
    <s v="Detroit, MI"/>
    <s v="LAX"/>
    <s v="Los Angeles, CA"/>
    <n v="1745"/>
    <n v="1741"/>
    <n v="-4"/>
    <n v="17"/>
    <n v="1758"/>
    <n v="1935"/>
    <n v="10"/>
    <n v="1955"/>
    <n v="1945"/>
    <n v="-10"/>
    <n v="0"/>
    <n v="0"/>
    <n v="310"/>
    <n v="304"/>
    <n v="277"/>
    <n v="1979"/>
    <m/>
    <m/>
    <m/>
    <m/>
    <m/>
    <s v="19:45"/>
    <s v="17:41"/>
    <d v="1899-12-30T02:04:00"/>
    <s v="Afternoon"/>
    <x v="1"/>
    <x v="0"/>
  </r>
  <r>
    <x v="376"/>
    <x v="7"/>
    <s v="JetBlue Airways: B6"/>
    <s v="B6"/>
    <n v="20409"/>
    <n v="1236"/>
    <x v="39"/>
    <s v="San Juan, PR"/>
    <s v="STT"/>
    <s v="Charlotte Amalie, VI"/>
    <n v="924"/>
    <n v="908"/>
    <n v="-16"/>
    <n v="13"/>
    <n v="921"/>
    <n v="936"/>
    <n v="4"/>
    <n v="1000"/>
    <n v="940"/>
    <n v="-20"/>
    <n v="0"/>
    <n v="0"/>
    <n v="36"/>
    <n v="32"/>
    <n v="15"/>
    <n v="68"/>
    <m/>
    <m/>
    <m/>
    <m/>
    <m/>
    <s v="09:40"/>
    <s v="09:08"/>
    <d v="1899-12-30T00:32:00"/>
    <s v="Morning"/>
    <x v="1"/>
    <x v="2"/>
  </r>
  <r>
    <x v="377"/>
    <x v="1"/>
    <s v="Delta Air Lines Inc.: DL"/>
    <s v="DL"/>
    <n v="19790"/>
    <n v="1408"/>
    <x v="7"/>
    <s v="Atlanta, GA"/>
    <s v="IND"/>
    <s v="Indianapolis, IN"/>
    <n v="1745"/>
    <n v="1743"/>
    <n v="-2"/>
    <n v="8"/>
    <n v="1751"/>
    <n v="1853"/>
    <n v="4"/>
    <n v="1915"/>
    <n v="1857"/>
    <n v="-18"/>
    <n v="0"/>
    <n v="0"/>
    <n v="90"/>
    <n v="74"/>
    <n v="62"/>
    <n v="432"/>
    <m/>
    <m/>
    <m/>
    <m/>
    <m/>
    <s v="18:57"/>
    <s v="17:43"/>
    <d v="1899-12-30T01:14:00"/>
    <s v="Afternoon"/>
    <x v="1"/>
    <x v="2"/>
  </r>
  <r>
    <x v="378"/>
    <x v="0"/>
    <s v="United Air Lines Inc.: UA"/>
    <s v="UA"/>
    <n v="19977"/>
    <n v="1216"/>
    <x v="0"/>
    <s v="Denver, CO"/>
    <s v="LAX"/>
    <s v="Los Angeles, CA"/>
    <n v="1245"/>
    <n v="1239"/>
    <n v="-6"/>
    <n v="12"/>
    <n v="1251"/>
    <n v="1344"/>
    <n v="8"/>
    <n v="1418"/>
    <n v="1352"/>
    <n v="-26"/>
    <n v="0"/>
    <n v="0"/>
    <n v="153"/>
    <n v="133"/>
    <n v="113"/>
    <n v="862"/>
    <m/>
    <m/>
    <m/>
    <m/>
    <m/>
    <s v="13:52"/>
    <s v="12:39"/>
    <d v="1899-12-30T01:13:00"/>
    <s v="Afternoon"/>
    <x v="1"/>
    <x v="2"/>
  </r>
  <r>
    <x v="379"/>
    <x v="2"/>
    <s v="Southwest Airlines Co.: WN"/>
    <s v="WN"/>
    <n v="19393"/>
    <n v="3391"/>
    <x v="112"/>
    <s v="Houston, TX"/>
    <s v="ATL"/>
    <s v="Atlanta, GA"/>
    <n v="705"/>
    <n v="705"/>
    <n v="0"/>
    <n v="9"/>
    <n v="714"/>
    <n v="938"/>
    <n v="4"/>
    <n v="1000"/>
    <n v="942"/>
    <n v="-18"/>
    <n v="0"/>
    <n v="0"/>
    <n v="115"/>
    <n v="97"/>
    <n v="84"/>
    <n v="696"/>
    <m/>
    <m/>
    <m/>
    <m/>
    <m/>
    <s v="09:42"/>
    <s v="07:05"/>
    <d v="1899-12-30T02:37:00"/>
    <s v="Morning"/>
    <x v="1"/>
    <x v="2"/>
  </r>
  <r>
    <x v="380"/>
    <x v="5"/>
    <s v="Spirit Air Lines: NK"/>
    <s v="NK"/>
    <n v="20416"/>
    <n v="273"/>
    <x v="18"/>
    <s v="Dallas/Fort Worth, TX"/>
    <s v="EWR"/>
    <s v="Newark, NJ"/>
    <n v="830"/>
    <n v="1004"/>
    <n v="94"/>
    <n v="16"/>
    <n v="1020"/>
    <n v="1421"/>
    <n v="6"/>
    <n v="1303"/>
    <n v="1427"/>
    <n v="84"/>
    <n v="0"/>
    <n v="0"/>
    <n v="213"/>
    <n v="203"/>
    <n v="181"/>
    <n v="1372"/>
    <n v="36"/>
    <n v="0"/>
    <n v="48"/>
    <n v="0"/>
    <n v="0"/>
    <s v="14:27"/>
    <s v="10:04"/>
    <d v="1899-12-30T04:23:00"/>
    <s v="Morning"/>
    <x v="0"/>
    <x v="3"/>
  </r>
  <r>
    <x v="381"/>
    <x v="1"/>
    <s v="Delta Air Lines Inc.: DL"/>
    <s v="DL"/>
    <n v="19790"/>
    <n v="1726"/>
    <x v="24"/>
    <s v="Salt Lake City, UT"/>
    <s v="ORD"/>
    <s v="Chicago, IL"/>
    <n v="1700"/>
    <n v="1700"/>
    <n v="0"/>
    <n v="16"/>
    <n v="1716"/>
    <n v="2052"/>
    <n v="12"/>
    <n v="2116"/>
    <n v="2104"/>
    <n v="-12"/>
    <n v="0"/>
    <n v="0"/>
    <n v="196"/>
    <n v="184"/>
    <n v="156"/>
    <n v="1250"/>
    <m/>
    <m/>
    <m/>
    <m/>
    <m/>
    <s v="21:04"/>
    <s v="17:00"/>
    <d v="1899-12-30T04:04:00"/>
    <s v="Afternoon"/>
    <x v="1"/>
    <x v="6"/>
  </r>
  <r>
    <x v="382"/>
    <x v="11"/>
    <s v="SkyWest Airlines Inc.: OO"/>
    <s v="OO"/>
    <n v="20304"/>
    <n v="5510"/>
    <x v="0"/>
    <s v="Denver, CO"/>
    <s v="HDN"/>
    <s v="Hayden, CO"/>
    <n v="1405"/>
    <n v="1358"/>
    <n v="-7"/>
    <n v="37"/>
    <n v="1435"/>
    <n v="1511"/>
    <n v="1"/>
    <n v="1513"/>
    <n v="1512"/>
    <n v="-1"/>
    <n v="0"/>
    <n v="0"/>
    <n v="68"/>
    <n v="74"/>
    <n v="36"/>
    <n v="141"/>
    <m/>
    <m/>
    <m/>
    <m/>
    <m/>
    <s v="15:12"/>
    <s v="13:58"/>
    <d v="1899-12-30T01:14:00"/>
    <s v="Afternoon"/>
    <x v="1"/>
    <x v="3"/>
  </r>
  <r>
    <x v="383"/>
    <x v="3"/>
    <s v="American Airlines Inc.: AA"/>
    <s v="AA"/>
    <n v="19805"/>
    <n v="332"/>
    <x v="75"/>
    <s v="Miami, FL"/>
    <s v="LGA"/>
    <s v="New York, NY"/>
    <n v="1654"/>
    <n v="1717"/>
    <n v="23"/>
    <n v="26"/>
    <n v="1743"/>
    <n v="2105"/>
    <n v="5"/>
    <n v="1959"/>
    <n v="2110"/>
    <n v="71"/>
    <n v="0"/>
    <n v="0"/>
    <n v="185"/>
    <n v="233"/>
    <n v="202"/>
    <n v="1096"/>
    <n v="0"/>
    <n v="23"/>
    <n v="48"/>
    <n v="0"/>
    <n v="0"/>
    <s v="21:10"/>
    <s v="17:17"/>
    <d v="1899-12-30T03:53:00"/>
    <s v="Afternoon"/>
    <x v="0"/>
    <x v="0"/>
  </r>
  <r>
    <x v="384"/>
    <x v="6"/>
    <s v="Alaska Airlines Inc.: AS"/>
    <s v="AS"/>
    <n v="19930"/>
    <n v="279"/>
    <x v="6"/>
    <s v="Seattle, WA"/>
    <s v="BUR"/>
    <s v="Burbank, CA"/>
    <n v="705"/>
    <n v="922"/>
    <n v="137"/>
    <n v="26"/>
    <n v="948"/>
    <n v="1155"/>
    <n v="6"/>
    <n v="940"/>
    <n v="1201"/>
    <n v="141"/>
    <n v="0"/>
    <n v="0"/>
    <n v="155"/>
    <n v="159"/>
    <n v="127"/>
    <n v="937"/>
    <n v="137"/>
    <n v="0"/>
    <n v="4"/>
    <n v="0"/>
    <n v="0"/>
    <s v="12:01"/>
    <s v="09:22"/>
    <d v="1899-12-30T02:39:00"/>
    <s v="Morning"/>
    <x v="0"/>
    <x v="5"/>
  </r>
  <r>
    <x v="385"/>
    <x v="2"/>
    <s v="Southwest Airlines Co.: WN"/>
    <s v="WN"/>
    <n v="19393"/>
    <n v="3067"/>
    <x v="9"/>
    <s v="Chicago, IL"/>
    <s v="BNA"/>
    <s v="Nashville, TN"/>
    <n v="540"/>
    <n v="535"/>
    <n v="-5"/>
    <n v="12"/>
    <n v="547"/>
    <n v="643"/>
    <n v="5"/>
    <n v="715"/>
    <n v="648"/>
    <n v="-27"/>
    <n v="0"/>
    <n v="0"/>
    <n v="95"/>
    <n v="73"/>
    <n v="56"/>
    <n v="395"/>
    <m/>
    <m/>
    <m/>
    <m/>
    <m/>
    <s v="06:48"/>
    <s v="05:35"/>
    <d v="1899-12-30T01:13:00"/>
    <s v="Night"/>
    <x v="1"/>
    <x v="1"/>
  </r>
  <r>
    <x v="386"/>
    <x v="0"/>
    <s v="United Air Lines Inc.: UA"/>
    <s v="UA"/>
    <n v="19977"/>
    <n v="1044"/>
    <x v="54"/>
    <s v="Newark, NJ"/>
    <s v="MSY"/>
    <s v="New Orleans, LA"/>
    <n v="1030"/>
    <n v="1025"/>
    <n v="-5"/>
    <n v="21"/>
    <n v="1046"/>
    <n v="1234"/>
    <n v="5"/>
    <n v="1258"/>
    <n v="1239"/>
    <n v="-19"/>
    <n v="0"/>
    <n v="0"/>
    <n v="208"/>
    <n v="194"/>
    <n v="168"/>
    <n v="1167"/>
    <m/>
    <m/>
    <m/>
    <m/>
    <m/>
    <s v="12:39"/>
    <s v="10:25"/>
    <d v="1899-12-30T02:14:00"/>
    <s v="Morning"/>
    <x v="1"/>
    <x v="6"/>
  </r>
  <r>
    <x v="387"/>
    <x v="0"/>
    <s v="United Air Lines Inc.: UA"/>
    <s v="UA"/>
    <n v="19977"/>
    <n v="2106"/>
    <x v="73"/>
    <s v="Washington, DC"/>
    <s v="MIA"/>
    <s v="Miami, FL"/>
    <n v="825"/>
    <n v="821"/>
    <n v="-4"/>
    <n v="15"/>
    <n v="836"/>
    <n v="1104"/>
    <n v="7"/>
    <n v="1119"/>
    <n v="1111"/>
    <n v="-8"/>
    <n v="0"/>
    <n v="0"/>
    <n v="174"/>
    <n v="170"/>
    <n v="148"/>
    <n v="921"/>
    <m/>
    <m/>
    <m/>
    <m/>
    <m/>
    <s v="11:11"/>
    <s v="08:21"/>
    <d v="1899-12-30T02:50:00"/>
    <s v="Morning"/>
    <x v="1"/>
    <x v="5"/>
  </r>
  <r>
    <x v="388"/>
    <x v="2"/>
    <s v="Southwest Airlines Co.: WN"/>
    <s v="WN"/>
    <n v="19393"/>
    <n v="2423"/>
    <x v="7"/>
    <s v="Atlanta, GA"/>
    <s v="OKC"/>
    <s v="Oklahoma City, OK"/>
    <n v="830"/>
    <n v="827"/>
    <n v="-3"/>
    <n v="12"/>
    <n v="839"/>
    <n v="929"/>
    <n v="3"/>
    <n v="945"/>
    <n v="932"/>
    <n v="-13"/>
    <n v="0"/>
    <n v="0"/>
    <n v="135"/>
    <n v="125"/>
    <n v="110"/>
    <n v="761"/>
    <m/>
    <m/>
    <m/>
    <m/>
    <m/>
    <s v="09:32"/>
    <s v="08:27"/>
    <d v="1899-12-30T01:05:00"/>
    <s v="Morning"/>
    <x v="1"/>
    <x v="4"/>
  </r>
  <r>
    <x v="389"/>
    <x v="15"/>
    <s v="Mesa Airlines Inc.: YV"/>
    <s v="YV"/>
    <n v="20378"/>
    <n v="5875"/>
    <x v="113"/>
    <s v="Moline, IL"/>
    <s v="DFW"/>
    <s v="Dallas/Fort Worth, TX"/>
    <n v="730"/>
    <n v="738"/>
    <n v="8"/>
    <n v="16"/>
    <n v="754"/>
    <n v="938"/>
    <n v="12"/>
    <n v="939"/>
    <n v="950"/>
    <n v="11"/>
    <n v="0"/>
    <n v="0"/>
    <n v="129"/>
    <n v="132"/>
    <n v="104"/>
    <n v="691"/>
    <m/>
    <m/>
    <m/>
    <m/>
    <m/>
    <s v="09:50"/>
    <s v="07:38"/>
    <d v="1899-12-30T02:12:00"/>
    <s v="Morning"/>
    <x v="0"/>
    <x v="6"/>
  </r>
  <r>
    <x v="390"/>
    <x v="4"/>
    <s v="Republic Airline: YX"/>
    <s v="YX"/>
    <n v="20452"/>
    <n v="3556"/>
    <x v="56"/>
    <s v="Louisville, KY"/>
    <s v="ORD"/>
    <s v="Chicago, IL"/>
    <n v="1045"/>
    <n v="1105"/>
    <n v="20"/>
    <n v="11"/>
    <n v="1116"/>
    <n v="1112"/>
    <n v="5"/>
    <n v="1121"/>
    <n v="1117"/>
    <n v="-4"/>
    <n v="0"/>
    <n v="0"/>
    <n v="96"/>
    <n v="72"/>
    <n v="56"/>
    <n v="286"/>
    <m/>
    <m/>
    <m/>
    <m/>
    <m/>
    <s v="11:17"/>
    <s v="11:05"/>
    <d v="1899-12-30T00:12:00"/>
    <s v="Morning"/>
    <x v="1"/>
    <x v="3"/>
  </r>
  <r>
    <x v="391"/>
    <x v="3"/>
    <s v="American Airlines Inc.: AA"/>
    <s v="AA"/>
    <n v="19805"/>
    <n v="1701"/>
    <x v="39"/>
    <s v="San Juan, PR"/>
    <s v="MIA"/>
    <s v="Miami, FL"/>
    <n v="2047"/>
    <n v="2035"/>
    <n v="-12"/>
    <n v="12"/>
    <n v="2047"/>
    <n v="2207"/>
    <n v="9"/>
    <n v="2244"/>
    <n v="2216"/>
    <n v="-28"/>
    <n v="0"/>
    <n v="0"/>
    <n v="177"/>
    <n v="161"/>
    <n v="140"/>
    <n v="1045"/>
    <m/>
    <m/>
    <m/>
    <m/>
    <m/>
    <s v="22:16"/>
    <s v="20:35"/>
    <d v="1899-12-30T01:41:00"/>
    <s v="Evening"/>
    <x v="1"/>
    <x v="1"/>
  </r>
  <r>
    <x v="392"/>
    <x v="6"/>
    <s v="Alaska Airlines Inc.: AS"/>
    <s v="AS"/>
    <n v="19930"/>
    <n v="108"/>
    <x v="105"/>
    <s v="Anchorage, AK"/>
    <s v="SEA"/>
    <s v="Seattle, WA"/>
    <n v="250"/>
    <n v="244"/>
    <n v="-6"/>
    <n v="15"/>
    <n v="259"/>
    <n v="653"/>
    <n v="4"/>
    <n v="715"/>
    <n v="657"/>
    <n v="-18"/>
    <n v="0"/>
    <n v="0"/>
    <n v="205"/>
    <n v="193"/>
    <n v="174"/>
    <n v="1448"/>
    <m/>
    <m/>
    <m/>
    <m/>
    <m/>
    <s v="06:57"/>
    <s v="02:44"/>
    <d v="1899-12-30T04:13:00"/>
    <s v="Night"/>
    <x v="1"/>
    <x v="2"/>
  </r>
  <r>
    <x v="393"/>
    <x v="1"/>
    <s v="Delta Air Lines Inc.: DL"/>
    <s v="DL"/>
    <n v="19790"/>
    <n v="862"/>
    <x v="16"/>
    <s v="Fort Lauderdale, FL"/>
    <s v="BOS"/>
    <s v="Boston, MA"/>
    <n v="1034"/>
    <n v="1036"/>
    <n v="2"/>
    <n v="18"/>
    <n v="1054"/>
    <n v="1345"/>
    <n v="7"/>
    <n v="1353"/>
    <n v="1352"/>
    <n v="-1"/>
    <n v="0"/>
    <n v="0"/>
    <n v="199"/>
    <n v="196"/>
    <n v="171"/>
    <n v="1237"/>
    <m/>
    <m/>
    <m/>
    <m/>
    <m/>
    <s v="13:52"/>
    <s v="10:36"/>
    <d v="1899-12-30T03:16:00"/>
    <s v="Morning"/>
    <x v="1"/>
    <x v="5"/>
  </r>
  <r>
    <x v="394"/>
    <x v="2"/>
    <s v="Southwest Airlines Co.: WN"/>
    <s v="WN"/>
    <n v="19393"/>
    <n v="59"/>
    <x v="2"/>
    <s v="Dallas, TX"/>
    <s v="HOU"/>
    <s v="Houston, TX"/>
    <n v="2100"/>
    <n v="2124"/>
    <n v="24"/>
    <n v="16"/>
    <n v="2140"/>
    <n v="2221"/>
    <n v="5"/>
    <n v="2210"/>
    <n v="2226"/>
    <n v="16"/>
    <n v="0"/>
    <n v="0"/>
    <n v="70"/>
    <n v="62"/>
    <n v="41"/>
    <n v="239"/>
    <n v="3"/>
    <n v="0"/>
    <n v="0"/>
    <n v="0"/>
    <n v="13"/>
    <s v="22:26"/>
    <s v="21:24"/>
    <d v="1899-12-30T01:02:00"/>
    <s v="Evening"/>
    <x v="0"/>
    <x v="5"/>
  </r>
  <r>
    <x v="395"/>
    <x v="2"/>
    <s v="Southwest Airlines Co.: WN"/>
    <s v="WN"/>
    <n v="19393"/>
    <n v="1628"/>
    <x v="112"/>
    <s v="Houston, TX"/>
    <s v="LAS"/>
    <s v="Las Vegas, NV"/>
    <n v="815"/>
    <n v="821"/>
    <n v="6"/>
    <n v="9"/>
    <n v="830"/>
    <n v="915"/>
    <n v="4"/>
    <n v="935"/>
    <n v="919"/>
    <n v="-16"/>
    <n v="0"/>
    <n v="0"/>
    <n v="200"/>
    <n v="178"/>
    <n v="165"/>
    <n v="1235"/>
    <m/>
    <m/>
    <m/>
    <m/>
    <m/>
    <s v="09:19"/>
    <s v="08:21"/>
    <d v="1899-12-30T00:58:00"/>
    <s v="Morning"/>
    <x v="1"/>
    <x v="0"/>
  </r>
  <r>
    <x v="396"/>
    <x v="0"/>
    <s v="United Air Lines Inc.: UA"/>
    <s v="UA"/>
    <n v="19977"/>
    <n v="1695"/>
    <x v="48"/>
    <s v="Orlando, FL"/>
    <s v="IAH"/>
    <s v="Houston, TX"/>
    <n v="721"/>
    <n v="718"/>
    <n v="-3"/>
    <n v="17"/>
    <n v="735"/>
    <n v="832"/>
    <n v="6"/>
    <n v="850"/>
    <n v="838"/>
    <n v="-12"/>
    <n v="0"/>
    <n v="0"/>
    <n v="149"/>
    <n v="140"/>
    <n v="117"/>
    <n v="854"/>
    <m/>
    <m/>
    <m/>
    <m/>
    <m/>
    <s v="08:38"/>
    <s v="07:18"/>
    <d v="1899-12-30T01:20:00"/>
    <s v="Morning"/>
    <x v="1"/>
    <x v="2"/>
  </r>
  <r>
    <x v="397"/>
    <x v="9"/>
    <s v="Allegiant Air: G4"/>
    <s v="G4"/>
    <n v="20368"/>
    <n v="653"/>
    <x v="114"/>
    <s v="Phoenix, AZ"/>
    <s v="CID"/>
    <s v="Cedar Rapids/Iowa City, IA"/>
    <n v="1555"/>
    <n v="1550"/>
    <n v="-5"/>
    <n v="9"/>
    <n v="1559"/>
    <n v="2045"/>
    <n v="5"/>
    <n v="2050"/>
    <n v="2050"/>
    <n v="0"/>
    <n v="0"/>
    <n v="0"/>
    <n v="175"/>
    <n v="180"/>
    <n v="166"/>
    <n v="1240"/>
    <m/>
    <m/>
    <m/>
    <m/>
    <m/>
    <s v="20:50"/>
    <s v="15:50"/>
    <d v="1899-12-30T05:00:00"/>
    <s v="Afternoon"/>
    <x v="1"/>
    <x v="3"/>
  </r>
  <r>
    <x v="398"/>
    <x v="2"/>
    <s v="Southwest Airlines Co.: WN"/>
    <s v="WN"/>
    <n v="19393"/>
    <n v="1399"/>
    <x v="21"/>
    <s v="Las Vegas, NV"/>
    <s v="PHX"/>
    <s v="Phoenix, AZ"/>
    <n v="955"/>
    <n v="1002"/>
    <n v="7"/>
    <n v="15"/>
    <n v="1017"/>
    <n v="1159"/>
    <n v="5"/>
    <n v="1210"/>
    <n v="1204"/>
    <n v="-6"/>
    <n v="0"/>
    <n v="0"/>
    <n v="75"/>
    <n v="62"/>
    <n v="42"/>
    <n v="255"/>
    <m/>
    <m/>
    <m/>
    <m/>
    <m/>
    <s v="12:04"/>
    <s v="10:02"/>
    <d v="1899-12-30T02:02:00"/>
    <s v="Morning"/>
    <x v="1"/>
    <x v="0"/>
  </r>
  <r>
    <x v="399"/>
    <x v="11"/>
    <s v="SkyWest Airlines Inc.: OO"/>
    <s v="OO"/>
    <n v="20304"/>
    <n v="5311"/>
    <x v="0"/>
    <s v="Denver, CO"/>
    <s v="DTW"/>
    <s v="Detroit, MI"/>
    <n v="1745"/>
    <n v="1809"/>
    <n v="24"/>
    <n v="36"/>
    <n v="1845"/>
    <n v="2316"/>
    <n v="6"/>
    <n v="2246"/>
    <n v="2322"/>
    <n v="36"/>
    <n v="0"/>
    <n v="0"/>
    <n v="181"/>
    <n v="193"/>
    <n v="151"/>
    <n v="1123"/>
    <n v="36"/>
    <n v="0"/>
    <n v="0"/>
    <n v="0"/>
    <n v="0"/>
    <s v="23:22"/>
    <s v="18:09"/>
    <d v="1899-12-30T05:13:00"/>
    <s v="Evening"/>
    <x v="0"/>
    <x v="6"/>
  </r>
  <r>
    <x v="400"/>
    <x v="1"/>
    <s v="Delta Air Lines Inc.: DL"/>
    <s v="DL"/>
    <n v="19790"/>
    <n v="974"/>
    <x v="21"/>
    <s v="Las Vegas, NV"/>
    <s v="MSP"/>
    <s v="Minneapolis, MN"/>
    <n v="1335"/>
    <n v="1334"/>
    <n v="-1"/>
    <n v="18"/>
    <n v="1352"/>
    <n v="1822"/>
    <n v="3"/>
    <n v="1846"/>
    <n v="1825"/>
    <n v="-21"/>
    <n v="0"/>
    <n v="0"/>
    <n v="191"/>
    <n v="171"/>
    <n v="150"/>
    <n v="1299"/>
    <m/>
    <m/>
    <m/>
    <m/>
    <m/>
    <s v="18:25"/>
    <s v="13:34"/>
    <d v="1899-12-30T04:51:00"/>
    <s v="Afternoon"/>
    <x v="1"/>
    <x v="5"/>
  </r>
  <r>
    <x v="401"/>
    <x v="3"/>
    <s v="American Airlines Inc.: AA"/>
    <s v="AA"/>
    <n v="19805"/>
    <n v="1599"/>
    <x v="80"/>
    <s v="Santa Ana, CA"/>
    <s v="DFW"/>
    <s v="Dallas/Fort Worth, TX"/>
    <n v="1424"/>
    <n v="1429"/>
    <n v="5"/>
    <n v="10"/>
    <n v="1439"/>
    <n v="1907"/>
    <n v="5"/>
    <n v="1934"/>
    <n v="1912"/>
    <n v="-22"/>
    <n v="0"/>
    <n v="0"/>
    <n v="190"/>
    <n v="163"/>
    <n v="148"/>
    <n v="1205"/>
    <m/>
    <m/>
    <m/>
    <m/>
    <m/>
    <s v="19:12"/>
    <s v="14:29"/>
    <d v="1899-12-30T04:43:00"/>
    <s v="Afternoon"/>
    <x v="1"/>
    <x v="2"/>
  </r>
  <r>
    <x v="402"/>
    <x v="1"/>
    <s v="Delta Air Lines Inc.: DL"/>
    <s v="DL"/>
    <n v="19790"/>
    <n v="738"/>
    <x v="1"/>
    <s v="Minneapolis, MN"/>
    <s v="STL"/>
    <s v="St. Louis, MO"/>
    <n v="728"/>
    <n v="739"/>
    <n v="11"/>
    <n v="27"/>
    <n v="806"/>
    <n v="915"/>
    <n v="6"/>
    <n v="916"/>
    <n v="921"/>
    <n v="5"/>
    <n v="0"/>
    <n v="0"/>
    <n v="108"/>
    <n v="102"/>
    <n v="69"/>
    <n v="448"/>
    <m/>
    <m/>
    <m/>
    <m/>
    <m/>
    <s v="09:21"/>
    <s v="07:39"/>
    <d v="1899-12-30T01:42:00"/>
    <s v="Morning"/>
    <x v="0"/>
    <x v="4"/>
  </r>
  <r>
    <x v="403"/>
    <x v="3"/>
    <s v="American Airlines Inc.: AA"/>
    <s v="AA"/>
    <n v="19805"/>
    <n v="2587"/>
    <x v="18"/>
    <s v="Dallas/Fort Worth, TX"/>
    <s v="ORF"/>
    <s v="Norfolk, VA"/>
    <n v="2030"/>
    <n v="2014"/>
    <n v="-16"/>
    <n v="12"/>
    <n v="2026"/>
    <n v="2331"/>
    <n v="5"/>
    <n v="26"/>
    <n v="2336"/>
    <n v="-50"/>
    <n v="0"/>
    <n v="0"/>
    <n v="176"/>
    <n v="142"/>
    <n v="125"/>
    <n v="1212"/>
    <m/>
    <m/>
    <m/>
    <m/>
    <m/>
    <s v="23:36"/>
    <s v="20:14"/>
    <d v="1899-12-30T03:22:00"/>
    <s v="Evening"/>
    <x v="1"/>
    <x v="5"/>
  </r>
  <r>
    <x v="404"/>
    <x v="11"/>
    <s v="SkyWest Airlines Inc.: OO"/>
    <s v="OO"/>
    <n v="20304"/>
    <n v="4262"/>
    <x v="1"/>
    <s v="Minneapolis, MN"/>
    <s v="BRD"/>
    <s v="Brainerd, MN"/>
    <n v="1303"/>
    <n v="1300"/>
    <n v="-3"/>
    <n v="14"/>
    <n v="1314"/>
    <n v="1340"/>
    <n v="3"/>
    <n v="1350"/>
    <n v="1343"/>
    <n v="-7"/>
    <n v="0"/>
    <n v="0"/>
    <n v="47"/>
    <n v="43"/>
    <n v="26"/>
    <n v="114"/>
    <m/>
    <m/>
    <m/>
    <m/>
    <m/>
    <s v="13:43"/>
    <s v="13:00"/>
    <d v="1899-12-30T00:43:00"/>
    <s v="Afternoon"/>
    <x v="1"/>
    <x v="2"/>
  </r>
  <r>
    <x v="405"/>
    <x v="1"/>
    <s v="Delta Air Lines Inc.: DL"/>
    <s v="DL"/>
    <n v="19790"/>
    <n v="2531"/>
    <x v="24"/>
    <s v="Salt Lake City, UT"/>
    <s v="DTW"/>
    <s v="Detroit, MI"/>
    <n v="2355"/>
    <n v="2347"/>
    <n v="-8"/>
    <n v="10"/>
    <n v="2357"/>
    <n v="446"/>
    <n v="7"/>
    <n v="520"/>
    <n v="453"/>
    <n v="-27"/>
    <n v="0"/>
    <n v="0"/>
    <n v="205"/>
    <n v="186"/>
    <n v="169"/>
    <n v="1481"/>
    <m/>
    <m/>
    <m/>
    <m/>
    <m/>
    <s v="04:53"/>
    <s v="23:47"/>
    <n v="-0.78750000000000009"/>
    <s v="Evening"/>
    <x v="1"/>
    <x v="1"/>
  </r>
  <r>
    <x v="406"/>
    <x v="0"/>
    <s v="United Air Lines Inc.: UA"/>
    <s v="UA"/>
    <n v="19977"/>
    <n v="2439"/>
    <x v="29"/>
    <s v="San Francisco, CA"/>
    <s v="EWR"/>
    <s v="Newark, NJ"/>
    <n v="840"/>
    <n v="835"/>
    <n v="-5"/>
    <n v="16"/>
    <n v="851"/>
    <n v="1632"/>
    <n v="6"/>
    <n v="1647"/>
    <n v="1638"/>
    <n v="-9"/>
    <n v="0"/>
    <n v="0"/>
    <n v="307"/>
    <n v="303"/>
    <n v="281"/>
    <n v="2565"/>
    <m/>
    <m/>
    <m/>
    <m/>
    <m/>
    <s v="16:38"/>
    <s v="08:35"/>
    <d v="1899-12-30T08:03:00"/>
    <s v="Morning"/>
    <x v="1"/>
    <x v="1"/>
  </r>
  <r>
    <x v="407"/>
    <x v="13"/>
    <s v="Envoy Air: MQ"/>
    <s v="MQ"/>
    <n v="20398"/>
    <n v="3401"/>
    <x v="113"/>
    <s v="Moline, IL"/>
    <s v="ORD"/>
    <s v="Chicago, IL"/>
    <n v="608"/>
    <n v="556"/>
    <n v="-12"/>
    <n v="29"/>
    <n v="625"/>
    <n v="700"/>
    <n v="38"/>
    <n v="720"/>
    <n v="738"/>
    <n v="18"/>
    <n v="0"/>
    <n v="0"/>
    <n v="72"/>
    <n v="102"/>
    <n v="35"/>
    <n v="139"/>
    <n v="0"/>
    <n v="0"/>
    <n v="18"/>
    <n v="0"/>
    <n v="0"/>
    <s v="07:38"/>
    <s v="05:56"/>
    <d v="1899-12-30T01:42:00"/>
    <s v="Night"/>
    <x v="1"/>
    <x v="0"/>
  </r>
  <r>
    <x v="408"/>
    <x v="4"/>
    <s v="Republic Airline: YX"/>
    <s v="YX"/>
    <n v="20452"/>
    <n v="3464"/>
    <x v="20"/>
    <s v="Chicago, IL"/>
    <s v="PIT"/>
    <s v="Pittsburgh, PA"/>
    <n v="2105"/>
    <n v="2104"/>
    <n v="-1"/>
    <n v="18"/>
    <n v="2122"/>
    <n v="2319"/>
    <n v="5"/>
    <n v="2335"/>
    <n v="2324"/>
    <n v="-11"/>
    <n v="0"/>
    <n v="0"/>
    <n v="90"/>
    <n v="80"/>
    <n v="57"/>
    <n v="413"/>
    <m/>
    <m/>
    <m/>
    <m/>
    <m/>
    <s v="23:24"/>
    <s v="21:04"/>
    <d v="1899-12-30T02:20:00"/>
    <s v="Evening"/>
    <x v="1"/>
    <x v="6"/>
  </r>
  <r>
    <x v="409"/>
    <x v="6"/>
    <s v="Alaska Airlines Inc.: AS"/>
    <s v="AS"/>
    <n v="19930"/>
    <n v="62"/>
    <x v="105"/>
    <s v="Anchorage, AK"/>
    <s v="JNU"/>
    <s v="Juneau, AK"/>
    <n v="805"/>
    <n v="802"/>
    <n v="-3"/>
    <n v="10"/>
    <n v="812"/>
    <n v="924"/>
    <n v="5"/>
    <n v="940"/>
    <n v="929"/>
    <n v="-11"/>
    <n v="0"/>
    <n v="0"/>
    <n v="95"/>
    <n v="87"/>
    <n v="72"/>
    <n v="571"/>
    <m/>
    <m/>
    <m/>
    <m/>
    <m/>
    <s v="09:29"/>
    <s v="08:02"/>
    <d v="1899-12-30T01:27:00"/>
    <s v="Morning"/>
    <x v="1"/>
    <x v="3"/>
  </r>
  <r>
    <x v="410"/>
    <x v="11"/>
    <s v="SkyWest Airlines Inc.: OO"/>
    <s v="OO"/>
    <n v="20304"/>
    <n v="3257"/>
    <x v="18"/>
    <s v="Dallas/Fort Worth, TX"/>
    <s v="ROW"/>
    <s v="Roswell, NM"/>
    <n v="900"/>
    <n v="855"/>
    <n v="-5"/>
    <n v="26"/>
    <n v="921"/>
    <n v="923"/>
    <n v="5"/>
    <n v="948"/>
    <n v="928"/>
    <n v="-20"/>
    <n v="0"/>
    <n v="0"/>
    <n v="108"/>
    <n v="93"/>
    <n v="62"/>
    <n v="435"/>
    <m/>
    <m/>
    <m/>
    <m/>
    <m/>
    <s v="09:28"/>
    <s v="08:55"/>
    <d v="1899-12-30T00:33:00"/>
    <s v="Morning"/>
    <x v="1"/>
    <x v="2"/>
  </r>
  <r>
    <x v="411"/>
    <x v="1"/>
    <s v="Delta Air Lines Inc.: DL"/>
    <s v="DL"/>
    <n v="19790"/>
    <n v="499"/>
    <x v="34"/>
    <s v="Detroit, MI"/>
    <s v="CLT"/>
    <s v="Charlotte, NC"/>
    <n v="700"/>
    <n v="656"/>
    <n v="-4"/>
    <n v="30"/>
    <n v="726"/>
    <n v="856"/>
    <n v="7"/>
    <n v="904"/>
    <n v="903"/>
    <n v="-1"/>
    <n v="0"/>
    <n v="0"/>
    <n v="124"/>
    <n v="127"/>
    <n v="90"/>
    <n v="500"/>
    <m/>
    <m/>
    <m/>
    <m/>
    <m/>
    <s v="09:03"/>
    <s v="06:56"/>
    <d v="1899-12-30T02:07:00"/>
    <s v="Morning"/>
    <x v="1"/>
    <x v="0"/>
  </r>
  <r>
    <x v="412"/>
    <x v="11"/>
    <s v="SkyWest Airlines Inc.: OO"/>
    <s v="OO"/>
    <n v="20304"/>
    <n v="4067"/>
    <x v="9"/>
    <s v="Chicago, IL"/>
    <s v="MSP"/>
    <s v="Minneapolis, MN"/>
    <n v="1408"/>
    <n v="1806"/>
    <n v="238"/>
    <n v="16"/>
    <n v="1822"/>
    <n v="1925"/>
    <n v="8"/>
    <n v="1541"/>
    <n v="1933"/>
    <n v="232"/>
    <n v="0"/>
    <n v="0"/>
    <n v="93"/>
    <n v="87"/>
    <n v="63"/>
    <n v="349"/>
    <n v="0"/>
    <n v="232"/>
    <n v="0"/>
    <n v="0"/>
    <n v="0"/>
    <s v="19:33"/>
    <s v="18:06"/>
    <d v="1899-12-30T01:27:00"/>
    <s v="Evening"/>
    <x v="0"/>
    <x v="1"/>
  </r>
  <r>
    <x v="413"/>
    <x v="17"/>
    <s v="Hawaiian Airlines Inc.: HA"/>
    <s v="HA"/>
    <n v="19690"/>
    <n v="57"/>
    <x v="58"/>
    <s v="San Diego, CA"/>
    <s v="OGG"/>
    <s v="Kahului, HI"/>
    <n v="910"/>
    <n v="934"/>
    <n v="24"/>
    <n v="18"/>
    <n v="952"/>
    <n v="1214"/>
    <n v="5"/>
    <n v="1215"/>
    <n v="1219"/>
    <n v="4"/>
    <n v="0"/>
    <n v="0"/>
    <n v="365"/>
    <n v="345"/>
    <n v="322"/>
    <n v="2541"/>
    <m/>
    <m/>
    <m/>
    <m/>
    <m/>
    <s v="12:19"/>
    <s v="09:34"/>
    <d v="1899-12-30T02:45:00"/>
    <s v="Morning"/>
    <x v="0"/>
    <x v="3"/>
  </r>
  <r>
    <x v="414"/>
    <x v="2"/>
    <s v="Southwest Airlines Co.: WN"/>
    <s v="WN"/>
    <n v="19393"/>
    <n v="2540"/>
    <x v="47"/>
    <s v="Milwaukee, WI"/>
    <s v="SRQ"/>
    <s v="Sarasota/Bradenton, FL"/>
    <n v="915"/>
    <n v="912"/>
    <n v="-3"/>
    <n v="8"/>
    <n v="920"/>
    <n v="1240"/>
    <n v="4"/>
    <n v="1315"/>
    <n v="1244"/>
    <n v="-31"/>
    <n v="0"/>
    <n v="0"/>
    <n v="180"/>
    <n v="152"/>
    <n v="140"/>
    <n v="1113"/>
    <m/>
    <m/>
    <m/>
    <m/>
    <m/>
    <s v="12:44"/>
    <s v="09:12"/>
    <d v="1899-12-30T03:32:00"/>
    <s v="Morning"/>
    <x v="1"/>
    <x v="3"/>
  </r>
  <r>
    <x v="415"/>
    <x v="6"/>
    <s v="Alaska Airlines Inc.: AS"/>
    <s v="AS"/>
    <n v="19930"/>
    <n v="1048"/>
    <x v="32"/>
    <s v="Los Angeles, CA"/>
    <s v="SEA"/>
    <s v="Seattle, WA"/>
    <n v="700"/>
    <n v="654"/>
    <n v="-6"/>
    <n v="26"/>
    <n v="720"/>
    <n v="955"/>
    <n v="21"/>
    <n v="955"/>
    <n v="1016"/>
    <n v="21"/>
    <n v="0"/>
    <n v="0"/>
    <n v="175"/>
    <n v="202"/>
    <n v="155"/>
    <n v="954"/>
    <n v="0"/>
    <n v="0"/>
    <n v="21"/>
    <n v="0"/>
    <n v="0"/>
    <s v="10:16"/>
    <s v="06:54"/>
    <d v="1899-12-30T03:22:00"/>
    <s v="Morning"/>
    <x v="1"/>
    <x v="2"/>
  </r>
  <r>
    <x v="416"/>
    <x v="2"/>
    <s v="Southwest Airlines Co.: WN"/>
    <s v="WN"/>
    <n v="19393"/>
    <n v="1337"/>
    <x v="9"/>
    <s v="Chicago, IL"/>
    <s v="PHL"/>
    <s v="Philadelphia, PA"/>
    <n v="1305"/>
    <n v="1317"/>
    <n v="12"/>
    <n v="9"/>
    <n v="1326"/>
    <n v="1547"/>
    <n v="4"/>
    <n v="1605"/>
    <n v="1551"/>
    <n v="-14"/>
    <n v="0"/>
    <n v="0"/>
    <n v="120"/>
    <n v="94"/>
    <n v="81"/>
    <n v="668"/>
    <m/>
    <m/>
    <m/>
    <m/>
    <m/>
    <s v="15:51"/>
    <s v="13:17"/>
    <d v="1899-12-30T02:34:00"/>
    <s v="Afternoon"/>
    <x v="1"/>
    <x v="5"/>
  </r>
  <r>
    <x v="417"/>
    <x v="14"/>
    <s v="Frontier Airlines Inc.: F9"/>
    <s v="F9"/>
    <n v="20436"/>
    <n v="1210"/>
    <x v="38"/>
    <s v="St. Louis, MO"/>
    <s v="MCO"/>
    <s v="Orlando, FL"/>
    <n v="2023"/>
    <n v="2033"/>
    <n v="10"/>
    <n v="16"/>
    <n v="2049"/>
    <n v="2353"/>
    <n v="24"/>
    <n v="2356"/>
    <n v="17"/>
    <n v="21"/>
    <n v="0"/>
    <n v="0"/>
    <n v="153"/>
    <n v="164"/>
    <n v="124"/>
    <n v="882"/>
    <n v="0"/>
    <n v="0"/>
    <n v="11"/>
    <n v="0"/>
    <n v="10"/>
    <s v="00:17"/>
    <s v="20:33"/>
    <n v="-0.84444444444444444"/>
    <s v="Evening"/>
    <x v="0"/>
    <x v="1"/>
  </r>
  <r>
    <x v="418"/>
    <x v="16"/>
    <s v="Horizon Air: QX"/>
    <s v="QX"/>
    <n v="19687"/>
    <n v="2100"/>
    <x v="6"/>
    <s v="Seattle, WA"/>
    <s v="PSC"/>
    <s v="Pasco/Kennewick/Richland, WA"/>
    <n v="2257"/>
    <n v="2256"/>
    <n v="-1"/>
    <n v="11"/>
    <n v="2307"/>
    <n v="2343"/>
    <n v="7"/>
    <n v="2350"/>
    <n v="2350"/>
    <n v="0"/>
    <n v="0"/>
    <n v="0"/>
    <n v="53"/>
    <n v="54"/>
    <n v="36"/>
    <n v="172"/>
    <m/>
    <m/>
    <m/>
    <m/>
    <m/>
    <s v="23:50"/>
    <s v="22:56"/>
    <d v="1899-12-30T00:54:00"/>
    <s v="Evening"/>
    <x v="1"/>
    <x v="5"/>
  </r>
  <r>
    <x v="419"/>
    <x v="1"/>
    <s v="Delta Air Lines Inc.: DL"/>
    <s v="DL"/>
    <n v="19790"/>
    <n v="1234"/>
    <x v="115"/>
    <s v="Pensacola, FL"/>
    <s v="ATL"/>
    <s v="Atlanta, GA"/>
    <n v="520"/>
    <n v="512"/>
    <n v="-8"/>
    <n v="9"/>
    <n v="521"/>
    <n v="709"/>
    <n v="9"/>
    <n v="729"/>
    <n v="718"/>
    <n v="-11"/>
    <n v="0"/>
    <n v="0"/>
    <n v="69"/>
    <n v="66"/>
    <n v="48"/>
    <n v="271"/>
    <m/>
    <m/>
    <m/>
    <m/>
    <m/>
    <s v="07:18"/>
    <s v="05:12"/>
    <d v="1899-12-30T02:06:00"/>
    <s v="Night"/>
    <x v="1"/>
    <x v="5"/>
  </r>
  <r>
    <x v="420"/>
    <x v="1"/>
    <s v="Delta Air Lines Inc.: DL"/>
    <s v="DL"/>
    <n v="19790"/>
    <n v="1196"/>
    <x v="7"/>
    <s v="Atlanta, GA"/>
    <s v="RSW"/>
    <s v="Fort Myers, FL"/>
    <n v="1221"/>
    <n v="1218"/>
    <n v="-3"/>
    <n v="12"/>
    <n v="1230"/>
    <n v="1340"/>
    <n v="4"/>
    <n v="1400"/>
    <n v="1344"/>
    <n v="-16"/>
    <n v="0"/>
    <n v="0"/>
    <n v="99"/>
    <n v="86"/>
    <n v="70"/>
    <n v="515"/>
    <m/>
    <m/>
    <m/>
    <m/>
    <m/>
    <s v="13:44"/>
    <s v="12:18"/>
    <d v="1899-12-30T01:26:00"/>
    <s v="Afternoon"/>
    <x v="1"/>
    <x v="3"/>
  </r>
  <r>
    <x v="421"/>
    <x v="3"/>
    <s v="American Airlines Inc.: AA"/>
    <s v="AA"/>
    <n v="19805"/>
    <n v="2640"/>
    <x v="18"/>
    <s v="Dallas/Fort Worth, TX"/>
    <s v="PBI"/>
    <s v="West Palm Beach/Palm Beach, FL"/>
    <n v="1630"/>
    <n v="1625"/>
    <n v="-5"/>
    <n v="12"/>
    <n v="1637"/>
    <n v="1955"/>
    <n v="5"/>
    <n v="2018"/>
    <n v="2000"/>
    <n v="-18"/>
    <n v="0"/>
    <n v="0"/>
    <n v="168"/>
    <n v="155"/>
    <n v="138"/>
    <n v="1102"/>
    <m/>
    <m/>
    <m/>
    <m/>
    <m/>
    <s v="20:00"/>
    <s v="16:25"/>
    <d v="1899-12-30T03:35:00"/>
    <s v="Afternoon"/>
    <x v="1"/>
    <x v="2"/>
  </r>
  <r>
    <x v="422"/>
    <x v="5"/>
    <s v="Spirit Air Lines: NK"/>
    <s v="NK"/>
    <n v="20416"/>
    <n v="316"/>
    <x v="34"/>
    <s v="Detroit, MI"/>
    <s v="LGA"/>
    <s v="New York, NY"/>
    <n v="600"/>
    <n v="602"/>
    <n v="2"/>
    <n v="11"/>
    <n v="613"/>
    <n v="729"/>
    <n v="10"/>
    <n v="740"/>
    <n v="739"/>
    <n v="-1"/>
    <n v="0"/>
    <n v="0"/>
    <n v="100"/>
    <n v="97"/>
    <n v="76"/>
    <n v="502"/>
    <m/>
    <m/>
    <m/>
    <m/>
    <m/>
    <s v="07:39"/>
    <s v="06:02"/>
    <d v="1899-12-30T01:37:00"/>
    <s v="Morning"/>
    <x v="1"/>
    <x v="5"/>
  </r>
  <r>
    <x v="423"/>
    <x v="12"/>
    <s v="Endeavor Air Inc.: 9E"/>
    <s v="9E"/>
    <n v="20363"/>
    <n v="4676"/>
    <x v="15"/>
    <s v="New York, NY"/>
    <s v="DTW"/>
    <s v="Detroit, MI"/>
    <n v="720"/>
    <n v="713"/>
    <n v="-7"/>
    <n v="19"/>
    <n v="732"/>
    <n v="855"/>
    <n v="32"/>
    <n v="921"/>
    <n v="927"/>
    <n v="6"/>
    <n v="0"/>
    <n v="0"/>
    <n v="121"/>
    <n v="134"/>
    <n v="83"/>
    <n v="509"/>
    <m/>
    <m/>
    <m/>
    <m/>
    <m/>
    <s v="09:27"/>
    <s v="07:13"/>
    <d v="1899-12-30T02:14:00"/>
    <s v="Morning"/>
    <x v="1"/>
    <x v="1"/>
  </r>
  <r>
    <x v="424"/>
    <x v="13"/>
    <s v="Envoy Air: MQ"/>
    <s v="MQ"/>
    <n v="20398"/>
    <n v="3615"/>
    <x v="71"/>
    <s v="Wichita, KS"/>
    <s v="ORD"/>
    <s v="Chicago, IL"/>
    <n v="648"/>
    <n v="643"/>
    <n v="-5"/>
    <n v="10"/>
    <n v="653"/>
    <n v="819"/>
    <n v="9"/>
    <n v="845"/>
    <n v="828"/>
    <n v="-17"/>
    <n v="0"/>
    <n v="0"/>
    <n v="117"/>
    <n v="105"/>
    <n v="86"/>
    <n v="588"/>
    <m/>
    <m/>
    <m/>
    <m/>
    <m/>
    <s v="08:28"/>
    <s v="06:43"/>
    <d v="1899-12-30T01:45:00"/>
    <s v="Morning"/>
    <x v="1"/>
    <x v="0"/>
  </r>
  <r>
    <x v="425"/>
    <x v="0"/>
    <s v="United Air Lines Inc.: UA"/>
    <s v="UA"/>
    <n v="19977"/>
    <n v="1300"/>
    <x v="73"/>
    <s v="Washington, DC"/>
    <s v="ORF"/>
    <s v="Norfolk, VA"/>
    <n v="2230"/>
    <n v="2226"/>
    <n v="-4"/>
    <n v="11"/>
    <n v="2237"/>
    <n v="2315"/>
    <n v="4"/>
    <n v="2328"/>
    <n v="2319"/>
    <n v="-9"/>
    <n v="0"/>
    <n v="0"/>
    <n v="58"/>
    <n v="53"/>
    <n v="38"/>
    <n v="157"/>
    <m/>
    <m/>
    <m/>
    <m/>
    <m/>
    <s v="23:19"/>
    <s v="22:26"/>
    <d v="1899-12-30T00:53:00"/>
    <s v="Evening"/>
    <x v="1"/>
    <x v="0"/>
  </r>
  <r>
    <x v="426"/>
    <x v="13"/>
    <s v="Envoy Air: MQ"/>
    <s v="MQ"/>
    <n v="20398"/>
    <n v="3929"/>
    <x v="116"/>
    <s v="La Crosse, WI"/>
    <s v="ORD"/>
    <s v="Chicago, IL"/>
    <n v="613"/>
    <n v="612"/>
    <n v="-1"/>
    <n v="11"/>
    <n v="623"/>
    <n v="705"/>
    <n v="20"/>
    <n v="725"/>
    <n v="725"/>
    <n v="0"/>
    <n v="0"/>
    <n v="0"/>
    <n v="72"/>
    <n v="73"/>
    <n v="42"/>
    <n v="215"/>
    <m/>
    <m/>
    <m/>
    <m/>
    <m/>
    <s v="07:25"/>
    <s v="06:12"/>
    <d v="1899-12-30T01:13:00"/>
    <s v="Morning"/>
    <x v="1"/>
    <x v="3"/>
  </r>
  <r>
    <x v="427"/>
    <x v="12"/>
    <s v="Endeavor Air Inc.: 9E"/>
    <s v="9E"/>
    <n v="20363"/>
    <n v="5273"/>
    <x v="15"/>
    <s v="New York, NY"/>
    <s v="CVG"/>
    <s v="Cincinnati, OH"/>
    <n v="1900"/>
    <n v="1946"/>
    <n v="46"/>
    <n v="28"/>
    <n v="2014"/>
    <n v="2149"/>
    <n v="5"/>
    <n v="2124"/>
    <n v="2154"/>
    <n v="30"/>
    <n v="0"/>
    <n v="0"/>
    <n v="144"/>
    <n v="128"/>
    <n v="95"/>
    <n v="589"/>
    <n v="30"/>
    <n v="0"/>
    <n v="0"/>
    <n v="0"/>
    <n v="0"/>
    <s v="21:54"/>
    <s v="19:46"/>
    <d v="1899-12-30T02:08:00"/>
    <s v="Evening"/>
    <x v="0"/>
    <x v="6"/>
  </r>
  <r>
    <x v="428"/>
    <x v="11"/>
    <s v="SkyWest Airlines Inc.: OO"/>
    <s v="OO"/>
    <n v="20304"/>
    <n v="5350"/>
    <x v="117"/>
    <s v="Bend/Redmond, OR"/>
    <s v="LAX"/>
    <s v="Los Angeles, CA"/>
    <n v="1539"/>
    <n v="1529"/>
    <n v="-10"/>
    <n v="11"/>
    <n v="1540"/>
    <n v="1730"/>
    <n v="13"/>
    <n v="1751"/>
    <n v="1743"/>
    <n v="-8"/>
    <n v="0"/>
    <n v="0"/>
    <n v="132"/>
    <n v="134"/>
    <n v="110"/>
    <n v="726"/>
    <m/>
    <m/>
    <m/>
    <m/>
    <m/>
    <s v="17:43"/>
    <s v="15:29"/>
    <d v="1899-12-30T02:14:00"/>
    <s v="Afternoon"/>
    <x v="1"/>
    <x v="4"/>
  </r>
  <r>
    <x v="429"/>
    <x v="2"/>
    <s v="Southwest Airlines Co.: WN"/>
    <s v="WN"/>
    <n v="19393"/>
    <n v="2014"/>
    <x v="7"/>
    <s v="Atlanta, GA"/>
    <s v="BNA"/>
    <s v="Nashville, TN"/>
    <n v="1320"/>
    <n v="1335"/>
    <n v="15"/>
    <n v="6"/>
    <n v="1341"/>
    <n v="1320"/>
    <n v="5"/>
    <n v="1325"/>
    <n v="1325"/>
    <n v="0"/>
    <n v="0"/>
    <n v="0"/>
    <n v="65"/>
    <n v="50"/>
    <n v="39"/>
    <n v="214"/>
    <m/>
    <m/>
    <m/>
    <m/>
    <m/>
    <s v="13:25"/>
    <s v="13:35"/>
    <n v="-6.9444444444444198E-3"/>
    <s v="Afternoon"/>
    <x v="0"/>
    <x v="5"/>
  </r>
  <r>
    <x v="430"/>
    <x v="3"/>
    <s v="American Airlines Inc.: AA"/>
    <s v="AA"/>
    <n v="19805"/>
    <n v="1189"/>
    <x v="18"/>
    <s v="Dallas/Fort Worth, TX"/>
    <s v="BNA"/>
    <s v="Nashville, TN"/>
    <n v="1102"/>
    <n v="1057"/>
    <n v="-5"/>
    <n v="10"/>
    <n v="1107"/>
    <n v="1224"/>
    <n v="7"/>
    <n v="1253"/>
    <n v="1231"/>
    <n v="-22"/>
    <n v="0"/>
    <n v="0"/>
    <n v="111"/>
    <n v="94"/>
    <n v="77"/>
    <n v="631"/>
    <m/>
    <m/>
    <m/>
    <m/>
    <m/>
    <s v="12:31"/>
    <s v="10:57"/>
    <d v="1899-12-30T01:34:00"/>
    <s v="Morning"/>
    <x v="1"/>
    <x v="1"/>
  </r>
  <r>
    <x v="431"/>
    <x v="1"/>
    <s v="Delta Air Lines Inc.: DL"/>
    <s v="DL"/>
    <n v="19790"/>
    <n v="54"/>
    <x v="5"/>
    <s v="Houston, TX"/>
    <s v="ATL"/>
    <s v="Atlanta, GA"/>
    <n v="1745"/>
    <n v="1745"/>
    <n v="0"/>
    <n v="11"/>
    <n v="1756"/>
    <n v="2022"/>
    <n v="9"/>
    <n v="2043"/>
    <n v="2031"/>
    <n v="-12"/>
    <n v="0"/>
    <n v="0"/>
    <n v="118"/>
    <n v="106"/>
    <n v="86"/>
    <n v="689"/>
    <m/>
    <m/>
    <m/>
    <m/>
    <m/>
    <s v="20:31"/>
    <s v="17:45"/>
    <d v="1899-12-30T02:46:00"/>
    <s v="Afternoon"/>
    <x v="1"/>
    <x v="4"/>
  </r>
  <r>
    <x v="432"/>
    <x v="17"/>
    <s v="Hawaiian Airlines Inc.: HA"/>
    <s v="HA"/>
    <n v="19690"/>
    <n v="347"/>
    <x v="118"/>
    <s v="Kona, HI"/>
    <s v="HNL"/>
    <s v="Honolulu, HI"/>
    <n v="1645"/>
    <n v="1642"/>
    <n v="-3"/>
    <n v="9"/>
    <n v="1651"/>
    <n v="1722"/>
    <n v="10"/>
    <n v="1733"/>
    <n v="1732"/>
    <n v="-1"/>
    <n v="0"/>
    <n v="0"/>
    <n v="48"/>
    <n v="50"/>
    <n v="31"/>
    <n v="163"/>
    <m/>
    <m/>
    <m/>
    <m/>
    <m/>
    <s v="17:32"/>
    <s v="16:42"/>
    <d v="1899-12-30T00:50:00"/>
    <s v="Afternoon"/>
    <x v="1"/>
    <x v="0"/>
  </r>
  <r>
    <x v="433"/>
    <x v="11"/>
    <s v="SkyWest Airlines Inc.: OO"/>
    <s v="OO"/>
    <n v="20304"/>
    <n v="4330"/>
    <x v="119"/>
    <s v="Marquette, MI"/>
    <s v="DTW"/>
    <s v="Detroit, MI"/>
    <n v="1810"/>
    <n v="1750"/>
    <n v="-20"/>
    <n v="17"/>
    <n v="1807"/>
    <n v="1903"/>
    <n v="8"/>
    <n v="1938"/>
    <n v="1911"/>
    <n v="-27"/>
    <n v="0"/>
    <n v="0"/>
    <n v="88"/>
    <n v="81"/>
    <n v="56"/>
    <n v="349"/>
    <m/>
    <m/>
    <m/>
    <m/>
    <m/>
    <s v="19:11"/>
    <s v="17:50"/>
    <d v="1899-12-30T01:21:00"/>
    <s v="Afternoon"/>
    <x v="1"/>
    <x v="4"/>
  </r>
  <r>
    <x v="434"/>
    <x v="5"/>
    <s v="Spirit Air Lines: NK"/>
    <s v="NK"/>
    <n v="20416"/>
    <n v="929"/>
    <x v="20"/>
    <s v="Chicago, IL"/>
    <s v="MCO"/>
    <s v="Orlando, FL"/>
    <n v="1835"/>
    <n v="1827"/>
    <n v="-8"/>
    <n v="30"/>
    <n v="1857"/>
    <n v="2201"/>
    <n v="6"/>
    <n v="2219"/>
    <n v="2207"/>
    <n v="-12"/>
    <n v="0"/>
    <n v="0"/>
    <n v="164"/>
    <n v="160"/>
    <n v="124"/>
    <n v="1005"/>
    <m/>
    <m/>
    <m/>
    <m/>
    <m/>
    <s v="22:07"/>
    <s v="18:27"/>
    <d v="1899-12-30T03:40:00"/>
    <s v="Evening"/>
    <x v="1"/>
    <x v="1"/>
  </r>
  <r>
    <x v="435"/>
    <x v="1"/>
    <s v="Delta Air Lines Inc.: DL"/>
    <s v="DL"/>
    <n v="19790"/>
    <n v="2054"/>
    <x v="7"/>
    <s v="Atlanta, GA"/>
    <s v="HSV"/>
    <s v="Huntsville, AL"/>
    <n v="1850"/>
    <n v="1848"/>
    <n v="-2"/>
    <n v="10"/>
    <n v="1858"/>
    <n v="1831"/>
    <n v="4"/>
    <n v="1845"/>
    <n v="1835"/>
    <n v="-10"/>
    <n v="0"/>
    <n v="0"/>
    <n v="55"/>
    <n v="47"/>
    <n v="33"/>
    <n v="151"/>
    <m/>
    <m/>
    <m/>
    <m/>
    <m/>
    <s v="18:35"/>
    <s v="18:48"/>
    <n v="-9.0277777777777457E-3"/>
    <s v="Evening"/>
    <x v="1"/>
    <x v="2"/>
  </r>
  <r>
    <x v="436"/>
    <x v="3"/>
    <s v="American Airlines Inc.: AA"/>
    <s v="AA"/>
    <n v="19805"/>
    <n v="707"/>
    <x v="26"/>
    <s v="Austin, TX"/>
    <s v="DFW"/>
    <s v="Dallas/Fort Worth, TX"/>
    <n v="1111"/>
    <n v="1103"/>
    <n v="-8"/>
    <n v="11"/>
    <n v="1114"/>
    <n v="1152"/>
    <n v="5"/>
    <n v="1224"/>
    <n v="1157"/>
    <n v="-27"/>
    <n v="0"/>
    <n v="0"/>
    <n v="73"/>
    <n v="54"/>
    <n v="38"/>
    <n v="190"/>
    <m/>
    <m/>
    <m/>
    <m/>
    <m/>
    <s v="11:57"/>
    <s v="11:03"/>
    <d v="1899-12-30T00:54:00"/>
    <s v="Morning"/>
    <x v="1"/>
    <x v="4"/>
  </r>
  <r>
    <x v="437"/>
    <x v="2"/>
    <s v="Southwest Airlines Co.: WN"/>
    <s v="WN"/>
    <n v="19393"/>
    <n v="220"/>
    <x v="33"/>
    <s v="Sacramento, CA"/>
    <s v="DEN"/>
    <s v="Denver, CO"/>
    <n v="1110"/>
    <n v="1104"/>
    <n v="-6"/>
    <n v="7"/>
    <n v="1111"/>
    <n v="1409"/>
    <n v="5"/>
    <n v="1425"/>
    <n v="1414"/>
    <n v="-11"/>
    <n v="0"/>
    <n v="0"/>
    <n v="135"/>
    <n v="130"/>
    <n v="118"/>
    <n v="909"/>
    <m/>
    <m/>
    <m/>
    <m/>
    <m/>
    <s v="14:14"/>
    <s v="11:04"/>
    <d v="1899-12-30T03:10:00"/>
    <s v="Morning"/>
    <x v="1"/>
    <x v="3"/>
  </r>
  <r>
    <x v="438"/>
    <x v="3"/>
    <s v="American Airlines Inc.: AA"/>
    <s v="AA"/>
    <n v="19805"/>
    <n v="2269"/>
    <x v="31"/>
    <s v="Boston, MA"/>
    <s v="ORD"/>
    <s v="Chicago, IL"/>
    <n v="1734"/>
    <n v="1924"/>
    <n v="110"/>
    <n v="26"/>
    <n v="1950"/>
    <n v="2052"/>
    <n v="24"/>
    <n v="1930"/>
    <n v="2116"/>
    <n v="106"/>
    <n v="0"/>
    <n v="0"/>
    <n v="176"/>
    <n v="172"/>
    <n v="122"/>
    <n v="867"/>
    <n v="2"/>
    <n v="0"/>
    <n v="0"/>
    <n v="0"/>
    <n v="104"/>
    <s v="21:16"/>
    <s v="19:24"/>
    <d v="1899-12-30T01:52:00"/>
    <s v="Evening"/>
    <x v="0"/>
    <x v="0"/>
  </r>
  <r>
    <x v="439"/>
    <x v="2"/>
    <s v="Southwest Airlines Co.: WN"/>
    <s v="WN"/>
    <n v="19393"/>
    <n v="2308"/>
    <x v="35"/>
    <s v="San Antonio, TX"/>
    <s v="MDW"/>
    <s v="Chicago, IL"/>
    <n v="715"/>
    <n v="715"/>
    <n v="0"/>
    <n v="8"/>
    <n v="723"/>
    <n v="934"/>
    <n v="8"/>
    <n v="945"/>
    <n v="942"/>
    <n v="-3"/>
    <n v="0"/>
    <n v="0"/>
    <n v="150"/>
    <n v="147"/>
    <n v="131"/>
    <n v="1036"/>
    <m/>
    <m/>
    <m/>
    <m/>
    <m/>
    <s v="09:42"/>
    <s v="07:15"/>
    <d v="1899-12-30T02:27:00"/>
    <s v="Morning"/>
    <x v="1"/>
    <x v="1"/>
  </r>
  <r>
    <x v="440"/>
    <x v="11"/>
    <s v="SkyWest Airlines Inc.: OO"/>
    <s v="OO"/>
    <n v="20304"/>
    <n v="4640"/>
    <x v="5"/>
    <s v="Houston, TX"/>
    <s v="CRP"/>
    <s v="Corpus Christi, TX"/>
    <n v="1810"/>
    <n v="1804"/>
    <n v="-6"/>
    <n v="14"/>
    <n v="1818"/>
    <n v="1856"/>
    <n v="5"/>
    <n v="1924"/>
    <n v="1901"/>
    <n v="-23"/>
    <n v="0"/>
    <n v="0"/>
    <n v="74"/>
    <n v="57"/>
    <n v="38"/>
    <n v="201"/>
    <m/>
    <m/>
    <m/>
    <m/>
    <m/>
    <s v="19:01"/>
    <s v="18:04"/>
    <d v="1899-12-30T00:57:00"/>
    <s v="Evening"/>
    <x v="1"/>
    <x v="1"/>
  </r>
  <r>
    <x v="441"/>
    <x v="11"/>
    <s v="SkyWest Airlines Inc.: OO"/>
    <s v="OO"/>
    <n v="20304"/>
    <n v="4175"/>
    <x v="120"/>
    <s v="Colorado Springs, CO"/>
    <s v="SLC"/>
    <s v="Salt Lake City, UT"/>
    <n v="1750"/>
    <n v="1744"/>
    <n v="-6"/>
    <n v="15"/>
    <n v="1759"/>
    <n v="1920"/>
    <n v="5"/>
    <n v="1938"/>
    <n v="1925"/>
    <n v="-13"/>
    <n v="0"/>
    <n v="0"/>
    <n v="108"/>
    <n v="101"/>
    <n v="81"/>
    <n v="411"/>
    <m/>
    <m/>
    <m/>
    <m/>
    <m/>
    <s v="19:25"/>
    <s v="17:44"/>
    <d v="1899-12-30T01:41:00"/>
    <s v="Afternoon"/>
    <x v="1"/>
    <x v="1"/>
  </r>
  <r>
    <x v="442"/>
    <x v="1"/>
    <s v="Delta Air Lines Inc.: DL"/>
    <s v="DL"/>
    <n v="19790"/>
    <n v="812"/>
    <x v="6"/>
    <s v="Seattle, WA"/>
    <s v="DTW"/>
    <s v="Detroit, MI"/>
    <n v="2259"/>
    <n v="2253"/>
    <n v="-6"/>
    <n v="11"/>
    <n v="2304"/>
    <n v="532"/>
    <n v="7"/>
    <n v="553"/>
    <n v="539"/>
    <n v="-14"/>
    <n v="0"/>
    <n v="0"/>
    <n v="234"/>
    <n v="226"/>
    <n v="208"/>
    <n v="1927"/>
    <m/>
    <m/>
    <m/>
    <m/>
    <m/>
    <s v="05:39"/>
    <s v="22:53"/>
    <n v="-0.71805555555555567"/>
    <s v="Evening"/>
    <x v="1"/>
    <x v="3"/>
  </r>
  <r>
    <x v="443"/>
    <x v="6"/>
    <s v="Alaska Airlines Inc.: AS"/>
    <s v="AS"/>
    <n v="19930"/>
    <n v="89"/>
    <x v="6"/>
    <s v="Seattle, WA"/>
    <s v="ANC"/>
    <s v="Anchorage, AK"/>
    <n v="2210"/>
    <n v="2332"/>
    <n v="82"/>
    <n v="21"/>
    <n v="2353"/>
    <n v="155"/>
    <n v="5"/>
    <n v="45"/>
    <n v="200"/>
    <n v="75"/>
    <n v="0"/>
    <n v="0"/>
    <n v="215"/>
    <n v="208"/>
    <n v="182"/>
    <n v="1448"/>
    <n v="0"/>
    <n v="0"/>
    <n v="0"/>
    <n v="0"/>
    <n v="75"/>
    <s v="02:00"/>
    <s v="23:32"/>
    <n v="-0.89722222222222214"/>
    <s v="Evening"/>
    <x v="0"/>
    <x v="3"/>
  </r>
  <r>
    <x v="444"/>
    <x v="3"/>
    <s v="American Airlines Inc.: AA"/>
    <s v="AA"/>
    <n v="19805"/>
    <n v="1292"/>
    <x v="32"/>
    <s v="Los Angeles, CA"/>
    <s v="BNA"/>
    <s v="Nashville, TN"/>
    <n v="2309"/>
    <n v="2322"/>
    <n v="13"/>
    <n v="14"/>
    <n v="2336"/>
    <n v="508"/>
    <n v="6"/>
    <n v="505"/>
    <n v="514"/>
    <n v="9"/>
    <n v="0"/>
    <n v="0"/>
    <n v="236"/>
    <n v="232"/>
    <n v="212"/>
    <n v="1797"/>
    <m/>
    <m/>
    <m/>
    <m/>
    <m/>
    <s v="05:14"/>
    <s v="23:22"/>
    <n v="-0.75555555555555554"/>
    <s v="Evening"/>
    <x v="0"/>
    <x v="4"/>
  </r>
  <r>
    <x v="445"/>
    <x v="12"/>
    <s v="Endeavor Air Inc.: 9E"/>
    <s v="9E"/>
    <n v="20363"/>
    <n v="3387"/>
    <x v="121"/>
    <s v="Mobile, AL"/>
    <s v="ATL"/>
    <s v="Atlanta, GA"/>
    <n v="1446"/>
    <n v="1439"/>
    <n v="-7"/>
    <n v="21"/>
    <n v="1500"/>
    <n v="1650"/>
    <n v="8"/>
    <n v="1714"/>
    <n v="1658"/>
    <n v="-16"/>
    <n v="0"/>
    <n v="0"/>
    <n v="88"/>
    <n v="79"/>
    <n v="50"/>
    <n v="302"/>
    <m/>
    <m/>
    <m/>
    <m/>
    <m/>
    <s v="16:58"/>
    <s v="14:39"/>
    <d v="1899-12-30T02:19:00"/>
    <s v="Afternoon"/>
    <x v="1"/>
    <x v="5"/>
  </r>
  <r>
    <x v="446"/>
    <x v="2"/>
    <s v="Southwest Airlines Co.: WN"/>
    <s v="WN"/>
    <n v="19393"/>
    <n v="3576"/>
    <x v="94"/>
    <s v="Oklahoma City, OK"/>
    <s v="ATL"/>
    <s v="Atlanta, GA"/>
    <n v="1755"/>
    <n v="1811"/>
    <n v="16"/>
    <n v="9"/>
    <n v="1820"/>
    <n v="2048"/>
    <n v="5"/>
    <n v="2055"/>
    <n v="2053"/>
    <n v="-2"/>
    <n v="0"/>
    <n v="0"/>
    <n v="120"/>
    <n v="102"/>
    <n v="88"/>
    <n v="761"/>
    <m/>
    <m/>
    <m/>
    <m/>
    <m/>
    <s v="20:53"/>
    <s v="18:11"/>
    <d v="1899-12-30T02:42:00"/>
    <s v="Evening"/>
    <x v="1"/>
    <x v="3"/>
  </r>
  <r>
    <x v="447"/>
    <x v="2"/>
    <s v="Southwest Airlines Co.: WN"/>
    <s v="WN"/>
    <n v="19393"/>
    <n v="2100"/>
    <x v="31"/>
    <s v="Boston, MA"/>
    <s v="HOU"/>
    <s v="Houston, TX"/>
    <n v="1255"/>
    <n v="1251"/>
    <n v="-4"/>
    <n v="20"/>
    <n v="1311"/>
    <n v="1601"/>
    <n v="5"/>
    <n v="1615"/>
    <n v="1606"/>
    <n v="-9"/>
    <n v="0"/>
    <n v="0"/>
    <n v="260"/>
    <n v="255"/>
    <n v="230"/>
    <n v="1609"/>
    <m/>
    <m/>
    <m/>
    <m/>
    <m/>
    <s v="16:06"/>
    <s v="12:51"/>
    <d v="1899-12-30T03:15:00"/>
    <s v="Afternoon"/>
    <x v="1"/>
    <x v="2"/>
  </r>
  <r>
    <x v="448"/>
    <x v="2"/>
    <s v="Southwest Airlines Co.: WN"/>
    <s v="WN"/>
    <n v="19393"/>
    <n v="173"/>
    <x v="6"/>
    <s v="Seattle, WA"/>
    <s v="DEN"/>
    <s v="Denver, CO"/>
    <n v="1125"/>
    <n v="1130"/>
    <n v="5"/>
    <n v="22"/>
    <n v="1152"/>
    <n v="1455"/>
    <n v="9"/>
    <n v="1510"/>
    <n v="1504"/>
    <n v="-6"/>
    <n v="0"/>
    <n v="0"/>
    <n v="165"/>
    <n v="154"/>
    <n v="123"/>
    <n v="1024"/>
    <m/>
    <m/>
    <m/>
    <m/>
    <m/>
    <s v="15:04"/>
    <s v="11:30"/>
    <d v="1899-12-30T03:34:00"/>
    <s v="Morning"/>
    <x v="1"/>
    <x v="2"/>
  </r>
  <r>
    <x v="449"/>
    <x v="3"/>
    <s v="American Airlines Inc.: AA"/>
    <s v="AA"/>
    <n v="19805"/>
    <n v="1594"/>
    <x v="94"/>
    <s v="Oklahoma City, OK"/>
    <s v="DFW"/>
    <s v="Dallas/Fort Worth, TX"/>
    <n v="1837"/>
    <n v="1849"/>
    <n v="12"/>
    <n v="12"/>
    <n v="1901"/>
    <n v="1932"/>
    <n v="5"/>
    <n v="1941"/>
    <n v="1937"/>
    <n v="-4"/>
    <n v="0"/>
    <n v="0"/>
    <n v="64"/>
    <n v="48"/>
    <n v="31"/>
    <n v="175"/>
    <m/>
    <m/>
    <m/>
    <m/>
    <m/>
    <s v="19:37"/>
    <s v="18:49"/>
    <d v="1899-12-30T00:48:00"/>
    <s v="Evening"/>
    <x v="1"/>
    <x v="3"/>
  </r>
  <r>
    <x v="450"/>
    <x v="9"/>
    <s v="Allegiant Air: G4"/>
    <s v="G4"/>
    <n v="20368"/>
    <n v="2249"/>
    <x v="122"/>
    <s v="Asheville, NC"/>
    <s v="SFB"/>
    <s v="Sanford, FL"/>
    <n v="2152"/>
    <n v="2153"/>
    <n v="1"/>
    <n v="8"/>
    <n v="2201"/>
    <n v="2310"/>
    <n v="9"/>
    <n v="2318"/>
    <n v="2319"/>
    <n v="1"/>
    <n v="0"/>
    <n v="0"/>
    <n v="86"/>
    <n v="86"/>
    <n v="69"/>
    <n v="465"/>
    <m/>
    <m/>
    <m/>
    <m/>
    <m/>
    <s v="23:19"/>
    <s v="21:53"/>
    <d v="1899-12-30T01:26:00"/>
    <s v="Evening"/>
    <x v="0"/>
    <x v="5"/>
  </r>
  <r>
    <x v="451"/>
    <x v="11"/>
    <s v="SkyWest Airlines Inc.: OO"/>
    <s v="OO"/>
    <n v="20304"/>
    <n v="3018"/>
    <x v="18"/>
    <s v="Dallas/Fort Worth, TX"/>
    <s v="ASE"/>
    <s v="Aspen, CO"/>
    <n v="1739"/>
    <n v="1739"/>
    <n v="0"/>
    <n v="16"/>
    <n v="1755"/>
    <n v="1853"/>
    <n v="3"/>
    <n v="1909"/>
    <n v="1856"/>
    <n v="-13"/>
    <n v="0"/>
    <n v="0"/>
    <n v="150"/>
    <n v="137"/>
    <n v="118"/>
    <n v="701"/>
    <m/>
    <m/>
    <m/>
    <m/>
    <m/>
    <s v="18:56"/>
    <s v="17:39"/>
    <d v="1899-12-30T01:17:00"/>
    <s v="Afternoon"/>
    <x v="1"/>
    <x v="5"/>
  </r>
  <r>
    <x v="452"/>
    <x v="7"/>
    <s v="JetBlue Airways: B6"/>
    <s v="B6"/>
    <n v="20409"/>
    <n v="885"/>
    <x v="15"/>
    <s v="New York, NY"/>
    <s v="RDU"/>
    <s v="Raleigh/Durham, NC"/>
    <n v="730"/>
    <n v="826"/>
    <n v="56"/>
    <n v="21"/>
    <n v="847"/>
    <n v="1001"/>
    <n v="3"/>
    <n v="924"/>
    <n v="1004"/>
    <n v="40"/>
    <n v="0"/>
    <n v="0"/>
    <n v="114"/>
    <n v="98"/>
    <n v="74"/>
    <n v="427"/>
    <n v="40"/>
    <n v="0"/>
    <n v="0"/>
    <n v="0"/>
    <n v="0"/>
    <s v="10:04"/>
    <s v="08:26"/>
    <d v="1899-12-30T01:38:00"/>
    <s v="Morning"/>
    <x v="0"/>
    <x v="4"/>
  </r>
  <r>
    <x v="453"/>
    <x v="2"/>
    <s v="Southwest Airlines Co.: WN"/>
    <s v="WN"/>
    <n v="19393"/>
    <n v="564"/>
    <x v="48"/>
    <s v="Orlando, FL"/>
    <s v="BWI"/>
    <s v="Baltimore, MD"/>
    <n v="910"/>
    <n v="950"/>
    <n v="40"/>
    <n v="11"/>
    <n v="1001"/>
    <n v="1141"/>
    <n v="5"/>
    <n v="1120"/>
    <n v="1146"/>
    <n v="26"/>
    <n v="0"/>
    <n v="0"/>
    <n v="130"/>
    <n v="116"/>
    <n v="100"/>
    <n v="787"/>
    <n v="19"/>
    <n v="0"/>
    <n v="0"/>
    <n v="0"/>
    <n v="7"/>
    <s v="11:46"/>
    <s v="09:50"/>
    <d v="1899-12-30T01:56:00"/>
    <s v="Morning"/>
    <x v="0"/>
    <x v="6"/>
  </r>
  <r>
    <x v="454"/>
    <x v="7"/>
    <s v="JetBlue Airways: B6"/>
    <s v="B6"/>
    <n v="20409"/>
    <n v="64"/>
    <x v="6"/>
    <s v="Seattle, WA"/>
    <s v="JFK"/>
    <s v="New York, NY"/>
    <n v="1332"/>
    <n v="1359"/>
    <n v="27"/>
    <n v="15"/>
    <n v="1414"/>
    <n v="2209"/>
    <n v="11"/>
    <n v="2205"/>
    <n v="2220"/>
    <n v="15"/>
    <n v="0"/>
    <n v="0"/>
    <n v="333"/>
    <n v="321"/>
    <n v="295"/>
    <n v="2422"/>
    <n v="15"/>
    <n v="0"/>
    <n v="0"/>
    <n v="0"/>
    <n v="0"/>
    <s v="22:20"/>
    <s v="13:59"/>
    <d v="1899-12-30T08:21:00"/>
    <s v="Afternoon"/>
    <x v="0"/>
    <x v="3"/>
  </r>
  <r>
    <x v="455"/>
    <x v="8"/>
    <s v="PSA Airlines Inc.: OH"/>
    <s v="OH"/>
    <n v="20397"/>
    <n v="5499"/>
    <x v="123"/>
    <s v="Baton Rouge, LA"/>
    <s v="DFW"/>
    <s v="Dallas/Fort Worth, TX"/>
    <n v="1225"/>
    <n v="1218"/>
    <n v="-7"/>
    <n v="24"/>
    <n v="1242"/>
    <n v="1340"/>
    <n v="20"/>
    <n v="1404"/>
    <n v="1400"/>
    <n v="-4"/>
    <n v="0"/>
    <n v="0"/>
    <n v="99"/>
    <n v="102"/>
    <n v="58"/>
    <n v="383"/>
    <m/>
    <m/>
    <m/>
    <m/>
    <m/>
    <s v="14:00"/>
    <s v="12:18"/>
    <d v="1899-12-30T01:42:00"/>
    <s v="Afternoon"/>
    <x v="1"/>
    <x v="0"/>
  </r>
  <r>
    <x v="456"/>
    <x v="3"/>
    <s v="American Airlines Inc.: AA"/>
    <s v="AA"/>
    <n v="19805"/>
    <n v="163"/>
    <x v="3"/>
    <s v="Washington, DC"/>
    <s v="LAX"/>
    <s v="Los Angeles, CA"/>
    <n v="1736"/>
    <n v="1729"/>
    <n v="-7"/>
    <n v="21"/>
    <n v="1750"/>
    <n v="1943"/>
    <n v="5"/>
    <n v="2039"/>
    <n v="1948"/>
    <n v="-51"/>
    <n v="0"/>
    <n v="0"/>
    <n v="363"/>
    <n v="319"/>
    <n v="293"/>
    <n v="2311"/>
    <m/>
    <m/>
    <m/>
    <m/>
    <m/>
    <s v="19:48"/>
    <s v="17:29"/>
    <d v="1899-12-30T02:19:00"/>
    <s v="Afternoon"/>
    <x v="1"/>
    <x v="5"/>
  </r>
  <r>
    <x v="457"/>
    <x v="11"/>
    <s v="SkyWest Airlines Inc.: OO"/>
    <s v="OO"/>
    <n v="20304"/>
    <n v="3725"/>
    <x v="34"/>
    <s v="Detroit, MI"/>
    <s v="MCI"/>
    <s v="Kansas City, MO"/>
    <n v="1405"/>
    <n v="1359"/>
    <n v="-6"/>
    <n v="15"/>
    <n v="1414"/>
    <n v="1442"/>
    <n v="7"/>
    <n v="1506"/>
    <n v="1449"/>
    <n v="-17"/>
    <n v="0"/>
    <n v="0"/>
    <n v="121"/>
    <n v="110"/>
    <n v="88"/>
    <n v="629"/>
    <m/>
    <m/>
    <m/>
    <m/>
    <m/>
    <s v="14:49"/>
    <s v="13:59"/>
    <d v="1899-12-30T00:50:00"/>
    <s v="Afternoon"/>
    <x v="1"/>
    <x v="2"/>
  </r>
  <r>
    <x v="458"/>
    <x v="2"/>
    <s v="Southwest Airlines Co.: WN"/>
    <s v="WN"/>
    <n v="19393"/>
    <n v="5320"/>
    <x v="28"/>
    <s v="Manchester, NH"/>
    <s v="MDW"/>
    <s v="Chicago, IL"/>
    <n v="1835"/>
    <n v="1917"/>
    <n v="42"/>
    <n v="10"/>
    <n v="1927"/>
    <n v="2028"/>
    <n v="29"/>
    <n v="2000"/>
    <n v="2057"/>
    <n v="57"/>
    <n v="0"/>
    <n v="0"/>
    <n v="145"/>
    <n v="160"/>
    <n v="121"/>
    <n v="838"/>
    <n v="0"/>
    <n v="0"/>
    <n v="15"/>
    <n v="0"/>
    <n v="42"/>
    <s v="20:57"/>
    <s v="19:17"/>
    <d v="1899-12-30T01:40:00"/>
    <s v="Evening"/>
    <x v="0"/>
    <x v="2"/>
  </r>
  <r>
    <x v="459"/>
    <x v="4"/>
    <s v="Republic Airline: YX"/>
    <s v="YX"/>
    <n v="20452"/>
    <n v="4677"/>
    <x v="3"/>
    <s v="Washington, DC"/>
    <s v="PVD"/>
    <s v="Providence, RI"/>
    <n v="1800"/>
    <n v="0"/>
    <n v="0"/>
    <m/>
    <m/>
    <m/>
    <m/>
    <n v="1919"/>
    <n v="0"/>
    <n v="0"/>
    <n v="1"/>
    <n v="0"/>
    <n v="79"/>
    <m/>
    <m/>
    <n v="356"/>
    <m/>
    <m/>
    <m/>
    <m/>
    <m/>
    <s v="00:00"/>
    <s v="00:00"/>
    <d v="1899-12-30T00:00:00"/>
    <s v="Night"/>
    <x v="0"/>
    <x v="0"/>
  </r>
  <r>
    <x v="460"/>
    <x v="3"/>
    <s v="American Airlines Inc.: AA"/>
    <s v="AA"/>
    <n v="19805"/>
    <n v="1612"/>
    <x v="18"/>
    <s v="Dallas/Fort Worth, TX"/>
    <s v="GSP"/>
    <s v="Greer, SC"/>
    <n v="1020"/>
    <n v="1101"/>
    <n v="41"/>
    <n v="10"/>
    <n v="1111"/>
    <n v="1400"/>
    <n v="9"/>
    <n v="1338"/>
    <n v="1409"/>
    <n v="31"/>
    <n v="0"/>
    <n v="0"/>
    <n v="138"/>
    <n v="128"/>
    <n v="109"/>
    <n v="862"/>
    <n v="0"/>
    <n v="9"/>
    <n v="0"/>
    <n v="0"/>
    <n v="22"/>
    <s v="14:09"/>
    <s v="11:01"/>
    <d v="1899-12-30T03:08:00"/>
    <s v="Morning"/>
    <x v="0"/>
    <x v="6"/>
  </r>
  <r>
    <x v="461"/>
    <x v="7"/>
    <s v="JetBlue Airways: B6"/>
    <s v="B6"/>
    <n v="20409"/>
    <n v="917"/>
    <x v="31"/>
    <s v="Boston, MA"/>
    <s v="JFK"/>
    <s v="New York, NY"/>
    <n v="600"/>
    <n v="601"/>
    <n v="1"/>
    <n v="19"/>
    <n v="620"/>
    <n v="703"/>
    <n v="11"/>
    <n v="713"/>
    <n v="714"/>
    <n v="1"/>
    <n v="0"/>
    <n v="0"/>
    <n v="73"/>
    <n v="73"/>
    <n v="43"/>
    <n v="187"/>
    <m/>
    <m/>
    <m/>
    <m/>
    <m/>
    <s v="07:14"/>
    <s v="06:01"/>
    <d v="1899-12-30T01:13:00"/>
    <s v="Morning"/>
    <x v="0"/>
    <x v="6"/>
  </r>
  <r>
    <x v="462"/>
    <x v="1"/>
    <s v="Delta Air Lines Inc.: DL"/>
    <s v="DL"/>
    <n v="19790"/>
    <n v="927"/>
    <x v="1"/>
    <s v="Minneapolis, MN"/>
    <s v="LAS"/>
    <s v="Las Vegas, NV"/>
    <n v="2130"/>
    <n v="2126"/>
    <n v="-4"/>
    <n v="13"/>
    <n v="2139"/>
    <n v="2226"/>
    <n v="27"/>
    <n v="2257"/>
    <n v="2253"/>
    <n v="-4"/>
    <n v="0"/>
    <n v="0"/>
    <n v="207"/>
    <n v="207"/>
    <n v="167"/>
    <n v="1299"/>
    <m/>
    <m/>
    <m/>
    <m/>
    <m/>
    <s v="22:53"/>
    <s v="21:26"/>
    <d v="1899-12-30T01:27:00"/>
    <s v="Evening"/>
    <x v="1"/>
    <x v="6"/>
  </r>
  <r>
    <x v="463"/>
    <x v="4"/>
    <s v="Republic Airline: YX"/>
    <s v="YX"/>
    <n v="20452"/>
    <n v="3450"/>
    <x v="54"/>
    <s v="Newark, NJ"/>
    <s v="PIT"/>
    <s v="Pittsburgh, PA"/>
    <n v="2059"/>
    <n v="2057"/>
    <n v="-2"/>
    <n v="23"/>
    <n v="2120"/>
    <n v="2221"/>
    <n v="5"/>
    <n v="2239"/>
    <n v="2226"/>
    <n v="-13"/>
    <n v="0"/>
    <n v="0"/>
    <n v="100"/>
    <n v="89"/>
    <n v="61"/>
    <n v="319"/>
    <m/>
    <m/>
    <m/>
    <m/>
    <m/>
    <s v="22:26"/>
    <s v="20:57"/>
    <d v="1899-12-30T01:29:00"/>
    <s v="Evening"/>
    <x v="1"/>
    <x v="1"/>
  </r>
  <r>
    <x v="464"/>
    <x v="0"/>
    <s v="United Air Lines Inc.: UA"/>
    <s v="UA"/>
    <n v="19977"/>
    <n v="2421"/>
    <x v="5"/>
    <s v="Houston, TX"/>
    <s v="LAX"/>
    <s v="Los Angeles, CA"/>
    <n v="1008"/>
    <n v="1014"/>
    <n v="6"/>
    <n v="26"/>
    <n v="1040"/>
    <n v="1149"/>
    <n v="9"/>
    <n v="1159"/>
    <n v="1158"/>
    <n v="-1"/>
    <n v="0"/>
    <n v="0"/>
    <n v="231"/>
    <n v="224"/>
    <n v="189"/>
    <n v="1379"/>
    <m/>
    <m/>
    <m/>
    <m/>
    <m/>
    <s v="11:58"/>
    <s v="10:14"/>
    <d v="1899-12-30T01:44:00"/>
    <s v="Morning"/>
    <x v="1"/>
    <x v="5"/>
  </r>
  <r>
    <x v="465"/>
    <x v="12"/>
    <s v="Endeavor Air Inc.: 9E"/>
    <s v="9E"/>
    <n v="20363"/>
    <n v="4788"/>
    <x v="34"/>
    <s v="Detroit, MI"/>
    <s v="CVG"/>
    <s v="Cincinnati, OH"/>
    <n v="1226"/>
    <n v="1224"/>
    <n v="-2"/>
    <n v="14"/>
    <n v="1238"/>
    <n v="1326"/>
    <n v="4"/>
    <n v="1335"/>
    <n v="1330"/>
    <n v="-5"/>
    <n v="0"/>
    <n v="0"/>
    <n v="69"/>
    <n v="66"/>
    <n v="48"/>
    <n v="229"/>
    <m/>
    <m/>
    <m/>
    <m/>
    <m/>
    <s v="13:30"/>
    <s v="12:24"/>
    <d v="1899-12-30T01:06:00"/>
    <s v="Afternoon"/>
    <x v="1"/>
    <x v="2"/>
  </r>
  <r>
    <x v="466"/>
    <x v="11"/>
    <s v="SkyWest Airlines Inc.: OO"/>
    <s v="OO"/>
    <n v="20304"/>
    <n v="5755"/>
    <x v="0"/>
    <s v="Denver, CO"/>
    <s v="SAV"/>
    <s v="Savannah, GA"/>
    <n v="945"/>
    <n v="955"/>
    <n v="10"/>
    <n v="46"/>
    <n v="1041"/>
    <n v="1528"/>
    <n v="6"/>
    <n v="1524"/>
    <n v="1534"/>
    <n v="10"/>
    <n v="0"/>
    <n v="0"/>
    <n v="219"/>
    <n v="219"/>
    <n v="167"/>
    <n v="1414"/>
    <m/>
    <m/>
    <m/>
    <m/>
    <m/>
    <s v="15:34"/>
    <s v="09:55"/>
    <d v="1899-12-30T05:39:00"/>
    <s v="Morning"/>
    <x v="0"/>
    <x v="4"/>
  </r>
  <r>
    <x v="467"/>
    <x v="10"/>
    <s v="ExpressJet Airlines LLC d/b/a aha!: EV"/>
    <s v="EV"/>
    <n v="20366"/>
    <n v="4144"/>
    <x v="59"/>
    <s v="Birmingham, AL"/>
    <s v="IAH"/>
    <s v="Houston, TX"/>
    <n v="635"/>
    <n v="635"/>
    <n v="0"/>
    <n v="5"/>
    <n v="640"/>
    <n v="835"/>
    <n v="8"/>
    <n v="855"/>
    <n v="843"/>
    <n v="-12"/>
    <n v="0"/>
    <n v="0"/>
    <n v="140"/>
    <n v="128"/>
    <n v="115"/>
    <n v="562"/>
    <m/>
    <m/>
    <m/>
    <m/>
    <m/>
    <s v="08:43"/>
    <s v="06:35"/>
    <d v="1899-12-30T02:08:00"/>
    <s v="Morning"/>
    <x v="1"/>
    <x v="4"/>
  </r>
  <r>
    <x v="468"/>
    <x v="11"/>
    <s v="SkyWest Airlines Inc.: OO"/>
    <s v="OO"/>
    <n v="20304"/>
    <n v="4289"/>
    <x v="124"/>
    <s v="Cedar City, UT"/>
    <s v="SLC"/>
    <s v="Salt Lake City, UT"/>
    <n v="1541"/>
    <n v="1539"/>
    <n v="-2"/>
    <n v="12"/>
    <n v="1551"/>
    <n v="1631"/>
    <n v="9"/>
    <n v="1649"/>
    <n v="1640"/>
    <n v="-9"/>
    <n v="0"/>
    <n v="0"/>
    <n v="68"/>
    <n v="61"/>
    <n v="40"/>
    <n v="221"/>
    <m/>
    <m/>
    <m/>
    <m/>
    <m/>
    <s v="16:40"/>
    <s v="15:39"/>
    <d v="1899-12-30T01:01:00"/>
    <s v="Afternoon"/>
    <x v="1"/>
    <x v="0"/>
  </r>
  <r>
    <x v="469"/>
    <x v="13"/>
    <s v="Envoy Air: MQ"/>
    <s v="MQ"/>
    <n v="20398"/>
    <n v="3655"/>
    <x v="52"/>
    <s v="Richmond, VA"/>
    <s v="ORD"/>
    <s v="Chicago, IL"/>
    <n v="1021"/>
    <n v="0"/>
    <n v="0"/>
    <m/>
    <m/>
    <m/>
    <m/>
    <n v="1140"/>
    <n v="0"/>
    <n v="0"/>
    <n v="1"/>
    <n v="0"/>
    <n v="139"/>
    <m/>
    <m/>
    <n v="642"/>
    <m/>
    <m/>
    <m/>
    <m/>
    <m/>
    <s v="00:00"/>
    <s v="00:00"/>
    <d v="1899-12-30T00:00:00"/>
    <s v="Night"/>
    <x v="0"/>
    <x v="6"/>
  </r>
  <r>
    <x v="470"/>
    <x v="8"/>
    <s v="PSA Airlines Inc.: OH"/>
    <s v="OH"/>
    <n v="20397"/>
    <n v="5202"/>
    <x v="95"/>
    <s v="Providence, RI"/>
    <s v="DCA"/>
    <s v="Washington, DC"/>
    <n v="603"/>
    <n v="558"/>
    <n v="-5"/>
    <n v="13"/>
    <n v="611"/>
    <n v="721"/>
    <n v="6"/>
    <n v="737"/>
    <n v="727"/>
    <n v="-10"/>
    <n v="0"/>
    <n v="0"/>
    <n v="94"/>
    <n v="89"/>
    <n v="70"/>
    <n v="356"/>
    <m/>
    <m/>
    <m/>
    <m/>
    <m/>
    <s v="07:27"/>
    <s v="05:58"/>
    <d v="1899-12-30T01:29:00"/>
    <s v="Night"/>
    <x v="1"/>
    <x v="4"/>
  </r>
  <r>
    <x v="471"/>
    <x v="8"/>
    <s v="PSA Airlines Inc.: OH"/>
    <s v="OH"/>
    <n v="20397"/>
    <n v="5384"/>
    <x v="19"/>
    <s v="Charlotte, NC"/>
    <s v="VPS"/>
    <s v="Valparaiso, FL"/>
    <n v="1710"/>
    <n v="1721"/>
    <n v="11"/>
    <n v="21"/>
    <n v="1742"/>
    <n v="1752"/>
    <n v="21"/>
    <n v="1755"/>
    <n v="1813"/>
    <n v="18"/>
    <n v="0"/>
    <n v="0"/>
    <n v="105"/>
    <n v="112"/>
    <n v="70"/>
    <n v="460"/>
    <n v="0"/>
    <n v="0"/>
    <n v="7"/>
    <n v="0"/>
    <n v="11"/>
    <s v="18:13"/>
    <s v="17:21"/>
    <d v="1899-12-30T00:52:00"/>
    <s v="Afternoon"/>
    <x v="0"/>
    <x v="5"/>
  </r>
  <r>
    <x v="472"/>
    <x v="1"/>
    <s v="Delta Air Lines Inc.: DL"/>
    <s v="DL"/>
    <n v="19790"/>
    <n v="2086"/>
    <x v="3"/>
    <s v="Washington, DC"/>
    <s v="JFK"/>
    <s v="New York, NY"/>
    <n v="600"/>
    <n v="554"/>
    <n v="-6"/>
    <n v="12"/>
    <n v="606"/>
    <n v="653"/>
    <n v="6"/>
    <n v="717"/>
    <n v="659"/>
    <n v="-18"/>
    <n v="0"/>
    <n v="0"/>
    <n v="77"/>
    <n v="65"/>
    <n v="47"/>
    <n v="213"/>
    <m/>
    <m/>
    <m/>
    <m/>
    <m/>
    <s v="06:59"/>
    <s v="05:54"/>
    <d v="1899-12-30T01:05:00"/>
    <s v="Night"/>
    <x v="1"/>
    <x v="4"/>
  </r>
  <r>
    <x v="473"/>
    <x v="7"/>
    <s v="JetBlue Airways: B6"/>
    <s v="B6"/>
    <n v="20409"/>
    <n v="400"/>
    <x v="36"/>
    <s v="New Orleans, LA"/>
    <s v="BOS"/>
    <s v="Boston, MA"/>
    <n v="1033"/>
    <n v="2030"/>
    <n v="597"/>
    <n v="19"/>
    <n v="2049"/>
    <n v="53"/>
    <n v="4"/>
    <n v="1501"/>
    <n v="57"/>
    <n v="596"/>
    <n v="0"/>
    <n v="0"/>
    <n v="208"/>
    <n v="207"/>
    <n v="184"/>
    <n v="1368"/>
    <n v="437"/>
    <n v="0"/>
    <n v="0"/>
    <n v="0"/>
    <n v="159"/>
    <s v="00:57"/>
    <s v="20:30"/>
    <n v="-0.81458333333333333"/>
    <s v="Evening"/>
    <x v="0"/>
    <x v="4"/>
  </r>
  <r>
    <x v="474"/>
    <x v="11"/>
    <s v="SkyWest Airlines Inc.: OO"/>
    <s v="OO"/>
    <n v="20304"/>
    <n v="3783"/>
    <x v="24"/>
    <s v="Salt Lake City, UT"/>
    <s v="BOI"/>
    <s v="Boise, ID"/>
    <n v="1725"/>
    <n v="1724"/>
    <n v="-1"/>
    <n v="14"/>
    <n v="1738"/>
    <n v="1822"/>
    <n v="2"/>
    <n v="1838"/>
    <n v="1824"/>
    <n v="-14"/>
    <n v="0"/>
    <n v="0"/>
    <n v="73"/>
    <n v="60"/>
    <n v="44"/>
    <n v="290"/>
    <m/>
    <m/>
    <m/>
    <m/>
    <m/>
    <s v="18:24"/>
    <s v="17:24"/>
    <d v="1899-12-30T01:00:00"/>
    <s v="Afternoon"/>
    <x v="1"/>
    <x v="0"/>
  </r>
  <r>
    <x v="475"/>
    <x v="11"/>
    <s v="SkyWest Airlines Inc.: OO"/>
    <s v="OO"/>
    <n v="20304"/>
    <n v="3607"/>
    <x v="11"/>
    <s v="San Jose, CA"/>
    <s v="LAX"/>
    <s v="Los Angeles, CA"/>
    <n v="625"/>
    <n v="622"/>
    <n v="-3"/>
    <n v="12"/>
    <n v="634"/>
    <n v="725"/>
    <n v="8"/>
    <n v="752"/>
    <n v="733"/>
    <n v="-19"/>
    <n v="0"/>
    <n v="0"/>
    <n v="87"/>
    <n v="71"/>
    <n v="51"/>
    <n v="308"/>
    <m/>
    <m/>
    <m/>
    <m/>
    <m/>
    <s v="07:33"/>
    <s v="06:22"/>
    <d v="1899-12-30T01:11:00"/>
    <s v="Morning"/>
    <x v="1"/>
    <x v="4"/>
  </r>
  <r>
    <x v="476"/>
    <x v="4"/>
    <s v="Republic Airline: YX"/>
    <s v="YX"/>
    <n v="20452"/>
    <n v="5684"/>
    <x v="31"/>
    <s v="Boston, MA"/>
    <s v="ORD"/>
    <s v="Chicago, IL"/>
    <n v="1020"/>
    <n v="1054"/>
    <n v="34"/>
    <n v="24"/>
    <n v="1118"/>
    <n v="1241"/>
    <n v="17"/>
    <n v="1159"/>
    <n v="1258"/>
    <n v="59"/>
    <n v="0"/>
    <n v="0"/>
    <n v="159"/>
    <n v="184"/>
    <n v="143"/>
    <n v="867"/>
    <n v="0"/>
    <n v="0"/>
    <n v="25"/>
    <n v="0"/>
    <n v="34"/>
    <s v="12:58"/>
    <s v="10:54"/>
    <d v="1899-12-30T02:04:00"/>
    <s v="Morning"/>
    <x v="0"/>
    <x v="5"/>
  </r>
  <r>
    <x v="477"/>
    <x v="2"/>
    <s v="Southwest Airlines Co.: WN"/>
    <s v="WN"/>
    <n v="19393"/>
    <n v="3610"/>
    <x v="35"/>
    <s v="San Antonio, TX"/>
    <s v="HOU"/>
    <s v="Houston, TX"/>
    <n v="1235"/>
    <n v="1229"/>
    <n v="-6"/>
    <n v="9"/>
    <n v="1238"/>
    <n v="1310"/>
    <n v="2"/>
    <n v="1345"/>
    <n v="1312"/>
    <n v="-33"/>
    <n v="0"/>
    <n v="0"/>
    <n v="70"/>
    <n v="43"/>
    <n v="32"/>
    <n v="192"/>
    <m/>
    <m/>
    <m/>
    <m/>
    <m/>
    <s v="13:12"/>
    <s v="12:29"/>
    <d v="1899-12-30T00:43:00"/>
    <s v="Afternoon"/>
    <x v="1"/>
    <x v="4"/>
  </r>
  <r>
    <x v="478"/>
    <x v="0"/>
    <s v="United Air Lines Inc.: UA"/>
    <s v="UA"/>
    <n v="19977"/>
    <n v="216"/>
    <x v="26"/>
    <s v="Austin, TX"/>
    <s v="IAH"/>
    <s v="Houston, TX"/>
    <n v="1411"/>
    <n v="1404"/>
    <n v="-7"/>
    <n v="17"/>
    <n v="1421"/>
    <n v="1504"/>
    <n v="9"/>
    <n v="1518"/>
    <n v="1513"/>
    <n v="-5"/>
    <n v="0"/>
    <n v="0"/>
    <n v="67"/>
    <n v="69"/>
    <n v="43"/>
    <n v="140"/>
    <m/>
    <m/>
    <m/>
    <m/>
    <m/>
    <s v="15:13"/>
    <s v="14:04"/>
    <d v="1899-12-30T01:09:00"/>
    <s v="Afternoon"/>
    <x v="1"/>
    <x v="2"/>
  </r>
  <r>
    <x v="479"/>
    <x v="2"/>
    <s v="Southwest Airlines Co.: WN"/>
    <s v="WN"/>
    <n v="19393"/>
    <n v="5257"/>
    <x v="95"/>
    <s v="Providence, RI"/>
    <s v="TPA"/>
    <s v="Tampa, FL"/>
    <n v="1055"/>
    <n v="1054"/>
    <n v="-1"/>
    <n v="9"/>
    <n v="1103"/>
    <n v="1347"/>
    <n v="2"/>
    <n v="1355"/>
    <n v="1349"/>
    <n v="-6"/>
    <n v="0"/>
    <n v="0"/>
    <n v="180"/>
    <n v="175"/>
    <n v="164"/>
    <n v="1136"/>
    <m/>
    <m/>
    <m/>
    <m/>
    <m/>
    <s v="13:49"/>
    <s v="10:54"/>
    <d v="1899-12-30T02:55:00"/>
    <s v="Morning"/>
    <x v="1"/>
    <x v="6"/>
  </r>
  <r>
    <x v="480"/>
    <x v="0"/>
    <s v="United Air Lines Inc.: UA"/>
    <s v="UA"/>
    <n v="19977"/>
    <n v="2630"/>
    <x v="29"/>
    <s v="San Francisco, CA"/>
    <s v="PHL"/>
    <s v="Philadelphia, PA"/>
    <n v="2330"/>
    <n v="2321"/>
    <n v="-9"/>
    <n v="24"/>
    <n v="2345"/>
    <n v="713"/>
    <n v="4"/>
    <n v="752"/>
    <n v="717"/>
    <n v="-35"/>
    <n v="0"/>
    <n v="0"/>
    <n v="322"/>
    <n v="296"/>
    <n v="268"/>
    <n v="2521"/>
    <m/>
    <m/>
    <m/>
    <m/>
    <m/>
    <s v="07:17"/>
    <s v="23:21"/>
    <n v="-0.66944444444444451"/>
    <s v="Evening"/>
    <x v="1"/>
    <x v="1"/>
  </r>
  <r>
    <x v="481"/>
    <x v="0"/>
    <s v="United Air Lines Inc.: UA"/>
    <s v="UA"/>
    <n v="19977"/>
    <n v="360"/>
    <x v="29"/>
    <s v="San Francisco, CA"/>
    <s v="SNA"/>
    <s v="Santa Ana, CA"/>
    <n v="1056"/>
    <n v="1046"/>
    <n v="-10"/>
    <n v="24"/>
    <n v="1110"/>
    <n v="1211"/>
    <n v="11"/>
    <n v="1235"/>
    <n v="1222"/>
    <n v="-13"/>
    <n v="0"/>
    <n v="0"/>
    <n v="99"/>
    <n v="96"/>
    <n v="61"/>
    <n v="372"/>
    <m/>
    <m/>
    <m/>
    <m/>
    <m/>
    <s v="12:22"/>
    <s v="10:46"/>
    <d v="1899-12-30T01:36:00"/>
    <s v="Morning"/>
    <x v="1"/>
    <x v="5"/>
  </r>
  <r>
    <x v="482"/>
    <x v="1"/>
    <s v="Delta Air Lines Inc.: DL"/>
    <s v="DL"/>
    <n v="19790"/>
    <n v="1537"/>
    <x v="36"/>
    <s v="New Orleans, LA"/>
    <s v="ATL"/>
    <s v="Atlanta, GA"/>
    <n v="1145"/>
    <n v="1141"/>
    <n v="-4"/>
    <n v="15"/>
    <n v="1156"/>
    <n v="1355"/>
    <n v="8"/>
    <n v="1410"/>
    <n v="1403"/>
    <n v="-7"/>
    <n v="0"/>
    <n v="0"/>
    <n v="85"/>
    <n v="82"/>
    <n v="59"/>
    <n v="425"/>
    <m/>
    <m/>
    <m/>
    <m/>
    <m/>
    <s v="14:03"/>
    <s v="11:41"/>
    <d v="1899-12-30T02:22:00"/>
    <s v="Morning"/>
    <x v="1"/>
    <x v="6"/>
  </r>
  <r>
    <x v="483"/>
    <x v="3"/>
    <s v="American Airlines Inc.: AA"/>
    <s v="AA"/>
    <n v="19805"/>
    <n v="396"/>
    <x v="1"/>
    <s v="Minneapolis, MN"/>
    <s v="ORD"/>
    <s v="Chicago, IL"/>
    <n v="924"/>
    <n v="921"/>
    <n v="-3"/>
    <n v="35"/>
    <n v="956"/>
    <n v="1055"/>
    <n v="24"/>
    <n v="1059"/>
    <n v="1119"/>
    <n v="20"/>
    <n v="0"/>
    <n v="0"/>
    <n v="95"/>
    <n v="118"/>
    <n v="59"/>
    <n v="334"/>
    <n v="0"/>
    <n v="0"/>
    <n v="20"/>
    <n v="0"/>
    <n v="0"/>
    <s v="11:19"/>
    <s v="09:21"/>
    <d v="1899-12-30T01:58:00"/>
    <s v="Morning"/>
    <x v="1"/>
    <x v="0"/>
  </r>
  <r>
    <x v="484"/>
    <x v="5"/>
    <s v="Spirit Air Lines: NK"/>
    <s v="NK"/>
    <n v="20416"/>
    <n v="128"/>
    <x v="32"/>
    <s v="Los Angeles, CA"/>
    <s v="BWI"/>
    <s v="Baltimore, MD"/>
    <n v="2159"/>
    <n v="2158"/>
    <n v="-1"/>
    <n v="17"/>
    <n v="2215"/>
    <n v="539"/>
    <n v="8"/>
    <n v="601"/>
    <n v="547"/>
    <n v="-14"/>
    <n v="0"/>
    <n v="0"/>
    <n v="302"/>
    <n v="289"/>
    <n v="264"/>
    <n v="2329"/>
    <m/>
    <m/>
    <m/>
    <m/>
    <m/>
    <s v="05:47"/>
    <s v="21:58"/>
    <n v="-0.67430555555555549"/>
    <s v="Evening"/>
    <x v="1"/>
    <x v="0"/>
  </r>
  <r>
    <x v="485"/>
    <x v="12"/>
    <s v="Endeavor Air Inc.: 9E"/>
    <s v="9E"/>
    <n v="20363"/>
    <n v="4999"/>
    <x v="1"/>
    <s v="Minneapolis, MN"/>
    <s v="GFK"/>
    <s v="Grand Forks, ND"/>
    <n v="900"/>
    <n v="856"/>
    <n v="-4"/>
    <n v="11"/>
    <n v="907"/>
    <n v="956"/>
    <n v="3"/>
    <n v="1014"/>
    <n v="959"/>
    <n v="-15"/>
    <n v="0"/>
    <n v="0"/>
    <n v="74"/>
    <n v="63"/>
    <n v="49"/>
    <n v="284"/>
    <m/>
    <m/>
    <m/>
    <m/>
    <m/>
    <s v="09:59"/>
    <s v="08:56"/>
    <d v="1899-12-30T01:03:00"/>
    <s v="Morning"/>
    <x v="1"/>
    <x v="3"/>
  </r>
  <r>
    <x v="486"/>
    <x v="2"/>
    <s v="Southwest Airlines Co.: WN"/>
    <s v="WN"/>
    <n v="19393"/>
    <n v="344"/>
    <x v="7"/>
    <s v="Atlanta, GA"/>
    <s v="MSP"/>
    <s v="Minneapolis, MN"/>
    <n v="1620"/>
    <n v="1700"/>
    <n v="40"/>
    <n v="13"/>
    <n v="1713"/>
    <n v="1839"/>
    <n v="4"/>
    <n v="1805"/>
    <n v="1843"/>
    <n v="38"/>
    <n v="0"/>
    <n v="0"/>
    <n v="165"/>
    <n v="163"/>
    <n v="146"/>
    <n v="907"/>
    <n v="0"/>
    <n v="0"/>
    <n v="0"/>
    <n v="0"/>
    <n v="38"/>
    <s v="18:43"/>
    <s v="17:00"/>
    <d v="1899-12-30T01:43:00"/>
    <s v="Afternoon"/>
    <x v="0"/>
    <x v="6"/>
  </r>
  <r>
    <x v="487"/>
    <x v="16"/>
    <s v="Horizon Air: QX"/>
    <s v="QX"/>
    <n v="19687"/>
    <n v="2396"/>
    <x v="79"/>
    <s v="Portland, OR"/>
    <s v="GEG"/>
    <s v="Spokane, WA"/>
    <n v="2100"/>
    <n v="2107"/>
    <n v="7"/>
    <n v="8"/>
    <n v="2115"/>
    <n v="2207"/>
    <n v="5"/>
    <n v="2208"/>
    <n v="2212"/>
    <n v="4"/>
    <n v="0"/>
    <n v="0"/>
    <n v="68"/>
    <n v="65"/>
    <n v="52"/>
    <n v="279"/>
    <m/>
    <m/>
    <m/>
    <m/>
    <m/>
    <s v="22:12"/>
    <s v="21:07"/>
    <d v="1899-12-30T01:05:00"/>
    <s v="Evening"/>
    <x v="0"/>
    <x v="1"/>
  </r>
  <r>
    <x v="488"/>
    <x v="5"/>
    <s v="Spirit Air Lines: NK"/>
    <s v="NK"/>
    <n v="20416"/>
    <n v="386"/>
    <x v="48"/>
    <s v="Orlando, FL"/>
    <s v="CAK"/>
    <s v="Akron, OH"/>
    <n v="1025"/>
    <n v="1019"/>
    <n v="-6"/>
    <n v="15"/>
    <n v="1034"/>
    <n v="1225"/>
    <n v="6"/>
    <n v="1244"/>
    <n v="1231"/>
    <n v="-13"/>
    <n v="0"/>
    <n v="0"/>
    <n v="139"/>
    <n v="132"/>
    <n v="111"/>
    <n v="861"/>
    <m/>
    <m/>
    <m/>
    <m/>
    <m/>
    <s v="12:31"/>
    <s v="10:19"/>
    <d v="1899-12-30T02:12:00"/>
    <s v="Morning"/>
    <x v="1"/>
    <x v="3"/>
  </r>
  <r>
    <x v="489"/>
    <x v="4"/>
    <s v="Republic Airline: YX"/>
    <s v="YX"/>
    <n v="20452"/>
    <n v="3675"/>
    <x v="27"/>
    <s v="Indianapolis, IN"/>
    <s v="EWR"/>
    <s v="Newark, NJ"/>
    <n v="701"/>
    <n v="651"/>
    <n v="-10"/>
    <n v="24"/>
    <n v="715"/>
    <n v="842"/>
    <n v="10"/>
    <n v="859"/>
    <n v="852"/>
    <n v="-7"/>
    <n v="0"/>
    <n v="0"/>
    <n v="118"/>
    <n v="121"/>
    <n v="87"/>
    <n v="645"/>
    <m/>
    <m/>
    <m/>
    <m/>
    <m/>
    <s v="08:52"/>
    <s v="06:51"/>
    <d v="1899-12-30T02:01:00"/>
    <s v="Morning"/>
    <x v="1"/>
    <x v="4"/>
  </r>
  <r>
    <x v="490"/>
    <x v="5"/>
    <s v="Spirit Air Lines: NK"/>
    <s v="NK"/>
    <n v="20416"/>
    <n v="162"/>
    <x v="16"/>
    <s v="Fort Lauderdale, FL"/>
    <s v="BDL"/>
    <s v="Hartford, CT"/>
    <n v="2050"/>
    <n v="2125"/>
    <n v="35"/>
    <n v="21"/>
    <n v="2146"/>
    <n v="15"/>
    <n v="4"/>
    <n v="2349"/>
    <n v="19"/>
    <n v="30"/>
    <n v="0"/>
    <n v="0"/>
    <n v="179"/>
    <n v="174"/>
    <n v="149"/>
    <n v="1173"/>
    <n v="30"/>
    <n v="0"/>
    <n v="0"/>
    <n v="0"/>
    <n v="0"/>
    <s v="00:19"/>
    <s v="21:25"/>
    <n v="-0.87916666666666676"/>
    <s v="Evening"/>
    <x v="0"/>
    <x v="6"/>
  </r>
  <r>
    <x v="491"/>
    <x v="1"/>
    <s v="Delta Air Lines Inc.: DL"/>
    <s v="DL"/>
    <n v="19790"/>
    <n v="2292"/>
    <x v="34"/>
    <s v="Detroit, MI"/>
    <s v="TVC"/>
    <s v="Traverse City, MI"/>
    <n v="1215"/>
    <n v="1208"/>
    <n v="-7"/>
    <n v="9"/>
    <n v="1217"/>
    <n v="1256"/>
    <n v="5"/>
    <n v="1319"/>
    <n v="1301"/>
    <n v="-18"/>
    <n v="0"/>
    <n v="0"/>
    <n v="64"/>
    <n v="53"/>
    <n v="39"/>
    <n v="207"/>
    <m/>
    <m/>
    <m/>
    <m/>
    <m/>
    <s v="13:01"/>
    <s v="12:08"/>
    <d v="1899-12-30T00:53:00"/>
    <s v="Afternoon"/>
    <x v="1"/>
    <x v="1"/>
  </r>
  <r>
    <x v="492"/>
    <x v="2"/>
    <s v="Southwest Airlines Co.: WN"/>
    <s v="WN"/>
    <n v="19393"/>
    <n v="2186"/>
    <x v="0"/>
    <s v="Denver, CO"/>
    <s v="LGA"/>
    <s v="New York, NY"/>
    <n v="1725"/>
    <n v="1722"/>
    <n v="-3"/>
    <n v="80"/>
    <n v="1842"/>
    <n v="2356"/>
    <n v="5"/>
    <n v="2310"/>
    <n v="1"/>
    <n v="51"/>
    <n v="0"/>
    <n v="0"/>
    <n v="225"/>
    <n v="279"/>
    <n v="194"/>
    <n v="1620"/>
    <n v="0"/>
    <n v="0"/>
    <n v="51"/>
    <n v="0"/>
    <n v="0"/>
    <s v="00:01"/>
    <s v="17:22"/>
    <n v="-0.72291666666666665"/>
    <s v="Afternoon"/>
    <x v="1"/>
    <x v="4"/>
  </r>
  <r>
    <x v="493"/>
    <x v="11"/>
    <s v="SkyWest Airlines Inc.: OO"/>
    <s v="OO"/>
    <n v="20304"/>
    <n v="3799"/>
    <x v="20"/>
    <s v="Chicago, IL"/>
    <s v="LGA"/>
    <s v="New York, NY"/>
    <n v="1830"/>
    <n v="1840"/>
    <n v="10"/>
    <n v="29"/>
    <n v="1909"/>
    <n v="2146"/>
    <n v="5"/>
    <n v="2148"/>
    <n v="2151"/>
    <n v="3"/>
    <n v="0"/>
    <n v="0"/>
    <n v="138"/>
    <n v="131"/>
    <n v="97"/>
    <n v="733"/>
    <m/>
    <m/>
    <m/>
    <m/>
    <m/>
    <s v="21:51"/>
    <s v="18:40"/>
    <d v="1899-12-30T03:11:00"/>
    <s v="Evening"/>
    <x v="0"/>
    <x v="5"/>
  </r>
  <r>
    <x v="494"/>
    <x v="3"/>
    <s v="American Airlines Inc.: AA"/>
    <s v="AA"/>
    <n v="19805"/>
    <n v="1867"/>
    <x v="33"/>
    <s v="Sacramento, CA"/>
    <s v="PHX"/>
    <s v="Phoenix, AZ"/>
    <n v="645"/>
    <n v="657"/>
    <n v="12"/>
    <n v="10"/>
    <n v="707"/>
    <n v="834"/>
    <n v="14"/>
    <n v="850"/>
    <n v="848"/>
    <n v="-2"/>
    <n v="0"/>
    <n v="0"/>
    <n v="125"/>
    <n v="111"/>
    <n v="87"/>
    <n v="647"/>
    <m/>
    <m/>
    <m/>
    <m/>
    <m/>
    <s v="08:48"/>
    <s v="06:57"/>
    <d v="1899-12-30T01:51:00"/>
    <s v="Morning"/>
    <x v="1"/>
    <x v="2"/>
  </r>
  <r>
    <x v="495"/>
    <x v="2"/>
    <s v="Southwest Airlines Co.: WN"/>
    <s v="WN"/>
    <n v="19393"/>
    <n v="461"/>
    <x v="125"/>
    <s v="Panama City, FL"/>
    <s v="BWI"/>
    <s v="Baltimore, MD"/>
    <n v="1145"/>
    <n v="1141"/>
    <n v="-4"/>
    <n v="10"/>
    <n v="1151"/>
    <n v="1437"/>
    <n v="5"/>
    <n v="1450"/>
    <n v="1442"/>
    <n v="-8"/>
    <n v="0"/>
    <n v="0"/>
    <n v="125"/>
    <n v="121"/>
    <n v="106"/>
    <n v="798"/>
    <m/>
    <m/>
    <m/>
    <m/>
    <m/>
    <s v="14:42"/>
    <s v="11:41"/>
    <d v="1899-12-30T03:01:00"/>
    <s v="Morning"/>
    <x v="1"/>
    <x v="3"/>
  </r>
  <r>
    <x v="496"/>
    <x v="1"/>
    <s v="Delta Air Lines Inc.: DL"/>
    <s v="DL"/>
    <n v="19790"/>
    <n v="1073"/>
    <x v="24"/>
    <s v="Salt Lake City, UT"/>
    <s v="MSP"/>
    <s v="Minneapolis, MN"/>
    <n v="1555"/>
    <n v="1551"/>
    <n v="-4"/>
    <n v="14"/>
    <n v="1605"/>
    <n v="1904"/>
    <n v="4"/>
    <n v="1925"/>
    <n v="1908"/>
    <n v="-17"/>
    <n v="0"/>
    <n v="0"/>
    <n v="150"/>
    <n v="137"/>
    <n v="119"/>
    <n v="991"/>
    <m/>
    <m/>
    <m/>
    <m/>
    <m/>
    <s v="19:08"/>
    <s v="15:51"/>
    <d v="1899-12-30T03:17:00"/>
    <s v="Afternoon"/>
    <x v="1"/>
    <x v="1"/>
  </r>
  <r>
    <x v="497"/>
    <x v="2"/>
    <s v="Southwest Airlines Co.: WN"/>
    <s v="WN"/>
    <n v="19393"/>
    <n v="5107"/>
    <x v="112"/>
    <s v="Houston, TX"/>
    <s v="IND"/>
    <s v="Indianapolis, IN"/>
    <n v="1855"/>
    <n v="1920"/>
    <n v="25"/>
    <n v="9"/>
    <n v="1929"/>
    <n v="2227"/>
    <n v="5"/>
    <n v="2210"/>
    <n v="2232"/>
    <n v="22"/>
    <n v="0"/>
    <n v="0"/>
    <n v="135"/>
    <n v="132"/>
    <n v="118"/>
    <n v="861"/>
    <n v="22"/>
    <n v="0"/>
    <n v="0"/>
    <n v="0"/>
    <n v="0"/>
    <s v="22:32"/>
    <s v="19:20"/>
    <d v="1899-12-30T03:12:00"/>
    <s v="Evening"/>
    <x v="0"/>
    <x v="6"/>
  </r>
  <r>
    <x v="498"/>
    <x v="6"/>
    <s v="Alaska Airlines Inc.: AS"/>
    <s v="AS"/>
    <n v="19930"/>
    <n v="151"/>
    <x v="105"/>
    <s v="Anchorage, AK"/>
    <s v="OME"/>
    <s v="Nome, AK"/>
    <n v="1020"/>
    <n v="1009"/>
    <n v="-11"/>
    <n v="10"/>
    <n v="1019"/>
    <n v="1134"/>
    <n v="3"/>
    <n v="1155"/>
    <n v="1137"/>
    <n v="-18"/>
    <n v="0"/>
    <n v="0"/>
    <n v="95"/>
    <n v="88"/>
    <n v="75"/>
    <n v="539"/>
    <m/>
    <m/>
    <m/>
    <m/>
    <m/>
    <s v="11:37"/>
    <s v="10:09"/>
    <d v="1899-12-30T01:28:00"/>
    <s v="Morning"/>
    <x v="1"/>
    <x v="4"/>
  </r>
  <r>
    <x v="499"/>
    <x v="5"/>
    <s v="Spirit Air Lines: NK"/>
    <s v="NK"/>
    <n v="20416"/>
    <n v="40"/>
    <x v="7"/>
    <s v="Atlanta, GA"/>
    <s v="MSP"/>
    <s v="Minneapolis, MN"/>
    <n v="1455"/>
    <n v="1506"/>
    <n v="11"/>
    <n v="21"/>
    <n v="1527"/>
    <n v="1636"/>
    <n v="5"/>
    <n v="1633"/>
    <n v="1641"/>
    <n v="8"/>
    <n v="0"/>
    <n v="0"/>
    <n v="158"/>
    <n v="155"/>
    <n v="129"/>
    <n v="907"/>
    <m/>
    <m/>
    <m/>
    <m/>
    <m/>
    <s v="16:41"/>
    <s v="15:06"/>
    <d v="1899-12-30T01:35:00"/>
    <s v="Afternoon"/>
    <x v="0"/>
    <x v="2"/>
  </r>
  <r>
    <x v="500"/>
    <x v="1"/>
    <s v="Delta Air Lines Inc.: DL"/>
    <s v="DL"/>
    <n v="19790"/>
    <n v="117"/>
    <x v="7"/>
    <s v="Atlanta, GA"/>
    <s v="BHM"/>
    <s v="Birmingham, AL"/>
    <n v="1638"/>
    <n v="1633"/>
    <n v="-5"/>
    <n v="15"/>
    <n v="1648"/>
    <n v="1620"/>
    <n v="3"/>
    <n v="1630"/>
    <n v="1623"/>
    <n v="-7"/>
    <n v="0"/>
    <n v="0"/>
    <n v="52"/>
    <n v="50"/>
    <n v="32"/>
    <n v="134"/>
    <m/>
    <m/>
    <m/>
    <m/>
    <m/>
    <s v="16:23"/>
    <s v="16:33"/>
    <n v="-6.9444444444444198E-3"/>
    <s v="Afternoon"/>
    <x v="1"/>
    <x v="6"/>
  </r>
  <r>
    <x v="501"/>
    <x v="2"/>
    <s v="Southwest Airlines Co.: WN"/>
    <s v="WN"/>
    <n v="19393"/>
    <n v="1079"/>
    <x v="40"/>
    <s v="Phoenix, AZ"/>
    <s v="BNA"/>
    <s v="Nashville, TN"/>
    <n v="1805"/>
    <n v="1843"/>
    <n v="38"/>
    <n v="9"/>
    <n v="1852"/>
    <n v="2329"/>
    <n v="5"/>
    <n v="2325"/>
    <n v="2334"/>
    <n v="9"/>
    <n v="0"/>
    <n v="0"/>
    <n v="200"/>
    <n v="171"/>
    <n v="157"/>
    <n v="1449"/>
    <m/>
    <m/>
    <m/>
    <m/>
    <m/>
    <s v="23:34"/>
    <s v="18:43"/>
    <d v="1899-12-30T04:51:00"/>
    <s v="Evening"/>
    <x v="0"/>
    <x v="2"/>
  </r>
  <r>
    <x v="502"/>
    <x v="11"/>
    <s v="SkyWest Airlines Inc.: OO"/>
    <s v="OO"/>
    <n v="20304"/>
    <n v="3624"/>
    <x v="24"/>
    <s v="Salt Lake City, UT"/>
    <s v="FAT"/>
    <s v="Fresno, CA"/>
    <n v="1112"/>
    <n v="1114"/>
    <n v="2"/>
    <n v="23"/>
    <n v="1137"/>
    <n v="1157"/>
    <n v="5"/>
    <n v="1204"/>
    <n v="1202"/>
    <n v="-2"/>
    <n v="0"/>
    <n v="0"/>
    <n v="112"/>
    <n v="108"/>
    <n v="80"/>
    <n v="501"/>
    <m/>
    <m/>
    <m/>
    <m/>
    <m/>
    <s v="12:02"/>
    <s v="11:14"/>
    <d v="1899-12-30T00:48:00"/>
    <s v="Morning"/>
    <x v="1"/>
    <x v="0"/>
  </r>
  <r>
    <x v="503"/>
    <x v="8"/>
    <s v="PSA Airlines Inc.: OH"/>
    <s v="OH"/>
    <n v="20397"/>
    <n v="5663"/>
    <x v="59"/>
    <s v="Birmingham, AL"/>
    <s v="DFW"/>
    <s v="Dallas/Fort Worth, TX"/>
    <n v="1130"/>
    <n v="1213"/>
    <n v="43"/>
    <n v="10"/>
    <n v="1223"/>
    <n v="1352"/>
    <n v="9"/>
    <n v="1328"/>
    <n v="1401"/>
    <n v="33"/>
    <n v="0"/>
    <n v="0"/>
    <n v="118"/>
    <n v="108"/>
    <n v="89"/>
    <n v="597"/>
    <n v="33"/>
    <n v="0"/>
    <n v="0"/>
    <n v="0"/>
    <n v="0"/>
    <s v="14:01"/>
    <s v="12:13"/>
    <d v="1899-12-30T01:48:00"/>
    <s v="Afternoon"/>
    <x v="0"/>
    <x v="6"/>
  </r>
  <r>
    <x v="504"/>
    <x v="14"/>
    <s v="Frontier Airlines Inc.: F9"/>
    <s v="F9"/>
    <n v="20436"/>
    <n v="2147"/>
    <x v="19"/>
    <s v="Charlotte, NC"/>
    <s v="LAS"/>
    <s v="Las Vegas, NV"/>
    <n v="2113"/>
    <n v="2316"/>
    <n v="123"/>
    <n v="20"/>
    <n v="2336"/>
    <n v="150"/>
    <n v="25"/>
    <n v="2325"/>
    <n v="215"/>
    <n v="170"/>
    <n v="0"/>
    <n v="0"/>
    <n v="312"/>
    <n v="359"/>
    <n v="314"/>
    <n v="1916"/>
    <n v="16"/>
    <n v="0"/>
    <n v="47"/>
    <n v="0"/>
    <n v="107"/>
    <s v="02:15"/>
    <s v="23:16"/>
    <n v="-0.87569444444444444"/>
    <s v="Evening"/>
    <x v="0"/>
    <x v="1"/>
  </r>
  <r>
    <x v="505"/>
    <x v="1"/>
    <s v="Delta Air Lines Inc.: DL"/>
    <s v="DL"/>
    <n v="19790"/>
    <n v="1834"/>
    <x v="37"/>
    <s v="Columbus, OH"/>
    <s v="ATL"/>
    <s v="Atlanta, GA"/>
    <n v="1729"/>
    <n v="0"/>
    <n v="0"/>
    <m/>
    <m/>
    <m/>
    <m/>
    <n v="1915"/>
    <n v="0"/>
    <n v="0"/>
    <n v="1"/>
    <n v="0"/>
    <n v="106"/>
    <m/>
    <m/>
    <n v="447"/>
    <m/>
    <m/>
    <m/>
    <m/>
    <m/>
    <s v="00:00"/>
    <s v="00:00"/>
    <d v="1899-12-30T00:00:00"/>
    <s v="Night"/>
    <x v="0"/>
    <x v="6"/>
  </r>
  <r>
    <x v="506"/>
    <x v="2"/>
    <s v="Southwest Airlines Co.: WN"/>
    <s v="WN"/>
    <n v="19393"/>
    <n v="5357"/>
    <x v="42"/>
    <s v="New York, NY"/>
    <s v="DAL"/>
    <s v="Dallas, TX"/>
    <n v="650"/>
    <n v="646"/>
    <n v="-4"/>
    <n v="14"/>
    <n v="700"/>
    <n v="905"/>
    <n v="13"/>
    <n v="940"/>
    <n v="918"/>
    <n v="-22"/>
    <n v="0"/>
    <n v="0"/>
    <n v="230"/>
    <n v="212"/>
    <n v="185"/>
    <n v="1381"/>
    <m/>
    <m/>
    <m/>
    <m/>
    <m/>
    <s v="09:18"/>
    <s v="06:46"/>
    <d v="1899-12-30T02:32:00"/>
    <s v="Morning"/>
    <x v="1"/>
    <x v="6"/>
  </r>
  <r>
    <x v="507"/>
    <x v="1"/>
    <s v="Delta Air Lines Inc.: DL"/>
    <s v="DL"/>
    <n v="19790"/>
    <n v="477"/>
    <x v="32"/>
    <s v="Los Angeles, CA"/>
    <s v="ATL"/>
    <s v="Atlanta, GA"/>
    <n v="1757"/>
    <n v="1811"/>
    <n v="14"/>
    <n v="11"/>
    <n v="1822"/>
    <n v="58"/>
    <n v="8"/>
    <n v="115"/>
    <n v="106"/>
    <n v="-9"/>
    <n v="0"/>
    <n v="0"/>
    <n v="258"/>
    <n v="235"/>
    <n v="216"/>
    <n v="1947"/>
    <m/>
    <m/>
    <m/>
    <m/>
    <m/>
    <s v="01:06"/>
    <s v="18:11"/>
    <n v="-0.71180555555555558"/>
    <s v="Evening"/>
    <x v="1"/>
    <x v="2"/>
  </r>
  <r>
    <x v="508"/>
    <x v="3"/>
    <s v="American Airlines Inc.: AA"/>
    <s v="AA"/>
    <n v="19805"/>
    <n v="2072"/>
    <x v="19"/>
    <s v="Charlotte, NC"/>
    <s v="ORF"/>
    <s v="Norfolk, VA"/>
    <n v="914"/>
    <n v="910"/>
    <n v="-4"/>
    <n v="15"/>
    <n v="925"/>
    <n v="1010"/>
    <n v="3"/>
    <n v="1022"/>
    <n v="1013"/>
    <n v="-9"/>
    <n v="0"/>
    <n v="0"/>
    <n v="68"/>
    <n v="63"/>
    <n v="45"/>
    <n v="290"/>
    <m/>
    <m/>
    <m/>
    <m/>
    <m/>
    <s v="10:13"/>
    <s v="09:10"/>
    <d v="1899-12-30T01:03:00"/>
    <s v="Morning"/>
    <x v="1"/>
    <x v="1"/>
  </r>
  <r>
    <x v="509"/>
    <x v="3"/>
    <s v="American Airlines Inc.: AA"/>
    <s v="AA"/>
    <n v="19805"/>
    <n v="355"/>
    <x v="40"/>
    <s v="Phoenix, AZ"/>
    <s v="SNA"/>
    <s v="Santa Ana, CA"/>
    <n v="1709"/>
    <n v="1716"/>
    <n v="7"/>
    <n v="10"/>
    <n v="1726"/>
    <n v="1824"/>
    <n v="4"/>
    <n v="1829"/>
    <n v="1828"/>
    <n v="-1"/>
    <n v="0"/>
    <n v="0"/>
    <n v="80"/>
    <n v="72"/>
    <n v="58"/>
    <n v="338"/>
    <m/>
    <m/>
    <m/>
    <m/>
    <m/>
    <s v="18:28"/>
    <s v="17:16"/>
    <d v="1899-12-30T01:12:00"/>
    <s v="Afternoon"/>
    <x v="1"/>
    <x v="0"/>
  </r>
  <r>
    <x v="510"/>
    <x v="1"/>
    <s v="Delta Air Lines Inc.: DL"/>
    <s v="DL"/>
    <n v="19790"/>
    <n v="1716"/>
    <x v="7"/>
    <s v="Atlanta, GA"/>
    <s v="VPS"/>
    <s v="Valparaiso, FL"/>
    <n v="2230"/>
    <n v="2225"/>
    <n v="-5"/>
    <n v="15"/>
    <n v="2240"/>
    <n v="2232"/>
    <n v="4"/>
    <n v="2238"/>
    <n v="2236"/>
    <n v="-2"/>
    <n v="0"/>
    <n v="0"/>
    <n v="68"/>
    <n v="71"/>
    <n v="52"/>
    <n v="250"/>
    <m/>
    <m/>
    <m/>
    <m/>
    <m/>
    <s v="22:36"/>
    <s v="22:25"/>
    <d v="1899-12-30T00:11:00"/>
    <s v="Evening"/>
    <x v="1"/>
    <x v="1"/>
  </r>
  <r>
    <x v="511"/>
    <x v="1"/>
    <s v="Delta Air Lines Inc.: DL"/>
    <s v="DL"/>
    <n v="19790"/>
    <n v="703"/>
    <x v="7"/>
    <s v="Atlanta, GA"/>
    <s v="DFW"/>
    <s v="Dallas/Fort Worth, TX"/>
    <n v="1800"/>
    <n v="1835"/>
    <n v="35"/>
    <n v="25"/>
    <n v="1900"/>
    <n v="2007"/>
    <n v="6"/>
    <n v="1923"/>
    <n v="2013"/>
    <n v="50"/>
    <n v="0"/>
    <n v="0"/>
    <n v="143"/>
    <n v="158"/>
    <n v="127"/>
    <n v="731"/>
    <n v="0"/>
    <n v="0"/>
    <n v="15"/>
    <n v="0"/>
    <n v="35"/>
    <s v="20:13"/>
    <s v="18:35"/>
    <d v="1899-12-30T01:38:00"/>
    <s v="Evening"/>
    <x v="0"/>
    <x v="0"/>
  </r>
  <r>
    <x v="512"/>
    <x v="11"/>
    <s v="SkyWest Airlines Inc.: OO"/>
    <s v="OO"/>
    <n v="20304"/>
    <n v="5356"/>
    <x v="0"/>
    <s v="Denver, CO"/>
    <s v="OKC"/>
    <s v="Oklahoma City, OK"/>
    <n v="1051"/>
    <n v="1044"/>
    <n v="-7"/>
    <n v="19"/>
    <n v="1103"/>
    <n v="1318"/>
    <n v="4"/>
    <n v="1336"/>
    <n v="1322"/>
    <n v="-14"/>
    <n v="0"/>
    <n v="0"/>
    <n v="105"/>
    <n v="98"/>
    <n v="75"/>
    <n v="495"/>
    <m/>
    <m/>
    <m/>
    <m/>
    <m/>
    <s v="13:22"/>
    <s v="10:44"/>
    <d v="1899-12-30T02:38:00"/>
    <s v="Morning"/>
    <x v="1"/>
    <x v="0"/>
  </r>
  <r>
    <x v="513"/>
    <x v="8"/>
    <s v="PSA Airlines Inc.: OH"/>
    <s v="OH"/>
    <n v="20397"/>
    <n v="5116"/>
    <x v="38"/>
    <s v="St. Louis, MO"/>
    <s v="DCA"/>
    <s v="Washington, DC"/>
    <n v="1320"/>
    <n v="1314"/>
    <n v="-6"/>
    <n v="13"/>
    <n v="1327"/>
    <n v="1715"/>
    <n v="29"/>
    <n v="1626"/>
    <n v="1744"/>
    <n v="78"/>
    <n v="0"/>
    <n v="0"/>
    <n v="126"/>
    <n v="210"/>
    <n v="168"/>
    <n v="719"/>
    <n v="0"/>
    <n v="0"/>
    <n v="78"/>
    <n v="0"/>
    <n v="0"/>
    <s v="17:44"/>
    <s v="13:14"/>
    <d v="1899-12-30T04:30:00"/>
    <s v="Afternoon"/>
    <x v="1"/>
    <x v="5"/>
  </r>
  <r>
    <x v="514"/>
    <x v="3"/>
    <s v="American Airlines Inc.: AA"/>
    <s v="AA"/>
    <n v="19805"/>
    <n v="1627"/>
    <x v="0"/>
    <s v="Denver, CO"/>
    <s v="PHX"/>
    <s v="Phoenix, AZ"/>
    <n v="1546"/>
    <n v="1541"/>
    <n v="-5"/>
    <n v="27"/>
    <n v="1608"/>
    <n v="1751"/>
    <n v="4"/>
    <n v="1741"/>
    <n v="1755"/>
    <n v="14"/>
    <n v="0"/>
    <n v="0"/>
    <n v="115"/>
    <n v="134"/>
    <n v="103"/>
    <n v="602"/>
    <m/>
    <m/>
    <m/>
    <m/>
    <m/>
    <s v="17:55"/>
    <s v="15:41"/>
    <d v="1899-12-30T02:14:00"/>
    <s v="Afternoon"/>
    <x v="1"/>
    <x v="1"/>
  </r>
  <r>
    <x v="515"/>
    <x v="2"/>
    <s v="Southwest Airlines Co.: WN"/>
    <s v="WN"/>
    <n v="19393"/>
    <n v="3047"/>
    <x v="32"/>
    <s v="Los Angeles, CA"/>
    <s v="MCI"/>
    <s v="Kansas City, MO"/>
    <n v="1910"/>
    <n v="1930"/>
    <n v="20"/>
    <n v="8"/>
    <n v="1938"/>
    <n v="22"/>
    <n v="4"/>
    <n v="15"/>
    <n v="26"/>
    <n v="11"/>
    <n v="0"/>
    <n v="0"/>
    <n v="185"/>
    <n v="176"/>
    <n v="164"/>
    <n v="1363"/>
    <m/>
    <m/>
    <m/>
    <m/>
    <m/>
    <s v="00:26"/>
    <s v="19:30"/>
    <n v="-0.7944444444444444"/>
    <s v="Evening"/>
    <x v="0"/>
    <x v="6"/>
  </r>
  <r>
    <x v="516"/>
    <x v="2"/>
    <s v="Southwest Airlines Co.: WN"/>
    <s v="WN"/>
    <n v="19393"/>
    <n v="2216"/>
    <x v="25"/>
    <s v="Nashville, TN"/>
    <s v="ATL"/>
    <s v="Atlanta, GA"/>
    <n v="1455"/>
    <n v="1506"/>
    <n v="11"/>
    <n v="6"/>
    <n v="1512"/>
    <n v="1649"/>
    <n v="3"/>
    <n v="1700"/>
    <n v="1652"/>
    <n v="-8"/>
    <n v="0"/>
    <n v="0"/>
    <n v="65"/>
    <n v="46"/>
    <n v="37"/>
    <n v="214"/>
    <m/>
    <m/>
    <m/>
    <m/>
    <m/>
    <s v="16:52"/>
    <s v="15:06"/>
    <d v="1899-12-30T01:46:00"/>
    <s v="Afternoon"/>
    <x v="1"/>
    <x v="5"/>
  </r>
  <r>
    <x v="517"/>
    <x v="4"/>
    <s v="Republic Airline: YX"/>
    <s v="YX"/>
    <n v="20452"/>
    <n v="4743"/>
    <x v="122"/>
    <s v="Asheville, NC"/>
    <s v="CLT"/>
    <s v="Charlotte, NC"/>
    <n v="1818"/>
    <n v="1812"/>
    <n v="-6"/>
    <n v="23"/>
    <n v="1835"/>
    <n v="1902"/>
    <n v="15"/>
    <n v="1925"/>
    <n v="1917"/>
    <n v="-8"/>
    <n v="0"/>
    <n v="0"/>
    <n v="67"/>
    <n v="65"/>
    <n v="27"/>
    <n v="91"/>
    <m/>
    <m/>
    <m/>
    <m/>
    <m/>
    <s v="19:17"/>
    <s v="18:12"/>
    <d v="1899-12-30T01:05:00"/>
    <s v="Evening"/>
    <x v="1"/>
    <x v="6"/>
  </r>
  <r>
    <x v="518"/>
    <x v="14"/>
    <s v="Frontier Airlines Inc.: F9"/>
    <s v="F9"/>
    <n v="20436"/>
    <n v="1169"/>
    <x v="43"/>
    <s v="Philadelphia, PA"/>
    <s v="MCO"/>
    <s v="Orlando, FL"/>
    <n v="1720"/>
    <n v="1716"/>
    <n v="-4"/>
    <n v="23"/>
    <n v="1739"/>
    <n v="1951"/>
    <n v="14"/>
    <n v="2000"/>
    <n v="2005"/>
    <n v="5"/>
    <n v="0"/>
    <n v="0"/>
    <n v="160"/>
    <n v="169"/>
    <n v="132"/>
    <n v="861"/>
    <m/>
    <m/>
    <m/>
    <m/>
    <m/>
    <s v="20:05"/>
    <s v="17:16"/>
    <d v="1899-12-30T02:49:00"/>
    <s v="Afternoon"/>
    <x v="1"/>
    <x v="1"/>
  </r>
  <r>
    <x v="519"/>
    <x v="3"/>
    <s v="American Airlines Inc.: AA"/>
    <s v="AA"/>
    <n v="19805"/>
    <n v="2067"/>
    <x v="53"/>
    <s v="Kansas City, MO"/>
    <s v="CLT"/>
    <s v="Charlotte, NC"/>
    <n v="700"/>
    <n v="753"/>
    <n v="53"/>
    <n v="53"/>
    <n v="846"/>
    <n v="1135"/>
    <n v="8"/>
    <n v="1014"/>
    <n v="1143"/>
    <n v="89"/>
    <n v="0"/>
    <n v="0"/>
    <n v="134"/>
    <n v="170"/>
    <n v="109"/>
    <n v="808"/>
    <n v="0"/>
    <n v="53"/>
    <n v="36"/>
    <n v="0"/>
    <n v="0"/>
    <s v="11:43"/>
    <s v="07:53"/>
    <d v="1899-12-30T03:50:00"/>
    <s v="Morning"/>
    <x v="0"/>
    <x v="5"/>
  </r>
  <r>
    <x v="520"/>
    <x v="2"/>
    <s v="Southwest Airlines Co.: WN"/>
    <s v="WN"/>
    <n v="19393"/>
    <n v="936"/>
    <x v="48"/>
    <s v="Orlando, FL"/>
    <s v="ATL"/>
    <s v="Atlanta, GA"/>
    <n v="1135"/>
    <n v="1226"/>
    <n v="51"/>
    <n v="25"/>
    <n v="1251"/>
    <n v="1405"/>
    <n v="10"/>
    <n v="1315"/>
    <n v="1415"/>
    <n v="60"/>
    <n v="0"/>
    <n v="0"/>
    <n v="100"/>
    <n v="109"/>
    <n v="74"/>
    <n v="404"/>
    <n v="0"/>
    <n v="0"/>
    <n v="47"/>
    <n v="0"/>
    <n v="13"/>
    <s v="14:15"/>
    <s v="12:26"/>
    <d v="1899-12-30T01:49:00"/>
    <s v="Afternoon"/>
    <x v="0"/>
    <x v="0"/>
  </r>
  <r>
    <x v="521"/>
    <x v="13"/>
    <s v="Envoy Air: MQ"/>
    <s v="MQ"/>
    <n v="20398"/>
    <n v="3472"/>
    <x v="18"/>
    <s v="Dallas/Fort Worth, TX"/>
    <s v="TLH"/>
    <s v="Tallahassee, FL"/>
    <n v="1901"/>
    <n v="1857"/>
    <n v="-4"/>
    <n v="26"/>
    <n v="1923"/>
    <n v="2216"/>
    <n v="4"/>
    <n v="2221"/>
    <n v="2220"/>
    <n v="-1"/>
    <n v="0"/>
    <n v="0"/>
    <n v="140"/>
    <n v="143"/>
    <n v="113"/>
    <n v="767"/>
    <m/>
    <m/>
    <m/>
    <m/>
    <m/>
    <s v="22:20"/>
    <s v="18:57"/>
    <d v="1899-12-30T03:23:00"/>
    <s v="Evening"/>
    <x v="1"/>
    <x v="0"/>
  </r>
  <r>
    <x v="522"/>
    <x v="8"/>
    <s v="PSA Airlines Inc.: OH"/>
    <s v="OH"/>
    <n v="20397"/>
    <n v="5093"/>
    <x v="19"/>
    <s v="Charlotte, NC"/>
    <s v="BHM"/>
    <s v="Birmingham, AL"/>
    <n v="1125"/>
    <n v="1121"/>
    <n v="-4"/>
    <n v="29"/>
    <n v="1150"/>
    <n v="1154"/>
    <n v="4"/>
    <n v="1205"/>
    <n v="1158"/>
    <n v="-7"/>
    <n v="0"/>
    <n v="0"/>
    <n v="100"/>
    <n v="97"/>
    <n v="64"/>
    <n v="350"/>
    <m/>
    <m/>
    <m/>
    <m/>
    <m/>
    <s v="11:58"/>
    <s v="11:21"/>
    <d v="1899-12-30T00:37:00"/>
    <s v="Morning"/>
    <x v="1"/>
    <x v="6"/>
  </r>
  <r>
    <x v="523"/>
    <x v="16"/>
    <s v="Horizon Air: QX"/>
    <s v="QX"/>
    <n v="19687"/>
    <n v="2210"/>
    <x v="80"/>
    <s v="Santa Ana, CA"/>
    <s v="PDX"/>
    <s v="Portland, OR"/>
    <n v="1525"/>
    <n v="1522"/>
    <n v="-3"/>
    <n v="16"/>
    <n v="1538"/>
    <n v="1802"/>
    <n v="3"/>
    <n v="1755"/>
    <n v="1805"/>
    <n v="10"/>
    <n v="0"/>
    <n v="0"/>
    <n v="150"/>
    <n v="163"/>
    <n v="144"/>
    <n v="859"/>
    <m/>
    <m/>
    <m/>
    <m/>
    <m/>
    <s v="18:05"/>
    <s v="15:22"/>
    <d v="1899-12-30T02:43:00"/>
    <s v="Afternoon"/>
    <x v="1"/>
    <x v="0"/>
  </r>
  <r>
    <x v="524"/>
    <x v="3"/>
    <s v="American Airlines Inc.: AA"/>
    <s v="AA"/>
    <n v="19805"/>
    <n v="2227"/>
    <x v="39"/>
    <s v="San Juan, PR"/>
    <s v="MIA"/>
    <s v="Miami, FL"/>
    <n v="555"/>
    <n v="553"/>
    <n v="-2"/>
    <n v="13"/>
    <n v="606"/>
    <n v="714"/>
    <n v="6"/>
    <n v="750"/>
    <n v="720"/>
    <n v="-30"/>
    <n v="0"/>
    <n v="0"/>
    <n v="175"/>
    <n v="147"/>
    <n v="128"/>
    <n v="1045"/>
    <m/>
    <m/>
    <m/>
    <m/>
    <m/>
    <s v="07:20"/>
    <s v="05:53"/>
    <d v="1899-12-30T01:27:00"/>
    <s v="Night"/>
    <x v="1"/>
    <x v="0"/>
  </r>
  <r>
    <x v="525"/>
    <x v="3"/>
    <s v="American Airlines Inc.: AA"/>
    <s v="AA"/>
    <n v="19805"/>
    <n v="1898"/>
    <x v="43"/>
    <s v="Philadelphia, PA"/>
    <s v="EYW"/>
    <s v="Key West, FL"/>
    <n v="1122"/>
    <n v="1111"/>
    <n v="-11"/>
    <n v="16"/>
    <n v="1127"/>
    <n v="1407"/>
    <n v="17"/>
    <n v="1429"/>
    <n v="1424"/>
    <n v="-5"/>
    <n v="0"/>
    <n v="0"/>
    <n v="187"/>
    <n v="193"/>
    <n v="160"/>
    <n v="1121"/>
    <m/>
    <m/>
    <m/>
    <m/>
    <m/>
    <s v="14:24"/>
    <s v="11:11"/>
    <d v="1899-12-30T03:13:00"/>
    <s v="Morning"/>
    <x v="1"/>
    <x v="3"/>
  </r>
  <r>
    <x v="526"/>
    <x v="2"/>
    <s v="Southwest Airlines Co.: WN"/>
    <s v="WN"/>
    <n v="19393"/>
    <n v="176"/>
    <x v="31"/>
    <s v="Boston, MA"/>
    <s v="BNA"/>
    <s v="Nashville, TN"/>
    <n v="1000"/>
    <n v="1003"/>
    <n v="3"/>
    <n v="12"/>
    <n v="1015"/>
    <n v="1130"/>
    <n v="6"/>
    <n v="1155"/>
    <n v="1136"/>
    <n v="-19"/>
    <n v="0"/>
    <n v="0"/>
    <n v="175"/>
    <n v="153"/>
    <n v="135"/>
    <n v="942"/>
    <m/>
    <m/>
    <m/>
    <m/>
    <m/>
    <s v="11:36"/>
    <s v="10:03"/>
    <d v="1899-12-30T01:33:00"/>
    <s v="Morning"/>
    <x v="1"/>
    <x v="0"/>
  </r>
  <r>
    <x v="527"/>
    <x v="1"/>
    <s v="Delta Air Lines Inc.: DL"/>
    <s v="DL"/>
    <n v="19790"/>
    <n v="1293"/>
    <x v="1"/>
    <s v="Minneapolis, MN"/>
    <s v="RSW"/>
    <s v="Fort Myers, FL"/>
    <n v="745"/>
    <n v="835"/>
    <n v="50"/>
    <n v="22"/>
    <n v="857"/>
    <n v="1255"/>
    <n v="3"/>
    <n v="1215"/>
    <n v="1258"/>
    <n v="43"/>
    <n v="0"/>
    <n v="0"/>
    <n v="210"/>
    <n v="203"/>
    <n v="178"/>
    <n v="1416"/>
    <n v="43"/>
    <n v="0"/>
    <n v="0"/>
    <n v="0"/>
    <n v="0"/>
    <s v="12:58"/>
    <s v="08:35"/>
    <d v="1899-12-30T04:23:00"/>
    <s v="Morning"/>
    <x v="0"/>
    <x v="1"/>
  </r>
  <r>
    <x v="528"/>
    <x v="2"/>
    <s v="Southwest Airlines Co.: WN"/>
    <s v="WN"/>
    <n v="19393"/>
    <n v="1181"/>
    <x v="21"/>
    <s v="Las Vegas, NV"/>
    <s v="ATL"/>
    <s v="Atlanta, GA"/>
    <n v="1340"/>
    <n v="1400"/>
    <n v="20"/>
    <n v="9"/>
    <n v="1409"/>
    <n v="2035"/>
    <n v="8"/>
    <n v="2040"/>
    <n v="2043"/>
    <n v="3"/>
    <n v="0"/>
    <n v="0"/>
    <n v="240"/>
    <n v="223"/>
    <n v="206"/>
    <n v="1747"/>
    <m/>
    <m/>
    <m/>
    <m/>
    <m/>
    <s v="20:43"/>
    <s v="14:00"/>
    <d v="1899-12-30T06:43:00"/>
    <s v="Afternoon"/>
    <x v="0"/>
    <x v="1"/>
  </r>
  <r>
    <x v="529"/>
    <x v="3"/>
    <s v="American Airlines Inc.: AA"/>
    <s v="AA"/>
    <n v="19805"/>
    <n v="2266"/>
    <x v="18"/>
    <s v="Dallas/Fort Worth, TX"/>
    <s v="MIA"/>
    <s v="Miami, FL"/>
    <n v="2020"/>
    <n v="2040"/>
    <n v="20"/>
    <n v="18"/>
    <n v="2058"/>
    <n v="6"/>
    <n v="4"/>
    <n v="17"/>
    <n v="10"/>
    <n v="-7"/>
    <n v="0"/>
    <n v="0"/>
    <n v="177"/>
    <n v="150"/>
    <n v="128"/>
    <n v="1121"/>
    <m/>
    <m/>
    <m/>
    <m/>
    <m/>
    <s v="00:10"/>
    <s v="20:40"/>
    <n v="-0.85416666666666674"/>
    <s v="Evening"/>
    <x v="1"/>
    <x v="1"/>
  </r>
  <r>
    <x v="530"/>
    <x v="3"/>
    <s v="American Airlines Inc.: AA"/>
    <s v="AA"/>
    <n v="19805"/>
    <n v="2248"/>
    <x v="18"/>
    <s v="Dallas/Fort Worth, TX"/>
    <s v="SFO"/>
    <s v="San Francisco, CA"/>
    <n v="1040"/>
    <n v="1034"/>
    <n v="-6"/>
    <n v="24"/>
    <n v="1058"/>
    <n v="1207"/>
    <n v="4"/>
    <n v="1236"/>
    <n v="1211"/>
    <n v="-25"/>
    <n v="0"/>
    <n v="0"/>
    <n v="236"/>
    <n v="217"/>
    <n v="189"/>
    <n v="1464"/>
    <m/>
    <m/>
    <m/>
    <m/>
    <m/>
    <s v="12:11"/>
    <s v="10:34"/>
    <d v="1899-12-30T01:37:00"/>
    <s v="Morning"/>
    <x v="1"/>
    <x v="4"/>
  </r>
  <r>
    <x v="531"/>
    <x v="1"/>
    <s v="Delta Air Lines Inc.: DL"/>
    <s v="DL"/>
    <n v="19790"/>
    <n v="2896"/>
    <x v="7"/>
    <s v="Atlanta, GA"/>
    <s v="TPA"/>
    <s v="Tampa, FL"/>
    <n v="1735"/>
    <n v="1812"/>
    <n v="37"/>
    <n v="52"/>
    <n v="1904"/>
    <n v="2053"/>
    <n v="6"/>
    <n v="1903"/>
    <n v="2059"/>
    <n v="116"/>
    <n v="0"/>
    <n v="0"/>
    <n v="88"/>
    <n v="167"/>
    <n v="109"/>
    <n v="406"/>
    <n v="0"/>
    <n v="0"/>
    <n v="116"/>
    <n v="0"/>
    <n v="0"/>
    <s v="20:59"/>
    <s v="18:12"/>
    <d v="1899-12-30T02:47:00"/>
    <s v="Evening"/>
    <x v="0"/>
    <x v="0"/>
  </r>
  <r>
    <x v="532"/>
    <x v="1"/>
    <s v="Delta Air Lines Inc.: DL"/>
    <s v="DL"/>
    <n v="19790"/>
    <n v="1488"/>
    <x v="58"/>
    <s v="San Diego, CA"/>
    <s v="SEA"/>
    <s v="Seattle, WA"/>
    <n v="1310"/>
    <n v="1310"/>
    <n v="0"/>
    <n v="29"/>
    <n v="1339"/>
    <n v="1613"/>
    <n v="4"/>
    <n v="1604"/>
    <n v="1617"/>
    <n v="13"/>
    <n v="0"/>
    <n v="0"/>
    <n v="174"/>
    <n v="187"/>
    <n v="154"/>
    <n v="1050"/>
    <m/>
    <m/>
    <m/>
    <m/>
    <m/>
    <s v="16:17"/>
    <s v="13:10"/>
    <d v="1899-12-30T03:07:00"/>
    <s v="Afternoon"/>
    <x v="0"/>
    <x v="2"/>
  </r>
  <r>
    <x v="533"/>
    <x v="2"/>
    <s v="Southwest Airlines Co.: WN"/>
    <s v="WN"/>
    <n v="19393"/>
    <n v="2923"/>
    <x v="118"/>
    <s v="Kona, HI"/>
    <s v="SJC"/>
    <s v="San Jose, CA"/>
    <n v="1345"/>
    <n v="1351"/>
    <n v="6"/>
    <n v="11"/>
    <n v="1402"/>
    <n v="2127"/>
    <n v="4"/>
    <n v="2140"/>
    <n v="2131"/>
    <n v="-9"/>
    <n v="0"/>
    <n v="0"/>
    <n v="295"/>
    <n v="280"/>
    <n v="265"/>
    <n v="2384"/>
    <m/>
    <m/>
    <m/>
    <m/>
    <m/>
    <s v="21:31"/>
    <s v="13:51"/>
    <d v="1899-12-30T07:40:00"/>
    <s v="Afternoon"/>
    <x v="1"/>
    <x v="4"/>
  </r>
  <r>
    <x v="534"/>
    <x v="2"/>
    <s v="Southwest Airlines Co.: WN"/>
    <s v="WN"/>
    <n v="19393"/>
    <n v="3926"/>
    <x v="112"/>
    <s v="Houston, TX"/>
    <s v="MDW"/>
    <s v="Chicago, IL"/>
    <n v="950"/>
    <n v="1000"/>
    <n v="10"/>
    <n v="12"/>
    <n v="1012"/>
    <n v="1216"/>
    <n v="4"/>
    <n v="1215"/>
    <n v="1220"/>
    <n v="5"/>
    <n v="0"/>
    <n v="0"/>
    <n v="145"/>
    <n v="140"/>
    <n v="124"/>
    <n v="937"/>
    <m/>
    <m/>
    <m/>
    <m/>
    <m/>
    <s v="12:20"/>
    <s v="10:00"/>
    <d v="1899-12-30T02:20:00"/>
    <s v="Morning"/>
    <x v="0"/>
    <x v="4"/>
  </r>
  <r>
    <x v="535"/>
    <x v="0"/>
    <s v="United Air Lines Inc.: UA"/>
    <s v="UA"/>
    <n v="19977"/>
    <n v="1280"/>
    <x v="20"/>
    <s v="Chicago, IL"/>
    <s v="ANC"/>
    <s v="Anchorage, AK"/>
    <n v="1540"/>
    <n v="1538"/>
    <n v="-2"/>
    <n v="18"/>
    <n v="1556"/>
    <n v="1913"/>
    <n v="3"/>
    <n v="1922"/>
    <n v="1916"/>
    <n v="-6"/>
    <n v="0"/>
    <n v="0"/>
    <n v="402"/>
    <n v="398"/>
    <n v="377"/>
    <n v="2846"/>
    <m/>
    <m/>
    <m/>
    <m/>
    <m/>
    <s v="19:16"/>
    <s v="15:38"/>
    <d v="1899-12-30T03:38:00"/>
    <s v="Afternoon"/>
    <x v="1"/>
    <x v="0"/>
  </r>
  <r>
    <x v="536"/>
    <x v="4"/>
    <s v="Republic Airline: YX"/>
    <s v="YX"/>
    <n v="20452"/>
    <n v="3475"/>
    <x v="5"/>
    <s v="Houston, TX"/>
    <s v="IND"/>
    <s v="Indianapolis, IN"/>
    <n v="1155"/>
    <n v="1152"/>
    <n v="-3"/>
    <n v="13"/>
    <n v="1205"/>
    <n v="1441"/>
    <n v="14"/>
    <n v="1514"/>
    <n v="1455"/>
    <n v="-19"/>
    <n v="0"/>
    <n v="0"/>
    <n v="139"/>
    <n v="123"/>
    <n v="96"/>
    <n v="844"/>
    <m/>
    <m/>
    <m/>
    <m/>
    <m/>
    <s v="14:55"/>
    <s v="11:52"/>
    <d v="1899-12-30T03:03:00"/>
    <s v="Morning"/>
    <x v="1"/>
    <x v="1"/>
  </r>
  <r>
    <x v="537"/>
    <x v="11"/>
    <s v="SkyWest Airlines Inc.: OO"/>
    <s v="OO"/>
    <n v="20304"/>
    <n v="3942"/>
    <x v="126"/>
    <s v="Great Falls, MT"/>
    <s v="SLC"/>
    <s v="Salt Lake City, UT"/>
    <n v="700"/>
    <n v="652"/>
    <n v="-8"/>
    <n v="11"/>
    <n v="703"/>
    <n v="806"/>
    <n v="4"/>
    <n v="847"/>
    <n v="810"/>
    <n v="-37"/>
    <n v="0"/>
    <n v="0"/>
    <n v="107"/>
    <n v="78"/>
    <n v="63"/>
    <n v="463"/>
    <m/>
    <m/>
    <m/>
    <m/>
    <m/>
    <s v="08:10"/>
    <s v="06:52"/>
    <d v="1899-12-30T01:18:00"/>
    <s v="Morning"/>
    <x v="1"/>
    <x v="6"/>
  </r>
  <r>
    <x v="538"/>
    <x v="12"/>
    <s v="Endeavor Air Inc.: 9E"/>
    <s v="9E"/>
    <n v="20363"/>
    <n v="5153"/>
    <x v="127"/>
    <s v="Jacksonville, FL"/>
    <s v="LGA"/>
    <s v="New York, NY"/>
    <n v="710"/>
    <n v="707"/>
    <n v="-3"/>
    <n v="16"/>
    <n v="723"/>
    <n v="918"/>
    <n v="9"/>
    <n v="931"/>
    <n v="927"/>
    <n v="-4"/>
    <n v="0"/>
    <n v="0"/>
    <n v="141"/>
    <n v="140"/>
    <n v="115"/>
    <n v="833"/>
    <m/>
    <m/>
    <m/>
    <m/>
    <m/>
    <s v="09:27"/>
    <s v="07:07"/>
    <d v="1899-12-30T02:20:00"/>
    <s v="Morning"/>
    <x v="1"/>
    <x v="5"/>
  </r>
  <r>
    <x v="539"/>
    <x v="0"/>
    <s v="United Air Lines Inc.: UA"/>
    <s v="UA"/>
    <n v="19977"/>
    <n v="733"/>
    <x v="20"/>
    <s v="Chicago, IL"/>
    <s v="DEN"/>
    <s v="Denver, CO"/>
    <n v="800"/>
    <n v="758"/>
    <n v="-2"/>
    <n v="35"/>
    <n v="833"/>
    <n v="937"/>
    <n v="10"/>
    <n v="943"/>
    <n v="947"/>
    <n v="4"/>
    <n v="0"/>
    <n v="0"/>
    <n v="163"/>
    <n v="169"/>
    <n v="124"/>
    <n v="888"/>
    <m/>
    <m/>
    <m/>
    <m/>
    <m/>
    <s v="09:47"/>
    <s v="07:58"/>
    <d v="1899-12-30T01:49:00"/>
    <s v="Morning"/>
    <x v="1"/>
    <x v="1"/>
  </r>
  <r>
    <x v="540"/>
    <x v="11"/>
    <s v="SkyWest Airlines Inc.: OO"/>
    <s v="OO"/>
    <n v="20304"/>
    <n v="5286"/>
    <x v="26"/>
    <s v="Austin, TX"/>
    <s v="LAX"/>
    <s v="Los Angeles, CA"/>
    <n v="1855"/>
    <n v="1851"/>
    <n v="-4"/>
    <n v="18"/>
    <n v="1909"/>
    <n v="2012"/>
    <n v="7"/>
    <n v="2036"/>
    <n v="2019"/>
    <n v="-17"/>
    <n v="0"/>
    <n v="0"/>
    <n v="221"/>
    <n v="208"/>
    <n v="183"/>
    <n v="1242"/>
    <m/>
    <m/>
    <m/>
    <m/>
    <m/>
    <s v="20:19"/>
    <s v="18:51"/>
    <d v="1899-12-30T01:28:00"/>
    <s v="Evening"/>
    <x v="1"/>
    <x v="2"/>
  </r>
  <r>
    <x v="541"/>
    <x v="7"/>
    <s v="JetBlue Airways: B6"/>
    <s v="B6"/>
    <n v="20409"/>
    <n v="633"/>
    <x v="31"/>
    <s v="Boston, MA"/>
    <s v="SFO"/>
    <s v="San Francisco, CA"/>
    <n v="1845"/>
    <n v="2021"/>
    <n v="96"/>
    <n v="14"/>
    <n v="2035"/>
    <n v="2"/>
    <n v="5"/>
    <n v="2247"/>
    <n v="7"/>
    <n v="80"/>
    <n v="0"/>
    <n v="0"/>
    <n v="422"/>
    <n v="406"/>
    <n v="387"/>
    <n v="2704"/>
    <n v="80"/>
    <n v="0"/>
    <n v="0"/>
    <n v="0"/>
    <n v="0"/>
    <s v="00:07"/>
    <s v="20:21"/>
    <n v="-0.84305555555555556"/>
    <s v="Evening"/>
    <x v="0"/>
    <x v="5"/>
  </r>
  <r>
    <x v="542"/>
    <x v="2"/>
    <s v="Southwest Airlines Co.: WN"/>
    <s v="WN"/>
    <n v="19393"/>
    <n v="1721"/>
    <x v="7"/>
    <s v="Atlanta, GA"/>
    <s v="STL"/>
    <s v="St. Louis, MO"/>
    <n v="2010"/>
    <n v="2202"/>
    <n v="112"/>
    <n v="8"/>
    <n v="2210"/>
    <n v="2223"/>
    <n v="3"/>
    <n v="2055"/>
    <n v="2226"/>
    <n v="91"/>
    <n v="0"/>
    <n v="0"/>
    <n v="105"/>
    <n v="84"/>
    <n v="73"/>
    <n v="484"/>
    <n v="66"/>
    <n v="0"/>
    <n v="0"/>
    <n v="0"/>
    <n v="25"/>
    <s v="22:26"/>
    <s v="22:02"/>
    <d v="1899-12-30T00:24:00"/>
    <s v="Evening"/>
    <x v="0"/>
    <x v="5"/>
  </r>
  <r>
    <x v="543"/>
    <x v="4"/>
    <s v="Republic Airline: YX"/>
    <s v="YX"/>
    <n v="20452"/>
    <n v="4427"/>
    <x v="42"/>
    <s v="New York, NY"/>
    <s v="DTW"/>
    <s v="Detroit, MI"/>
    <n v="659"/>
    <n v="652"/>
    <n v="-7"/>
    <n v="9"/>
    <n v="701"/>
    <n v="829"/>
    <n v="10"/>
    <n v="903"/>
    <n v="839"/>
    <n v="-24"/>
    <n v="0"/>
    <n v="0"/>
    <n v="124"/>
    <n v="107"/>
    <n v="88"/>
    <n v="502"/>
    <m/>
    <m/>
    <m/>
    <m/>
    <m/>
    <s v="08:39"/>
    <s v="06:52"/>
    <d v="1899-12-30T01:47:00"/>
    <s v="Morning"/>
    <x v="1"/>
    <x v="5"/>
  </r>
  <r>
    <x v="544"/>
    <x v="1"/>
    <s v="Delta Air Lines Inc.: DL"/>
    <s v="DL"/>
    <n v="19790"/>
    <n v="955"/>
    <x v="42"/>
    <s v="New York, NY"/>
    <s v="DTW"/>
    <s v="Detroit, MI"/>
    <n v="931"/>
    <n v="925"/>
    <n v="-6"/>
    <n v="20"/>
    <n v="945"/>
    <n v="1109"/>
    <n v="9"/>
    <n v="1142"/>
    <n v="1118"/>
    <n v="-24"/>
    <n v="0"/>
    <n v="0"/>
    <n v="131"/>
    <n v="113"/>
    <n v="84"/>
    <n v="502"/>
    <m/>
    <m/>
    <m/>
    <m/>
    <m/>
    <s v="11:18"/>
    <s v="09:25"/>
    <d v="1899-12-30T01:53:00"/>
    <s v="Morning"/>
    <x v="1"/>
    <x v="2"/>
  </r>
  <r>
    <x v="545"/>
    <x v="12"/>
    <s v="Endeavor Air Inc.: 9E"/>
    <s v="9E"/>
    <n v="20363"/>
    <n v="5463"/>
    <x v="42"/>
    <s v="New York, NY"/>
    <s v="ALB"/>
    <s v="Albany, NY"/>
    <n v="1559"/>
    <n v="1558"/>
    <n v="-1"/>
    <n v="21"/>
    <n v="1619"/>
    <n v="1647"/>
    <n v="3"/>
    <n v="1712"/>
    <n v="1650"/>
    <n v="-22"/>
    <n v="0"/>
    <n v="0"/>
    <n v="73"/>
    <n v="52"/>
    <n v="28"/>
    <n v="136"/>
    <m/>
    <m/>
    <m/>
    <m/>
    <m/>
    <s v="16:50"/>
    <s v="15:58"/>
    <d v="1899-12-30T00:52:00"/>
    <s v="Afternoon"/>
    <x v="1"/>
    <x v="2"/>
  </r>
  <r>
    <x v="546"/>
    <x v="1"/>
    <s v="Delta Air Lines Inc.: DL"/>
    <s v="DL"/>
    <n v="19790"/>
    <n v="754"/>
    <x v="21"/>
    <s v="Las Vegas, NV"/>
    <s v="MSP"/>
    <s v="Minneapolis, MN"/>
    <n v="1500"/>
    <n v="1452"/>
    <n v="-8"/>
    <n v="13"/>
    <n v="1505"/>
    <n v="1940"/>
    <n v="13"/>
    <n v="2008"/>
    <n v="1953"/>
    <n v="-15"/>
    <n v="0"/>
    <n v="0"/>
    <n v="188"/>
    <n v="181"/>
    <n v="155"/>
    <n v="1299"/>
    <m/>
    <m/>
    <m/>
    <m/>
    <m/>
    <s v="19:53"/>
    <s v="14:52"/>
    <d v="1899-12-30T05:01:00"/>
    <s v="Afternoon"/>
    <x v="1"/>
    <x v="4"/>
  </r>
  <r>
    <x v="547"/>
    <x v="9"/>
    <s v="Allegiant Air: G4"/>
    <s v="G4"/>
    <n v="20368"/>
    <n v="2542"/>
    <x v="128"/>
    <s v="South Bend, IN"/>
    <s v="PGD"/>
    <s v="Punta Gorda, FL"/>
    <n v="1059"/>
    <n v="1054"/>
    <n v="-5"/>
    <n v="10"/>
    <n v="1104"/>
    <n v="1317"/>
    <n v="5"/>
    <n v="1337"/>
    <n v="1322"/>
    <n v="-15"/>
    <n v="0"/>
    <n v="0"/>
    <n v="158"/>
    <n v="148"/>
    <n v="133"/>
    <n v="1049"/>
    <m/>
    <m/>
    <m/>
    <m/>
    <m/>
    <s v="13:22"/>
    <s v="10:54"/>
    <d v="1899-12-30T02:28:00"/>
    <s v="Morning"/>
    <x v="1"/>
    <x v="5"/>
  </r>
  <r>
    <x v="548"/>
    <x v="0"/>
    <s v="United Air Lines Inc.: UA"/>
    <s v="UA"/>
    <n v="19977"/>
    <n v="287"/>
    <x v="54"/>
    <s v="Newark, NJ"/>
    <s v="BNA"/>
    <s v="Nashville, TN"/>
    <n v="2135"/>
    <n v="2132"/>
    <n v="-3"/>
    <n v="21"/>
    <n v="2153"/>
    <n v="2236"/>
    <n v="6"/>
    <n v="2309"/>
    <n v="2242"/>
    <n v="-27"/>
    <n v="0"/>
    <n v="0"/>
    <n v="154"/>
    <n v="130"/>
    <n v="103"/>
    <n v="748"/>
    <m/>
    <m/>
    <m/>
    <m/>
    <m/>
    <s v="22:42"/>
    <s v="21:32"/>
    <d v="1899-12-30T01:10:00"/>
    <s v="Evening"/>
    <x v="1"/>
    <x v="1"/>
  </r>
  <r>
    <x v="549"/>
    <x v="11"/>
    <s v="SkyWest Airlines Inc.: OO"/>
    <s v="OO"/>
    <n v="20304"/>
    <n v="5596"/>
    <x v="129"/>
    <s v="Santa Barbara, CA"/>
    <s v="LAX"/>
    <s v="Los Angeles, CA"/>
    <n v="600"/>
    <n v="0"/>
    <n v="0"/>
    <m/>
    <m/>
    <m/>
    <m/>
    <n v="701"/>
    <n v="0"/>
    <n v="0"/>
    <n v="1"/>
    <n v="0"/>
    <n v="61"/>
    <m/>
    <m/>
    <n v="89"/>
    <m/>
    <m/>
    <m/>
    <m/>
    <m/>
    <s v="00:00"/>
    <s v="00:00"/>
    <d v="1899-12-30T00:00:00"/>
    <s v="Night"/>
    <x v="0"/>
    <x v="1"/>
  </r>
  <r>
    <x v="550"/>
    <x v="6"/>
    <s v="Alaska Airlines Inc.: AS"/>
    <s v="AS"/>
    <n v="19930"/>
    <n v="188"/>
    <x v="29"/>
    <s v="San Francisco, CA"/>
    <s v="JFK"/>
    <s v="New York, NY"/>
    <n v="2220"/>
    <n v="2215"/>
    <n v="-5"/>
    <n v="14"/>
    <n v="2229"/>
    <n v="635"/>
    <n v="9"/>
    <n v="701"/>
    <n v="644"/>
    <n v="-17"/>
    <n v="0"/>
    <n v="0"/>
    <n v="341"/>
    <n v="329"/>
    <n v="306"/>
    <n v="2586"/>
    <m/>
    <m/>
    <m/>
    <m/>
    <m/>
    <s v="06:44"/>
    <s v="22:15"/>
    <n v="-0.64652777777777781"/>
    <s v="Evening"/>
    <x v="1"/>
    <x v="1"/>
  </r>
  <r>
    <x v="551"/>
    <x v="1"/>
    <s v="Delta Air Lines Inc.: DL"/>
    <s v="DL"/>
    <n v="19790"/>
    <n v="1910"/>
    <x v="6"/>
    <s v="Seattle, WA"/>
    <s v="SLC"/>
    <s v="Salt Lake City, UT"/>
    <n v="1325"/>
    <n v="1323"/>
    <n v="-2"/>
    <n v="19"/>
    <n v="1342"/>
    <n v="1617"/>
    <n v="5"/>
    <n v="1626"/>
    <n v="1622"/>
    <n v="-4"/>
    <n v="0"/>
    <n v="0"/>
    <n v="121"/>
    <n v="119"/>
    <n v="95"/>
    <n v="689"/>
    <m/>
    <m/>
    <m/>
    <m/>
    <m/>
    <s v="16:22"/>
    <s v="13:23"/>
    <d v="1899-12-30T02:59:00"/>
    <s v="Afternoon"/>
    <x v="1"/>
    <x v="2"/>
  </r>
  <r>
    <x v="552"/>
    <x v="3"/>
    <s v="American Airlines Inc.: AA"/>
    <s v="AA"/>
    <n v="19805"/>
    <n v="2110"/>
    <x v="31"/>
    <s v="Boston, MA"/>
    <s v="LAX"/>
    <s v="Los Angeles, CA"/>
    <n v="1930"/>
    <n v="1925"/>
    <n v="-5"/>
    <n v="18"/>
    <n v="1943"/>
    <n v="2215"/>
    <n v="13"/>
    <n v="2244"/>
    <n v="2228"/>
    <n v="-16"/>
    <n v="0"/>
    <n v="0"/>
    <n v="374"/>
    <n v="363"/>
    <n v="332"/>
    <n v="2611"/>
    <m/>
    <m/>
    <m/>
    <m/>
    <m/>
    <s v="22:28"/>
    <s v="19:25"/>
    <d v="1899-12-30T03:03:00"/>
    <s v="Evening"/>
    <x v="1"/>
    <x v="4"/>
  </r>
  <r>
    <x v="553"/>
    <x v="2"/>
    <s v="Southwest Airlines Co.: WN"/>
    <s v="WN"/>
    <n v="19393"/>
    <n v="143"/>
    <x v="130"/>
    <s v="Amarillo, TX"/>
    <s v="AUS"/>
    <s v="Austin, TX"/>
    <n v="645"/>
    <n v="639"/>
    <n v="-6"/>
    <n v="8"/>
    <n v="647"/>
    <n v="744"/>
    <n v="3"/>
    <n v="755"/>
    <n v="747"/>
    <n v="-8"/>
    <n v="0"/>
    <n v="0"/>
    <n v="70"/>
    <n v="68"/>
    <n v="57"/>
    <n v="418"/>
    <m/>
    <m/>
    <m/>
    <m/>
    <m/>
    <s v="07:47"/>
    <s v="06:39"/>
    <d v="1899-12-30T01:08:00"/>
    <s v="Morning"/>
    <x v="1"/>
    <x v="2"/>
  </r>
  <r>
    <x v="554"/>
    <x v="6"/>
    <s v="Alaska Airlines Inc.: AS"/>
    <s v="AS"/>
    <n v="19930"/>
    <n v="641"/>
    <x v="64"/>
    <s v="Tucson, AZ"/>
    <s v="SEA"/>
    <s v="Seattle, WA"/>
    <n v="1820"/>
    <n v="1808"/>
    <n v="-12"/>
    <n v="14"/>
    <n v="1822"/>
    <n v="2113"/>
    <n v="7"/>
    <n v="2133"/>
    <n v="2120"/>
    <n v="-13"/>
    <n v="0"/>
    <n v="0"/>
    <n v="193"/>
    <n v="192"/>
    <n v="171"/>
    <n v="1216"/>
    <m/>
    <m/>
    <m/>
    <m/>
    <m/>
    <s v="21:20"/>
    <s v="18:08"/>
    <d v="1899-12-30T03:12:00"/>
    <s v="Evening"/>
    <x v="1"/>
    <x v="1"/>
  </r>
  <r>
    <x v="555"/>
    <x v="13"/>
    <s v="Envoy Air: MQ"/>
    <s v="MQ"/>
    <n v="20398"/>
    <n v="3724"/>
    <x v="42"/>
    <s v="New York, NY"/>
    <s v="CVG"/>
    <s v="Cincinnati, OH"/>
    <n v="829"/>
    <n v="829"/>
    <n v="0"/>
    <n v="21"/>
    <n v="850"/>
    <n v="1023"/>
    <n v="10"/>
    <n v="1045"/>
    <n v="1033"/>
    <n v="-12"/>
    <n v="0"/>
    <n v="0"/>
    <n v="136"/>
    <n v="124"/>
    <n v="93"/>
    <n v="585"/>
    <m/>
    <m/>
    <m/>
    <m/>
    <m/>
    <s v="10:33"/>
    <s v="08:29"/>
    <d v="1899-12-30T02:04:00"/>
    <s v="Morning"/>
    <x v="1"/>
    <x v="6"/>
  </r>
  <r>
    <x v="556"/>
    <x v="3"/>
    <s v="American Airlines Inc.: AA"/>
    <s v="AA"/>
    <n v="19805"/>
    <n v="2693"/>
    <x v="54"/>
    <s v="Newark, NJ"/>
    <s v="ORD"/>
    <s v="Chicago, IL"/>
    <n v="1746"/>
    <n v="1747"/>
    <n v="1"/>
    <n v="14"/>
    <n v="1801"/>
    <n v="1905"/>
    <n v="20"/>
    <n v="1938"/>
    <n v="1925"/>
    <n v="-13"/>
    <n v="0"/>
    <n v="0"/>
    <n v="172"/>
    <n v="158"/>
    <n v="124"/>
    <n v="719"/>
    <m/>
    <m/>
    <m/>
    <m/>
    <m/>
    <s v="19:25"/>
    <s v="17:47"/>
    <d v="1899-12-30T01:38:00"/>
    <s v="Afternoon"/>
    <x v="1"/>
    <x v="5"/>
  </r>
  <r>
    <x v="557"/>
    <x v="2"/>
    <s v="Southwest Airlines Co.: WN"/>
    <s v="WN"/>
    <n v="19393"/>
    <n v="1602"/>
    <x v="21"/>
    <s v="Las Vegas, NV"/>
    <s v="FAT"/>
    <s v="Fresno, CA"/>
    <n v="900"/>
    <n v="859"/>
    <n v="-1"/>
    <n v="19"/>
    <n v="918"/>
    <n v="1008"/>
    <n v="3"/>
    <n v="1015"/>
    <n v="1011"/>
    <n v="-4"/>
    <n v="0"/>
    <n v="0"/>
    <n v="75"/>
    <n v="72"/>
    <n v="50"/>
    <n v="259"/>
    <m/>
    <m/>
    <m/>
    <m/>
    <m/>
    <s v="10:11"/>
    <s v="08:59"/>
    <d v="1899-12-30T01:12:00"/>
    <s v="Morning"/>
    <x v="1"/>
    <x v="0"/>
  </r>
  <r>
    <x v="558"/>
    <x v="8"/>
    <s v="PSA Airlines Inc.: OH"/>
    <s v="OH"/>
    <n v="20397"/>
    <n v="5027"/>
    <x v="7"/>
    <s v="Atlanta, GA"/>
    <s v="CLT"/>
    <s v="Charlotte, NC"/>
    <n v="1103"/>
    <n v="1108"/>
    <n v="5"/>
    <n v="15"/>
    <n v="1123"/>
    <n v="1205"/>
    <n v="11"/>
    <n v="1234"/>
    <n v="1216"/>
    <n v="-18"/>
    <n v="0"/>
    <n v="0"/>
    <n v="91"/>
    <n v="68"/>
    <n v="42"/>
    <n v="226"/>
    <m/>
    <m/>
    <m/>
    <m/>
    <m/>
    <s v="12:16"/>
    <s v="11:08"/>
    <d v="1899-12-30T01:08:00"/>
    <s v="Morning"/>
    <x v="1"/>
    <x v="3"/>
  </r>
  <r>
    <x v="559"/>
    <x v="2"/>
    <s v="Southwest Airlines Co.: WN"/>
    <s v="WN"/>
    <n v="19393"/>
    <n v="4623"/>
    <x v="58"/>
    <s v="San Diego, CA"/>
    <s v="LIH"/>
    <s v="Lihue, HI"/>
    <n v="730"/>
    <n v="730"/>
    <n v="0"/>
    <n v="19"/>
    <n v="749"/>
    <n v="1004"/>
    <n v="6"/>
    <n v="1040"/>
    <n v="1010"/>
    <n v="-30"/>
    <n v="0"/>
    <n v="0"/>
    <n v="370"/>
    <n v="340"/>
    <n v="315"/>
    <n v="2676"/>
    <m/>
    <m/>
    <m/>
    <m/>
    <m/>
    <s v="10:10"/>
    <s v="07:30"/>
    <d v="1899-12-30T02:40:00"/>
    <s v="Morning"/>
    <x v="1"/>
    <x v="0"/>
  </r>
  <r>
    <x v="560"/>
    <x v="3"/>
    <s v="American Airlines Inc.: AA"/>
    <s v="AA"/>
    <n v="19805"/>
    <n v="1862"/>
    <x v="81"/>
    <s v="Pittsburgh, PA"/>
    <s v="PHL"/>
    <s v="Philadelphia, PA"/>
    <n v="1608"/>
    <n v="1606"/>
    <n v="-2"/>
    <n v="10"/>
    <n v="1616"/>
    <n v="1704"/>
    <n v="3"/>
    <n v="1717"/>
    <n v="1707"/>
    <n v="-10"/>
    <n v="0"/>
    <n v="0"/>
    <n v="69"/>
    <n v="61"/>
    <n v="48"/>
    <n v="268"/>
    <m/>
    <m/>
    <m/>
    <m/>
    <m/>
    <s v="17:07"/>
    <s v="16:06"/>
    <d v="1899-12-30T01:01:00"/>
    <s v="Afternoon"/>
    <x v="1"/>
    <x v="6"/>
  </r>
  <r>
    <x v="561"/>
    <x v="2"/>
    <s v="Southwest Airlines Co.: WN"/>
    <s v="WN"/>
    <n v="19393"/>
    <n v="542"/>
    <x v="21"/>
    <s v="Las Vegas, NV"/>
    <s v="SLC"/>
    <s v="Salt Lake City, UT"/>
    <n v="1950"/>
    <n v="1953"/>
    <n v="3"/>
    <n v="9"/>
    <n v="2002"/>
    <n v="2158"/>
    <n v="6"/>
    <n v="2210"/>
    <n v="2204"/>
    <n v="-6"/>
    <n v="0"/>
    <n v="0"/>
    <n v="80"/>
    <n v="71"/>
    <n v="56"/>
    <n v="368"/>
    <m/>
    <m/>
    <m/>
    <m/>
    <m/>
    <s v="22:04"/>
    <s v="19:53"/>
    <d v="1899-12-30T02:11:00"/>
    <s v="Evening"/>
    <x v="1"/>
    <x v="5"/>
  </r>
  <r>
    <x v="562"/>
    <x v="13"/>
    <s v="Envoy Air: MQ"/>
    <s v="MQ"/>
    <n v="20398"/>
    <n v="4221"/>
    <x v="38"/>
    <s v="St. Louis, MO"/>
    <s v="AUS"/>
    <s v="Austin, TX"/>
    <n v="1042"/>
    <n v="1037"/>
    <n v="-5"/>
    <n v="11"/>
    <n v="1048"/>
    <n v="1231"/>
    <n v="4"/>
    <n v="1245"/>
    <n v="1235"/>
    <n v="-10"/>
    <n v="0"/>
    <n v="0"/>
    <n v="123"/>
    <n v="118"/>
    <n v="103"/>
    <n v="721"/>
    <m/>
    <m/>
    <m/>
    <m/>
    <m/>
    <s v="12:35"/>
    <s v="10:37"/>
    <d v="1899-12-30T01:58:00"/>
    <s v="Morning"/>
    <x v="1"/>
    <x v="2"/>
  </r>
  <r>
    <x v="563"/>
    <x v="3"/>
    <s v="American Airlines Inc.: AA"/>
    <s v="AA"/>
    <n v="19805"/>
    <n v="1709"/>
    <x v="19"/>
    <s v="Charlotte, NC"/>
    <s v="FLL"/>
    <s v="Fort Lauderdale, FL"/>
    <n v="1405"/>
    <n v="1448"/>
    <n v="43"/>
    <n v="21"/>
    <n v="1509"/>
    <n v="1655"/>
    <n v="7"/>
    <n v="1603"/>
    <n v="1702"/>
    <n v="59"/>
    <n v="0"/>
    <n v="0"/>
    <n v="118"/>
    <n v="134"/>
    <n v="106"/>
    <n v="632"/>
    <n v="43"/>
    <n v="0"/>
    <n v="16"/>
    <n v="0"/>
    <n v="0"/>
    <s v="17:02"/>
    <s v="14:48"/>
    <d v="1899-12-30T02:14:00"/>
    <s v="Afternoon"/>
    <x v="0"/>
    <x v="5"/>
  </r>
  <r>
    <x v="564"/>
    <x v="9"/>
    <s v="Allegiant Air: G4"/>
    <s v="G4"/>
    <n v="20368"/>
    <n v="2172"/>
    <x v="131"/>
    <s v="Sanford, FL"/>
    <s v="PSM"/>
    <s v="Portsmouth, NH"/>
    <n v="1619"/>
    <n v="1637"/>
    <n v="18"/>
    <n v="13"/>
    <n v="1650"/>
    <n v="1908"/>
    <n v="5"/>
    <n v="1909"/>
    <n v="1913"/>
    <n v="4"/>
    <n v="0"/>
    <n v="0"/>
    <n v="170"/>
    <n v="156"/>
    <n v="138"/>
    <n v="1144"/>
    <m/>
    <m/>
    <m/>
    <m/>
    <m/>
    <s v="19:13"/>
    <s v="16:37"/>
    <d v="1899-12-30T02:36:00"/>
    <s v="Afternoon"/>
    <x v="0"/>
    <x v="6"/>
  </r>
  <r>
    <x v="565"/>
    <x v="2"/>
    <s v="Southwest Airlines Co.: WN"/>
    <s v="WN"/>
    <n v="19393"/>
    <n v="163"/>
    <x v="112"/>
    <s v="Houston, TX"/>
    <s v="MDW"/>
    <s v="Chicago, IL"/>
    <n v="1850"/>
    <n v="1903"/>
    <n v="13"/>
    <n v="11"/>
    <n v="1914"/>
    <n v="2103"/>
    <n v="8"/>
    <n v="2115"/>
    <n v="2111"/>
    <n v="-4"/>
    <n v="0"/>
    <n v="0"/>
    <n v="145"/>
    <n v="128"/>
    <n v="109"/>
    <n v="937"/>
    <m/>
    <m/>
    <m/>
    <m/>
    <m/>
    <s v="21:11"/>
    <s v="19:03"/>
    <d v="1899-12-30T02:08:00"/>
    <s v="Evening"/>
    <x v="1"/>
    <x v="2"/>
  </r>
  <r>
    <x v="566"/>
    <x v="2"/>
    <s v="Southwest Airlines Co.: WN"/>
    <s v="WN"/>
    <n v="19393"/>
    <n v="1062"/>
    <x v="12"/>
    <s v="Baltimore, MD"/>
    <s v="SAV"/>
    <s v="Savannah, GA"/>
    <n v="820"/>
    <n v="839"/>
    <n v="19"/>
    <n v="10"/>
    <n v="849"/>
    <n v="1008"/>
    <n v="3"/>
    <n v="1015"/>
    <n v="1011"/>
    <n v="-4"/>
    <n v="0"/>
    <n v="0"/>
    <n v="115"/>
    <n v="92"/>
    <n v="79"/>
    <n v="549"/>
    <m/>
    <m/>
    <m/>
    <m/>
    <m/>
    <s v="10:11"/>
    <s v="08:39"/>
    <d v="1899-12-30T01:32:00"/>
    <s v="Morning"/>
    <x v="1"/>
    <x v="3"/>
  </r>
  <r>
    <x v="567"/>
    <x v="1"/>
    <s v="Delta Air Lines Inc.: DL"/>
    <s v="DL"/>
    <n v="19790"/>
    <n v="1029"/>
    <x v="1"/>
    <s v="Minneapolis, MN"/>
    <s v="PDX"/>
    <s v="Portland, OR"/>
    <n v="929"/>
    <n v="926"/>
    <n v="-3"/>
    <n v="12"/>
    <n v="938"/>
    <n v="1101"/>
    <n v="2"/>
    <n v="1112"/>
    <n v="1103"/>
    <n v="-9"/>
    <n v="0"/>
    <n v="0"/>
    <n v="223"/>
    <n v="217"/>
    <n v="203"/>
    <n v="1426"/>
    <m/>
    <m/>
    <m/>
    <m/>
    <m/>
    <s v="11:03"/>
    <s v="09:26"/>
    <d v="1899-12-30T01:37:00"/>
    <s v="Morning"/>
    <x v="1"/>
    <x v="4"/>
  </r>
  <r>
    <x v="568"/>
    <x v="2"/>
    <s v="Southwest Airlines Co.: WN"/>
    <s v="WN"/>
    <n v="19393"/>
    <n v="420"/>
    <x v="22"/>
    <s v="Tulsa, OK"/>
    <s v="HOU"/>
    <s v="Houston, TX"/>
    <n v="1040"/>
    <n v="1045"/>
    <n v="5"/>
    <n v="11"/>
    <n v="1056"/>
    <n v="1207"/>
    <n v="2"/>
    <n v="1215"/>
    <n v="1209"/>
    <n v="-6"/>
    <n v="0"/>
    <n v="0"/>
    <n v="95"/>
    <n v="84"/>
    <n v="71"/>
    <n v="453"/>
    <m/>
    <m/>
    <m/>
    <m/>
    <m/>
    <s v="12:09"/>
    <s v="10:45"/>
    <d v="1899-12-30T01:24:00"/>
    <s v="Morning"/>
    <x v="1"/>
    <x v="6"/>
  </r>
  <r>
    <x v="569"/>
    <x v="13"/>
    <s v="Envoy Air: MQ"/>
    <s v="MQ"/>
    <n v="20398"/>
    <n v="3618"/>
    <x v="20"/>
    <s v="Chicago, IL"/>
    <s v="CID"/>
    <s v="Cedar Rapids/Iowa City, IA"/>
    <n v="1255"/>
    <n v="1247"/>
    <n v="-8"/>
    <n v="27"/>
    <n v="1314"/>
    <n v="1357"/>
    <n v="3"/>
    <n v="1412"/>
    <n v="1400"/>
    <n v="-12"/>
    <n v="0"/>
    <n v="0"/>
    <n v="77"/>
    <n v="73"/>
    <n v="43"/>
    <n v="196"/>
    <m/>
    <m/>
    <m/>
    <m/>
    <m/>
    <s v="14:00"/>
    <s v="12:47"/>
    <d v="1899-12-30T01:13:00"/>
    <s v="Afternoon"/>
    <x v="1"/>
    <x v="1"/>
  </r>
  <r>
    <x v="570"/>
    <x v="3"/>
    <s v="American Airlines Inc.: AA"/>
    <s v="AA"/>
    <n v="19805"/>
    <n v="2765"/>
    <x v="40"/>
    <s v="Phoenix, AZ"/>
    <s v="ORD"/>
    <s v="Chicago, IL"/>
    <n v="800"/>
    <n v="0"/>
    <n v="0"/>
    <m/>
    <m/>
    <m/>
    <m/>
    <n v="1228"/>
    <n v="0"/>
    <n v="0"/>
    <n v="1"/>
    <n v="0"/>
    <n v="208"/>
    <m/>
    <m/>
    <n v="1440"/>
    <m/>
    <m/>
    <m/>
    <m/>
    <m/>
    <s v="00:00"/>
    <s v="00:00"/>
    <d v="1899-12-30T00:00:00"/>
    <s v="Night"/>
    <x v="0"/>
    <x v="5"/>
  </r>
  <r>
    <x v="571"/>
    <x v="3"/>
    <s v="American Airlines Inc.: AA"/>
    <s v="AA"/>
    <n v="19805"/>
    <n v="2389"/>
    <x v="54"/>
    <s v="Newark, NJ"/>
    <s v="CLT"/>
    <s v="Charlotte, NC"/>
    <n v="1007"/>
    <n v="957"/>
    <n v="-10"/>
    <n v="14"/>
    <n v="1011"/>
    <n v="1134"/>
    <n v="14"/>
    <n v="1214"/>
    <n v="1148"/>
    <n v="-26"/>
    <n v="0"/>
    <n v="0"/>
    <n v="127"/>
    <n v="111"/>
    <n v="83"/>
    <n v="529"/>
    <m/>
    <m/>
    <m/>
    <m/>
    <m/>
    <s v="11:48"/>
    <s v="09:57"/>
    <d v="1899-12-30T01:51:00"/>
    <s v="Morning"/>
    <x v="1"/>
    <x v="1"/>
  </r>
  <r>
    <x v="572"/>
    <x v="2"/>
    <s v="Southwest Airlines Co.: WN"/>
    <s v="WN"/>
    <n v="19393"/>
    <n v="2153"/>
    <x v="0"/>
    <s v="Denver, CO"/>
    <s v="MCO"/>
    <s v="Orlando, FL"/>
    <n v="1020"/>
    <n v="1021"/>
    <n v="1"/>
    <n v="12"/>
    <n v="1033"/>
    <n v="1616"/>
    <n v="10"/>
    <n v="1600"/>
    <n v="1626"/>
    <n v="26"/>
    <n v="0"/>
    <n v="0"/>
    <n v="220"/>
    <n v="245"/>
    <n v="223"/>
    <n v="1546"/>
    <n v="0"/>
    <n v="0"/>
    <n v="26"/>
    <n v="0"/>
    <n v="0"/>
    <s v="16:26"/>
    <s v="10:21"/>
    <d v="1899-12-30T06:05:00"/>
    <s v="Morning"/>
    <x v="0"/>
    <x v="6"/>
  </r>
  <r>
    <x v="573"/>
    <x v="3"/>
    <s v="American Airlines Inc.: AA"/>
    <s v="AA"/>
    <n v="19805"/>
    <n v="1403"/>
    <x v="12"/>
    <s v="Baltimore, MD"/>
    <s v="DFW"/>
    <s v="Dallas/Fort Worth, TX"/>
    <n v="702"/>
    <n v="658"/>
    <n v="-4"/>
    <n v="22"/>
    <n v="720"/>
    <n v="854"/>
    <n v="12"/>
    <n v="926"/>
    <n v="906"/>
    <n v="-20"/>
    <n v="0"/>
    <n v="0"/>
    <n v="204"/>
    <n v="188"/>
    <n v="154"/>
    <n v="1217"/>
    <m/>
    <m/>
    <m/>
    <m/>
    <m/>
    <s v="09:06"/>
    <s v="06:58"/>
    <d v="1899-12-30T02:08:00"/>
    <s v="Morning"/>
    <x v="1"/>
    <x v="3"/>
  </r>
  <r>
    <x v="574"/>
    <x v="6"/>
    <s v="Alaska Airlines Inc.: AS"/>
    <s v="AS"/>
    <n v="19930"/>
    <n v="1950"/>
    <x v="29"/>
    <s v="San Francisco, CA"/>
    <s v="SAN"/>
    <s v="San Diego, CA"/>
    <n v="615"/>
    <n v="609"/>
    <n v="-6"/>
    <n v="25"/>
    <n v="634"/>
    <n v="744"/>
    <n v="2"/>
    <n v="754"/>
    <n v="746"/>
    <n v="-8"/>
    <n v="0"/>
    <n v="0"/>
    <n v="99"/>
    <n v="97"/>
    <n v="70"/>
    <n v="447"/>
    <m/>
    <m/>
    <m/>
    <m/>
    <m/>
    <s v="07:46"/>
    <s v="06:09"/>
    <d v="1899-12-30T01:37:00"/>
    <s v="Morning"/>
    <x v="1"/>
    <x v="0"/>
  </r>
  <r>
    <x v="575"/>
    <x v="0"/>
    <s v="United Air Lines Inc.: UA"/>
    <s v="UA"/>
    <n v="19977"/>
    <n v="706"/>
    <x v="82"/>
    <s v="Kahului, HI"/>
    <s v="LAX"/>
    <s v="Los Angeles, CA"/>
    <n v="1417"/>
    <n v="1432"/>
    <n v="15"/>
    <n v="15"/>
    <n v="1447"/>
    <n v="2122"/>
    <n v="16"/>
    <n v="2142"/>
    <n v="2138"/>
    <n v="-4"/>
    <n v="0"/>
    <n v="0"/>
    <n v="325"/>
    <n v="306"/>
    <n v="275"/>
    <n v="2486"/>
    <m/>
    <m/>
    <m/>
    <m/>
    <m/>
    <s v="21:38"/>
    <s v="14:32"/>
    <d v="1899-12-30T07:06:00"/>
    <s v="Afternoon"/>
    <x v="1"/>
    <x v="4"/>
  </r>
  <r>
    <x v="576"/>
    <x v="7"/>
    <s v="JetBlue Airways: B6"/>
    <s v="B6"/>
    <n v="20409"/>
    <n v="381"/>
    <x v="31"/>
    <s v="Boston, MA"/>
    <s v="RIC"/>
    <s v="Richmond, VA"/>
    <n v="1806"/>
    <n v="1811"/>
    <n v="5"/>
    <n v="11"/>
    <n v="1822"/>
    <n v="1935"/>
    <n v="3"/>
    <n v="1952"/>
    <n v="1938"/>
    <n v="-14"/>
    <n v="0"/>
    <n v="0"/>
    <n v="106"/>
    <n v="87"/>
    <n v="73"/>
    <n v="474"/>
    <m/>
    <m/>
    <m/>
    <m/>
    <m/>
    <s v="19:38"/>
    <s v="18:11"/>
    <d v="1899-12-30T01:27:00"/>
    <s v="Evening"/>
    <x v="1"/>
    <x v="5"/>
  </r>
  <r>
    <x v="577"/>
    <x v="12"/>
    <s v="Endeavor Air Inc.: 9E"/>
    <s v="9E"/>
    <n v="20363"/>
    <n v="4735"/>
    <x v="1"/>
    <s v="Minneapolis, MN"/>
    <s v="CMH"/>
    <s v="Columbus, OH"/>
    <n v="810"/>
    <n v="806"/>
    <n v="-4"/>
    <n v="19"/>
    <n v="825"/>
    <n v="1053"/>
    <n v="6"/>
    <n v="1055"/>
    <n v="1059"/>
    <n v="4"/>
    <n v="0"/>
    <n v="0"/>
    <n v="105"/>
    <n v="113"/>
    <n v="88"/>
    <n v="626"/>
    <m/>
    <m/>
    <m/>
    <m/>
    <m/>
    <s v="10:59"/>
    <s v="08:06"/>
    <d v="1899-12-30T02:53:00"/>
    <s v="Morning"/>
    <x v="1"/>
    <x v="5"/>
  </r>
  <r>
    <x v="578"/>
    <x v="3"/>
    <s v="American Airlines Inc.: AA"/>
    <s v="AA"/>
    <n v="19805"/>
    <n v="831"/>
    <x v="7"/>
    <s v="Atlanta, GA"/>
    <s v="MIA"/>
    <s v="Miami, FL"/>
    <n v="1423"/>
    <n v="1422"/>
    <n v="-1"/>
    <n v="17"/>
    <n v="1439"/>
    <n v="1608"/>
    <n v="10"/>
    <n v="1618"/>
    <n v="1618"/>
    <n v="0"/>
    <n v="0"/>
    <n v="0"/>
    <n v="115"/>
    <n v="116"/>
    <n v="89"/>
    <n v="594"/>
    <m/>
    <m/>
    <m/>
    <m/>
    <m/>
    <s v="16:18"/>
    <s v="14:22"/>
    <d v="1899-12-30T01:56:00"/>
    <s v="Afternoon"/>
    <x v="1"/>
    <x v="1"/>
  </r>
  <r>
    <x v="579"/>
    <x v="3"/>
    <s v="American Airlines Inc.: AA"/>
    <s v="AA"/>
    <n v="19805"/>
    <n v="1638"/>
    <x v="42"/>
    <s v="New York, NY"/>
    <s v="ORD"/>
    <s v="Chicago, IL"/>
    <n v="1530"/>
    <n v="1524"/>
    <n v="-6"/>
    <n v="34"/>
    <n v="1558"/>
    <n v="1701"/>
    <n v="18"/>
    <n v="1717"/>
    <n v="1719"/>
    <n v="2"/>
    <n v="0"/>
    <n v="0"/>
    <n v="167"/>
    <n v="175"/>
    <n v="123"/>
    <n v="733"/>
    <m/>
    <m/>
    <m/>
    <m/>
    <m/>
    <s v="17:19"/>
    <s v="15:24"/>
    <d v="1899-12-30T01:55:00"/>
    <s v="Afternoon"/>
    <x v="1"/>
    <x v="2"/>
  </r>
  <r>
    <x v="580"/>
    <x v="2"/>
    <s v="Southwest Airlines Co.: WN"/>
    <s v="WN"/>
    <n v="19393"/>
    <n v="2946"/>
    <x v="2"/>
    <s v="Dallas, TX"/>
    <s v="TPA"/>
    <s v="Tampa, FL"/>
    <n v="1640"/>
    <n v="1636"/>
    <n v="-4"/>
    <n v="10"/>
    <n v="1646"/>
    <n v="1932"/>
    <n v="7"/>
    <n v="1950"/>
    <n v="1939"/>
    <n v="-11"/>
    <n v="0"/>
    <n v="0"/>
    <n v="130"/>
    <n v="123"/>
    <n v="106"/>
    <n v="917"/>
    <m/>
    <m/>
    <m/>
    <m/>
    <m/>
    <s v="19:39"/>
    <s v="16:36"/>
    <d v="1899-12-30T03:03:00"/>
    <s v="Afternoon"/>
    <x v="1"/>
    <x v="4"/>
  </r>
  <r>
    <x v="581"/>
    <x v="2"/>
    <s v="Southwest Airlines Co.: WN"/>
    <s v="WN"/>
    <n v="19393"/>
    <n v="6801"/>
    <x v="2"/>
    <s v="Dallas, TX"/>
    <s v="PNS"/>
    <s v="Pensacola, FL"/>
    <n v="1605"/>
    <n v="1641"/>
    <n v="36"/>
    <n v="12"/>
    <n v="1653"/>
    <n v="1812"/>
    <n v="4"/>
    <n v="1745"/>
    <n v="1816"/>
    <n v="31"/>
    <n v="0"/>
    <n v="0"/>
    <n v="100"/>
    <n v="95"/>
    <n v="79"/>
    <n v="592"/>
    <n v="31"/>
    <n v="0"/>
    <n v="0"/>
    <n v="0"/>
    <n v="0"/>
    <s v="18:16"/>
    <s v="16:41"/>
    <d v="1899-12-30T01:35:00"/>
    <s v="Afternoon"/>
    <x v="0"/>
    <x v="4"/>
  </r>
  <r>
    <x v="582"/>
    <x v="1"/>
    <s v="Delta Air Lines Inc.: DL"/>
    <s v="DL"/>
    <n v="19790"/>
    <n v="2646"/>
    <x v="7"/>
    <s v="Atlanta, GA"/>
    <s v="CLE"/>
    <s v="Cleveland, OH"/>
    <n v="2245"/>
    <n v="2240"/>
    <n v="-5"/>
    <n v="17"/>
    <n v="2257"/>
    <n v="11"/>
    <n v="6"/>
    <n v="31"/>
    <n v="17"/>
    <n v="-14"/>
    <n v="0"/>
    <n v="0"/>
    <n v="106"/>
    <n v="97"/>
    <n v="74"/>
    <n v="554"/>
    <m/>
    <m/>
    <m/>
    <m/>
    <m/>
    <s v="00:17"/>
    <s v="22:40"/>
    <n v="-0.93263888888888891"/>
    <s v="Evening"/>
    <x v="1"/>
    <x v="1"/>
  </r>
  <r>
    <x v="583"/>
    <x v="1"/>
    <s v="Delta Air Lines Inc.: DL"/>
    <s v="DL"/>
    <n v="19790"/>
    <n v="2214"/>
    <x v="7"/>
    <s v="Atlanta, GA"/>
    <s v="MYR"/>
    <s v="Myrtle Beach, SC"/>
    <n v="1512"/>
    <n v="1523"/>
    <n v="11"/>
    <n v="13"/>
    <n v="1536"/>
    <n v="1623"/>
    <n v="3"/>
    <n v="1625"/>
    <n v="1626"/>
    <n v="1"/>
    <n v="0"/>
    <n v="0"/>
    <n v="73"/>
    <n v="63"/>
    <n v="47"/>
    <n v="317"/>
    <m/>
    <m/>
    <m/>
    <m/>
    <m/>
    <s v="16:26"/>
    <s v="15:23"/>
    <d v="1899-12-30T01:03:00"/>
    <s v="Afternoon"/>
    <x v="0"/>
    <x v="2"/>
  </r>
  <r>
    <x v="584"/>
    <x v="13"/>
    <s v="Envoy Air: MQ"/>
    <s v="MQ"/>
    <n v="20398"/>
    <n v="4175"/>
    <x v="98"/>
    <s v="Cedar Rapids/Iowa City, IA"/>
    <s v="ORD"/>
    <s v="Chicago, IL"/>
    <n v="831"/>
    <n v="826"/>
    <n v="-5"/>
    <n v="7"/>
    <n v="833"/>
    <n v="919"/>
    <n v="11"/>
    <n v="950"/>
    <n v="930"/>
    <n v="-20"/>
    <n v="0"/>
    <n v="0"/>
    <n v="79"/>
    <n v="64"/>
    <n v="46"/>
    <n v="196"/>
    <m/>
    <m/>
    <m/>
    <m/>
    <m/>
    <s v="09:30"/>
    <s v="08:26"/>
    <d v="1899-12-30T01:04:00"/>
    <s v="Morning"/>
    <x v="1"/>
    <x v="2"/>
  </r>
  <r>
    <x v="585"/>
    <x v="1"/>
    <s v="Delta Air Lines Inc.: DL"/>
    <s v="DL"/>
    <n v="19790"/>
    <n v="1074"/>
    <x v="0"/>
    <s v="Denver, CO"/>
    <s v="JFK"/>
    <s v="New York, NY"/>
    <n v="1040"/>
    <n v="1044"/>
    <n v="4"/>
    <n v="11"/>
    <n v="1055"/>
    <n v="1609"/>
    <n v="47"/>
    <n v="1648"/>
    <n v="1656"/>
    <n v="8"/>
    <n v="0"/>
    <n v="0"/>
    <n v="248"/>
    <n v="252"/>
    <n v="194"/>
    <n v="1626"/>
    <m/>
    <m/>
    <m/>
    <m/>
    <m/>
    <s v="16:56"/>
    <s v="10:44"/>
    <d v="1899-12-30T06:12:00"/>
    <s v="Morning"/>
    <x v="0"/>
    <x v="1"/>
  </r>
  <r>
    <x v="586"/>
    <x v="2"/>
    <s v="Southwest Airlines Co.: WN"/>
    <s v="WN"/>
    <n v="19393"/>
    <n v="493"/>
    <x v="31"/>
    <s v="Boston, MA"/>
    <s v="BNA"/>
    <s v="Nashville, TN"/>
    <n v="710"/>
    <n v="707"/>
    <n v="-3"/>
    <n v="28"/>
    <n v="735"/>
    <n v="856"/>
    <n v="9"/>
    <n v="920"/>
    <n v="905"/>
    <n v="-15"/>
    <n v="0"/>
    <n v="0"/>
    <n v="190"/>
    <n v="178"/>
    <n v="141"/>
    <n v="942"/>
    <m/>
    <m/>
    <m/>
    <m/>
    <m/>
    <s v="09:05"/>
    <s v="07:07"/>
    <d v="1899-12-30T01:58:00"/>
    <s v="Morning"/>
    <x v="1"/>
    <x v="1"/>
  </r>
  <r>
    <x v="587"/>
    <x v="1"/>
    <s v="Delta Air Lines Inc.: DL"/>
    <s v="DL"/>
    <n v="19790"/>
    <n v="2005"/>
    <x v="34"/>
    <s v="Detroit, MI"/>
    <s v="DCA"/>
    <s v="Washington, DC"/>
    <n v="1541"/>
    <n v="1538"/>
    <n v="-3"/>
    <n v="11"/>
    <n v="1549"/>
    <n v="1645"/>
    <n v="3"/>
    <n v="1714"/>
    <n v="1648"/>
    <n v="-26"/>
    <n v="0"/>
    <n v="0"/>
    <n v="93"/>
    <n v="70"/>
    <n v="56"/>
    <n v="405"/>
    <m/>
    <m/>
    <m/>
    <m/>
    <m/>
    <s v="16:48"/>
    <s v="15:38"/>
    <d v="1899-12-30T01:10:00"/>
    <s v="Afternoon"/>
    <x v="1"/>
    <x v="5"/>
  </r>
  <r>
    <x v="588"/>
    <x v="2"/>
    <s v="Southwest Airlines Co.: WN"/>
    <s v="WN"/>
    <n v="19393"/>
    <n v="1746"/>
    <x v="40"/>
    <s v="Phoenix, AZ"/>
    <s v="ABQ"/>
    <s v="Albuquerque, NM"/>
    <n v="2225"/>
    <n v="2229"/>
    <n v="4"/>
    <n v="7"/>
    <n v="2236"/>
    <n v="23"/>
    <n v="4"/>
    <n v="35"/>
    <n v="27"/>
    <n v="-8"/>
    <n v="0"/>
    <n v="0"/>
    <n v="70"/>
    <n v="58"/>
    <n v="47"/>
    <n v="328"/>
    <m/>
    <m/>
    <m/>
    <m/>
    <m/>
    <s v="00:27"/>
    <s v="22:29"/>
    <n v="-0.91805555555555551"/>
    <s v="Evening"/>
    <x v="1"/>
    <x v="6"/>
  </r>
  <r>
    <x v="589"/>
    <x v="7"/>
    <s v="JetBlue Airways: B6"/>
    <s v="B6"/>
    <n v="20409"/>
    <n v="789"/>
    <x v="15"/>
    <s v="New York, NY"/>
    <s v="MCO"/>
    <s v="Orlando, FL"/>
    <n v="1152"/>
    <n v="1256"/>
    <n v="64"/>
    <n v="15"/>
    <n v="1311"/>
    <n v="1521"/>
    <n v="8"/>
    <n v="1452"/>
    <n v="1529"/>
    <n v="37"/>
    <n v="0"/>
    <n v="0"/>
    <n v="180"/>
    <n v="153"/>
    <n v="130"/>
    <n v="944"/>
    <n v="0"/>
    <n v="0"/>
    <n v="37"/>
    <n v="0"/>
    <n v="0"/>
    <s v="15:29"/>
    <s v="12:56"/>
    <d v="1899-12-30T02:33:00"/>
    <s v="Afternoon"/>
    <x v="0"/>
    <x v="4"/>
  </r>
  <r>
    <x v="590"/>
    <x v="1"/>
    <s v="Delta Air Lines Inc.: DL"/>
    <s v="DL"/>
    <n v="19790"/>
    <n v="1590"/>
    <x v="7"/>
    <s v="Atlanta, GA"/>
    <s v="JAX"/>
    <s v="Jacksonville, FL"/>
    <n v="2045"/>
    <n v="2043"/>
    <n v="-2"/>
    <n v="11"/>
    <n v="2054"/>
    <n v="2140"/>
    <n v="5"/>
    <n v="2159"/>
    <n v="2145"/>
    <n v="-14"/>
    <n v="0"/>
    <n v="0"/>
    <n v="74"/>
    <n v="62"/>
    <n v="46"/>
    <n v="270"/>
    <m/>
    <m/>
    <m/>
    <m/>
    <m/>
    <s v="21:45"/>
    <s v="20:43"/>
    <d v="1899-12-30T01:02:00"/>
    <s v="Evening"/>
    <x v="1"/>
    <x v="2"/>
  </r>
  <r>
    <x v="591"/>
    <x v="1"/>
    <s v="Delta Air Lines Inc.: DL"/>
    <s v="DL"/>
    <n v="19790"/>
    <n v="403"/>
    <x v="32"/>
    <s v="Los Angeles, CA"/>
    <s v="ATL"/>
    <s v="Atlanta, GA"/>
    <n v="2325"/>
    <n v="2325"/>
    <n v="0"/>
    <n v="11"/>
    <n v="2336"/>
    <n v="626"/>
    <n v="5"/>
    <n v="639"/>
    <n v="631"/>
    <n v="-8"/>
    <n v="0"/>
    <n v="0"/>
    <n v="254"/>
    <n v="246"/>
    <n v="230"/>
    <n v="1947"/>
    <m/>
    <m/>
    <m/>
    <m/>
    <m/>
    <s v="06:31"/>
    <s v="23:25"/>
    <n v="-0.70416666666666661"/>
    <s v="Evening"/>
    <x v="1"/>
    <x v="6"/>
  </r>
  <r>
    <x v="592"/>
    <x v="8"/>
    <s v="PSA Airlines Inc.: OH"/>
    <s v="OH"/>
    <n v="20397"/>
    <n v="5101"/>
    <x v="132"/>
    <s v="Albany, NY"/>
    <s v="DCA"/>
    <s v="Washington, DC"/>
    <n v="531"/>
    <n v="529"/>
    <n v="-2"/>
    <n v="8"/>
    <n v="537"/>
    <n v="634"/>
    <n v="6"/>
    <n v="659"/>
    <n v="640"/>
    <n v="-19"/>
    <n v="0"/>
    <n v="0"/>
    <n v="88"/>
    <n v="71"/>
    <n v="57"/>
    <n v="318"/>
    <m/>
    <m/>
    <m/>
    <m/>
    <m/>
    <s v="06:40"/>
    <s v="05:29"/>
    <d v="1899-12-30T01:11:00"/>
    <s v="Night"/>
    <x v="1"/>
    <x v="6"/>
  </r>
  <r>
    <x v="593"/>
    <x v="11"/>
    <s v="SkyWest Airlines Inc.: OO"/>
    <s v="OO"/>
    <n v="20304"/>
    <n v="3218"/>
    <x v="18"/>
    <s v="Dallas/Fort Worth, TX"/>
    <s v="YUM"/>
    <s v="Yuma, AZ"/>
    <n v="1915"/>
    <n v="1907"/>
    <n v="-8"/>
    <n v="22"/>
    <n v="1929"/>
    <n v="1941"/>
    <n v="7"/>
    <n v="2001"/>
    <n v="1948"/>
    <n v="-13"/>
    <n v="0"/>
    <n v="0"/>
    <n v="166"/>
    <n v="161"/>
    <n v="132"/>
    <n v="1022"/>
    <m/>
    <m/>
    <m/>
    <m/>
    <m/>
    <s v="19:48"/>
    <s v="19:07"/>
    <d v="1899-12-30T00:41:00"/>
    <s v="Evening"/>
    <x v="1"/>
    <x v="0"/>
  </r>
  <r>
    <x v="594"/>
    <x v="2"/>
    <s v="Southwest Airlines Co.: WN"/>
    <s v="WN"/>
    <n v="19393"/>
    <n v="2432"/>
    <x v="12"/>
    <s v="Baltimore, MD"/>
    <s v="JAX"/>
    <s v="Jacksonville, FL"/>
    <n v="2135"/>
    <n v="47"/>
    <n v="192"/>
    <n v="7"/>
    <n v="54"/>
    <n v="226"/>
    <n v="4"/>
    <n v="2330"/>
    <n v="230"/>
    <n v="180"/>
    <n v="0"/>
    <n v="0"/>
    <n v="115"/>
    <n v="103"/>
    <n v="92"/>
    <n v="663"/>
    <n v="60"/>
    <n v="0"/>
    <n v="0"/>
    <n v="0"/>
    <n v="120"/>
    <s v="02:30"/>
    <s v="00:47"/>
    <d v="1899-12-30T01:43:00"/>
    <s v="Night"/>
    <x v="0"/>
    <x v="2"/>
  </r>
  <r>
    <x v="595"/>
    <x v="1"/>
    <s v="Delta Air Lines Inc.: DL"/>
    <s v="DL"/>
    <n v="19790"/>
    <n v="1312"/>
    <x v="6"/>
    <s v="Seattle, WA"/>
    <s v="LAX"/>
    <s v="Los Angeles, CA"/>
    <n v="1930"/>
    <n v="2038"/>
    <n v="68"/>
    <n v="14"/>
    <n v="2052"/>
    <n v="2303"/>
    <n v="9"/>
    <n v="2205"/>
    <n v="2312"/>
    <n v="67"/>
    <n v="0"/>
    <n v="0"/>
    <n v="155"/>
    <n v="154"/>
    <n v="131"/>
    <n v="954"/>
    <n v="10"/>
    <n v="0"/>
    <n v="0"/>
    <n v="0"/>
    <n v="57"/>
    <s v="23:12"/>
    <s v="20:38"/>
    <d v="1899-12-30T02:34:00"/>
    <s v="Evening"/>
    <x v="0"/>
    <x v="1"/>
  </r>
  <r>
    <x v="596"/>
    <x v="11"/>
    <s v="SkyWest Airlines Inc.: OO"/>
    <s v="OO"/>
    <n v="20304"/>
    <n v="2958"/>
    <x v="40"/>
    <s v="Phoenix, AZ"/>
    <s v="FLG"/>
    <s v="Flagstaff, AZ"/>
    <n v="1806"/>
    <n v="1805"/>
    <n v="-1"/>
    <n v="15"/>
    <n v="1820"/>
    <n v="1846"/>
    <n v="5"/>
    <n v="1857"/>
    <n v="1851"/>
    <n v="-6"/>
    <n v="0"/>
    <n v="0"/>
    <n v="51"/>
    <n v="46"/>
    <n v="26"/>
    <n v="119"/>
    <m/>
    <m/>
    <m/>
    <m/>
    <m/>
    <s v="18:51"/>
    <s v="18:05"/>
    <d v="1899-12-30T00:46:00"/>
    <s v="Evening"/>
    <x v="1"/>
    <x v="2"/>
  </r>
  <r>
    <x v="597"/>
    <x v="7"/>
    <s v="JetBlue Airways: B6"/>
    <s v="B6"/>
    <n v="20409"/>
    <n v="821"/>
    <x v="54"/>
    <s v="Newark, NJ"/>
    <s v="AUS"/>
    <s v="Austin, TX"/>
    <n v="1045"/>
    <n v="1047"/>
    <n v="2"/>
    <n v="21"/>
    <n v="1108"/>
    <n v="1325"/>
    <n v="5"/>
    <n v="1401"/>
    <n v="1330"/>
    <n v="-31"/>
    <n v="0"/>
    <n v="0"/>
    <n v="256"/>
    <n v="223"/>
    <n v="197"/>
    <n v="1504"/>
    <m/>
    <m/>
    <m/>
    <m/>
    <m/>
    <s v="13:30"/>
    <s v="10:47"/>
    <d v="1899-12-30T02:43:00"/>
    <s v="Morning"/>
    <x v="1"/>
    <x v="1"/>
  </r>
  <r>
    <x v="598"/>
    <x v="2"/>
    <s v="Southwest Airlines Co.: WN"/>
    <s v="WN"/>
    <n v="19393"/>
    <n v="987"/>
    <x v="0"/>
    <s v="Denver, CO"/>
    <s v="SNA"/>
    <s v="Santa Ana, CA"/>
    <n v="2040"/>
    <n v="2038"/>
    <n v="-2"/>
    <n v="12"/>
    <n v="2050"/>
    <n v="2132"/>
    <n v="7"/>
    <n v="2220"/>
    <n v="2139"/>
    <n v="-41"/>
    <n v="0"/>
    <n v="0"/>
    <n v="160"/>
    <n v="121"/>
    <n v="102"/>
    <n v="846"/>
    <m/>
    <m/>
    <m/>
    <m/>
    <m/>
    <s v="21:39"/>
    <s v="20:38"/>
    <d v="1899-12-30T01:01:00"/>
    <s v="Evening"/>
    <x v="1"/>
    <x v="2"/>
  </r>
  <r>
    <x v="599"/>
    <x v="4"/>
    <s v="Republic Airline: YX"/>
    <s v="YX"/>
    <n v="20452"/>
    <n v="4708"/>
    <x v="34"/>
    <s v="Detroit, MI"/>
    <s v="LGA"/>
    <s v="New York, NY"/>
    <n v="1935"/>
    <n v="1927"/>
    <n v="-8"/>
    <n v="12"/>
    <n v="1939"/>
    <n v="2048"/>
    <n v="19"/>
    <n v="2129"/>
    <n v="2107"/>
    <n v="-22"/>
    <n v="0"/>
    <n v="0"/>
    <n v="114"/>
    <n v="100"/>
    <n v="69"/>
    <n v="502"/>
    <m/>
    <m/>
    <m/>
    <m/>
    <m/>
    <s v="21:07"/>
    <s v="19:27"/>
    <d v="1899-12-30T01:40:00"/>
    <s v="Evening"/>
    <x v="1"/>
    <x v="2"/>
  </r>
  <r>
    <x v="600"/>
    <x v="2"/>
    <s v="Southwest Airlines Co.: WN"/>
    <s v="WN"/>
    <n v="19393"/>
    <n v="3144"/>
    <x v="106"/>
    <s v="Oakland, CA"/>
    <s v="BUR"/>
    <s v="Burbank, CA"/>
    <n v="705"/>
    <n v="657"/>
    <n v="-8"/>
    <n v="16"/>
    <n v="713"/>
    <n v="803"/>
    <n v="3"/>
    <n v="815"/>
    <n v="806"/>
    <n v="-9"/>
    <n v="0"/>
    <n v="0"/>
    <n v="70"/>
    <n v="69"/>
    <n v="50"/>
    <n v="325"/>
    <m/>
    <m/>
    <m/>
    <m/>
    <m/>
    <s v="08:06"/>
    <s v="06:57"/>
    <d v="1899-12-30T01:09:00"/>
    <s v="Morning"/>
    <x v="1"/>
    <x v="3"/>
  </r>
  <r>
    <x v="601"/>
    <x v="0"/>
    <s v="United Air Lines Inc.: UA"/>
    <s v="UA"/>
    <n v="19977"/>
    <n v="1697"/>
    <x v="42"/>
    <s v="New York, NY"/>
    <s v="ORD"/>
    <s v="Chicago, IL"/>
    <n v="1115"/>
    <n v="1110"/>
    <n v="-5"/>
    <n v="11"/>
    <n v="1121"/>
    <n v="1234"/>
    <n v="13"/>
    <n v="1249"/>
    <n v="1247"/>
    <n v="-2"/>
    <n v="0"/>
    <n v="0"/>
    <n v="154"/>
    <n v="157"/>
    <n v="133"/>
    <n v="733"/>
    <m/>
    <m/>
    <m/>
    <m/>
    <m/>
    <s v="12:47"/>
    <s v="11:10"/>
    <d v="1899-12-30T01:37:00"/>
    <s v="Morning"/>
    <x v="1"/>
    <x v="1"/>
  </r>
  <r>
    <x v="602"/>
    <x v="2"/>
    <s v="Southwest Airlines Co.: WN"/>
    <s v="WN"/>
    <n v="19393"/>
    <n v="3075"/>
    <x v="47"/>
    <s v="Milwaukee, WI"/>
    <s v="DEN"/>
    <s v="Denver, CO"/>
    <n v="530"/>
    <n v="529"/>
    <n v="-1"/>
    <n v="11"/>
    <n v="540"/>
    <n v="641"/>
    <n v="15"/>
    <n v="700"/>
    <n v="656"/>
    <n v="-4"/>
    <n v="0"/>
    <n v="0"/>
    <n v="150"/>
    <n v="147"/>
    <n v="121"/>
    <n v="896"/>
    <m/>
    <m/>
    <m/>
    <m/>
    <m/>
    <s v="06:56"/>
    <s v="05:29"/>
    <d v="1899-12-30T01:27:00"/>
    <s v="Night"/>
    <x v="1"/>
    <x v="0"/>
  </r>
  <r>
    <x v="603"/>
    <x v="2"/>
    <s v="Southwest Airlines Co.: WN"/>
    <s v="WN"/>
    <n v="19393"/>
    <n v="1949"/>
    <x v="106"/>
    <s v="Oakland, CA"/>
    <s v="SNA"/>
    <s v="Santa Ana, CA"/>
    <n v="1245"/>
    <n v="1316"/>
    <n v="31"/>
    <n v="10"/>
    <n v="1326"/>
    <n v="1429"/>
    <n v="4"/>
    <n v="1410"/>
    <n v="1433"/>
    <n v="23"/>
    <n v="0"/>
    <n v="0"/>
    <n v="85"/>
    <n v="77"/>
    <n v="63"/>
    <n v="371"/>
    <n v="20"/>
    <n v="0"/>
    <n v="0"/>
    <n v="0"/>
    <n v="3"/>
    <s v="14:33"/>
    <s v="13:16"/>
    <d v="1899-12-30T01:17:00"/>
    <s v="Afternoon"/>
    <x v="0"/>
    <x v="0"/>
  </r>
  <r>
    <x v="604"/>
    <x v="2"/>
    <s v="Southwest Airlines Co.: WN"/>
    <s v="WN"/>
    <n v="19393"/>
    <n v="2601"/>
    <x v="80"/>
    <s v="Santa Ana, CA"/>
    <s v="LAS"/>
    <s v="Las Vegas, NV"/>
    <n v="1215"/>
    <n v="1220"/>
    <n v="5"/>
    <n v="7"/>
    <n v="1227"/>
    <n v="1310"/>
    <n v="30"/>
    <n v="1325"/>
    <n v="1340"/>
    <n v="15"/>
    <n v="0"/>
    <n v="0"/>
    <n v="70"/>
    <n v="80"/>
    <n v="43"/>
    <n v="226"/>
    <n v="0"/>
    <n v="0"/>
    <n v="15"/>
    <n v="0"/>
    <n v="0"/>
    <s v="13:40"/>
    <s v="12:20"/>
    <d v="1899-12-30T01:20:00"/>
    <s v="Afternoon"/>
    <x v="0"/>
    <x v="2"/>
  </r>
  <r>
    <x v="605"/>
    <x v="8"/>
    <s v="PSA Airlines Inc.: OH"/>
    <s v="OH"/>
    <n v="20397"/>
    <n v="5180"/>
    <x v="19"/>
    <s v="Charlotte, NC"/>
    <s v="HPN"/>
    <s v="White Plains, NY"/>
    <n v="1101"/>
    <n v="1134"/>
    <n v="33"/>
    <n v="32"/>
    <n v="1206"/>
    <n v="1333"/>
    <n v="4"/>
    <n v="1304"/>
    <n v="1337"/>
    <n v="33"/>
    <n v="0"/>
    <n v="0"/>
    <n v="123"/>
    <n v="123"/>
    <n v="87"/>
    <n v="564"/>
    <n v="33"/>
    <n v="0"/>
    <n v="0"/>
    <n v="0"/>
    <n v="0"/>
    <s v="13:37"/>
    <s v="11:34"/>
    <d v="1899-12-30T02:03:00"/>
    <s v="Morning"/>
    <x v="0"/>
    <x v="2"/>
  </r>
  <r>
    <x v="606"/>
    <x v="3"/>
    <s v="American Airlines Inc.: AA"/>
    <s v="AA"/>
    <n v="19805"/>
    <n v="1771"/>
    <x v="18"/>
    <s v="Dallas/Fort Worth, TX"/>
    <s v="LAS"/>
    <s v="Las Vegas, NV"/>
    <n v="1900"/>
    <n v="1909"/>
    <n v="9"/>
    <n v="15"/>
    <n v="1924"/>
    <n v="1950"/>
    <n v="12"/>
    <n v="1959"/>
    <n v="2002"/>
    <n v="3"/>
    <n v="0"/>
    <n v="0"/>
    <n v="179"/>
    <n v="173"/>
    <n v="146"/>
    <n v="1055"/>
    <m/>
    <m/>
    <m/>
    <m/>
    <m/>
    <s v="20:02"/>
    <s v="19:09"/>
    <d v="1899-12-30T00:53:00"/>
    <s v="Evening"/>
    <x v="0"/>
    <x v="1"/>
  </r>
  <r>
    <x v="607"/>
    <x v="3"/>
    <s v="American Airlines Inc.: AA"/>
    <s v="AA"/>
    <n v="19805"/>
    <n v="1894"/>
    <x v="133"/>
    <s v="Memphis, TN"/>
    <s v="CLT"/>
    <s v="Charlotte, NC"/>
    <n v="1854"/>
    <n v="1937"/>
    <n v="43"/>
    <n v="9"/>
    <n v="1946"/>
    <n v="2158"/>
    <n v="13"/>
    <n v="2145"/>
    <n v="2211"/>
    <n v="26"/>
    <n v="0"/>
    <n v="0"/>
    <n v="111"/>
    <n v="94"/>
    <n v="72"/>
    <n v="511"/>
    <n v="0"/>
    <n v="0"/>
    <n v="0"/>
    <n v="0"/>
    <n v="26"/>
    <s v="22:11"/>
    <s v="19:37"/>
    <d v="1899-12-30T02:34:00"/>
    <s v="Evening"/>
    <x v="0"/>
    <x v="1"/>
  </r>
  <r>
    <x v="608"/>
    <x v="6"/>
    <s v="Alaska Airlines Inc.: AS"/>
    <s v="AS"/>
    <n v="19930"/>
    <n v="647"/>
    <x v="35"/>
    <s v="San Antonio, TX"/>
    <s v="SEA"/>
    <s v="Seattle, WA"/>
    <n v="1900"/>
    <n v="1849"/>
    <n v="-11"/>
    <n v="12"/>
    <n v="1901"/>
    <n v="2107"/>
    <n v="6"/>
    <n v="2135"/>
    <n v="2113"/>
    <n v="-22"/>
    <n v="0"/>
    <n v="0"/>
    <n v="275"/>
    <n v="264"/>
    <n v="246"/>
    <n v="1774"/>
    <m/>
    <m/>
    <m/>
    <m/>
    <m/>
    <s v="21:13"/>
    <s v="18:49"/>
    <d v="1899-12-30T02:24:00"/>
    <s v="Evening"/>
    <x v="1"/>
    <x v="0"/>
  </r>
  <r>
    <x v="609"/>
    <x v="3"/>
    <s v="American Airlines Inc.: AA"/>
    <s v="AA"/>
    <n v="19805"/>
    <n v="1424"/>
    <x v="134"/>
    <s v="Ontario, CA"/>
    <s v="DFW"/>
    <s v="Dallas/Fort Worth, TX"/>
    <n v="1448"/>
    <n v="1436"/>
    <n v="-12"/>
    <n v="7"/>
    <n v="1443"/>
    <n v="1915"/>
    <n v="4"/>
    <n v="1943"/>
    <n v="1919"/>
    <n v="-24"/>
    <n v="0"/>
    <n v="0"/>
    <n v="175"/>
    <n v="163"/>
    <n v="152"/>
    <n v="1188"/>
    <m/>
    <m/>
    <m/>
    <m/>
    <m/>
    <s v="19:19"/>
    <s v="14:36"/>
    <d v="1899-12-30T04:43:00"/>
    <s v="Afternoon"/>
    <x v="1"/>
    <x v="2"/>
  </r>
  <r>
    <x v="610"/>
    <x v="0"/>
    <s v="United Air Lines Inc.: UA"/>
    <s v="UA"/>
    <n v="19977"/>
    <n v="756"/>
    <x v="29"/>
    <s v="San Francisco, CA"/>
    <s v="DEN"/>
    <s v="Denver, CO"/>
    <n v="500"/>
    <n v="459"/>
    <n v="-1"/>
    <n v="17"/>
    <n v="516"/>
    <n v="816"/>
    <n v="7"/>
    <n v="830"/>
    <n v="823"/>
    <n v="-7"/>
    <n v="0"/>
    <n v="0"/>
    <n v="150"/>
    <n v="144"/>
    <n v="120"/>
    <n v="967"/>
    <m/>
    <m/>
    <m/>
    <m/>
    <m/>
    <s v="08:23"/>
    <s v="04:59"/>
    <d v="1899-12-30T03:24:00"/>
    <s v="Night"/>
    <x v="1"/>
    <x v="0"/>
  </r>
  <r>
    <x v="611"/>
    <x v="1"/>
    <s v="Delta Air Lines Inc.: DL"/>
    <s v="DL"/>
    <n v="19790"/>
    <n v="312"/>
    <x v="31"/>
    <s v="Boston, MA"/>
    <s v="ATL"/>
    <s v="Atlanta, GA"/>
    <n v="1805"/>
    <n v="1801"/>
    <n v="-4"/>
    <n v="15"/>
    <n v="1816"/>
    <n v="2035"/>
    <n v="9"/>
    <n v="2049"/>
    <n v="2044"/>
    <n v="-5"/>
    <n v="0"/>
    <n v="0"/>
    <n v="164"/>
    <n v="163"/>
    <n v="139"/>
    <n v="946"/>
    <m/>
    <m/>
    <m/>
    <m/>
    <m/>
    <s v="20:44"/>
    <s v="18:01"/>
    <d v="1899-12-30T02:43:00"/>
    <s v="Evening"/>
    <x v="1"/>
    <x v="2"/>
  </r>
  <r>
    <x v="612"/>
    <x v="2"/>
    <s v="Southwest Airlines Co.: WN"/>
    <s v="WN"/>
    <n v="19393"/>
    <n v="1109"/>
    <x v="80"/>
    <s v="Santa Ana, CA"/>
    <s v="OAK"/>
    <s v="Oakland, CA"/>
    <n v="1710"/>
    <n v="1714"/>
    <n v="4"/>
    <n v="11"/>
    <n v="1725"/>
    <n v="1823"/>
    <n v="5"/>
    <n v="1830"/>
    <n v="1828"/>
    <n v="-2"/>
    <n v="0"/>
    <n v="0"/>
    <n v="80"/>
    <n v="74"/>
    <n v="58"/>
    <n v="371"/>
    <m/>
    <m/>
    <m/>
    <m/>
    <m/>
    <s v="18:28"/>
    <s v="17:14"/>
    <d v="1899-12-30T01:14:00"/>
    <s v="Afternoon"/>
    <x v="1"/>
    <x v="6"/>
  </r>
  <r>
    <x v="613"/>
    <x v="13"/>
    <s v="Envoy Air: MQ"/>
    <s v="MQ"/>
    <n v="20398"/>
    <n v="3872"/>
    <x v="135"/>
    <s v="Traverse City, MI"/>
    <s v="ORD"/>
    <s v="Chicago, IL"/>
    <n v="1115"/>
    <n v="1126"/>
    <n v="11"/>
    <n v="11"/>
    <n v="1137"/>
    <n v="1126"/>
    <n v="12"/>
    <n v="1131"/>
    <n v="1138"/>
    <n v="7"/>
    <n v="0"/>
    <n v="0"/>
    <n v="76"/>
    <n v="72"/>
    <n v="49"/>
    <n v="224"/>
    <m/>
    <m/>
    <m/>
    <m/>
    <m/>
    <s v="11:38"/>
    <s v="11:26"/>
    <d v="1899-12-30T00:12:00"/>
    <s v="Morning"/>
    <x v="0"/>
    <x v="4"/>
  </r>
  <r>
    <x v="614"/>
    <x v="7"/>
    <s v="JetBlue Airways: B6"/>
    <s v="B6"/>
    <n v="20409"/>
    <n v="2431"/>
    <x v="31"/>
    <s v="Boston, MA"/>
    <s v="LGA"/>
    <s v="New York, NY"/>
    <n v="800"/>
    <n v="854"/>
    <n v="54"/>
    <n v="65"/>
    <n v="959"/>
    <n v="1047"/>
    <n v="7"/>
    <n v="924"/>
    <n v="1054"/>
    <n v="90"/>
    <n v="0"/>
    <n v="0"/>
    <n v="84"/>
    <n v="120"/>
    <n v="48"/>
    <n v="184"/>
    <n v="54"/>
    <n v="0"/>
    <n v="36"/>
    <n v="0"/>
    <n v="0"/>
    <s v="10:54"/>
    <s v="08:54"/>
    <d v="1899-12-30T02:00:00"/>
    <s v="Morning"/>
    <x v="0"/>
    <x v="6"/>
  </r>
  <r>
    <x v="615"/>
    <x v="11"/>
    <s v="SkyWest Airlines Inc.: OO"/>
    <s v="OO"/>
    <n v="20304"/>
    <n v="3245"/>
    <x v="18"/>
    <s v="Dallas/Fort Worth, TX"/>
    <s v="ROW"/>
    <s v="Roswell, NM"/>
    <n v="2226"/>
    <n v="2220"/>
    <n v="-6"/>
    <n v="21"/>
    <n v="2241"/>
    <n v="2245"/>
    <n v="5"/>
    <n v="2303"/>
    <n v="2250"/>
    <n v="-13"/>
    <n v="0"/>
    <n v="0"/>
    <n v="97"/>
    <n v="90"/>
    <n v="64"/>
    <n v="435"/>
    <m/>
    <m/>
    <m/>
    <m/>
    <m/>
    <s v="22:50"/>
    <s v="22:20"/>
    <d v="1899-12-30T00:30:00"/>
    <s v="Evening"/>
    <x v="1"/>
    <x v="4"/>
  </r>
  <r>
    <x v="616"/>
    <x v="1"/>
    <s v="Delta Air Lines Inc.: DL"/>
    <s v="DL"/>
    <n v="19790"/>
    <n v="968"/>
    <x v="1"/>
    <s v="Minneapolis, MN"/>
    <s v="SFO"/>
    <s v="San Francisco, CA"/>
    <n v="2105"/>
    <n v="2113"/>
    <n v="8"/>
    <n v="12"/>
    <n v="2125"/>
    <n v="2245"/>
    <n v="8"/>
    <n v="2312"/>
    <n v="2253"/>
    <n v="-19"/>
    <n v="0"/>
    <n v="0"/>
    <n v="247"/>
    <n v="220"/>
    <n v="200"/>
    <n v="1589"/>
    <m/>
    <m/>
    <m/>
    <m/>
    <m/>
    <s v="22:53"/>
    <s v="21:13"/>
    <d v="1899-12-30T01:40:00"/>
    <s v="Evening"/>
    <x v="1"/>
    <x v="1"/>
  </r>
  <r>
    <x v="617"/>
    <x v="2"/>
    <s v="Southwest Airlines Co.: WN"/>
    <s v="WN"/>
    <n v="19393"/>
    <n v="2259"/>
    <x v="2"/>
    <s v="Dallas, TX"/>
    <s v="MCI"/>
    <s v="Kansas City, MO"/>
    <n v="830"/>
    <n v="829"/>
    <n v="-1"/>
    <n v="13"/>
    <n v="842"/>
    <n v="953"/>
    <n v="5"/>
    <n v="1000"/>
    <n v="958"/>
    <n v="-2"/>
    <n v="0"/>
    <n v="0"/>
    <n v="90"/>
    <n v="89"/>
    <n v="71"/>
    <n v="461"/>
    <m/>
    <m/>
    <m/>
    <m/>
    <m/>
    <s v="09:58"/>
    <s v="08:29"/>
    <d v="1899-12-30T01:29:00"/>
    <s v="Morning"/>
    <x v="1"/>
    <x v="3"/>
  </r>
  <r>
    <x v="618"/>
    <x v="1"/>
    <s v="Delta Air Lines Inc.: DL"/>
    <s v="DL"/>
    <n v="19790"/>
    <n v="2476"/>
    <x v="7"/>
    <s v="Atlanta, GA"/>
    <s v="MIA"/>
    <s v="Miami, FL"/>
    <n v="900"/>
    <n v="906"/>
    <n v="6"/>
    <n v="10"/>
    <n v="916"/>
    <n v="1053"/>
    <n v="9"/>
    <n v="1052"/>
    <n v="1102"/>
    <n v="10"/>
    <n v="0"/>
    <n v="0"/>
    <n v="112"/>
    <n v="116"/>
    <n v="97"/>
    <n v="594"/>
    <m/>
    <m/>
    <m/>
    <m/>
    <m/>
    <s v="11:02"/>
    <s v="09:06"/>
    <d v="1899-12-30T01:56:00"/>
    <s v="Morning"/>
    <x v="0"/>
    <x v="1"/>
  </r>
  <r>
    <x v="619"/>
    <x v="11"/>
    <s v="SkyWest Airlines Inc.: OO"/>
    <s v="OO"/>
    <n v="20304"/>
    <n v="5350"/>
    <x v="20"/>
    <s v="Chicago, IL"/>
    <s v="LEX"/>
    <s v="Lexington, KY"/>
    <n v="1045"/>
    <n v="1041"/>
    <n v="-4"/>
    <n v="19"/>
    <n v="1100"/>
    <n v="1249"/>
    <n v="4"/>
    <n v="1310"/>
    <n v="1253"/>
    <n v="-17"/>
    <n v="0"/>
    <n v="0"/>
    <n v="85"/>
    <n v="72"/>
    <n v="49"/>
    <n v="323"/>
    <m/>
    <m/>
    <m/>
    <m/>
    <m/>
    <s v="12:53"/>
    <s v="10:41"/>
    <d v="1899-12-30T02:12:00"/>
    <s v="Morning"/>
    <x v="1"/>
    <x v="4"/>
  </r>
  <r>
    <x v="620"/>
    <x v="3"/>
    <s v="American Airlines Inc.: AA"/>
    <s v="AA"/>
    <n v="19805"/>
    <n v="561"/>
    <x v="48"/>
    <s v="Orlando, FL"/>
    <s v="CLT"/>
    <s v="Charlotte, NC"/>
    <n v="1537"/>
    <n v="1531"/>
    <n v="-6"/>
    <n v="11"/>
    <n v="1542"/>
    <n v="1701"/>
    <n v="13"/>
    <n v="1720"/>
    <n v="1714"/>
    <n v="-6"/>
    <n v="0"/>
    <n v="0"/>
    <n v="103"/>
    <n v="103"/>
    <n v="79"/>
    <n v="468"/>
    <m/>
    <m/>
    <m/>
    <m/>
    <m/>
    <s v="17:14"/>
    <s v="15:31"/>
    <d v="1899-12-30T01:43:00"/>
    <s v="Afternoon"/>
    <x v="1"/>
    <x v="0"/>
  </r>
  <r>
    <x v="621"/>
    <x v="2"/>
    <s v="Southwest Airlines Co.: WN"/>
    <s v="WN"/>
    <n v="19393"/>
    <n v="1585"/>
    <x v="16"/>
    <s v="Fort Lauderdale, FL"/>
    <s v="TPA"/>
    <s v="Tampa, FL"/>
    <n v="1920"/>
    <n v="1921"/>
    <n v="1"/>
    <n v="11"/>
    <n v="1932"/>
    <n v="2007"/>
    <n v="6"/>
    <n v="2025"/>
    <n v="2013"/>
    <n v="-12"/>
    <n v="0"/>
    <n v="0"/>
    <n v="65"/>
    <n v="52"/>
    <n v="35"/>
    <n v="197"/>
    <m/>
    <m/>
    <m/>
    <m/>
    <m/>
    <s v="20:13"/>
    <s v="19:21"/>
    <d v="1899-12-30T00:52:00"/>
    <s v="Evening"/>
    <x v="1"/>
    <x v="6"/>
  </r>
  <r>
    <x v="622"/>
    <x v="2"/>
    <s v="Southwest Airlines Co.: WN"/>
    <s v="WN"/>
    <n v="19393"/>
    <n v="3316"/>
    <x v="136"/>
    <s v="Islip, NY"/>
    <s v="PBI"/>
    <s v="West Palm Beach/Palm Beach, FL"/>
    <n v="1835"/>
    <n v="1830"/>
    <n v="-5"/>
    <n v="7"/>
    <n v="1837"/>
    <n v="2127"/>
    <n v="5"/>
    <n v="2135"/>
    <n v="2132"/>
    <n v="-3"/>
    <n v="0"/>
    <n v="0"/>
    <n v="180"/>
    <n v="182"/>
    <n v="170"/>
    <n v="1052"/>
    <m/>
    <m/>
    <m/>
    <m/>
    <m/>
    <s v="21:32"/>
    <s v="18:30"/>
    <d v="1899-12-30T03:02:00"/>
    <s v="Evening"/>
    <x v="1"/>
    <x v="4"/>
  </r>
  <r>
    <x v="623"/>
    <x v="4"/>
    <s v="Republic Airline: YX"/>
    <s v="YX"/>
    <n v="20452"/>
    <n v="3430"/>
    <x v="54"/>
    <s v="Newark, NJ"/>
    <s v="RDU"/>
    <s v="Raleigh/Durham, NC"/>
    <n v="1000"/>
    <n v="1000"/>
    <n v="0"/>
    <n v="39"/>
    <n v="1039"/>
    <n v="1153"/>
    <n v="6"/>
    <n v="1144"/>
    <n v="1159"/>
    <n v="15"/>
    <n v="0"/>
    <n v="0"/>
    <n v="104"/>
    <n v="119"/>
    <n v="74"/>
    <n v="416"/>
    <n v="0"/>
    <n v="0"/>
    <n v="15"/>
    <n v="0"/>
    <n v="0"/>
    <s v="11:59"/>
    <s v="10:00"/>
    <d v="1899-12-30T01:59:00"/>
    <s v="Morning"/>
    <x v="0"/>
    <x v="4"/>
  </r>
  <r>
    <x v="624"/>
    <x v="9"/>
    <s v="Allegiant Air: G4"/>
    <s v="G4"/>
    <n v="20368"/>
    <n v="413"/>
    <x v="137"/>
    <s v="St. Petersburg, FL"/>
    <s v="TYS"/>
    <s v="Knoxville, TN"/>
    <n v="2110"/>
    <n v="2114"/>
    <n v="4"/>
    <n v="10"/>
    <n v="2124"/>
    <n v="2236"/>
    <n v="7"/>
    <n v="2248"/>
    <n v="2243"/>
    <n v="-5"/>
    <n v="0"/>
    <n v="0"/>
    <n v="98"/>
    <n v="89"/>
    <n v="72"/>
    <n v="550"/>
    <m/>
    <m/>
    <m/>
    <m/>
    <m/>
    <s v="22:43"/>
    <s v="21:14"/>
    <d v="1899-12-30T01:29:00"/>
    <s v="Evening"/>
    <x v="1"/>
    <x v="2"/>
  </r>
  <r>
    <x v="625"/>
    <x v="1"/>
    <s v="Delta Air Lines Inc.: DL"/>
    <s v="DL"/>
    <n v="19790"/>
    <n v="898"/>
    <x v="6"/>
    <s v="Seattle, WA"/>
    <s v="ORD"/>
    <s v="Chicago, IL"/>
    <n v="1120"/>
    <n v="1121"/>
    <n v="1"/>
    <n v="17"/>
    <n v="1138"/>
    <n v="1659"/>
    <n v="12"/>
    <n v="1721"/>
    <n v="1711"/>
    <n v="-10"/>
    <n v="0"/>
    <n v="0"/>
    <n v="241"/>
    <n v="230"/>
    <n v="201"/>
    <n v="1721"/>
    <m/>
    <m/>
    <m/>
    <m/>
    <m/>
    <s v="17:11"/>
    <s v="11:21"/>
    <d v="1899-12-30T05:50:00"/>
    <s v="Morning"/>
    <x v="1"/>
    <x v="3"/>
  </r>
  <r>
    <x v="626"/>
    <x v="1"/>
    <s v="Delta Air Lines Inc.: DL"/>
    <s v="DL"/>
    <n v="19790"/>
    <n v="1763"/>
    <x v="39"/>
    <s v="San Juan, PR"/>
    <s v="ATL"/>
    <s v="Atlanta, GA"/>
    <n v="700"/>
    <n v="720"/>
    <n v="20"/>
    <n v="15"/>
    <n v="735"/>
    <n v="1056"/>
    <n v="10"/>
    <n v="1050"/>
    <n v="1106"/>
    <n v="16"/>
    <n v="0"/>
    <n v="0"/>
    <n v="230"/>
    <n v="226"/>
    <n v="201"/>
    <n v="1547"/>
    <n v="16"/>
    <n v="0"/>
    <n v="0"/>
    <n v="0"/>
    <n v="0"/>
    <s v="11:06"/>
    <s v="07:20"/>
    <d v="1899-12-30T03:46:00"/>
    <s v="Morning"/>
    <x v="0"/>
    <x v="4"/>
  </r>
  <r>
    <x v="627"/>
    <x v="3"/>
    <s v="American Airlines Inc.: AA"/>
    <s v="AA"/>
    <n v="19805"/>
    <n v="1514"/>
    <x v="18"/>
    <s v="Dallas/Fort Worth, TX"/>
    <s v="OMA"/>
    <s v="Omaha, NE"/>
    <n v="1458"/>
    <n v="1451"/>
    <n v="-7"/>
    <n v="13"/>
    <n v="1504"/>
    <n v="1627"/>
    <n v="5"/>
    <n v="1648"/>
    <n v="1632"/>
    <n v="-16"/>
    <n v="0"/>
    <n v="0"/>
    <n v="110"/>
    <n v="101"/>
    <n v="83"/>
    <n v="583"/>
    <m/>
    <m/>
    <m/>
    <m/>
    <m/>
    <s v="16:32"/>
    <s v="14:51"/>
    <d v="1899-12-30T01:41:00"/>
    <s v="Afternoon"/>
    <x v="1"/>
    <x v="4"/>
  </r>
  <r>
    <x v="628"/>
    <x v="10"/>
    <s v="ExpressJet Airlines LLC d/b/a aha!: EV"/>
    <s v="EV"/>
    <n v="20366"/>
    <n v="3985"/>
    <x v="44"/>
    <s v="Killeen, TX"/>
    <s v="IAH"/>
    <s v="Houston, TX"/>
    <n v="540"/>
    <n v="530"/>
    <n v="-10"/>
    <n v="13"/>
    <n v="543"/>
    <n v="616"/>
    <n v="7"/>
    <n v="645"/>
    <n v="623"/>
    <n v="-22"/>
    <n v="0"/>
    <n v="0"/>
    <n v="65"/>
    <n v="53"/>
    <n v="33"/>
    <n v="166"/>
    <m/>
    <m/>
    <m/>
    <m/>
    <m/>
    <s v="06:23"/>
    <s v="05:30"/>
    <d v="1899-12-30T00:53:00"/>
    <s v="Night"/>
    <x v="1"/>
    <x v="1"/>
  </r>
  <r>
    <x v="629"/>
    <x v="3"/>
    <s v="American Airlines Inc.: AA"/>
    <s v="AA"/>
    <n v="19805"/>
    <n v="1173"/>
    <x v="20"/>
    <s v="Chicago, IL"/>
    <s v="PIT"/>
    <s v="Pittsburgh, PA"/>
    <n v="2035"/>
    <n v="2308"/>
    <n v="153"/>
    <n v="17"/>
    <n v="2325"/>
    <n v="125"/>
    <n v="12"/>
    <n v="2257"/>
    <n v="137"/>
    <n v="160"/>
    <n v="0"/>
    <n v="0"/>
    <n v="82"/>
    <n v="89"/>
    <n v="60"/>
    <n v="413"/>
    <n v="130"/>
    <n v="0"/>
    <n v="7"/>
    <n v="0"/>
    <n v="23"/>
    <s v="01:37"/>
    <s v="23:08"/>
    <n v="-0.89652777777777781"/>
    <s v="Evening"/>
    <x v="0"/>
    <x v="3"/>
  </r>
  <r>
    <x v="630"/>
    <x v="7"/>
    <s v="JetBlue Airways: B6"/>
    <s v="B6"/>
    <n v="20409"/>
    <n v="1754"/>
    <x v="39"/>
    <s v="San Juan, PR"/>
    <s v="FLL"/>
    <s v="Fort Lauderdale, FL"/>
    <n v="1243"/>
    <n v="1320"/>
    <n v="37"/>
    <n v="12"/>
    <n v="1332"/>
    <n v="1542"/>
    <n v="4"/>
    <n v="1528"/>
    <n v="1546"/>
    <n v="18"/>
    <n v="0"/>
    <n v="0"/>
    <n v="165"/>
    <n v="146"/>
    <n v="130"/>
    <n v="1046"/>
    <n v="3"/>
    <n v="0"/>
    <n v="0"/>
    <n v="0"/>
    <n v="15"/>
    <s v="15:46"/>
    <s v="13:20"/>
    <d v="1899-12-30T02:26:00"/>
    <s v="Afternoon"/>
    <x v="0"/>
    <x v="1"/>
  </r>
  <r>
    <x v="631"/>
    <x v="1"/>
    <s v="Delta Air Lines Inc.: DL"/>
    <s v="DL"/>
    <n v="19790"/>
    <n v="686"/>
    <x v="21"/>
    <s v="Las Vegas, NV"/>
    <s v="ATL"/>
    <s v="Atlanta, GA"/>
    <n v="1330"/>
    <n v="1314"/>
    <n v="-16"/>
    <n v="11"/>
    <n v="1325"/>
    <n v="2000"/>
    <n v="8"/>
    <n v="2024"/>
    <n v="2008"/>
    <n v="-16"/>
    <n v="0"/>
    <n v="0"/>
    <n v="234"/>
    <n v="234"/>
    <n v="215"/>
    <n v="1747"/>
    <m/>
    <m/>
    <m/>
    <m/>
    <m/>
    <s v="20:08"/>
    <s v="13:14"/>
    <d v="1899-12-30T06:54:00"/>
    <s v="Afternoon"/>
    <x v="1"/>
    <x v="1"/>
  </r>
  <r>
    <x v="632"/>
    <x v="2"/>
    <s v="Southwest Airlines Co.: WN"/>
    <s v="WN"/>
    <n v="19393"/>
    <n v="1229"/>
    <x v="138"/>
    <s v="Palm Springs, CA"/>
    <s v="OAK"/>
    <s v="Oakland, CA"/>
    <n v="1645"/>
    <n v="1809"/>
    <n v="84"/>
    <n v="25"/>
    <n v="1834"/>
    <n v="1949"/>
    <n v="4"/>
    <n v="1815"/>
    <n v="1953"/>
    <n v="98"/>
    <n v="0"/>
    <n v="0"/>
    <n v="90"/>
    <n v="104"/>
    <n v="75"/>
    <n v="418"/>
    <n v="6"/>
    <n v="0"/>
    <n v="14"/>
    <n v="0"/>
    <n v="78"/>
    <s v="19:53"/>
    <s v="18:09"/>
    <d v="1899-12-30T01:44:00"/>
    <s v="Evening"/>
    <x v="0"/>
    <x v="3"/>
  </r>
  <r>
    <x v="633"/>
    <x v="2"/>
    <s v="Southwest Airlines Co.: WN"/>
    <s v="WN"/>
    <n v="19393"/>
    <n v="446"/>
    <x v="12"/>
    <s v="Baltimore, MD"/>
    <s v="PBI"/>
    <s v="West Palm Beach/Palm Beach, FL"/>
    <n v="1105"/>
    <n v="1100"/>
    <n v="-5"/>
    <n v="13"/>
    <n v="1113"/>
    <n v="1305"/>
    <n v="4"/>
    <n v="1340"/>
    <n v="1309"/>
    <n v="-31"/>
    <n v="0"/>
    <n v="0"/>
    <n v="155"/>
    <n v="129"/>
    <n v="112"/>
    <n v="883"/>
    <m/>
    <m/>
    <m/>
    <m/>
    <m/>
    <s v="13:09"/>
    <s v="11:00"/>
    <d v="1899-12-30T02:09:00"/>
    <s v="Morning"/>
    <x v="1"/>
    <x v="6"/>
  </r>
  <r>
    <x v="634"/>
    <x v="17"/>
    <s v="Hawaiian Airlines Inc.: HA"/>
    <s v="HA"/>
    <n v="19690"/>
    <n v="35"/>
    <x v="40"/>
    <s v="Phoenix, AZ"/>
    <s v="HNL"/>
    <s v="Honolulu, HI"/>
    <n v="800"/>
    <n v="757"/>
    <n v="-3"/>
    <n v="16"/>
    <n v="813"/>
    <n v="1125"/>
    <n v="4"/>
    <n v="1150"/>
    <n v="1129"/>
    <n v="-21"/>
    <n v="0"/>
    <n v="0"/>
    <n v="410"/>
    <n v="392"/>
    <n v="372"/>
    <n v="2917"/>
    <m/>
    <m/>
    <m/>
    <m/>
    <m/>
    <s v="11:29"/>
    <s v="07:57"/>
    <d v="1899-12-30T03:32:00"/>
    <s v="Morning"/>
    <x v="1"/>
    <x v="2"/>
  </r>
  <r>
    <x v="635"/>
    <x v="1"/>
    <s v="Delta Air Lines Inc.: DL"/>
    <s v="DL"/>
    <n v="19790"/>
    <n v="522"/>
    <x v="29"/>
    <s v="San Francisco, CA"/>
    <s v="SLC"/>
    <s v="Salt Lake City, UT"/>
    <n v="1314"/>
    <n v="1305"/>
    <n v="-9"/>
    <n v="9"/>
    <n v="1314"/>
    <n v="1541"/>
    <n v="5"/>
    <n v="1616"/>
    <n v="1546"/>
    <n v="-30"/>
    <n v="0"/>
    <n v="0"/>
    <n v="122"/>
    <n v="101"/>
    <n v="87"/>
    <n v="599"/>
    <m/>
    <m/>
    <m/>
    <m/>
    <m/>
    <s v="15:46"/>
    <s v="13:05"/>
    <d v="1899-12-30T02:41:00"/>
    <s v="Afternoon"/>
    <x v="1"/>
    <x v="4"/>
  </r>
  <r>
    <x v="636"/>
    <x v="3"/>
    <s v="American Airlines Inc.: AA"/>
    <s v="AA"/>
    <n v="19805"/>
    <n v="1898"/>
    <x v="19"/>
    <s v="Charlotte, NC"/>
    <s v="SAV"/>
    <s v="Savannah, GA"/>
    <n v="1325"/>
    <n v="1428"/>
    <n v="63"/>
    <n v="19"/>
    <n v="1447"/>
    <n v="1524"/>
    <n v="5"/>
    <n v="1434"/>
    <n v="1529"/>
    <n v="55"/>
    <n v="0"/>
    <n v="0"/>
    <n v="69"/>
    <n v="61"/>
    <n v="37"/>
    <n v="213"/>
    <n v="0"/>
    <n v="0"/>
    <n v="0"/>
    <n v="0"/>
    <n v="55"/>
    <s v="15:29"/>
    <s v="14:28"/>
    <d v="1899-12-30T01:01:00"/>
    <s v="Afternoon"/>
    <x v="0"/>
    <x v="5"/>
  </r>
  <r>
    <x v="637"/>
    <x v="11"/>
    <s v="SkyWest Airlines Inc.: OO"/>
    <s v="OO"/>
    <n v="20304"/>
    <n v="2970"/>
    <x v="60"/>
    <s v="Aspen, CO"/>
    <s v="ORD"/>
    <s v="Chicago, IL"/>
    <n v="1216"/>
    <n v="1215"/>
    <n v="-1"/>
    <n v="26"/>
    <n v="1241"/>
    <n v="1622"/>
    <n v="29"/>
    <n v="1600"/>
    <n v="1651"/>
    <n v="51"/>
    <n v="0"/>
    <n v="0"/>
    <n v="164"/>
    <n v="216"/>
    <n v="161"/>
    <n v="1013"/>
    <n v="0"/>
    <n v="0"/>
    <n v="51"/>
    <n v="0"/>
    <n v="0"/>
    <s v="16:51"/>
    <s v="12:15"/>
    <d v="1899-12-30T04:36:00"/>
    <s v="Afternoon"/>
    <x v="1"/>
    <x v="4"/>
  </r>
  <r>
    <x v="638"/>
    <x v="2"/>
    <s v="Southwest Airlines Co.: WN"/>
    <s v="WN"/>
    <n v="19393"/>
    <n v="4030"/>
    <x v="21"/>
    <s v="Las Vegas, NV"/>
    <s v="AUS"/>
    <s v="Austin, TX"/>
    <n v="1550"/>
    <n v="1830"/>
    <n v="160"/>
    <n v="15"/>
    <n v="1845"/>
    <n v="2255"/>
    <n v="4"/>
    <n v="2025"/>
    <n v="2259"/>
    <n v="154"/>
    <n v="0"/>
    <n v="0"/>
    <n v="155"/>
    <n v="149"/>
    <n v="130"/>
    <n v="1090"/>
    <n v="4"/>
    <n v="0"/>
    <n v="0"/>
    <n v="0"/>
    <n v="150"/>
    <s v="22:59"/>
    <s v="18:30"/>
    <d v="1899-12-30T04:29:00"/>
    <s v="Evening"/>
    <x v="0"/>
    <x v="6"/>
  </r>
  <r>
    <x v="639"/>
    <x v="6"/>
    <s v="Alaska Airlines Inc.: AS"/>
    <s v="AS"/>
    <n v="19930"/>
    <n v="1382"/>
    <x v="138"/>
    <s v="Palm Springs, CA"/>
    <s v="SEA"/>
    <s v="Seattle, WA"/>
    <n v="835"/>
    <n v="831"/>
    <n v="-4"/>
    <n v="15"/>
    <n v="846"/>
    <n v="1104"/>
    <n v="22"/>
    <n v="1126"/>
    <n v="1126"/>
    <n v="0"/>
    <n v="0"/>
    <n v="0"/>
    <n v="171"/>
    <n v="175"/>
    <n v="138"/>
    <n v="987"/>
    <m/>
    <m/>
    <m/>
    <m/>
    <m/>
    <s v="11:26"/>
    <s v="08:31"/>
    <d v="1899-12-30T02:55:00"/>
    <s v="Morning"/>
    <x v="1"/>
    <x v="3"/>
  </r>
  <r>
    <x v="640"/>
    <x v="12"/>
    <s v="Endeavor Air Inc.: 9E"/>
    <s v="9E"/>
    <n v="20363"/>
    <n v="4680"/>
    <x v="7"/>
    <s v="Atlanta, GA"/>
    <s v="TYS"/>
    <s v="Knoxville, TN"/>
    <n v="1559"/>
    <n v="1556"/>
    <n v="-3"/>
    <n v="12"/>
    <n v="1608"/>
    <n v="1640"/>
    <n v="3"/>
    <n v="1659"/>
    <n v="1643"/>
    <n v="-16"/>
    <n v="0"/>
    <n v="0"/>
    <n v="60"/>
    <n v="47"/>
    <n v="32"/>
    <n v="152"/>
    <m/>
    <m/>
    <m/>
    <m/>
    <m/>
    <s v="16:43"/>
    <s v="15:56"/>
    <d v="1899-12-30T00:47:00"/>
    <s v="Afternoon"/>
    <x v="1"/>
    <x v="4"/>
  </r>
  <r>
    <x v="641"/>
    <x v="11"/>
    <s v="SkyWest Airlines Inc.: OO"/>
    <s v="OO"/>
    <n v="20304"/>
    <n v="4730"/>
    <x v="139"/>
    <s v="Omaha, NE"/>
    <s v="DEN"/>
    <s v="Denver, CO"/>
    <n v="1900"/>
    <n v="1902"/>
    <n v="2"/>
    <n v="9"/>
    <n v="1911"/>
    <n v="1925"/>
    <n v="16"/>
    <n v="1954"/>
    <n v="1941"/>
    <n v="-13"/>
    <n v="0"/>
    <n v="0"/>
    <n v="114"/>
    <n v="99"/>
    <n v="74"/>
    <n v="472"/>
    <m/>
    <m/>
    <m/>
    <m/>
    <m/>
    <s v="19:41"/>
    <s v="19:02"/>
    <d v="1899-12-30T00:39:00"/>
    <s v="Evening"/>
    <x v="1"/>
    <x v="5"/>
  </r>
  <r>
    <x v="642"/>
    <x v="10"/>
    <s v="ExpressJet Airlines LLC d/b/a aha!: EV"/>
    <s v="EV"/>
    <n v="20366"/>
    <n v="4413"/>
    <x v="20"/>
    <s v="Chicago, IL"/>
    <s v="FNT"/>
    <s v="Flint, MI"/>
    <n v="1135"/>
    <n v="1216"/>
    <n v="41"/>
    <n v="22"/>
    <n v="1238"/>
    <n v="1414"/>
    <n v="7"/>
    <n v="1346"/>
    <n v="1421"/>
    <n v="35"/>
    <n v="0"/>
    <n v="0"/>
    <n v="71"/>
    <n v="65"/>
    <n v="36"/>
    <n v="223"/>
    <n v="35"/>
    <n v="0"/>
    <n v="0"/>
    <n v="0"/>
    <n v="0"/>
    <s v="14:21"/>
    <s v="12:16"/>
    <d v="1899-12-30T02:05:00"/>
    <s v="Afternoon"/>
    <x v="0"/>
    <x v="4"/>
  </r>
  <r>
    <x v="643"/>
    <x v="7"/>
    <s v="JetBlue Airways: B6"/>
    <s v="B6"/>
    <n v="20409"/>
    <n v="1473"/>
    <x v="15"/>
    <s v="New York, NY"/>
    <s v="CHS"/>
    <s v="Charleston, SC"/>
    <n v="2059"/>
    <n v="2104"/>
    <n v="5"/>
    <n v="45"/>
    <n v="2149"/>
    <n v="2324"/>
    <n v="5"/>
    <n v="2322"/>
    <n v="2329"/>
    <n v="7"/>
    <n v="0"/>
    <n v="0"/>
    <n v="143"/>
    <n v="145"/>
    <n v="95"/>
    <n v="636"/>
    <m/>
    <m/>
    <m/>
    <m/>
    <m/>
    <s v="23:29"/>
    <s v="21:04"/>
    <d v="1899-12-30T02:25:00"/>
    <s v="Evening"/>
    <x v="0"/>
    <x v="5"/>
  </r>
  <r>
    <x v="644"/>
    <x v="4"/>
    <s v="Republic Airline: YX"/>
    <s v="YX"/>
    <n v="20452"/>
    <n v="3568"/>
    <x v="34"/>
    <s v="Detroit, MI"/>
    <s v="EWR"/>
    <s v="Newark, NJ"/>
    <n v="2003"/>
    <n v="1957"/>
    <n v="-6"/>
    <n v="17"/>
    <n v="2014"/>
    <n v="2122"/>
    <n v="23"/>
    <n v="2159"/>
    <n v="2145"/>
    <n v="-14"/>
    <n v="0"/>
    <n v="0"/>
    <n v="116"/>
    <n v="108"/>
    <n v="68"/>
    <n v="488"/>
    <m/>
    <m/>
    <m/>
    <m/>
    <m/>
    <s v="21:45"/>
    <s v="19:57"/>
    <d v="1899-12-30T01:48:00"/>
    <s v="Evening"/>
    <x v="1"/>
    <x v="2"/>
  </r>
  <r>
    <x v="645"/>
    <x v="12"/>
    <s v="Endeavor Air Inc.: 9E"/>
    <s v="9E"/>
    <n v="20363"/>
    <n v="5162"/>
    <x v="34"/>
    <s v="Detroit, MI"/>
    <s v="TVC"/>
    <s v="Traverse City, MI"/>
    <n v="1229"/>
    <n v="1226"/>
    <n v="-3"/>
    <n v="14"/>
    <n v="1240"/>
    <n v="1322"/>
    <n v="6"/>
    <n v="1337"/>
    <n v="1328"/>
    <n v="-9"/>
    <n v="0"/>
    <n v="0"/>
    <n v="68"/>
    <n v="62"/>
    <n v="42"/>
    <n v="207"/>
    <m/>
    <m/>
    <m/>
    <m/>
    <m/>
    <s v="13:28"/>
    <s v="12:26"/>
    <d v="1899-12-30T01:02:00"/>
    <s v="Afternoon"/>
    <x v="1"/>
    <x v="6"/>
  </r>
  <r>
    <x v="646"/>
    <x v="4"/>
    <s v="Republic Airline: YX"/>
    <s v="YX"/>
    <n v="20452"/>
    <n v="4523"/>
    <x v="1"/>
    <s v="Minneapolis, MN"/>
    <s v="LGA"/>
    <s v="New York, NY"/>
    <n v="1605"/>
    <n v="1600"/>
    <n v="-5"/>
    <n v="19"/>
    <n v="1619"/>
    <n v="1935"/>
    <n v="9"/>
    <n v="1959"/>
    <n v="1944"/>
    <n v="-15"/>
    <n v="0"/>
    <n v="0"/>
    <n v="174"/>
    <n v="164"/>
    <n v="136"/>
    <n v="1020"/>
    <m/>
    <m/>
    <m/>
    <m/>
    <m/>
    <s v="19:44"/>
    <s v="16:00"/>
    <d v="1899-12-30T03:44:00"/>
    <s v="Afternoon"/>
    <x v="1"/>
    <x v="6"/>
  </r>
  <r>
    <x v="647"/>
    <x v="14"/>
    <s v="Frontier Airlines Inc.: F9"/>
    <s v="F9"/>
    <n v="20436"/>
    <n v="2714"/>
    <x v="110"/>
    <s v="Burbank, CA"/>
    <s v="PHX"/>
    <s v="Phoenix, AZ"/>
    <n v="1016"/>
    <n v="1017"/>
    <n v="1"/>
    <n v="17"/>
    <n v="1034"/>
    <n v="1129"/>
    <n v="5"/>
    <n v="1158"/>
    <n v="1134"/>
    <n v="-24"/>
    <n v="0"/>
    <n v="0"/>
    <n v="102"/>
    <n v="77"/>
    <n v="55"/>
    <n v="369"/>
    <m/>
    <m/>
    <m/>
    <m/>
    <m/>
    <s v="11:34"/>
    <s v="10:17"/>
    <d v="1899-12-30T01:17:00"/>
    <s v="Morning"/>
    <x v="1"/>
    <x v="3"/>
  </r>
  <r>
    <x v="648"/>
    <x v="2"/>
    <s v="Southwest Airlines Co.: WN"/>
    <s v="WN"/>
    <n v="19393"/>
    <n v="2623"/>
    <x v="32"/>
    <s v="Los Angeles, CA"/>
    <s v="OAK"/>
    <s v="Oakland, CA"/>
    <n v="1130"/>
    <n v="1129"/>
    <n v="-1"/>
    <n v="13"/>
    <n v="1142"/>
    <n v="1234"/>
    <n v="5"/>
    <n v="1245"/>
    <n v="1239"/>
    <n v="-6"/>
    <n v="0"/>
    <n v="0"/>
    <n v="75"/>
    <n v="70"/>
    <n v="52"/>
    <n v="337"/>
    <m/>
    <m/>
    <m/>
    <m/>
    <m/>
    <s v="12:39"/>
    <s v="11:29"/>
    <d v="1899-12-30T01:10:00"/>
    <s v="Morning"/>
    <x v="1"/>
    <x v="1"/>
  </r>
  <r>
    <x v="649"/>
    <x v="4"/>
    <s v="Republic Airline: YX"/>
    <s v="YX"/>
    <n v="20452"/>
    <n v="4801"/>
    <x v="42"/>
    <s v="New York, NY"/>
    <s v="RDU"/>
    <s v="Raleigh/Durham, NC"/>
    <n v="1100"/>
    <n v="1056"/>
    <n v="-4"/>
    <n v="11"/>
    <n v="1107"/>
    <n v="1220"/>
    <n v="10"/>
    <n v="1251"/>
    <n v="1230"/>
    <n v="-21"/>
    <n v="0"/>
    <n v="0"/>
    <n v="111"/>
    <n v="94"/>
    <n v="73"/>
    <n v="431"/>
    <m/>
    <m/>
    <m/>
    <m/>
    <m/>
    <s v="12:30"/>
    <s v="10:56"/>
    <d v="1899-12-30T01:34:00"/>
    <s v="Morning"/>
    <x v="1"/>
    <x v="0"/>
  </r>
  <r>
    <x v="650"/>
    <x v="2"/>
    <s v="Southwest Airlines Co.: WN"/>
    <s v="WN"/>
    <n v="19393"/>
    <n v="1863"/>
    <x v="21"/>
    <s v="Las Vegas, NV"/>
    <s v="LGB"/>
    <s v="Long Beach, CA"/>
    <n v="655"/>
    <n v="653"/>
    <n v="-2"/>
    <n v="12"/>
    <n v="705"/>
    <n v="747"/>
    <n v="6"/>
    <n v="805"/>
    <n v="753"/>
    <n v="-12"/>
    <n v="0"/>
    <n v="0"/>
    <n v="70"/>
    <n v="60"/>
    <n v="42"/>
    <n v="231"/>
    <m/>
    <m/>
    <m/>
    <m/>
    <m/>
    <s v="07:53"/>
    <s v="06:53"/>
    <d v="1899-12-30T01:00:00"/>
    <s v="Morning"/>
    <x v="1"/>
    <x v="5"/>
  </r>
  <r>
    <x v="651"/>
    <x v="8"/>
    <s v="PSA Airlines Inc.: OH"/>
    <s v="OH"/>
    <n v="20397"/>
    <n v="5161"/>
    <x v="19"/>
    <s v="Charlotte, NC"/>
    <s v="OAJ"/>
    <s v="Jacksonville/Camp Lejeune, NC"/>
    <n v="1430"/>
    <n v="1427"/>
    <n v="-3"/>
    <n v="21"/>
    <n v="1448"/>
    <n v="1528"/>
    <n v="6"/>
    <n v="1531"/>
    <n v="1534"/>
    <n v="3"/>
    <n v="0"/>
    <n v="0"/>
    <n v="61"/>
    <n v="67"/>
    <n v="40"/>
    <n v="191"/>
    <m/>
    <m/>
    <m/>
    <m/>
    <m/>
    <s v="15:34"/>
    <s v="14:27"/>
    <d v="1899-12-30T01:07:00"/>
    <s v="Afternoon"/>
    <x v="1"/>
    <x v="1"/>
  </r>
  <r>
    <x v="652"/>
    <x v="13"/>
    <s v="Envoy Air: MQ"/>
    <s v="MQ"/>
    <n v="20398"/>
    <n v="3714"/>
    <x v="97"/>
    <s v="Chattanooga, TN"/>
    <s v="DFW"/>
    <s v="Dallas/Fort Worth, TX"/>
    <n v="1646"/>
    <n v="1633"/>
    <n v="-13"/>
    <n v="27"/>
    <n v="1700"/>
    <n v="1806"/>
    <n v="5"/>
    <n v="1812"/>
    <n v="1811"/>
    <n v="-1"/>
    <n v="0"/>
    <n v="0"/>
    <n v="146"/>
    <n v="158"/>
    <n v="126"/>
    <n v="695"/>
    <m/>
    <m/>
    <m/>
    <m/>
    <m/>
    <s v="18:11"/>
    <s v="16:33"/>
    <d v="1899-12-30T01:38:00"/>
    <s v="Afternoon"/>
    <x v="1"/>
    <x v="2"/>
  </r>
  <r>
    <x v="653"/>
    <x v="2"/>
    <s v="Southwest Airlines Co.: WN"/>
    <s v="WN"/>
    <n v="19393"/>
    <n v="550"/>
    <x v="7"/>
    <s v="Atlanta, GA"/>
    <s v="DCA"/>
    <s v="Washington, DC"/>
    <n v="2035"/>
    <n v="2033"/>
    <n v="-2"/>
    <n v="11"/>
    <n v="2044"/>
    <n v="2201"/>
    <n v="4"/>
    <n v="2215"/>
    <n v="2205"/>
    <n v="-10"/>
    <n v="0"/>
    <n v="0"/>
    <n v="100"/>
    <n v="92"/>
    <n v="77"/>
    <n v="547"/>
    <m/>
    <m/>
    <m/>
    <m/>
    <m/>
    <s v="22:05"/>
    <s v="20:33"/>
    <d v="1899-12-30T01:32:00"/>
    <s v="Evening"/>
    <x v="1"/>
    <x v="2"/>
  </r>
  <r>
    <x v="654"/>
    <x v="12"/>
    <s v="Endeavor Air Inc.: 9E"/>
    <s v="9E"/>
    <n v="20363"/>
    <n v="5247"/>
    <x v="8"/>
    <s v="Raleigh/Durham, NC"/>
    <s v="LGA"/>
    <s v="New York, NY"/>
    <n v="841"/>
    <n v="835"/>
    <n v="-6"/>
    <n v="12"/>
    <n v="847"/>
    <n v="957"/>
    <n v="6"/>
    <n v="1023"/>
    <n v="1003"/>
    <n v="-20"/>
    <n v="0"/>
    <n v="0"/>
    <n v="102"/>
    <n v="88"/>
    <n v="70"/>
    <n v="431"/>
    <m/>
    <m/>
    <m/>
    <m/>
    <m/>
    <s v="10:03"/>
    <s v="08:35"/>
    <d v="1899-12-30T01:28:00"/>
    <s v="Morning"/>
    <x v="1"/>
    <x v="1"/>
  </r>
  <r>
    <x v="655"/>
    <x v="5"/>
    <s v="Spirit Air Lines: NK"/>
    <s v="NK"/>
    <n v="20416"/>
    <n v="303"/>
    <x v="140"/>
    <s v="Atlantic City, NJ"/>
    <s v="MCO"/>
    <s v="Orlando, FL"/>
    <n v="540"/>
    <n v="533"/>
    <n v="-7"/>
    <n v="9"/>
    <n v="542"/>
    <n v="749"/>
    <n v="11"/>
    <n v="814"/>
    <n v="800"/>
    <n v="-14"/>
    <n v="0"/>
    <n v="0"/>
    <n v="154"/>
    <n v="147"/>
    <n v="127"/>
    <n v="852"/>
    <m/>
    <m/>
    <m/>
    <m/>
    <m/>
    <s v="08:00"/>
    <s v="05:33"/>
    <d v="1899-12-30T02:27:00"/>
    <s v="Night"/>
    <x v="1"/>
    <x v="2"/>
  </r>
  <r>
    <x v="656"/>
    <x v="2"/>
    <s v="Southwest Airlines Co.: WN"/>
    <s v="WN"/>
    <n v="19393"/>
    <n v="28"/>
    <x v="2"/>
    <s v="Dallas, TX"/>
    <s v="DEN"/>
    <s v="Denver, CO"/>
    <n v="1500"/>
    <n v="0"/>
    <n v="0"/>
    <m/>
    <m/>
    <m/>
    <m/>
    <n v="1600"/>
    <n v="0"/>
    <n v="0"/>
    <n v="1"/>
    <n v="0"/>
    <n v="120"/>
    <m/>
    <m/>
    <n v="651"/>
    <m/>
    <m/>
    <m/>
    <m/>
    <m/>
    <s v="00:00"/>
    <s v="00:00"/>
    <d v="1899-12-30T00:00:00"/>
    <s v="Night"/>
    <x v="0"/>
    <x v="1"/>
  </r>
  <r>
    <x v="657"/>
    <x v="7"/>
    <s v="JetBlue Airways: B6"/>
    <s v="B6"/>
    <n v="20409"/>
    <n v="1700"/>
    <x v="32"/>
    <s v="Los Angeles, CA"/>
    <s v="FLL"/>
    <s v="Fort Lauderdale, FL"/>
    <n v="1307"/>
    <n v="1306"/>
    <n v="-1"/>
    <n v="15"/>
    <n v="1321"/>
    <n v="2105"/>
    <n v="11"/>
    <n v="2123"/>
    <n v="2116"/>
    <n v="-7"/>
    <n v="0"/>
    <n v="0"/>
    <n v="316"/>
    <n v="310"/>
    <n v="284"/>
    <n v="2343"/>
    <m/>
    <m/>
    <m/>
    <m/>
    <m/>
    <s v="21:16"/>
    <s v="13:06"/>
    <d v="1899-12-30T08:10:00"/>
    <s v="Afternoon"/>
    <x v="1"/>
    <x v="4"/>
  </r>
  <r>
    <x v="658"/>
    <x v="1"/>
    <s v="Delta Air Lines Inc.: DL"/>
    <s v="DL"/>
    <n v="19790"/>
    <n v="1091"/>
    <x v="1"/>
    <s v="Minneapolis, MN"/>
    <s v="PDX"/>
    <s v="Portland, OR"/>
    <n v="1835"/>
    <n v="1832"/>
    <n v="-3"/>
    <n v="11"/>
    <n v="1843"/>
    <n v="1946"/>
    <n v="3"/>
    <n v="2012"/>
    <n v="1949"/>
    <n v="-23"/>
    <n v="0"/>
    <n v="0"/>
    <n v="217"/>
    <n v="197"/>
    <n v="183"/>
    <n v="1426"/>
    <m/>
    <m/>
    <m/>
    <m/>
    <m/>
    <s v="19:49"/>
    <s v="18:32"/>
    <d v="1899-12-30T01:17:00"/>
    <s v="Evening"/>
    <x v="1"/>
    <x v="1"/>
  </r>
  <r>
    <x v="659"/>
    <x v="3"/>
    <s v="American Airlines Inc.: AA"/>
    <s v="AA"/>
    <n v="19805"/>
    <n v="2163"/>
    <x v="31"/>
    <s v="Boston, MA"/>
    <s v="LGA"/>
    <s v="New York, NY"/>
    <n v="1000"/>
    <n v="954"/>
    <n v="-6"/>
    <n v="10"/>
    <n v="1004"/>
    <n v="1055"/>
    <n v="7"/>
    <n v="1124"/>
    <n v="1102"/>
    <n v="-22"/>
    <n v="0"/>
    <n v="0"/>
    <n v="84"/>
    <n v="68"/>
    <n v="51"/>
    <n v="184"/>
    <m/>
    <m/>
    <m/>
    <m/>
    <m/>
    <s v="11:02"/>
    <s v="09:54"/>
    <d v="1899-12-30T01:08:00"/>
    <s v="Morning"/>
    <x v="1"/>
    <x v="6"/>
  </r>
  <r>
    <x v="660"/>
    <x v="11"/>
    <s v="SkyWest Airlines Inc.: OO"/>
    <s v="OO"/>
    <n v="20304"/>
    <n v="3892"/>
    <x v="24"/>
    <s v="Salt Lake City, UT"/>
    <s v="GEG"/>
    <s v="Spokane, WA"/>
    <n v="845"/>
    <n v="837"/>
    <n v="-8"/>
    <n v="19"/>
    <n v="856"/>
    <n v="913"/>
    <n v="4"/>
    <n v="939"/>
    <n v="917"/>
    <n v="-22"/>
    <n v="0"/>
    <n v="0"/>
    <n v="114"/>
    <n v="100"/>
    <n v="77"/>
    <n v="546"/>
    <m/>
    <m/>
    <m/>
    <m/>
    <m/>
    <s v="09:17"/>
    <s v="08:37"/>
    <d v="1899-12-30T00:40:00"/>
    <s v="Morning"/>
    <x v="1"/>
    <x v="1"/>
  </r>
  <r>
    <x v="661"/>
    <x v="1"/>
    <s v="Delta Air Lines Inc.: DL"/>
    <s v="DL"/>
    <n v="19790"/>
    <n v="2372"/>
    <x v="1"/>
    <s v="Minneapolis, MN"/>
    <s v="MSY"/>
    <s v="New Orleans, LA"/>
    <n v="1015"/>
    <n v="1009"/>
    <n v="-6"/>
    <n v="12"/>
    <n v="1021"/>
    <n v="1229"/>
    <n v="4"/>
    <n v="1258"/>
    <n v="1233"/>
    <n v="-25"/>
    <n v="0"/>
    <n v="0"/>
    <n v="163"/>
    <n v="144"/>
    <n v="128"/>
    <n v="1039"/>
    <m/>
    <m/>
    <m/>
    <m/>
    <m/>
    <s v="12:33"/>
    <s v="10:09"/>
    <d v="1899-12-30T02:24:00"/>
    <s v="Morning"/>
    <x v="1"/>
    <x v="3"/>
  </r>
  <r>
    <x v="662"/>
    <x v="1"/>
    <s v="Delta Air Lines Inc.: DL"/>
    <s v="DL"/>
    <n v="19790"/>
    <n v="1298"/>
    <x v="1"/>
    <s v="Minneapolis, MN"/>
    <s v="JFK"/>
    <s v="New York, NY"/>
    <n v="1245"/>
    <n v="1240"/>
    <n v="-5"/>
    <n v="11"/>
    <n v="1251"/>
    <n v="1602"/>
    <n v="3"/>
    <n v="1622"/>
    <n v="1605"/>
    <n v="-17"/>
    <n v="0"/>
    <n v="0"/>
    <n v="157"/>
    <n v="145"/>
    <n v="131"/>
    <n v="1029"/>
    <m/>
    <m/>
    <m/>
    <m/>
    <m/>
    <s v="16:05"/>
    <s v="12:40"/>
    <d v="1899-12-30T03:25:00"/>
    <s v="Afternoon"/>
    <x v="1"/>
    <x v="6"/>
  </r>
  <r>
    <x v="663"/>
    <x v="11"/>
    <s v="SkyWest Airlines Inc.: OO"/>
    <s v="OO"/>
    <n v="20304"/>
    <n v="7370"/>
    <x v="141"/>
    <s v="Bemidji, MN"/>
    <s v="MSP"/>
    <s v="Minneapolis, MN"/>
    <n v="510"/>
    <n v="502"/>
    <n v="-8"/>
    <n v="12"/>
    <n v="514"/>
    <n v="552"/>
    <n v="7"/>
    <n v="619"/>
    <n v="559"/>
    <n v="-20"/>
    <n v="0"/>
    <n v="0"/>
    <n v="69"/>
    <n v="57"/>
    <n v="38"/>
    <n v="199"/>
    <m/>
    <m/>
    <m/>
    <m/>
    <m/>
    <s v="05:59"/>
    <s v="05:02"/>
    <d v="1899-12-30T00:57:00"/>
    <s v="Night"/>
    <x v="1"/>
    <x v="2"/>
  </r>
  <r>
    <x v="664"/>
    <x v="17"/>
    <s v="Hawaiian Airlines Inc.: HA"/>
    <s v="HA"/>
    <n v="19690"/>
    <n v="9"/>
    <x v="32"/>
    <s v="Los Angeles, CA"/>
    <s v="HNL"/>
    <s v="Honolulu, HI"/>
    <n v="1710"/>
    <n v="1716"/>
    <n v="6"/>
    <n v="17"/>
    <n v="1733"/>
    <n v="2033"/>
    <n v="7"/>
    <n v="2110"/>
    <n v="2040"/>
    <n v="-30"/>
    <n v="0"/>
    <n v="0"/>
    <n v="360"/>
    <n v="324"/>
    <n v="300"/>
    <n v="2556"/>
    <m/>
    <m/>
    <m/>
    <m/>
    <m/>
    <s v="20:40"/>
    <s v="17:16"/>
    <d v="1899-12-30T03:24:00"/>
    <s v="Afternoon"/>
    <x v="1"/>
    <x v="6"/>
  </r>
  <r>
    <x v="665"/>
    <x v="7"/>
    <s v="JetBlue Airways: B6"/>
    <s v="B6"/>
    <n v="20409"/>
    <n v="2779"/>
    <x v="31"/>
    <s v="Boston, MA"/>
    <s v="EWR"/>
    <s v="Newark, NJ"/>
    <n v="2001"/>
    <n v="1952"/>
    <n v="-9"/>
    <n v="12"/>
    <n v="2004"/>
    <n v="2050"/>
    <n v="8"/>
    <n v="2134"/>
    <n v="2058"/>
    <n v="-36"/>
    <n v="0"/>
    <n v="0"/>
    <n v="93"/>
    <n v="66"/>
    <n v="46"/>
    <n v="200"/>
    <m/>
    <m/>
    <m/>
    <m/>
    <m/>
    <s v="20:58"/>
    <s v="19:52"/>
    <d v="1899-12-30T01:06:00"/>
    <s v="Evening"/>
    <x v="1"/>
    <x v="4"/>
  </r>
  <r>
    <x v="666"/>
    <x v="1"/>
    <s v="Delta Air Lines Inc.: DL"/>
    <s v="DL"/>
    <n v="19790"/>
    <n v="1659"/>
    <x v="40"/>
    <s v="Phoenix, AZ"/>
    <s v="SLC"/>
    <s v="Salt Lake City, UT"/>
    <n v="1010"/>
    <n v="1006"/>
    <n v="-4"/>
    <n v="23"/>
    <n v="1029"/>
    <n v="1239"/>
    <n v="5"/>
    <n v="1249"/>
    <n v="1244"/>
    <n v="-5"/>
    <n v="0"/>
    <n v="0"/>
    <n v="99"/>
    <n v="98"/>
    <n v="70"/>
    <n v="507"/>
    <m/>
    <m/>
    <m/>
    <m/>
    <m/>
    <s v="12:44"/>
    <s v="10:06"/>
    <d v="1899-12-30T02:38:00"/>
    <s v="Morning"/>
    <x v="1"/>
    <x v="1"/>
  </r>
  <r>
    <x v="667"/>
    <x v="2"/>
    <s v="Southwest Airlines Co.: WN"/>
    <s v="WN"/>
    <n v="19393"/>
    <n v="1772"/>
    <x v="40"/>
    <s v="Phoenix, AZ"/>
    <s v="SFO"/>
    <s v="San Francisco, CA"/>
    <n v="1400"/>
    <n v="1435"/>
    <n v="35"/>
    <n v="7"/>
    <n v="1442"/>
    <n v="1522"/>
    <n v="3"/>
    <n v="1515"/>
    <n v="1525"/>
    <n v="10"/>
    <n v="0"/>
    <n v="0"/>
    <n v="135"/>
    <n v="110"/>
    <n v="100"/>
    <n v="651"/>
    <m/>
    <m/>
    <m/>
    <m/>
    <m/>
    <s v="15:25"/>
    <s v="14:35"/>
    <d v="1899-12-30T00:50:00"/>
    <s v="Afternoon"/>
    <x v="0"/>
    <x v="1"/>
  </r>
  <r>
    <x v="668"/>
    <x v="0"/>
    <s v="United Air Lines Inc.: UA"/>
    <s v="UA"/>
    <n v="19977"/>
    <n v="2278"/>
    <x v="20"/>
    <s v="Chicago, IL"/>
    <s v="SEA"/>
    <s v="Seattle, WA"/>
    <n v="1553"/>
    <n v="1547"/>
    <n v="-6"/>
    <n v="17"/>
    <n v="1604"/>
    <n v="1806"/>
    <n v="7"/>
    <n v="1832"/>
    <n v="1813"/>
    <n v="-19"/>
    <n v="0"/>
    <n v="0"/>
    <n v="279"/>
    <n v="266"/>
    <n v="242"/>
    <n v="1721"/>
    <m/>
    <m/>
    <m/>
    <m/>
    <m/>
    <s v="18:13"/>
    <s v="15:47"/>
    <d v="1899-12-30T02:26:00"/>
    <s v="Afternoon"/>
    <x v="1"/>
    <x v="2"/>
  </r>
  <r>
    <x v="669"/>
    <x v="2"/>
    <s v="Southwest Airlines Co.: WN"/>
    <s v="WN"/>
    <n v="19393"/>
    <n v="1558"/>
    <x v="11"/>
    <s v="San Jose, CA"/>
    <s v="LAS"/>
    <s v="Las Vegas, NV"/>
    <n v="2120"/>
    <n v="2115"/>
    <n v="-5"/>
    <n v="10"/>
    <n v="2125"/>
    <n v="2230"/>
    <n v="6"/>
    <n v="2240"/>
    <n v="2236"/>
    <n v="-4"/>
    <n v="0"/>
    <n v="0"/>
    <n v="80"/>
    <n v="81"/>
    <n v="65"/>
    <n v="386"/>
    <m/>
    <m/>
    <m/>
    <m/>
    <m/>
    <s v="22:36"/>
    <s v="21:15"/>
    <d v="1899-12-30T01:21:00"/>
    <s v="Evening"/>
    <x v="1"/>
    <x v="1"/>
  </r>
  <r>
    <x v="670"/>
    <x v="3"/>
    <s v="American Airlines Inc.: AA"/>
    <s v="AA"/>
    <n v="19805"/>
    <n v="1825"/>
    <x v="18"/>
    <s v="Dallas/Fort Worth, TX"/>
    <s v="JAC"/>
    <s v="Jackson, WY"/>
    <n v="912"/>
    <n v="907"/>
    <n v="-5"/>
    <n v="16"/>
    <n v="923"/>
    <n v="1044"/>
    <n v="3"/>
    <n v="1104"/>
    <n v="1047"/>
    <n v="-17"/>
    <n v="0"/>
    <n v="0"/>
    <n v="172"/>
    <n v="160"/>
    <n v="141"/>
    <n v="1047"/>
    <m/>
    <m/>
    <m/>
    <m/>
    <m/>
    <s v="10:47"/>
    <s v="09:07"/>
    <d v="1899-12-30T01:40:00"/>
    <s v="Morning"/>
    <x v="1"/>
    <x v="6"/>
  </r>
  <r>
    <x v="671"/>
    <x v="0"/>
    <s v="United Air Lines Inc.: UA"/>
    <s v="UA"/>
    <n v="19977"/>
    <n v="2368"/>
    <x v="29"/>
    <s v="San Francisco, CA"/>
    <s v="SAN"/>
    <s v="San Diego, CA"/>
    <n v="907"/>
    <n v="904"/>
    <n v="-3"/>
    <n v="23"/>
    <n v="927"/>
    <n v="1035"/>
    <n v="2"/>
    <n v="1045"/>
    <n v="1037"/>
    <n v="-8"/>
    <n v="0"/>
    <n v="0"/>
    <n v="98"/>
    <n v="93"/>
    <n v="68"/>
    <n v="447"/>
    <m/>
    <m/>
    <m/>
    <m/>
    <m/>
    <s v="10:37"/>
    <s v="09:04"/>
    <d v="1899-12-30T01:33:00"/>
    <s v="Morning"/>
    <x v="1"/>
    <x v="3"/>
  </r>
  <r>
    <x v="672"/>
    <x v="5"/>
    <s v="Spirit Air Lines: NK"/>
    <s v="NK"/>
    <n v="20416"/>
    <n v="268"/>
    <x v="16"/>
    <s v="Fort Lauderdale, FL"/>
    <s v="ACY"/>
    <s v="Atlantic City, NJ"/>
    <n v="2105"/>
    <n v="2144"/>
    <n v="39"/>
    <n v="12"/>
    <n v="2156"/>
    <n v="2"/>
    <n v="4"/>
    <n v="2333"/>
    <n v="6"/>
    <n v="33"/>
    <n v="0"/>
    <n v="0"/>
    <n v="148"/>
    <n v="142"/>
    <n v="126"/>
    <n v="977"/>
    <n v="33"/>
    <n v="0"/>
    <n v="0"/>
    <n v="0"/>
    <n v="0"/>
    <s v="00:06"/>
    <s v="21:44"/>
    <n v="-0.90138888888888891"/>
    <s v="Evening"/>
    <x v="0"/>
    <x v="3"/>
  </r>
  <r>
    <x v="673"/>
    <x v="3"/>
    <s v="American Airlines Inc.: AA"/>
    <s v="AA"/>
    <n v="19805"/>
    <n v="372"/>
    <x v="20"/>
    <s v="Chicago, IL"/>
    <s v="DFW"/>
    <s v="Dallas/Fort Worth, TX"/>
    <n v="500"/>
    <n v="518"/>
    <n v="18"/>
    <n v="14"/>
    <n v="532"/>
    <n v="731"/>
    <n v="9"/>
    <n v="727"/>
    <n v="740"/>
    <n v="13"/>
    <n v="0"/>
    <n v="0"/>
    <n v="147"/>
    <n v="142"/>
    <n v="119"/>
    <n v="802"/>
    <m/>
    <m/>
    <m/>
    <m/>
    <m/>
    <s v="07:40"/>
    <s v="05:18"/>
    <d v="1899-12-30T02:22:00"/>
    <s v="Night"/>
    <x v="0"/>
    <x v="6"/>
  </r>
  <r>
    <x v="674"/>
    <x v="2"/>
    <s v="Southwest Airlines Co.: WN"/>
    <s v="WN"/>
    <n v="19393"/>
    <n v="3648"/>
    <x v="21"/>
    <s v="Las Vegas, NV"/>
    <s v="ABQ"/>
    <s v="Albuquerque, NM"/>
    <n v="1520"/>
    <n v="1632"/>
    <n v="72"/>
    <n v="42"/>
    <n v="1714"/>
    <n v="1927"/>
    <n v="5"/>
    <n v="1750"/>
    <n v="1932"/>
    <n v="102"/>
    <n v="0"/>
    <n v="0"/>
    <n v="90"/>
    <n v="120"/>
    <n v="73"/>
    <n v="486"/>
    <n v="21"/>
    <n v="0"/>
    <n v="30"/>
    <n v="0"/>
    <n v="51"/>
    <s v="19:32"/>
    <s v="16:32"/>
    <d v="1899-12-30T03:00:00"/>
    <s v="Afternoon"/>
    <x v="0"/>
    <x v="2"/>
  </r>
  <r>
    <x v="675"/>
    <x v="3"/>
    <s v="American Airlines Inc.: AA"/>
    <s v="AA"/>
    <n v="19805"/>
    <n v="2139"/>
    <x v="31"/>
    <s v="Boston, MA"/>
    <s v="DCA"/>
    <s v="Washington, DC"/>
    <n v="1200"/>
    <n v="1152"/>
    <n v="-8"/>
    <n v="15"/>
    <n v="1207"/>
    <n v="1322"/>
    <n v="3"/>
    <n v="1334"/>
    <n v="1325"/>
    <n v="-9"/>
    <n v="0"/>
    <n v="0"/>
    <n v="94"/>
    <n v="93"/>
    <n v="75"/>
    <n v="399"/>
    <m/>
    <m/>
    <m/>
    <m/>
    <m/>
    <s v="13:25"/>
    <s v="11:52"/>
    <d v="1899-12-30T01:33:00"/>
    <s v="Morning"/>
    <x v="1"/>
    <x v="3"/>
  </r>
  <r>
    <x v="676"/>
    <x v="2"/>
    <s v="Southwest Airlines Co.: WN"/>
    <s v="WN"/>
    <n v="19393"/>
    <n v="2892"/>
    <x v="0"/>
    <s v="Denver, CO"/>
    <s v="MCO"/>
    <s v="Orlando, FL"/>
    <n v="1415"/>
    <n v="1421"/>
    <n v="6"/>
    <n v="25"/>
    <n v="1446"/>
    <n v="1956"/>
    <n v="12"/>
    <n v="1940"/>
    <n v="2008"/>
    <n v="28"/>
    <n v="0"/>
    <n v="0"/>
    <n v="205"/>
    <n v="227"/>
    <n v="190"/>
    <n v="1546"/>
    <n v="6"/>
    <n v="0"/>
    <n v="22"/>
    <n v="0"/>
    <n v="0"/>
    <s v="20:08"/>
    <s v="14:21"/>
    <d v="1899-12-30T05:47:00"/>
    <s v="Afternoon"/>
    <x v="0"/>
    <x v="3"/>
  </r>
  <r>
    <x v="677"/>
    <x v="11"/>
    <s v="SkyWest Airlines Inc.: OO"/>
    <s v="OO"/>
    <n v="20304"/>
    <n v="3576"/>
    <x v="24"/>
    <s v="Salt Lake City, UT"/>
    <s v="EUG"/>
    <s v="Eugene, OR"/>
    <n v="1113"/>
    <n v="1107"/>
    <n v="-6"/>
    <n v="12"/>
    <n v="1119"/>
    <n v="1200"/>
    <n v="2"/>
    <n v="1219"/>
    <n v="1202"/>
    <n v="-17"/>
    <n v="0"/>
    <n v="0"/>
    <n v="126"/>
    <n v="115"/>
    <n v="101"/>
    <n v="618"/>
    <m/>
    <m/>
    <m/>
    <m/>
    <m/>
    <s v="12:02"/>
    <s v="11:07"/>
    <d v="1899-12-30T00:55:00"/>
    <s v="Morning"/>
    <x v="1"/>
    <x v="4"/>
  </r>
  <r>
    <x v="678"/>
    <x v="2"/>
    <s v="Southwest Airlines Co.: WN"/>
    <s v="WN"/>
    <n v="19393"/>
    <n v="621"/>
    <x v="21"/>
    <s v="Las Vegas, NV"/>
    <s v="SDF"/>
    <s v="Louisville, KY"/>
    <n v="940"/>
    <n v="946"/>
    <n v="6"/>
    <n v="11"/>
    <n v="957"/>
    <n v="1617"/>
    <n v="4"/>
    <n v="1615"/>
    <n v="1621"/>
    <n v="6"/>
    <n v="0"/>
    <n v="0"/>
    <n v="215"/>
    <n v="215"/>
    <n v="200"/>
    <n v="1624"/>
    <m/>
    <m/>
    <m/>
    <m/>
    <m/>
    <s v="16:21"/>
    <s v="09:46"/>
    <d v="1899-12-30T06:35:00"/>
    <s v="Morning"/>
    <x v="0"/>
    <x v="5"/>
  </r>
  <r>
    <x v="679"/>
    <x v="2"/>
    <s v="Southwest Airlines Co.: WN"/>
    <s v="WN"/>
    <n v="19393"/>
    <n v="4611"/>
    <x v="142"/>
    <s v="Lubbock, TX"/>
    <s v="HOU"/>
    <s v="Houston, TX"/>
    <n v="1715"/>
    <n v="1737"/>
    <n v="22"/>
    <n v="9"/>
    <n v="1746"/>
    <n v="1853"/>
    <n v="4"/>
    <n v="1850"/>
    <n v="1857"/>
    <n v="7"/>
    <n v="0"/>
    <n v="0"/>
    <n v="95"/>
    <n v="80"/>
    <n v="67"/>
    <n v="474"/>
    <m/>
    <m/>
    <m/>
    <m/>
    <m/>
    <s v="18:57"/>
    <s v="17:37"/>
    <d v="1899-12-30T01:20:00"/>
    <s v="Afternoon"/>
    <x v="0"/>
    <x v="3"/>
  </r>
  <r>
    <x v="680"/>
    <x v="2"/>
    <s v="Southwest Airlines Co.: WN"/>
    <s v="WN"/>
    <n v="19393"/>
    <n v="1480"/>
    <x v="110"/>
    <s v="Burbank, CA"/>
    <s v="DAL"/>
    <s v="Dallas, TX"/>
    <n v="1110"/>
    <n v="1108"/>
    <n v="-2"/>
    <n v="10"/>
    <n v="1118"/>
    <n v="1555"/>
    <n v="3"/>
    <n v="1610"/>
    <n v="1558"/>
    <n v="-12"/>
    <n v="0"/>
    <n v="0"/>
    <n v="180"/>
    <n v="170"/>
    <n v="157"/>
    <n v="1243"/>
    <m/>
    <m/>
    <m/>
    <m/>
    <m/>
    <s v="15:58"/>
    <s v="11:08"/>
    <d v="1899-12-30T04:50:00"/>
    <s v="Morning"/>
    <x v="1"/>
    <x v="1"/>
  </r>
  <r>
    <x v="681"/>
    <x v="7"/>
    <s v="JetBlue Airways: B6"/>
    <s v="B6"/>
    <n v="20409"/>
    <n v="670"/>
    <x v="11"/>
    <s v="San Jose, CA"/>
    <s v="JFK"/>
    <s v="New York, NY"/>
    <n v="2134"/>
    <n v="2225"/>
    <n v="51"/>
    <n v="19"/>
    <n v="2244"/>
    <n v="652"/>
    <n v="6"/>
    <n v="605"/>
    <n v="658"/>
    <n v="53"/>
    <n v="0"/>
    <n v="0"/>
    <n v="331"/>
    <n v="333"/>
    <n v="308"/>
    <n v="2569"/>
    <n v="0"/>
    <n v="0"/>
    <n v="2"/>
    <n v="0"/>
    <n v="51"/>
    <s v="06:58"/>
    <s v="22:25"/>
    <n v="-0.64375000000000004"/>
    <s v="Evening"/>
    <x v="0"/>
    <x v="3"/>
  </r>
  <r>
    <x v="682"/>
    <x v="2"/>
    <s v="Southwest Airlines Co.: WN"/>
    <s v="WN"/>
    <n v="19393"/>
    <n v="1323"/>
    <x v="27"/>
    <s v="Indianapolis, IN"/>
    <s v="ATL"/>
    <s v="Atlanta, GA"/>
    <n v="745"/>
    <n v="740"/>
    <n v="-5"/>
    <n v="10"/>
    <n v="750"/>
    <n v="855"/>
    <n v="6"/>
    <n v="920"/>
    <n v="901"/>
    <n v="-19"/>
    <n v="0"/>
    <n v="0"/>
    <n v="95"/>
    <n v="81"/>
    <n v="65"/>
    <n v="432"/>
    <m/>
    <m/>
    <m/>
    <m/>
    <m/>
    <s v="09:01"/>
    <s v="07:40"/>
    <d v="1899-12-30T01:21:00"/>
    <s v="Morning"/>
    <x v="1"/>
    <x v="2"/>
  </r>
  <r>
    <x v="683"/>
    <x v="1"/>
    <s v="Delta Air Lines Inc.: DL"/>
    <s v="DL"/>
    <n v="19790"/>
    <n v="577"/>
    <x v="1"/>
    <s v="Minneapolis, MN"/>
    <s v="HNL"/>
    <s v="Honolulu, HI"/>
    <n v="1125"/>
    <n v="1130"/>
    <n v="5"/>
    <n v="12"/>
    <n v="1142"/>
    <n v="1442"/>
    <n v="5"/>
    <n v="1533"/>
    <n v="1447"/>
    <n v="-46"/>
    <n v="0"/>
    <n v="0"/>
    <n v="548"/>
    <n v="497"/>
    <n v="480"/>
    <n v="3972"/>
    <m/>
    <m/>
    <m/>
    <m/>
    <m/>
    <s v="14:47"/>
    <s v="11:30"/>
    <d v="1899-12-30T03:17:00"/>
    <s v="Morning"/>
    <x v="1"/>
    <x v="3"/>
  </r>
  <r>
    <x v="684"/>
    <x v="3"/>
    <s v="American Airlines Inc.: AA"/>
    <s v="AA"/>
    <n v="19805"/>
    <n v="2872"/>
    <x v="18"/>
    <s v="Dallas/Fort Worth, TX"/>
    <s v="FSD"/>
    <s v="Sioux Falls, SD"/>
    <n v="1030"/>
    <n v="1026"/>
    <n v="-4"/>
    <n v="15"/>
    <n v="1041"/>
    <n v="1225"/>
    <n v="5"/>
    <n v="1242"/>
    <n v="1230"/>
    <n v="-12"/>
    <n v="0"/>
    <n v="0"/>
    <n v="132"/>
    <n v="124"/>
    <n v="104"/>
    <n v="737"/>
    <m/>
    <m/>
    <m/>
    <m/>
    <m/>
    <s v="12:30"/>
    <s v="10:26"/>
    <d v="1899-12-30T02:04:00"/>
    <s v="Morning"/>
    <x v="1"/>
    <x v="4"/>
  </r>
  <r>
    <x v="685"/>
    <x v="6"/>
    <s v="Alaska Airlines Inc.: AS"/>
    <s v="AS"/>
    <n v="19930"/>
    <n v="109"/>
    <x v="6"/>
    <s v="Seattle, WA"/>
    <s v="ANC"/>
    <s v="Anchorage, AK"/>
    <n v="1940"/>
    <n v="1936"/>
    <n v="-4"/>
    <n v="15"/>
    <n v="1951"/>
    <n v="2151"/>
    <n v="5"/>
    <n v="2220"/>
    <n v="2156"/>
    <n v="-24"/>
    <n v="0"/>
    <n v="0"/>
    <n v="220"/>
    <n v="200"/>
    <n v="180"/>
    <n v="1448"/>
    <m/>
    <m/>
    <m/>
    <m/>
    <m/>
    <s v="21:56"/>
    <s v="19:36"/>
    <d v="1899-12-30T02:20:00"/>
    <s v="Evening"/>
    <x v="1"/>
    <x v="4"/>
  </r>
  <r>
    <x v="686"/>
    <x v="0"/>
    <s v="United Air Lines Inc.: UA"/>
    <s v="UA"/>
    <n v="19977"/>
    <n v="2203"/>
    <x v="0"/>
    <s v="Denver, CO"/>
    <s v="PDX"/>
    <s v="Portland, OR"/>
    <n v="2100"/>
    <n v="2055"/>
    <n v="-5"/>
    <n v="21"/>
    <n v="2116"/>
    <n v="2242"/>
    <n v="4"/>
    <n v="2244"/>
    <n v="2246"/>
    <n v="2"/>
    <n v="0"/>
    <n v="0"/>
    <n v="164"/>
    <n v="171"/>
    <n v="146"/>
    <n v="991"/>
    <m/>
    <m/>
    <m/>
    <m/>
    <m/>
    <s v="22:46"/>
    <s v="20:55"/>
    <d v="1899-12-30T01:51:00"/>
    <s v="Evening"/>
    <x v="1"/>
    <x v="6"/>
  </r>
  <r>
    <x v="687"/>
    <x v="0"/>
    <s v="United Air Lines Inc.: UA"/>
    <s v="UA"/>
    <n v="19977"/>
    <n v="1865"/>
    <x v="79"/>
    <s v="Portland, OR"/>
    <s v="IAH"/>
    <s v="Houston, TX"/>
    <n v="1254"/>
    <n v="1354"/>
    <n v="60"/>
    <n v="10"/>
    <n v="1404"/>
    <n v="1928"/>
    <n v="6"/>
    <n v="1900"/>
    <n v="1934"/>
    <n v="34"/>
    <n v="0"/>
    <n v="0"/>
    <n v="246"/>
    <n v="220"/>
    <n v="204"/>
    <n v="1825"/>
    <n v="0"/>
    <n v="0"/>
    <n v="0"/>
    <n v="0"/>
    <n v="34"/>
    <s v="19:34"/>
    <s v="13:54"/>
    <d v="1899-12-30T05:40:00"/>
    <s v="Afternoon"/>
    <x v="0"/>
    <x v="4"/>
  </r>
  <r>
    <x v="688"/>
    <x v="6"/>
    <s v="Alaska Airlines Inc.: AS"/>
    <s v="AS"/>
    <n v="19930"/>
    <n v="759"/>
    <x v="53"/>
    <s v="Kansas City, MO"/>
    <s v="SEA"/>
    <s v="Seattle, WA"/>
    <n v="1500"/>
    <n v="1455"/>
    <n v="-5"/>
    <n v="15"/>
    <n v="1510"/>
    <n v="1644"/>
    <n v="22"/>
    <n v="1705"/>
    <n v="1706"/>
    <n v="1"/>
    <n v="0"/>
    <n v="0"/>
    <n v="245"/>
    <n v="251"/>
    <n v="214"/>
    <n v="1489"/>
    <m/>
    <m/>
    <m/>
    <m/>
    <m/>
    <s v="17:06"/>
    <s v="14:55"/>
    <d v="1899-12-30T02:11:00"/>
    <s v="Afternoon"/>
    <x v="1"/>
    <x v="5"/>
  </r>
  <r>
    <x v="689"/>
    <x v="11"/>
    <s v="SkyWest Airlines Inc.: OO"/>
    <s v="OO"/>
    <n v="20304"/>
    <n v="3361"/>
    <x v="58"/>
    <s v="San Diego, CA"/>
    <s v="SFO"/>
    <s v="San Francisco, CA"/>
    <n v="1900"/>
    <n v="1901"/>
    <n v="1"/>
    <n v="15"/>
    <n v="1916"/>
    <n v="2022"/>
    <n v="3"/>
    <n v="2035"/>
    <n v="2025"/>
    <n v="-10"/>
    <n v="0"/>
    <n v="0"/>
    <n v="95"/>
    <n v="84"/>
    <n v="66"/>
    <n v="447"/>
    <m/>
    <m/>
    <m/>
    <m/>
    <m/>
    <s v="20:25"/>
    <s v="19:01"/>
    <d v="1899-12-30T01:24:00"/>
    <s v="Evening"/>
    <x v="1"/>
    <x v="0"/>
  </r>
  <r>
    <x v="690"/>
    <x v="6"/>
    <s v="Alaska Airlines Inc.: AS"/>
    <s v="AS"/>
    <n v="19930"/>
    <n v="1455"/>
    <x v="58"/>
    <s v="San Diego, CA"/>
    <s v="SEA"/>
    <s v="Seattle, WA"/>
    <n v="1936"/>
    <n v="1936"/>
    <n v="0"/>
    <n v="22"/>
    <n v="1958"/>
    <n v="2215"/>
    <n v="19"/>
    <n v="2227"/>
    <n v="2234"/>
    <n v="7"/>
    <n v="0"/>
    <n v="0"/>
    <n v="171"/>
    <n v="178"/>
    <n v="137"/>
    <n v="1050"/>
    <m/>
    <m/>
    <m/>
    <m/>
    <m/>
    <s v="22:34"/>
    <s v="19:36"/>
    <d v="1899-12-30T02:58:00"/>
    <s v="Evening"/>
    <x v="0"/>
    <x v="1"/>
  </r>
  <r>
    <x v="691"/>
    <x v="0"/>
    <s v="United Air Lines Inc.: UA"/>
    <s v="UA"/>
    <n v="19977"/>
    <n v="620"/>
    <x v="29"/>
    <s v="San Francisco, CA"/>
    <s v="ORD"/>
    <s v="Chicago, IL"/>
    <n v="2345"/>
    <n v="2334"/>
    <n v="-11"/>
    <n v="14"/>
    <n v="2348"/>
    <n v="526"/>
    <n v="10"/>
    <n v="552"/>
    <n v="536"/>
    <n v="-16"/>
    <n v="0"/>
    <n v="0"/>
    <n v="247"/>
    <n v="242"/>
    <n v="218"/>
    <n v="1846"/>
    <m/>
    <m/>
    <m/>
    <m/>
    <m/>
    <s v="05:36"/>
    <s v="23:34"/>
    <n v="-0.74861111111111112"/>
    <s v="Evening"/>
    <x v="1"/>
    <x v="1"/>
  </r>
  <r>
    <x v="692"/>
    <x v="8"/>
    <s v="PSA Airlines Inc.: OH"/>
    <s v="OH"/>
    <n v="20397"/>
    <n v="5123"/>
    <x v="97"/>
    <s v="Chattanooga, TN"/>
    <s v="CLT"/>
    <s v="Charlotte, NC"/>
    <n v="1054"/>
    <n v="1139"/>
    <n v="45"/>
    <n v="8"/>
    <n v="1147"/>
    <n v="1236"/>
    <n v="8"/>
    <n v="1215"/>
    <n v="1244"/>
    <n v="29"/>
    <n v="0"/>
    <n v="0"/>
    <n v="81"/>
    <n v="65"/>
    <n v="49"/>
    <n v="241"/>
    <n v="0"/>
    <n v="0"/>
    <n v="0"/>
    <n v="0"/>
    <n v="29"/>
    <s v="12:44"/>
    <s v="11:39"/>
    <d v="1899-12-30T01:05:00"/>
    <s v="Morning"/>
    <x v="0"/>
    <x v="5"/>
  </r>
  <r>
    <x v="693"/>
    <x v="11"/>
    <s v="SkyWest Airlines Inc.: OO"/>
    <s v="OO"/>
    <n v="20304"/>
    <n v="3553"/>
    <x v="74"/>
    <s v="Eugene, OR"/>
    <s v="SEA"/>
    <s v="Seattle, WA"/>
    <n v="1726"/>
    <n v="1800"/>
    <n v="34"/>
    <n v="11"/>
    <n v="1811"/>
    <n v="1853"/>
    <n v="7"/>
    <n v="1845"/>
    <n v="1900"/>
    <n v="15"/>
    <n v="0"/>
    <n v="0"/>
    <n v="79"/>
    <n v="60"/>
    <n v="42"/>
    <n v="234"/>
    <n v="0"/>
    <n v="15"/>
    <n v="0"/>
    <n v="0"/>
    <n v="0"/>
    <s v="19:00"/>
    <s v="18:00"/>
    <d v="1899-12-30T01:00:00"/>
    <s v="Evening"/>
    <x v="0"/>
    <x v="4"/>
  </r>
  <r>
    <x v="694"/>
    <x v="7"/>
    <s v="JetBlue Airways: B6"/>
    <s v="B6"/>
    <n v="20409"/>
    <n v="1272"/>
    <x v="16"/>
    <s v="Fort Lauderdale, FL"/>
    <s v="LGA"/>
    <s v="New York, NY"/>
    <n v="1547"/>
    <n v="1543"/>
    <n v="-4"/>
    <n v="12"/>
    <n v="1555"/>
    <n v="1828"/>
    <n v="2"/>
    <n v="1843"/>
    <n v="1830"/>
    <n v="-13"/>
    <n v="0"/>
    <n v="0"/>
    <n v="176"/>
    <n v="167"/>
    <n v="153"/>
    <n v="1076"/>
    <m/>
    <m/>
    <m/>
    <m/>
    <m/>
    <s v="18:30"/>
    <s v="15:43"/>
    <d v="1899-12-30T02:47:00"/>
    <s v="Afternoon"/>
    <x v="1"/>
    <x v="6"/>
  </r>
  <r>
    <x v="695"/>
    <x v="0"/>
    <s v="United Air Lines Inc.: UA"/>
    <s v="UA"/>
    <n v="19977"/>
    <n v="1419"/>
    <x v="103"/>
    <s v="Cleveland, OH"/>
    <s v="FLL"/>
    <s v="Fort Lauderdale, FL"/>
    <n v="856"/>
    <n v="924"/>
    <n v="28"/>
    <n v="12"/>
    <n v="936"/>
    <n v="1201"/>
    <n v="3"/>
    <n v="1155"/>
    <n v="1204"/>
    <n v="9"/>
    <n v="0"/>
    <n v="0"/>
    <n v="179"/>
    <n v="160"/>
    <n v="145"/>
    <n v="1062"/>
    <m/>
    <m/>
    <m/>
    <m/>
    <m/>
    <s v="12:04"/>
    <s v="09:24"/>
    <d v="1899-12-30T02:40:00"/>
    <s v="Morning"/>
    <x v="0"/>
    <x v="2"/>
  </r>
  <r>
    <x v="696"/>
    <x v="12"/>
    <s v="Endeavor Air Inc.: 9E"/>
    <s v="9E"/>
    <n v="20363"/>
    <n v="3330"/>
    <x v="143"/>
    <s v="Shreveport, LA"/>
    <s v="ATL"/>
    <s v="Atlanta, GA"/>
    <n v="715"/>
    <n v="712"/>
    <n v="-3"/>
    <n v="68"/>
    <n v="820"/>
    <n v="1030"/>
    <n v="5"/>
    <n v="1007"/>
    <n v="1035"/>
    <n v="28"/>
    <n v="0"/>
    <n v="0"/>
    <n v="112"/>
    <n v="143"/>
    <n v="70"/>
    <n v="551"/>
    <n v="0"/>
    <n v="0"/>
    <n v="28"/>
    <n v="0"/>
    <n v="0"/>
    <s v="10:35"/>
    <s v="07:12"/>
    <d v="1899-12-30T03:23:00"/>
    <s v="Morning"/>
    <x v="1"/>
    <x v="0"/>
  </r>
  <r>
    <x v="697"/>
    <x v="3"/>
    <s v="American Airlines Inc.: AA"/>
    <s v="AA"/>
    <n v="19805"/>
    <n v="2342"/>
    <x v="35"/>
    <s v="San Antonio, TX"/>
    <s v="DFW"/>
    <s v="Dallas/Fort Worth, TX"/>
    <n v="600"/>
    <n v="556"/>
    <n v="-4"/>
    <n v="11"/>
    <n v="607"/>
    <n v="650"/>
    <n v="6"/>
    <n v="713"/>
    <n v="656"/>
    <n v="-17"/>
    <n v="0"/>
    <n v="0"/>
    <n v="73"/>
    <n v="60"/>
    <n v="43"/>
    <n v="247"/>
    <m/>
    <m/>
    <m/>
    <m/>
    <m/>
    <s v="06:56"/>
    <s v="05:56"/>
    <d v="1899-12-30T01:00:00"/>
    <s v="Night"/>
    <x v="1"/>
    <x v="1"/>
  </r>
  <r>
    <x v="698"/>
    <x v="2"/>
    <s v="Southwest Airlines Co.: WN"/>
    <s v="WN"/>
    <n v="19393"/>
    <n v="1"/>
    <x v="112"/>
    <s v="Houston, TX"/>
    <s v="TUS"/>
    <s v="Tucson, AZ"/>
    <n v="900"/>
    <n v="900"/>
    <n v="0"/>
    <n v="9"/>
    <n v="909"/>
    <n v="1019"/>
    <n v="3"/>
    <n v="1040"/>
    <n v="1022"/>
    <n v="-18"/>
    <n v="0"/>
    <n v="0"/>
    <n v="160"/>
    <n v="142"/>
    <n v="130"/>
    <n v="945"/>
    <m/>
    <m/>
    <m/>
    <m/>
    <m/>
    <s v="10:22"/>
    <s v="09:00"/>
    <d v="1899-12-30T01:22:00"/>
    <s v="Morning"/>
    <x v="1"/>
    <x v="3"/>
  </r>
  <r>
    <x v="699"/>
    <x v="1"/>
    <s v="Delta Air Lines Inc.: DL"/>
    <s v="DL"/>
    <n v="19790"/>
    <n v="2958"/>
    <x v="6"/>
    <s v="Seattle, WA"/>
    <s v="DTW"/>
    <s v="Detroit, MI"/>
    <n v="1200"/>
    <n v="1207"/>
    <n v="7"/>
    <n v="15"/>
    <n v="1222"/>
    <n v="1859"/>
    <n v="8"/>
    <n v="1919"/>
    <n v="1907"/>
    <n v="-12"/>
    <n v="0"/>
    <n v="0"/>
    <n v="259"/>
    <n v="240"/>
    <n v="217"/>
    <n v="1927"/>
    <m/>
    <m/>
    <m/>
    <m/>
    <m/>
    <s v="19:07"/>
    <s v="12:07"/>
    <d v="1899-12-30T07:00:00"/>
    <s v="Afternoon"/>
    <x v="1"/>
    <x v="5"/>
  </r>
  <r>
    <x v="700"/>
    <x v="1"/>
    <s v="Delta Air Lines Inc.: DL"/>
    <s v="DL"/>
    <n v="19790"/>
    <n v="989"/>
    <x v="34"/>
    <s v="Detroit, MI"/>
    <s v="SEA"/>
    <s v="Seattle, WA"/>
    <n v="1630"/>
    <n v="1627"/>
    <n v="-3"/>
    <n v="15"/>
    <n v="1642"/>
    <n v="1823"/>
    <n v="5"/>
    <n v="1825"/>
    <n v="1828"/>
    <n v="3"/>
    <n v="0"/>
    <n v="0"/>
    <n v="295"/>
    <n v="301"/>
    <n v="281"/>
    <n v="1927"/>
    <m/>
    <m/>
    <m/>
    <m/>
    <m/>
    <s v="18:28"/>
    <s v="16:27"/>
    <d v="1899-12-30T02:01:00"/>
    <s v="Afternoon"/>
    <x v="1"/>
    <x v="4"/>
  </r>
  <r>
    <x v="701"/>
    <x v="1"/>
    <s v="Delta Air Lines Inc.: DL"/>
    <s v="DL"/>
    <n v="19790"/>
    <n v="1359"/>
    <x v="105"/>
    <s v="Anchorage, AK"/>
    <s v="SEA"/>
    <s v="Seattle, WA"/>
    <n v="600"/>
    <n v="555"/>
    <n v="-5"/>
    <n v="22"/>
    <n v="617"/>
    <n v="1023"/>
    <n v="10"/>
    <n v="1037"/>
    <n v="1033"/>
    <n v="-4"/>
    <n v="0"/>
    <n v="0"/>
    <n v="217"/>
    <n v="218"/>
    <n v="186"/>
    <n v="1448"/>
    <m/>
    <m/>
    <m/>
    <m/>
    <m/>
    <s v="10:33"/>
    <s v="05:55"/>
    <d v="1899-12-30T04:38:00"/>
    <s v="Night"/>
    <x v="1"/>
    <x v="5"/>
  </r>
  <r>
    <x v="702"/>
    <x v="1"/>
    <s v="Delta Air Lines Inc.: DL"/>
    <s v="DL"/>
    <n v="19790"/>
    <n v="871"/>
    <x v="7"/>
    <s v="Atlanta, GA"/>
    <s v="PHX"/>
    <s v="Phoenix, AZ"/>
    <n v="1550"/>
    <n v="1547"/>
    <n v="-3"/>
    <n v="14"/>
    <n v="1601"/>
    <n v="1749"/>
    <n v="4"/>
    <n v="1803"/>
    <n v="1753"/>
    <n v="-10"/>
    <n v="0"/>
    <n v="0"/>
    <n v="253"/>
    <n v="246"/>
    <n v="228"/>
    <n v="1587"/>
    <m/>
    <m/>
    <m/>
    <m/>
    <m/>
    <s v="17:53"/>
    <s v="15:47"/>
    <d v="1899-12-30T02:06:00"/>
    <s v="Afternoon"/>
    <x v="1"/>
    <x v="4"/>
  </r>
  <r>
    <x v="703"/>
    <x v="12"/>
    <s v="Endeavor Air Inc.: 9E"/>
    <s v="9E"/>
    <n v="20363"/>
    <n v="4983"/>
    <x v="63"/>
    <s v="Buffalo, NY"/>
    <s v="JFK"/>
    <s v="New York, NY"/>
    <n v="529"/>
    <n v="524"/>
    <n v="-5"/>
    <n v="9"/>
    <n v="533"/>
    <n v="633"/>
    <n v="10"/>
    <n v="700"/>
    <n v="643"/>
    <n v="-17"/>
    <n v="0"/>
    <n v="0"/>
    <n v="91"/>
    <n v="79"/>
    <n v="60"/>
    <n v="301"/>
    <m/>
    <m/>
    <m/>
    <m/>
    <m/>
    <s v="06:43"/>
    <s v="05:24"/>
    <d v="1899-12-30T01:19:00"/>
    <s v="Night"/>
    <x v="1"/>
    <x v="1"/>
  </r>
  <r>
    <x v="704"/>
    <x v="2"/>
    <s v="Southwest Airlines Co.: WN"/>
    <s v="WN"/>
    <n v="19393"/>
    <n v="852"/>
    <x v="35"/>
    <s v="San Antonio, TX"/>
    <s v="BNA"/>
    <s v="Nashville, TN"/>
    <n v="1810"/>
    <n v="1807"/>
    <n v="-3"/>
    <n v="9"/>
    <n v="1816"/>
    <n v="1957"/>
    <n v="7"/>
    <n v="2010"/>
    <n v="2004"/>
    <n v="-6"/>
    <n v="0"/>
    <n v="0"/>
    <n v="120"/>
    <n v="117"/>
    <n v="101"/>
    <n v="822"/>
    <m/>
    <m/>
    <m/>
    <m/>
    <m/>
    <s v="20:04"/>
    <s v="18:07"/>
    <d v="1899-12-30T01:57:00"/>
    <s v="Evening"/>
    <x v="1"/>
    <x v="2"/>
  </r>
  <r>
    <x v="705"/>
    <x v="11"/>
    <s v="SkyWest Airlines Inc.: OO"/>
    <s v="OO"/>
    <n v="20304"/>
    <n v="3805"/>
    <x v="66"/>
    <s v="Madison, WI"/>
    <s v="DTW"/>
    <s v="Detroit, MI"/>
    <n v="1735"/>
    <n v="1729"/>
    <n v="-6"/>
    <n v="12"/>
    <n v="1741"/>
    <n v="1931"/>
    <n v="14"/>
    <n v="1955"/>
    <n v="1945"/>
    <n v="-10"/>
    <n v="0"/>
    <n v="0"/>
    <n v="80"/>
    <n v="76"/>
    <n v="50"/>
    <n v="311"/>
    <m/>
    <m/>
    <m/>
    <m/>
    <m/>
    <s v="19:45"/>
    <s v="17:29"/>
    <d v="1899-12-30T02:16:00"/>
    <s v="Afternoon"/>
    <x v="1"/>
    <x v="0"/>
  </r>
  <r>
    <x v="706"/>
    <x v="14"/>
    <s v="Frontier Airlines Inc.: F9"/>
    <s v="F9"/>
    <n v="20436"/>
    <n v="1038"/>
    <x v="48"/>
    <s v="Orlando, FL"/>
    <s v="BUF"/>
    <s v="Buffalo, NY"/>
    <n v="1647"/>
    <n v="1731"/>
    <n v="44"/>
    <n v="14"/>
    <n v="1745"/>
    <n v="1957"/>
    <n v="10"/>
    <n v="1934"/>
    <n v="2007"/>
    <n v="33"/>
    <n v="0"/>
    <n v="0"/>
    <n v="167"/>
    <n v="156"/>
    <n v="132"/>
    <n v="1011"/>
    <n v="0"/>
    <n v="0"/>
    <n v="0"/>
    <n v="0"/>
    <n v="33"/>
    <s v="20:07"/>
    <s v="17:31"/>
    <d v="1899-12-30T02:36:00"/>
    <s v="Afternoon"/>
    <x v="0"/>
    <x v="3"/>
  </r>
  <r>
    <x v="707"/>
    <x v="8"/>
    <s v="PSA Airlines Inc.: OH"/>
    <s v="OH"/>
    <n v="20397"/>
    <n v="5271"/>
    <x v="144"/>
    <s v="Gainesville, FL"/>
    <s v="CLT"/>
    <s v="Charlotte, NC"/>
    <n v="2013"/>
    <n v="2004"/>
    <n v="-9"/>
    <n v="16"/>
    <n v="2020"/>
    <n v="2127"/>
    <n v="27"/>
    <n v="2148"/>
    <n v="2154"/>
    <n v="6"/>
    <n v="0"/>
    <n v="0"/>
    <n v="95"/>
    <n v="110"/>
    <n v="67"/>
    <n v="388"/>
    <m/>
    <m/>
    <m/>
    <m/>
    <m/>
    <s v="21:54"/>
    <s v="20:04"/>
    <d v="1899-12-30T01:50:00"/>
    <s v="Evening"/>
    <x v="1"/>
    <x v="3"/>
  </r>
  <r>
    <x v="708"/>
    <x v="3"/>
    <s v="American Airlines Inc.: AA"/>
    <s v="AA"/>
    <n v="19805"/>
    <n v="1948"/>
    <x v="81"/>
    <s v="Pittsburgh, PA"/>
    <s v="PHL"/>
    <s v="Philadelphia, PA"/>
    <n v="1033"/>
    <n v="0"/>
    <n v="0"/>
    <m/>
    <m/>
    <m/>
    <m/>
    <n v="1143"/>
    <n v="0"/>
    <n v="0"/>
    <n v="1"/>
    <n v="0"/>
    <n v="70"/>
    <m/>
    <m/>
    <n v="268"/>
    <m/>
    <m/>
    <m/>
    <m/>
    <m/>
    <s v="00:00"/>
    <s v="00:00"/>
    <d v="1899-12-30T00:00:00"/>
    <s v="Night"/>
    <x v="0"/>
    <x v="3"/>
  </r>
  <r>
    <x v="709"/>
    <x v="8"/>
    <s v="PSA Airlines Inc.: OH"/>
    <s v="OH"/>
    <n v="20397"/>
    <n v="5568"/>
    <x v="43"/>
    <s v="Philadelphia, PA"/>
    <s v="BNA"/>
    <s v="Nashville, TN"/>
    <n v="1600"/>
    <n v="1552"/>
    <n v="-8"/>
    <n v="14"/>
    <n v="1606"/>
    <n v="1648"/>
    <n v="29"/>
    <n v="1719"/>
    <n v="1717"/>
    <n v="-2"/>
    <n v="0"/>
    <n v="0"/>
    <n v="139"/>
    <n v="145"/>
    <n v="102"/>
    <n v="675"/>
    <m/>
    <m/>
    <m/>
    <m/>
    <m/>
    <s v="17:17"/>
    <s v="15:52"/>
    <d v="1899-12-30T01:25:00"/>
    <s v="Afternoon"/>
    <x v="1"/>
    <x v="3"/>
  </r>
  <r>
    <x v="710"/>
    <x v="2"/>
    <s v="Southwest Airlines Co.: WN"/>
    <s v="WN"/>
    <n v="19393"/>
    <n v="1840"/>
    <x v="81"/>
    <s v="Pittsburgh, PA"/>
    <s v="FLL"/>
    <s v="Fort Lauderdale, FL"/>
    <n v="1135"/>
    <n v="1131"/>
    <n v="-4"/>
    <n v="16"/>
    <n v="1147"/>
    <n v="1417"/>
    <n v="5"/>
    <n v="1420"/>
    <n v="1422"/>
    <n v="2"/>
    <n v="0"/>
    <n v="0"/>
    <n v="165"/>
    <n v="171"/>
    <n v="150"/>
    <n v="994"/>
    <m/>
    <m/>
    <m/>
    <m/>
    <m/>
    <s v="14:22"/>
    <s v="11:31"/>
    <d v="1899-12-30T02:51:00"/>
    <s v="Morning"/>
    <x v="1"/>
    <x v="5"/>
  </r>
  <r>
    <x v="711"/>
    <x v="1"/>
    <s v="Delta Air Lines Inc.: DL"/>
    <s v="DL"/>
    <n v="19790"/>
    <n v="787"/>
    <x v="7"/>
    <s v="Atlanta, GA"/>
    <s v="BHM"/>
    <s v="Birmingham, AL"/>
    <n v="1457"/>
    <n v="1454"/>
    <n v="-3"/>
    <n v="12"/>
    <n v="1506"/>
    <n v="1439"/>
    <n v="3"/>
    <n v="1449"/>
    <n v="1442"/>
    <n v="-7"/>
    <n v="0"/>
    <n v="0"/>
    <n v="52"/>
    <n v="48"/>
    <n v="33"/>
    <n v="134"/>
    <m/>
    <m/>
    <m/>
    <m/>
    <m/>
    <s v="14:42"/>
    <s v="14:54"/>
    <n v="-8.3333333333333037E-3"/>
    <s v="Afternoon"/>
    <x v="1"/>
    <x v="2"/>
  </r>
  <r>
    <x v="712"/>
    <x v="17"/>
    <s v="Hawaiian Airlines Inc.: HA"/>
    <s v="HA"/>
    <n v="19690"/>
    <n v="158"/>
    <x v="61"/>
    <s v="Honolulu, HI"/>
    <s v="KOA"/>
    <s v="Kona, HI"/>
    <n v="753"/>
    <n v="745"/>
    <n v="-8"/>
    <n v="13"/>
    <n v="758"/>
    <n v="825"/>
    <n v="5"/>
    <n v="840"/>
    <n v="830"/>
    <n v="-10"/>
    <n v="0"/>
    <n v="0"/>
    <n v="47"/>
    <n v="45"/>
    <n v="27"/>
    <n v="163"/>
    <m/>
    <m/>
    <m/>
    <m/>
    <m/>
    <s v="08:30"/>
    <s v="07:45"/>
    <d v="1899-12-30T00:45:00"/>
    <s v="Morning"/>
    <x v="1"/>
    <x v="6"/>
  </r>
  <r>
    <x v="713"/>
    <x v="2"/>
    <s v="Southwest Airlines Co.: WN"/>
    <s v="WN"/>
    <n v="19393"/>
    <n v="579"/>
    <x v="25"/>
    <s v="Nashville, TN"/>
    <s v="BWI"/>
    <s v="Baltimore, MD"/>
    <n v="2115"/>
    <n v="2109"/>
    <n v="-6"/>
    <n v="9"/>
    <n v="2118"/>
    <n v="2332"/>
    <n v="3"/>
    <n v="2355"/>
    <n v="2335"/>
    <n v="-20"/>
    <n v="0"/>
    <n v="0"/>
    <n v="100"/>
    <n v="86"/>
    <n v="74"/>
    <n v="587"/>
    <m/>
    <m/>
    <m/>
    <m/>
    <m/>
    <s v="23:35"/>
    <s v="21:09"/>
    <d v="1899-12-30T02:26:00"/>
    <s v="Evening"/>
    <x v="1"/>
    <x v="6"/>
  </r>
  <r>
    <x v="714"/>
    <x v="4"/>
    <s v="Republic Airline: YX"/>
    <s v="YX"/>
    <n v="20452"/>
    <n v="3604"/>
    <x v="145"/>
    <s v="Portland, ME"/>
    <s v="EWR"/>
    <s v="Newark, NJ"/>
    <n v="805"/>
    <n v="759"/>
    <n v="-6"/>
    <n v="9"/>
    <n v="808"/>
    <n v="905"/>
    <n v="7"/>
    <n v="931"/>
    <n v="912"/>
    <n v="-19"/>
    <n v="0"/>
    <n v="0"/>
    <n v="86"/>
    <n v="73"/>
    <n v="57"/>
    <n v="284"/>
    <m/>
    <m/>
    <m/>
    <m/>
    <m/>
    <s v="09:12"/>
    <s v="07:59"/>
    <d v="1899-12-30T01:13:00"/>
    <s v="Morning"/>
    <x v="1"/>
    <x v="3"/>
  </r>
  <r>
    <x v="715"/>
    <x v="0"/>
    <s v="United Air Lines Inc.: UA"/>
    <s v="UA"/>
    <n v="19977"/>
    <n v="700"/>
    <x v="31"/>
    <s v="Boston, MA"/>
    <s v="EWR"/>
    <s v="Newark, NJ"/>
    <n v="905"/>
    <n v="855"/>
    <n v="-10"/>
    <n v="13"/>
    <n v="908"/>
    <n v="1001"/>
    <n v="9"/>
    <n v="1028"/>
    <n v="1010"/>
    <n v="-18"/>
    <n v="0"/>
    <n v="0"/>
    <n v="83"/>
    <n v="75"/>
    <n v="53"/>
    <n v="200"/>
    <m/>
    <m/>
    <m/>
    <m/>
    <m/>
    <s v="10:10"/>
    <s v="08:55"/>
    <d v="1899-12-30T01:15:00"/>
    <s v="Morning"/>
    <x v="1"/>
    <x v="5"/>
  </r>
  <r>
    <x v="716"/>
    <x v="6"/>
    <s v="Alaska Airlines Inc.: AS"/>
    <s v="AS"/>
    <n v="19930"/>
    <n v="353"/>
    <x v="106"/>
    <s v="Oakland, CA"/>
    <s v="SEA"/>
    <s v="Seattle, WA"/>
    <n v="835"/>
    <n v="827"/>
    <n v="-8"/>
    <n v="11"/>
    <n v="838"/>
    <n v="1018"/>
    <n v="10"/>
    <n v="1040"/>
    <n v="1028"/>
    <n v="-12"/>
    <n v="0"/>
    <n v="0"/>
    <n v="125"/>
    <n v="121"/>
    <n v="100"/>
    <n v="672"/>
    <m/>
    <m/>
    <m/>
    <m/>
    <m/>
    <s v="10:28"/>
    <s v="08:27"/>
    <d v="1899-12-30T02:01:00"/>
    <s v="Morning"/>
    <x v="1"/>
    <x v="6"/>
  </r>
  <r>
    <x v="717"/>
    <x v="1"/>
    <s v="Delta Air Lines Inc.: DL"/>
    <s v="DL"/>
    <n v="19790"/>
    <n v="1961"/>
    <x v="1"/>
    <s v="Minneapolis, MN"/>
    <s v="MCI"/>
    <s v="Kansas City, MO"/>
    <n v="955"/>
    <n v="0"/>
    <n v="0"/>
    <m/>
    <m/>
    <m/>
    <m/>
    <n v="1121"/>
    <n v="0"/>
    <n v="0"/>
    <n v="1"/>
    <n v="0"/>
    <n v="86"/>
    <m/>
    <m/>
    <n v="393"/>
    <m/>
    <m/>
    <m/>
    <m/>
    <m/>
    <s v="00:00"/>
    <s v="00:00"/>
    <d v="1899-12-30T00:00:00"/>
    <s v="Night"/>
    <x v="0"/>
    <x v="5"/>
  </r>
  <r>
    <x v="718"/>
    <x v="16"/>
    <s v="Horizon Air: QX"/>
    <s v="QX"/>
    <n v="19687"/>
    <n v="2177"/>
    <x v="86"/>
    <s v="Boise, ID"/>
    <s v="SEA"/>
    <s v="Seattle, WA"/>
    <n v="905"/>
    <n v="900"/>
    <n v="-5"/>
    <n v="18"/>
    <n v="918"/>
    <n v="944"/>
    <n v="7"/>
    <n v="950"/>
    <n v="951"/>
    <n v="1"/>
    <n v="0"/>
    <n v="0"/>
    <n v="105"/>
    <n v="111"/>
    <n v="86"/>
    <n v="399"/>
    <m/>
    <m/>
    <m/>
    <m/>
    <m/>
    <s v="09:51"/>
    <s v="09:00"/>
    <d v="1899-12-30T00:51:00"/>
    <s v="Morning"/>
    <x v="1"/>
    <x v="5"/>
  </r>
  <r>
    <x v="719"/>
    <x v="3"/>
    <s v="American Airlines Inc.: AA"/>
    <s v="AA"/>
    <n v="19805"/>
    <n v="1196"/>
    <x v="54"/>
    <s v="Newark, NJ"/>
    <s v="MIA"/>
    <s v="Miami, FL"/>
    <n v="600"/>
    <n v="554"/>
    <n v="-6"/>
    <n v="16"/>
    <n v="610"/>
    <n v="841"/>
    <n v="7"/>
    <n v="903"/>
    <n v="848"/>
    <n v="-15"/>
    <n v="0"/>
    <n v="0"/>
    <n v="183"/>
    <n v="174"/>
    <n v="151"/>
    <n v="1085"/>
    <m/>
    <m/>
    <m/>
    <m/>
    <m/>
    <s v="08:48"/>
    <s v="05:54"/>
    <d v="1899-12-30T02:54:00"/>
    <s v="Night"/>
    <x v="1"/>
    <x v="0"/>
  </r>
  <r>
    <x v="720"/>
    <x v="11"/>
    <s v="SkyWest Airlines Inc.: OO"/>
    <s v="OO"/>
    <n v="20304"/>
    <n v="3370"/>
    <x v="21"/>
    <s v="Las Vegas, NV"/>
    <s v="PDX"/>
    <s v="Portland, OR"/>
    <n v="1015"/>
    <n v="1008"/>
    <n v="-7"/>
    <n v="14"/>
    <n v="1022"/>
    <n v="1222"/>
    <n v="3"/>
    <n v="1236"/>
    <n v="1225"/>
    <n v="-11"/>
    <n v="0"/>
    <n v="0"/>
    <n v="141"/>
    <n v="137"/>
    <n v="120"/>
    <n v="763"/>
    <m/>
    <m/>
    <m/>
    <m/>
    <m/>
    <s v="12:25"/>
    <s v="10:08"/>
    <d v="1899-12-30T02:17:00"/>
    <s v="Morning"/>
    <x v="1"/>
    <x v="2"/>
  </r>
  <r>
    <x v="721"/>
    <x v="13"/>
    <s v="Envoy Air: MQ"/>
    <s v="MQ"/>
    <n v="20398"/>
    <n v="4199"/>
    <x v="66"/>
    <s v="Madison, WI"/>
    <s v="ORD"/>
    <s v="Chicago, IL"/>
    <n v="954"/>
    <n v="944"/>
    <n v="-10"/>
    <n v="11"/>
    <n v="955"/>
    <n v="1023"/>
    <n v="15"/>
    <n v="1054"/>
    <n v="1038"/>
    <n v="-16"/>
    <n v="0"/>
    <n v="0"/>
    <n v="60"/>
    <n v="54"/>
    <n v="28"/>
    <n v="109"/>
    <m/>
    <m/>
    <m/>
    <m/>
    <m/>
    <s v="10:38"/>
    <s v="09:44"/>
    <d v="1899-12-30T00:54:00"/>
    <s v="Morning"/>
    <x v="1"/>
    <x v="3"/>
  </r>
  <r>
    <x v="722"/>
    <x v="8"/>
    <s v="PSA Airlines Inc.: OH"/>
    <s v="OH"/>
    <n v="20397"/>
    <n v="5321"/>
    <x v="19"/>
    <s v="Charlotte, NC"/>
    <s v="DAY"/>
    <s v="Dayton, OH"/>
    <n v="1620"/>
    <n v="1613"/>
    <n v="-7"/>
    <n v="28"/>
    <n v="1641"/>
    <n v="1745"/>
    <n v="6"/>
    <n v="1752"/>
    <n v="1751"/>
    <n v="-1"/>
    <n v="0"/>
    <n v="0"/>
    <n v="92"/>
    <n v="98"/>
    <n v="64"/>
    <n v="370"/>
    <m/>
    <m/>
    <m/>
    <m/>
    <m/>
    <s v="17:51"/>
    <s v="16:13"/>
    <d v="1899-12-30T01:38:00"/>
    <s v="Afternoon"/>
    <x v="1"/>
    <x v="0"/>
  </r>
  <r>
    <x v="723"/>
    <x v="6"/>
    <s v="Alaska Airlines Inc.: AS"/>
    <s v="AS"/>
    <n v="19930"/>
    <n v="1795"/>
    <x v="34"/>
    <s v="Detroit, MI"/>
    <s v="SEA"/>
    <s v="Seattle, WA"/>
    <n v="1515"/>
    <n v="1524"/>
    <n v="9"/>
    <n v="20"/>
    <n v="1544"/>
    <n v="1722"/>
    <n v="28"/>
    <n v="1724"/>
    <n v="1750"/>
    <n v="26"/>
    <n v="0"/>
    <n v="0"/>
    <n v="309"/>
    <n v="326"/>
    <n v="278"/>
    <n v="1927"/>
    <n v="9"/>
    <n v="0"/>
    <n v="17"/>
    <n v="0"/>
    <n v="0"/>
    <s v="17:50"/>
    <s v="15:24"/>
    <d v="1899-12-30T02:26:00"/>
    <s v="Afternoon"/>
    <x v="0"/>
    <x v="6"/>
  </r>
  <r>
    <x v="724"/>
    <x v="1"/>
    <s v="Delta Air Lines Inc.: DL"/>
    <s v="DL"/>
    <n v="19790"/>
    <n v="2965"/>
    <x v="12"/>
    <s v="Baltimore, MD"/>
    <s v="DTW"/>
    <s v="Detroit, MI"/>
    <n v="1232"/>
    <n v="1238"/>
    <n v="6"/>
    <n v="17"/>
    <n v="1255"/>
    <n v="1357"/>
    <n v="5"/>
    <n v="1402"/>
    <n v="1402"/>
    <n v="0"/>
    <n v="0"/>
    <n v="0"/>
    <n v="90"/>
    <n v="84"/>
    <n v="62"/>
    <n v="409"/>
    <m/>
    <m/>
    <m/>
    <m/>
    <m/>
    <s v="14:02"/>
    <s v="12:38"/>
    <d v="1899-12-30T01:24:00"/>
    <s v="Afternoon"/>
    <x v="0"/>
    <x v="2"/>
  </r>
  <r>
    <x v="725"/>
    <x v="3"/>
    <s v="American Airlines Inc.: AA"/>
    <s v="AA"/>
    <n v="19805"/>
    <n v="1220"/>
    <x v="146"/>
    <s v="West Palm Beach/Palm Beach, FL"/>
    <s v="DFW"/>
    <s v="Dallas/Fort Worth, TX"/>
    <n v="747"/>
    <n v="744"/>
    <n v="-3"/>
    <n v="12"/>
    <n v="756"/>
    <n v="936"/>
    <n v="17"/>
    <n v="958"/>
    <n v="953"/>
    <n v="-5"/>
    <n v="0"/>
    <n v="0"/>
    <n v="191"/>
    <n v="189"/>
    <n v="160"/>
    <n v="1102"/>
    <m/>
    <m/>
    <m/>
    <m/>
    <m/>
    <s v="09:53"/>
    <s v="07:44"/>
    <d v="1899-12-30T02:09:00"/>
    <s v="Morning"/>
    <x v="1"/>
    <x v="2"/>
  </r>
  <r>
    <x v="726"/>
    <x v="1"/>
    <s v="Delta Air Lines Inc.: DL"/>
    <s v="DL"/>
    <n v="19790"/>
    <n v="2839"/>
    <x v="7"/>
    <s v="Atlanta, GA"/>
    <s v="CMH"/>
    <s v="Columbus, OH"/>
    <n v="1125"/>
    <n v="1122"/>
    <n v="-3"/>
    <n v="15"/>
    <n v="1137"/>
    <n v="1244"/>
    <n v="7"/>
    <n v="1252"/>
    <n v="1251"/>
    <n v="-1"/>
    <n v="0"/>
    <n v="0"/>
    <n v="87"/>
    <n v="89"/>
    <n v="67"/>
    <n v="447"/>
    <m/>
    <m/>
    <m/>
    <m/>
    <m/>
    <s v="12:51"/>
    <s v="11:22"/>
    <d v="1899-12-30T01:29:00"/>
    <s v="Morning"/>
    <x v="1"/>
    <x v="4"/>
  </r>
  <r>
    <x v="727"/>
    <x v="0"/>
    <s v="United Air Lines Inc.: UA"/>
    <s v="UA"/>
    <n v="19977"/>
    <n v="2239"/>
    <x v="75"/>
    <s v="Miami, FL"/>
    <s v="EWR"/>
    <s v="Newark, NJ"/>
    <n v="1053"/>
    <n v="1043"/>
    <n v="-10"/>
    <n v="49"/>
    <n v="1132"/>
    <n v="1405"/>
    <n v="14"/>
    <n v="1401"/>
    <n v="1419"/>
    <n v="18"/>
    <n v="0"/>
    <n v="0"/>
    <n v="188"/>
    <n v="216"/>
    <n v="153"/>
    <n v="1085"/>
    <n v="0"/>
    <n v="0"/>
    <n v="18"/>
    <n v="0"/>
    <n v="0"/>
    <s v="14:19"/>
    <s v="10:43"/>
    <d v="1899-12-30T03:36:00"/>
    <s v="Morning"/>
    <x v="1"/>
    <x v="5"/>
  </r>
  <r>
    <x v="728"/>
    <x v="0"/>
    <s v="United Air Lines Inc.: UA"/>
    <s v="UA"/>
    <n v="19977"/>
    <n v="1762"/>
    <x v="0"/>
    <s v="Denver, CO"/>
    <s v="SAT"/>
    <s v="San Antonio, TX"/>
    <n v="1729"/>
    <n v="1841"/>
    <n v="72"/>
    <n v="10"/>
    <n v="1851"/>
    <n v="2125"/>
    <n v="2"/>
    <n v="2045"/>
    <n v="2127"/>
    <n v="42"/>
    <n v="0"/>
    <n v="0"/>
    <n v="136"/>
    <n v="106"/>
    <n v="94"/>
    <n v="794"/>
    <n v="10"/>
    <n v="0"/>
    <n v="0"/>
    <n v="0"/>
    <n v="32"/>
    <s v="21:27"/>
    <s v="18:41"/>
    <d v="1899-12-30T02:46:00"/>
    <s v="Evening"/>
    <x v="0"/>
    <x v="6"/>
  </r>
  <r>
    <x v="729"/>
    <x v="2"/>
    <s v="Southwest Airlines Co.: WN"/>
    <s v="WN"/>
    <n v="19393"/>
    <n v="344"/>
    <x v="29"/>
    <s v="San Francisco, CA"/>
    <s v="BUR"/>
    <s v="Burbank, CA"/>
    <n v="1050"/>
    <n v="1044"/>
    <n v="-6"/>
    <n v="9"/>
    <n v="1053"/>
    <n v="1142"/>
    <n v="3"/>
    <n v="1210"/>
    <n v="1145"/>
    <n v="-25"/>
    <n v="0"/>
    <n v="0"/>
    <n v="80"/>
    <n v="61"/>
    <n v="49"/>
    <n v="326"/>
    <m/>
    <m/>
    <m/>
    <m/>
    <m/>
    <s v="11:45"/>
    <s v="10:44"/>
    <d v="1899-12-30T01:01:00"/>
    <s v="Morning"/>
    <x v="1"/>
    <x v="0"/>
  </r>
  <r>
    <x v="730"/>
    <x v="1"/>
    <s v="Delta Air Lines Inc.: DL"/>
    <s v="DL"/>
    <n v="19790"/>
    <n v="2228"/>
    <x v="24"/>
    <s v="Salt Lake City, UT"/>
    <s v="BOI"/>
    <s v="Boise, ID"/>
    <n v="2300"/>
    <n v="2253"/>
    <n v="-7"/>
    <n v="20"/>
    <n v="2313"/>
    <n v="2356"/>
    <n v="6"/>
    <n v="14"/>
    <n v="2"/>
    <n v="-12"/>
    <n v="0"/>
    <n v="0"/>
    <n v="74"/>
    <n v="69"/>
    <n v="43"/>
    <n v="290"/>
    <m/>
    <m/>
    <m/>
    <m/>
    <m/>
    <s v="00:02"/>
    <s v="22:53"/>
    <n v="-0.95208333333333339"/>
    <s v="Evening"/>
    <x v="1"/>
    <x v="6"/>
  </r>
  <r>
    <x v="731"/>
    <x v="13"/>
    <s v="Envoy Air: MQ"/>
    <s v="MQ"/>
    <n v="20398"/>
    <n v="4201"/>
    <x v="38"/>
    <s v="St. Louis, MO"/>
    <s v="ORD"/>
    <s v="Chicago, IL"/>
    <n v="1051"/>
    <n v="1043"/>
    <n v="-8"/>
    <n v="12"/>
    <n v="1055"/>
    <n v="1142"/>
    <n v="9"/>
    <n v="1209"/>
    <n v="1151"/>
    <n v="-18"/>
    <n v="0"/>
    <n v="0"/>
    <n v="78"/>
    <n v="68"/>
    <n v="47"/>
    <n v="258"/>
    <m/>
    <m/>
    <m/>
    <m/>
    <m/>
    <s v="11:51"/>
    <s v="10:43"/>
    <d v="1899-12-30T01:08:00"/>
    <s v="Morning"/>
    <x v="1"/>
    <x v="1"/>
  </r>
  <r>
    <x v="732"/>
    <x v="13"/>
    <s v="Envoy Air: MQ"/>
    <s v="MQ"/>
    <n v="20398"/>
    <n v="4101"/>
    <x v="18"/>
    <s v="Dallas/Fort Worth, TX"/>
    <s v="CMI"/>
    <s v="Champaign/Urbana, IL"/>
    <n v="1235"/>
    <n v="1231"/>
    <n v="-4"/>
    <n v="21"/>
    <n v="1252"/>
    <n v="1418"/>
    <n v="4"/>
    <n v="1445"/>
    <n v="1422"/>
    <n v="-23"/>
    <n v="0"/>
    <n v="0"/>
    <n v="130"/>
    <n v="111"/>
    <n v="86"/>
    <n v="692"/>
    <m/>
    <m/>
    <m/>
    <m/>
    <m/>
    <s v="14:22"/>
    <s v="12:31"/>
    <d v="1899-12-30T01:51:00"/>
    <s v="Afternoon"/>
    <x v="1"/>
    <x v="0"/>
  </r>
  <r>
    <x v="733"/>
    <x v="12"/>
    <s v="Endeavor Air Inc.: 9E"/>
    <s v="9E"/>
    <n v="20363"/>
    <n v="5225"/>
    <x v="147"/>
    <s v="Norfolk, VA"/>
    <s v="LGA"/>
    <s v="New York, NY"/>
    <n v="920"/>
    <n v="916"/>
    <n v="-4"/>
    <n v="27"/>
    <n v="943"/>
    <n v="1039"/>
    <n v="8"/>
    <n v="1053"/>
    <n v="1047"/>
    <n v="-6"/>
    <n v="0"/>
    <n v="0"/>
    <n v="93"/>
    <n v="91"/>
    <n v="56"/>
    <n v="296"/>
    <m/>
    <m/>
    <m/>
    <m/>
    <m/>
    <s v="10:47"/>
    <s v="09:16"/>
    <d v="1899-12-30T01:31:00"/>
    <s v="Morning"/>
    <x v="1"/>
    <x v="0"/>
  </r>
  <r>
    <x v="734"/>
    <x v="1"/>
    <s v="Delta Air Lines Inc.: DL"/>
    <s v="DL"/>
    <n v="19790"/>
    <n v="430"/>
    <x v="15"/>
    <s v="New York, NY"/>
    <s v="SFO"/>
    <s v="San Francisco, CA"/>
    <n v="1125"/>
    <n v="1213"/>
    <n v="48"/>
    <n v="15"/>
    <n v="1228"/>
    <n v="1553"/>
    <n v="6"/>
    <n v="1517"/>
    <n v="1559"/>
    <n v="42"/>
    <n v="0"/>
    <n v="0"/>
    <n v="412"/>
    <n v="406"/>
    <n v="385"/>
    <n v="2586"/>
    <n v="42"/>
    <n v="0"/>
    <n v="0"/>
    <n v="0"/>
    <n v="0"/>
    <s v="15:59"/>
    <s v="12:13"/>
    <d v="1899-12-30T03:46:00"/>
    <s v="Afternoon"/>
    <x v="0"/>
    <x v="3"/>
  </r>
  <r>
    <x v="735"/>
    <x v="13"/>
    <s v="Envoy Air: MQ"/>
    <s v="MQ"/>
    <n v="20398"/>
    <n v="4121"/>
    <x v="135"/>
    <s v="Traverse City, MI"/>
    <s v="ORD"/>
    <s v="Chicago, IL"/>
    <n v="1046"/>
    <n v="1027"/>
    <n v="-19"/>
    <n v="14"/>
    <n v="1041"/>
    <n v="1043"/>
    <n v="23"/>
    <n v="1112"/>
    <n v="1106"/>
    <n v="-6"/>
    <n v="0"/>
    <n v="0"/>
    <n v="86"/>
    <n v="99"/>
    <n v="62"/>
    <n v="224"/>
    <m/>
    <m/>
    <m/>
    <m/>
    <m/>
    <s v="11:06"/>
    <s v="10:27"/>
    <d v="1899-12-30T00:39:00"/>
    <s v="Morning"/>
    <x v="1"/>
    <x v="0"/>
  </r>
  <r>
    <x v="736"/>
    <x v="1"/>
    <s v="Delta Air Lines Inc.: DL"/>
    <s v="DL"/>
    <n v="19790"/>
    <n v="2432"/>
    <x v="8"/>
    <s v="Raleigh/Durham, NC"/>
    <s v="FLL"/>
    <s v="Fort Lauderdale, FL"/>
    <n v="1120"/>
    <n v="1150"/>
    <n v="30"/>
    <n v="19"/>
    <n v="1209"/>
    <n v="1356"/>
    <n v="4"/>
    <n v="1337"/>
    <n v="1400"/>
    <n v="23"/>
    <n v="0"/>
    <n v="0"/>
    <n v="137"/>
    <n v="130"/>
    <n v="107"/>
    <n v="680"/>
    <n v="23"/>
    <n v="0"/>
    <n v="0"/>
    <n v="0"/>
    <n v="0"/>
    <s v="14:00"/>
    <s v="11:50"/>
    <d v="1899-12-30T02:10:00"/>
    <s v="Morning"/>
    <x v="0"/>
    <x v="0"/>
  </r>
  <r>
    <x v="737"/>
    <x v="8"/>
    <s v="PSA Airlines Inc.: OH"/>
    <s v="OH"/>
    <n v="20397"/>
    <n v="5265"/>
    <x v="147"/>
    <s v="Norfolk, VA"/>
    <s v="DCA"/>
    <s v="Washington, DC"/>
    <n v="1200"/>
    <n v="1153"/>
    <n v="-7"/>
    <n v="12"/>
    <n v="1205"/>
    <n v="1239"/>
    <n v="7"/>
    <n v="1257"/>
    <n v="1246"/>
    <n v="-11"/>
    <n v="0"/>
    <n v="0"/>
    <n v="57"/>
    <n v="53"/>
    <n v="34"/>
    <n v="142"/>
    <m/>
    <m/>
    <m/>
    <m/>
    <m/>
    <s v="12:46"/>
    <s v="11:53"/>
    <d v="1899-12-30T00:53:00"/>
    <s v="Morning"/>
    <x v="1"/>
    <x v="2"/>
  </r>
  <r>
    <x v="738"/>
    <x v="11"/>
    <s v="SkyWest Airlines Inc.: OO"/>
    <s v="OO"/>
    <n v="20304"/>
    <n v="5907"/>
    <x v="0"/>
    <s v="Denver, CO"/>
    <s v="EGE"/>
    <s v="Eagle, CO"/>
    <n v="1116"/>
    <n v="1550"/>
    <n v="274"/>
    <n v="26"/>
    <n v="1616"/>
    <n v="1639"/>
    <n v="5"/>
    <n v="1208"/>
    <n v="1644"/>
    <n v="276"/>
    <n v="0"/>
    <n v="0"/>
    <n v="52"/>
    <n v="54"/>
    <n v="23"/>
    <n v="120"/>
    <n v="0"/>
    <n v="276"/>
    <n v="0"/>
    <n v="0"/>
    <n v="0"/>
    <s v="16:44"/>
    <s v="15:50"/>
    <d v="1899-12-30T00:54:00"/>
    <s v="Afternoon"/>
    <x v="0"/>
    <x v="5"/>
  </r>
  <r>
    <x v="739"/>
    <x v="2"/>
    <s v="Southwest Airlines Co.: WN"/>
    <s v="WN"/>
    <n v="19393"/>
    <n v="5305"/>
    <x v="80"/>
    <s v="Santa Ana, CA"/>
    <s v="PHX"/>
    <s v="Phoenix, AZ"/>
    <n v="1555"/>
    <n v="1622"/>
    <n v="27"/>
    <n v="10"/>
    <n v="1632"/>
    <n v="1728"/>
    <n v="9"/>
    <n v="1715"/>
    <n v="1737"/>
    <n v="22"/>
    <n v="0"/>
    <n v="0"/>
    <n v="80"/>
    <n v="75"/>
    <n v="56"/>
    <n v="338"/>
    <n v="7"/>
    <n v="0"/>
    <n v="0"/>
    <n v="0"/>
    <n v="15"/>
    <s v="17:37"/>
    <s v="16:22"/>
    <d v="1899-12-30T01:15:00"/>
    <s v="Afternoon"/>
    <x v="0"/>
    <x v="4"/>
  </r>
  <r>
    <x v="740"/>
    <x v="6"/>
    <s v="Alaska Airlines Inc.: AS"/>
    <s v="AS"/>
    <n v="19930"/>
    <n v="534"/>
    <x v="29"/>
    <s v="San Francisco, CA"/>
    <s v="AUS"/>
    <s v="Austin, TX"/>
    <n v="1730"/>
    <n v="1717"/>
    <n v="-13"/>
    <n v="19"/>
    <n v="1736"/>
    <n v="2237"/>
    <n v="8"/>
    <n v="2305"/>
    <n v="2245"/>
    <n v="-20"/>
    <n v="0"/>
    <n v="0"/>
    <n v="215"/>
    <n v="208"/>
    <n v="181"/>
    <n v="1504"/>
    <m/>
    <m/>
    <m/>
    <m/>
    <m/>
    <s v="22:45"/>
    <s v="17:17"/>
    <d v="1899-12-30T05:28:00"/>
    <s v="Afternoon"/>
    <x v="1"/>
    <x v="3"/>
  </r>
  <r>
    <x v="741"/>
    <x v="0"/>
    <s v="United Air Lines Inc.: UA"/>
    <s v="UA"/>
    <n v="19977"/>
    <n v="339"/>
    <x v="0"/>
    <s v="Denver, CO"/>
    <s v="SEA"/>
    <s v="Seattle, WA"/>
    <n v="930"/>
    <n v="923"/>
    <n v="-7"/>
    <n v="17"/>
    <n v="940"/>
    <n v="1103"/>
    <n v="6"/>
    <n v="1122"/>
    <n v="1109"/>
    <n v="-13"/>
    <n v="0"/>
    <n v="0"/>
    <n v="172"/>
    <n v="166"/>
    <n v="143"/>
    <n v="1024"/>
    <m/>
    <m/>
    <m/>
    <m/>
    <m/>
    <s v="11:09"/>
    <s v="09:23"/>
    <d v="1899-12-30T01:46:00"/>
    <s v="Morning"/>
    <x v="1"/>
    <x v="0"/>
  </r>
  <r>
    <x v="742"/>
    <x v="2"/>
    <s v="Southwest Airlines Co.: WN"/>
    <s v="WN"/>
    <n v="19393"/>
    <n v="2580"/>
    <x v="148"/>
    <s v="Albuquerque, NM"/>
    <s v="DEN"/>
    <s v="Denver, CO"/>
    <n v="1410"/>
    <n v="1422"/>
    <n v="12"/>
    <n v="8"/>
    <n v="1430"/>
    <n v="1523"/>
    <n v="22"/>
    <n v="1535"/>
    <n v="1545"/>
    <n v="10"/>
    <n v="0"/>
    <n v="0"/>
    <n v="85"/>
    <n v="83"/>
    <n v="53"/>
    <n v="349"/>
    <m/>
    <m/>
    <m/>
    <m/>
    <m/>
    <s v="15:45"/>
    <s v="14:22"/>
    <d v="1899-12-30T01:23:00"/>
    <s v="Afternoon"/>
    <x v="0"/>
    <x v="6"/>
  </r>
  <r>
    <x v="743"/>
    <x v="3"/>
    <s v="American Airlines Inc.: AA"/>
    <s v="AA"/>
    <n v="19805"/>
    <n v="2548"/>
    <x v="43"/>
    <s v="Philadelphia, PA"/>
    <s v="DFW"/>
    <s v="Dallas/Fort Worth, TX"/>
    <n v="820"/>
    <n v="816"/>
    <n v="-4"/>
    <n v="22"/>
    <n v="838"/>
    <n v="1053"/>
    <n v="24"/>
    <n v="1116"/>
    <n v="1117"/>
    <n v="1"/>
    <n v="0"/>
    <n v="0"/>
    <n v="236"/>
    <n v="241"/>
    <n v="195"/>
    <n v="1303"/>
    <m/>
    <m/>
    <m/>
    <m/>
    <m/>
    <s v="11:17"/>
    <s v="08:16"/>
    <d v="1899-12-30T03:01:00"/>
    <s v="Morning"/>
    <x v="1"/>
    <x v="1"/>
  </r>
  <r>
    <x v="744"/>
    <x v="4"/>
    <s v="Republic Airline: YX"/>
    <s v="YX"/>
    <n v="20452"/>
    <n v="3433"/>
    <x v="54"/>
    <s v="Newark, NJ"/>
    <s v="SDF"/>
    <s v="Louisville, KY"/>
    <n v="1154"/>
    <n v="1145"/>
    <n v="-9"/>
    <n v="12"/>
    <n v="1157"/>
    <n v="1332"/>
    <n v="24"/>
    <n v="1408"/>
    <n v="1356"/>
    <n v="-12"/>
    <n v="0"/>
    <n v="0"/>
    <n v="134"/>
    <n v="131"/>
    <n v="95"/>
    <n v="642"/>
    <m/>
    <m/>
    <m/>
    <m/>
    <m/>
    <s v="13:56"/>
    <s v="11:45"/>
    <d v="1899-12-30T02:11:00"/>
    <s v="Morning"/>
    <x v="1"/>
    <x v="0"/>
  </r>
  <r>
    <x v="745"/>
    <x v="1"/>
    <s v="Delta Air Lines Inc.: DL"/>
    <s v="DL"/>
    <n v="19790"/>
    <n v="495"/>
    <x v="61"/>
    <s v="Honolulu, HI"/>
    <s v="LAX"/>
    <s v="Los Angeles, CA"/>
    <n v="1228"/>
    <n v="1224"/>
    <n v="-4"/>
    <n v="23"/>
    <n v="1247"/>
    <n v="2052"/>
    <n v="51"/>
    <n v="2040"/>
    <n v="2143"/>
    <n v="63"/>
    <n v="0"/>
    <n v="0"/>
    <n v="312"/>
    <n v="379"/>
    <n v="305"/>
    <n v="2556"/>
    <n v="0"/>
    <n v="0"/>
    <n v="63"/>
    <n v="0"/>
    <n v="0"/>
    <s v="21:43"/>
    <s v="12:24"/>
    <d v="1899-12-30T09:19:00"/>
    <s v="Afternoon"/>
    <x v="1"/>
    <x v="1"/>
  </r>
  <r>
    <x v="746"/>
    <x v="12"/>
    <s v="Endeavor Air Inc.: 9E"/>
    <s v="9E"/>
    <n v="20363"/>
    <n v="5236"/>
    <x v="149"/>
    <s v="Gulfport/Biloxi, MS"/>
    <s v="ATL"/>
    <s v="Atlanta, GA"/>
    <n v="1443"/>
    <n v="1438"/>
    <n v="-5"/>
    <n v="15"/>
    <n v="1453"/>
    <n v="1649"/>
    <n v="10"/>
    <n v="1713"/>
    <n v="1659"/>
    <n v="-14"/>
    <n v="0"/>
    <n v="0"/>
    <n v="90"/>
    <n v="81"/>
    <n v="56"/>
    <n v="352"/>
    <m/>
    <m/>
    <m/>
    <m/>
    <m/>
    <s v="16:59"/>
    <s v="14:38"/>
    <d v="1899-12-30T02:21:00"/>
    <s v="Afternoon"/>
    <x v="1"/>
    <x v="3"/>
  </r>
  <r>
    <x v="747"/>
    <x v="4"/>
    <s v="Republic Airline: YX"/>
    <s v="YX"/>
    <n v="20452"/>
    <n v="4648"/>
    <x v="3"/>
    <s v="Washington, DC"/>
    <s v="XNA"/>
    <s v="Fayetteville, AR"/>
    <n v="1954"/>
    <n v="1945"/>
    <n v="-9"/>
    <n v="14"/>
    <n v="1959"/>
    <n v="2133"/>
    <n v="8"/>
    <n v="2156"/>
    <n v="2141"/>
    <n v="-15"/>
    <n v="0"/>
    <n v="0"/>
    <n v="182"/>
    <n v="176"/>
    <n v="154"/>
    <n v="963"/>
    <m/>
    <m/>
    <m/>
    <m/>
    <m/>
    <s v="21:41"/>
    <s v="19:45"/>
    <d v="1899-12-30T01:56:00"/>
    <s v="Evening"/>
    <x v="1"/>
    <x v="6"/>
  </r>
  <r>
    <x v="748"/>
    <x v="1"/>
    <s v="Delta Air Lines Inc.: DL"/>
    <s v="DL"/>
    <n v="19790"/>
    <n v="2337"/>
    <x v="146"/>
    <s v="West Palm Beach/Palm Beach, FL"/>
    <s v="ATL"/>
    <s v="Atlanta, GA"/>
    <n v="600"/>
    <n v="557"/>
    <n v="-3"/>
    <n v="13"/>
    <n v="610"/>
    <n v="731"/>
    <n v="9"/>
    <n v="749"/>
    <n v="740"/>
    <n v="-9"/>
    <n v="0"/>
    <n v="0"/>
    <n v="109"/>
    <n v="103"/>
    <n v="81"/>
    <n v="545"/>
    <m/>
    <m/>
    <m/>
    <m/>
    <m/>
    <s v="07:40"/>
    <s v="05:57"/>
    <d v="1899-12-30T01:43:00"/>
    <s v="Night"/>
    <x v="1"/>
    <x v="4"/>
  </r>
  <r>
    <x v="749"/>
    <x v="2"/>
    <s v="Southwest Airlines Co.: WN"/>
    <s v="WN"/>
    <n v="19393"/>
    <n v="663"/>
    <x v="106"/>
    <s v="Oakland, CA"/>
    <s v="AUS"/>
    <s v="Austin, TX"/>
    <n v="845"/>
    <n v="909"/>
    <n v="24"/>
    <n v="14"/>
    <n v="923"/>
    <n v="1418"/>
    <n v="3"/>
    <n v="1405"/>
    <n v="1421"/>
    <n v="16"/>
    <n v="0"/>
    <n v="0"/>
    <n v="200"/>
    <n v="192"/>
    <n v="175"/>
    <n v="1497"/>
    <n v="16"/>
    <n v="0"/>
    <n v="0"/>
    <n v="0"/>
    <n v="0"/>
    <s v="14:21"/>
    <s v="09:09"/>
    <d v="1899-12-30T05:12:00"/>
    <s v="Morning"/>
    <x v="0"/>
    <x v="3"/>
  </r>
  <r>
    <x v="750"/>
    <x v="14"/>
    <s v="Frontier Airlines Inc.: F9"/>
    <s v="F9"/>
    <n v="20436"/>
    <n v="1287"/>
    <x v="48"/>
    <s v="Orlando, FL"/>
    <s v="PHX"/>
    <s v="Phoenix, AZ"/>
    <n v="2000"/>
    <n v="2239"/>
    <n v="159"/>
    <n v="16"/>
    <n v="2255"/>
    <n v="3"/>
    <n v="14"/>
    <n v="2133"/>
    <n v="17"/>
    <n v="164"/>
    <n v="0"/>
    <n v="0"/>
    <n v="273"/>
    <n v="278"/>
    <n v="248"/>
    <n v="1849"/>
    <n v="0"/>
    <n v="159"/>
    <n v="5"/>
    <n v="0"/>
    <n v="0"/>
    <s v="00:17"/>
    <s v="22:39"/>
    <n v="-0.93194444444444446"/>
    <s v="Evening"/>
    <x v="0"/>
    <x v="4"/>
  </r>
  <r>
    <x v="751"/>
    <x v="4"/>
    <s v="Republic Airline: YX"/>
    <s v="YX"/>
    <n v="20452"/>
    <n v="3615"/>
    <x v="71"/>
    <s v="Wichita, KS"/>
    <s v="DEN"/>
    <s v="Denver, CO"/>
    <n v="620"/>
    <n v="614"/>
    <n v="-6"/>
    <n v="10"/>
    <n v="624"/>
    <n v="638"/>
    <n v="9"/>
    <n v="700"/>
    <n v="647"/>
    <n v="-13"/>
    <n v="0"/>
    <n v="0"/>
    <n v="100"/>
    <n v="93"/>
    <n v="74"/>
    <n v="420"/>
    <m/>
    <m/>
    <m/>
    <m/>
    <m/>
    <s v="06:47"/>
    <s v="06:14"/>
    <d v="1899-12-30T00:33:00"/>
    <s v="Morning"/>
    <x v="1"/>
    <x v="6"/>
  </r>
  <r>
    <x v="752"/>
    <x v="8"/>
    <s v="PSA Airlines Inc.: OH"/>
    <s v="OH"/>
    <n v="20397"/>
    <n v="5208"/>
    <x v="150"/>
    <s v="Cincinnati, OH"/>
    <s v="CLT"/>
    <s v="Charlotte, NC"/>
    <n v="636"/>
    <n v="634"/>
    <n v="-2"/>
    <n v="34"/>
    <n v="708"/>
    <n v="809"/>
    <n v="9"/>
    <n v="825"/>
    <n v="818"/>
    <n v="-7"/>
    <n v="0"/>
    <n v="0"/>
    <n v="109"/>
    <n v="104"/>
    <n v="61"/>
    <n v="335"/>
    <m/>
    <m/>
    <m/>
    <m/>
    <m/>
    <s v="08:18"/>
    <s v="06:34"/>
    <d v="1899-12-30T01:44:00"/>
    <s v="Morning"/>
    <x v="1"/>
    <x v="2"/>
  </r>
  <r>
    <x v="753"/>
    <x v="8"/>
    <s v="PSA Airlines Inc.: OH"/>
    <s v="OH"/>
    <n v="20397"/>
    <n v="5403"/>
    <x v="57"/>
    <s v="White Plains, NY"/>
    <s v="CLT"/>
    <s v="Charlotte, NC"/>
    <n v="1200"/>
    <n v="1150"/>
    <n v="-10"/>
    <n v="8"/>
    <n v="1158"/>
    <n v="1340"/>
    <n v="8"/>
    <n v="1402"/>
    <n v="1348"/>
    <n v="-14"/>
    <n v="0"/>
    <n v="0"/>
    <n v="122"/>
    <n v="118"/>
    <n v="102"/>
    <n v="564"/>
    <m/>
    <m/>
    <m/>
    <m/>
    <m/>
    <s v="13:48"/>
    <s v="11:50"/>
    <d v="1899-12-30T01:58:00"/>
    <s v="Morning"/>
    <x v="1"/>
    <x v="3"/>
  </r>
  <r>
    <x v="754"/>
    <x v="5"/>
    <s v="Spirit Air Lines: NK"/>
    <s v="NK"/>
    <n v="20416"/>
    <n v="561"/>
    <x v="21"/>
    <s v="Las Vegas, NV"/>
    <s v="LAX"/>
    <s v="Los Angeles, CA"/>
    <n v="945"/>
    <n v="947"/>
    <n v="2"/>
    <n v="15"/>
    <n v="1002"/>
    <n v="1043"/>
    <n v="16"/>
    <n v="1102"/>
    <n v="1059"/>
    <n v="-3"/>
    <n v="0"/>
    <n v="0"/>
    <n v="77"/>
    <n v="72"/>
    <n v="41"/>
    <n v="236"/>
    <m/>
    <m/>
    <m/>
    <m/>
    <m/>
    <s v="10:59"/>
    <s v="09:47"/>
    <d v="1899-12-30T01:12:00"/>
    <s v="Morning"/>
    <x v="1"/>
    <x v="2"/>
  </r>
  <r>
    <x v="755"/>
    <x v="3"/>
    <s v="American Airlines Inc.: AA"/>
    <s v="AA"/>
    <n v="19805"/>
    <n v="1664"/>
    <x v="41"/>
    <s v="Tampa, FL"/>
    <s v="DCA"/>
    <s v="Washington, DC"/>
    <n v="1136"/>
    <n v="1136"/>
    <n v="0"/>
    <n v="11"/>
    <n v="1147"/>
    <n v="1341"/>
    <n v="8"/>
    <n v="1357"/>
    <n v="1349"/>
    <n v="-8"/>
    <n v="0"/>
    <n v="0"/>
    <n v="141"/>
    <n v="133"/>
    <n v="114"/>
    <n v="814"/>
    <m/>
    <m/>
    <m/>
    <m/>
    <m/>
    <s v="13:49"/>
    <s v="11:36"/>
    <d v="1899-12-30T02:13:00"/>
    <s v="Morning"/>
    <x v="1"/>
    <x v="4"/>
  </r>
  <r>
    <x v="756"/>
    <x v="11"/>
    <s v="SkyWest Airlines Inc.: OO"/>
    <s v="OO"/>
    <n v="20304"/>
    <n v="5135"/>
    <x v="151"/>
    <s v="Clarksburg/Fairmont, WV"/>
    <s v="IAD"/>
    <s v="Washington, DC"/>
    <n v="1015"/>
    <n v="1009"/>
    <n v="-6"/>
    <n v="4"/>
    <n v="1013"/>
    <n v="1047"/>
    <n v="8"/>
    <n v="1118"/>
    <n v="1055"/>
    <n v="-23"/>
    <n v="0"/>
    <n v="0"/>
    <n v="63"/>
    <n v="46"/>
    <n v="34"/>
    <n v="151"/>
    <m/>
    <m/>
    <m/>
    <m/>
    <m/>
    <s v="10:55"/>
    <s v="10:09"/>
    <d v="1899-12-30T00:46:00"/>
    <s v="Morning"/>
    <x v="1"/>
    <x v="1"/>
  </r>
  <r>
    <x v="757"/>
    <x v="11"/>
    <s v="SkyWest Airlines Inc.: OO"/>
    <s v="OO"/>
    <n v="20304"/>
    <n v="4231"/>
    <x v="152"/>
    <s v="St. George, UT"/>
    <s v="SLC"/>
    <s v="Salt Lake City, UT"/>
    <n v="1532"/>
    <n v="1526"/>
    <n v="-6"/>
    <n v="14"/>
    <n v="1540"/>
    <n v="1623"/>
    <n v="4"/>
    <n v="1643"/>
    <n v="1627"/>
    <n v="-16"/>
    <n v="0"/>
    <n v="0"/>
    <n v="71"/>
    <n v="61"/>
    <n v="43"/>
    <n v="272"/>
    <m/>
    <m/>
    <m/>
    <m/>
    <m/>
    <s v="16:27"/>
    <s v="15:26"/>
    <d v="1899-12-30T01:01:00"/>
    <s v="Afternoon"/>
    <x v="1"/>
    <x v="2"/>
  </r>
  <r>
    <x v="758"/>
    <x v="0"/>
    <s v="United Air Lines Inc.: UA"/>
    <s v="UA"/>
    <n v="19977"/>
    <n v="2163"/>
    <x v="41"/>
    <s v="Tampa, FL"/>
    <s v="EWR"/>
    <s v="Newark, NJ"/>
    <n v="1902"/>
    <n v="1929"/>
    <n v="27"/>
    <n v="10"/>
    <n v="1939"/>
    <n v="2144"/>
    <n v="5"/>
    <n v="2152"/>
    <n v="2149"/>
    <n v="-3"/>
    <n v="0"/>
    <n v="0"/>
    <n v="170"/>
    <n v="140"/>
    <n v="125"/>
    <n v="997"/>
    <m/>
    <m/>
    <m/>
    <m/>
    <m/>
    <s v="21:49"/>
    <s v="19:29"/>
    <d v="1899-12-30T02:20:00"/>
    <s v="Evening"/>
    <x v="1"/>
    <x v="0"/>
  </r>
  <r>
    <x v="759"/>
    <x v="2"/>
    <s v="Southwest Airlines Co.: WN"/>
    <s v="WN"/>
    <n v="19393"/>
    <n v="1878"/>
    <x v="9"/>
    <s v="Chicago, IL"/>
    <s v="BWI"/>
    <s v="Baltimore, MD"/>
    <n v="1255"/>
    <n v="1251"/>
    <n v="-4"/>
    <n v="19"/>
    <n v="1310"/>
    <n v="1525"/>
    <n v="4"/>
    <n v="1540"/>
    <n v="1529"/>
    <n v="-11"/>
    <n v="0"/>
    <n v="0"/>
    <n v="105"/>
    <n v="98"/>
    <n v="75"/>
    <n v="611"/>
    <m/>
    <m/>
    <m/>
    <m/>
    <m/>
    <s v="15:29"/>
    <s v="12:51"/>
    <d v="1899-12-30T02:38:00"/>
    <s v="Afternoon"/>
    <x v="1"/>
    <x v="6"/>
  </r>
  <r>
    <x v="760"/>
    <x v="1"/>
    <s v="Delta Air Lines Inc.: DL"/>
    <s v="DL"/>
    <n v="19790"/>
    <n v="1365"/>
    <x v="43"/>
    <s v="Philadelphia, PA"/>
    <s v="DTW"/>
    <s v="Detroit, MI"/>
    <n v="600"/>
    <n v="556"/>
    <n v="-4"/>
    <n v="13"/>
    <n v="609"/>
    <n v="724"/>
    <n v="7"/>
    <n v="739"/>
    <n v="731"/>
    <n v="-8"/>
    <n v="0"/>
    <n v="0"/>
    <n v="99"/>
    <n v="95"/>
    <n v="75"/>
    <n v="453"/>
    <m/>
    <m/>
    <m/>
    <m/>
    <m/>
    <s v="07:31"/>
    <s v="05:56"/>
    <d v="1899-12-30T01:35:00"/>
    <s v="Night"/>
    <x v="1"/>
    <x v="4"/>
  </r>
  <r>
    <x v="761"/>
    <x v="7"/>
    <s v="JetBlue Airways: B6"/>
    <s v="B6"/>
    <n v="20409"/>
    <n v="523"/>
    <x v="15"/>
    <s v="New York, NY"/>
    <s v="LAX"/>
    <s v="Los Angeles, CA"/>
    <n v="1116"/>
    <n v="1106"/>
    <n v="-10"/>
    <n v="14"/>
    <n v="1120"/>
    <n v="1329"/>
    <n v="11"/>
    <n v="1417"/>
    <n v="1340"/>
    <n v="-37"/>
    <n v="0"/>
    <n v="0"/>
    <n v="361"/>
    <n v="334"/>
    <n v="309"/>
    <n v="2475"/>
    <m/>
    <m/>
    <m/>
    <m/>
    <m/>
    <s v="13:40"/>
    <s v="11:06"/>
    <d v="1899-12-30T02:34:00"/>
    <s v="Morning"/>
    <x v="1"/>
    <x v="1"/>
  </r>
  <r>
    <x v="762"/>
    <x v="1"/>
    <s v="Delta Air Lines Inc.: DL"/>
    <s v="DL"/>
    <n v="19790"/>
    <n v="1137"/>
    <x v="7"/>
    <s v="Atlanta, GA"/>
    <s v="LAX"/>
    <s v="Los Angeles, CA"/>
    <n v="2256"/>
    <n v="2301"/>
    <n v="5"/>
    <n v="22"/>
    <n v="2323"/>
    <n v="37"/>
    <n v="6"/>
    <n v="31"/>
    <n v="43"/>
    <n v="12"/>
    <n v="0"/>
    <n v="0"/>
    <n v="275"/>
    <n v="282"/>
    <n v="254"/>
    <n v="1947"/>
    <m/>
    <m/>
    <m/>
    <m/>
    <m/>
    <s v="00:43"/>
    <s v="23:01"/>
    <n v="-0.9291666666666667"/>
    <s v="Evening"/>
    <x v="0"/>
    <x v="3"/>
  </r>
  <r>
    <x v="763"/>
    <x v="11"/>
    <s v="SkyWest Airlines Inc.: OO"/>
    <s v="OO"/>
    <n v="20304"/>
    <n v="5827"/>
    <x v="138"/>
    <s v="Palm Springs, CA"/>
    <s v="SFO"/>
    <s v="San Francisco, CA"/>
    <n v="1037"/>
    <n v="1032"/>
    <n v="-5"/>
    <n v="8"/>
    <n v="1040"/>
    <n v="1152"/>
    <n v="4"/>
    <n v="1214"/>
    <n v="1156"/>
    <n v="-18"/>
    <n v="0"/>
    <n v="0"/>
    <n v="97"/>
    <n v="84"/>
    <n v="72"/>
    <n v="421"/>
    <m/>
    <m/>
    <m/>
    <m/>
    <m/>
    <s v="11:56"/>
    <s v="10:32"/>
    <d v="1899-12-30T01:24:00"/>
    <s v="Morning"/>
    <x v="1"/>
    <x v="4"/>
  </r>
  <r>
    <x v="764"/>
    <x v="3"/>
    <s v="American Airlines Inc.: AA"/>
    <s v="AA"/>
    <n v="19805"/>
    <n v="2080"/>
    <x v="19"/>
    <s v="Charlotte, NC"/>
    <s v="ORD"/>
    <s v="Chicago, IL"/>
    <n v="935"/>
    <n v="933"/>
    <n v="-2"/>
    <n v="16"/>
    <n v="949"/>
    <n v="1007"/>
    <n v="8"/>
    <n v="1048"/>
    <n v="1015"/>
    <n v="-33"/>
    <n v="0"/>
    <n v="0"/>
    <n v="133"/>
    <n v="102"/>
    <n v="78"/>
    <n v="599"/>
    <m/>
    <m/>
    <m/>
    <m/>
    <m/>
    <s v="10:15"/>
    <s v="09:33"/>
    <d v="1899-12-30T00:42:00"/>
    <s v="Morning"/>
    <x v="1"/>
    <x v="3"/>
  </r>
  <r>
    <x v="765"/>
    <x v="2"/>
    <s v="Southwest Airlines Co.: WN"/>
    <s v="WN"/>
    <n v="19393"/>
    <n v="4572"/>
    <x v="12"/>
    <s v="Baltimore, MD"/>
    <s v="ATL"/>
    <s v="Atlanta, GA"/>
    <n v="1415"/>
    <n v="1411"/>
    <n v="-4"/>
    <n v="9"/>
    <n v="1420"/>
    <n v="1553"/>
    <n v="4"/>
    <n v="1615"/>
    <n v="1557"/>
    <n v="-18"/>
    <n v="0"/>
    <n v="0"/>
    <n v="120"/>
    <n v="106"/>
    <n v="93"/>
    <n v="577"/>
    <m/>
    <m/>
    <m/>
    <m/>
    <m/>
    <s v="15:57"/>
    <s v="14:11"/>
    <d v="1899-12-30T01:46:00"/>
    <s v="Afternoon"/>
    <x v="1"/>
    <x v="2"/>
  </r>
  <r>
    <x v="766"/>
    <x v="8"/>
    <s v="PSA Airlines Inc.: OH"/>
    <s v="OH"/>
    <n v="20397"/>
    <n v="5017"/>
    <x v="18"/>
    <s v="Dallas/Fort Worth, TX"/>
    <s v="DAY"/>
    <s v="Dayton, OH"/>
    <n v="1655"/>
    <n v="1652"/>
    <n v="-3"/>
    <n v="17"/>
    <n v="1709"/>
    <n v="1958"/>
    <n v="3"/>
    <n v="2015"/>
    <n v="2001"/>
    <n v="-14"/>
    <n v="0"/>
    <n v="0"/>
    <n v="140"/>
    <n v="129"/>
    <n v="109"/>
    <n v="861"/>
    <m/>
    <m/>
    <m/>
    <m/>
    <m/>
    <s v="20:01"/>
    <s v="16:52"/>
    <d v="1899-12-30T03:09:00"/>
    <s v="Afternoon"/>
    <x v="1"/>
    <x v="5"/>
  </r>
  <r>
    <x v="767"/>
    <x v="6"/>
    <s v="Alaska Airlines Inc.: AS"/>
    <s v="AS"/>
    <n v="19930"/>
    <n v="388"/>
    <x v="153"/>
    <s v="Kotzebue, AK"/>
    <s v="ANC"/>
    <s v="Anchorage, AK"/>
    <n v="1317"/>
    <n v="1355"/>
    <n v="38"/>
    <n v="6"/>
    <n v="1401"/>
    <n v="1521"/>
    <n v="4"/>
    <n v="1445"/>
    <n v="1525"/>
    <n v="40"/>
    <n v="0"/>
    <n v="0"/>
    <n v="88"/>
    <n v="90"/>
    <n v="80"/>
    <n v="548"/>
    <n v="0"/>
    <n v="0"/>
    <n v="2"/>
    <n v="0"/>
    <n v="38"/>
    <s v="15:25"/>
    <s v="13:55"/>
    <d v="1899-12-30T01:30:00"/>
    <s v="Afternoon"/>
    <x v="0"/>
    <x v="0"/>
  </r>
  <r>
    <x v="768"/>
    <x v="8"/>
    <s v="PSA Airlines Inc.: OH"/>
    <s v="OH"/>
    <n v="20397"/>
    <n v="5704"/>
    <x v="19"/>
    <s v="Charlotte, NC"/>
    <s v="CVG"/>
    <s v="Cincinnati, OH"/>
    <n v="1755"/>
    <n v="1925"/>
    <n v="90"/>
    <n v="26"/>
    <n v="1951"/>
    <n v="2044"/>
    <n v="4"/>
    <n v="1921"/>
    <n v="2048"/>
    <n v="87"/>
    <n v="0"/>
    <n v="0"/>
    <n v="86"/>
    <n v="83"/>
    <n v="53"/>
    <n v="335"/>
    <n v="0"/>
    <n v="11"/>
    <n v="0"/>
    <n v="0"/>
    <n v="76"/>
    <s v="20:48"/>
    <s v="19:25"/>
    <d v="1899-12-30T01:23:00"/>
    <s v="Evening"/>
    <x v="0"/>
    <x v="6"/>
  </r>
  <r>
    <x v="769"/>
    <x v="0"/>
    <s v="United Air Lines Inc.: UA"/>
    <s v="UA"/>
    <n v="19977"/>
    <n v="1251"/>
    <x v="40"/>
    <s v="Phoenix, AZ"/>
    <s v="SFO"/>
    <s v="San Francisco, CA"/>
    <n v="1942"/>
    <n v="1942"/>
    <n v="0"/>
    <n v="12"/>
    <n v="1954"/>
    <n v="2133"/>
    <n v="4"/>
    <n v="2150"/>
    <n v="2137"/>
    <n v="-13"/>
    <n v="0"/>
    <n v="0"/>
    <n v="128"/>
    <n v="115"/>
    <n v="99"/>
    <n v="651"/>
    <m/>
    <m/>
    <m/>
    <m/>
    <m/>
    <s v="21:37"/>
    <s v="19:42"/>
    <d v="1899-12-30T01:55:00"/>
    <s v="Evening"/>
    <x v="1"/>
    <x v="2"/>
  </r>
  <r>
    <x v="770"/>
    <x v="13"/>
    <s v="Envoy Air: MQ"/>
    <s v="MQ"/>
    <n v="20398"/>
    <n v="3672"/>
    <x v="20"/>
    <s v="Chicago, IL"/>
    <s v="RIC"/>
    <s v="Richmond, VA"/>
    <n v="1310"/>
    <n v="1442"/>
    <n v="92"/>
    <n v="8"/>
    <n v="1450"/>
    <n v="1723"/>
    <n v="8"/>
    <n v="1623"/>
    <n v="1731"/>
    <n v="68"/>
    <n v="0"/>
    <n v="0"/>
    <n v="133"/>
    <n v="109"/>
    <n v="93"/>
    <n v="642"/>
    <n v="68"/>
    <n v="0"/>
    <n v="0"/>
    <n v="0"/>
    <n v="0"/>
    <s v="17:31"/>
    <s v="14:42"/>
    <d v="1899-12-30T02:49:00"/>
    <s v="Afternoon"/>
    <x v="0"/>
    <x v="5"/>
  </r>
  <r>
    <x v="771"/>
    <x v="15"/>
    <s v="Mesa Airlines Inc.: YV"/>
    <s v="YV"/>
    <n v="20378"/>
    <n v="5864"/>
    <x v="129"/>
    <s v="Santa Barbara, CA"/>
    <s v="PHX"/>
    <s v="Phoenix, AZ"/>
    <n v="1211"/>
    <n v="1209"/>
    <n v="-2"/>
    <n v="15"/>
    <n v="1224"/>
    <n v="1331"/>
    <n v="14"/>
    <n v="1344"/>
    <n v="1345"/>
    <n v="1"/>
    <n v="0"/>
    <n v="0"/>
    <n v="93"/>
    <n v="96"/>
    <n v="67"/>
    <n v="455"/>
    <m/>
    <m/>
    <m/>
    <m/>
    <m/>
    <s v="13:45"/>
    <s v="12:09"/>
    <d v="1899-12-30T01:36:00"/>
    <s v="Afternoon"/>
    <x v="1"/>
    <x v="3"/>
  </r>
  <r>
    <x v="772"/>
    <x v="12"/>
    <s v="Endeavor Air Inc.: 9E"/>
    <s v="9E"/>
    <n v="20363"/>
    <n v="5186"/>
    <x v="34"/>
    <s v="Detroit, MI"/>
    <s v="GSP"/>
    <s v="Greer, SC"/>
    <n v="1359"/>
    <n v="1354"/>
    <n v="-5"/>
    <n v="13"/>
    <n v="1407"/>
    <n v="1520"/>
    <n v="3"/>
    <n v="1540"/>
    <n v="1523"/>
    <n v="-17"/>
    <n v="0"/>
    <n v="0"/>
    <n v="101"/>
    <n v="89"/>
    <n v="73"/>
    <n v="508"/>
    <m/>
    <m/>
    <m/>
    <m/>
    <m/>
    <s v="15:23"/>
    <s v="13:54"/>
    <d v="1899-12-30T01:29:00"/>
    <s v="Afternoon"/>
    <x v="1"/>
    <x v="5"/>
  </r>
  <r>
    <x v="773"/>
    <x v="12"/>
    <s v="Endeavor Air Inc.: 9E"/>
    <s v="9E"/>
    <n v="20363"/>
    <n v="5402"/>
    <x v="154"/>
    <s v="Bangor, ME"/>
    <s v="LGA"/>
    <s v="New York, NY"/>
    <n v="1407"/>
    <n v="1402"/>
    <n v="-5"/>
    <n v="58"/>
    <n v="1500"/>
    <n v="1617"/>
    <n v="6"/>
    <n v="1600"/>
    <n v="1623"/>
    <n v="23"/>
    <n v="0"/>
    <n v="0"/>
    <n v="113"/>
    <n v="141"/>
    <n v="77"/>
    <n v="378"/>
    <n v="0"/>
    <n v="0"/>
    <n v="23"/>
    <n v="0"/>
    <n v="0"/>
    <s v="16:23"/>
    <s v="14:02"/>
    <d v="1899-12-30T02:21:00"/>
    <s v="Afternoon"/>
    <x v="1"/>
    <x v="3"/>
  </r>
  <r>
    <x v="774"/>
    <x v="3"/>
    <s v="American Airlines Inc.: AA"/>
    <s v="AA"/>
    <n v="19805"/>
    <n v="2340"/>
    <x v="26"/>
    <s v="Austin, TX"/>
    <s v="PHX"/>
    <s v="Phoenix, AZ"/>
    <n v="1618"/>
    <n v="1608"/>
    <n v="-10"/>
    <n v="11"/>
    <n v="1619"/>
    <n v="1737"/>
    <n v="8"/>
    <n v="1756"/>
    <n v="1745"/>
    <n v="-11"/>
    <n v="0"/>
    <n v="0"/>
    <n v="158"/>
    <n v="157"/>
    <n v="138"/>
    <n v="872"/>
    <m/>
    <m/>
    <m/>
    <m/>
    <m/>
    <s v="17:45"/>
    <s v="16:08"/>
    <d v="1899-12-30T01:37:00"/>
    <s v="Afternoon"/>
    <x v="1"/>
    <x v="4"/>
  </r>
  <r>
    <x v="775"/>
    <x v="1"/>
    <s v="Delta Air Lines Inc.: DL"/>
    <s v="DL"/>
    <n v="19790"/>
    <n v="810"/>
    <x v="34"/>
    <s v="Detroit, MI"/>
    <s v="PHX"/>
    <s v="Phoenix, AZ"/>
    <n v="844"/>
    <n v="837"/>
    <n v="-7"/>
    <n v="13"/>
    <n v="850"/>
    <n v="928"/>
    <n v="7"/>
    <n v="950"/>
    <n v="935"/>
    <n v="-15"/>
    <n v="0"/>
    <n v="0"/>
    <n v="246"/>
    <n v="238"/>
    <n v="218"/>
    <n v="1671"/>
    <m/>
    <m/>
    <m/>
    <m/>
    <m/>
    <s v="09:35"/>
    <s v="08:37"/>
    <d v="1899-12-30T00:58:00"/>
    <s v="Morning"/>
    <x v="1"/>
    <x v="4"/>
  </r>
  <r>
    <x v="776"/>
    <x v="2"/>
    <s v="Southwest Airlines Co.: WN"/>
    <s v="WN"/>
    <n v="19393"/>
    <n v="2016"/>
    <x v="32"/>
    <s v="Los Angeles, CA"/>
    <s v="LAS"/>
    <s v="Las Vegas, NV"/>
    <n v="1825"/>
    <n v="1822"/>
    <n v="-3"/>
    <n v="12"/>
    <n v="1834"/>
    <n v="1919"/>
    <n v="7"/>
    <n v="1930"/>
    <n v="1926"/>
    <n v="-4"/>
    <n v="0"/>
    <n v="0"/>
    <n v="65"/>
    <n v="64"/>
    <n v="45"/>
    <n v="236"/>
    <m/>
    <m/>
    <m/>
    <m/>
    <m/>
    <s v="19:26"/>
    <s v="18:22"/>
    <d v="1899-12-30T01:04:00"/>
    <s v="Evening"/>
    <x v="1"/>
    <x v="5"/>
  </r>
  <r>
    <x v="777"/>
    <x v="3"/>
    <s v="American Airlines Inc.: AA"/>
    <s v="AA"/>
    <n v="19805"/>
    <n v="1891"/>
    <x v="19"/>
    <s v="Charlotte, NC"/>
    <s v="EWR"/>
    <s v="Newark, NJ"/>
    <n v="1441"/>
    <n v="1437"/>
    <n v="-4"/>
    <n v="18"/>
    <n v="1455"/>
    <n v="1607"/>
    <n v="8"/>
    <n v="1635"/>
    <n v="1615"/>
    <n v="-20"/>
    <n v="0"/>
    <n v="0"/>
    <n v="114"/>
    <n v="98"/>
    <n v="72"/>
    <n v="529"/>
    <m/>
    <m/>
    <m/>
    <m/>
    <m/>
    <s v="16:15"/>
    <s v="14:37"/>
    <d v="1899-12-30T01:38:00"/>
    <s v="Afternoon"/>
    <x v="1"/>
    <x v="1"/>
  </r>
  <r>
    <x v="778"/>
    <x v="15"/>
    <s v="Mesa Airlines Inc.: YV"/>
    <s v="YV"/>
    <n v="20378"/>
    <n v="5861"/>
    <x v="18"/>
    <s v="Dallas/Fort Worth, TX"/>
    <s v="ELP"/>
    <s v="El Paso, TX"/>
    <n v="1644"/>
    <n v="1638"/>
    <n v="-6"/>
    <n v="12"/>
    <n v="1650"/>
    <n v="1723"/>
    <n v="3"/>
    <n v="1735"/>
    <n v="1726"/>
    <n v="-9"/>
    <n v="0"/>
    <n v="0"/>
    <n v="111"/>
    <n v="108"/>
    <n v="93"/>
    <n v="551"/>
    <m/>
    <m/>
    <m/>
    <m/>
    <m/>
    <s v="17:26"/>
    <s v="16:38"/>
    <d v="1899-12-30T00:48:00"/>
    <s v="Afternoon"/>
    <x v="1"/>
    <x v="1"/>
  </r>
  <r>
    <x v="779"/>
    <x v="6"/>
    <s v="Alaska Airlines Inc.: AS"/>
    <s v="AS"/>
    <n v="19930"/>
    <n v="523"/>
    <x v="41"/>
    <s v="Tampa, FL"/>
    <s v="SEA"/>
    <s v="Seattle, WA"/>
    <n v="1720"/>
    <n v="1717"/>
    <n v="-3"/>
    <n v="17"/>
    <n v="1734"/>
    <n v="2020"/>
    <n v="6"/>
    <n v="2025"/>
    <n v="2026"/>
    <n v="1"/>
    <n v="0"/>
    <n v="0"/>
    <n v="365"/>
    <n v="369"/>
    <n v="346"/>
    <n v="2520"/>
    <m/>
    <m/>
    <m/>
    <m/>
    <m/>
    <s v="20:26"/>
    <s v="17:17"/>
    <d v="1899-12-30T03:09:00"/>
    <s v="Afternoon"/>
    <x v="1"/>
    <x v="5"/>
  </r>
  <r>
    <x v="780"/>
    <x v="3"/>
    <s v="American Airlines Inc.: AA"/>
    <s v="AA"/>
    <n v="19805"/>
    <n v="525"/>
    <x v="103"/>
    <s v="Cleveland, OH"/>
    <s v="DFW"/>
    <s v="Dallas/Fort Worth, TX"/>
    <n v="545"/>
    <n v="538"/>
    <n v="-7"/>
    <n v="12"/>
    <n v="550"/>
    <n v="707"/>
    <n v="13"/>
    <n v="736"/>
    <n v="720"/>
    <n v="-16"/>
    <n v="0"/>
    <n v="0"/>
    <n v="171"/>
    <n v="162"/>
    <n v="137"/>
    <n v="1021"/>
    <m/>
    <m/>
    <m/>
    <m/>
    <m/>
    <s v="07:20"/>
    <s v="05:38"/>
    <d v="1899-12-30T01:42:00"/>
    <s v="Night"/>
    <x v="1"/>
    <x v="0"/>
  </r>
  <r>
    <x v="781"/>
    <x v="8"/>
    <s v="PSA Airlines Inc.: OH"/>
    <s v="OH"/>
    <n v="20397"/>
    <n v="5135"/>
    <x v="51"/>
    <s v="Charleston, SC"/>
    <s v="DCA"/>
    <s v="Washington, DC"/>
    <n v="1031"/>
    <n v="1019"/>
    <n v="-12"/>
    <n v="12"/>
    <n v="1031"/>
    <n v="1139"/>
    <n v="11"/>
    <n v="1159"/>
    <n v="1150"/>
    <n v="-9"/>
    <n v="0"/>
    <n v="0"/>
    <n v="88"/>
    <n v="91"/>
    <n v="68"/>
    <n v="444"/>
    <m/>
    <m/>
    <m/>
    <m/>
    <m/>
    <s v="11:50"/>
    <s v="10:19"/>
    <d v="1899-12-30T01:31:00"/>
    <s v="Morning"/>
    <x v="1"/>
    <x v="0"/>
  </r>
  <r>
    <x v="782"/>
    <x v="3"/>
    <s v="American Airlines Inc.: AA"/>
    <s v="AA"/>
    <n v="19805"/>
    <n v="1690"/>
    <x v="10"/>
    <s v="Hartford, CT"/>
    <s v="CLT"/>
    <s v="Charlotte, NC"/>
    <n v="603"/>
    <n v="558"/>
    <n v="-5"/>
    <n v="11"/>
    <n v="609"/>
    <n v="750"/>
    <n v="4"/>
    <n v="824"/>
    <n v="754"/>
    <n v="-30"/>
    <n v="0"/>
    <n v="0"/>
    <n v="141"/>
    <n v="116"/>
    <n v="101"/>
    <n v="644"/>
    <m/>
    <m/>
    <m/>
    <m/>
    <m/>
    <s v="07:54"/>
    <s v="05:58"/>
    <d v="1899-12-30T01:56:00"/>
    <s v="Night"/>
    <x v="1"/>
    <x v="0"/>
  </r>
  <r>
    <x v="783"/>
    <x v="4"/>
    <s v="Republic Airline: YX"/>
    <s v="YX"/>
    <n v="20452"/>
    <n v="3526"/>
    <x v="155"/>
    <s v="Myrtle Beach, SC"/>
    <s v="EWR"/>
    <s v="Newark, NJ"/>
    <n v="1850"/>
    <n v="0"/>
    <n v="0"/>
    <m/>
    <m/>
    <m/>
    <m/>
    <n v="2059"/>
    <n v="0"/>
    <n v="0"/>
    <n v="1"/>
    <n v="0"/>
    <n v="129"/>
    <m/>
    <m/>
    <n v="550"/>
    <m/>
    <m/>
    <m/>
    <m/>
    <m/>
    <s v="00:00"/>
    <s v="00:00"/>
    <d v="1899-12-30T00:00:00"/>
    <s v="Night"/>
    <x v="0"/>
    <x v="5"/>
  </r>
  <r>
    <x v="784"/>
    <x v="5"/>
    <s v="Spirit Air Lines: NK"/>
    <s v="NK"/>
    <n v="20416"/>
    <n v="641"/>
    <x v="31"/>
    <s v="Boston, MA"/>
    <s v="LAS"/>
    <s v="Las Vegas, NV"/>
    <n v="1855"/>
    <n v="1846"/>
    <n v="-9"/>
    <n v="15"/>
    <n v="1901"/>
    <n v="2225"/>
    <n v="37"/>
    <n v="2155"/>
    <n v="2302"/>
    <n v="67"/>
    <n v="0"/>
    <n v="0"/>
    <n v="360"/>
    <n v="436"/>
    <n v="384"/>
    <n v="2381"/>
    <n v="0"/>
    <n v="0"/>
    <n v="67"/>
    <n v="0"/>
    <n v="0"/>
    <s v="23:02"/>
    <s v="18:46"/>
    <d v="1899-12-30T04:16:00"/>
    <s v="Evening"/>
    <x v="1"/>
    <x v="2"/>
  </r>
  <r>
    <x v="785"/>
    <x v="1"/>
    <s v="Delta Air Lines Inc.: DL"/>
    <s v="DL"/>
    <n v="19790"/>
    <n v="1585"/>
    <x v="42"/>
    <s v="New York, NY"/>
    <s v="MCO"/>
    <s v="Orlando, FL"/>
    <n v="1830"/>
    <n v="1830"/>
    <n v="0"/>
    <n v="42"/>
    <n v="1912"/>
    <n v="2124"/>
    <n v="23"/>
    <n v="2121"/>
    <n v="2147"/>
    <n v="26"/>
    <n v="0"/>
    <n v="0"/>
    <n v="171"/>
    <n v="197"/>
    <n v="132"/>
    <n v="950"/>
    <n v="0"/>
    <n v="0"/>
    <n v="26"/>
    <n v="0"/>
    <n v="0"/>
    <s v="21:47"/>
    <s v="18:30"/>
    <d v="1899-12-30T03:17:00"/>
    <s v="Evening"/>
    <x v="0"/>
    <x v="2"/>
  </r>
  <r>
    <x v="786"/>
    <x v="2"/>
    <s v="Southwest Airlines Co.: WN"/>
    <s v="WN"/>
    <n v="19393"/>
    <n v="1170"/>
    <x v="47"/>
    <s v="Milwaukee, WI"/>
    <s v="PHX"/>
    <s v="Phoenix, AZ"/>
    <n v="1830"/>
    <n v="2040"/>
    <n v="130"/>
    <n v="9"/>
    <n v="2049"/>
    <n v="2222"/>
    <n v="4"/>
    <n v="2015"/>
    <n v="2226"/>
    <n v="131"/>
    <n v="0"/>
    <n v="0"/>
    <n v="225"/>
    <n v="226"/>
    <n v="213"/>
    <n v="1460"/>
    <n v="0"/>
    <n v="0"/>
    <n v="1"/>
    <n v="0"/>
    <n v="130"/>
    <s v="22:26"/>
    <s v="20:40"/>
    <d v="1899-12-30T01:46:00"/>
    <s v="Evening"/>
    <x v="0"/>
    <x v="4"/>
  </r>
  <r>
    <x v="787"/>
    <x v="11"/>
    <s v="SkyWest Airlines Inc.: OO"/>
    <s v="OO"/>
    <n v="20304"/>
    <n v="3267"/>
    <x v="18"/>
    <s v="Dallas/Fort Worth, TX"/>
    <s v="COS"/>
    <s v="Colorado Springs, CO"/>
    <n v="1644"/>
    <n v="1641"/>
    <n v="-3"/>
    <n v="23"/>
    <n v="1704"/>
    <n v="1736"/>
    <n v="6"/>
    <n v="1746"/>
    <n v="1742"/>
    <n v="-4"/>
    <n v="0"/>
    <n v="0"/>
    <n v="122"/>
    <n v="121"/>
    <n v="92"/>
    <n v="592"/>
    <m/>
    <m/>
    <m/>
    <m/>
    <m/>
    <s v="17:42"/>
    <s v="16:41"/>
    <d v="1899-12-30T01:01:00"/>
    <s v="Afternoon"/>
    <x v="1"/>
    <x v="3"/>
  </r>
  <r>
    <x v="788"/>
    <x v="3"/>
    <s v="American Airlines Inc.: AA"/>
    <s v="AA"/>
    <n v="19805"/>
    <n v="1668"/>
    <x v="19"/>
    <s v="Charlotte, NC"/>
    <s v="ORD"/>
    <s v="Chicago, IL"/>
    <n v="745"/>
    <n v="744"/>
    <n v="-1"/>
    <n v="28"/>
    <n v="812"/>
    <n v="841"/>
    <n v="17"/>
    <n v="913"/>
    <n v="858"/>
    <n v="-15"/>
    <n v="0"/>
    <n v="0"/>
    <n v="148"/>
    <n v="134"/>
    <n v="89"/>
    <n v="599"/>
    <m/>
    <m/>
    <m/>
    <m/>
    <m/>
    <s v="08:58"/>
    <s v="07:44"/>
    <d v="1899-12-30T01:14:00"/>
    <s v="Morning"/>
    <x v="1"/>
    <x v="1"/>
  </r>
  <r>
    <x v="789"/>
    <x v="2"/>
    <s v="Southwest Airlines Co.: WN"/>
    <s v="WN"/>
    <n v="19393"/>
    <n v="194"/>
    <x v="16"/>
    <s v="Fort Lauderdale, FL"/>
    <s v="MDW"/>
    <s v="Chicago, IL"/>
    <n v="1350"/>
    <n v="1347"/>
    <n v="-3"/>
    <n v="13"/>
    <n v="1400"/>
    <n v="1533"/>
    <n v="5"/>
    <n v="1555"/>
    <n v="1538"/>
    <n v="-17"/>
    <n v="0"/>
    <n v="0"/>
    <n v="185"/>
    <n v="171"/>
    <n v="153"/>
    <n v="1167"/>
    <m/>
    <m/>
    <m/>
    <m/>
    <m/>
    <s v="15:38"/>
    <s v="13:47"/>
    <d v="1899-12-30T01:51:00"/>
    <s v="Afternoon"/>
    <x v="1"/>
    <x v="0"/>
  </r>
  <r>
    <x v="790"/>
    <x v="13"/>
    <s v="Envoy Air: MQ"/>
    <s v="MQ"/>
    <n v="20398"/>
    <n v="3535"/>
    <x v="119"/>
    <s v="Marquette, MI"/>
    <s v="ORD"/>
    <s v="Chicago, IL"/>
    <n v="830"/>
    <n v="829"/>
    <n v="-1"/>
    <n v="29"/>
    <n v="858"/>
    <n v="857"/>
    <n v="14"/>
    <n v="910"/>
    <n v="911"/>
    <n v="1"/>
    <n v="0"/>
    <n v="0"/>
    <n v="100"/>
    <n v="102"/>
    <n v="59"/>
    <n v="303"/>
    <m/>
    <m/>
    <m/>
    <m/>
    <m/>
    <s v="09:11"/>
    <s v="08:29"/>
    <d v="1899-12-30T00:42:00"/>
    <s v="Morning"/>
    <x v="1"/>
    <x v="0"/>
  </r>
  <r>
    <x v="791"/>
    <x v="6"/>
    <s v="Alaska Airlines Inc.: AS"/>
    <s v="AS"/>
    <n v="19930"/>
    <n v="898"/>
    <x v="82"/>
    <s v="Kahului, HI"/>
    <s v="PDX"/>
    <s v="Portland, OR"/>
    <n v="1350"/>
    <n v="1332"/>
    <n v="-18"/>
    <n v="15"/>
    <n v="1347"/>
    <n v="2100"/>
    <n v="4"/>
    <n v="2109"/>
    <n v="2104"/>
    <n v="-5"/>
    <n v="0"/>
    <n v="0"/>
    <n v="319"/>
    <n v="332"/>
    <n v="313"/>
    <n v="2562"/>
    <m/>
    <m/>
    <m/>
    <m/>
    <m/>
    <s v="21:04"/>
    <s v="13:32"/>
    <d v="1899-12-30T07:32:00"/>
    <s v="Afternoon"/>
    <x v="1"/>
    <x v="6"/>
  </r>
  <r>
    <x v="792"/>
    <x v="1"/>
    <s v="Delta Air Lines Inc.: DL"/>
    <s v="DL"/>
    <n v="19790"/>
    <n v="1267"/>
    <x v="156"/>
    <s v="Columbia, SC"/>
    <s v="ATL"/>
    <s v="Atlanta, GA"/>
    <n v="615"/>
    <n v="611"/>
    <n v="-4"/>
    <n v="11"/>
    <n v="622"/>
    <n v="703"/>
    <n v="8"/>
    <n v="730"/>
    <n v="711"/>
    <n v="-19"/>
    <n v="0"/>
    <n v="0"/>
    <n v="75"/>
    <n v="60"/>
    <n v="41"/>
    <n v="192"/>
    <m/>
    <m/>
    <m/>
    <m/>
    <m/>
    <s v="07:11"/>
    <s v="06:11"/>
    <d v="1899-12-30T01:00:00"/>
    <s v="Morning"/>
    <x v="1"/>
    <x v="4"/>
  </r>
  <r>
    <x v="793"/>
    <x v="12"/>
    <s v="Endeavor Air Inc.: 9E"/>
    <s v="9E"/>
    <n v="20363"/>
    <n v="5532"/>
    <x v="42"/>
    <s v="New York, NY"/>
    <s v="MIA"/>
    <s v="Miami, FL"/>
    <n v="700"/>
    <n v="700"/>
    <n v="0"/>
    <n v="32"/>
    <n v="732"/>
    <n v="1007"/>
    <n v="8"/>
    <n v="1003"/>
    <n v="1015"/>
    <n v="12"/>
    <n v="0"/>
    <n v="0"/>
    <n v="183"/>
    <n v="195"/>
    <n v="155"/>
    <n v="1096"/>
    <m/>
    <m/>
    <m/>
    <m/>
    <m/>
    <s v="10:15"/>
    <s v="07:00"/>
    <d v="1899-12-30T03:15:00"/>
    <s v="Morning"/>
    <x v="0"/>
    <x v="4"/>
  </r>
  <r>
    <x v="794"/>
    <x v="13"/>
    <s v="Envoy Air: MQ"/>
    <s v="MQ"/>
    <n v="20398"/>
    <n v="3799"/>
    <x v="157"/>
    <s v="Springfield, MO"/>
    <s v="DFW"/>
    <s v="Dallas/Fort Worth, TX"/>
    <n v="1044"/>
    <n v="1039"/>
    <n v="-5"/>
    <n v="10"/>
    <n v="1049"/>
    <n v="1143"/>
    <n v="9"/>
    <n v="1215"/>
    <n v="1152"/>
    <n v="-23"/>
    <n v="0"/>
    <n v="0"/>
    <n v="91"/>
    <n v="73"/>
    <n v="54"/>
    <n v="364"/>
    <m/>
    <m/>
    <m/>
    <m/>
    <m/>
    <s v="11:52"/>
    <s v="10:39"/>
    <d v="1899-12-30T01:13:00"/>
    <s v="Morning"/>
    <x v="1"/>
    <x v="4"/>
  </r>
  <r>
    <x v="795"/>
    <x v="14"/>
    <s v="Frontier Airlines Inc.: F9"/>
    <s v="F9"/>
    <n v="20436"/>
    <n v="502"/>
    <x v="0"/>
    <s v="Denver, CO"/>
    <s v="DFW"/>
    <s v="Dallas/Fort Worth, TX"/>
    <n v="903"/>
    <n v="919"/>
    <n v="16"/>
    <n v="11"/>
    <n v="930"/>
    <n v="1153"/>
    <n v="10"/>
    <n v="1207"/>
    <n v="1203"/>
    <n v="-4"/>
    <n v="0"/>
    <n v="0"/>
    <n v="124"/>
    <n v="104"/>
    <n v="83"/>
    <n v="641"/>
    <m/>
    <m/>
    <m/>
    <m/>
    <m/>
    <s v="12:03"/>
    <s v="09:19"/>
    <d v="1899-12-30T02:44:00"/>
    <s v="Morning"/>
    <x v="1"/>
    <x v="1"/>
  </r>
  <r>
    <x v="796"/>
    <x v="0"/>
    <s v="United Air Lines Inc.: UA"/>
    <s v="UA"/>
    <n v="19977"/>
    <n v="260"/>
    <x v="20"/>
    <s v="Chicago, IL"/>
    <s v="ATL"/>
    <s v="Atlanta, GA"/>
    <n v="655"/>
    <n v="935"/>
    <n v="160"/>
    <n v="23"/>
    <n v="958"/>
    <n v="1224"/>
    <n v="10"/>
    <n v="957"/>
    <n v="1234"/>
    <n v="157"/>
    <n v="0"/>
    <n v="0"/>
    <n v="122"/>
    <n v="119"/>
    <n v="86"/>
    <n v="606"/>
    <n v="157"/>
    <n v="0"/>
    <n v="0"/>
    <n v="0"/>
    <n v="0"/>
    <s v="12:34"/>
    <s v="09:35"/>
    <d v="1899-12-30T02:59:00"/>
    <s v="Morning"/>
    <x v="0"/>
    <x v="1"/>
  </r>
  <r>
    <x v="797"/>
    <x v="11"/>
    <s v="SkyWest Airlines Inc.: OO"/>
    <s v="OO"/>
    <n v="20304"/>
    <n v="5413"/>
    <x v="32"/>
    <s v="Los Angeles, CA"/>
    <s v="PSP"/>
    <s v="Palm Springs, CA"/>
    <n v="2134"/>
    <n v="2126"/>
    <n v="-8"/>
    <n v="15"/>
    <n v="2141"/>
    <n v="2210"/>
    <n v="6"/>
    <n v="2227"/>
    <n v="2216"/>
    <n v="-11"/>
    <n v="0"/>
    <n v="0"/>
    <n v="53"/>
    <n v="50"/>
    <n v="29"/>
    <n v="110"/>
    <m/>
    <m/>
    <m/>
    <m/>
    <m/>
    <s v="22:16"/>
    <s v="21:26"/>
    <d v="1899-12-30T00:50:00"/>
    <s v="Evening"/>
    <x v="1"/>
    <x v="5"/>
  </r>
  <r>
    <x v="798"/>
    <x v="6"/>
    <s v="Alaska Airlines Inc.: AS"/>
    <s v="AS"/>
    <n v="19930"/>
    <n v="813"/>
    <x v="32"/>
    <s v="Los Angeles, CA"/>
    <s v="OGG"/>
    <s v="Kahului, HI"/>
    <n v="845"/>
    <n v="839"/>
    <n v="-6"/>
    <n v="16"/>
    <n v="855"/>
    <n v="1121"/>
    <n v="7"/>
    <n v="1135"/>
    <n v="1128"/>
    <n v="-7"/>
    <n v="0"/>
    <n v="0"/>
    <n v="350"/>
    <n v="349"/>
    <n v="326"/>
    <n v="2486"/>
    <m/>
    <m/>
    <m/>
    <m/>
    <m/>
    <s v="11:28"/>
    <s v="08:39"/>
    <d v="1899-12-30T02:49:00"/>
    <s v="Morning"/>
    <x v="1"/>
    <x v="0"/>
  </r>
  <r>
    <x v="799"/>
    <x v="13"/>
    <s v="Envoy Air: MQ"/>
    <s v="MQ"/>
    <n v="20398"/>
    <n v="3533"/>
    <x v="66"/>
    <s v="Madison, WI"/>
    <s v="ORD"/>
    <s v="Chicago, IL"/>
    <n v="1821"/>
    <n v="1815"/>
    <n v="-6"/>
    <n v="11"/>
    <n v="1826"/>
    <n v="1854"/>
    <n v="16"/>
    <n v="1924"/>
    <n v="1910"/>
    <n v="-14"/>
    <n v="0"/>
    <n v="0"/>
    <n v="63"/>
    <n v="55"/>
    <n v="28"/>
    <n v="109"/>
    <m/>
    <m/>
    <m/>
    <m/>
    <m/>
    <s v="19:10"/>
    <s v="18:15"/>
    <d v="1899-12-30T00:55:00"/>
    <s v="Evening"/>
    <x v="1"/>
    <x v="5"/>
  </r>
  <r>
    <x v="800"/>
    <x v="1"/>
    <s v="Delta Air Lines Inc.: DL"/>
    <s v="DL"/>
    <n v="19790"/>
    <n v="371"/>
    <x v="1"/>
    <s v="Minneapolis, MN"/>
    <s v="DTW"/>
    <s v="Detroit, MI"/>
    <n v="2040"/>
    <n v="2037"/>
    <n v="-3"/>
    <n v="14"/>
    <n v="2051"/>
    <n v="2302"/>
    <n v="10"/>
    <n v="2325"/>
    <n v="2312"/>
    <n v="-13"/>
    <n v="0"/>
    <n v="0"/>
    <n v="105"/>
    <n v="95"/>
    <n v="71"/>
    <n v="528"/>
    <m/>
    <m/>
    <m/>
    <m/>
    <m/>
    <s v="23:12"/>
    <s v="20:37"/>
    <d v="1899-12-30T02:35:00"/>
    <s v="Evening"/>
    <x v="1"/>
    <x v="2"/>
  </r>
  <r>
    <x v="801"/>
    <x v="13"/>
    <s v="Envoy Air: MQ"/>
    <s v="MQ"/>
    <n v="20398"/>
    <n v="3750"/>
    <x v="20"/>
    <s v="Chicago, IL"/>
    <s v="ALO"/>
    <s v="Waterloo, IA"/>
    <n v="1505"/>
    <n v="1500"/>
    <n v="-5"/>
    <n v="17"/>
    <n v="1517"/>
    <n v="1603"/>
    <n v="5"/>
    <n v="1617"/>
    <n v="1608"/>
    <n v="-9"/>
    <n v="0"/>
    <n v="0"/>
    <n v="72"/>
    <n v="68"/>
    <n v="46"/>
    <n v="234"/>
    <m/>
    <m/>
    <m/>
    <m/>
    <m/>
    <s v="16:08"/>
    <s v="15:00"/>
    <d v="1899-12-30T01:08:00"/>
    <s v="Afternoon"/>
    <x v="1"/>
    <x v="1"/>
  </r>
  <r>
    <x v="802"/>
    <x v="1"/>
    <s v="Delta Air Lines Inc.: DL"/>
    <s v="DL"/>
    <n v="19790"/>
    <n v="717"/>
    <x v="21"/>
    <s v="Las Vegas, NV"/>
    <s v="ATL"/>
    <s v="Atlanta, GA"/>
    <n v="805"/>
    <n v="831"/>
    <n v="26"/>
    <n v="17"/>
    <n v="848"/>
    <n v="1519"/>
    <n v="22"/>
    <n v="1505"/>
    <n v="1541"/>
    <n v="36"/>
    <n v="0"/>
    <n v="0"/>
    <n v="240"/>
    <n v="250"/>
    <n v="211"/>
    <n v="1747"/>
    <n v="0"/>
    <n v="0"/>
    <n v="36"/>
    <n v="0"/>
    <n v="0"/>
    <s v="15:41"/>
    <s v="08:31"/>
    <d v="1899-12-30T07:10:00"/>
    <s v="Morning"/>
    <x v="0"/>
    <x v="1"/>
  </r>
  <r>
    <x v="803"/>
    <x v="3"/>
    <s v="American Airlines Inc.: AA"/>
    <s v="AA"/>
    <n v="19805"/>
    <n v="119"/>
    <x v="18"/>
    <s v="Dallas/Fort Worth, TX"/>
    <s v="OGG"/>
    <s v="Kahului, HI"/>
    <n v="1120"/>
    <n v="1113"/>
    <n v="-7"/>
    <n v="22"/>
    <n v="1135"/>
    <n v="1337"/>
    <n v="7"/>
    <n v="1423"/>
    <n v="1344"/>
    <n v="-39"/>
    <n v="0"/>
    <n v="0"/>
    <n v="483"/>
    <n v="451"/>
    <n v="422"/>
    <n v="3711"/>
    <m/>
    <m/>
    <m/>
    <m/>
    <m/>
    <s v="13:44"/>
    <s v="11:13"/>
    <d v="1899-12-30T02:31:00"/>
    <s v="Morning"/>
    <x v="1"/>
    <x v="1"/>
  </r>
  <r>
    <x v="804"/>
    <x v="1"/>
    <s v="Delta Air Lines Inc.: DL"/>
    <s v="DL"/>
    <n v="19790"/>
    <n v="1058"/>
    <x v="156"/>
    <s v="Columbia, SC"/>
    <s v="ATL"/>
    <s v="Atlanta, GA"/>
    <n v="1159"/>
    <n v="1159"/>
    <n v="0"/>
    <n v="11"/>
    <n v="1210"/>
    <n v="1254"/>
    <n v="4"/>
    <n v="1313"/>
    <n v="1258"/>
    <n v="-15"/>
    <n v="0"/>
    <n v="0"/>
    <n v="74"/>
    <n v="59"/>
    <n v="44"/>
    <n v="192"/>
    <m/>
    <m/>
    <m/>
    <m/>
    <m/>
    <s v="12:58"/>
    <s v="11:59"/>
    <d v="1899-12-30T00:59:00"/>
    <s v="Morning"/>
    <x v="1"/>
    <x v="5"/>
  </r>
  <r>
    <x v="805"/>
    <x v="9"/>
    <s v="Allegiant Air: G4"/>
    <s v="G4"/>
    <n v="20368"/>
    <n v="1556"/>
    <x v="158"/>
    <s v="Punta Gorda, FL"/>
    <s v="MDT"/>
    <s v="Harrisburg, PA"/>
    <n v="1511"/>
    <n v="1507"/>
    <n v="-4"/>
    <n v="11"/>
    <n v="1518"/>
    <n v="1725"/>
    <n v="4"/>
    <n v="1740"/>
    <n v="1729"/>
    <n v="-11"/>
    <n v="0"/>
    <n v="0"/>
    <n v="149"/>
    <n v="142"/>
    <n v="127"/>
    <n v="963"/>
    <m/>
    <m/>
    <m/>
    <m/>
    <m/>
    <s v="17:29"/>
    <s v="15:07"/>
    <d v="1899-12-30T02:22:00"/>
    <s v="Afternoon"/>
    <x v="1"/>
    <x v="3"/>
  </r>
  <r>
    <x v="806"/>
    <x v="16"/>
    <s v="Horizon Air: QX"/>
    <s v="QX"/>
    <n v="19687"/>
    <n v="2115"/>
    <x v="105"/>
    <s v="Anchorage, AK"/>
    <s v="AKN"/>
    <s v="King Salmon, AK"/>
    <n v="1505"/>
    <n v="1500"/>
    <n v="-5"/>
    <n v="17"/>
    <n v="1517"/>
    <n v="1609"/>
    <n v="3"/>
    <n v="1613"/>
    <n v="1612"/>
    <n v="-1"/>
    <n v="0"/>
    <n v="0"/>
    <n v="68"/>
    <n v="72"/>
    <n v="52"/>
    <n v="288"/>
    <m/>
    <m/>
    <m/>
    <m/>
    <m/>
    <s v="16:12"/>
    <s v="15:00"/>
    <d v="1899-12-30T01:12:00"/>
    <s v="Afternoon"/>
    <x v="1"/>
    <x v="5"/>
  </r>
  <r>
    <x v="807"/>
    <x v="3"/>
    <s v="American Airlines Inc.: AA"/>
    <s v="AA"/>
    <n v="19805"/>
    <n v="1795"/>
    <x v="159"/>
    <s v="Des Moines, IA"/>
    <s v="PHX"/>
    <s v="Phoenix, AZ"/>
    <n v="810"/>
    <n v="802"/>
    <n v="-8"/>
    <n v="16"/>
    <n v="818"/>
    <n v="859"/>
    <n v="10"/>
    <n v="905"/>
    <n v="909"/>
    <n v="4"/>
    <n v="0"/>
    <n v="0"/>
    <n v="175"/>
    <n v="187"/>
    <n v="161"/>
    <n v="1149"/>
    <m/>
    <m/>
    <m/>
    <m/>
    <m/>
    <s v="09:09"/>
    <s v="08:02"/>
    <d v="1899-12-30T01:07:00"/>
    <s v="Morning"/>
    <x v="1"/>
    <x v="2"/>
  </r>
  <r>
    <x v="808"/>
    <x v="15"/>
    <s v="Mesa Airlines Inc.: YV"/>
    <s v="YV"/>
    <n v="20378"/>
    <n v="5826"/>
    <x v="129"/>
    <s v="Santa Barbara, CA"/>
    <s v="DFW"/>
    <s v="Dallas/Fort Worth, TX"/>
    <n v="615"/>
    <n v="602"/>
    <n v="-13"/>
    <n v="11"/>
    <n v="613"/>
    <n v="1111"/>
    <n v="11"/>
    <n v="1125"/>
    <n v="1122"/>
    <n v="-3"/>
    <n v="0"/>
    <n v="0"/>
    <n v="190"/>
    <n v="200"/>
    <n v="178"/>
    <n v="1316"/>
    <m/>
    <m/>
    <m/>
    <m/>
    <m/>
    <s v="11:22"/>
    <s v="06:02"/>
    <d v="1899-12-30T05:20:00"/>
    <s v="Morning"/>
    <x v="1"/>
    <x v="5"/>
  </r>
  <r>
    <x v="809"/>
    <x v="1"/>
    <s v="Delta Air Lines Inc.: DL"/>
    <s v="DL"/>
    <n v="19790"/>
    <n v="2936"/>
    <x v="14"/>
    <s v="Sarasota/Bradenton, FL"/>
    <s v="ATL"/>
    <s v="Atlanta, GA"/>
    <n v="1809"/>
    <n v="1806"/>
    <n v="-3"/>
    <n v="11"/>
    <n v="1817"/>
    <n v="1929"/>
    <n v="15"/>
    <n v="1955"/>
    <n v="1944"/>
    <n v="-11"/>
    <n v="0"/>
    <n v="0"/>
    <n v="106"/>
    <n v="98"/>
    <n v="72"/>
    <n v="444"/>
    <m/>
    <m/>
    <m/>
    <m/>
    <m/>
    <s v="19:44"/>
    <s v="18:06"/>
    <d v="1899-12-30T01:38:00"/>
    <s v="Evening"/>
    <x v="1"/>
    <x v="6"/>
  </r>
  <r>
    <x v="810"/>
    <x v="11"/>
    <s v="SkyWest Airlines Inc.: OO"/>
    <s v="OO"/>
    <n v="20304"/>
    <n v="4282"/>
    <x v="24"/>
    <s v="Salt Lake City, UT"/>
    <s v="SGU"/>
    <s v="St. George, UT"/>
    <n v="1728"/>
    <n v="1728"/>
    <n v="0"/>
    <n v="13"/>
    <n v="1741"/>
    <n v="1821"/>
    <n v="2"/>
    <n v="1836"/>
    <n v="1823"/>
    <n v="-13"/>
    <n v="0"/>
    <n v="0"/>
    <n v="68"/>
    <n v="55"/>
    <n v="40"/>
    <n v="272"/>
    <m/>
    <m/>
    <m/>
    <m/>
    <m/>
    <s v="18:23"/>
    <s v="17:28"/>
    <d v="1899-12-30T00:55:00"/>
    <s v="Afternoon"/>
    <x v="1"/>
    <x v="0"/>
  </r>
  <r>
    <x v="811"/>
    <x v="4"/>
    <s v="Republic Airline: YX"/>
    <s v="YX"/>
    <n v="20452"/>
    <n v="4845"/>
    <x v="7"/>
    <s v="Atlanta, GA"/>
    <s v="CLT"/>
    <s v="Charlotte, NC"/>
    <n v="908"/>
    <n v="902"/>
    <n v="-6"/>
    <n v="20"/>
    <n v="922"/>
    <n v="1004"/>
    <n v="14"/>
    <n v="1028"/>
    <n v="1018"/>
    <n v="-10"/>
    <n v="0"/>
    <n v="0"/>
    <n v="80"/>
    <n v="76"/>
    <n v="42"/>
    <n v="226"/>
    <m/>
    <m/>
    <m/>
    <m/>
    <m/>
    <s v="10:18"/>
    <s v="09:02"/>
    <d v="1899-12-30T01:16:00"/>
    <s v="Morning"/>
    <x v="1"/>
    <x v="5"/>
  </r>
  <r>
    <x v="812"/>
    <x v="1"/>
    <s v="Delta Air Lines Inc.: DL"/>
    <s v="DL"/>
    <n v="19790"/>
    <n v="1596"/>
    <x v="24"/>
    <s v="Salt Lake City, UT"/>
    <s v="DEN"/>
    <s v="Denver, CO"/>
    <n v="2105"/>
    <n v="2103"/>
    <n v="-2"/>
    <n v="14"/>
    <n v="2117"/>
    <n v="2211"/>
    <n v="11"/>
    <n v="2229"/>
    <n v="2222"/>
    <n v="-7"/>
    <n v="0"/>
    <n v="0"/>
    <n v="84"/>
    <n v="79"/>
    <n v="54"/>
    <n v="391"/>
    <m/>
    <m/>
    <m/>
    <m/>
    <m/>
    <s v="22:22"/>
    <s v="21:03"/>
    <d v="1899-12-30T01:19:00"/>
    <s v="Evening"/>
    <x v="1"/>
    <x v="3"/>
  </r>
  <r>
    <x v="813"/>
    <x v="3"/>
    <s v="American Airlines Inc.: AA"/>
    <s v="AA"/>
    <n v="19805"/>
    <n v="2858"/>
    <x v="18"/>
    <s v="Dallas/Fort Worth, TX"/>
    <s v="PNS"/>
    <s v="Pensacola, FL"/>
    <n v="1515"/>
    <n v="1624"/>
    <n v="69"/>
    <n v="15"/>
    <n v="1639"/>
    <n v="1801"/>
    <n v="3"/>
    <n v="1707"/>
    <n v="1804"/>
    <n v="57"/>
    <n v="0"/>
    <n v="0"/>
    <n v="112"/>
    <n v="100"/>
    <n v="82"/>
    <n v="604"/>
    <n v="0"/>
    <n v="0"/>
    <n v="0"/>
    <n v="0"/>
    <n v="57"/>
    <s v="18:04"/>
    <s v="16:24"/>
    <d v="1899-12-30T01:40:00"/>
    <s v="Afternoon"/>
    <x v="0"/>
    <x v="5"/>
  </r>
  <r>
    <x v="814"/>
    <x v="4"/>
    <s v="Republic Airline: YX"/>
    <s v="YX"/>
    <n v="20452"/>
    <n v="3505"/>
    <x v="54"/>
    <s v="Newark, NJ"/>
    <s v="CMH"/>
    <s v="Columbus, OH"/>
    <n v="1041"/>
    <n v="1038"/>
    <n v="-3"/>
    <n v="33"/>
    <n v="1111"/>
    <n v="1236"/>
    <n v="3"/>
    <n v="1228"/>
    <n v="1239"/>
    <n v="11"/>
    <n v="0"/>
    <n v="0"/>
    <n v="107"/>
    <n v="121"/>
    <n v="85"/>
    <n v="463"/>
    <m/>
    <m/>
    <m/>
    <m/>
    <m/>
    <s v="12:39"/>
    <s v="10:38"/>
    <d v="1899-12-30T02:01:00"/>
    <s v="Morning"/>
    <x v="1"/>
    <x v="6"/>
  </r>
  <r>
    <x v="815"/>
    <x v="8"/>
    <s v="PSA Airlines Inc.: OH"/>
    <s v="OH"/>
    <n v="20397"/>
    <n v="5106"/>
    <x v="19"/>
    <s v="Charlotte, NC"/>
    <s v="AVP"/>
    <s v="Scranton/Wilkes-Barre, PA"/>
    <n v="914"/>
    <n v="924"/>
    <n v="10"/>
    <n v="28"/>
    <n v="952"/>
    <n v="1101"/>
    <n v="6"/>
    <n v="1053"/>
    <n v="1107"/>
    <n v="14"/>
    <n v="0"/>
    <n v="0"/>
    <n v="99"/>
    <n v="103"/>
    <n v="69"/>
    <n v="509"/>
    <m/>
    <m/>
    <m/>
    <m/>
    <m/>
    <s v="11:07"/>
    <s v="09:24"/>
    <d v="1899-12-30T01:43:00"/>
    <s v="Morning"/>
    <x v="0"/>
    <x v="4"/>
  </r>
  <r>
    <x v="816"/>
    <x v="11"/>
    <s v="SkyWest Airlines Inc.: OO"/>
    <s v="OO"/>
    <n v="20304"/>
    <n v="3752"/>
    <x v="24"/>
    <s v="Salt Lake City, UT"/>
    <s v="IDA"/>
    <s v="Idaho Falls, ID"/>
    <n v="1710"/>
    <n v="1701"/>
    <n v="-9"/>
    <n v="16"/>
    <n v="1717"/>
    <n v="1757"/>
    <n v="6"/>
    <n v="1817"/>
    <n v="1803"/>
    <n v="-14"/>
    <n v="0"/>
    <n v="0"/>
    <n v="67"/>
    <n v="62"/>
    <n v="40"/>
    <n v="188"/>
    <m/>
    <m/>
    <m/>
    <m/>
    <m/>
    <s v="18:03"/>
    <s v="17:01"/>
    <d v="1899-12-30T01:02:00"/>
    <s v="Afternoon"/>
    <x v="1"/>
    <x v="2"/>
  </r>
  <r>
    <x v="817"/>
    <x v="2"/>
    <s v="Southwest Airlines Co.: WN"/>
    <s v="WN"/>
    <n v="19393"/>
    <n v="1833"/>
    <x v="36"/>
    <s v="New Orleans, LA"/>
    <s v="STL"/>
    <s v="St. Louis, MO"/>
    <n v="1745"/>
    <n v="1743"/>
    <n v="-2"/>
    <n v="10"/>
    <n v="1753"/>
    <n v="1913"/>
    <n v="3"/>
    <n v="1925"/>
    <n v="1916"/>
    <n v="-9"/>
    <n v="0"/>
    <n v="0"/>
    <n v="100"/>
    <n v="93"/>
    <n v="80"/>
    <n v="604"/>
    <m/>
    <m/>
    <m/>
    <m/>
    <m/>
    <s v="19:16"/>
    <s v="17:43"/>
    <d v="1899-12-30T01:33:00"/>
    <s v="Afternoon"/>
    <x v="1"/>
    <x v="1"/>
  </r>
  <r>
    <x v="818"/>
    <x v="3"/>
    <s v="American Airlines Inc.: AA"/>
    <s v="AA"/>
    <n v="19805"/>
    <n v="1953"/>
    <x v="80"/>
    <s v="Santa Ana, CA"/>
    <s v="DFW"/>
    <s v="Dallas/Fort Worth, TX"/>
    <n v="1452"/>
    <n v="1448"/>
    <n v="-4"/>
    <n v="8"/>
    <n v="1456"/>
    <n v="1923"/>
    <n v="8"/>
    <n v="1950"/>
    <n v="1931"/>
    <n v="-19"/>
    <n v="0"/>
    <n v="0"/>
    <n v="178"/>
    <n v="163"/>
    <n v="147"/>
    <n v="1205"/>
    <m/>
    <m/>
    <m/>
    <m/>
    <m/>
    <s v="19:31"/>
    <s v="14:48"/>
    <d v="1899-12-30T04:43:00"/>
    <s v="Afternoon"/>
    <x v="1"/>
    <x v="3"/>
  </r>
  <r>
    <x v="819"/>
    <x v="1"/>
    <s v="Delta Air Lines Inc.: DL"/>
    <s v="DL"/>
    <n v="19790"/>
    <n v="2350"/>
    <x v="7"/>
    <s v="Atlanta, GA"/>
    <s v="CLT"/>
    <s v="Charlotte, NC"/>
    <n v="1052"/>
    <n v="1048"/>
    <n v="-4"/>
    <n v="14"/>
    <n v="1102"/>
    <n v="1146"/>
    <n v="12"/>
    <n v="1201"/>
    <n v="1158"/>
    <n v="-3"/>
    <n v="0"/>
    <n v="0"/>
    <n v="69"/>
    <n v="70"/>
    <n v="44"/>
    <n v="226"/>
    <m/>
    <m/>
    <m/>
    <m/>
    <m/>
    <s v="11:58"/>
    <s v="10:48"/>
    <d v="1899-12-30T01:10:00"/>
    <s v="Morning"/>
    <x v="1"/>
    <x v="5"/>
  </r>
  <r>
    <x v="820"/>
    <x v="11"/>
    <s v="SkyWest Airlines Inc.: OO"/>
    <s v="OO"/>
    <n v="20304"/>
    <n v="3988"/>
    <x v="59"/>
    <s v="Birmingham, AL"/>
    <s v="LGA"/>
    <s v="New York, NY"/>
    <n v="1106"/>
    <n v="1104"/>
    <n v="-2"/>
    <n v="10"/>
    <n v="1114"/>
    <n v="1406"/>
    <n v="7"/>
    <n v="1431"/>
    <n v="1413"/>
    <n v="-18"/>
    <n v="0"/>
    <n v="0"/>
    <n v="145"/>
    <n v="129"/>
    <n v="112"/>
    <n v="866"/>
    <m/>
    <m/>
    <m/>
    <m/>
    <m/>
    <s v="14:13"/>
    <s v="11:04"/>
    <d v="1899-12-30T03:09:00"/>
    <s v="Morning"/>
    <x v="1"/>
    <x v="1"/>
  </r>
  <r>
    <x v="821"/>
    <x v="4"/>
    <s v="Republic Airline: YX"/>
    <s v="YX"/>
    <n v="20452"/>
    <n v="4571"/>
    <x v="42"/>
    <s v="New York, NY"/>
    <s v="ATL"/>
    <s v="Atlanta, GA"/>
    <n v="729"/>
    <n v="724"/>
    <n v="-5"/>
    <n v="17"/>
    <n v="741"/>
    <n v="937"/>
    <n v="11"/>
    <n v="1001"/>
    <n v="948"/>
    <n v="-13"/>
    <n v="0"/>
    <n v="0"/>
    <n v="152"/>
    <n v="144"/>
    <n v="116"/>
    <n v="762"/>
    <m/>
    <m/>
    <m/>
    <m/>
    <m/>
    <s v="09:48"/>
    <s v="07:24"/>
    <d v="1899-12-30T02:24:00"/>
    <s v="Morning"/>
    <x v="1"/>
    <x v="6"/>
  </r>
  <r>
    <x v="822"/>
    <x v="6"/>
    <s v="Alaska Airlines Inc.: AS"/>
    <s v="AS"/>
    <n v="19930"/>
    <n v="866"/>
    <x v="61"/>
    <s v="Honolulu, HI"/>
    <s v="LAX"/>
    <s v="Los Angeles, CA"/>
    <n v="1245"/>
    <n v="1700"/>
    <n v="255"/>
    <n v="14"/>
    <n v="1714"/>
    <n v="114"/>
    <n v="8"/>
    <n v="2120"/>
    <n v="122"/>
    <n v="242"/>
    <n v="0"/>
    <n v="0"/>
    <n v="335"/>
    <n v="322"/>
    <n v="300"/>
    <n v="2556"/>
    <n v="0"/>
    <n v="0"/>
    <n v="0"/>
    <n v="0"/>
    <n v="242"/>
    <s v="01:22"/>
    <s v="17:00"/>
    <n v="-0.65138888888888891"/>
    <s v="Afternoon"/>
    <x v="0"/>
    <x v="0"/>
  </r>
  <r>
    <x v="823"/>
    <x v="14"/>
    <s v="Frontier Airlines Inc.: F9"/>
    <s v="F9"/>
    <n v="20436"/>
    <n v="2479"/>
    <x v="5"/>
    <s v="Houston, TX"/>
    <s v="PHX"/>
    <s v="Phoenix, AZ"/>
    <n v="1654"/>
    <n v="1651"/>
    <n v="-3"/>
    <n v="14"/>
    <n v="1705"/>
    <n v="1717"/>
    <n v="9"/>
    <n v="1747"/>
    <n v="1726"/>
    <n v="-21"/>
    <n v="0"/>
    <n v="0"/>
    <n v="173"/>
    <n v="155"/>
    <n v="132"/>
    <n v="1009"/>
    <m/>
    <m/>
    <m/>
    <m/>
    <m/>
    <s v="17:26"/>
    <s v="16:51"/>
    <d v="1899-12-30T00:35:00"/>
    <s v="Afternoon"/>
    <x v="1"/>
    <x v="5"/>
  </r>
  <r>
    <x v="824"/>
    <x v="5"/>
    <s v="Spirit Air Lines: NK"/>
    <s v="NK"/>
    <n v="20416"/>
    <n v="762"/>
    <x v="7"/>
    <s v="Atlanta, GA"/>
    <s v="ORD"/>
    <s v="Chicago, IL"/>
    <n v="1400"/>
    <n v="1429"/>
    <n v="29"/>
    <n v="11"/>
    <n v="1440"/>
    <n v="1515"/>
    <n v="6"/>
    <n v="1502"/>
    <n v="1521"/>
    <n v="19"/>
    <n v="0"/>
    <n v="0"/>
    <n v="122"/>
    <n v="112"/>
    <n v="95"/>
    <n v="606"/>
    <n v="0"/>
    <n v="0"/>
    <n v="19"/>
    <n v="0"/>
    <n v="0"/>
    <s v="15:21"/>
    <s v="14:29"/>
    <d v="1899-12-30T00:52:00"/>
    <s v="Afternoon"/>
    <x v="0"/>
    <x v="3"/>
  </r>
  <r>
    <x v="825"/>
    <x v="3"/>
    <s v="American Airlines Inc.: AA"/>
    <s v="AA"/>
    <n v="19805"/>
    <n v="294"/>
    <x v="20"/>
    <s v="Chicago, IL"/>
    <s v="LGA"/>
    <s v="New York, NY"/>
    <n v="1730"/>
    <n v="1739"/>
    <n v="9"/>
    <n v="23"/>
    <n v="1802"/>
    <n v="2037"/>
    <n v="7"/>
    <n v="2037"/>
    <n v="2044"/>
    <n v="7"/>
    <n v="0"/>
    <n v="0"/>
    <n v="127"/>
    <n v="125"/>
    <n v="95"/>
    <n v="733"/>
    <m/>
    <m/>
    <m/>
    <m/>
    <m/>
    <s v="20:44"/>
    <s v="17:39"/>
    <d v="1899-12-30T03:05:00"/>
    <s v="Afternoon"/>
    <x v="0"/>
    <x v="3"/>
  </r>
  <r>
    <x v="826"/>
    <x v="3"/>
    <s v="American Airlines Inc.: AA"/>
    <s v="AA"/>
    <n v="19805"/>
    <n v="364"/>
    <x v="18"/>
    <s v="Dallas/Fort Worth, TX"/>
    <s v="SJC"/>
    <s v="San Jose, CA"/>
    <n v="1855"/>
    <n v="1848"/>
    <n v="-7"/>
    <n v="18"/>
    <n v="1906"/>
    <n v="2021"/>
    <n v="4"/>
    <n v="2037"/>
    <n v="2025"/>
    <n v="-12"/>
    <n v="0"/>
    <n v="0"/>
    <n v="222"/>
    <n v="217"/>
    <n v="195"/>
    <n v="1438"/>
    <m/>
    <m/>
    <m/>
    <m/>
    <m/>
    <s v="20:25"/>
    <s v="18:48"/>
    <d v="1899-12-30T01:37:00"/>
    <s v="Evening"/>
    <x v="1"/>
    <x v="2"/>
  </r>
  <r>
    <x v="827"/>
    <x v="2"/>
    <s v="Southwest Airlines Co.: WN"/>
    <s v="WN"/>
    <n v="19393"/>
    <n v="1109"/>
    <x v="21"/>
    <s v="Las Vegas, NV"/>
    <s v="SAN"/>
    <s v="San Diego, CA"/>
    <n v="2205"/>
    <n v="2205"/>
    <n v="0"/>
    <n v="16"/>
    <n v="2221"/>
    <n v="2304"/>
    <n v="3"/>
    <n v="2310"/>
    <n v="2307"/>
    <n v="-3"/>
    <n v="0"/>
    <n v="0"/>
    <n v="65"/>
    <n v="62"/>
    <n v="43"/>
    <n v="258"/>
    <m/>
    <m/>
    <m/>
    <m/>
    <m/>
    <s v="23:07"/>
    <s v="22:05"/>
    <d v="1899-12-30T01:02:00"/>
    <s v="Evening"/>
    <x v="1"/>
    <x v="1"/>
  </r>
  <r>
    <x v="828"/>
    <x v="8"/>
    <s v="PSA Airlines Inc.: OH"/>
    <s v="OH"/>
    <n v="20397"/>
    <n v="5088"/>
    <x v="147"/>
    <s v="Norfolk, VA"/>
    <s v="PHL"/>
    <s v="Philadelphia, PA"/>
    <n v="825"/>
    <n v="0"/>
    <n v="0"/>
    <m/>
    <m/>
    <m/>
    <m/>
    <n v="931"/>
    <n v="0"/>
    <n v="0"/>
    <n v="1"/>
    <n v="0"/>
    <n v="66"/>
    <m/>
    <m/>
    <n v="212"/>
    <m/>
    <m/>
    <m/>
    <m/>
    <m/>
    <s v="00:00"/>
    <s v="00:00"/>
    <d v="1899-12-30T00:00:00"/>
    <s v="Night"/>
    <x v="0"/>
    <x v="3"/>
  </r>
  <r>
    <x v="829"/>
    <x v="4"/>
    <s v="Republic Airline: YX"/>
    <s v="YX"/>
    <n v="20452"/>
    <n v="5852"/>
    <x v="31"/>
    <s v="Boston, MA"/>
    <s v="MCI"/>
    <s v="Kansas City, MO"/>
    <n v="1715"/>
    <n v="1711"/>
    <n v="-4"/>
    <n v="18"/>
    <n v="1729"/>
    <n v="1919"/>
    <n v="5"/>
    <n v="1946"/>
    <n v="1924"/>
    <n v="-22"/>
    <n v="0"/>
    <n v="0"/>
    <n v="211"/>
    <n v="193"/>
    <n v="170"/>
    <n v="1256"/>
    <m/>
    <m/>
    <m/>
    <m/>
    <m/>
    <s v="19:24"/>
    <s v="17:11"/>
    <d v="1899-12-30T02:13:00"/>
    <s v="Afternoon"/>
    <x v="1"/>
    <x v="0"/>
  </r>
  <r>
    <x v="830"/>
    <x v="5"/>
    <s v="Spirit Air Lines: NK"/>
    <s v="NK"/>
    <n v="20416"/>
    <n v="1150"/>
    <x v="77"/>
    <s v="Fort Myers, FL"/>
    <s v="DTW"/>
    <s v="Detroit, MI"/>
    <n v="1620"/>
    <n v="0"/>
    <n v="0"/>
    <m/>
    <m/>
    <m/>
    <m/>
    <n v="1917"/>
    <n v="0"/>
    <n v="0"/>
    <n v="1"/>
    <n v="0"/>
    <n v="177"/>
    <m/>
    <m/>
    <n v="1084"/>
    <m/>
    <m/>
    <m/>
    <m/>
    <m/>
    <s v="00:00"/>
    <s v="00:00"/>
    <d v="1899-12-30T00:00:00"/>
    <s v="Night"/>
    <x v="0"/>
    <x v="3"/>
  </r>
  <r>
    <x v="831"/>
    <x v="11"/>
    <s v="SkyWest Airlines Inc.: OO"/>
    <s v="OO"/>
    <n v="20304"/>
    <n v="5843"/>
    <x v="160"/>
    <s v="Casper, WY"/>
    <s v="DEN"/>
    <s v="Denver, CO"/>
    <n v="742"/>
    <n v="739"/>
    <n v="-3"/>
    <n v="47"/>
    <n v="826"/>
    <n v="910"/>
    <n v="4"/>
    <n v="859"/>
    <n v="914"/>
    <n v="15"/>
    <n v="0"/>
    <n v="0"/>
    <n v="77"/>
    <n v="95"/>
    <n v="44"/>
    <n v="230"/>
    <n v="15"/>
    <n v="0"/>
    <n v="0"/>
    <n v="0"/>
    <n v="0"/>
    <s v="09:14"/>
    <s v="07:39"/>
    <d v="1899-12-30T01:35:00"/>
    <s v="Morning"/>
    <x v="1"/>
    <x v="3"/>
  </r>
  <r>
    <x v="832"/>
    <x v="2"/>
    <s v="Southwest Airlines Co.: WN"/>
    <s v="WN"/>
    <n v="19393"/>
    <n v="2339"/>
    <x v="21"/>
    <s v="Las Vegas, NV"/>
    <s v="OKC"/>
    <s v="Oklahoma City, OK"/>
    <n v="1715"/>
    <n v="1735"/>
    <n v="20"/>
    <n v="11"/>
    <n v="1746"/>
    <n v="2144"/>
    <n v="4"/>
    <n v="2135"/>
    <n v="2148"/>
    <n v="13"/>
    <n v="0"/>
    <n v="0"/>
    <n v="140"/>
    <n v="133"/>
    <n v="118"/>
    <n v="986"/>
    <m/>
    <m/>
    <m/>
    <m/>
    <m/>
    <s v="21:48"/>
    <s v="17:35"/>
    <d v="1899-12-30T04:13:00"/>
    <s v="Afternoon"/>
    <x v="0"/>
    <x v="4"/>
  </r>
  <r>
    <x v="833"/>
    <x v="1"/>
    <s v="Delta Air Lines Inc.: DL"/>
    <s v="DL"/>
    <n v="19790"/>
    <n v="2394"/>
    <x v="17"/>
    <s v="Grand Rapids, MI"/>
    <s v="DTW"/>
    <s v="Detroit, MI"/>
    <n v="529"/>
    <n v="530"/>
    <n v="1"/>
    <n v="12"/>
    <n v="542"/>
    <n v="612"/>
    <n v="9"/>
    <n v="627"/>
    <n v="621"/>
    <n v="-6"/>
    <n v="0"/>
    <n v="0"/>
    <n v="58"/>
    <n v="51"/>
    <n v="30"/>
    <n v="120"/>
    <m/>
    <m/>
    <m/>
    <m/>
    <m/>
    <s v="06:21"/>
    <s v="05:30"/>
    <d v="1899-12-30T00:51:00"/>
    <s v="Night"/>
    <x v="1"/>
    <x v="3"/>
  </r>
  <r>
    <x v="834"/>
    <x v="2"/>
    <s v="Southwest Airlines Co.: WN"/>
    <s v="WN"/>
    <n v="19393"/>
    <n v="4418"/>
    <x v="106"/>
    <s v="Oakland, CA"/>
    <s v="BOI"/>
    <s v="Boise, ID"/>
    <n v="1105"/>
    <n v="0"/>
    <n v="0"/>
    <m/>
    <m/>
    <m/>
    <m/>
    <n v="1340"/>
    <n v="0"/>
    <n v="0"/>
    <n v="1"/>
    <n v="0"/>
    <n v="95"/>
    <m/>
    <m/>
    <n v="512"/>
    <m/>
    <m/>
    <m/>
    <m/>
    <m/>
    <s v="00:00"/>
    <s v="00:00"/>
    <d v="1899-12-30T00:00:00"/>
    <s v="Night"/>
    <x v="0"/>
    <x v="3"/>
  </r>
  <r>
    <x v="835"/>
    <x v="1"/>
    <s v="Delta Air Lines Inc.: DL"/>
    <s v="DL"/>
    <n v="19790"/>
    <n v="2360"/>
    <x v="29"/>
    <s v="San Francisco, CA"/>
    <s v="MSP"/>
    <s v="Minneapolis, MN"/>
    <n v="25"/>
    <n v="27"/>
    <n v="2"/>
    <n v="9"/>
    <n v="36"/>
    <n v="544"/>
    <n v="3"/>
    <n v="612"/>
    <n v="547"/>
    <n v="-25"/>
    <n v="0"/>
    <n v="0"/>
    <n v="227"/>
    <n v="200"/>
    <n v="188"/>
    <n v="1589"/>
    <m/>
    <m/>
    <m/>
    <m/>
    <m/>
    <s v="05:47"/>
    <s v="00:27"/>
    <d v="1899-12-30T05:20:00"/>
    <s v="Night"/>
    <x v="1"/>
    <x v="1"/>
  </r>
  <r>
    <x v="836"/>
    <x v="0"/>
    <s v="United Air Lines Inc.: UA"/>
    <s v="UA"/>
    <n v="19977"/>
    <n v="2308"/>
    <x v="161"/>
    <s v="Spokane, WA"/>
    <s v="DEN"/>
    <s v="Denver, CO"/>
    <n v="535"/>
    <n v="521"/>
    <n v="-14"/>
    <n v="22"/>
    <n v="543"/>
    <n v="838"/>
    <n v="15"/>
    <n v="903"/>
    <n v="853"/>
    <n v="-10"/>
    <n v="0"/>
    <n v="0"/>
    <n v="148"/>
    <n v="152"/>
    <n v="115"/>
    <n v="836"/>
    <m/>
    <m/>
    <m/>
    <m/>
    <m/>
    <s v="08:53"/>
    <s v="05:21"/>
    <d v="1899-12-30T03:32:00"/>
    <s v="Night"/>
    <x v="1"/>
    <x v="2"/>
  </r>
  <r>
    <x v="837"/>
    <x v="3"/>
    <s v="American Airlines Inc.: AA"/>
    <s v="AA"/>
    <n v="19805"/>
    <n v="388"/>
    <x v="101"/>
    <s v="Valparaiso, FL"/>
    <s v="DFW"/>
    <s v="Dallas/Fort Worth, TX"/>
    <n v="1330"/>
    <n v="1329"/>
    <n v="-1"/>
    <n v="14"/>
    <n v="1343"/>
    <n v="1516"/>
    <n v="11"/>
    <n v="1544"/>
    <n v="1527"/>
    <n v="-17"/>
    <n v="0"/>
    <n v="0"/>
    <n v="134"/>
    <n v="118"/>
    <n v="93"/>
    <n v="641"/>
    <m/>
    <m/>
    <m/>
    <m/>
    <m/>
    <s v="15:27"/>
    <s v="13:29"/>
    <d v="1899-12-30T01:58:00"/>
    <s v="Afternoon"/>
    <x v="1"/>
    <x v="1"/>
  </r>
  <r>
    <x v="838"/>
    <x v="3"/>
    <s v="American Airlines Inc.: AA"/>
    <s v="AA"/>
    <n v="19805"/>
    <n v="1545"/>
    <x v="52"/>
    <s v="Richmond, VA"/>
    <s v="CLT"/>
    <s v="Charlotte, NC"/>
    <n v="1816"/>
    <n v="1804"/>
    <n v="-12"/>
    <n v="15"/>
    <n v="1819"/>
    <n v="1912"/>
    <n v="5"/>
    <n v="1945"/>
    <n v="1917"/>
    <n v="-28"/>
    <n v="0"/>
    <n v="0"/>
    <n v="89"/>
    <n v="73"/>
    <n v="53"/>
    <n v="257"/>
    <m/>
    <m/>
    <m/>
    <m/>
    <m/>
    <s v="19:17"/>
    <s v="18:04"/>
    <d v="1899-12-30T01:13:00"/>
    <s v="Evening"/>
    <x v="1"/>
    <x v="6"/>
  </r>
  <r>
    <x v="839"/>
    <x v="4"/>
    <s v="Republic Airline: YX"/>
    <s v="YX"/>
    <n v="20452"/>
    <n v="5662"/>
    <x v="19"/>
    <s v="Charlotte, NC"/>
    <s v="JFK"/>
    <s v="New York, NY"/>
    <n v="1807"/>
    <n v="1805"/>
    <n v="-2"/>
    <n v="29"/>
    <n v="1834"/>
    <n v="1950"/>
    <n v="40"/>
    <n v="2027"/>
    <n v="2030"/>
    <n v="3"/>
    <n v="0"/>
    <n v="0"/>
    <n v="140"/>
    <n v="145"/>
    <n v="76"/>
    <n v="541"/>
    <m/>
    <m/>
    <m/>
    <m/>
    <m/>
    <s v="20:30"/>
    <s v="18:05"/>
    <d v="1899-12-30T02:25:00"/>
    <s v="Evening"/>
    <x v="1"/>
    <x v="2"/>
  </r>
  <r>
    <x v="840"/>
    <x v="5"/>
    <s v="Spirit Air Lines: NK"/>
    <s v="NK"/>
    <n v="20416"/>
    <n v="810"/>
    <x v="36"/>
    <s v="New Orleans, LA"/>
    <s v="DTW"/>
    <s v="Detroit, MI"/>
    <n v="910"/>
    <n v="858"/>
    <n v="-12"/>
    <n v="16"/>
    <n v="914"/>
    <n v="1215"/>
    <n v="8"/>
    <n v="1240"/>
    <n v="1223"/>
    <n v="-17"/>
    <n v="0"/>
    <n v="0"/>
    <n v="150"/>
    <n v="145"/>
    <n v="121"/>
    <n v="926"/>
    <m/>
    <m/>
    <m/>
    <m/>
    <m/>
    <s v="12:23"/>
    <s v="08:58"/>
    <d v="1899-12-30T03:25:00"/>
    <s v="Morning"/>
    <x v="1"/>
    <x v="0"/>
  </r>
  <r>
    <x v="841"/>
    <x v="12"/>
    <s v="Endeavor Air Inc.: 9E"/>
    <s v="9E"/>
    <n v="20363"/>
    <n v="4863"/>
    <x v="97"/>
    <s v="Chattanooga, TN"/>
    <s v="ATL"/>
    <s v="Atlanta, GA"/>
    <n v="1830"/>
    <n v="1825"/>
    <n v="-5"/>
    <n v="20"/>
    <n v="1845"/>
    <n v="1911"/>
    <n v="8"/>
    <n v="1926"/>
    <n v="1919"/>
    <n v="-7"/>
    <n v="0"/>
    <n v="0"/>
    <n v="56"/>
    <n v="54"/>
    <n v="26"/>
    <n v="106"/>
    <m/>
    <m/>
    <m/>
    <m/>
    <m/>
    <s v="19:19"/>
    <s v="18:25"/>
    <d v="1899-12-30T00:54:00"/>
    <s v="Evening"/>
    <x v="1"/>
    <x v="1"/>
  </r>
  <r>
    <x v="842"/>
    <x v="1"/>
    <s v="Delta Air Lines Inc.: DL"/>
    <s v="DL"/>
    <n v="19790"/>
    <n v="1406"/>
    <x v="49"/>
    <s v="Billings, MT"/>
    <s v="SLC"/>
    <s v="Salt Lake City, UT"/>
    <n v="1305"/>
    <n v="1255"/>
    <n v="-10"/>
    <n v="12"/>
    <n v="1307"/>
    <n v="1404"/>
    <n v="9"/>
    <n v="1427"/>
    <n v="1413"/>
    <n v="-14"/>
    <n v="0"/>
    <n v="0"/>
    <n v="82"/>
    <n v="78"/>
    <n v="57"/>
    <n v="387"/>
    <m/>
    <m/>
    <m/>
    <m/>
    <m/>
    <s v="14:13"/>
    <s v="12:55"/>
    <d v="1899-12-30T01:18:00"/>
    <s v="Afternoon"/>
    <x v="1"/>
    <x v="3"/>
  </r>
  <r>
    <x v="843"/>
    <x v="3"/>
    <s v="American Airlines Inc.: AA"/>
    <s v="AA"/>
    <n v="19805"/>
    <n v="2337"/>
    <x v="18"/>
    <s v="Dallas/Fort Worth, TX"/>
    <s v="CMH"/>
    <s v="Columbus, OH"/>
    <n v="1359"/>
    <n v="1444"/>
    <n v="45"/>
    <n v="9"/>
    <n v="1453"/>
    <n v="1751"/>
    <n v="5"/>
    <n v="1725"/>
    <n v="1756"/>
    <n v="31"/>
    <n v="0"/>
    <n v="0"/>
    <n v="146"/>
    <n v="132"/>
    <n v="118"/>
    <n v="926"/>
    <n v="31"/>
    <n v="0"/>
    <n v="0"/>
    <n v="0"/>
    <n v="0"/>
    <s v="17:56"/>
    <s v="14:44"/>
    <d v="1899-12-30T03:12:00"/>
    <s v="Afternoon"/>
    <x v="0"/>
    <x v="3"/>
  </r>
  <r>
    <x v="844"/>
    <x v="7"/>
    <s v="JetBlue Airways: B6"/>
    <s v="B6"/>
    <n v="20409"/>
    <n v="354"/>
    <x v="134"/>
    <s v="Ontario, CA"/>
    <s v="JFK"/>
    <s v="New York, NY"/>
    <n v="2359"/>
    <n v="5"/>
    <n v="6"/>
    <n v="11"/>
    <n v="16"/>
    <n v="813"/>
    <n v="12"/>
    <n v="818"/>
    <n v="825"/>
    <n v="7"/>
    <n v="0"/>
    <n v="0"/>
    <n v="319"/>
    <n v="320"/>
    <n v="297"/>
    <n v="2429"/>
    <m/>
    <m/>
    <m/>
    <m/>
    <m/>
    <s v="08:25"/>
    <s v="00:05"/>
    <d v="1899-12-30T08:20:00"/>
    <s v="Night"/>
    <x v="0"/>
    <x v="5"/>
  </r>
  <r>
    <x v="845"/>
    <x v="6"/>
    <s v="Alaska Airlines Inc.: AS"/>
    <s v="AS"/>
    <n v="19930"/>
    <n v="122"/>
    <x v="6"/>
    <s v="Seattle, WA"/>
    <s v="FLL"/>
    <s v="Fort Lauderdale, FL"/>
    <n v="910"/>
    <n v="902"/>
    <n v="-8"/>
    <n v="14"/>
    <n v="916"/>
    <n v="1735"/>
    <n v="4"/>
    <n v="1750"/>
    <n v="1739"/>
    <n v="-11"/>
    <n v="0"/>
    <n v="0"/>
    <n v="340"/>
    <n v="337"/>
    <n v="319"/>
    <n v="2717"/>
    <m/>
    <m/>
    <m/>
    <m/>
    <m/>
    <s v="17:39"/>
    <s v="09:02"/>
    <d v="1899-12-30T08:37:00"/>
    <s v="Morning"/>
    <x v="1"/>
    <x v="2"/>
  </r>
  <r>
    <x v="846"/>
    <x v="2"/>
    <s v="Southwest Airlines Co.: WN"/>
    <s v="WN"/>
    <n v="19393"/>
    <n v="427"/>
    <x v="12"/>
    <s v="Baltimore, MD"/>
    <s v="FLL"/>
    <s v="Fort Lauderdale, FL"/>
    <n v="740"/>
    <n v="738"/>
    <n v="-2"/>
    <n v="18"/>
    <n v="756"/>
    <n v="1004"/>
    <n v="5"/>
    <n v="1030"/>
    <n v="1009"/>
    <n v="-21"/>
    <n v="0"/>
    <n v="0"/>
    <n v="170"/>
    <n v="151"/>
    <n v="128"/>
    <n v="925"/>
    <m/>
    <m/>
    <m/>
    <m/>
    <m/>
    <s v="10:09"/>
    <s v="07:38"/>
    <d v="1899-12-30T02:31:00"/>
    <s v="Morning"/>
    <x v="1"/>
    <x v="5"/>
  </r>
  <r>
    <x v="847"/>
    <x v="2"/>
    <s v="Southwest Airlines Co.: WN"/>
    <s v="WN"/>
    <n v="19393"/>
    <n v="4643"/>
    <x v="95"/>
    <s v="Providence, RI"/>
    <s v="DCA"/>
    <s v="Washington, DC"/>
    <n v="655"/>
    <n v="652"/>
    <n v="-3"/>
    <n v="10"/>
    <n v="702"/>
    <n v="807"/>
    <n v="6"/>
    <n v="825"/>
    <n v="813"/>
    <n v="-12"/>
    <n v="0"/>
    <n v="0"/>
    <n v="90"/>
    <n v="81"/>
    <n v="65"/>
    <n v="356"/>
    <m/>
    <m/>
    <m/>
    <m/>
    <m/>
    <s v="08:13"/>
    <s v="06:52"/>
    <d v="1899-12-30T01:21:00"/>
    <s v="Morning"/>
    <x v="1"/>
    <x v="4"/>
  </r>
  <r>
    <x v="848"/>
    <x v="1"/>
    <s v="Delta Air Lines Inc.: DL"/>
    <s v="DL"/>
    <n v="19790"/>
    <n v="2576"/>
    <x v="41"/>
    <s v="Tampa, FL"/>
    <s v="BOS"/>
    <s v="Boston, MA"/>
    <n v="1150"/>
    <n v="1142"/>
    <n v="-8"/>
    <n v="15"/>
    <n v="1157"/>
    <n v="1422"/>
    <n v="10"/>
    <n v="1449"/>
    <n v="1432"/>
    <n v="-17"/>
    <n v="0"/>
    <n v="0"/>
    <n v="179"/>
    <n v="170"/>
    <n v="145"/>
    <n v="1185"/>
    <m/>
    <m/>
    <m/>
    <m/>
    <m/>
    <s v="14:32"/>
    <s v="11:42"/>
    <d v="1899-12-30T02:50:00"/>
    <s v="Morning"/>
    <x v="1"/>
    <x v="3"/>
  </r>
  <r>
    <x v="849"/>
    <x v="3"/>
    <s v="American Airlines Inc.: AA"/>
    <s v="AA"/>
    <n v="19805"/>
    <n v="471"/>
    <x v="19"/>
    <s v="Charlotte, NC"/>
    <s v="BOS"/>
    <s v="Boston, MA"/>
    <n v="1323"/>
    <n v="1318"/>
    <n v="-5"/>
    <n v="19"/>
    <n v="1337"/>
    <n v="1513"/>
    <n v="5"/>
    <n v="1536"/>
    <n v="1518"/>
    <n v="-18"/>
    <n v="0"/>
    <n v="0"/>
    <n v="133"/>
    <n v="120"/>
    <n v="96"/>
    <n v="728"/>
    <m/>
    <m/>
    <m/>
    <m/>
    <m/>
    <s v="15:18"/>
    <s v="13:18"/>
    <d v="1899-12-30T02:00:00"/>
    <s v="Afternoon"/>
    <x v="1"/>
    <x v="5"/>
  </r>
  <r>
    <x v="850"/>
    <x v="11"/>
    <s v="SkyWest Airlines Inc.: OO"/>
    <s v="OO"/>
    <n v="20304"/>
    <n v="4210"/>
    <x v="24"/>
    <s v="Salt Lake City, UT"/>
    <s v="CPR"/>
    <s v="Casper, WY"/>
    <n v="945"/>
    <n v="952"/>
    <n v="7"/>
    <n v="19"/>
    <n v="1011"/>
    <n v="1100"/>
    <n v="4"/>
    <n v="1118"/>
    <n v="1104"/>
    <n v="-14"/>
    <n v="0"/>
    <n v="0"/>
    <n v="93"/>
    <n v="72"/>
    <n v="49"/>
    <n v="320"/>
    <m/>
    <m/>
    <m/>
    <m/>
    <m/>
    <s v="11:04"/>
    <s v="09:52"/>
    <d v="1899-12-30T01:12:00"/>
    <s v="Morning"/>
    <x v="1"/>
    <x v="4"/>
  </r>
  <r>
    <x v="851"/>
    <x v="1"/>
    <s v="Delta Air Lines Inc.: DL"/>
    <s v="DL"/>
    <n v="19790"/>
    <n v="2881"/>
    <x v="1"/>
    <s v="Minneapolis, MN"/>
    <s v="MCI"/>
    <s v="Kansas City, MO"/>
    <n v="1610"/>
    <n v="1604"/>
    <n v="-6"/>
    <n v="14"/>
    <n v="1618"/>
    <n v="1715"/>
    <n v="5"/>
    <n v="1739"/>
    <n v="1720"/>
    <n v="-19"/>
    <n v="0"/>
    <n v="0"/>
    <n v="89"/>
    <n v="76"/>
    <n v="57"/>
    <n v="393"/>
    <m/>
    <m/>
    <m/>
    <m/>
    <m/>
    <s v="17:20"/>
    <s v="16:04"/>
    <d v="1899-12-30T01:16:00"/>
    <s v="Afternoon"/>
    <x v="1"/>
    <x v="5"/>
  </r>
  <r>
    <x v="852"/>
    <x v="3"/>
    <s v="American Airlines Inc.: AA"/>
    <s v="AA"/>
    <n v="19805"/>
    <n v="428"/>
    <x v="42"/>
    <s v="New York, NY"/>
    <s v="DFW"/>
    <s v="Dallas/Fort Worth, TX"/>
    <n v="730"/>
    <n v="729"/>
    <n v="-1"/>
    <n v="71"/>
    <n v="840"/>
    <n v="1115"/>
    <n v="14"/>
    <n v="1030"/>
    <n v="1129"/>
    <n v="59"/>
    <n v="0"/>
    <n v="0"/>
    <n v="240"/>
    <n v="300"/>
    <n v="215"/>
    <n v="1389"/>
    <n v="0"/>
    <n v="0"/>
    <n v="59"/>
    <n v="0"/>
    <n v="0"/>
    <s v="11:29"/>
    <s v="07:29"/>
    <d v="1899-12-30T04:00:00"/>
    <s v="Morning"/>
    <x v="1"/>
    <x v="0"/>
  </r>
  <r>
    <x v="853"/>
    <x v="3"/>
    <s v="American Airlines Inc.: AA"/>
    <s v="AA"/>
    <n v="19805"/>
    <n v="1097"/>
    <x v="10"/>
    <s v="Hartford, CT"/>
    <s v="CLT"/>
    <s v="Charlotte, NC"/>
    <n v="1337"/>
    <n v="1335"/>
    <n v="-2"/>
    <n v="12"/>
    <n v="1347"/>
    <n v="1528"/>
    <n v="5"/>
    <n v="1546"/>
    <n v="1533"/>
    <n v="-13"/>
    <n v="0"/>
    <n v="0"/>
    <n v="129"/>
    <n v="118"/>
    <n v="101"/>
    <n v="644"/>
    <m/>
    <m/>
    <m/>
    <m/>
    <m/>
    <s v="15:33"/>
    <s v="13:35"/>
    <d v="1899-12-30T01:58:00"/>
    <s v="Afternoon"/>
    <x v="1"/>
    <x v="5"/>
  </r>
  <r>
    <x v="854"/>
    <x v="11"/>
    <s v="SkyWest Airlines Inc.: OO"/>
    <s v="OO"/>
    <n v="20304"/>
    <n v="3698"/>
    <x v="1"/>
    <s v="Minneapolis, MN"/>
    <s v="FSD"/>
    <s v="Sioux Falls, SD"/>
    <n v="1615"/>
    <n v="1615"/>
    <n v="0"/>
    <n v="21"/>
    <n v="1636"/>
    <n v="1711"/>
    <n v="5"/>
    <n v="1717"/>
    <n v="1716"/>
    <n v="-1"/>
    <n v="0"/>
    <n v="0"/>
    <n v="62"/>
    <n v="61"/>
    <n v="35"/>
    <n v="196"/>
    <m/>
    <m/>
    <m/>
    <m/>
    <m/>
    <s v="17:16"/>
    <s v="16:15"/>
    <d v="1899-12-30T01:01:00"/>
    <s v="Afternoon"/>
    <x v="1"/>
    <x v="2"/>
  </r>
  <r>
    <x v="855"/>
    <x v="12"/>
    <s v="Endeavor Air Inc.: 9E"/>
    <s v="9E"/>
    <n v="20363"/>
    <n v="5287"/>
    <x v="162"/>
    <s v="Jackson/Vicksburg, MS"/>
    <s v="ATL"/>
    <s v="Atlanta, GA"/>
    <n v="1425"/>
    <n v="1420"/>
    <n v="-5"/>
    <n v="8"/>
    <n v="1428"/>
    <n v="1617"/>
    <n v="4"/>
    <n v="1651"/>
    <n v="1621"/>
    <n v="-30"/>
    <n v="0"/>
    <n v="0"/>
    <n v="86"/>
    <n v="61"/>
    <n v="49"/>
    <n v="341"/>
    <m/>
    <m/>
    <m/>
    <m/>
    <m/>
    <s v="16:21"/>
    <s v="14:20"/>
    <d v="1899-12-30T02:01:00"/>
    <s v="Afternoon"/>
    <x v="1"/>
    <x v="3"/>
  </r>
  <r>
    <x v="856"/>
    <x v="2"/>
    <s v="Southwest Airlines Co.: WN"/>
    <s v="WN"/>
    <n v="19393"/>
    <n v="2312"/>
    <x v="42"/>
    <s v="New York, NY"/>
    <s v="MDW"/>
    <s v="Chicago, IL"/>
    <n v="1605"/>
    <n v="1703"/>
    <n v="58"/>
    <n v="32"/>
    <n v="1735"/>
    <n v="1828"/>
    <n v="4"/>
    <n v="1735"/>
    <n v="1832"/>
    <n v="57"/>
    <n v="0"/>
    <n v="0"/>
    <n v="150"/>
    <n v="149"/>
    <n v="113"/>
    <n v="725"/>
    <n v="9"/>
    <n v="0"/>
    <n v="0"/>
    <n v="0"/>
    <n v="48"/>
    <s v="18:32"/>
    <s v="17:03"/>
    <d v="1899-12-30T01:29:00"/>
    <s v="Afternoon"/>
    <x v="0"/>
    <x v="0"/>
  </r>
  <r>
    <x v="857"/>
    <x v="0"/>
    <s v="United Air Lines Inc.: UA"/>
    <s v="UA"/>
    <n v="19977"/>
    <n v="1292"/>
    <x v="77"/>
    <s v="Fort Myers, FL"/>
    <s v="ORD"/>
    <s v="Chicago, IL"/>
    <n v="1628"/>
    <n v="1625"/>
    <n v="-3"/>
    <n v="11"/>
    <n v="1636"/>
    <n v="1822"/>
    <n v="7"/>
    <n v="1836"/>
    <n v="1829"/>
    <n v="-7"/>
    <n v="0"/>
    <n v="0"/>
    <n v="188"/>
    <n v="184"/>
    <n v="166"/>
    <n v="1120"/>
    <m/>
    <m/>
    <m/>
    <m/>
    <m/>
    <s v="18:29"/>
    <s v="16:25"/>
    <d v="1899-12-30T02:04:00"/>
    <s v="Afternoon"/>
    <x v="1"/>
    <x v="0"/>
  </r>
  <r>
    <x v="858"/>
    <x v="0"/>
    <s v="United Air Lines Inc.: UA"/>
    <s v="UA"/>
    <n v="19977"/>
    <n v="2109"/>
    <x v="127"/>
    <s v="Jacksonville, FL"/>
    <s v="IAH"/>
    <s v="Houston, TX"/>
    <n v="730"/>
    <n v="730"/>
    <n v="0"/>
    <n v="14"/>
    <n v="744"/>
    <n v="836"/>
    <n v="3"/>
    <n v="851"/>
    <n v="839"/>
    <n v="-12"/>
    <n v="0"/>
    <n v="0"/>
    <n v="141"/>
    <n v="129"/>
    <n v="112"/>
    <n v="817"/>
    <m/>
    <m/>
    <m/>
    <m/>
    <m/>
    <s v="08:39"/>
    <s v="07:30"/>
    <d v="1899-12-30T01:09:00"/>
    <s v="Morning"/>
    <x v="1"/>
    <x v="5"/>
  </r>
  <r>
    <x v="859"/>
    <x v="3"/>
    <s v="American Airlines Inc.: AA"/>
    <s v="AA"/>
    <n v="19805"/>
    <n v="2704"/>
    <x v="8"/>
    <s v="Raleigh/Durham, NC"/>
    <s v="CLT"/>
    <s v="Charlotte, NC"/>
    <n v="1624"/>
    <n v="1622"/>
    <n v="-2"/>
    <n v="19"/>
    <n v="1641"/>
    <n v="1715"/>
    <n v="6"/>
    <n v="1731"/>
    <n v="1721"/>
    <n v="-10"/>
    <n v="0"/>
    <n v="0"/>
    <n v="67"/>
    <n v="59"/>
    <n v="34"/>
    <n v="130"/>
    <m/>
    <m/>
    <m/>
    <m/>
    <m/>
    <s v="17:21"/>
    <s v="16:22"/>
    <d v="1899-12-30T00:59:00"/>
    <s v="Afternoon"/>
    <x v="1"/>
    <x v="2"/>
  </r>
  <r>
    <x v="860"/>
    <x v="12"/>
    <s v="Endeavor Air Inc.: 9E"/>
    <s v="9E"/>
    <n v="20363"/>
    <n v="4873"/>
    <x v="7"/>
    <s v="Atlanta, GA"/>
    <s v="BTR"/>
    <s v="Baton Rouge, LA"/>
    <n v="1110"/>
    <n v="1106"/>
    <n v="-4"/>
    <n v="10"/>
    <n v="1116"/>
    <n v="1125"/>
    <n v="3"/>
    <n v="1153"/>
    <n v="1128"/>
    <n v="-25"/>
    <n v="0"/>
    <n v="0"/>
    <n v="103"/>
    <n v="82"/>
    <n v="69"/>
    <n v="448"/>
    <m/>
    <m/>
    <m/>
    <m/>
    <m/>
    <s v="11:28"/>
    <s v="11:06"/>
    <d v="1899-12-30T00:22:00"/>
    <s v="Morning"/>
    <x v="1"/>
    <x v="4"/>
  </r>
  <r>
    <x v="861"/>
    <x v="2"/>
    <s v="Southwest Airlines Co.: WN"/>
    <s v="WN"/>
    <n v="19393"/>
    <n v="5624"/>
    <x v="25"/>
    <s v="Nashville, TN"/>
    <s v="RDU"/>
    <s v="Raleigh/Durham, NC"/>
    <n v="1925"/>
    <n v="1949"/>
    <n v="24"/>
    <n v="11"/>
    <n v="2000"/>
    <n v="2204"/>
    <n v="3"/>
    <n v="2150"/>
    <n v="2207"/>
    <n v="17"/>
    <n v="0"/>
    <n v="0"/>
    <n v="85"/>
    <n v="78"/>
    <n v="64"/>
    <n v="442"/>
    <n v="4"/>
    <n v="0"/>
    <n v="0"/>
    <n v="0"/>
    <n v="13"/>
    <s v="22:07"/>
    <s v="19:49"/>
    <d v="1899-12-30T02:18:00"/>
    <s v="Evening"/>
    <x v="0"/>
    <x v="6"/>
  </r>
  <r>
    <x v="862"/>
    <x v="2"/>
    <s v="Southwest Airlines Co.: WN"/>
    <s v="WN"/>
    <n v="19393"/>
    <n v="1964"/>
    <x v="38"/>
    <s v="St. Louis, MO"/>
    <s v="PNS"/>
    <s v="Pensacola, FL"/>
    <n v="1235"/>
    <n v="1229"/>
    <n v="-6"/>
    <n v="8"/>
    <n v="1237"/>
    <n v="1358"/>
    <n v="3"/>
    <n v="1415"/>
    <n v="1401"/>
    <n v="-14"/>
    <n v="0"/>
    <n v="0"/>
    <n v="100"/>
    <n v="92"/>
    <n v="81"/>
    <n v="598"/>
    <m/>
    <m/>
    <m/>
    <m/>
    <m/>
    <s v="14:01"/>
    <s v="12:29"/>
    <d v="1899-12-30T01:32:00"/>
    <s v="Afternoon"/>
    <x v="1"/>
    <x v="1"/>
  </r>
  <r>
    <x v="863"/>
    <x v="1"/>
    <s v="Delta Air Lines Inc.: DL"/>
    <s v="DL"/>
    <n v="19790"/>
    <n v="1130"/>
    <x v="7"/>
    <s v="Atlanta, GA"/>
    <s v="MSP"/>
    <s v="Minneapolis, MN"/>
    <n v="2238"/>
    <n v="2236"/>
    <n v="-2"/>
    <n v="22"/>
    <n v="2258"/>
    <n v="2355"/>
    <n v="3"/>
    <n v="20"/>
    <n v="2358"/>
    <n v="-22"/>
    <n v="0"/>
    <n v="0"/>
    <n v="162"/>
    <n v="142"/>
    <n v="117"/>
    <n v="907"/>
    <m/>
    <m/>
    <m/>
    <m/>
    <m/>
    <s v="23:58"/>
    <s v="22:36"/>
    <d v="1899-12-30T01:22:00"/>
    <s v="Evening"/>
    <x v="1"/>
    <x v="6"/>
  </r>
  <r>
    <x v="864"/>
    <x v="11"/>
    <s v="SkyWest Airlines Inc.: OO"/>
    <s v="OO"/>
    <n v="20304"/>
    <n v="5729"/>
    <x v="14"/>
    <s v="Sarasota/Bradenton, FL"/>
    <s v="ORD"/>
    <s v="Chicago, IL"/>
    <n v="1835"/>
    <n v="1839"/>
    <n v="4"/>
    <n v="17"/>
    <n v="1856"/>
    <n v="2014"/>
    <n v="7"/>
    <n v="2047"/>
    <n v="2021"/>
    <n v="-26"/>
    <n v="0"/>
    <n v="0"/>
    <n v="192"/>
    <n v="162"/>
    <n v="138"/>
    <n v="1050"/>
    <m/>
    <m/>
    <m/>
    <m/>
    <m/>
    <s v="20:21"/>
    <s v="18:39"/>
    <d v="1899-12-30T01:42:00"/>
    <s v="Evening"/>
    <x v="1"/>
    <x v="4"/>
  </r>
  <r>
    <x v="865"/>
    <x v="11"/>
    <s v="SkyWest Airlines Inc.: OO"/>
    <s v="OO"/>
    <n v="20304"/>
    <n v="5264"/>
    <x v="120"/>
    <s v="Colorado Springs, CO"/>
    <s v="IAH"/>
    <s v="Houston, TX"/>
    <n v="1534"/>
    <n v="1541"/>
    <n v="7"/>
    <n v="12"/>
    <n v="1553"/>
    <n v="1842"/>
    <n v="8"/>
    <n v="1850"/>
    <n v="1850"/>
    <n v="0"/>
    <n v="0"/>
    <n v="0"/>
    <n v="136"/>
    <n v="129"/>
    <n v="109"/>
    <n v="809"/>
    <m/>
    <m/>
    <m/>
    <m/>
    <m/>
    <s v="18:50"/>
    <s v="15:41"/>
    <d v="1899-12-30T03:09:00"/>
    <s v="Afternoon"/>
    <x v="0"/>
    <x v="1"/>
  </r>
  <r>
    <x v="866"/>
    <x v="2"/>
    <s v="Southwest Airlines Co.: WN"/>
    <s v="WN"/>
    <n v="19393"/>
    <n v="2184"/>
    <x v="3"/>
    <s v="Washington, DC"/>
    <s v="BNA"/>
    <s v="Nashville, TN"/>
    <n v="640"/>
    <n v="635"/>
    <n v="-5"/>
    <n v="10"/>
    <n v="645"/>
    <n v="708"/>
    <n v="4"/>
    <n v="735"/>
    <n v="712"/>
    <n v="-23"/>
    <n v="0"/>
    <n v="0"/>
    <n v="115"/>
    <n v="97"/>
    <n v="83"/>
    <n v="562"/>
    <m/>
    <m/>
    <m/>
    <m/>
    <m/>
    <s v="07:12"/>
    <s v="06:35"/>
    <d v="1899-12-30T00:37:00"/>
    <s v="Morning"/>
    <x v="1"/>
    <x v="0"/>
  </r>
  <r>
    <x v="867"/>
    <x v="13"/>
    <s v="Envoy Air: MQ"/>
    <s v="MQ"/>
    <n v="20398"/>
    <n v="4091"/>
    <x v="20"/>
    <s v="Chicago, IL"/>
    <s v="PIA"/>
    <s v="Peoria, IL"/>
    <n v="2050"/>
    <n v="2046"/>
    <n v="-4"/>
    <n v="33"/>
    <n v="2119"/>
    <n v="2149"/>
    <n v="2"/>
    <n v="2147"/>
    <n v="2151"/>
    <n v="4"/>
    <n v="0"/>
    <n v="0"/>
    <n v="57"/>
    <n v="65"/>
    <n v="30"/>
    <n v="130"/>
    <m/>
    <m/>
    <m/>
    <m/>
    <m/>
    <s v="21:51"/>
    <s v="20:46"/>
    <d v="1899-12-30T01:05:00"/>
    <s v="Evening"/>
    <x v="1"/>
    <x v="6"/>
  </r>
  <r>
    <x v="868"/>
    <x v="2"/>
    <s v="Southwest Airlines Co.: WN"/>
    <s v="WN"/>
    <n v="19393"/>
    <n v="3373"/>
    <x v="10"/>
    <s v="Hartford, CT"/>
    <s v="BWI"/>
    <s v="Baltimore, MD"/>
    <n v="535"/>
    <n v="531"/>
    <n v="-4"/>
    <n v="8"/>
    <n v="539"/>
    <n v="627"/>
    <n v="6"/>
    <n v="655"/>
    <n v="633"/>
    <n v="-22"/>
    <n v="0"/>
    <n v="0"/>
    <n v="80"/>
    <n v="62"/>
    <n v="48"/>
    <n v="283"/>
    <m/>
    <m/>
    <m/>
    <m/>
    <m/>
    <s v="06:33"/>
    <s v="05:31"/>
    <d v="1899-12-30T01:02:00"/>
    <s v="Night"/>
    <x v="1"/>
    <x v="4"/>
  </r>
  <r>
    <x v="869"/>
    <x v="4"/>
    <s v="Republic Airline: YX"/>
    <s v="YX"/>
    <n v="20452"/>
    <n v="4804"/>
    <x v="94"/>
    <s v="Oklahoma City, OK"/>
    <s v="DCA"/>
    <s v="Washington, DC"/>
    <n v="1715"/>
    <n v="1712"/>
    <n v="-3"/>
    <n v="25"/>
    <n v="1737"/>
    <n v="2046"/>
    <n v="7"/>
    <n v="2110"/>
    <n v="2053"/>
    <n v="-17"/>
    <n v="0"/>
    <n v="0"/>
    <n v="175"/>
    <n v="161"/>
    <n v="129"/>
    <n v="1158"/>
    <m/>
    <m/>
    <m/>
    <m/>
    <m/>
    <s v="20:53"/>
    <s v="17:12"/>
    <d v="1899-12-30T03:41:00"/>
    <s v="Afternoon"/>
    <x v="1"/>
    <x v="2"/>
  </r>
  <r>
    <x v="870"/>
    <x v="14"/>
    <s v="Frontier Airlines Inc.: F9"/>
    <s v="F9"/>
    <n v="20436"/>
    <n v="1622"/>
    <x v="25"/>
    <s v="Nashville, TN"/>
    <s v="MCO"/>
    <s v="Orlando, FL"/>
    <n v="943"/>
    <n v="952"/>
    <n v="9"/>
    <n v="22"/>
    <n v="1014"/>
    <n v="1255"/>
    <n v="10"/>
    <n v="1239"/>
    <n v="1305"/>
    <n v="26"/>
    <n v="0"/>
    <n v="0"/>
    <n v="116"/>
    <n v="133"/>
    <n v="101"/>
    <n v="616"/>
    <n v="5"/>
    <n v="0"/>
    <n v="17"/>
    <n v="0"/>
    <n v="4"/>
    <s v="13:05"/>
    <s v="09:52"/>
    <d v="1899-12-30T03:13:00"/>
    <s v="Morning"/>
    <x v="0"/>
    <x v="1"/>
  </r>
  <r>
    <x v="871"/>
    <x v="0"/>
    <s v="United Air Lines Inc.: UA"/>
    <s v="UA"/>
    <n v="19977"/>
    <n v="1741"/>
    <x v="38"/>
    <s v="St. Louis, MO"/>
    <s v="EWR"/>
    <s v="Newark, NJ"/>
    <n v="1733"/>
    <n v="0"/>
    <n v="0"/>
    <m/>
    <m/>
    <m/>
    <m/>
    <n v="2100"/>
    <n v="0"/>
    <n v="0"/>
    <n v="1"/>
    <n v="0"/>
    <n v="147"/>
    <m/>
    <m/>
    <n v="872"/>
    <m/>
    <m/>
    <m/>
    <m/>
    <m/>
    <s v="00:00"/>
    <s v="00:00"/>
    <d v="1899-12-30T00:00:00"/>
    <s v="Night"/>
    <x v="0"/>
    <x v="1"/>
  </r>
  <r>
    <x v="872"/>
    <x v="1"/>
    <s v="Delta Air Lines Inc.: DL"/>
    <s v="DL"/>
    <n v="19790"/>
    <n v="2610"/>
    <x v="80"/>
    <s v="Santa Ana, CA"/>
    <s v="SEA"/>
    <s v="Seattle, WA"/>
    <n v="1955"/>
    <n v="1948"/>
    <n v="-7"/>
    <n v="12"/>
    <n v="2000"/>
    <n v="2242"/>
    <n v="7"/>
    <n v="2300"/>
    <n v="2249"/>
    <n v="-11"/>
    <n v="0"/>
    <n v="0"/>
    <n v="185"/>
    <n v="181"/>
    <n v="162"/>
    <n v="978"/>
    <m/>
    <m/>
    <m/>
    <m/>
    <m/>
    <s v="22:49"/>
    <s v="19:48"/>
    <d v="1899-12-30T03:01:00"/>
    <s v="Evening"/>
    <x v="1"/>
    <x v="5"/>
  </r>
  <r>
    <x v="873"/>
    <x v="2"/>
    <s v="Southwest Airlines Co.: WN"/>
    <s v="WN"/>
    <n v="19393"/>
    <n v="51"/>
    <x v="40"/>
    <s v="Phoenix, AZ"/>
    <s v="DAL"/>
    <s v="Dallas, TX"/>
    <n v="1500"/>
    <n v="1515"/>
    <n v="15"/>
    <n v="10"/>
    <n v="1525"/>
    <n v="1814"/>
    <n v="4"/>
    <n v="1815"/>
    <n v="1818"/>
    <n v="3"/>
    <n v="0"/>
    <n v="0"/>
    <n v="135"/>
    <n v="123"/>
    <n v="109"/>
    <n v="879"/>
    <m/>
    <m/>
    <m/>
    <m/>
    <m/>
    <s v="18:18"/>
    <s v="15:15"/>
    <d v="1899-12-30T03:03:00"/>
    <s v="Afternoon"/>
    <x v="0"/>
    <x v="6"/>
  </r>
  <r>
    <x v="874"/>
    <x v="2"/>
    <s v="Southwest Airlines Co.: WN"/>
    <s v="WN"/>
    <n v="19393"/>
    <n v="3645"/>
    <x v="93"/>
    <s v="Long Beach, CA"/>
    <s v="OAK"/>
    <s v="Oakland, CA"/>
    <n v="850"/>
    <n v="900"/>
    <n v="10"/>
    <n v="10"/>
    <n v="910"/>
    <n v="1000"/>
    <n v="5"/>
    <n v="1005"/>
    <n v="1005"/>
    <n v="0"/>
    <n v="0"/>
    <n v="0"/>
    <n v="75"/>
    <n v="65"/>
    <n v="50"/>
    <n v="353"/>
    <m/>
    <m/>
    <m/>
    <m/>
    <m/>
    <s v="10:05"/>
    <s v="09:00"/>
    <d v="1899-12-30T01:05:00"/>
    <s v="Morning"/>
    <x v="0"/>
    <x v="3"/>
  </r>
  <r>
    <x v="875"/>
    <x v="11"/>
    <s v="SkyWest Airlines Inc.: OO"/>
    <s v="OO"/>
    <n v="20304"/>
    <n v="3521"/>
    <x v="34"/>
    <s v="Detroit, MI"/>
    <s v="PHL"/>
    <s v="Philadelphia, PA"/>
    <n v="1550"/>
    <n v="1610"/>
    <n v="20"/>
    <n v="14"/>
    <n v="1624"/>
    <n v="1731"/>
    <n v="7"/>
    <n v="1724"/>
    <n v="1738"/>
    <n v="14"/>
    <n v="0"/>
    <n v="0"/>
    <n v="94"/>
    <n v="88"/>
    <n v="67"/>
    <n v="453"/>
    <m/>
    <m/>
    <m/>
    <m/>
    <m/>
    <s v="17:38"/>
    <s v="16:10"/>
    <d v="1899-12-30T01:28:00"/>
    <s v="Afternoon"/>
    <x v="0"/>
    <x v="6"/>
  </r>
  <r>
    <x v="876"/>
    <x v="0"/>
    <s v="United Air Lines Inc.: UA"/>
    <s v="UA"/>
    <n v="19977"/>
    <n v="2089"/>
    <x v="81"/>
    <s v="Pittsburgh, PA"/>
    <s v="DEN"/>
    <s v="Denver, CO"/>
    <n v="700"/>
    <n v="701"/>
    <n v="1"/>
    <n v="15"/>
    <n v="716"/>
    <n v="818"/>
    <n v="7"/>
    <n v="818"/>
    <n v="825"/>
    <n v="7"/>
    <n v="0"/>
    <n v="0"/>
    <n v="198"/>
    <n v="204"/>
    <n v="182"/>
    <n v="1290"/>
    <m/>
    <m/>
    <m/>
    <m/>
    <m/>
    <s v="08:25"/>
    <s v="07:01"/>
    <d v="1899-12-30T01:24:00"/>
    <s v="Morning"/>
    <x v="0"/>
    <x v="2"/>
  </r>
  <r>
    <x v="877"/>
    <x v="11"/>
    <s v="SkyWest Airlines Inc.: OO"/>
    <s v="OO"/>
    <n v="20304"/>
    <n v="5386"/>
    <x v="32"/>
    <s v="Los Angeles, CA"/>
    <s v="PHX"/>
    <s v="Phoenix, AZ"/>
    <n v="1425"/>
    <n v="1436"/>
    <n v="11"/>
    <n v="26"/>
    <n v="1502"/>
    <n v="1704"/>
    <n v="10"/>
    <n v="1654"/>
    <n v="1714"/>
    <n v="20"/>
    <n v="0"/>
    <n v="0"/>
    <n v="89"/>
    <n v="98"/>
    <n v="62"/>
    <n v="370"/>
    <n v="20"/>
    <n v="0"/>
    <n v="0"/>
    <n v="0"/>
    <n v="0"/>
    <s v="17:14"/>
    <s v="14:36"/>
    <d v="1899-12-30T02:38:00"/>
    <s v="Afternoon"/>
    <x v="0"/>
    <x v="2"/>
  </r>
  <r>
    <x v="878"/>
    <x v="0"/>
    <s v="United Air Lines Inc.: UA"/>
    <s v="UA"/>
    <n v="19977"/>
    <n v="2294"/>
    <x v="54"/>
    <s v="Newark, NJ"/>
    <s v="LAS"/>
    <s v="Las Vegas, NV"/>
    <n v="1729"/>
    <n v="1757"/>
    <n v="28"/>
    <n v="85"/>
    <n v="1922"/>
    <n v="2138"/>
    <n v="8"/>
    <n v="2020"/>
    <n v="2146"/>
    <n v="86"/>
    <n v="0"/>
    <n v="0"/>
    <n v="351"/>
    <n v="409"/>
    <n v="316"/>
    <n v="2227"/>
    <n v="0"/>
    <n v="0"/>
    <n v="86"/>
    <n v="0"/>
    <n v="0"/>
    <s v="21:46"/>
    <s v="17:57"/>
    <d v="1899-12-30T03:49:00"/>
    <s v="Afternoon"/>
    <x v="0"/>
    <x v="3"/>
  </r>
  <r>
    <x v="879"/>
    <x v="17"/>
    <s v="Hawaiian Airlines Inc.: HA"/>
    <s v="HA"/>
    <n v="19690"/>
    <n v="254"/>
    <x v="163"/>
    <s v="Lihue, HI"/>
    <s v="HNL"/>
    <s v="Honolulu, HI"/>
    <n v="1230"/>
    <n v="1229"/>
    <n v="-1"/>
    <n v="6"/>
    <n v="1235"/>
    <n v="1256"/>
    <n v="8"/>
    <n v="1305"/>
    <n v="1304"/>
    <n v="-1"/>
    <n v="0"/>
    <n v="0"/>
    <n v="35"/>
    <n v="35"/>
    <n v="21"/>
    <n v="102"/>
    <m/>
    <m/>
    <m/>
    <m/>
    <m/>
    <s v="13:04"/>
    <s v="12:29"/>
    <d v="1899-12-30T00:35:00"/>
    <s v="Afternoon"/>
    <x v="1"/>
    <x v="2"/>
  </r>
  <r>
    <x v="880"/>
    <x v="12"/>
    <s v="Endeavor Air Inc.: 9E"/>
    <s v="9E"/>
    <n v="20363"/>
    <n v="5451"/>
    <x v="34"/>
    <s v="Detroit, MI"/>
    <s v="IND"/>
    <s v="Indianapolis, IN"/>
    <n v="1006"/>
    <n v="1001"/>
    <n v="-5"/>
    <n v="22"/>
    <n v="1023"/>
    <n v="1105"/>
    <n v="13"/>
    <n v="1125"/>
    <n v="1118"/>
    <n v="-7"/>
    <n v="0"/>
    <n v="0"/>
    <n v="79"/>
    <n v="77"/>
    <n v="42"/>
    <n v="231"/>
    <m/>
    <m/>
    <m/>
    <m/>
    <m/>
    <s v="11:18"/>
    <s v="10:01"/>
    <d v="1899-12-30T01:17:00"/>
    <s v="Morning"/>
    <x v="1"/>
    <x v="1"/>
  </r>
  <r>
    <x v="881"/>
    <x v="2"/>
    <s v="Southwest Airlines Co.: WN"/>
    <s v="WN"/>
    <n v="19393"/>
    <n v="856"/>
    <x v="9"/>
    <s v="Chicago, IL"/>
    <s v="DEN"/>
    <s v="Denver, CO"/>
    <n v="2200"/>
    <n v="2219"/>
    <n v="19"/>
    <n v="10"/>
    <n v="2229"/>
    <n v="2347"/>
    <n v="10"/>
    <n v="2330"/>
    <n v="2357"/>
    <n v="27"/>
    <n v="0"/>
    <n v="0"/>
    <n v="150"/>
    <n v="158"/>
    <n v="138"/>
    <n v="895"/>
    <n v="6"/>
    <n v="0"/>
    <n v="8"/>
    <n v="0"/>
    <n v="13"/>
    <s v="23:57"/>
    <s v="22:19"/>
    <d v="1899-12-30T01:38:00"/>
    <s v="Evening"/>
    <x v="0"/>
    <x v="5"/>
  </r>
  <r>
    <x v="882"/>
    <x v="7"/>
    <s v="JetBlue Airways: B6"/>
    <s v="B6"/>
    <n v="20409"/>
    <n v="2979"/>
    <x v="31"/>
    <s v="Boston, MA"/>
    <s v="EWR"/>
    <s v="Newark, NJ"/>
    <n v="1430"/>
    <n v="1421"/>
    <n v="-9"/>
    <n v="21"/>
    <n v="1442"/>
    <n v="1532"/>
    <n v="9"/>
    <n v="1606"/>
    <n v="1541"/>
    <n v="-25"/>
    <n v="0"/>
    <n v="0"/>
    <n v="96"/>
    <n v="80"/>
    <n v="50"/>
    <n v="200"/>
    <m/>
    <m/>
    <m/>
    <m/>
    <m/>
    <s v="15:41"/>
    <s v="14:21"/>
    <d v="1899-12-30T01:20:00"/>
    <s v="Afternoon"/>
    <x v="1"/>
    <x v="3"/>
  </r>
  <r>
    <x v="883"/>
    <x v="11"/>
    <s v="SkyWest Airlines Inc.: OO"/>
    <s v="OO"/>
    <n v="20304"/>
    <n v="3159"/>
    <x v="164"/>
    <s v="Waco, TX"/>
    <s v="DFW"/>
    <s v="Dallas/Fort Worth, TX"/>
    <n v="1855"/>
    <n v="0"/>
    <n v="0"/>
    <m/>
    <m/>
    <m/>
    <m/>
    <n v="1945"/>
    <n v="0"/>
    <n v="0"/>
    <n v="1"/>
    <n v="0"/>
    <n v="50"/>
    <m/>
    <m/>
    <n v="89"/>
    <m/>
    <m/>
    <m/>
    <m/>
    <m/>
    <s v="00:00"/>
    <s v="00:00"/>
    <d v="1899-12-30T00:00:00"/>
    <s v="Night"/>
    <x v="0"/>
    <x v="5"/>
  </r>
  <r>
    <x v="884"/>
    <x v="2"/>
    <s v="Southwest Airlines Co.: WN"/>
    <s v="WN"/>
    <n v="19393"/>
    <n v="841"/>
    <x v="139"/>
    <s v="Omaha, NE"/>
    <s v="MDW"/>
    <s v="Chicago, IL"/>
    <n v="820"/>
    <n v="818"/>
    <n v="-2"/>
    <n v="11"/>
    <n v="829"/>
    <n v="927"/>
    <n v="5"/>
    <n v="955"/>
    <n v="932"/>
    <n v="-23"/>
    <n v="0"/>
    <n v="0"/>
    <n v="95"/>
    <n v="74"/>
    <n v="58"/>
    <n v="423"/>
    <m/>
    <m/>
    <m/>
    <m/>
    <m/>
    <s v="09:32"/>
    <s v="08:18"/>
    <d v="1899-12-30T01:14:00"/>
    <s v="Morning"/>
    <x v="1"/>
    <x v="5"/>
  </r>
  <r>
    <x v="885"/>
    <x v="7"/>
    <s v="JetBlue Airways: B6"/>
    <s v="B6"/>
    <n v="20409"/>
    <n v="503"/>
    <x v="15"/>
    <s v="New York, NY"/>
    <s v="SJU"/>
    <s v="San Juan, PR"/>
    <n v="800"/>
    <n v="756"/>
    <n v="-4"/>
    <n v="18"/>
    <n v="814"/>
    <n v="1138"/>
    <n v="8"/>
    <n v="1201"/>
    <n v="1146"/>
    <n v="-15"/>
    <n v="0"/>
    <n v="0"/>
    <n v="241"/>
    <n v="230"/>
    <n v="204"/>
    <n v="1598"/>
    <m/>
    <m/>
    <m/>
    <m/>
    <m/>
    <s v="11:46"/>
    <s v="07:56"/>
    <d v="1899-12-30T03:50:00"/>
    <s v="Morning"/>
    <x v="1"/>
    <x v="3"/>
  </r>
  <r>
    <x v="886"/>
    <x v="1"/>
    <s v="Delta Air Lines Inc.: DL"/>
    <s v="DL"/>
    <n v="19790"/>
    <n v="1833"/>
    <x v="1"/>
    <s v="Minneapolis, MN"/>
    <s v="GRR"/>
    <s v="Grand Rapids, MI"/>
    <n v="2228"/>
    <n v="2246"/>
    <n v="18"/>
    <n v="9"/>
    <n v="2255"/>
    <n v="45"/>
    <n v="6"/>
    <n v="46"/>
    <n v="51"/>
    <n v="5"/>
    <n v="0"/>
    <n v="0"/>
    <n v="78"/>
    <n v="65"/>
    <n v="50"/>
    <n v="408"/>
    <m/>
    <m/>
    <m/>
    <m/>
    <m/>
    <s v="00:51"/>
    <s v="22:46"/>
    <n v="-0.91319444444444442"/>
    <s v="Evening"/>
    <x v="0"/>
    <x v="5"/>
  </r>
  <r>
    <x v="887"/>
    <x v="7"/>
    <s v="JetBlue Airways: B6"/>
    <s v="B6"/>
    <n v="20409"/>
    <n v="1037"/>
    <x v="31"/>
    <s v="Boston, MA"/>
    <s v="DTW"/>
    <s v="Detroit, MI"/>
    <n v="1749"/>
    <n v="1741"/>
    <n v="-8"/>
    <n v="13"/>
    <n v="1754"/>
    <n v="1951"/>
    <n v="9"/>
    <n v="2010"/>
    <n v="2000"/>
    <n v="-10"/>
    <n v="0"/>
    <n v="0"/>
    <n v="141"/>
    <n v="139"/>
    <n v="117"/>
    <n v="632"/>
    <m/>
    <m/>
    <m/>
    <m/>
    <m/>
    <s v="20:00"/>
    <s v="17:41"/>
    <d v="1899-12-30T02:19:00"/>
    <s v="Afternoon"/>
    <x v="1"/>
    <x v="4"/>
  </r>
  <r>
    <x v="888"/>
    <x v="15"/>
    <s v="Mesa Airlines Inc.: YV"/>
    <s v="YV"/>
    <n v="20378"/>
    <n v="6178"/>
    <x v="5"/>
    <s v="Houston, TX"/>
    <s v="RIC"/>
    <s v="Richmond, VA"/>
    <n v="1920"/>
    <n v="1928"/>
    <n v="8"/>
    <n v="17"/>
    <n v="1945"/>
    <n v="2258"/>
    <n v="8"/>
    <n v="2312"/>
    <n v="2306"/>
    <n v="-6"/>
    <n v="0"/>
    <n v="0"/>
    <n v="172"/>
    <n v="158"/>
    <n v="133"/>
    <n v="1157"/>
    <m/>
    <m/>
    <m/>
    <m/>
    <m/>
    <s v="23:06"/>
    <s v="19:28"/>
    <d v="1899-12-30T03:38:00"/>
    <s v="Evening"/>
    <x v="1"/>
    <x v="3"/>
  </r>
  <r>
    <x v="889"/>
    <x v="3"/>
    <s v="American Airlines Inc.: AA"/>
    <s v="AA"/>
    <n v="19805"/>
    <n v="1919"/>
    <x v="43"/>
    <s v="Philadelphia, PA"/>
    <s v="MCO"/>
    <s v="Orlando, FL"/>
    <n v="1849"/>
    <n v="1842"/>
    <n v="-7"/>
    <n v="18"/>
    <n v="1900"/>
    <n v="2053"/>
    <n v="4"/>
    <n v="2127"/>
    <n v="2057"/>
    <n v="-30"/>
    <n v="0"/>
    <n v="0"/>
    <n v="158"/>
    <n v="135"/>
    <n v="113"/>
    <n v="861"/>
    <m/>
    <m/>
    <m/>
    <m/>
    <m/>
    <s v="20:57"/>
    <s v="18:42"/>
    <d v="1899-12-30T02:15:00"/>
    <s v="Evening"/>
    <x v="1"/>
    <x v="5"/>
  </r>
  <r>
    <x v="890"/>
    <x v="6"/>
    <s v="Alaska Airlines Inc.: AS"/>
    <s v="AS"/>
    <n v="19930"/>
    <n v="1391"/>
    <x v="32"/>
    <s v="Los Angeles, CA"/>
    <s v="PDX"/>
    <s v="Portland, OR"/>
    <n v="1055"/>
    <n v="1103"/>
    <n v="8"/>
    <n v="26"/>
    <n v="1129"/>
    <n v="1317"/>
    <n v="4"/>
    <n v="1313"/>
    <n v="1321"/>
    <n v="8"/>
    <n v="0"/>
    <n v="0"/>
    <n v="138"/>
    <n v="138"/>
    <n v="108"/>
    <n v="834"/>
    <m/>
    <m/>
    <m/>
    <m/>
    <m/>
    <s v="13:21"/>
    <s v="11:03"/>
    <d v="1899-12-30T02:18:00"/>
    <s v="Morning"/>
    <x v="0"/>
    <x v="4"/>
  </r>
  <r>
    <x v="891"/>
    <x v="2"/>
    <s v="Southwest Airlines Co.: WN"/>
    <s v="WN"/>
    <n v="19393"/>
    <n v="499"/>
    <x v="21"/>
    <s v="Las Vegas, NV"/>
    <s v="RDU"/>
    <s v="Raleigh/Durham, NC"/>
    <n v="1125"/>
    <n v="1132"/>
    <n v="7"/>
    <n v="13"/>
    <n v="1145"/>
    <n v="1840"/>
    <n v="2"/>
    <n v="1840"/>
    <n v="1842"/>
    <n v="2"/>
    <n v="0"/>
    <n v="0"/>
    <n v="255"/>
    <n v="250"/>
    <n v="235"/>
    <n v="2026"/>
    <m/>
    <m/>
    <m/>
    <m/>
    <m/>
    <s v="18:42"/>
    <s v="11:32"/>
    <d v="1899-12-30T07:10:00"/>
    <s v="Morning"/>
    <x v="0"/>
    <x v="3"/>
  </r>
  <r>
    <x v="892"/>
    <x v="11"/>
    <s v="SkyWest Airlines Inc.: OO"/>
    <s v="OO"/>
    <n v="20304"/>
    <n v="5564"/>
    <x v="29"/>
    <s v="San Francisco, CA"/>
    <s v="ONT"/>
    <s v="Ontario, CA"/>
    <n v="738"/>
    <n v="732"/>
    <n v="-6"/>
    <n v="18"/>
    <n v="750"/>
    <n v="853"/>
    <n v="6"/>
    <n v="907"/>
    <n v="859"/>
    <n v="-8"/>
    <n v="0"/>
    <n v="0"/>
    <n v="89"/>
    <n v="87"/>
    <n v="63"/>
    <n v="363"/>
    <m/>
    <m/>
    <m/>
    <m/>
    <m/>
    <s v="08:59"/>
    <s v="07:32"/>
    <d v="1899-12-30T01:27:00"/>
    <s v="Morning"/>
    <x v="1"/>
    <x v="4"/>
  </r>
  <r>
    <x v="893"/>
    <x v="8"/>
    <s v="PSA Airlines Inc.: OH"/>
    <s v="OH"/>
    <n v="20397"/>
    <n v="5703"/>
    <x v="19"/>
    <s v="Charlotte, NC"/>
    <s v="BHM"/>
    <s v="Birmingham, AL"/>
    <n v="1304"/>
    <n v="1304"/>
    <n v="0"/>
    <n v="18"/>
    <n v="1322"/>
    <n v="1326"/>
    <n v="5"/>
    <n v="1332"/>
    <n v="1331"/>
    <n v="-1"/>
    <n v="0"/>
    <n v="0"/>
    <n v="88"/>
    <n v="87"/>
    <n v="64"/>
    <n v="350"/>
    <m/>
    <m/>
    <m/>
    <m/>
    <m/>
    <s v="13:31"/>
    <s v="13:04"/>
    <d v="1899-12-30T00:27:00"/>
    <s v="Afternoon"/>
    <x v="1"/>
    <x v="4"/>
  </r>
  <r>
    <x v="894"/>
    <x v="11"/>
    <s v="SkyWest Airlines Inc.: OO"/>
    <s v="OO"/>
    <n v="20304"/>
    <n v="4714"/>
    <x v="120"/>
    <s v="Colorado Springs, CO"/>
    <s v="ORD"/>
    <s v="Chicago, IL"/>
    <n v="900"/>
    <n v="900"/>
    <n v="0"/>
    <n v="31"/>
    <n v="931"/>
    <n v="1227"/>
    <n v="8"/>
    <n v="1244"/>
    <n v="1235"/>
    <n v="-9"/>
    <n v="0"/>
    <n v="0"/>
    <n v="164"/>
    <n v="155"/>
    <n v="116"/>
    <n v="911"/>
    <m/>
    <m/>
    <m/>
    <m/>
    <m/>
    <s v="12:35"/>
    <s v="09:00"/>
    <d v="1899-12-30T03:35:00"/>
    <s v="Morning"/>
    <x v="1"/>
    <x v="6"/>
  </r>
  <r>
    <x v="895"/>
    <x v="11"/>
    <s v="SkyWest Airlines Inc.: OO"/>
    <s v="OO"/>
    <n v="20304"/>
    <n v="5293"/>
    <x v="0"/>
    <s v="Denver, CO"/>
    <s v="LNK"/>
    <s v="Lincoln, NE"/>
    <n v="1730"/>
    <n v="1725"/>
    <n v="-5"/>
    <n v="22"/>
    <n v="1747"/>
    <n v="1943"/>
    <n v="5"/>
    <n v="1959"/>
    <n v="1948"/>
    <n v="-11"/>
    <n v="0"/>
    <n v="0"/>
    <n v="89"/>
    <n v="83"/>
    <n v="56"/>
    <n v="423"/>
    <m/>
    <m/>
    <m/>
    <m/>
    <m/>
    <s v="19:48"/>
    <s v="17:25"/>
    <d v="1899-12-30T02:23:00"/>
    <s v="Afternoon"/>
    <x v="1"/>
    <x v="1"/>
  </r>
  <r>
    <x v="896"/>
    <x v="2"/>
    <s v="Southwest Airlines Co.: WN"/>
    <s v="WN"/>
    <n v="19393"/>
    <n v="3884"/>
    <x v="94"/>
    <s v="Oklahoma City, OK"/>
    <s v="DEN"/>
    <s v="Denver, CO"/>
    <n v="545"/>
    <n v="542"/>
    <n v="-3"/>
    <n v="9"/>
    <n v="551"/>
    <n v="614"/>
    <n v="7"/>
    <n v="625"/>
    <n v="621"/>
    <n v="-4"/>
    <n v="0"/>
    <n v="0"/>
    <n v="100"/>
    <n v="99"/>
    <n v="83"/>
    <n v="495"/>
    <m/>
    <m/>
    <m/>
    <m/>
    <m/>
    <s v="06:21"/>
    <s v="05:42"/>
    <d v="1899-12-30T00:39:00"/>
    <s v="Night"/>
    <x v="1"/>
    <x v="5"/>
  </r>
  <r>
    <x v="897"/>
    <x v="2"/>
    <s v="Southwest Airlines Co.: WN"/>
    <s v="WN"/>
    <n v="19393"/>
    <n v="687"/>
    <x v="53"/>
    <s v="Kansas City, MO"/>
    <s v="MSP"/>
    <s v="Minneapolis, MN"/>
    <n v="1330"/>
    <n v="1326"/>
    <n v="-4"/>
    <n v="10"/>
    <n v="1336"/>
    <n v="1438"/>
    <n v="4"/>
    <n v="1455"/>
    <n v="1442"/>
    <n v="-13"/>
    <n v="0"/>
    <n v="0"/>
    <n v="85"/>
    <n v="76"/>
    <n v="62"/>
    <n v="393"/>
    <m/>
    <m/>
    <m/>
    <m/>
    <m/>
    <s v="14:42"/>
    <s v="13:26"/>
    <d v="1899-12-30T01:16:00"/>
    <s v="Afternoon"/>
    <x v="1"/>
    <x v="5"/>
  </r>
  <r>
    <x v="898"/>
    <x v="9"/>
    <s v="Allegiant Air: G4"/>
    <s v="G4"/>
    <n v="20368"/>
    <n v="608"/>
    <x v="165"/>
    <s v="Allentown/Bethlehem/Easton, PA"/>
    <s v="BNA"/>
    <s v="Nashville, TN"/>
    <n v="1536"/>
    <n v="1540"/>
    <n v="4"/>
    <n v="12"/>
    <n v="1552"/>
    <n v="1637"/>
    <n v="7"/>
    <n v="1638"/>
    <n v="1644"/>
    <n v="6"/>
    <n v="0"/>
    <n v="0"/>
    <n v="122"/>
    <n v="124"/>
    <n v="105"/>
    <n v="685"/>
    <m/>
    <m/>
    <m/>
    <m/>
    <m/>
    <s v="16:44"/>
    <s v="15:40"/>
    <d v="1899-12-30T01:04:00"/>
    <s v="Afternoon"/>
    <x v="0"/>
    <x v="1"/>
  </r>
  <r>
    <x v="899"/>
    <x v="12"/>
    <s v="Endeavor Air Inc.: 9E"/>
    <s v="9E"/>
    <n v="20363"/>
    <n v="5391"/>
    <x v="95"/>
    <s v="Providence, RI"/>
    <s v="LGA"/>
    <s v="New York, NY"/>
    <n v="1635"/>
    <n v="1630"/>
    <n v="-5"/>
    <n v="19"/>
    <n v="1649"/>
    <n v="1728"/>
    <n v="6"/>
    <n v="1746"/>
    <n v="1734"/>
    <n v="-12"/>
    <n v="0"/>
    <n v="0"/>
    <n v="71"/>
    <n v="64"/>
    <n v="39"/>
    <n v="143"/>
    <m/>
    <m/>
    <m/>
    <m/>
    <m/>
    <s v="17:34"/>
    <s v="16:30"/>
    <d v="1899-12-30T01:04:00"/>
    <s v="Afternoon"/>
    <x v="1"/>
    <x v="6"/>
  </r>
  <r>
    <x v="900"/>
    <x v="1"/>
    <s v="Delta Air Lines Inc.: DL"/>
    <s v="DL"/>
    <n v="19790"/>
    <n v="2622"/>
    <x v="1"/>
    <s v="Minneapolis, MN"/>
    <s v="SEA"/>
    <s v="Seattle, WA"/>
    <n v="840"/>
    <n v="840"/>
    <n v="0"/>
    <n v="47"/>
    <n v="927"/>
    <n v="1048"/>
    <n v="11"/>
    <n v="1038"/>
    <n v="1059"/>
    <n v="21"/>
    <n v="0"/>
    <n v="0"/>
    <n v="238"/>
    <n v="259"/>
    <n v="201"/>
    <n v="1399"/>
    <n v="0"/>
    <n v="0"/>
    <n v="21"/>
    <n v="0"/>
    <n v="0"/>
    <s v="10:59"/>
    <s v="08:40"/>
    <d v="1899-12-30T02:19:00"/>
    <s v="Morning"/>
    <x v="0"/>
    <x v="4"/>
  </r>
  <r>
    <x v="901"/>
    <x v="2"/>
    <s v="Southwest Airlines Co.: WN"/>
    <s v="WN"/>
    <n v="19393"/>
    <n v="5455"/>
    <x v="24"/>
    <s v="Salt Lake City, UT"/>
    <s v="AUS"/>
    <s v="Austin, TX"/>
    <n v="1025"/>
    <n v="1039"/>
    <n v="14"/>
    <n v="18"/>
    <n v="1057"/>
    <n v="1415"/>
    <n v="5"/>
    <n v="1405"/>
    <n v="1420"/>
    <n v="15"/>
    <n v="0"/>
    <n v="0"/>
    <n v="160"/>
    <n v="161"/>
    <n v="138"/>
    <n v="1086"/>
    <n v="14"/>
    <n v="0"/>
    <n v="1"/>
    <n v="0"/>
    <n v="0"/>
    <s v="14:20"/>
    <s v="10:39"/>
    <d v="1899-12-30T03:41:00"/>
    <s v="Morning"/>
    <x v="0"/>
    <x v="3"/>
  </r>
  <r>
    <x v="902"/>
    <x v="2"/>
    <s v="Southwest Airlines Co.: WN"/>
    <s v="WN"/>
    <n v="19393"/>
    <n v="1051"/>
    <x v="40"/>
    <s v="Phoenix, AZ"/>
    <s v="LAX"/>
    <s v="Los Angeles, CA"/>
    <n v="2100"/>
    <n v="2118"/>
    <n v="18"/>
    <n v="12"/>
    <n v="2130"/>
    <n v="2130"/>
    <n v="10"/>
    <n v="2120"/>
    <n v="2140"/>
    <n v="20"/>
    <n v="0"/>
    <n v="0"/>
    <n v="80"/>
    <n v="82"/>
    <n v="60"/>
    <n v="370"/>
    <n v="10"/>
    <n v="0"/>
    <n v="2"/>
    <n v="0"/>
    <n v="8"/>
    <s v="21:40"/>
    <s v="21:18"/>
    <d v="1899-12-30T00:22:00"/>
    <s v="Evening"/>
    <x v="0"/>
    <x v="5"/>
  </r>
  <r>
    <x v="903"/>
    <x v="0"/>
    <s v="United Air Lines Inc.: UA"/>
    <s v="UA"/>
    <n v="19977"/>
    <n v="733"/>
    <x v="73"/>
    <s v="Washington, DC"/>
    <s v="TPA"/>
    <s v="Tampa, FL"/>
    <n v="1040"/>
    <n v="1036"/>
    <n v="-4"/>
    <n v="11"/>
    <n v="1047"/>
    <n v="1236"/>
    <n v="3"/>
    <n v="1259"/>
    <n v="1239"/>
    <n v="-20"/>
    <n v="0"/>
    <n v="0"/>
    <n v="139"/>
    <n v="123"/>
    <n v="109"/>
    <n v="811"/>
    <m/>
    <m/>
    <m/>
    <m/>
    <m/>
    <s v="12:39"/>
    <s v="10:36"/>
    <d v="1899-12-30T02:03:00"/>
    <s v="Morning"/>
    <x v="1"/>
    <x v="4"/>
  </r>
  <r>
    <x v="904"/>
    <x v="11"/>
    <s v="SkyWest Airlines Inc.: OO"/>
    <s v="OO"/>
    <n v="20304"/>
    <n v="3716"/>
    <x v="1"/>
    <s v="Minneapolis, MN"/>
    <s v="ICT"/>
    <s v="Wichita, KS"/>
    <n v="2130"/>
    <n v="2133"/>
    <n v="3"/>
    <n v="13"/>
    <n v="2146"/>
    <n v="2254"/>
    <n v="5"/>
    <n v="2327"/>
    <n v="2259"/>
    <n v="-28"/>
    <n v="0"/>
    <n v="0"/>
    <n v="117"/>
    <n v="86"/>
    <n v="68"/>
    <n v="545"/>
    <m/>
    <m/>
    <m/>
    <m/>
    <m/>
    <s v="22:59"/>
    <s v="21:33"/>
    <d v="1899-12-30T01:26:00"/>
    <s v="Evening"/>
    <x v="1"/>
    <x v="3"/>
  </r>
  <r>
    <x v="905"/>
    <x v="12"/>
    <s v="Endeavor Air Inc.: 9E"/>
    <s v="9E"/>
    <n v="20363"/>
    <n v="4972"/>
    <x v="7"/>
    <s v="Atlanta, GA"/>
    <s v="GTR"/>
    <s v="Columbus, MS"/>
    <n v="1110"/>
    <n v="1127"/>
    <n v="17"/>
    <n v="12"/>
    <n v="1139"/>
    <n v="1151"/>
    <n v="5"/>
    <n v="1126"/>
    <n v="1156"/>
    <n v="30"/>
    <n v="0"/>
    <n v="0"/>
    <n v="76"/>
    <n v="89"/>
    <n v="72"/>
    <n v="241"/>
    <n v="17"/>
    <n v="0"/>
    <n v="13"/>
    <n v="0"/>
    <n v="0"/>
    <s v="11:56"/>
    <s v="11:27"/>
    <d v="1899-12-30T00:29:00"/>
    <s v="Morning"/>
    <x v="0"/>
    <x v="5"/>
  </r>
  <r>
    <x v="906"/>
    <x v="1"/>
    <s v="Delta Air Lines Inc.: DL"/>
    <s v="DL"/>
    <n v="19790"/>
    <n v="2244"/>
    <x v="146"/>
    <s v="West Palm Beach/Palm Beach, FL"/>
    <s v="ATL"/>
    <s v="Atlanta, GA"/>
    <n v="630"/>
    <n v="618"/>
    <n v="-12"/>
    <n v="18"/>
    <n v="636"/>
    <n v="757"/>
    <n v="7"/>
    <n v="821"/>
    <n v="804"/>
    <n v="-17"/>
    <n v="0"/>
    <n v="0"/>
    <n v="111"/>
    <n v="106"/>
    <n v="81"/>
    <n v="545"/>
    <m/>
    <m/>
    <m/>
    <m/>
    <m/>
    <s v="08:04"/>
    <s v="06:18"/>
    <d v="1899-12-30T01:46:00"/>
    <s v="Morning"/>
    <x v="1"/>
    <x v="6"/>
  </r>
  <r>
    <x v="907"/>
    <x v="2"/>
    <s v="Southwest Airlines Co.: WN"/>
    <s v="WN"/>
    <n v="19393"/>
    <n v="3915"/>
    <x v="21"/>
    <s v="Las Vegas, NV"/>
    <s v="ATL"/>
    <s v="Atlanta, GA"/>
    <n v="1750"/>
    <n v="1817"/>
    <n v="27"/>
    <n v="17"/>
    <n v="1834"/>
    <n v="100"/>
    <n v="7"/>
    <n v="45"/>
    <n v="107"/>
    <n v="22"/>
    <n v="0"/>
    <n v="0"/>
    <n v="235"/>
    <n v="230"/>
    <n v="206"/>
    <n v="1747"/>
    <n v="19"/>
    <n v="0"/>
    <n v="0"/>
    <n v="0"/>
    <n v="3"/>
    <s v="01:07"/>
    <s v="18:17"/>
    <n v="-0.71527777777777768"/>
    <s v="Evening"/>
    <x v="0"/>
    <x v="1"/>
  </r>
  <r>
    <x v="908"/>
    <x v="4"/>
    <s v="Republic Airline: YX"/>
    <s v="YX"/>
    <n v="20452"/>
    <n v="3627"/>
    <x v="166"/>
    <s v="Corpus Christi, TX"/>
    <s v="IAH"/>
    <s v="Houston, TX"/>
    <n v="1415"/>
    <n v="1507"/>
    <n v="52"/>
    <n v="25"/>
    <n v="1532"/>
    <n v="1616"/>
    <n v="8"/>
    <n v="1520"/>
    <n v="1624"/>
    <n v="64"/>
    <n v="0"/>
    <n v="0"/>
    <n v="65"/>
    <n v="77"/>
    <n v="44"/>
    <n v="201"/>
    <n v="0"/>
    <n v="0"/>
    <n v="12"/>
    <n v="0"/>
    <n v="52"/>
    <s v="16:24"/>
    <s v="15:07"/>
    <d v="1899-12-30T01:17:00"/>
    <s v="Afternoon"/>
    <x v="0"/>
    <x v="0"/>
  </r>
  <r>
    <x v="909"/>
    <x v="1"/>
    <s v="Delta Air Lines Inc.: DL"/>
    <s v="DL"/>
    <n v="19790"/>
    <n v="2899"/>
    <x v="59"/>
    <s v="Birmingham, AL"/>
    <s v="ATL"/>
    <s v="Atlanta, GA"/>
    <n v="1300"/>
    <n v="1304"/>
    <n v="4"/>
    <n v="13"/>
    <n v="1317"/>
    <n v="1453"/>
    <n v="5"/>
    <n v="1509"/>
    <n v="1458"/>
    <n v="-11"/>
    <n v="0"/>
    <n v="0"/>
    <n v="69"/>
    <n v="54"/>
    <n v="36"/>
    <n v="134"/>
    <m/>
    <m/>
    <m/>
    <m/>
    <m/>
    <s v="14:58"/>
    <s v="13:04"/>
    <d v="1899-12-30T01:54:00"/>
    <s v="Afternoon"/>
    <x v="1"/>
    <x v="4"/>
  </r>
  <r>
    <x v="910"/>
    <x v="2"/>
    <s v="Southwest Airlines Co.: WN"/>
    <s v="WN"/>
    <n v="19393"/>
    <n v="3081"/>
    <x v="33"/>
    <s v="Sacramento, CA"/>
    <s v="LAS"/>
    <s v="Las Vegas, NV"/>
    <n v="1300"/>
    <n v="1256"/>
    <n v="-4"/>
    <n v="9"/>
    <n v="1305"/>
    <n v="1409"/>
    <n v="5"/>
    <n v="1425"/>
    <n v="1414"/>
    <n v="-11"/>
    <n v="0"/>
    <n v="0"/>
    <n v="85"/>
    <n v="78"/>
    <n v="64"/>
    <n v="397"/>
    <m/>
    <m/>
    <m/>
    <m/>
    <m/>
    <s v="14:14"/>
    <s v="12:56"/>
    <d v="1899-12-30T01:18:00"/>
    <s v="Afternoon"/>
    <x v="1"/>
    <x v="6"/>
  </r>
  <r>
    <x v="911"/>
    <x v="13"/>
    <s v="Envoy Air: MQ"/>
    <s v="MQ"/>
    <n v="20398"/>
    <n v="4046"/>
    <x v="18"/>
    <s v="Dallas/Fort Worth, TX"/>
    <s v="OKC"/>
    <s v="Oklahoma City, OK"/>
    <n v="1040"/>
    <n v="1040"/>
    <n v="0"/>
    <n v="28"/>
    <n v="1108"/>
    <n v="1145"/>
    <n v="4"/>
    <n v="1153"/>
    <n v="1149"/>
    <n v="-4"/>
    <n v="0"/>
    <n v="0"/>
    <n v="73"/>
    <n v="69"/>
    <n v="37"/>
    <n v="175"/>
    <m/>
    <m/>
    <m/>
    <m/>
    <m/>
    <s v="11:49"/>
    <s v="10:40"/>
    <d v="1899-12-30T01:09:00"/>
    <s v="Morning"/>
    <x v="1"/>
    <x v="3"/>
  </r>
  <r>
    <x v="912"/>
    <x v="2"/>
    <s v="Southwest Airlines Co.: WN"/>
    <s v="WN"/>
    <n v="19393"/>
    <n v="1671"/>
    <x v="21"/>
    <s v="Las Vegas, NV"/>
    <s v="SJC"/>
    <s v="San Jose, CA"/>
    <n v="1210"/>
    <n v="1310"/>
    <n v="60"/>
    <n v="11"/>
    <n v="1321"/>
    <n v="1429"/>
    <n v="2"/>
    <n v="1345"/>
    <n v="1431"/>
    <n v="46"/>
    <n v="0"/>
    <n v="0"/>
    <n v="95"/>
    <n v="81"/>
    <n v="68"/>
    <n v="386"/>
    <n v="0"/>
    <n v="0"/>
    <n v="0"/>
    <n v="0"/>
    <n v="46"/>
    <s v="14:31"/>
    <s v="13:10"/>
    <d v="1899-12-30T01:21:00"/>
    <s v="Afternoon"/>
    <x v="0"/>
    <x v="6"/>
  </r>
  <r>
    <x v="913"/>
    <x v="0"/>
    <s v="United Air Lines Inc.: UA"/>
    <s v="UA"/>
    <n v="19977"/>
    <n v="1493"/>
    <x v="5"/>
    <s v="Houston, TX"/>
    <s v="DEN"/>
    <s v="Denver, CO"/>
    <n v="1240"/>
    <n v="1234"/>
    <n v="-6"/>
    <n v="19"/>
    <n v="1253"/>
    <n v="1402"/>
    <n v="24"/>
    <n v="1407"/>
    <n v="1426"/>
    <n v="19"/>
    <n v="0"/>
    <n v="0"/>
    <n v="147"/>
    <n v="172"/>
    <n v="129"/>
    <n v="862"/>
    <n v="0"/>
    <n v="0"/>
    <n v="19"/>
    <n v="0"/>
    <n v="0"/>
    <s v="14:26"/>
    <s v="12:34"/>
    <d v="1899-12-30T01:52:00"/>
    <s v="Afternoon"/>
    <x v="1"/>
    <x v="0"/>
  </r>
  <r>
    <x v="914"/>
    <x v="0"/>
    <s v="United Air Lines Inc.: UA"/>
    <s v="UA"/>
    <n v="19977"/>
    <n v="291"/>
    <x v="29"/>
    <s v="San Francisco, CA"/>
    <s v="IAD"/>
    <s v="Washington, DC"/>
    <n v="730"/>
    <n v="726"/>
    <n v="-4"/>
    <n v="20"/>
    <n v="746"/>
    <n v="1510"/>
    <n v="9"/>
    <n v="1520"/>
    <n v="1519"/>
    <n v="-1"/>
    <n v="0"/>
    <n v="0"/>
    <n v="290"/>
    <n v="293"/>
    <n v="264"/>
    <n v="2419"/>
    <m/>
    <m/>
    <m/>
    <m/>
    <m/>
    <s v="15:19"/>
    <s v="07:26"/>
    <d v="1899-12-30T07:53:00"/>
    <s v="Morning"/>
    <x v="1"/>
    <x v="0"/>
  </r>
  <r>
    <x v="915"/>
    <x v="3"/>
    <s v="American Airlines Inc.: AA"/>
    <s v="AA"/>
    <n v="19805"/>
    <n v="1266"/>
    <x v="32"/>
    <s v="Los Angeles, CA"/>
    <s v="PHX"/>
    <s v="Phoenix, AZ"/>
    <n v="1000"/>
    <n v="1025"/>
    <n v="25"/>
    <n v="47"/>
    <n v="1112"/>
    <n v="1304"/>
    <n v="5"/>
    <n v="1227"/>
    <n v="1309"/>
    <n v="42"/>
    <n v="0"/>
    <n v="0"/>
    <n v="87"/>
    <n v="104"/>
    <n v="52"/>
    <n v="370"/>
    <n v="1"/>
    <n v="0"/>
    <n v="17"/>
    <n v="0"/>
    <n v="24"/>
    <s v="13:09"/>
    <s v="10:25"/>
    <d v="1899-12-30T02:44:00"/>
    <s v="Morning"/>
    <x v="0"/>
    <x v="4"/>
  </r>
  <r>
    <x v="916"/>
    <x v="12"/>
    <s v="Endeavor Air Inc.: 9E"/>
    <s v="9E"/>
    <n v="20363"/>
    <n v="5162"/>
    <x v="103"/>
    <s v="Cleveland, OH"/>
    <s v="LGA"/>
    <s v="New York, NY"/>
    <n v="800"/>
    <n v="758"/>
    <n v="-2"/>
    <n v="10"/>
    <n v="808"/>
    <n v="917"/>
    <n v="11"/>
    <n v="936"/>
    <n v="928"/>
    <n v="-8"/>
    <n v="0"/>
    <n v="0"/>
    <n v="96"/>
    <n v="90"/>
    <n v="69"/>
    <n v="419"/>
    <m/>
    <m/>
    <m/>
    <m/>
    <m/>
    <s v="09:28"/>
    <s v="07:58"/>
    <d v="1899-12-30T01:30:00"/>
    <s v="Morning"/>
    <x v="1"/>
    <x v="3"/>
  </r>
  <r>
    <x v="917"/>
    <x v="14"/>
    <s v="Frontier Airlines Inc.: F9"/>
    <s v="F9"/>
    <n v="20436"/>
    <n v="1053"/>
    <x v="19"/>
    <s v="Charlotte, NC"/>
    <s v="MCO"/>
    <s v="Orlando, FL"/>
    <n v="1159"/>
    <n v="1156"/>
    <n v="-3"/>
    <n v="28"/>
    <n v="1224"/>
    <n v="1336"/>
    <n v="6"/>
    <n v="1353"/>
    <n v="1342"/>
    <n v="-11"/>
    <n v="0"/>
    <n v="0"/>
    <n v="114"/>
    <n v="106"/>
    <n v="72"/>
    <n v="468"/>
    <m/>
    <m/>
    <m/>
    <m/>
    <m/>
    <s v="13:42"/>
    <s v="11:56"/>
    <d v="1899-12-30T01:46:00"/>
    <s v="Morning"/>
    <x v="1"/>
    <x v="6"/>
  </r>
  <r>
    <x v="918"/>
    <x v="3"/>
    <s v="American Airlines Inc.: AA"/>
    <s v="AA"/>
    <n v="19805"/>
    <n v="2163"/>
    <x v="31"/>
    <s v="Boston, MA"/>
    <s v="LGA"/>
    <s v="New York, NY"/>
    <n v="1000"/>
    <n v="955"/>
    <n v="-5"/>
    <n v="16"/>
    <n v="1011"/>
    <n v="1050"/>
    <n v="8"/>
    <n v="1121"/>
    <n v="1058"/>
    <n v="-23"/>
    <n v="0"/>
    <n v="0"/>
    <n v="81"/>
    <n v="63"/>
    <n v="39"/>
    <n v="184"/>
    <m/>
    <m/>
    <m/>
    <m/>
    <m/>
    <s v="10:58"/>
    <s v="09:55"/>
    <d v="1899-12-30T01:03:00"/>
    <s v="Morning"/>
    <x v="1"/>
    <x v="4"/>
  </r>
  <r>
    <x v="919"/>
    <x v="11"/>
    <s v="SkyWest Airlines Inc.: OO"/>
    <s v="OO"/>
    <n v="20304"/>
    <n v="3537"/>
    <x v="7"/>
    <s v="Atlanta, GA"/>
    <s v="FWA"/>
    <s v="Fort Wayne, IN"/>
    <n v="1839"/>
    <n v="1835"/>
    <n v="-4"/>
    <n v="12"/>
    <n v="1847"/>
    <n v="2007"/>
    <n v="6"/>
    <n v="2030"/>
    <n v="2013"/>
    <n v="-17"/>
    <n v="0"/>
    <n v="0"/>
    <n v="111"/>
    <n v="98"/>
    <n v="80"/>
    <n v="508"/>
    <m/>
    <m/>
    <m/>
    <m/>
    <m/>
    <s v="20:13"/>
    <s v="18:35"/>
    <d v="1899-12-30T01:38:00"/>
    <s v="Evening"/>
    <x v="1"/>
    <x v="0"/>
  </r>
  <r>
    <x v="920"/>
    <x v="2"/>
    <s v="Southwest Airlines Co.: WN"/>
    <s v="WN"/>
    <n v="19393"/>
    <n v="2068"/>
    <x v="21"/>
    <s v="Las Vegas, NV"/>
    <s v="PHX"/>
    <s v="Phoenix, AZ"/>
    <n v="1930"/>
    <n v="1926"/>
    <n v="-4"/>
    <n v="9"/>
    <n v="1935"/>
    <n v="2019"/>
    <n v="4"/>
    <n v="2045"/>
    <n v="2023"/>
    <n v="-22"/>
    <n v="0"/>
    <n v="0"/>
    <n v="75"/>
    <n v="57"/>
    <n v="44"/>
    <n v="255"/>
    <m/>
    <m/>
    <m/>
    <m/>
    <m/>
    <s v="20:23"/>
    <s v="19:26"/>
    <d v="1899-12-30T00:57:00"/>
    <s v="Evening"/>
    <x v="1"/>
    <x v="2"/>
  </r>
  <r>
    <x v="921"/>
    <x v="2"/>
    <s v="Southwest Airlines Co.: WN"/>
    <s v="WN"/>
    <n v="19393"/>
    <n v="1375"/>
    <x v="2"/>
    <s v="Dallas, TX"/>
    <s v="MKE"/>
    <s v="Milwaukee, WI"/>
    <n v="1630"/>
    <n v="1713"/>
    <n v="43"/>
    <n v="23"/>
    <n v="1736"/>
    <n v="1927"/>
    <n v="5"/>
    <n v="1850"/>
    <n v="1932"/>
    <n v="42"/>
    <n v="0"/>
    <n v="0"/>
    <n v="140"/>
    <n v="139"/>
    <n v="111"/>
    <n v="850"/>
    <n v="0"/>
    <n v="0"/>
    <n v="0"/>
    <n v="0"/>
    <n v="42"/>
    <s v="19:32"/>
    <s v="17:13"/>
    <d v="1899-12-30T02:19:00"/>
    <s v="Afternoon"/>
    <x v="0"/>
    <x v="0"/>
  </r>
  <r>
    <x v="922"/>
    <x v="13"/>
    <s v="Envoy Air: MQ"/>
    <s v="MQ"/>
    <n v="20398"/>
    <n v="3603"/>
    <x v="147"/>
    <s v="Norfolk, VA"/>
    <s v="ORD"/>
    <s v="Chicago, IL"/>
    <n v="600"/>
    <n v="553"/>
    <n v="-7"/>
    <n v="12"/>
    <n v="605"/>
    <n v="645"/>
    <n v="6"/>
    <n v="722"/>
    <n v="651"/>
    <n v="-31"/>
    <n v="0"/>
    <n v="0"/>
    <n v="142"/>
    <n v="118"/>
    <n v="100"/>
    <n v="717"/>
    <m/>
    <m/>
    <m/>
    <m/>
    <m/>
    <s v="06:51"/>
    <s v="05:53"/>
    <d v="1899-12-30T00:58:00"/>
    <s v="Night"/>
    <x v="1"/>
    <x v="4"/>
  </r>
  <r>
    <x v="923"/>
    <x v="1"/>
    <s v="Delta Air Lines Inc.: DL"/>
    <s v="DL"/>
    <n v="19790"/>
    <n v="2385"/>
    <x v="75"/>
    <s v="Miami, FL"/>
    <s v="JFK"/>
    <s v="New York, NY"/>
    <n v="1945"/>
    <n v="2142"/>
    <n v="117"/>
    <n v="17"/>
    <n v="2159"/>
    <n v="15"/>
    <n v="7"/>
    <n v="2256"/>
    <n v="22"/>
    <n v="86"/>
    <n v="0"/>
    <n v="0"/>
    <n v="191"/>
    <n v="160"/>
    <n v="136"/>
    <n v="1089"/>
    <n v="0"/>
    <n v="0"/>
    <n v="0"/>
    <n v="0"/>
    <n v="86"/>
    <s v="00:22"/>
    <s v="21:42"/>
    <n v="-0.88888888888888895"/>
    <s v="Evening"/>
    <x v="0"/>
    <x v="0"/>
  </r>
  <r>
    <x v="924"/>
    <x v="0"/>
    <s v="United Air Lines Inc.: UA"/>
    <s v="UA"/>
    <n v="19977"/>
    <n v="618"/>
    <x v="29"/>
    <s v="San Francisco, CA"/>
    <s v="SEA"/>
    <s v="Seattle, WA"/>
    <n v="910"/>
    <n v="907"/>
    <n v="-3"/>
    <n v="13"/>
    <n v="920"/>
    <n v="1105"/>
    <n v="10"/>
    <n v="1131"/>
    <n v="1115"/>
    <n v="-16"/>
    <n v="0"/>
    <n v="0"/>
    <n v="141"/>
    <n v="128"/>
    <n v="105"/>
    <n v="679"/>
    <m/>
    <m/>
    <m/>
    <m/>
    <m/>
    <s v="11:15"/>
    <s v="09:07"/>
    <d v="1899-12-30T02:08:00"/>
    <s v="Morning"/>
    <x v="1"/>
    <x v="3"/>
  </r>
  <r>
    <x v="925"/>
    <x v="2"/>
    <s v="Southwest Airlines Co.: WN"/>
    <s v="WN"/>
    <n v="19393"/>
    <n v="415"/>
    <x v="12"/>
    <s v="Baltimore, MD"/>
    <s v="PBI"/>
    <s v="West Palm Beach/Palm Beach, FL"/>
    <n v="1315"/>
    <n v="1311"/>
    <n v="-4"/>
    <n v="13"/>
    <n v="1324"/>
    <n v="1545"/>
    <n v="3"/>
    <n v="1550"/>
    <n v="1548"/>
    <n v="-2"/>
    <n v="0"/>
    <n v="0"/>
    <n v="155"/>
    <n v="157"/>
    <n v="141"/>
    <n v="883"/>
    <m/>
    <m/>
    <m/>
    <m/>
    <m/>
    <s v="15:48"/>
    <s v="13:11"/>
    <d v="1899-12-30T02:37:00"/>
    <s v="Afternoon"/>
    <x v="1"/>
    <x v="3"/>
  </r>
  <r>
    <x v="926"/>
    <x v="4"/>
    <s v="Republic Airline: YX"/>
    <s v="YX"/>
    <n v="20452"/>
    <n v="3738"/>
    <x v="20"/>
    <s v="Chicago, IL"/>
    <s v="MSY"/>
    <s v="New Orleans, LA"/>
    <n v="2122"/>
    <n v="2115"/>
    <n v="-7"/>
    <n v="18"/>
    <n v="2133"/>
    <n v="2317"/>
    <n v="4"/>
    <n v="2351"/>
    <n v="2321"/>
    <n v="-30"/>
    <n v="0"/>
    <n v="0"/>
    <n v="149"/>
    <n v="126"/>
    <n v="104"/>
    <n v="836"/>
    <m/>
    <m/>
    <m/>
    <m/>
    <m/>
    <s v="23:21"/>
    <s v="21:15"/>
    <d v="1899-12-30T02:06:00"/>
    <s v="Evening"/>
    <x v="1"/>
    <x v="3"/>
  </r>
  <r>
    <x v="927"/>
    <x v="1"/>
    <s v="Delta Air Lines Inc.: DL"/>
    <s v="DL"/>
    <n v="19790"/>
    <n v="766"/>
    <x v="20"/>
    <s v="Chicago, IL"/>
    <s v="LGA"/>
    <s v="New York, NY"/>
    <n v="730"/>
    <n v="728"/>
    <n v="-2"/>
    <n v="11"/>
    <n v="739"/>
    <n v="1015"/>
    <n v="4"/>
    <n v="1034"/>
    <n v="1019"/>
    <n v="-15"/>
    <n v="0"/>
    <n v="0"/>
    <n v="124"/>
    <n v="111"/>
    <n v="96"/>
    <n v="733"/>
    <m/>
    <m/>
    <m/>
    <m/>
    <m/>
    <s v="10:19"/>
    <s v="07:28"/>
    <d v="1899-12-30T02:51:00"/>
    <s v="Morning"/>
    <x v="1"/>
    <x v="5"/>
  </r>
  <r>
    <x v="928"/>
    <x v="6"/>
    <s v="Alaska Airlines Inc.: AS"/>
    <s v="AS"/>
    <n v="19930"/>
    <n v="64"/>
    <x v="167"/>
    <s v="Wrangell, AK"/>
    <s v="KTN"/>
    <s v="Ketchikan, AK"/>
    <n v="1611"/>
    <n v="1616"/>
    <n v="5"/>
    <n v="8"/>
    <n v="1624"/>
    <n v="1645"/>
    <n v="4"/>
    <n v="1644"/>
    <n v="1649"/>
    <n v="5"/>
    <n v="0"/>
    <n v="0"/>
    <n v="33"/>
    <n v="33"/>
    <n v="21"/>
    <n v="82"/>
    <m/>
    <m/>
    <m/>
    <m/>
    <m/>
    <s v="16:49"/>
    <s v="16:16"/>
    <d v="1899-12-30T00:33:00"/>
    <s v="Afternoon"/>
    <x v="0"/>
    <x v="4"/>
  </r>
  <r>
    <x v="929"/>
    <x v="0"/>
    <s v="United Air Lines Inc.: UA"/>
    <s v="UA"/>
    <n v="19977"/>
    <n v="2442"/>
    <x v="5"/>
    <s v="Houston, TX"/>
    <s v="FLL"/>
    <s v="Fort Lauderdale, FL"/>
    <n v="959"/>
    <n v="1031"/>
    <n v="32"/>
    <n v="22"/>
    <n v="1053"/>
    <n v="1350"/>
    <n v="9"/>
    <n v="1332"/>
    <n v="1359"/>
    <n v="27"/>
    <n v="0"/>
    <n v="0"/>
    <n v="153"/>
    <n v="148"/>
    <n v="117"/>
    <n v="966"/>
    <n v="0"/>
    <n v="0"/>
    <n v="27"/>
    <n v="0"/>
    <n v="0"/>
    <s v="13:59"/>
    <s v="10:31"/>
    <d v="1899-12-30T03:28:00"/>
    <s v="Morning"/>
    <x v="0"/>
    <x v="4"/>
  </r>
  <r>
    <x v="930"/>
    <x v="1"/>
    <s v="Delta Air Lines Inc.: DL"/>
    <s v="DL"/>
    <n v="19790"/>
    <n v="2884"/>
    <x v="7"/>
    <s v="Atlanta, GA"/>
    <s v="STL"/>
    <s v="St. Louis, MO"/>
    <n v="817"/>
    <n v="824"/>
    <n v="7"/>
    <n v="18"/>
    <n v="842"/>
    <n v="855"/>
    <n v="5"/>
    <n v="858"/>
    <n v="900"/>
    <n v="2"/>
    <n v="0"/>
    <n v="0"/>
    <n v="101"/>
    <n v="96"/>
    <n v="73"/>
    <n v="484"/>
    <m/>
    <m/>
    <m/>
    <m/>
    <m/>
    <s v="09:00"/>
    <s v="08:24"/>
    <d v="1899-12-30T00:36:00"/>
    <s v="Morning"/>
    <x v="0"/>
    <x v="3"/>
  </r>
  <r>
    <x v="931"/>
    <x v="2"/>
    <s v="Southwest Airlines Co.: WN"/>
    <s v="WN"/>
    <n v="19393"/>
    <n v="1768"/>
    <x v="26"/>
    <s v="Austin, TX"/>
    <s v="BNA"/>
    <s v="Nashville, TN"/>
    <n v="1320"/>
    <n v="1344"/>
    <n v="24"/>
    <n v="9"/>
    <n v="1353"/>
    <n v="1537"/>
    <n v="5"/>
    <n v="1520"/>
    <n v="1542"/>
    <n v="22"/>
    <n v="0"/>
    <n v="0"/>
    <n v="120"/>
    <n v="118"/>
    <n v="104"/>
    <n v="756"/>
    <n v="0"/>
    <n v="0"/>
    <n v="0"/>
    <n v="0"/>
    <n v="22"/>
    <s v="15:42"/>
    <s v="13:44"/>
    <d v="1899-12-30T01:58:00"/>
    <s v="Afternoon"/>
    <x v="0"/>
    <x v="5"/>
  </r>
  <r>
    <x v="932"/>
    <x v="11"/>
    <s v="SkyWest Airlines Inc.: OO"/>
    <s v="OO"/>
    <n v="20304"/>
    <n v="4183"/>
    <x v="97"/>
    <s v="Chattanooga, TN"/>
    <s v="DTW"/>
    <s v="Detroit, MI"/>
    <n v="1900"/>
    <n v="1859"/>
    <n v="-1"/>
    <n v="8"/>
    <n v="1907"/>
    <n v="2033"/>
    <n v="11"/>
    <n v="2052"/>
    <n v="2044"/>
    <n v="-8"/>
    <n v="0"/>
    <n v="0"/>
    <n v="112"/>
    <n v="105"/>
    <n v="86"/>
    <n v="505"/>
    <m/>
    <m/>
    <m/>
    <m/>
    <m/>
    <s v="20:44"/>
    <s v="18:59"/>
    <d v="1899-12-30T01:45:00"/>
    <s v="Evening"/>
    <x v="1"/>
    <x v="5"/>
  </r>
  <r>
    <x v="933"/>
    <x v="4"/>
    <s v="Republic Airline: YX"/>
    <s v="YX"/>
    <n v="20452"/>
    <n v="4696"/>
    <x v="63"/>
    <s v="Buffalo, NY"/>
    <s v="PHL"/>
    <s v="Philadelphia, PA"/>
    <n v="1042"/>
    <n v="1031"/>
    <n v="-11"/>
    <n v="10"/>
    <n v="1041"/>
    <n v="1128"/>
    <n v="7"/>
    <n v="1159"/>
    <n v="1135"/>
    <n v="-24"/>
    <n v="0"/>
    <n v="0"/>
    <n v="77"/>
    <n v="64"/>
    <n v="47"/>
    <n v="279"/>
    <m/>
    <m/>
    <m/>
    <m/>
    <m/>
    <s v="11:35"/>
    <s v="10:31"/>
    <d v="1899-12-30T01:04:00"/>
    <s v="Morning"/>
    <x v="1"/>
    <x v="4"/>
  </r>
  <r>
    <x v="934"/>
    <x v="0"/>
    <s v="United Air Lines Inc.: UA"/>
    <s v="UA"/>
    <n v="19977"/>
    <n v="491"/>
    <x v="0"/>
    <s v="Denver, CO"/>
    <s v="RIC"/>
    <s v="Richmond, VA"/>
    <n v="945"/>
    <n v="954"/>
    <n v="9"/>
    <n v="26"/>
    <n v="1020"/>
    <n v="1505"/>
    <n v="5"/>
    <n v="1511"/>
    <n v="1510"/>
    <n v="-1"/>
    <n v="0"/>
    <n v="0"/>
    <n v="206"/>
    <n v="196"/>
    <n v="165"/>
    <n v="1482"/>
    <m/>
    <m/>
    <m/>
    <m/>
    <m/>
    <s v="15:10"/>
    <s v="09:54"/>
    <d v="1899-12-30T05:16:00"/>
    <s v="Morning"/>
    <x v="1"/>
    <x v="6"/>
  </r>
  <r>
    <x v="935"/>
    <x v="2"/>
    <s v="Southwest Airlines Co.: WN"/>
    <s v="WN"/>
    <n v="19393"/>
    <n v="1254"/>
    <x v="53"/>
    <s v="Kansas City, MO"/>
    <s v="PHX"/>
    <s v="Phoenix, AZ"/>
    <n v="2130"/>
    <n v="2129"/>
    <n v="-1"/>
    <n v="15"/>
    <n v="2144"/>
    <n v="2323"/>
    <n v="4"/>
    <n v="2330"/>
    <n v="2327"/>
    <n v="-3"/>
    <n v="0"/>
    <n v="0"/>
    <n v="180"/>
    <n v="178"/>
    <n v="159"/>
    <n v="1044"/>
    <m/>
    <m/>
    <m/>
    <m/>
    <m/>
    <s v="23:27"/>
    <s v="21:29"/>
    <d v="1899-12-30T01:58:00"/>
    <s v="Evening"/>
    <x v="1"/>
    <x v="3"/>
  </r>
  <r>
    <x v="936"/>
    <x v="3"/>
    <s v="American Airlines Inc.: AA"/>
    <s v="AA"/>
    <n v="19805"/>
    <n v="2211"/>
    <x v="20"/>
    <s v="Chicago, IL"/>
    <s v="RSW"/>
    <s v="Fort Myers, FL"/>
    <n v="835"/>
    <n v="830"/>
    <n v="-5"/>
    <n v="18"/>
    <n v="848"/>
    <n v="1207"/>
    <n v="3"/>
    <n v="1231"/>
    <n v="1210"/>
    <n v="-21"/>
    <n v="0"/>
    <n v="0"/>
    <n v="176"/>
    <n v="160"/>
    <n v="139"/>
    <n v="1120"/>
    <m/>
    <m/>
    <m/>
    <m/>
    <m/>
    <s v="12:10"/>
    <s v="08:30"/>
    <d v="1899-12-30T03:40:00"/>
    <s v="Morning"/>
    <x v="1"/>
    <x v="0"/>
  </r>
  <r>
    <x v="937"/>
    <x v="11"/>
    <s v="SkyWest Airlines Inc.: OO"/>
    <s v="OO"/>
    <n v="20304"/>
    <n v="3328"/>
    <x v="79"/>
    <s v="Portland, OR"/>
    <s v="OAK"/>
    <s v="Oakland, CA"/>
    <n v="1830"/>
    <n v="1824"/>
    <n v="-6"/>
    <n v="10"/>
    <n v="1834"/>
    <n v="2007"/>
    <n v="5"/>
    <n v="2011"/>
    <n v="2012"/>
    <n v="1"/>
    <n v="0"/>
    <n v="0"/>
    <n v="101"/>
    <n v="108"/>
    <n v="93"/>
    <n v="543"/>
    <m/>
    <m/>
    <m/>
    <m/>
    <m/>
    <s v="20:12"/>
    <s v="18:24"/>
    <d v="1899-12-30T01:48:00"/>
    <s v="Evening"/>
    <x v="1"/>
    <x v="3"/>
  </r>
  <r>
    <x v="938"/>
    <x v="4"/>
    <s v="Republic Airline: YX"/>
    <s v="YX"/>
    <n v="20452"/>
    <n v="4617"/>
    <x v="56"/>
    <s v="Louisville, KY"/>
    <s v="PHL"/>
    <s v="Philadelphia, PA"/>
    <n v="730"/>
    <n v="727"/>
    <n v="-3"/>
    <n v="18"/>
    <n v="745"/>
    <n v="914"/>
    <n v="5"/>
    <n v="926"/>
    <n v="919"/>
    <n v="-7"/>
    <n v="0"/>
    <n v="0"/>
    <n v="116"/>
    <n v="112"/>
    <n v="89"/>
    <n v="576"/>
    <m/>
    <m/>
    <m/>
    <m/>
    <m/>
    <s v="09:19"/>
    <s v="07:27"/>
    <d v="1899-12-30T01:52:00"/>
    <s v="Morning"/>
    <x v="1"/>
    <x v="2"/>
  </r>
  <r>
    <x v="939"/>
    <x v="2"/>
    <s v="Southwest Airlines Co.: WN"/>
    <s v="WN"/>
    <n v="19393"/>
    <n v="2109"/>
    <x v="6"/>
    <s v="Seattle, WA"/>
    <s v="OAK"/>
    <s v="Oakland, CA"/>
    <n v="1305"/>
    <n v="1315"/>
    <n v="10"/>
    <n v="14"/>
    <n v="1329"/>
    <n v="1502"/>
    <n v="5"/>
    <n v="1515"/>
    <n v="1507"/>
    <n v="-8"/>
    <n v="0"/>
    <n v="0"/>
    <n v="130"/>
    <n v="112"/>
    <n v="93"/>
    <n v="672"/>
    <m/>
    <m/>
    <m/>
    <m/>
    <m/>
    <s v="15:07"/>
    <s v="13:15"/>
    <d v="1899-12-30T01:52:00"/>
    <s v="Afternoon"/>
    <x v="1"/>
    <x v="3"/>
  </r>
  <r>
    <x v="940"/>
    <x v="2"/>
    <s v="Southwest Airlines Co.: WN"/>
    <s v="WN"/>
    <n v="19393"/>
    <n v="5156"/>
    <x v="8"/>
    <s v="Raleigh/Durham, NC"/>
    <s v="BWI"/>
    <s v="Baltimore, MD"/>
    <n v="1625"/>
    <n v="1621"/>
    <n v="-4"/>
    <n v="7"/>
    <n v="1628"/>
    <n v="1709"/>
    <n v="4"/>
    <n v="1735"/>
    <n v="1713"/>
    <n v="-22"/>
    <n v="0"/>
    <n v="0"/>
    <n v="70"/>
    <n v="52"/>
    <n v="41"/>
    <n v="255"/>
    <m/>
    <m/>
    <m/>
    <m/>
    <m/>
    <s v="17:13"/>
    <s v="16:21"/>
    <d v="1899-12-30T00:52:00"/>
    <s v="Afternoon"/>
    <x v="1"/>
    <x v="4"/>
  </r>
  <r>
    <x v="941"/>
    <x v="3"/>
    <s v="American Airlines Inc.: AA"/>
    <s v="AA"/>
    <n v="19805"/>
    <n v="1813"/>
    <x v="43"/>
    <s v="Philadelphia, PA"/>
    <s v="CLE"/>
    <s v="Cleveland, OH"/>
    <n v="1910"/>
    <n v="0"/>
    <n v="0"/>
    <m/>
    <m/>
    <m/>
    <m/>
    <n v="2042"/>
    <n v="0"/>
    <n v="0"/>
    <n v="1"/>
    <n v="0"/>
    <n v="92"/>
    <m/>
    <m/>
    <n v="363"/>
    <m/>
    <m/>
    <m/>
    <m/>
    <m/>
    <s v="00:00"/>
    <s v="00:00"/>
    <d v="1899-12-30T00:00:00"/>
    <s v="Night"/>
    <x v="0"/>
    <x v="1"/>
  </r>
  <r>
    <x v="942"/>
    <x v="5"/>
    <s v="Spirit Air Lines: NK"/>
    <s v="NK"/>
    <n v="20416"/>
    <n v="188"/>
    <x v="21"/>
    <s v="Las Vegas, NV"/>
    <s v="DTW"/>
    <s v="Detroit, MI"/>
    <n v="819"/>
    <n v="812"/>
    <n v="-7"/>
    <n v="16"/>
    <n v="828"/>
    <n v="1451"/>
    <n v="12"/>
    <n v="1521"/>
    <n v="1503"/>
    <n v="-18"/>
    <n v="0"/>
    <n v="0"/>
    <n v="242"/>
    <n v="231"/>
    <n v="203"/>
    <n v="1749"/>
    <m/>
    <m/>
    <m/>
    <m/>
    <m/>
    <s v="15:03"/>
    <s v="08:12"/>
    <d v="1899-12-30T06:51:00"/>
    <s v="Morning"/>
    <x v="1"/>
    <x v="6"/>
  </r>
  <r>
    <x v="943"/>
    <x v="4"/>
    <s v="Republic Airline: YX"/>
    <s v="YX"/>
    <n v="20452"/>
    <n v="4663"/>
    <x v="36"/>
    <s v="New Orleans, LA"/>
    <s v="DCA"/>
    <s v="Washington, DC"/>
    <n v="717"/>
    <n v="712"/>
    <n v="-5"/>
    <n v="14"/>
    <n v="726"/>
    <n v="1026"/>
    <n v="3"/>
    <n v="1052"/>
    <n v="1029"/>
    <n v="-23"/>
    <n v="0"/>
    <n v="0"/>
    <n v="155"/>
    <n v="137"/>
    <n v="120"/>
    <n v="969"/>
    <m/>
    <m/>
    <m/>
    <m/>
    <m/>
    <s v="10:29"/>
    <s v="07:12"/>
    <d v="1899-12-30T03:17:00"/>
    <s v="Morning"/>
    <x v="1"/>
    <x v="6"/>
  </r>
  <r>
    <x v="944"/>
    <x v="11"/>
    <s v="SkyWest Airlines Inc.: OO"/>
    <s v="OO"/>
    <n v="20304"/>
    <n v="4719"/>
    <x v="168"/>
    <s v="Kalispell, MT"/>
    <s v="SLC"/>
    <s v="Salt Lake City, UT"/>
    <n v="1758"/>
    <n v="1758"/>
    <n v="0"/>
    <n v="23"/>
    <n v="1821"/>
    <n v="1952"/>
    <n v="7"/>
    <n v="1944"/>
    <n v="1959"/>
    <n v="15"/>
    <n v="0"/>
    <n v="0"/>
    <n v="106"/>
    <n v="121"/>
    <n v="91"/>
    <n v="531"/>
    <n v="0"/>
    <n v="0"/>
    <n v="15"/>
    <n v="0"/>
    <n v="0"/>
    <s v="19:59"/>
    <s v="17:58"/>
    <d v="1899-12-30T02:01:00"/>
    <s v="Afternoon"/>
    <x v="0"/>
    <x v="0"/>
  </r>
  <r>
    <x v="945"/>
    <x v="6"/>
    <s v="Alaska Airlines Inc.: AS"/>
    <s v="AS"/>
    <n v="19930"/>
    <n v="72"/>
    <x v="6"/>
    <s v="Seattle, WA"/>
    <s v="JNU"/>
    <s v="Juneau, AK"/>
    <n v="2125"/>
    <n v="2124"/>
    <n v="-1"/>
    <n v="15"/>
    <n v="2139"/>
    <n v="2233"/>
    <n v="4"/>
    <n v="2245"/>
    <n v="2237"/>
    <n v="-8"/>
    <n v="0"/>
    <n v="0"/>
    <n v="140"/>
    <n v="133"/>
    <n v="114"/>
    <n v="909"/>
    <m/>
    <m/>
    <m/>
    <m/>
    <m/>
    <s v="22:37"/>
    <s v="21:24"/>
    <d v="1899-12-30T01:13:00"/>
    <s v="Evening"/>
    <x v="1"/>
    <x v="4"/>
  </r>
  <r>
    <x v="946"/>
    <x v="12"/>
    <s v="Endeavor Air Inc.: 9E"/>
    <s v="9E"/>
    <n v="20363"/>
    <n v="5373"/>
    <x v="98"/>
    <s v="Cedar Rapids/Iowa City, IA"/>
    <s v="ATL"/>
    <s v="Atlanta, GA"/>
    <n v="1114"/>
    <n v="1105"/>
    <n v="-9"/>
    <n v="11"/>
    <n v="1116"/>
    <n v="1348"/>
    <n v="11"/>
    <n v="1416"/>
    <n v="1359"/>
    <n v="-17"/>
    <n v="0"/>
    <n v="0"/>
    <n v="122"/>
    <n v="114"/>
    <n v="92"/>
    <n v="694"/>
    <m/>
    <m/>
    <m/>
    <m/>
    <m/>
    <s v="13:59"/>
    <s v="11:05"/>
    <d v="1899-12-30T02:54:00"/>
    <s v="Morning"/>
    <x v="1"/>
    <x v="0"/>
  </r>
  <r>
    <x v="947"/>
    <x v="1"/>
    <s v="Delta Air Lines Inc.: DL"/>
    <s v="DL"/>
    <n v="19790"/>
    <n v="1123"/>
    <x v="42"/>
    <s v="New York, NY"/>
    <s v="ORD"/>
    <s v="Chicago, IL"/>
    <n v="610"/>
    <n v="606"/>
    <n v="-4"/>
    <n v="21"/>
    <n v="627"/>
    <n v="721"/>
    <n v="10"/>
    <n v="742"/>
    <n v="731"/>
    <n v="-11"/>
    <n v="0"/>
    <n v="0"/>
    <n v="152"/>
    <n v="145"/>
    <n v="114"/>
    <n v="733"/>
    <m/>
    <m/>
    <m/>
    <m/>
    <m/>
    <s v="07:31"/>
    <s v="06:06"/>
    <d v="1899-12-30T01:25:00"/>
    <s v="Morning"/>
    <x v="1"/>
    <x v="2"/>
  </r>
  <r>
    <x v="948"/>
    <x v="0"/>
    <s v="United Air Lines Inc.: UA"/>
    <s v="UA"/>
    <n v="19977"/>
    <n v="597"/>
    <x v="21"/>
    <s v="Las Vegas, NV"/>
    <s v="ORD"/>
    <s v="Chicago, IL"/>
    <n v="1131"/>
    <n v="1123"/>
    <n v="-8"/>
    <n v="10"/>
    <n v="1133"/>
    <n v="1639"/>
    <n v="5"/>
    <n v="1710"/>
    <n v="1644"/>
    <n v="-26"/>
    <n v="0"/>
    <n v="0"/>
    <n v="219"/>
    <n v="201"/>
    <n v="186"/>
    <n v="1514"/>
    <m/>
    <m/>
    <m/>
    <m/>
    <m/>
    <s v="16:44"/>
    <s v="11:23"/>
    <d v="1899-12-30T05:21:00"/>
    <s v="Morning"/>
    <x v="1"/>
    <x v="4"/>
  </r>
  <r>
    <x v="949"/>
    <x v="2"/>
    <s v="Southwest Airlines Co.: WN"/>
    <s v="WN"/>
    <n v="19393"/>
    <n v="3439"/>
    <x v="0"/>
    <s v="Denver, CO"/>
    <s v="BUR"/>
    <s v="Burbank, CA"/>
    <n v="1705"/>
    <n v="1711"/>
    <n v="6"/>
    <n v="11"/>
    <n v="1722"/>
    <n v="1820"/>
    <n v="2"/>
    <n v="1830"/>
    <n v="1822"/>
    <n v="-8"/>
    <n v="0"/>
    <n v="0"/>
    <n v="145"/>
    <n v="131"/>
    <n v="118"/>
    <n v="850"/>
    <m/>
    <m/>
    <m/>
    <m/>
    <m/>
    <s v="18:22"/>
    <s v="17:11"/>
    <d v="1899-12-30T01:11:00"/>
    <s v="Afternoon"/>
    <x v="1"/>
    <x v="6"/>
  </r>
  <r>
    <x v="950"/>
    <x v="7"/>
    <s v="JetBlue Airways: B6"/>
    <s v="B6"/>
    <n v="20409"/>
    <n v="2474"/>
    <x v="51"/>
    <s v="Charleston, SC"/>
    <s v="JFK"/>
    <s v="New York, NY"/>
    <n v="1100"/>
    <n v="1114"/>
    <n v="14"/>
    <n v="12"/>
    <n v="1126"/>
    <n v="1256"/>
    <n v="15"/>
    <n v="1255"/>
    <n v="1311"/>
    <n v="16"/>
    <n v="0"/>
    <n v="0"/>
    <n v="115"/>
    <n v="117"/>
    <n v="90"/>
    <n v="636"/>
    <n v="10"/>
    <n v="0"/>
    <n v="2"/>
    <n v="0"/>
    <n v="4"/>
    <s v="13:11"/>
    <s v="11:14"/>
    <d v="1899-12-30T01:57:00"/>
    <s v="Morning"/>
    <x v="0"/>
    <x v="3"/>
  </r>
  <r>
    <x v="951"/>
    <x v="11"/>
    <s v="SkyWest Airlines Inc.: OO"/>
    <s v="OO"/>
    <n v="20304"/>
    <n v="5424"/>
    <x v="99"/>
    <s v="Sioux Falls, SD"/>
    <s v="DEN"/>
    <s v="Denver, CO"/>
    <n v="944"/>
    <n v="935"/>
    <n v="-9"/>
    <n v="35"/>
    <n v="1010"/>
    <n v="1026"/>
    <n v="8"/>
    <n v="1035"/>
    <n v="1034"/>
    <n v="-1"/>
    <n v="0"/>
    <n v="0"/>
    <n v="111"/>
    <n v="119"/>
    <n v="76"/>
    <n v="483"/>
    <m/>
    <m/>
    <m/>
    <m/>
    <m/>
    <s v="10:34"/>
    <s v="09:35"/>
    <d v="1899-12-30T00:59:00"/>
    <s v="Morning"/>
    <x v="1"/>
    <x v="4"/>
  </r>
  <r>
    <x v="952"/>
    <x v="11"/>
    <s v="SkyWest Airlines Inc.: OO"/>
    <s v="OO"/>
    <n v="20304"/>
    <n v="4048"/>
    <x v="24"/>
    <s v="Salt Lake City, UT"/>
    <s v="RDM"/>
    <s v="Bend/Redmond, OR"/>
    <n v="1059"/>
    <n v="1056"/>
    <n v="-3"/>
    <n v="13"/>
    <n v="1109"/>
    <n v="1137"/>
    <n v="7"/>
    <n v="1152"/>
    <n v="1144"/>
    <n v="-8"/>
    <n v="0"/>
    <n v="0"/>
    <n v="113"/>
    <n v="108"/>
    <n v="88"/>
    <n v="525"/>
    <m/>
    <m/>
    <m/>
    <m/>
    <m/>
    <s v="11:44"/>
    <s v="10:56"/>
    <d v="1899-12-30T00:48:00"/>
    <s v="Morning"/>
    <x v="1"/>
    <x v="1"/>
  </r>
  <r>
    <x v="953"/>
    <x v="8"/>
    <s v="PSA Airlines Inc.: OH"/>
    <s v="OH"/>
    <n v="20397"/>
    <n v="5158"/>
    <x v="19"/>
    <s v="Charlotte, NC"/>
    <s v="LIT"/>
    <s v="Little Rock, AR"/>
    <n v="1259"/>
    <n v="0"/>
    <n v="0"/>
    <m/>
    <m/>
    <m/>
    <m/>
    <n v="1411"/>
    <n v="0"/>
    <n v="0"/>
    <n v="1"/>
    <n v="0"/>
    <n v="132"/>
    <m/>
    <m/>
    <n v="640"/>
    <m/>
    <m/>
    <m/>
    <m/>
    <m/>
    <s v="00:00"/>
    <s v="00:00"/>
    <d v="1899-12-30T00:00:00"/>
    <s v="Night"/>
    <x v="0"/>
    <x v="0"/>
  </r>
  <r>
    <x v="954"/>
    <x v="1"/>
    <s v="Delta Air Lines Inc.: DL"/>
    <s v="DL"/>
    <n v="19790"/>
    <n v="2608"/>
    <x v="43"/>
    <s v="Philadelphia, PA"/>
    <s v="MSP"/>
    <s v="Minneapolis, MN"/>
    <n v="1850"/>
    <n v="1845"/>
    <n v="-5"/>
    <n v="18"/>
    <n v="1903"/>
    <n v="2028"/>
    <n v="12"/>
    <n v="2045"/>
    <n v="2040"/>
    <n v="-5"/>
    <n v="0"/>
    <n v="0"/>
    <n v="175"/>
    <n v="175"/>
    <n v="145"/>
    <n v="980"/>
    <m/>
    <m/>
    <m/>
    <m/>
    <m/>
    <s v="20:40"/>
    <s v="18:45"/>
    <d v="1899-12-30T01:55:00"/>
    <s v="Evening"/>
    <x v="1"/>
    <x v="0"/>
  </r>
  <r>
    <x v="955"/>
    <x v="3"/>
    <s v="American Airlines Inc.: AA"/>
    <s v="AA"/>
    <n v="19805"/>
    <n v="1317"/>
    <x v="18"/>
    <s v="Dallas/Fort Worth, TX"/>
    <s v="ATL"/>
    <s v="Atlanta, GA"/>
    <n v="1225"/>
    <n v="1226"/>
    <n v="1"/>
    <n v="9"/>
    <n v="1235"/>
    <n v="1516"/>
    <n v="8"/>
    <n v="1536"/>
    <n v="1524"/>
    <n v="-12"/>
    <n v="0"/>
    <n v="0"/>
    <n v="131"/>
    <n v="118"/>
    <n v="101"/>
    <n v="731"/>
    <m/>
    <m/>
    <m/>
    <m/>
    <m/>
    <s v="15:24"/>
    <s v="12:26"/>
    <d v="1899-12-30T02:58:00"/>
    <s v="Afternoon"/>
    <x v="1"/>
    <x v="2"/>
  </r>
  <r>
    <x v="956"/>
    <x v="3"/>
    <s v="American Airlines Inc.: AA"/>
    <s v="AA"/>
    <n v="19805"/>
    <n v="1563"/>
    <x v="18"/>
    <s v="Dallas/Fort Worth, TX"/>
    <s v="MRY"/>
    <s v="Monterey, CA"/>
    <n v="1940"/>
    <n v="1934"/>
    <n v="-6"/>
    <n v="16"/>
    <n v="1950"/>
    <n v="2052"/>
    <n v="3"/>
    <n v="2111"/>
    <n v="2055"/>
    <n v="-16"/>
    <n v="0"/>
    <n v="0"/>
    <n v="211"/>
    <n v="201"/>
    <n v="182"/>
    <n v="1430"/>
    <m/>
    <m/>
    <m/>
    <m/>
    <m/>
    <s v="20:55"/>
    <s v="19:34"/>
    <d v="1899-12-30T01:21:00"/>
    <s v="Evening"/>
    <x v="1"/>
    <x v="4"/>
  </r>
  <r>
    <x v="957"/>
    <x v="3"/>
    <s v="American Airlines Inc.: AA"/>
    <s v="AA"/>
    <n v="19805"/>
    <n v="1849"/>
    <x v="19"/>
    <s v="Charlotte, NC"/>
    <s v="MCO"/>
    <s v="Orlando, FL"/>
    <n v="915"/>
    <n v="906"/>
    <n v="-9"/>
    <n v="13"/>
    <n v="919"/>
    <n v="1028"/>
    <n v="11"/>
    <n v="1056"/>
    <n v="1039"/>
    <n v="-17"/>
    <n v="0"/>
    <n v="0"/>
    <n v="101"/>
    <n v="93"/>
    <n v="69"/>
    <n v="468"/>
    <m/>
    <m/>
    <m/>
    <m/>
    <m/>
    <s v="10:39"/>
    <s v="09:06"/>
    <d v="1899-12-30T01:33:00"/>
    <s v="Morning"/>
    <x v="1"/>
    <x v="3"/>
  </r>
  <r>
    <x v="958"/>
    <x v="2"/>
    <s v="Southwest Airlines Co.: WN"/>
    <s v="WN"/>
    <n v="19393"/>
    <n v="2289"/>
    <x v="7"/>
    <s v="Atlanta, GA"/>
    <s v="MDW"/>
    <s v="Chicago, IL"/>
    <n v="835"/>
    <n v="837"/>
    <n v="2"/>
    <n v="14"/>
    <n v="851"/>
    <n v="923"/>
    <n v="3"/>
    <n v="935"/>
    <n v="926"/>
    <n v="-9"/>
    <n v="0"/>
    <n v="0"/>
    <n v="120"/>
    <n v="109"/>
    <n v="92"/>
    <n v="591"/>
    <m/>
    <m/>
    <m/>
    <m/>
    <m/>
    <s v="09:26"/>
    <s v="08:37"/>
    <d v="1899-12-30T00:49:00"/>
    <s v="Morning"/>
    <x v="1"/>
    <x v="0"/>
  </r>
  <r>
    <x v="959"/>
    <x v="8"/>
    <s v="PSA Airlines Inc.: OH"/>
    <s v="OH"/>
    <n v="20397"/>
    <n v="5111"/>
    <x v="19"/>
    <s v="Charlotte, NC"/>
    <s v="MOB"/>
    <s v="Mobile, AL"/>
    <n v="1305"/>
    <n v="1300"/>
    <n v="-5"/>
    <n v="20"/>
    <n v="1320"/>
    <n v="1338"/>
    <n v="2"/>
    <n v="1355"/>
    <n v="1340"/>
    <n v="-15"/>
    <n v="0"/>
    <n v="0"/>
    <n v="110"/>
    <n v="100"/>
    <n v="78"/>
    <n v="526"/>
    <m/>
    <m/>
    <m/>
    <m/>
    <m/>
    <s v="13:40"/>
    <s v="13:00"/>
    <d v="1899-12-30T00:40:00"/>
    <s v="Afternoon"/>
    <x v="1"/>
    <x v="6"/>
  </r>
  <r>
    <x v="960"/>
    <x v="12"/>
    <s v="Endeavor Air Inc.: 9E"/>
    <s v="9E"/>
    <n v="20363"/>
    <n v="3427"/>
    <x v="73"/>
    <s v="Washington, DC"/>
    <s v="JFK"/>
    <s v="New York, NY"/>
    <n v="1930"/>
    <n v="1926"/>
    <n v="-4"/>
    <n v="54"/>
    <n v="2020"/>
    <n v="2111"/>
    <n v="10"/>
    <n v="2100"/>
    <n v="2121"/>
    <n v="21"/>
    <n v="0"/>
    <n v="0"/>
    <n v="90"/>
    <n v="115"/>
    <n v="51"/>
    <n v="228"/>
    <n v="0"/>
    <n v="0"/>
    <n v="21"/>
    <n v="0"/>
    <n v="0"/>
    <s v="21:21"/>
    <s v="19:26"/>
    <d v="1899-12-30T01:55:00"/>
    <s v="Evening"/>
    <x v="1"/>
    <x v="4"/>
  </r>
  <r>
    <x v="961"/>
    <x v="1"/>
    <s v="Delta Air Lines Inc.: DL"/>
    <s v="DL"/>
    <n v="19790"/>
    <n v="479"/>
    <x v="77"/>
    <s v="Fort Myers, FL"/>
    <s v="ATL"/>
    <s v="Atlanta, GA"/>
    <n v="1336"/>
    <n v="1401"/>
    <n v="25"/>
    <n v="11"/>
    <n v="1412"/>
    <n v="1526"/>
    <n v="4"/>
    <n v="1520"/>
    <n v="1530"/>
    <n v="10"/>
    <n v="0"/>
    <n v="0"/>
    <n v="104"/>
    <n v="89"/>
    <n v="74"/>
    <n v="515"/>
    <m/>
    <m/>
    <m/>
    <m/>
    <m/>
    <s v="15:30"/>
    <s v="14:01"/>
    <d v="1899-12-30T01:29:00"/>
    <s v="Afternoon"/>
    <x v="0"/>
    <x v="0"/>
  </r>
  <r>
    <x v="962"/>
    <x v="11"/>
    <s v="SkyWest Airlines Inc.: OO"/>
    <s v="OO"/>
    <n v="20304"/>
    <n v="2983"/>
    <x v="143"/>
    <s v="Shreveport, LA"/>
    <s v="DFW"/>
    <s v="Dallas/Fort Worth, TX"/>
    <n v="1015"/>
    <n v="1004"/>
    <n v="-11"/>
    <n v="34"/>
    <n v="1038"/>
    <n v="1123"/>
    <n v="11"/>
    <n v="1132"/>
    <n v="1134"/>
    <n v="2"/>
    <n v="0"/>
    <n v="0"/>
    <n v="77"/>
    <n v="90"/>
    <n v="45"/>
    <n v="190"/>
    <m/>
    <m/>
    <m/>
    <m/>
    <m/>
    <s v="11:34"/>
    <s v="10:04"/>
    <d v="1899-12-30T01:30:00"/>
    <s v="Morning"/>
    <x v="1"/>
    <x v="5"/>
  </r>
  <r>
    <x v="963"/>
    <x v="3"/>
    <s v="American Airlines Inc.: AA"/>
    <s v="AA"/>
    <n v="19805"/>
    <n v="332"/>
    <x v="43"/>
    <s v="Philadelphia, PA"/>
    <s v="TPA"/>
    <s v="Tampa, FL"/>
    <n v="653"/>
    <n v="644"/>
    <n v="-9"/>
    <n v="13"/>
    <n v="657"/>
    <n v="910"/>
    <n v="4"/>
    <n v="932"/>
    <n v="914"/>
    <n v="-18"/>
    <n v="0"/>
    <n v="0"/>
    <n v="159"/>
    <n v="150"/>
    <n v="133"/>
    <n v="920"/>
    <m/>
    <m/>
    <m/>
    <m/>
    <m/>
    <s v="09:14"/>
    <s v="06:44"/>
    <d v="1899-12-30T02:30:00"/>
    <s v="Morning"/>
    <x v="1"/>
    <x v="0"/>
  </r>
  <r>
    <x v="964"/>
    <x v="1"/>
    <s v="Delta Air Lines Inc.: DL"/>
    <s v="DL"/>
    <n v="19790"/>
    <n v="664"/>
    <x v="7"/>
    <s v="Atlanta, GA"/>
    <s v="ORD"/>
    <s v="Chicago, IL"/>
    <n v="1830"/>
    <n v="1826"/>
    <n v="-4"/>
    <n v="9"/>
    <n v="1835"/>
    <n v="1902"/>
    <n v="10"/>
    <n v="1938"/>
    <n v="1912"/>
    <n v="-26"/>
    <n v="0"/>
    <n v="0"/>
    <n v="128"/>
    <n v="106"/>
    <n v="87"/>
    <n v="606"/>
    <m/>
    <m/>
    <m/>
    <m/>
    <m/>
    <s v="19:12"/>
    <s v="18:26"/>
    <d v="1899-12-30T00:46:00"/>
    <s v="Evening"/>
    <x v="1"/>
    <x v="4"/>
  </r>
  <r>
    <x v="965"/>
    <x v="10"/>
    <s v="ExpressJet Airlines LLC d/b/a aha!: EV"/>
    <s v="EV"/>
    <n v="20366"/>
    <n v="4230"/>
    <x v="5"/>
    <s v="Houston, TX"/>
    <s v="MAF"/>
    <s v="Midland/Odessa, TX"/>
    <n v="954"/>
    <n v="943"/>
    <n v="-11"/>
    <n v="21"/>
    <n v="1004"/>
    <n v="1113"/>
    <n v="6"/>
    <n v="1130"/>
    <n v="1119"/>
    <n v="-11"/>
    <n v="0"/>
    <n v="0"/>
    <n v="96"/>
    <n v="96"/>
    <n v="69"/>
    <n v="429"/>
    <m/>
    <m/>
    <m/>
    <m/>
    <m/>
    <s v="11:19"/>
    <s v="09:43"/>
    <d v="1899-12-30T01:36:00"/>
    <s v="Morning"/>
    <x v="1"/>
    <x v="4"/>
  </r>
  <r>
    <x v="966"/>
    <x v="15"/>
    <s v="Mesa Airlines Inc.: YV"/>
    <s v="YV"/>
    <n v="20378"/>
    <n v="6119"/>
    <x v="115"/>
    <s v="Pensacola, FL"/>
    <s v="IAH"/>
    <s v="Houston, TX"/>
    <n v="920"/>
    <n v="913"/>
    <n v="-7"/>
    <n v="8"/>
    <n v="921"/>
    <n v="1041"/>
    <n v="10"/>
    <n v="1110"/>
    <n v="1051"/>
    <n v="-19"/>
    <n v="0"/>
    <n v="0"/>
    <n v="110"/>
    <n v="98"/>
    <n v="80"/>
    <n v="489"/>
    <m/>
    <m/>
    <m/>
    <m/>
    <m/>
    <s v="10:51"/>
    <s v="09:13"/>
    <d v="1899-12-30T01:38:00"/>
    <s v="Morning"/>
    <x v="1"/>
    <x v="1"/>
  </r>
  <r>
    <x v="967"/>
    <x v="2"/>
    <s v="Southwest Airlines Co.: WN"/>
    <s v="WN"/>
    <n v="19393"/>
    <n v="1460"/>
    <x v="53"/>
    <s v="Kansas City, MO"/>
    <s v="PHX"/>
    <s v="Phoenix, AZ"/>
    <n v="610"/>
    <n v="608"/>
    <n v="-2"/>
    <n v="7"/>
    <n v="615"/>
    <n v="737"/>
    <n v="4"/>
    <n v="825"/>
    <n v="741"/>
    <n v="-44"/>
    <n v="0"/>
    <n v="0"/>
    <n v="195"/>
    <n v="153"/>
    <n v="142"/>
    <n v="1044"/>
    <m/>
    <m/>
    <m/>
    <m/>
    <m/>
    <s v="07:41"/>
    <s v="06:08"/>
    <d v="1899-12-30T01:33:00"/>
    <s v="Morning"/>
    <x v="1"/>
    <x v="2"/>
  </r>
  <r>
    <x v="968"/>
    <x v="11"/>
    <s v="SkyWest Airlines Inc.: OO"/>
    <s v="OO"/>
    <n v="20304"/>
    <n v="3577"/>
    <x v="81"/>
    <s v="Pittsburgh, PA"/>
    <s v="DTW"/>
    <s v="Detroit, MI"/>
    <n v="2010"/>
    <n v="1954"/>
    <n v="-16"/>
    <n v="20"/>
    <n v="2014"/>
    <n v="2055"/>
    <n v="10"/>
    <n v="2125"/>
    <n v="2105"/>
    <n v="-20"/>
    <n v="0"/>
    <n v="0"/>
    <n v="75"/>
    <n v="71"/>
    <n v="41"/>
    <n v="201"/>
    <m/>
    <m/>
    <m/>
    <m/>
    <m/>
    <s v="21:05"/>
    <s v="19:54"/>
    <d v="1899-12-30T01:11:00"/>
    <s v="Evening"/>
    <x v="1"/>
    <x v="5"/>
  </r>
  <r>
    <x v="969"/>
    <x v="2"/>
    <s v="Southwest Airlines Co.: WN"/>
    <s v="WN"/>
    <n v="19393"/>
    <n v="5429"/>
    <x v="0"/>
    <s v="Denver, CO"/>
    <s v="PDX"/>
    <s v="Portland, OR"/>
    <n v="1415"/>
    <n v="1421"/>
    <n v="6"/>
    <n v="12"/>
    <n v="1433"/>
    <n v="1548"/>
    <n v="2"/>
    <n v="1605"/>
    <n v="1550"/>
    <n v="-15"/>
    <n v="0"/>
    <n v="0"/>
    <n v="170"/>
    <n v="149"/>
    <n v="135"/>
    <n v="991"/>
    <m/>
    <m/>
    <m/>
    <m/>
    <m/>
    <s v="15:50"/>
    <s v="14:21"/>
    <d v="1899-12-30T01:29:00"/>
    <s v="Afternoon"/>
    <x v="1"/>
    <x v="3"/>
  </r>
  <r>
    <x v="970"/>
    <x v="4"/>
    <s v="Republic Airline: YX"/>
    <s v="YX"/>
    <n v="20452"/>
    <n v="4341"/>
    <x v="75"/>
    <s v="Miami, FL"/>
    <s v="MEM"/>
    <s v="Memphis, TN"/>
    <n v="2004"/>
    <n v="2001"/>
    <n v="-3"/>
    <n v="16"/>
    <n v="2017"/>
    <n v="2113"/>
    <n v="7"/>
    <n v="2133"/>
    <n v="2120"/>
    <n v="-13"/>
    <n v="0"/>
    <n v="0"/>
    <n v="149"/>
    <n v="139"/>
    <n v="116"/>
    <n v="859"/>
    <m/>
    <m/>
    <m/>
    <m/>
    <m/>
    <s v="21:20"/>
    <s v="20:01"/>
    <d v="1899-12-30T01:19:00"/>
    <s v="Evening"/>
    <x v="1"/>
    <x v="3"/>
  </r>
  <r>
    <x v="971"/>
    <x v="1"/>
    <s v="Delta Air Lines Inc.: DL"/>
    <s v="DL"/>
    <n v="19790"/>
    <n v="2148"/>
    <x v="21"/>
    <s v="Las Vegas, NV"/>
    <s v="SEA"/>
    <s v="Seattle, WA"/>
    <n v="735"/>
    <n v="730"/>
    <n v="-5"/>
    <n v="10"/>
    <n v="740"/>
    <n v="958"/>
    <n v="6"/>
    <n v="1026"/>
    <n v="1004"/>
    <n v="-22"/>
    <n v="0"/>
    <n v="0"/>
    <n v="171"/>
    <n v="154"/>
    <n v="138"/>
    <n v="867"/>
    <m/>
    <m/>
    <m/>
    <m/>
    <m/>
    <s v="10:04"/>
    <s v="07:30"/>
    <d v="1899-12-30T02:34:00"/>
    <s v="Morning"/>
    <x v="1"/>
    <x v="6"/>
  </r>
  <r>
    <x v="972"/>
    <x v="5"/>
    <s v="Spirit Air Lines: NK"/>
    <s v="NK"/>
    <n v="20416"/>
    <n v="739"/>
    <x v="16"/>
    <s v="Fort Lauderdale, FL"/>
    <s v="DFW"/>
    <s v="Dallas/Fort Worth, TX"/>
    <n v="1737"/>
    <n v="1737"/>
    <n v="0"/>
    <n v="16"/>
    <n v="1753"/>
    <n v="1920"/>
    <n v="10"/>
    <n v="1945"/>
    <n v="1930"/>
    <n v="-15"/>
    <n v="0"/>
    <n v="0"/>
    <n v="188"/>
    <n v="173"/>
    <n v="147"/>
    <n v="1119"/>
    <m/>
    <m/>
    <m/>
    <m/>
    <m/>
    <s v="19:30"/>
    <s v="17:37"/>
    <d v="1899-12-30T01:53:00"/>
    <s v="Afternoon"/>
    <x v="1"/>
    <x v="3"/>
  </r>
  <r>
    <x v="973"/>
    <x v="12"/>
    <s v="Endeavor Air Inc.: 9E"/>
    <s v="9E"/>
    <n v="20363"/>
    <n v="5430"/>
    <x v="7"/>
    <s v="Atlanta, GA"/>
    <s v="SHV"/>
    <s v="Shreveport, LA"/>
    <n v="1115"/>
    <n v="1106"/>
    <n v="-9"/>
    <n v="10"/>
    <n v="1116"/>
    <n v="1140"/>
    <n v="3"/>
    <n v="1202"/>
    <n v="1143"/>
    <n v="-19"/>
    <n v="0"/>
    <n v="0"/>
    <n v="107"/>
    <n v="97"/>
    <n v="84"/>
    <n v="551"/>
    <m/>
    <m/>
    <m/>
    <m/>
    <m/>
    <s v="11:43"/>
    <s v="11:06"/>
    <d v="1899-12-30T00:37:00"/>
    <s v="Morning"/>
    <x v="1"/>
    <x v="4"/>
  </r>
  <r>
    <x v="974"/>
    <x v="2"/>
    <s v="Southwest Airlines Co.: WN"/>
    <s v="WN"/>
    <n v="19393"/>
    <n v="2477"/>
    <x v="80"/>
    <s v="Santa Ana, CA"/>
    <s v="SJC"/>
    <s v="San Jose, CA"/>
    <n v="745"/>
    <n v="0"/>
    <n v="0"/>
    <m/>
    <m/>
    <m/>
    <m/>
    <n v="905"/>
    <n v="0"/>
    <n v="0"/>
    <n v="1"/>
    <n v="0"/>
    <n v="80"/>
    <m/>
    <m/>
    <n v="342"/>
    <m/>
    <m/>
    <m/>
    <m/>
    <m/>
    <s v="00:00"/>
    <s v="00:00"/>
    <d v="1899-12-30T00:00:00"/>
    <s v="Night"/>
    <x v="0"/>
    <x v="2"/>
  </r>
  <r>
    <x v="975"/>
    <x v="11"/>
    <s v="SkyWest Airlines Inc.: OO"/>
    <s v="OO"/>
    <n v="20304"/>
    <n v="3654"/>
    <x v="32"/>
    <s v="Los Angeles, CA"/>
    <s v="SFO"/>
    <s v="San Francisco, CA"/>
    <n v="1000"/>
    <n v="953"/>
    <n v="-7"/>
    <n v="14"/>
    <n v="1007"/>
    <n v="1113"/>
    <n v="5"/>
    <n v="1126"/>
    <n v="1118"/>
    <n v="-8"/>
    <n v="0"/>
    <n v="0"/>
    <n v="86"/>
    <n v="85"/>
    <n v="66"/>
    <n v="337"/>
    <m/>
    <m/>
    <m/>
    <m/>
    <m/>
    <s v="11:18"/>
    <s v="09:53"/>
    <d v="1899-12-30T01:25:00"/>
    <s v="Morning"/>
    <x v="1"/>
    <x v="3"/>
  </r>
  <r>
    <x v="976"/>
    <x v="5"/>
    <s v="Spirit Air Lines: NK"/>
    <s v="NK"/>
    <n v="20416"/>
    <n v="55"/>
    <x v="155"/>
    <s v="Myrtle Beach, SC"/>
    <s v="EWR"/>
    <s v="Newark, NJ"/>
    <n v="1311"/>
    <n v="1420"/>
    <n v="69"/>
    <n v="19"/>
    <n v="1439"/>
    <n v="1607"/>
    <n v="44"/>
    <n v="1504"/>
    <n v="1651"/>
    <n v="107"/>
    <n v="0"/>
    <n v="0"/>
    <n v="113"/>
    <n v="151"/>
    <n v="88"/>
    <n v="550"/>
    <n v="0"/>
    <n v="0"/>
    <n v="38"/>
    <n v="0"/>
    <n v="69"/>
    <s v="16:51"/>
    <s v="14:20"/>
    <d v="1899-12-30T02:31:00"/>
    <s v="Afternoon"/>
    <x v="0"/>
    <x v="5"/>
  </r>
  <r>
    <x v="977"/>
    <x v="16"/>
    <s v="Horizon Air: QX"/>
    <s v="QX"/>
    <n v="19687"/>
    <n v="2455"/>
    <x v="161"/>
    <s v="Spokane, WA"/>
    <s v="SEA"/>
    <s v="Seattle, WA"/>
    <n v="1545"/>
    <n v="1544"/>
    <n v="-1"/>
    <n v="10"/>
    <n v="1554"/>
    <n v="1650"/>
    <n v="8"/>
    <n v="1657"/>
    <n v="1658"/>
    <n v="1"/>
    <n v="0"/>
    <n v="0"/>
    <n v="72"/>
    <n v="74"/>
    <n v="56"/>
    <n v="224"/>
    <m/>
    <m/>
    <m/>
    <m/>
    <m/>
    <s v="16:58"/>
    <s v="15:44"/>
    <d v="1899-12-30T01:14:00"/>
    <s v="Afternoon"/>
    <x v="1"/>
    <x v="4"/>
  </r>
  <r>
    <x v="978"/>
    <x v="1"/>
    <s v="Delta Air Lines Inc.: DL"/>
    <s v="DL"/>
    <n v="19790"/>
    <n v="1350"/>
    <x v="7"/>
    <s v="Atlanta, GA"/>
    <s v="SAN"/>
    <s v="San Diego, CA"/>
    <n v="1451"/>
    <n v="1446"/>
    <n v="-5"/>
    <n v="13"/>
    <n v="1459"/>
    <n v="1604"/>
    <n v="2"/>
    <n v="1605"/>
    <n v="1606"/>
    <n v="1"/>
    <n v="0"/>
    <n v="0"/>
    <n v="254"/>
    <n v="260"/>
    <n v="245"/>
    <n v="1892"/>
    <m/>
    <m/>
    <m/>
    <m/>
    <m/>
    <s v="16:06"/>
    <s v="14:46"/>
    <d v="1899-12-30T01:20:00"/>
    <s v="Afternoon"/>
    <x v="1"/>
    <x v="3"/>
  </r>
  <r>
    <x v="979"/>
    <x v="0"/>
    <s v="United Air Lines Inc.: UA"/>
    <s v="UA"/>
    <n v="19977"/>
    <n v="665"/>
    <x v="54"/>
    <s v="Newark, NJ"/>
    <s v="LAS"/>
    <s v="Las Vegas, NV"/>
    <n v="1947"/>
    <n v="1946"/>
    <n v="-1"/>
    <n v="18"/>
    <n v="2004"/>
    <n v="2222"/>
    <n v="5"/>
    <n v="2243"/>
    <n v="2227"/>
    <n v="-16"/>
    <n v="0"/>
    <n v="0"/>
    <n v="356"/>
    <n v="341"/>
    <n v="318"/>
    <n v="2227"/>
    <m/>
    <m/>
    <m/>
    <m/>
    <m/>
    <s v="22:27"/>
    <s v="19:46"/>
    <d v="1899-12-30T02:41:00"/>
    <s v="Evening"/>
    <x v="1"/>
    <x v="2"/>
  </r>
  <r>
    <x v="980"/>
    <x v="1"/>
    <s v="Delta Air Lines Inc.: DL"/>
    <s v="DL"/>
    <n v="19790"/>
    <n v="2150"/>
    <x v="41"/>
    <s v="Tampa, FL"/>
    <s v="ATL"/>
    <s v="Atlanta, GA"/>
    <n v="1400"/>
    <n v="1408"/>
    <n v="8"/>
    <n v="14"/>
    <n v="1422"/>
    <n v="1524"/>
    <n v="4"/>
    <n v="1536"/>
    <n v="1528"/>
    <n v="-8"/>
    <n v="0"/>
    <n v="0"/>
    <n v="96"/>
    <n v="80"/>
    <n v="62"/>
    <n v="406"/>
    <m/>
    <m/>
    <m/>
    <m/>
    <m/>
    <s v="15:28"/>
    <s v="14:08"/>
    <d v="1899-12-30T01:20:00"/>
    <s v="Afternoon"/>
    <x v="1"/>
    <x v="4"/>
  </r>
  <r>
    <x v="981"/>
    <x v="15"/>
    <s v="Mesa Airlines Inc.: YV"/>
    <s v="YV"/>
    <n v="20378"/>
    <n v="5876"/>
    <x v="56"/>
    <s v="Louisville, KY"/>
    <s v="DFW"/>
    <s v="Dallas/Fort Worth, TX"/>
    <n v="800"/>
    <n v="806"/>
    <n v="6"/>
    <n v="32"/>
    <n v="838"/>
    <n v="924"/>
    <n v="16"/>
    <n v="941"/>
    <n v="940"/>
    <n v="-1"/>
    <n v="0"/>
    <n v="0"/>
    <n v="161"/>
    <n v="154"/>
    <n v="106"/>
    <n v="733"/>
    <m/>
    <m/>
    <m/>
    <m/>
    <m/>
    <s v="09:40"/>
    <s v="08:06"/>
    <d v="1899-12-30T01:34:00"/>
    <s v="Morning"/>
    <x v="1"/>
    <x v="6"/>
  </r>
  <r>
    <x v="982"/>
    <x v="8"/>
    <s v="PSA Airlines Inc.: OH"/>
    <s v="OH"/>
    <n v="20397"/>
    <n v="5220"/>
    <x v="155"/>
    <s v="Myrtle Beach, SC"/>
    <s v="CLT"/>
    <s v="Charlotte, NC"/>
    <n v="1117"/>
    <n v="1124"/>
    <n v="7"/>
    <n v="11"/>
    <n v="1135"/>
    <n v="1211"/>
    <n v="18"/>
    <n v="1230"/>
    <n v="1229"/>
    <n v="-1"/>
    <n v="0"/>
    <n v="0"/>
    <n v="73"/>
    <n v="65"/>
    <n v="36"/>
    <n v="157"/>
    <m/>
    <m/>
    <m/>
    <m/>
    <m/>
    <s v="12:29"/>
    <s v="11:24"/>
    <d v="1899-12-30T01:05:00"/>
    <s v="Morning"/>
    <x v="1"/>
    <x v="1"/>
  </r>
  <r>
    <x v="983"/>
    <x v="1"/>
    <s v="Delta Air Lines Inc.: DL"/>
    <s v="DL"/>
    <n v="19790"/>
    <n v="1092"/>
    <x v="15"/>
    <s v="New York, NY"/>
    <s v="FLL"/>
    <s v="Fort Lauderdale, FL"/>
    <n v="715"/>
    <n v="715"/>
    <n v="0"/>
    <n v="14"/>
    <n v="729"/>
    <n v="946"/>
    <n v="6"/>
    <n v="1011"/>
    <n v="952"/>
    <n v="-19"/>
    <n v="0"/>
    <n v="0"/>
    <n v="176"/>
    <n v="157"/>
    <n v="137"/>
    <n v="1069"/>
    <m/>
    <m/>
    <m/>
    <m/>
    <m/>
    <s v="09:52"/>
    <s v="07:15"/>
    <d v="1899-12-30T02:37:00"/>
    <s v="Morning"/>
    <x v="1"/>
    <x v="3"/>
  </r>
  <r>
    <x v="984"/>
    <x v="2"/>
    <s v="Southwest Airlines Co.: WN"/>
    <s v="WN"/>
    <n v="19393"/>
    <n v="719"/>
    <x v="2"/>
    <s v="Dallas, TX"/>
    <s v="PHX"/>
    <s v="Phoenix, AZ"/>
    <n v="2040"/>
    <n v="2113"/>
    <n v="33"/>
    <n v="12"/>
    <n v="2125"/>
    <n v="2134"/>
    <n v="5"/>
    <n v="2100"/>
    <n v="2139"/>
    <n v="39"/>
    <n v="0"/>
    <n v="0"/>
    <n v="140"/>
    <n v="146"/>
    <n v="129"/>
    <n v="879"/>
    <n v="15"/>
    <n v="0"/>
    <n v="6"/>
    <n v="0"/>
    <n v="18"/>
    <s v="21:39"/>
    <s v="21:13"/>
    <d v="1899-12-30T00:26:00"/>
    <s v="Evening"/>
    <x v="0"/>
    <x v="3"/>
  </r>
  <r>
    <x v="985"/>
    <x v="12"/>
    <s v="Endeavor Air Inc.: 9E"/>
    <s v="9E"/>
    <n v="20363"/>
    <n v="5073"/>
    <x v="34"/>
    <s v="Detroit, MI"/>
    <s v="CLE"/>
    <s v="Cleveland, OH"/>
    <n v="1220"/>
    <n v="1221"/>
    <n v="1"/>
    <n v="14"/>
    <n v="1235"/>
    <n v="1257"/>
    <n v="5"/>
    <n v="1317"/>
    <n v="1302"/>
    <n v="-15"/>
    <n v="0"/>
    <n v="0"/>
    <n v="57"/>
    <n v="41"/>
    <n v="22"/>
    <n v="95"/>
    <m/>
    <m/>
    <m/>
    <m/>
    <m/>
    <s v="13:02"/>
    <s v="12:21"/>
    <d v="1899-12-30T00:41:00"/>
    <s v="Afternoon"/>
    <x v="1"/>
    <x v="0"/>
  </r>
  <r>
    <x v="986"/>
    <x v="2"/>
    <s v="Southwest Airlines Co.: WN"/>
    <s v="WN"/>
    <n v="19393"/>
    <n v="1502"/>
    <x v="21"/>
    <s v="Las Vegas, NV"/>
    <s v="GEG"/>
    <s v="Spokane, WA"/>
    <n v="1140"/>
    <n v="1140"/>
    <n v="0"/>
    <n v="18"/>
    <n v="1158"/>
    <n v="1358"/>
    <n v="4"/>
    <n v="1405"/>
    <n v="1402"/>
    <n v="-3"/>
    <n v="0"/>
    <n v="0"/>
    <n v="145"/>
    <n v="142"/>
    <n v="120"/>
    <n v="806"/>
    <m/>
    <m/>
    <m/>
    <m/>
    <m/>
    <s v="14:02"/>
    <s v="11:40"/>
    <d v="1899-12-30T02:22:00"/>
    <s v="Morning"/>
    <x v="1"/>
    <x v="5"/>
  </r>
  <r>
    <x v="987"/>
    <x v="14"/>
    <s v="Frontier Airlines Inc.: F9"/>
    <s v="F9"/>
    <n v="20436"/>
    <n v="2377"/>
    <x v="43"/>
    <s v="Philadelphia, PA"/>
    <s v="TPA"/>
    <s v="Tampa, FL"/>
    <n v="1441"/>
    <n v="0"/>
    <n v="0"/>
    <m/>
    <m/>
    <m/>
    <m/>
    <n v="1722"/>
    <n v="0"/>
    <n v="0"/>
    <n v="1"/>
    <n v="0"/>
    <n v="161"/>
    <m/>
    <m/>
    <n v="920"/>
    <m/>
    <m/>
    <m/>
    <m/>
    <m/>
    <s v="00:00"/>
    <s v="00:00"/>
    <d v="1899-12-30T00:00:00"/>
    <s v="Night"/>
    <x v="0"/>
    <x v="2"/>
  </r>
  <r>
    <x v="988"/>
    <x v="2"/>
    <s v="Southwest Airlines Co.: WN"/>
    <s v="WN"/>
    <n v="19393"/>
    <n v="2209"/>
    <x v="36"/>
    <s v="New Orleans, LA"/>
    <s v="MDW"/>
    <s v="Chicago, IL"/>
    <n v="1720"/>
    <n v="1736"/>
    <n v="16"/>
    <n v="17"/>
    <n v="1753"/>
    <n v="1948"/>
    <n v="5"/>
    <n v="1940"/>
    <n v="1953"/>
    <n v="13"/>
    <n v="0"/>
    <n v="0"/>
    <n v="140"/>
    <n v="137"/>
    <n v="115"/>
    <n v="825"/>
    <m/>
    <m/>
    <m/>
    <m/>
    <m/>
    <s v="19:53"/>
    <s v="17:36"/>
    <d v="1899-12-30T02:17:00"/>
    <s v="Afternoon"/>
    <x v="0"/>
    <x v="0"/>
  </r>
  <r>
    <x v="989"/>
    <x v="2"/>
    <s v="Southwest Airlines Co.: WN"/>
    <s v="WN"/>
    <n v="19393"/>
    <n v="446"/>
    <x v="63"/>
    <s v="Buffalo, NY"/>
    <s v="BWI"/>
    <s v="Baltimore, MD"/>
    <n v="855"/>
    <n v="849"/>
    <n v="-6"/>
    <n v="10"/>
    <n v="859"/>
    <n v="947"/>
    <n v="7"/>
    <n v="1015"/>
    <n v="954"/>
    <n v="-21"/>
    <n v="0"/>
    <n v="0"/>
    <n v="80"/>
    <n v="65"/>
    <n v="48"/>
    <n v="281"/>
    <m/>
    <m/>
    <m/>
    <m/>
    <m/>
    <s v="09:54"/>
    <s v="08:49"/>
    <d v="1899-12-30T01:05:00"/>
    <s v="Morning"/>
    <x v="1"/>
    <x v="2"/>
  </r>
  <r>
    <x v="990"/>
    <x v="11"/>
    <s v="SkyWest Airlines Inc.: OO"/>
    <s v="OO"/>
    <n v="20304"/>
    <n v="3207"/>
    <x v="132"/>
    <s v="Albany, NY"/>
    <s v="ORD"/>
    <s v="Chicago, IL"/>
    <n v="700"/>
    <n v="649"/>
    <n v="-11"/>
    <n v="14"/>
    <n v="703"/>
    <n v="911"/>
    <n v="12"/>
    <n v="839"/>
    <n v="923"/>
    <n v="44"/>
    <n v="0"/>
    <n v="0"/>
    <n v="159"/>
    <n v="214"/>
    <n v="188"/>
    <n v="723"/>
    <n v="0"/>
    <n v="0"/>
    <n v="44"/>
    <n v="0"/>
    <n v="0"/>
    <s v="09:23"/>
    <s v="06:49"/>
    <d v="1899-12-30T02:34:00"/>
    <s v="Morning"/>
    <x v="1"/>
    <x v="1"/>
  </r>
  <r>
    <x v="991"/>
    <x v="4"/>
    <s v="Republic Airline: YX"/>
    <s v="YX"/>
    <n v="20452"/>
    <n v="3573"/>
    <x v="5"/>
    <s v="Houston, TX"/>
    <s v="BTR"/>
    <s v="Baton Rouge, LA"/>
    <n v="1955"/>
    <n v="1953"/>
    <n v="-2"/>
    <n v="9"/>
    <n v="2002"/>
    <n v="2042"/>
    <n v="6"/>
    <n v="2104"/>
    <n v="2048"/>
    <n v="-16"/>
    <n v="0"/>
    <n v="0"/>
    <n v="69"/>
    <n v="55"/>
    <n v="40"/>
    <n v="253"/>
    <m/>
    <m/>
    <m/>
    <m/>
    <m/>
    <s v="20:48"/>
    <s v="19:53"/>
    <d v="1899-12-30T00:55:00"/>
    <s v="Evening"/>
    <x v="1"/>
    <x v="3"/>
  </r>
  <r>
    <x v="992"/>
    <x v="13"/>
    <s v="Envoy Air: MQ"/>
    <s v="MQ"/>
    <n v="20398"/>
    <n v="3729"/>
    <x v="37"/>
    <s v="Columbus, OH"/>
    <s v="MIA"/>
    <s v="Miami, FL"/>
    <n v="1854"/>
    <n v="1910"/>
    <n v="16"/>
    <n v="19"/>
    <n v="1929"/>
    <n v="2223"/>
    <n v="7"/>
    <n v="2140"/>
    <n v="2230"/>
    <n v="50"/>
    <n v="0"/>
    <n v="0"/>
    <n v="166"/>
    <n v="200"/>
    <n v="174"/>
    <n v="990"/>
    <n v="5"/>
    <n v="0"/>
    <n v="34"/>
    <n v="0"/>
    <n v="11"/>
    <s v="22:30"/>
    <s v="19:10"/>
    <d v="1899-12-30T03:20:00"/>
    <s v="Evening"/>
    <x v="0"/>
    <x v="5"/>
  </r>
  <r>
    <x v="993"/>
    <x v="2"/>
    <s v="Southwest Airlines Co.: WN"/>
    <s v="WN"/>
    <n v="19393"/>
    <n v="598"/>
    <x v="2"/>
    <s v="Dallas, TX"/>
    <s v="ATL"/>
    <s v="Atlanta, GA"/>
    <n v="600"/>
    <n v="555"/>
    <n v="-5"/>
    <n v="9"/>
    <n v="604"/>
    <n v="829"/>
    <n v="6"/>
    <n v="855"/>
    <n v="835"/>
    <n v="-20"/>
    <n v="0"/>
    <n v="0"/>
    <n v="115"/>
    <n v="100"/>
    <n v="85"/>
    <n v="721"/>
    <m/>
    <m/>
    <m/>
    <m/>
    <m/>
    <s v="08:35"/>
    <s v="05:55"/>
    <d v="1899-12-30T02:40:00"/>
    <s v="Night"/>
    <x v="1"/>
    <x v="0"/>
  </r>
  <r>
    <x v="994"/>
    <x v="2"/>
    <s v="Southwest Airlines Co.: WN"/>
    <s v="WN"/>
    <n v="19393"/>
    <n v="166"/>
    <x v="87"/>
    <s v="Reno, NV"/>
    <s v="DEN"/>
    <s v="Denver, CO"/>
    <n v="700"/>
    <n v="659"/>
    <n v="-1"/>
    <n v="10"/>
    <n v="709"/>
    <n v="953"/>
    <n v="6"/>
    <n v="1005"/>
    <n v="959"/>
    <n v="-6"/>
    <n v="0"/>
    <n v="0"/>
    <n v="125"/>
    <n v="120"/>
    <n v="104"/>
    <n v="804"/>
    <m/>
    <m/>
    <m/>
    <m/>
    <m/>
    <s v="09:59"/>
    <s v="06:59"/>
    <d v="1899-12-30T03:00:00"/>
    <s v="Morning"/>
    <x v="1"/>
    <x v="5"/>
  </r>
  <r>
    <x v="995"/>
    <x v="1"/>
    <s v="Delta Air Lines Inc.: DL"/>
    <s v="DL"/>
    <n v="19790"/>
    <n v="1085"/>
    <x v="15"/>
    <s v="New York, NY"/>
    <s v="LAX"/>
    <s v="Los Angeles, CA"/>
    <n v="945"/>
    <n v="945"/>
    <n v="0"/>
    <n v="17"/>
    <n v="1002"/>
    <n v="1258"/>
    <n v="9"/>
    <n v="1310"/>
    <n v="1307"/>
    <n v="-3"/>
    <n v="0"/>
    <n v="0"/>
    <n v="385"/>
    <n v="382"/>
    <n v="356"/>
    <n v="2475"/>
    <m/>
    <m/>
    <m/>
    <m/>
    <m/>
    <s v="13:07"/>
    <s v="09:45"/>
    <d v="1899-12-30T03:22:00"/>
    <s v="Morning"/>
    <x v="1"/>
    <x v="2"/>
  </r>
  <r>
    <x v="996"/>
    <x v="11"/>
    <s v="SkyWest Airlines Inc.: OO"/>
    <s v="OO"/>
    <n v="20304"/>
    <n v="3486"/>
    <x v="169"/>
    <s v="Monterey, CA"/>
    <s v="SAN"/>
    <s v="San Diego, CA"/>
    <n v="1200"/>
    <n v="1145"/>
    <n v="-15"/>
    <n v="11"/>
    <n v="1156"/>
    <n v="1255"/>
    <n v="10"/>
    <n v="1325"/>
    <n v="1305"/>
    <n v="-20"/>
    <n v="0"/>
    <n v="0"/>
    <n v="85"/>
    <n v="80"/>
    <n v="59"/>
    <n v="375"/>
    <m/>
    <m/>
    <m/>
    <m/>
    <m/>
    <s v="13:05"/>
    <s v="11:45"/>
    <d v="1899-12-30T01:20:00"/>
    <s v="Morning"/>
    <x v="1"/>
    <x v="4"/>
  </r>
  <r>
    <x v="997"/>
    <x v="2"/>
    <s v="Southwest Airlines Co.: WN"/>
    <s v="WN"/>
    <n v="19393"/>
    <n v="1242"/>
    <x v="25"/>
    <s v="Nashville, TN"/>
    <s v="TPA"/>
    <s v="Tampa, FL"/>
    <n v="1220"/>
    <n v="1221"/>
    <n v="1"/>
    <n v="17"/>
    <n v="1238"/>
    <n v="1506"/>
    <n v="6"/>
    <n v="1505"/>
    <n v="1512"/>
    <n v="7"/>
    <n v="0"/>
    <n v="0"/>
    <n v="105"/>
    <n v="111"/>
    <n v="88"/>
    <n v="612"/>
    <m/>
    <m/>
    <m/>
    <m/>
    <m/>
    <s v="15:12"/>
    <s v="12:21"/>
    <d v="1899-12-30T02:51:00"/>
    <s v="Afternoon"/>
    <x v="0"/>
    <x v="0"/>
  </r>
  <r>
    <x v="998"/>
    <x v="12"/>
    <s v="Endeavor Air Inc.: 9E"/>
    <s v="9E"/>
    <n v="20363"/>
    <n v="5162"/>
    <x v="34"/>
    <s v="Detroit, MI"/>
    <s v="TVC"/>
    <s v="Traverse City, MI"/>
    <n v="1229"/>
    <n v="1225"/>
    <n v="-4"/>
    <n v="20"/>
    <n v="1245"/>
    <n v="1331"/>
    <n v="4"/>
    <n v="1337"/>
    <n v="1335"/>
    <n v="-2"/>
    <n v="0"/>
    <n v="0"/>
    <n v="68"/>
    <n v="70"/>
    <n v="46"/>
    <n v="207"/>
    <m/>
    <m/>
    <m/>
    <m/>
    <m/>
    <s v="13:35"/>
    <s v="12:25"/>
    <d v="1899-12-30T01:10:00"/>
    <s v="Afternoon"/>
    <x v="1"/>
    <x v="2"/>
  </r>
  <r>
    <x v="999"/>
    <x v="13"/>
    <s v="Envoy Air: MQ"/>
    <s v="MQ"/>
    <n v="20398"/>
    <n v="4071"/>
    <x v="20"/>
    <s v="Chicago, IL"/>
    <s v="SGF"/>
    <s v="Springfield, MO"/>
    <n v="945"/>
    <n v="944"/>
    <n v="-1"/>
    <n v="23"/>
    <n v="1007"/>
    <n v="1124"/>
    <n v="4"/>
    <n v="1137"/>
    <n v="1128"/>
    <n v="-9"/>
    <n v="0"/>
    <n v="0"/>
    <n v="112"/>
    <n v="104"/>
    <n v="77"/>
    <n v="438"/>
    <m/>
    <m/>
    <m/>
    <m/>
    <m/>
    <s v="11:28"/>
    <s v="09:44"/>
    <d v="1899-12-30T01:44:00"/>
    <s v="Morning"/>
    <x v="1"/>
    <x v="6"/>
  </r>
  <r>
    <x v="1000"/>
    <x v="1"/>
    <s v="Delta Air Lines Inc.: DL"/>
    <s v="DL"/>
    <n v="19790"/>
    <n v="762"/>
    <x v="75"/>
    <s v="Miami, FL"/>
    <s v="LGA"/>
    <s v="New York, NY"/>
    <n v="1325"/>
    <n v="1323"/>
    <n v="-2"/>
    <n v="16"/>
    <n v="1339"/>
    <n v="1601"/>
    <n v="5"/>
    <n v="1618"/>
    <n v="1606"/>
    <n v="-12"/>
    <n v="0"/>
    <n v="0"/>
    <n v="173"/>
    <n v="163"/>
    <n v="142"/>
    <n v="1096"/>
    <m/>
    <m/>
    <m/>
    <m/>
    <m/>
    <s v="16:06"/>
    <s v="13:23"/>
    <d v="1899-12-30T02:43:00"/>
    <s v="Afternoon"/>
    <x v="1"/>
    <x v="0"/>
  </r>
  <r>
    <x v="1001"/>
    <x v="1"/>
    <s v="Delta Air Lines Inc.: DL"/>
    <s v="DL"/>
    <n v="19790"/>
    <n v="1037"/>
    <x v="21"/>
    <s v="Las Vegas, NV"/>
    <s v="ATL"/>
    <s v="Atlanta, GA"/>
    <n v="2325"/>
    <n v="2325"/>
    <n v="0"/>
    <n v="10"/>
    <n v="2335"/>
    <n v="555"/>
    <n v="4"/>
    <n v="609"/>
    <n v="559"/>
    <n v="-10"/>
    <n v="0"/>
    <n v="0"/>
    <n v="224"/>
    <n v="214"/>
    <n v="200"/>
    <n v="1747"/>
    <m/>
    <m/>
    <m/>
    <m/>
    <m/>
    <s v="05:59"/>
    <s v="23:25"/>
    <n v="-0.72638888888888886"/>
    <s v="Evening"/>
    <x v="1"/>
    <x v="1"/>
  </r>
  <r>
    <x v="1002"/>
    <x v="11"/>
    <s v="SkyWest Airlines Inc.: OO"/>
    <s v="OO"/>
    <n v="20304"/>
    <n v="5052"/>
    <x v="0"/>
    <s v="Denver, CO"/>
    <s v="HYS"/>
    <s v="Hays, KS"/>
    <n v="1755"/>
    <n v="1752"/>
    <n v="-3"/>
    <n v="25"/>
    <n v="1817"/>
    <n v="2003"/>
    <n v="6"/>
    <n v="2015"/>
    <n v="2009"/>
    <n v="-6"/>
    <n v="0"/>
    <n v="0"/>
    <n v="80"/>
    <n v="77"/>
    <n v="46"/>
    <n v="298"/>
    <m/>
    <m/>
    <m/>
    <m/>
    <m/>
    <s v="20:09"/>
    <s v="17:52"/>
    <d v="1899-12-30T02:17:00"/>
    <s v="Afternoon"/>
    <x v="1"/>
    <x v="2"/>
  </r>
  <r>
    <x v="1003"/>
    <x v="0"/>
    <s v="United Air Lines Inc.: UA"/>
    <s v="UA"/>
    <n v="19977"/>
    <n v="456"/>
    <x v="26"/>
    <s v="Austin, TX"/>
    <s v="DEN"/>
    <s v="Denver, CO"/>
    <n v="1130"/>
    <n v="1116"/>
    <n v="-14"/>
    <n v="15"/>
    <n v="1131"/>
    <n v="1219"/>
    <n v="6"/>
    <n v="1236"/>
    <n v="1225"/>
    <n v="-11"/>
    <n v="0"/>
    <n v="0"/>
    <n v="126"/>
    <n v="129"/>
    <n v="108"/>
    <n v="775"/>
    <m/>
    <m/>
    <m/>
    <m/>
    <m/>
    <s v="12:25"/>
    <s v="11:16"/>
    <d v="1899-12-30T01:09:00"/>
    <s v="Morning"/>
    <x v="1"/>
    <x v="2"/>
  </r>
  <r>
    <x v="1004"/>
    <x v="4"/>
    <s v="Republic Airline: YX"/>
    <s v="YX"/>
    <n v="20452"/>
    <n v="4568"/>
    <x v="43"/>
    <s v="Philadelphia, PA"/>
    <s v="IND"/>
    <s v="Indianapolis, IN"/>
    <n v="1549"/>
    <n v="1853"/>
    <n v="184"/>
    <n v="47"/>
    <n v="1940"/>
    <n v="2107"/>
    <n v="42"/>
    <n v="1753"/>
    <n v="2149"/>
    <n v="236"/>
    <n v="0"/>
    <n v="0"/>
    <n v="124"/>
    <n v="176"/>
    <n v="87"/>
    <n v="588"/>
    <n v="32"/>
    <n v="0"/>
    <n v="52"/>
    <n v="0"/>
    <n v="152"/>
    <s v="21:49"/>
    <s v="18:53"/>
    <d v="1899-12-30T02:56:00"/>
    <s v="Evening"/>
    <x v="0"/>
    <x v="1"/>
  </r>
  <r>
    <x v="1005"/>
    <x v="2"/>
    <s v="Southwest Airlines Co.: WN"/>
    <s v="WN"/>
    <n v="19393"/>
    <n v="1623"/>
    <x v="41"/>
    <s v="Tampa, FL"/>
    <s v="BNA"/>
    <s v="Nashville, TN"/>
    <n v="1400"/>
    <n v="1355"/>
    <n v="-5"/>
    <n v="15"/>
    <n v="1410"/>
    <n v="1447"/>
    <n v="6"/>
    <n v="1450"/>
    <n v="1453"/>
    <n v="3"/>
    <n v="0"/>
    <n v="0"/>
    <n v="110"/>
    <n v="118"/>
    <n v="97"/>
    <n v="612"/>
    <m/>
    <m/>
    <m/>
    <m/>
    <m/>
    <s v="14:53"/>
    <s v="13:55"/>
    <d v="1899-12-30T00:58:00"/>
    <s v="Afternoon"/>
    <x v="1"/>
    <x v="0"/>
  </r>
  <r>
    <x v="1006"/>
    <x v="12"/>
    <s v="Endeavor Air Inc.: 9E"/>
    <s v="9E"/>
    <n v="20363"/>
    <n v="5332"/>
    <x v="52"/>
    <s v="Richmond, VA"/>
    <s v="DTW"/>
    <s v="Detroit, MI"/>
    <n v="601"/>
    <n v="557"/>
    <n v="-4"/>
    <n v="15"/>
    <n v="612"/>
    <n v="734"/>
    <n v="10"/>
    <n v="755"/>
    <n v="744"/>
    <n v="-11"/>
    <n v="0"/>
    <n v="0"/>
    <n v="114"/>
    <n v="107"/>
    <n v="82"/>
    <n v="456"/>
    <m/>
    <m/>
    <m/>
    <m/>
    <m/>
    <s v="07:44"/>
    <s v="05:57"/>
    <d v="1899-12-30T01:47:00"/>
    <s v="Night"/>
    <x v="1"/>
    <x v="4"/>
  </r>
  <r>
    <x v="1007"/>
    <x v="14"/>
    <s v="Frontier Airlines Inc.: F9"/>
    <s v="F9"/>
    <n v="20436"/>
    <n v="2001"/>
    <x v="7"/>
    <s v="Atlanta, GA"/>
    <s v="LAS"/>
    <s v="Las Vegas, NV"/>
    <n v="1100"/>
    <n v="1051"/>
    <n v="-9"/>
    <n v="13"/>
    <n v="1104"/>
    <n v="1225"/>
    <n v="13"/>
    <n v="1241"/>
    <n v="1238"/>
    <n v="-3"/>
    <n v="0"/>
    <n v="0"/>
    <n v="281"/>
    <n v="287"/>
    <n v="261"/>
    <n v="1747"/>
    <m/>
    <m/>
    <m/>
    <m/>
    <m/>
    <s v="12:38"/>
    <s v="10:51"/>
    <d v="1899-12-30T01:47:00"/>
    <s v="Morning"/>
    <x v="1"/>
    <x v="4"/>
  </r>
  <r>
    <x v="1008"/>
    <x v="6"/>
    <s v="Alaska Airlines Inc.: AS"/>
    <s v="AS"/>
    <n v="19930"/>
    <n v="1259"/>
    <x v="58"/>
    <s v="San Diego, CA"/>
    <s v="SEA"/>
    <s v="Seattle, WA"/>
    <n v="1145"/>
    <n v="1212"/>
    <n v="27"/>
    <n v="17"/>
    <n v="1229"/>
    <n v="1447"/>
    <n v="9"/>
    <n v="1451"/>
    <n v="1456"/>
    <n v="5"/>
    <n v="0"/>
    <n v="0"/>
    <n v="186"/>
    <n v="164"/>
    <n v="138"/>
    <n v="1050"/>
    <m/>
    <m/>
    <m/>
    <m/>
    <m/>
    <s v="14:56"/>
    <s v="12:12"/>
    <d v="1899-12-30T02:44:00"/>
    <s v="Afternoon"/>
    <x v="0"/>
    <x v="1"/>
  </r>
  <r>
    <x v="1009"/>
    <x v="1"/>
    <s v="Delta Air Lines Inc.: DL"/>
    <s v="DL"/>
    <n v="19790"/>
    <n v="2963"/>
    <x v="7"/>
    <s v="Atlanta, GA"/>
    <s v="BHM"/>
    <s v="Birmingham, AL"/>
    <n v="1425"/>
    <n v="1424"/>
    <n v="-1"/>
    <n v="12"/>
    <n v="1436"/>
    <n v="1405"/>
    <n v="3"/>
    <n v="1414"/>
    <n v="1408"/>
    <n v="-6"/>
    <n v="0"/>
    <n v="0"/>
    <n v="49"/>
    <n v="44"/>
    <n v="29"/>
    <n v="134"/>
    <m/>
    <m/>
    <m/>
    <m/>
    <m/>
    <s v="14:08"/>
    <s v="14:24"/>
    <n v="-1.1111111111111072E-2"/>
    <s v="Afternoon"/>
    <x v="1"/>
    <x v="1"/>
  </r>
  <r>
    <x v="1010"/>
    <x v="3"/>
    <s v="American Airlines Inc.: AA"/>
    <s v="AA"/>
    <n v="19805"/>
    <n v="2516"/>
    <x v="43"/>
    <s v="Philadelphia, PA"/>
    <s v="DEN"/>
    <s v="Denver, CO"/>
    <n v="1847"/>
    <n v="1844"/>
    <n v="-3"/>
    <n v="15"/>
    <n v="1859"/>
    <n v="2023"/>
    <n v="5"/>
    <n v="2059"/>
    <n v="2028"/>
    <n v="-31"/>
    <n v="0"/>
    <n v="0"/>
    <n v="252"/>
    <n v="224"/>
    <n v="204"/>
    <n v="1558"/>
    <m/>
    <m/>
    <m/>
    <m/>
    <m/>
    <s v="20:28"/>
    <s v="18:44"/>
    <d v="1899-12-30T01:44:00"/>
    <s v="Evening"/>
    <x v="1"/>
    <x v="2"/>
  </r>
  <r>
    <x v="1011"/>
    <x v="7"/>
    <s v="JetBlue Airways: B6"/>
    <s v="B6"/>
    <n v="20409"/>
    <n v="2983"/>
    <x v="31"/>
    <s v="Boston, MA"/>
    <s v="RDU"/>
    <s v="Raleigh/Durham, NC"/>
    <n v="1750"/>
    <n v="1755"/>
    <n v="5"/>
    <n v="69"/>
    <n v="1904"/>
    <n v="2044"/>
    <n v="8"/>
    <n v="1958"/>
    <n v="2052"/>
    <n v="54"/>
    <n v="0"/>
    <n v="0"/>
    <n v="128"/>
    <n v="177"/>
    <n v="100"/>
    <n v="612"/>
    <n v="5"/>
    <n v="0"/>
    <n v="49"/>
    <n v="0"/>
    <n v="0"/>
    <s v="20:52"/>
    <s v="17:55"/>
    <d v="1899-12-30T02:57:00"/>
    <s v="Afternoon"/>
    <x v="0"/>
    <x v="0"/>
  </r>
  <r>
    <x v="1012"/>
    <x v="17"/>
    <s v="Hawaiian Airlines Inc.: HA"/>
    <s v="HA"/>
    <n v="19690"/>
    <n v="522"/>
    <x v="61"/>
    <s v="Honolulu, HI"/>
    <s v="ITO"/>
    <s v="Hilo, HI"/>
    <n v="1840"/>
    <n v="1838"/>
    <n v="-2"/>
    <n v="12"/>
    <n v="1850"/>
    <n v="1925"/>
    <n v="7"/>
    <n v="1935"/>
    <n v="1932"/>
    <n v="-3"/>
    <n v="0"/>
    <n v="0"/>
    <n v="55"/>
    <n v="54"/>
    <n v="35"/>
    <n v="216"/>
    <m/>
    <m/>
    <m/>
    <m/>
    <m/>
    <s v="19:32"/>
    <s v="18:38"/>
    <d v="1899-12-30T00:54:00"/>
    <s v="Evening"/>
    <x v="1"/>
    <x v="4"/>
  </r>
  <r>
    <x v="1013"/>
    <x v="0"/>
    <s v="United Air Lines Inc.: UA"/>
    <s v="UA"/>
    <n v="19977"/>
    <n v="1637"/>
    <x v="79"/>
    <s v="Portland, OR"/>
    <s v="DEN"/>
    <s v="Denver, CO"/>
    <n v="1313"/>
    <n v="1424"/>
    <n v="71"/>
    <n v="7"/>
    <n v="1431"/>
    <n v="1719"/>
    <n v="7"/>
    <n v="1640"/>
    <n v="1726"/>
    <n v="46"/>
    <n v="0"/>
    <n v="0"/>
    <n v="147"/>
    <n v="122"/>
    <n v="108"/>
    <n v="991"/>
    <n v="43"/>
    <n v="0"/>
    <n v="0"/>
    <n v="0"/>
    <n v="3"/>
    <s v="17:26"/>
    <s v="14:24"/>
    <d v="1899-12-30T03:02:00"/>
    <s v="Afternoon"/>
    <x v="0"/>
    <x v="6"/>
  </r>
  <r>
    <x v="1014"/>
    <x v="0"/>
    <s v="United Air Lines Inc.: UA"/>
    <s v="UA"/>
    <n v="19977"/>
    <n v="2669"/>
    <x v="29"/>
    <s v="San Francisco, CA"/>
    <s v="SAN"/>
    <s v="San Diego, CA"/>
    <n v="1100"/>
    <n v="1053"/>
    <n v="-7"/>
    <n v="19"/>
    <n v="1112"/>
    <n v="1219"/>
    <n v="3"/>
    <n v="1241"/>
    <n v="1222"/>
    <n v="-19"/>
    <n v="0"/>
    <n v="0"/>
    <n v="101"/>
    <n v="89"/>
    <n v="67"/>
    <n v="447"/>
    <m/>
    <m/>
    <m/>
    <m/>
    <m/>
    <s v="12:22"/>
    <s v="10:53"/>
    <d v="1899-12-30T01:29:00"/>
    <s v="Morning"/>
    <x v="1"/>
    <x v="0"/>
  </r>
  <r>
    <x v="1015"/>
    <x v="2"/>
    <s v="Southwest Airlines Co.: WN"/>
    <s v="WN"/>
    <n v="19393"/>
    <n v="4663"/>
    <x v="0"/>
    <s v="Denver, CO"/>
    <s v="PDX"/>
    <s v="Portland, OR"/>
    <n v="1640"/>
    <n v="1703"/>
    <n v="23"/>
    <n v="12"/>
    <n v="1715"/>
    <n v="1821"/>
    <n v="3"/>
    <n v="1815"/>
    <n v="1824"/>
    <n v="9"/>
    <n v="0"/>
    <n v="0"/>
    <n v="155"/>
    <n v="141"/>
    <n v="126"/>
    <n v="991"/>
    <m/>
    <m/>
    <m/>
    <m/>
    <m/>
    <s v="18:24"/>
    <s v="17:03"/>
    <d v="1899-12-30T01:21:00"/>
    <s v="Afternoon"/>
    <x v="0"/>
    <x v="2"/>
  </r>
  <r>
    <x v="1016"/>
    <x v="13"/>
    <s v="Envoy Air: MQ"/>
    <s v="MQ"/>
    <n v="20398"/>
    <n v="4158"/>
    <x v="18"/>
    <s v="Dallas/Fort Worth, TX"/>
    <s v="MFE"/>
    <s v="Mission/McAllen/Edinburg, TX"/>
    <n v="1351"/>
    <n v="1349"/>
    <n v="-2"/>
    <n v="18"/>
    <n v="1407"/>
    <n v="1517"/>
    <n v="4"/>
    <n v="1524"/>
    <n v="1521"/>
    <n v="-3"/>
    <n v="0"/>
    <n v="0"/>
    <n v="93"/>
    <n v="92"/>
    <n v="70"/>
    <n v="469"/>
    <m/>
    <m/>
    <m/>
    <m/>
    <m/>
    <s v="15:21"/>
    <s v="13:49"/>
    <d v="1899-12-30T01:32:00"/>
    <s v="Afternoon"/>
    <x v="1"/>
    <x v="0"/>
  </r>
  <r>
    <x v="1017"/>
    <x v="0"/>
    <s v="United Air Lines Inc.: UA"/>
    <s v="UA"/>
    <n v="19977"/>
    <n v="2277"/>
    <x v="32"/>
    <s v="Los Angeles, CA"/>
    <s v="ORD"/>
    <s v="Chicago, IL"/>
    <n v="20"/>
    <n v="19"/>
    <n v="-1"/>
    <n v="20"/>
    <n v="39"/>
    <n v="542"/>
    <n v="10"/>
    <n v="614"/>
    <n v="552"/>
    <n v="-22"/>
    <n v="0"/>
    <n v="0"/>
    <n v="234"/>
    <n v="213"/>
    <n v="183"/>
    <n v="1744"/>
    <m/>
    <m/>
    <m/>
    <m/>
    <m/>
    <s v="05:52"/>
    <s v="00:19"/>
    <d v="1899-12-30T05:33:00"/>
    <s v="Night"/>
    <x v="1"/>
    <x v="1"/>
  </r>
  <r>
    <x v="1018"/>
    <x v="4"/>
    <s v="Republic Airline: YX"/>
    <s v="YX"/>
    <n v="20452"/>
    <n v="5765"/>
    <x v="7"/>
    <s v="Atlanta, GA"/>
    <s v="GSO"/>
    <s v="Greensboro/High Point, NC"/>
    <n v="951"/>
    <n v="951"/>
    <n v="0"/>
    <n v="21"/>
    <n v="1012"/>
    <n v="1108"/>
    <n v="4"/>
    <n v="1110"/>
    <n v="1112"/>
    <n v="2"/>
    <n v="0"/>
    <n v="0"/>
    <n v="79"/>
    <n v="81"/>
    <n v="56"/>
    <n v="306"/>
    <m/>
    <m/>
    <m/>
    <m/>
    <m/>
    <s v="11:12"/>
    <s v="09:51"/>
    <d v="1899-12-30T01:21:00"/>
    <s v="Morning"/>
    <x v="0"/>
    <x v="5"/>
  </r>
  <r>
    <x v="1019"/>
    <x v="12"/>
    <s v="Endeavor Air Inc.: 9E"/>
    <s v="9E"/>
    <n v="20363"/>
    <n v="5295"/>
    <x v="170"/>
    <s v="Binghamton, NY"/>
    <s v="LGA"/>
    <s v="New York, NY"/>
    <n v="1620"/>
    <n v="1602"/>
    <n v="-18"/>
    <n v="13"/>
    <n v="1615"/>
    <n v="1657"/>
    <n v="6"/>
    <n v="1713"/>
    <n v="1703"/>
    <n v="-10"/>
    <n v="0"/>
    <n v="0"/>
    <n v="53"/>
    <n v="61"/>
    <n v="42"/>
    <n v="147"/>
    <m/>
    <m/>
    <m/>
    <m/>
    <m/>
    <s v="17:03"/>
    <s v="16:02"/>
    <d v="1899-12-30T01:01:00"/>
    <s v="Afternoon"/>
    <x v="1"/>
    <x v="1"/>
  </r>
  <r>
    <x v="1020"/>
    <x v="2"/>
    <s v="Southwest Airlines Co.: WN"/>
    <s v="WN"/>
    <n v="19393"/>
    <n v="176"/>
    <x v="25"/>
    <s v="Nashville, TN"/>
    <s v="MDW"/>
    <s v="Chicago, IL"/>
    <n v="2200"/>
    <n v="2154"/>
    <n v="-6"/>
    <n v="15"/>
    <n v="2209"/>
    <n v="2310"/>
    <n v="5"/>
    <n v="2330"/>
    <n v="2315"/>
    <n v="-15"/>
    <n v="0"/>
    <n v="0"/>
    <n v="90"/>
    <n v="81"/>
    <n v="61"/>
    <n v="395"/>
    <m/>
    <m/>
    <m/>
    <m/>
    <m/>
    <s v="23:15"/>
    <s v="21:54"/>
    <d v="1899-12-30T01:21:00"/>
    <s v="Evening"/>
    <x v="1"/>
    <x v="2"/>
  </r>
  <r>
    <x v="1021"/>
    <x v="11"/>
    <s v="SkyWest Airlines Inc.: OO"/>
    <s v="OO"/>
    <n v="20304"/>
    <n v="4589"/>
    <x v="24"/>
    <s v="Salt Lake City, UT"/>
    <s v="LGB"/>
    <s v="Long Beach, CA"/>
    <n v="1130"/>
    <n v="1128"/>
    <n v="-2"/>
    <n v="17"/>
    <n v="1145"/>
    <n v="1216"/>
    <n v="3"/>
    <n v="1234"/>
    <n v="1219"/>
    <n v="-15"/>
    <n v="0"/>
    <n v="0"/>
    <n v="124"/>
    <n v="111"/>
    <n v="91"/>
    <n v="588"/>
    <m/>
    <m/>
    <m/>
    <m/>
    <m/>
    <s v="12:19"/>
    <s v="11:28"/>
    <d v="1899-12-30T00:51:00"/>
    <s v="Morning"/>
    <x v="1"/>
    <x v="6"/>
  </r>
  <r>
    <x v="1022"/>
    <x v="1"/>
    <s v="Delta Air Lines Inc.: DL"/>
    <s v="DL"/>
    <n v="19790"/>
    <n v="2315"/>
    <x v="7"/>
    <s v="Atlanta, GA"/>
    <s v="ECP"/>
    <s v="Panama City, FL"/>
    <n v="819"/>
    <n v="828"/>
    <n v="9"/>
    <n v="11"/>
    <n v="839"/>
    <n v="822"/>
    <n v="3"/>
    <n v="825"/>
    <n v="825"/>
    <n v="0"/>
    <n v="0"/>
    <n v="0"/>
    <n v="66"/>
    <n v="57"/>
    <n v="43"/>
    <n v="240"/>
    <m/>
    <m/>
    <m/>
    <m/>
    <m/>
    <s v="08:25"/>
    <s v="08:28"/>
    <n v="-2.0833333333333814E-3"/>
    <s v="Morning"/>
    <x v="0"/>
    <x v="6"/>
  </r>
  <r>
    <x v="1023"/>
    <x v="5"/>
    <s v="Spirit Air Lines: NK"/>
    <s v="NK"/>
    <n v="20416"/>
    <n v="1294"/>
    <x v="77"/>
    <s v="Fort Myers, FL"/>
    <s v="MKE"/>
    <s v="Milwaukee, WI"/>
    <n v="1319"/>
    <n v="1320"/>
    <n v="1"/>
    <n v="19"/>
    <n v="1339"/>
    <n v="1529"/>
    <n v="6"/>
    <n v="1523"/>
    <n v="1535"/>
    <n v="12"/>
    <n v="0"/>
    <n v="0"/>
    <n v="184"/>
    <n v="195"/>
    <n v="170"/>
    <n v="1183"/>
    <m/>
    <m/>
    <m/>
    <m/>
    <m/>
    <s v="15:35"/>
    <s v="13:20"/>
    <d v="1899-12-30T02:15:00"/>
    <s v="Afternoon"/>
    <x v="0"/>
    <x v="1"/>
  </r>
  <r>
    <x v="1024"/>
    <x v="3"/>
    <s v="American Airlines Inc.: AA"/>
    <s v="AA"/>
    <n v="19805"/>
    <n v="1328"/>
    <x v="0"/>
    <s v="Denver, CO"/>
    <s v="CLT"/>
    <s v="Charlotte, NC"/>
    <n v="1030"/>
    <n v="1025"/>
    <n v="-5"/>
    <n v="35"/>
    <n v="1100"/>
    <n v="1549"/>
    <n v="10"/>
    <n v="1540"/>
    <n v="1559"/>
    <n v="19"/>
    <n v="0"/>
    <n v="0"/>
    <n v="190"/>
    <n v="214"/>
    <n v="169"/>
    <n v="1337"/>
    <n v="0"/>
    <n v="0"/>
    <n v="19"/>
    <n v="0"/>
    <n v="0"/>
    <s v="15:59"/>
    <s v="10:25"/>
    <d v="1899-12-30T05:34:00"/>
    <s v="Morning"/>
    <x v="1"/>
    <x v="2"/>
  </r>
  <r>
    <x v="1025"/>
    <x v="11"/>
    <s v="SkyWest Airlines Inc.: OO"/>
    <s v="OO"/>
    <n v="20304"/>
    <n v="3189"/>
    <x v="171"/>
    <s v="Alexandria, LA"/>
    <s v="DFW"/>
    <s v="Dallas/Fort Worth, TX"/>
    <n v="606"/>
    <n v="556"/>
    <n v="-10"/>
    <n v="19"/>
    <n v="615"/>
    <n v="716"/>
    <n v="13"/>
    <n v="735"/>
    <n v="729"/>
    <n v="-6"/>
    <n v="0"/>
    <n v="0"/>
    <n v="89"/>
    <n v="93"/>
    <n v="61"/>
    <n v="285"/>
    <m/>
    <m/>
    <m/>
    <m/>
    <m/>
    <s v="07:29"/>
    <s v="05:56"/>
    <d v="1899-12-30T01:33:00"/>
    <s v="Night"/>
    <x v="1"/>
    <x v="0"/>
  </r>
  <r>
    <x v="1026"/>
    <x v="11"/>
    <s v="SkyWest Airlines Inc.: OO"/>
    <s v="OO"/>
    <n v="20304"/>
    <n v="5062"/>
    <x v="172"/>
    <s v="Mason City, IA"/>
    <s v="FOD"/>
    <s v="Fort Dodge, IA"/>
    <n v="936"/>
    <n v="924"/>
    <n v="-12"/>
    <n v="11"/>
    <n v="935"/>
    <n v="952"/>
    <n v="4"/>
    <n v="1012"/>
    <n v="956"/>
    <n v="-16"/>
    <n v="0"/>
    <n v="0"/>
    <n v="36"/>
    <n v="32"/>
    <n v="17"/>
    <n v="61"/>
    <m/>
    <m/>
    <m/>
    <m/>
    <m/>
    <s v="09:56"/>
    <s v="09:24"/>
    <d v="1899-12-30T00:32:00"/>
    <s v="Morning"/>
    <x v="1"/>
    <x v="2"/>
  </r>
  <r>
    <x v="1027"/>
    <x v="11"/>
    <s v="SkyWest Airlines Inc.: OO"/>
    <s v="OO"/>
    <n v="20304"/>
    <n v="2955"/>
    <x v="60"/>
    <s v="Aspen, CO"/>
    <s v="DFW"/>
    <s v="Dallas/Fort Worth, TX"/>
    <n v="1227"/>
    <n v="1217"/>
    <n v="-10"/>
    <n v="22"/>
    <n v="1239"/>
    <n v="1516"/>
    <n v="18"/>
    <n v="1544"/>
    <n v="1534"/>
    <n v="-10"/>
    <n v="0"/>
    <n v="0"/>
    <n v="137"/>
    <n v="137"/>
    <n v="97"/>
    <n v="701"/>
    <m/>
    <m/>
    <m/>
    <m/>
    <m/>
    <s v="15:34"/>
    <s v="12:17"/>
    <d v="1899-12-30T03:17:00"/>
    <s v="Afternoon"/>
    <x v="1"/>
    <x v="6"/>
  </r>
  <r>
    <x v="1028"/>
    <x v="11"/>
    <s v="SkyWest Airlines Inc.: OO"/>
    <s v="OO"/>
    <n v="20304"/>
    <n v="3592"/>
    <x v="33"/>
    <s v="Sacramento, CA"/>
    <s v="LAX"/>
    <s v="Los Angeles, CA"/>
    <n v="1355"/>
    <n v="1349"/>
    <n v="-6"/>
    <n v="17"/>
    <n v="1406"/>
    <n v="1514"/>
    <n v="5"/>
    <n v="1528"/>
    <n v="1519"/>
    <n v="-9"/>
    <n v="0"/>
    <n v="0"/>
    <n v="93"/>
    <n v="90"/>
    <n v="68"/>
    <n v="373"/>
    <m/>
    <m/>
    <m/>
    <m/>
    <m/>
    <s v="15:19"/>
    <s v="13:49"/>
    <d v="1899-12-30T01:30:00"/>
    <s v="Afternoon"/>
    <x v="1"/>
    <x v="2"/>
  </r>
  <r>
    <x v="1029"/>
    <x v="1"/>
    <s v="Delta Air Lines Inc.: DL"/>
    <s v="DL"/>
    <n v="19790"/>
    <n v="1154"/>
    <x v="7"/>
    <s v="Atlanta, GA"/>
    <s v="JFK"/>
    <s v="New York, NY"/>
    <n v="1859"/>
    <n v="1856"/>
    <n v="-3"/>
    <n v="13"/>
    <n v="1909"/>
    <n v="2051"/>
    <n v="6"/>
    <n v="2116"/>
    <n v="2057"/>
    <n v="-19"/>
    <n v="0"/>
    <n v="0"/>
    <n v="137"/>
    <n v="121"/>
    <n v="102"/>
    <n v="760"/>
    <m/>
    <m/>
    <m/>
    <m/>
    <m/>
    <s v="20:57"/>
    <s v="18:56"/>
    <d v="1899-12-30T02:01:00"/>
    <s v="Evening"/>
    <x v="1"/>
    <x v="1"/>
  </r>
  <r>
    <x v="1030"/>
    <x v="13"/>
    <s v="Envoy Air: MQ"/>
    <s v="MQ"/>
    <n v="20398"/>
    <n v="3634"/>
    <x v="18"/>
    <s v="Dallas/Fort Worth, TX"/>
    <s v="CHA"/>
    <s v="Chattanooga, TN"/>
    <n v="1436"/>
    <n v="1528"/>
    <n v="52"/>
    <n v="19"/>
    <n v="1547"/>
    <n v="1815"/>
    <n v="7"/>
    <n v="1734"/>
    <n v="1822"/>
    <n v="48"/>
    <n v="0"/>
    <n v="0"/>
    <n v="118"/>
    <n v="114"/>
    <n v="88"/>
    <n v="695"/>
    <n v="4"/>
    <n v="0"/>
    <n v="0"/>
    <n v="0"/>
    <n v="44"/>
    <s v="18:22"/>
    <s v="15:28"/>
    <d v="1899-12-30T02:54:00"/>
    <s v="Afternoon"/>
    <x v="0"/>
    <x v="6"/>
  </r>
  <r>
    <x v="1031"/>
    <x v="2"/>
    <s v="Southwest Airlines Co.: WN"/>
    <s v="WN"/>
    <n v="19393"/>
    <n v="497"/>
    <x v="80"/>
    <s v="Santa Ana, CA"/>
    <s v="SJC"/>
    <s v="San Jose, CA"/>
    <n v="1710"/>
    <n v="1706"/>
    <n v="-4"/>
    <n v="7"/>
    <n v="1713"/>
    <n v="1811"/>
    <n v="6"/>
    <n v="1830"/>
    <n v="1817"/>
    <n v="-13"/>
    <n v="0"/>
    <n v="0"/>
    <n v="80"/>
    <n v="71"/>
    <n v="58"/>
    <n v="342"/>
    <m/>
    <m/>
    <m/>
    <m/>
    <m/>
    <s v="18:17"/>
    <s v="17:06"/>
    <d v="1899-12-30T01:11:00"/>
    <s v="Afternoon"/>
    <x v="1"/>
    <x v="5"/>
  </r>
  <r>
    <x v="1032"/>
    <x v="1"/>
    <s v="Delta Air Lines Inc.: DL"/>
    <s v="DL"/>
    <n v="19790"/>
    <n v="2362"/>
    <x v="29"/>
    <s v="San Francisco, CA"/>
    <s v="LAX"/>
    <s v="Los Angeles, CA"/>
    <n v="600"/>
    <n v="558"/>
    <n v="-2"/>
    <n v="13"/>
    <n v="611"/>
    <n v="709"/>
    <n v="8"/>
    <n v="725"/>
    <n v="717"/>
    <n v="-8"/>
    <n v="0"/>
    <n v="0"/>
    <n v="85"/>
    <n v="79"/>
    <n v="58"/>
    <n v="337"/>
    <m/>
    <m/>
    <m/>
    <m/>
    <m/>
    <s v="07:17"/>
    <s v="05:58"/>
    <d v="1899-12-30T01:19:00"/>
    <s v="Night"/>
    <x v="1"/>
    <x v="1"/>
  </r>
  <r>
    <x v="1033"/>
    <x v="1"/>
    <s v="Delta Air Lines Inc.: DL"/>
    <s v="DL"/>
    <n v="19790"/>
    <n v="1205"/>
    <x v="1"/>
    <s v="Minneapolis, MN"/>
    <s v="BWI"/>
    <s v="Baltimore, MD"/>
    <n v="2040"/>
    <n v="2031"/>
    <n v="-9"/>
    <n v="10"/>
    <n v="2041"/>
    <n v="2338"/>
    <n v="6"/>
    <n v="2359"/>
    <n v="2344"/>
    <n v="-15"/>
    <n v="0"/>
    <n v="0"/>
    <n v="139"/>
    <n v="133"/>
    <n v="117"/>
    <n v="936"/>
    <m/>
    <m/>
    <m/>
    <m/>
    <m/>
    <s v="23:44"/>
    <s v="20:31"/>
    <d v="1899-12-30T03:13:00"/>
    <s v="Evening"/>
    <x v="1"/>
    <x v="1"/>
  </r>
  <r>
    <x v="1034"/>
    <x v="2"/>
    <s v="Southwest Airlines Co.: WN"/>
    <s v="WN"/>
    <n v="19393"/>
    <n v="2299"/>
    <x v="0"/>
    <s v="Denver, CO"/>
    <s v="ONT"/>
    <s v="Ontario, CA"/>
    <n v="2205"/>
    <n v="2220"/>
    <n v="15"/>
    <n v="18"/>
    <n v="2238"/>
    <n v="2330"/>
    <n v="3"/>
    <n v="2320"/>
    <n v="2333"/>
    <n v="13"/>
    <n v="0"/>
    <n v="0"/>
    <n v="135"/>
    <n v="133"/>
    <n v="112"/>
    <n v="819"/>
    <m/>
    <m/>
    <m/>
    <m/>
    <m/>
    <s v="23:33"/>
    <s v="22:20"/>
    <d v="1899-12-30T01:13:00"/>
    <s v="Evening"/>
    <x v="0"/>
    <x v="1"/>
  </r>
  <r>
    <x v="1035"/>
    <x v="1"/>
    <s v="Delta Air Lines Inc.: DL"/>
    <s v="DL"/>
    <n v="19790"/>
    <n v="2474"/>
    <x v="20"/>
    <s v="Chicago, IL"/>
    <s v="DTW"/>
    <s v="Detroit, MI"/>
    <n v="1055"/>
    <n v="1049"/>
    <n v="-6"/>
    <n v="19"/>
    <n v="1108"/>
    <n v="1256"/>
    <n v="7"/>
    <n v="1314"/>
    <n v="1303"/>
    <n v="-11"/>
    <n v="0"/>
    <n v="0"/>
    <n v="79"/>
    <n v="74"/>
    <n v="48"/>
    <n v="235"/>
    <m/>
    <m/>
    <m/>
    <m/>
    <m/>
    <s v="13:03"/>
    <s v="10:49"/>
    <d v="1899-12-30T02:14:00"/>
    <s v="Morning"/>
    <x v="1"/>
    <x v="3"/>
  </r>
  <r>
    <x v="1036"/>
    <x v="2"/>
    <s v="Southwest Airlines Co.: WN"/>
    <s v="WN"/>
    <n v="19393"/>
    <n v="2339"/>
    <x v="12"/>
    <s v="Baltimore, MD"/>
    <s v="ATL"/>
    <s v="Atlanta, GA"/>
    <n v="800"/>
    <n v="802"/>
    <n v="2"/>
    <n v="13"/>
    <n v="815"/>
    <n v="950"/>
    <n v="7"/>
    <n v="955"/>
    <n v="957"/>
    <n v="2"/>
    <n v="0"/>
    <n v="0"/>
    <n v="115"/>
    <n v="115"/>
    <n v="95"/>
    <n v="577"/>
    <m/>
    <m/>
    <m/>
    <m/>
    <m/>
    <s v="09:57"/>
    <s v="08:02"/>
    <d v="1899-12-30T01:55:00"/>
    <s v="Morning"/>
    <x v="0"/>
    <x v="5"/>
  </r>
  <r>
    <x v="1037"/>
    <x v="3"/>
    <s v="American Airlines Inc.: AA"/>
    <s v="AA"/>
    <n v="19805"/>
    <n v="2529"/>
    <x v="20"/>
    <s v="Chicago, IL"/>
    <s v="MCO"/>
    <s v="Orlando, FL"/>
    <n v="1721"/>
    <n v="1742"/>
    <n v="21"/>
    <n v="18"/>
    <n v="1800"/>
    <n v="2110"/>
    <n v="28"/>
    <n v="2056"/>
    <n v="2138"/>
    <n v="42"/>
    <n v="0"/>
    <n v="0"/>
    <n v="155"/>
    <n v="176"/>
    <n v="130"/>
    <n v="1005"/>
    <n v="5"/>
    <n v="0"/>
    <n v="21"/>
    <n v="0"/>
    <n v="16"/>
    <s v="21:38"/>
    <s v="17:42"/>
    <d v="1899-12-30T03:56:00"/>
    <s v="Afternoon"/>
    <x v="0"/>
    <x v="1"/>
  </r>
  <r>
    <x v="1038"/>
    <x v="2"/>
    <s v="Southwest Airlines Co.: WN"/>
    <s v="WN"/>
    <n v="19393"/>
    <n v="2191"/>
    <x v="79"/>
    <s v="Portland, OR"/>
    <s v="DEN"/>
    <s v="Denver, CO"/>
    <n v="710"/>
    <n v="708"/>
    <n v="-2"/>
    <n v="11"/>
    <n v="719"/>
    <n v="1022"/>
    <n v="6"/>
    <n v="1040"/>
    <n v="1028"/>
    <n v="-12"/>
    <n v="0"/>
    <n v="0"/>
    <n v="150"/>
    <n v="140"/>
    <n v="123"/>
    <n v="991"/>
    <m/>
    <m/>
    <m/>
    <m/>
    <m/>
    <s v="10:28"/>
    <s v="07:08"/>
    <d v="1899-12-30T03:20:00"/>
    <s v="Morning"/>
    <x v="1"/>
    <x v="2"/>
  </r>
  <r>
    <x v="1039"/>
    <x v="0"/>
    <s v="United Air Lines Inc.: UA"/>
    <s v="UA"/>
    <n v="19977"/>
    <n v="2277"/>
    <x v="32"/>
    <s v="Los Angeles, CA"/>
    <s v="ORD"/>
    <s v="Chicago, IL"/>
    <n v="20"/>
    <n v="14"/>
    <n v="-6"/>
    <n v="14"/>
    <n v="28"/>
    <n v="528"/>
    <n v="5"/>
    <n v="609"/>
    <n v="533"/>
    <n v="-36"/>
    <n v="0"/>
    <n v="0"/>
    <n v="229"/>
    <n v="199"/>
    <n v="180"/>
    <n v="1744"/>
    <m/>
    <m/>
    <m/>
    <m/>
    <m/>
    <s v="05:33"/>
    <s v="00:14"/>
    <d v="1899-12-30T05:19:00"/>
    <s v="Night"/>
    <x v="1"/>
    <x v="3"/>
  </r>
  <r>
    <x v="1040"/>
    <x v="4"/>
    <s v="Republic Airline: YX"/>
    <s v="YX"/>
    <n v="20452"/>
    <n v="3616"/>
    <x v="139"/>
    <s v="Omaha, NE"/>
    <s v="ORD"/>
    <s v="Chicago, IL"/>
    <n v="850"/>
    <n v="846"/>
    <n v="-4"/>
    <n v="14"/>
    <n v="900"/>
    <n v="1005"/>
    <n v="14"/>
    <n v="1027"/>
    <n v="1019"/>
    <n v="-8"/>
    <n v="0"/>
    <n v="0"/>
    <n v="97"/>
    <n v="93"/>
    <n v="65"/>
    <n v="416"/>
    <m/>
    <m/>
    <m/>
    <m/>
    <m/>
    <s v="10:19"/>
    <s v="08:46"/>
    <d v="1899-12-30T01:33:00"/>
    <s v="Morning"/>
    <x v="1"/>
    <x v="0"/>
  </r>
  <r>
    <x v="1041"/>
    <x v="3"/>
    <s v="American Airlines Inc.: AA"/>
    <s v="AA"/>
    <n v="19805"/>
    <n v="2343"/>
    <x v="8"/>
    <s v="Raleigh/Durham, NC"/>
    <s v="MIA"/>
    <s v="Miami, FL"/>
    <n v="908"/>
    <n v="858"/>
    <n v="-10"/>
    <n v="12"/>
    <n v="910"/>
    <n v="1055"/>
    <n v="17"/>
    <n v="1120"/>
    <n v="1112"/>
    <n v="-8"/>
    <n v="0"/>
    <n v="0"/>
    <n v="132"/>
    <n v="134"/>
    <n v="105"/>
    <n v="700"/>
    <m/>
    <m/>
    <m/>
    <m/>
    <m/>
    <s v="11:12"/>
    <s v="08:58"/>
    <d v="1899-12-30T02:14:00"/>
    <s v="Morning"/>
    <x v="1"/>
    <x v="2"/>
  </r>
  <r>
    <x v="1042"/>
    <x v="4"/>
    <s v="Republic Airline: YX"/>
    <s v="YX"/>
    <n v="20452"/>
    <n v="4879"/>
    <x v="8"/>
    <s v="Raleigh/Durham, NC"/>
    <s v="DCA"/>
    <s v="Washington, DC"/>
    <n v="2000"/>
    <n v="0"/>
    <n v="0"/>
    <m/>
    <m/>
    <m/>
    <m/>
    <n v="2115"/>
    <n v="0"/>
    <n v="0"/>
    <n v="1"/>
    <n v="0"/>
    <n v="75"/>
    <m/>
    <m/>
    <n v="227"/>
    <m/>
    <m/>
    <m/>
    <m/>
    <m/>
    <s v="00:00"/>
    <s v="00:00"/>
    <d v="1899-12-30T00:00:00"/>
    <s v="Night"/>
    <x v="0"/>
    <x v="2"/>
  </r>
  <r>
    <x v="1043"/>
    <x v="2"/>
    <s v="Southwest Airlines Co.: WN"/>
    <s v="WN"/>
    <n v="19393"/>
    <n v="1655"/>
    <x v="9"/>
    <s v="Chicago, IL"/>
    <s v="MCO"/>
    <s v="Orlando, FL"/>
    <n v="825"/>
    <n v="852"/>
    <n v="27"/>
    <n v="28"/>
    <n v="920"/>
    <n v="1227"/>
    <n v="9"/>
    <n v="1205"/>
    <n v="1236"/>
    <n v="31"/>
    <n v="0"/>
    <n v="0"/>
    <n v="160"/>
    <n v="164"/>
    <n v="127"/>
    <n v="990"/>
    <n v="2"/>
    <n v="0"/>
    <n v="4"/>
    <n v="0"/>
    <n v="25"/>
    <s v="12:36"/>
    <s v="08:52"/>
    <d v="1899-12-30T03:44:00"/>
    <s v="Morning"/>
    <x v="0"/>
    <x v="3"/>
  </r>
  <r>
    <x v="1044"/>
    <x v="0"/>
    <s v="United Air Lines Inc.: UA"/>
    <s v="UA"/>
    <n v="19977"/>
    <n v="2288"/>
    <x v="43"/>
    <s v="Philadelphia, PA"/>
    <s v="DEN"/>
    <s v="Denver, CO"/>
    <n v="1627"/>
    <n v="1620"/>
    <n v="-7"/>
    <n v="10"/>
    <n v="1630"/>
    <n v="1839"/>
    <n v="8"/>
    <n v="1837"/>
    <n v="1847"/>
    <n v="10"/>
    <n v="0"/>
    <n v="0"/>
    <n v="250"/>
    <n v="267"/>
    <n v="249"/>
    <n v="1558"/>
    <m/>
    <m/>
    <m/>
    <m/>
    <m/>
    <s v="18:47"/>
    <s v="16:20"/>
    <d v="1899-12-30T02:27:00"/>
    <s v="Afternoon"/>
    <x v="1"/>
    <x v="1"/>
  </r>
  <r>
    <x v="1045"/>
    <x v="0"/>
    <s v="United Air Lines Inc.: UA"/>
    <s v="UA"/>
    <n v="19977"/>
    <n v="1826"/>
    <x v="0"/>
    <s v="Denver, CO"/>
    <s v="MIA"/>
    <s v="Miami, FL"/>
    <n v="1002"/>
    <n v="1041"/>
    <n v="39"/>
    <n v="18"/>
    <n v="1059"/>
    <n v="1613"/>
    <n v="8"/>
    <n v="1554"/>
    <n v="1621"/>
    <n v="27"/>
    <n v="0"/>
    <n v="0"/>
    <n v="232"/>
    <n v="220"/>
    <n v="194"/>
    <n v="1709"/>
    <n v="27"/>
    <n v="0"/>
    <n v="0"/>
    <n v="0"/>
    <n v="0"/>
    <s v="16:21"/>
    <s v="10:41"/>
    <d v="1899-12-30T05:40:00"/>
    <s v="Morning"/>
    <x v="0"/>
    <x v="0"/>
  </r>
  <r>
    <x v="1046"/>
    <x v="12"/>
    <s v="Endeavor Air Inc.: 9E"/>
    <s v="9E"/>
    <n v="20363"/>
    <n v="4949"/>
    <x v="98"/>
    <s v="Cedar Rapids/Iowa City, IA"/>
    <s v="MSP"/>
    <s v="Minneapolis, MN"/>
    <n v="650"/>
    <n v="649"/>
    <n v="-1"/>
    <n v="13"/>
    <n v="702"/>
    <n v="742"/>
    <n v="5"/>
    <n v="759"/>
    <n v="747"/>
    <n v="-12"/>
    <n v="0"/>
    <n v="0"/>
    <n v="69"/>
    <n v="58"/>
    <n v="40"/>
    <n v="220"/>
    <m/>
    <m/>
    <m/>
    <m/>
    <m/>
    <s v="07:47"/>
    <s v="06:49"/>
    <d v="1899-12-30T00:58:00"/>
    <s v="Morning"/>
    <x v="1"/>
    <x v="6"/>
  </r>
  <r>
    <x v="1047"/>
    <x v="11"/>
    <s v="SkyWest Airlines Inc.: OO"/>
    <s v="OO"/>
    <n v="20304"/>
    <n v="5217"/>
    <x v="17"/>
    <s v="Grand Rapids, MI"/>
    <s v="ORD"/>
    <s v="Chicago, IL"/>
    <n v="1400"/>
    <n v="1357"/>
    <n v="-3"/>
    <n v="11"/>
    <n v="1408"/>
    <n v="1338"/>
    <n v="39"/>
    <n v="1411"/>
    <n v="1417"/>
    <n v="6"/>
    <n v="0"/>
    <n v="0"/>
    <n v="71"/>
    <n v="80"/>
    <n v="30"/>
    <n v="137"/>
    <m/>
    <m/>
    <m/>
    <m/>
    <m/>
    <s v="14:17"/>
    <s v="13:57"/>
    <d v="1899-12-30T00:20:00"/>
    <s v="Afternoon"/>
    <x v="1"/>
    <x v="4"/>
  </r>
  <r>
    <x v="1048"/>
    <x v="14"/>
    <s v="Frontier Airlines Inc.: F9"/>
    <s v="F9"/>
    <n v="20436"/>
    <n v="1238"/>
    <x v="48"/>
    <s v="Orlando, FL"/>
    <s v="BOS"/>
    <s v="Boston, MA"/>
    <n v="845"/>
    <n v="835"/>
    <n v="-10"/>
    <n v="16"/>
    <n v="851"/>
    <n v="1121"/>
    <n v="7"/>
    <n v="1144"/>
    <n v="1128"/>
    <n v="-16"/>
    <n v="0"/>
    <n v="0"/>
    <n v="179"/>
    <n v="173"/>
    <n v="150"/>
    <n v="1121"/>
    <m/>
    <m/>
    <m/>
    <m/>
    <m/>
    <s v="11:28"/>
    <s v="08:35"/>
    <d v="1899-12-30T02:53:00"/>
    <s v="Morning"/>
    <x v="1"/>
    <x v="6"/>
  </r>
  <r>
    <x v="1049"/>
    <x v="13"/>
    <s v="Envoy Air: MQ"/>
    <s v="MQ"/>
    <n v="20398"/>
    <n v="3610"/>
    <x v="143"/>
    <s v="Shreveport, LA"/>
    <s v="DFW"/>
    <s v="Dallas/Fort Worth, TX"/>
    <n v="1435"/>
    <n v="1430"/>
    <n v="-5"/>
    <n v="6"/>
    <n v="1436"/>
    <n v="1515"/>
    <n v="9"/>
    <n v="1540"/>
    <n v="1524"/>
    <n v="-16"/>
    <n v="0"/>
    <n v="0"/>
    <n v="65"/>
    <n v="54"/>
    <n v="39"/>
    <n v="190"/>
    <m/>
    <m/>
    <m/>
    <m/>
    <m/>
    <s v="15:24"/>
    <s v="14:30"/>
    <d v="1899-12-30T00:54:00"/>
    <s v="Afternoon"/>
    <x v="1"/>
    <x v="5"/>
  </r>
  <r>
    <x v="1050"/>
    <x v="0"/>
    <s v="United Air Lines Inc.: UA"/>
    <s v="UA"/>
    <n v="19977"/>
    <n v="2402"/>
    <x v="32"/>
    <s v="Los Angeles, CA"/>
    <s v="BOS"/>
    <s v="Boston, MA"/>
    <n v="2240"/>
    <n v="2236"/>
    <n v="-4"/>
    <n v="14"/>
    <n v="2250"/>
    <n v="651"/>
    <n v="9"/>
    <n v="705"/>
    <n v="700"/>
    <n v="-5"/>
    <n v="0"/>
    <n v="0"/>
    <n v="325"/>
    <n v="324"/>
    <n v="301"/>
    <n v="2611"/>
    <m/>
    <m/>
    <m/>
    <m/>
    <m/>
    <s v="07:00"/>
    <s v="22:36"/>
    <n v="-0.64999999999999991"/>
    <s v="Evening"/>
    <x v="1"/>
    <x v="3"/>
  </r>
  <r>
    <x v="1051"/>
    <x v="3"/>
    <s v="American Airlines Inc.: AA"/>
    <s v="AA"/>
    <n v="19805"/>
    <n v="2810"/>
    <x v="54"/>
    <s v="Newark, NJ"/>
    <s v="MIA"/>
    <s v="Miami, FL"/>
    <n v="800"/>
    <n v="800"/>
    <n v="0"/>
    <n v="15"/>
    <n v="815"/>
    <n v="1054"/>
    <n v="6"/>
    <n v="1102"/>
    <n v="1100"/>
    <n v="-2"/>
    <n v="0"/>
    <n v="0"/>
    <n v="182"/>
    <n v="180"/>
    <n v="159"/>
    <n v="1085"/>
    <m/>
    <m/>
    <m/>
    <m/>
    <m/>
    <s v="11:00"/>
    <s v="08:00"/>
    <d v="1899-12-30T03:00:00"/>
    <s v="Morning"/>
    <x v="1"/>
    <x v="4"/>
  </r>
  <r>
    <x v="1052"/>
    <x v="2"/>
    <s v="Southwest Airlines Co.: WN"/>
    <s v="WN"/>
    <n v="19393"/>
    <n v="354"/>
    <x v="148"/>
    <s v="Albuquerque, NM"/>
    <s v="LAX"/>
    <s v="Los Angeles, CA"/>
    <n v="1800"/>
    <n v="1755"/>
    <n v="-5"/>
    <n v="10"/>
    <n v="1805"/>
    <n v="1839"/>
    <n v="7"/>
    <n v="1905"/>
    <n v="1846"/>
    <n v="-19"/>
    <n v="0"/>
    <n v="0"/>
    <n v="125"/>
    <n v="111"/>
    <n v="94"/>
    <n v="677"/>
    <m/>
    <m/>
    <m/>
    <m/>
    <m/>
    <s v="18:46"/>
    <s v="17:55"/>
    <d v="1899-12-30T00:51:00"/>
    <s v="Afternoon"/>
    <x v="1"/>
    <x v="2"/>
  </r>
  <r>
    <x v="1053"/>
    <x v="3"/>
    <s v="American Airlines Inc.: AA"/>
    <s v="AA"/>
    <n v="19805"/>
    <n v="1614"/>
    <x v="19"/>
    <s v="Charlotte, NC"/>
    <s v="SAV"/>
    <s v="Savannah, GA"/>
    <n v="909"/>
    <n v="941"/>
    <n v="32"/>
    <n v="19"/>
    <n v="1000"/>
    <n v="1044"/>
    <n v="3"/>
    <n v="1017"/>
    <n v="1047"/>
    <n v="30"/>
    <n v="0"/>
    <n v="0"/>
    <n v="68"/>
    <n v="66"/>
    <n v="44"/>
    <n v="213"/>
    <n v="30"/>
    <n v="0"/>
    <n v="0"/>
    <n v="0"/>
    <n v="0"/>
    <s v="10:47"/>
    <s v="09:41"/>
    <d v="1899-12-30T01:06:00"/>
    <s v="Morning"/>
    <x v="0"/>
    <x v="5"/>
  </r>
  <r>
    <x v="1054"/>
    <x v="3"/>
    <s v="American Airlines Inc.: AA"/>
    <s v="AA"/>
    <n v="19805"/>
    <n v="1110"/>
    <x v="27"/>
    <s v="Indianapolis, IN"/>
    <s v="CLT"/>
    <s v="Charlotte, NC"/>
    <n v="610"/>
    <n v="601"/>
    <n v="-9"/>
    <n v="29"/>
    <n v="630"/>
    <n v="733"/>
    <n v="12"/>
    <n v="747"/>
    <n v="745"/>
    <n v="-2"/>
    <n v="0"/>
    <n v="0"/>
    <n v="97"/>
    <n v="104"/>
    <n v="63"/>
    <n v="427"/>
    <m/>
    <m/>
    <m/>
    <m/>
    <m/>
    <s v="07:45"/>
    <s v="06:01"/>
    <d v="1899-12-30T01:44:00"/>
    <s v="Morning"/>
    <x v="1"/>
    <x v="3"/>
  </r>
  <r>
    <x v="1055"/>
    <x v="1"/>
    <s v="Delta Air Lines Inc.: DL"/>
    <s v="DL"/>
    <n v="19790"/>
    <n v="447"/>
    <x v="15"/>
    <s v="New York, NY"/>
    <s v="LAX"/>
    <s v="Los Angeles, CA"/>
    <n v="1815"/>
    <n v="1812"/>
    <n v="-3"/>
    <n v="16"/>
    <n v="1828"/>
    <n v="2036"/>
    <n v="9"/>
    <n v="2140"/>
    <n v="2045"/>
    <n v="-55"/>
    <n v="0"/>
    <n v="0"/>
    <n v="385"/>
    <n v="333"/>
    <n v="308"/>
    <n v="2475"/>
    <m/>
    <m/>
    <m/>
    <m/>
    <m/>
    <s v="20:45"/>
    <s v="18:12"/>
    <d v="1899-12-30T02:33:00"/>
    <s v="Evening"/>
    <x v="1"/>
    <x v="3"/>
  </r>
  <r>
    <x v="1056"/>
    <x v="1"/>
    <s v="Delta Air Lines Inc.: DL"/>
    <s v="DL"/>
    <n v="19790"/>
    <n v="2127"/>
    <x v="127"/>
    <s v="Jacksonville, FL"/>
    <s v="ATL"/>
    <s v="Atlanta, GA"/>
    <n v="1202"/>
    <n v="1236"/>
    <n v="34"/>
    <n v="9"/>
    <n v="1245"/>
    <n v="1328"/>
    <n v="9"/>
    <n v="1317"/>
    <n v="1337"/>
    <n v="20"/>
    <n v="0"/>
    <n v="0"/>
    <n v="75"/>
    <n v="61"/>
    <n v="43"/>
    <n v="270"/>
    <n v="0"/>
    <n v="0"/>
    <n v="0"/>
    <n v="0"/>
    <n v="20"/>
    <s v="13:37"/>
    <s v="12:36"/>
    <d v="1899-12-30T01:01:00"/>
    <s v="Afternoon"/>
    <x v="0"/>
    <x v="2"/>
  </r>
  <r>
    <x v="1057"/>
    <x v="3"/>
    <s v="American Airlines Inc.: AA"/>
    <s v="AA"/>
    <n v="19805"/>
    <n v="2239"/>
    <x v="18"/>
    <s v="Dallas/Fort Worth, TX"/>
    <s v="MIA"/>
    <s v="Miami, FL"/>
    <n v="1445"/>
    <n v="1444"/>
    <n v="-1"/>
    <n v="18"/>
    <n v="1502"/>
    <n v="1827"/>
    <n v="4"/>
    <n v="1835"/>
    <n v="1831"/>
    <n v="-4"/>
    <n v="0"/>
    <n v="0"/>
    <n v="170"/>
    <n v="167"/>
    <n v="145"/>
    <n v="1121"/>
    <m/>
    <m/>
    <m/>
    <m/>
    <m/>
    <s v="18:31"/>
    <s v="14:44"/>
    <d v="1899-12-30T03:47:00"/>
    <s v="Afternoon"/>
    <x v="1"/>
    <x v="6"/>
  </r>
  <r>
    <x v="1058"/>
    <x v="14"/>
    <s v="Frontier Airlines Inc.: F9"/>
    <s v="F9"/>
    <n v="20436"/>
    <n v="1606"/>
    <x v="1"/>
    <s v="Minneapolis, MN"/>
    <s v="CLE"/>
    <s v="Cleveland, OH"/>
    <n v="1112"/>
    <n v="1103"/>
    <n v="-9"/>
    <n v="17"/>
    <n v="1120"/>
    <n v="1346"/>
    <n v="9"/>
    <n v="1407"/>
    <n v="1355"/>
    <n v="-12"/>
    <n v="0"/>
    <n v="0"/>
    <n v="115"/>
    <n v="112"/>
    <n v="86"/>
    <n v="622"/>
    <m/>
    <m/>
    <m/>
    <m/>
    <m/>
    <s v="13:55"/>
    <s v="11:03"/>
    <d v="1899-12-30T02:52:00"/>
    <s v="Morning"/>
    <x v="1"/>
    <x v="0"/>
  </r>
  <r>
    <x v="1059"/>
    <x v="5"/>
    <s v="Spirit Air Lines: NK"/>
    <s v="NK"/>
    <n v="20416"/>
    <n v="806"/>
    <x v="21"/>
    <s v="Las Vegas, NV"/>
    <s v="ATL"/>
    <s v="Atlanta, GA"/>
    <n v="800"/>
    <n v="755"/>
    <n v="-5"/>
    <n v="13"/>
    <n v="808"/>
    <n v="1441"/>
    <n v="6"/>
    <n v="1457"/>
    <n v="1447"/>
    <n v="-10"/>
    <n v="0"/>
    <n v="0"/>
    <n v="237"/>
    <n v="232"/>
    <n v="213"/>
    <n v="1747"/>
    <m/>
    <m/>
    <m/>
    <m/>
    <m/>
    <s v="14:47"/>
    <s v="07:55"/>
    <d v="1899-12-30T06:52:00"/>
    <s v="Morning"/>
    <x v="1"/>
    <x v="5"/>
  </r>
  <r>
    <x v="1060"/>
    <x v="2"/>
    <s v="Southwest Airlines Co.: WN"/>
    <s v="WN"/>
    <n v="19393"/>
    <n v="1313"/>
    <x v="21"/>
    <s v="Las Vegas, NV"/>
    <s v="ONT"/>
    <s v="Ontario, CA"/>
    <n v="1850"/>
    <n v="1845"/>
    <n v="-5"/>
    <n v="8"/>
    <n v="1853"/>
    <n v="1928"/>
    <n v="8"/>
    <n v="1950"/>
    <n v="1936"/>
    <n v="-14"/>
    <n v="0"/>
    <n v="0"/>
    <n v="60"/>
    <n v="51"/>
    <n v="35"/>
    <n v="197"/>
    <m/>
    <m/>
    <m/>
    <m/>
    <m/>
    <s v="19:36"/>
    <s v="18:45"/>
    <d v="1899-12-30T00:51:00"/>
    <s v="Evening"/>
    <x v="1"/>
    <x v="0"/>
  </r>
  <r>
    <x v="1061"/>
    <x v="11"/>
    <s v="SkyWest Airlines Inc.: OO"/>
    <s v="OO"/>
    <n v="20304"/>
    <n v="5082"/>
    <x v="173"/>
    <s v="Muskegon, MI"/>
    <s v="ORD"/>
    <s v="Chicago, IL"/>
    <n v="600"/>
    <n v="555"/>
    <n v="-5"/>
    <n v="23"/>
    <n v="618"/>
    <n v="551"/>
    <n v="10"/>
    <n v="609"/>
    <n v="601"/>
    <n v="-8"/>
    <n v="0"/>
    <n v="0"/>
    <n v="69"/>
    <n v="66"/>
    <n v="33"/>
    <n v="119"/>
    <m/>
    <m/>
    <m/>
    <m/>
    <m/>
    <s v="06:01"/>
    <s v="05:55"/>
    <d v="1899-12-30T00:06:00"/>
    <s v="Night"/>
    <x v="1"/>
    <x v="2"/>
  </r>
  <r>
    <x v="1062"/>
    <x v="2"/>
    <s v="Southwest Airlines Co.: WN"/>
    <s v="WN"/>
    <n v="19393"/>
    <n v="1944"/>
    <x v="40"/>
    <s v="Phoenix, AZ"/>
    <s v="OAK"/>
    <s v="Oakland, CA"/>
    <n v="1720"/>
    <n v="1719"/>
    <n v="-1"/>
    <n v="9"/>
    <n v="1728"/>
    <n v="1858"/>
    <n v="4"/>
    <n v="1915"/>
    <n v="1902"/>
    <n v="-13"/>
    <n v="0"/>
    <n v="0"/>
    <n v="115"/>
    <n v="103"/>
    <n v="90"/>
    <n v="646"/>
    <m/>
    <m/>
    <m/>
    <m/>
    <m/>
    <s v="19:02"/>
    <s v="17:19"/>
    <d v="1899-12-30T01:43:00"/>
    <s v="Afternoon"/>
    <x v="1"/>
    <x v="2"/>
  </r>
  <r>
    <x v="1063"/>
    <x v="17"/>
    <s v="Hawaiian Airlines Inc.: HA"/>
    <s v="HA"/>
    <n v="19690"/>
    <n v="2"/>
    <x v="61"/>
    <s v="Honolulu, HI"/>
    <s v="LAX"/>
    <s v="Los Angeles, CA"/>
    <n v="1430"/>
    <n v="1432"/>
    <n v="2"/>
    <n v="13"/>
    <n v="1445"/>
    <n v="2230"/>
    <n v="12"/>
    <n v="2300"/>
    <n v="2242"/>
    <n v="-18"/>
    <n v="0"/>
    <n v="0"/>
    <n v="330"/>
    <n v="310"/>
    <n v="285"/>
    <n v="2556"/>
    <m/>
    <m/>
    <m/>
    <m/>
    <m/>
    <s v="22:42"/>
    <s v="14:32"/>
    <d v="1899-12-30T08:10:00"/>
    <s v="Afternoon"/>
    <x v="1"/>
    <x v="5"/>
  </r>
  <r>
    <x v="1064"/>
    <x v="3"/>
    <s v="American Airlines Inc.: AA"/>
    <s v="AA"/>
    <n v="19805"/>
    <n v="2095"/>
    <x v="43"/>
    <s v="Philadelphia, PA"/>
    <s v="ORD"/>
    <s v="Chicago, IL"/>
    <n v="850"/>
    <n v="847"/>
    <n v="-3"/>
    <n v="35"/>
    <n v="922"/>
    <n v="1013"/>
    <n v="10"/>
    <n v="1020"/>
    <n v="1023"/>
    <n v="3"/>
    <n v="0"/>
    <n v="0"/>
    <n v="150"/>
    <n v="156"/>
    <n v="111"/>
    <n v="678"/>
    <m/>
    <m/>
    <m/>
    <m/>
    <m/>
    <s v="10:23"/>
    <s v="08:47"/>
    <d v="1899-12-30T01:36:00"/>
    <s v="Morning"/>
    <x v="1"/>
    <x v="0"/>
  </r>
  <r>
    <x v="1065"/>
    <x v="2"/>
    <s v="Southwest Airlines Co.: WN"/>
    <s v="WN"/>
    <n v="19393"/>
    <n v="6191"/>
    <x v="16"/>
    <s v="Fort Lauderdale, FL"/>
    <s v="MCO"/>
    <s v="Orlando, FL"/>
    <n v="1855"/>
    <n v="1854"/>
    <n v="-1"/>
    <n v="12"/>
    <n v="1906"/>
    <n v="1939"/>
    <n v="35"/>
    <n v="2000"/>
    <n v="2014"/>
    <n v="14"/>
    <n v="0"/>
    <n v="0"/>
    <n v="65"/>
    <n v="80"/>
    <n v="33"/>
    <n v="177"/>
    <m/>
    <m/>
    <m/>
    <m/>
    <m/>
    <s v="20:14"/>
    <s v="18:54"/>
    <d v="1899-12-30T01:20:00"/>
    <s v="Evening"/>
    <x v="1"/>
    <x v="3"/>
  </r>
  <r>
    <x v="1066"/>
    <x v="1"/>
    <s v="Delta Air Lines Inc.: DL"/>
    <s v="DL"/>
    <n v="19790"/>
    <n v="498"/>
    <x v="7"/>
    <s v="Atlanta, GA"/>
    <s v="LEX"/>
    <s v="Lexington, KY"/>
    <n v="2248"/>
    <n v="2244"/>
    <n v="-4"/>
    <n v="13"/>
    <n v="2257"/>
    <n v="2348"/>
    <n v="5"/>
    <n v="2359"/>
    <n v="2353"/>
    <n v="-6"/>
    <n v="0"/>
    <n v="0"/>
    <n v="71"/>
    <n v="69"/>
    <n v="51"/>
    <n v="304"/>
    <m/>
    <m/>
    <m/>
    <m/>
    <m/>
    <s v="23:53"/>
    <s v="22:44"/>
    <d v="1899-12-30T01:09:00"/>
    <s v="Evening"/>
    <x v="1"/>
    <x v="1"/>
  </r>
  <r>
    <x v="1067"/>
    <x v="2"/>
    <s v="Southwest Airlines Co.: WN"/>
    <s v="WN"/>
    <n v="19393"/>
    <n v="7"/>
    <x v="142"/>
    <s v="Lubbock, TX"/>
    <s v="DAL"/>
    <s v="Dallas, TX"/>
    <n v="630"/>
    <n v="626"/>
    <n v="-4"/>
    <n v="8"/>
    <n v="634"/>
    <n v="722"/>
    <n v="3"/>
    <n v="740"/>
    <n v="725"/>
    <n v="-15"/>
    <n v="0"/>
    <n v="0"/>
    <n v="70"/>
    <n v="59"/>
    <n v="48"/>
    <n v="293"/>
    <m/>
    <m/>
    <m/>
    <m/>
    <m/>
    <s v="07:25"/>
    <s v="06:26"/>
    <d v="1899-12-30T00:59:00"/>
    <s v="Morning"/>
    <x v="1"/>
    <x v="2"/>
  </r>
  <r>
    <x v="1068"/>
    <x v="2"/>
    <s v="Southwest Airlines Co.: WN"/>
    <s v="WN"/>
    <n v="19393"/>
    <n v="2014"/>
    <x v="0"/>
    <s v="Denver, CO"/>
    <s v="OMA"/>
    <s v="Omaha, NE"/>
    <n v="1125"/>
    <n v="1128"/>
    <n v="3"/>
    <n v="12"/>
    <n v="1140"/>
    <n v="1345"/>
    <n v="3"/>
    <n v="1350"/>
    <n v="1348"/>
    <n v="-2"/>
    <n v="0"/>
    <n v="0"/>
    <n v="85"/>
    <n v="80"/>
    <n v="65"/>
    <n v="472"/>
    <m/>
    <m/>
    <m/>
    <m/>
    <m/>
    <s v="13:48"/>
    <s v="11:28"/>
    <d v="1899-12-30T02:20:00"/>
    <s v="Morning"/>
    <x v="1"/>
    <x v="6"/>
  </r>
  <r>
    <x v="1069"/>
    <x v="2"/>
    <s v="Southwest Airlines Co.: WN"/>
    <s v="WN"/>
    <n v="19393"/>
    <n v="1265"/>
    <x v="2"/>
    <s v="Dallas, TX"/>
    <s v="IND"/>
    <s v="Indianapolis, IN"/>
    <n v="1150"/>
    <n v="1153"/>
    <n v="3"/>
    <n v="11"/>
    <n v="1204"/>
    <n v="1447"/>
    <n v="2"/>
    <n v="1450"/>
    <n v="1449"/>
    <n v="-1"/>
    <n v="0"/>
    <n v="0"/>
    <n v="120"/>
    <n v="116"/>
    <n v="103"/>
    <n v="755"/>
    <m/>
    <m/>
    <m/>
    <m/>
    <m/>
    <s v="14:49"/>
    <s v="11:53"/>
    <d v="1899-12-30T02:56:00"/>
    <s v="Morning"/>
    <x v="1"/>
    <x v="5"/>
  </r>
  <r>
    <x v="1070"/>
    <x v="1"/>
    <s v="Delta Air Lines Inc.: DL"/>
    <s v="DL"/>
    <n v="19790"/>
    <n v="1579"/>
    <x v="7"/>
    <s v="Atlanta, GA"/>
    <s v="BDL"/>
    <s v="Hartford, CT"/>
    <n v="815"/>
    <n v="821"/>
    <n v="6"/>
    <n v="13"/>
    <n v="834"/>
    <n v="1045"/>
    <n v="3"/>
    <n v="1024"/>
    <n v="1048"/>
    <n v="24"/>
    <n v="0"/>
    <n v="0"/>
    <n v="129"/>
    <n v="147"/>
    <n v="131"/>
    <n v="859"/>
    <n v="6"/>
    <n v="0"/>
    <n v="18"/>
    <n v="0"/>
    <n v="0"/>
    <s v="10:48"/>
    <s v="08:21"/>
    <d v="1899-12-30T02:27:00"/>
    <s v="Morning"/>
    <x v="0"/>
    <x v="5"/>
  </r>
  <r>
    <x v="1071"/>
    <x v="4"/>
    <s v="Republic Airline: YX"/>
    <s v="YX"/>
    <n v="20452"/>
    <n v="4698"/>
    <x v="145"/>
    <s v="Portland, ME"/>
    <s v="DCA"/>
    <s v="Washington, DC"/>
    <n v="1209"/>
    <n v="1157"/>
    <n v="-12"/>
    <n v="14"/>
    <n v="1211"/>
    <n v="1340"/>
    <n v="5"/>
    <n v="1403"/>
    <n v="1345"/>
    <n v="-18"/>
    <n v="0"/>
    <n v="0"/>
    <n v="114"/>
    <n v="108"/>
    <n v="89"/>
    <n v="482"/>
    <m/>
    <m/>
    <m/>
    <m/>
    <m/>
    <s v="13:45"/>
    <s v="11:57"/>
    <d v="1899-12-30T01:48:00"/>
    <s v="Morning"/>
    <x v="1"/>
    <x v="4"/>
  </r>
  <r>
    <x v="1072"/>
    <x v="3"/>
    <s v="American Airlines Inc.: AA"/>
    <s v="AA"/>
    <n v="19805"/>
    <n v="2670"/>
    <x v="12"/>
    <s v="Baltimore, MD"/>
    <s v="CLT"/>
    <s v="Charlotte, NC"/>
    <n v="501"/>
    <n v="0"/>
    <n v="0"/>
    <m/>
    <m/>
    <m/>
    <m/>
    <n v="630"/>
    <n v="0"/>
    <n v="0"/>
    <n v="1"/>
    <n v="0"/>
    <n v="89"/>
    <m/>
    <m/>
    <n v="361"/>
    <m/>
    <m/>
    <m/>
    <m/>
    <m/>
    <s v="00:00"/>
    <s v="00:00"/>
    <d v="1899-12-30T00:00:00"/>
    <s v="Night"/>
    <x v="0"/>
    <x v="0"/>
  </r>
  <r>
    <x v="1073"/>
    <x v="4"/>
    <s v="Republic Airline: YX"/>
    <s v="YX"/>
    <n v="20452"/>
    <n v="4693"/>
    <x v="19"/>
    <s v="Charlotte, NC"/>
    <s v="ORF"/>
    <s v="Norfolk, VA"/>
    <n v="2230"/>
    <n v="2232"/>
    <n v="2"/>
    <n v="20"/>
    <n v="2252"/>
    <n v="2336"/>
    <n v="7"/>
    <n v="2342"/>
    <n v="2343"/>
    <n v="1"/>
    <n v="0"/>
    <n v="0"/>
    <n v="72"/>
    <n v="71"/>
    <n v="44"/>
    <n v="290"/>
    <m/>
    <m/>
    <m/>
    <m/>
    <m/>
    <s v="23:43"/>
    <s v="22:32"/>
    <d v="1899-12-30T01:11:00"/>
    <s v="Evening"/>
    <x v="0"/>
    <x v="5"/>
  </r>
  <r>
    <x v="1074"/>
    <x v="12"/>
    <s v="Endeavor Air Inc.: 9E"/>
    <s v="9E"/>
    <n v="20363"/>
    <n v="5088"/>
    <x v="27"/>
    <s v="Indianapolis, IN"/>
    <s v="JFK"/>
    <s v="New York, NY"/>
    <n v="700"/>
    <n v="652"/>
    <n v="-8"/>
    <n v="30"/>
    <n v="722"/>
    <n v="854"/>
    <n v="12"/>
    <n v="926"/>
    <n v="906"/>
    <n v="-20"/>
    <n v="0"/>
    <n v="0"/>
    <n v="146"/>
    <n v="134"/>
    <n v="92"/>
    <n v="665"/>
    <m/>
    <m/>
    <m/>
    <m/>
    <m/>
    <s v="09:06"/>
    <s v="06:52"/>
    <d v="1899-12-30T02:14:00"/>
    <s v="Morning"/>
    <x v="1"/>
    <x v="4"/>
  </r>
  <r>
    <x v="1075"/>
    <x v="2"/>
    <s v="Southwest Airlines Co.: WN"/>
    <s v="WN"/>
    <n v="19393"/>
    <n v="1337"/>
    <x v="40"/>
    <s v="Phoenix, AZ"/>
    <s v="ATL"/>
    <s v="Atlanta, GA"/>
    <n v="600"/>
    <n v="620"/>
    <n v="20"/>
    <n v="12"/>
    <n v="632"/>
    <n v="1142"/>
    <n v="7"/>
    <n v="1125"/>
    <n v="1149"/>
    <n v="24"/>
    <n v="0"/>
    <n v="0"/>
    <n v="205"/>
    <n v="209"/>
    <n v="190"/>
    <n v="1587"/>
    <n v="20"/>
    <n v="0"/>
    <n v="4"/>
    <n v="0"/>
    <n v="0"/>
    <s v="11:49"/>
    <s v="06:20"/>
    <d v="1899-12-30T05:29:00"/>
    <s v="Morning"/>
    <x v="0"/>
    <x v="0"/>
  </r>
  <r>
    <x v="1076"/>
    <x v="1"/>
    <s v="Delta Air Lines Inc.: DL"/>
    <s v="DL"/>
    <n v="19790"/>
    <n v="1014"/>
    <x v="31"/>
    <s v="Boston, MA"/>
    <s v="SLC"/>
    <s v="Salt Lake City, UT"/>
    <n v="640"/>
    <n v="824"/>
    <n v="104"/>
    <n v="14"/>
    <n v="838"/>
    <n v="1117"/>
    <n v="5"/>
    <n v="959"/>
    <n v="1122"/>
    <n v="83"/>
    <n v="0"/>
    <n v="0"/>
    <n v="319"/>
    <n v="298"/>
    <n v="279"/>
    <n v="2105"/>
    <n v="83"/>
    <n v="0"/>
    <n v="0"/>
    <n v="0"/>
    <n v="0"/>
    <s v="11:22"/>
    <s v="08:24"/>
    <d v="1899-12-30T02:58:00"/>
    <s v="Morning"/>
    <x v="0"/>
    <x v="1"/>
  </r>
  <r>
    <x v="1077"/>
    <x v="11"/>
    <s v="SkyWest Airlines Inc.: OO"/>
    <s v="OO"/>
    <n v="20304"/>
    <n v="4640"/>
    <x v="174"/>
    <s v="Arcata/Eureka, CA"/>
    <s v="LAX"/>
    <s v="Los Angeles, CA"/>
    <n v="945"/>
    <n v="1020"/>
    <n v="35"/>
    <n v="7"/>
    <n v="1027"/>
    <n v="1149"/>
    <n v="9"/>
    <n v="1138"/>
    <n v="1158"/>
    <n v="20"/>
    <n v="0"/>
    <n v="0"/>
    <n v="113"/>
    <n v="98"/>
    <n v="82"/>
    <n v="577"/>
    <n v="20"/>
    <n v="0"/>
    <n v="0"/>
    <n v="0"/>
    <n v="0"/>
    <s v="11:58"/>
    <s v="10:20"/>
    <d v="1899-12-30T01:38:00"/>
    <s v="Morning"/>
    <x v="0"/>
    <x v="3"/>
  </r>
  <r>
    <x v="1078"/>
    <x v="3"/>
    <s v="American Airlines Inc.: AA"/>
    <s v="AA"/>
    <n v="19805"/>
    <n v="1757"/>
    <x v="15"/>
    <s v="New York, NY"/>
    <s v="BOS"/>
    <s v="Boston, MA"/>
    <n v="729"/>
    <n v="725"/>
    <n v="-4"/>
    <n v="21"/>
    <n v="746"/>
    <n v="830"/>
    <n v="7"/>
    <n v="849"/>
    <n v="837"/>
    <n v="-12"/>
    <n v="0"/>
    <n v="0"/>
    <n v="80"/>
    <n v="72"/>
    <n v="44"/>
    <n v="187"/>
    <m/>
    <m/>
    <m/>
    <m/>
    <m/>
    <s v="08:37"/>
    <s v="07:25"/>
    <d v="1899-12-30T01:12:00"/>
    <s v="Morning"/>
    <x v="1"/>
    <x v="1"/>
  </r>
  <r>
    <x v="1079"/>
    <x v="0"/>
    <s v="United Air Lines Inc.: UA"/>
    <s v="UA"/>
    <n v="19977"/>
    <n v="1413"/>
    <x v="6"/>
    <s v="Seattle, WA"/>
    <s v="DEN"/>
    <s v="Denver, CO"/>
    <n v="1550"/>
    <n v="1557"/>
    <n v="7"/>
    <n v="16"/>
    <n v="1613"/>
    <n v="1926"/>
    <n v="17"/>
    <n v="1936"/>
    <n v="1943"/>
    <n v="7"/>
    <n v="0"/>
    <n v="0"/>
    <n v="166"/>
    <n v="166"/>
    <n v="133"/>
    <n v="1024"/>
    <m/>
    <m/>
    <m/>
    <m/>
    <m/>
    <s v="19:43"/>
    <s v="15:57"/>
    <d v="1899-12-30T03:46:00"/>
    <s v="Afternoon"/>
    <x v="0"/>
    <x v="1"/>
  </r>
  <r>
    <x v="1080"/>
    <x v="12"/>
    <s v="Endeavor Air Inc.: 9E"/>
    <s v="9E"/>
    <n v="20363"/>
    <n v="3332"/>
    <x v="54"/>
    <s v="Newark, NJ"/>
    <s v="MSP"/>
    <s v="Minneapolis, MN"/>
    <n v="1708"/>
    <n v="1751"/>
    <n v="43"/>
    <n v="33"/>
    <n v="1824"/>
    <n v="1954"/>
    <n v="3"/>
    <n v="1925"/>
    <n v="1957"/>
    <n v="32"/>
    <n v="0"/>
    <n v="0"/>
    <n v="197"/>
    <n v="186"/>
    <n v="150"/>
    <n v="1008"/>
    <n v="7"/>
    <n v="0"/>
    <n v="0"/>
    <n v="0"/>
    <n v="25"/>
    <s v="19:57"/>
    <s v="17:51"/>
    <d v="1899-12-30T02:06:00"/>
    <s v="Afternoon"/>
    <x v="0"/>
    <x v="0"/>
  </r>
  <r>
    <x v="1081"/>
    <x v="1"/>
    <s v="Delta Air Lines Inc.: DL"/>
    <s v="DL"/>
    <n v="19790"/>
    <n v="2213"/>
    <x v="1"/>
    <s v="Minneapolis, MN"/>
    <s v="DTW"/>
    <s v="Detroit, MI"/>
    <n v="900"/>
    <n v="901"/>
    <n v="1"/>
    <n v="12"/>
    <n v="913"/>
    <n v="1131"/>
    <n v="8"/>
    <n v="1145"/>
    <n v="1139"/>
    <n v="-6"/>
    <n v="0"/>
    <n v="0"/>
    <n v="105"/>
    <n v="98"/>
    <n v="78"/>
    <n v="528"/>
    <m/>
    <m/>
    <m/>
    <m/>
    <m/>
    <s v="11:39"/>
    <s v="09:01"/>
    <d v="1899-12-30T02:38:00"/>
    <s v="Morning"/>
    <x v="1"/>
    <x v="6"/>
  </r>
  <r>
    <x v="1082"/>
    <x v="3"/>
    <s v="American Airlines Inc.: AA"/>
    <s v="AA"/>
    <n v="19805"/>
    <n v="2075"/>
    <x v="18"/>
    <s v="Dallas/Fort Worth, TX"/>
    <s v="GSP"/>
    <s v="Greer, SC"/>
    <n v="1220"/>
    <n v="1219"/>
    <n v="-1"/>
    <n v="12"/>
    <n v="1231"/>
    <n v="1526"/>
    <n v="4"/>
    <n v="1537"/>
    <n v="1530"/>
    <n v="-7"/>
    <n v="0"/>
    <n v="0"/>
    <n v="137"/>
    <n v="131"/>
    <n v="115"/>
    <n v="862"/>
    <m/>
    <m/>
    <m/>
    <m/>
    <m/>
    <s v="15:30"/>
    <s v="12:19"/>
    <d v="1899-12-30T03:11:00"/>
    <s v="Afternoon"/>
    <x v="1"/>
    <x v="1"/>
  </r>
  <r>
    <x v="1083"/>
    <x v="7"/>
    <s v="JetBlue Airways: B6"/>
    <s v="B6"/>
    <n v="20409"/>
    <n v="1294"/>
    <x v="48"/>
    <s v="Orlando, FL"/>
    <s v="HPN"/>
    <s v="White Plains, NY"/>
    <n v="1940"/>
    <n v="1931"/>
    <n v="-9"/>
    <n v="19"/>
    <n v="1950"/>
    <n v="2205"/>
    <n v="8"/>
    <n v="2219"/>
    <n v="2213"/>
    <n v="-6"/>
    <n v="0"/>
    <n v="0"/>
    <n v="159"/>
    <n v="162"/>
    <n v="135"/>
    <n v="972"/>
    <m/>
    <m/>
    <m/>
    <m/>
    <m/>
    <s v="22:13"/>
    <s v="19:31"/>
    <d v="1899-12-30T02:42:00"/>
    <s v="Evening"/>
    <x v="1"/>
    <x v="3"/>
  </r>
  <r>
    <x v="1084"/>
    <x v="12"/>
    <s v="Endeavor Air Inc.: 9E"/>
    <s v="9E"/>
    <n v="20363"/>
    <n v="4908"/>
    <x v="42"/>
    <s v="New York, NY"/>
    <s v="CHS"/>
    <s v="Charleston, SC"/>
    <n v="849"/>
    <n v="844"/>
    <n v="-5"/>
    <n v="38"/>
    <n v="922"/>
    <n v="1102"/>
    <n v="12"/>
    <n v="1111"/>
    <n v="1114"/>
    <n v="3"/>
    <n v="0"/>
    <n v="0"/>
    <n v="142"/>
    <n v="150"/>
    <n v="100"/>
    <n v="641"/>
    <m/>
    <m/>
    <m/>
    <m/>
    <m/>
    <s v="11:14"/>
    <s v="08:44"/>
    <d v="1899-12-30T02:30:00"/>
    <s v="Morning"/>
    <x v="1"/>
    <x v="6"/>
  </r>
  <r>
    <x v="1085"/>
    <x v="15"/>
    <s v="Mesa Airlines Inc.: YV"/>
    <s v="YV"/>
    <n v="20378"/>
    <n v="5733"/>
    <x v="175"/>
    <s v="Lafayette, LA"/>
    <s v="DFW"/>
    <s v="Dallas/Fort Worth, TX"/>
    <n v="620"/>
    <n v="614"/>
    <n v="-6"/>
    <n v="14"/>
    <n v="628"/>
    <n v="734"/>
    <n v="19"/>
    <n v="752"/>
    <n v="753"/>
    <n v="1"/>
    <n v="0"/>
    <n v="0"/>
    <n v="92"/>
    <n v="99"/>
    <n v="66"/>
    <n v="351"/>
    <m/>
    <m/>
    <m/>
    <m/>
    <m/>
    <s v="07:53"/>
    <s v="06:14"/>
    <d v="1899-12-30T01:39:00"/>
    <s v="Morning"/>
    <x v="1"/>
    <x v="3"/>
  </r>
  <r>
    <x v="1086"/>
    <x v="9"/>
    <s v="Allegiant Air: G4"/>
    <s v="G4"/>
    <n v="20368"/>
    <n v="1672"/>
    <x v="158"/>
    <s v="Punta Gorda, FL"/>
    <s v="PBG"/>
    <s v="Plattsburgh, NY"/>
    <n v="710"/>
    <n v="705"/>
    <n v="-5"/>
    <n v="7"/>
    <n v="712"/>
    <n v="954"/>
    <n v="7"/>
    <n v="1015"/>
    <n v="1001"/>
    <n v="-14"/>
    <n v="0"/>
    <n v="0"/>
    <n v="185"/>
    <n v="176"/>
    <n v="162"/>
    <n v="1311"/>
    <m/>
    <m/>
    <m/>
    <m/>
    <m/>
    <s v="10:01"/>
    <s v="07:05"/>
    <d v="1899-12-30T02:56:00"/>
    <s v="Morning"/>
    <x v="1"/>
    <x v="5"/>
  </r>
  <r>
    <x v="1087"/>
    <x v="1"/>
    <s v="Delta Air Lines Inc.: DL"/>
    <s v="DL"/>
    <n v="19790"/>
    <n v="2508"/>
    <x v="24"/>
    <s v="Salt Lake City, UT"/>
    <s v="SNA"/>
    <s v="Santa Ana, CA"/>
    <n v="2034"/>
    <n v="2222"/>
    <n v="108"/>
    <n v="12"/>
    <n v="2234"/>
    <n v="2256"/>
    <n v="5"/>
    <n v="2127"/>
    <n v="2301"/>
    <n v="94"/>
    <n v="0"/>
    <n v="0"/>
    <n v="113"/>
    <n v="99"/>
    <n v="82"/>
    <n v="588"/>
    <n v="49"/>
    <n v="0"/>
    <n v="0"/>
    <n v="0"/>
    <n v="45"/>
    <s v="23:01"/>
    <s v="22:22"/>
    <d v="1899-12-30T00:39:00"/>
    <s v="Evening"/>
    <x v="0"/>
    <x v="0"/>
  </r>
  <r>
    <x v="1088"/>
    <x v="11"/>
    <s v="SkyWest Airlines Inc.: OO"/>
    <s v="OO"/>
    <n v="20304"/>
    <n v="5564"/>
    <x v="20"/>
    <s v="Chicago, IL"/>
    <s v="SBN"/>
    <s v="South Bend, IN"/>
    <n v="1406"/>
    <n v="1403"/>
    <n v="-3"/>
    <n v="24"/>
    <n v="1427"/>
    <n v="1545"/>
    <n v="5"/>
    <n v="1606"/>
    <n v="1550"/>
    <n v="-16"/>
    <n v="0"/>
    <n v="0"/>
    <n v="60"/>
    <n v="47"/>
    <n v="18"/>
    <n v="84"/>
    <m/>
    <m/>
    <m/>
    <m/>
    <m/>
    <s v="15:50"/>
    <s v="14:03"/>
    <d v="1899-12-30T01:47:00"/>
    <s v="Afternoon"/>
    <x v="1"/>
    <x v="0"/>
  </r>
  <r>
    <x v="1089"/>
    <x v="3"/>
    <s v="American Airlines Inc.: AA"/>
    <s v="AA"/>
    <n v="19805"/>
    <n v="2372"/>
    <x v="19"/>
    <s v="Charlotte, NC"/>
    <s v="DEN"/>
    <s v="Denver, CO"/>
    <n v="1330"/>
    <n v="1333"/>
    <n v="3"/>
    <n v="15"/>
    <n v="1348"/>
    <n v="1448"/>
    <n v="6"/>
    <n v="1501"/>
    <n v="1454"/>
    <n v="-7"/>
    <n v="0"/>
    <n v="0"/>
    <n v="211"/>
    <n v="201"/>
    <n v="180"/>
    <n v="1337"/>
    <m/>
    <m/>
    <m/>
    <m/>
    <m/>
    <s v="14:54"/>
    <s v="13:33"/>
    <d v="1899-12-30T01:21:00"/>
    <s v="Afternoon"/>
    <x v="1"/>
    <x v="5"/>
  </r>
  <r>
    <x v="1090"/>
    <x v="3"/>
    <s v="American Airlines Inc.: AA"/>
    <s v="AA"/>
    <n v="19805"/>
    <n v="1033"/>
    <x v="19"/>
    <s v="Charlotte, NC"/>
    <s v="IND"/>
    <s v="Indianapolis, IN"/>
    <n v="2257"/>
    <n v="2251"/>
    <n v="-6"/>
    <n v="26"/>
    <n v="2317"/>
    <n v="24"/>
    <n v="9"/>
    <n v="46"/>
    <n v="33"/>
    <n v="-13"/>
    <n v="0"/>
    <n v="0"/>
    <n v="109"/>
    <n v="102"/>
    <n v="67"/>
    <n v="427"/>
    <m/>
    <m/>
    <m/>
    <m/>
    <m/>
    <s v="00:33"/>
    <s v="22:51"/>
    <n v="-0.92916666666666659"/>
    <s v="Evening"/>
    <x v="1"/>
    <x v="6"/>
  </r>
  <r>
    <x v="1091"/>
    <x v="3"/>
    <s v="American Airlines Inc.: AA"/>
    <s v="AA"/>
    <n v="19805"/>
    <n v="5"/>
    <x v="18"/>
    <s v="Dallas/Fort Worth, TX"/>
    <s v="HNL"/>
    <s v="Honolulu, HI"/>
    <n v="1120"/>
    <n v="1117"/>
    <n v="-3"/>
    <n v="16"/>
    <n v="1133"/>
    <n v="1340"/>
    <n v="4"/>
    <n v="1422"/>
    <n v="1344"/>
    <n v="-38"/>
    <n v="0"/>
    <n v="0"/>
    <n v="482"/>
    <n v="447"/>
    <n v="427"/>
    <n v="3784"/>
    <m/>
    <m/>
    <m/>
    <m/>
    <m/>
    <s v="13:44"/>
    <s v="11:17"/>
    <d v="1899-12-30T02:27:00"/>
    <s v="Morning"/>
    <x v="1"/>
    <x v="4"/>
  </r>
  <r>
    <x v="1092"/>
    <x v="10"/>
    <s v="ExpressJet Airlines LLC d/b/a aha!: EV"/>
    <s v="EV"/>
    <n v="20366"/>
    <n v="4177"/>
    <x v="3"/>
    <s v="Washington, DC"/>
    <s v="CLE"/>
    <s v="Cleveland, OH"/>
    <n v="1600"/>
    <n v="1549"/>
    <n v="-11"/>
    <n v="35"/>
    <n v="1624"/>
    <n v="1713"/>
    <n v="5"/>
    <n v="1725"/>
    <n v="1718"/>
    <n v="-7"/>
    <n v="0"/>
    <n v="0"/>
    <n v="85"/>
    <n v="89"/>
    <n v="49"/>
    <n v="310"/>
    <m/>
    <m/>
    <m/>
    <m/>
    <m/>
    <s v="17:18"/>
    <s v="15:49"/>
    <d v="1899-12-30T01:29:00"/>
    <s v="Afternoon"/>
    <x v="1"/>
    <x v="3"/>
  </r>
  <r>
    <x v="1093"/>
    <x v="8"/>
    <s v="PSA Airlines Inc.: OH"/>
    <s v="OH"/>
    <n v="20397"/>
    <n v="5268"/>
    <x v="43"/>
    <s v="Philadelphia, PA"/>
    <s v="ORF"/>
    <s v="Norfolk, VA"/>
    <n v="1820"/>
    <n v="1817"/>
    <n v="-3"/>
    <n v="15"/>
    <n v="1832"/>
    <n v="1917"/>
    <n v="3"/>
    <n v="1936"/>
    <n v="1920"/>
    <n v="-16"/>
    <n v="0"/>
    <n v="0"/>
    <n v="76"/>
    <n v="63"/>
    <n v="45"/>
    <n v="212"/>
    <m/>
    <m/>
    <m/>
    <m/>
    <m/>
    <s v="19:20"/>
    <s v="18:17"/>
    <d v="1899-12-30T01:03:00"/>
    <s v="Evening"/>
    <x v="1"/>
    <x v="2"/>
  </r>
  <r>
    <x v="1094"/>
    <x v="11"/>
    <s v="SkyWest Airlines Inc.: OO"/>
    <s v="OO"/>
    <n v="20304"/>
    <n v="2953"/>
    <x v="32"/>
    <s v="Los Angeles, CA"/>
    <s v="ABQ"/>
    <s v="Albuquerque, NM"/>
    <n v="2037"/>
    <n v="2032"/>
    <n v="-5"/>
    <n v="12"/>
    <n v="2044"/>
    <n v="2312"/>
    <n v="5"/>
    <n v="2329"/>
    <n v="2317"/>
    <n v="-12"/>
    <n v="0"/>
    <n v="0"/>
    <n v="112"/>
    <n v="105"/>
    <n v="88"/>
    <n v="677"/>
    <m/>
    <m/>
    <m/>
    <m/>
    <m/>
    <s v="23:17"/>
    <s v="20:32"/>
    <d v="1899-12-30T02:45:00"/>
    <s v="Evening"/>
    <x v="1"/>
    <x v="2"/>
  </r>
  <r>
    <x v="1095"/>
    <x v="11"/>
    <s v="SkyWest Airlines Inc.: OO"/>
    <s v="OO"/>
    <n v="20304"/>
    <n v="3675"/>
    <x v="34"/>
    <s v="Detroit, MI"/>
    <s v="STL"/>
    <s v="St. Louis, MO"/>
    <n v="1245"/>
    <n v="1246"/>
    <n v="1"/>
    <n v="17"/>
    <n v="1303"/>
    <n v="1312"/>
    <n v="7"/>
    <n v="1322"/>
    <n v="1319"/>
    <n v="-3"/>
    <n v="0"/>
    <n v="0"/>
    <n v="97"/>
    <n v="93"/>
    <n v="69"/>
    <n v="440"/>
    <m/>
    <m/>
    <m/>
    <m/>
    <m/>
    <s v="13:19"/>
    <s v="12:46"/>
    <d v="1899-12-30T00:33:00"/>
    <s v="Afternoon"/>
    <x v="1"/>
    <x v="3"/>
  </r>
  <r>
    <x v="1096"/>
    <x v="3"/>
    <s v="American Airlines Inc.: AA"/>
    <s v="AA"/>
    <n v="19805"/>
    <n v="455"/>
    <x v="48"/>
    <s v="Orlando, FL"/>
    <s v="PHX"/>
    <s v="Phoenix, AZ"/>
    <n v="1025"/>
    <n v="1019"/>
    <n v="-6"/>
    <n v="12"/>
    <n v="1031"/>
    <n v="1204"/>
    <n v="8"/>
    <n v="1217"/>
    <n v="1212"/>
    <n v="-5"/>
    <n v="0"/>
    <n v="0"/>
    <n v="292"/>
    <n v="293"/>
    <n v="273"/>
    <n v="1849"/>
    <m/>
    <m/>
    <m/>
    <m/>
    <m/>
    <s v="12:12"/>
    <s v="10:19"/>
    <d v="1899-12-30T01:53:00"/>
    <s v="Morning"/>
    <x v="1"/>
    <x v="4"/>
  </r>
  <r>
    <x v="1097"/>
    <x v="3"/>
    <s v="American Airlines Inc.: AA"/>
    <s v="AA"/>
    <n v="19805"/>
    <n v="1247"/>
    <x v="20"/>
    <s v="Chicago, IL"/>
    <s v="PHL"/>
    <s v="Philadelphia, PA"/>
    <n v="936"/>
    <n v="1003"/>
    <n v="27"/>
    <n v="11"/>
    <n v="1014"/>
    <n v="1243"/>
    <n v="4"/>
    <n v="1246"/>
    <n v="1247"/>
    <n v="1"/>
    <n v="0"/>
    <n v="0"/>
    <n v="130"/>
    <n v="104"/>
    <n v="89"/>
    <n v="678"/>
    <m/>
    <m/>
    <m/>
    <m/>
    <m/>
    <s v="12:47"/>
    <s v="10:03"/>
    <d v="1899-12-30T02:44:00"/>
    <s v="Morning"/>
    <x v="0"/>
    <x v="6"/>
  </r>
  <r>
    <x v="1098"/>
    <x v="0"/>
    <s v="United Air Lines Inc.: UA"/>
    <s v="UA"/>
    <n v="19977"/>
    <n v="478"/>
    <x v="29"/>
    <s v="San Francisco, CA"/>
    <s v="SAN"/>
    <s v="San Diego, CA"/>
    <n v="705"/>
    <n v="701"/>
    <n v="-4"/>
    <n v="20"/>
    <n v="721"/>
    <n v="830"/>
    <n v="3"/>
    <n v="842"/>
    <n v="833"/>
    <n v="-9"/>
    <n v="0"/>
    <n v="0"/>
    <n v="97"/>
    <n v="92"/>
    <n v="69"/>
    <n v="447"/>
    <m/>
    <m/>
    <m/>
    <m/>
    <m/>
    <s v="08:33"/>
    <s v="07:01"/>
    <d v="1899-12-30T01:32:00"/>
    <s v="Morning"/>
    <x v="1"/>
    <x v="0"/>
  </r>
  <r>
    <x v="1099"/>
    <x v="2"/>
    <s v="Southwest Airlines Co.: WN"/>
    <s v="WN"/>
    <n v="19393"/>
    <n v="5443"/>
    <x v="115"/>
    <s v="Pensacola, FL"/>
    <s v="BNA"/>
    <s v="Nashville, TN"/>
    <n v="1830"/>
    <n v="1947"/>
    <n v="77"/>
    <n v="8"/>
    <n v="1955"/>
    <n v="2054"/>
    <n v="6"/>
    <n v="1955"/>
    <n v="2100"/>
    <n v="65"/>
    <n v="0"/>
    <n v="0"/>
    <n v="85"/>
    <n v="73"/>
    <n v="59"/>
    <n v="391"/>
    <n v="4"/>
    <n v="0"/>
    <n v="0"/>
    <n v="0"/>
    <n v="61"/>
    <s v="21:00"/>
    <s v="19:47"/>
    <d v="1899-12-30T01:13:00"/>
    <s v="Evening"/>
    <x v="0"/>
    <x v="4"/>
  </r>
  <r>
    <x v="1100"/>
    <x v="11"/>
    <s v="SkyWest Airlines Inc.: OO"/>
    <s v="OO"/>
    <n v="20304"/>
    <n v="5214"/>
    <x v="0"/>
    <s v="Denver, CO"/>
    <s v="TUL"/>
    <s v="Tulsa, OK"/>
    <n v="1805"/>
    <n v="1758"/>
    <n v="-7"/>
    <n v="53"/>
    <n v="1851"/>
    <n v="2108"/>
    <n v="3"/>
    <n v="2053"/>
    <n v="2111"/>
    <n v="18"/>
    <n v="0"/>
    <n v="0"/>
    <n v="108"/>
    <n v="133"/>
    <n v="77"/>
    <n v="541"/>
    <n v="18"/>
    <n v="0"/>
    <n v="0"/>
    <n v="0"/>
    <n v="0"/>
    <s v="21:11"/>
    <s v="17:58"/>
    <d v="1899-12-30T03:13:00"/>
    <s v="Afternoon"/>
    <x v="1"/>
    <x v="5"/>
  </r>
  <r>
    <x v="1101"/>
    <x v="2"/>
    <s v="Southwest Airlines Co.: WN"/>
    <s v="WN"/>
    <n v="19393"/>
    <n v="490"/>
    <x v="110"/>
    <s v="Burbank, CA"/>
    <s v="DAL"/>
    <s v="Dallas, TX"/>
    <n v="700"/>
    <n v="701"/>
    <n v="1"/>
    <n v="8"/>
    <n v="709"/>
    <n v="1132"/>
    <n v="2"/>
    <n v="1205"/>
    <n v="1134"/>
    <n v="-31"/>
    <n v="0"/>
    <n v="0"/>
    <n v="185"/>
    <n v="153"/>
    <n v="143"/>
    <n v="1243"/>
    <m/>
    <m/>
    <m/>
    <m/>
    <m/>
    <s v="11:34"/>
    <s v="07:01"/>
    <d v="1899-12-30T04:33:00"/>
    <s v="Morning"/>
    <x v="1"/>
    <x v="1"/>
  </r>
  <r>
    <x v="1102"/>
    <x v="11"/>
    <s v="SkyWest Airlines Inc.: OO"/>
    <s v="OO"/>
    <n v="20304"/>
    <n v="5777"/>
    <x v="20"/>
    <s v="Chicago, IL"/>
    <s v="GSO"/>
    <s v="Greensboro/High Point, NC"/>
    <n v="900"/>
    <n v="1002"/>
    <n v="62"/>
    <n v="50"/>
    <n v="1052"/>
    <n v="1322"/>
    <n v="4"/>
    <n v="1158"/>
    <n v="1326"/>
    <n v="88"/>
    <n v="0"/>
    <n v="0"/>
    <n v="118"/>
    <n v="144"/>
    <n v="90"/>
    <n v="589"/>
    <n v="0"/>
    <n v="62"/>
    <n v="26"/>
    <n v="0"/>
    <n v="0"/>
    <s v="13:26"/>
    <s v="10:02"/>
    <d v="1899-12-30T03:24:00"/>
    <s v="Morning"/>
    <x v="0"/>
    <x v="6"/>
  </r>
  <r>
    <x v="1103"/>
    <x v="12"/>
    <s v="Endeavor Air Inc.: 9E"/>
    <s v="9E"/>
    <n v="20363"/>
    <n v="4726"/>
    <x v="34"/>
    <s v="Detroit, MI"/>
    <s v="RIC"/>
    <s v="Richmond, VA"/>
    <n v="2250"/>
    <n v="2242"/>
    <n v="-8"/>
    <n v="18"/>
    <n v="2300"/>
    <n v="3"/>
    <n v="10"/>
    <n v="26"/>
    <n v="13"/>
    <n v="-13"/>
    <n v="0"/>
    <n v="0"/>
    <n v="96"/>
    <n v="91"/>
    <n v="63"/>
    <n v="456"/>
    <m/>
    <m/>
    <m/>
    <m/>
    <m/>
    <s v="00:13"/>
    <s v="22:42"/>
    <n v="-0.93680555555555556"/>
    <s v="Evening"/>
    <x v="1"/>
    <x v="2"/>
  </r>
  <r>
    <x v="1104"/>
    <x v="6"/>
    <s v="Alaska Airlines Inc.: AS"/>
    <s v="AS"/>
    <n v="19930"/>
    <n v="473"/>
    <x v="38"/>
    <s v="St. Louis, MO"/>
    <s v="SEA"/>
    <s v="Seattle, WA"/>
    <n v="1130"/>
    <n v="1125"/>
    <n v="-5"/>
    <n v="21"/>
    <n v="1146"/>
    <n v="1330"/>
    <n v="19"/>
    <n v="1355"/>
    <n v="1349"/>
    <n v="-6"/>
    <n v="0"/>
    <n v="0"/>
    <n v="265"/>
    <n v="264"/>
    <n v="224"/>
    <n v="1709"/>
    <m/>
    <m/>
    <m/>
    <m/>
    <m/>
    <s v="13:49"/>
    <s v="11:25"/>
    <d v="1899-12-30T02:24:00"/>
    <s v="Morning"/>
    <x v="1"/>
    <x v="4"/>
  </r>
  <r>
    <x v="1105"/>
    <x v="1"/>
    <s v="Delta Air Lines Inc.: DL"/>
    <s v="DL"/>
    <n v="19790"/>
    <n v="2875"/>
    <x v="34"/>
    <s v="Detroit, MI"/>
    <s v="DCA"/>
    <s v="Washington, DC"/>
    <n v="700"/>
    <n v="656"/>
    <n v="-4"/>
    <n v="14"/>
    <n v="710"/>
    <n v="810"/>
    <n v="12"/>
    <n v="828"/>
    <n v="822"/>
    <n v="-6"/>
    <n v="0"/>
    <n v="0"/>
    <n v="88"/>
    <n v="86"/>
    <n v="60"/>
    <n v="405"/>
    <m/>
    <m/>
    <m/>
    <m/>
    <m/>
    <s v="08:22"/>
    <s v="06:56"/>
    <d v="1899-12-30T01:26:00"/>
    <s v="Morning"/>
    <x v="1"/>
    <x v="4"/>
  </r>
  <r>
    <x v="1106"/>
    <x v="11"/>
    <s v="SkyWest Airlines Inc.: OO"/>
    <s v="OO"/>
    <n v="20304"/>
    <n v="3522"/>
    <x v="32"/>
    <s v="Los Angeles, CA"/>
    <s v="PHX"/>
    <s v="Phoenix, AZ"/>
    <n v="820"/>
    <n v="1000"/>
    <n v="100"/>
    <n v="16"/>
    <n v="1016"/>
    <n v="1216"/>
    <n v="4"/>
    <n v="1046"/>
    <n v="1220"/>
    <n v="94"/>
    <n v="0"/>
    <n v="0"/>
    <n v="86"/>
    <n v="80"/>
    <n v="60"/>
    <n v="370"/>
    <n v="94"/>
    <n v="0"/>
    <n v="0"/>
    <n v="0"/>
    <n v="0"/>
    <s v="12:20"/>
    <s v="10:00"/>
    <d v="1899-12-30T02:20:00"/>
    <s v="Morning"/>
    <x v="0"/>
    <x v="1"/>
  </r>
  <r>
    <x v="1107"/>
    <x v="17"/>
    <s v="Hawaiian Airlines Inc.: HA"/>
    <s v="HA"/>
    <n v="19690"/>
    <n v="331"/>
    <x v="176"/>
    <s v="Hilo, HI"/>
    <s v="HNL"/>
    <s v="Honolulu, HI"/>
    <n v="1620"/>
    <n v="1614"/>
    <n v="-6"/>
    <n v="8"/>
    <n v="1622"/>
    <n v="1657"/>
    <n v="6"/>
    <n v="1714"/>
    <n v="1703"/>
    <n v="-11"/>
    <n v="0"/>
    <n v="0"/>
    <n v="54"/>
    <n v="49"/>
    <n v="35"/>
    <n v="216"/>
    <m/>
    <m/>
    <m/>
    <m/>
    <m/>
    <s v="17:03"/>
    <s v="16:14"/>
    <d v="1899-12-30T00:49:00"/>
    <s v="Afternoon"/>
    <x v="1"/>
    <x v="3"/>
  </r>
  <r>
    <x v="1108"/>
    <x v="11"/>
    <s v="SkyWest Airlines Inc.: OO"/>
    <s v="OO"/>
    <n v="20304"/>
    <n v="5747"/>
    <x v="94"/>
    <s v="Oklahoma City, OK"/>
    <s v="DEN"/>
    <s v="Denver, CO"/>
    <n v="1140"/>
    <n v="1131"/>
    <n v="-9"/>
    <n v="21"/>
    <n v="1152"/>
    <n v="1206"/>
    <n v="9"/>
    <n v="1228"/>
    <n v="1215"/>
    <n v="-13"/>
    <n v="0"/>
    <n v="0"/>
    <n v="108"/>
    <n v="104"/>
    <n v="74"/>
    <n v="495"/>
    <m/>
    <m/>
    <m/>
    <m/>
    <m/>
    <s v="12:15"/>
    <s v="11:31"/>
    <d v="1899-12-30T00:44:00"/>
    <s v="Morning"/>
    <x v="1"/>
    <x v="5"/>
  </r>
  <r>
    <x v="1109"/>
    <x v="3"/>
    <s v="American Airlines Inc.: AA"/>
    <s v="AA"/>
    <n v="19805"/>
    <n v="148"/>
    <x v="3"/>
    <s v="Washington, DC"/>
    <s v="PHL"/>
    <s v="Philadelphia, PA"/>
    <n v="1515"/>
    <n v="1920"/>
    <n v="245"/>
    <n v="17"/>
    <n v="1937"/>
    <n v="2012"/>
    <n v="3"/>
    <n v="1624"/>
    <n v="2015"/>
    <n v="231"/>
    <n v="0"/>
    <n v="0"/>
    <n v="69"/>
    <n v="55"/>
    <n v="35"/>
    <n v="119"/>
    <n v="231"/>
    <n v="0"/>
    <n v="0"/>
    <n v="0"/>
    <n v="0"/>
    <s v="20:15"/>
    <s v="19:20"/>
    <d v="1899-12-30T00:55:00"/>
    <s v="Evening"/>
    <x v="0"/>
    <x v="2"/>
  </r>
  <r>
    <x v="1110"/>
    <x v="2"/>
    <s v="Southwest Airlines Co.: WN"/>
    <s v="WN"/>
    <n v="19393"/>
    <n v="1515"/>
    <x v="2"/>
    <s v="Dallas, TX"/>
    <s v="LGA"/>
    <s v="New York, NY"/>
    <n v="600"/>
    <n v="556"/>
    <n v="-4"/>
    <n v="12"/>
    <n v="608"/>
    <n v="959"/>
    <n v="23"/>
    <n v="1015"/>
    <n v="1022"/>
    <n v="7"/>
    <n v="0"/>
    <n v="0"/>
    <n v="195"/>
    <n v="206"/>
    <n v="171"/>
    <n v="1381"/>
    <m/>
    <m/>
    <m/>
    <m/>
    <m/>
    <s v="10:22"/>
    <s v="05:56"/>
    <d v="1899-12-30T04:26:00"/>
    <s v="Night"/>
    <x v="1"/>
    <x v="2"/>
  </r>
  <r>
    <x v="1111"/>
    <x v="14"/>
    <s v="Frontier Airlines Inc.: F9"/>
    <s v="F9"/>
    <n v="20436"/>
    <n v="450"/>
    <x v="0"/>
    <s v="Denver, CO"/>
    <s v="BUF"/>
    <s v="Buffalo, NY"/>
    <n v="656"/>
    <n v="653"/>
    <n v="-3"/>
    <n v="15"/>
    <n v="708"/>
    <n v="1148"/>
    <n v="4"/>
    <n v="1210"/>
    <n v="1152"/>
    <n v="-18"/>
    <n v="0"/>
    <n v="0"/>
    <n v="194"/>
    <n v="179"/>
    <n v="160"/>
    <n v="1359"/>
    <m/>
    <m/>
    <m/>
    <m/>
    <m/>
    <s v="11:52"/>
    <s v="06:53"/>
    <d v="1899-12-30T04:59:00"/>
    <s v="Morning"/>
    <x v="1"/>
    <x v="6"/>
  </r>
  <r>
    <x v="1112"/>
    <x v="7"/>
    <s v="JetBlue Airways: B6"/>
    <s v="B6"/>
    <n v="20409"/>
    <n v="224"/>
    <x v="32"/>
    <s v="Los Angeles, CA"/>
    <s v="JFK"/>
    <s v="New York, NY"/>
    <n v="625"/>
    <n v="621"/>
    <n v="-4"/>
    <n v="10"/>
    <n v="631"/>
    <n v="1435"/>
    <n v="3"/>
    <n v="1458"/>
    <n v="1438"/>
    <n v="-20"/>
    <n v="0"/>
    <n v="0"/>
    <n v="333"/>
    <n v="317"/>
    <n v="304"/>
    <n v="2475"/>
    <m/>
    <m/>
    <m/>
    <m/>
    <m/>
    <s v="14:38"/>
    <s v="06:21"/>
    <d v="1899-12-30T08:17:00"/>
    <s v="Morning"/>
    <x v="1"/>
    <x v="2"/>
  </r>
  <r>
    <x v="1113"/>
    <x v="7"/>
    <s v="JetBlue Airways: B6"/>
    <s v="B6"/>
    <n v="20409"/>
    <n v="835"/>
    <x v="31"/>
    <s v="Boston, MA"/>
    <s v="MSP"/>
    <s v="Minneapolis, MN"/>
    <n v="650"/>
    <n v="646"/>
    <n v="-4"/>
    <n v="20"/>
    <n v="706"/>
    <n v="859"/>
    <n v="9"/>
    <n v="921"/>
    <n v="908"/>
    <n v="-13"/>
    <n v="0"/>
    <n v="0"/>
    <n v="211"/>
    <n v="202"/>
    <n v="173"/>
    <n v="1124"/>
    <m/>
    <m/>
    <m/>
    <m/>
    <m/>
    <s v="09:08"/>
    <s v="06:46"/>
    <d v="1899-12-30T02:22:00"/>
    <s v="Morning"/>
    <x v="1"/>
    <x v="5"/>
  </r>
  <r>
    <x v="1114"/>
    <x v="11"/>
    <s v="SkyWest Airlines Inc.: OO"/>
    <s v="OO"/>
    <n v="20304"/>
    <n v="3942"/>
    <x v="177"/>
    <s v="Albany, GA"/>
    <s v="ATL"/>
    <s v="Atlanta, GA"/>
    <n v="1625"/>
    <n v="1620"/>
    <n v="-5"/>
    <n v="7"/>
    <n v="1627"/>
    <n v="1704"/>
    <n v="6"/>
    <n v="1730"/>
    <n v="1710"/>
    <n v="-20"/>
    <n v="0"/>
    <n v="0"/>
    <n v="65"/>
    <n v="50"/>
    <n v="37"/>
    <n v="145"/>
    <m/>
    <m/>
    <m/>
    <m/>
    <m/>
    <s v="17:10"/>
    <s v="16:20"/>
    <d v="1899-12-30T00:50:00"/>
    <s v="Afternoon"/>
    <x v="1"/>
    <x v="1"/>
  </r>
  <r>
    <x v="1115"/>
    <x v="0"/>
    <s v="United Air Lines Inc.: UA"/>
    <s v="UA"/>
    <n v="19977"/>
    <n v="1046"/>
    <x v="7"/>
    <s v="Atlanta, GA"/>
    <s v="ORD"/>
    <s v="Chicago, IL"/>
    <n v="1555"/>
    <n v="1550"/>
    <n v="-5"/>
    <n v="18"/>
    <n v="1608"/>
    <n v="1647"/>
    <n v="15"/>
    <n v="1705"/>
    <n v="1702"/>
    <n v="-3"/>
    <n v="0"/>
    <n v="0"/>
    <n v="130"/>
    <n v="132"/>
    <n v="99"/>
    <n v="606"/>
    <m/>
    <m/>
    <m/>
    <m/>
    <m/>
    <s v="17:02"/>
    <s v="15:50"/>
    <d v="1899-12-30T01:12:00"/>
    <s v="Afternoon"/>
    <x v="1"/>
    <x v="1"/>
  </r>
  <r>
    <x v="1116"/>
    <x v="3"/>
    <s v="American Airlines Inc.: AA"/>
    <s v="AA"/>
    <n v="19805"/>
    <n v="507"/>
    <x v="19"/>
    <s v="Charlotte, NC"/>
    <s v="PHX"/>
    <s v="Phoenix, AZ"/>
    <n v="1307"/>
    <n v="1309"/>
    <n v="2"/>
    <n v="15"/>
    <n v="1324"/>
    <n v="1408"/>
    <n v="5"/>
    <n v="1418"/>
    <n v="1413"/>
    <n v="-5"/>
    <n v="0"/>
    <n v="0"/>
    <n v="251"/>
    <n v="244"/>
    <n v="224"/>
    <n v="1773"/>
    <m/>
    <m/>
    <m/>
    <m/>
    <m/>
    <s v="14:13"/>
    <s v="13:09"/>
    <d v="1899-12-30T01:04:00"/>
    <s v="Afternoon"/>
    <x v="1"/>
    <x v="1"/>
  </r>
  <r>
    <x v="1117"/>
    <x v="1"/>
    <s v="Delta Air Lines Inc.: DL"/>
    <s v="DL"/>
    <n v="19790"/>
    <n v="2316"/>
    <x v="34"/>
    <s v="Detroit, MI"/>
    <s v="BNA"/>
    <s v="Nashville, TN"/>
    <n v="1615"/>
    <n v="1807"/>
    <n v="112"/>
    <n v="34"/>
    <n v="1841"/>
    <n v="1851"/>
    <n v="14"/>
    <n v="1658"/>
    <n v="1905"/>
    <n v="127"/>
    <n v="0"/>
    <n v="0"/>
    <n v="103"/>
    <n v="118"/>
    <n v="70"/>
    <n v="456"/>
    <n v="112"/>
    <n v="0"/>
    <n v="15"/>
    <n v="0"/>
    <n v="0"/>
    <s v="19:05"/>
    <s v="18:07"/>
    <d v="1899-12-30T00:58:00"/>
    <s v="Evening"/>
    <x v="0"/>
    <x v="5"/>
  </r>
  <r>
    <x v="1118"/>
    <x v="1"/>
    <s v="Delta Air Lines Inc.: DL"/>
    <s v="DL"/>
    <n v="19790"/>
    <n v="1515"/>
    <x v="24"/>
    <s v="Salt Lake City, UT"/>
    <s v="PHX"/>
    <s v="Phoenix, AZ"/>
    <n v="1140"/>
    <n v="1136"/>
    <n v="-4"/>
    <n v="14"/>
    <n v="1150"/>
    <n v="1159"/>
    <n v="5"/>
    <n v="1219"/>
    <n v="1204"/>
    <n v="-15"/>
    <n v="0"/>
    <n v="0"/>
    <n v="99"/>
    <n v="88"/>
    <n v="69"/>
    <n v="507"/>
    <m/>
    <m/>
    <m/>
    <m/>
    <m/>
    <s v="12:04"/>
    <s v="11:36"/>
    <d v="1899-12-30T00:28:00"/>
    <s v="Morning"/>
    <x v="1"/>
    <x v="6"/>
  </r>
  <r>
    <x v="1119"/>
    <x v="0"/>
    <s v="United Air Lines Inc.: UA"/>
    <s v="UA"/>
    <n v="19977"/>
    <n v="2294"/>
    <x v="31"/>
    <s v="Boston, MA"/>
    <s v="SFO"/>
    <s v="San Francisco, CA"/>
    <n v="925"/>
    <n v="922"/>
    <n v="-3"/>
    <n v="33"/>
    <n v="955"/>
    <n v="1239"/>
    <n v="4"/>
    <n v="1247"/>
    <n v="1243"/>
    <n v="-4"/>
    <n v="0"/>
    <n v="0"/>
    <n v="382"/>
    <n v="381"/>
    <n v="344"/>
    <n v="2704"/>
    <m/>
    <m/>
    <m/>
    <m/>
    <m/>
    <s v="12:43"/>
    <s v="09:22"/>
    <d v="1899-12-30T03:21:00"/>
    <s v="Morning"/>
    <x v="1"/>
    <x v="5"/>
  </r>
  <r>
    <x v="1120"/>
    <x v="3"/>
    <s v="American Airlines Inc.: AA"/>
    <s v="AA"/>
    <n v="19805"/>
    <n v="2192"/>
    <x v="31"/>
    <s v="Boston, MA"/>
    <s v="PHL"/>
    <s v="Philadelphia, PA"/>
    <n v="1218"/>
    <n v="1212"/>
    <n v="-6"/>
    <n v="14"/>
    <n v="1226"/>
    <n v="1328"/>
    <n v="4"/>
    <n v="1354"/>
    <n v="1332"/>
    <n v="-22"/>
    <n v="0"/>
    <n v="0"/>
    <n v="96"/>
    <n v="80"/>
    <n v="62"/>
    <n v="280"/>
    <m/>
    <m/>
    <m/>
    <m/>
    <m/>
    <s v="13:32"/>
    <s v="12:12"/>
    <d v="1899-12-30T01:20:00"/>
    <s v="Afternoon"/>
    <x v="1"/>
    <x v="1"/>
  </r>
  <r>
    <x v="1121"/>
    <x v="1"/>
    <s v="Delta Air Lines Inc.: DL"/>
    <s v="DL"/>
    <n v="19790"/>
    <n v="1526"/>
    <x v="38"/>
    <s v="St. Louis, MO"/>
    <s v="ATL"/>
    <s v="Atlanta, GA"/>
    <n v="615"/>
    <n v="611"/>
    <n v="-4"/>
    <n v="12"/>
    <n v="623"/>
    <n v="832"/>
    <n v="7"/>
    <n v="842"/>
    <n v="839"/>
    <n v="-3"/>
    <n v="0"/>
    <n v="0"/>
    <n v="87"/>
    <n v="88"/>
    <n v="69"/>
    <n v="484"/>
    <m/>
    <m/>
    <m/>
    <m/>
    <m/>
    <s v="08:39"/>
    <s v="06:11"/>
    <d v="1899-12-30T02:28:00"/>
    <s v="Morning"/>
    <x v="1"/>
    <x v="6"/>
  </r>
  <r>
    <x v="1122"/>
    <x v="1"/>
    <s v="Delta Air Lines Inc.: DL"/>
    <s v="DL"/>
    <n v="19790"/>
    <n v="367"/>
    <x v="32"/>
    <s v="Los Angeles, CA"/>
    <s v="DEN"/>
    <s v="Denver, CO"/>
    <n v="807"/>
    <n v="0"/>
    <n v="0"/>
    <m/>
    <m/>
    <m/>
    <m/>
    <n v="1121"/>
    <n v="0"/>
    <n v="0"/>
    <n v="1"/>
    <n v="0"/>
    <n v="134"/>
    <m/>
    <m/>
    <n v="862"/>
    <m/>
    <m/>
    <m/>
    <m/>
    <m/>
    <s v="00:00"/>
    <s v="00:00"/>
    <d v="1899-12-30T00:00:00"/>
    <s v="Night"/>
    <x v="0"/>
    <x v="3"/>
  </r>
  <r>
    <x v="1123"/>
    <x v="10"/>
    <s v="ExpressJet Airlines LLC d/b/a aha!: EV"/>
    <s v="EV"/>
    <n v="20366"/>
    <n v="4257"/>
    <x v="54"/>
    <s v="Newark, NJ"/>
    <s v="CLE"/>
    <s v="Cleveland, OH"/>
    <n v="2045"/>
    <n v="2210"/>
    <n v="85"/>
    <n v="15"/>
    <n v="2225"/>
    <n v="2326"/>
    <n v="6"/>
    <n v="2233"/>
    <n v="2332"/>
    <n v="59"/>
    <n v="0"/>
    <n v="0"/>
    <n v="108"/>
    <n v="82"/>
    <n v="61"/>
    <n v="404"/>
    <n v="59"/>
    <n v="0"/>
    <n v="0"/>
    <n v="0"/>
    <n v="0"/>
    <s v="23:32"/>
    <s v="22:10"/>
    <d v="1899-12-30T01:22:00"/>
    <s v="Evening"/>
    <x v="0"/>
    <x v="6"/>
  </r>
  <r>
    <x v="1124"/>
    <x v="4"/>
    <s v="Republic Airline: YX"/>
    <s v="YX"/>
    <n v="20452"/>
    <n v="3597"/>
    <x v="54"/>
    <s v="Newark, NJ"/>
    <s v="CVG"/>
    <s v="Cincinnati, OH"/>
    <n v="1659"/>
    <n v="1655"/>
    <n v="-4"/>
    <n v="136"/>
    <n v="1911"/>
    <n v="2043"/>
    <n v="6"/>
    <n v="1908"/>
    <n v="2049"/>
    <n v="101"/>
    <n v="0"/>
    <n v="0"/>
    <n v="129"/>
    <n v="234"/>
    <n v="92"/>
    <n v="569"/>
    <n v="0"/>
    <n v="0"/>
    <n v="101"/>
    <n v="0"/>
    <n v="0"/>
    <s v="20:49"/>
    <s v="16:55"/>
    <d v="1899-12-30T03:54:00"/>
    <s v="Afternoon"/>
    <x v="1"/>
    <x v="3"/>
  </r>
  <r>
    <x v="1125"/>
    <x v="3"/>
    <s v="American Airlines Inc.: AA"/>
    <s v="AA"/>
    <n v="19805"/>
    <n v="361"/>
    <x v="20"/>
    <s v="Chicago, IL"/>
    <s v="LGA"/>
    <s v="New York, NY"/>
    <n v="830"/>
    <n v="828"/>
    <n v="-2"/>
    <n v="15"/>
    <n v="843"/>
    <n v="1111"/>
    <n v="5"/>
    <n v="1128"/>
    <n v="1116"/>
    <n v="-12"/>
    <n v="0"/>
    <n v="0"/>
    <n v="118"/>
    <n v="108"/>
    <n v="88"/>
    <n v="733"/>
    <m/>
    <m/>
    <m/>
    <m/>
    <m/>
    <s v="11:16"/>
    <s v="08:28"/>
    <d v="1899-12-30T02:48:00"/>
    <s v="Morning"/>
    <x v="1"/>
    <x v="2"/>
  </r>
  <r>
    <x v="1126"/>
    <x v="5"/>
    <s v="Spirit Air Lines: NK"/>
    <s v="NK"/>
    <n v="20416"/>
    <n v="315"/>
    <x v="41"/>
    <s v="Tampa, FL"/>
    <s v="IAH"/>
    <s v="Houston, TX"/>
    <n v="1120"/>
    <n v="1115"/>
    <n v="-5"/>
    <n v="11"/>
    <n v="1126"/>
    <n v="1224"/>
    <n v="7"/>
    <n v="1243"/>
    <n v="1231"/>
    <n v="-12"/>
    <n v="0"/>
    <n v="0"/>
    <n v="143"/>
    <n v="136"/>
    <n v="118"/>
    <n v="787"/>
    <m/>
    <m/>
    <m/>
    <m/>
    <m/>
    <s v="12:31"/>
    <s v="11:15"/>
    <d v="1899-12-30T01:16:00"/>
    <s v="Morning"/>
    <x v="1"/>
    <x v="5"/>
  </r>
  <r>
    <x v="1127"/>
    <x v="14"/>
    <s v="Frontier Airlines Inc.: F9"/>
    <s v="F9"/>
    <n v="20436"/>
    <n v="738"/>
    <x v="0"/>
    <s v="Denver, CO"/>
    <s v="TPA"/>
    <s v="Tampa, FL"/>
    <n v="52"/>
    <n v="49"/>
    <n v="-3"/>
    <n v="14"/>
    <n v="103"/>
    <n v="600"/>
    <n v="14"/>
    <n v="619"/>
    <n v="614"/>
    <n v="-5"/>
    <n v="0"/>
    <n v="0"/>
    <n v="207"/>
    <n v="205"/>
    <n v="177"/>
    <n v="1506"/>
    <m/>
    <m/>
    <m/>
    <m/>
    <m/>
    <s v="06:14"/>
    <s v="00:49"/>
    <d v="1899-12-30T05:25:00"/>
    <s v="Night"/>
    <x v="1"/>
    <x v="5"/>
  </r>
  <r>
    <x v="1128"/>
    <x v="1"/>
    <s v="Delta Air Lines Inc.: DL"/>
    <s v="DL"/>
    <n v="19790"/>
    <n v="686"/>
    <x v="1"/>
    <s v="Minneapolis, MN"/>
    <s v="LAS"/>
    <s v="Las Vegas, NV"/>
    <n v="1935"/>
    <n v="1932"/>
    <n v="-3"/>
    <n v="13"/>
    <n v="1945"/>
    <n v="2031"/>
    <n v="9"/>
    <n v="2058"/>
    <n v="2040"/>
    <n v="-18"/>
    <n v="0"/>
    <n v="0"/>
    <n v="203"/>
    <n v="188"/>
    <n v="166"/>
    <n v="1299"/>
    <m/>
    <m/>
    <m/>
    <m/>
    <m/>
    <s v="20:40"/>
    <s v="19:32"/>
    <d v="1899-12-30T01:08:00"/>
    <s v="Evening"/>
    <x v="1"/>
    <x v="5"/>
  </r>
  <r>
    <x v="1129"/>
    <x v="7"/>
    <s v="JetBlue Airways: B6"/>
    <s v="B6"/>
    <n v="20409"/>
    <n v="466"/>
    <x v="77"/>
    <s v="Fort Myers, FL"/>
    <s v="BOS"/>
    <s v="Boston, MA"/>
    <n v="1220"/>
    <n v="1230"/>
    <n v="10"/>
    <n v="9"/>
    <n v="1239"/>
    <n v="1507"/>
    <n v="5"/>
    <n v="1523"/>
    <n v="1512"/>
    <n v="-11"/>
    <n v="0"/>
    <n v="0"/>
    <n v="183"/>
    <n v="162"/>
    <n v="148"/>
    <n v="1249"/>
    <m/>
    <m/>
    <m/>
    <m/>
    <m/>
    <s v="15:12"/>
    <s v="12:30"/>
    <d v="1899-12-30T02:42:00"/>
    <s v="Afternoon"/>
    <x v="1"/>
    <x v="4"/>
  </r>
  <r>
    <x v="1130"/>
    <x v="1"/>
    <s v="Delta Air Lines Inc.: DL"/>
    <s v="DL"/>
    <n v="19790"/>
    <n v="517"/>
    <x v="7"/>
    <s v="Atlanta, GA"/>
    <s v="GSO"/>
    <s v="Greensboro/High Point, NC"/>
    <n v="1708"/>
    <n v="1703"/>
    <n v="-5"/>
    <n v="13"/>
    <n v="1716"/>
    <n v="1806"/>
    <n v="5"/>
    <n v="1819"/>
    <n v="1811"/>
    <n v="-8"/>
    <n v="0"/>
    <n v="0"/>
    <n v="71"/>
    <n v="68"/>
    <n v="50"/>
    <n v="306"/>
    <m/>
    <m/>
    <m/>
    <m/>
    <m/>
    <s v="18:11"/>
    <s v="17:03"/>
    <d v="1899-12-30T01:08:00"/>
    <s v="Afternoon"/>
    <x v="1"/>
    <x v="2"/>
  </r>
  <r>
    <x v="1131"/>
    <x v="0"/>
    <s v="United Air Lines Inc.: UA"/>
    <s v="UA"/>
    <n v="19977"/>
    <n v="672"/>
    <x v="0"/>
    <s v="Denver, CO"/>
    <s v="IAD"/>
    <s v="Washington, DC"/>
    <n v="1540"/>
    <n v="1605"/>
    <n v="25"/>
    <n v="13"/>
    <n v="1618"/>
    <n v="2102"/>
    <n v="6"/>
    <n v="2054"/>
    <n v="2108"/>
    <n v="14"/>
    <n v="0"/>
    <n v="0"/>
    <n v="194"/>
    <n v="183"/>
    <n v="164"/>
    <n v="1452"/>
    <m/>
    <m/>
    <m/>
    <m/>
    <m/>
    <s v="21:08"/>
    <s v="16:05"/>
    <d v="1899-12-30T05:03:00"/>
    <s v="Afternoon"/>
    <x v="0"/>
    <x v="5"/>
  </r>
  <r>
    <x v="1132"/>
    <x v="2"/>
    <s v="Southwest Airlines Co.: WN"/>
    <s v="WN"/>
    <n v="19393"/>
    <n v="168"/>
    <x v="7"/>
    <s v="Atlanta, GA"/>
    <s v="DAL"/>
    <s v="Dallas, TX"/>
    <n v="2125"/>
    <n v="2119"/>
    <n v="-6"/>
    <n v="14"/>
    <n v="2133"/>
    <n v="2218"/>
    <n v="6"/>
    <n v="2245"/>
    <n v="2224"/>
    <n v="-21"/>
    <n v="0"/>
    <n v="0"/>
    <n v="140"/>
    <n v="125"/>
    <n v="105"/>
    <n v="721"/>
    <m/>
    <m/>
    <m/>
    <m/>
    <m/>
    <s v="22:24"/>
    <s v="21:19"/>
    <d v="1899-12-30T01:05:00"/>
    <s v="Evening"/>
    <x v="1"/>
    <x v="0"/>
  </r>
  <r>
    <x v="1133"/>
    <x v="3"/>
    <s v="American Airlines Inc.: AA"/>
    <s v="AA"/>
    <n v="19805"/>
    <n v="692"/>
    <x v="40"/>
    <s v="Phoenix, AZ"/>
    <s v="HNL"/>
    <s v="Honolulu, HI"/>
    <n v="1135"/>
    <n v="1133"/>
    <n v="-2"/>
    <n v="13"/>
    <n v="1146"/>
    <n v="1515"/>
    <n v="6"/>
    <n v="1528"/>
    <n v="1521"/>
    <n v="-7"/>
    <n v="0"/>
    <n v="0"/>
    <n v="413"/>
    <n v="408"/>
    <n v="389"/>
    <n v="2917"/>
    <m/>
    <m/>
    <m/>
    <m/>
    <m/>
    <s v="15:21"/>
    <s v="11:33"/>
    <d v="1899-12-30T03:48:00"/>
    <s v="Morning"/>
    <x v="1"/>
    <x v="2"/>
  </r>
  <r>
    <x v="1134"/>
    <x v="8"/>
    <s v="PSA Airlines Inc.: OH"/>
    <s v="OH"/>
    <n v="20397"/>
    <n v="5538"/>
    <x v="149"/>
    <s v="Gulfport/Biloxi, MS"/>
    <s v="CLT"/>
    <s v="Charlotte, NC"/>
    <n v="700"/>
    <n v="758"/>
    <n v="58"/>
    <n v="9"/>
    <n v="807"/>
    <n v="1029"/>
    <n v="9"/>
    <n v="955"/>
    <n v="1038"/>
    <n v="43"/>
    <n v="0"/>
    <n v="0"/>
    <n v="115"/>
    <n v="100"/>
    <n v="82"/>
    <n v="577"/>
    <n v="43"/>
    <n v="0"/>
    <n v="0"/>
    <n v="0"/>
    <n v="0"/>
    <s v="10:38"/>
    <s v="07:58"/>
    <d v="1899-12-30T02:40:00"/>
    <s v="Morning"/>
    <x v="0"/>
    <x v="5"/>
  </r>
  <r>
    <x v="1135"/>
    <x v="3"/>
    <s v="American Airlines Inc.: AA"/>
    <s v="AA"/>
    <n v="19805"/>
    <n v="1563"/>
    <x v="18"/>
    <s v="Dallas/Fort Worth, TX"/>
    <s v="COS"/>
    <s v="Colorado Springs, CO"/>
    <n v="1935"/>
    <n v="1928"/>
    <n v="-7"/>
    <n v="13"/>
    <n v="1941"/>
    <n v="2010"/>
    <n v="7"/>
    <n v="2032"/>
    <n v="2017"/>
    <n v="-15"/>
    <n v="0"/>
    <n v="0"/>
    <n v="117"/>
    <n v="109"/>
    <n v="89"/>
    <n v="592"/>
    <m/>
    <m/>
    <m/>
    <m/>
    <m/>
    <s v="20:17"/>
    <s v="19:28"/>
    <d v="1899-12-30T00:49:00"/>
    <s v="Evening"/>
    <x v="1"/>
    <x v="6"/>
  </r>
  <r>
    <x v="1136"/>
    <x v="5"/>
    <s v="Spirit Air Lines: NK"/>
    <s v="NK"/>
    <n v="20416"/>
    <n v="1005"/>
    <x v="43"/>
    <s v="Philadelphia, PA"/>
    <s v="FLL"/>
    <s v="Fort Lauderdale, FL"/>
    <n v="545"/>
    <n v="539"/>
    <n v="-6"/>
    <n v="10"/>
    <n v="549"/>
    <n v="812"/>
    <n v="7"/>
    <n v="836"/>
    <n v="819"/>
    <n v="-17"/>
    <n v="0"/>
    <n v="0"/>
    <n v="171"/>
    <n v="160"/>
    <n v="143"/>
    <n v="992"/>
    <m/>
    <m/>
    <m/>
    <m/>
    <m/>
    <s v="08:19"/>
    <s v="05:39"/>
    <d v="1899-12-30T02:40:00"/>
    <s v="Night"/>
    <x v="1"/>
    <x v="1"/>
  </r>
  <r>
    <x v="1137"/>
    <x v="8"/>
    <s v="PSA Airlines Inc.: OH"/>
    <s v="OH"/>
    <n v="20397"/>
    <n v="5050"/>
    <x v="3"/>
    <s v="Washington, DC"/>
    <s v="DAY"/>
    <s v="Dayton, OH"/>
    <n v="1150"/>
    <n v="1145"/>
    <n v="-5"/>
    <n v="15"/>
    <n v="1200"/>
    <n v="1302"/>
    <n v="5"/>
    <n v="1326"/>
    <n v="1307"/>
    <n v="-19"/>
    <n v="0"/>
    <n v="0"/>
    <n v="96"/>
    <n v="82"/>
    <n v="62"/>
    <n v="391"/>
    <m/>
    <m/>
    <m/>
    <m/>
    <m/>
    <s v="13:07"/>
    <s v="11:45"/>
    <d v="1899-12-30T01:22:00"/>
    <s v="Morning"/>
    <x v="1"/>
    <x v="2"/>
  </r>
  <r>
    <x v="1138"/>
    <x v="7"/>
    <s v="JetBlue Airways: B6"/>
    <s v="B6"/>
    <n v="20409"/>
    <n v="1447"/>
    <x v="57"/>
    <s v="White Plains, NY"/>
    <s v="TPA"/>
    <s v="Tampa, FL"/>
    <n v="1730"/>
    <n v="2028"/>
    <n v="178"/>
    <n v="13"/>
    <n v="2041"/>
    <n v="2313"/>
    <n v="7"/>
    <n v="2031"/>
    <n v="2320"/>
    <n v="169"/>
    <n v="0"/>
    <n v="0"/>
    <n v="181"/>
    <n v="172"/>
    <n v="152"/>
    <n v="1032"/>
    <n v="13"/>
    <n v="0"/>
    <n v="0"/>
    <n v="0"/>
    <n v="156"/>
    <s v="23:20"/>
    <s v="20:28"/>
    <d v="1899-12-30T02:52:00"/>
    <s v="Evening"/>
    <x v="0"/>
    <x v="5"/>
  </r>
  <r>
    <x v="1139"/>
    <x v="3"/>
    <s v="American Airlines Inc.: AA"/>
    <s v="AA"/>
    <n v="19805"/>
    <n v="1236"/>
    <x v="39"/>
    <s v="San Juan, PR"/>
    <s v="MIA"/>
    <s v="Miami, FL"/>
    <n v="500"/>
    <n v="453"/>
    <n v="-7"/>
    <n v="14"/>
    <n v="507"/>
    <n v="726"/>
    <n v="8"/>
    <n v="749"/>
    <n v="734"/>
    <n v="-15"/>
    <n v="0"/>
    <n v="0"/>
    <n v="169"/>
    <n v="161"/>
    <n v="139"/>
    <n v="1045"/>
    <m/>
    <m/>
    <m/>
    <m/>
    <m/>
    <s v="07:34"/>
    <s v="04:53"/>
    <d v="1899-12-30T02:41:00"/>
    <s v="Night"/>
    <x v="1"/>
    <x v="1"/>
  </r>
  <r>
    <x v="1140"/>
    <x v="9"/>
    <s v="Allegiant Air: G4"/>
    <s v="G4"/>
    <n v="20368"/>
    <n v="574"/>
    <x v="114"/>
    <s v="Phoenix, AZ"/>
    <s v="RFD"/>
    <s v="Rockford, IL"/>
    <n v="640"/>
    <n v="632"/>
    <n v="-8"/>
    <n v="8"/>
    <n v="640"/>
    <n v="1126"/>
    <n v="5"/>
    <n v="1146"/>
    <n v="1131"/>
    <n v="-15"/>
    <n v="0"/>
    <n v="0"/>
    <n v="186"/>
    <n v="179"/>
    <n v="166"/>
    <n v="1373"/>
    <m/>
    <m/>
    <m/>
    <m/>
    <m/>
    <s v="11:31"/>
    <s v="06:32"/>
    <d v="1899-12-30T04:59:00"/>
    <s v="Morning"/>
    <x v="1"/>
    <x v="0"/>
  </r>
  <r>
    <x v="1141"/>
    <x v="11"/>
    <s v="SkyWest Airlines Inc.: OO"/>
    <s v="OO"/>
    <n v="20304"/>
    <n v="5508"/>
    <x v="22"/>
    <s v="Tulsa, OK"/>
    <s v="ORD"/>
    <s v="Chicago, IL"/>
    <n v="737"/>
    <n v="730"/>
    <n v="-7"/>
    <n v="17"/>
    <n v="747"/>
    <n v="918"/>
    <n v="12"/>
    <n v="945"/>
    <n v="930"/>
    <n v="-15"/>
    <n v="0"/>
    <n v="0"/>
    <n v="128"/>
    <n v="120"/>
    <n v="91"/>
    <n v="585"/>
    <m/>
    <m/>
    <m/>
    <m/>
    <m/>
    <s v="09:30"/>
    <s v="07:30"/>
    <d v="1899-12-30T02:00:00"/>
    <s v="Morning"/>
    <x v="1"/>
    <x v="5"/>
  </r>
  <r>
    <x v="1142"/>
    <x v="2"/>
    <s v="Southwest Airlines Co.: WN"/>
    <s v="WN"/>
    <n v="19393"/>
    <n v="1426"/>
    <x v="12"/>
    <s v="Baltimore, MD"/>
    <s v="SJU"/>
    <s v="San Juan, PR"/>
    <n v="1725"/>
    <n v="1911"/>
    <n v="106"/>
    <n v="12"/>
    <n v="1923"/>
    <n v="5"/>
    <n v="3"/>
    <n v="2225"/>
    <n v="8"/>
    <n v="103"/>
    <n v="0"/>
    <n v="0"/>
    <n v="240"/>
    <n v="237"/>
    <n v="222"/>
    <n v="1565"/>
    <n v="6"/>
    <n v="0"/>
    <n v="0"/>
    <n v="0"/>
    <n v="97"/>
    <s v="00:08"/>
    <s v="19:11"/>
    <n v="-0.79375000000000007"/>
    <s v="Evening"/>
    <x v="0"/>
    <x v="0"/>
  </r>
  <r>
    <x v="1143"/>
    <x v="1"/>
    <s v="Delta Air Lines Inc.: DL"/>
    <s v="DL"/>
    <n v="19790"/>
    <n v="2503"/>
    <x v="7"/>
    <s v="Atlanta, GA"/>
    <s v="JAX"/>
    <s v="Jacksonville, FL"/>
    <n v="1635"/>
    <n v="1633"/>
    <n v="-2"/>
    <n v="13"/>
    <n v="1646"/>
    <n v="1729"/>
    <n v="9"/>
    <n v="1745"/>
    <n v="1738"/>
    <n v="-7"/>
    <n v="0"/>
    <n v="0"/>
    <n v="70"/>
    <n v="65"/>
    <n v="43"/>
    <n v="270"/>
    <m/>
    <m/>
    <m/>
    <m/>
    <m/>
    <s v="17:38"/>
    <s v="16:33"/>
    <d v="1899-12-30T01:05:00"/>
    <s v="Afternoon"/>
    <x v="1"/>
    <x v="4"/>
  </r>
  <r>
    <x v="1144"/>
    <x v="1"/>
    <s v="Delta Air Lines Inc.: DL"/>
    <s v="DL"/>
    <n v="19790"/>
    <n v="1981"/>
    <x v="1"/>
    <s v="Minneapolis, MN"/>
    <s v="SMF"/>
    <s v="Sacramento, CA"/>
    <n v="1115"/>
    <n v="1107"/>
    <n v="-8"/>
    <n v="11"/>
    <n v="1118"/>
    <n v="1238"/>
    <n v="4"/>
    <n v="1259"/>
    <n v="1242"/>
    <n v="-17"/>
    <n v="0"/>
    <n v="0"/>
    <n v="224"/>
    <n v="215"/>
    <n v="200"/>
    <n v="1517"/>
    <m/>
    <m/>
    <m/>
    <m/>
    <m/>
    <s v="12:42"/>
    <s v="11:07"/>
    <d v="1899-12-30T01:35:00"/>
    <s v="Morning"/>
    <x v="1"/>
    <x v="4"/>
  </r>
  <r>
    <x v="1145"/>
    <x v="11"/>
    <s v="SkyWest Airlines Inc.: OO"/>
    <s v="OO"/>
    <n v="20304"/>
    <n v="3249"/>
    <x v="18"/>
    <s v="Dallas/Fort Worth, TX"/>
    <s v="FLG"/>
    <s v="Flagstaff, AZ"/>
    <n v="1920"/>
    <n v="1958"/>
    <n v="38"/>
    <n v="30"/>
    <n v="2028"/>
    <n v="2015"/>
    <n v="6"/>
    <n v="1954"/>
    <n v="2021"/>
    <n v="27"/>
    <n v="0"/>
    <n v="0"/>
    <n v="154"/>
    <n v="143"/>
    <n v="107"/>
    <n v="853"/>
    <n v="27"/>
    <n v="0"/>
    <n v="0"/>
    <n v="0"/>
    <n v="0"/>
    <s v="20:21"/>
    <s v="19:58"/>
    <d v="1899-12-30T00:23:00"/>
    <s v="Evening"/>
    <x v="0"/>
    <x v="5"/>
  </r>
  <r>
    <x v="1146"/>
    <x v="2"/>
    <s v="Southwest Airlines Co.: WN"/>
    <s v="WN"/>
    <n v="19393"/>
    <n v="839"/>
    <x v="26"/>
    <s v="Austin, TX"/>
    <s v="LAS"/>
    <s v="Las Vegas, NV"/>
    <n v="935"/>
    <n v="929"/>
    <n v="-6"/>
    <n v="10"/>
    <n v="939"/>
    <n v="1000"/>
    <n v="4"/>
    <n v="1030"/>
    <n v="1004"/>
    <n v="-26"/>
    <n v="0"/>
    <n v="0"/>
    <n v="175"/>
    <n v="155"/>
    <n v="141"/>
    <n v="1090"/>
    <m/>
    <m/>
    <m/>
    <m/>
    <m/>
    <s v="10:04"/>
    <s v="09:29"/>
    <d v="1899-12-30T00:35:00"/>
    <s v="Morning"/>
    <x v="1"/>
    <x v="1"/>
  </r>
  <r>
    <x v="1147"/>
    <x v="3"/>
    <s v="American Airlines Inc.: AA"/>
    <s v="AA"/>
    <n v="19805"/>
    <n v="1309"/>
    <x v="0"/>
    <s v="Denver, CO"/>
    <s v="PHX"/>
    <s v="Phoenix, AZ"/>
    <n v="1706"/>
    <n v="1658"/>
    <n v="-8"/>
    <n v="15"/>
    <n v="1713"/>
    <n v="1738"/>
    <n v="11"/>
    <n v="1759"/>
    <n v="1749"/>
    <n v="-10"/>
    <n v="0"/>
    <n v="0"/>
    <n v="113"/>
    <n v="111"/>
    <n v="85"/>
    <n v="602"/>
    <m/>
    <m/>
    <m/>
    <m/>
    <m/>
    <s v="17:49"/>
    <s v="16:58"/>
    <d v="1899-12-30T00:51:00"/>
    <s v="Afternoon"/>
    <x v="1"/>
    <x v="2"/>
  </r>
  <r>
    <x v="1148"/>
    <x v="2"/>
    <s v="Southwest Airlines Co.: WN"/>
    <s v="WN"/>
    <n v="19393"/>
    <n v="1121"/>
    <x v="35"/>
    <s v="San Antonio, TX"/>
    <s v="TPA"/>
    <s v="Tampa, FL"/>
    <n v="1430"/>
    <n v="1425"/>
    <n v="-5"/>
    <n v="11"/>
    <n v="1436"/>
    <n v="1740"/>
    <n v="3"/>
    <n v="1740"/>
    <n v="1743"/>
    <n v="3"/>
    <n v="0"/>
    <n v="0"/>
    <n v="130"/>
    <n v="138"/>
    <n v="124"/>
    <n v="972"/>
    <m/>
    <m/>
    <m/>
    <m/>
    <m/>
    <s v="17:43"/>
    <s v="14:25"/>
    <d v="1899-12-30T03:18:00"/>
    <s v="Afternoon"/>
    <x v="1"/>
    <x v="4"/>
  </r>
  <r>
    <x v="1149"/>
    <x v="1"/>
    <s v="Delta Air Lines Inc.: DL"/>
    <s v="DL"/>
    <n v="19790"/>
    <n v="2978"/>
    <x v="16"/>
    <s v="Fort Lauderdale, FL"/>
    <s v="ATL"/>
    <s v="Atlanta, GA"/>
    <n v="1154"/>
    <n v="1152"/>
    <n v="-2"/>
    <n v="18"/>
    <n v="1210"/>
    <n v="1339"/>
    <n v="8"/>
    <n v="1352"/>
    <n v="1347"/>
    <n v="-5"/>
    <n v="0"/>
    <n v="0"/>
    <n v="118"/>
    <n v="115"/>
    <n v="89"/>
    <n v="581"/>
    <m/>
    <m/>
    <m/>
    <m/>
    <m/>
    <s v="13:47"/>
    <s v="11:52"/>
    <d v="1899-12-30T01:55:00"/>
    <s v="Morning"/>
    <x v="1"/>
    <x v="0"/>
  </r>
  <r>
    <x v="1150"/>
    <x v="0"/>
    <s v="United Air Lines Inc.: UA"/>
    <s v="UA"/>
    <n v="19977"/>
    <n v="1229"/>
    <x v="54"/>
    <s v="Newark, NJ"/>
    <s v="MSY"/>
    <s v="New Orleans, LA"/>
    <n v="2115"/>
    <n v="2308"/>
    <n v="113"/>
    <n v="13"/>
    <n v="2321"/>
    <n v="124"/>
    <n v="5"/>
    <n v="2338"/>
    <n v="129"/>
    <n v="111"/>
    <n v="0"/>
    <n v="0"/>
    <n v="203"/>
    <n v="201"/>
    <n v="183"/>
    <n v="1167"/>
    <n v="43"/>
    <n v="0"/>
    <n v="0"/>
    <n v="0"/>
    <n v="68"/>
    <s v="01:29"/>
    <s v="23:08"/>
    <n v="-0.90208333333333335"/>
    <s v="Evening"/>
    <x v="0"/>
    <x v="5"/>
  </r>
  <r>
    <x v="1151"/>
    <x v="6"/>
    <s v="Alaska Airlines Inc.: AS"/>
    <s v="AS"/>
    <n v="19930"/>
    <n v="883"/>
    <x v="18"/>
    <s v="Dallas/Fort Worth, TX"/>
    <s v="PDX"/>
    <s v="Portland, OR"/>
    <n v="1735"/>
    <n v="1727"/>
    <n v="-8"/>
    <n v="18"/>
    <n v="1745"/>
    <n v="1941"/>
    <n v="5"/>
    <n v="1942"/>
    <n v="1946"/>
    <n v="4"/>
    <n v="0"/>
    <n v="0"/>
    <n v="247"/>
    <n v="259"/>
    <n v="236"/>
    <n v="1616"/>
    <m/>
    <m/>
    <m/>
    <m/>
    <m/>
    <s v="19:46"/>
    <s v="17:27"/>
    <d v="1899-12-30T02:19:00"/>
    <s v="Afternoon"/>
    <x v="1"/>
    <x v="0"/>
  </r>
  <r>
    <x v="1152"/>
    <x v="13"/>
    <s v="Envoy Air: MQ"/>
    <s v="MQ"/>
    <n v="20398"/>
    <n v="3702"/>
    <x v="178"/>
    <s v="Beaumont/Port Arthur, TX"/>
    <s v="DFW"/>
    <s v="Dallas/Fort Worth, TX"/>
    <n v="620"/>
    <n v="616"/>
    <n v="-4"/>
    <n v="20"/>
    <n v="636"/>
    <n v="726"/>
    <n v="7"/>
    <n v="739"/>
    <n v="733"/>
    <n v="-6"/>
    <n v="0"/>
    <n v="0"/>
    <n v="79"/>
    <n v="77"/>
    <n v="50"/>
    <n v="270"/>
    <m/>
    <m/>
    <m/>
    <m/>
    <m/>
    <s v="07:33"/>
    <s v="06:16"/>
    <d v="1899-12-30T01:17:00"/>
    <s v="Morning"/>
    <x v="1"/>
    <x v="4"/>
  </r>
  <r>
    <x v="1153"/>
    <x v="1"/>
    <s v="Delta Air Lines Inc.: DL"/>
    <s v="DL"/>
    <n v="19790"/>
    <n v="1448"/>
    <x v="1"/>
    <s v="Minneapolis, MN"/>
    <s v="LAS"/>
    <s v="Las Vegas, NV"/>
    <n v="655"/>
    <n v="653"/>
    <n v="-2"/>
    <n v="11"/>
    <n v="704"/>
    <n v="759"/>
    <n v="9"/>
    <n v="816"/>
    <n v="808"/>
    <n v="-8"/>
    <n v="0"/>
    <n v="0"/>
    <n v="201"/>
    <n v="195"/>
    <n v="175"/>
    <n v="1299"/>
    <m/>
    <m/>
    <m/>
    <m/>
    <m/>
    <s v="08:08"/>
    <s v="06:53"/>
    <d v="1899-12-30T01:15:00"/>
    <s v="Morning"/>
    <x v="1"/>
    <x v="6"/>
  </r>
  <r>
    <x v="1154"/>
    <x v="2"/>
    <s v="Southwest Airlines Co.: WN"/>
    <s v="WN"/>
    <n v="19393"/>
    <n v="1062"/>
    <x v="94"/>
    <s v="Oklahoma City, OK"/>
    <s v="HOU"/>
    <s v="Houston, TX"/>
    <n v="1110"/>
    <n v="1124"/>
    <n v="14"/>
    <n v="7"/>
    <n v="1131"/>
    <n v="1233"/>
    <n v="3"/>
    <n v="1235"/>
    <n v="1236"/>
    <n v="1"/>
    <n v="0"/>
    <n v="0"/>
    <n v="85"/>
    <n v="72"/>
    <n v="62"/>
    <n v="419"/>
    <m/>
    <m/>
    <m/>
    <m/>
    <m/>
    <s v="12:36"/>
    <s v="11:24"/>
    <d v="1899-12-30T01:12:00"/>
    <s v="Morning"/>
    <x v="0"/>
    <x v="6"/>
  </r>
  <r>
    <x v="1155"/>
    <x v="2"/>
    <s v="Southwest Airlines Co.: WN"/>
    <s v="WN"/>
    <n v="19393"/>
    <n v="1591"/>
    <x v="9"/>
    <s v="Chicago, IL"/>
    <s v="AUS"/>
    <s v="Austin, TX"/>
    <n v="1210"/>
    <n v="1208"/>
    <n v="-2"/>
    <n v="10"/>
    <n v="1218"/>
    <n v="1436"/>
    <n v="4"/>
    <n v="1500"/>
    <n v="1440"/>
    <n v="-20"/>
    <n v="0"/>
    <n v="0"/>
    <n v="170"/>
    <n v="152"/>
    <n v="138"/>
    <n v="972"/>
    <m/>
    <m/>
    <m/>
    <m/>
    <m/>
    <s v="14:40"/>
    <s v="12:08"/>
    <d v="1899-12-30T02:32:00"/>
    <s v="Afternoon"/>
    <x v="1"/>
    <x v="3"/>
  </r>
  <r>
    <x v="1156"/>
    <x v="4"/>
    <s v="Republic Airline: YX"/>
    <s v="YX"/>
    <n v="20452"/>
    <n v="4705"/>
    <x v="20"/>
    <s v="Chicago, IL"/>
    <s v="BDL"/>
    <s v="Hartford, CT"/>
    <n v="2045"/>
    <n v="2038"/>
    <n v="-7"/>
    <n v="14"/>
    <n v="2052"/>
    <n v="2329"/>
    <n v="4"/>
    <n v="2357"/>
    <n v="2333"/>
    <n v="-24"/>
    <n v="0"/>
    <n v="0"/>
    <n v="132"/>
    <n v="115"/>
    <n v="97"/>
    <n v="783"/>
    <m/>
    <m/>
    <m/>
    <m/>
    <m/>
    <s v="23:33"/>
    <s v="20:38"/>
    <d v="1899-12-30T02:55:00"/>
    <s v="Evening"/>
    <x v="1"/>
    <x v="4"/>
  </r>
  <r>
    <x v="1157"/>
    <x v="3"/>
    <s v="American Airlines Inc.: AA"/>
    <s v="AA"/>
    <n v="19805"/>
    <n v="1293"/>
    <x v="75"/>
    <s v="Miami, FL"/>
    <s v="STX"/>
    <s v="Christiansted, VI"/>
    <n v="1210"/>
    <n v="1206"/>
    <n v="-4"/>
    <n v="14"/>
    <n v="1220"/>
    <n v="1437"/>
    <n v="4"/>
    <n v="1456"/>
    <n v="1441"/>
    <n v="-15"/>
    <n v="0"/>
    <n v="0"/>
    <n v="166"/>
    <n v="155"/>
    <n v="137"/>
    <n v="1139"/>
    <m/>
    <m/>
    <m/>
    <m/>
    <m/>
    <s v="14:41"/>
    <s v="12:06"/>
    <d v="1899-12-30T02:35:00"/>
    <s v="Afternoon"/>
    <x v="1"/>
    <x v="2"/>
  </r>
  <r>
    <x v="1158"/>
    <x v="11"/>
    <s v="SkyWest Airlines Inc.: OO"/>
    <s v="OO"/>
    <n v="20304"/>
    <n v="5083"/>
    <x v="20"/>
    <s v="Chicago, IL"/>
    <s v="SHD"/>
    <s v="Staunton, VA"/>
    <n v="1415"/>
    <n v="1519"/>
    <n v="64"/>
    <n v="18"/>
    <n v="1537"/>
    <n v="1757"/>
    <n v="2"/>
    <n v="1702"/>
    <n v="1759"/>
    <n v="57"/>
    <n v="0"/>
    <n v="0"/>
    <n v="107"/>
    <n v="100"/>
    <n v="80"/>
    <n v="541"/>
    <n v="57"/>
    <n v="0"/>
    <n v="0"/>
    <n v="0"/>
    <n v="0"/>
    <s v="17:59"/>
    <s v="15:19"/>
    <d v="1899-12-30T02:40:00"/>
    <s v="Afternoon"/>
    <x v="0"/>
    <x v="0"/>
  </r>
  <r>
    <x v="1159"/>
    <x v="12"/>
    <s v="Endeavor Air Inc.: 9E"/>
    <s v="9E"/>
    <n v="20363"/>
    <n v="5273"/>
    <x v="34"/>
    <s v="Detroit, MI"/>
    <s v="TYS"/>
    <s v="Knoxville, TN"/>
    <n v="1434"/>
    <n v="1439"/>
    <n v="5"/>
    <n v="18"/>
    <n v="1457"/>
    <n v="1602"/>
    <n v="2"/>
    <n v="1615"/>
    <n v="1604"/>
    <n v="-11"/>
    <n v="0"/>
    <n v="0"/>
    <n v="101"/>
    <n v="85"/>
    <n v="65"/>
    <n v="443"/>
    <m/>
    <m/>
    <m/>
    <m/>
    <m/>
    <s v="16:04"/>
    <s v="14:39"/>
    <d v="1899-12-30T01:25:00"/>
    <s v="Afternoon"/>
    <x v="1"/>
    <x v="2"/>
  </r>
  <r>
    <x v="1160"/>
    <x v="1"/>
    <s v="Delta Air Lines Inc.: DL"/>
    <s v="DL"/>
    <n v="19790"/>
    <n v="1039"/>
    <x v="75"/>
    <s v="Miami, FL"/>
    <s v="DTW"/>
    <s v="Detroit, MI"/>
    <n v="1911"/>
    <n v="2017"/>
    <n v="66"/>
    <n v="23"/>
    <n v="2040"/>
    <n v="2318"/>
    <n v="7"/>
    <n v="2219"/>
    <n v="2325"/>
    <n v="66"/>
    <n v="0"/>
    <n v="0"/>
    <n v="188"/>
    <n v="188"/>
    <n v="158"/>
    <n v="1145"/>
    <n v="0"/>
    <n v="0"/>
    <n v="0"/>
    <n v="0"/>
    <n v="66"/>
    <s v="23:25"/>
    <s v="20:17"/>
    <d v="1899-12-30T03:08:00"/>
    <s v="Evening"/>
    <x v="0"/>
    <x v="3"/>
  </r>
  <r>
    <x v="1161"/>
    <x v="2"/>
    <s v="Southwest Airlines Co.: WN"/>
    <s v="WN"/>
    <n v="19393"/>
    <n v="2249"/>
    <x v="6"/>
    <s v="Seattle, WA"/>
    <s v="SJC"/>
    <s v="San Jose, CA"/>
    <n v="2045"/>
    <n v="2054"/>
    <n v="9"/>
    <n v="10"/>
    <n v="2104"/>
    <n v="2239"/>
    <n v="6"/>
    <n v="2255"/>
    <n v="2245"/>
    <n v="-10"/>
    <n v="0"/>
    <n v="0"/>
    <n v="130"/>
    <n v="111"/>
    <n v="95"/>
    <n v="696"/>
    <m/>
    <m/>
    <m/>
    <m/>
    <m/>
    <s v="22:45"/>
    <s v="20:54"/>
    <d v="1899-12-30T01:51:00"/>
    <s v="Evening"/>
    <x v="1"/>
    <x v="5"/>
  </r>
  <r>
    <x v="1162"/>
    <x v="3"/>
    <s v="American Airlines Inc.: AA"/>
    <s v="AA"/>
    <n v="19805"/>
    <n v="791"/>
    <x v="75"/>
    <s v="Miami, FL"/>
    <s v="ORD"/>
    <s v="Chicago, IL"/>
    <n v="1002"/>
    <n v="1039"/>
    <n v="37"/>
    <n v="26"/>
    <n v="1105"/>
    <n v="1245"/>
    <n v="9"/>
    <n v="1225"/>
    <n v="1254"/>
    <n v="29"/>
    <n v="0"/>
    <n v="0"/>
    <n v="203"/>
    <n v="195"/>
    <n v="160"/>
    <n v="1197"/>
    <n v="19"/>
    <n v="0"/>
    <n v="0"/>
    <n v="0"/>
    <n v="10"/>
    <s v="12:54"/>
    <s v="10:39"/>
    <d v="1899-12-30T02:15:00"/>
    <s v="Morning"/>
    <x v="0"/>
    <x v="4"/>
  </r>
  <r>
    <x v="1163"/>
    <x v="1"/>
    <s v="Delta Air Lines Inc.: DL"/>
    <s v="DL"/>
    <n v="19790"/>
    <n v="2256"/>
    <x v="79"/>
    <s v="Portland, OR"/>
    <s v="ATL"/>
    <s v="Atlanta, GA"/>
    <n v="2225"/>
    <n v="2223"/>
    <n v="-2"/>
    <n v="16"/>
    <n v="2239"/>
    <n v="533"/>
    <n v="7"/>
    <n v="602"/>
    <n v="540"/>
    <n v="-22"/>
    <n v="0"/>
    <n v="0"/>
    <n v="277"/>
    <n v="257"/>
    <n v="234"/>
    <n v="2172"/>
    <m/>
    <m/>
    <m/>
    <m/>
    <m/>
    <s v="05:40"/>
    <s v="22:23"/>
    <n v="-0.69652777777777786"/>
    <s v="Evening"/>
    <x v="1"/>
    <x v="3"/>
  </r>
  <r>
    <x v="1164"/>
    <x v="1"/>
    <s v="Delta Air Lines Inc.: DL"/>
    <s v="DL"/>
    <n v="19790"/>
    <n v="514"/>
    <x v="7"/>
    <s v="Atlanta, GA"/>
    <s v="DEN"/>
    <s v="Denver, CO"/>
    <n v="1355"/>
    <n v="1353"/>
    <n v="-2"/>
    <n v="10"/>
    <n v="1403"/>
    <n v="1444"/>
    <n v="8"/>
    <n v="1505"/>
    <n v="1452"/>
    <n v="-13"/>
    <n v="0"/>
    <n v="0"/>
    <n v="190"/>
    <n v="179"/>
    <n v="161"/>
    <n v="1199"/>
    <m/>
    <m/>
    <m/>
    <m/>
    <m/>
    <s v="14:52"/>
    <s v="13:53"/>
    <d v="1899-12-30T00:59:00"/>
    <s v="Afternoon"/>
    <x v="1"/>
    <x v="3"/>
  </r>
  <r>
    <x v="1165"/>
    <x v="2"/>
    <s v="Southwest Airlines Co.: WN"/>
    <s v="WN"/>
    <n v="19393"/>
    <n v="473"/>
    <x v="12"/>
    <s v="Baltimore, MD"/>
    <s v="CHS"/>
    <s v="Charleston, SC"/>
    <n v="820"/>
    <n v="837"/>
    <n v="17"/>
    <n v="29"/>
    <n v="906"/>
    <n v="1028"/>
    <n v="6"/>
    <n v="1000"/>
    <n v="1034"/>
    <n v="34"/>
    <n v="0"/>
    <n v="0"/>
    <n v="100"/>
    <n v="117"/>
    <n v="82"/>
    <n v="472"/>
    <n v="17"/>
    <n v="0"/>
    <n v="17"/>
    <n v="0"/>
    <n v="0"/>
    <s v="10:34"/>
    <s v="08:37"/>
    <d v="1899-12-30T01:57:00"/>
    <s v="Morning"/>
    <x v="0"/>
    <x v="5"/>
  </r>
  <r>
    <x v="1166"/>
    <x v="1"/>
    <s v="Delta Air Lines Inc.: DL"/>
    <s v="DL"/>
    <n v="19790"/>
    <n v="445"/>
    <x v="32"/>
    <s v="Los Angeles, CA"/>
    <s v="MSY"/>
    <s v="New Orleans, LA"/>
    <n v="1824"/>
    <n v="1819"/>
    <n v="-5"/>
    <n v="11"/>
    <n v="1830"/>
    <n v="2343"/>
    <n v="3"/>
    <n v="2359"/>
    <n v="2346"/>
    <n v="-13"/>
    <n v="0"/>
    <n v="0"/>
    <n v="215"/>
    <n v="207"/>
    <n v="193"/>
    <n v="1670"/>
    <m/>
    <m/>
    <m/>
    <m/>
    <m/>
    <s v="23:46"/>
    <s v="18:19"/>
    <d v="1899-12-30T05:27:00"/>
    <s v="Evening"/>
    <x v="1"/>
    <x v="4"/>
  </r>
  <r>
    <x v="1167"/>
    <x v="11"/>
    <s v="SkyWest Airlines Inc.: OO"/>
    <s v="OO"/>
    <n v="20304"/>
    <n v="4549"/>
    <x v="24"/>
    <s v="Salt Lake City, UT"/>
    <s v="BOI"/>
    <s v="Boise, ID"/>
    <n v="2025"/>
    <n v="2024"/>
    <n v="-1"/>
    <n v="22"/>
    <n v="2046"/>
    <n v="2129"/>
    <n v="5"/>
    <n v="2140"/>
    <n v="2134"/>
    <n v="-6"/>
    <n v="0"/>
    <n v="0"/>
    <n v="75"/>
    <n v="70"/>
    <n v="43"/>
    <n v="290"/>
    <m/>
    <m/>
    <m/>
    <m/>
    <m/>
    <s v="21:34"/>
    <s v="20:24"/>
    <d v="1899-12-30T01:10:00"/>
    <s v="Evening"/>
    <x v="1"/>
    <x v="2"/>
  </r>
  <r>
    <x v="1168"/>
    <x v="2"/>
    <s v="Southwest Airlines Co.: WN"/>
    <s v="WN"/>
    <n v="19393"/>
    <n v="3766"/>
    <x v="134"/>
    <s v="Ontario, CA"/>
    <s v="SMF"/>
    <s v="Sacramento, CA"/>
    <n v="1410"/>
    <n v="1416"/>
    <n v="6"/>
    <n v="6"/>
    <n v="1422"/>
    <n v="1522"/>
    <n v="4"/>
    <n v="1530"/>
    <n v="1526"/>
    <n v="-4"/>
    <n v="0"/>
    <n v="0"/>
    <n v="80"/>
    <n v="70"/>
    <n v="60"/>
    <n v="390"/>
    <m/>
    <m/>
    <m/>
    <m/>
    <m/>
    <s v="15:26"/>
    <s v="14:16"/>
    <d v="1899-12-30T01:10:00"/>
    <s v="Afternoon"/>
    <x v="1"/>
    <x v="2"/>
  </r>
  <r>
    <x v="1169"/>
    <x v="4"/>
    <s v="Republic Airline: YX"/>
    <s v="YX"/>
    <n v="20452"/>
    <n v="5592"/>
    <x v="37"/>
    <s v="Columbus, OH"/>
    <s v="DTW"/>
    <s v="Detroit, MI"/>
    <n v="1155"/>
    <n v="1149"/>
    <n v="-6"/>
    <n v="6"/>
    <n v="1155"/>
    <n v="1233"/>
    <n v="4"/>
    <n v="1258"/>
    <n v="1237"/>
    <n v="-21"/>
    <n v="0"/>
    <n v="0"/>
    <n v="63"/>
    <n v="48"/>
    <n v="38"/>
    <n v="155"/>
    <m/>
    <m/>
    <m/>
    <m/>
    <m/>
    <s v="12:37"/>
    <s v="11:49"/>
    <d v="1899-12-30T00:48:00"/>
    <s v="Morning"/>
    <x v="1"/>
    <x v="2"/>
  </r>
  <r>
    <x v="1170"/>
    <x v="2"/>
    <s v="Southwest Airlines Co.: WN"/>
    <s v="WN"/>
    <n v="19393"/>
    <n v="1595"/>
    <x v="31"/>
    <s v="Boston, MA"/>
    <s v="STL"/>
    <s v="St. Louis, MO"/>
    <n v="945"/>
    <n v="940"/>
    <n v="-5"/>
    <n v="9"/>
    <n v="949"/>
    <n v="1115"/>
    <n v="6"/>
    <n v="1145"/>
    <n v="1121"/>
    <n v="-24"/>
    <n v="0"/>
    <n v="0"/>
    <n v="180"/>
    <n v="161"/>
    <n v="146"/>
    <n v="1047"/>
    <m/>
    <m/>
    <m/>
    <m/>
    <m/>
    <s v="11:21"/>
    <s v="09:40"/>
    <d v="1899-12-30T01:41:00"/>
    <s v="Morning"/>
    <x v="1"/>
    <x v="1"/>
  </r>
  <r>
    <x v="1171"/>
    <x v="11"/>
    <s v="SkyWest Airlines Inc.: OO"/>
    <s v="OO"/>
    <n v="20304"/>
    <n v="3362"/>
    <x v="6"/>
    <s v="Seattle, WA"/>
    <s v="DAL"/>
    <s v="Dallas, TX"/>
    <n v="1220"/>
    <n v="1213"/>
    <n v="-7"/>
    <n v="21"/>
    <n v="1234"/>
    <n v="1812"/>
    <n v="4"/>
    <n v="1830"/>
    <n v="1816"/>
    <n v="-14"/>
    <n v="0"/>
    <n v="0"/>
    <n v="250"/>
    <n v="243"/>
    <n v="218"/>
    <n v="1670"/>
    <m/>
    <m/>
    <m/>
    <m/>
    <m/>
    <s v="18:16"/>
    <s v="12:13"/>
    <d v="1899-12-30T06:03:00"/>
    <s v="Afternoon"/>
    <x v="1"/>
    <x v="0"/>
  </r>
  <r>
    <x v="1172"/>
    <x v="11"/>
    <s v="SkyWest Airlines Inc.: OO"/>
    <s v="OO"/>
    <n v="20304"/>
    <n v="3258"/>
    <x v="32"/>
    <s v="Los Angeles, CA"/>
    <s v="SFO"/>
    <s v="San Francisco, CA"/>
    <n v="2212"/>
    <n v="2212"/>
    <n v="0"/>
    <n v="23"/>
    <n v="2235"/>
    <n v="2338"/>
    <n v="4"/>
    <n v="2340"/>
    <n v="2342"/>
    <n v="2"/>
    <n v="0"/>
    <n v="0"/>
    <n v="88"/>
    <n v="90"/>
    <n v="63"/>
    <n v="337"/>
    <m/>
    <m/>
    <m/>
    <m/>
    <m/>
    <s v="23:42"/>
    <s v="22:12"/>
    <d v="1899-12-30T01:30:00"/>
    <s v="Evening"/>
    <x v="0"/>
    <x v="1"/>
  </r>
  <r>
    <x v="1173"/>
    <x v="2"/>
    <s v="Southwest Airlines Co.: WN"/>
    <s v="WN"/>
    <n v="19393"/>
    <n v="2062"/>
    <x v="9"/>
    <s v="Chicago, IL"/>
    <s v="CMH"/>
    <s v="Columbus, OH"/>
    <n v="1755"/>
    <n v="0"/>
    <n v="0"/>
    <m/>
    <m/>
    <m/>
    <m/>
    <n v="2005"/>
    <n v="0"/>
    <n v="0"/>
    <n v="1"/>
    <n v="0"/>
    <n v="70"/>
    <m/>
    <m/>
    <n v="283"/>
    <m/>
    <m/>
    <m/>
    <m/>
    <m/>
    <s v="00:00"/>
    <s v="00:00"/>
    <d v="1899-12-30T00:00:00"/>
    <s v="Night"/>
    <x v="0"/>
    <x v="1"/>
  </r>
  <r>
    <x v="1174"/>
    <x v="3"/>
    <s v="American Airlines Inc.: AA"/>
    <s v="AA"/>
    <n v="19805"/>
    <n v="1524"/>
    <x v="75"/>
    <s v="Miami, FL"/>
    <s v="LAS"/>
    <s v="Las Vegas, NV"/>
    <n v="835"/>
    <n v="834"/>
    <n v="-1"/>
    <n v="38"/>
    <n v="912"/>
    <n v="1135"/>
    <n v="7"/>
    <n v="1110"/>
    <n v="1142"/>
    <n v="32"/>
    <n v="0"/>
    <n v="0"/>
    <n v="335"/>
    <n v="368"/>
    <n v="323"/>
    <n v="2174"/>
    <n v="0"/>
    <n v="0"/>
    <n v="32"/>
    <n v="0"/>
    <n v="0"/>
    <s v="11:42"/>
    <s v="08:34"/>
    <d v="1899-12-30T03:08:00"/>
    <s v="Morning"/>
    <x v="1"/>
    <x v="3"/>
  </r>
  <r>
    <x v="1175"/>
    <x v="0"/>
    <s v="United Air Lines Inc.: UA"/>
    <s v="UA"/>
    <n v="19977"/>
    <n v="450"/>
    <x v="20"/>
    <s v="Chicago, IL"/>
    <s v="ANC"/>
    <s v="Anchorage, AK"/>
    <n v="1611"/>
    <n v="1611"/>
    <n v="0"/>
    <n v="16"/>
    <n v="1627"/>
    <n v="1948"/>
    <n v="7"/>
    <n v="2000"/>
    <n v="1955"/>
    <n v="-5"/>
    <n v="0"/>
    <n v="0"/>
    <n v="409"/>
    <n v="404"/>
    <n v="381"/>
    <n v="2846"/>
    <m/>
    <m/>
    <m/>
    <m/>
    <m/>
    <s v="19:55"/>
    <s v="16:11"/>
    <d v="1899-12-30T03:44:00"/>
    <s v="Afternoon"/>
    <x v="1"/>
    <x v="6"/>
  </r>
  <r>
    <x v="1176"/>
    <x v="2"/>
    <s v="Southwest Airlines Co.: WN"/>
    <s v="WN"/>
    <n v="19393"/>
    <n v="1480"/>
    <x v="28"/>
    <s v="Manchester, NH"/>
    <s v="MDW"/>
    <s v="Chicago, IL"/>
    <n v="1900"/>
    <n v="1918"/>
    <n v="18"/>
    <n v="12"/>
    <n v="1930"/>
    <n v="2029"/>
    <n v="5"/>
    <n v="2025"/>
    <n v="2034"/>
    <n v="9"/>
    <n v="0"/>
    <n v="0"/>
    <n v="145"/>
    <n v="136"/>
    <n v="119"/>
    <n v="838"/>
    <m/>
    <m/>
    <m/>
    <m/>
    <m/>
    <s v="20:34"/>
    <s v="19:18"/>
    <d v="1899-12-30T01:16:00"/>
    <s v="Evening"/>
    <x v="0"/>
    <x v="5"/>
  </r>
  <r>
    <x v="1177"/>
    <x v="1"/>
    <s v="Delta Air Lines Inc.: DL"/>
    <s v="DL"/>
    <n v="19790"/>
    <n v="1137"/>
    <x v="34"/>
    <s v="Detroit, MI"/>
    <s v="ATL"/>
    <s v="Atlanta, GA"/>
    <n v="1000"/>
    <n v="955"/>
    <n v="-5"/>
    <n v="8"/>
    <n v="1003"/>
    <n v="1129"/>
    <n v="7"/>
    <n v="1158"/>
    <n v="1136"/>
    <n v="-22"/>
    <n v="0"/>
    <n v="0"/>
    <n v="118"/>
    <n v="101"/>
    <n v="86"/>
    <n v="594"/>
    <m/>
    <m/>
    <m/>
    <m/>
    <m/>
    <s v="11:36"/>
    <s v="09:55"/>
    <d v="1899-12-30T01:41:00"/>
    <s v="Morning"/>
    <x v="1"/>
    <x v="0"/>
  </r>
  <r>
    <x v="1178"/>
    <x v="3"/>
    <s v="American Airlines Inc.: AA"/>
    <s v="AA"/>
    <n v="19805"/>
    <n v="1638"/>
    <x v="18"/>
    <s v="Dallas/Fort Worth, TX"/>
    <s v="LAX"/>
    <s v="Los Angeles, CA"/>
    <n v="2130"/>
    <n v="2132"/>
    <n v="2"/>
    <n v="15"/>
    <n v="2147"/>
    <n v="2230"/>
    <n v="15"/>
    <n v="2252"/>
    <n v="2245"/>
    <n v="-7"/>
    <n v="0"/>
    <n v="0"/>
    <n v="202"/>
    <n v="193"/>
    <n v="163"/>
    <n v="1235"/>
    <m/>
    <m/>
    <m/>
    <m/>
    <m/>
    <s v="22:45"/>
    <s v="21:32"/>
    <d v="1899-12-30T01:13:00"/>
    <s v="Evening"/>
    <x v="1"/>
    <x v="5"/>
  </r>
  <r>
    <x v="1179"/>
    <x v="1"/>
    <s v="Delta Air Lines Inc.: DL"/>
    <s v="DL"/>
    <n v="19790"/>
    <n v="450"/>
    <x v="7"/>
    <s v="Atlanta, GA"/>
    <s v="BNA"/>
    <s v="Nashville, TN"/>
    <n v="725"/>
    <n v="723"/>
    <n v="-2"/>
    <n v="13"/>
    <n v="736"/>
    <n v="711"/>
    <n v="11"/>
    <n v="731"/>
    <n v="722"/>
    <n v="-9"/>
    <n v="0"/>
    <n v="0"/>
    <n v="66"/>
    <n v="59"/>
    <n v="35"/>
    <n v="214"/>
    <m/>
    <m/>
    <m/>
    <m/>
    <m/>
    <s v="07:22"/>
    <s v="07:23"/>
    <n v="-6.9444444444444198E-4"/>
    <s v="Morning"/>
    <x v="1"/>
    <x v="5"/>
  </r>
  <r>
    <x v="1180"/>
    <x v="0"/>
    <s v="United Air Lines Inc.: UA"/>
    <s v="UA"/>
    <n v="19977"/>
    <n v="1121"/>
    <x v="6"/>
    <s v="Seattle, WA"/>
    <s v="IAH"/>
    <s v="Houston, TX"/>
    <n v="910"/>
    <n v="1116"/>
    <n v="126"/>
    <n v="12"/>
    <n v="1128"/>
    <n v="1724"/>
    <n v="7"/>
    <n v="1526"/>
    <n v="1731"/>
    <n v="125"/>
    <n v="0"/>
    <n v="0"/>
    <n v="256"/>
    <n v="255"/>
    <n v="236"/>
    <n v="1874"/>
    <n v="0"/>
    <n v="0"/>
    <n v="0"/>
    <n v="0"/>
    <n v="125"/>
    <s v="17:31"/>
    <s v="11:16"/>
    <d v="1899-12-30T06:15:00"/>
    <s v="Morning"/>
    <x v="0"/>
    <x v="3"/>
  </r>
  <r>
    <x v="1181"/>
    <x v="2"/>
    <s v="Southwest Airlines Co.: WN"/>
    <s v="WN"/>
    <n v="19393"/>
    <n v="3572"/>
    <x v="53"/>
    <s v="Kansas City, MO"/>
    <s v="DEN"/>
    <s v="Denver, CO"/>
    <n v="935"/>
    <n v="936"/>
    <n v="1"/>
    <n v="16"/>
    <n v="952"/>
    <n v="1242"/>
    <n v="10"/>
    <n v="1035"/>
    <n v="1252"/>
    <n v="0"/>
    <n v="0"/>
    <n v="1"/>
    <n v="120"/>
    <m/>
    <m/>
    <n v="533"/>
    <m/>
    <m/>
    <m/>
    <m/>
    <m/>
    <s v="12:52"/>
    <s v="09:36"/>
    <d v="1899-12-30T03:16:00"/>
    <s v="Morning"/>
    <x v="0"/>
    <x v="5"/>
  </r>
  <r>
    <x v="1182"/>
    <x v="6"/>
    <s v="Alaska Airlines Inc.: AS"/>
    <s v="AS"/>
    <n v="19930"/>
    <n v="1693"/>
    <x v="37"/>
    <s v="Columbus, OH"/>
    <s v="SEA"/>
    <s v="Seattle, WA"/>
    <n v="1815"/>
    <n v="1744"/>
    <n v="-31"/>
    <n v="20"/>
    <n v="1804"/>
    <n v="2010"/>
    <n v="6"/>
    <n v="2035"/>
    <n v="2016"/>
    <n v="-19"/>
    <n v="0"/>
    <n v="0"/>
    <n v="320"/>
    <n v="332"/>
    <n v="306"/>
    <n v="2016"/>
    <m/>
    <m/>
    <m/>
    <m/>
    <m/>
    <s v="20:16"/>
    <s v="17:44"/>
    <d v="1899-12-30T02:32:00"/>
    <s v="Afternoon"/>
    <x v="1"/>
    <x v="2"/>
  </r>
  <r>
    <x v="1183"/>
    <x v="5"/>
    <s v="Spirit Air Lines: NK"/>
    <s v="NK"/>
    <n v="20416"/>
    <n v="2932"/>
    <x v="34"/>
    <s v="Detroit, MI"/>
    <s v="LAX"/>
    <s v="Los Angeles, CA"/>
    <n v="520"/>
    <n v="625"/>
    <n v="65"/>
    <n v="11"/>
    <n v="636"/>
    <n v="807"/>
    <n v="14"/>
    <n v="723"/>
    <n v="821"/>
    <n v="58"/>
    <n v="0"/>
    <n v="0"/>
    <n v="303"/>
    <n v="296"/>
    <n v="271"/>
    <n v="1979"/>
    <n v="58"/>
    <n v="0"/>
    <n v="0"/>
    <n v="0"/>
    <n v="0"/>
    <s v="08:21"/>
    <s v="06:25"/>
    <d v="1899-12-30T01:56:00"/>
    <s v="Morning"/>
    <x v="0"/>
    <x v="1"/>
  </r>
  <r>
    <x v="1184"/>
    <x v="1"/>
    <s v="Delta Air Lines Inc.: DL"/>
    <s v="DL"/>
    <n v="19790"/>
    <n v="1221"/>
    <x v="34"/>
    <s v="Detroit, MI"/>
    <s v="PHX"/>
    <s v="Phoenix, AZ"/>
    <n v="858"/>
    <n v="906"/>
    <n v="8"/>
    <n v="9"/>
    <n v="915"/>
    <n v="959"/>
    <n v="4"/>
    <n v="1020"/>
    <n v="1003"/>
    <n v="-17"/>
    <n v="0"/>
    <n v="0"/>
    <n v="262"/>
    <n v="237"/>
    <n v="224"/>
    <n v="1671"/>
    <m/>
    <m/>
    <m/>
    <m/>
    <m/>
    <s v="10:03"/>
    <s v="09:06"/>
    <d v="1899-12-30T00:57:00"/>
    <s v="Morning"/>
    <x v="1"/>
    <x v="2"/>
  </r>
  <r>
    <x v="1185"/>
    <x v="3"/>
    <s v="American Airlines Inc.: AA"/>
    <s v="AA"/>
    <n v="19805"/>
    <n v="2489"/>
    <x v="146"/>
    <s v="West Palm Beach/Palm Beach, FL"/>
    <s v="PHL"/>
    <s v="Philadelphia, PA"/>
    <n v="1724"/>
    <n v="1721"/>
    <n v="-3"/>
    <n v="13"/>
    <n v="1734"/>
    <n v="1936"/>
    <n v="6"/>
    <n v="2000"/>
    <n v="1942"/>
    <n v="-18"/>
    <n v="0"/>
    <n v="0"/>
    <n v="156"/>
    <n v="141"/>
    <n v="122"/>
    <n v="951"/>
    <m/>
    <m/>
    <m/>
    <m/>
    <m/>
    <s v="19:42"/>
    <s v="17:21"/>
    <d v="1899-12-30T02:21:00"/>
    <s v="Afternoon"/>
    <x v="1"/>
    <x v="3"/>
  </r>
  <r>
    <x v="1186"/>
    <x v="14"/>
    <s v="Frontier Airlines Inc.: F9"/>
    <s v="F9"/>
    <n v="20436"/>
    <n v="586"/>
    <x v="0"/>
    <s v="Denver, CO"/>
    <s v="TYS"/>
    <s v="Knoxville, TN"/>
    <n v="1400"/>
    <n v="1353"/>
    <n v="-7"/>
    <n v="11"/>
    <n v="1404"/>
    <n v="1818"/>
    <n v="5"/>
    <n v="1840"/>
    <n v="1823"/>
    <n v="-17"/>
    <n v="0"/>
    <n v="0"/>
    <n v="160"/>
    <n v="150"/>
    <n v="134"/>
    <n v="1162"/>
    <m/>
    <m/>
    <m/>
    <m/>
    <m/>
    <s v="18:23"/>
    <s v="13:53"/>
    <d v="1899-12-30T04:30:00"/>
    <s v="Afternoon"/>
    <x v="1"/>
    <x v="6"/>
  </r>
  <r>
    <x v="1187"/>
    <x v="2"/>
    <s v="Southwest Airlines Co.: WN"/>
    <s v="WN"/>
    <n v="19393"/>
    <n v="2096"/>
    <x v="32"/>
    <s v="Los Angeles, CA"/>
    <s v="BNA"/>
    <s v="Nashville, TN"/>
    <n v="935"/>
    <n v="931"/>
    <n v="-4"/>
    <n v="8"/>
    <n v="939"/>
    <n v="1511"/>
    <n v="5"/>
    <n v="1535"/>
    <n v="1516"/>
    <n v="-19"/>
    <n v="0"/>
    <n v="0"/>
    <n v="240"/>
    <n v="225"/>
    <n v="212"/>
    <n v="1797"/>
    <m/>
    <m/>
    <m/>
    <m/>
    <m/>
    <s v="15:16"/>
    <s v="09:31"/>
    <d v="1899-12-30T05:45:00"/>
    <s v="Morning"/>
    <x v="1"/>
    <x v="2"/>
  </r>
  <r>
    <x v="1188"/>
    <x v="1"/>
    <s v="Delta Air Lines Inc.: DL"/>
    <s v="DL"/>
    <n v="19790"/>
    <n v="1354"/>
    <x v="7"/>
    <s v="Atlanta, GA"/>
    <s v="CMH"/>
    <s v="Columbus, OH"/>
    <n v="1519"/>
    <n v="1515"/>
    <n v="-4"/>
    <n v="17"/>
    <n v="1532"/>
    <n v="1634"/>
    <n v="6"/>
    <n v="1649"/>
    <n v="1640"/>
    <n v="-9"/>
    <n v="0"/>
    <n v="0"/>
    <n v="90"/>
    <n v="85"/>
    <n v="62"/>
    <n v="447"/>
    <m/>
    <m/>
    <m/>
    <m/>
    <m/>
    <s v="16:40"/>
    <s v="15:15"/>
    <d v="1899-12-30T01:25:00"/>
    <s v="Afternoon"/>
    <x v="1"/>
    <x v="0"/>
  </r>
  <r>
    <x v="1189"/>
    <x v="14"/>
    <s v="Frontier Airlines Inc.: F9"/>
    <s v="F9"/>
    <n v="20436"/>
    <n v="2946"/>
    <x v="58"/>
    <s v="San Diego, CA"/>
    <s v="PHX"/>
    <s v="Phoenix, AZ"/>
    <n v="1755"/>
    <n v="1744"/>
    <n v="-11"/>
    <n v="11"/>
    <n v="1755"/>
    <n v="1944"/>
    <n v="6"/>
    <n v="2014"/>
    <n v="1950"/>
    <n v="-24"/>
    <n v="0"/>
    <n v="0"/>
    <n v="79"/>
    <n v="66"/>
    <n v="49"/>
    <n v="304"/>
    <m/>
    <m/>
    <m/>
    <m/>
    <m/>
    <s v="19:50"/>
    <s v="17:44"/>
    <d v="1899-12-30T02:06:00"/>
    <s v="Afternoon"/>
    <x v="1"/>
    <x v="5"/>
  </r>
  <r>
    <x v="1190"/>
    <x v="13"/>
    <s v="Envoy Air: MQ"/>
    <s v="MQ"/>
    <n v="20398"/>
    <n v="3459"/>
    <x v="4"/>
    <s v="Huntsville, AL"/>
    <s v="DFW"/>
    <s v="Dallas/Fort Worth, TX"/>
    <n v="705"/>
    <n v="702"/>
    <n v="-3"/>
    <n v="11"/>
    <n v="713"/>
    <n v="856"/>
    <n v="15"/>
    <n v="903"/>
    <n v="911"/>
    <n v="8"/>
    <n v="0"/>
    <n v="0"/>
    <n v="118"/>
    <n v="129"/>
    <n v="103"/>
    <n v="603"/>
    <m/>
    <m/>
    <m/>
    <m/>
    <m/>
    <s v="09:11"/>
    <s v="07:02"/>
    <d v="1899-12-30T02:09:00"/>
    <s v="Morning"/>
    <x v="1"/>
    <x v="1"/>
  </r>
  <r>
    <x v="1191"/>
    <x v="2"/>
    <s v="Southwest Airlines Co.: WN"/>
    <s v="WN"/>
    <n v="19393"/>
    <n v="3395"/>
    <x v="112"/>
    <s v="Houston, TX"/>
    <s v="DEN"/>
    <s v="Denver, CO"/>
    <n v="705"/>
    <n v="701"/>
    <n v="-4"/>
    <n v="9"/>
    <n v="710"/>
    <n v="813"/>
    <n v="5"/>
    <n v="835"/>
    <n v="818"/>
    <n v="-17"/>
    <n v="0"/>
    <n v="0"/>
    <n v="150"/>
    <n v="137"/>
    <n v="123"/>
    <n v="883"/>
    <m/>
    <m/>
    <m/>
    <m/>
    <m/>
    <s v="08:18"/>
    <s v="07:01"/>
    <d v="1899-12-30T01:17:00"/>
    <s v="Morning"/>
    <x v="1"/>
    <x v="2"/>
  </r>
  <r>
    <x v="1192"/>
    <x v="11"/>
    <s v="SkyWest Airlines Inc.: OO"/>
    <s v="OO"/>
    <n v="20304"/>
    <n v="3550"/>
    <x v="80"/>
    <s v="Santa Ana, CA"/>
    <s v="SLC"/>
    <s v="Salt Lake City, UT"/>
    <n v="1655"/>
    <n v="1652"/>
    <n v="-3"/>
    <n v="9"/>
    <n v="1701"/>
    <n v="1930"/>
    <n v="5"/>
    <n v="1945"/>
    <n v="1935"/>
    <n v="-10"/>
    <n v="0"/>
    <n v="0"/>
    <n v="110"/>
    <n v="103"/>
    <n v="89"/>
    <n v="588"/>
    <m/>
    <m/>
    <m/>
    <m/>
    <m/>
    <s v="19:35"/>
    <s v="16:52"/>
    <d v="1899-12-30T02:43:00"/>
    <s v="Afternoon"/>
    <x v="1"/>
    <x v="6"/>
  </r>
  <r>
    <x v="1193"/>
    <x v="3"/>
    <s v="American Airlines Inc.: AA"/>
    <s v="AA"/>
    <n v="19805"/>
    <n v="1562"/>
    <x v="21"/>
    <s v="Las Vegas, NV"/>
    <s v="ORD"/>
    <s v="Chicago, IL"/>
    <n v="2359"/>
    <n v="2356"/>
    <n v="-3"/>
    <n v="15"/>
    <n v="11"/>
    <n v="514"/>
    <n v="6"/>
    <n v="538"/>
    <n v="520"/>
    <n v="-18"/>
    <n v="0"/>
    <n v="0"/>
    <n v="219"/>
    <n v="204"/>
    <n v="183"/>
    <n v="1514"/>
    <m/>
    <m/>
    <m/>
    <m/>
    <m/>
    <s v="05:20"/>
    <s v="23:56"/>
    <n v="-0.77500000000000002"/>
    <s v="Evening"/>
    <x v="1"/>
    <x v="0"/>
  </r>
  <r>
    <x v="1194"/>
    <x v="11"/>
    <s v="SkyWest Airlines Inc.: OO"/>
    <s v="OO"/>
    <n v="20304"/>
    <n v="5556"/>
    <x v="20"/>
    <s v="Chicago, IL"/>
    <s v="SBN"/>
    <s v="South Bend, IN"/>
    <n v="1805"/>
    <n v="1755"/>
    <n v="-10"/>
    <n v="31"/>
    <n v="1826"/>
    <n v="1944"/>
    <n v="4"/>
    <n v="2004"/>
    <n v="1948"/>
    <n v="-16"/>
    <n v="0"/>
    <n v="0"/>
    <n v="59"/>
    <n v="53"/>
    <n v="18"/>
    <n v="84"/>
    <m/>
    <m/>
    <m/>
    <m/>
    <m/>
    <s v="19:48"/>
    <s v="17:55"/>
    <d v="1899-12-30T01:53:00"/>
    <s v="Afternoon"/>
    <x v="1"/>
    <x v="4"/>
  </r>
  <r>
    <x v="1195"/>
    <x v="8"/>
    <s v="PSA Airlines Inc.: OH"/>
    <s v="OH"/>
    <n v="20397"/>
    <n v="5709"/>
    <x v="95"/>
    <s v="Providence, RI"/>
    <s v="CLT"/>
    <s v="Charlotte, NC"/>
    <n v="1433"/>
    <n v="1433"/>
    <n v="0"/>
    <n v="11"/>
    <n v="1444"/>
    <n v="1622"/>
    <n v="8"/>
    <n v="1702"/>
    <n v="1630"/>
    <n v="-32"/>
    <n v="0"/>
    <n v="0"/>
    <n v="149"/>
    <n v="117"/>
    <n v="98"/>
    <n v="683"/>
    <m/>
    <m/>
    <m/>
    <m/>
    <m/>
    <s v="16:30"/>
    <s v="14:33"/>
    <d v="1899-12-30T01:57:00"/>
    <s v="Afternoon"/>
    <x v="1"/>
    <x v="3"/>
  </r>
  <r>
    <x v="1196"/>
    <x v="4"/>
    <s v="Republic Airline: YX"/>
    <s v="YX"/>
    <n v="20452"/>
    <n v="3609"/>
    <x v="81"/>
    <s v="Pittsburgh, PA"/>
    <s v="EWR"/>
    <s v="Newark, NJ"/>
    <n v="1850"/>
    <n v="0"/>
    <n v="0"/>
    <m/>
    <m/>
    <m/>
    <m/>
    <n v="2030"/>
    <n v="0"/>
    <n v="0"/>
    <n v="1"/>
    <n v="0"/>
    <n v="100"/>
    <m/>
    <m/>
    <n v="319"/>
    <m/>
    <m/>
    <m/>
    <m/>
    <m/>
    <s v="00:00"/>
    <s v="00:00"/>
    <d v="1899-12-30T00:00:00"/>
    <s v="Night"/>
    <x v="0"/>
    <x v="3"/>
  </r>
  <r>
    <x v="1197"/>
    <x v="2"/>
    <s v="Southwest Airlines Co.: WN"/>
    <s v="WN"/>
    <n v="19393"/>
    <n v="1774"/>
    <x v="6"/>
    <s v="Seattle, WA"/>
    <s v="SJC"/>
    <s v="San Jose, CA"/>
    <n v="1545"/>
    <n v="1610"/>
    <n v="25"/>
    <n v="18"/>
    <n v="1628"/>
    <n v="1807"/>
    <n v="2"/>
    <n v="1805"/>
    <n v="1809"/>
    <n v="4"/>
    <n v="0"/>
    <n v="0"/>
    <n v="140"/>
    <n v="119"/>
    <n v="99"/>
    <n v="696"/>
    <m/>
    <m/>
    <m/>
    <m/>
    <m/>
    <s v="18:09"/>
    <s v="16:10"/>
    <d v="1899-12-30T01:59:00"/>
    <s v="Afternoon"/>
    <x v="0"/>
    <x v="6"/>
  </r>
  <r>
    <x v="1198"/>
    <x v="12"/>
    <s v="Endeavor Air Inc.: 9E"/>
    <s v="9E"/>
    <n v="20363"/>
    <n v="4641"/>
    <x v="154"/>
    <s v="Bangor, ME"/>
    <s v="LGA"/>
    <s v="New York, NY"/>
    <n v="515"/>
    <n v="510"/>
    <n v="-5"/>
    <n v="27"/>
    <n v="537"/>
    <n v="649"/>
    <n v="6"/>
    <n v="720"/>
    <n v="655"/>
    <n v="-25"/>
    <n v="0"/>
    <n v="0"/>
    <n v="125"/>
    <n v="105"/>
    <n v="72"/>
    <n v="378"/>
    <m/>
    <m/>
    <m/>
    <m/>
    <m/>
    <s v="06:55"/>
    <s v="05:10"/>
    <d v="1899-12-30T01:45:00"/>
    <s v="Night"/>
    <x v="1"/>
    <x v="2"/>
  </r>
  <r>
    <x v="1199"/>
    <x v="1"/>
    <s v="Delta Air Lines Inc.: DL"/>
    <s v="DL"/>
    <n v="19790"/>
    <n v="1687"/>
    <x v="7"/>
    <s v="Atlanta, GA"/>
    <s v="IAH"/>
    <s v="Houston, TX"/>
    <n v="2247"/>
    <n v="2250"/>
    <n v="3"/>
    <n v="13"/>
    <n v="2303"/>
    <n v="2351"/>
    <n v="22"/>
    <n v="2359"/>
    <n v="13"/>
    <n v="14"/>
    <n v="0"/>
    <n v="0"/>
    <n v="132"/>
    <n v="143"/>
    <n v="108"/>
    <n v="689"/>
    <m/>
    <m/>
    <m/>
    <m/>
    <m/>
    <s v="00:13"/>
    <s v="22:50"/>
    <n v="-0.94236111111111109"/>
    <s v="Evening"/>
    <x v="0"/>
    <x v="5"/>
  </r>
  <r>
    <x v="1200"/>
    <x v="2"/>
    <s v="Southwest Airlines Co.: WN"/>
    <s v="WN"/>
    <n v="19393"/>
    <n v="430"/>
    <x v="12"/>
    <s v="Baltimore, MD"/>
    <s v="JAX"/>
    <s v="Jacksonville, FL"/>
    <n v="1425"/>
    <n v="1429"/>
    <n v="4"/>
    <n v="11"/>
    <n v="1440"/>
    <n v="1629"/>
    <n v="4"/>
    <n v="1635"/>
    <n v="1633"/>
    <n v="-2"/>
    <n v="0"/>
    <n v="0"/>
    <n v="130"/>
    <n v="124"/>
    <n v="109"/>
    <n v="663"/>
    <m/>
    <m/>
    <m/>
    <m/>
    <m/>
    <s v="16:33"/>
    <s v="14:29"/>
    <d v="1899-12-30T02:04:00"/>
    <s v="Afternoon"/>
    <x v="1"/>
    <x v="3"/>
  </r>
  <r>
    <x v="1201"/>
    <x v="12"/>
    <s v="Endeavor Air Inc.: 9E"/>
    <s v="9E"/>
    <n v="20363"/>
    <n v="5309"/>
    <x v="109"/>
    <s v="Rochester, NY"/>
    <s v="LGA"/>
    <s v="New York, NY"/>
    <n v="1020"/>
    <n v="1012"/>
    <n v="-8"/>
    <n v="11"/>
    <n v="1023"/>
    <n v="1114"/>
    <n v="5"/>
    <n v="1143"/>
    <n v="1119"/>
    <n v="-24"/>
    <n v="0"/>
    <n v="0"/>
    <n v="83"/>
    <n v="67"/>
    <n v="51"/>
    <n v="254"/>
    <m/>
    <m/>
    <m/>
    <m/>
    <m/>
    <s v="11:19"/>
    <s v="10:12"/>
    <d v="1899-12-30T01:07:00"/>
    <s v="Morning"/>
    <x v="1"/>
    <x v="2"/>
  </r>
  <r>
    <x v="1202"/>
    <x v="1"/>
    <s v="Delta Air Lines Inc.: DL"/>
    <s v="DL"/>
    <n v="19790"/>
    <n v="2994"/>
    <x v="179"/>
    <s v="Fayetteville, NC"/>
    <s v="ATL"/>
    <s v="Atlanta, GA"/>
    <n v="600"/>
    <n v="558"/>
    <n v="-2"/>
    <n v="21"/>
    <n v="619"/>
    <n v="716"/>
    <n v="5"/>
    <n v="735"/>
    <n v="721"/>
    <n v="-14"/>
    <n v="0"/>
    <n v="0"/>
    <n v="95"/>
    <n v="83"/>
    <n v="57"/>
    <n v="331"/>
    <m/>
    <m/>
    <m/>
    <m/>
    <m/>
    <s v="07:21"/>
    <s v="05:58"/>
    <d v="1899-12-30T01:23:00"/>
    <s v="Night"/>
    <x v="1"/>
    <x v="1"/>
  </r>
  <r>
    <x v="1203"/>
    <x v="11"/>
    <s v="SkyWest Airlines Inc.: OO"/>
    <s v="OO"/>
    <n v="20304"/>
    <n v="3981"/>
    <x v="63"/>
    <s v="Buffalo, NY"/>
    <s v="JFK"/>
    <s v="New York, NY"/>
    <n v="1530"/>
    <n v="1527"/>
    <n v="-3"/>
    <n v="11"/>
    <n v="1538"/>
    <n v="1650"/>
    <n v="12"/>
    <n v="1707"/>
    <n v="1702"/>
    <n v="-5"/>
    <n v="0"/>
    <n v="0"/>
    <n v="97"/>
    <n v="95"/>
    <n v="72"/>
    <n v="301"/>
    <m/>
    <m/>
    <m/>
    <m/>
    <m/>
    <s v="17:02"/>
    <s v="15:27"/>
    <d v="1899-12-30T01:35:00"/>
    <s v="Afternoon"/>
    <x v="1"/>
    <x v="2"/>
  </r>
  <r>
    <x v="1204"/>
    <x v="3"/>
    <s v="American Airlines Inc.: AA"/>
    <s v="AA"/>
    <n v="19805"/>
    <n v="1612"/>
    <x v="18"/>
    <s v="Dallas/Fort Worth, TX"/>
    <s v="GSP"/>
    <s v="Greer, SC"/>
    <n v="1154"/>
    <n v="1148"/>
    <n v="-6"/>
    <n v="8"/>
    <n v="1156"/>
    <n v="1444"/>
    <n v="4"/>
    <n v="1504"/>
    <n v="1448"/>
    <n v="-16"/>
    <n v="0"/>
    <n v="0"/>
    <n v="130"/>
    <n v="120"/>
    <n v="108"/>
    <n v="862"/>
    <m/>
    <m/>
    <m/>
    <m/>
    <m/>
    <s v="14:48"/>
    <s v="11:48"/>
    <d v="1899-12-30T03:00:00"/>
    <s v="Morning"/>
    <x v="1"/>
    <x v="4"/>
  </r>
  <r>
    <x v="1205"/>
    <x v="11"/>
    <s v="SkyWest Airlines Inc.: OO"/>
    <s v="OO"/>
    <n v="20304"/>
    <n v="3706"/>
    <x v="25"/>
    <s v="Nashville, TN"/>
    <s v="MSP"/>
    <s v="Minneapolis, MN"/>
    <n v="1831"/>
    <n v="1828"/>
    <n v="-3"/>
    <n v="10"/>
    <n v="1838"/>
    <n v="2032"/>
    <n v="4"/>
    <n v="2055"/>
    <n v="2036"/>
    <n v="-19"/>
    <n v="0"/>
    <n v="0"/>
    <n v="144"/>
    <n v="128"/>
    <n v="114"/>
    <n v="695"/>
    <m/>
    <m/>
    <m/>
    <m/>
    <m/>
    <s v="20:36"/>
    <s v="18:28"/>
    <d v="1899-12-30T02:08:00"/>
    <s v="Evening"/>
    <x v="1"/>
    <x v="0"/>
  </r>
  <r>
    <x v="1206"/>
    <x v="5"/>
    <s v="Spirit Air Lines: NK"/>
    <s v="NK"/>
    <n v="20416"/>
    <n v="1850"/>
    <x v="21"/>
    <s v="Las Vegas, NV"/>
    <s v="SAN"/>
    <s v="San Diego, CA"/>
    <n v="2035"/>
    <n v="2052"/>
    <n v="17"/>
    <n v="47"/>
    <n v="2139"/>
    <n v="2225"/>
    <n v="4"/>
    <n v="2150"/>
    <n v="2229"/>
    <n v="39"/>
    <n v="0"/>
    <n v="0"/>
    <n v="75"/>
    <n v="97"/>
    <n v="46"/>
    <n v="258"/>
    <n v="17"/>
    <n v="0"/>
    <n v="22"/>
    <n v="0"/>
    <n v="0"/>
    <s v="22:29"/>
    <s v="20:52"/>
    <d v="1899-12-30T01:37:00"/>
    <s v="Evening"/>
    <x v="0"/>
    <x v="5"/>
  </r>
  <r>
    <x v="1207"/>
    <x v="4"/>
    <s v="Republic Airline: YX"/>
    <s v="YX"/>
    <n v="20452"/>
    <n v="4659"/>
    <x v="3"/>
    <s v="Washington, DC"/>
    <s v="PWM"/>
    <s v="Portland, ME"/>
    <n v="2207"/>
    <n v="2158"/>
    <n v="-9"/>
    <n v="12"/>
    <n v="2210"/>
    <n v="2321"/>
    <n v="4"/>
    <n v="2348"/>
    <n v="2325"/>
    <n v="-23"/>
    <n v="0"/>
    <n v="0"/>
    <n v="101"/>
    <n v="87"/>
    <n v="71"/>
    <n v="482"/>
    <m/>
    <m/>
    <m/>
    <m/>
    <m/>
    <s v="23:25"/>
    <s v="21:58"/>
    <d v="1899-12-30T01:27:00"/>
    <s v="Evening"/>
    <x v="1"/>
    <x v="2"/>
  </r>
  <r>
    <x v="1208"/>
    <x v="3"/>
    <s v="American Airlines Inc.: AA"/>
    <s v="AA"/>
    <n v="19805"/>
    <n v="1088"/>
    <x v="8"/>
    <s v="Raleigh/Durham, NC"/>
    <s v="MIA"/>
    <s v="Miami, FL"/>
    <n v="630"/>
    <n v="622"/>
    <n v="-8"/>
    <n v="10"/>
    <n v="632"/>
    <n v="809"/>
    <n v="4"/>
    <n v="849"/>
    <n v="813"/>
    <n v="-36"/>
    <n v="0"/>
    <n v="0"/>
    <n v="139"/>
    <n v="111"/>
    <n v="97"/>
    <n v="700"/>
    <m/>
    <m/>
    <m/>
    <m/>
    <m/>
    <s v="08:13"/>
    <s v="06:22"/>
    <d v="1899-12-30T01:51:00"/>
    <s v="Morning"/>
    <x v="1"/>
    <x v="4"/>
  </r>
  <r>
    <x v="1209"/>
    <x v="1"/>
    <s v="Delta Air Lines Inc.: DL"/>
    <s v="DL"/>
    <n v="19790"/>
    <n v="1656"/>
    <x v="53"/>
    <s v="Kansas City, MO"/>
    <s v="SLC"/>
    <s v="Salt Lake City, UT"/>
    <n v="700"/>
    <n v="657"/>
    <n v="-3"/>
    <n v="10"/>
    <n v="707"/>
    <n v="817"/>
    <n v="27"/>
    <n v="855"/>
    <n v="844"/>
    <n v="-11"/>
    <n v="0"/>
    <n v="0"/>
    <n v="175"/>
    <n v="167"/>
    <n v="130"/>
    <n v="920"/>
    <m/>
    <m/>
    <m/>
    <m/>
    <m/>
    <s v="08:44"/>
    <s v="06:57"/>
    <d v="1899-12-30T01:47:00"/>
    <s v="Morning"/>
    <x v="1"/>
    <x v="6"/>
  </r>
  <r>
    <x v="1210"/>
    <x v="6"/>
    <s v="Alaska Airlines Inc.: AS"/>
    <s v="AS"/>
    <n v="19930"/>
    <n v="11"/>
    <x v="54"/>
    <s v="Newark, NJ"/>
    <s v="SEA"/>
    <s v="Seattle, WA"/>
    <n v="1850"/>
    <n v="1848"/>
    <n v="-2"/>
    <n v="16"/>
    <n v="1904"/>
    <n v="2117"/>
    <n v="3"/>
    <n v="2210"/>
    <n v="2120"/>
    <n v="-50"/>
    <n v="0"/>
    <n v="0"/>
    <n v="380"/>
    <n v="332"/>
    <n v="313"/>
    <n v="2402"/>
    <m/>
    <m/>
    <m/>
    <m/>
    <m/>
    <s v="21:20"/>
    <s v="18:48"/>
    <d v="1899-12-30T02:32:00"/>
    <s v="Evening"/>
    <x v="1"/>
    <x v="5"/>
  </r>
  <r>
    <x v="1211"/>
    <x v="3"/>
    <s v="American Airlines Inc.: AA"/>
    <s v="AA"/>
    <n v="19805"/>
    <n v="2394"/>
    <x v="18"/>
    <s v="Dallas/Fort Worth, TX"/>
    <s v="SEA"/>
    <s v="Seattle, WA"/>
    <n v="2225"/>
    <n v="2222"/>
    <n v="-3"/>
    <n v="15"/>
    <n v="2237"/>
    <n v="15"/>
    <n v="11"/>
    <n v="57"/>
    <n v="26"/>
    <n v="-31"/>
    <n v="0"/>
    <n v="0"/>
    <n v="272"/>
    <n v="244"/>
    <n v="218"/>
    <n v="1660"/>
    <m/>
    <m/>
    <m/>
    <m/>
    <m/>
    <s v="00:26"/>
    <s v="22:22"/>
    <n v="-0.91388888888888886"/>
    <s v="Evening"/>
    <x v="1"/>
    <x v="5"/>
  </r>
  <r>
    <x v="1212"/>
    <x v="1"/>
    <s v="Delta Air Lines Inc.: DL"/>
    <s v="DL"/>
    <n v="19790"/>
    <n v="2004"/>
    <x v="1"/>
    <s v="Minneapolis, MN"/>
    <s v="DCA"/>
    <s v="Washington, DC"/>
    <n v="1955"/>
    <n v="2008"/>
    <n v="13"/>
    <n v="10"/>
    <n v="2018"/>
    <n v="2306"/>
    <n v="5"/>
    <n v="2323"/>
    <n v="2311"/>
    <n v="-12"/>
    <n v="0"/>
    <n v="0"/>
    <n v="148"/>
    <n v="123"/>
    <n v="108"/>
    <n v="931"/>
    <m/>
    <m/>
    <m/>
    <m/>
    <m/>
    <s v="23:11"/>
    <s v="20:08"/>
    <d v="1899-12-30T03:03:00"/>
    <s v="Evening"/>
    <x v="1"/>
    <x v="0"/>
  </r>
  <r>
    <x v="1213"/>
    <x v="2"/>
    <s v="Southwest Airlines Co.: WN"/>
    <s v="WN"/>
    <n v="19393"/>
    <n v="738"/>
    <x v="21"/>
    <s v="Las Vegas, NV"/>
    <s v="BHM"/>
    <s v="Birmingham, AL"/>
    <n v="1130"/>
    <n v="1203"/>
    <n v="33"/>
    <n v="14"/>
    <n v="1217"/>
    <n v="1712"/>
    <n v="3"/>
    <n v="1700"/>
    <n v="1715"/>
    <n v="15"/>
    <n v="0"/>
    <n v="0"/>
    <n v="210"/>
    <n v="192"/>
    <n v="175"/>
    <n v="1618"/>
    <n v="15"/>
    <n v="0"/>
    <n v="0"/>
    <n v="0"/>
    <n v="0"/>
    <s v="17:15"/>
    <s v="12:03"/>
    <d v="1899-12-30T05:12:00"/>
    <s v="Afternoon"/>
    <x v="0"/>
    <x v="6"/>
  </r>
  <r>
    <x v="1214"/>
    <x v="2"/>
    <s v="Southwest Airlines Co.: WN"/>
    <s v="WN"/>
    <n v="19393"/>
    <n v="2961"/>
    <x v="33"/>
    <s v="Sacramento, CA"/>
    <s v="BUR"/>
    <s v="Burbank, CA"/>
    <n v="625"/>
    <n v="622"/>
    <n v="-3"/>
    <n v="13"/>
    <n v="635"/>
    <n v="733"/>
    <n v="2"/>
    <n v="740"/>
    <n v="735"/>
    <n v="-5"/>
    <n v="0"/>
    <n v="0"/>
    <n v="75"/>
    <n v="73"/>
    <n v="58"/>
    <n v="358"/>
    <m/>
    <m/>
    <m/>
    <m/>
    <m/>
    <s v="07:35"/>
    <s v="06:22"/>
    <d v="1899-12-30T01:13:00"/>
    <s v="Morning"/>
    <x v="1"/>
    <x v="1"/>
  </r>
  <r>
    <x v="1215"/>
    <x v="1"/>
    <s v="Delta Air Lines Inc.: DL"/>
    <s v="DL"/>
    <n v="19790"/>
    <n v="2215"/>
    <x v="95"/>
    <s v="Providence, RI"/>
    <s v="ATL"/>
    <s v="Atlanta, GA"/>
    <n v="1328"/>
    <n v="1338"/>
    <n v="10"/>
    <n v="10"/>
    <n v="1348"/>
    <n v="1605"/>
    <n v="10"/>
    <n v="1611"/>
    <n v="1615"/>
    <n v="4"/>
    <n v="0"/>
    <n v="0"/>
    <n v="163"/>
    <n v="157"/>
    <n v="137"/>
    <n v="903"/>
    <m/>
    <m/>
    <m/>
    <m/>
    <m/>
    <s v="16:15"/>
    <s v="13:38"/>
    <d v="1899-12-30T02:37:00"/>
    <s v="Afternoon"/>
    <x v="0"/>
    <x v="5"/>
  </r>
  <r>
    <x v="1216"/>
    <x v="3"/>
    <s v="American Airlines Inc.: AA"/>
    <s v="AA"/>
    <n v="19805"/>
    <n v="2146"/>
    <x v="48"/>
    <s v="Orlando, FL"/>
    <s v="PHL"/>
    <s v="Philadelphia, PA"/>
    <n v="737"/>
    <n v="737"/>
    <n v="0"/>
    <n v="17"/>
    <n v="754"/>
    <n v="948"/>
    <n v="12"/>
    <n v="959"/>
    <n v="1000"/>
    <n v="1"/>
    <n v="0"/>
    <n v="0"/>
    <n v="142"/>
    <n v="143"/>
    <n v="114"/>
    <n v="861"/>
    <m/>
    <m/>
    <m/>
    <m/>
    <m/>
    <s v="10:00"/>
    <s v="07:37"/>
    <d v="1899-12-30T02:23:00"/>
    <s v="Morning"/>
    <x v="0"/>
    <x v="6"/>
  </r>
  <r>
    <x v="1217"/>
    <x v="1"/>
    <s v="Delta Air Lines Inc.: DL"/>
    <s v="DL"/>
    <n v="19790"/>
    <n v="2070"/>
    <x v="26"/>
    <s v="Austin, TX"/>
    <s v="MSP"/>
    <s v="Minneapolis, MN"/>
    <n v="1410"/>
    <n v="1408"/>
    <n v="-2"/>
    <n v="14"/>
    <n v="1422"/>
    <n v="1630"/>
    <n v="6"/>
    <n v="1659"/>
    <n v="1636"/>
    <n v="-23"/>
    <n v="0"/>
    <n v="0"/>
    <n v="169"/>
    <n v="148"/>
    <n v="128"/>
    <n v="1042"/>
    <m/>
    <m/>
    <m/>
    <m/>
    <m/>
    <s v="16:36"/>
    <s v="14:08"/>
    <d v="1899-12-30T02:28:00"/>
    <s v="Afternoon"/>
    <x v="1"/>
    <x v="3"/>
  </r>
  <r>
    <x v="1218"/>
    <x v="3"/>
    <s v="American Airlines Inc.: AA"/>
    <s v="AA"/>
    <n v="19805"/>
    <n v="1153"/>
    <x v="8"/>
    <s v="Raleigh/Durham, NC"/>
    <s v="MIA"/>
    <s v="Miami, FL"/>
    <n v="1708"/>
    <n v="1705"/>
    <n v="-3"/>
    <n v="14"/>
    <n v="1719"/>
    <n v="1903"/>
    <n v="18"/>
    <n v="1928"/>
    <n v="1921"/>
    <n v="-7"/>
    <n v="0"/>
    <n v="0"/>
    <n v="140"/>
    <n v="136"/>
    <n v="104"/>
    <n v="700"/>
    <m/>
    <m/>
    <m/>
    <m/>
    <m/>
    <s v="19:21"/>
    <s v="17:05"/>
    <d v="1899-12-30T02:16:00"/>
    <s v="Afternoon"/>
    <x v="1"/>
    <x v="4"/>
  </r>
  <r>
    <x v="1219"/>
    <x v="8"/>
    <s v="PSA Airlines Inc.: OH"/>
    <s v="OH"/>
    <n v="20397"/>
    <n v="5157"/>
    <x v="19"/>
    <s v="Charlotte, NC"/>
    <s v="IAD"/>
    <s v="Washington, DC"/>
    <n v="2224"/>
    <n v="2217"/>
    <n v="-7"/>
    <n v="20"/>
    <n v="2237"/>
    <n v="2330"/>
    <n v="6"/>
    <n v="2353"/>
    <n v="2336"/>
    <n v="-17"/>
    <n v="0"/>
    <n v="0"/>
    <n v="89"/>
    <n v="79"/>
    <n v="53"/>
    <n v="322"/>
    <m/>
    <m/>
    <m/>
    <m/>
    <m/>
    <s v="23:36"/>
    <s v="22:17"/>
    <d v="1899-12-30T01:19:00"/>
    <s v="Evening"/>
    <x v="1"/>
    <x v="3"/>
  </r>
  <r>
    <x v="1220"/>
    <x v="1"/>
    <s v="Delta Air Lines Inc.: DL"/>
    <s v="DL"/>
    <n v="19790"/>
    <n v="751"/>
    <x v="43"/>
    <s v="Philadelphia, PA"/>
    <s v="SLC"/>
    <s v="Salt Lake City, UT"/>
    <n v="1810"/>
    <n v="1810"/>
    <n v="0"/>
    <n v="10"/>
    <n v="1820"/>
    <n v="2037"/>
    <n v="5"/>
    <n v="2119"/>
    <n v="2042"/>
    <n v="-37"/>
    <n v="0"/>
    <n v="0"/>
    <n v="309"/>
    <n v="272"/>
    <n v="257"/>
    <n v="1927"/>
    <m/>
    <m/>
    <m/>
    <m/>
    <m/>
    <s v="20:42"/>
    <s v="18:10"/>
    <d v="1899-12-30T02:32:00"/>
    <s v="Evening"/>
    <x v="1"/>
    <x v="0"/>
  </r>
  <r>
    <x v="1221"/>
    <x v="1"/>
    <s v="Delta Air Lines Inc.: DL"/>
    <s v="DL"/>
    <n v="19790"/>
    <n v="3018"/>
    <x v="18"/>
    <s v="Dallas/Fort Worth, TX"/>
    <s v="DTW"/>
    <s v="Detroit, MI"/>
    <n v="1811"/>
    <n v="1810"/>
    <n v="-1"/>
    <n v="14"/>
    <n v="1824"/>
    <n v="2125"/>
    <n v="10"/>
    <n v="2149"/>
    <n v="2135"/>
    <n v="-14"/>
    <n v="0"/>
    <n v="0"/>
    <n v="158"/>
    <n v="145"/>
    <n v="121"/>
    <n v="986"/>
    <m/>
    <m/>
    <m/>
    <m/>
    <m/>
    <s v="21:35"/>
    <s v="18:10"/>
    <d v="1899-12-30T03:25:00"/>
    <s v="Evening"/>
    <x v="1"/>
    <x v="3"/>
  </r>
  <r>
    <x v="1222"/>
    <x v="3"/>
    <s v="American Airlines Inc.: AA"/>
    <s v="AA"/>
    <n v="19805"/>
    <n v="1987"/>
    <x v="19"/>
    <s v="Charlotte, NC"/>
    <s v="CLE"/>
    <s v="Cleveland, OH"/>
    <n v="1137"/>
    <n v="1129"/>
    <n v="-8"/>
    <n v="12"/>
    <n v="1141"/>
    <n v="1252"/>
    <n v="7"/>
    <n v="1309"/>
    <n v="1259"/>
    <n v="-10"/>
    <n v="0"/>
    <n v="0"/>
    <n v="92"/>
    <n v="90"/>
    <n v="71"/>
    <n v="430"/>
    <m/>
    <m/>
    <m/>
    <m/>
    <m/>
    <s v="12:59"/>
    <s v="11:29"/>
    <d v="1899-12-30T01:30:00"/>
    <s v="Morning"/>
    <x v="1"/>
    <x v="0"/>
  </r>
  <r>
    <x v="1223"/>
    <x v="14"/>
    <s v="Frontier Airlines Inc.: F9"/>
    <s v="F9"/>
    <n v="20436"/>
    <n v="664"/>
    <x v="29"/>
    <s v="San Francisco, CA"/>
    <s v="DEN"/>
    <s v="Denver, CO"/>
    <n v="545"/>
    <n v="538"/>
    <n v="-7"/>
    <n v="12"/>
    <n v="550"/>
    <n v="847"/>
    <n v="11"/>
    <n v="921"/>
    <n v="858"/>
    <n v="-23"/>
    <n v="0"/>
    <n v="0"/>
    <n v="156"/>
    <n v="140"/>
    <n v="117"/>
    <n v="967"/>
    <m/>
    <m/>
    <m/>
    <m/>
    <m/>
    <s v="08:58"/>
    <s v="05:38"/>
    <d v="1899-12-30T03:20:00"/>
    <s v="Night"/>
    <x v="1"/>
    <x v="2"/>
  </r>
  <r>
    <x v="1224"/>
    <x v="0"/>
    <s v="United Air Lines Inc.: UA"/>
    <s v="UA"/>
    <n v="19977"/>
    <n v="489"/>
    <x v="0"/>
    <s v="Denver, CO"/>
    <s v="IAH"/>
    <s v="Houston, TX"/>
    <n v="1541"/>
    <n v="1855"/>
    <n v="194"/>
    <n v="15"/>
    <n v="1910"/>
    <n v="2153"/>
    <n v="4"/>
    <n v="1909"/>
    <n v="2157"/>
    <n v="168"/>
    <n v="0"/>
    <n v="0"/>
    <n v="148"/>
    <n v="122"/>
    <n v="103"/>
    <n v="862"/>
    <n v="0"/>
    <n v="0"/>
    <n v="0"/>
    <n v="0"/>
    <n v="168"/>
    <s v="21:57"/>
    <s v="18:55"/>
    <d v="1899-12-30T03:02:00"/>
    <s v="Evening"/>
    <x v="0"/>
    <x v="2"/>
  </r>
  <r>
    <x v="1225"/>
    <x v="2"/>
    <s v="Southwest Airlines Co.: WN"/>
    <s v="WN"/>
    <n v="19393"/>
    <n v="6305"/>
    <x v="25"/>
    <s v="Nashville, TN"/>
    <s v="VPS"/>
    <s v="Valparaiso, FL"/>
    <n v="2105"/>
    <n v="2056"/>
    <n v="-9"/>
    <n v="8"/>
    <n v="2104"/>
    <n v="2156"/>
    <n v="5"/>
    <n v="2225"/>
    <n v="2201"/>
    <n v="-24"/>
    <n v="0"/>
    <n v="0"/>
    <n v="80"/>
    <n v="65"/>
    <n v="52"/>
    <n v="389"/>
    <m/>
    <m/>
    <m/>
    <m/>
    <m/>
    <s v="22:01"/>
    <s v="20:56"/>
    <d v="1899-12-30T01:05:00"/>
    <s v="Evening"/>
    <x v="1"/>
    <x v="6"/>
  </r>
  <r>
    <x v="1226"/>
    <x v="1"/>
    <s v="Delta Air Lines Inc.: DL"/>
    <s v="DL"/>
    <n v="19790"/>
    <n v="1084"/>
    <x v="1"/>
    <s v="Minneapolis, MN"/>
    <s v="SFO"/>
    <s v="San Francisco, CA"/>
    <n v="710"/>
    <n v="704"/>
    <n v="-6"/>
    <n v="16"/>
    <n v="720"/>
    <n v="854"/>
    <n v="6"/>
    <n v="919"/>
    <n v="900"/>
    <n v="-19"/>
    <n v="0"/>
    <n v="0"/>
    <n v="249"/>
    <n v="236"/>
    <n v="214"/>
    <n v="1589"/>
    <m/>
    <m/>
    <m/>
    <m/>
    <m/>
    <s v="09:00"/>
    <s v="07:04"/>
    <d v="1899-12-30T01:56:00"/>
    <s v="Morning"/>
    <x v="1"/>
    <x v="6"/>
  </r>
  <r>
    <x v="1227"/>
    <x v="2"/>
    <s v="Southwest Airlines Co.: WN"/>
    <s v="WN"/>
    <n v="19393"/>
    <n v="2332"/>
    <x v="22"/>
    <s v="Tulsa, OK"/>
    <s v="HOU"/>
    <s v="Houston, TX"/>
    <n v="640"/>
    <n v="635"/>
    <n v="-5"/>
    <n v="12"/>
    <n v="647"/>
    <n v="802"/>
    <n v="4"/>
    <n v="815"/>
    <n v="806"/>
    <n v="-9"/>
    <n v="0"/>
    <n v="0"/>
    <n v="95"/>
    <n v="91"/>
    <n v="75"/>
    <n v="453"/>
    <m/>
    <m/>
    <m/>
    <m/>
    <m/>
    <s v="08:06"/>
    <s v="06:35"/>
    <d v="1899-12-30T01:31:00"/>
    <s v="Morning"/>
    <x v="1"/>
    <x v="2"/>
  </r>
  <r>
    <x v="1228"/>
    <x v="11"/>
    <s v="SkyWest Airlines Inc.: OO"/>
    <s v="OO"/>
    <n v="20304"/>
    <n v="4073"/>
    <x v="34"/>
    <s v="Detroit, MI"/>
    <s v="HPN"/>
    <s v="White Plains, NY"/>
    <n v="1010"/>
    <n v="1008"/>
    <n v="-2"/>
    <n v="13"/>
    <n v="1021"/>
    <n v="1135"/>
    <n v="3"/>
    <n v="1151"/>
    <n v="1138"/>
    <n v="-13"/>
    <n v="0"/>
    <n v="0"/>
    <n v="101"/>
    <n v="90"/>
    <n v="74"/>
    <n v="505"/>
    <m/>
    <m/>
    <m/>
    <m/>
    <m/>
    <s v="11:38"/>
    <s v="10:08"/>
    <d v="1899-12-30T01:30:00"/>
    <s v="Morning"/>
    <x v="1"/>
    <x v="5"/>
  </r>
  <r>
    <x v="1229"/>
    <x v="11"/>
    <s v="SkyWest Airlines Inc.: OO"/>
    <s v="OO"/>
    <n v="20304"/>
    <n v="3091"/>
    <x v="20"/>
    <s v="Chicago, IL"/>
    <s v="CHS"/>
    <s v="Charleston, SC"/>
    <n v="930"/>
    <n v="921"/>
    <n v="-9"/>
    <n v="27"/>
    <n v="948"/>
    <n v="1226"/>
    <n v="5"/>
    <n v="1251"/>
    <n v="1231"/>
    <n v="-20"/>
    <n v="0"/>
    <n v="0"/>
    <n v="141"/>
    <n v="130"/>
    <n v="98"/>
    <n v="760"/>
    <m/>
    <m/>
    <m/>
    <m/>
    <m/>
    <s v="12:31"/>
    <s v="09:21"/>
    <d v="1899-12-30T03:10:00"/>
    <s v="Morning"/>
    <x v="1"/>
    <x v="0"/>
  </r>
  <r>
    <x v="1230"/>
    <x v="12"/>
    <s v="Endeavor Air Inc.: 9E"/>
    <s v="9E"/>
    <n v="20363"/>
    <n v="4997"/>
    <x v="34"/>
    <s v="Detroit, MI"/>
    <s v="BUF"/>
    <s v="Buffalo, NY"/>
    <n v="955"/>
    <n v="954"/>
    <n v="-1"/>
    <n v="27"/>
    <n v="1021"/>
    <n v="1100"/>
    <n v="4"/>
    <n v="1119"/>
    <n v="1104"/>
    <n v="-15"/>
    <n v="0"/>
    <n v="0"/>
    <n v="84"/>
    <n v="70"/>
    <n v="39"/>
    <n v="241"/>
    <m/>
    <m/>
    <m/>
    <m/>
    <m/>
    <s v="11:04"/>
    <s v="09:54"/>
    <d v="1899-12-30T01:10:00"/>
    <s v="Morning"/>
    <x v="1"/>
    <x v="2"/>
  </r>
  <r>
    <x v="1231"/>
    <x v="2"/>
    <s v="Southwest Airlines Co.: WN"/>
    <s v="WN"/>
    <n v="19393"/>
    <n v="409"/>
    <x v="53"/>
    <s v="Kansas City, MO"/>
    <s v="MSY"/>
    <s v="New Orleans, LA"/>
    <n v="1025"/>
    <n v="1027"/>
    <n v="2"/>
    <n v="11"/>
    <n v="1038"/>
    <n v="1212"/>
    <n v="9"/>
    <n v="1215"/>
    <n v="1221"/>
    <n v="6"/>
    <n v="0"/>
    <n v="0"/>
    <n v="110"/>
    <n v="114"/>
    <n v="94"/>
    <n v="689"/>
    <m/>
    <m/>
    <m/>
    <m/>
    <m/>
    <s v="12:21"/>
    <s v="10:27"/>
    <d v="1899-12-30T01:54:00"/>
    <s v="Morning"/>
    <x v="0"/>
    <x v="0"/>
  </r>
  <r>
    <x v="1232"/>
    <x v="0"/>
    <s v="United Air Lines Inc.: UA"/>
    <s v="UA"/>
    <n v="19977"/>
    <n v="2288"/>
    <x v="20"/>
    <s v="Chicago, IL"/>
    <s v="IAH"/>
    <s v="Houston, TX"/>
    <n v="740"/>
    <n v="736"/>
    <n v="-4"/>
    <n v="14"/>
    <n v="750"/>
    <n v="959"/>
    <n v="8"/>
    <n v="1016"/>
    <n v="1007"/>
    <n v="-9"/>
    <n v="0"/>
    <n v="0"/>
    <n v="156"/>
    <n v="151"/>
    <n v="129"/>
    <n v="925"/>
    <m/>
    <m/>
    <m/>
    <m/>
    <m/>
    <s v="10:07"/>
    <s v="07:36"/>
    <d v="1899-12-30T02:31:00"/>
    <s v="Morning"/>
    <x v="1"/>
    <x v="3"/>
  </r>
  <r>
    <x v="1233"/>
    <x v="2"/>
    <s v="Southwest Airlines Co.: WN"/>
    <s v="WN"/>
    <n v="19393"/>
    <n v="2243"/>
    <x v="150"/>
    <s v="Cincinnati, OH"/>
    <s v="BWI"/>
    <s v="Baltimore, MD"/>
    <n v="605"/>
    <n v="559"/>
    <n v="-6"/>
    <n v="10"/>
    <n v="609"/>
    <n v="719"/>
    <n v="4"/>
    <n v="735"/>
    <n v="723"/>
    <n v="-12"/>
    <n v="0"/>
    <n v="0"/>
    <n v="90"/>
    <n v="84"/>
    <n v="70"/>
    <n v="430"/>
    <m/>
    <m/>
    <m/>
    <m/>
    <m/>
    <s v="07:23"/>
    <s v="05:59"/>
    <d v="1899-12-30T01:24:00"/>
    <s v="Night"/>
    <x v="1"/>
    <x v="6"/>
  </r>
  <r>
    <x v="1234"/>
    <x v="9"/>
    <s v="Allegiant Air: G4"/>
    <s v="G4"/>
    <n v="20368"/>
    <n v="660"/>
    <x v="114"/>
    <s v="Phoenix, AZ"/>
    <s v="GTF"/>
    <s v="Great Falls, MT"/>
    <n v="1719"/>
    <n v="1713"/>
    <n v="-6"/>
    <n v="23"/>
    <n v="1736"/>
    <n v="1947"/>
    <n v="22"/>
    <n v="1947"/>
    <n v="2009"/>
    <n v="22"/>
    <n v="0"/>
    <n v="0"/>
    <n v="148"/>
    <n v="176"/>
    <n v="131"/>
    <n v="978"/>
    <n v="0"/>
    <n v="0"/>
    <n v="22"/>
    <n v="0"/>
    <n v="0"/>
    <s v="20:09"/>
    <s v="17:13"/>
    <d v="1899-12-30T02:56:00"/>
    <s v="Afternoon"/>
    <x v="1"/>
    <x v="2"/>
  </r>
  <r>
    <x v="1235"/>
    <x v="1"/>
    <s v="Delta Air Lines Inc.: DL"/>
    <s v="DL"/>
    <n v="19790"/>
    <n v="1480"/>
    <x v="52"/>
    <s v="Richmond, VA"/>
    <s v="ATL"/>
    <s v="Atlanta, GA"/>
    <n v="600"/>
    <n v="556"/>
    <n v="-4"/>
    <n v="13"/>
    <n v="609"/>
    <n v="720"/>
    <n v="9"/>
    <n v="740"/>
    <n v="729"/>
    <n v="-11"/>
    <n v="0"/>
    <n v="0"/>
    <n v="100"/>
    <n v="93"/>
    <n v="71"/>
    <n v="481"/>
    <m/>
    <m/>
    <m/>
    <m/>
    <m/>
    <s v="07:29"/>
    <s v="05:56"/>
    <d v="1899-12-30T01:33:00"/>
    <s v="Night"/>
    <x v="1"/>
    <x v="2"/>
  </r>
  <r>
    <x v="1236"/>
    <x v="15"/>
    <s v="Mesa Airlines Inc.: YV"/>
    <s v="YV"/>
    <n v="20378"/>
    <n v="5919"/>
    <x v="59"/>
    <s v="Birmingham, AL"/>
    <s v="DFW"/>
    <s v="Dallas/Fort Worth, TX"/>
    <n v="1300"/>
    <n v="1607"/>
    <n v="187"/>
    <n v="13"/>
    <n v="1620"/>
    <n v="1754"/>
    <n v="13"/>
    <n v="1514"/>
    <n v="1807"/>
    <n v="173"/>
    <n v="0"/>
    <n v="0"/>
    <n v="134"/>
    <n v="120"/>
    <n v="94"/>
    <n v="597"/>
    <n v="0"/>
    <n v="0"/>
    <n v="0"/>
    <n v="0"/>
    <n v="173"/>
    <s v="18:07"/>
    <s v="16:07"/>
    <d v="1899-12-30T02:00:00"/>
    <s v="Afternoon"/>
    <x v="0"/>
    <x v="5"/>
  </r>
  <r>
    <x v="1237"/>
    <x v="4"/>
    <s v="Republic Airline: YX"/>
    <s v="YX"/>
    <n v="20452"/>
    <n v="5984"/>
    <x v="42"/>
    <s v="New York, NY"/>
    <s v="MCI"/>
    <s v="Kansas City, MO"/>
    <n v="1114"/>
    <n v="1114"/>
    <n v="0"/>
    <n v="18"/>
    <n v="1132"/>
    <n v="1325"/>
    <n v="9"/>
    <n v="1400"/>
    <n v="1334"/>
    <n v="-26"/>
    <n v="0"/>
    <n v="0"/>
    <n v="226"/>
    <n v="200"/>
    <n v="173"/>
    <n v="1107"/>
    <m/>
    <m/>
    <m/>
    <m/>
    <m/>
    <s v="13:34"/>
    <s v="11:14"/>
    <d v="1899-12-30T02:20:00"/>
    <s v="Morning"/>
    <x v="1"/>
    <x v="3"/>
  </r>
  <r>
    <x v="1238"/>
    <x v="0"/>
    <s v="United Air Lines Inc.: UA"/>
    <s v="UA"/>
    <n v="19977"/>
    <n v="1270"/>
    <x v="75"/>
    <s v="Miami, FL"/>
    <s v="EWR"/>
    <s v="Newark, NJ"/>
    <n v="1900"/>
    <n v="1911"/>
    <n v="11"/>
    <n v="42"/>
    <n v="1953"/>
    <n v="2220"/>
    <n v="4"/>
    <n v="2205"/>
    <n v="2224"/>
    <n v="19"/>
    <n v="0"/>
    <n v="0"/>
    <n v="185"/>
    <n v="193"/>
    <n v="147"/>
    <n v="1085"/>
    <n v="0"/>
    <n v="0"/>
    <n v="10"/>
    <n v="0"/>
    <n v="9"/>
    <s v="22:24"/>
    <s v="19:11"/>
    <d v="1899-12-30T03:13:00"/>
    <s v="Evening"/>
    <x v="0"/>
    <x v="0"/>
  </r>
  <r>
    <x v="1239"/>
    <x v="3"/>
    <s v="American Airlines Inc.: AA"/>
    <s v="AA"/>
    <n v="19805"/>
    <n v="1319"/>
    <x v="73"/>
    <s v="Washington, DC"/>
    <s v="AUS"/>
    <s v="Austin, TX"/>
    <n v="2020"/>
    <n v="2010"/>
    <n v="-10"/>
    <n v="12"/>
    <n v="2022"/>
    <n v="2232"/>
    <n v="8"/>
    <n v="2259"/>
    <n v="2240"/>
    <n v="-19"/>
    <n v="0"/>
    <n v="0"/>
    <n v="219"/>
    <n v="210"/>
    <n v="190"/>
    <n v="1297"/>
    <m/>
    <m/>
    <m/>
    <m/>
    <m/>
    <s v="22:40"/>
    <s v="20:10"/>
    <d v="1899-12-30T02:30:00"/>
    <s v="Evening"/>
    <x v="1"/>
    <x v="2"/>
  </r>
  <r>
    <x v="1240"/>
    <x v="7"/>
    <s v="JetBlue Airways: B6"/>
    <s v="B6"/>
    <n v="20409"/>
    <n v="1701"/>
    <x v="15"/>
    <s v="New York, NY"/>
    <s v="FLL"/>
    <s v="Fort Lauderdale, FL"/>
    <n v="1443"/>
    <n v="1447"/>
    <n v="4"/>
    <n v="22"/>
    <n v="1509"/>
    <n v="1724"/>
    <n v="3"/>
    <n v="1758"/>
    <n v="1727"/>
    <n v="-31"/>
    <n v="0"/>
    <n v="0"/>
    <n v="195"/>
    <n v="160"/>
    <n v="135"/>
    <n v="1069"/>
    <m/>
    <m/>
    <m/>
    <m/>
    <m/>
    <s v="17:27"/>
    <s v="14:47"/>
    <d v="1899-12-30T02:40:00"/>
    <s v="Afternoon"/>
    <x v="1"/>
    <x v="1"/>
  </r>
  <r>
    <x v="1241"/>
    <x v="11"/>
    <s v="SkyWest Airlines Inc.: OO"/>
    <s v="OO"/>
    <n v="20304"/>
    <n v="5028"/>
    <x v="180"/>
    <s v="Vernal, UT"/>
    <s v="DEN"/>
    <s v="Denver, CO"/>
    <n v="1005"/>
    <n v="1007"/>
    <n v="2"/>
    <n v="15"/>
    <n v="1022"/>
    <n v="1105"/>
    <n v="9"/>
    <n v="1124"/>
    <n v="1114"/>
    <n v="-10"/>
    <n v="0"/>
    <n v="0"/>
    <n v="79"/>
    <n v="67"/>
    <n v="43"/>
    <n v="259"/>
    <m/>
    <m/>
    <m/>
    <m/>
    <m/>
    <s v="11:14"/>
    <s v="10:07"/>
    <d v="1899-12-30T01:07:00"/>
    <s v="Morning"/>
    <x v="1"/>
    <x v="1"/>
  </r>
  <r>
    <x v="1242"/>
    <x v="15"/>
    <s v="Mesa Airlines Inc.: YV"/>
    <s v="YV"/>
    <n v="20378"/>
    <n v="6162"/>
    <x v="1"/>
    <s v="Minneapolis, MN"/>
    <s v="IAH"/>
    <s v="Houston, TX"/>
    <n v="1015"/>
    <n v="1014"/>
    <n v="-1"/>
    <n v="13"/>
    <n v="1027"/>
    <n v="1256"/>
    <n v="5"/>
    <n v="1316"/>
    <n v="1301"/>
    <n v="-15"/>
    <n v="0"/>
    <n v="0"/>
    <n v="181"/>
    <n v="167"/>
    <n v="149"/>
    <n v="1034"/>
    <m/>
    <m/>
    <m/>
    <m/>
    <m/>
    <s v="13:01"/>
    <s v="10:14"/>
    <d v="1899-12-30T02:47:00"/>
    <s v="Morning"/>
    <x v="1"/>
    <x v="0"/>
  </r>
  <r>
    <x v="1243"/>
    <x v="15"/>
    <s v="Mesa Airlines Inc.: YV"/>
    <s v="YV"/>
    <n v="20378"/>
    <n v="6259"/>
    <x v="5"/>
    <s v="Houston, TX"/>
    <s v="OMA"/>
    <s v="Omaha, NE"/>
    <n v="947"/>
    <n v="945"/>
    <n v="-2"/>
    <n v="20"/>
    <n v="1005"/>
    <n v="1135"/>
    <n v="4"/>
    <n v="1204"/>
    <n v="1139"/>
    <n v="-25"/>
    <n v="0"/>
    <n v="0"/>
    <n v="137"/>
    <n v="114"/>
    <n v="90"/>
    <n v="781"/>
    <m/>
    <m/>
    <m/>
    <m/>
    <m/>
    <s v="11:39"/>
    <s v="09:45"/>
    <d v="1899-12-30T01:54:00"/>
    <s v="Morning"/>
    <x v="1"/>
    <x v="2"/>
  </r>
  <r>
    <x v="1244"/>
    <x v="2"/>
    <s v="Southwest Airlines Co.: WN"/>
    <s v="WN"/>
    <n v="19393"/>
    <n v="103"/>
    <x v="75"/>
    <s v="Miami, FL"/>
    <s v="BNA"/>
    <s v="Nashville, TN"/>
    <n v="1200"/>
    <n v="1202"/>
    <n v="2"/>
    <n v="73"/>
    <n v="1315"/>
    <n v="1410"/>
    <n v="5"/>
    <n v="1325"/>
    <n v="1415"/>
    <n v="50"/>
    <n v="0"/>
    <n v="0"/>
    <n v="145"/>
    <n v="193"/>
    <n v="115"/>
    <n v="806"/>
    <n v="0"/>
    <n v="0"/>
    <n v="50"/>
    <n v="0"/>
    <n v="0"/>
    <s v="14:15"/>
    <s v="12:02"/>
    <d v="1899-12-30T02:13:00"/>
    <s v="Afternoon"/>
    <x v="0"/>
    <x v="6"/>
  </r>
  <r>
    <x v="1245"/>
    <x v="2"/>
    <s v="Southwest Airlines Co.: WN"/>
    <s v="WN"/>
    <n v="19393"/>
    <n v="1861"/>
    <x v="9"/>
    <s v="Chicago, IL"/>
    <s v="MSP"/>
    <s v="Minneapolis, MN"/>
    <n v="1505"/>
    <n v="1513"/>
    <n v="8"/>
    <n v="13"/>
    <n v="1526"/>
    <n v="1624"/>
    <n v="3"/>
    <n v="1635"/>
    <n v="1627"/>
    <n v="-8"/>
    <n v="0"/>
    <n v="0"/>
    <n v="90"/>
    <n v="74"/>
    <n v="58"/>
    <n v="349"/>
    <m/>
    <m/>
    <m/>
    <m/>
    <m/>
    <s v="16:27"/>
    <s v="15:13"/>
    <d v="1899-12-30T01:14:00"/>
    <s v="Afternoon"/>
    <x v="1"/>
    <x v="6"/>
  </r>
  <r>
    <x v="1246"/>
    <x v="4"/>
    <s v="Republic Airline: YX"/>
    <s v="YX"/>
    <n v="20452"/>
    <n v="4671"/>
    <x v="37"/>
    <s v="Columbus, OH"/>
    <s v="CLT"/>
    <s v="Charlotte, NC"/>
    <n v="1159"/>
    <n v="1153"/>
    <n v="-6"/>
    <n v="15"/>
    <n v="1208"/>
    <n v="1309"/>
    <n v="17"/>
    <n v="1330"/>
    <n v="1326"/>
    <n v="-4"/>
    <n v="0"/>
    <n v="0"/>
    <n v="91"/>
    <n v="93"/>
    <n v="61"/>
    <n v="347"/>
    <m/>
    <m/>
    <m/>
    <m/>
    <m/>
    <s v="13:26"/>
    <s v="11:53"/>
    <d v="1899-12-30T01:33:00"/>
    <s v="Morning"/>
    <x v="1"/>
    <x v="5"/>
  </r>
  <r>
    <x v="1247"/>
    <x v="14"/>
    <s v="Frontier Airlines Inc.: F9"/>
    <s v="F9"/>
    <n v="20436"/>
    <n v="2159"/>
    <x v="75"/>
    <s v="Miami, FL"/>
    <s v="LAS"/>
    <s v="Las Vegas, NV"/>
    <n v="2004"/>
    <n v="210"/>
    <n v="366"/>
    <n v="17"/>
    <n v="227"/>
    <n v="414"/>
    <n v="10"/>
    <n v="2250"/>
    <n v="424"/>
    <n v="334"/>
    <n v="0"/>
    <n v="0"/>
    <n v="346"/>
    <n v="314"/>
    <n v="287"/>
    <n v="2174"/>
    <n v="251"/>
    <n v="0"/>
    <n v="0"/>
    <n v="0"/>
    <n v="83"/>
    <s v="04:24"/>
    <s v="02:10"/>
    <d v="1899-12-30T02:14:00"/>
    <s v="Night"/>
    <x v="0"/>
    <x v="0"/>
  </r>
  <r>
    <x v="1248"/>
    <x v="13"/>
    <s v="Envoy Air: MQ"/>
    <s v="MQ"/>
    <n v="20398"/>
    <n v="3928"/>
    <x v="181"/>
    <s v="Waterloo, IA"/>
    <s v="ORD"/>
    <s v="Chicago, IL"/>
    <n v="1617"/>
    <n v="1608"/>
    <n v="-9"/>
    <n v="8"/>
    <n v="1616"/>
    <n v="1704"/>
    <n v="18"/>
    <n v="1728"/>
    <n v="1722"/>
    <n v="-6"/>
    <n v="0"/>
    <n v="0"/>
    <n v="71"/>
    <n v="74"/>
    <n v="48"/>
    <n v="234"/>
    <m/>
    <m/>
    <m/>
    <m/>
    <m/>
    <s v="17:22"/>
    <s v="16:08"/>
    <d v="1899-12-30T01:14:00"/>
    <s v="Afternoon"/>
    <x v="1"/>
    <x v="4"/>
  </r>
  <r>
    <x v="1249"/>
    <x v="6"/>
    <s v="Alaska Airlines Inc.: AS"/>
    <s v="AS"/>
    <n v="19930"/>
    <n v="59"/>
    <x v="40"/>
    <s v="Phoenix, AZ"/>
    <s v="PDX"/>
    <s v="Portland, OR"/>
    <n v="1025"/>
    <n v="1017"/>
    <n v="-8"/>
    <n v="22"/>
    <n v="1039"/>
    <n v="1302"/>
    <n v="4"/>
    <n v="1315"/>
    <n v="1306"/>
    <n v="-9"/>
    <n v="0"/>
    <n v="0"/>
    <n v="170"/>
    <n v="169"/>
    <n v="143"/>
    <n v="1009"/>
    <m/>
    <m/>
    <m/>
    <m/>
    <m/>
    <s v="13:06"/>
    <s v="10:17"/>
    <d v="1899-12-30T02:49:00"/>
    <s v="Morning"/>
    <x v="1"/>
    <x v="2"/>
  </r>
  <r>
    <x v="1250"/>
    <x v="11"/>
    <s v="SkyWest Airlines Inc.: OO"/>
    <s v="OO"/>
    <n v="20304"/>
    <n v="5642"/>
    <x v="94"/>
    <s v="Oklahoma City, OK"/>
    <s v="IAH"/>
    <s v="Houston, TX"/>
    <n v="1405"/>
    <n v="1356"/>
    <n v="-9"/>
    <n v="16"/>
    <n v="1412"/>
    <n v="1521"/>
    <n v="10"/>
    <n v="1540"/>
    <n v="1531"/>
    <n v="-9"/>
    <n v="0"/>
    <n v="0"/>
    <n v="95"/>
    <n v="95"/>
    <n v="69"/>
    <n v="395"/>
    <m/>
    <m/>
    <m/>
    <m/>
    <m/>
    <s v="15:31"/>
    <s v="13:56"/>
    <d v="1899-12-30T01:35:00"/>
    <s v="Afternoon"/>
    <x v="1"/>
    <x v="5"/>
  </r>
  <r>
    <x v="1251"/>
    <x v="4"/>
    <s v="Republic Airline: YX"/>
    <s v="YX"/>
    <n v="20452"/>
    <n v="4687"/>
    <x v="19"/>
    <s v="Charlotte, NC"/>
    <s v="IND"/>
    <s v="Indianapolis, IN"/>
    <n v="1947"/>
    <n v="2010"/>
    <n v="23"/>
    <n v="37"/>
    <n v="2047"/>
    <n v="2157"/>
    <n v="5"/>
    <n v="2124"/>
    <n v="2202"/>
    <n v="38"/>
    <n v="0"/>
    <n v="0"/>
    <n v="97"/>
    <n v="112"/>
    <n v="70"/>
    <n v="427"/>
    <n v="0"/>
    <n v="0"/>
    <n v="15"/>
    <n v="0"/>
    <n v="23"/>
    <s v="22:02"/>
    <s v="20:10"/>
    <d v="1899-12-30T01:52:00"/>
    <s v="Evening"/>
    <x v="0"/>
    <x v="3"/>
  </r>
  <r>
    <x v="1252"/>
    <x v="6"/>
    <s v="Alaska Airlines Inc.: AS"/>
    <s v="AS"/>
    <n v="19930"/>
    <n v="50"/>
    <x v="182"/>
    <s v="Barrow, AK"/>
    <s v="ANC"/>
    <s v="Anchorage, AK"/>
    <n v="1719"/>
    <n v="1744"/>
    <n v="25"/>
    <n v="10"/>
    <n v="1754"/>
    <n v="1930"/>
    <n v="4"/>
    <n v="1912"/>
    <n v="1934"/>
    <n v="22"/>
    <n v="0"/>
    <n v="0"/>
    <n v="113"/>
    <n v="110"/>
    <n v="96"/>
    <n v="725"/>
    <n v="0"/>
    <n v="0"/>
    <n v="0"/>
    <n v="0"/>
    <n v="22"/>
    <s v="19:34"/>
    <s v="17:44"/>
    <d v="1899-12-30T01:50:00"/>
    <s v="Afternoon"/>
    <x v="0"/>
    <x v="4"/>
  </r>
  <r>
    <x v="1253"/>
    <x v="4"/>
    <s v="Republic Airline: YX"/>
    <s v="YX"/>
    <n v="20452"/>
    <n v="4999"/>
    <x v="19"/>
    <s v="Charlotte, NC"/>
    <s v="HHH"/>
    <s v="Hilton Head, SC"/>
    <n v="1810"/>
    <n v="1759"/>
    <n v="-11"/>
    <n v="29"/>
    <n v="1828"/>
    <n v="1918"/>
    <n v="4"/>
    <n v="1926"/>
    <n v="1922"/>
    <n v="-4"/>
    <n v="0"/>
    <n v="0"/>
    <n v="76"/>
    <n v="83"/>
    <n v="50"/>
    <n v="207"/>
    <m/>
    <m/>
    <m/>
    <m/>
    <m/>
    <s v="19:22"/>
    <s v="17:59"/>
    <d v="1899-12-30T01:23:00"/>
    <s v="Afternoon"/>
    <x v="1"/>
    <x v="0"/>
  </r>
  <r>
    <x v="1254"/>
    <x v="3"/>
    <s v="American Airlines Inc.: AA"/>
    <s v="AA"/>
    <n v="19805"/>
    <n v="501"/>
    <x v="21"/>
    <s v="Las Vegas, NV"/>
    <s v="LAX"/>
    <s v="Los Angeles, CA"/>
    <n v="1840"/>
    <n v="2026"/>
    <n v="106"/>
    <n v="11"/>
    <n v="2037"/>
    <n v="2121"/>
    <n v="12"/>
    <n v="2003"/>
    <n v="2133"/>
    <n v="90"/>
    <n v="0"/>
    <n v="0"/>
    <n v="83"/>
    <n v="67"/>
    <n v="44"/>
    <n v="236"/>
    <n v="0"/>
    <n v="0"/>
    <n v="0"/>
    <n v="0"/>
    <n v="90"/>
    <s v="21:33"/>
    <s v="20:26"/>
    <d v="1899-12-30T01:07:00"/>
    <s v="Evening"/>
    <x v="0"/>
    <x v="5"/>
  </r>
  <r>
    <x v="1255"/>
    <x v="4"/>
    <s v="Republic Airline: YX"/>
    <s v="YX"/>
    <n v="20452"/>
    <n v="5641"/>
    <x v="15"/>
    <s v="New York, NY"/>
    <s v="BOS"/>
    <s v="Boston, MA"/>
    <n v="1645"/>
    <n v="1638"/>
    <n v="-7"/>
    <n v="11"/>
    <n v="1649"/>
    <n v="1726"/>
    <n v="6"/>
    <n v="1803"/>
    <n v="1732"/>
    <n v="-31"/>
    <n v="0"/>
    <n v="0"/>
    <n v="78"/>
    <n v="54"/>
    <n v="37"/>
    <n v="187"/>
    <m/>
    <m/>
    <m/>
    <m/>
    <m/>
    <s v="17:32"/>
    <s v="16:38"/>
    <d v="1899-12-30T00:54:00"/>
    <s v="Afternoon"/>
    <x v="1"/>
    <x v="6"/>
  </r>
  <r>
    <x v="1256"/>
    <x v="15"/>
    <s v="Mesa Airlines Inc.: YV"/>
    <s v="YV"/>
    <n v="20378"/>
    <n v="6270"/>
    <x v="5"/>
    <s v="Houston, TX"/>
    <s v="MSP"/>
    <s v="Minneapolis, MN"/>
    <n v="1815"/>
    <n v="1807"/>
    <n v="-8"/>
    <n v="40"/>
    <n v="1847"/>
    <n v="2116"/>
    <n v="6"/>
    <n v="2111"/>
    <n v="2122"/>
    <n v="11"/>
    <n v="0"/>
    <n v="0"/>
    <n v="176"/>
    <n v="195"/>
    <n v="149"/>
    <n v="1034"/>
    <m/>
    <m/>
    <m/>
    <m/>
    <m/>
    <s v="21:22"/>
    <s v="18:07"/>
    <d v="1899-12-30T03:15:00"/>
    <s v="Evening"/>
    <x v="1"/>
    <x v="0"/>
  </r>
  <r>
    <x v="1257"/>
    <x v="4"/>
    <s v="Republic Airline: YX"/>
    <s v="YX"/>
    <n v="20452"/>
    <n v="3486"/>
    <x v="27"/>
    <s v="Indianapolis, IN"/>
    <s v="ORD"/>
    <s v="Chicago, IL"/>
    <n v="605"/>
    <n v="601"/>
    <n v="-4"/>
    <n v="10"/>
    <n v="611"/>
    <n v="546"/>
    <n v="9"/>
    <n v="620"/>
    <n v="555"/>
    <n v="-25"/>
    <n v="0"/>
    <n v="0"/>
    <n v="75"/>
    <n v="54"/>
    <n v="35"/>
    <n v="177"/>
    <m/>
    <m/>
    <m/>
    <m/>
    <m/>
    <s v="05:55"/>
    <s v="06:01"/>
    <n v="-4.1666666666666519E-3"/>
    <s v="Morning"/>
    <x v="1"/>
    <x v="0"/>
  </r>
  <r>
    <x v="1258"/>
    <x v="7"/>
    <s v="JetBlue Airways: B6"/>
    <s v="B6"/>
    <n v="20409"/>
    <n v="74"/>
    <x v="32"/>
    <s v="Los Angeles, CA"/>
    <s v="EWR"/>
    <s v="Newark, NJ"/>
    <n v="2338"/>
    <n v="2326"/>
    <n v="-12"/>
    <n v="11"/>
    <n v="2337"/>
    <n v="722"/>
    <n v="4"/>
    <n v="807"/>
    <n v="726"/>
    <n v="-41"/>
    <n v="0"/>
    <n v="0"/>
    <n v="329"/>
    <n v="300"/>
    <n v="285"/>
    <n v="2454"/>
    <m/>
    <m/>
    <m/>
    <m/>
    <m/>
    <s v="07:26"/>
    <s v="23:26"/>
    <n v="-0.66666666666666663"/>
    <s v="Evening"/>
    <x v="1"/>
    <x v="1"/>
  </r>
  <r>
    <x v="1259"/>
    <x v="2"/>
    <s v="Southwest Airlines Co.: WN"/>
    <s v="WN"/>
    <n v="19393"/>
    <n v="278"/>
    <x v="40"/>
    <s v="Phoenix, AZ"/>
    <s v="DEN"/>
    <s v="Denver, CO"/>
    <n v="1410"/>
    <n v="1522"/>
    <n v="72"/>
    <n v="16"/>
    <n v="1538"/>
    <n v="1652"/>
    <n v="5"/>
    <n v="1555"/>
    <n v="1657"/>
    <n v="62"/>
    <n v="0"/>
    <n v="0"/>
    <n v="105"/>
    <n v="95"/>
    <n v="74"/>
    <n v="602"/>
    <n v="7"/>
    <n v="0"/>
    <n v="0"/>
    <n v="0"/>
    <n v="55"/>
    <s v="16:57"/>
    <s v="15:22"/>
    <d v="1899-12-30T01:35:00"/>
    <s v="Afternoon"/>
    <x v="0"/>
    <x v="2"/>
  </r>
  <r>
    <x v="1260"/>
    <x v="1"/>
    <s v="Delta Air Lines Inc.: DL"/>
    <s v="DL"/>
    <n v="19790"/>
    <n v="2009"/>
    <x v="7"/>
    <s v="Atlanta, GA"/>
    <s v="BWI"/>
    <s v="Baltimore, MD"/>
    <n v="1638"/>
    <n v="1634"/>
    <n v="-4"/>
    <n v="14"/>
    <n v="1648"/>
    <n v="1804"/>
    <n v="6"/>
    <n v="1826"/>
    <n v="1810"/>
    <n v="-16"/>
    <n v="0"/>
    <n v="0"/>
    <n v="108"/>
    <n v="96"/>
    <n v="76"/>
    <n v="577"/>
    <m/>
    <m/>
    <m/>
    <m/>
    <m/>
    <s v="18:10"/>
    <s v="16:34"/>
    <d v="1899-12-30T01:36:00"/>
    <s v="Afternoon"/>
    <x v="1"/>
    <x v="0"/>
  </r>
  <r>
    <x v="1261"/>
    <x v="13"/>
    <s v="Envoy Air: MQ"/>
    <s v="MQ"/>
    <n v="20398"/>
    <n v="3914"/>
    <x v="46"/>
    <s v="Joplin, MO"/>
    <s v="DFW"/>
    <s v="Dallas/Fort Worth, TX"/>
    <n v="604"/>
    <n v="552"/>
    <n v="-12"/>
    <n v="12"/>
    <n v="604"/>
    <n v="659"/>
    <n v="14"/>
    <n v="733"/>
    <n v="713"/>
    <n v="-20"/>
    <n v="0"/>
    <n v="0"/>
    <n v="89"/>
    <n v="81"/>
    <n v="55"/>
    <n v="327"/>
    <m/>
    <m/>
    <m/>
    <m/>
    <m/>
    <s v="07:13"/>
    <s v="05:52"/>
    <d v="1899-12-30T01:21:00"/>
    <s v="Night"/>
    <x v="1"/>
    <x v="1"/>
  </r>
  <r>
    <x v="1262"/>
    <x v="6"/>
    <s v="Alaska Airlines Inc.: AS"/>
    <s v="AS"/>
    <n v="19930"/>
    <n v="162"/>
    <x v="105"/>
    <s v="Anchorage, AK"/>
    <s v="SEA"/>
    <s v="Seattle, WA"/>
    <n v="155"/>
    <n v="141"/>
    <n v="-14"/>
    <n v="31"/>
    <n v="212"/>
    <n v="557"/>
    <n v="8"/>
    <n v="617"/>
    <n v="605"/>
    <n v="-12"/>
    <n v="0"/>
    <n v="0"/>
    <n v="202"/>
    <n v="204"/>
    <n v="165"/>
    <n v="1448"/>
    <m/>
    <m/>
    <m/>
    <m/>
    <m/>
    <s v="06:05"/>
    <s v="01:41"/>
    <d v="1899-12-30T04:24:00"/>
    <s v="Night"/>
    <x v="1"/>
    <x v="6"/>
  </r>
  <r>
    <x v="1263"/>
    <x v="13"/>
    <s v="Envoy Air: MQ"/>
    <s v="MQ"/>
    <n v="20398"/>
    <n v="3508"/>
    <x v="115"/>
    <s v="Pensacola, FL"/>
    <s v="MIA"/>
    <s v="Miami, FL"/>
    <n v="600"/>
    <n v="552"/>
    <n v="-8"/>
    <n v="9"/>
    <n v="601"/>
    <n v="816"/>
    <n v="5"/>
    <n v="841"/>
    <n v="821"/>
    <n v="-20"/>
    <n v="0"/>
    <n v="0"/>
    <n v="101"/>
    <n v="89"/>
    <n v="75"/>
    <n v="530"/>
    <m/>
    <m/>
    <m/>
    <m/>
    <m/>
    <s v="08:21"/>
    <s v="05:52"/>
    <d v="1899-12-30T02:29:00"/>
    <s v="Night"/>
    <x v="1"/>
    <x v="2"/>
  </r>
  <r>
    <x v="1264"/>
    <x v="1"/>
    <s v="Delta Air Lines Inc.: DL"/>
    <s v="DL"/>
    <n v="19790"/>
    <n v="860"/>
    <x v="77"/>
    <s v="Fort Myers, FL"/>
    <s v="ATL"/>
    <s v="Atlanta, GA"/>
    <n v="1600"/>
    <n v="1550"/>
    <n v="-10"/>
    <n v="17"/>
    <n v="1607"/>
    <n v="1724"/>
    <n v="4"/>
    <n v="1749"/>
    <n v="1728"/>
    <n v="-21"/>
    <n v="0"/>
    <n v="0"/>
    <n v="109"/>
    <n v="98"/>
    <n v="77"/>
    <n v="515"/>
    <m/>
    <m/>
    <m/>
    <m/>
    <m/>
    <s v="17:28"/>
    <s v="15:50"/>
    <d v="1899-12-30T01:38:00"/>
    <s v="Afternoon"/>
    <x v="1"/>
    <x v="4"/>
  </r>
  <r>
    <x v="1265"/>
    <x v="8"/>
    <s v="PSA Airlines Inc.: OH"/>
    <s v="OH"/>
    <n v="20397"/>
    <n v="5527"/>
    <x v="154"/>
    <s v="Bangor, ME"/>
    <s v="DCA"/>
    <s v="Washington, DC"/>
    <n v="1405"/>
    <n v="1451"/>
    <n v="46"/>
    <n v="9"/>
    <n v="1500"/>
    <n v="1634"/>
    <n v="2"/>
    <n v="1619"/>
    <n v="1636"/>
    <n v="17"/>
    <n v="0"/>
    <n v="0"/>
    <n v="134"/>
    <n v="105"/>
    <n v="94"/>
    <n v="590"/>
    <n v="17"/>
    <n v="0"/>
    <n v="0"/>
    <n v="0"/>
    <n v="0"/>
    <s v="16:36"/>
    <s v="14:51"/>
    <d v="1899-12-30T01:45:00"/>
    <s v="Afternoon"/>
    <x v="0"/>
    <x v="2"/>
  </r>
  <r>
    <x v="1266"/>
    <x v="3"/>
    <s v="American Airlines Inc.: AA"/>
    <s v="AA"/>
    <n v="19805"/>
    <n v="1170"/>
    <x v="75"/>
    <s v="Miami, FL"/>
    <s v="BOS"/>
    <s v="Boston, MA"/>
    <n v="1340"/>
    <n v="1341"/>
    <n v="1"/>
    <n v="23"/>
    <n v="1404"/>
    <n v="1648"/>
    <n v="7"/>
    <n v="1701"/>
    <n v="1655"/>
    <n v="-6"/>
    <n v="0"/>
    <n v="0"/>
    <n v="201"/>
    <n v="194"/>
    <n v="164"/>
    <n v="1258"/>
    <m/>
    <m/>
    <m/>
    <m/>
    <m/>
    <s v="16:55"/>
    <s v="13:41"/>
    <d v="1899-12-30T03:14:00"/>
    <s v="Afternoon"/>
    <x v="1"/>
    <x v="2"/>
  </r>
  <r>
    <x v="1267"/>
    <x v="11"/>
    <s v="SkyWest Airlines Inc.: OO"/>
    <s v="OO"/>
    <n v="20304"/>
    <n v="3926"/>
    <x v="11"/>
    <s v="San Jose, CA"/>
    <s v="LAX"/>
    <s v="Los Angeles, CA"/>
    <n v="1000"/>
    <n v="956"/>
    <n v="-4"/>
    <n v="25"/>
    <n v="1021"/>
    <n v="1118"/>
    <n v="5"/>
    <n v="1139"/>
    <n v="1123"/>
    <n v="-16"/>
    <n v="0"/>
    <n v="0"/>
    <n v="99"/>
    <n v="87"/>
    <n v="57"/>
    <n v="308"/>
    <m/>
    <m/>
    <m/>
    <m/>
    <m/>
    <s v="11:23"/>
    <s v="09:56"/>
    <d v="1899-12-30T01:27:00"/>
    <s v="Morning"/>
    <x v="1"/>
    <x v="3"/>
  </r>
  <r>
    <x v="1268"/>
    <x v="11"/>
    <s v="SkyWest Airlines Inc.: OO"/>
    <s v="OO"/>
    <n v="20304"/>
    <n v="3553"/>
    <x v="6"/>
    <s v="Seattle, WA"/>
    <s v="EUG"/>
    <s v="Eugene, OR"/>
    <n v="1345"/>
    <n v="1339"/>
    <n v="-6"/>
    <n v="10"/>
    <n v="1349"/>
    <n v="1430"/>
    <n v="2"/>
    <n v="1505"/>
    <n v="1432"/>
    <n v="-33"/>
    <n v="0"/>
    <n v="0"/>
    <n v="80"/>
    <n v="53"/>
    <n v="41"/>
    <n v="234"/>
    <m/>
    <m/>
    <m/>
    <m/>
    <m/>
    <s v="14:32"/>
    <s v="13:39"/>
    <d v="1899-12-30T00:53:00"/>
    <s v="Afternoon"/>
    <x v="1"/>
    <x v="3"/>
  </r>
  <r>
    <x v="1269"/>
    <x v="1"/>
    <s v="Delta Air Lines Inc.: DL"/>
    <s v="DL"/>
    <n v="19790"/>
    <n v="2878"/>
    <x v="125"/>
    <s v="Panama City, FL"/>
    <s v="ATL"/>
    <s v="Atlanta, GA"/>
    <n v="700"/>
    <n v="723"/>
    <n v="23"/>
    <n v="19"/>
    <n v="742"/>
    <n v="923"/>
    <n v="9"/>
    <n v="908"/>
    <n v="932"/>
    <n v="24"/>
    <n v="0"/>
    <n v="0"/>
    <n v="68"/>
    <n v="69"/>
    <n v="41"/>
    <n v="240"/>
    <n v="23"/>
    <n v="0"/>
    <n v="1"/>
    <n v="0"/>
    <n v="0"/>
    <s v="09:32"/>
    <s v="07:23"/>
    <d v="1899-12-30T02:09:00"/>
    <s v="Morning"/>
    <x v="0"/>
    <x v="4"/>
  </r>
  <r>
    <x v="1270"/>
    <x v="2"/>
    <s v="Southwest Airlines Co.: WN"/>
    <s v="WN"/>
    <n v="19393"/>
    <n v="364"/>
    <x v="7"/>
    <s v="Atlanta, GA"/>
    <s v="DAL"/>
    <s v="Dallas, TX"/>
    <n v="1630"/>
    <n v="1625"/>
    <n v="-5"/>
    <n v="8"/>
    <n v="1633"/>
    <n v="1711"/>
    <n v="4"/>
    <n v="1745"/>
    <n v="1715"/>
    <n v="-30"/>
    <n v="0"/>
    <n v="0"/>
    <n v="135"/>
    <n v="110"/>
    <n v="98"/>
    <n v="721"/>
    <m/>
    <m/>
    <m/>
    <m/>
    <m/>
    <s v="17:15"/>
    <s v="16:25"/>
    <d v="1899-12-30T00:50:00"/>
    <s v="Afternoon"/>
    <x v="1"/>
    <x v="4"/>
  </r>
  <r>
    <x v="1271"/>
    <x v="1"/>
    <s v="Delta Air Lines Inc.: DL"/>
    <s v="DL"/>
    <n v="19790"/>
    <n v="2163"/>
    <x v="183"/>
    <s v="Eagle, CO"/>
    <s v="ATL"/>
    <s v="Atlanta, GA"/>
    <n v="1325"/>
    <n v="1326"/>
    <n v="1"/>
    <n v="10"/>
    <n v="1336"/>
    <n v="1815"/>
    <n v="9"/>
    <n v="1827"/>
    <n v="1824"/>
    <n v="-3"/>
    <n v="0"/>
    <n v="0"/>
    <n v="182"/>
    <n v="178"/>
    <n v="159"/>
    <n v="1312"/>
    <m/>
    <m/>
    <m/>
    <m/>
    <m/>
    <s v="18:24"/>
    <s v="13:26"/>
    <d v="1899-12-30T04:58:00"/>
    <s v="Afternoon"/>
    <x v="1"/>
    <x v="2"/>
  </r>
  <r>
    <x v="1272"/>
    <x v="7"/>
    <s v="JetBlue Airways: B6"/>
    <s v="B6"/>
    <n v="20409"/>
    <n v="534"/>
    <x v="29"/>
    <s v="San Francisco, CA"/>
    <s v="BOS"/>
    <s v="Boston, MA"/>
    <n v="1456"/>
    <n v="1505"/>
    <n v="9"/>
    <n v="29"/>
    <n v="1534"/>
    <n v="2342"/>
    <n v="20"/>
    <n v="2344"/>
    <n v="2"/>
    <n v="18"/>
    <n v="0"/>
    <n v="0"/>
    <n v="348"/>
    <n v="357"/>
    <n v="308"/>
    <n v="2704"/>
    <n v="9"/>
    <n v="0"/>
    <n v="9"/>
    <n v="0"/>
    <n v="0"/>
    <s v="00:02"/>
    <s v="15:05"/>
    <n v="-0.62708333333333333"/>
    <s v="Afternoon"/>
    <x v="0"/>
    <x v="3"/>
  </r>
  <r>
    <x v="1273"/>
    <x v="14"/>
    <s v="Frontier Airlines Inc.: F9"/>
    <s v="F9"/>
    <n v="20436"/>
    <n v="1094"/>
    <x v="48"/>
    <s v="Orlando, FL"/>
    <s v="ISP"/>
    <s v="Islip, NY"/>
    <n v="1600"/>
    <n v="1613"/>
    <n v="13"/>
    <n v="16"/>
    <n v="1629"/>
    <n v="1832"/>
    <n v="8"/>
    <n v="1833"/>
    <n v="1840"/>
    <n v="7"/>
    <n v="0"/>
    <n v="0"/>
    <n v="153"/>
    <n v="147"/>
    <n v="123"/>
    <n v="971"/>
    <m/>
    <m/>
    <m/>
    <m/>
    <m/>
    <s v="18:40"/>
    <s v="16:13"/>
    <d v="1899-12-30T02:27:00"/>
    <s v="Afternoon"/>
    <x v="0"/>
    <x v="0"/>
  </r>
  <r>
    <x v="1274"/>
    <x v="11"/>
    <s v="SkyWest Airlines Inc.: OO"/>
    <s v="OO"/>
    <n v="20304"/>
    <n v="5026"/>
    <x v="20"/>
    <s v="Chicago, IL"/>
    <s v="SUX"/>
    <s v="Sioux City, IA"/>
    <n v="915"/>
    <n v="1028"/>
    <n v="73"/>
    <n v="17"/>
    <n v="1045"/>
    <n v="1151"/>
    <n v="2"/>
    <n v="1109"/>
    <n v="1153"/>
    <n v="44"/>
    <n v="0"/>
    <n v="0"/>
    <n v="114"/>
    <n v="85"/>
    <n v="66"/>
    <n v="436"/>
    <n v="44"/>
    <n v="0"/>
    <n v="0"/>
    <n v="0"/>
    <n v="0"/>
    <s v="11:53"/>
    <s v="10:28"/>
    <d v="1899-12-30T01:25:00"/>
    <s v="Morning"/>
    <x v="0"/>
    <x v="2"/>
  </r>
  <r>
    <x v="1275"/>
    <x v="1"/>
    <s v="Delta Air Lines Inc.: DL"/>
    <s v="DL"/>
    <n v="19790"/>
    <n v="487"/>
    <x v="18"/>
    <s v="Dallas/Fort Worth, TX"/>
    <s v="SLC"/>
    <s v="Salt Lake City, UT"/>
    <n v="1117"/>
    <n v="1114"/>
    <n v="-3"/>
    <n v="23"/>
    <n v="1137"/>
    <n v="1250"/>
    <n v="6"/>
    <n v="1258"/>
    <n v="1256"/>
    <n v="-2"/>
    <n v="0"/>
    <n v="0"/>
    <n v="161"/>
    <n v="162"/>
    <n v="133"/>
    <n v="989"/>
    <m/>
    <m/>
    <m/>
    <m/>
    <m/>
    <s v="12:56"/>
    <s v="11:14"/>
    <d v="1899-12-30T01:42:00"/>
    <s v="Morning"/>
    <x v="1"/>
    <x v="0"/>
  </r>
  <r>
    <x v="1276"/>
    <x v="4"/>
    <s v="Republic Airline: YX"/>
    <s v="YX"/>
    <n v="20452"/>
    <n v="3700"/>
    <x v="184"/>
    <s v="Key West, FL"/>
    <s v="IAD"/>
    <s v="Washington, DC"/>
    <n v="1336"/>
    <n v="1326"/>
    <n v="-10"/>
    <n v="19"/>
    <n v="1345"/>
    <n v="1608"/>
    <n v="11"/>
    <n v="1617"/>
    <n v="1619"/>
    <n v="2"/>
    <n v="0"/>
    <n v="0"/>
    <n v="161"/>
    <n v="173"/>
    <n v="143"/>
    <n v="1023"/>
    <m/>
    <m/>
    <m/>
    <m/>
    <m/>
    <s v="16:19"/>
    <s v="13:26"/>
    <d v="1899-12-30T02:53:00"/>
    <s v="Afternoon"/>
    <x v="1"/>
    <x v="2"/>
  </r>
  <r>
    <x v="1277"/>
    <x v="15"/>
    <s v="Mesa Airlines Inc.: YV"/>
    <s v="YV"/>
    <n v="20378"/>
    <n v="5903"/>
    <x v="18"/>
    <s v="Dallas/Fort Worth, TX"/>
    <s v="HSV"/>
    <s v="Huntsville, AL"/>
    <n v="1329"/>
    <n v="0"/>
    <n v="0"/>
    <m/>
    <m/>
    <m/>
    <m/>
    <n v="1513"/>
    <n v="0"/>
    <n v="0"/>
    <n v="1"/>
    <n v="0"/>
    <n v="104"/>
    <m/>
    <m/>
    <n v="603"/>
    <m/>
    <m/>
    <m/>
    <m/>
    <m/>
    <s v="00:00"/>
    <s v="00:00"/>
    <d v="1899-12-30T00:00:00"/>
    <s v="Night"/>
    <x v="0"/>
    <x v="4"/>
  </r>
  <r>
    <x v="1278"/>
    <x v="5"/>
    <s v="Spirit Air Lines: NK"/>
    <s v="NK"/>
    <n v="20416"/>
    <n v="1206"/>
    <x v="18"/>
    <s v="Dallas/Fort Worth, TX"/>
    <s v="MCO"/>
    <s v="Orlando, FL"/>
    <n v="1457"/>
    <n v="1454"/>
    <n v="-3"/>
    <n v="23"/>
    <n v="1517"/>
    <n v="1848"/>
    <n v="18"/>
    <n v="1847"/>
    <n v="1906"/>
    <n v="19"/>
    <n v="0"/>
    <n v="0"/>
    <n v="170"/>
    <n v="192"/>
    <n v="151"/>
    <n v="985"/>
    <n v="0"/>
    <n v="0"/>
    <n v="19"/>
    <n v="0"/>
    <n v="0"/>
    <s v="19:06"/>
    <s v="14:54"/>
    <d v="1899-12-30T04:12:00"/>
    <s v="Afternoon"/>
    <x v="1"/>
    <x v="4"/>
  </r>
  <r>
    <x v="1279"/>
    <x v="2"/>
    <s v="Southwest Airlines Co.: WN"/>
    <s v="WN"/>
    <n v="19393"/>
    <n v="2368"/>
    <x v="38"/>
    <s v="St. Louis, MO"/>
    <s v="HOU"/>
    <s v="Houston, TX"/>
    <n v="1340"/>
    <n v="1335"/>
    <n v="-5"/>
    <n v="8"/>
    <n v="1343"/>
    <n v="1520"/>
    <n v="33"/>
    <n v="1555"/>
    <n v="1553"/>
    <n v="-2"/>
    <n v="0"/>
    <n v="0"/>
    <n v="135"/>
    <n v="138"/>
    <n v="97"/>
    <n v="687"/>
    <m/>
    <m/>
    <m/>
    <m/>
    <m/>
    <s v="15:53"/>
    <s v="13:35"/>
    <d v="1899-12-30T02:18:00"/>
    <s v="Afternoon"/>
    <x v="1"/>
    <x v="0"/>
  </r>
  <r>
    <x v="1280"/>
    <x v="11"/>
    <s v="SkyWest Airlines Inc.: OO"/>
    <s v="OO"/>
    <n v="20304"/>
    <n v="3242"/>
    <x v="185"/>
    <s v="Flint, MI"/>
    <s v="ORD"/>
    <s v="Chicago, IL"/>
    <n v="544"/>
    <n v="542"/>
    <n v="-2"/>
    <n v="21"/>
    <n v="603"/>
    <n v="548"/>
    <n v="6"/>
    <n v="615"/>
    <n v="554"/>
    <n v="-21"/>
    <n v="0"/>
    <n v="0"/>
    <n v="91"/>
    <n v="72"/>
    <n v="45"/>
    <n v="223"/>
    <m/>
    <m/>
    <m/>
    <m/>
    <m/>
    <s v="05:54"/>
    <s v="05:42"/>
    <d v="1899-12-30T00:12:00"/>
    <s v="Night"/>
    <x v="1"/>
    <x v="6"/>
  </r>
  <r>
    <x v="1281"/>
    <x v="0"/>
    <s v="United Air Lines Inc.: UA"/>
    <s v="UA"/>
    <n v="19977"/>
    <n v="2138"/>
    <x v="20"/>
    <s v="Chicago, IL"/>
    <s v="EWR"/>
    <s v="Newark, NJ"/>
    <n v="1541"/>
    <n v="1701"/>
    <n v="80"/>
    <n v="26"/>
    <n v="1727"/>
    <n v="2005"/>
    <n v="27"/>
    <n v="1859"/>
    <n v="2032"/>
    <n v="93"/>
    <n v="0"/>
    <n v="0"/>
    <n v="138"/>
    <n v="151"/>
    <n v="98"/>
    <n v="719"/>
    <n v="80"/>
    <n v="0"/>
    <n v="13"/>
    <n v="0"/>
    <n v="0"/>
    <s v="20:32"/>
    <s v="17:01"/>
    <d v="1899-12-30T03:31:00"/>
    <s v="Afternoon"/>
    <x v="0"/>
    <x v="6"/>
  </r>
  <r>
    <x v="1282"/>
    <x v="3"/>
    <s v="American Airlines Inc.: AA"/>
    <s v="AA"/>
    <n v="19805"/>
    <n v="946"/>
    <x v="40"/>
    <s v="Phoenix, AZ"/>
    <s v="RNO"/>
    <s v="Reno, NV"/>
    <n v="1323"/>
    <n v="1321"/>
    <n v="-2"/>
    <n v="10"/>
    <n v="1331"/>
    <n v="1502"/>
    <n v="4"/>
    <n v="1534"/>
    <n v="1506"/>
    <n v="-28"/>
    <n v="0"/>
    <n v="0"/>
    <n v="131"/>
    <n v="105"/>
    <n v="91"/>
    <n v="601"/>
    <m/>
    <m/>
    <m/>
    <m/>
    <m/>
    <s v="15:06"/>
    <s v="13:21"/>
    <d v="1899-12-30T01:45:00"/>
    <s v="Afternoon"/>
    <x v="1"/>
    <x v="6"/>
  </r>
  <r>
    <x v="1283"/>
    <x v="4"/>
    <s v="Republic Airline: YX"/>
    <s v="YX"/>
    <n v="20452"/>
    <n v="5646"/>
    <x v="34"/>
    <s v="Detroit, MI"/>
    <s v="SDF"/>
    <s v="Louisville, KY"/>
    <n v="2011"/>
    <n v="2001"/>
    <n v="-10"/>
    <n v="8"/>
    <n v="2009"/>
    <n v="2058"/>
    <n v="7"/>
    <n v="2127"/>
    <n v="2105"/>
    <n v="-22"/>
    <n v="0"/>
    <n v="0"/>
    <n v="76"/>
    <n v="64"/>
    <n v="49"/>
    <n v="306"/>
    <m/>
    <m/>
    <m/>
    <m/>
    <m/>
    <s v="21:05"/>
    <s v="20:01"/>
    <d v="1899-12-30T01:04:00"/>
    <s v="Evening"/>
    <x v="1"/>
    <x v="6"/>
  </r>
  <r>
    <x v="1284"/>
    <x v="2"/>
    <s v="Southwest Airlines Co.: WN"/>
    <s v="WN"/>
    <n v="19393"/>
    <n v="3680"/>
    <x v="32"/>
    <s v="Los Angeles, CA"/>
    <s v="STL"/>
    <s v="St. Louis, MO"/>
    <n v="605"/>
    <n v="612"/>
    <n v="7"/>
    <n v="16"/>
    <n v="628"/>
    <n v="1125"/>
    <n v="3"/>
    <n v="1145"/>
    <n v="1128"/>
    <n v="-17"/>
    <n v="0"/>
    <n v="0"/>
    <n v="220"/>
    <n v="196"/>
    <n v="177"/>
    <n v="1592"/>
    <m/>
    <m/>
    <m/>
    <m/>
    <m/>
    <s v="11:28"/>
    <s v="06:12"/>
    <d v="1899-12-30T05:16:00"/>
    <s v="Morning"/>
    <x v="1"/>
    <x v="3"/>
  </r>
  <r>
    <x v="1285"/>
    <x v="11"/>
    <s v="SkyWest Airlines Inc.: OO"/>
    <s v="OO"/>
    <n v="20304"/>
    <n v="4545"/>
    <x v="24"/>
    <s v="Salt Lake City, UT"/>
    <s v="TUS"/>
    <s v="Tucson, AZ"/>
    <n v="2049"/>
    <n v="2044"/>
    <n v="-5"/>
    <n v="13"/>
    <n v="2057"/>
    <n v="2124"/>
    <n v="3"/>
    <n v="2141"/>
    <n v="2127"/>
    <n v="-14"/>
    <n v="0"/>
    <n v="0"/>
    <n v="112"/>
    <n v="103"/>
    <n v="87"/>
    <n v="601"/>
    <m/>
    <m/>
    <m/>
    <m/>
    <m/>
    <s v="21:27"/>
    <s v="20:44"/>
    <d v="1899-12-30T00:43:00"/>
    <s v="Evening"/>
    <x v="1"/>
    <x v="2"/>
  </r>
  <r>
    <x v="1286"/>
    <x v="11"/>
    <s v="SkyWest Airlines Inc.: OO"/>
    <s v="OO"/>
    <n v="20304"/>
    <n v="5483"/>
    <x v="20"/>
    <s v="Chicago, IL"/>
    <s v="OMA"/>
    <s v="Omaha, NE"/>
    <n v="1305"/>
    <n v="1259"/>
    <n v="-6"/>
    <n v="23"/>
    <n v="1322"/>
    <n v="1429"/>
    <n v="4"/>
    <n v="1443"/>
    <n v="1433"/>
    <n v="-10"/>
    <n v="0"/>
    <n v="0"/>
    <n v="98"/>
    <n v="94"/>
    <n v="67"/>
    <n v="416"/>
    <m/>
    <m/>
    <m/>
    <m/>
    <m/>
    <s v="14:33"/>
    <s v="12:59"/>
    <d v="1899-12-30T01:34:00"/>
    <s v="Afternoon"/>
    <x v="1"/>
    <x v="3"/>
  </r>
  <r>
    <x v="1287"/>
    <x v="1"/>
    <s v="Delta Air Lines Inc.: DL"/>
    <s v="DL"/>
    <n v="19790"/>
    <n v="2547"/>
    <x v="1"/>
    <s v="Minneapolis, MN"/>
    <s v="CMH"/>
    <s v="Columbus, OH"/>
    <n v="2055"/>
    <n v="2038"/>
    <n v="-17"/>
    <n v="17"/>
    <n v="2055"/>
    <n v="2311"/>
    <n v="6"/>
    <n v="2344"/>
    <n v="2317"/>
    <n v="-27"/>
    <n v="0"/>
    <n v="0"/>
    <n v="109"/>
    <n v="99"/>
    <n v="76"/>
    <n v="626"/>
    <m/>
    <m/>
    <m/>
    <m/>
    <m/>
    <s v="23:17"/>
    <s v="20:38"/>
    <d v="1899-12-30T02:39:00"/>
    <s v="Evening"/>
    <x v="1"/>
    <x v="4"/>
  </r>
  <r>
    <x v="1288"/>
    <x v="7"/>
    <s v="JetBlue Airways: B6"/>
    <s v="B6"/>
    <n v="20409"/>
    <n v="946"/>
    <x v="25"/>
    <s v="Nashville, TN"/>
    <s v="BOS"/>
    <s v="Boston, MA"/>
    <n v="1320"/>
    <n v="1453"/>
    <n v="93"/>
    <n v="23"/>
    <n v="1516"/>
    <n v="1831"/>
    <n v="4"/>
    <n v="1654"/>
    <n v="1835"/>
    <n v="101"/>
    <n v="0"/>
    <n v="0"/>
    <n v="154"/>
    <n v="162"/>
    <n v="135"/>
    <n v="942"/>
    <n v="0"/>
    <n v="0"/>
    <n v="16"/>
    <n v="0"/>
    <n v="85"/>
    <s v="18:35"/>
    <s v="14:53"/>
    <d v="1899-12-30T03:42:00"/>
    <s v="Afternoon"/>
    <x v="0"/>
    <x v="3"/>
  </r>
  <r>
    <x v="1289"/>
    <x v="1"/>
    <s v="Delta Air Lines Inc.: DL"/>
    <s v="DL"/>
    <n v="19790"/>
    <n v="2782"/>
    <x v="42"/>
    <s v="New York, NY"/>
    <s v="BOS"/>
    <s v="Boston, MA"/>
    <n v="1900"/>
    <n v="1955"/>
    <n v="55"/>
    <n v="17"/>
    <n v="2012"/>
    <n v="2052"/>
    <n v="8"/>
    <n v="2025"/>
    <n v="2100"/>
    <n v="35"/>
    <n v="0"/>
    <n v="0"/>
    <n v="85"/>
    <n v="65"/>
    <n v="40"/>
    <n v="184"/>
    <n v="17"/>
    <n v="0"/>
    <n v="0"/>
    <n v="0"/>
    <n v="18"/>
    <s v="21:00"/>
    <s v="19:55"/>
    <d v="1899-12-30T01:05:00"/>
    <s v="Evening"/>
    <x v="0"/>
    <x v="0"/>
  </r>
  <r>
    <x v="1290"/>
    <x v="2"/>
    <s v="Southwest Airlines Co.: WN"/>
    <s v="WN"/>
    <n v="19393"/>
    <n v="1489"/>
    <x v="58"/>
    <s v="San Diego, CA"/>
    <s v="OAK"/>
    <s v="Oakland, CA"/>
    <n v="1320"/>
    <n v="1335"/>
    <n v="15"/>
    <n v="10"/>
    <n v="1345"/>
    <n v="1453"/>
    <n v="4"/>
    <n v="1450"/>
    <n v="1457"/>
    <n v="7"/>
    <n v="0"/>
    <n v="0"/>
    <n v="90"/>
    <n v="82"/>
    <n v="68"/>
    <n v="446"/>
    <m/>
    <m/>
    <m/>
    <m/>
    <m/>
    <s v="14:57"/>
    <s v="13:35"/>
    <d v="1899-12-30T01:22:00"/>
    <s v="Afternoon"/>
    <x v="0"/>
    <x v="0"/>
  </r>
  <r>
    <x v="1291"/>
    <x v="3"/>
    <s v="American Airlines Inc.: AA"/>
    <s v="AA"/>
    <n v="19805"/>
    <n v="966"/>
    <x v="3"/>
    <s v="Washington, DC"/>
    <s v="PBI"/>
    <s v="West Palm Beach/Palm Beach, FL"/>
    <n v="1344"/>
    <n v="1341"/>
    <n v="-3"/>
    <n v="11"/>
    <n v="1352"/>
    <n v="1556"/>
    <n v="4"/>
    <n v="1620"/>
    <n v="1600"/>
    <n v="-20"/>
    <n v="0"/>
    <n v="0"/>
    <n v="156"/>
    <n v="139"/>
    <n v="124"/>
    <n v="857"/>
    <m/>
    <m/>
    <m/>
    <m/>
    <m/>
    <s v="16:00"/>
    <s v="13:41"/>
    <d v="1899-12-30T02:19:00"/>
    <s v="Afternoon"/>
    <x v="1"/>
    <x v="0"/>
  </r>
  <r>
    <x v="1292"/>
    <x v="2"/>
    <s v="Southwest Airlines Co.: WN"/>
    <s v="WN"/>
    <n v="19393"/>
    <n v="1419"/>
    <x v="40"/>
    <s v="Phoenix, AZ"/>
    <s v="SFO"/>
    <s v="San Francisco, CA"/>
    <n v="1200"/>
    <n v="0"/>
    <n v="0"/>
    <m/>
    <m/>
    <m/>
    <m/>
    <n v="1400"/>
    <n v="0"/>
    <n v="0"/>
    <n v="1"/>
    <n v="0"/>
    <n v="120"/>
    <m/>
    <m/>
    <n v="651"/>
    <m/>
    <m/>
    <m/>
    <m/>
    <m/>
    <s v="00:00"/>
    <s v="00:00"/>
    <d v="1899-12-30T00:00:00"/>
    <s v="Night"/>
    <x v="0"/>
    <x v="6"/>
  </r>
  <r>
    <x v="1293"/>
    <x v="4"/>
    <s v="Republic Airline: YX"/>
    <s v="YX"/>
    <n v="20452"/>
    <n v="4493"/>
    <x v="42"/>
    <s v="New York, NY"/>
    <s v="BNA"/>
    <s v="Nashville, TN"/>
    <n v="1200"/>
    <n v="1155"/>
    <n v="-5"/>
    <n v="23"/>
    <n v="1218"/>
    <n v="1314"/>
    <n v="9"/>
    <n v="1333"/>
    <n v="1323"/>
    <n v="-10"/>
    <n v="0"/>
    <n v="0"/>
    <n v="153"/>
    <n v="148"/>
    <n v="116"/>
    <n v="764"/>
    <m/>
    <m/>
    <m/>
    <m/>
    <m/>
    <s v="13:23"/>
    <s v="11:55"/>
    <d v="1899-12-30T01:28:00"/>
    <s v="Morning"/>
    <x v="1"/>
    <x v="6"/>
  </r>
  <r>
    <x v="1294"/>
    <x v="4"/>
    <s v="Republic Airline: YX"/>
    <s v="YX"/>
    <n v="20452"/>
    <n v="3431"/>
    <x v="54"/>
    <s v="Newark, NJ"/>
    <s v="CVG"/>
    <s v="Cincinnati, OH"/>
    <n v="948"/>
    <n v="948"/>
    <n v="0"/>
    <n v="91"/>
    <n v="1119"/>
    <n v="1253"/>
    <n v="5"/>
    <n v="1156"/>
    <n v="1258"/>
    <n v="62"/>
    <n v="0"/>
    <n v="0"/>
    <n v="128"/>
    <n v="190"/>
    <n v="94"/>
    <n v="569"/>
    <n v="0"/>
    <n v="0"/>
    <n v="62"/>
    <n v="0"/>
    <n v="0"/>
    <s v="12:58"/>
    <s v="09:48"/>
    <d v="1899-12-30T03:10:00"/>
    <s v="Morning"/>
    <x v="0"/>
    <x v="5"/>
  </r>
  <r>
    <x v="1295"/>
    <x v="8"/>
    <s v="PSA Airlines Inc.: OH"/>
    <s v="OH"/>
    <n v="20397"/>
    <n v="5022"/>
    <x v="19"/>
    <s v="Charlotte, NC"/>
    <s v="CLE"/>
    <s v="Cleveland, OH"/>
    <n v="840"/>
    <n v="845"/>
    <n v="5"/>
    <n v="50"/>
    <n v="935"/>
    <n v="1039"/>
    <n v="3"/>
    <n v="1017"/>
    <n v="1042"/>
    <n v="25"/>
    <n v="0"/>
    <n v="0"/>
    <n v="97"/>
    <n v="117"/>
    <n v="64"/>
    <n v="430"/>
    <n v="5"/>
    <n v="0"/>
    <n v="20"/>
    <n v="0"/>
    <n v="0"/>
    <s v="10:42"/>
    <s v="08:45"/>
    <d v="1899-12-30T01:57:00"/>
    <s v="Morning"/>
    <x v="0"/>
    <x v="0"/>
  </r>
  <r>
    <x v="1296"/>
    <x v="2"/>
    <s v="Southwest Airlines Co.: WN"/>
    <s v="WN"/>
    <n v="19393"/>
    <n v="1425"/>
    <x v="0"/>
    <s v="Denver, CO"/>
    <s v="TPA"/>
    <s v="Tampa, FL"/>
    <n v="1015"/>
    <n v="1012"/>
    <n v="-3"/>
    <n v="10"/>
    <n v="1022"/>
    <n v="1531"/>
    <n v="6"/>
    <n v="1550"/>
    <n v="1537"/>
    <n v="-13"/>
    <n v="0"/>
    <n v="0"/>
    <n v="215"/>
    <n v="205"/>
    <n v="189"/>
    <n v="1506"/>
    <m/>
    <m/>
    <m/>
    <m/>
    <m/>
    <s v="15:37"/>
    <s v="10:12"/>
    <d v="1899-12-30T05:25:00"/>
    <s v="Morning"/>
    <x v="1"/>
    <x v="2"/>
  </r>
  <r>
    <x v="1297"/>
    <x v="4"/>
    <s v="Republic Airline: YX"/>
    <s v="YX"/>
    <n v="20452"/>
    <n v="4727"/>
    <x v="51"/>
    <s v="Charleston, SC"/>
    <s v="CLT"/>
    <s v="Charlotte, NC"/>
    <n v="1618"/>
    <n v="1610"/>
    <n v="-8"/>
    <n v="19"/>
    <n v="1629"/>
    <n v="1712"/>
    <n v="7"/>
    <n v="1731"/>
    <n v="1719"/>
    <n v="-12"/>
    <n v="0"/>
    <n v="0"/>
    <n v="73"/>
    <n v="69"/>
    <n v="43"/>
    <n v="168"/>
    <m/>
    <m/>
    <m/>
    <m/>
    <m/>
    <s v="17:19"/>
    <s v="16:10"/>
    <d v="1899-12-30T01:09:00"/>
    <s v="Afternoon"/>
    <x v="1"/>
    <x v="2"/>
  </r>
  <r>
    <x v="1298"/>
    <x v="2"/>
    <s v="Southwest Airlines Co.: WN"/>
    <s v="WN"/>
    <n v="19393"/>
    <n v="2227"/>
    <x v="48"/>
    <s v="Orlando, FL"/>
    <s v="FLL"/>
    <s v="Fort Lauderdale, FL"/>
    <n v="1100"/>
    <n v="1057"/>
    <n v="-3"/>
    <n v="13"/>
    <n v="1110"/>
    <n v="1150"/>
    <n v="5"/>
    <n v="1215"/>
    <n v="1155"/>
    <n v="-20"/>
    <n v="0"/>
    <n v="0"/>
    <n v="75"/>
    <n v="58"/>
    <n v="40"/>
    <n v="177"/>
    <m/>
    <m/>
    <m/>
    <m/>
    <m/>
    <s v="11:55"/>
    <s v="10:57"/>
    <d v="1899-12-30T00:58:00"/>
    <s v="Morning"/>
    <x v="1"/>
    <x v="1"/>
  </r>
  <r>
    <x v="1299"/>
    <x v="3"/>
    <s v="American Airlines Inc.: AA"/>
    <s v="AA"/>
    <n v="19805"/>
    <n v="2045"/>
    <x v="75"/>
    <s v="Miami, FL"/>
    <s v="SFO"/>
    <s v="San Francisco, CA"/>
    <n v="829"/>
    <n v="828"/>
    <n v="-1"/>
    <n v="17"/>
    <n v="845"/>
    <n v="1116"/>
    <n v="11"/>
    <n v="1132"/>
    <n v="1127"/>
    <n v="-5"/>
    <n v="0"/>
    <n v="0"/>
    <n v="363"/>
    <n v="359"/>
    <n v="331"/>
    <n v="2585"/>
    <m/>
    <m/>
    <m/>
    <m/>
    <m/>
    <s v="11:27"/>
    <s v="08:28"/>
    <d v="1899-12-30T02:59:00"/>
    <s v="Morning"/>
    <x v="1"/>
    <x v="1"/>
  </r>
  <r>
    <x v="1300"/>
    <x v="4"/>
    <s v="Republic Airline: YX"/>
    <s v="YX"/>
    <n v="20452"/>
    <n v="3598"/>
    <x v="20"/>
    <s v="Chicago, IL"/>
    <s v="RDU"/>
    <s v="Raleigh/Durham, NC"/>
    <n v="800"/>
    <n v="758"/>
    <n v="-2"/>
    <n v="13"/>
    <n v="811"/>
    <n v="1043"/>
    <n v="7"/>
    <n v="1106"/>
    <n v="1050"/>
    <n v="-16"/>
    <n v="0"/>
    <n v="0"/>
    <n v="126"/>
    <n v="112"/>
    <n v="92"/>
    <n v="646"/>
    <m/>
    <m/>
    <m/>
    <m/>
    <m/>
    <s v="10:50"/>
    <s v="07:58"/>
    <d v="1899-12-30T02:52:00"/>
    <s v="Morning"/>
    <x v="1"/>
    <x v="3"/>
  </r>
  <r>
    <x v="1301"/>
    <x v="11"/>
    <s v="SkyWest Airlines Inc.: OO"/>
    <s v="OO"/>
    <n v="20304"/>
    <n v="5408"/>
    <x v="24"/>
    <s v="Salt Lake City, UT"/>
    <s v="LAX"/>
    <s v="Los Angeles, CA"/>
    <n v="645"/>
    <n v="638"/>
    <n v="-7"/>
    <n v="13"/>
    <n v="651"/>
    <n v="715"/>
    <n v="5"/>
    <n v="745"/>
    <n v="720"/>
    <n v="-25"/>
    <n v="0"/>
    <n v="0"/>
    <n v="120"/>
    <n v="102"/>
    <n v="84"/>
    <n v="590"/>
    <m/>
    <m/>
    <m/>
    <m/>
    <m/>
    <s v="07:20"/>
    <s v="06:38"/>
    <d v="1899-12-30T00:42:00"/>
    <s v="Morning"/>
    <x v="1"/>
    <x v="2"/>
  </r>
  <r>
    <x v="1302"/>
    <x v="6"/>
    <s v="Alaska Airlines Inc.: AS"/>
    <s v="AS"/>
    <n v="19930"/>
    <n v="66"/>
    <x v="96"/>
    <s v="Yakutat, AK"/>
    <s v="JNU"/>
    <s v="Juneau, AK"/>
    <n v="1705"/>
    <n v="1657"/>
    <n v="-8"/>
    <n v="4"/>
    <n v="1701"/>
    <n v="1735"/>
    <n v="4"/>
    <n v="1755"/>
    <n v="1739"/>
    <n v="-16"/>
    <n v="0"/>
    <n v="0"/>
    <n v="50"/>
    <n v="42"/>
    <n v="34"/>
    <n v="198"/>
    <m/>
    <m/>
    <m/>
    <m/>
    <m/>
    <s v="17:39"/>
    <s v="16:57"/>
    <d v="1899-12-30T00:42:00"/>
    <s v="Afternoon"/>
    <x v="1"/>
    <x v="4"/>
  </r>
  <r>
    <x v="1303"/>
    <x v="13"/>
    <s v="Envoy Air: MQ"/>
    <s v="MQ"/>
    <n v="20398"/>
    <n v="4196"/>
    <x v="20"/>
    <s v="Chicago, IL"/>
    <s v="PIT"/>
    <s v="Pittsburgh, PA"/>
    <n v="1515"/>
    <n v="1509"/>
    <n v="-6"/>
    <n v="22"/>
    <n v="1531"/>
    <n v="1729"/>
    <n v="4"/>
    <n v="1748"/>
    <n v="1733"/>
    <n v="-15"/>
    <n v="0"/>
    <n v="0"/>
    <n v="93"/>
    <n v="84"/>
    <n v="58"/>
    <n v="413"/>
    <m/>
    <m/>
    <m/>
    <m/>
    <m/>
    <s v="17:33"/>
    <s v="15:09"/>
    <d v="1899-12-30T02:24:00"/>
    <s v="Afternoon"/>
    <x v="1"/>
    <x v="5"/>
  </r>
  <r>
    <x v="1304"/>
    <x v="11"/>
    <s v="SkyWest Airlines Inc.: OO"/>
    <s v="OO"/>
    <n v="20304"/>
    <n v="3490"/>
    <x v="6"/>
    <s v="Seattle, WA"/>
    <s v="FAT"/>
    <s v="Fresno, CA"/>
    <n v="1725"/>
    <n v="1728"/>
    <n v="3"/>
    <n v="12"/>
    <n v="1740"/>
    <n v="1909"/>
    <n v="5"/>
    <n v="1930"/>
    <n v="1914"/>
    <n v="-16"/>
    <n v="0"/>
    <n v="0"/>
    <n v="125"/>
    <n v="106"/>
    <n v="89"/>
    <n v="748"/>
    <m/>
    <m/>
    <m/>
    <m/>
    <m/>
    <s v="19:14"/>
    <s v="17:28"/>
    <d v="1899-12-30T01:46:00"/>
    <s v="Afternoon"/>
    <x v="1"/>
    <x v="3"/>
  </r>
  <r>
    <x v="1305"/>
    <x v="5"/>
    <s v="Spirit Air Lines: NK"/>
    <s v="NK"/>
    <n v="20416"/>
    <n v="1314"/>
    <x v="16"/>
    <s v="Fort Lauderdale, FL"/>
    <s v="DEN"/>
    <s v="Denver, CO"/>
    <n v="705"/>
    <n v="705"/>
    <n v="0"/>
    <n v="12"/>
    <n v="717"/>
    <n v="921"/>
    <n v="11"/>
    <n v="934"/>
    <n v="932"/>
    <n v="-2"/>
    <n v="0"/>
    <n v="0"/>
    <n v="269"/>
    <n v="267"/>
    <n v="244"/>
    <n v="1703"/>
    <m/>
    <m/>
    <m/>
    <m/>
    <m/>
    <s v="09:32"/>
    <s v="07:05"/>
    <d v="1899-12-30T02:27:00"/>
    <s v="Morning"/>
    <x v="1"/>
    <x v="1"/>
  </r>
  <r>
    <x v="1306"/>
    <x v="15"/>
    <s v="Mesa Airlines Inc.: YV"/>
    <s v="YV"/>
    <n v="20378"/>
    <n v="5814"/>
    <x v="18"/>
    <s v="Dallas/Fort Worth, TX"/>
    <s v="RAP"/>
    <s v="Rapid City, SD"/>
    <n v="1040"/>
    <n v="1110"/>
    <n v="30"/>
    <n v="36"/>
    <n v="1146"/>
    <n v="1238"/>
    <n v="4"/>
    <n v="1154"/>
    <n v="1242"/>
    <n v="48"/>
    <n v="0"/>
    <n v="0"/>
    <n v="134"/>
    <n v="152"/>
    <n v="112"/>
    <n v="835"/>
    <n v="22"/>
    <n v="0"/>
    <n v="18"/>
    <n v="0"/>
    <n v="8"/>
    <s v="12:42"/>
    <s v="11:10"/>
    <d v="1899-12-30T01:32:00"/>
    <s v="Morning"/>
    <x v="0"/>
    <x v="3"/>
  </r>
  <r>
    <x v="1307"/>
    <x v="0"/>
    <s v="United Air Lines Inc.: UA"/>
    <s v="UA"/>
    <n v="19977"/>
    <n v="2034"/>
    <x v="0"/>
    <s v="Denver, CO"/>
    <s v="IAH"/>
    <s v="Houston, TX"/>
    <n v="1936"/>
    <n v="1933"/>
    <n v="-3"/>
    <n v="14"/>
    <n v="1947"/>
    <n v="2235"/>
    <n v="4"/>
    <n v="2259"/>
    <n v="2239"/>
    <n v="-20"/>
    <n v="0"/>
    <n v="0"/>
    <n v="143"/>
    <n v="126"/>
    <n v="108"/>
    <n v="862"/>
    <m/>
    <m/>
    <m/>
    <m/>
    <m/>
    <s v="22:39"/>
    <s v="19:33"/>
    <d v="1899-12-30T03:06:00"/>
    <s v="Evening"/>
    <x v="1"/>
    <x v="6"/>
  </r>
  <r>
    <x v="1308"/>
    <x v="11"/>
    <s v="SkyWest Airlines Inc.: OO"/>
    <s v="OO"/>
    <n v="20304"/>
    <n v="5936"/>
    <x v="71"/>
    <s v="Wichita, KS"/>
    <s v="DEN"/>
    <s v="Denver, CO"/>
    <n v="1355"/>
    <n v="1348"/>
    <n v="-7"/>
    <n v="14"/>
    <n v="1402"/>
    <n v="1413"/>
    <n v="8"/>
    <n v="1431"/>
    <n v="1421"/>
    <n v="-10"/>
    <n v="0"/>
    <n v="0"/>
    <n v="96"/>
    <n v="93"/>
    <n v="71"/>
    <n v="420"/>
    <m/>
    <m/>
    <m/>
    <m/>
    <m/>
    <s v="14:21"/>
    <s v="13:48"/>
    <d v="1899-12-30T00:33:00"/>
    <s v="Afternoon"/>
    <x v="1"/>
    <x v="6"/>
  </r>
  <r>
    <x v="1309"/>
    <x v="7"/>
    <s v="JetBlue Airways: B6"/>
    <s v="B6"/>
    <n v="20409"/>
    <n v="695"/>
    <x v="57"/>
    <s v="White Plains, NY"/>
    <s v="MCO"/>
    <s v="Orlando, FL"/>
    <n v="1830"/>
    <n v="1932"/>
    <n v="62"/>
    <n v="10"/>
    <n v="1942"/>
    <n v="2148"/>
    <n v="3"/>
    <n v="2126"/>
    <n v="2151"/>
    <n v="25"/>
    <n v="0"/>
    <n v="0"/>
    <n v="176"/>
    <n v="139"/>
    <n v="126"/>
    <n v="972"/>
    <n v="0"/>
    <n v="0"/>
    <n v="25"/>
    <n v="0"/>
    <n v="0"/>
    <s v="21:51"/>
    <s v="19:32"/>
    <d v="1899-12-30T02:19:00"/>
    <s v="Evening"/>
    <x v="0"/>
    <x v="5"/>
  </r>
  <r>
    <x v="1310"/>
    <x v="12"/>
    <s v="Endeavor Air Inc.: 9E"/>
    <s v="9E"/>
    <n v="20363"/>
    <n v="4824"/>
    <x v="15"/>
    <s v="New York, NY"/>
    <s v="ROC"/>
    <s v="Rochester, NY"/>
    <n v="1739"/>
    <n v="1737"/>
    <n v="-2"/>
    <n v="18"/>
    <n v="1755"/>
    <n v="1846"/>
    <n v="5"/>
    <n v="1914"/>
    <n v="1851"/>
    <n v="-23"/>
    <n v="0"/>
    <n v="0"/>
    <n v="95"/>
    <n v="74"/>
    <n v="51"/>
    <n v="264"/>
    <m/>
    <m/>
    <m/>
    <m/>
    <m/>
    <s v="18:51"/>
    <s v="17:37"/>
    <d v="1899-12-30T01:14:00"/>
    <s v="Afternoon"/>
    <x v="1"/>
    <x v="1"/>
  </r>
  <r>
    <x v="1311"/>
    <x v="2"/>
    <s v="Southwest Airlines Co.: WN"/>
    <s v="WN"/>
    <n v="19393"/>
    <n v="1971"/>
    <x v="2"/>
    <s v="Dallas, TX"/>
    <s v="LAS"/>
    <s v="Las Vegas, NV"/>
    <n v="920"/>
    <n v="918"/>
    <n v="-2"/>
    <n v="9"/>
    <n v="927"/>
    <n v="1000"/>
    <n v="3"/>
    <n v="1020"/>
    <n v="1003"/>
    <n v="-17"/>
    <n v="0"/>
    <n v="0"/>
    <n v="180"/>
    <n v="165"/>
    <n v="153"/>
    <n v="1067"/>
    <m/>
    <m/>
    <m/>
    <m/>
    <m/>
    <s v="10:03"/>
    <s v="09:18"/>
    <d v="1899-12-30T00:45:00"/>
    <s v="Morning"/>
    <x v="1"/>
    <x v="6"/>
  </r>
  <r>
    <x v="1312"/>
    <x v="7"/>
    <s v="JetBlue Airways: B6"/>
    <s v="B6"/>
    <n v="20409"/>
    <n v="685"/>
    <x v="109"/>
    <s v="Rochester, NY"/>
    <s v="JFK"/>
    <s v="New York, NY"/>
    <n v="1715"/>
    <n v="0"/>
    <n v="0"/>
    <m/>
    <m/>
    <m/>
    <m/>
    <n v="1832"/>
    <n v="0"/>
    <n v="0"/>
    <n v="1"/>
    <n v="0"/>
    <n v="77"/>
    <m/>
    <m/>
    <n v="264"/>
    <m/>
    <m/>
    <m/>
    <m/>
    <m/>
    <s v="00:00"/>
    <s v="00:00"/>
    <d v="1899-12-30T00:00:00"/>
    <s v="Night"/>
    <x v="0"/>
    <x v="1"/>
  </r>
  <r>
    <x v="1313"/>
    <x v="5"/>
    <s v="Spirit Air Lines: NK"/>
    <s v="NK"/>
    <n v="20416"/>
    <n v="590"/>
    <x v="5"/>
    <s v="Houston, TX"/>
    <s v="LAX"/>
    <s v="Los Angeles, CA"/>
    <n v="1559"/>
    <n v="1556"/>
    <n v="-3"/>
    <n v="10"/>
    <n v="1606"/>
    <n v="1704"/>
    <n v="4"/>
    <n v="1730"/>
    <n v="1708"/>
    <n v="-22"/>
    <n v="0"/>
    <n v="0"/>
    <n v="211"/>
    <n v="192"/>
    <n v="178"/>
    <n v="1379"/>
    <m/>
    <m/>
    <m/>
    <m/>
    <m/>
    <s v="17:08"/>
    <s v="15:56"/>
    <d v="1899-12-30T01:12:00"/>
    <s v="Afternoon"/>
    <x v="1"/>
    <x v="1"/>
  </r>
  <r>
    <x v="1314"/>
    <x v="17"/>
    <s v="Hawaiian Airlines Inc.: HA"/>
    <s v="HA"/>
    <n v="19690"/>
    <n v="543"/>
    <x v="61"/>
    <s v="Honolulu, HI"/>
    <s v="LIH"/>
    <s v="Lihue, HI"/>
    <n v="1910"/>
    <n v="1900"/>
    <n v="-10"/>
    <n v="10"/>
    <n v="1910"/>
    <n v="1931"/>
    <n v="8"/>
    <n v="1952"/>
    <n v="1939"/>
    <n v="-13"/>
    <n v="0"/>
    <n v="0"/>
    <n v="42"/>
    <n v="39"/>
    <n v="21"/>
    <n v="102"/>
    <m/>
    <m/>
    <m/>
    <m/>
    <m/>
    <s v="19:39"/>
    <s v="19:00"/>
    <d v="1899-12-30T00:39:00"/>
    <s v="Evening"/>
    <x v="1"/>
    <x v="0"/>
  </r>
  <r>
    <x v="1315"/>
    <x v="1"/>
    <s v="Delta Air Lines Inc.: DL"/>
    <s v="DL"/>
    <n v="19790"/>
    <n v="2713"/>
    <x v="79"/>
    <s v="Portland, OR"/>
    <s v="JFK"/>
    <s v="New York, NY"/>
    <n v="700"/>
    <n v="658"/>
    <n v="-2"/>
    <n v="15"/>
    <n v="713"/>
    <n v="1500"/>
    <n v="6"/>
    <n v="1516"/>
    <n v="1506"/>
    <n v="-10"/>
    <n v="0"/>
    <n v="0"/>
    <n v="316"/>
    <n v="308"/>
    <n v="287"/>
    <n v="2454"/>
    <m/>
    <m/>
    <m/>
    <m/>
    <m/>
    <s v="15:06"/>
    <s v="06:58"/>
    <d v="1899-12-30T08:08:00"/>
    <s v="Morning"/>
    <x v="1"/>
    <x v="1"/>
  </r>
  <r>
    <x v="1316"/>
    <x v="2"/>
    <s v="Southwest Airlines Co.: WN"/>
    <s v="WN"/>
    <n v="19393"/>
    <n v="279"/>
    <x v="0"/>
    <s v="Denver, CO"/>
    <s v="CVG"/>
    <s v="Cincinnati, OH"/>
    <n v="1800"/>
    <n v="1805"/>
    <n v="5"/>
    <n v="8"/>
    <n v="1813"/>
    <n v="2223"/>
    <n v="11"/>
    <n v="2230"/>
    <n v="2234"/>
    <n v="4"/>
    <n v="0"/>
    <n v="0"/>
    <n v="150"/>
    <n v="149"/>
    <n v="130"/>
    <n v="1069"/>
    <m/>
    <m/>
    <m/>
    <m/>
    <m/>
    <s v="22:34"/>
    <s v="18:05"/>
    <d v="1899-12-30T04:29:00"/>
    <s v="Evening"/>
    <x v="0"/>
    <x v="5"/>
  </r>
  <r>
    <x v="1317"/>
    <x v="2"/>
    <s v="Southwest Airlines Co.: WN"/>
    <s v="WN"/>
    <n v="19393"/>
    <n v="1577"/>
    <x v="0"/>
    <s v="Denver, CO"/>
    <s v="HOU"/>
    <s v="Houston, TX"/>
    <n v="725"/>
    <n v="722"/>
    <n v="-3"/>
    <n v="10"/>
    <n v="732"/>
    <n v="1025"/>
    <n v="5"/>
    <n v="1050"/>
    <n v="1030"/>
    <n v="-20"/>
    <n v="0"/>
    <n v="0"/>
    <n v="145"/>
    <n v="128"/>
    <n v="113"/>
    <n v="883"/>
    <m/>
    <m/>
    <m/>
    <m/>
    <m/>
    <s v="10:30"/>
    <s v="07:22"/>
    <d v="1899-12-30T03:08:00"/>
    <s v="Morning"/>
    <x v="1"/>
    <x v="1"/>
  </r>
  <r>
    <x v="1318"/>
    <x v="1"/>
    <s v="Delta Air Lines Inc.: DL"/>
    <s v="DL"/>
    <n v="19790"/>
    <n v="1533"/>
    <x v="7"/>
    <s v="Atlanta, GA"/>
    <s v="MCO"/>
    <s v="Orlando, FL"/>
    <n v="825"/>
    <n v="819"/>
    <n v="-6"/>
    <n v="20"/>
    <n v="839"/>
    <n v="940"/>
    <n v="6"/>
    <n v="953"/>
    <n v="946"/>
    <n v="-7"/>
    <n v="0"/>
    <n v="0"/>
    <n v="88"/>
    <n v="87"/>
    <n v="61"/>
    <n v="404"/>
    <m/>
    <m/>
    <m/>
    <m/>
    <m/>
    <s v="09:46"/>
    <s v="08:19"/>
    <d v="1899-12-30T01:27:00"/>
    <s v="Morning"/>
    <x v="1"/>
    <x v="5"/>
  </r>
  <r>
    <x v="1319"/>
    <x v="3"/>
    <s v="American Airlines Inc.: AA"/>
    <s v="AA"/>
    <n v="19805"/>
    <n v="1580"/>
    <x v="19"/>
    <s v="Charlotte, NC"/>
    <s v="SFO"/>
    <s v="San Francisco, CA"/>
    <n v="1830"/>
    <n v="1840"/>
    <n v="10"/>
    <n v="10"/>
    <n v="1850"/>
    <n v="2038"/>
    <n v="6"/>
    <n v="2053"/>
    <n v="2044"/>
    <n v="-9"/>
    <n v="0"/>
    <n v="0"/>
    <n v="323"/>
    <n v="304"/>
    <n v="288"/>
    <n v="2296"/>
    <m/>
    <m/>
    <m/>
    <m/>
    <m/>
    <s v="20:44"/>
    <s v="18:40"/>
    <d v="1899-12-30T02:04:00"/>
    <s v="Evening"/>
    <x v="1"/>
    <x v="3"/>
  </r>
  <r>
    <x v="1320"/>
    <x v="11"/>
    <s v="SkyWest Airlines Inc.: OO"/>
    <s v="OO"/>
    <n v="20304"/>
    <n v="4801"/>
    <x v="0"/>
    <s v="Denver, CO"/>
    <s v="MAF"/>
    <s v="Midland/Odessa, TX"/>
    <n v="1805"/>
    <n v="1801"/>
    <n v="-4"/>
    <n v="60"/>
    <n v="1901"/>
    <n v="2123"/>
    <n v="33"/>
    <n v="2055"/>
    <n v="2156"/>
    <n v="61"/>
    <n v="0"/>
    <n v="0"/>
    <n v="110"/>
    <n v="175"/>
    <n v="82"/>
    <n v="563"/>
    <n v="61"/>
    <n v="0"/>
    <n v="0"/>
    <n v="0"/>
    <n v="0"/>
    <s v="21:56"/>
    <s v="18:01"/>
    <d v="1899-12-30T03:55:00"/>
    <s v="Evening"/>
    <x v="1"/>
    <x v="2"/>
  </r>
  <r>
    <x v="1321"/>
    <x v="13"/>
    <s v="Envoy Air: MQ"/>
    <s v="MQ"/>
    <n v="20398"/>
    <n v="3310"/>
    <x v="18"/>
    <s v="Dallas/Fort Worth, TX"/>
    <s v="BMI"/>
    <s v="Bloomington/Normal, IL"/>
    <n v="2050"/>
    <n v="2124"/>
    <n v="34"/>
    <n v="25"/>
    <n v="2149"/>
    <n v="2326"/>
    <n v="3"/>
    <n v="2251"/>
    <n v="2329"/>
    <n v="38"/>
    <n v="0"/>
    <n v="0"/>
    <n v="121"/>
    <n v="125"/>
    <n v="97"/>
    <n v="690"/>
    <n v="0"/>
    <n v="2"/>
    <n v="4"/>
    <n v="0"/>
    <n v="32"/>
    <s v="23:29"/>
    <s v="21:24"/>
    <d v="1899-12-30T02:05:00"/>
    <s v="Evening"/>
    <x v="0"/>
    <x v="6"/>
  </r>
  <r>
    <x v="1322"/>
    <x v="2"/>
    <s v="Southwest Airlines Co.: WN"/>
    <s v="WN"/>
    <n v="19393"/>
    <n v="961"/>
    <x v="127"/>
    <s v="Jacksonville, FL"/>
    <s v="ATL"/>
    <s v="Atlanta, GA"/>
    <n v="725"/>
    <n v="721"/>
    <n v="-4"/>
    <n v="42"/>
    <n v="803"/>
    <n v="912"/>
    <n v="8"/>
    <n v="840"/>
    <n v="920"/>
    <n v="40"/>
    <n v="0"/>
    <n v="0"/>
    <n v="75"/>
    <n v="119"/>
    <n v="69"/>
    <n v="270"/>
    <n v="0"/>
    <n v="0"/>
    <n v="40"/>
    <n v="0"/>
    <n v="0"/>
    <s v="09:20"/>
    <s v="07:21"/>
    <d v="1899-12-30T01:59:00"/>
    <s v="Morning"/>
    <x v="1"/>
    <x v="6"/>
  </r>
  <r>
    <x v="1323"/>
    <x v="1"/>
    <s v="Delta Air Lines Inc.: DL"/>
    <s v="DL"/>
    <n v="19790"/>
    <n v="2229"/>
    <x v="17"/>
    <s v="Grand Rapids, MI"/>
    <s v="ATL"/>
    <s v="Atlanta, GA"/>
    <n v="1843"/>
    <n v="1838"/>
    <n v="-5"/>
    <n v="26"/>
    <n v="1904"/>
    <n v="2039"/>
    <n v="6"/>
    <n v="2040"/>
    <n v="2045"/>
    <n v="5"/>
    <n v="0"/>
    <n v="0"/>
    <n v="117"/>
    <n v="127"/>
    <n v="95"/>
    <n v="640"/>
    <m/>
    <m/>
    <m/>
    <m/>
    <m/>
    <s v="20:45"/>
    <s v="18:38"/>
    <d v="1899-12-30T02:07:00"/>
    <s v="Evening"/>
    <x v="1"/>
    <x v="3"/>
  </r>
  <r>
    <x v="1324"/>
    <x v="1"/>
    <s v="Delta Air Lines Inc.: DL"/>
    <s v="DL"/>
    <n v="19790"/>
    <n v="1282"/>
    <x v="7"/>
    <s v="Atlanta, GA"/>
    <s v="OKC"/>
    <s v="Oklahoma City, OK"/>
    <n v="834"/>
    <n v="818"/>
    <n v="-16"/>
    <n v="18"/>
    <n v="836"/>
    <n v="925"/>
    <n v="3"/>
    <n v="940"/>
    <n v="928"/>
    <n v="-12"/>
    <n v="0"/>
    <n v="0"/>
    <n v="126"/>
    <n v="130"/>
    <n v="109"/>
    <n v="761"/>
    <m/>
    <m/>
    <m/>
    <m/>
    <m/>
    <s v="09:28"/>
    <s v="08:18"/>
    <d v="1899-12-30T01:10:00"/>
    <s v="Morning"/>
    <x v="1"/>
    <x v="0"/>
  </r>
  <r>
    <x v="1325"/>
    <x v="2"/>
    <s v="Southwest Airlines Co.: WN"/>
    <s v="WN"/>
    <n v="19393"/>
    <n v="4536"/>
    <x v="40"/>
    <s v="Phoenix, AZ"/>
    <s v="SAN"/>
    <s v="San Diego, CA"/>
    <n v="1610"/>
    <n v="1610"/>
    <n v="0"/>
    <n v="7"/>
    <n v="1617"/>
    <n v="1610"/>
    <n v="2"/>
    <n v="1620"/>
    <n v="1612"/>
    <n v="-8"/>
    <n v="0"/>
    <n v="0"/>
    <n v="70"/>
    <n v="62"/>
    <n v="53"/>
    <n v="304"/>
    <m/>
    <m/>
    <m/>
    <m/>
    <m/>
    <s v="16:12"/>
    <s v="16:10"/>
    <d v="1899-12-30T00:02:00"/>
    <s v="Afternoon"/>
    <x v="1"/>
    <x v="5"/>
  </r>
  <r>
    <x v="1326"/>
    <x v="14"/>
    <s v="Frontier Airlines Inc.: F9"/>
    <s v="F9"/>
    <n v="20436"/>
    <n v="2162"/>
    <x v="32"/>
    <s v="Los Angeles, CA"/>
    <s v="LAS"/>
    <s v="Las Vegas, NV"/>
    <n v="2048"/>
    <n v="2040"/>
    <n v="-8"/>
    <n v="14"/>
    <n v="2054"/>
    <n v="2140"/>
    <n v="16"/>
    <n v="2204"/>
    <n v="2156"/>
    <n v="-8"/>
    <n v="0"/>
    <n v="0"/>
    <n v="76"/>
    <n v="76"/>
    <n v="46"/>
    <n v="236"/>
    <m/>
    <m/>
    <m/>
    <m/>
    <m/>
    <s v="21:56"/>
    <s v="20:40"/>
    <d v="1899-12-30T01:16:00"/>
    <s v="Evening"/>
    <x v="1"/>
    <x v="0"/>
  </r>
  <r>
    <x v="1327"/>
    <x v="3"/>
    <s v="American Airlines Inc.: AA"/>
    <s v="AA"/>
    <n v="19805"/>
    <n v="816"/>
    <x v="19"/>
    <s v="Charlotte, NC"/>
    <s v="ORD"/>
    <s v="Chicago, IL"/>
    <n v="2209"/>
    <n v="2205"/>
    <n v="-4"/>
    <n v="12"/>
    <n v="2217"/>
    <n v="2246"/>
    <n v="14"/>
    <n v="2318"/>
    <n v="2300"/>
    <n v="-18"/>
    <n v="0"/>
    <n v="0"/>
    <n v="129"/>
    <n v="115"/>
    <n v="89"/>
    <n v="599"/>
    <m/>
    <m/>
    <m/>
    <m/>
    <m/>
    <s v="23:00"/>
    <s v="22:05"/>
    <d v="1899-12-30T00:55:00"/>
    <s v="Evening"/>
    <x v="1"/>
    <x v="5"/>
  </r>
  <r>
    <x v="1328"/>
    <x v="3"/>
    <s v="American Airlines Inc.: AA"/>
    <s v="AA"/>
    <n v="19805"/>
    <n v="1744"/>
    <x v="18"/>
    <s v="Dallas/Fort Worth, TX"/>
    <s v="PHX"/>
    <s v="Phoenix, AZ"/>
    <n v="2229"/>
    <n v="2250"/>
    <n v="21"/>
    <n v="18"/>
    <n v="2308"/>
    <n v="2311"/>
    <n v="8"/>
    <n v="2301"/>
    <n v="2319"/>
    <n v="18"/>
    <n v="0"/>
    <n v="0"/>
    <n v="152"/>
    <n v="149"/>
    <n v="123"/>
    <n v="868"/>
    <n v="18"/>
    <n v="0"/>
    <n v="0"/>
    <n v="0"/>
    <n v="0"/>
    <s v="23:19"/>
    <s v="22:50"/>
    <d v="1899-12-30T00:29:00"/>
    <s v="Evening"/>
    <x v="0"/>
    <x v="6"/>
  </r>
  <r>
    <x v="1329"/>
    <x v="3"/>
    <s v="American Airlines Inc.: AA"/>
    <s v="AA"/>
    <n v="19805"/>
    <n v="2687"/>
    <x v="75"/>
    <s v="Miami, FL"/>
    <s v="BNA"/>
    <s v="Nashville, TN"/>
    <n v="840"/>
    <n v="834"/>
    <n v="-6"/>
    <n v="15"/>
    <n v="849"/>
    <n v="940"/>
    <n v="6"/>
    <n v="1011"/>
    <n v="946"/>
    <n v="-25"/>
    <n v="0"/>
    <n v="0"/>
    <n v="151"/>
    <n v="132"/>
    <n v="111"/>
    <n v="806"/>
    <m/>
    <m/>
    <m/>
    <m/>
    <m/>
    <s v="09:46"/>
    <s v="08:34"/>
    <d v="1899-12-30T01:12:00"/>
    <s v="Morning"/>
    <x v="1"/>
    <x v="5"/>
  </r>
  <r>
    <x v="1330"/>
    <x v="11"/>
    <s v="SkyWest Airlines Inc.: OO"/>
    <s v="OO"/>
    <n v="20304"/>
    <n v="5797"/>
    <x v="20"/>
    <s v="Chicago, IL"/>
    <s v="FAR"/>
    <s v="Fargo, ND"/>
    <n v="1545"/>
    <n v="1537"/>
    <n v="-8"/>
    <n v="32"/>
    <n v="1609"/>
    <n v="1741"/>
    <n v="4"/>
    <n v="1741"/>
    <n v="1745"/>
    <n v="4"/>
    <n v="0"/>
    <n v="0"/>
    <n v="116"/>
    <n v="128"/>
    <n v="92"/>
    <n v="557"/>
    <m/>
    <m/>
    <m/>
    <m/>
    <m/>
    <s v="17:45"/>
    <s v="15:37"/>
    <d v="1899-12-30T02:08:00"/>
    <s v="Afternoon"/>
    <x v="1"/>
    <x v="6"/>
  </r>
  <r>
    <x v="1331"/>
    <x v="2"/>
    <s v="Southwest Airlines Co.: WN"/>
    <s v="WN"/>
    <n v="19393"/>
    <n v="599"/>
    <x v="7"/>
    <s v="Atlanta, GA"/>
    <s v="LAS"/>
    <s v="Las Vegas, NV"/>
    <n v="615"/>
    <n v="0"/>
    <n v="0"/>
    <m/>
    <m/>
    <m/>
    <m/>
    <n v="805"/>
    <n v="0"/>
    <n v="0"/>
    <n v="1"/>
    <n v="0"/>
    <n v="290"/>
    <m/>
    <m/>
    <n v="1747"/>
    <m/>
    <m/>
    <m/>
    <m/>
    <m/>
    <s v="00:00"/>
    <s v="00:00"/>
    <d v="1899-12-30T00:00:00"/>
    <s v="Night"/>
    <x v="0"/>
    <x v="1"/>
  </r>
  <r>
    <x v="1332"/>
    <x v="2"/>
    <s v="Southwest Airlines Co.: WN"/>
    <s v="WN"/>
    <n v="19393"/>
    <n v="1816"/>
    <x v="110"/>
    <s v="Burbank, CA"/>
    <s v="SMF"/>
    <s v="Sacramento, CA"/>
    <n v="1915"/>
    <n v="1909"/>
    <n v="-6"/>
    <n v="13"/>
    <n v="1922"/>
    <n v="2015"/>
    <n v="2"/>
    <n v="2035"/>
    <n v="2017"/>
    <n v="-18"/>
    <n v="0"/>
    <n v="0"/>
    <n v="80"/>
    <n v="68"/>
    <n v="53"/>
    <n v="358"/>
    <m/>
    <m/>
    <m/>
    <m/>
    <m/>
    <s v="20:17"/>
    <s v="19:09"/>
    <d v="1899-12-30T01:08:00"/>
    <s v="Evening"/>
    <x v="1"/>
    <x v="5"/>
  </r>
  <r>
    <x v="1333"/>
    <x v="1"/>
    <s v="Delta Air Lines Inc.: DL"/>
    <s v="DL"/>
    <n v="19790"/>
    <n v="2065"/>
    <x v="42"/>
    <s v="New York, NY"/>
    <s v="ORD"/>
    <s v="Chicago, IL"/>
    <n v="815"/>
    <n v="1112"/>
    <n v="177"/>
    <n v="41"/>
    <n v="1153"/>
    <n v="1251"/>
    <n v="12"/>
    <n v="951"/>
    <n v="1303"/>
    <n v="192"/>
    <n v="0"/>
    <n v="0"/>
    <n v="156"/>
    <n v="171"/>
    <n v="118"/>
    <n v="733"/>
    <n v="0"/>
    <n v="0"/>
    <n v="192"/>
    <n v="0"/>
    <n v="0"/>
    <s v="13:03"/>
    <s v="11:12"/>
    <d v="1899-12-30T01:51:00"/>
    <s v="Morning"/>
    <x v="0"/>
    <x v="1"/>
  </r>
  <r>
    <x v="1334"/>
    <x v="14"/>
    <s v="Frontier Airlines Inc.: F9"/>
    <s v="F9"/>
    <n v="20436"/>
    <n v="404"/>
    <x v="32"/>
    <s v="Los Angeles, CA"/>
    <s v="DEN"/>
    <s v="Denver, CO"/>
    <n v="1040"/>
    <n v="1036"/>
    <n v="-4"/>
    <n v="10"/>
    <n v="1046"/>
    <n v="1339"/>
    <n v="7"/>
    <n v="1412"/>
    <n v="1346"/>
    <n v="-26"/>
    <n v="0"/>
    <n v="0"/>
    <n v="152"/>
    <n v="130"/>
    <n v="113"/>
    <n v="862"/>
    <m/>
    <m/>
    <m/>
    <m/>
    <m/>
    <s v="13:46"/>
    <s v="10:36"/>
    <d v="1899-12-30T03:10:00"/>
    <s v="Morning"/>
    <x v="1"/>
    <x v="0"/>
  </r>
  <r>
    <x v="1335"/>
    <x v="1"/>
    <s v="Delta Air Lines Inc.: DL"/>
    <s v="DL"/>
    <n v="19790"/>
    <n v="1119"/>
    <x v="0"/>
    <s v="Denver, CO"/>
    <s v="SEA"/>
    <s v="Seattle, WA"/>
    <n v="1811"/>
    <n v="1912"/>
    <n v="61"/>
    <n v="38"/>
    <n v="1950"/>
    <n v="2114"/>
    <n v="16"/>
    <n v="2015"/>
    <n v="2130"/>
    <n v="75"/>
    <n v="0"/>
    <n v="0"/>
    <n v="184"/>
    <n v="198"/>
    <n v="144"/>
    <n v="1024"/>
    <n v="0"/>
    <n v="0"/>
    <n v="14"/>
    <n v="0"/>
    <n v="61"/>
    <s v="21:30"/>
    <s v="19:12"/>
    <d v="1899-12-30T02:18:00"/>
    <s v="Evening"/>
    <x v="0"/>
    <x v="5"/>
  </r>
  <r>
    <x v="1336"/>
    <x v="1"/>
    <s v="Delta Air Lines Inc.: DL"/>
    <s v="DL"/>
    <n v="19790"/>
    <n v="1383"/>
    <x v="7"/>
    <s v="Atlanta, GA"/>
    <s v="MIA"/>
    <s v="Miami, FL"/>
    <n v="820"/>
    <n v="816"/>
    <n v="-4"/>
    <n v="44"/>
    <n v="900"/>
    <n v="1020"/>
    <n v="3"/>
    <n v="1010"/>
    <n v="1023"/>
    <n v="13"/>
    <n v="0"/>
    <n v="0"/>
    <n v="110"/>
    <n v="127"/>
    <n v="80"/>
    <n v="594"/>
    <m/>
    <m/>
    <m/>
    <m/>
    <m/>
    <s v="10:23"/>
    <s v="08:16"/>
    <d v="1899-12-30T02:07:00"/>
    <s v="Morning"/>
    <x v="1"/>
    <x v="1"/>
  </r>
  <r>
    <x v="1337"/>
    <x v="4"/>
    <s v="Republic Airline: YX"/>
    <s v="YX"/>
    <n v="20452"/>
    <n v="5631"/>
    <x v="15"/>
    <s v="New York, NY"/>
    <s v="PIT"/>
    <s v="Pittsburgh, PA"/>
    <n v="1511"/>
    <n v="1501"/>
    <n v="-10"/>
    <n v="50"/>
    <n v="1551"/>
    <n v="1700"/>
    <n v="18"/>
    <n v="1703"/>
    <n v="1718"/>
    <n v="15"/>
    <n v="0"/>
    <n v="0"/>
    <n v="112"/>
    <n v="137"/>
    <n v="69"/>
    <n v="340"/>
    <n v="0"/>
    <n v="0"/>
    <n v="15"/>
    <n v="0"/>
    <n v="0"/>
    <s v="17:18"/>
    <s v="15:01"/>
    <d v="1899-12-30T02:17:00"/>
    <s v="Afternoon"/>
    <x v="1"/>
    <x v="3"/>
  </r>
  <r>
    <x v="1338"/>
    <x v="8"/>
    <s v="PSA Airlines Inc.: OH"/>
    <s v="OH"/>
    <n v="20397"/>
    <n v="5272"/>
    <x v="149"/>
    <s v="Gulfport/Biloxi, MS"/>
    <s v="CLT"/>
    <s v="Charlotte, NC"/>
    <n v="1436"/>
    <n v="0"/>
    <n v="0"/>
    <m/>
    <m/>
    <m/>
    <m/>
    <n v="1726"/>
    <n v="0"/>
    <n v="0"/>
    <n v="1"/>
    <n v="0"/>
    <n v="110"/>
    <m/>
    <m/>
    <n v="577"/>
    <m/>
    <m/>
    <m/>
    <m/>
    <m/>
    <s v="00:00"/>
    <s v="00:00"/>
    <d v="1899-12-30T00:00:00"/>
    <s v="Night"/>
    <x v="0"/>
    <x v="1"/>
  </r>
  <r>
    <x v="1339"/>
    <x v="0"/>
    <s v="United Air Lines Inc.: UA"/>
    <s v="UA"/>
    <n v="19977"/>
    <n v="2047"/>
    <x v="21"/>
    <s v="Las Vegas, NV"/>
    <s v="SFO"/>
    <s v="San Francisco, CA"/>
    <n v="1545"/>
    <n v="1539"/>
    <n v="-6"/>
    <n v="25"/>
    <n v="1604"/>
    <n v="1713"/>
    <n v="8"/>
    <n v="1723"/>
    <n v="1721"/>
    <n v="-2"/>
    <n v="0"/>
    <n v="0"/>
    <n v="98"/>
    <n v="102"/>
    <n v="69"/>
    <n v="414"/>
    <m/>
    <m/>
    <m/>
    <m/>
    <m/>
    <s v="17:21"/>
    <s v="15:39"/>
    <d v="1899-12-30T01:42:00"/>
    <s v="Afternoon"/>
    <x v="1"/>
    <x v="2"/>
  </r>
  <r>
    <x v="1340"/>
    <x v="1"/>
    <s v="Delta Air Lines Inc.: DL"/>
    <s v="DL"/>
    <n v="19790"/>
    <n v="1249"/>
    <x v="34"/>
    <s v="Detroit, MI"/>
    <s v="FLL"/>
    <s v="Fort Lauderdale, FL"/>
    <n v="700"/>
    <n v="716"/>
    <n v="16"/>
    <n v="14"/>
    <n v="730"/>
    <n v="1011"/>
    <n v="4"/>
    <n v="1000"/>
    <n v="1015"/>
    <n v="15"/>
    <n v="0"/>
    <n v="0"/>
    <n v="180"/>
    <n v="179"/>
    <n v="161"/>
    <n v="1127"/>
    <n v="15"/>
    <n v="0"/>
    <n v="0"/>
    <n v="0"/>
    <n v="0"/>
    <s v="10:15"/>
    <s v="07:16"/>
    <d v="1899-12-30T02:59:00"/>
    <s v="Morning"/>
    <x v="0"/>
    <x v="3"/>
  </r>
  <r>
    <x v="1341"/>
    <x v="2"/>
    <s v="Southwest Airlines Co.: WN"/>
    <s v="WN"/>
    <n v="19393"/>
    <n v="468"/>
    <x v="134"/>
    <s v="Ontario, CA"/>
    <s v="DEN"/>
    <s v="Denver, CO"/>
    <n v="905"/>
    <n v="900"/>
    <n v="-5"/>
    <n v="6"/>
    <n v="906"/>
    <n v="1146"/>
    <n v="6"/>
    <n v="1210"/>
    <n v="1152"/>
    <n v="-18"/>
    <n v="0"/>
    <n v="0"/>
    <n v="125"/>
    <n v="112"/>
    <n v="100"/>
    <n v="819"/>
    <m/>
    <m/>
    <m/>
    <m/>
    <m/>
    <s v="11:52"/>
    <s v="09:00"/>
    <d v="1899-12-30T02:52:00"/>
    <s v="Morning"/>
    <x v="1"/>
    <x v="1"/>
  </r>
  <r>
    <x v="1342"/>
    <x v="4"/>
    <s v="Republic Airline: YX"/>
    <s v="YX"/>
    <n v="20452"/>
    <n v="4415"/>
    <x v="27"/>
    <s v="Indianapolis, IN"/>
    <s v="DCA"/>
    <s v="Washington, DC"/>
    <n v="1433"/>
    <n v="1430"/>
    <n v="-3"/>
    <n v="17"/>
    <n v="1447"/>
    <n v="1610"/>
    <n v="12"/>
    <n v="1615"/>
    <n v="1622"/>
    <n v="7"/>
    <n v="0"/>
    <n v="0"/>
    <n v="102"/>
    <n v="112"/>
    <n v="83"/>
    <n v="500"/>
    <m/>
    <m/>
    <m/>
    <m/>
    <m/>
    <s v="16:22"/>
    <s v="14:30"/>
    <d v="1899-12-30T01:52:00"/>
    <s v="Afternoon"/>
    <x v="1"/>
    <x v="6"/>
  </r>
  <r>
    <x v="1343"/>
    <x v="7"/>
    <s v="JetBlue Airways: B6"/>
    <s v="B6"/>
    <n v="20409"/>
    <n v="1686"/>
    <x v="81"/>
    <s v="Pittsburgh, PA"/>
    <s v="BOS"/>
    <s v="Boston, MA"/>
    <n v="1730"/>
    <n v="1725"/>
    <n v="-5"/>
    <n v="9"/>
    <n v="1734"/>
    <n v="1841"/>
    <n v="5"/>
    <n v="1901"/>
    <n v="1846"/>
    <n v="-15"/>
    <n v="0"/>
    <n v="0"/>
    <n v="91"/>
    <n v="81"/>
    <n v="67"/>
    <n v="496"/>
    <m/>
    <m/>
    <m/>
    <m/>
    <m/>
    <s v="18:46"/>
    <s v="17:25"/>
    <d v="1899-12-30T01:21:00"/>
    <s v="Afternoon"/>
    <x v="1"/>
    <x v="0"/>
  </r>
  <r>
    <x v="1344"/>
    <x v="3"/>
    <s v="American Airlines Inc.: AA"/>
    <s v="AA"/>
    <n v="19805"/>
    <n v="2539"/>
    <x v="16"/>
    <s v="Fort Lauderdale, FL"/>
    <s v="CLT"/>
    <s v="Charlotte, NC"/>
    <n v="1941"/>
    <n v="1933"/>
    <n v="-8"/>
    <n v="13"/>
    <n v="1946"/>
    <n v="2116"/>
    <n v="36"/>
    <n v="2149"/>
    <n v="2152"/>
    <n v="3"/>
    <n v="0"/>
    <n v="0"/>
    <n v="128"/>
    <n v="139"/>
    <n v="90"/>
    <n v="632"/>
    <m/>
    <m/>
    <m/>
    <m/>
    <m/>
    <s v="21:52"/>
    <s v="19:33"/>
    <d v="1899-12-30T02:19:00"/>
    <s v="Evening"/>
    <x v="1"/>
    <x v="4"/>
  </r>
  <r>
    <x v="1345"/>
    <x v="11"/>
    <s v="SkyWest Airlines Inc.: OO"/>
    <s v="OO"/>
    <n v="20304"/>
    <n v="5743"/>
    <x v="86"/>
    <s v="Boise, ID"/>
    <s v="SFO"/>
    <s v="San Francisco, CA"/>
    <n v="1640"/>
    <n v="1709"/>
    <n v="29"/>
    <n v="23"/>
    <n v="1732"/>
    <n v="1753"/>
    <n v="34"/>
    <n v="1741"/>
    <n v="1827"/>
    <n v="46"/>
    <n v="0"/>
    <n v="0"/>
    <n v="121"/>
    <n v="138"/>
    <n v="81"/>
    <n v="522"/>
    <n v="0"/>
    <n v="0"/>
    <n v="17"/>
    <n v="0"/>
    <n v="29"/>
    <s v="18:27"/>
    <s v="17:09"/>
    <d v="1899-12-30T01:18:00"/>
    <s v="Afternoon"/>
    <x v="0"/>
    <x v="3"/>
  </r>
  <r>
    <x v="1346"/>
    <x v="4"/>
    <s v="Republic Airline: YX"/>
    <s v="YX"/>
    <n v="20452"/>
    <n v="3643"/>
    <x v="7"/>
    <s v="Atlanta, GA"/>
    <s v="EWR"/>
    <s v="Newark, NJ"/>
    <n v="700"/>
    <n v="702"/>
    <n v="2"/>
    <n v="14"/>
    <n v="716"/>
    <n v="845"/>
    <n v="29"/>
    <n v="915"/>
    <n v="914"/>
    <n v="-1"/>
    <n v="0"/>
    <n v="0"/>
    <n v="135"/>
    <n v="132"/>
    <n v="89"/>
    <n v="746"/>
    <m/>
    <m/>
    <m/>
    <m/>
    <m/>
    <s v="09:14"/>
    <s v="07:02"/>
    <d v="1899-12-30T02:12:00"/>
    <s v="Morning"/>
    <x v="1"/>
    <x v="2"/>
  </r>
  <r>
    <x v="1347"/>
    <x v="2"/>
    <s v="Southwest Airlines Co.: WN"/>
    <s v="WN"/>
    <n v="19393"/>
    <n v="2580"/>
    <x v="148"/>
    <s v="Albuquerque, NM"/>
    <s v="PHX"/>
    <s v="Phoenix, AZ"/>
    <n v="1445"/>
    <n v="1442"/>
    <n v="-3"/>
    <n v="13"/>
    <n v="1455"/>
    <n v="1447"/>
    <n v="7"/>
    <n v="1505"/>
    <n v="1454"/>
    <n v="-11"/>
    <n v="0"/>
    <n v="0"/>
    <n v="80"/>
    <n v="72"/>
    <n v="52"/>
    <n v="328"/>
    <m/>
    <m/>
    <m/>
    <m/>
    <m/>
    <s v="14:54"/>
    <s v="14:42"/>
    <d v="1899-12-30T00:12:00"/>
    <s v="Afternoon"/>
    <x v="1"/>
    <x v="4"/>
  </r>
  <r>
    <x v="1348"/>
    <x v="11"/>
    <s v="SkyWest Airlines Inc.: OO"/>
    <s v="OO"/>
    <n v="20304"/>
    <n v="3508"/>
    <x v="21"/>
    <s v="Las Vegas, NV"/>
    <s v="LAX"/>
    <s v="Los Angeles, CA"/>
    <n v="1230"/>
    <n v="1225"/>
    <n v="-5"/>
    <n v="11"/>
    <n v="1236"/>
    <n v="1320"/>
    <n v="6"/>
    <n v="1342"/>
    <n v="1326"/>
    <n v="-16"/>
    <n v="0"/>
    <n v="0"/>
    <n v="72"/>
    <n v="61"/>
    <n v="44"/>
    <n v="236"/>
    <m/>
    <m/>
    <m/>
    <m/>
    <m/>
    <s v="13:26"/>
    <s v="12:25"/>
    <d v="1899-12-30T01:01:00"/>
    <s v="Afternoon"/>
    <x v="1"/>
    <x v="5"/>
  </r>
  <r>
    <x v="1349"/>
    <x v="11"/>
    <s v="SkyWest Airlines Inc.: OO"/>
    <s v="OO"/>
    <n v="20304"/>
    <n v="5528"/>
    <x v="0"/>
    <s v="Denver, CO"/>
    <s v="PAE"/>
    <s v="Everett, WA"/>
    <n v="1925"/>
    <n v="1918"/>
    <n v="-7"/>
    <n v="15"/>
    <n v="1933"/>
    <n v="2108"/>
    <n v="4"/>
    <n v="2133"/>
    <n v="2112"/>
    <n v="-21"/>
    <n v="0"/>
    <n v="0"/>
    <n v="188"/>
    <n v="174"/>
    <n v="155"/>
    <n v="1036"/>
    <m/>
    <m/>
    <m/>
    <m/>
    <m/>
    <s v="21:12"/>
    <s v="19:18"/>
    <d v="1899-12-30T01:54:00"/>
    <s v="Evening"/>
    <x v="1"/>
    <x v="3"/>
  </r>
  <r>
    <x v="1350"/>
    <x v="11"/>
    <s v="SkyWest Airlines Inc.: OO"/>
    <s v="OO"/>
    <n v="20304"/>
    <n v="5396"/>
    <x v="25"/>
    <s v="Nashville, TN"/>
    <s v="ORD"/>
    <s v="Chicago, IL"/>
    <n v="1655"/>
    <n v="1705"/>
    <n v="10"/>
    <n v="18"/>
    <n v="1723"/>
    <n v="1845"/>
    <n v="14"/>
    <n v="1843"/>
    <n v="1859"/>
    <n v="16"/>
    <n v="0"/>
    <n v="0"/>
    <n v="108"/>
    <n v="114"/>
    <n v="82"/>
    <n v="409"/>
    <n v="10"/>
    <n v="0"/>
    <n v="6"/>
    <n v="0"/>
    <n v="0"/>
    <s v="18:59"/>
    <s v="17:05"/>
    <d v="1899-12-30T01:54:00"/>
    <s v="Afternoon"/>
    <x v="0"/>
    <x v="3"/>
  </r>
  <r>
    <x v="1351"/>
    <x v="2"/>
    <s v="Southwest Airlines Co.: WN"/>
    <s v="WN"/>
    <n v="19393"/>
    <n v="2608"/>
    <x v="7"/>
    <s v="Atlanta, GA"/>
    <s v="GSP"/>
    <s v="Greer, SC"/>
    <n v="1705"/>
    <n v="0"/>
    <n v="0"/>
    <m/>
    <m/>
    <m/>
    <m/>
    <n v="1800"/>
    <n v="0"/>
    <n v="0"/>
    <n v="1"/>
    <n v="0"/>
    <n v="55"/>
    <m/>
    <m/>
    <n v="153"/>
    <m/>
    <m/>
    <m/>
    <m/>
    <m/>
    <s v="00:00"/>
    <s v="00:00"/>
    <d v="1899-12-30T00:00:00"/>
    <s v="Night"/>
    <x v="0"/>
    <x v="0"/>
  </r>
  <r>
    <x v="1352"/>
    <x v="7"/>
    <s v="JetBlue Airways: B6"/>
    <s v="B6"/>
    <n v="20409"/>
    <n v="482"/>
    <x v="77"/>
    <s v="Fort Myers, FL"/>
    <s v="DCA"/>
    <s v="Washington, DC"/>
    <n v="1803"/>
    <n v="1951"/>
    <n v="108"/>
    <n v="9"/>
    <n v="2000"/>
    <n v="2153"/>
    <n v="3"/>
    <n v="2022"/>
    <n v="2156"/>
    <n v="94"/>
    <n v="0"/>
    <n v="0"/>
    <n v="139"/>
    <n v="125"/>
    <n v="113"/>
    <n v="892"/>
    <n v="5"/>
    <n v="0"/>
    <n v="0"/>
    <n v="0"/>
    <n v="89"/>
    <s v="21:56"/>
    <s v="19:51"/>
    <d v="1899-12-30T02:05:00"/>
    <s v="Evening"/>
    <x v="0"/>
    <x v="5"/>
  </r>
  <r>
    <x v="1353"/>
    <x v="1"/>
    <s v="Delta Air Lines Inc.: DL"/>
    <s v="DL"/>
    <n v="19790"/>
    <n v="2331"/>
    <x v="7"/>
    <s v="Atlanta, GA"/>
    <s v="ILM"/>
    <s v="Wilmington, NC"/>
    <n v="2045"/>
    <n v="2038"/>
    <n v="-7"/>
    <n v="10"/>
    <n v="2048"/>
    <n v="2141"/>
    <n v="3"/>
    <n v="2201"/>
    <n v="2144"/>
    <n v="-17"/>
    <n v="0"/>
    <n v="0"/>
    <n v="76"/>
    <n v="66"/>
    <n v="53"/>
    <n v="377"/>
    <m/>
    <m/>
    <m/>
    <m/>
    <m/>
    <s v="21:44"/>
    <s v="20:38"/>
    <d v="1899-12-30T01:06:00"/>
    <s v="Evening"/>
    <x v="1"/>
    <x v="5"/>
  </r>
  <r>
    <x v="1354"/>
    <x v="3"/>
    <s v="American Airlines Inc.: AA"/>
    <s v="AA"/>
    <n v="19805"/>
    <n v="1229"/>
    <x v="58"/>
    <s v="San Diego, CA"/>
    <s v="DFW"/>
    <s v="Dallas/Fort Worth, TX"/>
    <n v="1441"/>
    <n v="1436"/>
    <n v="-5"/>
    <n v="17"/>
    <n v="1453"/>
    <n v="1925"/>
    <n v="13"/>
    <n v="1935"/>
    <n v="1938"/>
    <n v="3"/>
    <n v="0"/>
    <n v="0"/>
    <n v="174"/>
    <n v="182"/>
    <n v="152"/>
    <n v="1171"/>
    <m/>
    <m/>
    <m/>
    <m/>
    <m/>
    <s v="19:38"/>
    <s v="14:36"/>
    <d v="1899-12-30T05:02:00"/>
    <s v="Afternoon"/>
    <x v="1"/>
    <x v="5"/>
  </r>
  <r>
    <x v="1355"/>
    <x v="0"/>
    <s v="United Air Lines Inc.: UA"/>
    <s v="UA"/>
    <n v="19977"/>
    <n v="1672"/>
    <x v="54"/>
    <s v="Newark, NJ"/>
    <s v="JAX"/>
    <s v="Jacksonville, FL"/>
    <n v="1100"/>
    <n v="1100"/>
    <n v="0"/>
    <n v="17"/>
    <n v="1117"/>
    <n v="1306"/>
    <n v="8"/>
    <n v="1313"/>
    <n v="1314"/>
    <n v="1"/>
    <n v="0"/>
    <n v="0"/>
    <n v="133"/>
    <n v="134"/>
    <n v="109"/>
    <n v="820"/>
    <m/>
    <m/>
    <m/>
    <m/>
    <m/>
    <s v="13:14"/>
    <s v="11:00"/>
    <d v="1899-12-30T02:14:00"/>
    <s v="Morning"/>
    <x v="0"/>
    <x v="6"/>
  </r>
  <r>
    <x v="1356"/>
    <x v="1"/>
    <s v="Delta Air Lines Inc.: DL"/>
    <s v="DL"/>
    <n v="19790"/>
    <n v="729"/>
    <x v="7"/>
    <s v="Atlanta, GA"/>
    <s v="SAV"/>
    <s v="Savannah, GA"/>
    <n v="2034"/>
    <n v="2028"/>
    <n v="-6"/>
    <n v="21"/>
    <n v="2049"/>
    <n v="2131"/>
    <n v="4"/>
    <n v="2135"/>
    <n v="2135"/>
    <n v="0"/>
    <n v="0"/>
    <n v="0"/>
    <n v="61"/>
    <n v="67"/>
    <n v="42"/>
    <n v="214"/>
    <m/>
    <m/>
    <m/>
    <m/>
    <m/>
    <s v="21:35"/>
    <s v="20:28"/>
    <d v="1899-12-30T01:07:00"/>
    <s v="Evening"/>
    <x v="1"/>
    <x v="4"/>
  </r>
  <r>
    <x v="1357"/>
    <x v="3"/>
    <s v="American Airlines Inc.: AA"/>
    <s v="AA"/>
    <n v="19805"/>
    <n v="1277"/>
    <x v="20"/>
    <s v="Chicago, IL"/>
    <s v="MIA"/>
    <s v="Miami, FL"/>
    <n v="1641"/>
    <n v="1650"/>
    <n v="9"/>
    <n v="15"/>
    <n v="1705"/>
    <n v="2047"/>
    <n v="11"/>
    <n v="2054"/>
    <n v="2058"/>
    <n v="4"/>
    <n v="0"/>
    <n v="0"/>
    <n v="193"/>
    <n v="188"/>
    <n v="162"/>
    <n v="1197"/>
    <m/>
    <m/>
    <m/>
    <m/>
    <m/>
    <s v="20:58"/>
    <s v="16:50"/>
    <d v="1899-12-30T04:08:00"/>
    <s v="Afternoon"/>
    <x v="0"/>
    <x v="6"/>
  </r>
  <r>
    <x v="1358"/>
    <x v="11"/>
    <s v="SkyWest Airlines Inc.: OO"/>
    <s v="OO"/>
    <n v="20304"/>
    <n v="3270"/>
    <x v="5"/>
    <s v="Houston, TX"/>
    <s v="PHX"/>
    <s v="Phoenix, AZ"/>
    <n v="1430"/>
    <n v="1431"/>
    <n v="1"/>
    <n v="16"/>
    <n v="1447"/>
    <n v="1610"/>
    <n v="3"/>
    <n v="1638"/>
    <n v="1613"/>
    <n v="-25"/>
    <n v="0"/>
    <n v="0"/>
    <n v="188"/>
    <n v="162"/>
    <n v="143"/>
    <n v="1009"/>
    <m/>
    <m/>
    <m/>
    <m/>
    <m/>
    <s v="16:13"/>
    <s v="14:31"/>
    <d v="1899-12-30T01:42:00"/>
    <s v="Afternoon"/>
    <x v="1"/>
    <x v="4"/>
  </r>
  <r>
    <x v="1359"/>
    <x v="1"/>
    <s v="Delta Air Lines Inc.: DL"/>
    <s v="DL"/>
    <n v="19790"/>
    <n v="742"/>
    <x v="25"/>
    <s v="Nashville, TN"/>
    <s v="LAX"/>
    <s v="Los Angeles, CA"/>
    <n v="708"/>
    <n v="702"/>
    <n v="-6"/>
    <n v="12"/>
    <n v="714"/>
    <n v="913"/>
    <n v="7"/>
    <n v="935"/>
    <n v="920"/>
    <n v="-15"/>
    <n v="0"/>
    <n v="0"/>
    <n v="267"/>
    <n v="258"/>
    <n v="239"/>
    <n v="1797"/>
    <m/>
    <m/>
    <m/>
    <m/>
    <m/>
    <s v="09:20"/>
    <s v="07:02"/>
    <d v="1899-12-30T02:18:00"/>
    <s v="Morning"/>
    <x v="1"/>
    <x v="4"/>
  </r>
  <r>
    <x v="1360"/>
    <x v="11"/>
    <s v="SkyWest Airlines Inc.: OO"/>
    <s v="OO"/>
    <n v="20304"/>
    <n v="5269"/>
    <x v="21"/>
    <s v="Las Vegas, NV"/>
    <s v="LAX"/>
    <s v="Los Angeles, CA"/>
    <n v="620"/>
    <n v="617"/>
    <n v="-3"/>
    <n v="21"/>
    <n v="638"/>
    <n v="722"/>
    <n v="13"/>
    <n v="738"/>
    <n v="735"/>
    <n v="-3"/>
    <n v="0"/>
    <n v="0"/>
    <n v="78"/>
    <n v="78"/>
    <n v="44"/>
    <n v="236"/>
    <m/>
    <m/>
    <m/>
    <m/>
    <m/>
    <s v="07:35"/>
    <s v="06:17"/>
    <d v="1899-12-30T01:18:00"/>
    <s v="Morning"/>
    <x v="1"/>
    <x v="6"/>
  </r>
  <r>
    <x v="1361"/>
    <x v="3"/>
    <s v="American Airlines Inc.: AA"/>
    <s v="AA"/>
    <n v="19805"/>
    <n v="1496"/>
    <x v="39"/>
    <s v="San Juan, PR"/>
    <s v="PHL"/>
    <s v="Philadelphia, PA"/>
    <n v="1311"/>
    <n v="1308"/>
    <n v="-3"/>
    <n v="15"/>
    <n v="1323"/>
    <n v="1653"/>
    <n v="4"/>
    <n v="1710"/>
    <n v="1657"/>
    <n v="-13"/>
    <n v="0"/>
    <n v="0"/>
    <n v="239"/>
    <n v="229"/>
    <n v="210"/>
    <n v="1576"/>
    <m/>
    <m/>
    <m/>
    <m/>
    <m/>
    <s v="16:57"/>
    <s v="13:08"/>
    <d v="1899-12-30T03:49:00"/>
    <s v="Afternoon"/>
    <x v="1"/>
    <x v="0"/>
  </r>
  <r>
    <x v="1362"/>
    <x v="2"/>
    <s v="Southwest Airlines Co.: WN"/>
    <s v="WN"/>
    <n v="19393"/>
    <n v="1044"/>
    <x v="0"/>
    <s v="Denver, CO"/>
    <s v="MSY"/>
    <s v="New Orleans, LA"/>
    <n v="1935"/>
    <n v="1936"/>
    <n v="1"/>
    <n v="10"/>
    <n v="1946"/>
    <n v="2258"/>
    <n v="4"/>
    <n v="2310"/>
    <n v="2302"/>
    <n v="-8"/>
    <n v="0"/>
    <n v="0"/>
    <n v="155"/>
    <n v="146"/>
    <n v="132"/>
    <n v="1062"/>
    <m/>
    <m/>
    <m/>
    <m/>
    <m/>
    <s v="23:02"/>
    <s v="19:36"/>
    <d v="1899-12-30T03:26:00"/>
    <s v="Evening"/>
    <x v="1"/>
    <x v="0"/>
  </r>
  <r>
    <x v="1363"/>
    <x v="3"/>
    <s v="American Airlines Inc.: AA"/>
    <s v="AA"/>
    <n v="19805"/>
    <n v="2331"/>
    <x v="103"/>
    <s v="Cleveland, OH"/>
    <s v="DFW"/>
    <s v="Dallas/Fort Worth, TX"/>
    <n v="1145"/>
    <n v="1151"/>
    <n v="6"/>
    <n v="17"/>
    <n v="1208"/>
    <m/>
    <m/>
    <n v="1338"/>
    <n v="0"/>
    <n v="0"/>
    <n v="0"/>
    <n v="1"/>
    <n v="173"/>
    <m/>
    <m/>
    <n v="1021"/>
    <m/>
    <m/>
    <m/>
    <m/>
    <m/>
    <s v="00:00"/>
    <s v="11:51"/>
    <n v="-0.49375000000000002"/>
    <s v="Morning"/>
    <x v="0"/>
    <x v="2"/>
  </r>
  <r>
    <x v="1364"/>
    <x v="14"/>
    <s v="Frontier Airlines Inc.: F9"/>
    <s v="F9"/>
    <n v="20436"/>
    <n v="772"/>
    <x v="21"/>
    <s v="Las Vegas, NV"/>
    <s v="DEN"/>
    <s v="Denver, CO"/>
    <n v="1440"/>
    <n v="1430"/>
    <n v="-10"/>
    <n v="11"/>
    <n v="1441"/>
    <n v="1659"/>
    <n v="12"/>
    <n v="1740"/>
    <n v="1711"/>
    <n v="-29"/>
    <n v="0"/>
    <n v="0"/>
    <n v="120"/>
    <n v="101"/>
    <n v="78"/>
    <n v="628"/>
    <m/>
    <m/>
    <m/>
    <m/>
    <m/>
    <s v="17:11"/>
    <s v="14:30"/>
    <d v="1899-12-30T02:41:00"/>
    <s v="Afternoon"/>
    <x v="1"/>
    <x v="6"/>
  </r>
  <r>
    <x v="1365"/>
    <x v="1"/>
    <s v="Delta Air Lines Inc.: DL"/>
    <s v="DL"/>
    <n v="19790"/>
    <n v="1444"/>
    <x v="7"/>
    <s v="Atlanta, GA"/>
    <s v="ROA"/>
    <s v="Roanoke, VA"/>
    <n v="2237"/>
    <n v="2303"/>
    <n v="26"/>
    <n v="31"/>
    <n v="2334"/>
    <n v="33"/>
    <n v="6"/>
    <n v="2359"/>
    <n v="39"/>
    <n v="40"/>
    <n v="0"/>
    <n v="0"/>
    <n v="82"/>
    <n v="96"/>
    <n v="59"/>
    <n v="357"/>
    <n v="26"/>
    <n v="0"/>
    <n v="14"/>
    <n v="0"/>
    <n v="0"/>
    <s v="00:39"/>
    <s v="23:03"/>
    <n v="-0.93333333333333335"/>
    <s v="Evening"/>
    <x v="0"/>
    <x v="4"/>
  </r>
  <r>
    <x v="1366"/>
    <x v="3"/>
    <s v="American Airlines Inc.: AA"/>
    <s v="AA"/>
    <n v="19805"/>
    <n v="807"/>
    <x v="19"/>
    <s v="Charlotte, NC"/>
    <s v="BNA"/>
    <s v="Nashville, TN"/>
    <n v="740"/>
    <n v="737"/>
    <n v="-3"/>
    <n v="17"/>
    <n v="754"/>
    <n v="749"/>
    <n v="5"/>
    <n v="806"/>
    <n v="754"/>
    <n v="-12"/>
    <n v="0"/>
    <n v="0"/>
    <n v="86"/>
    <n v="77"/>
    <n v="55"/>
    <n v="328"/>
    <m/>
    <m/>
    <m/>
    <m/>
    <m/>
    <s v="07:54"/>
    <s v="07:37"/>
    <d v="1899-12-30T00:17:00"/>
    <s v="Morning"/>
    <x v="1"/>
    <x v="4"/>
  </r>
  <r>
    <x v="1367"/>
    <x v="1"/>
    <s v="Delta Air Lines Inc.: DL"/>
    <s v="DL"/>
    <n v="19790"/>
    <n v="604"/>
    <x v="8"/>
    <s v="Raleigh/Durham, NC"/>
    <s v="BOS"/>
    <s v="Boston, MA"/>
    <n v="1708"/>
    <n v="1701"/>
    <n v="-7"/>
    <n v="13"/>
    <n v="1714"/>
    <n v="1843"/>
    <n v="9"/>
    <n v="1917"/>
    <n v="1852"/>
    <n v="-25"/>
    <n v="0"/>
    <n v="0"/>
    <n v="129"/>
    <n v="111"/>
    <n v="89"/>
    <n v="612"/>
    <m/>
    <m/>
    <m/>
    <m/>
    <m/>
    <s v="18:52"/>
    <s v="17:01"/>
    <d v="1899-12-30T01:51:00"/>
    <s v="Afternoon"/>
    <x v="1"/>
    <x v="0"/>
  </r>
  <r>
    <x v="1368"/>
    <x v="11"/>
    <s v="SkyWest Airlines Inc.: OO"/>
    <s v="OO"/>
    <n v="20304"/>
    <n v="3380"/>
    <x v="88"/>
    <s v="San Luis Obispo, CA"/>
    <s v="SAN"/>
    <s v="San Diego, CA"/>
    <n v="1225"/>
    <n v="1216"/>
    <n v="-9"/>
    <n v="11"/>
    <n v="1227"/>
    <n v="1319"/>
    <n v="3"/>
    <n v="1332"/>
    <n v="1322"/>
    <n v="-10"/>
    <n v="0"/>
    <n v="0"/>
    <n v="67"/>
    <n v="66"/>
    <n v="52"/>
    <n v="263"/>
    <m/>
    <m/>
    <m/>
    <m/>
    <m/>
    <s v="13:22"/>
    <s v="12:16"/>
    <d v="1899-12-30T01:06:00"/>
    <s v="Afternoon"/>
    <x v="1"/>
    <x v="1"/>
  </r>
  <r>
    <x v="1369"/>
    <x v="0"/>
    <s v="United Air Lines Inc.: UA"/>
    <s v="UA"/>
    <n v="19977"/>
    <n v="650"/>
    <x v="77"/>
    <s v="Fort Myers, FL"/>
    <s v="IAD"/>
    <s v="Washington, DC"/>
    <n v="720"/>
    <n v="710"/>
    <n v="-10"/>
    <n v="10"/>
    <n v="720"/>
    <n v="923"/>
    <n v="4"/>
    <n v="942"/>
    <n v="927"/>
    <n v="-15"/>
    <n v="0"/>
    <n v="0"/>
    <n v="142"/>
    <n v="137"/>
    <n v="123"/>
    <n v="891"/>
    <m/>
    <m/>
    <m/>
    <m/>
    <m/>
    <s v="09:27"/>
    <s v="07:10"/>
    <d v="1899-12-30T02:17:00"/>
    <s v="Morning"/>
    <x v="1"/>
    <x v="5"/>
  </r>
  <r>
    <x v="1370"/>
    <x v="3"/>
    <s v="American Airlines Inc.: AA"/>
    <s v="AA"/>
    <n v="19805"/>
    <n v="1619"/>
    <x v="18"/>
    <s v="Dallas/Fort Worth, TX"/>
    <s v="TPA"/>
    <s v="Tampa, FL"/>
    <n v="1717"/>
    <n v="1713"/>
    <n v="-4"/>
    <n v="23"/>
    <n v="1736"/>
    <n v="2023"/>
    <n v="4"/>
    <n v="2039"/>
    <n v="2027"/>
    <n v="-12"/>
    <n v="0"/>
    <n v="0"/>
    <n v="142"/>
    <n v="134"/>
    <n v="107"/>
    <n v="929"/>
    <m/>
    <m/>
    <m/>
    <m/>
    <m/>
    <s v="20:27"/>
    <s v="17:13"/>
    <d v="1899-12-30T03:14:00"/>
    <s v="Afternoon"/>
    <x v="1"/>
    <x v="0"/>
  </r>
  <r>
    <x v="1371"/>
    <x v="7"/>
    <s v="JetBlue Airways: B6"/>
    <s v="B6"/>
    <n v="20409"/>
    <n v="353"/>
    <x v="16"/>
    <s v="Fort Lauderdale, FL"/>
    <s v="SJU"/>
    <s v="San Juan, PR"/>
    <n v="1250"/>
    <n v="1243"/>
    <n v="-7"/>
    <n v="20"/>
    <n v="1303"/>
    <n v="1601"/>
    <n v="5"/>
    <n v="1621"/>
    <n v="1606"/>
    <n v="-15"/>
    <n v="0"/>
    <n v="0"/>
    <n v="151"/>
    <n v="143"/>
    <n v="118"/>
    <n v="1046"/>
    <m/>
    <m/>
    <m/>
    <m/>
    <m/>
    <s v="16:06"/>
    <s v="12:43"/>
    <d v="1899-12-30T03:23:00"/>
    <s v="Afternoon"/>
    <x v="1"/>
    <x v="4"/>
  </r>
  <r>
    <x v="1372"/>
    <x v="0"/>
    <s v="United Air Lines Inc.: UA"/>
    <s v="UA"/>
    <n v="19977"/>
    <n v="2190"/>
    <x v="5"/>
    <s v="Houston, TX"/>
    <s v="SAT"/>
    <s v="San Antonio, TX"/>
    <n v="935"/>
    <n v="942"/>
    <n v="7"/>
    <n v="22"/>
    <n v="1004"/>
    <n v="1036"/>
    <n v="3"/>
    <n v="1033"/>
    <n v="1039"/>
    <n v="6"/>
    <n v="0"/>
    <n v="0"/>
    <n v="58"/>
    <n v="57"/>
    <n v="32"/>
    <n v="191"/>
    <m/>
    <m/>
    <m/>
    <m/>
    <m/>
    <s v="10:39"/>
    <s v="09:42"/>
    <d v="1899-12-30T00:57:00"/>
    <s v="Morning"/>
    <x v="0"/>
    <x v="6"/>
  </r>
  <r>
    <x v="1373"/>
    <x v="3"/>
    <s v="American Airlines Inc.: AA"/>
    <s v="AA"/>
    <n v="19805"/>
    <n v="1852"/>
    <x v="39"/>
    <s v="San Juan, PR"/>
    <s v="CLT"/>
    <s v="Charlotte, NC"/>
    <n v="1555"/>
    <n v="1546"/>
    <n v="-9"/>
    <n v="16"/>
    <n v="1602"/>
    <n v="1833"/>
    <n v="10"/>
    <n v="1853"/>
    <n v="1843"/>
    <n v="-10"/>
    <n v="0"/>
    <n v="0"/>
    <n v="238"/>
    <n v="237"/>
    <n v="211"/>
    <n v="1475"/>
    <m/>
    <m/>
    <m/>
    <m/>
    <m/>
    <s v="18:43"/>
    <s v="15:46"/>
    <d v="1899-12-30T02:57:00"/>
    <s v="Afternoon"/>
    <x v="1"/>
    <x v="1"/>
  </r>
  <r>
    <x v="1374"/>
    <x v="13"/>
    <s v="Envoy Air: MQ"/>
    <s v="MQ"/>
    <n v="20398"/>
    <n v="3639"/>
    <x v="113"/>
    <s v="Moline, IL"/>
    <s v="ORD"/>
    <s v="Chicago, IL"/>
    <n v="1318"/>
    <n v="1313"/>
    <n v="-5"/>
    <n v="14"/>
    <n v="1327"/>
    <n v="1404"/>
    <n v="11"/>
    <n v="1430"/>
    <n v="1415"/>
    <n v="-15"/>
    <n v="0"/>
    <n v="0"/>
    <n v="72"/>
    <n v="62"/>
    <n v="37"/>
    <n v="139"/>
    <m/>
    <m/>
    <m/>
    <m/>
    <m/>
    <s v="14:15"/>
    <s v="13:13"/>
    <d v="1899-12-30T01:02:00"/>
    <s v="Afternoon"/>
    <x v="1"/>
    <x v="4"/>
  </r>
  <r>
    <x v="1375"/>
    <x v="11"/>
    <s v="SkyWest Airlines Inc.: OO"/>
    <s v="OO"/>
    <n v="20304"/>
    <n v="5996"/>
    <x v="19"/>
    <s v="Charlotte, NC"/>
    <s v="ORD"/>
    <s v="Chicago, IL"/>
    <n v="1545"/>
    <n v="1532"/>
    <n v="-13"/>
    <n v="17"/>
    <n v="1549"/>
    <n v="1625"/>
    <n v="15"/>
    <n v="1705"/>
    <n v="1640"/>
    <n v="-25"/>
    <n v="0"/>
    <n v="0"/>
    <n v="140"/>
    <n v="128"/>
    <n v="96"/>
    <n v="599"/>
    <m/>
    <m/>
    <m/>
    <m/>
    <m/>
    <s v="16:40"/>
    <s v="15:32"/>
    <d v="1899-12-30T01:08:00"/>
    <s v="Afternoon"/>
    <x v="1"/>
    <x v="6"/>
  </r>
  <r>
    <x v="1376"/>
    <x v="7"/>
    <s v="JetBlue Airways: B6"/>
    <s v="B6"/>
    <n v="20409"/>
    <n v="1486"/>
    <x v="81"/>
    <s v="Pittsburgh, PA"/>
    <s v="BOS"/>
    <s v="Boston, MA"/>
    <n v="1116"/>
    <n v="1114"/>
    <n v="-2"/>
    <n v="12"/>
    <n v="1126"/>
    <n v="1236"/>
    <n v="4"/>
    <n v="1248"/>
    <n v="1240"/>
    <n v="-8"/>
    <n v="0"/>
    <n v="0"/>
    <n v="92"/>
    <n v="86"/>
    <n v="70"/>
    <n v="496"/>
    <m/>
    <m/>
    <m/>
    <m/>
    <m/>
    <s v="12:40"/>
    <s v="11:14"/>
    <d v="1899-12-30T01:26:00"/>
    <s v="Morning"/>
    <x v="1"/>
    <x v="6"/>
  </r>
  <r>
    <x v="1377"/>
    <x v="2"/>
    <s v="Southwest Airlines Co.: WN"/>
    <s v="WN"/>
    <n v="19393"/>
    <n v="530"/>
    <x v="0"/>
    <s v="Denver, CO"/>
    <s v="HOU"/>
    <s v="Houston, TX"/>
    <n v="1230"/>
    <n v="1236"/>
    <n v="6"/>
    <n v="9"/>
    <n v="1245"/>
    <n v="1547"/>
    <n v="4"/>
    <n v="1555"/>
    <n v="1551"/>
    <n v="-4"/>
    <n v="0"/>
    <n v="0"/>
    <n v="145"/>
    <n v="135"/>
    <n v="122"/>
    <n v="883"/>
    <m/>
    <m/>
    <m/>
    <m/>
    <m/>
    <s v="15:51"/>
    <s v="12:36"/>
    <d v="1899-12-30T03:15:00"/>
    <s v="Afternoon"/>
    <x v="1"/>
    <x v="3"/>
  </r>
  <r>
    <x v="1378"/>
    <x v="11"/>
    <s v="SkyWest Airlines Inc.: OO"/>
    <s v="OO"/>
    <n v="20304"/>
    <n v="5858"/>
    <x v="186"/>
    <s v="Pasco/Kennewick/Richland, WA"/>
    <s v="DEN"/>
    <s v="Denver, CO"/>
    <n v="1345"/>
    <n v="1335"/>
    <n v="-10"/>
    <n v="8"/>
    <n v="1343"/>
    <n v="1633"/>
    <n v="8"/>
    <n v="1713"/>
    <n v="1641"/>
    <n v="-32"/>
    <n v="0"/>
    <n v="0"/>
    <n v="148"/>
    <n v="126"/>
    <n v="110"/>
    <n v="852"/>
    <m/>
    <m/>
    <m/>
    <m/>
    <m/>
    <s v="16:41"/>
    <s v="13:35"/>
    <d v="1899-12-30T03:06:00"/>
    <s v="Afternoon"/>
    <x v="1"/>
    <x v="3"/>
  </r>
  <r>
    <x v="1379"/>
    <x v="6"/>
    <s v="Alaska Airlines Inc.: AS"/>
    <s v="AS"/>
    <n v="19930"/>
    <n v="1190"/>
    <x v="6"/>
    <s v="Seattle, WA"/>
    <s v="SNA"/>
    <s v="Santa Ana, CA"/>
    <n v="1125"/>
    <n v="1124"/>
    <n v="-1"/>
    <n v="23"/>
    <n v="1147"/>
    <n v="1359"/>
    <n v="5"/>
    <n v="1410"/>
    <n v="1404"/>
    <n v="-6"/>
    <n v="0"/>
    <n v="0"/>
    <n v="165"/>
    <n v="160"/>
    <n v="132"/>
    <n v="978"/>
    <m/>
    <m/>
    <m/>
    <m/>
    <m/>
    <s v="14:04"/>
    <s v="11:24"/>
    <d v="1899-12-30T02:40:00"/>
    <s v="Morning"/>
    <x v="1"/>
    <x v="2"/>
  </r>
  <r>
    <x v="1380"/>
    <x v="8"/>
    <s v="PSA Airlines Inc.: OH"/>
    <s v="OH"/>
    <n v="20397"/>
    <n v="5175"/>
    <x v="56"/>
    <s v="Louisville, KY"/>
    <s v="CLT"/>
    <s v="Charlotte, NC"/>
    <n v="1725"/>
    <n v="1822"/>
    <n v="57"/>
    <n v="26"/>
    <n v="1848"/>
    <n v="1944"/>
    <n v="15"/>
    <n v="1858"/>
    <n v="1959"/>
    <n v="61"/>
    <n v="0"/>
    <n v="0"/>
    <n v="93"/>
    <n v="97"/>
    <n v="56"/>
    <n v="335"/>
    <n v="57"/>
    <n v="0"/>
    <n v="4"/>
    <n v="0"/>
    <n v="0"/>
    <s v="19:59"/>
    <s v="18:22"/>
    <d v="1899-12-30T01:37:00"/>
    <s v="Evening"/>
    <x v="0"/>
    <x v="0"/>
  </r>
  <r>
    <x v="1381"/>
    <x v="12"/>
    <s v="Endeavor Air Inc.: 9E"/>
    <s v="9E"/>
    <n v="20363"/>
    <n v="5056"/>
    <x v="34"/>
    <s v="Detroit, MI"/>
    <s v="LAN"/>
    <s v="Lansing, MI"/>
    <n v="2130"/>
    <n v="2126"/>
    <n v="-4"/>
    <n v="12"/>
    <n v="2138"/>
    <n v="2200"/>
    <n v="2"/>
    <n v="2225"/>
    <n v="2202"/>
    <n v="-23"/>
    <n v="0"/>
    <n v="0"/>
    <n v="55"/>
    <n v="36"/>
    <n v="22"/>
    <n v="74"/>
    <m/>
    <m/>
    <m/>
    <m/>
    <m/>
    <s v="22:02"/>
    <s v="21:26"/>
    <d v="1899-12-30T00:36:00"/>
    <s v="Evening"/>
    <x v="1"/>
    <x v="4"/>
  </r>
  <r>
    <x v="1382"/>
    <x v="2"/>
    <s v="Southwest Airlines Co.: WN"/>
    <s v="WN"/>
    <n v="19393"/>
    <n v="3121"/>
    <x v="32"/>
    <s v="Los Angeles, CA"/>
    <s v="BWI"/>
    <s v="Baltimore, MD"/>
    <n v="1135"/>
    <n v="1134"/>
    <n v="-1"/>
    <n v="8"/>
    <n v="1142"/>
    <n v="1859"/>
    <n v="6"/>
    <n v="1930"/>
    <n v="1905"/>
    <n v="-25"/>
    <n v="0"/>
    <n v="0"/>
    <n v="295"/>
    <n v="271"/>
    <n v="257"/>
    <n v="2329"/>
    <m/>
    <m/>
    <m/>
    <m/>
    <m/>
    <s v="19:05"/>
    <s v="11:34"/>
    <d v="1899-12-30T07:31:00"/>
    <s v="Morning"/>
    <x v="1"/>
    <x v="6"/>
  </r>
  <r>
    <x v="1383"/>
    <x v="13"/>
    <s v="Envoy Air: MQ"/>
    <s v="MQ"/>
    <n v="20398"/>
    <n v="4111"/>
    <x v="18"/>
    <s v="Dallas/Fort Worth, TX"/>
    <s v="JAN"/>
    <s v="Jackson/Vicksburg, MS"/>
    <n v="1015"/>
    <n v="1114"/>
    <n v="59"/>
    <n v="17"/>
    <n v="1131"/>
    <n v="1226"/>
    <n v="4"/>
    <n v="1149"/>
    <n v="1230"/>
    <n v="41"/>
    <n v="0"/>
    <n v="0"/>
    <n v="94"/>
    <n v="76"/>
    <n v="55"/>
    <n v="408"/>
    <n v="34"/>
    <n v="0"/>
    <n v="0"/>
    <n v="0"/>
    <n v="7"/>
    <s v="12:30"/>
    <s v="11:14"/>
    <d v="1899-12-30T01:16:00"/>
    <s v="Morning"/>
    <x v="0"/>
    <x v="3"/>
  </r>
  <r>
    <x v="1384"/>
    <x v="2"/>
    <s v="Southwest Airlines Co.: WN"/>
    <s v="WN"/>
    <n v="19393"/>
    <n v="6817"/>
    <x v="77"/>
    <s v="Fort Myers, FL"/>
    <s v="MDW"/>
    <s v="Chicago, IL"/>
    <n v="1400"/>
    <n v="1357"/>
    <n v="-3"/>
    <n v="8"/>
    <n v="1405"/>
    <n v="1534"/>
    <n v="3"/>
    <n v="1555"/>
    <n v="1537"/>
    <n v="-18"/>
    <n v="0"/>
    <n v="0"/>
    <n v="175"/>
    <n v="160"/>
    <n v="149"/>
    <n v="1105"/>
    <m/>
    <m/>
    <m/>
    <m/>
    <m/>
    <s v="15:37"/>
    <s v="13:57"/>
    <d v="1899-12-30T01:40:00"/>
    <s v="Afternoon"/>
    <x v="1"/>
    <x v="6"/>
  </r>
  <r>
    <x v="1385"/>
    <x v="11"/>
    <s v="SkyWest Airlines Inc.: OO"/>
    <s v="OO"/>
    <n v="20304"/>
    <n v="5024"/>
    <x v="0"/>
    <s v="Denver, CO"/>
    <s v="SGU"/>
    <s v="St. George, UT"/>
    <n v="1210"/>
    <n v="1208"/>
    <n v="-2"/>
    <n v="19"/>
    <n v="1227"/>
    <n v="1349"/>
    <n v="3"/>
    <n v="1359"/>
    <n v="1352"/>
    <n v="-7"/>
    <n v="0"/>
    <n v="0"/>
    <n v="109"/>
    <n v="104"/>
    <n v="82"/>
    <n v="517"/>
    <m/>
    <m/>
    <m/>
    <m/>
    <m/>
    <s v="13:52"/>
    <s v="12:08"/>
    <d v="1899-12-30T01:44:00"/>
    <s v="Afternoon"/>
    <x v="1"/>
    <x v="6"/>
  </r>
  <r>
    <x v="1386"/>
    <x v="2"/>
    <s v="Southwest Airlines Co.: WN"/>
    <s v="WN"/>
    <n v="19393"/>
    <n v="661"/>
    <x v="3"/>
    <s v="Washington, DC"/>
    <s v="STL"/>
    <s v="St. Louis, MO"/>
    <n v="1255"/>
    <n v="1252"/>
    <n v="-3"/>
    <n v="12"/>
    <n v="1304"/>
    <n v="1349"/>
    <n v="3"/>
    <n v="1420"/>
    <n v="1352"/>
    <n v="-28"/>
    <n v="0"/>
    <n v="0"/>
    <n v="145"/>
    <n v="120"/>
    <n v="105"/>
    <n v="719"/>
    <m/>
    <m/>
    <m/>
    <m/>
    <m/>
    <s v="13:52"/>
    <s v="12:52"/>
    <d v="1899-12-30T01:00:00"/>
    <s v="Afternoon"/>
    <x v="1"/>
    <x v="1"/>
  </r>
  <r>
    <x v="1387"/>
    <x v="4"/>
    <s v="Republic Airline: YX"/>
    <s v="YX"/>
    <n v="20452"/>
    <n v="4695"/>
    <x v="187"/>
    <s v="Fayetteville, AR"/>
    <s v="LGA"/>
    <s v="New York, NY"/>
    <n v="615"/>
    <n v="605"/>
    <n v="-10"/>
    <n v="12"/>
    <n v="617"/>
    <n v="951"/>
    <n v="5"/>
    <n v="1022"/>
    <n v="956"/>
    <n v="-26"/>
    <n v="0"/>
    <n v="0"/>
    <n v="187"/>
    <n v="171"/>
    <n v="154"/>
    <n v="1147"/>
    <m/>
    <m/>
    <m/>
    <m/>
    <m/>
    <s v="09:56"/>
    <s v="06:05"/>
    <d v="1899-12-30T03:51:00"/>
    <s v="Morning"/>
    <x v="1"/>
    <x v="2"/>
  </r>
  <r>
    <x v="1388"/>
    <x v="4"/>
    <s v="Republic Airline: YX"/>
    <s v="YX"/>
    <n v="20452"/>
    <n v="4256"/>
    <x v="5"/>
    <s v="Houston, TX"/>
    <s v="PHL"/>
    <s v="Philadelphia, PA"/>
    <n v="700"/>
    <n v="648"/>
    <n v="-12"/>
    <n v="27"/>
    <n v="715"/>
    <n v="1106"/>
    <n v="6"/>
    <n v="1117"/>
    <n v="1112"/>
    <n v="-5"/>
    <n v="0"/>
    <n v="0"/>
    <n v="197"/>
    <n v="204"/>
    <n v="171"/>
    <n v="1325"/>
    <m/>
    <m/>
    <m/>
    <m/>
    <m/>
    <s v="11:12"/>
    <s v="06:48"/>
    <d v="1899-12-30T04:24:00"/>
    <s v="Morning"/>
    <x v="1"/>
    <x v="2"/>
  </r>
  <r>
    <x v="1389"/>
    <x v="5"/>
    <s v="Spirit Air Lines: NK"/>
    <s v="NK"/>
    <n v="20416"/>
    <n v="262"/>
    <x v="43"/>
    <s v="Philadelphia, PA"/>
    <s v="DFW"/>
    <s v="Dallas/Fort Worth, TX"/>
    <n v="2125"/>
    <n v="2156"/>
    <n v="31"/>
    <n v="41"/>
    <n v="2237"/>
    <n v="41"/>
    <n v="40"/>
    <n v="2359"/>
    <n v="121"/>
    <n v="82"/>
    <n v="0"/>
    <n v="0"/>
    <n v="214"/>
    <n v="265"/>
    <n v="184"/>
    <n v="1303"/>
    <n v="0"/>
    <n v="31"/>
    <n v="51"/>
    <n v="0"/>
    <n v="0"/>
    <s v="01:21"/>
    <s v="21:56"/>
    <n v="-0.85763888888888884"/>
    <s v="Evening"/>
    <x v="0"/>
    <x v="0"/>
  </r>
  <r>
    <x v="1390"/>
    <x v="2"/>
    <s v="Southwest Airlines Co.: WN"/>
    <s v="WN"/>
    <n v="19393"/>
    <n v="634"/>
    <x v="0"/>
    <s v="Denver, CO"/>
    <s v="MCI"/>
    <s v="Kansas City, MO"/>
    <n v="1455"/>
    <n v="1451"/>
    <n v="-4"/>
    <n v="10"/>
    <n v="1501"/>
    <n v="1714"/>
    <n v="3"/>
    <n v="1725"/>
    <n v="1717"/>
    <n v="-8"/>
    <n v="0"/>
    <n v="0"/>
    <n v="90"/>
    <n v="86"/>
    <n v="73"/>
    <n v="533"/>
    <m/>
    <m/>
    <m/>
    <m/>
    <m/>
    <s v="17:17"/>
    <s v="14:51"/>
    <d v="1899-12-30T02:26:00"/>
    <s v="Afternoon"/>
    <x v="1"/>
    <x v="6"/>
  </r>
  <r>
    <x v="1391"/>
    <x v="1"/>
    <s v="Delta Air Lines Inc.: DL"/>
    <s v="DL"/>
    <n v="19790"/>
    <n v="1619"/>
    <x v="8"/>
    <s v="Raleigh/Durham, NC"/>
    <s v="MSP"/>
    <s v="Minneapolis, MN"/>
    <n v="1700"/>
    <n v="1653"/>
    <n v="-7"/>
    <n v="12"/>
    <n v="1705"/>
    <n v="1814"/>
    <n v="8"/>
    <n v="1854"/>
    <n v="1822"/>
    <n v="-32"/>
    <n v="0"/>
    <n v="0"/>
    <n v="174"/>
    <n v="149"/>
    <n v="129"/>
    <n v="980"/>
    <m/>
    <m/>
    <m/>
    <m/>
    <m/>
    <s v="18:22"/>
    <s v="16:53"/>
    <d v="1899-12-30T01:29:00"/>
    <s v="Afternoon"/>
    <x v="1"/>
    <x v="4"/>
  </r>
  <r>
    <x v="1392"/>
    <x v="1"/>
    <s v="Delta Air Lines Inc.: DL"/>
    <s v="DL"/>
    <n v="19790"/>
    <n v="326"/>
    <x v="31"/>
    <s v="Boston, MA"/>
    <s v="MCO"/>
    <s v="Orlando, FL"/>
    <n v="1135"/>
    <n v="1136"/>
    <n v="1"/>
    <n v="11"/>
    <n v="1147"/>
    <n v="1426"/>
    <n v="8"/>
    <n v="1453"/>
    <n v="1434"/>
    <n v="-19"/>
    <n v="0"/>
    <n v="0"/>
    <n v="198"/>
    <n v="178"/>
    <n v="159"/>
    <n v="1121"/>
    <m/>
    <m/>
    <m/>
    <m/>
    <m/>
    <s v="14:34"/>
    <s v="11:36"/>
    <d v="1899-12-30T02:58:00"/>
    <s v="Morning"/>
    <x v="1"/>
    <x v="1"/>
  </r>
  <r>
    <x v="1393"/>
    <x v="4"/>
    <s v="Republic Airline: YX"/>
    <s v="YX"/>
    <n v="20452"/>
    <n v="5640"/>
    <x v="42"/>
    <s v="New York, NY"/>
    <s v="BOS"/>
    <s v="Boston, MA"/>
    <n v="1600"/>
    <n v="1557"/>
    <n v="-3"/>
    <n v="28"/>
    <n v="1625"/>
    <n v="1704"/>
    <n v="18"/>
    <n v="1723"/>
    <n v="1722"/>
    <n v="-1"/>
    <n v="0"/>
    <n v="0"/>
    <n v="83"/>
    <n v="85"/>
    <n v="39"/>
    <n v="184"/>
    <m/>
    <m/>
    <m/>
    <m/>
    <m/>
    <s v="17:22"/>
    <s v="15:57"/>
    <d v="1899-12-30T01:25:00"/>
    <s v="Afternoon"/>
    <x v="1"/>
    <x v="3"/>
  </r>
  <r>
    <x v="1394"/>
    <x v="1"/>
    <s v="Delta Air Lines Inc.: DL"/>
    <s v="DL"/>
    <n v="19790"/>
    <n v="1538"/>
    <x v="42"/>
    <s v="New York, NY"/>
    <s v="MCO"/>
    <s v="Orlando, FL"/>
    <n v="1755"/>
    <n v="1749"/>
    <n v="-6"/>
    <n v="12"/>
    <n v="1801"/>
    <n v="2015"/>
    <n v="9"/>
    <n v="2058"/>
    <n v="2024"/>
    <n v="-34"/>
    <n v="0"/>
    <n v="0"/>
    <n v="183"/>
    <n v="155"/>
    <n v="134"/>
    <n v="950"/>
    <m/>
    <m/>
    <m/>
    <m/>
    <m/>
    <s v="20:24"/>
    <s v="17:49"/>
    <d v="1899-12-30T02:35:00"/>
    <s v="Afternoon"/>
    <x v="1"/>
    <x v="0"/>
  </r>
  <r>
    <x v="1395"/>
    <x v="3"/>
    <s v="American Airlines Inc.: AA"/>
    <s v="AA"/>
    <n v="19805"/>
    <n v="2310"/>
    <x v="42"/>
    <s v="New York, NY"/>
    <s v="MIA"/>
    <s v="Miami, FL"/>
    <n v="1359"/>
    <n v="1433"/>
    <n v="34"/>
    <n v="17"/>
    <n v="1450"/>
    <n v="1716"/>
    <n v="6"/>
    <n v="1722"/>
    <n v="1722"/>
    <n v="0"/>
    <n v="0"/>
    <n v="0"/>
    <n v="203"/>
    <n v="169"/>
    <n v="146"/>
    <n v="1096"/>
    <m/>
    <m/>
    <m/>
    <m/>
    <m/>
    <s v="17:22"/>
    <s v="14:33"/>
    <d v="1899-12-30T02:49:00"/>
    <s v="Afternoon"/>
    <x v="0"/>
    <x v="2"/>
  </r>
  <r>
    <x v="1396"/>
    <x v="5"/>
    <s v="Spirit Air Lines: NK"/>
    <s v="NK"/>
    <n v="20416"/>
    <n v="960"/>
    <x v="34"/>
    <s v="Detroit, MI"/>
    <s v="IAH"/>
    <s v="Houston, TX"/>
    <n v="729"/>
    <n v="726"/>
    <n v="-3"/>
    <n v="11"/>
    <n v="737"/>
    <n v="901"/>
    <n v="11"/>
    <n v="935"/>
    <n v="912"/>
    <n v="-23"/>
    <n v="0"/>
    <n v="0"/>
    <n v="186"/>
    <n v="166"/>
    <n v="144"/>
    <n v="1075"/>
    <m/>
    <m/>
    <m/>
    <m/>
    <m/>
    <s v="09:12"/>
    <s v="07:26"/>
    <d v="1899-12-30T01:46:00"/>
    <s v="Morning"/>
    <x v="1"/>
    <x v="1"/>
  </r>
  <r>
    <x v="1397"/>
    <x v="2"/>
    <s v="Southwest Airlines Co.: WN"/>
    <s v="WN"/>
    <n v="19393"/>
    <n v="2173"/>
    <x v="0"/>
    <s v="Denver, CO"/>
    <s v="MSP"/>
    <s v="Minneapolis, MN"/>
    <n v="1040"/>
    <n v="1042"/>
    <n v="2"/>
    <n v="10"/>
    <n v="1052"/>
    <n v="1313"/>
    <n v="4"/>
    <n v="1335"/>
    <n v="1317"/>
    <n v="-18"/>
    <n v="0"/>
    <n v="0"/>
    <n v="115"/>
    <n v="95"/>
    <n v="81"/>
    <n v="680"/>
    <m/>
    <m/>
    <m/>
    <m/>
    <m/>
    <s v="13:17"/>
    <s v="10:42"/>
    <d v="1899-12-30T02:35:00"/>
    <s v="Morning"/>
    <x v="1"/>
    <x v="0"/>
  </r>
  <r>
    <x v="1398"/>
    <x v="3"/>
    <s v="American Airlines Inc.: AA"/>
    <s v="AA"/>
    <n v="19805"/>
    <n v="2853"/>
    <x v="20"/>
    <s v="Chicago, IL"/>
    <s v="IND"/>
    <s v="Indianapolis, IN"/>
    <n v="1619"/>
    <n v="1613"/>
    <n v="-6"/>
    <n v="13"/>
    <n v="1626"/>
    <n v="1757"/>
    <n v="10"/>
    <n v="1817"/>
    <n v="1807"/>
    <n v="-10"/>
    <n v="0"/>
    <n v="0"/>
    <n v="58"/>
    <n v="54"/>
    <n v="31"/>
    <n v="177"/>
    <m/>
    <m/>
    <m/>
    <m/>
    <m/>
    <s v="18:07"/>
    <s v="16:13"/>
    <d v="1899-12-30T01:54:00"/>
    <s v="Afternoon"/>
    <x v="1"/>
    <x v="3"/>
  </r>
  <r>
    <x v="1399"/>
    <x v="11"/>
    <s v="SkyWest Airlines Inc.: OO"/>
    <s v="OO"/>
    <n v="20304"/>
    <n v="5420"/>
    <x v="20"/>
    <s v="Chicago, IL"/>
    <s v="PVD"/>
    <s v="Providence, RI"/>
    <n v="2002"/>
    <n v="2002"/>
    <n v="0"/>
    <n v="33"/>
    <n v="2035"/>
    <n v="2324"/>
    <n v="7"/>
    <n v="2331"/>
    <n v="2331"/>
    <n v="0"/>
    <n v="0"/>
    <n v="0"/>
    <n v="149"/>
    <n v="149"/>
    <n v="109"/>
    <n v="849"/>
    <m/>
    <m/>
    <m/>
    <m/>
    <m/>
    <s v="23:31"/>
    <s v="20:02"/>
    <d v="1899-12-30T03:29:00"/>
    <s v="Evening"/>
    <x v="0"/>
    <x v="0"/>
  </r>
  <r>
    <x v="1400"/>
    <x v="2"/>
    <s v="Southwest Airlines Co.: WN"/>
    <s v="WN"/>
    <n v="19393"/>
    <n v="760"/>
    <x v="63"/>
    <s v="Buffalo, NY"/>
    <s v="MDW"/>
    <s v="Chicago, IL"/>
    <n v="1930"/>
    <n v="1933"/>
    <n v="3"/>
    <n v="29"/>
    <n v="2002"/>
    <n v="2019"/>
    <n v="5"/>
    <n v="2020"/>
    <n v="2024"/>
    <n v="4"/>
    <n v="0"/>
    <n v="0"/>
    <n v="110"/>
    <n v="111"/>
    <n v="77"/>
    <n v="468"/>
    <m/>
    <m/>
    <m/>
    <m/>
    <m/>
    <s v="20:24"/>
    <s v="19:33"/>
    <d v="1899-12-30T00:51:00"/>
    <s v="Evening"/>
    <x v="0"/>
    <x v="0"/>
  </r>
  <r>
    <x v="1401"/>
    <x v="3"/>
    <s v="American Airlines Inc.: AA"/>
    <s v="AA"/>
    <n v="19805"/>
    <n v="1473"/>
    <x v="40"/>
    <s v="Phoenix, AZ"/>
    <s v="TPA"/>
    <s v="Tampa, FL"/>
    <n v="1238"/>
    <n v="1307"/>
    <n v="29"/>
    <n v="14"/>
    <n v="1321"/>
    <n v="2002"/>
    <n v="7"/>
    <n v="1935"/>
    <n v="2009"/>
    <n v="34"/>
    <n v="0"/>
    <n v="0"/>
    <n v="237"/>
    <n v="242"/>
    <n v="221"/>
    <n v="1788"/>
    <n v="0"/>
    <n v="0"/>
    <n v="5"/>
    <n v="0"/>
    <n v="29"/>
    <s v="20:09"/>
    <s v="13:07"/>
    <d v="1899-12-30T07:02:00"/>
    <s v="Afternoon"/>
    <x v="0"/>
    <x v="6"/>
  </r>
  <r>
    <x v="1402"/>
    <x v="5"/>
    <s v="Spirit Air Lines: NK"/>
    <s v="NK"/>
    <n v="20416"/>
    <n v="970"/>
    <x v="0"/>
    <s v="Denver, CO"/>
    <s v="FLL"/>
    <s v="Fort Lauderdale, FL"/>
    <n v="2359"/>
    <n v="2352"/>
    <n v="-7"/>
    <n v="9"/>
    <n v="1"/>
    <n v="515"/>
    <n v="11"/>
    <n v="548"/>
    <n v="526"/>
    <n v="-22"/>
    <n v="0"/>
    <n v="0"/>
    <n v="229"/>
    <n v="214"/>
    <n v="194"/>
    <n v="1703"/>
    <m/>
    <m/>
    <m/>
    <m/>
    <m/>
    <s v="05:26"/>
    <s v="23:52"/>
    <n v="-0.7680555555555556"/>
    <s v="Evening"/>
    <x v="1"/>
    <x v="0"/>
  </r>
  <r>
    <x v="1403"/>
    <x v="1"/>
    <s v="Delta Air Lines Inc.: DL"/>
    <s v="DL"/>
    <n v="19790"/>
    <n v="3132"/>
    <x v="15"/>
    <s v="New York, NY"/>
    <s v="LAX"/>
    <s v="Los Angeles, CA"/>
    <n v="1800"/>
    <n v="1755"/>
    <n v="-5"/>
    <n v="13"/>
    <n v="1808"/>
    <n v="2048"/>
    <n v="6"/>
    <n v="2102"/>
    <n v="2054"/>
    <n v="-8"/>
    <n v="0"/>
    <n v="0"/>
    <n v="362"/>
    <n v="359"/>
    <n v="340"/>
    <n v="2475"/>
    <m/>
    <m/>
    <m/>
    <m/>
    <m/>
    <s v="20:54"/>
    <s v="17:55"/>
    <d v="1899-12-30T02:59:00"/>
    <s v="Afternoon"/>
    <x v="1"/>
    <x v="5"/>
  </r>
  <r>
    <x v="1404"/>
    <x v="11"/>
    <s v="SkyWest Airlines Inc.: OO"/>
    <s v="OO"/>
    <n v="20304"/>
    <n v="4174"/>
    <x v="34"/>
    <s v="Detroit, MI"/>
    <s v="TVC"/>
    <s v="Traverse City, MI"/>
    <n v="1611"/>
    <n v="1609"/>
    <n v="-2"/>
    <n v="15"/>
    <n v="1624"/>
    <n v="1703"/>
    <n v="3"/>
    <n v="1724"/>
    <n v="1706"/>
    <n v="-18"/>
    <n v="0"/>
    <n v="0"/>
    <n v="73"/>
    <n v="57"/>
    <n v="39"/>
    <n v="207"/>
    <m/>
    <m/>
    <m/>
    <m/>
    <m/>
    <s v="17:06"/>
    <s v="16:09"/>
    <d v="1899-12-30T00:57:00"/>
    <s v="Afternoon"/>
    <x v="1"/>
    <x v="6"/>
  </r>
  <r>
    <x v="1405"/>
    <x v="14"/>
    <s v="Frontier Airlines Inc.: F9"/>
    <s v="F9"/>
    <n v="20436"/>
    <n v="2310"/>
    <x v="51"/>
    <s v="Charleston, SC"/>
    <s v="PHL"/>
    <s v="Philadelphia, PA"/>
    <n v="2141"/>
    <n v="2203"/>
    <n v="22"/>
    <n v="14"/>
    <n v="2217"/>
    <n v="2334"/>
    <n v="8"/>
    <n v="2334"/>
    <n v="2342"/>
    <n v="8"/>
    <n v="0"/>
    <n v="0"/>
    <n v="113"/>
    <n v="99"/>
    <n v="77"/>
    <n v="550"/>
    <m/>
    <m/>
    <m/>
    <m/>
    <m/>
    <s v="23:42"/>
    <s v="22:03"/>
    <d v="1899-12-30T01:39:00"/>
    <s v="Evening"/>
    <x v="0"/>
    <x v="2"/>
  </r>
  <r>
    <x v="1406"/>
    <x v="3"/>
    <s v="American Airlines Inc.: AA"/>
    <s v="AA"/>
    <n v="19805"/>
    <n v="1606"/>
    <x v="127"/>
    <s v="Jacksonville, FL"/>
    <s v="ORD"/>
    <s v="Chicago, IL"/>
    <n v="1656"/>
    <n v="1722"/>
    <n v="26"/>
    <n v="13"/>
    <n v="1735"/>
    <n v="1853"/>
    <n v="23"/>
    <n v="1835"/>
    <n v="1916"/>
    <n v="41"/>
    <n v="0"/>
    <n v="0"/>
    <n v="159"/>
    <n v="174"/>
    <n v="138"/>
    <n v="864"/>
    <n v="26"/>
    <n v="0"/>
    <n v="15"/>
    <n v="0"/>
    <n v="0"/>
    <s v="19:16"/>
    <s v="17:22"/>
    <d v="1899-12-30T01:54:00"/>
    <s v="Afternoon"/>
    <x v="0"/>
    <x v="5"/>
  </r>
  <r>
    <x v="1407"/>
    <x v="2"/>
    <s v="Southwest Airlines Co.: WN"/>
    <s v="WN"/>
    <n v="19393"/>
    <n v="1851"/>
    <x v="38"/>
    <s v="St. Louis, MO"/>
    <s v="RSW"/>
    <s v="Fort Myers, FL"/>
    <n v="905"/>
    <n v="858"/>
    <n v="-7"/>
    <n v="5"/>
    <n v="903"/>
    <n v="1213"/>
    <n v="3"/>
    <n v="1230"/>
    <n v="1216"/>
    <n v="-14"/>
    <n v="0"/>
    <n v="0"/>
    <n v="145"/>
    <n v="138"/>
    <n v="130"/>
    <n v="979"/>
    <m/>
    <m/>
    <m/>
    <m/>
    <m/>
    <s v="12:16"/>
    <s v="08:58"/>
    <d v="1899-12-30T03:18:00"/>
    <s v="Morning"/>
    <x v="1"/>
    <x v="6"/>
  </r>
  <r>
    <x v="1408"/>
    <x v="4"/>
    <s v="Republic Airline: YX"/>
    <s v="YX"/>
    <n v="20452"/>
    <n v="4540"/>
    <x v="42"/>
    <s v="New York, NY"/>
    <s v="DCA"/>
    <s v="Washington, DC"/>
    <n v="1200"/>
    <n v="1155"/>
    <n v="-5"/>
    <n v="22"/>
    <n v="1217"/>
    <n v="1311"/>
    <n v="4"/>
    <n v="1357"/>
    <n v="1315"/>
    <n v="-42"/>
    <n v="0"/>
    <n v="0"/>
    <n v="117"/>
    <n v="80"/>
    <n v="54"/>
    <n v="214"/>
    <m/>
    <m/>
    <m/>
    <m/>
    <m/>
    <s v="13:15"/>
    <s v="11:55"/>
    <d v="1899-12-30T01:20:00"/>
    <s v="Morning"/>
    <x v="1"/>
    <x v="4"/>
  </r>
  <r>
    <x v="1409"/>
    <x v="15"/>
    <s v="Mesa Airlines Inc.: YV"/>
    <s v="YV"/>
    <n v="20378"/>
    <n v="5873"/>
    <x v="40"/>
    <s v="Phoenix, AZ"/>
    <s v="TUS"/>
    <s v="Tucson, AZ"/>
    <n v="954"/>
    <n v="951"/>
    <n v="-3"/>
    <n v="23"/>
    <n v="1014"/>
    <n v="1038"/>
    <n v="4"/>
    <n v="1052"/>
    <n v="1042"/>
    <n v="-10"/>
    <n v="0"/>
    <n v="0"/>
    <n v="58"/>
    <n v="51"/>
    <n v="24"/>
    <n v="110"/>
    <m/>
    <m/>
    <m/>
    <m/>
    <m/>
    <s v="10:42"/>
    <s v="09:51"/>
    <d v="1899-12-30T00:51:00"/>
    <s v="Morning"/>
    <x v="1"/>
    <x v="3"/>
  </r>
  <r>
    <x v="1410"/>
    <x v="2"/>
    <s v="Southwest Airlines Co.: WN"/>
    <s v="WN"/>
    <n v="19393"/>
    <n v="2271"/>
    <x v="81"/>
    <s v="Pittsburgh, PA"/>
    <s v="BWI"/>
    <s v="Baltimore, MD"/>
    <n v="1710"/>
    <n v="1707"/>
    <n v="-3"/>
    <n v="9"/>
    <n v="1716"/>
    <n v="1759"/>
    <n v="4"/>
    <n v="1815"/>
    <n v="1803"/>
    <n v="-12"/>
    <n v="0"/>
    <n v="0"/>
    <n v="65"/>
    <n v="56"/>
    <n v="43"/>
    <n v="210"/>
    <m/>
    <m/>
    <m/>
    <m/>
    <m/>
    <s v="18:03"/>
    <s v="17:07"/>
    <d v="1899-12-30T00:56:00"/>
    <s v="Afternoon"/>
    <x v="1"/>
    <x v="5"/>
  </r>
  <r>
    <x v="1411"/>
    <x v="3"/>
    <s v="American Airlines Inc.: AA"/>
    <s v="AA"/>
    <n v="19805"/>
    <n v="1232"/>
    <x v="48"/>
    <s v="Orlando, FL"/>
    <s v="ORD"/>
    <s v="Chicago, IL"/>
    <n v="1042"/>
    <n v="1035"/>
    <n v="-7"/>
    <n v="10"/>
    <n v="1045"/>
    <n v="1216"/>
    <n v="18"/>
    <n v="1247"/>
    <n v="1234"/>
    <n v="-13"/>
    <n v="0"/>
    <n v="0"/>
    <n v="185"/>
    <n v="179"/>
    <n v="151"/>
    <n v="1005"/>
    <m/>
    <m/>
    <m/>
    <m/>
    <m/>
    <s v="12:34"/>
    <s v="10:35"/>
    <d v="1899-12-30T01:59:00"/>
    <s v="Morning"/>
    <x v="1"/>
    <x v="5"/>
  </r>
  <r>
    <x v="1412"/>
    <x v="1"/>
    <s v="Delta Air Lines Inc.: DL"/>
    <s v="DL"/>
    <n v="19790"/>
    <n v="1275"/>
    <x v="33"/>
    <s v="Sacramento, CA"/>
    <s v="SLC"/>
    <s v="Salt Lake City, UT"/>
    <n v="1702"/>
    <n v="1659"/>
    <n v="-3"/>
    <n v="19"/>
    <n v="1718"/>
    <n v="1945"/>
    <n v="6"/>
    <n v="1940"/>
    <n v="1951"/>
    <n v="11"/>
    <n v="0"/>
    <n v="0"/>
    <n v="98"/>
    <n v="112"/>
    <n v="87"/>
    <n v="532"/>
    <m/>
    <m/>
    <m/>
    <m/>
    <m/>
    <s v="19:51"/>
    <s v="16:59"/>
    <d v="1899-12-30T02:52:00"/>
    <s v="Afternoon"/>
    <x v="1"/>
    <x v="6"/>
  </r>
  <r>
    <x v="1413"/>
    <x v="2"/>
    <s v="Southwest Airlines Co.: WN"/>
    <s v="WN"/>
    <n v="19393"/>
    <n v="4873"/>
    <x v="38"/>
    <s v="St. Louis, MO"/>
    <s v="OKC"/>
    <s v="Oklahoma City, OK"/>
    <n v="1610"/>
    <n v="1613"/>
    <n v="3"/>
    <n v="8"/>
    <n v="1621"/>
    <n v="1733"/>
    <n v="3"/>
    <n v="1740"/>
    <n v="1736"/>
    <n v="-4"/>
    <n v="0"/>
    <n v="0"/>
    <n v="90"/>
    <n v="83"/>
    <n v="72"/>
    <n v="462"/>
    <m/>
    <m/>
    <m/>
    <m/>
    <m/>
    <s v="17:36"/>
    <s v="16:13"/>
    <d v="1899-12-30T01:23:00"/>
    <s v="Afternoon"/>
    <x v="1"/>
    <x v="4"/>
  </r>
  <r>
    <x v="1414"/>
    <x v="2"/>
    <s v="Southwest Airlines Co.: WN"/>
    <s v="WN"/>
    <n v="19393"/>
    <n v="2838"/>
    <x v="33"/>
    <s v="Sacramento, CA"/>
    <s v="PDX"/>
    <s v="Portland, OR"/>
    <n v="850"/>
    <n v="851"/>
    <n v="1"/>
    <n v="11"/>
    <n v="902"/>
    <n v="1011"/>
    <n v="4"/>
    <n v="1020"/>
    <n v="1015"/>
    <n v="-5"/>
    <n v="0"/>
    <n v="0"/>
    <n v="90"/>
    <n v="84"/>
    <n v="69"/>
    <n v="479"/>
    <m/>
    <m/>
    <m/>
    <m/>
    <m/>
    <s v="10:15"/>
    <s v="08:51"/>
    <d v="1899-12-30T01:24:00"/>
    <s v="Morning"/>
    <x v="1"/>
    <x v="0"/>
  </r>
  <r>
    <x v="1415"/>
    <x v="3"/>
    <s v="American Airlines Inc.: AA"/>
    <s v="AA"/>
    <n v="19805"/>
    <n v="2490"/>
    <x v="75"/>
    <s v="Miami, FL"/>
    <s v="STT"/>
    <s v="Charlotte Amalie, VI"/>
    <n v="1019"/>
    <n v="1016"/>
    <n v="-3"/>
    <n v="36"/>
    <n v="1052"/>
    <n v="1318"/>
    <n v="2"/>
    <n v="1314"/>
    <n v="1320"/>
    <n v="6"/>
    <n v="0"/>
    <n v="0"/>
    <n v="175"/>
    <n v="184"/>
    <n v="146"/>
    <n v="1107"/>
    <m/>
    <m/>
    <m/>
    <m/>
    <m/>
    <s v="13:20"/>
    <s v="10:16"/>
    <d v="1899-12-30T03:04:00"/>
    <s v="Morning"/>
    <x v="1"/>
    <x v="2"/>
  </r>
  <r>
    <x v="1416"/>
    <x v="9"/>
    <s v="Allegiant Air: G4"/>
    <s v="G4"/>
    <n v="20368"/>
    <n v="1471"/>
    <x v="81"/>
    <s v="Pittsburgh, PA"/>
    <s v="SAV"/>
    <s v="Savannah, GA"/>
    <n v="1815"/>
    <n v="1822"/>
    <n v="7"/>
    <n v="17"/>
    <n v="1839"/>
    <n v="1958"/>
    <n v="7"/>
    <n v="1953"/>
    <n v="2005"/>
    <n v="12"/>
    <n v="0"/>
    <n v="0"/>
    <n v="98"/>
    <n v="103"/>
    <n v="79"/>
    <n v="579"/>
    <m/>
    <m/>
    <m/>
    <m/>
    <m/>
    <s v="20:05"/>
    <s v="18:22"/>
    <d v="1899-12-30T01:43:00"/>
    <s v="Evening"/>
    <x v="0"/>
    <x v="5"/>
  </r>
  <r>
    <x v="1417"/>
    <x v="11"/>
    <s v="SkyWest Airlines Inc.: OO"/>
    <s v="OO"/>
    <n v="20304"/>
    <n v="3535"/>
    <x v="81"/>
    <s v="Pittsburgh, PA"/>
    <s v="MSP"/>
    <s v="Minneapolis, MN"/>
    <n v="1912"/>
    <n v="1911"/>
    <n v="-1"/>
    <n v="12"/>
    <n v="1923"/>
    <n v="2020"/>
    <n v="6"/>
    <n v="2039"/>
    <n v="2026"/>
    <n v="-13"/>
    <n v="0"/>
    <n v="0"/>
    <n v="147"/>
    <n v="135"/>
    <n v="117"/>
    <n v="726"/>
    <m/>
    <m/>
    <m/>
    <m/>
    <m/>
    <s v="20:26"/>
    <s v="19:11"/>
    <d v="1899-12-30T01:15:00"/>
    <s v="Evening"/>
    <x v="1"/>
    <x v="0"/>
  </r>
  <r>
    <x v="1418"/>
    <x v="2"/>
    <s v="Southwest Airlines Co.: WN"/>
    <s v="WN"/>
    <n v="19393"/>
    <n v="1070"/>
    <x v="2"/>
    <s v="Dallas, TX"/>
    <s v="BWI"/>
    <s v="Baltimore, MD"/>
    <n v="1555"/>
    <n v="1901"/>
    <n v="186"/>
    <n v="10"/>
    <n v="1911"/>
    <n v="2239"/>
    <n v="22"/>
    <n v="1955"/>
    <n v="2301"/>
    <n v="186"/>
    <n v="0"/>
    <n v="0"/>
    <n v="180"/>
    <n v="180"/>
    <n v="148"/>
    <n v="1209"/>
    <n v="7"/>
    <n v="0"/>
    <n v="0"/>
    <n v="0"/>
    <n v="179"/>
    <s v="23:01"/>
    <s v="19:01"/>
    <d v="1899-12-30T04:00:00"/>
    <s v="Evening"/>
    <x v="0"/>
    <x v="3"/>
  </r>
  <r>
    <x v="1419"/>
    <x v="2"/>
    <s v="Southwest Airlines Co.: WN"/>
    <s v="WN"/>
    <n v="19393"/>
    <n v="1546"/>
    <x v="8"/>
    <s v="Raleigh/Durham, NC"/>
    <s v="STL"/>
    <s v="St. Louis, MO"/>
    <n v="1310"/>
    <n v="1307"/>
    <n v="-3"/>
    <n v="11"/>
    <n v="1318"/>
    <n v="1359"/>
    <n v="5"/>
    <n v="1415"/>
    <n v="1404"/>
    <n v="-11"/>
    <n v="0"/>
    <n v="0"/>
    <n v="125"/>
    <n v="117"/>
    <n v="101"/>
    <n v="667"/>
    <m/>
    <m/>
    <m/>
    <m/>
    <m/>
    <s v="14:04"/>
    <s v="13:07"/>
    <d v="1899-12-30T00:57:00"/>
    <s v="Afternoon"/>
    <x v="1"/>
    <x v="0"/>
  </r>
  <r>
    <x v="1420"/>
    <x v="11"/>
    <s v="SkyWest Airlines Inc.: OO"/>
    <s v="OO"/>
    <n v="20304"/>
    <n v="3977"/>
    <x v="98"/>
    <s v="Cedar Rapids/Iowa City, IA"/>
    <s v="MSP"/>
    <s v="Minneapolis, MN"/>
    <n v="1725"/>
    <n v="1736"/>
    <n v="11"/>
    <n v="6"/>
    <n v="1742"/>
    <n v="1820"/>
    <n v="7"/>
    <n v="1854"/>
    <n v="1827"/>
    <n v="-27"/>
    <n v="0"/>
    <n v="0"/>
    <n v="89"/>
    <n v="51"/>
    <n v="38"/>
    <n v="220"/>
    <m/>
    <m/>
    <m/>
    <m/>
    <m/>
    <s v="18:27"/>
    <s v="17:36"/>
    <d v="1899-12-30T00:51:00"/>
    <s v="Afternoon"/>
    <x v="1"/>
    <x v="4"/>
  </r>
  <r>
    <x v="1421"/>
    <x v="4"/>
    <s v="Republic Airline: YX"/>
    <s v="YX"/>
    <n v="20452"/>
    <n v="4863"/>
    <x v="42"/>
    <s v="New York, NY"/>
    <s v="BNA"/>
    <s v="Nashville, TN"/>
    <n v="1428"/>
    <n v="1419"/>
    <n v="-9"/>
    <n v="21"/>
    <n v="1440"/>
    <n v="1547"/>
    <n v="8"/>
    <n v="1559"/>
    <n v="1555"/>
    <n v="-4"/>
    <n v="0"/>
    <n v="0"/>
    <n v="151"/>
    <n v="156"/>
    <n v="127"/>
    <n v="764"/>
    <m/>
    <m/>
    <m/>
    <m/>
    <m/>
    <s v="15:55"/>
    <s v="14:19"/>
    <d v="1899-12-30T01:36:00"/>
    <s v="Afternoon"/>
    <x v="1"/>
    <x v="6"/>
  </r>
  <r>
    <x v="1422"/>
    <x v="0"/>
    <s v="United Air Lines Inc.: UA"/>
    <s v="UA"/>
    <n v="19977"/>
    <n v="1258"/>
    <x v="0"/>
    <s v="Denver, CO"/>
    <s v="ORD"/>
    <s v="Chicago, IL"/>
    <n v="1850"/>
    <n v="0"/>
    <n v="0"/>
    <m/>
    <m/>
    <m/>
    <m/>
    <n v="2206"/>
    <n v="0"/>
    <n v="0"/>
    <n v="1"/>
    <n v="0"/>
    <n v="136"/>
    <m/>
    <m/>
    <n v="888"/>
    <m/>
    <m/>
    <m/>
    <m/>
    <m/>
    <s v="00:00"/>
    <s v="00:00"/>
    <d v="1899-12-30T00:00:00"/>
    <s v="Night"/>
    <x v="0"/>
    <x v="2"/>
  </r>
  <r>
    <x v="1423"/>
    <x v="2"/>
    <s v="Southwest Airlines Co.: WN"/>
    <s v="WN"/>
    <n v="19393"/>
    <n v="2011"/>
    <x v="93"/>
    <s v="Long Beach, CA"/>
    <s v="STL"/>
    <s v="St. Louis, MO"/>
    <n v="1150"/>
    <n v="1215"/>
    <n v="25"/>
    <n v="10"/>
    <n v="1225"/>
    <n v="1732"/>
    <n v="6"/>
    <n v="1725"/>
    <n v="1738"/>
    <n v="13"/>
    <n v="0"/>
    <n v="0"/>
    <n v="215"/>
    <n v="203"/>
    <n v="187"/>
    <n v="1581"/>
    <m/>
    <m/>
    <m/>
    <m/>
    <m/>
    <s v="17:38"/>
    <s v="12:15"/>
    <d v="1899-12-30T05:23:00"/>
    <s v="Afternoon"/>
    <x v="0"/>
    <x v="4"/>
  </r>
  <r>
    <x v="1424"/>
    <x v="2"/>
    <s v="Southwest Airlines Co.: WN"/>
    <s v="WN"/>
    <n v="19393"/>
    <n v="843"/>
    <x v="188"/>
    <s v="Little Rock, AR"/>
    <s v="DAL"/>
    <s v="Dallas, TX"/>
    <n v="935"/>
    <n v="939"/>
    <n v="4"/>
    <n v="9"/>
    <n v="948"/>
    <n v="1034"/>
    <n v="4"/>
    <n v="1045"/>
    <n v="1038"/>
    <n v="-7"/>
    <n v="0"/>
    <n v="0"/>
    <n v="70"/>
    <n v="59"/>
    <n v="46"/>
    <n v="296"/>
    <m/>
    <m/>
    <m/>
    <m/>
    <m/>
    <s v="10:38"/>
    <s v="09:39"/>
    <d v="1899-12-30T00:59:00"/>
    <s v="Morning"/>
    <x v="1"/>
    <x v="0"/>
  </r>
  <r>
    <x v="1425"/>
    <x v="1"/>
    <s v="Delta Air Lines Inc.: DL"/>
    <s v="DL"/>
    <n v="19790"/>
    <n v="749"/>
    <x v="7"/>
    <s v="Atlanta, GA"/>
    <s v="BUF"/>
    <s v="Buffalo, NY"/>
    <n v="2229"/>
    <n v="2224"/>
    <n v="-5"/>
    <n v="16"/>
    <n v="2240"/>
    <n v="9"/>
    <n v="7"/>
    <n v="27"/>
    <n v="16"/>
    <n v="-11"/>
    <n v="0"/>
    <n v="0"/>
    <n v="118"/>
    <n v="112"/>
    <n v="89"/>
    <n v="712"/>
    <m/>
    <m/>
    <m/>
    <m/>
    <m/>
    <s v="00:16"/>
    <s v="22:24"/>
    <n v="-0.92222222222222228"/>
    <s v="Evening"/>
    <x v="1"/>
    <x v="2"/>
  </r>
  <r>
    <x v="1426"/>
    <x v="1"/>
    <s v="Delta Air Lines Inc.: DL"/>
    <s v="DL"/>
    <n v="19790"/>
    <n v="1684"/>
    <x v="11"/>
    <s v="San Jose, CA"/>
    <s v="ATL"/>
    <s v="Atlanta, GA"/>
    <n v="2230"/>
    <n v="2225"/>
    <n v="-5"/>
    <n v="13"/>
    <n v="2238"/>
    <n v="548"/>
    <n v="23"/>
    <n v="601"/>
    <n v="611"/>
    <n v="10"/>
    <n v="0"/>
    <n v="0"/>
    <n v="271"/>
    <n v="286"/>
    <n v="250"/>
    <n v="2116"/>
    <m/>
    <m/>
    <m/>
    <m/>
    <m/>
    <s v="06:11"/>
    <s v="22:25"/>
    <n v="-0.67638888888888893"/>
    <s v="Evening"/>
    <x v="1"/>
    <x v="0"/>
  </r>
  <r>
    <x v="1427"/>
    <x v="11"/>
    <s v="SkyWest Airlines Inc.: OO"/>
    <s v="OO"/>
    <n v="20304"/>
    <n v="3973"/>
    <x v="37"/>
    <s v="Columbus, OH"/>
    <s v="MSP"/>
    <s v="Minneapolis, MN"/>
    <n v="1628"/>
    <n v="1628"/>
    <n v="0"/>
    <n v="9"/>
    <n v="1637"/>
    <n v="1716"/>
    <n v="4"/>
    <n v="1735"/>
    <n v="1720"/>
    <n v="-15"/>
    <n v="0"/>
    <n v="0"/>
    <n v="127"/>
    <n v="112"/>
    <n v="99"/>
    <n v="626"/>
    <m/>
    <m/>
    <m/>
    <m/>
    <m/>
    <s v="17:20"/>
    <s v="16:28"/>
    <d v="1899-12-30T00:52:00"/>
    <s v="Afternoon"/>
    <x v="1"/>
    <x v="4"/>
  </r>
  <r>
    <x v="1428"/>
    <x v="2"/>
    <s v="Southwest Airlines Co.: WN"/>
    <s v="WN"/>
    <n v="19393"/>
    <n v="6003"/>
    <x v="21"/>
    <s v="Las Vegas, NV"/>
    <s v="LGB"/>
    <s v="Long Beach, CA"/>
    <n v="1345"/>
    <n v="1344"/>
    <n v="-1"/>
    <n v="10"/>
    <n v="1354"/>
    <n v="1438"/>
    <n v="2"/>
    <n v="1450"/>
    <n v="1440"/>
    <n v="-10"/>
    <n v="0"/>
    <n v="0"/>
    <n v="65"/>
    <n v="56"/>
    <n v="44"/>
    <n v="231"/>
    <m/>
    <m/>
    <m/>
    <m/>
    <m/>
    <s v="14:40"/>
    <s v="13:44"/>
    <d v="1899-12-30T00:56:00"/>
    <s v="Afternoon"/>
    <x v="1"/>
    <x v="1"/>
  </r>
  <r>
    <x v="1429"/>
    <x v="7"/>
    <s v="JetBlue Airways: B6"/>
    <s v="B6"/>
    <n v="20409"/>
    <n v="1460"/>
    <x v="16"/>
    <s v="Fort Lauderdale, FL"/>
    <s v="BDL"/>
    <s v="Hartford, CT"/>
    <n v="1030"/>
    <n v="1040"/>
    <n v="10"/>
    <n v="14"/>
    <n v="1054"/>
    <n v="1323"/>
    <n v="5"/>
    <n v="1331"/>
    <n v="1328"/>
    <n v="-3"/>
    <n v="0"/>
    <n v="0"/>
    <n v="181"/>
    <n v="168"/>
    <n v="149"/>
    <n v="1173"/>
    <m/>
    <m/>
    <m/>
    <m/>
    <m/>
    <s v="13:28"/>
    <s v="10:40"/>
    <d v="1899-12-30T02:48:00"/>
    <s v="Morning"/>
    <x v="1"/>
    <x v="5"/>
  </r>
  <r>
    <x v="1430"/>
    <x v="11"/>
    <s v="SkyWest Airlines Inc.: OO"/>
    <s v="OO"/>
    <n v="20304"/>
    <n v="4807"/>
    <x v="189"/>
    <s v="Lexington, KY"/>
    <s v="ORD"/>
    <s v="Chicago, IL"/>
    <n v="1800"/>
    <n v="1758"/>
    <n v="-2"/>
    <n v="19"/>
    <n v="1817"/>
    <n v="1823"/>
    <n v="18"/>
    <n v="1840"/>
    <n v="1841"/>
    <n v="1"/>
    <n v="0"/>
    <n v="0"/>
    <n v="100"/>
    <n v="103"/>
    <n v="66"/>
    <n v="323"/>
    <m/>
    <m/>
    <m/>
    <m/>
    <m/>
    <s v="18:41"/>
    <s v="17:58"/>
    <d v="1899-12-30T00:43:00"/>
    <s v="Afternoon"/>
    <x v="1"/>
    <x v="0"/>
  </r>
  <r>
    <x v="1431"/>
    <x v="11"/>
    <s v="SkyWest Airlines Inc.: OO"/>
    <s v="OO"/>
    <n v="20304"/>
    <n v="3949"/>
    <x v="73"/>
    <s v="Washington, DC"/>
    <s v="MSP"/>
    <s v="Minneapolis, MN"/>
    <n v="1205"/>
    <n v="1201"/>
    <n v="-4"/>
    <n v="15"/>
    <n v="1216"/>
    <n v="1324"/>
    <n v="5"/>
    <n v="1349"/>
    <n v="1329"/>
    <n v="-20"/>
    <n v="0"/>
    <n v="0"/>
    <n v="164"/>
    <n v="148"/>
    <n v="128"/>
    <n v="908"/>
    <m/>
    <m/>
    <m/>
    <m/>
    <m/>
    <s v="13:29"/>
    <s v="12:01"/>
    <d v="1899-12-30T01:28:00"/>
    <s v="Afternoon"/>
    <x v="1"/>
    <x v="6"/>
  </r>
  <r>
    <x v="1432"/>
    <x v="11"/>
    <s v="SkyWest Airlines Inc.: OO"/>
    <s v="OO"/>
    <n v="20304"/>
    <n v="7361"/>
    <x v="190"/>
    <s v="Pocatello, ID"/>
    <s v="SLC"/>
    <s v="Salt Lake City, UT"/>
    <n v="1219"/>
    <n v="1216"/>
    <n v="-3"/>
    <n v="5"/>
    <n v="1221"/>
    <n v="1259"/>
    <n v="6"/>
    <n v="1315"/>
    <n v="1305"/>
    <n v="-10"/>
    <n v="0"/>
    <n v="0"/>
    <n v="56"/>
    <n v="49"/>
    <n v="38"/>
    <n v="150"/>
    <m/>
    <m/>
    <m/>
    <m/>
    <m/>
    <s v="13:05"/>
    <s v="12:16"/>
    <d v="1899-12-30T00:49:00"/>
    <s v="Afternoon"/>
    <x v="1"/>
    <x v="2"/>
  </r>
  <r>
    <x v="1433"/>
    <x v="2"/>
    <s v="Southwest Airlines Co.: WN"/>
    <s v="WN"/>
    <n v="19393"/>
    <n v="2934"/>
    <x v="35"/>
    <s v="San Antonio, TX"/>
    <s v="HOU"/>
    <s v="Houston, TX"/>
    <n v="1800"/>
    <n v="0"/>
    <n v="0"/>
    <m/>
    <m/>
    <m/>
    <m/>
    <n v="1900"/>
    <n v="0"/>
    <n v="0"/>
    <n v="1"/>
    <n v="0"/>
    <n v="60"/>
    <m/>
    <m/>
    <n v="192"/>
    <m/>
    <m/>
    <m/>
    <m/>
    <m/>
    <s v="00:00"/>
    <s v="00:00"/>
    <d v="1899-12-30T00:00:00"/>
    <s v="Night"/>
    <x v="0"/>
    <x v="0"/>
  </r>
  <r>
    <x v="1434"/>
    <x v="3"/>
    <s v="American Airlines Inc.: AA"/>
    <s v="AA"/>
    <n v="19805"/>
    <n v="2286"/>
    <x v="75"/>
    <s v="Miami, FL"/>
    <s v="LAX"/>
    <s v="Los Angeles, CA"/>
    <n v="829"/>
    <n v="830"/>
    <n v="1"/>
    <n v="21"/>
    <n v="851"/>
    <n v="1055"/>
    <n v="10"/>
    <n v="1111"/>
    <n v="1105"/>
    <n v="-6"/>
    <n v="0"/>
    <n v="0"/>
    <n v="342"/>
    <n v="335"/>
    <n v="304"/>
    <n v="2342"/>
    <m/>
    <m/>
    <m/>
    <m/>
    <m/>
    <s v="11:05"/>
    <s v="08:30"/>
    <d v="1899-12-30T02:35:00"/>
    <s v="Morning"/>
    <x v="1"/>
    <x v="0"/>
  </r>
  <r>
    <x v="1435"/>
    <x v="5"/>
    <s v="Spirit Air Lines: NK"/>
    <s v="NK"/>
    <n v="20416"/>
    <n v="331"/>
    <x v="42"/>
    <s v="New York, NY"/>
    <s v="ORD"/>
    <s v="Chicago, IL"/>
    <n v="2159"/>
    <n v="2301"/>
    <n v="62"/>
    <n v="16"/>
    <n v="2317"/>
    <n v="3"/>
    <n v="10"/>
    <n v="2327"/>
    <n v="13"/>
    <n v="46"/>
    <n v="0"/>
    <n v="0"/>
    <n v="148"/>
    <n v="132"/>
    <n v="106"/>
    <n v="733"/>
    <n v="46"/>
    <n v="0"/>
    <n v="0"/>
    <n v="0"/>
    <n v="0"/>
    <s v="00:13"/>
    <s v="23:01"/>
    <n v="-0.95000000000000007"/>
    <s v="Evening"/>
    <x v="0"/>
    <x v="6"/>
  </r>
  <r>
    <x v="1436"/>
    <x v="6"/>
    <s v="Alaska Airlines Inc.: AS"/>
    <s v="AS"/>
    <n v="19930"/>
    <n v="544"/>
    <x v="6"/>
    <s v="Seattle, WA"/>
    <s v="SMF"/>
    <s v="Sacramento, CA"/>
    <n v="1950"/>
    <n v="1943"/>
    <n v="-7"/>
    <n v="15"/>
    <n v="1958"/>
    <n v="2134"/>
    <n v="6"/>
    <n v="2140"/>
    <n v="2140"/>
    <n v="0"/>
    <n v="0"/>
    <n v="0"/>
    <n v="110"/>
    <n v="117"/>
    <n v="96"/>
    <n v="605"/>
    <m/>
    <m/>
    <m/>
    <m/>
    <m/>
    <s v="21:40"/>
    <s v="19:43"/>
    <d v="1899-12-30T01:57:00"/>
    <s v="Evening"/>
    <x v="1"/>
    <x v="0"/>
  </r>
  <r>
    <x v="1437"/>
    <x v="2"/>
    <s v="Southwest Airlines Co.: WN"/>
    <s v="WN"/>
    <n v="19393"/>
    <n v="296"/>
    <x v="51"/>
    <s v="Charleston, SC"/>
    <s v="BNA"/>
    <s v="Nashville, TN"/>
    <n v="1115"/>
    <n v="1118"/>
    <n v="3"/>
    <n v="8"/>
    <n v="1126"/>
    <n v="1134"/>
    <n v="6"/>
    <n v="1150"/>
    <n v="1140"/>
    <n v="-10"/>
    <n v="0"/>
    <n v="0"/>
    <n v="95"/>
    <n v="82"/>
    <n v="68"/>
    <n v="439"/>
    <m/>
    <m/>
    <m/>
    <m/>
    <m/>
    <s v="11:40"/>
    <s v="11:18"/>
    <d v="1899-12-30T00:22:00"/>
    <s v="Morning"/>
    <x v="1"/>
    <x v="1"/>
  </r>
  <r>
    <x v="1438"/>
    <x v="12"/>
    <s v="Endeavor Air Inc.: 9E"/>
    <s v="9E"/>
    <n v="20363"/>
    <n v="5186"/>
    <x v="7"/>
    <s v="Atlanta, GA"/>
    <s v="LEX"/>
    <s v="Lexington, KY"/>
    <n v="2235"/>
    <n v="2232"/>
    <n v="-3"/>
    <n v="10"/>
    <n v="2242"/>
    <n v="2331"/>
    <n v="6"/>
    <n v="2355"/>
    <n v="2337"/>
    <n v="-18"/>
    <n v="0"/>
    <n v="0"/>
    <n v="80"/>
    <n v="65"/>
    <n v="49"/>
    <n v="304"/>
    <m/>
    <m/>
    <m/>
    <m/>
    <m/>
    <s v="23:37"/>
    <s v="22:32"/>
    <d v="1899-12-30T01:05:00"/>
    <s v="Evening"/>
    <x v="1"/>
    <x v="3"/>
  </r>
  <r>
    <x v="1439"/>
    <x v="1"/>
    <s v="Delta Air Lines Inc.: DL"/>
    <s v="DL"/>
    <n v="19790"/>
    <n v="2299"/>
    <x v="7"/>
    <s v="Atlanta, GA"/>
    <s v="CLT"/>
    <s v="Charlotte, NC"/>
    <n v="715"/>
    <n v="715"/>
    <n v="0"/>
    <n v="30"/>
    <n v="745"/>
    <n v="830"/>
    <n v="4"/>
    <n v="832"/>
    <n v="834"/>
    <n v="2"/>
    <n v="0"/>
    <n v="0"/>
    <n v="77"/>
    <n v="79"/>
    <n v="45"/>
    <n v="226"/>
    <m/>
    <m/>
    <m/>
    <m/>
    <m/>
    <s v="08:34"/>
    <s v="07:15"/>
    <d v="1899-12-30T01:19:00"/>
    <s v="Morning"/>
    <x v="0"/>
    <x v="0"/>
  </r>
  <r>
    <x v="1440"/>
    <x v="3"/>
    <s v="American Airlines Inc.: AA"/>
    <s v="AA"/>
    <n v="19805"/>
    <n v="1203"/>
    <x v="19"/>
    <s v="Charlotte, NC"/>
    <s v="BUF"/>
    <s v="Buffalo, NY"/>
    <n v="925"/>
    <n v="924"/>
    <n v="-1"/>
    <n v="12"/>
    <n v="936"/>
    <n v="1055"/>
    <n v="8"/>
    <n v="1113"/>
    <n v="1103"/>
    <n v="-10"/>
    <n v="0"/>
    <n v="0"/>
    <n v="108"/>
    <n v="99"/>
    <n v="79"/>
    <n v="546"/>
    <m/>
    <m/>
    <m/>
    <m/>
    <m/>
    <s v="11:03"/>
    <s v="09:24"/>
    <d v="1899-12-30T01:39:00"/>
    <s v="Morning"/>
    <x v="1"/>
    <x v="3"/>
  </r>
  <r>
    <x v="1441"/>
    <x v="2"/>
    <s v="Southwest Airlines Co.: WN"/>
    <s v="WN"/>
    <n v="19393"/>
    <n v="17"/>
    <x v="112"/>
    <s v="Houston, TX"/>
    <s v="CRP"/>
    <s v="Corpus Christi, TX"/>
    <n v="1305"/>
    <n v="1257"/>
    <n v="-8"/>
    <n v="14"/>
    <n v="1311"/>
    <n v="1348"/>
    <n v="4"/>
    <n v="1405"/>
    <n v="1352"/>
    <n v="-13"/>
    <n v="0"/>
    <n v="0"/>
    <n v="60"/>
    <n v="55"/>
    <n v="37"/>
    <n v="187"/>
    <m/>
    <m/>
    <m/>
    <m/>
    <m/>
    <s v="13:52"/>
    <s v="12:57"/>
    <d v="1899-12-30T00:55:00"/>
    <s v="Afternoon"/>
    <x v="1"/>
    <x v="0"/>
  </r>
  <r>
    <x v="1442"/>
    <x v="14"/>
    <s v="Frontier Airlines Inc.: F9"/>
    <s v="F9"/>
    <n v="20436"/>
    <n v="731"/>
    <x v="133"/>
    <s v="Memphis, TN"/>
    <s v="DEN"/>
    <s v="Denver, CO"/>
    <n v="1757"/>
    <n v="1745"/>
    <n v="-12"/>
    <n v="11"/>
    <n v="1756"/>
    <n v="1901"/>
    <n v="30"/>
    <n v="1943"/>
    <n v="1931"/>
    <n v="-12"/>
    <n v="0"/>
    <n v="0"/>
    <n v="166"/>
    <n v="166"/>
    <n v="125"/>
    <n v="872"/>
    <m/>
    <m/>
    <m/>
    <m/>
    <m/>
    <s v="19:31"/>
    <s v="17:45"/>
    <d v="1899-12-30T01:46:00"/>
    <s v="Afternoon"/>
    <x v="1"/>
    <x v="1"/>
  </r>
  <r>
    <x v="1443"/>
    <x v="2"/>
    <s v="Southwest Airlines Co.: WN"/>
    <s v="WN"/>
    <n v="19393"/>
    <n v="974"/>
    <x v="16"/>
    <s v="Fort Lauderdale, FL"/>
    <s v="BWI"/>
    <s v="Baltimore, MD"/>
    <n v="745"/>
    <n v="735"/>
    <n v="-10"/>
    <n v="14"/>
    <n v="749"/>
    <n v="952"/>
    <n v="4"/>
    <n v="1015"/>
    <n v="956"/>
    <n v="-19"/>
    <n v="0"/>
    <n v="0"/>
    <n v="150"/>
    <n v="141"/>
    <n v="123"/>
    <n v="925"/>
    <m/>
    <m/>
    <m/>
    <m/>
    <m/>
    <s v="09:56"/>
    <s v="07:35"/>
    <d v="1899-12-30T02:21:00"/>
    <s v="Morning"/>
    <x v="1"/>
    <x v="0"/>
  </r>
  <r>
    <x v="1444"/>
    <x v="0"/>
    <s v="United Air Lines Inc.: UA"/>
    <s v="UA"/>
    <n v="19977"/>
    <n v="2678"/>
    <x v="29"/>
    <s v="San Francisco, CA"/>
    <s v="BZN"/>
    <s v="Bozeman, MT"/>
    <n v="1155"/>
    <n v="0"/>
    <n v="0"/>
    <m/>
    <m/>
    <m/>
    <m/>
    <n v="1509"/>
    <n v="0"/>
    <n v="0"/>
    <n v="1"/>
    <n v="0"/>
    <n v="134"/>
    <m/>
    <m/>
    <n v="807"/>
    <m/>
    <m/>
    <m/>
    <m/>
    <m/>
    <s v="00:00"/>
    <s v="00:00"/>
    <d v="1899-12-30T00:00:00"/>
    <s v="Night"/>
    <x v="0"/>
    <x v="4"/>
  </r>
  <r>
    <x v="1445"/>
    <x v="2"/>
    <s v="Southwest Airlines Co.: WN"/>
    <s v="WN"/>
    <n v="19393"/>
    <n v="667"/>
    <x v="38"/>
    <s v="St. Louis, MO"/>
    <s v="BOS"/>
    <s v="Boston, MA"/>
    <n v="1210"/>
    <n v="1205"/>
    <n v="-5"/>
    <n v="11"/>
    <n v="1216"/>
    <n v="1525"/>
    <n v="3"/>
    <n v="1550"/>
    <n v="1528"/>
    <n v="-22"/>
    <n v="0"/>
    <n v="0"/>
    <n v="160"/>
    <n v="143"/>
    <n v="129"/>
    <n v="1047"/>
    <m/>
    <m/>
    <m/>
    <m/>
    <m/>
    <s v="15:28"/>
    <s v="12:05"/>
    <d v="1899-12-30T03:23:00"/>
    <s v="Afternoon"/>
    <x v="1"/>
    <x v="6"/>
  </r>
  <r>
    <x v="1446"/>
    <x v="8"/>
    <s v="PSA Airlines Inc.: OH"/>
    <s v="OH"/>
    <n v="20397"/>
    <n v="5489"/>
    <x v="122"/>
    <s v="Asheville, NC"/>
    <s v="CLT"/>
    <s v="Charlotte, NC"/>
    <n v="716"/>
    <n v="711"/>
    <n v="-5"/>
    <n v="16"/>
    <n v="727"/>
    <n v="753"/>
    <n v="12"/>
    <n v="823"/>
    <n v="805"/>
    <n v="-18"/>
    <n v="0"/>
    <n v="0"/>
    <n v="67"/>
    <n v="54"/>
    <n v="26"/>
    <n v="91"/>
    <m/>
    <m/>
    <m/>
    <m/>
    <m/>
    <s v="08:05"/>
    <s v="07:11"/>
    <d v="1899-12-30T00:54:00"/>
    <s v="Morning"/>
    <x v="1"/>
    <x v="0"/>
  </r>
  <r>
    <x v="1447"/>
    <x v="9"/>
    <s v="Allegiant Air: G4"/>
    <s v="G4"/>
    <n v="20368"/>
    <n v="577"/>
    <x v="114"/>
    <s v="Phoenix, AZ"/>
    <s v="MOT"/>
    <s v="Minot, ND"/>
    <n v="1337"/>
    <n v="1341"/>
    <n v="4"/>
    <n v="20"/>
    <n v="1401"/>
    <n v="1740"/>
    <n v="7"/>
    <n v="1725"/>
    <n v="1747"/>
    <n v="22"/>
    <n v="0"/>
    <n v="0"/>
    <n v="168"/>
    <n v="186"/>
    <n v="159"/>
    <n v="1164"/>
    <n v="0"/>
    <n v="0"/>
    <n v="18"/>
    <n v="0"/>
    <n v="4"/>
    <s v="17:47"/>
    <s v="13:41"/>
    <d v="1899-12-30T04:06:00"/>
    <s v="Afternoon"/>
    <x v="0"/>
    <x v="5"/>
  </r>
  <r>
    <x v="1448"/>
    <x v="6"/>
    <s v="Alaska Airlines Inc.: AS"/>
    <s v="AS"/>
    <n v="19930"/>
    <n v="1651"/>
    <x v="21"/>
    <s v="Las Vegas, NV"/>
    <s v="SEA"/>
    <s v="Seattle, WA"/>
    <n v="710"/>
    <n v="745"/>
    <n v="35"/>
    <n v="18"/>
    <n v="803"/>
    <n v="1021"/>
    <n v="26"/>
    <n v="959"/>
    <n v="1047"/>
    <n v="48"/>
    <n v="0"/>
    <n v="0"/>
    <n v="169"/>
    <n v="182"/>
    <n v="138"/>
    <n v="867"/>
    <n v="35"/>
    <n v="0"/>
    <n v="13"/>
    <n v="0"/>
    <n v="0"/>
    <s v="10:47"/>
    <s v="07:45"/>
    <d v="1899-12-30T03:02:00"/>
    <s v="Morning"/>
    <x v="0"/>
    <x v="5"/>
  </r>
  <r>
    <x v="1449"/>
    <x v="11"/>
    <s v="SkyWest Airlines Inc.: OO"/>
    <s v="OO"/>
    <n v="20304"/>
    <n v="3613"/>
    <x v="79"/>
    <s v="Portland, OR"/>
    <s v="SEA"/>
    <s v="Seattle, WA"/>
    <n v="535"/>
    <n v="529"/>
    <n v="-6"/>
    <n v="11"/>
    <n v="540"/>
    <n v="613"/>
    <n v="5"/>
    <n v="638"/>
    <n v="618"/>
    <n v="-20"/>
    <n v="0"/>
    <n v="0"/>
    <n v="63"/>
    <n v="49"/>
    <n v="33"/>
    <n v="129"/>
    <m/>
    <m/>
    <m/>
    <m/>
    <m/>
    <s v="06:18"/>
    <s v="05:29"/>
    <d v="1899-12-30T00:49:00"/>
    <s v="Night"/>
    <x v="1"/>
    <x v="1"/>
  </r>
  <r>
    <x v="1450"/>
    <x v="1"/>
    <s v="Delta Air Lines Inc.: DL"/>
    <s v="DL"/>
    <n v="19790"/>
    <n v="1224"/>
    <x v="139"/>
    <s v="Omaha, NE"/>
    <s v="ATL"/>
    <s v="Atlanta, GA"/>
    <n v="700"/>
    <n v="650"/>
    <n v="-10"/>
    <n v="12"/>
    <n v="702"/>
    <n v="941"/>
    <n v="7"/>
    <n v="1004"/>
    <n v="948"/>
    <n v="-16"/>
    <n v="0"/>
    <n v="0"/>
    <n v="124"/>
    <n v="118"/>
    <n v="99"/>
    <n v="821"/>
    <m/>
    <m/>
    <m/>
    <m/>
    <m/>
    <s v="09:48"/>
    <s v="06:50"/>
    <d v="1899-12-30T02:58:00"/>
    <s v="Morning"/>
    <x v="1"/>
    <x v="4"/>
  </r>
  <r>
    <x v="1451"/>
    <x v="3"/>
    <s v="American Airlines Inc.: AA"/>
    <s v="AA"/>
    <n v="19805"/>
    <n v="2064"/>
    <x v="16"/>
    <s v="Fort Lauderdale, FL"/>
    <s v="CLT"/>
    <s v="Charlotte, NC"/>
    <n v="1000"/>
    <n v="955"/>
    <n v="-5"/>
    <n v="13"/>
    <n v="1008"/>
    <n v="1145"/>
    <n v="13"/>
    <n v="1209"/>
    <n v="1158"/>
    <n v="-11"/>
    <n v="0"/>
    <n v="0"/>
    <n v="129"/>
    <n v="123"/>
    <n v="97"/>
    <n v="632"/>
    <m/>
    <m/>
    <m/>
    <m/>
    <m/>
    <s v="11:58"/>
    <s v="09:55"/>
    <d v="1899-12-30T02:03:00"/>
    <s v="Morning"/>
    <x v="1"/>
    <x v="1"/>
  </r>
  <r>
    <x v="1452"/>
    <x v="2"/>
    <s v="Southwest Airlines Co.: WN"/>
    <s v="WN"/>
    <n v="19393"/>
    <n v="2257"/>
    <x v="36"/>
    <s v="New Orleans, LA"/>
    <s v="ATL"/>
    <s v="Atlanta, GA"/>
    <n v="1040"/>
    <n v="1035"/>
    <n v="-5"/>
    <n v="9"/>
    <n v="1044"/>
    <n v="1240"/>
    <n v="7"/>
    <n v="1305"/>
    <n v="1247"/>
    <n v="-18"/>
    <n v="0"/>
    <n v="0"/>
    <n v="85"/>
    <n v="72"/>
    <n v="56"/>
    <n v="425"/>
    <m/>
    <m/>
    <m/>
    <m/>
    <m/>
    <s v="12:47"/>
    <s v="10:35"/>
    <d v="1899-12-30T02:12:00"/>
    <s v="Morning"/>
    <x v="1"/>
    <x v="3"/>
  </r>
  <r>
    <x v="1453"/>
    <x v="8"/>
    <s v="PSA Airlines Inc.: OH"/>
    <s v="OH"/>
    <n v="20397"/>
    <n v="5375"/>
    <x v="3"/>
    <s v="Washington, DC"/>
    <s v="CAE"/>
    <s v="Columbia, SC"/>
    <n v="859"/>
    <n v="958"/>
    <n v="59"/>
    <n v="22"/>
    <n v="1020"/>
    <n v="1129"/>
    <n v="4"/>
    <n v="1035"/>
    <n v="1133"/>
    <n v="58"/>
    <n v="0"/>
    <n v="0"/>
    <n v="96"/>
    <n v="95"/>
    <n v="69"/>
    <n v="408"/>
    <n v="58"/>
    <n v="0"/>
    <n v="0"/>
    <n v="0"/>
    <n v="0"/>
    <s v="11:33"/>
    <s v="09:58"/>
    <d v="1899-12-30T01:35:00"/>
    <s v="Morning"/>
    <x v="0"/>
    <x v="4"/>
  </r>
  <r>
    <x v="1454"/>
    <x v="2"/>
    <s v="Southwest Airlines Co.: WN"/>
    <s v="WN"/>
    <n v="19393"/>
    <n v="4166"/>
    <x v="106"/>
    <s v="Oakland, CA"/>
    <s v="LGB"/>
    <s v="Long Beach, CA"/>
    <n v="1810"/>
    <n v="1810"/>
    <n v="0"/>
    <n v="8"/>
    <n v="1818"/>
    <n v="1919"/>
    <n v="4"/>
    <n v="1935"/>
    <n v="1923"/>
    <n v="-12"/>
    <n v="0"/>
    <n v="0"/>
    <n v="85"/>
    <n v="73"/>
    <n v="61"/>
    <n v="353"/>
    <m/>
    <m/>
    <m/>
    <m/>
    <m/>
    <s v="19:23"/>
    <s v="18:10"/>
    <d v="1899-12-30T01:13:00"/>
    <s v="Evening"/>
    <x v="1"/>
    <x v="0"/>
  </r>
  <r>
    <x v="1455"/>
    <x v="2"/>
    <s v="Southwest Airlines Co.: WN"/>
    <s v="WN"/>
    <n v="19393"/>
    <n v="737"/>
    <x v="40"/>
    <s v="Phoenix, AZ"/>
    <s v="AUS"/>
    <s v="Austin, TX"/>
    <n v="1540"/>
    <n v="1535"/>
    <n v="-5"/>
    <n v="7"/>
    <n v="1542"/>
    <n v="1927"/>
    <n v="4"/>
    <n v="1940"/>
    <n v="1931"/>
    <n v="-9"/>
    <n v="0"/>
    <n v="0"/>
    <n v="120"/>
    <n v="116"/>
    <n v="105"/>
    <n v="872"/>
    <m/>
    <m/>
    <m/>
    <m/>
    <m/>
    <s v="19:31"/>
    <s v="15:35"/>
    <d v="1899-12-30T03:56:00"/>
    <s v="Afternoon"/>
    <x v="1"/>
    <x v="0"/>
  </r>
  <r>
    <x v="1456"/>
    <x v="11"/>
    <s v="SkyWest Airlines Inc.: OO"/>
    <s v="OO"/>
    <n v="20304"/>
    <n v="3566"/>
    <x v="29"/>
    <s v="San Francisco, CA"/>
    <s v="SEA"/>
    <s v="Seattle, WA"/>
    <n v="745"/>
    <n v="743"/>
    <n v="-2"/>
    <n v="9"/>
    <n v="752"/>
    <n v="934"/>
    <n v="10"/>
    <n v="1001"/>
    <n v="944"/>
    <n v="-17"/>
    <n v="0"/>
    <n v="0"/>
    <n v="136"/>
    <n v="121"/>
    <n v="102"/>
    <n v="679"/>
    <m/>
    <m/>
    <m/>
    <m/>
    <m/>
    <s v="09:44"/>
    <s v="07:43"/>
    <d v="1899-12-30T02:01:00"/>
    <s v="Morning"/>
    <x v="1"/>
    <x v="0"/>
  </r>
  <r>
    <x v="1457"/>
    <x v="2"/>
    <s v="Southwest Airlines Co.: WN"/>
    <s v="WN"/>
    <n v="19393"/>
    <n v="3758"/>
    <x v="2"/>
    <s v="Dallas, TX"/>
    <s v="AUS"/>
    <s v="Austin, TX"/>
    <n v="1725"/>
    <n v="1718"/>
    <n v="-7"/>
    <n v="9"/>
    <n v="1727"/>
    <n v="1800"/>
    <n v="16"/>
    <n v="1820"/>
    <n v="1816"/>
    <n v="-4"/>
    <n v="0"/>
    <n v="0"/>
    <n v="55"/>
    <n v="58"/>
    <n v="33"/>
    <n v="189"/>
    <m/>
    <m/>
    <m/>
    <m/>
    <m/>
    <s v="18:16"/>
    <s v="17:18"/>
    <d v="1899-12-30T00:58:00"/>
    <s v="Afternoon"/>
    <x v="1"/>
    <x v="4"/>
  </r>
  <r>
    <x v="1458"/>
    <x v="7"/>
    <s v="JetBlue Airways: B6"/>
    <s v="B6"/>
    <n v="20409"/>
    <n v="102"/>
    <x v="15"/>
    <s v="New York, NY"/>
    <s v="BUF"/>
    <s v="Buffalo, NY"/>
    <n v="2245"/>
    <n v="2"/>
    <n v="77"/>
    <n v="25"/>
    <n v="27"/>
    <n v="125"/>
    <n v="3"/>
    <n v="22"/>
    <n v="128"/>
    <n v="66"/>
    <n v="0"/>
    <n v="0"/>
    <n v="97"/>
    <n v="86"/>
    <n v="58"/>
    <n v="301"/>
    <n v="66"/>
    <n v="0"/>
    <n v="0"/>
    <n v="0"/>
    <n v="0"/>
    <s v="01:28"/>
    <s v="00:02"/>
    <d v="1899-12-30T01:26:00"/>
    <s v="Night"/>
    <x v="0"/>
    <x v="6"/>
  </r>
  <r>
    <x v="1459"/>
    <x v="13"/>
    <s v="Envoy Air: MQ"/>
    <s v="MQ"/>
    <n v="20398"/>
    <n v="3421"/>
    <x v="18"/>
    <s v="Dallas/Fort Worth, TX"/>
    <s v="BHM"/>
    <s v="Birmingham, AL"/>
    <n v="1025"/>
    <n v="1020"/>
    <n v="-5"/>
    <n v="19"/>
    <n v="1039"/>
    <n v="1202"/>
    <n v="1"/>
    <n v="1212"/>
    <n v="1203"/>
    <n v="-9"/>
    <n v="0"/>
    <n v="0"/>
    <n v="107"/>
    <n v="103"/>
    <n v="83"/>
    <n v="597"/>
    <m/>
    <m/>
    <m/>
    <m/>
    <m/>
    <s v="12:03"/>
    <s v="10:20"/>
    <d v="1899-12-30T01:43:00"/>
    <s v="Morning"/>
    <x v="1"/>
    <x v="1"/>
  </r>
  <r>
    <x v="1460"/>
    <x v="11"/>
    <s v="SkyWest Airlines Inc.: OO"/>
    <s v="OO"/>
    <n v="20304"/>
    <n v="3369"/>
    <x v="110"/>
    <s v="Burbank, CA"/>
    <s v="PDX"/>
    <s v="Portland, OR"/>
    <n v="1830"/>
    <n v="1820"/>
    <n v="-10"/>
    <n v="18"/>
    <n v="1838"/>
    <n v="2034"/>
    <n v="3"/>
    <n v="2054"/>
    <n v="2037"/>
    <n v="-17"/>
    <n v="0"/>
    <n v="0"/>
    <n v="144"/>
    <n v="137"/>
    <n v="116"/>
    <n v="817"/>
    <m/>
    <m/>
    <m/>
    <m/>
    <m/>
    <s v="20:37"/>
    <s v="18:20"/>
    <d v="1899-12-30T02:17:00"/>
    <s v="Evening"/>
    <x v="1"/>
    <x v="0"/>
  </r>
  <r>
    <x v="1461"/>
    <x v="2"/>
    <s v="Southwest Airlines Co.: WN"/>
    <s v="WN"/>
    <n v="19393"/>
    <n v="110"/>
    <x v="56"/>
    <s v="Louisville, KY"/>
    <s v="TPA"/>
    <s v="Tampa, FL"/>
    <n v="1125"/>
    <n v="1146"/>
    <n v="21"/>
    <n v="13"/>
    <n v="1159"/>
    <n v="1337"/>
    <n v="5"/>
    <n v="1330"/>
    <n v="1342"/>
    <n v="12"/>
    <n v="0"/>
    <n v="0"/>
    <n v="125"/>
    <n v="116"/>
    <n v="98"/>
    <n v="727"/>
    <m/>
    <m/>
    <m/>
    <m/>
    <m/>
    <s v="13:42"/>
    <s v="11:46"/>
    <d v="1899-12-30T01:56:00"/>
    <s v="Morning"/>
    <x v="0"/>
    <x v="2"/>
  </r>
  <r>
    <x v="1462"/>
    <x v="11"/>
    <s v="SkyWest Airlines Inc.: OO"/>
    <s v="OO"/>
    <n v="20304"/>
    <n v="3712"/>
    <x v="34"/>
    <s v="Detroit, MI"/>
    <s v="BNA"/>
    <s v="Nashville, TN"/>
    <n v="2015"/>
    <n v="2015"/>
    <n v="0"/>
    <n v="16"/>
    <n v="2031"/>
    <n v="2042"/>
    <n v="8"/>
    <n v="2053"/>
    <n v="2050"/>
    <n v="-3"/>
    <n v="0"/>
    <n v="0"/>
    <n v="98"/>
    <n v="95"/>
    <n v="71"/>
    <n v="456"/>
    <m/>
    <m/>
    <m/>
    <m/>
    <m/>
    <s v="20:50"/>
    <s v="20:15"/>
    <d v="1899-12-30T00:35:00"/>
    <s v="Evening"/>
    <x v="1"/>
    <x v="3"/>
  </r>
  <r>
    <x v="1463"/>
    <x v="1"/>
    <s v="Delta Air Lines Inc.: DL"/>
    <s v="DL"/>
    <n v="19790"/>
    <n v="735"/>
    <x v="18"/>
    <s v="Dallas/Fort Worth, TX"/>
    <s v="MSP"/>
    <s v="Minneapolis, MN"/>
    <n v="1430"/>
    <n v="1425"/>
    <n v="-5"/>
    <n v="13"/>
    <n v="1438"/>
    <n v="1632"/>
    <n v="3"/>
    <n v="1648"/>
    <n v="1635"/>
    <n v="-13"/>
    <n v="0"/>
    <n v="0"/>
    <n v="138"/>
    <n v="130"/>
    <n v="114"/>
    <n v="852"/>
    <m/>
    <m/>
    <m/>
    <m/>
    <m/>
    <s v="16:35"/>
    <s v="14:25"/>
    <d v="1899-12-30T02:10:00"/>
    <s v="Afternoon"/>
    <x v="1"/>
    <x v="0"/>
  </r>
  <r>
    <x v="1464"/>
    <x v="3"/>
    <s v="American Airlines Inc.: AA"/>
    <s v="AA"/>
    <n v="19805"/>
    <n v="1788"/>
    <x v="42"/>
    <s v="New York, NY"/>
    <s v="CLT"/>
    <s v="Charlotte, NC"/>
    <n v="1130"/>
    <n v="1127"/>
    <n v="-3"/>
    <n v="19"/>
    <n v="1146"/>
    <n v="1324"/>
    <n v="10"/>
    <n v="1342"/>
    <n v="1334"/>
    <n v="-8"/>
    <n v="0"/>
    <n v="0"/>
    <n v="132"/>
    <n v="127"/>
    <n v="98"/>
    <n v="544"/>
    <m/>
    <m/>
    <m/>
    <m/>
    <m/>
    <s v="13:34"/>
    <s v="11:27"/>
    <d v="1899-12-30T02:07:00"/>
    <s v="Morning"/>
    <x v="1"/>
    <x v="1"/>
  </r>
  <r>
    <x v="1465"/>
    <x v="0"/>
    <s v="United Air Lines Inc.: UA"/>
    <s v="UA"/>
    <n v="19977"/>
    <n v="1293"/>
    <x v="54"/>
    <s v="Newark, NJ"/>
    <s v="CLE"/>
    <s v="Cleveland, OH"/>
    <n v="1800"/>
    <n v="1756"/>
    <n v="-4"/>
    <n v="37"/>
    <n v="1833"/>
    <n v="1931"/>
    <n v="5"/>
    <n v="1944"/>
    <n v="1936"/>
    <n v="-8"/>
    <n v="0"/>
    <n v="0"/>
    <n v="104"/>
    <n v="100"/>
    <n v="58"/>
    <n v="404"/>
    <m/>
    <m/>
    <m/>
    <m/>
    <m/>
    <s v="19:36"/>
    <s v="17:56"/>
    <d v="1899-12-30T01:40:00"/>
    <s v="Afternoon"/>
    <x v="1"/>
    <x v="3"/>
  </r>
  <r>
    <x v="1466"/>
    <x v="12"/>
    <s v="Endeavor Air Inc.: 9E"/>
    <s v="9E"/>
    <n v="20363"/>
    <n v="4958"/>
    <x v="191"/>
    <s v="Jacksonville/Camp Lejeune, NC"/>
    <s v="ATL"/>
    <s v="Atlanta, GA"/>
    <n v="1255"/>
    <n v="1249"/>
    <n v="-6"/>
    <n v="9"/>
    <n v="1258"/>
    <n v="1407"/>
    <n v="12"/>
    <n v="1432"/>
    <n v="1419"/>
    <n v="-13"/>
    <n v="0"/>
    <n v="0"/>
    <n v="97"/>
    <n v="90"/>
    <n v="69"/>
    <n v="399"/>
    <m/>
    <m/>
    <m/>
    <m/>
    <m/>
    <s v="14:19"/>
    <s v="12:49"/>
    <d v="1899-12-30T01:30:00"/>
    <s v="Afternoon"/>
    <x v="1"/>
    <x v="4"/>
  </r>
  <r>
    <x v="1467"/>
    <x v="2"/>
    <s v="Southwest Airlines Co.: WN"/>
    <s v="WN"/>
    <n v="19393"/>
    <n v="664"/>
    <x v="0"/>
    <s v="Denver, CO"/>
    <s v="SMF"/>
    <s v="Sacramento, CA"/>
    <n v="1640"/>
    <n v="1707"/>
    <n v="27"/>
    <n v="10"/>
    <n v="1717"/>
    <n v="1818"/>
    <n v="4"/>
    <n v="1805"/>
    <n v="1822"/>
    <n v="17"/>
    <n v="0"/>
    <n v="0"/>
    <n v="145"/>
    <n v="135"/>
    <n v="121"/>
    <n v="909"/>
    <n v="11"/>
    <n v="0"/>
    <n v="0"/>
    <n v="0"/>
    <n v="6"/>
    <s v="18:22"/>
    <s v="17:07"/>
    <d v="1899-12-30T01:15:00"/>
    <s v="Afternoon"/>
    <x v="0"/>
    <x v="6"/>
  </r>
  <r>
    <x v="1468"/>
    <x v="0"/>
    <s v="United Air Lines Inc.: UA"/>
    <s v="UA"/>
    <n v="19977"/>
    <n v="1217"/>
    <x v="5"/>
    <s v="Houston, TX"/>
    <s v="MCO"/>
    <s v="Orlando, FL"/>
    <n v="1230"/>
    <n v="1229"/>
    <n v="-1"/>
    <n v="25"/>
    <n v="1254"/>
    <n v="1553"/>
    <n v="6"/>
    <n v="1556"/>
    <n v="1559"/>
    <n v="3"/>
    <n v="0"/>
    <n v="0"/>
    <n v="146"/>
    <n v="150"/>
    <n v="119"/>
    <n v="854"/>
    <m/>
    <m/>
    <m/>
    <m/>
    <m/>
    <s v="15:59"/>
    <s v="12:29"/>
    <d v="1899-12-30T03:30:00"/>
    <s v="Afternoon"/>
    <x v="1"/>
    <x v="3"/>
  </r>
  <r>
    <x v="1469"/>
    <x v="11"/>
    <s v="SkyWest Airlines Inc.: OO"/>
    <s v="OO"/>
    <n v="20304"/>
    <n v="5517"/>
    <x v="120"/>
    <s v="Colorado Springs, CO"/>
    <s v="DEN"/>
    <s v="Denver, CO"/>
    <n v="740"/>
    <n v="736"/>
    <n v="-4"/>
    <n v="53"/>
    <n v="829"/>
    <n v="846"/>
    <n v="12"/>
    <n v="839"/>
    <n v="858"/>
    <n v="19"/>
    <n v="0"/>
    <n v="0"/>
    <n v="59"/>
    <n v="82"/>
    <n v="17"/>
    <n v="73"/>
    <n v="0"/>
    <n v="0"/>
    <n v="19"/>
    <n v="0"/>
    <n v="0"/>
    <s v="08:58"/>
    <s v="07:36"/>
    <d v="1899-12-30T01:22:00"/>
    <s v="Morning"/>
    <x v="1"/>
    <x v="6"/>
  </r>
  <r>
    <x v="1470"/>
    <x v="1"/>
    <s v="Delta Air Lines Inc.: DL"/>
    <s v="DL"/>
    <n v="19790"/>
    <n v="2195"/>
    <x v="34"/>
    <s v="Detroit, MI"/>
    <s v="FLL"/>
    <s v="Fort Lauderdale, FL"/>
    <n v="2050"/>
    <n v="2158"/>
    <n v="68"/>
    <n v="13"/>
    <n v="2211"/>
    <n v="34"/>
    <n v="5"/>
    <n v="2359"/>
    <n v="39"/>
    <n v="40"/>
    <n v="0"/>
    <n v="0"/>
    <n v="189"/>
    <n v="161"/>
    <n v="143"/>
    <n v="1127"/>
    <n v="0"/>
    <n v="0"/>
    <n v="0"/>
    <n v="0"/>
    <n v="40"/>
    <s v="00:39"/>
    <s v="21:58"/>
    <n v="-0.8881944444444444"/>
    <s v="Evening"/>
    <x v="0"/>
    <x v="6"/>
  </r>
  <r>
    <x v="1471"/>
    <x v="11"/>
    <s v="SkyWest Airlines Inc.: OO"/>
    <s v="OO"/>
    <n v="20304"/>
    <n v="5852"/>
    <x v="192"/>
    <s v="Grand Junction, CO"/>
    <s v="DEN"/>
    <s v="Denver, CO"/>
    <n v="720"/>
    <n v="717"/>
    <n v="-3"/>
    <n v="26"/>
    <n v="743"/>
    <n v="824"/>
    <n v="5"/>
    <n v="831"/>
    <n v="829"/>
    <n v="-2"/>
    <n v="0"/>
    <n v="0"/>
    <n v="71"/>
    <n v="72"/>
    <n v="41"/>
    <n v="212"/>
    <m/>
    <m/>
    <m/>
    <m/>
    <m/>
    <s v="08:29"/>
    <s v="07:17"/>
    <d v="1899-12-30T01:12:00"/>
    <s v="Morning"/>
    <x v="1"/>
    <x v="6"/>
  </r>
  <r>
    <x v="1472"/>
    <x v="3"/>
    <s v="American Airlines Inc.: AA"/>
    <s v="AA"/>
    <n v="19805"/>
    <n v="632"/>
    <x v="18"/>
    <s v="Dallas/Fort Worth, TX"/>
    <s v="OKC"/>
    <s v="Oklahoma City, OK"/>
    <n v="844"/>
    <n v="841"/>
    <n v="-3"/>
    <n v="14"/>
    <n v="855"/>
    <n v="940"/>
    <n v="4"/>
    <n v="943"/>
    <n v="944"/>
    <n v="1"/>
    <n v="0"/>
    <n v="0"/>
    <n v="59"/>
    <n v="63"/>
    <n v="45"/>
    <n v="175"/>
    <m/>
    <m/>
    <m/>
    <m/>
    <m/>
    <s v="09:44"/>
    <s v="08:41"/>
    <d v="1899-12-30T01:03:00"/>
    <s v="Morning"/>
    <x v="1"/>
    <x v="4"/>
  </r>
  <r>
    <x v="1473"/>
    <x v="12"/>
    <s v="Endeavor Air Inc.: 9E"/>
    <s v="9E"/>
    <n v="20363"/>
    <n v="5344"/>
    <x v="7"/>
    <s v="Atlanta, GA"/>
    <s v="GTR"/>
    <s v="Columbus, MS"/>
    <n v="1230"/>
    <n v="1227"/>
    <n v="-3"/>
    <n v="12"/>
    <n v="1239"/>
    <n v="1225"/>
    <n v="4"/>
    <n v="1237"/>
    <n v="1229"/>
    <n v="-8"/>
    <n v="0"/>
    <n v="0"/>
    <n v="67"/>
    <n v="62"/>
    <n v="46"/>
    <n v="241"/>
    <m/>
    <m/>
    <m/>
    <m/>
    <m/>
    <s v="12:29"/>
    <s v="12:27"/>
    <d v="1899-12-30T00:02:00"/>
    <s v="Afternoon"/>
    <x v="1"/>
    <x v="3"/>
  </r>
  <r>
    <x v="1474"/>
    <x v="7"/>
    <s v="JetBlue Airways: B6"/>
    <s v="B6"/>
    <n v="20409"/>
    <n v="384"/>
    <x v="48"/>
    <s v="Orlando, FL"/>
    <s v="JFK"/>
    <s v="New York, NY"/>
    <n v="1825"/>
    <n v="1915"/>
    <n v="50"/>
    <n v="36"/>
    <n v="1951"/>
    <n v="2149"/>
    <n v="13"/>
    <n v="2111"/>
    <n v="2202"/>
    <n v="51"/>
    <n v="0"/>
    <n v="0"/>
    <n v="166"/>
    <n v="167"/>
    <n v="118"/>
    <n v="944"/>
    <n v="18"/>
    <n v="0"/>
    <n v="1"/>
    <n v="0"/>
    <n v="32"/>
    <s v="22:02"/>
    <s v="19:15"/>
    <d v="1899-12-30T02:47:00"/>
    <s v="Evening"/>
    <x v="0"/>
    <x v="4"/>
  </r>
  <r>
    <x v="1475"/>
    <x v="11"/>
    <s v="SkyWest Airlines Inc.: OO"/>
    <s v="OO"/>
    <n v="20304"/>
    <n v="4040"/>
    <x v="24"/>
    <s v="Salt Lake City, UT"/>
    <s v="OKC"/>
    <s v="Oklahoma City, OK"/>
    <n v="2055"/>
    <n v="2100"/>
    <n v="5"/>
    <n v="19"/>
    <n v="2119"/>
    <n v="9"/>
    <n v="5"/>
    <n v="21"/>
    <n v="14"/>
    <n v="-7"/>
    <n v="0"/>
    <n v="0"/>
    <n v="146"/>
    <n v="134"/>
    <n v="110"/>
    <n v="866"/>
    <m/>
    <m/>
    <m/>
    <m/>
    <m/>
    <s v="00:14"/>
    <s v="21:00"/>
    <n v="-0.86527777777777781"/>
    <s v="Evening"/>
    <x v="1"/>
    <x v="4"/>
  </r>
  <r>
    <x v="1476"/>
    <x v="2"/>
    <s v="Southwest Airlines Co.: WN"/>
    <s v="WN"/>
    <n v="19393"/>
    <n v="1696"/>
    <x v="40"/>
    <s v="Phoenix, AZ"/>
    <s v="DEN"/>
    <s v="Denver, CO"/>
    <n v="1550"/>
    <n v="1554"/>
    <n v="4"/>
    <n v="17"/>
    <n v="1611"/>
    <n v="1832"/>
    <n v="12"/>
    <n v="1830"/>
    <n v="1844"/>
    <n v="14"/>
    <n v="0"/>
    <n v="0"/>
    <n v="100"/>
    <n v="110"/>
    <n v="81"/>
    <n v="602"/>
    <m/>
    <m/>
    <m/>
    <m/>
    <m/>
    <s v="18:44"/>
    <s v="15:54"/>
    <d v="1899-12-30T02:50:00"/>
    <s v="Afternoon"/>
    <x v="0"/>
    <x v="3"/>
  </r>
  <r>
    <x v="1477"/>
    <x v="2"/>
    <s v="Southwest Airlines Co.: WN"/>
    <s v="WN"/>
    <n v="19393"/>
    <n v="2020"/>
    <x v="42"/>
    <s v="New York, NY"/>
    <s v="DAL"/>
    <s v="Dallas, TX"/>
    <n v="1030"/>
    <n v="1030"/>
    <n v="0"/>
    <n v="34"/>
    <n v="1104"/>
    <n v="1329"/>
    <n v="3"/>
    <n v="1330"/>
    <n v="1332"/>
    <n v="2"/>
    <n v="0"/>
    <n v="0"/>
    <n v="240"/>
    <n v="242"/>
    <n v="205"/>
    <n v="1381"/>
    <m/>
    <m/>
    <m/>
    <m/>
    <m/>
    <s v="13:32"/>
    <s v="10:30"/>
    <d v="1899-12-30T03:02:00"/>
    <s v="Morning"/>
    <x v="0"/>
    <x v="0"/>
  </r>
  <r>
    <x v="1478"/>
    <x v="2"/>
    <s v="Southwest Airlines Co.: WN"/>
    <s v="WN"/>
    <n v="19393"/>
    <n v="3925"/>
    <x v="11"/>
    <s v="San Jose, CA"/>
    <s v="PDX"/>
    <s v="Portland, OR"/>
    <n v="1345"/>
    <n v="1358"/>
    <n v="13"/>
    <n v="11"/>
    <n v="1409"/>
    <n v="1528"/>
    <n v="3"/>
    <n v="1535"/>
    <n v="1531"/>
    <n v="-4"/>
    <n v="0"/>
    <n v="0"/>
    <n v="110"/>
    <n v="93"/>
    <n v="79"/>
    <n v="569"/>
    <m/>
    <m/>
    <m/>
    <m/>
    <m/>
    <s v="15:31"/>
    <s v="13:58"/>
    <d v="1899-12-30T01:33:00"/>
    <s v="Afternoon"/>
    <x v="1"/>
    <x v="2"/>
  </r>
  <r>
    <x v="1479"/>
    <x v="2"/>
    <s v="Southwest Airlines Co.: WN"/>
    <s v="WN"/>
    <n v="19393"/>
    <n v="2640"/>
    <x v="22"/>
    <s v="Tulsa, OK"/>
    <s v="STL"/>
    <s v="St. Louis, MO"/>
    <n v="845"/>
    <n v="838"/>
    <n v="-7"/>
    <n v="9"/>
    <n v="847"/>
    <n v="943"/>
    <n v="4"/>
    <n v="1000"/>
    <n v="947"/>
    <n v="-13"/>
    <n v="0"/>
    <n v="0"/>
    <n v="75"/>
    <n v="69"/>
    <n v="56"/>
    <n v="351"/>
    <m/>
    <m/>
    <m/>
    <m/>
    <m/>
    <s v="09:47"/>
    <s v="08:38"/>
    <d v="1899-12-30T01:09:00"/>
    <s v="Morning"/>
    <x v="1"/>
    <x v="5"/>
  </r>
  <r>
    <x v="1480"/>
    <x v="11"/>
    <s v="SkyWest Airlines Inc.: OO"/>
    <s v="OO"/>
    <n v="20304"/>
    <n v="3402"/>
    <x v="24"/>
    <s v="Salt Lake City, UT"/>
    <s v="LAX"/>
    <s v="Los Angeles, CA"/>
    <n v="1505"/>
    <n v="1454"/>
    <n v="-11"/>
    <n v="11"/>
    <n v="1505"/>
    <n v="1536"/>
    <n v="9"/>
    <n v="1625"/>
    <n v="1545"/>
    <n v="-40"/>
    <n v="0"/>
    <n v="0"/>
    <n v="140"/>
    <n v="111"/>
    <n v="91"/>
    <n v="590"/>
    <m/>
    <m/>
    <m/>
    <m/>
    <m/>
    <s v="15:45"/>
    <s v="14:54"/>
    <d v="1899-12-30T00:51:00"/>
    <s v="Afternoon"/>
    <x v="1"/>
    <x v="1"/>
  </r>
  <r>
    <x v="1481"/>
    <x v="13"/>
    <s v="Envoy Air: MQ"/>
    <s v="MQ"/>
    <n v="20398"/>
    <n v="3504"/>
    <x v="171"/>
    <s v="Alexandria, LA"/>
    <s v="DFW"/>
    <s v="Dallas/Fort Worth, TX"/>
    <n v="1517"/>
    <n v="1514"/>
    <n v="-3"/>
    <n v="8"/>
    <n v="1522"/>
    <n v="1615"/>
    <n v="17"/>
    <n v="1635"/>
    <n v="1632"/>
    <n v="-3"/>
    <n v="0"/>
    <n v="0"/>
    <n v="78"/>
    <n v="78"/>
    <n v="53"/>
    <n v="285"/>
    <m/>
    <m/>
    <m/>
    <m/>
    <m/>
    <s v="16:32"/>
    <s v="15:14"/>
    <d v="1899-12-30T01:18:00"/>
    <s v="Afternoon"/>
    <x v="1"/>
    <x v="6"/>
  </r>
  <r>
    <x v="1482"/>
    <x v="2"/>
    <s v="Southwest Airlines Co.: WN"/>
    <s v="WN"/>
    <n v="19393"/>
    <n v="2583"/>
    <x v="2"/>
    <s v="Dallas, TX"/>
    <s v="HOU"/>
    <s v="Houston, TX"/>
    <n v="1930"/>
    <n v="1958"/>
    <n v="28"/>
    <n v="9"/>
    <n v="2007"/>
    <n v="2052"/>
    <n v="8"/>
    <n v="2035"/>
    <n v="2100"/>
    <n v="25"/>
    <n v="0"/>
    <n v="0"/>
    <n v="65"/>
    <n v="62"/>
    <n v="45"/>
    <n v="239"/>
    <n v="25"/>
    <n v="0"/>
    <n v="0"/>
    <n v="0"/>
    <n v="0"/>
    <s v="21:00"/>
    <s v="19:58"/>
    <d v="1899-12-30T01:02:00"/>
    <s v="Evening"/>
    <x v="0"/>
    <x v="3"/>
  </r>
  <r>
    <x v="1483"/>
    <x v="15"/>
    <s v="Mesa Airlines Inc.: YV"/>
    <s v="YV"/>
    <n v="20378"/>
    <n v="5932"/>
    <x v="99"/>
    <s v="Sioux Falls, SD"/>
    <s v="DFW"/>
    <s v="Dallas/Fort Worth, TX"/>
    <n v="700"/>
    <n v="651"/>
    <n v="-9"/>
    <n v="28"/>
    <n v="719"/>
    <n v="922"/>
    <n v="10"/>
    <n v="938"/>
    <n v="932"/>
    <n v="-6"/>
    <n v="0"/>
    <n v="0"/>
    <n v="158"/>
    <n v="161"/>
    <n v="123"/>
    <n v="737"/>
    <m/>
    <m/>
    <m/>
    <m/>
    <m/>
    <s v="09:32"/>
    <s v="06:51"/>
    <d v="1899-12-30T02:41:00"/>
    <s v="Morning"/>
    <x v="1"/>
    <x v="2"/>
  </r>
  <r>
    <x v="1484"/>
    <x v="2"/>
    <s v="Southwest Airlines Co.: WN"/>
    <s v="WN"/>
    <n v="19393"/>
    <n v="1003"/>
    <x v="12"/>
    <s v="Baltimore, MD"/>
    <s v="MCO"/>
    <s v="Orlando, FL"/>
    <n v="2035"/>
    <n v="2119"/>
    <n v="44"/>
    <n v="12"/>
    <n v="2131"/>
    <n v="2316"/>
    <n v="6"/>
    <n v="2250"/>
    <n v="2322"/>
    <n v="32"/>
    <n v="0"/>
    <n v="0"/>
    <n v="135"/>
    <n v="123"/>
    <n v="105"/>
    <n v="787"/>
    <n v="32"/>
    <n v="0"/>
    <n v="0"/>
    <n v="0"/>
    <n v="0"/>
    <s v="23:22"/>
    <s v="21:19"/>
    <d v="1899-12-30T02:03:00"/>
    <s v="Evening"/>
    <x v="0"/>
    <x v="2"/>
  </r>
  <r>
    <x v="1485"/>
    <x v="15"/>
    <s v="Mesa Airlines Inc.: YV"/>
    <s v="YV"/>
    <n v="20378"/>
    <n v="5726"/>
    <x v="18"/>
    <s v="Dallas/Fort Worth, TX"/>
    <s v="GJT"/>
    <s v="Grand Junction, CO"/>
    <n v="1444"/>
    <n v="1437"/>
    <n v="-7"/>
    <n v="9"/>
    <n v="1446"/>
    <n v="1530"/>
    <n v="3"/>
    <n v="1556"/>
    <n v="1533"/>
    <n v="-23"/>
    <n v="0"/>
    <n v="0"/>
    <n v="132"/>
    <n v="116"/>
    <n v="104"/>
    <n v="773"/>
    <m/>
    <m/>
    <m/>
    <m/>
    <m/>
    <s v="15:33"/>
    <s v="14:37"/>
    <d v="1899-12-30T00:56:00"/>
    <s v="Afternoon"/>
    <x v="1"/>
    <x v="6"/>
  </r>
  <r>
    <x v="1486"/>
    <x v="0"/>
    <s v="United Air Lines Inc.: UA"/>
    <s v="UA"/>
    <n v="19977"/>
    <n v="606"/>
    <x v="54"/>
    <s v="Newark, NJ"/>
    <s v="BOS"/>
    <s v="Boston, MA"/>
    <n v="848"/>
    <n v="910"/>
    <n v="22"/>
    <n v="30"/>
    <n v="940"/>
    <n v="1026"/>
    <n v="5"/>
    <n v="1000"/>
    <n v="1031"/>
    <n v="31"/>
    <n v="0"/>
    <n v="0"/>
    <n v="72"/>
    <n v="81"/>
    <n v="46"/>
    <n v="200"/>
    <n v="14"/>
    <n v="0"/>
    <n v="9"/>
    <n v="0"/>
    <n v="8"/>
    <s v="10:31"/>
    <s v="09:10"/>
    <d v="1899-12-30T01:21:00"/>
    <s v="Morning"/>
    <x v="0"/>
    <x v="6"/>
  </r>
  <r>
    <x v="1487"/>
    <x v="14"/>
    <s v="Frontier Airlines Inc.: F9"/>
    <s v="F9"/>
    <n v="20436"/>
    <n v="114"/>
    <x v="39"/>
    <s v="San Juan, PR"/>
    <s v="BDL"/>
    <s v="Hartford, CT"/>
    <n v="949"/>
    <n v="1014"/>
    <n v="25"/>
    <n v="14"/>
    <n v="1028"/>
    <n v="1428"/>
    <n v="8"/>
    <n v="1428"/>
    <n v="1436"/>
    <n v="8"/>
    <n v="0"/>
    <n v="0"/>
    <n v="279"/>
    <n v="262"/>
    <n v="240"/>
    <n v="1666"/>
    <m/>
    <m/>
    <m/>
    <m/>
    <m/>
    <s v="14:36"/>
    <s v="10:14"/>
    <d v="1899-12-30T04:22:00"/>
    <s v="Morning"/>
    <x v="0"/>
    <x v="0"/>
  </r>
  <r>
    <x v="1488"/>
    <x v="12"/>
    <s v="Endeavor Air Inc.: 9E"/>
    <s v="9E"/>
    <n v="20363"/>
    <n v="4735"/>
    <x v="37"/>
    <s v="Columbus, OH"/>
    <s v="MSP"/>
    <s v="Minneapolis, MN"/>
    <n v="1300"/>
    <n v="1256"/>
    <n v="-4"/>
    <n v="19"/>
    <n v="1315"/>
    <n v="1347"/>
    <n v="3"/>
    <n v="1405"/>
    <n v="1350"/>
    <n v="-15"/>
    <n v="0"/>
    <n v="0"/>
    <n v="125"/>
    <n v="114"/>
    <n v="92"/>
    <n v="626"/>
    <m/>
    <m/>
    <m/>
    <m/>
    <m/>
    <s v="13:50"/>
    <s v="12:56"/>
    <d v="1899-12-30T00:54:00"/>
    <s v="Afternoon"/>
    <x v="1"/>
    <x v="0"/>
  </r>
  <r>
    <x v="1489"/>
    <x v="0"/>
    <s v="United Air Lines Inc.: UA"/>
    <s v="UA"/>
    <n v="19977"/>
    <n v="533"/>
    <x v="7"/>
    <s v="Atlanta, GA"/>
    <s v="DEN"/>
    <s v="Denver, CO"/>
    <n v="700"/>
    <n v="656"/>
    <n v="-4"/>
    <n v="13"/>
    <n v="709"/>
    <n v="754"/>
    <n v="9"/>
    <n v="809"/>
    <n v="803"/>
    <n v="-6"/>
    <n v="0"/>
    <n v="0"/>
    <n v="189"/>
    <n v="187"/>
    <n v="165"/>
    <n v="1199"/>
    <m/>
    <m/>
    <m/>
    <m/>
    <m/>
    <s v="08:03"/>
    <s v="06:56"/>
    <d v="1899-12-30T01:07:00"/>
    <s v="Morning"/>
    <x v="1"/>
    <x v="3"/>
  </r>
  <r>
    <x v="1490"/>
    <x v="2"/>
    <s v="Southwest Airlines Co.: WN"/>
    <s v="WN"/>
    <n v="19393"/>
    <n v="3079"/>
    <x v="25"/>
    <s v="Nashville, TN"/>
    <s v="MYR"/>
    <s v="Myrtle Beach, SC"/>
    <n v="1520"/>
    <n v="1520"/>
    <n v="0"/>
    <n v="12"/>
    <n v="1532"/>
    <n v="1736"/>
    <n v="4"/>
    <n v="1745"/>
    <n v="1740"/>
    <n v="-5"/>
    <n v="0"/>
    <n v="0"/>
    <n v="85"/>
    <n v="80"/>
    <n v="64"/>
    <n v="471"/>
    <m/>
    <m/>
    <m/>
    <m/>
    <m/>
    <s v="17:40"/>
    <s v="15:20"/>
    <d v="1899-12-30T02:20:00"/>
    <s v="Afternoon"/>
    <x v="1"/>
    <x v="4"/>
  </r>
  <r>
    <x v="1491"/>
    <x v="9"/>
    <s v="Allegiant Air: G4"/>
    <s v="G4"/>
    <n v="20368"/>
    <n v="2622"/>
    <x v="103"/>
    <s v="Cleveland, OH"/>
    <s v="CHS"/>
    <s v="Charleston, SC"/>
    <n v="1108"/>
    <n v="1049"/>
    <n v="-19"/>
    <n v="12"/>
    <n v="1101"/>
    <n v="1214"/>
    <n v="7"/>
    <n v="1248"/>
    <n v="1221"/>
    <n v="-27"/>
    <n v="0"/>
    <n v="0"/>
    <n v="100"/>
    <n v="92"/>
    <n v="73"/>
    <n v="595"/>
    <m/>
    <m/>
    <m/>
    <m/>
    <m/>
    <s v="12:21"/>
    <s v="10:49"/>
    <d v="1899-12-30T01:32:00"/>
    <s v="Morning"/>
    <x v="1"/>
    <x v="1"/>
  </r>
  <r>
    <x v="1492"/>
    <x v="1"/>
    <s v="Delta Air Lines Inc.: DL"/>
    <s v="DL"/>
    <n v="19790"/>
    <n v="3003"/>
    <x v="34"/>
    <s v="Detroit, MI"/>
    <s v="AUS"/>
    <s v="Austin, TX"/>
    <n v="1221"/>
    <n v="1217"/>
    <n v="-4"/>
    <n v="9"/>
    <n v="1226"/>
    <n v="1421"/>
    <n v="5"/>
    <n v="1445"/>
    <n v="1426"/>
    <n v="-19"/>
    <n v="0"/>
    <n v="0"/>
    <n v="204"/>
    <n v="189"/>
    <n v="175"/>
    <n v="1149"/>
    <m/>
    <m/>
    <m/>
    <m/>
    <m/>
    <s v="14:26"/>
    <s v="12:17"/>
    <d v="1899-12-30T02:09:00"/>
    <s v="Afternoon"/>
    <x v="1"/>
    <x v="1"/>
  </r>
  <r>
    <x v="1493"/>
    <x v="1"/>
    <s v="Delta Air Lines Inc.: DL"/>
    <s v="DL"/>
    <n v="19790"/>
    <n v="1182"/>
    <x v="42"/>
    <s v="New York, NY"/>
    <s v="MSY"/>
    <s v="New Orleans, LA"/>
    <n v="1327"/>
    <n v="1324"/>
    <n v="-3"/>
    <n v="17"/>
    <n v="1341"/>
    <n v="1520"/>
    <n v="4"/>
    <n v="1552"/>
    <n v="1524"/>
    <n v="-28"/>
    <n v="0"/>
    <n v="0"/>
    <n v="205"/>
    <n v="180"/>
    <n v="159"/>
    <n v="1183"/>
    <m/>
    <m/>
    <m/>
    <m/>
    <m/>
    <s v="15:24"/>
    <s v="13:24"/>
    <d v="1899-12-30T02:00:00"/>
    <s v="Afternoon"/>
    <x v="1"/>
    <x v="5"/>
  </r>
  <r>
    <x v="1494"/>
    <x v="2"/>
    <s v="Southwest Airlines Co.: WN"/>
    <s v="WN"/>
    <n v="19393"/>
    <n v="2407"/>
    <x v="110"/>
    <s v="Burbank, CA"/>
    <s v="SFO"/>
    <s v="San Francisco, CA"/>
    <n v="1205"/>
    <n v="1201"/>
    <n v="-4"/>
    <n v="11"/>
    <n v="1212"/>
    <n v="1306"/>
    <n v="4"/>
    <n v="1340"/>
    <n v="1310"/>
    <n v="-30"/>
    <n v="0"/>
    <n v="0"/>
    <n v="95"/>
    <n v="69"/>
    <n v="54"/>
    <n v="326"/>
    <m/>
    <m/>
    <m/>
    <m/>
    <m/>
    <s v="13:10"/>
    <s v="12:01"/>
    <d v="1899-12-30T01:09:00"/>
    <s v="Afternoon"/>
    <x v="1"/>
    <x v="3"/>
  </r>
  <r>
    <x v="1495"/>
    <x v="1"/>
    <s v="Delta Air Lines Inc.: DL"/>
    <s v="DL"/>
    <n v="19790"/>
    <n v="2046"/>
    <x v="7"/>
    <s v="Atlanta, GA"/>
    <s v="MEM"/>
    <s v="Memphis, TN"/>
    <n v="1044"/>
    <n v="1056"/>
    <n v="12"/>
    <n v="9"/>
    <n v="1105"/>
    <n v="1103"/>
    <n v="3"/>
    <n v="1109"/>
    <n v="1106"/>
    <n v="-3"/>
    <n v="0"/>
    <n v="0"/>
    <n v="85"/>
    <n v="70"/>
    <n v="58"/>
    <n v="332"/>
    <m/>
    <m/>
    <m/>
    <m/>
    <m/>
    <s v="11:06"/>
    <s v="10:56"/>
    <d v="1899-12-30T00:10:00"/>
    <s v="Morning"/>
    <x v="1"/>
    <x v="1"/>
  </r>
  <r>
    <x v="1496"/>
    <x v="0"/>
    <s v="United Air Lines Inc.: UA"/>
    <s v="UA"/>
    <n v="19977"/>
    <n v="1242"/>
    <x v="5"/>
    <s v="Houston, TX"/>
    <s v="DFW"/>
    <s v="Dallas/Fort Worth, TX"/>
    <n v="2005"/>
    <n v="2114"/>
    <n v="69"/>
    <n v="26"/>
    <n v="2140"/>
    <n v="2229"/>
    <n v="5"/>
    <n v="2124"/>
    <n v="2234"/>
    <n v="70"/>
    <n v="0"/>
    <n v="0"/>
    <n v="79"/>
    <n v="80"/>
    <n v="49"/>
    <n v="224"/>
    <n v="0"/>
    <n v="0"/>
    <n v="1"/>
    <n v="0"/>
    <n v="69"/>
    <s v="22:34"/>
    <s v="21:14"/>
    <d v="1899-12-30T01:20:00"/>
    <s v="Evening"/>
    <x v="0"/>
    <x v="2"/>
  </r>
  <r>
    <x v="1497"/>
    <x v="0"/>
    <s v="United Air Lines Inc.: UA"/>
    <s v="UA"/>
    <n v="19977"/>
    <n v="2614"/>
    <x v="32"/>
    <s v="Los Angeles, CA"/>
    <s v="EWR"/>
    <s v="Newark, NJ"/>
    <n v="1245"/>
    <n v="1257"/>
    <n v="12"/>
    <n v="16"/>
    <n v="1313"/>
    <n v="2023"/>
    <n v="21"/>
    <n v="2055"/>
    <n v="2044"/>
    <n v="-11"/>
    <n v="0"/>
    <n v="0"/>
    <n v="310"/>
    <n v="287"/>
    <n v="250"/>
    <n v="2454"/>
    <m/>
    <m/>
    <m/>
    <m/>
    <m/>
    <s v="20:44"/>
    <s v="12:57"/>
    <d v="1899-12-30T07:47:00"/>
    <s v="Afternoon"/>
    <x v="1"/>
    <x v="2"/>
  </r>
  <r>
    <x v="1498"/>
    <x v="1"/>
    <s v="Delta Air Lines Inc.: DL"/>
    <s v="DL"/>
    <n v="19790"/>
    <n v="877"/>
    <x v="1"/>
    <s v="Minneapolis, MN"/>
    <s v="BZN"/>
    <s v="Bozeman, MT"/>
    <n v="1310"/>
    <n v="1303"/>
    <n v="-7"/>
    <n v="10"/>
    <n v="1313"/>
    <n v="1409"/>
    <n v="3"/>
    <n v="1434"/>
    <n v="1412"/>
    <n v="-22"/>
    <n v="0"/>
    <n v="0"/>
    <n v="144"/>
    <n v="129"/>
    <n v="116"/>
    <n v="874"/>
    <m/>
    <m/>
    <m/>
    <m/>
    <m/>
    <s v="14:12"/>
    <s v="13:03"/>
    <d v="1899-12-30T01:09:00"/>
    <s v="Afternoon"/>
    <x v="1"/>
    <x v="5"/>
  </r>
  <r>
    <x v="1499"/>
    <x v="2"/>
    <s v="Southwest Airlines Co.: WN"/>
    <s v="WN"/>
    <n v="19393"/>
    <n v="1277"/>
    <x v="25"/>
    <s v="Nashville, TN"/>
    <s v="AUS"/>
    <s v="Austin, TX"/>
    <n v="1530"/>
    <n v="1531"/>
    <n v="1"/>
    <n v="14"/>
    <n v="1545"/>
    <n v="1759"/>
    <n v="7"/>
    <n v="1800"/>
    <n v="1806"/>
    <n v="6"/>
    <n v="0"/>
    <n v="0"/>
    <n v="150"/>
    <n v="155"/>
    <n v="134"/>
    <n v="756"/>
    <m/>
    <m/>
    <m/>
    <m/>
    <m/>
    <s v="18:06"/>
    <s v="15:31"/>
    <d v="1899-12-30T02:35:00"/>
    <s v="Afternoon"/>
    <x v="0"/>
    <x v="2"/>
  </r>
  <r>
    <x v="1500"/>
    <x v="11"/>
    <s v="SkyWest Airlines Inc.: OO"/>
    <s v="OO"/>
    <n v="20304"/>
    <n v="5097"/>
    <x v="20"/>
    <s v="Chicago, IL"/>
    <s v="CKB"/>
    <s v="Clarksburg/Fairmont, WV"/>
    <n v="1955"/>
    <n v="1956"/>
    <n v="1"/>
    <n v="27"/>
    <n v="2023"/>
    <n v="2230"/>
    <n v="4"/>
    <n v="2230"/>
    <n v="2234"/>
    <n v="4"/>
    <n v="0"/>
    <n v="0"/>
    <n v="95"/>
    <n v="98"/>
    <n v="67"/>
    <n v="444"/>
    <m/>
    <m/>
    <m/>
    <m/>
    <m/>
    <s v="22:34"/>
    <s v="19:56"/>
    <d v="1899-12-30T02:38:00"/>
    <s v="Evening"/>
    <x v="0"/>
    <x v="2"/>
  </r>
  <r>
    <x v="1501"/>
    <x v="11"/>
    <s v="SkyWest Airlines Inc.: OO"/>
    <s v="OO"/>
    <n v="20304"/>
    <n v="5810"/>
    <x v="0"/>
    <s v="Denver, CO"/>
    <s v="DRO"/>
    <s v="Durango, CO"/>
    <n v="1855"/>
    <n v="1849"/>
    <n v="-6"/>
    <n v="17"/>
    <n v="1906"/>
    <n v="1955"/>
    <n v="3"/>
    <n v="2007"/>
    <n v="1958"/>
    <n v="-9"/>
    <n v="0"/>
    <n v="0"/>
    <n v="72"/>
    <n v="69"/>
    <n v="49"/>
    <n v="250"/>
    <m/>
    <m/>
    <m/>
    <m/>
    <m/>
    <s v="19:58"/>
    <s v="18:49"/>
    <d v="1899-12-30T01:09:00"/>
    <s v="Evening"/>
    <x v="1"/>
    <x v="5"/>
  </r>
  <r>
    <x v="1502"/>
    <x v="1"/>
    <s v="Delta Air Lines Inc.: DL"/>
    <s v="DL"/>
    <n v="19790"/>
    <n v="1576"/>
    <x v="15"/>
    <s v="New York, NY"/>
    <s v="LAS"/>
    <s v="Las Vegas, NV"/>
    <n v="1925"/>
    <n v="1921"/>
    <n v="-4"/>
    <n v="21"/>
    <n v="1942"/>
    <n v="2202"/>
    <n v="7"/>
    <n v="2225"/>
    <n v="2209"/>
    <n v="-16"/>
    <n v="0"/>
    <n v="0"/>
    <n v="360"/>
    <n v="348"/>
    <n v="320"/>
    <n v="2248"/>
    <m/>
    <m/>
    <m/>
    <m/>
    <m/>
    <s v="22:09"/>
    <s v="19:21"/>
    <d v="1899-12-30T02:48:00"/>
    <s v="Evening"/>
    <x v="1"/>
    <x v="1"/>
  </r>
  <r>
    <x v="1503"/>
    <x v="2"/>
    <s v="Southwest Airlines Co.: WN"/>
    <s v="WN"/>
    <n v="19393"/>
    <n v="2412"/>
    <x v="112"/>
    <s v="Houston, TX"/>
    <s v="AUS"/>
    <s v="Austin, TX"/>
    <n v="1415"/>
    <n v="1454"/>
    <n v="39"/>
    <n v="8"/>
    <n v="1502"/>
    <n v="1532"/>
    <n v="4"/>
    <n v="1510"/>
    <n v="1536"/>
    <n v="26"/>
    <n v="0"/>
    <n v="0"/>
    <n v="55"/>
    <n v="42"/>
    <n v="30"/>
    <n v="148"/>
    <n v="4"/>
    <n v="0"/>
    <n v="0"/>
    <n v="0"/>
    <n v="22"/>
    <s v="15:36"/>
    <s v="14:54"/>
    <d v="1899-12-30T00:42:00"/>
    <s v="Afternoon"/>
    <x v="0"/>
    <x v="3"/>
  </r>
  <r>
    <x v="1504"/>
    <x v="1"/>
    <s v="Delta Air Lines Inc.: DL"/>
    <s v="DL"/>
    <n v="19790"/>
    <n v="1359"/>
    <x v="48"/>
    <s v="Orlando, FL"/>
    <s v="MSP"/>
    <s v="Minneapolis, MN"/>
    <n v="900"/>
    <n v="852"/>
    <n v="-8"/>
    <n v="10"/>
    <n v="902"/>
    <n v="1114"/>
    <n v="2"/>
    <n v="1125"/>
    <n v="1116"/>
    <n v="-9"/>
    <n v="0"/>
    <n v="0"/>
    <n v="205"/>
    <n v="204"/>
    <n v="192"/>
    <n v="1310"/>
    <m/>
    <m/>
    <m/>
    <m/>
    <m/>
    <s v="11:16"/>
    <s v="08:52"/>
    <d v="1899-12-30T02:24:00"/>
    <s v="Morning"/>
    <x v="1"/>
    <x v="4"/>
  </r>
  <r>
    <x v="1505"/>
    <x v="11"/>
    <s v="SkyWest Airlines Inc.: OO"/>
    <s v="OO"/>
    <n v="20304"/>
    <n v="5404"/>
    <x v="29"/>
    <s v="San Francisco, CA"/>
    <s v="OMA"/>
    <s v="Omaha, NE"/>
    <n v="927"/>
    <n v="922"/>
    <n v="-5"/>
    <n v="73"/>
    <n v="1035"/>
    <n v="1526"/>
    <n v="4"/>
    <n v="1458"/>
    <n v="1530"/>
    <n v="32"/>
    <n v="0"/>
    <n v="0"/>
    <n v="211"/>
    <n v="248"/>
    <n v="171"/>
    <n v="1433"/>
    <n v="0"/>
    <n v="0"/>
    <n v="32"/>
    <n v="0"/>
    <n v="0"/>
    <s v="15:30"/>
    <s v="09:22"/>
    <d v="1899-12-30T06:08:00"/>
    <s v="Morning"/>
    <x v="1"/>
    <x v="4"/>
  </r>
  <r>
    <x v="1506"/>
    <x v="1"/>
    <s v="Delta Air Lines Inc.: DL"/>
    <s v="DL"/>
    <n v="19790"/>
    <n v="687"/>
    <x v="41"/>
    <s v="Tampa, FL"/>
    <s v="BOS"/>
    <s v="Boston, MA"/>
    <n v="1650"/>
    <n v="1644"/>
    <n v="-6"/>
    <n v="10"/>
    <n v="1654"/>
    <n v="1914"/>
    <n v="6"/>
    <n v="1934"/>
    <n v="1920"/>
    <n v="-14"/>
    <n v="0"/>
    <n v="0"/>
    <n v="164"/>
    <n v="156"/>
    <n v="140"/>
    <n v="1185"/>
    <m/>
    <m/>
    <m/>
    <m/>
    <m/>
    <s v="19:20"/>
    <s v="16:44"/>
    <d v="1899-12-30T02:36:00"/>
    <s v="Afternoon"/>
    <x v="1"/>
    <x v="5"/>
  </r>
  <r>
    <x v="1507"/>
    <x v="3"/>
    <s v="American Airlines Inc.: AA"/>
    <s v="AA"/>
    <n v="19805"/>
    <n v="2048"/>
    <x v="40"/>
    <s v="Phoenix, AZ"/>
    <s v="SMF"/>
    <s v="Sacramento, CA"/>
    <n v="2042"/>
    <n v="2041"/>
    <n v="-1"/>
    <n v="11"/>
    <n v="2052"/>
    <n v="2225"/>
    <n v="15"/>
    <n v="2245"/>
    <n v="2240"/>
    <n v="-5"/>
    <n v="0"/>
    <n v="0"/>
    <n v="123"/>
    <n v="119"/>
    <n v="93"/>
    <n v="647"/>
    <m/>
    <m/>
    <m/>
    <m/>
    <m/>
    <s v="22:40"/>
    <s v="20:41"/>
    <d v="1899-12-30T01:59:00"/>
    <s v="Evening"/>
    <x v="1"/>
    <x v="4"/>
  </r>
  <r>
    <x v="1508"/>
    <x v="15"/>
    <s v="Mesa Airlines Inc.: YV"/>
    <s v="YV"/>
    <n v="20378"/>
    <n v="5991"/>
    <x v="18"/>
    <s v="Dallas/Fort Worth, TX"/>
    <s v="CID"/>
    <s v="Cedar Rapids/Iowa City, IA"/>
    <n v="1650"/>
    <n v="1647"/>
    <n v="-3"/>
    <n v="16"/>
    <n v="1703"/>
    <n v="1841"/>
    <n v="5"/>
    <n v="1855"/>
    <n v="1846"/>
    <n v="-9"/>
    <n v="0"/>
    <n v="0"/>
    <n v="125"/>
    <n v="119"/>
    <n v="98"/>
    <n v="685"/>
    <m/>
    <m/>
    <m/>
    <m/>
    <m/>
    <s v="18:46"/>
    <s v="16:47"/>
    <d v="1899-12-30T01:59:00"/>
    <s v="Afternoon"/>
    <x v="1"/>
    <x v="2"/>
  </r>
  <r>
    <x v="1509"/>
    <x v="1"/>
    <s v="Delta Air Lines Inc.: DL"/>
    <s v="DL"/>
    <n v="19790"/>
    <n v="1065"/>
    <x v="48"/>
    <s v="Orlando, FL"/>
    <s v="JFK"/>
    <s v="New York, NY"/>
    <n v="1144"/>
    <n v="1137"/>
    <n v="-7"/>
    <n v="12"/>
    <n v="1149"/>
    <n v="1344"/>
    <n v="9"/>
    <n v="1406"/>
    <n v="1353"/>
    <n v="-13"/>
    <n v="0"/>
    <n v="0"/>
    <n v="142"/>
    <n v="136"/>
    <n v="115"/>
    <n v="944"/>
    <m/>
    <m/>
    <m/>
    <m/>
    <m/>
    <s v="13:53"/>
    <s v="11:37"/>
    <d v="1899-12-30T02:16:00"/>
    <s v="Morning"/>
    <x v="1"/>
    <x v="3"/>
  </r>
  <r>
    <x v="1510"/>
    <x v="1"/>
    <s v="Delta Air Lines Inc.: DL"/>
    <s v="DL"/>
    <n v="19790"/>
    <n v="2661"/>
    <x v="101"/>
    <s v="Valparaiso, FL"/>
    <s v="ATL"/>
    <s v="Atlanta, GA"/>
    <n v="1108"/>
    <n v="1104"/>
    <n v="-4"/>
    <n v="10"/>
    <n v="1114"/>
    <n v="1344"/>
    <n v="6"/>
    <n v="1321"/>
    <n v="1350"/>
    <n v="29"/>
    <n v="0"/>
    <n v="0"/>
    <n v="73"/>
    <n v="106"/>
    <n v="90"/>
    <n v="250"/>
    <n v="0"/>
    <n v="0"/>
    <n v="29"/>
    <n v="0"/>
    <n v="0"/>
    <s v="13:50"/>
    <s v="11:04"/>
    <d v="1899-12-30T02:46:00"/>
    <s v="Morning"/>
    <x v="1"/>
    <x v="2"/>
  </r>
  <r>
    <x v="1511"/>
    <x v="11"/>
    <s v="SkyWest Airlines Inc.: OO"/>
    <s v="OO"/>
    <n v="20304"/>
    <n v="5141"/>
    <x v="193"/>
    <s v="North Platte, NE"/>
    <s v="DEN"/>
    <s v="Denver, CO"/>
    <n v="1237"/>
    <n v="1224"/>
    <n v="-13"/>
    <n v="17"/>
    <n v="1241"/>
    <n v="1223"/>
    <n v="6"/>
    <n v="1243"/>
    <n v="1229"/>
    <n v="-14"/>
    <n v="0"/>
    <n v="0"/>
    <n v="66"/>
    <n v="65"/>
    <n v="42"/>
    <n v="228"/>
    <m/>
    <m/>
    <m/>
    <m/>
    <m/>
    <s v="12:29"/>
    <s v="12:24"/>
    <d v="1899-12-30T00:05:00"/>
    <s v="Afternoon"/>
    <x v="1"/>
    <x v="5"/>
  </r>
  <r>
    <x v="1512"/>
    <x v="1"/>
    <s v="Delta Air Lines Inc.: DL"/>
    <s v="DL"/>
    <n v="19790"/>
    <n v="528"/>
    <x v="6"/>
    <s v="Seattle, WA"/>
    <s v="SLC"/>
    <s v="Salt Lake City, UT"/>
    <n v="1843"/>
    <n v="1835"/>
    <n v="-8"/>
    <n v="14"/>
    <n v="1849"/>
    <n v="2119"/>
    <n v="4"/>
    <n v="2145"/>
    <n v="2123"/>
    <n v="-22"/>
    <n v="0"/>
    <n v="0"/>
    <n v="122"/>
    <n v="108"/>
    <n v="90"/>
    <n v="689"/>
    <m/>
    <m/>
    <m/>
    <m/>
    <m/>
    <s v="21:23"/>
    <s v="18:35"/>
    <d v="1899-12-30T02:48:00"/>
    <s v="Evening"/>
    <x v="1"/>
    <x v="0"/>
  </r>
  <r>
    <x v="1513"/>
    <x v="3"/>
    <s v="American Airlines Inc.: AA"/>
    <s v="AA"/>
    <n v="19805"/>
    <n v="2399"/>
    <x v="18"/>
    <s v="Dallas/Fort Worth, TX"/>
    <s v="ELP"/>
    <s v="El Paso, TX"/>
    <n v="1254"/>
    <n v="1249"/>
    <n v="-5"/>
    <n v="9"/>
    <n v="1258"/>
    <n v="1326"/>
    <n v="6"/>
    <n v="1345"/>
    <n v="1332"/>
    <n v="-13"/>
    <n v="0"/>
    <n v="0"/>
    <n v="111"/>
    <n v="103"/>
    <n v="88"/>
    <n v="551"/>
    <m/>
    <m/>
    <m/>
    <m/>
    <m/>
    <s v="13:32"/>
    <s v="12:49"/>
    <d v="1899-12-30T00:43:00"/>
    <s v="Afternoon"/>
    <x v="1"/>
    <x v="3"/>
  </r>
  <r>
    <x v="1514"/>
    <x v="3"/>
    <s v="American Airlines Inc.: AA"/>
    <s v="AA"/>
    <n v="19805"/>
    <n v="2561"/>
    <x v="16"/>
    <s v="Fort Lauderdale, FL"/>
    <s v="CLT"/>
    <s v="Charlotte, NC"/>
    <n v="1720"/>
    <n v="1714"/>
    <n v="-6"/>
    <n v="12"/>
    <n v="1726"/>
    <n v="1859"/>
    <n v="16"/>
    <n v="1929"/>
    <n v="1915"/>
    <n v="-14"/>
    <n v="0"/>
    <n v="0"/>
    <n v="129"/>
    <n v="121"/>
    <n v="93"/>
    <n v="632"/>
    <m/>
    <m/>
    <m/>
    <m/>
    <m/>
    <s v="19:15"/>
    <s v="17:14"/>
    <d v="1899-12-30T02:01:00"/>
    <s v="Afternoon"/>
    <x v="1"/>
    <x v="4"/>
  </r>
  <r>
    <x v="1515"/>
    <x v="0"/>
    <s v="United Air Lines Inc.: UA"/>
    <s v="UA"/>
    <n v="19977"/>
    <n v="2016"/>
    <x v="5"/>
    <s v="Houston, TX"/>
    <s v="DEN"/>
    <s v="Denver, CO"/>
    <n v="2000"/>
    <n v="2001"/>
    <n v="1"/>
    <n v="14"/>
    <n v="2015"/>
    <n v="2110"/>
    <n v="5"/>
    <n v="2130"/>
    <n v="2115"/>
    <n v="-15"/>
    <n v="0"/>
    <n v="0"/>
    <n v="150"/>
    <n v="134"/>
    <n v="115"/>
    <n v="862"/>
    <m/>
    <m/>
    <m/>
    <m/>
    <m/>
    <s v="21:15"/>
    <s v="20:01"/>
    <d v="1899-12-30T01:14:00"/>
    <s v="Evening"/>
    <x v="1"/>
    <x v="2"/>
  </r>
  <r>
    <x v="1516"/>
    <x v="1"/>
    <s v="Delta Air Lines Inc.: DL"/>
    <s v="DL"/>
    <n v="19790"/>
    <n v="1692"/>
    <x v="34"/>
    <s v="Detroit, MI"/>
    <s v="MKE"/>
    <s v="Milwaukee, WI"/>
    <n v="1645"/>
    <n v="1655"/>
    <n v="10"/>
    <n v="14"/>
    <n v="1709"/>
    <n v="1650"/>
    <n v="5"/>
    <n v="1654"/>
    <n v="1655"/>
    <n v="1"/>
    <n v="0"/>
    <n v="0"/>
    <n v="69"/>
    <n v="60"/>
    <n v="41"/>
    <n v="237"/>
    <m/>
    <m/>
    <m/>
    <m/>
    <m/>
    <s v="16:55"/>
    <s v="16:55"/>
    <d v="1899-12-30T00:00:00"/>
    <s v="Afternoon"/>
    <x v="0"/>
    <x v="0"/>
  </r>
  <r>
    <x v="1517"/>
    <x v="1"/>
    <s v="Delta Air Lines Inc.: DL"/>
    <s v="DL"/>
    <n v="19790"/>
    <n v="1719"/>
    <x v="40"/>
    <s v="Phoenix, AZ"/>
    <s v="SEA"/>
    <s v="Seattle, WA"/>
    <n v="1441"/>
    <n v="1441"/>
    <n v="0"/>
    <n v="13"/>
    <n v="1454"/>
    <n v="1647"/>
    <n v="7"/>
    <n v="1700"/>
    <n v="1654"/>
    <n v="-6"/>
    <n v="0"/>
    <n v="0"/>
    <n v="199"/>
    <n v="193"/>
    <n v="173"/>
    <n v="1107"/>
    <m/>
    <m/>
    <m/>
    <m/>
    <m/>
    <s v="16:54"/>
    <s v="14:41"/>
    <d v="1899-12-30T02:13:00"/>
    <s v="Afternoon"/>
    <x v="1"/>
    <x v="3"/>
  </r>
  <r>
    <x v="1518"/>
    <x v="4"/>
    <s v="Republic Airline: YX"/>
    <s v="YX"/>
    <n v="20452"/>
    <n v="3574"/>
    <x v="147"/>
    <s v="Norfolk, VA"/>
    <s v="ORD"/>
    <s v="Chicago, IL"/>
    <n v="1130"/>
    <n v="1126"/>
    <n v="-4"/>
    <n v="16"/>
    <n v="1142"/>
    <n v="1256"/>
    <n v="15"/>
    <n v="1256"/>
    <n v="1311"/>
    <n v="15"/>
    <n v="0"/>
    <n v="0"/>
    <n v="146"/>
    <n v="165"/>
    <n v="134"/>
    <n v="717"/>
    <n v="0"/>
    <n v="0"/>
    <n v="15"/>
    <n v="0"/>
    <n v="0"/>
    <s v="13:11"/>
    <s v="11:26"/>
    <d v="1899-12-30T01:45:00"/>
    <s v="Morning"/>
    <x v="1"/>
    <x v="4"/>
  </r>
  <r>
    <x v="1519"/>
    <x v="3"/>
    <s v="American Airlines Inc.: AA"/>
    <s v="AA"/>
    <n v="19805"/>
    <n v="305"/>
    <x v="75"/>
    <s v="Miami, FL"/>
    <s v="SEA"/>
    <s v="Seattle, WA"/>
    <n v="1958"/>
    <n v="2009"/>
    <n v="11"/>
    <n v="18"/>
    <n v="2027"/>
    <n v="2336"/>
    <n v="11"/>
    <n v="2334"/>
    <n v="2347"/>
    <n v="13"/>
    <n v="0"/>
    <n v="0"/>
    <n v="396"/>
    <n v="398"/>
    <n v="369"/>
    <n v="2724"/>
    <m/>
    <m/>
    <m/>
    <m/>
    <m/>
    <s v="23:47"/>
    <s v="20:09"/>
    <d v="1899-12-30T03:38:00"/>
    <s v="Evening"/>
    <x v="0"/>
    <x v="1"/>
  </r>
  <r>
    <x v="1520"/>
    <x v="2"/>
    <s v="Southwest Airlines Co.: WN"/>
    <s v="WN"/>
    <n v="19393"/>
    <n v="2021"/>
    <x v="64"/>
    <s v="Tucson, AZ"/>
    <s v="LAX"/>
    <s v="Los Angeles, CA"/>
    <n v="1220"/>
    <n v="1214"/>
    <n v="-6"/>
    <n v="12"/>
    <n v="1226"/>
    <n v="1332"/>
    <n v="8"/>
    <n v="1355"/>
    <n v="1340"/>
    <n v="-15"/>
    <n v="0"/>
    <n v="0"/>
    <n v="95"/>
    <n v="86"/>
    <n v="66"/>
    <n v="451"/>
    <m/>
    <m/>
    <m/>
    <m/>
    <m/>
    <s v="13:40"/>
    <s v="12:14"/>
    <d v="1899-12-30T01:26:00"/>
    <s v="Afternoon"/>
    <x v="1"/>
    <x v="6"/>
  </r>
  <r>
    <x v="1521"/>
    <x v="7"/>
    <s v="JetBlue Airways: B6"/>
    <s v="B6"/>
    <n v="20409"/>
    <n v="1677"/>
    <x v="15"/>
    <s v="New York, NY"/>
    <s v="JAX"/>
    <s v="Jacksonville, FL"/>
    <n v="1423"/>
    <n v="1416"/>
    <n v="-7"/>
    <n v="22"/>
    <n v="1438"/>
    <n v="1630"/>
    <n v="8"/>
    <n v="1659"/>
    <n v="1638"/>
    <n v="-21"/>
    <n v="0"/>
    <n v="0"/>
    <n v="156"/>
    <n v="142"/>
    <n v="112"/>
    <n v="828"/>
    <m/>
    <m/>
    <m/>
    <m/>
    <m/>
    <s v="16:38"/>
    <s v="14:16"/>
    <d v="1899-12-30T02:22:00"/>
    <s v="Afternoon"/>
    <x v="1"/>
    <x v="2"/>
  </r>
  <r>
    <x v="1522"/>
    <x v="2"/>
    <s v="Southwest Airlines Co.: WN"/>
    <s v="WN"/>
    <n v="19393"/>
    <n v="949"/>
    <x v="55"/>
    <s v="El Paso, TX"/>
    <s v="AUS"/>
    <s v="Austin, TX"/>
    <n v="600"/>
    <n v="727"/>
    <n v="87"/>
    <n v="7"/>
    <n v="734"/>
    <n v="941"/>
    <n v="5"/>
    <n v="835"/>
    <n v="946"/>
    <n v="71"/>
    <n v="0"/>
    <n v="0"/>
    <n v="95"/>
    <n v="79"/>
    <n v="67"/>
    <n v="528"/>
    <n v="71"/>
    <n v="0"/>
    <n v="0"/>
    <n v="0"/>
    <n v="0"/>
    <s v="09:46"/>
    <s v="07:27"/>
    <d v="1899-12-30T02:19:00"/>
    <s v="Morning"/>
    <x v="0"/>
    <x v="5"/>
  </r>
  <r>
    <x v="1523"/>
    <x v="7"/>
    <s v="JetBlue Airways: B6"/>
    <s v="B6"/>
    <n v="20409"/>
    <n v="570"/>
    <x v="16"/>
    <s v="Fort Lauderdale, FL"/>
    <s v="BOS"/>
    <s v="Boston, MA"/>
    <n v="1353"/>
    <n v="1350"/>
    <n v="-3"/>
    <n v="20"/>
    <n v="1410"/>
    <n v="1652"/>
    <n v="11"/>
    <n v="1709"/>
    <n v="1703"/>
    <n v="-6"/>
    <n v="0"/>
    <n v="0"/>
    <n v="196"/>
    <n v="193"/>
    <n v="162"/>
    <n v="1237"/>
    <m/>
    <m/>
    <m/>
    <m/>
    <m/>
    <s v="17:03"/>
    <s v="13:50"/>
    <d v="1899-12-30T03:13:00"/>
    <s v="Afternoon"/>
    <x v="1"/>
    <x v="4"/>
  </r>
  <r>
    <x v="1524"/>
    <x v="8"/>
    <s v="PSA Airlines Inc.: OH"/>
    <s v="OH"/>
    <n v="20397"/>
    <n v="5604"/>
    <x v="3"/>
    <s v="Washington, DC"/>
    <s v="PVD"/>
    <s v="Providence, RI"/>
    <n v="659"/>
    <n v="729"/>
    <n v="30"/>
    <n v="23"/>
    <n v="752"/>
    <n v="840"/>
    <n v="7"/>
    <n v="822"/>
    <n v="847"/>
    <n v="25"/>
    <n v="0"/>
    <n v="0"/>
    <n v="83"/>
    <n v="78"/>
    <n v="48"/>
    <n v="356"/>
    <n v="0"/>
    <n v="0"/>
    <n v="0"/>
    <n v="0"/>
    <n v="25"/>
    <s v="08:47"/>
    <s v="07:29"/>
    <d v="1899-12-30T01:18:00"/>
    <s v="Morning"/>
    <x v="0"/>
    <x v="2"/>
  </r>
  <r>
    <x v="1525"/>
    <x v="15"/>
    <s v="Mesa Airlines Inc.: YV"/>
    <s v="YV"/>
    <n v="20378"/>
    <n v="5939"/>
    <x v="18"/>
    <s v="Dallas/Fort Worth, TX"/>
    <s v="SDF"/>
    <s v="Louisville, KY"/>
    <n v="2030"/>
    <n v="2023"/>
    <n v="-7"/>
    <n v="14"/>
    <n v="2037"/>
    <n v="2317"/>
    <n v="3"/>
    <n v="2338"/>
    <n v="2320"/>
    <n v="-18"/>
    <n v="0"/>
    <n v="0"/>
    <n v="128"/>
    <n v="117"/>
    <n v="100"/>
    <n v="733"/>
    <m/>
    <m/>
    <m/>
    <m/>
    <m/>
    <s v="23:20"/>
    <s v="20:23"/>
    <d v="1899-12-30T02:57:00"/>
    <s v="Evening"/>
    <x v="1"/>
    <x v="0"/>
  </r>
  <r>
    <x v="1526"/>
    <x v="5"/>
    <s v="Spirit Air Lines: NK"/>
    <s v="NK"/>
    <n v="20416"/>
    <n v="721"/>
    <x v="81"/>
    <s v="Pittsburgh, PA"/>
    <s v="MCO"/>
    <s v="Orlando, FL"/>
    <n v="910"/>
    <n v="904"/>
    <n v="-6"/>
    <n v="27"/>
    <n v="931"/>
    <n v="1126"/>
    <n v="13"/>
    <n v="1128"/>
    <n v="1139"/>
    <n v="11"/>
    <n v="0"/>
    <n v="0"/>
    <n v="138"/>
    <n v="155"/>
    <n v="115"/>
    <n v="834"/>
    <m/>
    <m/>
    <m/>
    <m/>
    <m/>
    <s v="11:39"/>
    <s v="09:04"/>
    <d v="1899-12-30T02:35:00"/>
    <s v="Morning"/>
    <x v="1"/>
    <x v="5"/>
  </r>
  <r>
    <x v="1527"/>
    <x v="16"/>
    <s v="Horizon Air: QX"/>
    <s v="QX"/>
    <n v="19687"/>
    <n v="2422"/>
    <x v="194"/>
    <s v="Fairbanks, AK"/>
    <s v="ANC"/>
    <s v="Anchorage, AK"/>
    <n v="2225"/>
    <n v="2232"/>
    <n v="7"/>
    <n v="35"/>
    <n v="2307"/>
    <n v="2352"/>
    <n v="5"/>
    <n v="2330"/>
    <n v="2357"/>
    <n v="27"/>
    <n v="0"/>
    <n v="0"/>
    <n v="65"/>
    <n v="85"/>
    <n v="45"/>
    <n v="261"/>
    <n v="0"/>
    <n v="0"/>
    <n v="20"/>
    <n v="0"/>
    <n v="7"/>
    <s v="23:57"/>
    <s v="22:32"/>
    <d v="1899-12-30T01:25:00"/>
    <s v="Evening"/>
    <x v="0"/>
    <x v="0"/>
  </r>
  <r>
    <x v="1528"/>
    <x v="1"/>
    <s v="Delta Air Lines Inc.: DL"/>
    <s v="DL"/>
    <n v="19790"/>
    <n v="478"/>
    <x v="42"/>
    <s v="New York, NY"/>
    <s v="ATL"/>
    <s v="Atlanta, GA"/>
    <n v="1340"/>
    <n v="1342"/>
    <n v="2"/>
    <n v="16"/>
    <n v="1358"/>
    <n v="1546"/>
    <n v="6"/>
    <n v="1618"/>
    <n v="1552"/>
    <n v="-26"/>
    <n v="0"/>
    <n v="0"/>
    <n v="158"/>
    <n v="130"/>
    <n v="108"/>
    <n v="762"/>
    <m/>
    <m/>
    <m/>
    <m/>
    <m/>
    <s v="15:52"/>
    <s v="13:42"/>
    <d v="1899-12-30T02:10:00"/>
    <s v="Afternoon"/>
    <x v="1"/>
    <x v="0"/>
  </r>
  <r>
    <x v="1529"/>
    <x v="0"/>
    <s v="United Air Lines Inc.: UA"/>
    <s v="UA"/>
    <n v="19977"/>
    <n v="1778"/>
    <x v="147"/>
    <s v="Norfolk, VA"/>
    <s v="ORD"/>
    <s v="Chicago, IL"/>
    <n v="642"/>
    <n v="630"/>
    <n v="-12"/>
    <n v="16"/>
    <n v="646"/>
    <n v="735"/>
    <n v="12"/>
    <n v="801"/>
    <n v="747"/>
    <n v="-14"/>
    <n v="0"/>
    <n v="0"/>
    <n v="139"/>
    <n v="137"/>
    <n v="109"/>
    <n v="717"/>
    <m/>
    <m/>
    <m/>
    <m/>
    <m/>
    <s v="07:47"/>
    <s v="06:30"/>
    <d v="1899-12-30T01:17:00"/>
    <s v="Morning"/>
    <x v="1"/>
    <x v="0"/>
  </r>
  <r>
    <x v="1530"/>
    <x v="1"/>
    <s v="Delta Air Lines Inc.: DL"/>
    <s v="DL"/>
    <n v="19790"/>
    <n v="580"/>
    <x v="7"/>
    <s v="Atlanta, GA"/>
    <s v="ORF"/>
    <s v="Norfolk, VA"/>
    <n v="1445"/>
    <n v="1505"/>
    <n v="20"/>
    <n v="10"/>
    <n v="1515"/>
    <n v="1619"/>
    <n v="3"/>
    <n v="1618"/>
    <n v="1622"/>
    <n v="4"/>
    <n v="0"/>
    <n v="0"/>
    <n v="93"/>
    <n v="77"/>
    <n v="64"/>
    <n v="516"/>
    <m/>
    <m/>
    <m/>
    <m/>
    <m/>
    <s v="16:22"/>
    <s v="15:05"/>
    <d v="1899-12-30T01:17:00"/>
    <s v="Afternoon"/>
    <x v="0"/>
    <x v="4"/>
  </r>
  <r>
    <x v="1531"/>
    <x v="1"/>
    <s v="Delta Air Lines Inc.: DL"/>
    <s v="DL"/>
    <n v="19790"/>
    <n v="1033"/>
    <x v="1"/>
    <s v="Minneapolis, MN"/>
    <s v="SFO"/>
    <s v="San Francisco, CA"/>
    <n v="1129"/>
    <n v="1121"/>
    <n v="-8"/>
    <n v="12"/>
    <n v="1133"/>
    <n v="1301"/>
    <n v="5"/>
    <n v="1355"/>
    <n v="1306"/>
    <n v="-49"/>
    <n v="0"/>
    <n v="0"/>
    <n v="266"/>
    <n v="225"/>
    <n v="208"/>
    <n v="1589"/>
    <m/>
    <m/>
    <m/>
    <m/>
    <m/>
    <s v="13:06"/>
    <s v="11:21"/>
    <d v="1899-12-30T01:45:00"/>
    <s v="Morning"/>
    <x v="1"/>
    <x v="2"/>
  </r>
  <r>
    <x v="1532"/>
    <x v="2"/>
    <s v="Southwest Airlines Co.: WN"/>
    <s v="WN"/>
    <n v="19393"/>
    <n v="1021"/>
    <x v="79"/>
    <s v="Portland, OR"/>
    <s v="PHX"/>
    <s v="Phoenix, AZ"/>
    <n v="950"/>
    <n v="955"/>
    <n v="5"/>
    <n v="15"/>
    <n v="1010"/>
    <n v="1309"/>
    <n v="4"/>
    <n v="1325"/>
    <n v="1313"/>
    <n v="-12"/>
    <n v="0"/>
    <n v="0"/>
    <n v="155"/>
    <n v="138"/>
    <n v="119"/>
    <n v="1009"/>
    <m/>
    <m/>
    <m/>
    <m/>
    <m/>
    <s v="13:13"/>
    <s v="09:55"/>
    <d v="1899-12-30T03:18:00"/>
    <s v="Morning"/>
    <x v="1"/>
    <x v="2"/>
  </r>
  <r>
    <x v="1533"/>
    <x v="14"/>
    <s v="Frontier Airlines Inc.: F9"/>
    <s v="F9"/>
    <n v="20436"/>
    <n v="1010"/>
    <x v="7"/>
    <s v="Atlanta, GA"/>
    <s v="MCO"/>
    <s v="Orlando, FL"/>
    <n v="600"/>
    <n v="559"/>
    <n v="-1"/>
    <n v="14"/>
    <n v="613"/>
    <n v="714"/>
    <n v="15"/>
    <n v="734"/>
    <n v="729"/>
    <n v="-5"/>
    <n v="0"/>
    <n v="0"/>
    <n v="94"/>
    <n v="90"/>
    <n v="61"/>
    <n v="404"/>
    <m/>
    <m/>
    <m/>
    <m/>
    <m/>
    <s v="07:29"/>
    <s v="05:59"/>
    <d v="1899-12-30T01:30:00"/>
    <s v="Night"/>
    <x v="1"/>
    <x v="5"/>
  </r>
  <r>
    <x v="1534"/>
    <x v="14"/>
    <s v="Frontier Airlines Inc.: F9"/>
    <s v="F9"/>
    <n v="20436"/>
    <n v="1279"/>
    <x v="48"/>
    <s v="Orlando, FL"/>
    <s v="MIA"/>
    <s v="Miami, FL"/>
    <n v="700"/>
    <n v="647"/>
    <n v="-13"/>
    <n v="12"/>
    <n v="659"/>
    <n v="736"/>
    <n v="10"/>
    <n v="808"/>
    <n v="746"/>
    <n v="-22"/>
    <n v="0"/>
    <n v="0"/>
    <n v="68"/>
    <n v="59"/>
    <n v="37"/>
    <n v="192"/>
    <m/>
    <m/>
    <m/>
    <m/>
    <m/>
    <s v="07:46"/>
    <s v="06:47"/>
    <d v="1899-12-30T00:59:00"/>
    <s v="Morning"/>
    <x v="1"/>
    <x v="4"/>
  </r>
  <r>
    <x v="1535"/>
    <x v="3"/>
    <s v="American Airlines Inc.: AA"/>
    <s v="AA"/>
    <n v="19805"/>
    <n v="2839"/>
    <x v="19"/>
    <s v="Charlotte, NC"/>
    <s v="PVD"/>
    <s v="Providence, RI"/>
    <n v="1145"/>
    <n v="1139"/>
    <n v="-6"/>
    <n v="21"/>
    <n v="1200"/>
    <n v="1329"/>
    <n v="5"/>
    <n v="1349"/>
    <n v="1334"/>
    <n v="-15"/>
    <n v="0"/>
    <n v="0"/>
    <n v="124"/>
    <n v="115"/>
    <n v="89"/>
    <n v="683"/>
    <m/>
    <m/>
    <m/>
    <m/>
    <m/>
    <s v="13:34"/>
    <s v="11:39"/>
    <d v="1899-12-30T01:55:00"/>
    <s v="Morning"/>
    <x v="1"/>
    <x v="2"/>
  </r>
  <r>
    <x v="1536"/>
    <x v="2"/>
    <s v="Southwest Airlines Co.: WN"/>
    <s v="WN"/>
    <n v="19393"/>
    <n v="1157"/>
    <x v="87"/>
    <s v="Reno, NV"/>
    <s v="SAN"/>
    <s v="San Diego, CA"/>
    <n v="810"/>
    <n v="807"/>
    <n v="-3"/>
    <n v="10"/>
    <n v="817"/>
    <n v="928"/>
    <n v="2"/>
    <n v="940"/>
    <n v="930"/>
    <n v="-10"/>
    <n v="0"/>
    <n v="0"/>
    <n v="90"/>
    <n v="83"/>
    <n v="71"/>
    <n v="488"/>
    <m/>
    <m/>
    <m/>
    <m/>
    <m/>
    <s v="09:30"/>
    <s v="08:07"/>
    <d v="1899-12-30T01:23:00"/>
    <s v="Morning"/>
    <x v="1"/>
    <x v="2"/>
  </r>
  <r>
    <x v="1537"/>
    <x v="3"/>
    <s v="American Airlines Inc.: AA"/>
    <s v="AA"/>
    <n v="19805"/>
    <n v="2070"/>
    <x v="19"/>
    <s v="Charlotte, NC"/>
    <s v="MEM"/>
    <s v="Memphis, TN"/>
    <n v="1501"/>
    <n v="1454"/>
    <n v="-7"/>
    <n v="14"/>
    <n v="1508"/>
    <n v="1529"/>
    <n v="6"/>
    <n v="1557"/>
    <n v="1535"/>
    <n v="-22"/>
    <n v="0"/>
    <n v="0"/>
    <n v="116"/>
    <n v="101"/>
    <n v="81"/>
    <n v="511"/>
    <m/>
    <m/>
    <m/>
    <m/>
    <m/>
    <s v="15:35"/>
    <s v="14:54"/>
    <d v="1899-12-30T00:41:00"/>
    <s v="Afternoon"/>
    <x v="1"/>
    <x v="3"/>
  </r>
  <r>
    <x v="1538"/>
    <x v="2"/>
    <s v="Southwest Airlines Co.: WN"/>
    <s v="WN"/>
    <n v="19393"/>
    <n v="788"/>
    <x v="1"/>
    <s v="Minneapolis, MN"/>
    <s v="DEN"/>
    <s v="Denver, CO"/>
    <n v="1210"/>
    <n v="1204"/>
    <n v="-6"/>
    <n v="8"/>
    <n v="1212"/>
    <n v="1253"/>
    <n v="7"/>
    <n v="1315"/>
    <n v="1300"/>
    <n v="-15"/>
    <n v="0"/>
    <n v="0"/>
    <n v="125"/>
    <n v="116"/>
    <n v="101"/>
    <n v="680"/>
    <m/>
    <m/>
    <m/>
    <m/>
    <m/>
    <s v="13:00"/>
    <s v="12:04"/>
    <d v="1899-12-30T00:56:00"/>
    <s v="Afternoon"/>
    <x v="1"/>
    <x v="3"/>
  </r>
  <r>
    <x v="1539"/>
    <x v="11"/>
    <s v="SkyWest Airlines Inc.: OO"/>
    <s v="OO"/>
    <n v="20304"/>
    <n v="3456"/>
    <x v="32"/>
    <s v="Los Angeles, CA"/>
    <s v="SFO"/>
    <s v="San Francisco, CA"/>
    <n v="1955"/>
    <n v="2003"/>
    <n v="8"/>
    <n v="15"/>
    <n v="2018"/>
    <n v="2115"/>
    <n v="11"/>
    <n v="2125"/>
    <n v="2126"/>
    <n v="1"/>
    <n v="0"/>
    <n v="0"/>
    <n v="90"/>
    <n v="83"/>
    <n v="57"/>
    <n v="337"/>
    <m/>
    <m/>
    <m/>
    <m/>
    <m/>
    <s v="21:26"/>
    <s v="20:03"/>
    <d v="1899-12-30T01:23:00"/>
    <s v="Evening"/>
    <x v="0"/>
    <x v="5"/>
  </r>
  <r>
    <x v="1540"/>
    <x v="2"/>
    <s v="Southwest Airlines Co.: WN"/>
    <s v="WN"/>
    <n v="19393"/>
    <n v="426"/>
    <x v="26"/>
    <s v="Austin, TX"/>
    <s v="DAL"/>
    <s v="Dallas, TX"/>
    <n v="1025"/>
    <n v="1023"/>
    <n v="-2"/>
    <n v="7"/>
    <n v="1030"/>
    <n v="1112"/>
    <n v="3"/>
    <n v="1125"/>
    <n v="1115"/>
    <n v="-10"/>
    <n v="0"/>
    <n v="0"/>
    <n v="60"/>
    <n v="52"/>
    <n v="42"/>
    <n v="189"/>
    <m/>
    <m/>
    <m/>
    <m/>
    <m/>
    <s v="11:15"/>
    <s v="10:23"/>
    <d v="1899-12-30T00:52:00"/>
    <s v="Morning"/>
    <x v="1"/>
    <x v="3"/>
  </r>
  <r>
    <x v="1541"/>
    <x v="13"/>
    <s v="Envoy Air: MQ"/>
    <s v="MQ"/>
    <n v="20398"/>
    <n v="3731"/>
    <x v="20"/>
    <s v="Chicago, IL"/>
    <s v="GSP"/>
    <s v="Greer, SC"/>
    <n v="1340"/>
    <n v="1329"/>
    <n v="-11"/>
    <n v="15"/>
    <n v="1344"/>
    <n v="1601"/>
    <n v="3"/>
    <n v="1631"/>
    <n v="1604"/>
    <n v="-27"/>
    <n v="0"/>
    <n v="0"/>
    <n v="111"/>
    <n v="95"/>
    <n v="77"/>
    <n v="577"/>
    <m/>
    <m/>
    <m/>
    <m/>
    <m/>
    <s v="16:04"/>
    <s v="13:29"/>
    <d v="1899-12-30T02:35:00"/>
    <s v="Afternoon"/>
    <x v="1"/>
    <x v="6"/>
  </r>
  <r>
    <x v="1542"/>
    <x v="13"/>
    <s v="Envoy Air: MQ"/>
    <s v="MQ"/>
    <n v="20398"/>
    <n v="4370"/>
    <x v="195"/>
    <s v="San Angelo, TX"/>
    <s v="DFW"/>
    <s v="Dallas/Fort Worth, TX"/>
    <n v="1625"/>
    <n v="1615"/>
    <n v="-10"/>
    <n v="12"/>
    <n v="1627"/>
    <n v="1707"/>
    <n v="21"/>
    <n v="1739"/>
    <n v="1728"/>
    <n v="-11"/>
    <n v="0"/>
    <n v="0"/>
    <n v="74"/>
    <n v="73"/>
    <n v="40"/>
    <n v="229"/>
    <m/>
    <m/>
    <m/>
    <m/>
    <m/>
    <s v="17:28"/>
    <s v="16:15"/>
    <d v="1899-12-30T01:13:00"/>
    <s v="Afternoon"/>
    <x v="1"/>
    <x v="3"/>
  </r>
  <r>
    <x v="1543"/>
    <x v="1"/>
    <s v="Delta Air Lines Inc.: DL"/>
    <s v="DL"/>
    <n v="19790"/>
    <n v="969"/>
    <x v="7"/>
    <s v="Atlanta, GA"/>
    <s v="ELP"/>
    <s v="El Paso, TX"/>
    <n v="1110"/>
    <n v="1104"/>
    <n v="-6"/>
    <n v="10"/>
    <n v="1114"/>
    <n v="1217"/>
    <n v="4"/>
    <n v="1230"/>
    <n v="1221"/>
    <n v="-9"/>
    <n v="0"/>
    <n v="0"/>
    <n v="200"/>
    <n v="197"/>
    <n v="183"/>
    <n v="1282"/>
    <m/>
    <m/>
    <m/>
    <m/>
    <m/>
    <s v="12:21"/>
    <s v="11:04"/>
    <d v="1899-12-30T01:17:00"/>
    <s v="Morning"/>
    <x v="1"/>
    <x v="6"/>
  </r>
  <r>
    <x v="1544"/>
    <x v="8"/>
    <s v="PSA Airlines Inc.: OH"/>
    <s v="OH"/>
    <n v="20397"/>
    <n v="5262"/>
    <x v="19"/>
    <s v="Charlotte, NC"/>
    <s v="FNT"/>
    <s v="Flint, MI"/>
    <n v="920"/>
    <n v="907"/>
    <n v="-13"/>
    <n v="18"/>
    <n v="925"/>
    <n v="1057"/>
    <n v="4"/>
    <n v="1126"/>
    <n v="1101"/>
    <n v="-25"/>
    <n v="0"/>
    <n v="0"/>
    <n v="126"/>
    <n v="114"/>
    <n v="92"/>
    <n v="555"/>
    <m/>
    <m/>
    <m/>
    <m/>
    <m/>
    <s v="11:01"/>
    <s v="09:07"/>
    <d v="1899-12-30T01:54:00"/>
    <s v="Morning"/>
    <x v="1"/>
    <x v="2"/>
  </r>
  <r>
    <x v="1545"/>
    <x v="2"/>
    <s v="Southwest Airlines Co.: WN"/>
    <s v="WN"/>
    <n v="19393"/>
    <n v="1187"/>
    <x v="12"/>
    <s v="Baltimore, MD"/>
    <s v="PIT"/>
    <s v="Pittsburgh, PA"/>
    <n v="2100"/>
    <n v="2058"/>
    <n v="-2"/>
    <n v="14"/>
    <n v="2112"/>
    <n v="2150"/>
    <n v="6"/>
    <n v="2205"/>
    <n v="2156"/>
    <n v="-9"/>
    <n v="0"/>
    <n v="0"/>
    <n v="65"/>
    <n v="58"/>
    <n v="38"/>
    <n v="210"/>
    <m/>
    <m/>
    <m/>
    <m/>
    <m/>
    <s v="21:56"/>
    <s v="20:58"/>
    <d v="1899-12-30T00:58:00"/>
    <s v="Evening"/>
    <x v="1"/>
    <x v="6"/>
  </r>
  <r>
    <x v="1546"/>
    <x v="0"/>
    <s v="United Air Lines Inc.: UA"/>
    <s v="UA"/>
    <n v="19977"/>
    <n v="2274"/>
    <x v="54"/>
    <s v="Newark, NJ"/>
    <s v="RSW"/>
    <s v="Fort Myers, FL"/>
    <n v="755"/>
    <n v="750"/>
    <n v="-5"/>
    <n v="12"/>
    <n v="802"/>
    <n v="1030"/>
    <n v="5"/>
    <n v="1101"/>
    <n v="1035"/>
    <n v="-26"/>
    <n v="0"/>
    <n v="0"/>
    <n v="186"/>
    <n v="165"/>
    <n v="148"/>
    <n v="1068"/>
    <m/>
    <m/>
    <m/>
    <m/>
    <m/>
    <s v="10:35"/>
    <s v="07:50"/>
    <d v="1899-12-30T02:45:00"/>
    <s v="Morning"/>
    <x v="1"/>
    <x v="5"/>
  </r>
  <r>
    <x v="1547"/>
    <x v="2"/>
    <s v="Southwest Airlines Co.: WN"/>
    <s v="WN"/>
    <n v="19393"/>
    <n v="1432"/>
    <x v="36"/>
    <s v="New Orleans, LA"/>
    <s v="FLL"/>
    <s v="Fort Lauderdale, FL"/>
    <n v="1325"/>
    <n v="1345"/>
    <n v="20"/>
    <n v="8"/>
    <n v="1353"/>
    <n v="1624"/>
    <n v="3"/>
    <n v="1625"/>
    <n v="1627"/>
    <n v="2"/>
    <n v="0"/>
    <n v="0"/>
    <n v="120"/>
    <n v="102"/>
    <n v="91"/>
    <n v="674"/>
    <m/>
    <m/>
    <m/>
    <m/>
    <m/>
    <s v="16:27"/>
    <s v="13:45"/>
    <d v="1899-12-30T02:42:00"/>
    <s v="Afternoon"/>
    <x v="0"/>
    <x v="6"/>
  </r>
  <r>
    <x v="1548"/>
    <x v="2"/>
    <s v="Southwest Airlines Co.: WN"/>
    <s v="WN"/>
    <n v="19393"/>
    <n v="1360"/>
    <x v="9"/>
    <s v="Chicago, IL"/>
    <s v="FLL"/>
    <s v="Fort Lauderdale, FL"/>
    <n v="1540"/>
    <n v="1539"/>
    <n v="-1"/>
    <n v="20"/>
    <n v="1559"/>
    <n v="1934"/>
    <n v="4"/>
    <n v="1940"/>
    <n v="1938"/>
    <n v="-2"/>
    <n v="0"/>
    <n v="0"/>
    <n v="180"/>
    <n v="179"/>
    <n v="155"/>
    <n v="1167"/>
    <m/>
    <m/>
    <m/>
    <m/>
    <m/>
    <s v="19:38"/>
    <s v="15:39"/>
    <d v="1899-12-30T03:59:00"/>
    <s v="Afternoon"/>
    <x v="1"/>
    <x v="2"/>
  </r>
  <r>
    <x v="1549"/>
    <x v="12"/>
    <s v="Endeavor Air Inc.: 9E"/>
    <s v="9E"/>
    <n v="20363"/>
    <n v="5196"/>
    <x v="34"/>
    <s v="Detroit, MI"/>
    <s v="BTV"/>
    <s v="Burlington, VT"/>
    <n v="1354"/>
    <n v="1348"/>
    <n v="-6"/>
    <n v="14"/>
    <n v="1402"/>
    <n v="1513"/>
    <n v="4"/>
    <n v="1535"/>
    <n v="1517"/>
    <n v="-18"/>
    <n v="0"/>
    <n v="0"/>
    <n v="101"/>
    <n v="89"/>
    <n v="71"/>
    <n v="537"/>
    <m/>
    <m/>
    <m/>
    <m/>
    <m/>
    <s v="15:17"/>
    <s v="13:48"/>
    <d v="1899-12-30T01:29:00"/>
    <s v="Afternoon"/>
    <x v="1"/>
    <x v="3"/>
  </r>
  <r>
    <x v="1550"/>
    <x v="2"/>
    <s v="Southwest Airlines Co.: WN"/>
    <s v="WN"/>
    <n v="19393"/>
    <n v="935"/>
    <x v="103"/>
    <s v="Cleveland, OH"/>
    <s v="MDW"/>
    <s v="Chicago, IL"/>
    <n v="1305"/>
    <n v="1300"/>
    <n v="-5"/>
    <n v="7"/>
    <n v="1307"/>
    <n v="1301"/>
    <n v="4"/>
    <n v="1320"/>
    <n v="1305"/>
    <n v="-15"/>
    <n v="0"/>
    <n v="0"/>
    <n v="75"/>
    <n v="65"/>
    <n v="54"/>
    <n v="307"/>
    <m/>
    <m/>
    <m/>
    <m/>
    <m/>
    <s v="13:05"/>
    <s v="13:00"/>
    <d v="1899-12-30T00:05:00"/>
    <s v="Afternoon"/>
    <x v="1"/>
    <x v="3"/>
  </r>
  <r>
    <x v="1551"/>
    <x v="11"/>
    <s v="SkyWest Airlines Inc.: OO"/>
    <s v="OO"/>
    <n v="20304"/>
    <n v="4267"/>
    <x v="1"/>
    <s v="Minneapolis, MN"/>
    <s v="RHI"/>
    <s v="Rhinelander, WI"/>
    <n v="1115"/>
    <n v="1752"/>
    <n v="397"/>
    <n v="9"/>
    <n v="1801"/>
    <n v="1831"/>
    <n v="2"/>
    <n v="1224"/>
    <n v="1833"/>
    <n v="369"/>
    <n v="0"/>
    <n v="0"/>
    <n v="69"/>
    <n v="41"/>
    <n v="30"/>
    <n v="190"/>
    <n v="369"/>
    <n v="0"/>
    <n v="0"/>
    <n v="0"/>
    <n v="0"/>
    <s v="18:33"/>
    <s v="17:52"/>
    <d v="1899-12-30T00:41:00"/>
    <s v="Afternoon"/>
    <x v="0"/>
    <x v="0"/>
  </r>
  <r>
    <x v="1552"/>
    <x v="1"/>
    <s v="Delta Air Lines Inc.: DL"/>
    <s v="DL"/>
    <n v="19790"/>
    <n v="2179"/>
    <x v="75"/>
    <s v="Miami, FL"/>
    <s v="ATL"/>
    <s v="Atlanta, GA"/>
    <n v="615"/>
    <n v="610"/>
    <n v="-5"/>
    <n v="11"/>
    <n v="621"/>
    <n v="752"/>
    <n v="14"/>
    <n v="813"/>
    <n v="806"/>
    <n v="-7"/>
    <n v="0"/>
    <n v="0"/>
    <n v="118"/>
    <n v="116"/>
    <n v="91"/>
    <n v="594"/>
    <m/>
    <m/>
    <m/>
    <m/>
    <m/>
    <s v="08:06"/>
    <s v="06:10"/>
    <d v="1899-12-30T01:56:00"/>
    <s v="Morning"/>
    <x v="1"/>
    <x v="5"/>
  </r>
  <r>
    <x v="1553"/>
    <x v="3"/>
    <s v="American Airlines Inc.: AA"/>
    <s v="AA"/>
    <n v="19805"/>
    <n v="1643"/>
    <x v="19"/>
    <s v="Charlotte, NC"/>
    <s v="ILM"/>
    <s v="Wilmington, NC"/>
    <n v="724"/>
    <n v="719"/>
    <n v="-5"/>
    <n v="27"/>
    <n v="746"/>
    <n v="821"/>
    <n v="3"/>
    <n v="827"/>
    <n v="824"/>
    <n v="-3"/>
    <n v="0"/>
    <n v="0"/>
    <n v="63"/>
    <n v="65"/>
    <n v="35"/>
    <n v="185"/>
    <m/>
    <m/>
    <m/>
    <m/>
    <m/>
    <s v="08:24"/>
    <s v="07:19"/>
    <d v="1899-12-30T01:05:00"/>
    <s v="Morning"/>
    <x v="1"/>
    <x v="0"/>
  </r>
  <r>
    <x v="1554"/>
    <x v="0"/>
    <s v="United Air Lines Inc.: UA"/>
    <s v="UA"/>
    <n v="19977"/>
    <n v="698"/>
    <x v="18"/>
    <s v="Dallas/Fort Worth, TX"/>
    <s v="EWR"/>
    <s v="Newark, NJ"/>
    <n v="600"/>
    <n v="621"/>
    <n v="21"/>
    <n v="12"/>
    <n v="633"/>
    <n v="1017"/>
    <n v="5"/>
    <n v="1025"/>
    <n v="1022"/>
    <n v="-3"/>
    <n v="0"/>
    <n v="0"/>
    <n v="205"/>
    <n v="181"/>
    <n v="164"/>
    <n v="1372"/>
    <m/>
    <m/>
    <m/>
    <m/>
    <m/>
    <s v="10:22"/>
    <s v="06:21"/>
    <d v="1899-12-30T04:01:00"/>
    <s v="Morning"/>
    <x v="1"/>
    <x v="6"/>
  </r>
  <r>
    <x v="1555"/>
    <x v="9"/>
    <s v="Allegiant Air: G4"/>
    <s v="G4"/>
    <n v="20368"/>
    <n v="59"/>
    <x v="21"/>
    <s v="Las Vegas, NV"/>
    <s v="ICT"/>
    <s v="Wichita, KS"/>
    <n v="1223"/>
    <n v="1211"/>
    <n v="-12"/>
    <n v="28"/>
    <n v="1239"/>
    <n v="1637"/>
    <n v="6"/>
    <n v="1641"/>
    <n v="1643"/>
    <n v="2"/>
    <n v="0"/>
    <n v="0"/>
    <n v="138"/>
    <n v="152"/>
    <n v="118"/>
    <n v="986"/>
    <m/>
    <m/>
    <m/>
    <m/>
    <m/>
    <s v="16:43"/>
    <s v="12:11"/>
    <d v="1899-12-30T04:32:00"/>
    <s v="Afternoon"/>
    <x v="1"/>
    <x v="5"/>
  </r>
  <r>
    <x v="1556"/>
    <x v="2"/>
    <s v="Southwest Airlines Co.: WN"/>
    <s v="WN"/>
    <n v="19393"/>
    <n v="2710"/>
    <x v="112"/>
    <s v="Houston, TX"/>
    <s v="PHX"/>
    <s v="Phoenix, AZ"/>
    <n v="1335"/>
    <n v="1400"/>
    <n v="25"/>
    <n v="8"/>
    <n v="1408"/>
    <n v="1421"/>
    <n v="6"/>
    <n v="1410"/>
    <n v="1427"/>
    <n v="17"/>
    <n v="0"/>
    <n v="0"/>
    <n v="155"/>
    <n v="147"/>
    <n v="133"/>
    <n v="1020"/>
    <n v="17"/>
    <n v="0"/>
    <n v="0"/>
    <n v="0"/>
    <n v="0"/>
    <s v="14:27"/>
    <s v="14:00"/>
    <d v="1899-12-30T00:27:00"/>
    <s v="Afternoon"/>
    <x v="0"/>
    <x v="6"/>
  </r>
  <r>
    <x v="1557"/>
    <x v="5"/>
    <s v="Spirit Air Lines: NK"/>
    <s v="NK"/>
    <n v="20416"/>
    <n v="1272"/>
    <x v="21"/>
    <s v="Las Vegas, NV"/>
    <s v="IAH"/>
    <s v="Houston, TX"/>
    <n v="1240"/>
    <n v="1252"/>
    <n v="12"/>
    <n v="19"/>
    <n v="1311"/>
    <n v="1748"/>
    <n v="6"/>
    <n v="1746"/>
    <n v="1754"/>
    <n v="8"/>
    <n v="0"/>
    <n v="0"/>
    <n v="186"/>
    <n v="182"/>
    <n v="157"/>
    <n v="1222"/>
    <m/>
    <m/>
    <m/>
    <m/>
    <m/>
    <s v="17:54"/>
    <s v="12:52"/>
    <d v="1899-12-30T05:02:00"/>
    <s v="Afternoon"/>
    <x v="0"/>
    <x v="4"/>
  </r>
  <r>
    <x v="1558"/>
    <x v="1"/>
    <s v="Delta Air Lines Inc.: DL"/>
    <s v="DL"/>
    <n v="19790"/>
    <n v="2087"/>
    <x v="1"/>
    <s v="Minneapolis, MN"/>
    <s v="BIL"/>
    <s v="Billings, MT"/>
    <n v="1840"/>
    <n v="1837"/>
    <n v="-3"/>
    <n v="14"/>
    <n v="1851"/>
    <n v="1936"/>
    <n v="5"/>
    <n v="1949"/>
    <n v="1941"/>
    <n v="-8"/>
    <n v="0"/>
    <n v="0"/>
    <n v="129"/>
    <n v="124"/>
    <n v="105"/>
    <n v="748"/>
    <m/>
    <m/>
    <m/>
    <m/>
    <m/>
    <s v="19:41"/>
    <s v="18:37"/>
    <d v="1899-12-30T01:04:00"/>
    <s v="Evening"/>
    <x v="1"/>
    <x v="5"/>
  </r>
  <r>
    <x v="1559"/>
    <x v="1"/>
    <s v="Delta Air Lines Inc.: DL"/>
    <s v="DL"/>
    <n v="19790"/>
    <n v="690"/>
    <x v="31"/>
    <s v="Boston, MA"/>
    <s v="SLC"/>
    <s v="Salt Lake City, UT"/>
    <n v="1740"/>
    <n v="1730"/>
    <n v="-10"/>
    <n v="16"/>
    <n v="1746"/>
    <n v="2044"/>
    <n v="11"/>
    <n v="2102"/>
    <n v="2055"/>
    <n v="-7"/>
    <n v="0"/>
    <n v="0"/>
    <n v="322"/>
    <n v="325"/>
    <n v="298"/>
    <n v="2105"/>
    <m/>
    <m/>
    <m/>
    <m/>
    <m/>
    <s v="20:55"/>
    <s v="17:30"/>
    <d v="1899-12-30T03:25:00"/>
    <s v="Afternoon"/>
    <x v="1"/>
    <x v="0"/>
  </r>
  <r>
    <x v="1560"/>
    <x v="3"/>
    <s v="American Airlines Inc.: AA"/>
    <s v="AA"/>
    <n v="19805"/>
    <n v="2023"/>
    <x v="29"/>
    <s v="San Francisco, CA"/>
    <s v="DFW"/>
    <s v="Dallas/Fort Worth, TX"/>
    <n v="1400"/>
    <n v="1402"/>
    <n v="2"/>
    <n v="19"/>
    <n v="1421"/>
    <n v="1923"/>
    <n v="13"/>
    <n v="1929"/>
    <n v="1936"/>
    <n v="7"/>
    <n v="0"/>
    <n v="0"/>
    <n v="209"/>
    <n v="214"/>
    <n v="182"/>
    <n v="1464"/>
    <m/>
    <m/>
    <m/>
    <m/>
    <m/>
    <s v="19:36"/>
    <s v="14:02"/>
    <d v="1899-12-30T05:34:00"/>
    <s v="Afternoon"/>
    <x v="0"/>
    <x v="0"/>
  </r>
  <r>
    <x v="1561"/>
    <x v="8"/>
    <s v="PSA Airlines Inc.: OH"/>
    <s v="OH"/>
    <n v="20397"/>
    <n v="5113"/>
    <x v="3"/>
    <s v="Washington, DC"/>
    <s v="GSP"/>
    <s v="Greer, SC"/>
    <n v="1350"/>
    <n v="1334"/>
    <n v="-16"/>
    <n v="27"/>
    <n v="1401"/>
    <n v="1505"/>
    <n v="4"/>
    <n v="1524"/>
    <n v="1509"/>
    <n v="-15"/>
    <n v="0"/>
    <n v="0"/>
    <n v="94"/>
    <n v="95"/>
    <n v="64"/>
    <n v="396"/>
    <m/>
    <m/>
    <m/>
    <m/>
    <m/>
    <s v="15:09"/>
    <s v="13:34"/>
    <d v="1899-12-30T01:35:00"/>
    <s v="Afternoon"/>
    <x v="1"/>
    <x v="2"/>
  </r>
  <r>
    <x v="1562"/>
    <x v="12"/>
    <s v="Endeavor Air Inc.: 9E"/>
    <s v="9E"/>
    <n v="20363"/>
    <n v="5264"/>
    <x v="196"/>
    <s v="Grand Forks, ND"/>
    <s v="MSP"/>
    <s v="Minneapolis, MN"/>
    <n v="1800"/>
    <n v="1735"/>
    <n v="-25"/>
    <n v="30"/>
    <n v="1805"/>
    <n v="1852"/>
    <n v="6"/>
    <n v="1927"/>
    <n v="1858"/>
    <n v="-29"/>
    <n v="0"/>
    <n v="0"/>
    <n v="87"/>
    <n v="83"/>
    <n v="47"/>
    <n v="284"/>
    <m/>
    <m/>
    <m/>
    <m/>
    <m/>
    <s v="18:58"/>
    <s v="17:35"/>
    <d v="1899-12-30T01:23:00"/>
    <s v="Afternoon"/>
    <x v="1"/>
    <x v="3"/>
  </r>
  <r>
    <x v="1563"/>
    <x v="1"/>
    <s v="Delta Air Lines Inc.: DL"/>
    <s v="DL"/>
    <n v="19790"/>
    <n v="1767"/>
    <x v="197"/>
    <s v="Jackson, WY"/>
    <s v="SLC"/>
    <s v="Salt Lake City, UT"/>
    <n v="1324"/>
    <n v="1312"/>
    <n v="-12"/>
    <n v="19"/>
    <n v="1331"/>
    <n v="1410"/>
    <n v="6"/>
    <n v="1425"/>
    <n v="1416"/>
    <n v="-9"/>
    <n v="0"/>
    <n v="0"/>
    <n v="61"/>
    <n v="64"/>
    <n v="39"/>
    <n v="205"/>
    <m/>
    <m/>
    <m/>
    <m/>
    <m/>
    <s v="14:16"/>
    <s v="13:12"/>
    <d v="1899-12-30T01:04:00"/>
    <s v="Afternoon"/>
    <x v="1"/>
    <x v="0"/>
  </r>
  <r>
    <x v="1564"/>
    <x v="11"/>
    <s v="SkyWest Airlines Inc.: OO"/>
    <s v="OO"/>
    <n v="20304"/>
    <n v="5394"/>
    <x v="198"/>
    <s v="State College, PA"/>
    <s v="ORD"/>
    <s v="Chicago, IL"/>
    <n v="1600"/>
    <n v="1552"/>
    <n v="-8"/>
    <n v="10"/>
    <n v="1602"/>
    <n v="1631"/>
    <n v="6"/>
    <n v="1648"/>
    <n v="1637"/>
    <n v="-11"/>
    <n v="0"/>
    <n v="0"/>
    <n v="108"/>
    <n v="105"/>
    <n v="89"/>
    <n v="528"/>
    <m/>
    <m/>
    <m/>
    <m/>
    <m/>
    <s v="16:37"/>
    <s v="15:52"/>
    <d v="1899-12-30T00:45:00"/>
    <s v="Afternoon"/>
    <x v="1"/>
    <x v="5"/>
  </r>
  <r>
    <x v="1565"/>
    <x v="1"/>
    <s v="Delta Air Lines Inc.: DL"/>
    <s v="DL"/>
    <n v="19790"/>
    <n v="1618"/>
    <x v="7"/>
    <s v="Atlanta, GA"/>
    <s v="SYR"/>
    <s v="Syracuse, NY"/>
    <n v="2150"/>
    <n v="2147"/>
    <n v="-3"/>
    <n v="14"/>
    <n v="2201"/>
    <n v="2400"/>
    <n v="4"/>
    <n v="2359"/>
    <n v="4"/>
    <n v="5"/>
    <n v="0"/>
    <n v="0"/>
    <n v="129"/>
    <n v="137"/>
    <n v="119"/>
    <n v="794"/>
    <m/>
    <m/>
    <m/>
    <m/>
    <m/>
    <s v="00:04"/>
    <s v="21:47"/>
    <n v="-0.90486111111111112"/>
    <s v="Evening"/>
    <x v="1"/>
    <x v="0"/>
  </r>
  <r>
    <x v="1566"/>
    <x v="3"/>
    <s v="American Airlines Inc.: AA"/>
    <s v="AA"/>
    <n v="19805"/>
    <n v="1153"/>
    <x v="43"/>
    <s v="Philadelphia, PA"/>
    <s v="BOS"/>
    <s v="Boston, MA"/>
    <n v="1000"/>
    <n v="958"/>
    <n v="-2"/>
    <n v="23"/>
    <n v="1021"/>
    <n v="1117"/>
    <n v="7"/>
    <n v="1117"/>
    <n v="1124"/>
    <n v="7"/>
    <n v="0"/>
    <n v="0"/>
    <n v="77"/>
    <n v="86"/>
    <n v="56"/>
    <n v="280"/>
    <m/>
    <m/>
    <m/>
    <m/>
    <m/>
    <s v="11:24"/>
    <s v="09:58"/>
    <d v="1899-12-30T01:26:00"/>
    <s v="Morning"/>
    <x v="1"/>
    <x v="5"/>
  </r>
  <r>
    <x v="1567"/>
    <x v="2"/>
    <s v="Southwest Airlines Co.: WN"/>
    <s v="WN"/>
    <n v="19393"/>
    <n v="1587"/>
    <x v="26"/>
    <s v="Austin, TX"/>
    <s v="SJC"/>
    <s v="San Jose, CA"/>
    <n v="910"/>
    <n v="904"/>
    <n v="-6"/>
    <n v="11"/>
    <n v="915"/>
    <n v="1043"/>
    <n v="4"/>
    <n v="1105"/>
    <n v="1047"/>
    <n v="-18"/>
    <n v="0"/>
    <n v="0"/>
    <n v="235"/>
    <n v="223"/>
    <n v="208"/>
    <n v="1476"/>
    <m/>
    <m/>
    <m/>
    <m/>
    <m/>
    <s v="10:47"/>
    <s v="09:04"/>
    <d v="1899-12-30T01:43:00"/>
    <s v="Morning"/>
    <x v="1"/>
    <x v="2"/>
  </r>
  <r>
    <x v="1568"/>
    <x v="3"/>
    <s v="American Airlines Inc.: AA"/>
    <s v="AA"/>
    <n v="19805"/>
    <n v="367"/>
    <x v="18"/>
    <s v="Dallas/Fort Worth, TX"/>
    <s v="PHX"/>
    <s v="Phoenix, AZ"/>
    <n v="700"/>
    <n v="654"/>
    <n v="-6"/>
    <n v="19"/>
    <n v="713"/>
    <n v="724"/>
    <n v="10"/>
    <n v="737"/>
    <n v="734"/>
    <n v="-3"/>
    <n v="0"/>
    <n v="0"/>
    <n v="157"/>
    <n v="160"/>
    <n v="131"/>
    <n v="868"/>
    <m/>
    <m/>
    <m/>
    <m/>
    <m/>
    <s v="07:34"/>
    <s v="06:54"/>
    <d v="1899-12-30T00:40:00"/>
    <s v="Morning"/>
    <x v="1"/>
    <x v="5"/>
  </r>
  <r>
    <x v="1569"/>
    <x v="9"/>
    <s v="Allegiant Air: G4"/>
    <s v="G4"/>
    <n v="20368"/>
    <n v="709"/>
    <x v="114"/>
    <s v="Phoenix, AZ"/>
    <s v="BLI"/>
    <s v="Bellingham, WA"/>
    <n v="1143"/>
    <n v="1143"/>
    <n v="0"/>
    <n v="13"/>
    <n v="1156"/>
    <n v="1422"/>
    <n v="6"/>
    <n v="1452"/>
    <n v="1428"/>
    <n v="-24"/>
    <n v="0"/>
    <n v="0"/>
    <n v="189"/>
    <n v="165"/>
    <n v="146"/>
    <n v="1208"/>
    <m/>
    <m/>
    <m/>
    <m/>
    <m/>
    <s v="14:28"/>
    <s v="11:43"/>
    <d v="1899-12-30T02:45:00"/>
    <s v="Morning"/>
    <x v="1"/>
    <x v="6"/>
  </r>
  <r>
    <x v="1570"/>
    <x v="1"/>
    <s v="Delta Air Lines Inc.: DL"/>
    <s v="DL"/>
    <n v="19790"/>
    <n v="1627"/>
    <x v="133"/>
    <s v="Memphis, TN"/>
    <s v="ATL"/>
    <s v="Atlanta, GA"/>
    <n v="1555"/>
    <n v="1548"/>
    <n v="-7"/>
    <n v="13"/>
    <n v="1601"/>
    <n v="1753"/>
    <n v="9"/>
    <n v="1808"/>
    <n v="1802"/>
    <n v="-6"/>
    <n v="0"/>
    <n v="0"/>
    <n v="73"/>
    <n v="74"/>
    <n v="52"/>
    <n v="332"/>
    <m/>
    <m/>
    <m/>
    <m/>
    <m/>
    <s v="18:02"/>
    <s v="15:48"/>
    <d v="1899-12-30T02:14:00"/>
    <s v="Afternoon"/>
    <x v="1"/>
    <x v="5"/>
  </r>
  <r>
    <x v="1571"/>
    <x v="9"/>
    <s v="Allegiant Air: G4"/>
    <s v="G4"/>
    <n v="20368"/>
    <n v="1703"/>
    <x v="16"/>
    <s v="Fort Lauderdale, FL"/>
    <s v="AVL"/>
    <s v="Asheville, NC"/>
    <n v="1232"/>
    <n v="1225"/>
    <n v="-7"/>
    <n v="16"/>
    <n v="1241"/>
    <n v="1410"/>
    <n v="6"/>
    <n v="1429"/>
    <n v="1416"/>
    <n v="-13"/>
    <n v="0"/>
    <n v="0"/>
    <n v="117"/>
    <n v="111"/>
    <n v="89"/>
    <n v="660"/>
    <m/>
    <m/>
    <m/>
    <m/>
    <m/>
    <s v="14:16"/>
    <s v="12:25"/>
    <d v="1899-12-30T01:51:00"/>
    <s v="Afternoon"/>
    <x v="1"/>
    <x v="3"/>
  </r>
  <r>
    <x v="1572"/>
    <x v="2"/>
    <s v="Southwest Airlines Co.: WN"/>
    <s v="WN"/>
    <n v="19393"/>
    <n v="5422"/>
    <x v="29"/>
    <s v="San Francisco, CA"/>
    <s v="LAS"/>
    <s v="Las Vegas, NV"/>
    <n v="600"/>
    <n v="555"/>
    <n v="-5"/>
    <n v="12"/>
    <n v="607"/>
    <n v="714"/>
    <n v="5"/>
    <n v="730"/>
    <n v="719"/>
    <n v="-11"/>
    <n v="0"/>
    <n v="0"/>
    <n v="90"/>
    <n v="84"/>
    <n v="67"/>
    <n v="414"/>
    <m/>
    <m/>
    <m/>
    <m/>
    <m/>
    <s v="07:19"/>
    <s v="05:55"/>
    <d v="1899-12-30T01:24:00"/>
    <s v="Night"/>
    <x v="1"/>
    <x v="3"/>
  </r>
  <r>
    <x v="1573"/>
    <x v="5"/>
    <s v="Spirit Air Lines: NK"/>
    <s v="NK"/>
    <n v="20416"/>
    <n v="2427"/>
    <x v="155"/>
    <s v="Myrtle Beach, SC"/>
    <s v="ACY"/>
    <s v="Atlantic City, NJ"/>
    <n v="914"/>
    <n v="905"/>
    <n v="-9"/>
    <n v="10"/>
    <n v="915"/>
    <n v="1027"/>
    <n v="4"/>
    <n v="1048"/>
    <n v="1031"/>
    <n v="-17"/>
    <n v="0"/>
    <n v="0"/>
    <n v="94"/>
    <n v="86"/>
    <n v="72"/>
    <n v="466"/>
    <m/>
    <m/>
    <m/>
    <m/>
    <m/>
    <s v="10:31"/>
    <s v="09:05"/>
    <d v="1899-12-30T01:26:00"/>
    <s v="Morning"/>
    <x v="1"/>
    <x v="5"/>
  </r>
  <r>
    <x v="1574"/>
    <x v="7"/>
    <s v="JetBlue Airways: B6"/>
    <s v="B6"/>
    <n v="20409"/>
    <n v="1134"/>
    <x v="39"/>
    <s v="San Juan, PR"/>
    <s v="MCO"/>
    <s v="Orlando, FL"/>
    <n v="1900"/>
    <n v="1911"/>
    <n v="11"/>
    <n v="14"/>
    <n v="1925"/>
    <n v="2100"/>
    <n v="8"/>
    <n v="2105"/>
    <n v="2108"/>
    <n v="3"/>
    <n v="0"/>
    <n v="0"/>
    <n v="185"/>
    <n v="177"/>
    <n v="155"/>
    <n v="1189"/>
    <m/>
    <m/>
    <m/>
    <m/>
    <m/>
    <s v="21:08"/>
    <s v="19:11"/>
    <d v="1899-12-30T01:57:00"/>
    <s v="Evening"/>
    <x v="0"/>
    <x v="4"/>
  </r>
  <r>
    <x v="1575"/>
    <x v="1"/>
    <s v="Delta Air Lines Inc.: DL"/>
    <s v="DL"/>
    <n v="19790"/>
    <n v="190"/>
    <x v="24"/>
    <s v="Salt Lake City, UT"/>
    <s v="SEA"/>
    <s v="Seattle, WA"/>
    <n v="2110"/>
    <n v="2147"/>
    <n v="37"/>
    <n v="17"/>
    <n v="2204"/>
    <n v="2234"/>
    <n v="6"/>
    <n v="2222"/>
    <n v="2240"/>
    <n v="18"/>
    <n v="0"/>
    <n v="0"/>
    <n v="132"/>
    <n v="113"/>
    <n v="90"/>
    <n v="689"/>
    <n v="0"/>
    <n v="0"/>
    <n v="0"/>
    <n v="0"/>
    <n v="18"/>
    <s v="22:40"/>
    <s v="21:47"/>
    <d v="1899-12-30T00:53:00"/>
    <s v="Evening"/>
    <x v="0"/>
    <x v="6"/>
  </r>
  <r>
    <x v="1576"/>
    <x v="1"/>
    <s v="Delta Air Lines Inc.: DL"/>
    <s v="DL"/>
    <n v="19790"/>
    <n v="682"/>
    <x v="6"/>
    <s v="Seattle, WA"/>
    <s v="PHX"/>
    <s v="Phoenix, AZ"/>
    <n v="740"/>
    <n v="740"/>
    <n v="0"/>
    <n v="19"/>
    <n v="759"/>
    <n v="1007"/>
    <n v="5"/>
    <n v="1028"/>
    <n v="1012"/>
    <n v="-16"/>
    <n v="0"/>
    <n v="0"/>
    <n v="168"/>
    <n v="152"/>
    <n v="128"/>
    <n v="1107"/>
    <m/>
    <m/>
    <m/>
    <m/>
    <m/>
    <s v="10:12"/>
    <s v="07:40"/>
    <d v="1899-12-30T02:32:00"/>
    <s v="Morning"/>
    <x v="1"/>
    <x v="2"/>
  </r>
  <r>
    <x v="1577"/>
    <x v="11"/>
    <s v="SkyWest Airlines Inc.: OO"/>
    <s v="OO"/>
    <n v="20304"/>
    <n v="3559"/>
    <x v="199"/>
    <s v="Idaho Falls, ID"/>
    <s v="SLC"/>
    <s v="Salt Lake City, UT"/>
    <n v="620"/>
    <n v="611"/>
    <n v="-9"/>
    <n v="16"/>
    <n v="627"/>
    <n v="701"/>
    <n v="5"/>
    <n v="711"/>
    <n v="706"/>
    <n v="-5"/>
    <n v="0"/>
    <n v="0"/>
    <n v="51"/>
    <n v="55"/>
    <n v="34"/>
    <n v="188"/>
    <m/>
    <m/>
    <m/>
    <m/>
    <m/>
    <s v="07:06"/>
    <s v="06:11"/>
    <d v="1899-12-30T00:55:00"/>
    <s v="Morning"/>
    <x v="1"/>
    <x v="5"/>
  </r>
  <r>
    <x v="1578"/>
    <x v="2"/>
    <s v="Southwest Airlines Co.: WN"/>
    <s v="WN"/>
    <n v="19393"/>
    <n v="1351"/>
    <x v="12"/>
    <s v="Baltimore, MD"/>
    <s v="OAK"/>
    <s v="Oakland, CA"/>
    <n v="1430"/>
    <n v="1428"/>
    <n v="-2"/>
    <n v="19"/>
    <n v="1447"/>
    <n v="1723"/>
    <n v="7"/>
    <n v="1730"/>
    <n v="1730"/>
    <n v="0"/>
    <n v="0"/>
    <n v="0"/>
    <n v="360"/>
    <n v="362"/>
    <n v="336"/>
    <n v="2447"/>
    <m/>
    <m/>
    <m/>
    <m/>
    <m/>
    <s v="17:30"/>
    <s v="14:28"/>
    <d v="1899-12-30T03:02:00"/>
    <s v="Afternoon"/>
    <x v="1"/>
    <x v="2"/>
  </r>
  <r>
    <x v="1579"/>
    <x v="16"/>
    <s v="Horizon Air: QX"/>
    <s v="QX"/>
    <n v="19687"/>
    <n v="2108"/>
    <x v="105"/>
    <s v="Anchorage, AK"/>
    <s v="SEA"/>
    <s v="Seattle, WA"/>
    <n v="1705"/>
    <n v="1654"/>
    <n v="-11"/>
    <n v="8"/>
    <n v="1702"/>
    <n v="2123"/>
    <n v="7"/>
    <n v="2158"/>
    <n v="2130"/>
    <n v="-28"/>
    <n v="0"/>
    <n v="0"/>
    <n v="233"/>
    <n v="216"/>
    <n v="201"/>
    <n v="1448"/>
    <m/>
    <m/>
    <m/>
    <m/>
    <m/>
    <s v="21:30"/>
    <s v="16:54"/>
    <d v="1899-12-30T04:36:00"/>
    <s v="Afternoon"/>
    <x v="1"/>
    <x v="3"/>
  </r>
  <r>
    <x v="1580"/>
    <x v="1"/>
    <s v="Delta Air Lines Inc.: DL"/>
    <s v="DL"/>
    <n v="19790"/>
    <n v="2346"/>
    <x v="7"/>
    <s v="Atlanta, GA"/>
    <s v="RDU"/>
    <s v="Raleigh/Durham, NC"/>
    <n v="1725"/>
    <n v="1734"/>
    <n v="9"/>
    <n v="10"/>
    <n v="1744"/>
    <n v="1844"/>
    <n v="5"/>
    <n v="1853"/>
    <n v="1849"/>
    <n v="-4"/>
    <n v="0"/>
    <n v="0"/>
    <n v="88"/>
    <n v="75"/>
    <n v="60"/>
    <n v="356"/>
    <m/>
    <m/>
    <m/>
    <m/>
    <m/>
    <s v="18:49"/>
    <s v="17:34"/>
    <d v="1899-12-30T01:15:00"/>
    <s v="Afternoon"/>
    <x v="1"/>
    <x v="0"/>
  </r>
  <r>
    <x v="1581"/>
    <x v="5"/>
    <s v="Spirit Air Lines: NK"/>
    <s v="NK"/>
    <n v="20416"/>
    <n v="680"/>
    <x v="36"/>
    <s v="New Orleans, LA"/>
    <s v="FLL"/>
    <s v="Fort Lauderdale, FL"/>
    <n v="1939"/>
    <n v="1930"/>
    <n v="-9"/>
    <n v="10"/>
    <n v="1940"/>
    <n v="2205"/>
    <n v="6"/>
    <n v="2229"/>
    <n v="2211"/>
    <n v="-18"/>
    <n v="0"/>
    <n v="0"/>
    <n v="110"/>
    <n v="101"/>
    <n v="85"/>
    <n v="674"/>
    <m/>
    <m/>
    <m/>
    <m/>
    <m/>
    <s v="22:11"/>
    <s v="19:30"/>
    <d v="1899-12-30T02:41:00"/>
    <s v="Evening"/>
    <x v="1"/>
    <x v="6"/>
  </r>
  <r>
    <x v="1582"/>
    <x v="15"/>
    <s v="Mesa Airlines Inc.: YV"/>
    <s v="YV"/>
    <n v="20378"/>
    <n v="6210"/>
    <x v="24"/>
    <s v="Salt Lake City, UT"/>
    <s v="IAH"/>
    <s v="Houston, TX"/>
    <n v="1730"/>
    <n v="1753"/>
    <n v="23"/>
    <n v="16"/>
    <n v="1809"/>
    <n v="2140"/>
    <n v="6"/>
    <n v="2138"/>
    <n v="2146"/>
    <n v="8"/>
    <n v="0"/>
    <n v="0"/>
    <n v="188"/>
    <n v="173"/>
    <n v="151"/>
    <n v="1195"/>
    <m/>
    <m/>
    <m/>
    <m/>
    <m/>
    <s v="21:46"/>
    <s v="17:53"/>
    <d v="1899-12-30T03:53:00"/>
    <s v="Afternoon"/>
    <x v="0"/>
    <x v="6"/>
  </r>
  <r>
    <x v="1583"/>
    <x v="6"/>
    <s v="Alaska Airlines Inc.: AS"/>
    <s v="AS"/>
    <n v="19930"/>
    <n v="234"/>
    <x v="194"/>
    <s v="Fairbanks, AK"/>
    <s v="SEA"/>
    <s v="Seattle, WA"/>
    <n v="700"/>
    <n v="651"/>
    <n v="-9"/>
    <n v="12"/>
    <n v="703"/>
    <n v="1135"/>
    <n v="12"/>
    <n v="1140"/>
    <n v="1147"/>
    <n v="7"/>
    <n v="0"/>
    <n v="0"/>
    <n v="220"/>
    <n v="236"/>
    <n v="212"/>
    <n v="1533"/>
    <m/>
    <m/>
    <m/>
    <m/>
    <m/>
    <s v="11:47"/>
    <s v="06:51"/>
    <d v="1899-12-30T04:56:00"/>
    <s v="Morning"/>
    <x v="1"/>
    <x v="4"/>
  </r>
  <r>
    <x v="1584"/>
    <x v="2"/>
    <s v="Southwest Airlines Co.: WN"/>
    <s v="WN"/>
    <n v="19393"/>
    <n v="3024"/>
    <x v="0"/>
    <s v="Denver, CO"/>
    <s v="OAK"/>
    <s v="Oakland, CA"/>
    <n v="1605"/>
    <n v="1659"/>
    <n v="54"/>
    <n v="9"/>
    <n v="1708"/>
    <n v="1814"/>
    <n v="9"/>
    <n v="1750"/>
    <n v="1823"/>
    <n v="33"/>
    <n v="0"/>
    <n v="0"/>
    <n v="165"/>
    <n v="144"/>
    <n v="126"/>
    <n v="957"/>
    <n v="32"/>
    <n v="0"/>
    <n v="0"/>
    <n v="0"/>
    <n v="1"/>
    <s v="18:23"/>
    <s v="16:59"/>
    <d v="1899-12-30T01:24:00"/>
    <s v="Afternoon"/>
    <x v="0"/>
    <x v="4"/>
  </r>
  <r>
    <x v="1585"/>
    <x v="4"/>
    <s v="Republic Airline: YX"/>
    <s v="YX"/>
    <n v="20452"/>
    <n v="3560"/>
    <x v="19"/>
    <s v="Charlotte, NC"/>
    <s v="EWR"/>
    <s v="Newark, NJ"/>
    <n v="1318"/>
    <n v="1313"/>
    <n v="-5"/>
    <n v="33"/>
    <n v="1346"/>
    <n v="1511"/>
    <n v="12"/>
    <n v="1517"/>
    <n v="1523"/>
    <n v="6"/>
    <n v="0"/>
    <n v="0"/>
    <n v="119"/>
    <n v="130"/>
    <n v="85"/>
    <n v="529"/>
    <m/>
    <m/>
    <m/>
    <m/>
    <m/>
    <s v="15:23"/>
    <s v="13:13"/>
    <d v="1899-12-30T02:10:00"/>
    <s v="Afternoon"/>
    <x v="1"/>
    <x v="6"/>
  </r>
  <r>
    <x v="1586"/>
    <x v="0"/>
    <s v="United Air Lines Inc.: UA"/>
    <s v="UA"/>
    <n v="19977"/>
    <n v="2432"/>
    <x v="0"/>
    <s v="Denver, CO"/>
    <s v="GRR"/>
    <s v="Grand Rapids, MI"/>
    <n v="1015"/>
    <n v="1008"/>
    <n v="-7"/>
    <n v="17"/>
    <n v="1025"/>
    <n v="1421"/>
    <n v="10"/>
    <n v="1437"/>
    <n v="1431"/>
    <n v="-6"/>
    <n v="0"/>
    <n v="0"/>
    <n v="142"/>
    <n v="143"/>
    <n v="116"/>
    <n v="1015"/>
    <m/>
    <m/>
    <m/>
    <m/>
    <m/>
    <s v="14:31"/>
    <s v="10:08"/>
    <d v="1899-12-30T04:23:00"/>
    <s v="Morning"/>
    <x v="1"/>
    <x v="3"/>
  </r>
  <r>
    <x v="1587"/>
    <x v="2"/>
    <s v="Southwest Airlines Co.: WN"/>
    <s v="WN"/>
    <n v="19393"/>
    <n v="1626"/>
    <x v="47"/>
    <s v="Milwaukee, WI"/>
    <s v="BNA"/>
    <s v="Nashville, TN"/>
    <n v="620"/>
    <n v="616"/>
    <n v="-4"/>
    <n v="9"/>
    <n v="625"/>
    <n v="732"/>
    <n v="5"/>
    <n v="750"/>
    <n v="737"/>
    <n v="-13"/>
    <n v="0"/>
    <n v="0"/>
    <n v="90"/>
    <n v="81"/>
    <n v="67"/>
    <n v="475"/>
    <m/>
    <m/>
    <m/>
    <m/>
    <m/>
    <s v="07:37"/>
    <s v="06:16"/>
    <d v="1899-12-30T01:21:00"/>
    <s v="Morning"/>
    <x v="1"/>
    <x v="6"/>
  </r>
  <r>
    <x v="1588"/>
    <x v="2"/>
    <s v="Southwest Airlines Co.: WN"/>
    <s v="WN"/>
    <n v="19393"/>
    <n v="739"/>
    <x v="0"/>
    <s v="Denver, CO"/>
    <s v="MTJ"/>
    <s v="Montrose/Delta, CO"/>
    <n v="1200"/>
    <n v="1157"/>
    <n v="-3"/>
    <n v="11"/>
    <n v="1208"/>
    <n v="1242"/>
    <n v="3"/>
    <n v="1310"/>
    <n v="1245"/>
    <n v="-25"/>
    <n v="0"/>
    <n v="0"/>
    <n v="70"/>
    <n v="48"/>
    <n v="34"/>
    <n v="196"/>
    <m/>
    <m/>
    <m/>
    <m/>
    <m/>
    <s v="12:45"/>
    <s v="11:57"/>
    <d v="1899-12-30T00:48:00"/>
    <s v="Morning"/>
    <x v="1"/>
    <x v="6"/>
  </r>
  <r>
    <x v="1589"/>
    <x v="7"/>
    <s v="JetBlue Airways: B6"/>
    <s v="B6"/>
    <n v="20409"/>
    <n v="1592"/>
    <x v="48"/>
    <s v="Orlando, FL"/>
    <s v="RDU"/>
    <s v="Raleigh/Durham, NC"/>
    <n v="1200"/>
    <n v="0"/>
    <n v="0"/>
    <m/>
    <m/>
    <m/>
    <m/>
    <n v="1343"/>
    <n v="0"/>
    <n v="0"/>
    <n v="1"/>
    <n v="0"/>
    <n v="103"/>
    <m/>
    <m/>
    <n v="534"/>
    <m/>
    <m/>
    <m/>
    <m/>
    <m/>
    <s v="00:00"/>
    <s v="00:00"/>
    <d v="1899-12-30T00:00:00"/>
    <s v="Night"/>
    <x v="0"/>
    <x v="6"/>
  </r>
  <r>
    <x v="1590"/>
    <x v="8"/>
    <s v="PSA Airlines Inc.: OH"/>
    <s v="OH"/>
    <n v="20397"/>
    <n v="5627"/>
    <x v="200"/>
    <s v="Newport News/Williamsburg, VA"/>
    <s v="CLT"/>
    <s v="Charlotte, NC"/>
    <n v="636"/>
    <n v="632"/>
    <n v="-4"/>
    <n v="19"/>
    <n v="651"/>
    <n v="759"/>
    <n v="4"/>
    <n v="816"/>
    <n v="803"/>
    <n v="-13"/>
    <n v="0"/>
    <n v="0"/>
    <n v="100"/>
    <n v="91"/>
    <n v="68"/>
    <n v="282"/>
    <m/>
    <m/>
    <m/>
    <m/>
    <m/>
    <s v="08:03"/>
    <s v="06:32"/>
    <d v="1899-12-30T01:31:00"/>
    <s v="Morning"/>
    <x v="1"/>
    <x v="1"/>
  </r>
  <r>
    <x v="1591"/>
    <x v="4"/>
    <s v="Republic Airline: YX"/>
    <s v="YX"/>
    <n v="20452"/>
    <n v="4604"/>
    <x v="150"/>
    <s v="Cincinnati, OH"/>
    <s v="LGA"/>
    <s v="New York, NY"/>
    <n v="602"/>
    <n v="600"/>
    <n v="-2"/>
    <n v="19"/>
    <n v="619"/>
    <n v="752"/>
    <n v="6"/>
    <n v="802"/>
    <n v="758"/>
    <n v="-4"/>
    <n v="0"/>
    <n v="0"/>
    <n v="120"/>
    <n v="118"/>
    <n v="93"/>
    <n v="585"/>
    <m/>
    <m/>
    <m/>
    <m/>
    <m/>
    <s v="07:58"/>
    <s v="06:00"/>
    <d v="1899-12-30T01:58:00"/>
    <s v="Morning"/>
    <x v="1"/>
    <x v="0"/>
  </r>
  <r>
    <x v="1592"/>
    <x v="3"/>
    <s v="American Airlines Inc.: AA"/>
    <s v="AA"/>
    <n v="19805"/>
    <n v="1680"/>
    <x v="75"/>
    <s v="Miami, FL"/>
    <s v="LAX"/>
    <s v="Los Angeles, CA"/>
    <n v="1937"/>
    <n v="1952"/>
    <n v="15"/>
    <n v="18"/>
    <n v="2010"/>
    <n v="2202"/>
    <n v="11"/>
    <n v="2211"/>
    <n v="2213"/>
    <n v="2"/>
    <n v="0"/>
    <n v="0"/>
    <n v="334"/>
    <n v="321"/>
    <n v="292"/>
    <n v="2342"/>
    <m/>
    <m/>
    <m/>
    <m/>
    <m/>
    <s v="22:13"/>
    <s v="19:52"/>
    <d v="1899-12-30T02:21:00"/>
    <s v="Evening"/>
    <x v="0"/>
    <x v="6"/>
  </r>
  <r>
    <x v="1593"/>
    <x v="1"/>
    <s v="Delta Air Lines Inc.: DL"/>
    <s v="DL"/>
    <n v="19790"/>
    <n v="745"/>
    <x v="29"/>
    <s v="San Francisco, CA"/>
    <s v="DTW"/>
    <s v="Detroit, MI"/>
    <n v="1135"/>
    <n v="1245"/>
    <n v="70"/>
    <n v="15"/>
    <n v="1300"/>
    <n v="1955"/>
    <n v="14"/>
    <n v="1917"/>
    <n v="2009"/>
    <n v="52"/>
    <n v="0"/>
    <n v="0"/>
    <n v="282"/>
    <n v="264"/>
    <n v="235"/>
    <n v="2079"/>
    <n v="0"/>
    <n v="0"/>
    <n v="1"/>
    <n v="0"/>
    <n v="51"/>
    <s v="20:09"/>
    <s v="12:45"/>
    <d v="1899-12-30T07:24:00"/>
    <s v="Afternoon"/>
    <x v="0"/>
    <x v="2"/>
  </r>
  <r>
    <x v="1594"/>
    <x v="2"/>
    <s v="Southwest Airlines Co.: WN"/>
    <s v="WN"/>
    <n v="19393"/>
    <n v="943"/>
    <x v="48"/>
    <s v="Orlando, FL"/>
    <s v="BDL"/>
    <s v="Hartford, CT"/>
    <n v="2125"/>
    <n v="2120"/>
    <n v="-5"/>
    <n v="11"/>
    <n v="2131"/>
    <n v="2353"/>
    <n v="3"/>
    <n v="5"/>
    <n v="2356"/>
    <n v="-9"/>
    <n v="0"/>
    <n v="0"/>
    <n v="160"/>
    <n v="156"/>
    <n v="142"/>
    <n v="1050"/>
    <m/>
    <m/>
    <m/>
    <m/>
    <m/>
    <s v="23:56"/>
    <s v="21:20"/>
    <d v="1899-12-30T02:36:00"/>
    <s v="Evening"/>
    <x v="1"/>
    <x v="5"/>
  </r>
  <r>
    <x v="1595"/>
    <x v="0"/>
    <s v="United Air Lines Inc.: UA"/>
    <s v="UA"/>
    <n v="19977"/>
    <n v="336"/>
    <x v="5"/>
    <s v="Houston, TX"/>
    <s v="SAN"/>
    <s v="San Diego, CA"/>
    <n v="1440"/>
    <n v="1436"/>
    <n v="-4"/>
    <n v="22"/>
    <n v="1458"/>
    <n v="1618"/>
    <n v="5"/>
    <n v="1614"/>
    <n v="1623"/>
    <n v="9"/>
    <n v="0"/>
    <n v="0"/>
    <n v="214"/>
    <n v="227"/>
    <n v="200"/>
    <n v="1303"/>
    <m/>
    <m/>
    <m/>
    <m/>
    <m/>
    <s v="16:23"/>
    <s v="14:36"/>
    <d v="1899-12-30T01:47:00"/>
    <s v="Afternoon"/>
    <x v="1"/>
    <x v="2"/>
  </r>
  <r>
    <x v="1596"/>
    <x v="2"/>
    <s v="Southwest Airlines Co.: WN"/>
    <s v="WN"/>
    <n v="19393"/>
    <n v="4206"/>
    <x v="11"/>
    <s v="San Jose, CA"/>
    <s v="SAN"/>
    <s v="San Diego, CA"/>
    <n v="1335"/>
    <n v="1333"/>
    <n v="-2"/>
    <n v="11"/>
    <n v="1344"/>
    <n v="1449"/>
    <n v="7"/>
    <n v="1500"/>
    <n v="1456"/>
    <n v="-4"/>
    <n v="0"/>
    <n v="0"/>
    <n v="85"/>
    <n v="83"/>
    <n v="65"/>
    <n v="417"/>
    <m/>
    <m/>
    <m/>
    <m/>
    <m/>
    <s v="14:56"/>
    <s v="13:33"/>
    <d v="1899-12-30T01:23:00"/>
    <s v="Afternoon"/>
    <x v="1"/>
    <x v="2"/>
  </r>
  <r>
    <x v="1597"/>
    <x v="2"/>
    <s v="Southwest Airlines Co.: WN"/>
    <s v="WN"/>
    <n v="19393"/>
    <n v="5181"/>
    <x v="134"/>
    <s v="Ontario, CA"/>
    <s v="OAK"/>
    <s v="Oakland, CA"/>
    <n v="635"/>
    <n v="634"/>
    <n v="-1"/>
    <n v="11"/>
    <n v="645"/>
    <n v="741"/>
    <n v="4"/>
    <n v="750"/>
    <n v="745"/>
    <n v="-5"/>
    <n v="0"/>
    <n v="0"/>
    <n v="75"/>
    <n v="71"/>
    <n v="56"/>
    <n v="362"/>
    <m/>
    <m/>
    <m/>
    <m/>
    <m/>
    <s v="07:45"/>
    <s v="06:34"/>
    <d v="1899-12-30T01:11:00"/>
    <s v="Morning"/>
    <x v="1"/>
    <x v="5"/>
  </r>
  <r>
    <x v="1598"/>
    <x v="4"/>
    <s v="Republic Airline: YX"/>
    <s v="YX"/>
    <n v="20452"/>
    <n v="3447"/>
    <x v="73"/>
    <s v="Washington, DC"/>
    <s v="CLT"/>
    <s v="Charlotte, NC"/>
    <n v="1820"/>
    <n v="1815"/>
    <n v="-5"/>
    <n v="29"/>
    <n v="1844"/>
    <n v="1941"/>
    <n v="9"/>
    <n v="1952"/>
    <n v="1950"/>
    <n v="-2"/>
    <n v="0"/>
    <n v="0"/>
    <n v="92"/>
    <n v="95"/>
    <n v="57"/>
    <n v="322"/>
    <m/>
    <m/>
    <m/>
    <m/>
    <m/>
    <s v="19:50"/>
    <s v="18:15"/>
    <d v="1899-12-30T01:35:00"/>
    <s v="Evening"/>
    <x v="1"/>
    <x v="6"/>
  </r>
  <r>
    <x v="1599"/>
    <x v="2"/>
    <s v="Southwest Airlines Co.: WN"/>
    <s v="WN"/>
    <n v="19393"/>
    <n v="6043"/>
    <x v="9"/>
    <s v="Chicago, IL"/>
    <s v="DAL"/>
    <s v="Dallas, TX"/>
    <n v="1905"/>
    <n v="1902"/>
    <n v="-3"/>
    <n v="8"/>
    <n v="1910"/>
    <n v="2112"/>
    <n v="3"/>
    <n v="2125"/>
    <n v="2115"/>
    <n v="-10"/>
    <n v="0"/>
    <n v="0"/>
    <n v="140"/>
    <n v="133"/>
    <n v="122"/>
    <n v="793"/>
    <m/>
    <m/>
    <m/>
    <m/>
    <m/>
    <s v="21:15"/>
    <s v="19:02"/>
    <d v="1899-12-30T02:13:00"/>
    <s v="Evening"/>
    <x v="1"/>
    <x v="3"/>
  </r>
  <r>
    <x v="1600"/>
    <x v="1"/>
    <s v="Delta Air Lines Inc.: DL"/>
    <s v="DL"/>
    <n v="19790"/>
    <n v="1049"/>
    <x v="32"/>
    <s v="Los Angeles, CA"/>
    <s v="DEN"/>
    <s v="Denver, CO"/>
    <n v="2035"/>
    <n v="2028"/>
    <n v="-7"/>
    <n v="17"/>
    <n v="2045"/>
    <n v="2341"/>
    <n v="10"/>
    <n v="2356"/>
    <n v="2351"/>
    <n v="-5"/>
    <n v="0"/>
    <n v="0"/>
    <n v="141"/>
    <n v="143"/>
    <n v="116"/>
    <n v="862"/>
    <m/>
    <m/>
    <m/>
    <m/>
    <m/>
    <s v="23:51"/>
    <s v="20:28"/>
    <d v="1899-12-30T03:23:00"/>
    <s v="Evening"/>
    <x v="1"/>
    <x v="3"/>
  </r>
  <r>
    <x v="1601"/>
    <x v="14"/>
    <s v="Frontier Airlines Inc.: F9"/>
    <s v="F9"/>
    <n v="20436"/>
    <n v="2097"/>
    <x v="38"/>
    <s v="St. Louis, MO"/>
    <s v="LAS"/>
    <s v="Las Vegas, NV"/>
    <n v="2014"/>
    <n v="2024"/>
    <n v="10"/>
    <n v="14"/>
    <n v="2038"/>
    <n v="2148"/>
    <n v="8"/>
    <n v="2153"/>
    <n v="2156"/>
    <n v="3"/>
    <n v="0"/>
    <n v="0"/>
    <n v="219"/>
    <n v="212"/>
    <n v="190"/>
    <n v="1371"/>
    <m/>
    <m/>
    <m/>
    <m/>
    <m/>
    <s v="21:56"/>
    <s v="20:24"/>
    <d v="1899-12-30T01:32:00"/>
    <s v="Evening"/>
    <x v="0"/>
    <x v="6"/>
  </r>
  <r>
    <x v="1602"/>
    <x v="11"/>
    <s v="SkyWest Airlines Inc.: OO"/>
    <s v="OO"/>
    <n v="20304"/>
    <n v="5197"/>
    <x v="20"/>
    <s v="Chicago, IL"/>
    <s v="MCW"/>
    <s v="Mason City, IA"/>
    <n v="1310"/>
    <n v="1318"/>
    <n v="8"/>
    <n v="21"/>
    <n v="1339"/>
    <n v="1433"/>
    <n v="4"/>
    <n v="1442"/>
    <n v="1437"/>
    <n v="-5"/>
    <n v="0"/>
    <n v="0"/>
    <n v="92"/>
    <n v="79"/>
    <n v="54"/>
    <n v="289"/>
    <m/>
    <m/>
    <m/>
    <m/>
    <m/>
    <s v="14:37"/>
    <s v="13:18"/>
    <d v="1899-12-30T01:19:00"/>
    <s v="Afternoon"/>
    <x v="1"/>
    <x v="3"/>
  </r>
  <r>
    <x v="1603"/>
    <x v="2"/>
    <s v="Southwest Airlines Co.: WN"/>
    <s v="WN"/>
    <n v="19393"/>
    <n v="2258"/>
    <x v="33"/>
    <s v="Sacramento, CA"/>
    <s v="SLC"/>
    <s v="Salt Lake City, UT"/>
    <n v="1040"/>
    <n v="1039"/>
    <n v="-1"/>
    <n v="8"/>
    <n v="1047"/>
    <n v="1306"/>
    <n v="2"/>
    <n v="1315"/>
    <n v="1308"/>
    <n v="-7"/>
    <n v="0"/>
    <n v="0"/>
    <n v="95"/>
    <n v="89"/>
    <n v="79"/>
    <n v="532"/>
    <m/>
    <m/>
    <m/>
    <m/>
    <m/>
    <s v="13:08"/>
    <s v="10:39"/>
    <d v="1899-12-30T02:29:00"/>
    <s v="Morning"/>
    <x v="1"/>
    <x v="0"/>
  </r>
  <r>
    <x v="1604"/>
    <x v="4"/>
    <s v="Republic Airline: YX"/>
    <s v="YX"/>
    <n v="20452"/>
    <n v="4589"/>
    <x v="20"/>
    <s v="Chicago, IL"/>
    <s v="BWI"/>
    <s v="Baltimore, MD"/>
    <n v="1330"/>
    <n v="1333"/>
    <n v="3"/>
    <n v="19"/>
    <n v="1352"/>
    <n v="1621"/>
    <n v="5"/>
    <n v="1626"/>
    <n v="1626"/>
    <n v="0"/>
    <n v="0"/>
    <n v="0"/>
    <n v="116"/>
    <n v="113"/>
    <n v="89"/>
    <n v="621"/>
    <m/>
    <m/>
    <m/>
    <m/>
    <m/>
    <s v="16:26"/>
    <s v="13:33"/>
    <d v="1899-12-30T02:53:00"/>
    <s v="Afternoon"/>
    <x v="0"/>
    <x v="5"/>
  </r>
  <r>
    <x v="1605"/>
    <x v="2"/>
    <s v="Southwest Airlines Co.: WN"/>
    <s v="WN"/>
    <n v="19393"/>
    <n v="1740"/>
    <x v="7"/>
    <s v="Atlanta, GA"/>
    <s v="MCI"/>
    <s v="Kansas City, MO"/>
    <n v="1115"/>
    <n v="1113"/>
    <n v="-2"/>
    <n v="18"/>
    <n v="1131"/>
    <n v="1209"/>
    <n v="3"/>
    <n v="1225"/>
    <n v="1212"/>
    <n v="-13"/>
    <n v="0"/>
    <n v="0"/>
    <n v="130"/>
    <n v="119"/>
    <n v="98"/>
    <n v="692"/>
    <m/>
    <m/>
    <m/>
    <m/>
    <m/>
    <s v="12:12"/>
    <s v="11:13"/>
    <d v="1899-12-30T00:59:00"/>
    <s v="Morning"/>
    <x v="1"/>
    <x v="6"/>
  </r>
  <r>
    <x v="1606"/>
    <x v="1"/>
    <s v="Delta Air Lines Inc.: DL"/>
    <s v="DL"/>
    <n v="19790"/>
    <n v="2559"/>
    <x v="7"/>
    <s v="Atlanta, GA"/>
    <s v="PHX"/>
    <s v="Phoenix, AZ"/>
    <n v="2013"/>
    <n v="2011"/>
    <n v="-2"/>
    <n v="16"/>
    <n v="2027"/>
    <n v="2106"/>
    <n v="7"/>
    <n v="2125"/>
    <n v="2113"/>
    <n v="-12"/>
    <n v="0"/>
    <n v="0"/>
    <n v="252"/>
    <n v="242"/>
    <n v="219"/>
    <n v="1587"/>
    <m/>
    <m/>
    <m/>
    <m/>
    <m/>
    <s v="21:13"/>
    <s v="20:11"/>
    <d v="1899-12-30T01:02:00"/>
    <s v="Evening"/>
    <x v="1"/>
    <x v="0"/>
  </r>
  <r>
    <x v="1607"/>
    <x v="3"/>
    <s v="American Airlines Inc.: AA"/>
    <s v="AA"/>
    <n v="19805"/>
    <n v="523"/>
    <x v="19"/>
    <s v="Charlotte, NC"/>
    <s v="FLL"/>
    <s v="Fort Lauderdale, FL"/>
    <n v="1330"/>
    <n v="1332"/>
    <n v="2"/>
    <n v="13"/>
    <n v="1345"/>
    <n v="1516"/>
    <n v="2"/>
    <n v="1532"/>
    <n v="1518"/>
    <n v="-14"/>
    <n v="0"/>
    <n v="0"/>
    <n v="122"/>
    <n v="106"/>
    <n v="91"/>
    <n v="632"/>
    <m/>
    <m/>
    <m/>
    <m/>
    <m/>
    <s v="15:18"/>
    <s v="13:32"/>
    <d v="1899-12-30T01:46:00"/>
    <s v="Afternoon"/>
    <x v="1"/>
    <x v="6"/>
  </r>
  <r>
    <x v="1608"/>
    <x v="3"/>
    <s v="American Airlines Inc.: AA"/>
    <s v="AA"/>
    <n v="19805"/>
    <n v="1348"/>
    <x v="19"/>
    <s v="Charlotte, NC"/>
    <s v="DFW"/>
    <s v="Dallas/Fort Worth, TX"/>
    <n v="1152"/>
    <n v="1150"/>
    <n v="-2"/>
    <n v="15"/>
    <n v="1205"/>
    <n v="1317"/>
    <n v="13"/>
    <n v="1346"/>
    <n v="1330"/>
    <n v="-16"/>
    <n v="0"/>
    <n v="0"/>
    <n v="174"/>
    <n v="160"/>
    <n v="132"/>
    <n v="936"/>
    <m/>
    <m/>
    <m/>
    <m/>
    <m/>
    <s v="13:30"/>
    <s v="11:50"/>
    <d v="1899-12-30T01:40:00"/>
    <s v="Morning"/>
    <x v="1"/>
    <x v="4"/>
  </r>
  <r>
    <x v="1609"/>
    <x v="3"/>
    <s v="American Airlines Inc.: AA"/>
    <s v="AA"/>
    <n v="19805"/>
    <n v="1032"/>
    <x v="15"/>
    <s v="New York, NY"/>
    <s v="MIA"/>
    <s v="Miami, FL"/>
    <n v="700"/>
    <n v="652"/>
    <n v="-8"/>
    <n v="22"/>
    <n v="714"/>
    <n v="947"/>
    <n v="5"/>
    <n v="1010"/>
    <n v="952"/>
    <n v="-18"/>
    <n v="0"/>
    <n v="0"/>
    <n v="190"/>
    <n v="180"/>
    <n v="153"/>
    <n v="1089"/>
    <m/>
    <m/>
    <m/>
    <m/>
    <m/>
    <s v="09:52"/>
    <s v="06:52"/>
    <d v="1899-12-30T03:00:00"/>
    <s v="Morning"/>
    <x v="1"/>
    <x v="0"/>
  </r>
  <r>
    <x v="1610"/>
    <x v="12"/>
    <s v="Endeavor Air Inc.: 9E"/>
    <s v="9E"/>
    <n v="20363"/>
    <n v="4953"/>
    <x v="42"/>
    <s v="New York, NY"/>
    <s v="BNA"/>
    <s v="Nashville, TN"/>
    <n v="1601"/>
    <n v="1553"/>
    <n v="-8"/>
    <n v="15"/>
    <n v="1608"/>
    <n v="1656"/>
    <n v="7"/>
    <n v="1736"/>
    <n v="1703"/>
    <n v="-33"/>
    <n v="0"/>
    <n v="0"/>
    <n v="155"/>
    <n v="130"/>
    <n v="108"/>
    <n v="764"/>
    <m/>
    <m/>
    <m/>
    <m/>
    <m/>
    <s v="17:03"/>
    <s v="15:53"/>
    <d v="1899-12-30T01:10:00"/>
    <s v="Afternoon"/>
    <x v="1"/>
    <x v="1"/>
  </r>
  <r>
    <x v="1611"/>
    <x v="2"/>
    <s v="Southwest Airlines Co.: WN"/>
    <s v="WN"/>
    <n v="19393"/>
    <n v="5442"/>
    <x v="7"/>
    <s v="Atlanta, GA"/>
    <s v="SAT"/>
    <s v="San Antonio, TX"/>
    <n v="2025"/>
    <n v="2025"/>
    <n v="0"/>
    <n v="18"/>
    <n v="2043"/>
    <n v="2157"/>
    <n v="3"/>
    <n v="2210"/>
    <n v="2200"/>
    <n v="-10"/>
    <n v="0"/>
    <n v="0"/>
    <n v="165"/>
    <n v="155"/>
    <n v="134"/>
    <n v="874"/>
    <m/>
    <m/>
    <m/>
    <m/>
    <m/>
    <s v="22:00"/>
    <s v="20:25"/>
    <d v="1899-12-30T01:35:00"/>
    <s v="Evening"/>
    <x v="1"/>
    <x v="4"/>
  </r>
  <r>
    <x v="1612"/>
    <x v="1"/>
    <s v="Delta Air Lines Inc.: DL"/>
    <s v="DL"/>
    <n v="19790"/>
    <n v="1139"/>
    <x v="7"/>
    <s v="Atlanta, GA"/>
    <s v="DTW"/>
    <s v="Detroit, MI"/>
    <n v="940"/>
    <n v="935"/>
    <n v="-5"/>
    <n v="12"/>
    <n v="947"/>
    <n v="1112"/>
    <n v="5"/>
    <n v="1135"/>
    <n v="1117"/>
    <n v="-18"/>
    <n v="0"/>
    <n v="0"/>
    <n v="115"/>
    <n v="102"/>
    <n v="85"/>
    <n v="594"/>
    <m/>
    <m/>
    <m/>
    <m/>
    <m/>
    <s v="11:17"/>
    <s v="09:35"/>
    <d v="1899-12-30T01:42:00"/>
    <s v="Morning"/>
    <x v="1"/>
    <x v="4"/>
  </r>
  <r>
    <x v="1613"/>
    <x v="1"/>
    <s v="Delta Air Lines Inc.: DL"/>
    <s v="DL"/>
    <n v="19790"/>
    <n v="1950"/>
    <x v="13"/>
    <s v="Charlotte Amalie, VI"/>
    <s v="ATL"/>
    <s v="Atlanta, GA"/>
    <n v="1434"/>
    <n v="1439"/>
    <n v="5"/>
    <n v="11"/>
    <n v="1450"/>
    <n v="1849"/>
    <n v="13"/>
    <n v="1845"/>
    <n v="1902"/>
    <n v="17"/>
    <n v="0"/>
    <n v="0"/>
    <n v="251"/>
    <n v="263"/>
    <n v="239"/>
    <n v="1599"/>
    <n v="0"/>
    <n v="0"/>
    <n v="17"/>
    <n v="0"/>
    <n v="0"/>
    <s v="19:02"/>
    <s v="14:39"/>
    <d v="1899-12-30T04:23:00"/>
    <s v="Afternoon"/>
    <x v="0"/>
    <x v="1"/>
  </r>
  <r>
    <x v="1614"/>
    <x v="13"/>
    <s v="Envoy Air: MQ"/>
    <s v="MQ"/>
    <n v="20398"/>
    <n v="4238"/>
    <x v="18"/>
    <s v="Dallas/Fort Worth, TX"/>
    <s v="LBB"/>
    <s v="Lubbock, TX"/>
    <n v="835"/>
    <n v="0"/>
    <n v="0"/>
    <m/>
    <m/>
    <m/>
    <m/>
    <n v="949"/>
    <n v="0"/>
    <n v="0"/>
    <n v="1"/>
    <n v="0"/>
    <n v="74"/>
    <m/>
    <m/>
    <n v="282"/>
    <m/>
    <m/>
    <m/>
    <m/>
    <m/>
    <s v="00:00"/>
    <s v="00:00"/>
    <d v="1899-12-30T00:00:00"/>
    <s v="Night"/>
    <x v="0"/>
    <x v="4"/>
  </r>
  <r>
    <x v="1615"/>
    <x v="1"/>
    <s v="Delta Air Lines Inc.: DL"/>
    <s v="DL"/>
    <n v="19790"/>
    <n v="1916"/>
    <x v="127"/>
    <s v="Jacksonville, FL"/>
    <s v="ATL"/>
    <s v="Atlanta, GA"/>
    <n v="1325"/>
    <n v="1315"/>
    <n v="-10"/>
    <n v="20"/>
    <n v="1335"/>
    <n v="1426"/>
    <n v="8"/>
    <n v="1434"/>
    <n v="1434"/>
    <n v="0"/>
    <n v="0"/>
    <n v="0"/>
    <n v="69"/>
    <n v="79"/>
    <n v="51"/>
    <n v="270"/>
    <m/>
    <m/>
    <m/>
    <m/>
    <m/>
    <s v="14:34"/>
    <s v="13:15"/>
    <d v="1899-12-30T01:19:00"/>
    <s v="Afternoon"/>
    <x v="1"/>
    <x v="3"/>
  </r>
  <r>
    <x v="1616"/>
    <x v="11"/>
    <s v="SkyWest Airlines Inc.: OO"/>
    <s v="OO"/>
    <n v="20304"/>
    <n v="5010"/>
    <x v="32"/>
    <s v="Los Angeles, CA"/>
    <s v="SLC"/>
    <s v="Salt Lake City, UT"/>
    <n v="1548"/>
    <n v="1542"/>
    <n v="-6"/>
    <n v="10"/>
    <n v="1552"/>
    <n v="1815"/>
    <n v="5"/>
    <n v="1843"/>
    <n v="1820"/>
    <n v="-23"/>
    <n v="0"/>
    <n v="0"/>
    <n v="115"/>
    <n v="98"/>
    <n v="83"/>
    <n v="590"/>
    <m/>
    <m/>
    <m/>
    <m/>
    <m/>
    <s v="18:20"/>
    <s v="15:42"/>
    <d v="1899-12-30T02:38:00"/>
    <s v="Afternoon"/>
    <x v="1"/>
    <x v="4"/>
  </r>
  <r>
    <x v="1617"/>
    <x v="17"/>
    <s v="Hawaiian Airlines Inc.: HA"/>
    <s v="HA"/>
    <n v="19690"/>
    <n v="274"/>
    <x v="163"/>
    <s v="Lihue, HI"/>
    <s v="HNL"/>
    <s v="Honolulu, HI"/>
    <n v="1407"/>
    <n v="1358"/>
    <n v="-9"/>
    <n v="9"/>
    <n v="1407"/>
    <n v="1431"/>
    <n v="8"/>
    <n v="1443"/>
    <n v="1439"/>
    <n v="-4"/>
    <n v="0"/>
    <n v="0"/>
    <n v="36"/>
    <n v="41"/>
    <n v="24"/>
    <n v="102"/>
    <m/>
    <m/>
    <m/>
    <m/>
    <m/>
    <s v="14:39"/>
    <s v="13:58"/>
    <d v="1899-12-30T00:41:00"/>
    <s v="Afternoon"/>
    <x v="1"/>
    <x v="1"/>
  </r>
  <r>
    <x v="1618"/>
    <x v="3"/>
    <s v="American Airlines Inc.: AA"/>
    <s v="AA"/>
    <n v="19805"/>
    <n v="2444"/>
    <x v="18"/>
    <s v="Dallas/Fort Worth, TX"/>
    <s v="IAH"/>
    <s v="Houston, TX"/>
    <n v="1220"/>
    <n v="0"/>
    <n v="0"/>
    <m/>
    <m/>
    <m/>
    <m/>
    <n v="1329"/>
    <n v="0"/>
    <n v="0"/>
    <n v="1"/>
    <n v="0"/>
    <n v="69"/>
    <m/>
    <m/>
    <n v="224"/>
    <m/>
    <m/>
    <m/>
    <m/>
    <m/>
    <s v="00:00"/>
    <s v="00:00"/>
    <d v="1899-12-30T00:00:00"/>
    <s v="Night"/>
    <x v="0"/>
    <x v="0"/>
  </r>
  <r>
    <x v="1619"/>
    <x v="11"/>
    <s v="SkyWest Airlines Inc.: OO"/>
    <s v="OO"/>
    <n v="20304"/>
    <n v="5199"/>
    <x v="0"/>
    <s v="Denver, CO"/>
    <s v="LBL"/>
    <s v="Liberal, KS"/>
    <n v="1449"/>
    <n v="1447"/>
    <n v="-2"/>
    <n v="12"/>
    <n v="1459"/>
    <n v="1644"/>
    <n v="4"/>
    <n v="1700"/>
    <n v="1648"/>
    <n v="-12"/>
    <n v="0"/>
    <n v="0"/>
    <n v="71"/>
    <n v="61"/>
    <n v="45"/>
    <n v="280"/>
    <m/>
    <m/>
    <m/>
    <m/>
    <m/>
    <s v="16:48"/>
    <s v="14:47"/>
    <d v="1899-12-30T02:01:00"/>
    <s v="Afternoon"/>
    <x v="1"/>
    <x v="4"/>
  </r>
  <r>
    <x v="1620"/>
    <x v="17"/>
    <s v="Hawaiian Airlines Inc.: HA"/>
    <s v="HA"/>
    <n v="19690"/>
    <n v="44"/>
    <x v="61"/>
    <s v="Honolulu, HI"/>
    <s v="SJC"/>
    <s v="San Jose, CA"/>
    <n v="1325"/>
    <n v="1333"/>
    <n v="8"/>
    <n v="12"/>
    <n v="1345"/>
    <n v="2127"/>
    <n v="6"/>
    <n v="2145"/>
    <n v="2133"/>
    <n v="-12"/>
    <n v="0"/>
    <n v="0"/>
    <n v="320"/>
    <n v="300"/>
    <n v="282"/>
    <n v="2417"/>
    <m/>
    <m/>
    <m/>
    <m/>
    <m/>
    <s v="21:33"/>
    <s v="13:33"/>
    <d v="1899-12-30T08:00:00"/>
    <s v="Afternoon"/>
    <x v="1"/>
    <x v="1"/>
  </r>
  <r>
    <x v="1621"/>
    <x v="3"/>
    <s v="American Airlines Inc.: AA"/>
    <s v="AA"/>
    <n v="19805"/>
    <n v="2585"/>
    <x v="33"/>
    <s v="Sacramento, CA"/>
    <s v="ORD"/>
    <s v="Chicago, IL"/>
    <n v="615"/>
    <n v="613"/>
    <n v="-2"/>
    <n v="10"/>
    <n v="623"/>
    <n v="1159"/>
    <n v="17"/>
    <n v="1229"/>
    <n v="1216"/>
    <n v="-13"/>
    <n v="0"/>
    <n v="0"/>
    <n v="254"/>
    <n v="243"/>
    <n v="216"/>
    <n v="1781"/>
    <m/>
    <m/>
    <m/>
    <m/>
    <m/>
    <s v="12:16"/>
    <s v="06:13"/>
    <d v="1899-12-30T06:03:00"/>
    <s v="Morning"/>
    <x v="1"/>
    <x v="0"/>
  </r>
  <r>
    <x v="1622"/>
    <x v="2"/>
    <s v="Southwest Airlines Co.: WN"/>
    <s v="WN"/>
    <n v="19393"/>
    <n v="3023"/>
    <x v="33"/>
    <s v="Sacramento, CA"/>
    <s v="ONT"/>
    <s v="Ontario, CA"/>
    <n v="1325"/>
    <n v="1338"/>
    <n v="13"/>
    <n v="15"/>
    <n v="1353"/>
    <n v="1452"/>
    <n v="4"/>
    <n v="1445"/>
    <n v="1456"/>
    <n v="11"/>
    <n v="0"/>
    <n v="0"/>
    <n v="80"/>
    <n v="78"/>
    <n v="59"/>
    <n v="390"/>
    <m/>
    <m/>
    <m/>
    <m/>
    <m/>
    <s v="14:56"/>
    <s v="13:38"/>
    <d v="1899-12-30T01:18:00"/>
    <s v="Afternoon"/>
    <x v="0"/>
    <x v="4"/>
  </r>
  <r>
    <x v="1623"/>
    <x v="2"/>
    <s v="Southwest Airlines Co.: WN"/>
    <s v="WN"/>
    <n v="19393"/>
    <n v="4841"/>
    <x v="8"/>
    <s v="Raleigh/Durham, NC"/>
    <s v="MCO"/>
    <s v="Orlando, FL"/>
    <n v="1940"/>
    <n v="1933"/>
    <n v="-7"/>
    <n v="7"/>
    <n v="1940"/>
    <n v="2059"/>
    <n v="6"/>
    <n v="2120"/>
    <n v="2105"/>
    <n v="-15"/>
    <n v="0"/>
    <n v="0"/>
    <n v="100"/>
    <n v="92"/>
    <n v="79"/>
    <n v="534"/>
    <m/>
    <m/>
    <m/>
    <m/>
    <m/>
    <s v="21:05"/>
    <s v="19:33"/>
    <d v="1899-12-30T01:32:00"/>
    <s v="Evening"/>
    <x v="1"/>
    <x v="3"/>
  </r>
  <r>
    <x v="1624"/>
    <x v="2"/>
    <s v="Southwest Airlines Co.: WN"/>
    <s v="WN"/>
    <n v="19393"/>
    <n v="526"/>
    <x v="61"/>
    <s v="Honolulu, HI"/>
    <s v="KOA"/>
    <s v="Kona, HI"/>
    <n v="1230"/>
    <n v="1226"/>
    <n v="-4"/>
    <n v="13"/>
    <n v="1239"/>
    <n v="1308"/>
    <n v="2"/>
    <n v="1325"/>
    <n v="1310"/>
    <n v="-15"/>
    <n v="0"/>
    <n v="0"/>
    <n v="55"/>
    <n v="44"/>
    <n v="29"/>
    <n v="163"/>
    <m/>
    <m/>
    <m/>
    <m/>
    <m/>
    <s v="13:10"/>
    <s v="12:26"/>
    <d v="1899-12-30T00:44:00"/>
    <s v="Afternoon"/>
    <x v="1"/>
    <x v="5"/>
  </r>
  <r>
    <x v="1625"/>
    <x v="2"/>
    <s v="Southwest Airlines Co.: WN"/>
    <s v="WN"/>
    <n v="19393"/>
    <n v="2059"/>
    <x v="48"/>
    <s v="Orlando, FL"/>
    <s v="DAL"/>
    <s v="Dallas, TX"/>
    <n v="1930"/>
    <n v="1930"/>
    <n v="0"/>
    <n v="10"/>
    <n v="1940"/>
    <n v="2059"/>
    <n v="4"/>
    <n v="2100"/>
    <n v="2103"/>
    <n v="3"/>
    <n v="0"/>
    <n v="0"/>
    <n v="150"/>
    <n v="153"/>
    <n v="139"/>
    <n v="973"/>
    <m/>
    <m/>
    <m/>
    <m/>
    <m/>
    <s v="21:03"/>
    <s v="19:30"/>
    <d v="1899-12-30T01:33:00"/>
    <s v="Evening"/>
    <x v="0"/>
    <x v="5"/>
  </r>
  <r>
    <x v="1626"/>
    <x v="2"/>
    <s v="Southwest Airlines Co.: WN"/>
    <s v="WN"/>
    <n v="19393"/>
    <n v="3761"/>
    <x v="25"/>
    <s v="Nashville, TN"/>
    <s v="SAN"/>
    <s v="San Diego, CA"/>
    <n v="2115"/>
    <n v="2225"/>
    <n v="70"/>
    <n v="10"/>
    <n v="2235"/>
    <n v="5"/>
    <n v="3"/>
    <n v="2325"/>
    <n v="8"/>
    <n v="43"/>
    <n v="0"/>
    <n v="0"/>
    <n v="250"/>
    <n v="223"/>
    <n v="210"/>
    <n v="1751"/>
    <n v="9"/>
    <n v="0"/>
    <n v="0"/>
    <n v="0"/>
    <n v="34"/>
    <s v="00:08"/>
    <s v="22:25"/>
    <n v="-0.92847222222222225"/>
    <s v="Evening"/>
    <x v="0"/>
    <x v="3"/>
  </r>
  <r>
    <x v="1627"/>
    <x v="3"/>
    <s v="American Airlines Inc.: AA"/>
    <s v="AA"/>
    <n v="19805"/>
    <n v="342"/>
    <x v="8"/>
    <s v="Raleigh/Durham, NC"/>
    <s v="MIA"/>
    <s v="Miami, FL"/>
    <n v="540"/>
    <n v="540"/>
    <n v="0"/>
    <n v="12"/>
    <n v="552"/>
    <n v="729"/>
    <n v="7"/>
    <n v="749"/>
    <n v="736"/>
    <n v="-13"/>
    <n v="0"/>
    <n v="0"/>
    <n v="129"/>
    <n v="116"/>
    <n v="97"/>
    <n v="700"/>
    <m/>
    <m/>
    <m/>
    <m/>
    <m/>
    <s v="07:36"/>
    <s v="05:40"/>
    <d v="1899-12-30T01:56:00"/>
    <s v="Night"/>
    <x v="1"/>
    <x v="5"/>
  </r>
  <r>
    <x v="1628"/>
    <x v="3"/>
    <s v="American Airlines Inc.: AA"/>
    <s v="AA"/>
    <n v="19805"/>
    <n v="1652"/>
    <x v="20"/>
    <s v="Chicago, IL"/>
    <s v="PHL"/>
    <s v="Philadelphia, PA"/>
    <n v="805"/>
    <n v="836"/>
    <n v="31"/>
    <n v="17"/>
    <n v="853"/>
    <n v="1121"/>
    <n v="8"/>
    <n v="1101"/>
    <n v="1129"/>
    <n v="28"/>
    <n v="0"/>
    <n v="0"/>
    <n v="116"/>
    <n v="113"/>
    <n v="88"/>
    <n v="678"/>
    <n v="5"/>
    <n v="23"/>
    <n v="0"/>
    <n v="0"/>
    <n v="0"/>
    <s v="11:29"/>
    <s v="08:36"/>
    <d v="1899-12-30T02:53:00"/>
    <s v="Morning"/>
    <x v="0"/>
    <x v="1"/>
  </r>
  <r>
    <x v="1629"/>
    <x v="2"/>
    <s v="Southwest Airlines Co.: WN"/>
    <s v="WN"/>
    <n v="19393"/>
    <n v="1379"/>
    <x v="112"/>
    <s v="Houston, TX"/>
    <s v="MAF"/>
    <s v="Midland/Odessa, TX"/>
    <n v="1945"/>
    <n v="1951"/>
    <n v="6"/>
    <n v="6"/>
    <n v="1957"/>
    <n v="2100"/>
    <n v="3"/>
    <n v="2105"/>
    <n v="2103"/>
    <n v="-2"/>
    <n v="0"/>
    <n v="0"/>
    <n v="80"/>
    <n v="72"/>
    <n v="63"/>
    <n v="441"/>
    <m/>
    <m/>
    <m/>
    <m/>
    <m/>
    <s v="21:03"/>
    <s v="19:51"/>
    <d v="1899-12-30T01:12:00"/>
    <s v="Evening"/>
    <x v="1"/>
    <x v="5"/>
  </r>
  <r>
    <x v="1630"/>
    <x v="3"/>
    <s v="American Airlines Inc.: AA"/>
    <s v="AA"/>
    <n v="19805"/>
    <n v="1355"/>
    <x v="15"/>
    <s v="New York, NY"/>
    <s v="CLT"/>
    <s v="Charlotte, NC"/>
    <n v="1925"/>
    <n v="1924"/>
    <n v="-1"/>
    <n v="27"/>
    <n v="1951"/>
    <n v="2122"/>
    <n v="6"/>
    <n v="2144"/>
    <n v="2128"/>
    <n v="-16"/>
    <n v="0"/>
    <n v="0"/>
    <n v="139"/>
    <n v="124"/>
    <n v="91"/>
    <n v="541"/>
    <m/>
    <m/>
    <m/>
    <m/>
    <m/>
    <s v="21:28"/>
    <s v="19:24"/>
    <d v="1899-12-30T02:04:00"/>
    <s v="Evening"/>
    <x v="1"/>
    <x v="0"/>
  </r>
  <r>
    <x v="1631"/>
    <x v="2"/>
    <s v="Southwest Airlines Co.: WN"/>
    <s v="WN"/>
    <n v="19393"/>
    <n v="180"/>
    <x v="40"/>
    <s v="Phoenix, AZ"/>
    <s v="ONT"/>
    <s v="Ontario, CA"/>
    <n v="1940"/>
    <n v="1935"/>
    <n v="-5"/>
    <n v="8"/>
    <n v="1943"/>
    <n v="2033"/>
    <n v="4"/>
    <n v="2050"/>
    <n v="2037"/>
    <n v="-13"/>
    <n v="0"/>
    <n v="0"/>
    <n v="70"/>
    <n v="62"/>
    <n v="50"/>
    <n v="325"/>
    <m/>
    <m/>
    <m/>
    <m/>
    <m/>
    <s v="20:37"/>
    <s v="19:35"/>
    <d v="1899-12-30T01:02:00"/>
    <s v="Evening"/>
    <x v="1"/>
    <x v="6"/>
  </r>
  <r>
    <x v="1632"/>
    <x v="2"/>
    <s v="Southwest Airlines Co.: WN"/>
    <s v="WN"/>
    <n v="19393"/>
    <n v="1183"/>
    <x v="33"/>
    <s v="Sacramento, CA"/>
    <s v="DEN"/>
    <s v="Denver, CO"/>
    <n v="2050"/>
    <n v="0"/>
    <n v="0"/>
    <m/>
    <m/>
    <m/>
    <m/>
    <n v="5"/>
    <n v="0"/>
    <n v="0"/>
    <n v="1"/>
    <n v="0"/>
    <n v="135"/>
    <m/>
    <m/>
    <n v="909"/>
    <m/>
    <m/>
    <m/>
    <m/>
    <m/>
    <s v="00:00"/>
    <s v="00:00"/>
    <d v="1899-12-30T00:00:00"/>
    <s v="Night"/>
    <x v="0"/>
    <x v="5"/>
  </r>
  <r>
    <x v="1633"/>
    <x v="12"/>
    <s v="Endeavor Air Inc.: 9E"/>
    <s v="9E"/>
    <n v="20363"/>
    <n v="4628"/>
    <x v="42"/>
    <s v="New York, NY"/>
    <s v="CVG"/>
    <s v="Cincinnati, OH"/>
    <n v="1400"/>
    <n v="1358"/>
    <n v="-2"/>
    <n v="17"/>
    <n v="1415"/>
    <n v="1601"/>
    <n v="6"/>
    <n v="1618"/>
    <n v="1607"/>
    <n v="-11"/>
    <n v="0"/>
    <n v="0"/>
    <n v="138"/>
    <n v="129"/>
    <n v="106"/>
    <n v="585"/>
    <m/>
    <m/>
    <m/>
    <m/>
    <m/>
    <s v="16:07"/>
    <s v="13:58"/>
    <d v="1899-12-30T02:09:00"/>
    <s v="Afternoon"/>
    <x v="1"/>
    <x v="4"/>
  </r>
  <r>
    <x v="1634"/>
    <x v="2"/>
    <s v="Southwest Airlines Co.: WN"/>
    <s v="WN"/>
    <n v="19393"/>
    <n v="714"/>
    <x v="106"/>
    <s v="Oakland, CA"/>
    <s v="PDX"/>
    <s v="Portland, OR"/>
    <n v="1845"/>
    <n v="1841"/>
    <n v="-4"/>
    <n v="10"/>
    <n v="1851"/>
    <n v="2014"/>
    <n v="2"/>
    <n v="2030"/>
    <n v="2016"/>
    <n v="-14"/>
    <n v="0"/>
    <n v="0"/>
    <n v="105"/>
    <n v="95"/>
    <n v="83"/>
    <n v="543"/>
    <m/>
    <m/>
    <m/>
    <m/>
    <m/>
    <s v="20:16"/>
    <s v="18:41"/>
    <d v="1899-12-30T01:35:00"/>
    <s v="Evening"/>
    <x v="1"/>
    <x v="6"/>
  </r>
  <r>
    <x v="1635"/>
    <x v="1"/>
    <s v="Delta Air Lines Inc.: DL"/>
    <s v="DL"/>
    <n v="19790"/>
    <n v="1737"/>
    <x v="20"/>
    <s v="Chicago, IL"/>
    <s v="DTW"/>
    <s v="Detroit, MI"/>
    <n v="645"/>
    <n v="636"/>
    <n v="-9"/>
    <n v="39"/>
    <n v="715"/>
    <n v="901"/>
    <n v="7"/>
    <n v="901"/>
    <n v="908"/>
    <n v="7"/>
    <n v="0"/>
    <n v="0"/>
    <n v="76"/>
    <n v="92"/>
    <n v="46"/>
    <n v="235"/>
    <m/>
    <m/>
    <m/>
    <m/>
    <m/>
    <s v="09:08"/>
    <s v="06:36"/>
    <d v="1899-12-30T02:32:00"/>
    <s v="Morning"/>
    <x v="1"/>
    <x v="4"/>
  </r>
  <r>
    <x v="1636"/>
    <x v="1"/>
    <s v="Delta Air Lines Inc.: DL"/>
    <s v="DL"/>
    <n v="19790"/>
    <n v="671"/>
    <x v="48"/>
    <s v="Orlando, FL"/>
    <s v="DTW"/>
    <s v="Detroit, MI"/>
    <n v="1630"/>
    <n v="1625"/>
    <n v="-5"/>
    <n v="10"/>
    <n v="1635"/>
    <n v="1846"/>
    <n v="6"/>
    <n v="1901"/>
    <n v="1852"/>
    <n v="-9"/>
    <n v="0"/>
    <n v="0"/>
    <n v="151"/>
    <n v="147"/>
    <n v="131"/>
    <n v="957"/>
    <m/>
    <m/>
    <m/>
    <m/>
    <m/>
    <s v="18:52"/>
    <s v="16:25"/>
    <d v="1899-12-30T02:27:00"/>
    <s v="Afternoon"/>
    <x v="1"/>
    <x v="4"/>
  </r>
  <r>
    <x v="1637"/>
    <x v="6"/>
    <s v="Alaska Airlines Inc.: AS"/>
    <s v="AS"/>
    <n v="19930"/>
    <n v="930"/>
    <x v="6"/>
    <s v="Seattle, WA"/>
    <s v="PHX"/>
    <s v="Phoenix, AZ"/>
    <n v="1535"/>
    <n v="1527"/>
    <n v="-8"/>
    <n v="21"/>
    <n v="1548"/>
    <n v="1807"/>
    <n v="3"/>
    <n v="1819"/>
    <n v="1810"/>
    <n v="-9"/>
    <n v="0"/>
    <n v="0"/>
    <n v="164"/>
    <n v="163"/>
    <n v="139"/>
    <n v="1107"/>
    <m/>
    <m/>
    <m/>
    <m/>
    <m/>
    <s v="18:10"/>
    <s v="15:27"/>
    <d v="1899-12-30T02:43:00"/>
    <s v="Afternoon"/>
    <x v="1"/>
    <x v="3"/>
  </r>
  <r>
    <x v="1638"/>
    <x v="2"/>
    <s v="Southwest Airlines Co.: WN"/>
    <s v="WN"/>
    <n v="19393"/>
    <n v="968"/>
    <x v="33"/>
    <s v="Sacramento, CA"/>
    <s v="PHX"/>
    <s v="Phoenix, AZ"/>
    <n v="1800"/>
    <n v="1903"/>
    <n v="63"/>
    <n v="16"/>
    <n v="1919"/>
    <n v="2059"/>
    <n v="6"/>
    <n v="1950"/>
    <n v="2105"/>
    <n v="75"/>
    <n v="0"/>
    <n v="0"/>
    <n v="110"/>
    <n v="122"/>
    <n v="100"/>
    <n v="647"/>
    <n v="11"/>
    <n v="0"/>
    <n v="12"/>
    <n v="0"/>
    <n v="52"/>
    <s v="21:05"/>
    <s v="19:03"/>
    <d v="1899-12-30T02:02:00"/>
    <s v="Evening"/>
    <x v="0"/>
    <x v="4"/>
  </r>
  <r>
    <x v="1639"/>
    <x v="12"/>
    <s v="Endeavor Air Inc.: 9E"/>
    <s v="9E"/>
    <n v="20363"/>
    <n v="4863"/>
    <x v="97"/>
    <s v="Chattanooga, TN"/>
    <s v="ATL"/>
    <s v="Atlanta, GA"/>
    <n v="1800"/>
    <n v="1755"/>
    <n v="-5"/>
    <n v="12"/>
    <n v="1807"/>
    <n v="1832"/>
    <n v="7"/>
    <n v="1852"/>
    <n v="1839"/>
    <n v="-13"/>
    <n v="0"/>
    <n v="0"/>
    <n v="52"/>
    <n v="44"/>
    <n v="25"/>
    <n v="106"/>
    <m/>
    <m/>
    <m/>
    <m/>
    <m/>
    <s v="18:39"/>
    <s v="17:55"/>
    <d v="1899-12-30T00:44:00"/>
    <s v="Afternoon"/>
    <x v="1"/>
    <x v="5"/>
  </r>
  <r>
    <x v="1640"/>
    <x v="13"/>
    <s v="Envoy Air: MQ"/>
    <s v="MQ"/>
    <n v="20398"/>
    <n v="4005"/>
    <x v="161"/>
    <s v="Spokane, WA"/>
    <s v="DFW"/>
    <s v="Dallas/Fort Worth, TX"/>
    <n v="1321"/>
    <n v="1347"/>
    <n v="26"/>
    <n v="23"/>
    <n v="1410"/>
    <n v="1917"/>
    <n v="9"/>
    <n v="1855"/>
    <n v="1926"/>
    <n v="31"/>
    <n v="0"/>
    <n v="0"/>
    <n v="214"/>
    <n v="219"/>
    <n v="187"/>
    <n v="1477"/>
    <n v="25"/>
    <n v="0"/>
    <n v="5"/>
    <n v="0"/>
    <n v="1"/>
    <s v="19:26"/>
    <s v="13:47"/>
    <d v="1899-12-30T05:39:00"/>
    <s v="Afternoon"/>
    <x v="0"/>
    <x v="5"/>
  </r>
  <r>
    <x v="1641"/>
    <x v="15"/>
    <s v="Mesa Airlines Inc.: YV"/>
    <s v="YV"/>
    <n v="20378"/>
    <n v="5713"/>
    <x v="112"/>
    <s v="Houston, TX"/>
    <s v="DFW"/>
    <s v="Dallas/Fort Worth, TX"/>
    <n v="825"/>
    <n v="829"/>
    <n v="4"/>
    <n v="13"/>
    <n v="842"/>
    <n v="937"/>
    <n v="6"/>
    <n v="942"/>
    <n v="943"/>
    <n v="1"/>
    <n v="0"/>
    <n v="0"/>
    <n v="77"/>
    <n v="74"/>
    <n v="55"/>
    <n v="247"/>
    <m/>
    <m/>
    <m/>
    <m/>
    <m/>
    <s v="09:43"/>
    <s v="08:29"/>
    <d v="1899-12-30T01:14:00"/>
    <s v="Morning"/>
    <x v="0"/>
    <x v="2"/>
  </r>
  <r>
    <x v="1642"/>
    <x v="5"/>
    <s v="Spirit Air Lines: NK"/>
    <s v="NK"/>
    <n v="20416"/>
    <n v="2078"/>
    <x v="48"/>
    <s v="Orlando, FL"/>
    <s v="BWI"/>
    <s v="Baltimore, MD"/>
    <n v="1340"/>
    <n v="1355"/>
    <n v="15"/>
    <n v="21"/>
    <n v="1416"/>
    <n v="1602"/>
    <n v="9"/>
    <n v="1548"/>
    <n v="1611"/>
    <n v="23"/>
    <n v="0"/>
    <n v="0"/>
    <n v="128"/>
    <n v="136"/>
    <n v="106"/>
    <n v="787"/>
    <n v="0"/>
    <n v="0"/>
    <n v="8"/>
    <n v="0"/>
    <n v="15"/>
    <s v="16:11"/>
    <s v="13:55"/>
    <d v="1899-12-30T02:16:00"/>
    <s v="Afternoon"/>
    <x v="0"/>
    <x v="5"/>
  </r>
  <r>
    <x v="1643"/>
    <x v="1"/>
    <s v="Delta Air Lines Inc.: DL"/>
    <s v="DL"/>
    <n v="19790"/>
    <n v="1093"/>
    <x v="109"/>
    <s v="Rochester, NY"/>
    <s v="ATL"/>
    <s v="Atlanta, GA"/>
    <n v="820"/>
    <n v="811"/>
    <n v="-9"/>
    <n v="9"/>
    <n v="820"/>
    <n v="957"/>
    <n v="7"/>
    <n v="1017"/>
    <n v="1004"/>
    <n v="-13"/>
    <n v="0"/>
    <n v="0"/>
    <n v="117"/>
    <n v="113"/>
    <n v="97"/>
    <n v="749"/>
    <m/>
    <m/>
    <m/>
    <m/>
    <m/>
    <s v="10:04"/>
    <s v="08:11"/>
    <d v="1899-12-30T01:53:00"/>
    <s v="Morning"/>
    <x v="1"/>
    <x v="6"/>
  </r>
  <r>
    <x v="1644"/>
    <x v="13"/>
    <s v="Envoy Air: MQ"/>
    <s v="MQ"/>
    <n v="20398"/>
    <n v="3525"/>
    <x v="18"/>
    <s v="Dallas/Fort Worth, TX"/>
    <s v="GRR"/>
    <s v="Grand Rapids, MI"/>
    <n v="1040"/>
    <n v="1033"/>
    <n v="-7"/>
    <n v="26"/>
    <n v="1059"/>
    <n v="1349"/>
    <n v="4"/>
    <n v="1419"/>
    <n v="1353"/>
    <n v="-26"/>
    <n v="0"/>
    <n v="0"/>
    <n v="159"/>
    <n v="140"/>
    <n v="110"/>
    <n v="931"/>
    <m/>
    <m/>
    <m/>
    <m/>
    <m/>
    <s v="13:53"/>
    <s v="10:33"/>
    <d v="1899-12-30T03:20:00"/>
    <s v="Morning"/>
    <x v="1"/>
    <x v="1"/>
  </r>
  <r>
    <x v="1645"/>
    <x v="13"/>
    <s v="Envoy Air: MQ"/>
    <s v="MQ"/>
    <n v="20398"/>
    <n v="4125"/>
    <x v="201"/>
    <s v="Brownsville, TX"/>
    <s v="DFW"/>
    <s v="Dallas/Fort Worth, TX"/>
    <n v="600"/>
    <n v="606"/>
    <n v="6"/>
    <n v="8"/>
    <n v="614"/>
    <n v="729"/>
    <n v="14"/>
    <n v="744"/>
    <n v="743"/>
    <n v="-1"/>
    <n v="0"/>
    <n v="0"/>
    <n v="104"/>
    <n v="97"/>
    <n v="75"/>
    <n v="482"/>
    <m/>
    <m/>
    <m/>
    <m/>
    <m/>
    <s v="07:43"/>
    <s v="06:06"/>
    <d v="1899-12-30T01:37:00"/>
    <s v="Morning"/>
    <x v="1"/>
    <x v="2"/>
  </r>
  <r>
    <x v="1646"/>
    <x v="8"/>
    <s v="PSA Airlines Inc.: OH"/>
    <s v="OH"/>
    <n v="20397"/>
    <n v="5554"/>
    <x v="38"/>
    <s v="St. Louis, MO"/>
    <s v="CLT"/>
    <s v="Charlotte, NC"/>
    <n v="1606"/>
    <n v="1608"/>
    <n v="2"/>
    <n v="9"/>
    <n v="1617"/>
    <n v="1843"/>
    <n v="19"/>
    <n v="1905"/>
    <n v="1902"/>
    <n v="-3"/>
    <n v="0"/>
    <n v="0"/>
    <n v="119"/>
    <n v="114"/>
    <n v="86"/>
    <n v="575"/>
    <m/>
    <m/>
    <m/>
    <m/>
    <m/>
    <s v="19:02"/>
    <s v="16:08"/>
    <d v="1899-12-30T02:54:00"/>
    <s v="Afternoon"/>
    <x v="1"/>
    <x v="4"/>
  </r>
  <r>
    <x v="1647"/>
    <x v="4"/>
    <s v="Republic Airline: YX"/>
    <s v="YX"/>
    <n v="20452"/>
    <n v="5639"/>
    <x v="81"/>
    <s v="Pittsburgh, PA"/>
    <s v="JFK"/>
    <s v="New York, NY"/>
    <n v="1140"/>
    <n v="1138"/>
    <n v="-2"/>
    <n v="10"/>
    <n v="1148"/>
    <n v="1259"/>
    <n v="12"/>
    <n v="1330"/>
    <n v="1311"/>
    <n v="-19"/>
    <n v="0"/>
    <n v="0"/>
    <n v="110"/>
    <n v="93"/>
    <n v="71"/>
    <n v="340"/>
    <m/>
    <m/>
    <m/>
    <m/>
    <m/>
    <s v="13:11"/>
    <s v="11:38"/>
    <d v="1899-12-30T01:33:00"/>
    <s v="Morning"/>
    <x v="1"/>
    <x v="6"/>
  </r>
  <r>
    <x v="1648"/>
    <x v="11"/>
    <s v="SkyWest Airlines Inc.: OO"/>
    <s v="OO"/>
    <n v="20304"/>
    <n v="3309"/>
    <x v="6"/>
    <s v="Seattle, WA"/>
    <s v="AUS"/>
    <s v="Austin, TX"/>
    <n v="2359"/>
    <n v="2358"/>
    <n v="-1"/>
    <n v="14"/>
    <n v="12"/>
    <n v="555"/>
    <n v="5"/>
    <n v="545"/>
    <n v="600"/>
    <n v="15"/>
    <n v="0"/>
    <n v="0"/>
    <n v="226"/>
    <n v="242"/>
    <n v="223"/>
    <n v="1770"/>
    <n v="15"/>
    <n v="0"/>
    <n v="0"/>
    <n v="0"/>
    <n v="0"/>
    <s v="06:00"/>
    <s v="23:58"/>
    <n v="-0.74861111111111112"/>
    <s v="Evening"/>
    <x v="1"/>
    <x v="0"/>
  </r>
  <r>
    <x v="1649"/>
    <x v="0"/>
    <s v="United Air Lines Inc.: UA"/>
    <s v="UA"/>
    <n v="19977"/>
    <n v="2300"/>
    <x v="146"/>
    <s v="West Palm Beach/Palm Beach, FL"/>
    <s v="EWR"/>
    <s v="Newark, NJ"/>
    <n v="1900"/>
    <n v="2107"/>
    <n v="127"/>
    <n v="14"/>
    <n v="2121"/>
    <n v="2343"/>
    <n v="10"/>
    <n v="2159"/>
    <n v="2353"/>
    <n v="114"/>
    <n v="0"/>
    <n v="0"/>
    <n v="179"/>
    <n v="166"/>
    <n v="142"/>
    <n v="1023"/>
    <n v="0"/>
    <n v="0"/>
    <n v="23"/>
    <n v="0"/>
    <n v="91"/>
    <s v="23:53"/>
    <s v="21:07"/>
    <d v="1899-12-30T02:46:00"/>
    <s v="Evening"/>
    <x v="0"/>
    <x v="0"/>
  </r>
  <r>
    <x v="1650"/>
    <x v="1"/>
    <s v="Delta Air Lines Inc.: DL"/>
    <s v="DL"/>
    <n v="19790"/>
    <n v="2401"/>
    <x v="1"/>
    <s v="Minneapolis, MN"/>
    <s v="PHL"/>
    <s v="Philadelphia, PA"/>
    <n v="1528"/>
    <n v="1524"/>
    <n v="-4"/>
    <n v="13"/>
    <n v="1537"/>
    <n v="1833"/>
    <n v="7"/>
    <n v="1859"/>
    <n v="1840"/>
    <n v="-19"/>
    <n v="0"/>
    <n v="0"/>
    <n v="151"/>
    <n v="136"/>
    <n v="116"/>
    <n v="980"/>
    <m/>
    <m/>
    <m/>
    <m/>
    <m/>
    <s v="18:40"/>
    <s v="15:24"/>
    <d v="1899-12-30T03:16:00"/>
    <s v="Afternoon"/>
    <x v="1"/>
    <x v="6"/>
  </r>
  <r>
    <x v="1651"/>
    <x v="3"/>
    <s v="American Airlines Inc.: AA"/>
    <s v="AA"/>
    <n v="19805"/>
    <n v="1499"/>
    <x v="24"/>
    <s v="Salt Lake City, UT"/>
    <s v="PHX"/>
    <s v="Phoenix, AZ"/>
    <n v="1449"/>
    <n v="1440"/>
    <n v="-9"/>
    <n v="9"/>
    <n v="1449"/>
    <n v="1506"/>
    <n v="5"/>
    <n v="1518"/>
    <n v="1511"/>
    <n v="-7"/>
    <n v="0"/>
    <n v="0"/>
    <n v="89"/>
    <n v="91"/>
    <n v="77"/>
    <n v="507"/>
    <m/>
    <m/>
    <m/>
    <m/>
    <m/>
    <s v="15:11"/>
    <s v="14:40"/>
    <d v="1899-12-30T00:31:00"/>
    <s v="Afternoon"/>
    <x v="1"/>
    <x v="4"/>
  </r>
  <r>
    <x v="1652"/>
    <x v="2"/>
    <s v="Southwest Airlines Co.: WN"/>
    <s v="WN"/>
    <n v="19393"/>
    <n v="3336"/>
    <x v="0"/>
    <s v="Denver, CO"/>
    <s v="DAL"/>
    <s v="Dallas, TX"/>
    <n v="1740"/>
    <n v="1743"/>
    <n v="3"/>
    <n v="15"/>
    <n v="1758"/>
    <n v="2026"/>
    <n v="3"/>
    <n v="2025"/>
    <n v="2029"/>
    <n v="4"/>
    <n v="0"/>
    <n v="0"/>
    <n v="105"/>
    <n v="106"/>
    <n v="88"/>
    <n v="651"/>
    <m/>
    <m/>
    <m/>
    <m/>
    <m/>
    <s v="20:29"/>
    <s v="17:43"/>
    <d v="1899-12-30T02:46:00"/>
    <s v="Afternoon"/>
    <x v="0"/>
    <x v="6"/>
  </r>
  <r>
    <x v="1653"/>
    <x v="11"/>
    <s v="SkyWest Airlines Inc.: OO"/>
    <s v="OO"/>
    <n v="20304"/>
    <n v="5211"/>
    <x v="0"/>
    <s v="Denver, CO"/>
    <s v="XWA"/>
    <s v="Williston, ND"/>
    <n v="1755"/>
    <n v="1750"/>
    <n v="-5"/>
    <n v="21"/>
    <n v="1811"/>
    <n v="2041"/>
    <n v="7"/>
    <n v="2056"/>
    <n v="2048"/>
    <n v="-8"/>
    <n v="0"/>
    <n v="0"/>
    <n v="121"/>
    <n v="118"/>
    <n v="90"/>
    <n v="582"/>
    <m/>
    <m/>
    <m/>
    <m/>
    <m/>
    <s v="20:48"/>
    <s v="17:50"/>
    <d v="1899-12-30T02:58:00"/>
    <s v="Afternoon"/>
    <x v="1"/>
    <x v="1"/>
  </r>
  <r>
    <x v="1654"/>
    <x v="2"/>
    <s v="Southwest Airlines Co.: WN"/>
    <s v="WN"/>
    <n v="19393"/>
    <n v="397"/>
    <x v="82"/>
    <s v="Kahului, HI"/>
    <s v="SJC"/>
    <s v="San Jose, CA"/>
    <n v="1425"/>
    <n v="1543"/>
    <n v="78"/>
    <n v="16"/>
    <n v="1559"/>
    <n v="2333"/>
    <n v="3"/>
    <n v="2225"/>
    <n v="2336"/>
    <n v="71"/>
    <n v="0"/>
    <n v="0"/>
    <n v="300"/>
    <n v="293"/>
    <n v="274"/>
    <n v="2355"/>
    <n v="0"/>
    <n v="0"/>
    <n v="0"/>
    <n v="0"/>
    <n v="71"/>
    <s v="23:36"/>
    <s v="15:43"/>
    <d v="1899-12-30T07:53:00"/>
    <s v="Afternoon"/>
    <x v="0"/>
    <x v="2"/>
  </r>
  <r>
    <x v="1655"/>
    <x v="3"/>
    <s v="American Airlines Inc.: AA"/>
    <s v="AA"/>
    <n v="19805"/>
    <n v="2519"/>
    <x v="18"/>
    <s v="Dallas/Fort Worth, TX"/>
    <s v="TUS"/>
    <s v="Tucson, AZ"/>
    <n v="1445"/>
    <n v="1448"/>
    <n v="3"/>
    <n v="14"/>
    <n v="1502"/>
    <n v="1602"/>
    <n v="6"/>
    <n v="1614"/>
    <n v="1608"/>
    <n v="-6"/>
    <n v="0"/>
    <n v="0"/>
    <n v="149"/>
    <n v="140"/>
    <n v="120"/>
    <n v="813"/>
    <m/>
    <m/>
    <m/>
    <m/>
    <m/>
    <s v="16:08"/>
    <s v="14:48"/>
    <d v="1899-12-30T01:20:00"/>
    <s v="Afternoon"/>
    <x v="1"/>
    <x v="2"/>
  </r>
  <r>
    <x v="1656"/>
    <x v="2"/>
    <s v="Southwest Airlines Co.: WN"/>
    <s v="WN"/>
    <n v="19393"/>
    <n v="1498"/>
    <x v="12"/>
    <s v="Baltimore, MD"/>
    <s v="BUF"/>
    <s v="Buffalo, NY"/>
    <n v="955"/>
    <n v="1025"/>
    <n v="30"/>
    <n v="13"/>
    <n v="1038"/>
    <n v="1127"/>
    <n v="2"/>
    <n v="1105"/>
    <n v="1129"/>
    <n v="24"/>
    <n v="0"/>
    <n v="0"/>
    <n v="70"/>
    <n v="64"/>
    <n v="49"/>
    <n v="281"/>
    <n v="24"/>
    <n v="0"/>
    <n v="0"/>
    <n v="0"/>
    <n v="0"/>
    <s v="11:29"/>
    <s v="10:25"/>
    <d v="1899-12-30T01:04:00"/>
    <s v="Morning"/>
    <x v="0"/>
    <x v="6"/>
  </r>
  <r>
    <x v="1657"/>
    <x v="2"/>
    <s v="Southwest Airlines Co.: WN"/>
    <s v="WN"/>
    <n v="19393"/>
    <n v="2063"/>
    <x v="112"/>
    <s v="Houston, TX"/>
    <s v="LAS"/>
    <s v="Las Vegas, NV"/>
    <n v="1845"/>
    <n v="1841"/>
    <n v="-4"/>
    <n v="6"/>
    <n v="1847"/>
    <n v="1930"/>
    <n v="11"/>
    <n v="1950"/>
    <n v="1941"/>
    <n v="-9"/>
    <n v="0"/>
    <n v="0"/>
    <n v="185"/>
    <n v="180"/>
    <n v="163"/>
    <n v="1235"/>
    <m/>
    <m/>
    <m/>
    <m/>
    <m/>
    <s v="19:41"/>
    <s v="18:41"/>
    <d v="1899-12-30T01:00:00"/>
    <s v="Evening"/>
    <x v="1"/>
    <x v="1"/>
  </r>
  <r>
    <x v="1658"/>
    <x v="2"/>
    <s v="Southwest Airlines Co.: WN"/>
    <s v="WN"/>
    <n v="19393"/>
    <n v="2305"/>
    <x v="106"/>
    <s v="Oakland, CA"/>
    <s v="SAN"/>
    <s v="San Diego, CA"/>
    <n v="1555"/>
    <n v="1545"/>
    <n v="-10"/>
    <n v="7"/>
    <n v="1552"/>
    <n v="1702"/>
    <n v="2"/>
    <n v="1720"/>
    <n v="1704"/>
    <n v="-16"/>
    <n v="0"/>
    <n v="0"/>
    <n v="85"/>
    <n v="79"/>
    <n v="70"/>
    <n v="446"/>
    <m/>
    <m/>
    <m/>
    <m/>
    <m/>
    <s v="17:04"/>
    <s v="15:45"/>
    <d v="1899-12-30T01:19:00"/>
    <s v="Afternoon"/>
    <x v="1"/>
    <x v="6"/>
  </r>
  <r>
    <x v="1659"/>
    <x v="11"/>
    <s v="SkyWest Airlines Inc.: OO"/>
    <s v="OO"/>
    <n v="20304"/>
    <n v="5660"/>
    <x v="62"/>
    <s v="Midland/Odessa, TX"/>
    <s v="DEN"/>
    <s v="Denver, CO"/>
    <n v="920"/>
    <n v="911"/>
    <n v="-9"/>
    <n v="13"/>
    <n v="924"/>
    <n v="946"/>
    <n v="9"/>
    <n v="1010"/>
    <n v="955"/>
    <n v="-15"/>
    <n v="0"/>
    <n v="0"/>
    <n v="110"/>
    <n v="104"/>
    <n v="82"/>
    <n v="563"/>
    <m/>
    <m/>
    <m/>
    <m/>
    <m/>
    <s v="09:55"/>
    <s v="09:11"/>
    <d v="1899-12-30T00:44:00"/>
    <s v="Morning"/>
    <x v="1"/>
    <x v="0"/>
  </r>
  <r>
    <x v="1660"/>
    <x v="5"/>
    <s v="Spirit Air Lines: NK"/>
    <s v="NK"/>
    <n v="20416"/>
    <n v="2347"/>
    <x v="43"/>
    <s v="Philadelphia, PA"/>
    <s v="MCO"/>
    <s v="Orlando, FL"/>
    <n v="1925"/>
    <n v="1915"/>
    <n v="-10"/>
    <n v="13"/>
    <n v="1928"/>
    <n v="2150"/>
    <n v="9"/>
    <n v="2151"/>
    <n v="2159"/>
    <n v="8"/>
    <n v="0"/>
    <n v="0"/>
    <n v="146"/>
    <n v="164"/>
    <n v="142"/>
    <n v="861"/>
    <m/>
    <m/>
    <m/>
    <m/>
    <m/>
    <s v="21:59"/>
    <s v="19:15"/>
    <d v="1899-12-30T02:44:00"/>
    <s v="Evening"/>
    <x v="1"/>
    <x v="6"/>
  </r>
  <r>
    <x v="1661"/>
    <x v="6"/>
    <s v="Alaska Airlines Inc.: AS"/>
    <s v="AS"/>
    <n v="19930"/>
    <n v="524"/>
    <x v="6"/>
    <s v="Seattle, WA"/>
    <s v="SNA"/>
    <s v="Santa Ana, CA"/>
    <n v="630"/>
    <n v="628"/>
    <n v="-2"/>
    <n v="11"/>
    <n v="639"/>
    <n v="851"/>
    <n v="5"/>
    <n v="916"/>
    <n v="856"/>
    <n v="-20"/>
    <n v="0"/>
    <n v="0"/>
    <n v="166"/>
    <n v="148"/>
    <n v="132"/>
    <n v="978"/>
    <m/>
    <m/>
    <m/>
    <m/>
    <m/>
    <s v="08:56"/>
    <s v="06:28"/>
    <d v="1899-12-30T02:28:00"/>
    <s v="Morning"/>
    <x v="1"/>
    <x v="6"/>
  </r>
  <r>
    <x v="1662"/>
    <x v="13"/>
    <s v="Envoy Air: MQ"/>
    <s v="MQ"/>
    <n v="20398"/>
    <n v="3911"/>
    <x v="179"/>
    <s v="Fayetteville, NC"/>
    <s v="CLT"/>
    <s v="Charlotte, NC"/>
    <n v="913"/>
    <n v="919"/>
    <n v="6"/>
    <n v="37"/>
    <n v="956"/>
    <n v="1033"/>
    <n v="15"/>
    <n v="1034"/>
    <n v="1048"/>
    <n v="14"/>
    <n v="0"/>
    <n v="0"/>
    <n v="81"/>
    <n v="89"/>
    <n v="37"/>
    <n v="118"/>
    <m/>
    <m/>
    <m/>
    <m/>
    <m/>
    <s v="10:48"/>
    <s v="09:19"/>
    <d v="1899-12-30T01:29:00"/>
    <s v="Morning"/>
    <x v="0"/>
    <x v="5"/>
  </r>
  <r>
    <x v="1663"/>
    <x v="4"/>
    <s v="Republic Airline: YX"/>
    <s v="YX"/>
    <n v="20452"/>
    <n v="3588"/>
    <x v="54"/>
    <s v="Newark, NJ"/>
    <s v="PVD"/>
    <s v="Providence, RI"/>
    <n v="1347"/>
    <n v="1345"/>
    <n v="-2"/>
    <n v="15"/>
    <n v="1400"/>
    <n v="1432"/>
    <n v="12"/>
    <n v="1453"/>
    <n v="1444"/>
    <n v="-9"/>
    <n v="0"/>
    <n v="0"/>
    <n v="66"/>
    <n v="59"/>
    <n v="32"/>
    <n v="160"/>
    <m/>
    <m/>
    <m/>
    <m/>
    <m/>
    <s v="14:44"/>
    <s v="13:45"/>
    <d v="1899-12-30T00:59:00"/>
    <s v="Afternoon"/>
    <x v="1"/>
    <x v="1"/>
  </r>
  <r>
    <x v="1664"/>
    <x v="0"/>
    <s v="United Air Lines Inc.: UA"/>
    <s v="UA"/>
    <n v="19977"/>
    <n v="2123"/>
    <x v="26"/>
    <s v="Austin, TX"/>
    <s v="SFO"/>
    <s v="San Francisco, CA"/>
    <n v="600"/>
    <n v="558"/>
    <n v="-2"/>
    <n v="16"/>
    <n v="614"/>
    <n v="727"/>
    <n v="5"/>
    <n v="743"/>
    <n v="732"/>
    <n v="-11"/>
    <n v="0"/>
    <n v="0"/>
    <n v="223"/>
    <n v="214"/>
    <n v="193"/>
    <n v="1504"/>
    <m/>
    <m/>
    <m/>
    <m/>
    <m/>
    <s v="07:32"/>
    <s v="05:58"/>
    <d v="1899-12-30T01:34:00"/>
    <s v="Night"/>
    <x v="1"/>
    <x v="2"/>
  </r>
  <r>
    <x v="1665"/>
    <x v="2"/>
    <s v="Southwest Airlines Co.: WN"/>
    <s v="WN"/>
    <n v="19393"/>
    <n v="1254"/>
    <x v="32"/>
    <s v="Los Angeles, CA"/>
    <s v="RNO"/>
    <s v="Reno, NV"/>
    <n v="1335"/>
    <n v="1328"/>
    <n v="-7"/>
    <n v="6"/>
    <n v="1334"/>
    <n v="1438"/>
    <n v="3"/>
    <n v="1455"/>
    <n v="1441"/>
    <n v="-14"/>
    <n v="0"/>
    <n v="0"/>
    <n v="80"/>
    <n v="73"/>
    <n v="64"/>
    <n v="391"/>
    <m/>
    <m/>
    <m/>
    <m/>
    <m/>
    <s v="14:41"/>
    <s v="13:28"/>
    <d v="1899-12-30T01:13:00"/>
    <s v="Afternoon"/>
    <x v="1"/>
    <x v="4"/>
  </r>
  <r>
    <x v="1666"/>
    <x v="2"/>
    <s v="Southwest Airlines Co.: WN"/>
    <s v="WN"/>
    <n v="19393"/>
    <n v="5138"/>
    <x v="2"/>
    <s v="Dallas, TX"/>
    <s v="ELP"/>
    <s v="El Paso, TX"/>
    <n v="1910"/>
    <n v="1900"/>
    <n v="-10"/>
    <n v="8"/>
    <n v="1908"/>
    <n v="1923"/>
    <n v="3"/>
    <n v="1950"/>
    <n v="1926"/>
    <n v="-24"/>
    <n v="0"/>
    <n v="0"/>
    <n v="100"/>
    <n v="86"/>
    <n v="75"/>
    <n v="562"/>
    <m/>
    <m/>
    <m/>
    <m/>
    <m/>
    <s v="19:26"/>
    <s v="19:00"/>
    <d v="1899-12-30T00:26:00"/>
    <s v="Evening"/>
    <x v="1"/>
    <x v="4"/>
  </r>
  <r>
    <x v="1667"/>
    <x v="14"/>
    <s v="Frontier Airlines Inc.: F9"/>
    <s v="F9"/>
    <n v="20436"/>
    <n v="467"/>
    <x v="94"/>
    <s v="Oklahoma City, OK"/>
    <s v="DEN"/>
    <s v="Denver, CO"/>
    <n v="1857"/>
    <n v="1849"/>
    <n v="-8"/>
    <n v="11"/>
    <n v="1900"/>
    <n v="1915"/>
    <n v="8"/>
    <n v="1942"/>
    <n v="1923"/>
    <n v="-19"/>
    <n v="0"/>
    <n v="0"/>
    <n v="105"/>
    <n v="94"/>
    <n v="75"/>
    <n v="495"/>
    <m/>
    <m/>
    <m/>
    <m/>
    <m/>
    <s v="19:23"/>
    <s v="18:49"/>
    <d v="1899-12-30T00:34:00"/>
    <s v="Evening"/>
    <x v="1"/>
    <x v="5"/>
  </r>
  <r>
    <x v="1668"/>
    <x v="9"/>
    <s v="Allegiant Air: G4"/>
    <s v="G4"/>
    <n v="20368"/>
    <n v="1503"/>
    <x v="158"/>
    <s v="Punta Gorda, FL"/>
    <s v="CID"/>
    <s v="Cedar Rapids/Iowa City, IA"/>
    <n v="640"/>
    <n v="628"/>
    <n v="-12"/>
    <n v="7"/>
    <n v="635"/>
    <n v="825"/>
    <n v="5"/>
    <n v="832"/>
    <n v="830"/>
    <n v="-2"/>
    <n v="0"/>
    <n v="0"/>
    <n v="172"/>
    <n v="182"/>
    <n v="170"/>
    <n v="1170"/>
    <m/>
    <m/>
    <m/>
    <m/>
    <m/>
    <s v="08:30"/>
    <s v="06:28"/>
    <d v="1899-12-30T02:02:00"/>
    <s v="Morning"/>
    <x v="1"/>
    <x v="1"/>
  </r>
  <r>
    <x v="1669"/>
    <x v="2"/>
    <s v="Southwest Airlines Co.: WN"/>
    <s v="WN"/>
    <n v="19393"/>
    <n v="3789"/>
    <x v="134"/>
    <s v="Ontario, CA"/>
    <s v="DEN"/>
    <s v="Denver, CO"/>
    <n v="645"/>
    <n v="643"/>
    <n v="-2"/>
    <n v="10"/>
    <n v="653"/>
    <n v="936"/>
    <n v="5"/>
    <n v="950"/>
    <n v="941"/>
    <n v="-9"/>
    <n v="0"/>
    <n v="0"/>
    <n v="125"/>
    <n v="118"/>
    <n v="103"/>
    <n v="819"/>
    <m/>
    <m/>
    <m/>
    <m/>
    <m/>
    <s v="09:41"/>
    <s v="06:43"/>
    <d v="1899-12-30T02:58:00"/>
    <s v="Morning"/>
    <x v="1"/>
    <x v="4"/>
  </r>
  <r>
    <x v="1670"/>
    <x v="1"/>
    <s v="Delta Air Lines Inc.: DL"/>
    <s v="DL"/>
    <n v="19790"/>
    <n v="940"/>
    <x v="162"/>
    <s v="Jackson/Vicksburg, MS"/>
    <s v="ATL"/>
    <s v="Atlanta, GA"/>
    <n v="1640"/>
    <n v="1633"/>
    <n v="-7"/>
    <n v="10"/>
    <n v="1643"/>
    <n v="1841"/>
    <n v="5"/>
    <n v="1859"/>
    <n v="1846"/>
    <n v="-13"/>
    <n v="0"/>
    <n v="0"/>
    <n v="79"/>
    <n v="73"/>
    <n v="58"/>
    <n v="341"/>
    <m/>
    <m/>
    <m/>
    <m/>
    <m/>
    <s v="18:46"/>
    <s v="16:33"/>
    <d v="1899-12-30T02:13:00"/>
    <s v="Afternoon"/>
    <x v="1"/>
    <x v="1"/>
  </r>
  <r>
    <x v="1671"/>
    <x v="1"/>
    <s v="Delta Air Lines Inc.: DL"/>
    <s v="DL"/>
    <n v="19790"/>
    <n v="1050"/>
    <x v="18"/>
    <s v="Dallas/Fort Worth, TX"/>
    <s v="SLC"/>
    <s v="Salt Lake City, UT"/>
    <n v="600"/>
    <n v="554"/>
    <n v="-6"/>
    <n v="15"/>
    <n v="609"/>
    <n v="725"/>
    <n v="6"/>
    <n v="745"/>
    <n v="731"/>
    <n v="-14"/>
    <n v="0"/>
    <n v="0"/>
    <n v="165"/>
    <n v="157"/>
    <n v="136"/>
    <n v="989"/>
    <m/>
    <m/>
    <m/>
    <m/>
    <m/>
    <s v="07:31"/>
    <s v="05:54"/>
    <d v="1899-12-30T01:37:00"/>
    <s v="Night"/>
    <x v="1"/>
    <x v="1"/>
  </r>
  <r>
    <x v="1672"/>
    <x v="3"/>
    <s v="American Airlines Inc.: AA"/>
    <s v="AA"/>
    <n v="19805"/>
    <n v="2238"/>
    <x v="21"/>
    <s v="Las Vegas, NV"/>
    <s v="DFW"/>
    <s v="Dallas/Fort Worth, TX"/>
    <n v="700"/>
    <n v="654"/>
    <n v="-6"/>
    <n v="20"/>
    <n v="714"/>
    <n v="1129"/>
    <n v="17"/>
    <n v="1140"/>
    <n v="1146"/>
    <n v="6"/>
    <n v="0"/>
    <n v="0"/>
    <n v="160"/>
    <n v="172"/>
    <n v="135"/>
    <n v="1055"/>
    <m/>
    <m/>
    <m/>
    <m/>
    <m/>
    <s v="11:46"/>
    <s v="06:54"/>
    <d v="1899-12-30T04:52:00"/>
    <s v="Morning"/>
    <x v="1"/>
    <x v="1"/>
  </r>
  <r>
    <x v="1673"/>
    <x v="2"/>
    <s v="Southwest Airlines Co.: WN"/>
    <s v="WN"/>
    <n v="19393"/>
    <n v="2447"/>
    <x v="2"/>
    <s v="Dallas, TX"/>
    <s v="HOU"/>
    <s v="Houston, TX"/>
    <n v="2000"/>
    <n v="0"/>
    <n v="0"/>
    <m/>
    <m/>
    <m/>
    <m/>
    <n v="2105"/>
    <n v="0"/>
    <n v="0"/>
    <n v="1"/>
    <n v="0"/>
    <n v="65"/>
    <m/>
    <m/>
    <n v="239"/>
    <m/>
    <m/>
    <m/>
    <m/>
    <m/>
    <s v="00:00"/>
    <s v="00:00"/>
    <d v="1899-12-30T00:00:00"/>
    <s v="Night"/>
    <x v="0"/>
    <x v="4"/>
  </r>
  <r>
    <x v="1674"/>
    <x v="7"/>
    <s v="JetBlue Airways: B6"/>
    <s v="B6"/>
    <n v="20409"/>
    <n v="567"/>
    <x v="7"/>
    <s v="Atlanta, GA"/>
    <s v="FLL"/>
    <s v="Fort Lauderdale, FL"/>
    <n v="1910"/>
    <n v="2038"/>
    <n v="88"/>
    <n v="13"/>
    <n v="2051"/>
    <n v="2211"/>
    <n v="8"/>
    <n v="2102"/>
    <n v="2219"/>
    <n v="77"/>
    <n v="0"/>
    <n v="0"/>
    <n v="112"/>
    <n v="101"/>
    <n v="80"/>
    <n v="581"/>
    <n v="37"/>
    <n v="0"/>
    <n v="0"/>
    <n v="0"/>
    <n v="40"/>
    <s v="22:19"/>
    <s v="20:38"/>
    <d v="1899-12-30T01:41:00"/>
    <s v="Evening"/>
    <x v="0"/>
    <x v="0"/>
  </r>
  <r>
    <x v="1675"/>
    <x v="1"/>
    <s v="Delta Air Lines Inc.: DL"/>
    <s v="DL"/>
    <n v="19790"/>
    <n v="487"/>
    <x v="77"/>
    <s v="Fort Myers, FL"/>
    <s v="LGA"/>
    <s v="New York, NY"/>
    <n v="1400"/>
    <n v="1412"/>
    <n v="12"/>
    <n v="13"/>
    <n v="1425"/>
    <n v="1651"/>
    <n v="14"/>
    <n v="1657"/>
    <n v="1705"/>
    <n v="8"/>
    <n v="0"/>
    <n v="0"/>
    <n v="177"/>
    <n v="173"/>
    <n v="146"/>
    <n v="1080"/>
    <m/>
    <m/>
    <m/>
    <m/>
    <m/>
    <s v="17:05"/>
    <s v="14:12"/>
    <d v="1899-12-30T02:53:00"/>
    <s v="Afternoon"/>
    <x v="0"/>
    <x v="1"/>
  </r>
  <r>
    <x v="1676"/>
    <x v="5"/>
    <s v="Spirit Air Lines: NK"/>
    <s v="NK"/>
    <n v="20416"/>
    <n v="2701"/>
    <x v="10"/>
    <s v="Hartford, CT"/>
    <s v="FLL"/>
    <s v="Fort Lauderdale, FL"/>
    <n v="1150"/>
    <n v="1216"/>
    <n v="26"/>
    <n v="10"/>
    <n v="1226"/>
    <n v="1549"/>
    <n v="7"/>
    <n v="1458"/>
    <n v="1556"/>
    <n v="58"/>
    <n v="0"/>
    <n v="0"/>
    <n v="188"/>
    <n v="220"/>
    <n v="203"/>
    <n v="1173"/>
    <n v="0"/>
    <n v="0"/>
    <n v="58"/>
    <n v="0"/>
    <n v="0"/>
    <s v="15:56"/>
    <s v="12:16"/>
    <d v="1899-12-30T03:40:00"/>
    <s v="Afternoon"/>
    <x v="0"/>
    <x v="1"/>
  </r>
  <r>
    <x v="1677"/>
    <x v="0"/>
    <s v="United Air Lines Inc.: UA"/>
    <s v="UA"/>
    <n v="19977"/>
    <n v="437"/>
    <x v="5"/>
    <s v="Houston, TX"/>
    <s v="MSY"/>
    <s v="New Orleans, LA"/>
    <n v="2015"/>
    <n v="2008"/>
    <n v="-7"/>
    <n v="18"/>
    <n v="2026"/>
    <n v="2114"/>
    <n v="4"/>
    <n v="2116"/>
    <n v="2118"/>
    <n v="2"/>
    <n v="0"/>
    <n v="0"/>
    <n v="61"/>
    <n v="70"/>
    <n v="48"/>
    <n v="305"/>
    <m/>
    <m/>
    <m/>
    <m/>
    <m/>
    <s v="21:18"/>
    <s v="20:08"/>
    <d v="1899-12-30T01:10:00"/>
    <s v="Evening"/>
    <x v="1"/>
    <x v="5"/>
  </r>
  <r>
    <x v="1678"/>
    <x v="1"/>
    <s v="Delta Air Lines Inc.: DL"/>
    <s v="DL"/>
    <n v="19790"/>
    <n v="2048"/>
    <x v="26"/>
    <s v="Austin, TX"/>
    <s v="DTW"/>
    <s v="Detroit, MI"/>
    <n v="1600"/>
    <n v="1557"/>
    <n v="-3"/>
    <n v="9"/>
    <n v="1606"/>
    <n v="1933"/>
    <n v="11"/>
    <n v="1948"/>
    <n v="1944"/>
    <n v="-4"/>
    <n v="0"/>
    <n v="0"/>
    <n v="168"/>
    <n v="167"/>
    <n v="147"/>
    <n v="1149"/>
    <m/>
    <m/>
    <m/>
    <m/>
    <m/>
    <s v="19:44"/>
    <s v="15:57"/>
    <d v="1899-12-30T03:47:00"/>
    <s v="Afternoon"/>
    <x v="1"/>
    <x v="6"/>
  </r>
  <r>
    <x v="1679"/>
    <x v="17"/>
    <s v="Hawaiian Airlines Inc.: HA"/>
    <s v="HA"/>
    <n v="19690"/>
    <n v="233"/>
    <x v="61"/>
    <s v="Honolulu, HI"/>
    <s v="LIH"/>
    <s v="Lihue, HI"/>
    <n v="1215"/>
    <n v="1209"/>
    <n v="-6"/>
    <n v="11"/>
    <n v="1220"/>
    <n v="1241"/>
    <n v="5"/>
    <n v="1256"/>
    <n v="1246"/>
    <n v="-10"/>
    <n v="0"/>
    <n v="0"/>
    <n v="41"/>
    <n v="37"/>
    <n v="21"/>
    <n v="102"/>
    <m/>
    <m/>
    <m/>
    <m/>
    <m/>
    <s v="12:46"/>
    <s v="12:09"/>
    <d v="1899-12-30T00:37:00"/>
    <s v="Afternoon"/>
    <x v="1"/>
    <x v="6"/>
  </r>
  <r>
    <x v="1680"/>
    <x v="1"/>
    <s v="Delta Air Lines Inc.: DL"/>
    <s v="DL"/>
    <n v="19790"/>
    <n v="1858"/>
    <x v="39"/>
    <s v="San Juan, PR"/>
    <s v="ATL"/>
    <s v="Atlanta, GA"/>
    <n v="745"/>
    <n v="743"/>
    <n v="-2"/>
    <n v="12"/>
    <n v="755"/>
    <n v="1120"/>
    <n v="7"/>
    <n v="1139"/>
    <n v="1127"/>
    <n v="-12"/>
    <n v="0"/>
    <n v="0"/>
    <n v="234"/>
    <n v="224"/>
    <n v="205"/>
    <n v="1547"/>
    <m/>
    <m/>
    <m/>
    <m/>
    <m/>
    <s v="11:27"/>
    <s v="07:43"/>
    <d v="1899-12-30T03:44:00"/>
    <s v="Morning"/>
    <x v="1"/>
    <x v="3"/>
  </r>
  <r>
    <x v="1681"/>
    <x v="11"/>
    <s v="SkyWest Airlines Inc.: OO"/>
    <s v="OO"/>
    <n v="20304"/>
    <n v="4239"/>
    <x v="116"/>
    <s v="La Crosse, WI"/>
    <s v="MSP"/>
    <s v="Minneapolis, MN"/>
    <n v="700"/>
    <n v="658"/>
    <n v="-2"/>
    <n v="4"/>
    <n v="702"/>
    <n v="729"/>
    <n v="5"/>
    <n v="756"/>
    <n v="734"/>
    <n v="-22"/>
    <n v="0"/>
    <n v="0"/>
    <n v="56"/>
    <n v="36"/>
    <n v="27"/>
    <n v="119"/>
    <m/>
    <m/>
    <m/>
    <m/>
    <m/>
    <s v="07:34"/>
    <s v="06:58"/>
    <d v="1899-12-30T00:36:00"/>
    <s v="Morning"/>
    <x v="1"/>
    <x v="0"/>
  </r>
  <r>
    <x v="1682"/>
    <x v="11"/>
    <s v="SkyWest Airlines Inc.: OO"/>
    <s v="OO"/>
    <n v="20304"/>
    <n v="2986"/>
    <x v="18"/>
    <s v="Dallas/Fort Worth, TX"/>
    <s v="BIS"/>
    <s v="Bismarck/Mandan, ND"/>
    <n v="1045"/>
    <n v="1044"/>
    <n v="-1"/>
    <n v="30"/>
    <n v="1114"/>
    <n v="1343"/>
    <n v="3"/>
    <n v="1344"/>
    <n v="1346"/>
    <n v="2"/>
    <n v="0"/>
    <n v="0"/>
    <n v="179"/>
    <n v="182"/>
    <n v="149"/>
    <n v="977"/>
    <m/>
    <m/>
    <m/>
    <m/>
    <m/>
    <s v="13:46"/>
    <s v="10:44"/>
    <d v="1899-12-30T03:02:00"/>
    <s v="Morning"/>
    <x v="1"/>
    <x v="0"/>
  </r>
  <r>
    <x v="1683"/>
    <x v="2"/>
    <s v="Southwest Airlines Co.: WN"/>
    <s v="WN"/>
    <n v="19393"/>
    <n v="1507"/>
    <x v="37"/>
    <s v="Columbus, OH"/>
    <s v="BWI"/>
    <s v="Baltimore, MD"/>
    <n v="645"/>
    <n v="640"/>
    <n v="-5"/>
    <n v="9"/>
    <n v="649"/>
    <n v="744"/>
    <n v="3"/>
    <n v="800"/>
    <n v="747"/>
    <n v="-13"/>
    <n v="0"/>
    <n v="0"/>
    <n v="75"/>
    <n v="67"/>
    <n v="55"/>
    <n v="337"/>
    <m/>
    <m/>
    <m/>
    <m/>
    <m/>
    <s v="07:47"/>
    <s v="06:40"/>
    <d v="1899-12-30T01:07:00"/>
    <s v="Morning"/>
    <x v="1"/>
    <x v="0"/>
  </r>
  <r>
    <x v="1684"/>
    <x v="2"/>
    <s v="Southwest Airlines Co.: WN"/>
    <s v="WN"/>
    <n v="19393"/>
    <n v="2073"/>
    <x v="127"/>
    <s v="Jacksonville, FL"/>
    <s v="BNA"/>
    <s v="Nashville, TN"/>
    <n v="745"/>
    <n v="739"/>
    <n v="-6"/>
    <n v="10"/>
    <n v="749"/>
    <n v="800"/>
    <n v="5"/>
    <n v="815"/>
    <n v="805"/>
    <n v="-10"/>
    <n v="0"/>
    <n v="0"/>
    <n v="90"/>
    <n v="86"/>
    <n v="71"/>
    <n v="483"/>
    <m/>
    <m/>
    <m/>
    <m/>
    <m/>
    <s v="08:05"/>
    <s v="07:39"/>
    <d v="1899-12-30T00:26:00"/>
    <s v="Morning"/>
    <x v="1"/>
    <x v="4"/>
  </r>
  <r>
    <x v="1685"/>
    <x v="4"/>
    <s v="Republic Airline: YX"/>
    <s v="YX"/>
    <n v="20452"/>
    <n v="4995"/>
    <x v="12"/>
    <s v="Baltimore, MD"/>
    <s v="ORD"/>
    <s v="Chicago, IL"/>
    <n v="600"/>
    <n v="554"/>
    <n v="-6"/>
    <n v="14"/>
    <n v="608"/>
    <n v="646"/>
    <n v="11"/>
    <n v="718"/>
    <n v="657"/>
    <n v="-21"/>
    <n v="0"/>
    <n v="0"/>
    <n v="138"/>
    <n v="123"/>
    <n v="98"/>
    <n v="621"/>
    <m/>
    <m/>
    <m/>
    <m/>
    <m/>
    <s v="06:57"/>
    <s v="05:54"/>
    <d v="1899-12-30T01:03:00"/>
    <s v="Night"/>
    <x v="1"/>
    <x v="2"/>
  </r>
  <r>
    <x v="1686"/>
    <x v="1"/>
    <s v="Delta Air Lines Inc.: DL"/>
    <s v="DL"/>
    <n v="19790"/>
    <n v="2005"/>
    <x v="24"/>
    <s v="Salt Lake City, UT"/>
    <s v="GEG"/>
    <s v="Spokane, WA"/>
    <n v="1135"/>
    <n v="1128"/>
    <n v="-7"/>
    <n v="14"/>
    <n v="1142"/>
    <n v="1204"/>
    <n v="4"/>
    <n v="1204"/>
    <n v="1208"/>
    <n v="4"/>
    <n v="0"/>
    <n v="0"/>
    <n v="89"/>
    <n v="100"/>
    <n v="82"/>
    <n v="546"/>
    <m/>
    <m/>
    <m/>
    <m/>
    <m/>
    <s v="12:08"/>
    <s v="11:28"/>
    <d v="1899-12-30T00:40:00"/>
    <s v="Morning"/>
    <x v="1"/>
    <x v="4"/>
  </r>
  <r>
    <x v="1687"/>
    <x v="4"/>
    <s v="Republic Airline: YX"/>
    <s v="YX"/>
    <n v="20452"/>
    <n v="5643"/>
    <x v="7"/>
    <s v="Atlanta, GA"/>
    <s v="OMA"/>
    <s v="Omaha, NE"/>
    <n v="1250"/>
    <n v="1247"/>
    <n v="-3"/>
    <n v="14"/>
    <n v="1301"/>
    <n v="1401"/>
    <n v="4"/>
    <n v="1417"/>
    <n v="1405"/>
    <n v="-12"/>
    <n v="0"/>
    <n v="0"/>
    <n v="147"/>
    <n v="138"/>
    <n v="120"/>
    <n v="821"/>
    <m/>
    <m/>
    <m/>
    <m/>
    <m/>
    <s v="14:05"/>
    <s v="12:47"/>
    <d v="1899-12-30T01:18:00"/>
    <s v="Afternoon"/>
    <x v="1"/>
    <x v="2"/>
  </r>
  <r>
    <x v="1688"/>
    <x v="12"/>
    <s v="Endeavor Air Inc.: 9E"/>
    <s v="9E"/>
    <n v="20363"/>
    <n v="5213"/>
    <x v="7"/>
    <s v="Atlanta, GA"/>
    <s v="MLI"/>
    <s v="Moline, IL"/>
    <n v="2030"/>
    <n v="2025"/>
    <n v="-5"/>
    <n v="17"/>
    <n v="2042"/>
    <n v="2112"/>
    <n v="3"/>
    <n v="2121"/>
    <n v="2115"/>
    <n v="-6"/>
    <n v="0"/>
    <n v="0"/>
    <n v="111"/>
    <n v="110"/>
    <n v="90"/>
    <n v="633"/>
    <m/>
    <m/>
    <m/>
    <m/>
    <m/>
    <s v="21:15"/>
    <s v="20:25"/>
    <d v="1899-12-30T00:50:00"/>
    <s v="Evening"/>
    <x v="1"/>
    <x v="2"/>
  </r>
  <r>
    <x v="1689"/>
    <x v="7"/>
    <s v="JetBlue Airways: B6"/>
    <s v="B6"/>
    <n v="20409"/>
    <n v="534"/>
    <x v="29"/>
    <s v="San Francisco, CA"/>
    <s v="BOS"/>
    <s v="Boston, MA"/>
    <n v="1400"/>
    <n v="1350"/>
    <n v="-10"/>
    <n v="15"/>
    <n v="1405"/>
    <n v="2147"/>
    <n v="7"/>
    <n v="2233"/>
    <n v="2154"/>
    <n v="-39"/>
    <n v="0"/>
    <n v="0"/>
    <n v="333"/>
    <n v="304"/>
    <n v="282"/>
    <n v="2704"/>
    <m/>
    <m/>
    <m/>
    <m/>
    <m/>
    <s v="21:54"/>
    <s v="13:50"/>
    <d v="1899-12-30T08:04:00"/>
    <s v="Afternoon"/>
    <x v="1"/>
    <x v="4"/>
  </r>
  <r>
    <x v="1690"/>
    <x v="1"/>
    <s v="Delta Air Lines Inc.: DL"/>
    <s v="DL"/>
    <n v="19790"/>
    <n v="790"/>
    <x v="202"/>
    <s v="Daytona Beach, FL"/>
    <s v="ATL"/>
    <s v="Atlanta, GA"/>
    <n v="1245"/>
    <n v="1240"/>
    <n v="-5"/>
    <n v="12"/>
    <n v="1252"/>
    <n v="1350"/>
    <n v="6"/>
    <n v="1406"/>
    <n v="1356"/>
    <n v="-10"/>
    <n v="0"/>
    <n v="0"/>
    <n v="81"/>
    <n v="76"/>
    <n v="58"/>
    <n v="366"/>
    <m/>
    <m/>
    <m/>
    <m/>
    <m/>
    <s v="13:56"/>
    <s v="12:40"/>
    <d v="1899-12-30T01:16:00"/>
    <s v="Afternoon"/>
    <x v="1"/>
    <x v="0"/>
  </r>
  <r>
    <x v="1691"/>
    <x v="2"/>
    <s v="Southwest Airlines Co.: WN"/>
    <s v="WN"/>
    <n v="19393"/>
    <n v="481"/>
    <x v="41"/>
    <s v="Tampa, FL"/>
    <s v="DEN"/>
    <s v="Denver, CO"/>
    <n v="815"/>
    <n v="814"/>
    <n v="-1"/>
    <n v="7"/>
    <n v="821"/>
    <n v="932"/>
    <n v="5"/>
    <n v="1000"/>
    <n v="937"/>
    <n v="-23"/>
    <n v="0"/>
    <n v="0"/>
    <n v="225"/>
    <n v="203"/>
    <n v="191"/>
    <n v="1506"/>
    <m/>
    <m/>
    <m/>
    <m/>
    <m/>
    <s v="09:37"/>
    <s v="08:14"/>
    <d v="1899-12-30T01:23:00"/>
    <s v="Morning"/>
    <x v="1"/>
    <x v="3"/>
  </r>
  <r>
    <x v="1692"/>
    <x v="2"/>
    <s v="Southwest Airlines Co.: WN"/>
    <s v="WN"/>
    <n v="19393"/>
    <n v="1217"/>
    <x v="21"/>
    <s v="Las Vegas, NV"/>
    <s v="MDW"/>
    <s v="Chicago, IL"/>
    <n v="1215"/>
    <n v="1257"/>
    <n v="42"/>
    <n v="13"/>
    <n v="1310"/>
    <n v="1813"/>
    <n v="3"/>
    <n v="1745"/>
    <n v="1816"/>
    <n v="31"/>
    <n v="0"/>
    <n v="0"/>
    <n v="210"/>
    <n v="199"/>
    <n v="183"/>
    <n v="1521"/>
    <n v="0"/>
    <n v="0"/>
    <n v="0"/>
    <n v="0"/>
    <n v="31"/>
    <s v="18:16"/>
    <s v="12:57"/>
    <d v="1899-12-30T05:19:00"/>
    <s v="Afternoon"/>
    <x v="0"/>
    <x v="1"/>
  </r>
  <r>
    <x v="1693"/>
    <x v="4"/>
    <s v="Republic Airline: YX"/>
    <s v="YX"/>
    <n v="20452"/>
    <n v="4445"/>
    <x v="103"/>
    <s v="Cleveland, OH"/>
    <s v="DCA"/>
    <s v="Washington, DC"/>
    <n v="745"/>
    <n v="738"/>
    <n v="-7"/>
    <n v="11"/>
    <n v="749"/>
    <n v="839"/>
    <n v="7"/>
    <n v="905"/>
    <n v="846"/>
    <n v="-19"/>
    <n v="0"/>
    <n v="0"/>
    <n v="80"/>
    <n v="68"/>
    <n v="50"/>
    <n v="310"/>
    <m/>
    <m/>
    <m/>
    <m/>
    <m/>
    <s v="08:46"/>
    <s v="07:38"/>
    <d v="1899-12-30T01:08:00"/>
    <s v="Morning"/>
    <x v="1"/>
    <x v="4"/>
  </r>
  <r>
    <x v="1694"/>
    <x v="3"/>
    <s v="American Airlines Inc.: AA"/>
    <s v="AA"/>
    <n v="19805"/>
    <n v="706"/>
    <x v="0"/>
    <s v="Denver, CO"/>
    <s v="DFW"/>
    <s v="Dallas/Fort Worth, TX"/>
    <n v="1630"/>
    <n v="1625"/>
    <n v="-5"/>
    <n v="17"/>
    <n v="1642"/>
    <n v="1916"/>
    <n v="4"/>
    <n v="1929"/>
    <n v="1920"/>
    <n v="-9"/>
    <n v="0"/>
    <n v="0"/>
    <n v="119"/>
    <n v="115"/>
    <n v="94"/>
    <n v="641"/>
    <m/>
    <m/>
    <m/>
    <m/>
    <m/>
    <s v="19:20"/>
    <s v="16:25"/>
    <d v="1899-12-30T02:55:00"/>
    <s v="Afternoon"/>
    <x v="1"/>
    <x v="2"/>
  </r>
  <r>
    <x v="1695"/>
    <x v="13"/>
    <s v="Envoy Air: MQ"/>
    <s v="MQ"/>
    <n v="20398"/>
    <n v="4130"/>
    <x v="116"/>
    <s v="La Crosse, WI"/>
    <s v="ORD"/>
    <s v="Chicago, IL"/>
    <n v="1635"/>
    <n v="1620"/>
    <n v="-15"/>
    <n v="6"/>
    <n v="1626"/>
    <n v="1704"/>
    <n v="15"/>
    <n v="1745"/>
    <n v="1719"/>
    <n v="-26"/>
    <n v="0"/>
    <n v="0"/>
    <n v="70"/>
    <n v="59"/>
    <n v="38"/>
    <n v="215"/>
    <m/>
    <m/>
    <m/>
    <m/>
    <m/>
    <s v="17:19"/>
    <s v="16:20"/>
    <d v="1899-12-30T00:59:00"/>
    <s v="Afternoon"/>
    <x v="1"/>
    <x v="3"/>
  </r>
  <r>
    <x v="1696"/>
    <x v="2"/>
    <s v="Southwest Airlines Co.: WN"/>
    <s v="WN"/>
    <n v="19393"/>
    <n v="580"/>
    <x v="112"/>
    <s v="Houston, TX"/>
    <s v="OKC"/>
    <s v="Oklahoma City, OK"/>
    <n v="1000"/>
    <n v="1032"/>
    <n v="32"/>
    <n v="11"/>
    <n v="1043"/>
    <n v="1146"/>
    <n v="4"/>
    <n v="1120"/>
    <n v="1150"/>
    <n v="30"/>
    <n v="0"/>
    <n v="0"/>
    <n v="80"/>
    <n v="78"/>
    <n v="63"/>
    <n v="419"/>
    <n v="13"/>
    <n v="0"/>
    <n v="0"/>
    <n v="0"/>
    <n v="17"/>
    <s v="11:50"/>
    <s v="10:32"/>
    <d v="1899-12-30T01:18:00"/>
    <s v="Morning"/>
    <x v="0"/>
    <x v="2"/>
  </r>
  <r>
    <x v="1697"/>
    <x v="12"/>
    <s v="Endeavor Air Inc.: 9E"/>
    <s v="9E"/>
    <n v="20363"/>
    <n v="4874"/>
    <x v="66"/>
    <s v="Madison, WI"/>
    <s v="MSP"/>
    <s v="Minneapolis, MN"/>
    <n v="1310"/>
    <n v="1300"/>
    <n v="-10"/>
    <n v="8"/>
    <n v="1308"/>
    <n v="1349"/>
    <n v="4"/>
    <n v="1409"/>
    <n v="1353"/>
    <n v="-16"/>
    <n v="0"/>
    <n v="0"/>
    <n v="59"/>
    <n v="53"/>
    <n v="41"/>
    <n v="228"/>
    <m/>
    <m/>
    <m/>
    <m/>
    <m/>
    <s v="13:53"/>
    <s v="13:00"/>
    <d v="1899-12-30T00:53:00"/>
    <s v="Afternoon"/>
    <x v="1"/>
    <x v="6"/>
  </r>
  <r>
    <x v="1698"/>
    <x v="4"/>
    <s v="Republic Airline: YX"/>
    <s v="YX"/>
    <n v="20452"/>
    <n v="4748"/>
    <x v="42"/>
    <s v="New York, NY"/>
    <s v="MIA"/>
    <s v="Miami, FL"/>
    <n v="1630"/>
    <n v="1625"/>
    <n v="-5"/>
    <n v="17"/>
    <n v="1642"/>
    <n v="1914"/>
    <n v="5"/>
    <n v="1946"/>
    <n v="1919"/>
    <n v="-27"/>
    <n v="0"/>
    <n v="0"/>
    <n v="196"/>
    <n v="174"/>
    <n v="152"/>
    <n v="1096"/>
    <m/>
    <m/>
    <m/>
    <m/>
    <m/>
    <s v="19:19"/>
    <s v="16:25"/>
    <d v="1899-12-30T02:54:00"/>
    <s v="Afternoon"/>
    <x v="1"/>
    <x v="4"/>
  </r>
  <r>
    <x v="1699"/>
    <x v="6"/>
    <s v="Alaska Airlines Inc.: AS"/>
    <s v="AS"/>
    <n v="19930"/>
    <n v="209"/>
    <x v="58"/>
    <s v="San Diego, CA"/>
    <s v="SEA"/>
    <s v="Seattle, WA"/>
    <n v="830"/>
    <n v="821"/>
    <n v="-9"/>
    <n v="16"/>
    <n v="837"/>
    <n v="1052"/>
    <n v="9"/>
    <n v="1138"/>
    <n v="1101"/>
    <n v="-37"/>
    <n v="0"/>
    <n v="0"/>
    <n v="188"/>
    <n v="160"/>
    <n v="135"/>
    <n v="1050"/>
    <m/>
    <m/>
    <m/>
    <m/>
    <m/>
    <s v="11:01"/>
    <s v="08:21"/>
    <d v="1899-12-30T02:40:00"/>
    <s v="Morning"/>
    <x v="1"/>
    <x v="3"/>
  </r>
  <r>
    <x v="1700"/>
    <x v="13"/>
    <s v="Envoy Air: MQ"/>
    <s v="MQ"/>
    <n v="20398"/>
    <n v="3702"/>
    <x v="203"/>
    <s v="Knoxville, TN"/>
    <s v="DFW"/>
    <s v="Dallas/Fort Worth, TX"/>
    <n v="1620"/>
    <n v="1613"/>
    <n v="-7"/>
    <n v="10"/>
    <n v="1623"/>
    <n v="1722"/>
    <n v="11"/>
    <n v="1743"/>
    <n v="1733"/>
    <n v="-10"/>
    <n v="0"/>
    <n v="0"/>
    <n v="143"/>
    <n v="140"/>
    <n v="119"/>
    <n v="771"/>
    <m/>
    <m/>
    <m/>
    <m/>
    <m/>
    <s v="17:33"/>
    <s v="16:13"/>
    <d v="1899-12-30T01:20:00"/>
    <s v="Afternoon"/>
    <x v="1"/>
    <x v="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1">
  <r>
    <x v="0"/>
    <s v="United Air Lines Inc."/>
    <s v="United Air Lines Inc.: UA"/>
    <s v="UA"/>
    <n v="19977"/>
    <x v="0"/>
    <x v="0"/>
    <s v="Denver, CO"/>
    <s v="MSP"/>
    <s v="Minneapolis, MN"/>
    <n v="954"/>
    <n v="1000"/>
    <n v="6"/>
    <n v="20"/>
    <n v="1020"/>
    <n v="1247"/>
    <n v="5"/>
    <n v="1252"/>
    <n v="1252"/>
    <n v="0"/>
    <n v="0"/>
    <n v="0"/>
    <n v="118"/>
    <n v="112"/>
    <n v="87"/>
    <n v="680"/>
    <m/>
    <m/>
    <m/>
    <m/>
    <m/>
    <s v="12:52"/>
    <s v="10:00"/>
    <d v="1899-12-30T02:52:00"/>
    <s v="Morning"/>
    <x v="0"/>
    <x v="0"/>
    <x v="0"/>
  </r>
  <r>
    <x v="1"/>
    <s v="Delta Air Lines Inc."/>
    <s v="Delta Air Lines Inc.: DL"/>
    <s v="DL"/>
    <n v="19790"/>
    <x v="1"/>
    <x v="1"/>
    <s v="Minneapolis, MN"/>
    <s v="SFO"/>
    <s v="San Francisco, CA"/>
    <n v="1609"/>
    <n v="1608"/>
    <n v="-1"/>
    <n v="27"/>
    <n v="1635"/>
    <n v="1844"/>
    <n v="9"/>
    <n v="1829"/>
    <n v="1853"/>
    <n v="24"/>
    <n v="0"/>
    <n v="0"/>
    <n v="260"/>
    <n v="285"/>
    <n v="249"/>
    <n v="1589"/>
    <n v="0"/>
    <n v="0"/>
    <n v="24"/>
    <n v="0"/>
    <n v="0"/>
    <s v="18:53"/>
    <s v="16:08"/>
    <d v="1899-12-30T02:45:00"/>
    <s v="Afternoon"/>
    <x v="0"/>
    <x v="1"/>
    <x v="1"/>
  </r>
  <r>
    <x v="2"/>
    <s v="Southwest Airlines Co."/>
    <s v="Southwest Airlines Co.: WN"/>
    <s v="WN"/>
    <n v="19393"/>
    <x v="2"/>
    <x v="2"/>
    <s v="Dallas, TX"/>
    <s v="OKC"/>
    <s v="Oklahoma City, OK"/>
    <n v="1010"/>
    <n v="1237"/>
    <n v="147"/>
    <n v="15"/>
    <n v="1252"/>
    <n v="1328"/>
    <n v="3"/>
    <n v="1110"/>
    <n v="1331"/>
    <n v="141"/>
    <n v="0"/>
    <n v="0"/>
    <n v="60"/>
    <n v="54"/>
    <n v="36"/>
    <n v="181"/>
    <n v="141"/>
    <n v="0"/>
    <n v="0"/>
    <n v="0"/>
    <n v="0"/>
    <s v="13:31"/>
    <s v="12:37"/>
    <d v="1899-12-30T00:54:00"/>
    <s v="Afternoon"/>
    <x v="0"/>
    <x v="2"/>
    <x v="1"/>
  </r>
  <r>
    <x v="3"/>
    <s v="American Airlines Inc."/>
    <s v="American Airlines Inc.: AA"/>
    <s v="AA"/>
    <n v="19805"/>
    <x v="3"/>
    <x v="3"/>
    <s v="Washington, DC"/>
    <s v="BOS"/>
    <s v="Boston, MA"/>
    <n v="1010"/>
    <n v="1001"/>
    <n v="-9"/>
    <n v="23"/>
    <n v="1024"/>
    <n v="1122"/>
    <n v="8"/>
    <n v="1159"/>
    <n v="1130"/>
    <n v="-29"/>
    <n v="0"/>
    <n v="0"/>
    <n v="109"/>
    <n v="89"/>
    <n v="58"/>
    <n v="399"/>
    <m/>
    <m/>
    <m/>
    <m/>
    <m/>
    <s v="11:30"/>
    <s v="10:01"/>
    <d v="1899-12-30T01:29:00"/>
    <s v="Morning"/>
    <x v="1"/>
    <x v="3"/>
    <x v="0"/>
  </r>
  <r>
    <x v="4"/>
    <s v="Republic Airline"/>
    <s v="Republic Airline: YX"/>
    <s v="YX"/>
    <n v="20452"/>
    <x v="4"/>
    <x v="4"/>
    <s v="Huntsville, AL"/>
    <s v="DCA"/>
    <s v="Washington, DC"/>
    <n v="1643"/>
    <n v="1637"/>
    <n v="-6"/>
    <n v="22"/>
    <n v="1659"/>
    <n v="1927"/>
    <n v="41"/>
    <n v="1945"/>
    <n v="2008"/>
    <n v="23"/>
    <n v="0"/>
    <n v="0"/>
    <n v="122"/>
    <n v="151"/>
    <n v="88"/>
    <n v="613"/>
    <n v="0"/>
    <n v="0"/>
    <n v="23"/>
    <n v="0"/>
    <n v="0"/>
    <s v="20:08"/>
    <s v="16:37"/>
    <d v="1899-12-30T03:31:00"/>
    <s v="Afternoon"/>
    <x v="0"/>
    <x v="1"/>
    <x v="1"/>
  </r>
  <r>
    <x v="5"/>
    <s v="Spirit Air Lines"/>
    <s v="Spirit Air Lines: NK"/>
    <s v="NK"/>
    <n v="20416"/>
    <x v="5"/>
    <x v="5"/>
    <s v="Houston, TX"/>
    <s v="LAX"/>
    <s v="Los Angeles, CA"/>
    <n v="530"/>
    <n v="527"/>
    <n v="-3"/>
    <n v="11"/>
    <n v="538"/>
    <n v="658"/>
    <n v="8"/>
    <n v="717"/>
    <n v="706"/>
    <n v="-11"/>
    <n v="0"/>
    <n v="0"/>
    <n v="227"/>
    <n v="219"/>
    <n v="200"/>
    <n v="1379"/>
    <m/>
    <m/>
    <m/>
    <m/>
    <m/>
    <s v="07:06"/>
    <s v="05:27"/>
    <d v="1899-12-30T01:39:00"/>
    <s v="Night"/>
    <x v="1"/>
    <x v="3"/>
    <x v="0"/>
  </r>
  <r>
    <x v="6"/>
    <s v="Alaska Airlines Inc."/>
    <s v="Alaska Airlines Inc.: AS"/>
    <s v="AS"/>
    <n v="19930"/>
    <x v="6"/>
    <x v="6"/>
    <s v="Seattle, WA"/>
    <s v="FAI"/>
    <s v="Fairbanks, AK"/>
    <n v="2125"/>
    <n v="2116"/>
    <n v="-9"/>
    <n v="19"/>
    <n v="2135"/>
    <n v="2353"/>
    <n v="3"/>
    <n v="2355"/>
    <n v="2356"/>
    <n v="1"/>
    <n v="0"/>
    <n v="0"/>
    <n v="210"/>
    <n v="220"/>
    <n v="198"/>
    <n v="1533"/>
    <m/>
    <m/>
    <m/>
    <m/>
    <m/>
    <s v="23:56"/>
    <s v="21:16"/>
    <d v="1899-12-30T02:40:00"/>
    <s v="Evening"/>
    <x v="0"/>
    <x v="4"/>
    <x v="0"/>
  </r>
  <r>
    <x v="7"/>
    <s v="Delta Air Lines Inc."/>
    <s v="Delta Air Lines Inc.: DL"/>
    <s v="DL"/>
    <n v="19790"/>
    <x v="7"/>
    <x v="7"/>
    <s v="Atlanta, GA"/>
    <s v="BDL"/>
    <s v="Hartford, CT"/>
    <n v="1850"/>
    <n v="1959"/>
    <n v="69"/>
    <n v="14"/>
    <n v="2013"/>
    <n v="2208"/>
    <n v="4"/>
    <n v="2112"/>
    <n v="2212"/>
    <n v="60"/>
    <n v="0"/>
    <n v="0"/>
    <n v="142"/>
    <n v="133"/>
    <n v="115"/>
    <n v="859"/>
    <n v="60"/>
    <n v="0"/>
    <n v="0"/>
    <n v="0"/>
    <n v="0"/>
    <s v="22:12"/>
    <s v="19:59"/>
    <d v="1899-12-30T02:13:00"/>
    <s v="Evening"/>
    <x v="0"/>
    <x v="0"/>
    <x v="1"/>
  </r>
  <r>
    <x v="8"/>
    <s v="American Airlines Inc."/>
    <s v="American Airlines Inc.: AA"/>
    <s v="AA"/>
    <n v="19805"/>
    <x v="8"/>
    <x v="8"/>
    <s v="Raleigh/Durham, NC"/>
    <s v="DFW"/>
    <s v="Dallas/Fort Worth, TX"/>
    <n v="1207"/>
    <n v="1201"/>
    <n v="-6"/>
    <n v="14"/>
    <n v="1215"/>
    <n v="1346"/>
    <n v="11"/>
    <n v="1358"/>
    <n v="1357"/>
    <n v="-1"/>
    <n v="0"/>
    <n v="0"/>
    <n v="171"/>
    <n v="176"/>
    <n v="151"/>
    <n v="1061"/>
    <m/>
    <m/>
    <m/>
    <m/>
    <m/>
    <s v="13:57"/>
    <s v="12:01"/>
    <d v="1899-12-30T01:56:00"/>
    <s v="Afternoon"/>
    <x v="1"/>
    <x v="0"/>
    <x v="0"/>
  </r>
  <r>
    <x v="9"/>
    <s v="Southwest Airlines Co."/>
    <s v="Southwest Airlines Co.: WN"/>
    <s v="WN"/>
    <n v="19393"/>
    <x v="9"/>
    <x v="9"/>
    <s v="Chicago, IL"/>
    <s v="BNA"/>
    <s v="Nashville, TN"/>
    <n v="820"/>
    <n v="826"/>
    <n v="6"/>
    <n v="10"/>
    <n v="836"/>
    <n v="935"/>
    <n v="6"/>
    <n v="940"/>
    <n v="941"/>
    <n v="1"/>
    <n v="0"/>
    <n v="0"/>
    <n v="80"/>
    <n v="75"/>
    <n v="59"/>
    <n v="395"/>
    <m/>
    <m/>
    <m/>
    <m/>
    <m/>
    <s v="09:41"/>
    <s v="08:26"/>
    <d v="1899-12-30T01:15:00"/>
    <s v="Morning"/>
    <x v="0"/>
    <x v="5"/>
    <x v="0"/>
  </r>
  <r>
    <x v="10"/>
    <s v="Delta Air Lines Inc."/>
    <s v="Delta Air Lines Inc.: DL"/>
    <s v="DL"/>
    <n v="19790"/>
    <x v="10"/>
    <x v="10"/>
    <s v="Hartford, CT"/>
    <s v="ATL"/>
    <s v="Atlanta, GA"/>
    <n v="600"/>
    <n v="555"/>
    <n v="-5"/>
    <n v="15"/>
    <n v="610"/>
    <n v="802"/>
    <n v="6"/>
    <n v="840"/>
    <n v="808"/>
    <n v="-32"/>
    <n v="0"/>
    <n v="0"/>
    <n v="160"/>
    <n v="133"/>
    <n v="112"/>
    <n v="859"/>
    <m/>
    <m/>
    <m/>
    <m/>
    <m/>
    <s v="08:08"/>
    <s v="05:55"/>
    <d v="1899-12-30T02:13:00"/>
    <s v="Night"/>
    <x v="1"/>
    <x v="2"/>
    <x v="0"/>
  </r>
  <r>
    <x v="11"/>
    <s v="Southwest Airlines Co."/>
    <s v="Southwest Airlines Co.: WN"/>
    <s v="WN"/>
    <n v="19393"/>
    <x v="11"/>
    <x v="11"/>
    <s v="San Jose, CA"/>
    <s v="LAX"/>
    <s v="Los Angeles, CA"/>
    <n v="2155"/>
    <n v="0"/>
    <n v="0"/>
    <m/>
    <m/>
    <m/>
    <m/>
    <n v="2315"/>
    <n v="0"/>
    <n v="0"/>
    <n v="1"/>
    <n v="0"/>
    <n v="80"/>
    <m/>
    <m/>
    <n v="308"/>
    <m/>
    <m/>
    <m/>
    <m/>
    <m/>
    <n v="0"/>
    <s v="00:00"/>
    <d v="1899-12-30T00:00:00"/>
    <s v="Night"/>
    <x v="1"/>
    <x v="6"/>
    <x v="0"/>
  </r>
  <r>
    <x v="12"/>
    <s v="Southwest Airlines Co."/>
    <s v="Southwest Airlines Co.: WN"/>
    <s v="WN"/>
    <n v="19393"/>
    <x v="12"/>
    <x v="12"/>
    <s v="Baltimore, MD"/>
    <s v="BDL"/>
    <s v="Hartford, CT"/>
    <n v="1735"/>
    <n v="1738"/>
    <n v="3"/>
    <n v="12"/>
    <n v="1750"/>
    <n v="1843"/>
    <n v="3"/>
    <n v="1840"/>
    <n v="1846"/>
    <n v="6"/>
    <n v="0"/>
    <n v="0"/>
    <n v="65"/>
    <n v="68"/>
    <n v="53"/>
    <n v="283"/>
    <m/>
    <m/>
    <m/>
    <m/>
    <m/>
    <s v="18:46"/>
    <s v="17:38"/>
    <d v="1899-12-30T01:08:00"/>
    <s v="Afternoon"/>
    <x v="0"/>
    <x v="3"/>
    <x v="0"/>
  </r>
  <r>
    <x v="13"/>
    <s v="Delta Air Lines Inc."/>
    <s v="Delta Air Lines Inc.: DL"/>
    <s v="DL"/>
    <n v="19790"/>
    <x v="13"/>
    <x v="13"/>
    <s v="Charlotte Amalie, VI"/>
    <s v="ATL"/>
    <s v="Atlanta, GA"/>
    <n v="1615"/>
    <n v="1613"/>
    <n v="-2"/>
    <n v="15"/>
    <n v="1628"/>
    <n v="1945"/>
    <n v="3"/>
    <n v="1957"/>
    <n v="1948"/>
    <n v="-9"/>
    <n v="0"/>
    <n v="0"/>
    <n v="222"/>
    <n v="215"/>
    <n v="197"/>
    <n v="1599"/>
    <m/>
    <m/>
    <m/>
    <m/>
    <m/>
    <s v="19:48"/>
    <s v="16:13"/>
    <d v="1899-12-30T03:35:00"/>
    <s v="Afternoon"/>
    <x v="1"/>
    <x v="2"/>
    <x v="0"/>
  </r>
  <r>
    <x v="14"/>
    <s v="Southwest Airlines Co."/>
    <s v="Southwest Airlines Co.: WN"/>
    <s v="WN"/>
    <n v="19393"/>
    <x v="14"/>
    <x v="2"/>
    <s v="Dallas, TX"/>
    <s v="MSY"/>
    <s v="New Orleans, LA"/>
    <n v="1435"/>
    <n v="1428"/>
    <n v="-7"/>
    <n v="9"/>
    <n v="1437"/>
    <n v="1533"/>
    <n v="3"/>
    <n v="1600"/>
    <n v="1536"/>
    <n v="-24"/>
    <n v="0"/>
    <n v="0"/>
    <n v="85"/>
    <n v="68"/>
    <n v="56"/>
    <n v="436"/>
    <m/>
    <m/>
    <m/>
    <m/>
    <m/>
    <s v="15:36"/>
    <s v="14:28"/>
    <d v="1899-12-30T01:08:00"/>
    <s v="Afternoon"/>
    <x v="1"/>
    <x v="4"/>
    <x v="0"/>
  </r>
  <r>
    <x v="15"/>
    <s v="Spirit Air Lines"/>
    <s v="Spirit Air Lines: NK"/>
    <s v="NK"/>
    <n v="20416"/>
    <x v="15"/>
    <x v="0"/>
    <s v="Denver, CO"/>
    <s v="IAH"/>
    <s v="Houston, TX"/>
    <n v="1530"/>
    <n v="1526"/>
    <n v="-4"/>
    <n v="14"/>
    <n v="1540"/>
    <n v="1830"/>
    <n v="15"/>
    <n v="1858"/>
    <n v="1845"/>
    <n v="-13"/>
    <n v="0"/>
    <n v="0"/>
    <n v="148"/>
    <n v="139"/>
    <n v="110"/>
    <n v="862"/>
    <m/>
    <m/>
    <m/>
    <m/>
    <m/>
    <s v="18:45"/>
    <s v="15:26"/>
    <d v="1899-12-30T03:19:00"/>
    <s v="Afternoon"/>
    <x v="1"/>
    <x v="3"/>
    <x v="0"/>
  </r>
  <r>
    <x v="16"/>
    <s v="United Air Lines Inc."/>
    <s v="United Air Lines Inc.: UA"/>
    <s v="UA"/>
    <n v="19977"/>
    <x v="16"/>
    <x v="14"/>
    <s v="Sarasota/Bradenton, FL"/>
    <s v="ORD"/>
    <s v="Chicago, IL"/>
    <n v="1615"/>
    <n v="1611"/>
    <n v="-4"/>
    <n v="31"/>
    <n v="1642"/>
    <n v="1838"/>
    <n v="12"/>
    <n v="1815"/>
    <n v="1850"/>
    <n v="35"/>
    <n v="0"/>
    <n v="0"/>
    <n v="180"/>
    <n v="219"/>
    <n v="176"/>
    <n v="1050"/>
    <n v="0"/>
    <n v="0"/>
    <n v="35"/>
    <n v="0"/>
    <n v="0"/>
    <s v="18:50"/>
    <s v="16:11"/>
    <d v="1899-12-30T02:39:00"/>
    <s v="Afternoon"/>
    <x v="0"/>
    <x v="3"/>
    <x v="1"/>
  </r>
  <r>
    <x v="17"/>
    <s v="JetBlue Airways"/>
    <s v="JetBlue Airways: B6"/>
    <s v="B6"/>
    <n v="20409"/>
    <x v="17"/>
    <x v="15"/>
    <s v="New York, NY"/>
    <s v="CHS"/>
    <s v="Charleston, SC"/>
    <n v="803"/>
    <n v="800"/>
    <n v="-3"/>
    <n v="17"/>
    <n v="817"/>
    <n v="943"/>
    <n v="3"/>
    <n v="1012"/>
    <n v="946"/>
    <n v="-26"/>
    <n v="0"/>
    <n v="0"/>
    <n v="129"/>
    <n v="106"/>
    <n v="86"/>
    <n v="636"/>
    <m/>
    <m/>
    <m/>
    <m/>
    <m/>
    <s v="09:46"/>
    <s v="08:00"/>
    <d v="1899-12-30T01:46:00"/>
    <s v="Morning"/>
    <x v="1"/>
    <x v="5"/>
    <x v="0"/>
  </r>
  <r>
    <x v="18"/>
    <s v="Spirit Air Lines"/>
    <s v="Spirit Air Lines: NK"/>
    <s v="NK"/>
    <n v="20416"/>
    <x v="18"/>
    <x v="16"/>
    <s v="Fort Lauderdale, FL"/>
    <s v="ACY"/>
    <s v="Atlantic City, NJ"/>
    <n v="1430"/>
    <n v="1443"/>
    <n v="13"/>
    <n v="28"/>
    <n v="1511"/>
    <n v="1706"/>
    <n v="5"/>
    <n v="1700"/>
    <n v="1711"/>
    <n v="11"/>
    <n v="0"/>
    <n v="0"/>
    <n v="150"/>
    <n v="148"/>
    <n v="115"/>
    <n v="977"/>
    <m/>
    <m/>
    <m/>
    <m/>
    <m/>
    <s v="17:11"/>
    <s v="14:43"/>
    <d v="1899-12-30T02:28:00"/>
    <s v="Afternoon"/>
    <x v="0"/>
    <x v="3"/>
    <x v="0"/>
  </r>
  <r>
    <x v="19"/>
    <s v="Delta Air Lines Inc."/>
    <s v="Delta Air Lines Inc.: DL"/>
    <s v="DL"/>
    <n v="19790"/>
    <x v="19"/>
    <x v="17"/>
    <s v="Grand Rapids, MI"/>
    <s v="MSP"/>
    <s v="Minneapolis, MN"/>
    <n v="730"/>
    <n v="720"/>
    <n v="-10"/>
    <n v="10"/>
    <n v="730"/>
    <n v="731"/>
    <n v="5"/>
    <n v="806"/>
    <n v="736"/>
    <n v="-30"/>
    <n v="0"/>
    <n v="0"/>
    <n v="96"/>
    <n v="76"/>
    <n v="61"/>
    <n v="408"/>
    <m/>
    <m/>
    <m/>
    <m/>
    <m/>
    <s v="07:36"/>
    <s v="07:20"/>
    <d v="1899-12-30T00:16:00"/>
    <s v="Morning"/>
    <x v="1"/>
    <x v="4"/>
    <x v="0"/>
  </r>
  <r>
    <x v="20"/>
    <s v="American Airlines Inc."/>
    <s v="American Airlines Inc.: AA"/>
    <s v="AA"/>
    <n v="19805"/>
    <x v="20"/>
    <x v="18"/>
    <s v="Dallas/Fort Worth, TX"/>
    <s v="PNS"/>
    <s v="Pensacola, FL"/>
    <n v="830"/>
    <n v="830"/>
    <n v="0"/>
    <n v="19"/>
    <n v="849"/>
    <n v="1016"/>
    <n v="4"/>
    <n v="1014"/>
    <n v="1020"/>
    <n v="6"/>
    <n v="0"/>
    <n v="0"/>
    <n v="104"/>
    <n v="110"/>
    <n v="87"/>
    <n v="604"/>
    <m/>
    <m/>
    <m/>
    <m/>
    <m/>
    <s v="10:20"/>
    <s v="08:30"/>
    <d v="1899-12-30T01:50:00"/>
    <s v="Morning"/>
    <x v="0"/>
    <x v="6"/>
    <x v="0"/>
  </r>
  <r>
    <x v="21"/>
    <s v="PSA Airlines Inc."/>
    <s v="PSA Airlines Inc.: OH"/>
    <s v="OH"/>
    <n v="20397"/>
    <x v="21"/>
    <x v="19"/>
    <s v="Charlotte, NC"/>
    <s v="RDU"/>
    <s v="Raleigh/Durham, NC"/>
    <n v="914"/>
    <n v="906"/>
    <n v="-8"/>
    <n v="30"/>
    <n v="936"/>
    <n v="1005"/>
    <n v="4"/>
    <n v="1029"/>
    <n v="1009"/>
    <n v="-20"/>
    <n v="0"/>
    <n v="0"/>
    <n v="75"/>
    <n v="63"/>
    <n v="29"/>
    <n v="130"/>
    <m/>
    <m/>
    <m/>
    <m/>
    <m/>
    <s v="10:09"/>
    <s v="09:06"/>
    <d v="1899-12-30T01:03:00"/>
    <s v="Morning"/>
    <x v="1"/>
    <x v="6"/>
    <x v="0"/>
  </r>
  <r>
    <x v="22"/>
    <s v="United Air Lines Inc."/>
    <s v="United Air Lines Inc.: UA"/>
    <s v="UA"/>
    <n v="19977"/>
    <x v="22"/>
    <x v="20"/>
    <s v="Chicago, IL"/>
    <s v="IAD"/>
    <s v="Washington, DC"/>
    <n v="1330"/>
    <n v="1329"/>
    <n v="-1"/>
    <n v="23"/>
    <n v="1352"/>
    <n v="1612"/>
    <n v="3"/>
    <n v="1620"/>
    <n v="1615"/>
    <n v="-5"/>
    <n v="0"/>
    <n v="0"/>
    <n v="110"/>
    <n v="106"/>
    <n v="80"/>
    <n v="588"/>
    <m/>
    <m/>
    <m/>
    <m/>
    <m/>
    <s v="16:15"/>
    <s v="13:29"/>
    <d v="1899-12-30T02:46:00"/>
    <s v="Afternoon"/>
    <x v="1"/>
    <x v="6"/>
    <x v="0"/>
  </r>
  <r>
    <x v="23"/>
    <s v="Allegiant Air"/>
    <s v="Allegiant Air: G4"/>
    <s v="G4"/>
    <n v="20368"/>
    <x v="23"/>
    <x v="21"/>
    <s v="Las Vegas, NV"/>
    <s v="GEG"/>
    <s v="Spokane, WA"/>
    <n v="625"/>
    <n v="639"/>
    <n v="14"/>
    <n v="28"/>
    <n v="707"/>
    <n v="854"/>
    <n v="4"/>
    <n v="833"/>
    <n v="858"/>
    <n v="25"/>
    <n v="0"/>
    <n v="0"/>
    <n v="128"/>
    <n v="139"/>
    <n v="107"/>
    <n v="806"/>
    <n v="0"/>
    <n v="0"/>
    <n v="25"/>
    <n v="0"/>
    <n v="0"/>
    <s v="08:58"/>
    <s v="06:39"/>
    <d v="1899-12-30T02:19:00"/>
    <s v="Morning"/>
    <x v="0"/>
    <x v="3"/>
    <x v="1"/>
  </r>
  <r>
    <x v="24"/>
    <s v="ExpressJet Airlines LLC d/b/a aha!"/>
    <s v="ExpressJet Airlines LLC d/b/a aha!: EV"/>
    <s v="EV"/>
    <n v="20366"/>
    <x v="24"/>
    <x v="22"/>
    <s v="Tulsa, OK"/>
    <s v="IAH"/>
    <s v="Houston, TX"/>
    <n v="859"/>
    <n v="852"/>
    <n v="-7"/>
    <n v="10"/>
    <n v="902"/>
    <n v="1014"/>
    <n v="14"/>
    <n v="1045"/>
    <n v="1028"/>
    <n v="-17"/>
    <n v="0"/>
    <n v="0"/>
    <n v="106"/>
    <n v="96"/>
    <n v="72"/>
    <n v="429"/>
    <m/>
    <m/>
    <m/>
    <m/>
    <m/>
    <s v="10:28"/>
    <s v="08:52"/>
    <d v="1899-12-30T01:36:00"/>
    <s v="Morning"/>
    <x v="1"/>
    <x v="2"/>
    <x v="0"/>
  </r>
  <r>
    <x v="25"/>
    <s v="JetBlue Airways"/>
    <s v="JetBlue Airways: B6"/>
    <s v="B6"/>
    <n v="20409"/>
    <x v="25"/>
    <x v="16"/>
    <s v="Fort Lauderdale, FL"/>
    <s v="EWR"/>
    <s v="Newark, NJ"/>
    <n v="2030"/>
    <n v="2030"/>
    <n v="0"/>
    <n v="14"/>
    <n v="2044"/>
    <n v="2309"/>
    <n v="11"/>
    <n v="2328"/>
    <n v="2320"/>
    <n v="-8"/>
    <n v="0"/>
    <n v="0"/>
    <n v="178"/>
    <n v="170"/>
    <n v="145"/>
    <n v="1065"/>
    <m/>
    <m/>
    <m/>
    <m/>
    <m/>
    <s v="23:20"/>
    <s v="20:30"/>
    <d v="1899-12-30T02:50:00"/>
    <s v="Evening"/>
    <x v="0"/>
    <x v="3"/>
    <x v="0"/>
  </r>
  <r>
    <x v="26"/>
    <s v="Republic Airline"/>
    <s v="Republic Airline: YX"/>
    <s v="YX"/>
    <n v="20452"/>
    <x v="26"/>
    <x v="1"/>
    <s v="Minneapolis, MN"/>
    <s v="EWR"/>
    <s v="Newark, NJ"/>
    <n v="1325"/>
    <n v="714"/>
    <n v="1069"/>
    <n v="55"/>
    <n v="809"/>
    <n v="1134"/>
    <n v="33"/>
    <n v="1723"/>
    <n v="1207"/>
    <n v="1124"/>
    <n v="0"/>
    <n v="0"/>
    <n v="178"/>
    <n v="233"/>
    <n v="145"/>
    <n v="1008"/>
    <n v="0"/>
    <n v="0"/>
    <n v="1124"/>
    <n v="0"/>
    <n v="0"/>
    <s v="12:07"/>
    <s v="07:14"/>
    <d v="1899-12-30T04:53:00"/>
    <s v="Morning"/>
    <x v="0"/>
    <x v="4"/>
    <x v="1"/>
  </r>
  <r>
    <x v="27"/>
    <s v="Allegiant Air"/>
    <s v="Allegiant Air: G4"/>
    <s v="G4"/>
    <n v="20368"/>
    <x v="27"/>
    <x v="23"/>
    <s v="Concord, NC"/>
    <s v="SFB"/>
    <s v="Sanford, FL"/>
    <n v="1541"/>
    <n v="1531"/>
    <n v="-10"/>
    <n v="12"/>
    <n v="1543"/>
    <n v="1653"/>
    <n v="18"/>
    <n v="1709"/>
    <n v="1711"/>
    <n v="2"/>
    <n v="0"/>
    <n v="0"/>
    <n v="88"/>
    <n v="100"/>
    <n v="70"/>
    <n v="457"/>
    <m/>
    <m/>
    <m/>
    <m/>
    <m/>
    <s v="17:11"/>
    <s v="15:31"/>
    <d v="1899-12-30T01:40:00"/>
    <s v="Afternoon"/>
    <x v="0"/>
    <x v="6"/>
    <x v="0"/>
  </r>
  <r>
    <x v="28"/>
    <s v="American Airlines Inc."/>
    <s v="American Airlines Inc.: AA"/>
    <s v="AA"/>
    <n v="19805"/>
    <x v="28"/>
    <x v="18"/>
    <s v="Dallas/Fort Worth, TX"/>
    <s v="RNO"/>
    <s v="Reno, NV"/>
    <n v="1140"/>
    <n v="1135"/>
    <n v="-5"/>
    <n v="16"/>
    <n v="1151"/>
    <n v="1241"/>
    <n v="6"/>
    <n v="1318"/>
    <n v="1247"/>
    <n v="-31"/>
    <n v="0"/>
    <n v="0"/>
    <n v="218"/>
    <n v="192"/>
    <n v="170"/>
    <n v="1345"/>
    <m/>
    <m/>
    <m/>
    <m/>
    <m/>
    <s v="12:47"/>
    <s v="11:35"/>
    <d v="1899-12-30T01:12:00"/>
    <s v="Morning"/>
    <x v="1"/>
    <x v="5"/>
    <x v="0"/>
  </r>
  <r>
    <x v="29"/>
    <s v="American Airlines Inc."/>
    <s v="American Airlines Inc.: AA"/>
    <s v="AA"/>
    <n v="19805"/>
    <x v="29"/>
    <x v="20"/>
    <s v="Chicago, IL"/>
    <s v="ABQ"/>
    <s v="Albuquerque, NM"/>
    <n v="1315"/>
    <n v="1316"/>
    <n v="1"/>
    <n v="14"/>
    <n v="1330"/>
    <n v="1457"/>
    <n v="8"/>
    <n v="1516"/>
    <n v="1505"/>
    <n v="-11"/>
    <n v="0"/>
    <n v="0"/>
    <n v="181"/>
    <n v="169"/>
    <n v="147"/>
    <n v="1118"/>
    <m/>
    <m/>
    <m/>
    <m/>
    <m/>
    <s v="15:05"/>
    <s v="13:16"/>
    <d v="1899-12-30T01:49:00"/>
    <s v="Afternoon"/>
    <x v="0"/>
    <x v="6"/>
    <x v="0"/>
  </r>
  <r>
    <x v="30"/>
    <s v="American Airlines Inc."/>
    <s v="American Airlines Inc.: AA"/>
    <s v="AA"/>
    <n v="19805"/>
    <x v="30"/>
    <x v="24"/>
    <s v="Salt Lake City, UT"/>
    <s v="DFW"/>
    <s v="Dallas/Fort Worth, TX"/>
    <n v="600"/>
    <n v="558"/>
    <n v="-2"/>
    <n v="10"/>
    <n v="608"/>
    <n v="915"/>
    <n v="14"/>
    <n v="940"/>
    <n v="929"/>
    <n v="-11"/>
    <n v="0"/>
    <n v="0"/>
    <n v="160"/>
    <n v="151"/>
    <n v="127"/>
    <n v="989"/>
    <m/>
    <m/>
    <m/>
    <m/>
    <m/>
    <s v="09:29"/>
    <s v="05:58"/>
    <d v="1899-12-30T03:31:00"/>
    <s v="Night"/>
    <x v="1"/>
    <x v="0"/>
    <x v="0"/>
  </r>
  <r>
    <x v="31"/>
    <s v="SkyWest Airlines Inc."/>
    <s v="SkyWest Airlines Inc.: OO"/>
    <s v="OO"/>
    <n v="20304"/>
    <x v="31"/>
    <x v="5"/>
    <s v="Houston, TX"/>
    <s v="BOI"/>
    <s v="Boise, ID"/>
    <n v="1805"/>
    <n v="1835"/>
    <n v="30"/>
    <n v="16"/>
    <n v="1851"/>
    <n v="2121"/>
    <n v="3"/>
    <n v="2110"/>
    <n v="2124"/>
    <n v="14"/>
    <n v="0"/>
    <n v="0"/>
    <n v="245"/>
    <n v="229"/>
    <n v="210"/>
    <n v="1482"/>
    <m/>
    <m/>
    <m/>
    <m/>
    <m/>
    <s v="21:24"/>
    <s v="18:35"/>
    <d v="1899-12-30T02:49:00"/>
    <s v="Evening"/>
    <x v="0"/>
    <x v="6"/>
    <x v="0"/>
  </r>
  <r>
    <x v="32"/>
    <s v="Southwest Airlines Co."/>
    <s v="Southwest Airlines Co.: WN"/>
    <s v="WN"/>
    <n v="19393"/>
    <x v="32"/>
    <x v="25"/>
    <s v="Nashville, TN"/>
    <s v="MCI"/>
    <s v="Kansas City, MO"/>
    <n v="1715"/>
    <n v="1711"/>
    <n v="-4"/>
    <n v="8"/>
    <n v="1719"/>
    <n v="1835"/>
    <n v="6"/>
    <n v="1855"/>
    <n v="1841"/>
    <n v="-14"/>
    <n v="0"/>
    <n v="0"/>
    <n v="100"/>
    <n v="90"/>
    <n v="76"/>
    <n v="491"/>
    <m/>
    <m/>
    <m/>
    <m/>
    <m/>
    <s v="18:41"/>
    <s v="17:11"/>
    <d v="1899-12-30T01:30:00"/>
    <s v="Afternoon"/>
    <x v="1"/>
    <x v="2"/>
    <x v="0"/>
  </r>
  <r>
    <x v="33"/>
    <s v="United Air Lines Inc."/>
    <s v="United Air Lines Inc.: UA"/>
    <s v="UA"/>
    <n v="19977"/>
    <x v="33"/>
    <x v="26"/>
    <s v="Austin, TX"/>
    <s v="IAH"/>
    <s v="Houston, TX"/>
    <n v="520"/>
    <n v="521"/>
    <n v="1"/>
    <n v="18"/>
    <n v="539"/>
    <n v="606"/>
    <n v="9"/>
    <n v="617"/>
    <n v="615"/>
    <n v="-2"/>
    <n v="0"/>
    <n v="0"/>
    <n v="57"/>
    <n v="54"/>
    <n v="27"/>
    <n v="140"/>
    <m/>
    <m/>
    <m/>
    <m/>
    <m/>
    <s v="06:15"/>
    <s v="05:21"/>
    <d v="1899-12-30T00:54:00"/>
    <s v="Night"/>
    <x v="0"/>
    <x v="3"/>
    <x v="0"/>
  </r>
  <r>
    <x v="34"/>
    <s v="Southwest Airlines Co."/>
    <s v="Southwest Airlines Co.: WN"/>
    <s v="WN"/>
    <n v="19393"/>
    <x v="34"/>
    <x v="27"/>
    <s v="Indianapolis, IN"/>
    <s v="TPA"/>
    <s v="Tampa, FL"/>
    <n v="2135"/>
    <n v="2254"/>
    <n v="79"/>
    <n v="6"/>
    <n v="2300"/>
    <n v="44"/>
    <n v="3"/>
    <n v="2350"/>
    <n v="47"/>
    <n v="57"/>
    <n v="0"/>
    <n v="0"/>
    <n v="135"/>
    <n v="113"/>
    <n v="104"/>
    <n v="837"/>
    <n v="57"/>
    <n v="0"/>
    <n v="0"/>
    <n v="0"/>
    <n v="0"/>
    <s v="00:47"/>
    <s v="22:54"/>
    <n v="-0.92152777777777783"/>
    <s v="Evening"/>
    <x v="0"/>
    <x v="5"/>
    <x v="1"/>
  </r>
  <r>
    <x v="35"/>
    <s v="American Airlines Inc."/>
    <s v="American Airlines Inc.: AA"/>
    <s v="AA"/>
    <n v="19805"/>
    <x v="35"/>
    <x v="18"/>
    <s v="Dallas/Fort Worth, TX"/>
    <s v="ORD"/>
    <s v="Chicago, IL"/>
    <n v="1851"/>
    <n v="1859"/>
    <n v="8"/>
    <n v="13"/>
    <n v="1912"/>
    <n v="2058"/>
    <n v="12"/>
    <n v="2119"/>
    <n v="2110"/>
    <n v="-9"/>
    <n v="0"/>
    <n v="0"/>
    <n v="148"/>
    <n v="131"/>
    <n v="106"/>
    <n v="801"/>
    <m/>
    <m/>
    <m/>
    <m/>
    <m/>
    <s v="21:10"/>
    <s v="18:59"/>
    <d v="1899-12-30T02:11:00"/>
    <s v="Evening"/>
    <x v="0"/>
    <x v="4"/>
    <x v="0"/>
  </r>
  <r>
    <x v="36"/>
    <s v="SkyWest Airlines Inc."/>
    <s v="SkyWest Airlines Inc.: OO"/>
    <s v="OO"/>
    <n v="20304"/>
    <x v="36"/>
    <x v="18"/>
    <s v="Dallas/Fort Worth, TX"/>
    <s v="BIL"/>
    <s v="Billings, MT"/>
    <n v="1900"/>
    <n v="1859"/>
    <n v="-1"/>
    <n v="15"/>
    <n v="1914"/>
    <n v="2048"/>
    <n v="4"/>
    <n v="2058"/>
    <n v="2052"/>
    <n v="-6"/>
    <n v="0"/>
    <n v="0"/>
    <n v="178"/>
    <n v="173"/>
    <n v="154"/>
    <n v="1081"/>
    <m/>
    <m/>
    <m/>
    <m/>
    <m/>
    <s v="20:52"/>
    <s v="18:59"/>
    <d v="1899-12-30T01:53:00"/>
    <s v="Evening"/>
    <x v="1"/>
    <x v="6"/>
    <x v="0"/>
  </r>
  <r>
    <x v="37"/>
    <s v="Republic Airline"/>
    <s v="Republic Airline: YX"/>
    <s v="YX"/>
    <n v="20452"/>
    <x v="37"/>
    <x v="28"/>
    <s v="Manchester, NH"/>
    <s v="EWR"/>
    <s v="Newark, NJ"/>
    <n v="600"/>
    <n v="555"/>
    <n v="-5"/>
    <n v="18"/>
    <n v="613"/>
    <n v="700"/>
    <n v="6"/>
    <n v="737"/>
    <n v="706"/>
    <n v="-31"/>
    <n v="0"/>
    <n v="0"/>
    <n v="97"/>
    <n v="71"/>
    <n v="47"/>
    <n v="209"/>
    <m/>
    <m/>
    <m/>
    <m/>
    <m/>
    <s v="07:06"/>
    <s v="05:55"/>
    <d v="1899-12-30T01:11:00"/>
    <s v="Night"/>
    <x v="1"/>
    <x v="4"/>
    <x v="0"/>
  </r>
  <r>
    <x v="38"/>
    <s v="American Airlines Inc."/>
    <s v="American Airlines Inc.: AA"/>
    <s v="AA"/>
    <n v="19805"/>
    <x v="38"/>
    <x v="18"/>
    <s v="Dallas/Fort Worth, TX"/>
    <s v="TUS"/>
    <s v="Tucson, AZ"/>
    <n v="826"/>
    <n v="820"/>
    <n v="-6"/>
    <n v="18"/>
    <n v="838"/>
    <n v="832"/>
    <n v="5"/>
    <n v="850"/>
    <n v="837"/>
    <n v="-13"/>
    <n v="0"/>
    <n v="0"/>
    <n v="144"/>
    <n v="137"/>
    <n v="114"/>
    <n v="813"/>
    <m/>
    <m/>
    <m/>
    <m/>
    <m/>
    <s v="08:37"/>
    <s v="08:20"/>
    <d v="1899-12-30T00:17:00"/>
    <s v="Morning"/>
    <x v="1"/>
    <x v="4"/>
    <x v="0"/>
  </r>
  <r>
    <x v="39"/>
    <s v="Endeavor Air Inc."/>
    <s v="Endeavor Air Inc.: 9E"/>
    <s v="9E"/>
    <n v="20363"/>
    <x v="39"/>
    <x v="8"/>
    <s v="Raleigh/Durham, NC"/>
    <s v="DTW"/>
    <s v="Detroit, MI"/>
    <n v="1745"/>
    <n v="1740"/>
    <n v="-5"/>
    <n v="11"/>
    <n v="1751"/>
    <n v="1907"/>
    <n v="14"/>
    <n v="1932"/>
    <n v="1921"/>
    <n v="-11"/>
    <n v="0"/>
    <n v="0"/>
    <n v="107"/>
    <n v="101"/>
    <n v="76"/>
    <n v="501"/>
    <m/>
    <m/>
    <m/>
    <m/>
    <m/>
    <s v="19:21"/>
    <s v="17:40"/>
    <d v="1899-12-30T01:41:00"/>
    <s v="Afternoon"/>
    <x v="1"/>
    <x v="2"/>
    <x v="0"/>
  </r>
  <r>
    <x v="40"/>
    <s v="Delta Air Lines Inc."/>
    <s v="Delta Air Lines Inc.: DL"/>
    <s v="DL"/>
    <n v="19790"/>
    <x v="40"/>
    <x v="7"/>
    <s v="Atlanta, GA"/>
    <s v="DAB"/>
    <s v="Daytona Beach, FL"/>
    <n v="939"/>
    <n v="935"/>
    <n v="-4"/>
    <n v="12"/>
    <n v="947"/>
    <n v="1041"/>
    <n v="3"/>
    <n v="1055"/>
    <n v="1044"/>
    <n v="-11"/>
    <n v="0"/>
    <n v="0"/>
    <n v="76"/>
    <n v="69"/>
    <n v="54"/>
    <n v="366"/>
    <m/>
    <m/>
    <m/>
    <m/>
    <m/>
    <s v="10:44"/>
    <s v="09:35"/>
    <d v="1899-12-30T01:09:00"/>
    <s v="Morning"/>
    <x v="1"/>
    <x v="6"/>
    <x v="0"/>
  </r>
  <r>
    <x v="41"/>
    <s v="SkyWest Airlines Inc."/>
    <s v="SkyWest Airlines Inc.: OO"/>
    <s v="OO"/>
    <n v="20304"/>
    <x v="41"/>
    <x v="29"/>
    <s v="San Francisco, CA"/>
    <s v="BOI"/>
    <s v="Boise, ID"/>
    <n v="1825"/>
    <n v="1823"/>
    <n v="-2"/>
    <n v="17"/>
    <n v="1840"/>
    <n v="2108"/>
    <n v="3"/>
    <n v="2105"/>
    <n v="2111"/>
    <n v="6"/>
    <n v="0"/>
    <n v="0"/>
    <n v="100"/>
    <n v="108"/>
    <n v="88"/>
    <n v="522"/>
    <m/>
    <m/>
    <m/>
    <m/>
    <m/>
    <s v="21:11"/>
    <s v="18:23"/>
    <d v="1899-12-30T02:48:00"/>
    <s v="Evening"/>
    <x v="0"/>
    <x v="1"/>
    <x v="0"/>
  </r>
  <r>
    <x v="42"/>
    <s v="Republic Airline"/>
    <s v="Republic Airline: YX"/>
    <s v="YX"/>
    <n v="20452"/>
    <x v="42"/>
    <x v="20"/>
    <s v="Chicago, IL"/>
    <s v="DCA"/>
    <s v="Washington, DC"/>
    <n v="1935"/>
    <n v="0"/>
    <n v="0"/>
    <m/>
    <m/>
    <m/>
    <m/>
    <n v="2241"/>
    <n v="0"/>
    <n v="0"/>
    <n v="1"/>
    <n v="0"/>
    <n v="126"/>
    <m/>
    <m/>
    <n v="612"/>
    <m/>
    <m/>
    <m/>
    <m/>
    <m/>
    <e v="#REF!"/>
    <s v="00:00"/>
    <d v="1899-12-30T00:54:00"/>
    <s v="Night"/>
    <x v="0"/>
    <x v="3"/>
    <x v="0"/>
  </r>
  <r>
    <x v="43"/>
    <s v="Southwest Airlines Co."/>
    <s v="Southwest Airlines Co.: WN"/>
    <s v="WN"/>
    <n v="19393"/>
    <x v="43"/>
    <x v="12"/>
    <s v="Baltimore, MD"/>
    <s v="MHT"/>
    <s v="Manchester, NH"/>
    <n v="755"/>
    <n v="750"/>
    <n v="-5"/>
    <n v="13"/>
    <n v="803"/>
    <n v="902"/>
    <n v="5"/>
    <n v="915"/>
    <n v="907"/>
    <n v="-8"/>
    <n v="0"/>
    <n v="0"/>
    <n v="80"/>
    <n v="77"/>
    <n v="59"/>
    <n v="377"/>
    <m/>
    <m/>
    <m/>
    <m/>
    <m/>
    <s v="09:07"/>
    <s v="07:50"/>
    <d v="1899-12-30T01:17:00"/>
    <s v="Morning"/>
    <x v="1"/>
    <x v="6"/>
    <x v="0"/>
  </r>
  <r>
    <x v="44"/>
    <s v="United Air Lines Inc."/>
    <s v="United Air Lines Inc.: UA"/>
    <s v="UA"/>
    <n v="19977"/>
    <x v="44"/>
    <x v="29"/>
    <s v="San Francisco, CA"/>
    <s v="DEN"/>
    <s v="Denver, CO"/>
    <n v="1252"/>
    <n v="1251"/>
    <n v="-1"/>
    <n v="20"/>
    <n v="1311"/>
    <n v="1612"/>
    <n v="9"/>
    <n v="1629"/>
    <n v="1621"/>
    <n v="-8"/>
    <n v="0"/>
    <n v="0"/>
    <n v="157"/>
    <n v="150"/>
    <n v="121"/>
    <n v="967"/>
    <m/>
    <m/>
    <m/>
    <m/>
    <m/>
    <s v="16:21"/>
    <s v="12:51"/>
    <d v="1899-12-30T03:30:00"/>
    <s v="Afternoon"/>
    <x v="1"/>
    <x v="2"/>
    <x v="0"/>
  </r>
  <r>
    <x v="45"/>
    <s v="SkyWest Airlines Inc."/>
    <s v="SkyWest Airlines Inc.: OO"/>
    <s v="OO"/>
    <n v="20304"/>
    <x v="45"/>
    <x v="30"/>
    <s v="Prescott, AZ"/>
    <s v="DEN"/>
    <s v="Denver, CO"/>
    <n v="600"/>
    <n v="608"/>
    <n v="8"/>
    <n v="11"/>
    <n v="619"/>
    <n v="739"/>
    <n v="10"/>
    <n v="759"/>
    <n v="749"/>
    <n v="-10"/>
    <n v="0"/>
    <n v="0"/>
    <n v="119"/>
    <n v="101"/>
    <n v="80"/>
    <n v="557"/>
    <m/>
    <m/>
    <m/>
    <m/>
    <m/>
    <s v="07:49"/>
    <s v="06:08"/>
    <d v="1899-12-30T01:41:00"/>
    <s v="Morning"/>
    <x v="0"/>
    <x v="1"/>
    <x v="0"/>
  </r>
  <r>
    <x v="46"/>
    <s v="JetBlue Airways"/>
    <s v="JetBlue Airways: B6"/>
    <s v="B6"/>
    <n v="20409"/>
    <x v="46"/>
    <x v="31"/>
    <s v="Boston, MA"/>
    <s v="LGA"/>
    <s v="New York, NY"/>
    <n v="1400"/>
    <n v="1350"/>
    <n v="-10"/>
    <n v="15"/>
    <n v="1405"/>
    <n v="1449"/>
    <n v="6"/>
    <n v="1521"/>
    <n v="1455"/>
    <n v="-26"/>
    <n v="0"/>
    <n v="0"/>
    <n v="81"/>
    <n v="65"/>
    <n v="44"/>
    <n v="184"/>
    <m/>
    <m/>
    <m/>
    <m/>
    <m/>
    <s v="14:55"/>
    <s v="13:50"/>
    <d v="1899-12-30T01:05:00"/>
    <s v="Afternoon"/>
    <x v="1"/>
    <x v="1"/>
    <x v="0"/>
  </r>
  <r>
    <x v="47"/>
    <s v="Delta Air Lines Inc."/>
    <s v="Delta Air Lines Inc.: DL"/>
    <s v="DL"/>
    <n v="19790"/>
    <x v="47"/>
    <x v="32"/>
    <s v="Los Angeles, CA"/>
    <s v="ATL"/>
    <s v="Atlanta, GA"/>
    <n v="1030"/>
    <n v="1035"/>
    <n v="5"/>
    <n v="15"/>
    <n v="1050"/>
    <n v="1724"/>
    <n v="4"/>
    <n v="1740"/>
    <n v="1728"/>
    <n v="-12"/>
    <n v="0"/>
    <n v="0"/>
    <n v="250"/>
    <n v="233"/>
    <n v="214"/>
    <n v="1947"/>
    <m/>
    <m/>
    <m/>
    <m/>
    <m/>
    <s v="17:28"/>
    <s v="10:35"/>
    <d v="1899-12-30T06:53:00"/>
    <s v="Morning"/>
    <x v="0"/>
    <x v="1"/>
    <x v="0"/>
  </r>
  <r>
    <x v="48"/>
    <s v="United Air Lines Inc."/>
    <s v="United Air Lines Inc.: UA"/>
    <s v="UA"/>
    <n v="19977"/>
    <x v="48"/>
    <x v="33"/>
    <s v="Sacramento, CA"/>
    <s v="DEN"/>
    <s v="Denver, CO"/>
    <n v="530"/>
    <n v="526"/>
    <n v="-4"/>
    <n v="11"/>
    <n v="537"/>
    <n v="832"/>
    <n v="7"/>
    <n v="847"/>
    <n v="839"/>
    <n v="-8"/>
    <n v="0"/>
    <n v="0"/>
    <n v="137"/>
    <n v="133"/>
    <n v="115"/>
    <n v="909"/>
    <m/>
    <m/>
    <m/>
    <m/>
    <m/>
    <s v="08:39"/>
    <s v="05:26"/>
    <d v="1899-12-30T03:13:00"/>
    <s v="Night"/>
    <x v="1"/>
    <x v="0"/>
    <x v="0"/>
  </r>
  <r>
    <x v="49"/>
    <s v="Southwest Airlines Co."/>
    <s v="Southwest Airlines Co.: WN"/>
    <s v="WN"/>
    <n v="19393"/>
    <x v="49"/>
    <x v="9"/>
    <s v="Chicago, IL"/>
    <s v="SAT"/>
    <s v="San Antonio, TX"/>
    <n v="2120"/>
    <n v="2133"/>
    <n v="13"/>
    <n v="7"/>
    <n v="2140"/>
    <n v="2"/>
    <n v="3"/>
    <n v="15"/>
    <n v="5"/>
    <n v="-10"/>
    <n v="0"/>
    <n v="0"/>
    <n v="175"/>
    <n v="152"/>
    <n v="142"/>
    <n v="1036"/>
    <m/>
    <m/>
    <m/>
    <m/>
    <m/>
    <s v="00:05"/>
    <s v="21:33"/>
    <n v="-0.89444444444444449"/>
    <s v="Evening"/>
    <x v="0"/>
    <x v="4"/>
    <x v="0"/>
  </r>
  <r>
    <x v="50"/>
    <s v="Delta Air Lines Inc."/>
    <s v="Delta Air Lines Inc.: DL"/>
    <s v="DL"/>
    <n v="19790"/>
    <x v="50"/>
    <x v="34"/>
    <s v="Detroit, MI"/>
    <s v="ATL"/>
    <s v="Atlanta, GA"/>
    <n v="1330"/>
    <n v="1332"/>
    <n v="2"/>
    <n v="10"/>
    <n v="1342"/>
    <n v="1522"/>
    <n v="6"/>
    <n v="1531"/>
    <n v="1528"/>
    <n v="-3"/>
    <n v="0"/>
    <n v="0"/>
    <n v="121"/>
    <n v="116"/>
    <n v="100"/>
    <n v="594"/>
    <m/>
    <m/>
    <m/>
    <m/>
    <m/>
    <s v="15:28"/>
    <s v="13:32"/>
    <d v="1899-12-30T01:56:00"/>
    <s v="Afternoon"/>
    <x v="0"/>
    <x v="4"/>
    <x v="0"/>
  </r>
  <r>
    <x v="51"/>
    <s v="Envoy Air"/>
    <s v="Envoy Air: MQ"/>
    <s v="MQ"/>
    <n v="20398"/>
    <x v="51"/>
    <x v="17"/>
    <s v="Grand Rapids, MI"/>
    <s v="ORD"/>
    <s v="Chicago, IL"/>
    <n v="1414"/>
    <n v="1409"/>
    <n v="-5"/>
    <n v="13"/>
    <n v="1422"/>
    <n v="1355"/>
    <n v="15"/>
    <n v="1420"/>
    <n v="1410"/>
    <n v="-10"/>
    <n v="0"/>
    <n v="0"/>
    <n v="66"/>
    <n v="61"/>
    <n v="33"/>
    <n v="137"/>
    <m/>
    <m/>
    <m/>
    <m/>
    <m/>
    <s v="14:10"/>
    <s v="14:09"/>
    <d v="1899-12-30T00:01:00"/>
    <s v="Afternoon"/>
    <x v="1"/>
    <x v="6"/>
    <x v="0"/>
  </r>
  <r>
    <x v="52"/>
    <s v="SkyWest Airlines Inc."/>
    <s v="SkyWest Airlines Inc.: OO"/>
    <s v="OO"/>
    <n v="20304"/>
    <x v="52"/>
    <x v="0"/>
    <s v="Denver, CO"/>
    <s v="SLC"/>
    <s v="Salt Lake City, UT"/>
    <n v="1720"/>
    <n v="1725"/>
    <n v="5"/>
    <n v="23"/>
    <n v="1748"/>
    <n v="1902"/>
    <n v="7"/>
    <n v="1907"/>
    <n v="1909"/>
    <n v="2"/>
    <n v="0"/>
    <n v="0"/>
    <n v="107"/>
    <n v="104"/>
    <n v="74"/>
    <n v="391"/>
    <m/>
    <m/>
    <m/>
    <m/>
    <m/>
    <s v="19:09"/>
    <s v="17:25"/>
    <d v="1899-12-30T01:44:00"/>
    <s v="Afternoon"/>
    <x v="0"/>
    <x v="1"/>
    <x v="0"/>
  </r>
  <r>
    <x v="53"/>
    <s v="Southwest Airlines Co."/>
    <s v="Southwest Airlines Co.: WN"/>
    <s v="WN"/>
    <n v="19393"/>
    <x v="53"/>
    <x v="35"/>
    <s v="San Antonio, TX"/>
    <s v="DAL"/>
    <s v="Dallas, TX"/>
    <n v="1350"/>
    <n v="1401"/>
    <n v="11"/>
    <n v="6"/>
    <n v="1407"/>
    <n v="1452"/>
    <n v="3"/>
    <n v="1455"/>
    <n v="1455"/>
    <n v="0"/>
    <n v="0"/>
    <n v="0"/>
    <n v="65"/>
    <n v="54"/>
    <n v="45"/>
    <n v="248"/>
    <m/>
    <m/>
    <m/>
    <m/>
    <m/>
    <s v="14:55"/>
    <s v="14:01"/>
    <d v="1899-12-30T00:54:00"/>
    <s v="Afternoon"/>
    <x v="0"/>
    <x v="1"/>
    <x v="0"/>
  </r>
  <r>
    <x v="54"/>
    <s v="Republic Airline"/>
    <s v="Republic Airline: YX"/>
    <s v="YX"/>
    <n v="20452"/>
    <x v="54"/>
    <x v="36"/>
    <s v="New Orleans, LA"/>
    <s v="EWR"/>
    <s v="Newark, NJ"/>
    <n v="1330"/>
    <n v="1416"/>
    <n v="46"/>
    <n v="11"/>
    <n v="1427"/>
    <n v="1800"/>
    <n v="9"/>
    <n v="1740"/>
    <n v="1809"/>
    <n v="29"/>
    <n v="0"/>
    <n v="0"/>
    <n v="190"/>
    <n v="173"/>
    <n v="153"/>
    <n v="1167"/>
    <n v="0"/>
    <n v="0"/>
    <n v="13"/>
    <n v="0"/>
    <n v="16"/>
    <s v="18:09"/>
    <s v="14:16"/>
    <d v="1899-12-30T03:53:00"/>
    <s v="Afternoon"/>
    <x v="0"/>
    <x v="4"/>
    <x v="1"/>
  </r>
  <r>
    <x v="55"/>
    <s v="Alaska Airlines Inc."/>
    <s v="Alaska Airlines Inc.: AS"/>
    <s v="AS"/>
    <n v="19930"/>
    <x v="55"/>
    <x v="6"/>
    <s v="Seattle, WA"/>
    <s v="LAX"/>
    <s v="Los Angeles, CA"/>
    <n v="930"/>
    <n v="931"/>
    <n v="1"/>
    <n v="11"/>
    <n v="942"/>
    <n v="1147"/>
    <n v="9"/>
    <n v="1220"/>
    <n v="1156"/>
    <n v="-24"/>
    <n v="0"/>
    <n v="0"/>
    <n v="170"/>
    <n v="145"/>
    <n v="125"/>
    <n v="954"/>
    <m/>
    <m/>
    <m/>
    <m/>
    <m/>
    <s v="11:56"/>
    <s v="09:31"/>
    <d v="1899-12-30T02:25:00"/>
    <s v="Morning"/>
    <x v="0"/>
    <x v="4"/>
    <x v="0"/>
  </r>
  <r>
    <x v="56"/>
    <s v="Spirit Air Lines"/>
    <s v="Spirit Air Lines: NK"/>
    <s v="NK"/>
    <n v="20416"/>
    <x v="56"/>
    <x v="37"/>
    <s v="Columbus, OH"/>
    <s v="MCO"/>
    <s v="Orlando, FL"/>
    <n v="745"/>
    <n v="740"/>
    <n v="-5"/>
    <n v="19"/>
    <n v="759"/>
    <n v="1001"/>
    <n v="10"/>
    <n v="1005"/>
    <n v="1011"/>
    <n v="6"/>
    <n v="0"/>
    <n v="0"/>
    <n v="140"/>
    <n v="151"/>
    <n v="122"/>
    <n v="802"/>
    <m/>
    <m/>
    <m/>
    <m/>
    <m/>
    <s v="10:11"/>
    <s v="07:40"/>
    <d v="1899-12-30T02:31:00"/>
    <s v="Morning"/>
    <x v="0"/>
    <x v="0"/>
    <x v="0"/>
  </r>
  <r>
    <x v="57"/>
    <s v="PSA Airlines Inc."/>
    <s v="PSA Airlines Inc.: OH"/>
    <s v="OH"/>
    <n v="20397"/>
    <x v="57"/>
    <x v="14"/>
    <s v="Sarasota/Bradenton, FL"/>
    <s v="CLT"/>
    <s v="Charlotte, NC"/>
    <n v="622"/>
    <n v="619"/>
    <n v="-3"/>
    <n v="19"/>
    <n v="638"/>
    <n v="757"/>
    <n v="14"/>
    <n v="813"/>
    <n v="811"/>
    <n v="-2"/>
    <n v="0"/>
    <n v="0"/>
    <n v="111"/>
    <n v="112"/>
    <n v="79"/>
    <n v="547"/>
    <m/>
    <m/>
    <m/>
    <m/>
    <m/>
    <s v="08:11"/>
    <s v="06:19"/>
    <d v="1899-12-30T01:52:00"/>
    <s v="Morning"/>
    <x v="1"/>
    <x v="0"/>
    <x v="0"/>
  </r>
  <r>
    <x v="58"/>
    <s v="Alaska Airlines Inc."/>
    <s v="Alaska Airlines Inc.: AS"/>
    <s v="AS"/>
    <n v="19930"/>
    <x v="58"/>
    <x v="38"/>
    <s v="St. Louis, MO"/>
    <s v="SEA"/>
    <s v="Seattle, WA"/>
    <n v="1940"/>
    <n v="1924"/>
    <n v="-16"/>
    <n v="12"/>
    <n v="1936"/>
    <n v="2201"/>
    <n v="6"/>
    <n v="2215"/>
    <n v="2207"/>
    <n v="-8"/>
    <n v="0"/>
    <n v="0"/>
    <n v="275"/>
    <n v="283"/>
    <n v="265"/>
    <n v="1709"/>
    <m/>
    <m/>
    <m/>
    <m/>
    <m/>
    <s v="22:07"/>
    <s v="19:24"/>
    <d v="1899-12-30T02:43:00"/>
    <s v="Evening"/>
    <x v="1"/>
    <x v="6"/>
    <x v="0"/>
  </r>
  <r>
    <x v="59"/>
    <s v="Southwest Airlines Co."/>
    <s v="Southwest Airlines Co.: WN"/>
    <s v="WN"/>
    <n v="19393"/>
    <x v="59"/>
    <x v="9"/>
    <s v="Chicago, IL"/>
    <s v="MHT"/>
    <s v="Manchester, NH"/>
    <n v="2120"/>
    <n v="2203"/>
    <n v="43"/>
    <n v="15"/>
    <n v="2218"/>
    <n v="52"/>
    <n v="4"/>
    <n v="25"/>
    <n v="56"/>
    <n v="31"/>
    <n v="0"/>
    <n v="0"/>
    <n v="125"/>
    <n v="113"/>
    <n v="94"/>
    <n v="838"/>
    <n v="31"/>
    <n v="0"/>
    <n v="0"/>
    <n v="0"/>
    <n v="0"/>
    <s v="00:56"/>
    <s v="22:03"/>
    <n v="-0.87986111111111109"/>
    <s v="Evening"/>
    <x v="0"/>
    <x v="2"/>
    <x v="1"/>
  </r>
  <r>
    <x v="60"/>
    <s v="Frontier Airlines Inc."/>
    <s v="Frontier Airlines Inc.: F9"/>
    <s v="F9"/>
    <n v="20436"/>
    <x v="60"/>
    <x v="39"/>
    <s v="San Juan, PR"/>
    <s v="TPA"/>
    <s v="Tampa, FL"/>
    <n v="1857"/>
    <n v="1856"/>
    <n v="-1"/>
    <n v="14"/>
    <n v="1910"/>
    <n v="2049"/>
    <n v="8"/>
    <n v="2110"/>
    <n v="2057"/>
    <n v="-13"/>
    <n v="0"/>
    <n v="0"/>
    <n v="193"/>
    <n v="181"/>
    <n v="159"/>
    <n v="1237"/>
    <m/>
    <m/>
    <m/>
    <m/>
    <m/>
    <s v="20:57"/>
    <s v="18:56"/>
    <d v="1899-12-30T02:01:00"/>
    <s v="Evening"/>
    <x v="1"/>
    <x v="2"/>
    <x v="0"/>
  </r>
  <r>
    <x v="61"/>
    <s v="Southwest Airlines Co."/>
    <s v="Southwest Airlines Co.: WN"/>
    <s v="WN"/>
    <n v="19393"/>
    <x v="61"/>
    <x v="29"/>
    <s v="San Francisco, CA"/>
    <s v="SAN"/>
    <s v="San Diego, CA"/>
    <n v="1115"/>
    <n v="1226"/>
    <n v="71"/>
    <n v="19"/>
    <n v="1245"/>
    <n v="1348"/>
    <n v="16"/>
    <n v="1250"/>
    <n v="1404"/>
    <n v="74"/>
    <n v="0"/>
    <n v="0"/>
    <n v="95"/>
    <n v="98"/>
    <n v="63"/>
    <n v="447"/>
    <n v="71"/>
    <n v="0"/>
    <n v="3"/>
    <n v="0"/>
    <n v="0"/>
    <s v="14:04"/>
    <s v="12:26"/>
    <d v="1899-12-30T01:38:00"/>
    <s v="Afternoon"/>
    <x v="0"/>
    <x v="1"/>
    <x v="1"/>
  </r>
  <r>
    <x v="62"/>
    <s v="JetBlue Airways"/>
    <s v="JetBlue Airways: B6"/>
    <s v="B6"/>
    <n v="20409"/>
    <x v="62"/>
    <x v="31"/>
    <s v="Boston, MA"/>
    <s v="RSW"/>
    <s v="Fort Myers, FL"/>
    <n v="1544"/>
    <n v="1538"/>
    <n v="-6"/>
    <n v="24"/>
    <n v="1602"/>
    <n v="1942"/>
    <n v="7"/>
    <n v="1920"/>
    <n v="1949"/>
    <n v="29"/>
    <n v="0"/>
    <n v="0"/>
    <n v="216"/>
    <n v="251"/>
    <n v="220"/>
    <n v="1249"/>
    <n v="0"/>
    <n v="0"/>
    <n v="29"/>
    <n v="0"/>
    <n v="0"/>
    <s v="19:49"/>
    <s v="15:38"/>
    <d v="1899-12-30T04:11:00"/>
    <s v="Afternoon"/>
    <x v="0"/>
    <x v="2"/>
    <x v="1"/>
  </r>
  <r>
    <x v="63"/>
    <s v="Republic Airline"/>
    <s v="Republic Airline: YX"/>
    <s v="YX"/>
    <n v="20452"/>
    <x v="63"/>
    <x v="3"/>
    <s v="Washington, DC"/>
    <s v="CHS"/>
    <s v="Charleston, SC"/>
    <n v="1346"/>
    <n v="1343"/>
    <n v="-3"/>
    <n v="20"/>
    <n v="1403"/>
    <n v="1523"/>
    <n v="5"/>
    <n v="1529"/>
    <n v="1528"/>
    <n v="-1"/>
    <n v="0"/>
    <n v="0"/>
    <n v="103"/>
    <n v="105"/>
    <n v="80"/>
    <n v="444"/>
    <m/>
    <m/>
    <m/>
    <m/>
    <m/>
    <s v="15:28"/>
    <s v="13:43"/>
    <d v="1899-12-30T01:45:00"/>
    <s v="Afternoon"/>
    <x v="1"/>
    <x v="5"/>
    <x v="0"/>
  </r>
  <r>
    <x v="64"/>
    <s v="Mesa Airlines Inc."/>
    <s v="Mesa Airlines Inc.: YV"/>
    <s v="YV"/>
    <n v="20378"/>
    <x v="64"/>
    <x v="40"/>
    <s v="Phoenix, AZ"/>
    <s v="ELP"/>
    <s v="El Paso, TX"/>
    <n v="1231"/>
    <n v="1226"/>
    <n v="-5"/>
    <n v="22"/>
    <n v="1248"/>
    <n v="1439"/>
    <n v="2"/>
    <n v="1448"/>
    <n v="1441"/>
    <n v="-7"/>
    <n v="0"/>
    <n v="0"/>
    <n v="77"/>
    <n v="75"/>
    <n v="51"/>
    <n v="347"/>
    <m/>
    <m/>
    <m/>
    <m/>
    <m/>
    <s v="14:41"/>
    <s v="12:26"/>
    <d v="1899-12-30T02:15:00"/>
    <s v="Afternoon"/>
    <x v="1"/>
    <x v="3"/>
    <x v="0"/>
  </r>
  <r>
    <x v="65"/>
    <s v="American Airlines Inc."/>
    <s v="American Airlines Inc.: AA"/>
    <s v="AA"/>
    <n v="19805"/>
    <x v="65"/>
    <x v="20"/>
    <s v="Chicago, IL"/>
    <s v="SAN"/>
    <s v="San Diego, CA"/>
    <n v="1320"/>
    <n v="1315"/>
    <n v="-5"/>
    <n v="12"/>
    <n v="1327"/>
    <n v="1533"/>
    <n v="5"/>
    <n v="1545"/>
    <n v="1538"/>
    <n v="-7"/>
    <n v="0"/>
    <n v="0"/>
    <n v="265"/>
    <n v="263"/>
    <n v="246"/>
    <n v="1723"/>
    <m/>
    <m/>
    <m/>
    <m/>
    <m/>
    <s v="15:38"/>
    <s v="13:15"/>
    <d v="1899-12-30T02:23:00"/>
    <s v="Afternoon"/>
    <x v="1"/>
    <x v="6"/>
    <x v="0"/>
  </r>
  <r>
    <x v="66"/>
    <s v="JetBlue Airways"/>
    <s v="JetBlue Airways: B6"/>
    <s v="B6"/>
    <n v="20409"/>
    <x v="66"/>
    <x v="41"/>
    <s v="Tampa, FL"/>
    <s v="LGA"/>
    <s v="New York, NY"/>
    <n v="1016"/>
    <n v="1007"/>
    <n v="-9"/>
    <n v="48"/>
    <n v="1055"/>
    <n v="1309"/>
    <n v="9"/>
    <n v="1304"/>
    <n v="1318"/>
    <n v="14"/>
    <n v="0"/>
    <n v="0"/>
    <n v="168"/>
    <n v="191"/>
    <n v="134"/>
    <n v="1010"/>
    <m/>
    <m/>
    <m/>
    <m/>
    <m/>
    <s v="13:18"/>
    <s v="10:07"/>
    <d v="1899-12-30T03:11:00"/>
    <s v="Morning"/>
    <x v="0"/>
    <x v="5"/>
    <x v="0"/>
  </r>
  <r>
    <x v="67"/>
    <s v="Delta Air Lines Inc."/>
    <s v="Delta Air Lines Inc.: DL"/>
    <s v="DL"/>
    <n v="19790"/>
    <x v="67"/>
    <x v="24"/>
    <s v="Salt Lake City, UT"/>
    <s v="MSP"/>
    <s v="Minneapolis, MN"/>
    <n v="1349"/>
    <n v="1346"/>
    <n v="-3"/>
    <n v="21"/>
    <n v="1407"/>
    <n v="1707"/>
    <n v="4"/>
    <n v="1710"/>
    <n v="1711"/>
    <n v="1"/>
    <n v="0"/>
    <n v="0"/>
    <n v="141"/>
    <n v="145"/>
    <n v="120"/>
    <n v="991"/>
    <m/>
    <m/>
    <m/>
    <m/>
    <m/>
    <s v="17:11"/>
    <s v="13:46"/>
    <d v="1899-12-30T03:25:00"/>
    <s v="Afternoon"/>
    <x v="0"/>
    <x v="0"/>
    <x v="0"/>
  </r>
  <r>
    <x v="68"/>
    <s v="Delta Air Lines Inc."/>
    <s v="Delta Air Lines Inc.: DL"/>
    <s v="DL"/>
    <n v="19790"/>
    <x v="68"/>
    <x v="3"/>
    <s v="Washington, DC"/>
    <s v="JFK"/>
    <s v="New York, NY"/>
    <n v="605"/>
    <n v="600"/>
    <n v="-5"/>
    <n v="11"/>
    <n v="611"/>
    <n v="657"/>
    <n v="19"/>
    <n v="720"/>
    <n v="716"/>
    <n v="-4"/>
    <n v="0"/>
    <n v="0"/>
    <n v="75"/>
    <n v="76"/>
    <n v="46"/>
    <n v="213"/>
    <m/>
    <m/>
    <m/>
    <m/>
    <m/>
    <s v="07:16"/>
    <s v="06:00"/>
    <d v="1899-12-30T01:16:00"/>
    <s v="Morning"/>
    <x v="1"/>
    <x v="1"/>
    <x v="0"/>
  </r>
  <r>
    <x v="69"/>
    <s v="Republic Airline"/>
    <s v="Republic Airline: YX"/>
    <s v="YX"/>
    <n v="20452"/>
    <x v="69"/>
    <x v="37"/>
    <s v="Columbus, OH"/>
    <s v="PHL"/>
    <s v="Philadelphia, PA"/>
    <n v="559"/>
    <n v="557"/>
    <n v="-2"/>
    <n v="14"/>
    <n v="611"/>
    <n v="722"/>
    <n v="5"/>
    <n v="735"/>
    <n v="727"/>
    <n v="-8"/>
    <n v="0"/>
    <n v="0"/>
    <n v="96"/>
    <n v="90"/>
    <n v="71"/>
    <n v="406"/>
    <m/>
    <m/>
    <m/>
    <m/>
    <m/>
    <s v="07:27"/>
    <s v="05:57"/>
    <d v="1899-12-30T01:30:00"/>
    <s v="Night"/>
    <x v="1"/>
    <x v="5"/>
    <x v="0"/>
  </r>
  <r>
    <x v="70"/>
    <s v="Frontier Airlines Inc."/>
    <s v="Frontier Airlines Inc.: F9"/>
    <s v="F9"/>
    <n v="20436"/>
    <x v="70"/>
    <x v="27"/>
    <s v="Indianapolis, IN"/>
    <s v="DEN"/>
    <s v="Denver, CO"/>
    <n v="1319"/>
    <n v="1310"/>
    <n v="-9"/>
    <n v="12"/>
    <n v="1322"/>
    <n v="1339"/>
    <n v="12"/>
    <n v="1418"/>
    <n v="1351"/>
    <n v="-27"/>
    <n v="0"/>
    <n v="0"/>
    <n v="179"/>
    <n v="161"/>
    <n v="137"/>
    <n v="977"/>
    <m/>
    <m/>
    <m/>
    <m/>
    <m/>
    <s v="13:51"/>
    <s v="13:10"/>
    <d v="1899-12-30T00:41:00"/>
    <s v="Afternoon"/>
    <x v="1"/>
    <x v="0"/>
    <x v="0"/>
  </r>
  <r>
    <x v="71"/>
    <s v="United Air Lines Inc."/>
    <s v="United Air Lines Inc.: UA"/>
    <s v="UA"/>
    <n v="19977"/>
    <x v="71"/>
    <x v="5"/>
    <s v="Houston, TX"/>
    <s v="SAT"/>
    <s v="San Antonio, TX"/>
    <n v="2000"/>
    <n v="1955"/>
    <n v="-5"/>
    <n v="17"/>
    <n v="2012"/>
    <n v="2048"/>
    <n v="3"/>
    <n v="2103"/>
    <n v="2051"/>
    <n v="-12"/>
    <n v="0"/>
    <n v="0"/>
    <n v="63"/>
    <n v="56"/>
    <n v="36"/>
    <n v="191"/>
    <m/>
    <m/>
    <m/>
    <m/>
    <m/>
    <s v="20:51"/>
    <s v="19:55"/>
    <d v="1899-12-30T00:56:00"/>
    <s v="Evening"/>
    <x v="1"/>
    <x v="0"/>
    <x v="0"/>
  </r>
  <r>
    <x v="72"/>
    <s v="Endeavor Air Inc."/>
    <s v="Endeavor Air Inc.: 9E"/>
    <s v="9E"/>
    <n v="20363"/>
    <x v="72"/>
    <x v="42"/>
    <s v="New York, NY"/>
    <s v="PWM"/>
    <s v="Portland, ME"/>
    <n v="1755"/>
    <n v="1745"/>
    <n v="-10"/>
    <n v="24"/>
    <n v="1809"/>
    <n v="1857"/>
    <n v="3"/>
    <n v="1918"/>
    <n v="1900"/>
    <n v="-18"/>
    <n v="0"/>
    <n v="0"/>
    <n v="83"/>
    <n v="75"/>
    <n v="48"/>
    <n v="269"/>
    <m/>
    <m/>
    <m/>
    <m/>
    <m/>
    <s v="19:00"/>
    <s v="17:45"/>
    <d v="1899-12-30T01:15:00"/>
    <s v="Afternoon"/>
    <x v="1"/>
    <x v="5"/>
    <x v="0"/>
  </r>
  <r>
    <x v="73"/>
    <s v="Alaska Airlines Inc."/>
    <s v="Alaska Airlines Inc.: AS"/>
    <s v="AS"/>
    <n v="19930"/>
    <x v="73"/>
    <x v="6"/>
    <s v="Seattle, WA"/>
    <s v="ORD"/>
    <s v="Chicago, IL"/>
    <n v="1033"/>
    <n v="1055"/>
    <n v="22"/>
    <n v="16"/>
    <n v="1111"/>
    <n v="1652"/>
    <n v="7"/>
    <n v="1642"/>
    <n v="1659"/>
    <n v="17"/>
    <n v="0"/>
    <n v="0"/>
    <n v="249"/>
    <n v="244"/>
    <n v="221"/>
    <n v="1721"/>
    <n v="0"/>
    <n v="0"/>
    <n v="0"/>
    <n v="0"/>
    <n v="17"/>
    <s v="16:59"/>
    <s v="10:55"/>
    <d v="1899-12-30T06:04:00"/>
    <s v="Morning"/>
    <x v="0"/>
    <x v="4"/>
    <x v="1"/>
  </r>
  <r>
    <x v="74"/>
    <s v="American Airlines Inc."/>
    <s v="American Airlines Inc.: AA"/>
    <s v="AA"/>
    <n v="19805"/>
    <x v="74"/>
    <x v="22"/>
    <s v="Tulsa, OK"/>
    <s v="DFW"/>
    <s v="Dallas/Fort Worth, TX"/>
    <n v="1431"/>
    <n v="1426"/>
    <n v="-5"/>
    <n v="13"/>
    <n v="1439"/>
    <n v="1521"/>
    <n v="12"/>
    <n v="1554"/>
    <n v="1533"/>
    <n v="-21"/>
    <n v="0"/>
    <n v="0"/>
    <n v="83"/>
    <n v="67"/>
    <n v="42"/>
    <n v="237"/>
    <m/>
    <m/>
    <m/>
    <m/>
    <m/>
    <s v="15:33"/>
    <s v="14:26"/>
    <d v="1899-12-30T01:07:00"/>
    <s v="Afternoon"/>
    <x v="1"/>
    <x v="1"/>
    <x v="0"/>
  </r>
  <r>
    <x v="75"/>
    <s v="American Airlines Inc."/>
    <s v="American Airlines Inc.: AA"/>
    <s v="AA"/>
    <n v="19805"/>
    <x v="75"/>
    <x v="43"/>
    <s v="Philadelphia, PA"/>
    <s v="SAN"/>
    <s v="San Diego, CA"/>
    <n v="1830"/>
    <n v="1848"/>
    <n v="18"/>
    <n v="21"/>
    <n v="1909"/>
    <n v="2120"/>
    <n v="3"/>
    <n v="2123"/>
    <n v="2123"/>
    <n v="0"/>
    <n v="0"/>
    <n v="0"/>
    <n v="353"/>
    <n v="335"/>
    <n v="311"/>
    <n v="2370"/>
    <m/>
    <m/>
    <m/>
    <m/>
    <m/>
    <s v="21:23"/>
    <s v="18:48"/>
    <d v="1899-12-30T02:35:00"/>
    <s v="Evening"/>
    <x v="0"/>
    <x v="0"/>
    <x v="0"/>
  </r>
  <r>
    <x v="76"/>
    <s v="Envoy Air"/>
    <s v="Envoy Air: MQ"/>
    <s v="MQ"/>
    <n v="20398"/>
    <x v="76"/>
    <x v="44"/>
    <s v="Killeen, TX"/>
    <s v="DFW"/>
    <s v="Dallas/Fort Worth, TX"/>
    <n v="1606"/>
    <n v="1658"/>
    <n v="52"/>
    <n v="32"/>
    <n v="1730"/>
    <n v="1810"/>
    <n v="20"/>
    <n v="1705"/>
    <n v="1830"/>
    <n v="85"/>
    <n v="0"/>
    <n v="0"/>
    <n v="59"/>
    <n v="92"/>
    <n v="40"/>
    <n v="134"/>
    <n v="0"/>
    <n v="0"/>
    <n v="33"/>
    <n v="0"/>
    <n v="52"/>
    <s v="18:30"/>
    <s v="16:58"/>
    <d v="1899-12-30T01:32:00"/>
    <s v="Afternoon"/>
    <x v="0"/>
    <x v="6"/>
    <x v="1"/>
  </r>
  <r>
    <x v="77"/>
    <s v="Southwest Airlines Co."/>
    <s v="Southwest Airlines Co.: WN"/>
    <s v="WN"/>
    <n v="19393"/>
    <x v="77"/>
    <x v="25"/>
    <s v="Nashville, TN"/>
    <s v="ATL"/>
    <s v="Atlanta, GA"/>
    <n v="1055"/>
    <n v="0"/>
    <n v="0"/>
    <m/>
    <m/>
    <m/>
    <m/>
    <n v="1300"/>
    <n v="0"/>
    <n v="0"/>
    <n v="1"/>
    <n v="0"/>
    <n v="65"/>
    <m/>
    <m/>
    <n v="214"/>
    <m/>
    <m/>
    <m/>
    <m/>
    <m/>
    <e v="#REF!"/>
    <s v="11:51"/>
    <d v="1899-12-30T02:56:00"/>
    <s v="Evening"/>
    <x v="0"/>
    <x v="1"/>
    <x v="0"/>
  </r>
  <r>
    <x v="78"/>
    <s v="Envoy Air"/>
    <s v="Envoy Air: MQ"/>
    <s v="MQ"/>
    <n v="20398"/>
    <x v="78"/>
    <x v="18"/>
    <s v="Dallas/Fort Worth, TX"/>
    <s v="SBP"/>
    <s v="San Luis Obispo, CA"/>
    <n v="1908"/>
    <n v="1918"/>
    <n v="10"/>
    <n v="17"/>
    <n v="1935"/>
    <n v="2029"/>
    <n v="5"/>
    <n v="2033"/>
    <n v="2034"/>
    <n v="1"/>
    <n v="0"/>
    <n v="0"/>
    <n v="205"/>
    <n v="196"/>
    <n v="174"/>
    <n v="1360"/>
    <m/>
    <m/>
    <m/>
    <m/>
    <m/>
    <s v="20:34"/>
    <s v="19:18"/>
    <d v="1899-12-30T01:16:00"/>
    <s v="Evening"/>
    <x v="0"/>
    <x v="3"/>
    <x v="0"/>
  </r>
  <r>
    <x v="79"/>
    <s v="Republic Airline"/>
    <s v="Republic Airline: YX"/>
    <s v="YX"/>
    <n v="20452"/>
    <x v="79"/>
    <x v="45"/>
    <s v="Wilmington, NC"/>
    <s v="LGA"/>
    <s v="New York, NY"/>
    <n v="1102"/>
    <n v="1051"/>
    <n v="-11"/>
    <n v="16"/>
    <n v="1107"/>
    <n v="1222"/>
    <n v="13"/>
    <n v="1250"/>
    <n v="1235"/>
    <n v="-15"/>
    <n v="0"/>
    <n v="0"/>
    <n v="108"/>
    <n v="104"/>
    <n v="75"/>
    <n v="500"/>
    <m/>
    <m/>
    <m/>
    <m/>
    <m/>
    <s v="12:35"/>
    <s v="10:51"/>
    <d v="1899-12-30T01:44:00"/>
    <s v="Morning"/>
    <x v="1"/>
    <x v="6"/>
    <x v="0"/>
  </r>
  <r>
    <x v="80"/>
    <s v="American Airlines Inc."/>
    <s v="American Airlines Inc.: AA"/>
    <s v="AA"/>
    <n v="19805"/>
    <x v="80"/>
    <x v="32"/>
    <s v="Los Angeles, CA"/>
    <s v="KOA"/>
    <s v="Kona, HI"/>
    <n v="820"/>
    <n v="827"/>
    <n v="7"/>
    <n v="18"/>
    <n v="845"/>
    <n v="1156"/>
    <n v="5"/>
    <n v="1228"/>
    <n v="1201"/>
    <n v="-27"/>
    <n v="0"/>
    <n v="0"/>
    <n v="368"/>
    <n v="334"/>
    <n v="311"/>
    <n v="2504"/>
    <m/>
    <m/>
    <m/>
    <m/>
    <m/>
    <s v="12:01"/>
    <s v="08:27"/>
    <d v="1899-12-30T03:34:00"/>
    <s v="Morning"/>
    <x v="0"/>
    <x v="2"/>
    <x v="0"/>
  </r>
  <r>
    <x v="81"/>
    <s v="Delta Air Lines Inc."/>
    <s v="Delta Air Lines Inc.: DL"/>
    <s v="DL"/>
    <n v="19790"/>
    <x v="81"/>
    <x v="37"/>
    <s v="Columbus, OH"/>
    <s v="ATL"/>
    <s v="Atlanta, GA"/>
    <n v="1050"/>
    <n v="1046"/>
    <n v="-4"/>
    <n v="10"/>
    <n v="1056"/>
    <n v="1202"/>
    <n v="4"/>
    <n v="1220"/>
    <n v="1206"/>
    <n v="-14"/>
    <n v="0"/>
    <n v="0"/>
    <n v="90"/>
    <n v="80"/>
    <n v="66"/>
    <n v="447"/>
    <m/>
    <m/>
    <m/>
    <m/>
    <m/>
    <s v="12:06"/>
    <s v="10:46"/>
    <d v="1899-12-30T01:20:00"/>
    <s v="Morning"/>
    <x v="1"/>
    <x v="3"/>
    <x v="0"/>
  </r>
  <r>
    <x v="82"/>
    <s v="American Airlines Inc."/>
    <s v="American Airlines Inc.: AA"/>
    <s v="AA"/>
    <n v="19805"/>
    <x v="82"/>
    <x v="40"/>
    <s v="Phoenix, AZ"/>
    <s v="DEN"/>
    <s v="Denver, CO"/>
    <n v="2009"/>
    <n v="2004"/>
    <n v="-5"/>
    <n v="24"/>
    <n v="2028"/>
    <n v="2149"/>
    <n v="8"/>
    <n v="2211"/>
    <n v="2157"/>
    <n v="-14"/>
    <n v="0"/>
    <n v="0"/>
    <n v="122"/>
    <n v="113"/>
    <n v="81"/>
    <n v="602"/>
    <m/>
    <m/>
    <m/>
    <m/>
    <m/>
    <s v="21:57"/>
    <s v="20:04"/>
    <d v="1899-12-30T01:53:00"/>
    <s v="Evening"/>
    <x v="1"/>
    <x v="5"/>
    <x v="0"/>
  </r>
  <r>
    <x v="83"/>
    <s v="PSA Airlines Inc."/>
    <s v="PSA Airlines Inc.: OH"/>
    <s v="OH"/>
    <n v="20397"/>
    <x v="83"/>
    <x v="19"/>
    <s v="Charlotte, NC"/>
    <s v="GSP"/>
    <s v="Greer, SC"/>
    <n v="936"/>
    <n v="926"/>
    <n v="-10"/>
    <n v="41"/>
    <n v="1007"/>
    <n v="1024"/>
    <n v="3"/>
    <n v="1029"/>
    <n v="1027"/>
    <n v="-2"/>
    <n v="0"/>
    <n v="0"/>
    <n v="53"/>
    <n v="61"/>
    <n v="17"/>
    <n v="75"/>
    <m/>
    <m/>
    <m/>
    <m/>
    <m/>
    <s v="10:27"/>
    <s v="09:26"/>
    <d v="1899-12-30T01:01:00"/>
    <s v="Morning"/>
    <x v="1"/>
    <x v="1"/>
    <x v="0"/>
  </r>
  <r>
    <x v="84"/>
    <s v="Southwest Airlines Co."/>
    <s v="Southwest Airlines Co.: WN"/>
    <s v="WN"/>
    <n v="19393"/>
    <x v="84"/>
    <x v="0"/>
    <s v="Denver, CO"/>
    <s v="LAS"/>
    <s v="Las Vegas, NV"/>
    <n v="1420"/>
    <n v="1444"/>
    <n v="24"/>
    <n v="10"/>
    <n v="1454"/>
    <n v="1517"/>
    <n v="8"/>
    <n v="1515"/>
    <n v="1525"/>
    <n v="10"/>
    <n v="0"/>
    <n v="0"/>
    <n v="115"/>
    <n v="101"/>
    <n v="83"/>
    <n v="628"/>
    <m/>
    <m/>
    <m/>
    <m/>
    <m/>
    <s v="15:25"/>
    <s v="14:44"/>
    <d v="1899-12-30T00:41:00"/>
    <s v="Afternoon"/>
    <x v="0"/>
    <x v="2"/>
    <x v="0"/>
  </r>
  <r>
    <x v="85"/>
    <s v="Endeavor Air Inc."/>
    <s v="Endeavor Air Inc.: 9E"/>
    <s v="9E"/>
    <n v="20363"/>
    <x v="85"/>
    <x v="7"/>
    <s v="Atlanta, GA"/>
    <s v="VLD"/>
    <s v="Valdosta, GA"/>
    <n v="1534"/>
    <n v="1529"/>
    <n v="-5"/>
    <n v="15"/>
    <n v="1544"/>
    <n v="1622"/>
    <n v="5"/>
    <n v="1638"/>
    <n v="1627"/>
    <n v="-11"/>
    <n v="0"/>
    <n v="0"/>
    <n v="64"/>
    <n v="58"/>
    <n v="38"/>
    <n v="208"/>
    <m/>
    <m/>
    <m/>
    <m/>
    <m/>
    <s v="16:27"/>
    <s v="15:29"/>
    <d v="1899-12-30T00:58:00"/>
    <s v="Afternoon"/>
    <x v="1"/>
    <x v="6"/>
    <x v="0"/>
  </r>
  <r>
    <x v="86"/>
    <s v="American Airlines Inc."/>
    <s v="American Airlines Inc.: AA"/>
    <s v="AA"/>
    <n v="19805"/>
    <x v="86"/>
    <x v="41"/>
    <s v="Tampa, FL"/>
    <s v="MIA"/>
    <s v="Miami, FL"/>
    <n v="614"/>
    <n v="606"/>
    <n v="-8"/>
    <n v="14"/>
    <n v="620"/>
    <n v="656"/>
    <n v="4"/>
    <n v="717"/>
    <n v="700"/>
    <n v="-17"/>
    <n v="0"/>
    <n v="0"/>
    <n v="63"/>
    <n v="54"/>
    <n v="36"/>
    <n v="204"/>
    <m/>
    <m/>
    <m/>
    <m/>
    <m/>
    <s v="07:00"/>
    <s v="06:06"/>
    <d v="1899-12-30T00:54:00"/>
    <s v="Morning"/>
    <x v="1"/>
    <x v="1"/>
    <x v="0"/>
  </r>
  <r>
    <x v="87"/>
    <s v="Envoy Air"/>
    <s v="Envoy Air: MQ"/>
    <s v="MQ"/>
    <n v="20398"/>
    <x v="87"/>
    <x v="46"/>
    <s v="Joplin, MO"/>
    <s v="DFW"/>
    <s v="Dallas/Fort Worth, TX"/>
    <n v="1750"/>
    <n v="1740"/>
    <n v="-10"/>
    <n v="8"/>
    <n v="1748"/>
    <n v="1855"/>
    <n v="9"/>
    <n v="1927"/>
    <n v="1904"/>
    <n v="-23"/>
    <n v="0"/>
    <n v="0"/>
    <n v="97"/>
    <n v="84"/>
    <n v="67"/>
    <n v="327"/>
    <m/>
    <m/>
    <m/>
    <m/>
    <m/>
    <s v="19:04"/>
    <s v="17:40"/>
    <d v="1899-12-30T01:24:00"/>
    <s v="Afternoon"/>
    <x v="1"/>
    <x v="4"/>
    <x v="0"/>
  </r>
  <r>
    <x v="88"/>
    <s v="Delta Air Lines Inc."/>
    <s v="Delta Air Lines Inc.: DL"/>
    <s v="DL"/>
    <n v="19790"/>
    <x v="88"/>
    <x v="24"/>
    <s v="Salt Lake City, UT"/>
    <s v="MCI"/>
    <s v="Kansas City, MO"/>
    <n v="2103"/>
    <n v="2100"/>
    <n v="-3"/>
    <n v="13"/>
    <n v="2113"/>
    <n v="10"/>
    <n v="5"/>
    <n v="29"/>
    <n v="15"/>
    <n v="-14"/>
    <n v="0"/>
    <n v="0"/>
    <n v="146"/>
    <n v="135"/>
    <n v="117"/>
    <n v="920"/>
    <m/>
    <m/>
    <m/>
    <m/>
    <m/>
    <s v="00:15"/>
    <s v="21:00"/>
    <n v="-0.86458333333333337"/>
    <s v="Evening"/>
    <x v="1"/>
    <x v="5"/>
    <x v="0"/>
  </r>
  <r>
    <x v="89"/>
    <s v="United Air Lines Inc."/>
    <s v="United Air Lines Inc.: UA"/>
    <s v="UA"/>
    <n v="19977"/>
    <x v="89"/>
    <x v="20"/>
    <s v="Chicago, IL"/>
    <s v="MSP"/>
    <s v="Minneapolis, MN"/>
    <n v="1940"/>
    <n v="1941"/>
    <n v="1"/>
    <n v="24"/>
    <n v="2005"/>
    <n v="2101"/>
    <n v="4"/>
    <n v="2109"/>
    <n v="2105"/>
    <n v="-4"/>
    <n v="0"/>
    <n v="0"/>
    <n v="89"/>
    <n v="84"/>
    <n v="56"/>
    <n v="334"/>
    <m/>
    <m/>
    <m/>
    <m/>
    <m/>
    <s v="21:05"/>
    <s v="19:41"/>
    <d v="1899-12-30T01:24:00"/>
    <s v="Evening"/>
    <x v="0"/>
    <x v="3"/>
    <x v="0"/>
  </r>
  <r>
    <x v="90"/>
    <s v="Southwest Airlines Co."/>
    <s v="Southwest Airlines Co.: WN"/>
    <s v="WN"/>
    <n v="19393"/>
    <x v="90"/>
    <x v="47"/>
    <s v="Milwaukee, WI"/>
    <s v="LAS"/>
    <s v="Las Vegas, NV"/>
    <n v="1130"/>
    <n v="1129"/>
    <n v="-1"/>
    <n v="7"/>
    <n v="1136"/>
    <n v="1314"/>
    <n v="9"/>
    <n v="1330"/>
    <n v="1323"/>
    <n v="-7"/>
    <n v="0"/>
    <n v="0"/>
    <n v="240"/>
    <n v="234"/>
    <n v="218"/>
    <n v="1524"/>
    <m/>
    <m/>
    <m/>
    <m/>
    <m/>
    <s v="13:23"/>
    <s v="11:29"/>
    <d v="1899-12-30T01:54:00"/>
    <s v="Morning"/>
    <x v="1"/>
    <x v="0"/>
    <x v="0"/>
  </r>
  <r>
    <x v="91"/>
    <s v="SkyWest Airlines Inc."/>
    <s v="SkyWest Airlines Inc.: OO"/>
    <s v="OO"/>
    <n v="20304"/>
    <x v="91"/>
    <x v="1"/>
    <s v="Minneapolis, MN"/>
    <s v="MKE"/>
    <s v="Milwaukee, WI"/>
    <n v="1944"/>
    <n v="1941"/>
    <n v="-3"/>
    <n v="29"/>
    <n v="2010"/>
    <n v="2054"/>
    <n v="5"/>
    <n v="2050"/>
    <n v="2059"/>
    <n v="9"/>
    <n v="0"/>
    <n v="0"/>
    <n v="66"/>
    <n v="78"/>
    <n v="44"/>
    <n v="297"/>
    <m/>
    <m/>
    <m/>
    <m/>
    <m/>
    <s v="20:59"/>
    <s v="19:41"/>
    <d v="1899-12-30T01:18:00"/>
    <s v="Evening"/>
    <x v="0"/>
    <x v="5"/>
    <x v="0"/>
  </r>
  <r>
    <x v="92"/>
    <s v="Southwest Airlines Co."/>
    <s v="Southwest Airlines Co.: WN"/>
    <s v="WN"/>
    <n v="19393"/>
    <x v="92"/>
    <x v="25"/>
    <s v="Nashville, TN"/>
    <s v="MCO"/>
    <s v="Orlando, FL"/>
    <n v="510"/>
    <n v="506"/>
    <n v="-4"/>
    <n v="15"/>
    <n v="521"/>
    <n v="744"/>
    <n v="6"/>
    <n v="800"/>
    <n v="750"/>
    <n v="-10"/>
    <n v="0"/>
    <n v="0"/>
    <n v="110"/>
    <n v="104"/>
    <n v="83"/>
    <n v="616"/>
    <m/>
    <m/>
    <m/>
    <m/>
    <m/>
    <s v="07:50"/>
    <s v="05:06"/>
    <d v="1899-12-30T02:44:00"/>
    <s v="Night"/>
    <x v="1"/>
    <x v="5"/>
    <x v="0"/>
  </r>
  <r>
    <x v="93"/>
    <s v="Delta Air Lines Inc."/>
    <s v="Delta Air Lines Inc.: DL"/>
    <s v="DL"/>
    <n v="19790"/>
    <x v="93"/>
    <x v="48"/>
    <s v="Orlando, FL"/>
    <s v="LGA"/>
    <s v="New York, NY"/>
    <n v="800"/>
    <n v="823"/>
    <n v="23"/>
    <n v="25"/>
    <n v="848"/>
    <n v="1048"/>
    <n v="7"/>
    <n v="1035"/>
    <n v="1055"/>
    <n v="20"/>
    <n v="0"/>
    <n v="0"/>
    <n v="155"/>
    <n v="152"/>
    <n v="120"/>
    <n v="950"/>
    <n v="20"/>
    <n v="0"/>
    <n v="0"/>
    <n v="0"/>
    <n v="0"/>
    <s v="10:55"/>
    <s v="08:23"/>
    <d v="1899-12-30T02:32:00"/>
    <s v="Morning"/>
    <x v="0"/>
    <x v="3"/>
    <x v="1"/>
  </r>
  <r>
    <x v="94"/>
    <s v="Spirit Air Lines"/>
    <s v="Spirit Air Lines: NK"/>
    <s v="NK"/>
    <n v="20416"/>
    <x v="94"/>
    <x v="12"/>
    <s v="Baltimore, MD"/>
    <s v="LAS"/>
    <s v="Las Vegas, NV"/>
    <n v="1459"/>
    <n v="1452"/>
    <n v="-7"/>
    <n v="10"/>
    <n v="1502"/>
    <n v="1625"/>
    <n v="10"/>
    <n v="1701"/>
    <n v="1635"/>
    <n v="-26"/>
    <n v="0"/>
    <n v="0"/>
    <n v="302"/>
    <n v="283"/>
    <n v="263"/>
    <n v="2106"/>
    <m/>
    <m/>
    <m/>
    <m/>
    <m/>
    <s v="16:35"/>
    <s v="14:52"/>
    <d v="1899-12-30T01:43:00"/>
    <s v="Afternoon"/>
    <x v="1"/>
    <x v="1"/>
    <x v="0"/>
  </r>
  <r>
    <x v="95"/>
    <s v="SkyWest Airlines Inc."/>
    <s v="SkyWest Airlines Inc.: OO"/>
    <s v="OO"/>
    <n v="20304"/>
    <x v="95"/>
    <x v="49"/>
    <s v="Billings, MT"/>
    <s v="MSP"/>
    <s v="Minneapolis, MN"/>
    <n v="1400"/>
    <n v="1358"/>
    <n v="-2"/>
    <n v="17"/>
    <n v="1415"/>
    <n v="1656"/>
    <n v="4"/>
    <n v="1700"/>
    <n v="1700"/>
    <n v="0"/>
    <n v="0"/>
    <n v="0"/>
    <n v="120"/>
    <n v="122"/>
    <n v="101"/>
    <n v="748"/>
    <m/>
    <m/>
    <m/>
    <m/>
    <m/>
    <s v="17:00"/>
    <s v="13:58"/>
    <d v="1899-12-30T03:02:00"/>
    <s v="Afternoon"/>
    <x v="0"/>
    <x v="1"/>
    <x v="0"/>
  </r>
  <r>
    <x v="96"/>
    <s v="Allegiant Air"/>
    <s v="Allegiant Air: G4"/>
    <s v="G4"/>
    <n v="20368"/>
    <x v="96"/>
    <x v="50"/>
    <s v="Bellingham, WA"/>
    <s v="PSP"/>
    <s v="Palm Springs, CA"/>
    <n v="730"/>
    <n v="715"/>
    <n v="-15"/>
    <n v="8"/>
    <n v="723"/>
    <n v="941"/>
    <n v="4"/>
    <n v="1018"/>
    <n v="945"/>
    <n v="-33"/>
    <n v="0"/>
    <n v="0"/>
    <n v="168"/>
    <n v="150"/>
    <n v="138"/>
    <n v="1078"/>
    <m/>
    <m/>
    <m/>
    <m/>
    <m/>
    <s v="09:45"/>
    <s v="07:15"/>
    <d v="1899-12-30T02:30:00"/>
    <s v="Morning"/>
    <x v="1"/>
    <x v="4"/>
    <x v="0"/>
  </r>
  <r>
    <x v="97"/>
    <s v="Delta Air Lines Inc."/>
    <s v="Delta Air Lines Inc.: DL"/>
    <s v="DL"/>
    <n v="19790"/>
    <x v="97"/>
    <x v="51"/>
    <s v="Charleston, SC"/>
    <s v="ATL"/>
    <s v="Atlanta, GA"/>
    <n v="1244"/>
    <n v="1236"/>
    <n v="-8"/>
    <n v="20"/>
    <n v="1256"/>
    <n v="1342"/>
    <n v="5"/>
    <n v="1408"/>
    <n v="1347"/>
    <n v="-21"/>
    <n v="0"/>
    <n v="0"/>
    <n v="84"/>
    <n v="71"/>
    <n v="46"/>
    <n v="259"/>
    <m/>
    <m/>
    <m/>
    <m/>
    <m/>
    <s v="13:47"/>
    <s v="12:36"/>
    <d v="1899-12-30T01:11:00"/>
    <s v="Afternoon"/>
    <x v="1"/>
    <x v="5"/>
    <x v="0"/>
  </r>
  <r>
    <x v="98"/>
    <s v="American Airlines Inc."/>
    <s v="American Airlines Inc.: AA"/>
    <s v="AA"/>
    <n v="19805"/>
    <x v="98"/>
    <x v="52"/>
    <s v="Richmond, VA"/>
    <s v="CLT"/>
    <s v="Charlotte, NC"/>
    <n v="635"/>
    <n v="630"/>
    <n v="-5"/>
    <n v="13"/>
    <n v="643"/>
    <n v="731"/>
    <n v="8"/>
    <n v="810"/>
    <n v="739"/>
    <n v="-31"/>
    <n v="0"/>
    <n v="0"/>
    <n v="95"/>
    <n v="69"/>
    <n v="48"/>
    <n v="257"/>
    <m/>
    <m/>
    <m/>
    <m/>
    <m/>
    <s v="07:39"/>
    <s v="06:30"/>
    <d v="1899-12-30T01:09:00"/>
    <s v="Morning"/>
    <x v="1"/>
    <x v="4"/>
    <x v="0"/>
  </r>
  <r>
    <x v="99"/>
    <s v="Delta Air Lines Inc."/>
    <s v="Delta Air Lines Inc.: DL"/>
    <s v="DL"/>
    <n v="19790"/>
    <x v="99"/>
    <x v="18"/>
    <s v="Dallas/Fort Worth, TX"/>
    <s v="ATL"/>
    <s v="Atlanta, GA"/>
    <n v="1233"/>
    <n v="1305"/>
    <n v="32"/>
    <n v="13"/>
    <n v="1318"/>
    <n v="1548"/>
    <n v="10"/>
    <n v="1540"/>
    <n v="1558"/>
    <n v="18"/>
    <n v="0"/>
    <n v="0"/>
    <n v="127"/>
    <n v="113"/>
    <n v="90"/>
    <n v="731"/>
    <n v="0"/>
    <n v="0"/>
    <n v="0"/>
    <n v="0"/>
    <n v="18"/>
    <s v="15:58"/>
    <s v="13:05"/>
    <d v="1899-12-30T02:53:00"/>
    <s v="Afternoon"/>
    <x v="0"/>
    <x v="2"/>
    <x v="1"/>
  </r>
  <r>
    <x v="100"/>
    <s v="Delta Air Lines Inc."/>
    <s v="Delta Air Lines Inc.: DL"/>
    <s v="DL"/>
    <n v="19790"/>
    <x v="100"/>
    <x v="34"/>
    <s v="Detroit, MI"/>
    <s v="SAN"/>
    <s v="San Diego, CA"/>
    <n v="830"/>
    <n v="826"/>
    <n v="-4"/>
    <n v="14"/>
    <n v="840"/>
    <n v="939"/>
    <n v="3"/>
    <n v="1017"/>
    <n v="942"/>
    <n v="-35"/>
    <n v="0"/>
    <n v="0"/>
    <n v="287"/>
    <n v="256"/>
    <n v="239"/>
    <n v="1956"/>
    <m/>
    <m/>
    <m/>
    <m/>
    <m/>
    <s v="09:42"/>
    <s v="08:26"/>
    <d v="1899-12-30T01:16:00"/>
    <s v="Morning"/>
    <x v="1"/>
    <x v="0"/>
    <x v="0"/>
  </r>
  <r>
    <x v="101"/>
    <s v="American Airlines Inc."/>
    <s v="American Airlines Inc.: AA"/>
    <s v="AA"/>
    <n v="19805"/>
    <x v="101"/>
    <x v="20"/>
    <s v="Chicago, IL"/>
    <s v="LAX"/>
    <s v="Los Angeles, CA"/>
    <n v="1841"/>
    <n v="1851"/>
    <n v="10"/>
    <n v="19"/>
    <n v="1910"/>
    <n v="2100"/>
    <n v="5"/>
    <n v="2105"/>
    <n v="2105"/>
    <n v="0"/>
    <n v="0"/>
    <n v="0"/>
    <n v="264"/>
    <n v="254"/>
    <n v="230"/>
    <n v="1744"/>
    <m/>
    <m/>
    <m/>
    <m/>
    <m/>
    <s v="21:05"/>
    <s v="18:51"/>
    <d v="1899-12-30T02:14:00"/>
    <s v="Evening"/>
    <x v="0"/>
    <x v="0"/>
    <x v="0"/>
  </r>
  <r>
    <x v="102"/>
    <s v="Southwest Airlines Co."/>
    <s v="Southwest Airlines Co.: WN"/>
    <s v="WN"/>
    <n v="19393"/>
    <x v="102"/>
    <x v="40"/>
    <s v="Phoenix, AZ"/>
    <s v="OAK"/>
    <s v="Oakland, CA"/>
    <n v="1555"/>
    <n v="1558"/>
    <n v="3"/>
    <n v="12"/>
    <n v="1610"/>
    <n v="1649"/>
    <n v="5"/>
    <n v="1655"/>
    <n v="1654"/>
    <n v="-1"/>
    <n v="0"/>
    <n v="0"/>
    <n v="120"/>
    <n v="116"/>
    <n v="99"/>
    <n v="646"/>
    <m/>
    <m/>
    <m/>
    <m/>
    <m/>
    <s v="16:54"/>
    <s v="15:58"/>
    <d v="1899-12-30T00:56:00"/>
    <s v="Afternoon"/>
    <x v="1"/>
    <x v="3"/>
    <x v="0"/>
  </r>
  <r>
    <x v="103"/>
    <s v="Endeavor Air Inc."/>
    <s v="Endeavor Air Inc.: 9E"/>
    <s v="9E"/>
    <n v="20363"/>
    <x v="103"/>
    <x v="7"/>
    <s v="Atlanta, GA"/>
    <s v="BHM"/>
    <s v="Birmingham, AL"/>
    <n v="1353"/>
    <n v="1349"/>
    <n v="-4"/>
    <n v="11"/>
    <n v="1400"/>
    <n v="1333"/>
    <n v="3"/>
    <n v="1346"/>
    <n v="1336"/>
    <n v="-10"/>
    <n v="0"/>
    <n v="0"/>
    <n v="53"/>
    <n v="47"/>
    <n v="33"/>
    <n v="134"/>
    <m/>
    <m/>
    <m/>
    <m/>
    <m/>
    <s v="13:36"/>
    <s v="13:49"/>
    <n v="-9.0277777777777457E-3"/>
    <s v="Afternoon"/>
    <x v="1"/>
    <x v="1"/>
    <x v="0"/>
  </r>
  <r>
    <x v="104"/>
    <s v="SkyWest Airlines Inc."/>
    <s v="SkyWest Airlines Inc.: OO"/>
    <s v="OO"/>
    <n v="20304"/>
    <x v="104"/>
    <x v="53"/>
    <s v="Kansas City, MO"/>
    <s v="PDX"/>
    <s v="Portland, OR"/>
    <n v="1515"/>
    <n v="1500"/>
    <n v="-15"/>
    <n v="33"/>
    <n v="1533"/>
    <n v="1703"/>
    <n v="7"/>
    <n v="1710"/>
    <n v="1710"/>
    <n v="0"/>
    <n v="0"/>
    <n v="0"/>
    <n v="235"/>
    <n v="250"/>
    <n v="210"/>
    <n v="1482"/>
    <m/>
    <m/>
    <m/>
    <m/>
    <m/>
    <s v="17:10"/>
    <s v="15:00"/>
    <d v="1899-12-30T02:10:00"/>
    <s v="Afternoon"/>
    <x v="1"/>
    <x v="3"/>
    <x v="0"/>
  </r>
  <r>
    <x v="105"/>
    <s v="JetBlue Airways"/>
    <s v="JetBlue Airways: B6"/>
    <s v="B6"/>
    <n v="20409"/>
    <x v="105"/>
    <x v="54"/>
    <s v="Newark, NJ"/>
    <s v="MCO"/>
    <s v="Orlando, FL"/>
    <n v="1052"/>
    <n v="1046"/>
    <n v="-6"/>
    <n v="16"/>
    <n v="1102"/>
    <n v="1306"/>
    <n v="12"/>
    <n v="1350"/>
    <n v="1318"/>
    <n v="-32"/>
    <n v="0"/>
    <n v="0"/>
    <n v="178"/>
    <n v="152"/>
    <n v="124"/>
    <n v="937"/>
    <m/>
    <m/>
    <m/>
    <m/>
    <m/>
    <s v="13:18"/>
    <s v="10:46"/>
    <d v="1899-12-30T02:32:00"/>
    <s v="Morning"/>
    <x v="1"/>
    <x v="4"/>
    <x v="0"/>
  </r>
  <r>
    <x v="106"/>
    <s v="American Airlines Inc."/>
    <s v="American Airlines Inc.: AA"/>
    <s v="AA"/>
    <n v="19805"/>
    <x v="106"/>
    <x v="43"/>
    <s v="Philadelphia, PA"/>
    <s v="MCO"/>
    <s v="Orlando, FL"/>
    <n v="700"/>
    <n v="657"/>
    <n v="-3"/>
    <n v="16"/>
    <n v="713"/>
    <n v="917"/>
    <n v="7"/>
    <n v="935"/>
    <n v="924"/>
    <n v="-11"/>
    <n v="0"/>
    <n v="0"/>
    <n v="155"/>
    <n v="147"/>
    <n v="124"/>
    <n v="861"/>
    <m/>
    <m/>
    <m/>
    <m/>
    <m/>
    <s v="09:24"/>
    <s v="06:57"/>
    <d v="1899-12-30T02:27:00"/>
    <s v="Morning"/>
    <x v="1"/>
    <x v="1"/>
    <x v="0"/>
  </r>
  <r>
    <x v="107"/>
    <s v="United Air Lines Inc."/>
    <s v="United Air Lines Inc.: UA"/>
    <s v="UA"/>
    <n v="19977"/>
    <x v="107"/>
    <x v="32"/>
    <s v="Los Angeles, CA"/>
    <s v="EWR"/>
    <s v="Newark, NJ"/>
    <n v="1315"/>
    <n v="1311"/>
    <n v="-4"/>
    <n v="13"/>
    <n v="1324"/>
    <n v="2057"/>
    <n v="6"/>
    <n v="2134"/>
    <n v="2103"/>
    <n v="-31"/>
    <n v="0"/>
    <n v="0"/>
    <n v="319"/>
    <n v="292"/>
    <n v="273"/>
    <n v="2454"/>
    <m/>
    <m/>
    <m/>
    <m/>
    <m/>
    <s v="21:03"/>
    <s v="13:11"/>
    <d v="1899-12-30T07:52:00"/>
    <s v="Afternoon"/>
    <x v="1"/>
    <x v="4"/>
    <x v="0"/>
  </r>
  <r>
    <x v="108"/>
    <s v="Southwest Airlines Co."/>
    <s v="Southwest Airlines Co.: WN"/>
    <s v="WN"/>
    <n v="19393"/>
    <x v="108"/>
    <x v="55"/>
    <s v="El Paso, TX"/>
    <s v="DAL"/>
    <s v="Dallas, TX"/>
    <n v="1255"/>
    <n v="1254"/>
    <n v="-1"/>
    <n v="15"/>
    <n v="1309"/>
    <n v="1532"/>
    <n v="4"/>
    <n v="1535"/>
    <n v="1536"/>
    <n v="1"/>
    <n v="0"/>
    <n v="0"/>
    <n v="100"/>
    <n v="102"/>
    <n v="83"/>
    <n v="562"/>
    <m/>
    <m/>
    <m/>
    <m/>
    <m/>
    <s v="15:36"/>
    <s v="12:54"/>
    <d v="1899-12-30T02:42:00"/>
    <s v="Afternoon"/>
    <x v="1"/>
    <x v="2"/>
    <x v="0"/>
  </r>
  <r>
    <x v="109"/>
    <s v="American Airlines Inc."/>
    <s v="American Airlines Inc.: AA"/>
    <s v="AA"/>
    <n v="19805"/>
    <x v="109"/>
    <x v="18"/>
    <s v="Dallas/Fort Worth, TX"/>
    <s v="SFO"/>
    <s v="San Francisco, CA"/>
    <n v="1054"/>
    <n v="1048"/>
    <n v="-6"/>
    <n v="34"/>
    <n v="1122"/>
    <n v="1241"/>
    <n v="7"/>
    <n v="1247"/>
    <n v="1248"/>
    <n v="1"/>
    <n v="0"/>
    <n v="0"/>
    <n v="233"/>
    <n v="240"/>
    <n v="199"/>
    <n v="1464"/>
    <m/>
    <m/>
    <m/>
    <m/>
    <m/>
    <s v="12:48"/>
    <s v="10:48"/>
    <d v="1899-12-30T02:00:00"/>
    <s v="Morning"/>
    <x v="1"/>
    <x v="0"/>
    <x v="0"/>
  </r>
  <r>
    <x v="110"/>
    <s v="Spirit Air Lines"/>
    <s v="Spirit Air Lines: NK"/>
    <s v="NK"/>
    <n v="20416"/>
    <x v="110"/>
    <x v="18"/>
    <s v="Dallas/Fort Worth, TX"/>
    <s v="LAX"/>
    <s v="Los Angeles, CA"/>
    <n v="1640"/>
    <n v="2023"/>
    <n v="223"/>
    <n v="82"/>
    <n v="2145"/>
    <n v="2241"/>
    <n v="7"/>
    <n v="1808"/>
    <n v="2248"/>
    <n v="280"/>
    <n v="0"/>
    <n v="0"/>
    <n v="208"/>
    <n v="265"/>
    <n v="176"/>
    <n v="1235"/>
    <n v="0"/>
    <n v="8"/>
    <n v="57"/>
    <n v="0"/>
    <n v="215"/>
    <s v="22:48"/>
    <s v="20:23"/>
    <d v="1899-12-30T02:25:00"/>
    <s v="Evening"/>
    <x v="0"/>
    <x v="1"/>
    <x v="1"/>
  </r>
  <r>
    <x v="111"/>
    <s v="SkyWest Airlines Inc."/>
    <s v="SkyWest Airlines Inc.: OO"/>
    <s v="OO"/>
    <n v="20304"/>
    <x v="111"/>
    <x v="32"/>
    <s v="Los Angeles, CA"/>
    <s v="MFR"/>
    <s v="Medford, OR"/>
    <n v="1855"/>
    <n v="1844"/>
    <n v="-11"/>
    <n v="14"/>
    <n v="1858"/>
    <n v="2036"/>
    <n v="5"/>
    <n v="2058"/>
    <n v="2041"/>
    <n v="-17"/>
    <n v="0"/>
    <n v="0"/>
    <n v="123"/>
    <n v="117"/>
    <n v="98"/>
    <n v="630"/>
    <m/>
    <m/>
    <m/>
    <m/>
    <m/>
    <s v="20:41"/>
    <s v="18:44"/>
    <d v="1899-12-30T01:57:00"/>
    <s v="Evening"/>
    <x v="1"/>
    <x v="6"/>
    <x v="0"/>
  </r>
  <r>
    <x v="112"/>
    <s v="Southwest Airlines Co."/>
    <s v="Southwest Airlines Co.: WN"/>
    <s v="WN"/>
    <n v="19393"/>
    <x v="112"/>
    <x v="25"/>
    <s v="Nashville, TN"/>
    <s v="DEN"/>
    <s v="Denver, CO"/>
    <n v="1100"/>
    <n v="1107"/>
    <n v="7"/>
    <n v="15"/>
    <n v="1122"/>
    <n v="1247"/>
    <n v="6"/>
    <n v="1255"/>
    <n v="1253"/>
    <n v="-2"/>
    <n v="0"/>
    <n v="0"/>
    <n v="175"/>
    <n v="166"/>
    <n v="145"/>
    <n v="1014"/>
    <m/>
    <m/>
    <m/>
    <m/>
    <m/>
    <s v="12:53"/>
    <s v="11:07"/>
    <d v="1899-12-30T01:46:00"/>
    <s v="Morning"/>
    <x v="1"/>
    <x v="2"/>
    <x v="0"/>
  </r>
  <r>
    <x v="113"/>
    <s v="Delta Air Lines Inc."/>
    <s v="Delta Air Lines Inc.: DL"/>
    <s v="DL"/>
    <n v="19790"/>
    <x v="113"/>
    <x v="0"/>
    <s v="Denver, CO"/>
    <s v="ATL"/>
    <s v="Atlanta, GA"/>
    <n v="59"/>
    <n v="55"/>
    <n v="-4"/>
    <n v="9"/>
    <n v="104"/>
    <n v="529"/>
    <n v="7"/>
    <n v="551"/>
    <n v="536"/>
    <n v="-15"/>
    <n v="0"/>
    <n v="0"/>
    <n v="172"/>
    <n v="161"/>
    <n v="145"/>
    <n v="1199"/>
    <m/>
    <m/>
    <m/>
    <m/>
    <m/>
    <s v="05:36"/>
    <s v="00:55"/>
    <d v="1899-12-30T04:41:00"/>
    <s v="Night"/>
    <x v="1"/>
    <x v="0"/>
    <x v="0"/>
  </r>
  <r>
    <x v="114"/>
    <s v="Delta Air Lines Inc."/>
    <s v="Delta Air Lines Inc.: DL"/>
    <s v="DL"/>
    <n v="19790"/>
    <x v="114"/>
    <x v="1"/>
    <s v="Minneapolis, MN"/>
    <s v="RDU"/>
    <s v="Raleigh/Durham, NC"/>
    <n v="1940"/>
    <n v="1959"/>
    <n v="19"/>
    <n v="48"/>
    <n v="2047"/>
    <n v="2345"/>
    <n v="7"/>
    <n v="2322"/>
    <n v="2352"/>
    <n v="30"/>
    <n v="0"/>
    <n v="0"/>
    <n v="162"/>
    <n v="173"/>
    <n v="118"/>
    <n v="980"/>
    <n v="0"/>
    <n v="0"/>
    <n v="11"/>
    <n v="0"/>
    <n v="19"/>
    <s v="23:52"/>
    <s v="19:59"/>
    <d v="1899-12-30T03:53:00"/>
    <s v="Evening"/>
    <x v="0"/>
    <x v="2"/>
    <x v="1"/>
  </r>
  <r>
    <x v="115"/>
    <s v="American Airlines Inc."/>
    <s v="American Airlines Inc.: AA"/>
    <s v="AA"/>
    <n v="19805"/>
    <x v="115"/>
    <x v="32"/>
    <s v="Los Angeles, CA"/>
    <s v="JFK"/>
    <s v="New York, NY"/>
    <n v="600"/>
    <n v="556"/>
    <n v="-4"/>
    <n v="20"/>
    <n v="616"/>
    <n v="1425"/>
    <n v="13"/>
    <n v="1420"/>
    <n v="1438"/>
    <n v="18"/>
    <n v="0"/>
    <n v="0"/>
    <n v="320"/>
    <n v="342"/>
    <n v="309"/>
    <n v="2475"/>
    <n v="0"/>
    <n v="0"/>
    <n v="18"/>
    <n v="0"/>
    <n v="0"/>
    <s v="14:38"/>
    <s v="05:56"/>
    <d v="1899-12-30T08:42:00"/>
    <s v="Night"/>
    <x v="1"/>
    <x v="4"/>
    <x v="1"/>
  </r>
  <r>
    <x v="116"/>
    <s v="Republic Airline"/>
    <s v="Republic Airline: YX"/>
    <s v="YX"/>
    <n v="20452"/>
    <x v="116"/>
    <x v="56"/>
    <s v="Louisville, KY"/>
    <s v="DTW"/>
    <s v="Detroit, MI"/>
    <n v="1803"/>
    <n v="1801"/>
    <n v="-2"/>
    <n v="8"/>
    <n v="1809"/>
    <n v="1901"/>
    <n v="13"/>
    <n v="1928"/>
    <n v="1914"/>
    <n v="-14"/>
    <n v="0"/>
    <n v="0"/>
    <n v="85"/>
    <n v="73"/>
    <n v="52"/>
    <n v="306"/>
    <m/>
    <m/>
    <m/>
    <m/>
    <m/>
    <s v="19:14"/>
    <s v="18:01"/>
    <d v="1899-12-30T01:13:00"/>
    <s v="Evening"/>
    <x v="1"/>
    <x v="1"/>
    <x v="0"/>
  </r>
  <r>
    <x v="117"/>
    <s v="Envoy Air"/>
    <s v="Envoy Air: MQ"/>
    <s v="MQ"/>
    <n v="20398"/>
    <x v="117"/>
    <x v="8"/>
    <s v="Raleigh/Durham, NC"/>
    <s v="ORD"/>
    <s v="Chicago, IL"/>
    <n v="1652"/>
    <n v="1646"/>
    <n v="-6"/>
    <n v="11"/>
    <n v="1657"/>
    <n v="1741"/>
    <n v="8"/>
    <n v="1819"/>
    <n v="1749"/>
    <n v="-30"/>
    <n v="0"/>
    <n v="0"/>
    <n v="147"/>
    <n v="123"/>
    <n v="104"/>
    <n v="646"/>
    <m/>
    <m/>
    <m/>
    <m/>
    <m/>
    <s v="17:49"/>
    <s v="16:46"/>
    <d v="1899-12-30T01:03:00"/>
    <s v="Afternoon"/>
    <x v="1"/>
    <x v="0"/>
    <x v="0"/>
  </r>
  <r>
    <x v="118"/>
    <s v="Envoy Air"/>
    <s v="Envoy Air: MQ"/>
    <s v="MQ"/>
    <n v="20398"/>
    <x v="118"/>
    <x v="18"/>
    <s v="Dallas/Fort Worth, TX"/>
    <s v="MFE"/>
    <s v="Mission/McAllen/Edinburg, TX"/>
    <n v="1230"/>
    <n v="1225"/>
    <n v="-5"/>
    <n v="15"/>
    <n v="1240"/>
    <n v="1349"/>
    <n v="5"/>
    <n v="1408"/>
    <n v="1354"/>
    <n v="-14"/>
    <n v="0"/>
    <n v="0"/>
    <n v="98"/>
    <n v="89"/>
    <n v="69"/>
    <n v="469"/>
    <m/>
    <m/>
    <m/>
    <m/>
    <m/>
    <s v="13:54"/>
    <s v="12:25"/>
    <d v="1899-12-30T01:29:00"/>
    <s v="Afternoon"/>
    <x v="1"/>
    <x v="3"/>
    <x v="0"/>
  </r>
  <r>
    <x v="119"/>
    <s v="PSA Airlines Inc."/>
    <s v="PSA Airlines Inc.: OH"/>
    <s v="OH"/>
    <n v="20397"/>
    <x v="119"/>
    <x v="19"/>
    <s v="Charlotte, NC"/>
    <s v="VPS"/>
    <s v="Valparaiso, FL"/>
    <n v="1130"/>
    <n v="1123"/>
    <n v="-7"/>
    <n v="21"/>
    <n v="1144"/>
    <n v="1204"/>
    <n v="6"/>
    <n v="1220"/>
    <n v="1210"/>
    <n v="-10"/>
    <n v="0"/>
    <n v="0"/>
    <n v="110"/>
    <n v="107"/>
    <n v="80"/>
    <n v="460"/>
    <m/>
    <m/>
    <m/>
    <m/>
    <m/>
    <s v="12:10"/>
    <s v="11:23"/>
    <d v="1899-12-30T00:47:00"/>
    <s v="Morning"/>
    <x v="1"/>
    <x v="6"/>
    <x v="0"/>
  </r>
  <r>
    <x v="120"/>
    <s v="JetBlue Airways"/>
    <s v="JetBlue Airways: B6"/>
    <s v="B6"/>
    <n v="20409"/>
    <x v="120"/>
    <x v="57"/>
    <s v="White Plains, NY"/>
    <s v="TPA"/>
    <s v="Tampa, FL"/>
    <n v="1730"/>
    <n v="1921"/>
    <n v="111"/>
    <n v="26"/>
    <n v="1947"/>
    <n v="2214"/>
    <n v="7"/>
    <n v="2031"/>
    <n v="2221"/>
    <n v="110"/>
    <n v="0"/>
    <n v="0"/>
    <n v="181"/>
    <n v="180"/>
    <n v="147"/>
    <n v="1032"/>
    <n v="110"/>
    <n v="0"/>
    <n v="0"/>
    <n v="0"/>
    <n v="0"/>
    <s v="22:21"/>
    <s v="19:21"/>
    <d v="1899-12-30T03:00:00"/>
    <s v="Evening"/>
    <x v="0"/>
    <x v="4"/>
    <x v="1"/>
  </r>
  <r>
    <x v="121"/>
    <s v="Republic Airline"/>
    <s v="Republic Airline: YX"/>
    <s v="YX"/>
    <n v="20452"/>
    <x v="121"/>
    <x v="42"/>
    <s v="New York, NY"/>
    <s v="DCA"/>
    <s v="Washington, DC"/>
    <n v="900"/>
    <n v="856"/>
    <n v="-4"/>
    <n v="30"/>
    <n v="926"/>
    <n v="1012"/>
    <n v="15"/>
    <n v="1030"/>
    <n v="1027"/>
    <n v="-3"/>
    <n v="0"/>
    <n v="0"/>
    <n v="90"/>
    <n v="91"/>
    <n v="46"/>
    <n v="214"/>
    <m/>
    <m/>
    <m/>
    <m/>
    <m/>
    <s v="10:27"/>
    <s v="08:56"/>
    <d v="1899-12-30T01:31:00"/>
    <s v="Morning"/>
    <x v="1"/>
    <x v="1"/>
    <x v="0"/>
  </r>
  <r>
    <x v="122"/>
    <s v="American Airlines Inc."/>
    <s v="American Airlines Inc.: AA"/>
    <s v="AA"/>
    <n v="19805"/>
    <x v="122"/>
    <x v="19"/>
    <s v="Charlotte, NC"/>
    <s v="ORF"/>
    <s v="Norfolk, VA"/>
    <n v="1821"/>
    <n v="1816"/>
    <n v="-5"/>
    <n v="13"/>
    <n v="1829"/>
    <n v="1917"/>
    <n v="4"/>
    <n v="1936"/>
    <n v="1921"/>
    <n v="-15"/>
    <n v="0"/>
    <n v="0"/>
    <n v="75"/>
    <n v="65"/>
    <n v="48"/>
    <n v="290"/>
    <m/>
    <m/>
    <m/>
    <m/>
    <m/>
    <s v="19:21"/>
    <s v="18:16"/>
    <d v="1899-12-30T01:05:00"/>
    <s v="Evening"/>
    <x v="1"/>
    <x v="4"/>
    <x v="0"/>
  </r>
  <r>
    <x v="123"/>
    <s v="United Air Lines Inc."/>
    <s v="United Air Lines Inc.: UA"/>
    <s v="UA"/>
    <n v="19977"/>
    <x v="123"/>
    <x v="54"/>
    <s v="Newark, NJ"/>
    <s v="ORD"/>
    <s v="Chicago, IL"/>
    <n v="1304"/>
    <n v="1344"/>
    <n v="40"/>
    <n v="16"/>
    <n v="1400"/>
    <n v="1447"/>
    <n v="13"/>
    <n v="1438"/>
    <n v="1500"/>
    <n v="22"/>
    <n v="0"/>
    <n v="0"/>
    <n v="154"/>
    <n v="136"/>
    <n v="107"/>
    <n v="719"/>
    <n v="22"/>
    <n v="0"/>
    <n v="0"/>
    <n v="0"/>
    <n v="0"/>
    <s v="15:00"/>
    <s v="13:44"/>
    <d v="1899-12-30T01:16:00"/>
    <s v="Afternoon"/>
    <x v="0"/>
    <x v="1"/>
    <x v="1"/>
  </r>
  <r>
    <x v="124"/>
    <s v="Horizon Air"/>
    <s v="Horizon Air: QX"/>
    <s v="QX"/>
    <n v="19687"/>
    <x v="124"/>
    <x v="58"/>
    <s v="San Diego, CA"/>
    <s v="AUS"/>
    <s v="Austin, TX"/>
    <n v="1910"/>
    <n v="1907"/>
    <n v="-3"/>
    <n v="13"/>
    <n v="1920"/>
    <n v="2342"/>
    <n v="14"/>
    <n v="2358"/>
    <n v="2356"/>
    <n v="-2"/>
    <n v="0"/>
    <n v="0"/>
    <n v="168"/>
    <n v="169"/>
    <n v="142"/>
    <n v="1164"/>
    <m/>
    <m/>
    <m/>
    <m/>
    <m/>
    <s v="23:56"/>
    <s v="19:07"/>
    <d v="1899-12-30T04:49:00"/>
    <s v="Evening"/>
    <x v="1"/>
    <x v="3"/>
    <x v="0"/>
  </r>
  <r>
    <x v="125"/>
    <s v="American Airlines Inc."/>
    <s v="American Airlines Inc.: AA"/>
    <s v="AA"/>
    <n v="19805"/>
    <x v="125"/>
    <x v="29"/>
    <s v="San Francisco, CA"/>
    <s v="CLT"/>
    <s v="Charlotte, NC"/>
    <n v="1320"/>
    <n v="1354"/>
    <n v="34"/>
    <n v="20"/>
    <n v="1414"/>
    <n v="2142"/>
    <n v="11"/>
    <n v="2124"/>
    <n v="2153"/>
    <n v="29"/>
    <n v="0"/>
    <n v="0"/>
    <n v="304"/>
    <n v="299"/>
    <n v="268"/>
    <n v="2296"/>
    <n v="1"/>
    <n v="0"/>
    <n v="0"/>
    <n v="0"/>
    <n v="28"/>
    <s v="21:53"/>
    <s v="13:54"/>
    <d v="1899-12-30T07:59:00"/>
    <s v="Afternoon"/>
    <x v="0"/>
    <x v="2"/>
    <x v="1"/>
  </r>
  <r>
    <x v="126"/>
    <s v="PSA Airlines Inc."/>
    <s v="PSA Airlines Inc.: OH"/>
    <s v="OH"/>
    <n v="20397"/>
    <x v="126"/>
    <x v="59"/>
    <s v="Birmingham, AL"/>
    <s v="CLT"/>
    <s v="Charlotte, NC"/>
    <n v="1252"/>
    <n v="1245"/>
    <n v="-7"/>
    <n v="17"/>
    <n v="1302"/>
    <n v="1503"/>
    <n v="23"/>
    <n v="1528"/>
    <n v="1526"/>
    <n v="-2"/>
    <n v="0"/>
    <n v="0"/>
    <n v="96"/>
    <n v="101"/>
    <n v="61"/>
    <n v="350"/>
    <m/>
    <m/>
    <m/>
    <m/>
    <m/>
    <s v="15:26"/>
    <s v="12:45"/>
    <d v="1899-12-30T02:41:00"/>
    <s v="Afternoon"/>
    <x v="1"/>
    <x v="3"/>
    <x v="0"/>
  </r>
  <r>
    <x v="127"/>
    <s v="Southwest Airlines Co."/>
    <s v="Southwest Airlines Co.: WN"/>
    <s v="WN"/>
    <n v="19393"/>
    <x v="127"/>
    <x v="12"/>
    <s v="Baltimore, MD"/>
    <s v="MIA"/>
    <s v="Miami, FL"/>
    <n v="1045"/>
    <n v="1036"/>
    <n v="-9"/>
    <n v="7"/>
    <n v="1043"/>
    <n v="1307"/>
    <n v="11"/>
    <n v="1330"/>
    <n v="1318"/>
    <n v="-12"/>
    <n v="0"/>
    <n v="0"/>
    <n v="165"/>
    <n v="162"/>
    <n v="144"/>
    <n v="946"/>
    <m/>
    <m/>
    <m/>
    <m/>
    <m/>
    <s v="13:18"/>
    <s v="10:36"/>
    <d v="1899-12-30T02:42:00"/>
    <s v="Morning"/>
    <x v="1"/>
    <x v="1"/>
    <x v="0"/>
  </r>
  <r>
    <x v="128"/>
    <s v="Southwest Airlines Co."/>
    <s v="Southwest Airlines Co.: WN"/>
    <s v="WN"/>
    <n v="19393"/>
    <x v="128"/>
    <x v="31"/>
    <s v="Boston, MA"/>
    <s v="MDW"/>
    <s v="Chicago, IL"/>
    <n v="635"/>
    <n v="637"/>
    <n v="2"/>
    <n v="9"/>
    <n v="646"/>
    <n v="801"/>
    <n v="4"/>
    <n v="820"/>
    <n v="805"/>
    <n v="-15"/>
    <n v="0"/>
    <n v="0"/>
    <n v="165"/>
    <n v="148"/>
    <n v="135"/>
    <n v="861"/>
    <m/>
    <m/>
    <m/>
    <m/>
    <m/>
    <s v="08:05"/>
    <s v="06:37"/>
    <d v="1899-12-30T01:28:00"/>
    <s v="Morning"/>
    <x v="1"/>
    <x v="6"/>
    <x v="0"/>
  </r>
  <r>
    <x v="129"/>
    <s v="Southwest Airlines Co."/>
    <s v="Southwest Airlines Co.: WN"/>
    <s v="WN"/>
    <n v="19393"/>
    <x v="129"/>
    <x v="11"/>
    <s v="San Jose, CA"/>
    <s v="SAN"/>
    <s v="San Diego, CA"/>
    <n v="930"/>
    <n v="926"/>
    <n v="-4"/>
    <n v="13"/>
    <n v="939"/>
    <n v="1043"/>
    <n v="6"/>
    <n v="1050"/>
    <n v="1049"/>
    <n v="-1"/>
    <n v="0"/>
    <n v="0"/>
    <n v="80"/>
    <n v="83"/>
    <n v="64"/>
    <n v="417"/>
    <m/>
    <m/>
    <m/>
    <m/>
    <m/>
    <s v="10:49"/>
    <s v="09:26"/>
    <d v="1899-12-30T01:23:00"/>
    <s v="Morning"/>
    <x v="1"/>
    <x v="1"/>
    <x v="0"/>
  </r>
  <r>
    <x v="130"/>
    <s v="Southwest Airlines Co."/>
    <s v="Southwest Airlines Co.: WN"/>
    <s v="WN"/>
    <n v="19393"/>
    <x v="130"/>
    <x v="40"/>
    <s v="Phoenix, AZ"/>
    <s v="LAX"/>
    <s v="Los Angeles, CA"/>
    <n v="1350"/>
    <n v="1413"/>
    <n v="23"/>
    <n v="12"/>
    <n v="1425"/>
    <n v="1516"/>
    <n v="4"/>
    <n v="1510"/>
    <n v="1520"/>
    <n v="10"/>
    <n v="0"/>
    <n v="0"/>
    <n v="80"/>
    <n v="67"/>
    <n v="51"/>
    <n v="370"/>
    <m/>
    <m/>
    <m/>
    <m/>
    <m/>
    <s v="15:20"/>
    <s v="14:13"/>
    <d v="1899-12-30T01:07:00"/>
    <s v="Afternoon"/>
    <x v="0"/>
    <x v="0"/>
    <x v="0"/>
  </r>
  <r>
    <x v="131"/>
    <s v="Delta Air Lines Inc."/>
    <s v="Delta Air Lines Inc.: DL"/>
    <s v="DL"/>
    <n v="19790"/>
    <x v="131"/>
    <x v="15"/>
    <s v="New York, NY"/>
    <s v="TPA"/>
    <s v="Tampa, FL"/>
    <n v="1259"/>
    <n v="1255"/>
    <n v="-4"/>
    <n v="10"/>
    <n v="1305"/>
    <n v="1513"/>
    <n v="3"/>
    <n v="1545"/>
    <n v="1516"/>
    <n v="-29"/>
    <n v="0"/>
    <n v="0"/>
    <n v="166"/>
    <n v="141"/>
    <n v="128"/>
    <n v="1005"/>
    <m/>
    <m/>
    <m/>
    <m/>
    <m/>
    <s v="15:16"/>
    <s v="12:55"/>
    <d v="1899-12-30T02:21:00"/>
    <s v="Afternoon"/>
    <x v="1"/>
    <x v="6"/>
    <x v="0"/>
  </r>
  <r>
    <x v="132"/>
    <s v="SkyWest Airlines Inc."/>
    <s v="SkyWest Airlines Inc.: OO"/>
    <s v="OO"/>
    <n v="20304"/>
    <x v="132"/>
    <x v="60"/>
    <s v="Aspen, CO"/>
    <s v="LAX"/>
    <s v="Los Angeles, CA"/>
    <n v="1645"/>
    <n v="1649"/>
    <n v="4"/>
    <n v="52"/>
    <n v="1741"/>
    <n v="1823"/>
    <n v="9"/>
    <n v="1804"/>
    <n v="1832"/>
    <n v="28"/>
    <n v="0"/>
    <n v="0"/>
    <n v="139"/>
    <n v="163"/>
    <n v="102"/>
    <n v="737"/>
    <n v="0"/>
    <n v="0"/>
    <n v="0"/>
    <n v="0"/>
    <n v="28"/>
    <s v="18:32"/>
    <s v="16:49"/>
    <d v="1899-12-30T01:43:00"/>
    <s v="Afternoon"/>
    <x v="0"/>
    <x v="0"/>
    <x v="1"/>
  </r>
  <r>
    <x v="133"/>
    <s v="Southwest Airlines Co."/>
    <s v="Southwest Airlines Co.: WN"/>
    <s v="WN"/>
    <n v="19393"/>
    <x v="133"/>
    <x v="61"/>
    <s v="Honolulu, HI"/>
    <s v="KOA"/>
    <s v="Kona, HI"/>
    <n v="2025"/>
    <n v="2019"/>
    <n v="-6"/>
    <n v="13"/>
    <n v="2032"/>
    <n v="2059"/>
    <n v="3"/>
    <n v="2115"/>
    <n v="2102"/>
    <n v="-13"/>
    <n v="0"/>
    <n v="0"/>
    <n v="50"/>
    <n v="43"/>
    <n v="27"/>
    <n v="163"/>
    <m/>
    <m/>
    <m/>
    <m/>
    <m/>
    <s v="21:02"/>
    <s v="20:19"/>
    <d v="1899-12-30T00:43:00"/>
    <s v="Evening"/>
    <x v="1"/>
    <x v="3"/>
    <x v="0"/>
  </r>
  <r>
    <x v="134"/>
    <s v="Delta Air Lines Inc."/>
    <s v="Delta Air Lines Inc.: DL"/>
    <s v="DL"/>
    <n v="19790"/>
    <x v="134"/>
    <x v="3"/>
    <s v="Washington, DC"/>
    <s v="ATL"/>
    <s v="Atlanta, GA"/>
    <n v="1758"/>
    <n v="1753"/>
    <n v="-5"/>
    <n v="7"/>
    <n v="1800"/>
    <n v="1928"/>
    <n v="5"/>
    <n v="2001"/>
    <n v="1933"/>
    <n v="-28"/>
    <n v="0"/>
    <n v="0"/>
    <n v="123"/>
    <n v="100"/>
    <n v="88"/>
    <n v="547"/>
    <m/>
    <m/>
    <m/>
    <m/>
    <m/>
    <s v="19:33"/>
    <s v="17:53"/>
    <d v="1899-12-30T01:40:00"/>
    <s v="Afternoon"/>
    <x v="1"/>
    <x v="1"/>
    <x v="0"/>
  </r>
  <r>
    <x v="135"/>
    <s v="American Airlines Inc."/>
    <s v="American Airlines Inc.: AA"/>
    <s v="AA"/>
    <n v="19805"/>
    <x v="135"/>
    <x v="7"/>
    <s v="Atlanta, GA"/>
    <s v="PHL"/>
    <s v="Philadelphia, PA"/>
    <n v="1521"/>
    <n v="1519"/>
    <n v="-2"/>
    <n v="13"/>
    <n v="1532"/>
    <n v="1713"/>
    <n v="4"/>
    <n v="1734"/>
    <n v="1717"/>
    <n v="-17"/>
    <n v="0"/>
    <n v="0"/>
    <n v="133"/>
    <n v="118"/>
    <n v="101"/>
    <n v="666"/>
    <m/>
    <m/>
    <m/>
    <m/>
    <m/>
    <s v="17:17"/>
    <s v="15:19"/>
    <d v="1899-12-30T01:58:00"/>
    <s v="Afternoon"/>
    <x v="1"/>
    <x v="1"/>
    <x v="0"/>
  </r>
  <r>
    <x v="136"/>
    <s v="Mesa Airlines Inc."/>
    <s v="Mesa Airlines Inc.: YV"/>
    <s v="YV"/>
    <n v="20378"/>
    <x v="136"/>
    <x v="62"/>
    <s v="Midland/Odessa, TX"/>
    <s v="PHX"/>
    <s v="Phoenix, AZ"/>
    <n v="625"/>
    <n v="622"/>
    <n v="-3"/>
    <n v="10"/>
    <n v="632"/>
    <n v="704"/>
    <n v="4"/>
    <n v="723"/>
    <n v="708"/>
    <n v="-15"/>
    <n v="0"/>
    <n v="0"/>
    <n v="118"/>
    <n v="106"/>
    <n v="92"/>
    <n v="581"/>
    <m/>
    <m/>
    <m/>
    <m/>
    <m/>
    <s v="07:08"/>
    <s v="06:22"/>
    <d v="1899-12-30T00:46:00"/>
    <s v="Morning"/>
    <x v="1"/>
    <x v="2"/>
    <x v="0"/>
  </r>
  <r>
    <x v="137"/>
    <s v="Southwest Airlines Co."/>
    <s v="Southwest Airlines Co.: WN"/>
    <s v="WN"/>
    <n v="19393"/>
    <x v="137"/>
    <x v="12"/>
    <s v="Baltimore, MD"/>
    <s v="PIT"/>
    <s v="Pittsburgh, PA"/>
    <n v="2225"/>
    <n v="2217"/>
    <n v="-8"/>
    <n v="13"/>
    <n v="2230"/>
    <n v="2307"/>
    <n v="3"/>
    <n v="2330"/>
    <n v="2310"/>
    <n v="-20"/>
    <n v="0"/>
    <n v="0"/>
    <n v="65"/>
    <n v="53"/>
    <n v="37"/>
    <n v="210"/>
    <m/>
    <m/>
    <m/>
    <m/>
    <m/>
    <s v="23:10"/>
    <s v="22:17"/>
    <d v="1899-12-30T00:53:00"/>
    <s v="Evening"/>
    <x v="1"/>
    <x v="5"/>
    <x v="0"/>
  </r>
  <r>
    <x v="138"/>
    <s v="Delta Air Lines Inc."/>
    <s v="Delta Air Lines Inc.: DL"/>
    <s v="DL"/>
    <n v="19790"/>
    <x v="138"/>
    <x v="7"/>
    <s v="Atlanta, GA"/>
    <s v="DFW"/>
    <s v="Dallas/Fort Worth, TX"/>
    <n v="1215"/>
    <n v="1227"/>
    <n v="12"/>
    <n v="12"/>
    <n v="1239"/>
    <n v="1335"/>
    <n v="8"/>
    <n v="1344"/>
    <n v="1343"/>
    <n v="-1"/>
    <n v="0"/>
    <n v="0"/>
    <n v="149"/>
    <n v="136"/>
    <n v="116"/>
    <n v="731"/>
    <m/>
    <m/>
    <m/>
    <m/>
    <m/>
    <s v="13:43"/>
    <s v="12:27"/>
    <d v="1899-12-30T01:16:00"/>
    <s v="Afternoon"/>
    <x v="1"/>
    <x v="5"/>
    <x v="0"/>
  </r>
  <r>
    <x v="139"/>
    <s v="Allegiant Air"/>
    <s v="Allegiant Air: G4"/>
    <s v="G4"/>
    <n v="20368"/>
    <x v="139"/>
    <x v="17"/>
    <s v="Grand Rapids, MI"/>
    <s v="PIE"/>
    <s v="St. Petersburg, FL"/>
    <n v="1018"/>
    <n v="1018"/>
    <n v="0"/>
    <n v="15"/>
    <n v="1033"/>
    <n v="1244"/>
    <n v="4"/>
    <n v="1255"/>
    <n v="1248"/>
    <n v="-7"/>
    <n v="0"/>
    <n v="0"/>
    <n v="157"/>
    <n v="150"/>
    <n v="131"/>
    <n v="1044"/>
    <m/>
    <m/>
    <m/>
    <m/>
    <m/>
    <s v="12:48"/>
    <s v="10:18"/>
    <d v="1899-12-30T02:30:00"/>
    <s v="Morning"/>
    <x v="1"/>
    <x v="4"/>
    <x v="0"/>
  </r>
  <r>
    <x v="140"/>
    <s v="SkyWest Airlines Inc."/>
    <s v="SkyWest Airlines Inc.: OO"/>
    <s v="OO"/>
    <n v="20304"/>
    <x v="140"/>
    <x v="24"/>
    <s v="Salt Lake City, UT"/>
    <s v="OMA"/>
    <s v="Omaha, NE"/>
    <n v="925"/>
    <n v="928"/>
    <n v="3"/>
    <n v="14"/>
    <n v="942"/>
    <n v="1227"/>
    <n v="3"/>
    <n v="1245"/>
    <n v="1230"/>
    <n v="-15"/>
    <n v="0"/>
    <n v="0"/>
    <n v="140"/>
    <n v="122"/>
    <n v="105"/>
    <n v="840"/>
    <m/>
    <m/>
    <m/>
    <m/>
    <m/>
    <s v="12:30"/>
    <s v="09:28"/>
    <d v="1899-12-30T03:02:00"/>
    <s v="Morning"/>
    <x v="1"/>
    <x v="3"/>
    <x v="0"/>
  </r>
  <r>
    <x v="141"/>
    <s v="Delta Air Lines Inc."/>
    <s v="Delta Air Lines Inc.: DL"/>
    <s v="DL"/>
    <n v="19790"/>
    <x v="141"/>
    <x v="32"/>
    <s v="Los Angeles, CA"/>
    <s v="MCO"/>
    <s v="Orlando, FL"/>
    <n v="1035"/>
    <n v="1034"/>
    <n v="-1"/>
    <n v="14"/>
    <n v="1048"/>
    <n v="1821"/>
    <n v="18"/>
    <n v="1842"/>
    <n v="1839"/>
    <n v="-3"/>
    <n v="0"/>
    <n v="0"/>
    <n v="307"/>
    <n v="305"/>
    <n v="273"/>
    <n v="2218"/>
    <m/>
    <m/>
    <m/>
    <m/>
    <m/>
    <s v="18:39"/>
    <s v="10:34"/>
    <d v="1899-12-30T08:05:00"/>
    <s v="Morning"/>
    <x v="1"/>
    <x v="5"/>
    <x v="0"/>
  </r>
  <r>
    <x v="142"/>
    <s v="Southwest Airlines Co."/>
    <s v="Southwest Airlines Co.: WN"/>
    <s v="WN"/>
    <n v="19393"/>
    <x v="142"/>
    <x v="29"/>
    <s v="San Francisco, CA"/>
    <s v="BUR"/>
    <s v="Burbank, CA"/>
    <n v="1725"/>
    <n v="1721"/>
    <n v="-4"/>
    <n v="14"/>
    <n v="1735"/>
    <n v="1827"/>
    <n v="2"/>
    <n v="1845"/>
    <n v="1829"/>
    <n v="-16"/>
    <n v="0"/>
    <n v="0"/>
    <n v="80"/>
    <n v="68"/>
    <n v="52"/>
    <n v="326"/>
    <m/>
    <m/>
    <m/>
    <m/>
    <m/>
    <s v="18:29"/>
    <s v="17:21"/>
    <d v="1899-12-30T01:08:00"/>
    <s v="Afternoon"/>
    <x v="1"/>
    <x v="1"/>
    <x v="0"/>
  </r>
  <r>
    <x v="143"/>
    <s v="Southwest Airlines Co."/>
    <s v="Southwest Airlines Co.: WN"/>
    <s v="WN"/>
    <n v="19393"/>
    <x v="143"/>
    <x v="48"/>
    <s v="Orlando, FL"/>
    <s v="MDW"/>
    <s v="Chicago, IL"/>
    <n v="1705"/>
    <n v="1737"/>
    <n v="32"/>
    <n v="30"/>
    <n v="1807"/>
    <n v="1923"/>
    <n v="2"/>
    <n v="1850"/>
    <n v="1925"/>
    <n v="35"/>
    <n v="0"/>
    <n v="0"/>
    <n v="165"/>
    <n v="168"/>
    <n v="136"/>
    <n v="990"/>
    <n v="10"/>
    <n v="0"/>
    <n v="3"/>
    <n v="0"/>
    <n v="22"/>
    <s v="19:25"/>
    <s v="17:37"/>
    <d v="1899-12-30T01:48:00"/>
    <s v="Afternoon"/>
    <x v="0"/>
    <x v="6"/>
    <x v="1"/>
  </r>
  <r>
    <x v="144"/>
    <s v="Alaska Airlines Inc."/>
    <s v="Alaska Airlines Inc.: AS"/>
    <s v="AS"/>
    <n v="19930"/>
    <x v="144"/>
    <x v="6"/>
    <s v="Seattle, WA"/>
    <s v="DEN"/>
    <s v="Denver, CO"/>
    <n v="1550"/>
    <n v="1543"/>
    <n v="-7"/>
    <n v="29"/>
    <n v="1612"/>
    <n v="1914"/>
    <n v="6"/>
    <n v="1930"/>
    <n v="1920"/>
    <n v="-10"/>
    <n v="0"/>
    <n v="0"/>
    <n v="160"/>
    <n v="157"/>
    <n v="122"/>
    <n v="1024"/>
    <m/>
    <m/>
    <m/>
    <m/>
    <m/>
    <s v="19:20"/>
    <s v="15:43"/>
    <d v="1899-12-30T03:37:00"/>
    <s v="Afternoon"/>
    <x v="1"/>
    <x v="1"/>
    <x v="0"/>
  </r>
  <r>
    <x v="145"/>
    <s v="American Airlines Inc."/>
    <s v="American Airlines Inc.: AA"/>
    <s v="AA"/>
    <n v="19805"/>
    <x v="145"/>
    <x v="42"/>
    <s v="New York, NY"/>
    <s v="ORD"/>
    <s v="Chicago, IL"/>
    <n v="1030"/>
    <n v="1232"/>
    <n v="122"/>
    <n v="12"/>
    <n v="1244"/>
    <n v="1329"/>
    <n v="14"/>
    <n v="1208"/>
    <n v="1343"/>
    <n v="95"/>
    <n v="0"/>
    <n v="0"/>
    <n v="158"/>
    <n v="131"/>
    <n v="105"/>
    <n v="733"/>
    <n v="0"/>
    <n v="0"/>
    <n v="0"/>
    <n v="0"/>
    <n v="95"/>
    <s v="13:43"/>
    <s v="12:32"/>
    <d v="1899-12-30T01:11:00"/>
    <s v="Afternoon"/>
    <x v="0"/>
    <x v="6"/>
    <x v="1"/>
  </r>
  <r>
    <x v="146"/>
    <s v="SkyWest Airlines Inc."/>
    <s v="SkyWest Airlines Inc.: OO"/>
    <s v="OO"/>
    <n v="20304"/>
    <x v="146"/>
    <x v="15"/>
    <s v="New York, NY"/>
    <s v="IAD"/>
    <s v="Washington, DC"/>
    <n v="1455"/>
    <n v="1457"/>
    <n v="2"/>
    <n v="18"/>
    <n v="1515"/>
    <n v="1559"/>
    <n v="9"/>
    <n v="1627"/>
    <n v="1608"/>
    <n v="-19"/>
    <n v="0"/>
    <n v="0"/>
    <n v="92"/>
    <n v="71"/>
    <n v="44"/>
    <n v="228"/>
    <m/>
    <m/>
    <m/>
    <m/>
    <m/>
    <s v="16:08"/>
    <s v="14:57"/>
    <d v="1899-12-30T01:11:00"/>
    <s v="Afternoon"/>
    <x v="1"/>
    <x v="3"/>
    <x v="0"/>
  </r>
  <r>
    <x v="147"/>
    <s v="PSA Airlines Inc."/>
    <s v="PSA Airlines Inc.: OH"/>
    <s v="OH"/>
    <n v="20397"/>
    <x v="147"/>
    <x v="63"/>
    <s v="Buffalo, NY"/>
    <s v="DCA"/>
    <s v="Washington, DC"/>
    <n v="1731"/>
    <n v="1724"/>
    <n v="-7"/>
    <n v="10"/>
    <n v="1734"/>
    <n v="1824"/>
    <n v="6"/>
    <n v="1844"/>
    <n v="1830"/>
    <n v="-14"/>
    <n v="0"/>
    <n v="0"/>
    <n v="73"/>
    <n v="66"/>
    <n v="50"/>
    <n v="296"/>
    <m/>
    <m/>
    <m/>
    <m/>
    <m/>
    <s v="18:30"/>
    <s v="17:24"/>
    <d v="1899-12-30T01:06:00"/>
    <s v="Afternoon"/>
    <x v="1"/>
    <x v="1"/>
    <x v="0"/>
  </r>
  <r>
    <x v="148"/>
    <s v="SkyWest Airlines Inc."/>
    <s v="SkyWest Airlines Inc.: OO"/>
    <s v="OO"/>
    <n v="20304"/>
    <x v="148"/>
    <x v="0"/>
    <s v="Denver, CO"/>
    <s v="CID"/>
    <s v="Cedar Rapids/Iowa City, IA"/>
    <n v="1336"/>
    <n v="1353"/>
    <n v="17"/>
    <n v="20"/>
    <n v="1413"/>
    <n v="1644"/>
    <n v="4"/>
    <n v="1639"/>
    <n v="1648"/>
    <n v="9"/>
    <n v="0"/>
    <n v="0"/>
    <n v="123"/>
    <n v="115"/>
    <n v="91"/>
    <n v="692"/>
    <m/>
    <m/>
    <m/>
    <m/>
    <m/>
    <s v="16:48"/>
    <s v="13:53"/>
    <d v="1899-12-30T02:55:00"/>
    <s v="Afternoon"/>
    <x v="0"/>
    <x v="5"/>
    <x v="0"/>
  </r>
  <r>
    <x v="149"/>
    <s v="SkyWest Airlines Inc."/>
    <s v="SkyWest Airlines Inc.: OO"/>
    <s v="OO"/>
    <n v="20304"/>
    <x v="149"/>
    <x v="40"/>
    <s v="Phoenix, AZ"/>
    <s v="PSP"/>
    <s v="Palm Springs, CA"/>
    <n v="2115"/>
    <n v="2109"/>
    <n v="-6"/>
    <n v="16"/>
    <n v="2125"/>
    <n v="2103"/>
    <n v="3"/>
    <n v="2125"/>
    <n v="2106"/>
    <n v="-19"/>
    <n v="0"/>
    <n v="0"/>
    <n v="70"/>
    <n v="57"/>
    <n v="38"/>
    <n v="261"/>
    <m/>
    <m/>
    <m/>
    <m/>
    <m/>
    <s v="21:06"/>
    <s v="21:09"/>
    <n v="-2.0833333333333259E-3"/>
    <s v="Evening"/>
    <x v="1"/>
    <x v="0"/>
    <x v="0"/>
  </r>
  <r>
    <x v="150"/>
    <s v="Southwest Airlines Co."/>
    <s v="Southwest Airlines Co.: WN"/>
    <s v="WN"/>
    <n v="19393"/>
    <x v="150"/>
    <x v="0"/>
    <s v="Denver, CO"/>
    <s v="SEA"/>
    <s v="Seattle, WA"/>
    <n v="1200"/>
    <n v="1209"/>
    <n v="9"/>
    <n v="11"/>
    <n v="1220"/>
    <n v="1324"/>
    <n v="6"/>
    <n v="1355"/>
    <n v="1330"/>
    <n v="-25"/>
    <n v="0"/>
    <n v="0"/>
    <n v="175"/>
    <n v="141"/>
    <n v="124"/>
    <n v="1024"/>
    <m/>
    <m/>
    <m/>
    <m/>
    <m/>
    <s v="13:30"/>
    <s v="12:09"/>
    <d v="1899-12-30T01:21:00"/>
    <s v="Afternoon"/>
    <x v="1"/>
    <x v="6"/>
    <x v="0"/>
  </r>
  <r>
    <x v="151"/>
    <s v="Allegiant Air"/>
    <s v="Allegiant Air: G4"/>
    <s v="G4"/>
    <n v="20368"/>
    <x v="151"/>
    <x v="64"/>
    <s v="Tucson, AZ"/>
    <s v="BLI"/>
    <s v="Bellingham, WA"/>
    <n v="1240"/>
    <n v="1255"/>
    <n v="15"/>
    <n v="19"/>
    <n v="1314"/>
    <n v="1524"/>
    <n v="6"/>
    <n v="1457"/>
    <n v="1530"/>
    <n v="33"/>
    <n v="0"/>
    <n v="0"/>
    <n v="197"/>
    <n v="215"/>
    <n v="190"/>
    <n v="1299"/>
    <n v="0"/>
    <n v="15"/>
    <n v="18"/>
    <n v="0"/>
    <n v="0"/>
    <s v="15:30"/>
    <s v="12:55"/>
    <d v="1899-12-30T02:35:00"/>
    <s v="Afternoon"/>
    <x v="0"/>
    <x v="3"/>
    <x v="1"/>
  </r>
  <r>
    <x v="152"/>
    <s v="SkyWest Airlines Inc."/>
    <s v="SkyWest Airlines Inc.: OO"/>
    <s v="OO"/>
    <n v="20304"/>
    <x v="152"/>
    <x v="24"/>
    <s v="Salt Lake City, UT"/>
    <s v="SFO"/>
    <s v="San Francisco, CA"/>
    <n v="1700"/>
    <n v="1659"/>
    <n v="-1"/>
    <n v="17"/>
    <n v="1716"/>
    <n v="1751"/>
    <n v="5"/>
    <n v="1819"/>
    <n v="1756"/>
    <n v="-23"/>
    <n v="0"/>
    <n v="0"/>
    <n v="139"/>
    <n v="117"/>
    <n v="95"/>
    <n v="599"/>
    <m/>
    <m/>
    <m/>
    <m/>
    <m/>
    <s v="17:56"/>
    <s v="16:59"/>
    <d v="1899-12-30T00:57:00"/>
    <s v="Afternoon"/>
    <x v="1"/>
    <x v="6"/>
    <x v="0"/>
  </r>
  <r>
    <x v="153"/>
    <s v="Southwest Airlines Co."/>
    <s v="Southwest Airlines Co.: WN"/>
    <s v="WN"/>
    <n v="19393"/>
    <x v="153"/>
    <x v="25"/>
    <s v="Nashville, TN"/>
    <s v="MDW"/>
    <s v="Chicago, IL"/>
    <n v="1850"/>
    <n v="2022"/>
    <n v="92"/>
    <n v="11"/>
    <n v="2033"/>
    <n v="2137"/>
    <n v="6"/>
    <n v="2025"/>
    <n v="2143"/>
    <n v="78"/>
    <n v="0"/>
    <n v="0"/>
    <n v="95"/>
    <n v="81"/>
    <n v="64"/>
    <n v="395"/>
    <n v="78"/>
    <n v="0"/>
    <n v="0"/>
    <n v="0"/>
    <n v="0"/>
    <s v="21:43"/>
    <s v="20:22"/>
    <d v="1899-12-30T01:21:00"/>
    <s v="Evening"/>
    <x v="0"/>
    <x v="0"/>
    <x v="1"/>
  </r>
  <r>
    <x v="154"/>
    <s v="SkyWest Airlines Inc."/>
    <s v="SkyWest Airlines Inc.: OO"/>
    <s v="OO"/>
    <n v="20304"/>
    <x v="154"/>
    <x v="65"/>
    <s v="Syracuse, NY"/>
    <s v="DEN"/>
    <s v="Denver, CO"/>
    <n v="1530"/>
    <n v="1523"/>
    <n v="-7"/>
    <n v="9"/>
    <n v="1532"/>
    <n v="1731"/>
    <n v="11"/>
    <n v="1800"/>
    <n v="1742"/>
    <n v="-18"/>
    <n v="0"/>
    <n v="0"/>
    <n v="270"/>
    <n v="259"/>
    <n v="239"/>
    <n v="1492"/>
    <m/>
    <m/>
    <m/>
    <m/>
    <m/>
    <s v="17:42"/>
    <s v="15:23"/>
    <d v="1899-12-30T02:19:00"/>
    <s v="Afternoon"/>
    <x v="1"/>
    <x v="3"/>
    <x v="0"/>
  </r>
  <r>
    <x v="155"/>
    <s v="Republic Airline"/>
    <s v="Republic Airline: YX"/>
    <s v="YX"/>
    <n v="20452"/>
    <x v="155"/>
    <x v="37"/>
    <s v="Columbus, OH"/>
    <s v="EWR"/>
    <s v="Newark, NJ"/>
    <n v="700"/>
    <n v="653"/>
    <n v="-7"/>
    <n v="11"/>
    <n v="704"/>
    <n v="811"/>
    <n v="31"/>
    <n v="859"/>
    <n v="842"/>
    <n v="-17"/>
    <n v="0"/>
    <n v="0"/>
    <n v="119"/>
    <n v="109"/>
    <n v="67"/>
    <n v="463"/>
    <m/>
    <m/>
    <m/>
    <m/>
    <m/>
    <s v="08:42"/>
    <s v="06:53"/>
    <d v="1899-12-30T01:49:00"/>
    <s v="Morning"/>
    <x v="1"/>
    <x v="6"/>
    <x v="0"/>
  </r>
  <r>
    <x v="156"/>
    <s v="Delta Air Lines Inc."/>
    <s v="Delta Air Lines Inc.: DL"/>
    <s v="DL"/>
    <n v="19790"/>
    <x v="156"/>
    <x v="66"/>
    <s v="Madison, WI"/>
    <s v="ATL"/>
    <s v="Atlanta, GA"/>
    <n v="1705"/>
    <n v="1700"/>
    <n v="-5"/>
    <n v="11"/>
    <n v="1711"/>
    <n v="1952"/>
    <n v="7"/>
    <n v="2020"/>
    <n v="1959"/>
    <n v="-21"/>
    <n v="0"/>
    <n v="0"/>
    <n v="135"/>
    <n v="119"/>
    <n v="101"/>
    <n v="707"/>
    <m/>
    <m/>
    <m/>
    <m/>
    <m/>
    <s v="19:59"/>
    <s v="17:00"/>
    <d v="1899-12-30T02:59:00"/>
    <s v="Afternoon"/>
    <x v="1"/>
    <x v="0"/>
    <x v="0"/>
  </r>
  <r>
    <x v="157"/>
    <s v="Southwest Airlines Co."/>
    <s v="Southwest Airlines Co.: WN"/>
    <s v="WN"/>
    <n v="19393"/>
    <x v="157"/>
    <x v="27"/>
    <s v="Indianapolis, IN"/>
    <s v="DEN"/>
    <s v="Denver, CO"/>
    <n v="1920"/>
    <n v="2020"/>
    <n v="60"/>
    <n v="7"/>
    <n v="2027"/>
    <n v="2038"/>
    <n v="6"/>
    <n v="2000"/>
    <n v="2044"/>
    <n v="44"/>
    <n v="0"/>
    <n v="0"/>
    <n v="160"/>
    <n v="144"/>
    <n v="131"/>
    <n v="977"/>
    <n v="10"/>
    <n v="0"/>
    <n v="0"/>
    <n v="0"/>
    <n v="34"/>
    <s v="20:44"/>
    <s v="20:20"/>
    <d v="1899-12-30T00:24:00"/>
    <s v="Evening"/>
    <x v="0"/>
    <x v="5"/>
    <x v="1"/>
  </r>
  <r>
    <x v="158"/>
    <s v="PSA Airlines Inc."/>
    <s v="PSA Airlines Inc.: OH"/>
    <s v="OH"/>
    <n v="20397"/>
    <x v="158"/>
    <x v="19"/>
    <s v="Charlotte, NC"/>
    <s v="EWN"/>
    <s v="New Bern/Morehead/Beaufort, NC"/>
    <n v="2000"/>
    <n v="1954"/>
    <n v="-6"/>
    <n v="12"/>
    <n v="2006"/>
    <n v="2043"/>
    <n v="2"/>
    <n v="2102"/>
    <n v="2045"/>
    <n v="-17"/>
    <n v="0"/>
    <n v="0"/>
    <n v="62"/>
    <n v="51"/>
    <n v="37"/>
    <n v="221"/>
    <m/>
    <m/>
    <m/>
    <m/>
    <m/>
    <s v="20:45"/>
    <s v="19:54"/>
    <d v="1899-12-30T00:51:00"/>
    <s v="Evening"/>
    <x v="1"/>
    <x v="6"/>
    <x v="0"/>
  </r>
  <r>
    <x v="159"/>
    <s v="United Air Lines Inc."/>
    <s v="United Air Lines Inc.: UA"/>
    <s v="UA"/>
    <n v="19977"/>
    <x v="159"/>
    <x v="54"/>
    <s v="Newark, NJ"/>
    <s v="SFO"/>
    <s v="San Francisco, CA"/>
    <n v="830"/>
    <n v="911"/>
    <n v="41"/>
    <n v="33"/>
    <n v="944"/>
    <n v="1228"/>
    <n v="6"/>
    <n v="1155"/>
    <n v="1234"/>
    <n v="39"/>
    <n v="0"/>
    <n v="0"/>
    <n v="385"/>
    <n v="383"/>
    <n v="344"/>
    <n v="2565"/>
    <n v="38"/>
    <n v="0"/>
    <n v="0"/>
    <n v="0"/>
    <n v="1"/>
    <s v="12:34"/>
    <s v="09:11"/>
    <d v="1899-12-30T03:23:00"/>
    <s v="Morning"/>
    <x v="0"/>
    <x v="2"/>
    <x v="1"/>
  </r>
  <r>
    <x v="160"/>
    <s v="SkyWest Airlines Inc."/>
    <s v="SkyWest Airlines Inc.: OO"/>
    <s v="OO"/>
    <n v="20304"/>
    <x v="160"/>
    <x v="67"/>
    <s v="Fresno, CA"/>
    <s v="SLC"/>
    <s v="Salt Lake City, UT"/>
    <n v="604"/>
    <n v="559"/>
    <n v="-5"/>
    <n v="12"/>
    <n v="611"/>
    <n v="822"/>
    <n v="6"/>
    <n v="841"/>
    <n v="828"/>
    <n v="-13"/>
    <n v="0"/>
    <n v="0"/>
    <n v="97"/>
    <n v="89"/>
    <n v="71"/>
    <n v="501"/>
    <m/>
    <m/>
    <m/>
    <m/>
    <m/>
    <s v="08:28"/>
    <s v="05:59"/>
    <d v="1899-12-30T02:29:00"/>
    <s v="Night"/>
    <x v="1"/>
    <x v="3"/>
    <x v="0"/>
  </r>
  <r>
    <x v="161"/>
    <s v="SkyWest Airlines Inc."/>
    <s v="SkyWest Airlines Inc.: OO"/>
    <s v="OO"/>
    <n v="20304"/>
    <x v="161"/>
    <x v="20"/>
    <s v="Chicago, IL"/>
    <s v="AVL"/>
    <s v="Asheville, NC"/>
    <n v="2003"/>
    <n v="2032"/>
    <n v="29"/>
    <n v="11"/>
    <n v="2043"/>
    <n v="2257"/>
    <n v="4"/>
    <n v="2301"/>
    <n v="2301"/>
    <n v="0"/>
    <n v="0"/>
    <n v="0"/>
    <n v="118"/>
    <n v="89"/>
    <n v="74"/>
    <n v="536"/>
    <m/>
    <m/>
    <m/>
    <m/>
    <m/>
    <s v="23:01"/>
    <s v="20:32"/>
    <d v="1899-12-30T02:29:00"/>
    <s v="Evening"/>
    <x v="0"/>
    <x v="6"/>
    <x v="0"/>
  </r>
  <r>
    <x v="162"/>
    <s v="SkyWest Airlines Inc."/>
    <s v="SkyWest Airlines Inc.: OO"/>
    <s v="OO"/>
    <n v="20304"/>
    <x v="162"/>
    <x v="68"/>
    <s v="Fort Wayne, IN"/>
    <s v="MSP"/>
    <s v="Minneapolis, MN"/>
    <n v="815"/>
    <n v="814"/>
    <n v="-1"/>
    <n v="9"/>
    <n v="823"/>
    <n v="842"/>
    <n v="5"/>
    <n v="930"/>
    <n v="847"/>
    <n v="-43"/>
    <n v="0"/>
    <n v="0"/>
    <n v="135"/>
    <n v="93"/>
    <n v="79"/>
    <n v="488"/>
    <m/>
    <m/>
    <m/>
    <m/>
    <m/>
    <s v="08:47"/>
    <s v="08:14"/>
    <d v="1899-12-30T00:33:00"/>
    <s v="Morning"/>
    <x v="1"/>
    <x v="2"/>
    <x v="0"/>
  </r>
  <r>
    <x v="163"/>
    <s v="Delta Air Lines Inc."/>
    <s v="Delta Air Lines Inc.: DL"/>
    <s v="DL"/>
    <n v="19790"/>
    <x v="163"/>
    <x v="42"/>
    <s v="New York, NY"/>
    <s v="IAH"/>
    <s v="Houston, TX"/>
    <n v="835"/>
    <n v="829"/>
    <n v="-6"/>
    <n v="18"/>
    <n v="847"/>
    <n v="1116"/>
    <n v="11"/>
    <n v="1209"/>
    <n v="1127"/>
    <n v="-42"/>
    <n v="0"/>
    <n v="0"/>
    <n v="274"/>
    <n v="238"/>
    <n v="209"/>
    <n v="1416"/>
    <m/>
    <m/>
    <m/>
    <m/>
    <m/>
    <s v="11:27"/>
    <s v="08:29"/>
    <d v="1899-12-30T02:58:00"/>
    <s v="Morning"/>
    <x v="1"/>
    <x v="0"/>
    <x v="0"/>
  </r>
  <r>
    <x v="164"/>
    <s v="SkyWest Airlines Inc."/>
    <s v="SkyWest Airlines Inc.: OO"/>
    <s v="OO"/>
    <n v="20304"/>
    <x v="164"/>
    <x v="69"/>
    <s v="Lansing, MI"/>
    <s v="DTW"/>
    <s v="Detroit, MI"/>
    <n v="935"/>
    <n v="930"/>
    <n v="-5"/>
    <n v="9"/>
    <n v="939"/>
    <n v="1000"/>
    <n v="8"/>
    <n v="1018"/>
    <n v="1008"/>
    <n v="-10"/>
    <n v="0"/>
    <n v="0"/>
    <n v="43"/>
    <n v="38"/>
    <n v="21"/>
    <n v="74"/>
    <m/>
    <m/>
    <m/>
    <m/>
    <m/>
    <s v="10:08"/>
    <s v="09:30"/>
    <d v="1899-12-30T00:38:00"/>
    <s v="Morning"/>
    <x v="1"/>
    <x v="6"/>
    <x v="0"/>
  </r>
  <r>
    <x v="165"/>
    <s v="American Airlines Inc."/>
    <s v="American Airlines Inc.: AA"/>
    <s v="AA"/>
    <n v="19805"/>
    <x v="165"/>
    <x v="7"/>
    <s v="Atlanta, GA"/>
    <s v="DFW"/>
    <s v="Dallas/Fort Worth, TX"/>
    <n v="1628"/>
    <n v="1627"/>
    <n v="-1"/>
    <n v="16"/>
    <n v="1643"/>
    <n v="1734"/>
    <n v="15"/>
    <n v="1809"/>
    <n v="1749"/>
    <n v="-20"/>
    <n v="0"/>
    <n v="0"/>
    <n v="161"/>
    <n v="142"/>
    <n v="111"/>
    <n v="731"/>
    <m/>
    <m/>
    <m/>
    <m/>
    <m/>
    <s v="17:49"/>
    <s v="16:27"/>
    <d v="1899-12-30T01:22:00"/>
    <s v="Afternoon"/>
    <x v="1"/>
    <x v="4"/>
    <x v="0"/>
  </r>
  <r>
    <x v="166"/>
    <s v="Delta Air Lines Inc."/>
    <s v="Delta Air Lines Inc.: DL"/>
    <s v="DL"/>
    <n v="19790"/>
    <x v="166"/>
    <x v="6"/>
    <s v="Seattle, WA"/>
    <s v="MSP"/>
    <s v="Minneapolis, MN"/>
    <n v="630"/>
    <n v="624"/>
    <n v="-6"/>
    <n v="15"/>
    <n v="639"/>
    <n v="1124"/>
    <n v="2"/>
    <n v="1136"/>
    <n v="1126"/>
    <n v="-10"/>
    <n v="0"/>
    <n v="0"/>
    <n v="186"/>
    <n v="182"/>
    <n v="165"/>
    <n v="1399"/>
    <m/>
    <m/>
    <m/>
    <m/>
    <m/>
    <s v="11:26"/>
    <s v="06:24"/>
    <d v="1899-12-30T05:02:00"/>
    <s v="Morning"/>
    <x v="1"/>
    <x v="2"/>
    <x v="0"/>
  </r>
  <r>
    <x v="167"/>
    <s v="United Air Lines Inc."/>
    <s v="United Air Lines Inc.: UA"/>
    <s v="UA"/>
    <n v="19977"/>
    <x v="167"/>
    <x v="29"/>
    <s v="San Francisco, CA"/>
    <s v="SEA"/>
    <s v="Seattle, WA"/>
    <n v="1035"/>
    <n v="1059"/>
    <n v="24"/>
    <n v="27"/>
    <n v="1126"/>
    <n v="1257"/>
    <n v="8"/>
    <n v="1254"/>
    <n v="1305"/>
    <n v="11"/>
    <n v="0"/>
    <n v="0"/>
    <n v="139"/>
    <n v="126"/>
    <n v="91"/>
    <n v="679"/>
    <m/>
    <m/>
    <m/>
    <m/>
    <m/>
    <s v="13:05"/>
    <s v="10:59"/>
    <d v="1899-12-30T02:06:00"/>
    <s v="Morning"/>
    <x v="0"/>
    <x v="5"/>
    <x v="0"/>
  </r>
  <r>
    <x v="168"/>
    <s v="Delta Air Lines Inc."/>
    <s v="Delta Air Lines Inc.: DL"/>
    <s v="DL"/>
    <n v="19790"/>
    <x v="168"/>
    <x v="61"/>
    <s v="Honolulu, HI"/>
    <s v="SEA"/>
    <s v="Seattle, WA"/>
    <n v="1400"/>
    <n v="1357"/>
    <n v="-3"/>
    <n v="19"/>
    <n v="1416"/>
    <n v="2134"/>
    <n v="9"/>
    <n v="2153"/>
    <n v="2143"/>
    <n v="-10"/>
    <n v="0"/>
    <n v="0"/>
    <n v="353"/>
    <n v="346"/>
    <n v="318"/>
    <n v="2677"/>
    <m/>
    <m/>
    <m/>
    <m/>
    <m/>
    <s v="21:43"/>
    <s v="13:57"/>
    <d v="1899-12-30T07:46:00"/>
    <s v="Afternoon"/>
    <x v="1"/>
    <x v="5"/>
    <x v="0"/>
  </r>
  <r>
    <x v="169"/>
    <s v="Envoy Air"/>
    <s v="Envoy Air: MQ"/>
    <s v="MQ"/>
    <n v="20398"/>
    <x v="169"/>
    <x v="25"/>
    <s v="Nashville, TN"/>
    <s v="TPA"/>
    <s v="Tampa, FL"/>
    <n v="1630"/>
    <n v="1627"/>
    <n v="-3"/>
    <n v="11"/>
    <n v="1638"/>
    <n v="1903"/>
    <n v="4"/>
    <n v="1918"/>
    <n v="1907"/>
    <n v="-11"/>
    <n v="0"/>
    <n v="0"/>
    <n v="108"/>
    <n v="100"/>
    <n v="85"/>
    <n v="612"/>
    <m/>
    <m/>
    <m/>
    <m/>
    <m/>
    <s v="19:07"/>
    <s v="16:27"/>
    <d v="1899-12-30T02:40:00"/>
    <s v="Afternoon"/>
    <x v="1"/>
    <x v="6"/>
    <x v="0"/>
  </r>
  <r>
    <x v="170"/>
    <s v="Southwest Airlines Co."/>
    <s v="Southwest Airlines Co.: WN"/>
    <s v="WN"/>
    <n v="19393"/>
    <x v="170"/>
    <x v="0"/>
    <s v="Denver, CO"/>
    <s v="ATL"/>
    <s v="Atlanta, GA"/>
    <n v="1130"/>
    <n v="1127"/>
    <n v="-3"/>
    <n v="11"/>
    <n v="1138"/>
    <n v="1601"/>
    <n v="7"/>
    <n v="1625"/>
    <n v="1608"/>
    <n v="-17"/>
    <n v="0"/>
    <n v="0"/>
    <n v="175"/>
    <n v="161"/>
    <n v="143"/>
    <n v="1199"/>
    <m/>
    <m/>
    <m/>
    <m/>
    <m/>
    <s v="16:08"/>
    <s v="11:27"/>
    <d v="1899-12-30T04:41:00"/>
    <s v="Morning"/>
    <x v="1"/>
    <x v="4"/>
    <x v="0"/>
  </r>
  <r>
    <x v="171"/>
    <s v="American Airlines Inc."/>
    <s v="American Airlines Inc.: AA"/>
    <s v="AA"/>
    <n v="19805"/>
    <x v="171"/>
    <x v="33"/>
    <s v="Sacramento, CA"/>
    <s v="PHX"/>
    <s v="Phoenix, AZ"/>
    <n v="1623"/>
    <n v="1614"/>
    <n v="-9"/>
    <n v="12"/>
    <n v="1626"/>
    <n v="1748"/>
    <n v="3"/>
    <n v="1815"/>
    <n v="1751"/>
    <n v="-24"/>
    <n v="0"/>
    <n v="0"/>
    <n v="112"/>
    <n v="97"/>
    <n v="82"/>
    <n v="647"/>
    <m/>
    <m/>
    <m/>
    <m/>
    <m/>
    <s v="17:51"/>
    <s v="16:14"/>
    <d v="1899-12-30T01:37:00"/>
    <s v="Afternoon"/>
    <x v="1"/>
    <x v="1"/>
    <x v="0"/>
  </r>
  <r>
    <x v="172"/>
    <s v="Envoy Air"/>
    <s v="Envoy Air: MQ"/>
    <s v="MQ"/>
    <n v="20398"/>
    <x v="172"/>
    <x v="70"/>
    <s v="Abilene, TX"/>
    <s v="DFW"/>
    <s v="Dallas/Fort Worth, TX"/>
    <n v="755"/>
    <n v="752"/>
    <n v="-3"/>
    <n v="8"/>
    <n v="800"/>
    <n v="832"/>
    <n v="8"/>
    <n v="906"/>
    <n v="840"/>
    <n v="-26"/>
    <n v="0"/>
    <n v="0"/>
    <n v="71"/>
    <n v="48"/>
    <n v="32"/>
    <n v="158"/>
    <m/>
    <m/>
    <m/>
    <m/>
    <m/>
    <s v="08:40"/>
    <s v="07:52"/>
    <d v="1899-12-30T00:48:00"/>
    <s v="Morning"/>
    <x v="1"/>
    <x v="1"/>
    <x v="0"/>
  </r>
  <r>
    <x v="173"/>
    <s v="JetBlue Airways"/>
    <s v="JetBlue Airways: B6"/>
    <s v="B6"/>
    <n v="20409"/>
    <x v="173"/>
    <x v="15"/>
    <s v="New York, NY"/>
    <s v="BQN"/>
    <s v="Aguadilla, PR"/>
    <n v="810"/>
    <n v="856"/>
    <n v="46"/>
    <n v="26"/>
    <n v="922"/>
    <n v="1234"/>
    <n v="11"/>
    <n v="1207"/>
    <n v="1245"/>
    <n v="38"/>
    <n v="0"/>
    <n v="0"/>
    <n v="237"/>
    <n v="229"/>
    <n v="192"/>
    <n v="1576"/>
    <n v="3"/>
    <n v="0"/>
    <n v="0"/>
    <n v="0"/>
    <n v="35"/>
    <s v="12:45"/>
    <s v="08:56"/>
    <d v="1899-12-30T03:49:00"/>
    <s v="Morning"/>
    <x v="0"/>
    <x v="1"/>
    <x v="1"/>
  </r>
  <r>
    <x v="174"/>
    <s v="Endeavor Air Inc."/>
    <s v="Endeavor Air Inc.: 9E"/>
    <s v="9E"/>
    <n v="20363"/>
    <x v="174"/>
    <x v="71"/>
    <s v="Wichita, KS"/>
    <s v="MSP"/>
    <s v="Minneapolis, MN"/>
    <n v="1515"/>
    <n v="1512"/>
    <n v="-3"/>
    <n v="13"/>
    <n v="1525"/>
    <n v="1634"/>
    <n v="4"/>
    <n v="1712"/>
    <n v="1638"/>
    <n v="-34"/>
    <n v="0"/>
    <n v="0"/>
    <n v="117"/>
    <n v="86"/>
    <n v="69"/>
    <n v="545"/>
    <m/>
    <m/>
    <m/>
    <m/>
    <m/>
    <s v="16:38"/>
    <s v="15:12"/>
    <d v="1899-12-30T01:26:00"/>
    <s v="Afternoon"/>
    <x v="1"/>
    <x v="3"/>
    <x v="0"/>
  </r>
  <r>
    <x v="175"/>
    <s v="American Airlines Inc."/>
    <s v="American Airlines Inc.: AA"/>
    <s v="AA"/>
    <n v="19805"/>
    <x v="175"/>
    <x v="43"/>
    <s v="Philadelphia, PA"/>
    <s v="CLT"/>
    <s v="Charlotte, NC"/>
    <n v="1539"/>
    <n v="1554"/>
    <n v="15"/>
    <n v="13"/>
    <n v="1607"/>
    <n v="1714"/>
    <n v="5"/>
    <n v="1727"/>
    <n v="1719"/>
    <n v="-8"/>
    <n v="0"/>
    <n v="0"/>
    <n v="108"/>
    <n v="85"/>
    <n v="67"/>
    <n v="449"/>
    <m/>
    <m/>
    <m/>
    <m/>
    <m/>
    <s v="17:19"/>
    <s v="15:54"/>
    <d v="1899-12-30T01:25:00"/>
    <s v="Afternoon"/>
    <x v="1"/>
    <x v="3"/>
    <x v="0"/>
  </r>
  <r>
    <x v="176"/>
    <s v="Endeavor Air Inc."/>
    <s v="Endeavor Air Inc.: 9E"/>
    <s v="9E"/>
    <n v="20363"/>
    <x v="176"/>
    <x v="7"/>
    <s v="Atlanta, GA"/>
    <s v="MOB"/>
    <s v="Mobile, AL"/>
    <n v="2230"/>
    <n v="2224"/>
    <n v="-6"/>
    <n v="52"/>
    <n v="2316"/>
    <n v="2313"/>
    <n v="5"/>
    <n v="2255"/>
    <n v="2318"/>
    <n v="23"/>
    <n v="0"/>
    <n v="0"/>
    <n v="85"/>
    <n v="114"/>
    <n v="57"/>
    <n v="302"/>
    <n v="0"/>
    <n v="0"/>
    <n v="23"/>
    <n v="0"/>
    <n v="0"/>
    <s v="23:18"/>
    <s v="22:24"/>
    <d v="1899-12-30T00:54:00"/>
    <s v="Evening"/>
    <x v="1"/>
    <x v="3"/>
    <x v="1"/>
  </r>
  <r>
    <x v="177"/>
    <s v="Horizon Air"/>
    <s v="Horizon Air: QX"/>
    <s v="QX"/>
    <n v="19687"/>
    <x v="177"/>
    <x v="32"/>
    <s v="Los Angeles, CA"/>
    <s v="BOI"/>
    <s v="Boise, ID"/>
    <n v="1715"/>
    <n v="1709"/>
    <n v="-6"/>
    <n v="13"/>
    <n v="1722"/>
    <n v="1955"/>
    <n v="7"/>
    <n v="2020"/>
    <n v="2002"/>
    <n v="-18"/>
    <n v="0"/>
    <n v="0"/>
    <n v="125"/>
    <n v="113"/>
    <n v="93"/>
    <n v="674"/>
    <m/>
    <m/>
    <m/>
    <m/>
    <m/>
    <s v="20:02"/>
    <s v="17:09"/>
    <d v="1899-12-30T02:53:00"/>
    <s v="Afternoon"/>
    <x v="1"/>
    <x v="5"/>
    <x v="0"/>
  </r>
  <r>
    <x v="178"/>
    <s v="Republic Airline"/>
    <s v="Republic Airline: YX"/>
    <s v="YX"/>
    <n v="20452"/>
    <x v="178"/>
    <x v="3"/>
    <s v="Washington, DC"/>
    <s v="LGA"/>
    <s v="New York, NY"/>
    <n v="800"/>
    <n v="756"/>
    <n v="-4"/>
    <n v="15"/>
    <n v="811"/>
    <n v="854"/>
    <n v="17"/>
    <n v="919"/>
    <n v="911"/>
    <n v="-8"/>
    <n v="0"/>
    <n v="0"/>
    <n v="79"/>
    <n v="75"/>
    <n v="43"/>
    <n v="214"/>
    <m/>
    <m/>
    <m/>
    <m/>
    <m/>
    <s v="09:11"/>
    <s v="07:56"/>
    <d v="1899-12-30T01:15:00"/>
    <s v="Morning"/>
    <x v="1"/>
    <x v="2"/>
    <x v="0"/>
  </r>
  <r>
    <x v="179"/>
    <s v="United Air Lines Inc."/>
    <s v="United Air Lines Inc.: UA"/>
    <s v="UA"/>
    <n v="19977"/>
    <x v="179"/>
    <x v="16"/>
    <s v="Fort Lauderdale, FL"/>
    <s v="ORD"/>
    <s v="Chicago, IL"/>
    <n v="1618"/>
    <n v="1605"/>
    <n v="-13"/>
    <n v="13"/>
    <n v="1618"/>
    <n v="1759"/>
    <n v="17"/>
    <n v="1850"/>
    <n v="1816"/>
    <n v="-34"/>
    <n v="0"/>
    <n v="0"/>
    <n v="212"/>
    <n v="191"/>
    <n v="161"/>
    <n v="1182"/>
    <m/>
    <m/>
    <m/>
    <m/>
    <m/>
    <s v="18:16"/>
    <s v="16:05"/>
    <d v="1899-12-30T02:11:00"/>
    <s v="Afternoon"/>
    <x v="1"/>
    <x v="3"/>
    <x v="0"/>
  </r>
  <r>
    <x v="180"/>
    <s v="United Air Lines Inc."/>
    <s v="United Air Lines Inc.: UA"/>
    <s v="UA"/>
    <n v="19977"/>
    <x v="180"/>
    <x v="24"/>
    <s v="Salt Lake City, UT"/>
    <s v="IAH"/>
    <s v="Houston, TX"/>
    <n v="1345"/>
    <n v="1324"/>
    <n v="-21"/>
    <n v="11"/>
    <n v="1335"/>
    <n v="1701"/>
    <n v="7"/>
    <n v="1737"/>
    <n v="1708"/>
    <n v="-29"/>
    <n v="0"/>
    <n v="0"/>
    <n v="172"/>
    <n v="164"/>
    <n v="146"/>
    <n v="1195"/>
    <m/>
    <m/>
    <m/>
    <m/>
    <m/>
    <s v="17:08"/>
    <s v="13:24"/>
    <d v="1899-12-30T03:44:00"/>
    <s v="Afternoon"/>
    <x v="1"/>
    <x v="6"/>
    <x v="0"/>
  </r>
  <r>
    <x v="181"/>
    <s v="Delta Air Lines Inc."/>
    <s v="Delta Air Lines Inc.: DL"/>
    <s v="DL"/>
    <n v="19790"/>
    <x v="181"/>
    <x v="15"/>
    <s v="New York, NY"/>
    <s v="DFW"/>
    <s v="Dallas/Fort Worth, TX"/>
    <n v="1820"/>
    <n v="1819"/>
    <n v="-1"/>
    <n v="29"/>
    <n v="1848"/>
    <n v="2136"/>
    <n v="13"/>
    <n v="2136"/>
    <n v="2149"/>
    <n v="13"/>
    <n v="0"/>
    <n v="0"/>
    <n v="256"/>
    <n v="270"/>
    <n v="228"/>
    <n v="1391"/>
    <m/>
    <m/>
    <m/>
    <m/>
    <m/>
    <s v="21:49"/>
    <s v="18:19"/>
    <d v="1899-12-30T03:30:00"/>
    <s v="Evening"/>
    <x v="1"/>
    <x v="6"/>
    <x v="0"/>
  </r>
  <r>
    <x v="182"/>
    <s v="Envoy Air"/>
    <s v="Envoy Air: MQ"/>
    <s v="MQ"/>
    <n v="20398"/>
    <x v="182"/>
    <x v="72"/>
    <s v="Champaign/Urbana, IL"/>
    <s v="ORD"/>
    <s v="Chicago, IL"/>
    <n v="600"/>
    <n v="552"/>
    <n v="-8"/>
    <n v="13"/>
    <n v="605"/>
    <n v="644"/>
    <n v="8"/>
    <n v="713"/>
    <n v="652"/>
    <n v="-21"/>
    <n v="0"/>
    <n v="0"/>
    <n v="73"/>
    <n v="60"/>
    <n v="39"/>
    <n v="135"/>
    <m/>
    <m/>
    <m/>
    <m/>
    <m/>
    <s v="06:52"/>
    <s v="05:52"/>
    <d v="1899-12-30T01:00:00"/>
    <s v="Night"/>
    <x v="1"/>
    <x v="0"/>
    <x v="0"/>
  </r>
  <r>
    <x v="183"/>
    <s v="Alaska Airlines Inc."/>
    <s v="Alaska Airlines Inc.: AS"/>
    <s v="AS"/>
    <n v="19930"/>
    <x v="183"/>
    <x v="73"/>
    <s v="Washington, DC"/>
    <s v="LAX"/>
    <s v="Los Angeles, CA"/>
    <n v="1720"/>
    <n v="0"/>
    <n v="0"/>
    <m/>
    <m/>
    <m/>
    <m/>
    <n v="2024"/>
    <n v="0"/>
    <n v="0"/>
    <n v="1"/>
    <n v="0"/>
    <n v="364"/>
    <m/>
    <m/>
    <n v="2288"/>
    <m/>
    <m/>
    <m/>
    <m/>
    <m/>
    <e v="#REF!"/>
    <s v="11:51"/>
    <d v="1899-12-30T01:29:00"/>
    <s v="Evening"/>
    <x v="0"/>
    <x v="0"/>
    <x v="0"/>
  </r>
  <r>
    <x v="184"/>
    <s v="Envoy Air"/>
    <s v="Envoy Air: MQ"/>
    <s v="MQ"/>
    <n v="20398"/>
    <x v="184"/>
    <x v="8"/>
    <s v="Raleigh/Durham, NC"/>
    <s v="MIA"/>
    <s v="Miami, FL"/>
    <n v="1638"/>
    <n v="1640"/>
    <n v="2"/>
    <n v="24"/>
    <n v="1704"/>
    <n v="1848"/>
    <n v="6"/>
    <n v="1850"/>
    <n v="1854"/>
    <n v="4"/>
    <n v="0"/>
    <n v="0"/>
    <n v="132"/>
    <n v="134"/>
    <n v="104"/>
    <n v="700"/>
    <m/>
    <m/>
    <m/>
    <m/>
    <m/>
    <s v="18:54"/>
    <s v="16:40"/>
    <d v="1899-12-30T02:14:00"/>
    <s v="Afternoon"/>
    <x v="0"/>
    <x v="5"/>
    <x v="0"/>
  </r>
  <r>
    <x v="185"/>
    <s v="Mesa Airlines Inc."/>
    <s v="Mesa Airlines Inc.: YV"/>
    <s v="YV"/>
    <n v="20378"/>
    <x v="185"/>
    <x v="62"/>
    <s v="Midland/Odessa, TX"/>
    <s v="IAH"/>
    <s v="Houston, TX"/>
    <n v="1155"/>
    <n v="1147"/>
    <n v="-8"/>
    <n v="11"/>
    <n v="1158"/>
    <n v="1307"/>
    <n v="4"/>
    <n v="1333"/>
    <n v="1311"/>
    <n v="-22"/>
    <n v="0"/>
    <n v="0"/>
    <n v="98"/>
    <n v="84"/>
    <n v="69"/>
    <n v="429"/>
    <m/>
    <m/>
    <m/>
    <m/>
    <m/>
    <s v="13:11"/>
    <s v="11:47"/>
    <d v="1899-12-30T01:24:00"/>
    <s v="Morning"/>
    <x v="1"/>
    <x v="5"/>
    <x v="0"/>
  </r>
  <r>
    <x v="186"/>
    <s v="United Air Lines Inc."/>
    <s v="United Air Lines Inc.: UA"/>
    <s v="UA"/>
    <n v="19977"/>
    <x v="186"/>
    <x v="29"/>
    <s v="San Francisco, CA"/>
    <s v="DEN"/>
    <s v="Denver, CO"/>
    <n v="1520"/>
    <n v="1524"/>
    <n v="4"/>
    <n v="13"/>
    <n v="1537"/>
    <n v="1835"/>
    <n v="4"/>
    <n v="1856"/>
    <n v="1839"/>
    <n v="-17"/>
    <n v="0"/>
    <n v="0"/>
    <n v="156"/>
    <n v="135"/>
    <n v="118"/>
    <n v="967"/>
    <m/>
    <m/>
    <m/>
    <m/>
    <m/>
    <s v="18:39"/>
    <s v="15:24"/>
    <d v="1899-12-30T03:15:00"/>
    <s v="Afternoon"/>
    <x v="1"/>
    <x v="0"/>
    <x v="0"/>
  </r>
  <r>
    <x v="187"/>
    <s v="Republic Airline"/>
    <s v="Republic Airline: YX"/>
    <s v="YX"/>
    <n v="20452"/>
    <x v="187"/>
    <x v="73"/>
    <s v="Washington, DC"/>
    <s v="IND"/>
    <s v="Indianapolis, IN"/>
    <n v="1830"/>
    <n v="1827"/>
    <n v="-3"/>
    <n v="12"/>
    <n v="1839"/>
    <n v="1951"/>
    <n v="4"/>
    <n v="2022"/>
    <n v="1955"/>
    <n v="-27"/>
    <n v="0"/>
    <n v="0"/>
    <n v="112"/>
    <n v="88"/>
    <n v="72"/>
    <n v="476"/>
    <m/>
    <m/>
    <m/>
    <m/>
    <m/>
    <s v="19:55"/>
    <s v="18:27"/>
    <d v="1899-12-30T01:28:00"/>
    <s v="Evening"/>
    <x v="1"/>
    <x v="1"/>
    <x v="0"/>
  </r>
  <r>
    <x v="188"/>
    <s v="Southwest Airlines Co."/>
    <s v="Southwest Airlines Co.: WN"/>
    <s v="WN"/>
    <n v="19393"/>
    <x v="188"/>
    <x v="36"/>
    <s v="New Orleans, LA"/>
    <s v="AUS"/>
    <s v="Austin, TX"/>
    <n v="1540"/>
    <n v="1606"/>
    <n v="26"/>
    <n v="12"/>
    <n v="1618"/>
    <n v="1809"/>
    <n v="4"/>
    <n v="1710"/>
    <n v="1813"/>
    <n v="63"/>
    <n v="0"/>
    <n v="0"/>
    <n v="90"/>
    <n v="127"/>
    <n v="111"/>
    <n v="444"/>
    <n v="25"/>
    <n v="0"/>
    <n v="37"/>
    <n v="0"/>
    <n v="1"/>
    <s v="18:13"/>
    <s v="16:06"/>
    <d v="1899-12-30T02:07:00"/>
    <s v="Afternoon"/>
    <x v="0"/>
    <x v="3"/>
    <x v="1"/>
  </r>
  <r>
    <x v="189"/>
    <s v="Southwest Airlines Co."/>
    <s v="Southwest Airlines Co.: WN"/>
    <s v="WN"/>
    <n v="19393"/>
    <x v="189"/>
    <x v="48"/>
    <s v="Orlando, FL"/>
    <s v="BUF"/>
    <s v="Buffalo, NY"/>
    <n v="910"/>
    <n v="906"/>
    <n v="-4"/>
    <n v="13"/>
    <n v="919"/>
    <n v="1132"/>
    <n v="2"/>
    <n v="1145"/>
    <n v="1134"/>
    <n v="-11"/>
    <n v="0"/>
    <n v="0"/>
    <n v="155"/>
    <n v="148"/>
    <n v="133"/>
    <n v="1011"/>
    <m/>
    <m/>
    <m/>
    <m/>
    <m/>
    <s v="11:34"/>
    <s v="09:06"/>
    <d v="1899-12-30T02:28:00"/>
    <s v="Morning"/>
    <x v="1"/>
    <x v="6"/>
    <x v="0"/>
  </r>
  <r>
    <x v="190"/>
    <s v="Southwest Airlines Co."/>
    <s v="Southwest Airlines Co.: WN"/>
    <s v="WN"/>
    <n v="19393"/>
    <x v="190"/>
    <x v="74"/>
    <s v="Eugene, OR"/>
    <s v="LAS"/>
    <s v="Las Vegas, NV"/>
    <n v="1210"/>
    <n v="1225"/>
    <n v="15"/>
    <n v="11"/>
    <n v="1236"/>
    <n v="1403"/>
    <n v="7"/>
    <n v="1410"/>
    <n v="1410"/>
    <n v="0"/>
    <n v="0"/>
    <n v="0"/>
    <n v="120"/>
    <n v="105"/>
    <n v="87"/>
    <n v="700"/>
    <m/>
    <m/>
    <m/>
    <m/>
    <m/>
    <s v="14:10"/>
    <s v="12:25"/>
    <d v="1899-12-30T01:45:00"/>
    <s v="Afternoon"/>
    <x v="0"/>
    <x v="4"/>
    <x v="0"/>
  </r>
  <r>
    <x v="191"/>
    <s v="Southwest Airlines Co."/>
    <s v="Southwest Airlines Co.: WN"/>
    <s v="WN"/>
    <n v="19393"/>
    <x v="191"/>
    <x v="5"/>
    <s v="Houston, TX"/>
    <s v="DAL"/>
    <s v="Dallas, TX"/>
    <n v="1915"/>
    <n v="1910"/>
    <n v="-5"/>
    <n v="10"/>
    <n v="1920"/>
    <n v="2000"/>
    <n v="5"/>
    <n v="2020"/>
    <n v="2005"/>
    <n v="-15"/>
    <n v="0"/>
    <n v="0"/>
    <n v="65"/>
    <n v="55"/>
    <n v="40"/>
    <n v="216"/>
    <m/>
    <m/>
    <m/>
    <m/>
    <m/>
    <s v="20:05"/>
    <s v="19:10"/>
    <d v="1899-12-30T00:55:00"/>
    <s v="Evening"/>
    <x v="1"/>
    <x v="2"/>
    <x v="0"/>
  </r>
  <r>
    <x v="192"/>
    <s v="Republic Airline"/>
    <s v="Republic Airline: YX"/>
    <s v="YX"/>
    <n v="20452"/>
    <x v="192"/>
    <x v="75"/>
    <s v="Miami, FL"/>
    <s v="SDF"/>
    <s v="Louisville, KY"/>
    <n v="2155"/>
    <n v="2151"/>
    <n v="-4"/>
    <n v="20"/>
    <n v="2211"/>
    <n v="18"/>
    <n v="11"/>
    <n v="35"/>
    <n v="29"/>
    <n v="-6"/>
    <n v="0"/>
    <n v="0"/>
    <n v="160"/>
    <n v="158"/>
    <n v="127"/>
    <n v="910"/>
    <m/>
    <m/>
    <m/>
    <m/>
    <m/>
    <s v="00:29"/>
    <s v="21:51"/>
    <n v="-0.89027777777777772"/>
    <s v="Evening"/>
    <x v="1"/>
    <x v="4"/>
    <x v="0"/>
  </r>
  <r>
    <x v="193"/>
    <s v="PSA Airlines Inc."/>
    <s v="PSA Airlines Inc.: OH"/>
    <s v="OH"/>
    <n v="20397"/>
    <x v="193"/>
    <x v="76"/>
    <s v="Burlington, VT"/>
    <s v="CLT"/>
    <s v="Charlotte, NC"/>
    <n v="1243"/>
    <n v="1236"/>
    <n v="-7"/>
    <n v="11"/>
    <n v="1247"/>
    <n v="1429"/>
    <n v="20"/>
    <n v="1518"/>
    <n v="1449"/>
    <n v="-29"/>
    <n v="0"/>
    <n v="0"/>
    <n v="155"/>
    <n v="133"/>
    <n v="102"/>
    <n v="761"/>
    <m/>
    <m/>
    <m/>
    <m/>
    <m/>
    <s v="14:49"/>
    <s v="12:36"/>
    <d v="1899-12-30T02:13:00"/>
    <s v="Afternoon"/>
    <x v="1"/>
    <x v="0"/>
    <x v="0"/>
  </r>
  <r>
    <x v="194"/>
    <s v="SkyWest Airlines Inc."/>
    <s v="SkyWest Airlines Inc.: OO"/>
    <s v="OO"/>
    <n v="20304"/>
    <x v="194"/>
    <x v="32"/>
    <s v="Los Angeles, CA"/>
    <s v="SFO"/>
    <s v="San Francisco, CA"/>
    <n v="2235"/>
    <n v="2226"/>
    <n v="-9"/>
    <n v="12"/>
    <n v="2238"/>
    <n v="2334"/>
    <n v="4"/>
    <n v="2359"/>
    <n v="2338"/>
    <n v="-21"/>
    <n v="0"/>
    <n v="0"/>
    <n v="84"/>
    <n v="72"/>
    <n v="56"/>
    <n v="337"/>
    <m/>
    <m/>
    <m/>
    <m/>
    <m/>
    <s v="23:38"/>
    <s v="22:26"/>
    <d v="1899-12-30T01:12:00"/>
    <s v="Evening"/>
    <x v="1"/>
    <x v="1"/>
    <x v="0"/>
  </r>
  <r>
    <x v="195"/>
    <s v="SkyWest Airlines Inc."/>
    <s v="SkyWest Airlines Inc.: OO"/>
    <s v="OO"/>
    <n v="20304"/>
    <x v="195"/>
    <x v="20"/>
    <s v="Chicago, IL"/>
    <s v="DTW"/>
    <s v="Detroit, MI"/>
    <n v="705"/>
    <n v="705"/>
    <n v="0"/>
    <n v="24"/>
    <n v="729"/>
    <n v="913"/>
    <n v="13"/>
    <n v="930"/>
    <n v="926"/>
    <n v="-4"/>
    <n v="0"/>
    <n v="0"/>
    <n v="85"/>
    <n v="81"/>
    <n v="44"/>
    <n v="235"/>
    <m/>
    <m/>
    <m/>
    <m/>
    <m/>
    <s v="09:26"/>
    <s v="07:05"/>
    <d v="1899-12-30T02:21:00"/>
    <s v="Morning"/>
    <x v="1"/>
    <x v="6"/>
    <x v="0"/>
  </r>
  <r>
    <x v="196"/>
    <s v="Spirit Air Lines"/>
    <s v="Spirit Air Lines: NK"/>
    <s v="NK"/>
    <n v="20416"/>
    <x v="196"/>
    <x v="32"/>
    <s v="Los Angeles, CA"/>
    <s v="IAH"/>
    <s v="Houston, TX"/>
    <n v="530"/>
    <n v="529"/>
    <n v="-1"/>
    <n v="14"/>
    <n v="543"/>
    <n v="1041"/>
    <n v="6"/>
    <n v="1049"/>
    <n v="1047"/>
    <n v="-2"/>
    <n v="0"/>
    <n v="0"/>
    <n v="199"/>
    <n v="198"/>
    <n v="178"/>
    <n v="1379"/>
    <m/>
    <m/>
    <m/>
    <m/>
    <m/>
    <s v="10:47"/>
    <s v="05:29"/>
    <d v="1899-12-30T05:18:00"/>
    <s v="Night"/>
    <x v="1"/>
    <x v="4"/>
    <x v="0"/>
  </r>
  <r>
    <x v="197"/>
    <s v="Southwest Airlines Co."/>
    <s v="Southwest Airlines Co.: WN"/>
    <s v="WN"/>
    <n v="19393"/>
    <x v="197"/>
    <x v="0"/>
    <s v="Denver, CO"/>
    <s v="FLL"/>
    <s v="Fort Lauderdale, FL"/>
    <n v="1345"/>
    <n v="1427"/>
    <n v="42"/>
    <n v="14"/>
    <n v="1441"/>
    <n v="2003"/>
    <n v="2"/>
    <n v="1930"/>
    <n v="2005"/>
    <n v="35"/>
    <n v="0"/>
    <n v="0"/>
    <n v="225"/>
    <n v="218"/>
    <n v="202"/>
    <n v="1703"/>
    <n v="35"/>
    <n v="0"/>
    <n v="0"/>
    <n v="0"/>
    <n v="0"/>
    <s v="20:05"/>
    <s v="14:27"/>
    <d v="1899-12-30T05:38:00"/>
    <s v="Afternoon"/>
    <x v="0"/>
    <x v="4"/>
    <x v="1"/>
  </r>
  <r>
    <x v="198"/>
    <s v="American Airlines Inc."/>
    <s v="American Airlines Inc.: AA"/>
    <s v="AA"/>
    <n v="19805"/>
    <x v="198"/>
    <x v="43"/>
    <s v="Philadelphia, PA"/>
    <s v="CLT"/>
    <s v="Charlotte, NC"/>
    <n v="840"/>
    <n v="831"/>
    <n v="-9"/>
    <n v="15"/>
    <n v="846"/>
    <n v="1000"/>
    <n v="7"/>
    <n v="1036"/>
    <n v="1007"/>
    <n v="-29"/>
    <n v="0"/>
    <n v="0"/>
    <n v="116"/>
    <n v="96"/>
    <n v="74"/>
    <n v="449"/>
    <m/>
    <m/>
    <m/>
    <m/>
    <m/>
    <s v="10:07"/>
    <s v="08:31"/>
    <d v="1899-12-30T01:36:00"/>
    <s v="Morning"/>
    <x v="1"/>
    <x v="4"/>
    <x v="0"/>
  </r>
  <r>
    <x v="199"/>
    <s v="Endeavor Air Inc."/>
    <s v="Endeavor Air Inc.: 9E"/>
    <s v="9E"/>
    <n v="20363"/>
    <x v="199"/>
    <x v="38"/>
    <s v="St. Louis, MO"/>
    <s v="LGA"/>
    <s v="New York, NY"/>
    <n v="1534"/>
    <n v="1530"/>
    <n v="-4"/>
    <n v="11"/>
    <n v="1541"/>
    <n v="1845"/>
    <n v="7"/>
    <n v="1906"/>
    <n v="1852"/>
    <n v="-14"/>
    <n v="0"/>
    <n v="0"/>
    <n v="152"/>
    <n v="142"/>
    <n v="124"/>
    <n v="888"/>
    <m/>
    <m/>
    <m/>
    <m/>
    <m/>
    <s v="18:52"/>
    <s v="15:30"/>
    <d v="1899-12-30T03:22:00"/>
    <s v="Afternoon"/>
    <x v="1"/>
    <x v="2"/>
    <x v="0"/>
  </r>
  <r>
    <x v="200"/>
    <s v="American Airlines Inc."/>
    <s v="American Airlines Inc.: AA"/>
    <s v="AA"/>
    <n v="19805"/>
    <x v="200"/>
    <x v="31"/>
    <s v="Boston, MA"/>
    <s v="DFW"/>
    <s v="Dallas/Fort Worth, TX"/>
    <n v="830"/>
    <n v="826"/>
    <n v="-4"/>
    <n v="17"/>
    <n v="843"/>
    <n v="1154"/>
    <n v="18"/>
    <n v="1211"/>
    <n v="1212"/>
    <n v="1"/>
    <n v="0"/>
    <n v="0"/>
    <n v="281"/>
    <n v="286"/>
    <n v="251"/>
    <n v="1562"/>
    <m/>
    <m/>
    <m/>
    <m/>
    <m/>
    <s v="12:12"/>
    <s v="08:26"/>
    <d v="1899-12-30T03:46:00"/>
    <s v="Morning"/>
    <x v="1"/>
    <x v="4"/>
    <x v="0"/>
  </r>
  <r>
    <x v="201"/>
    <s v="Delta Air Lines Inc."/>
    <s v="Delta Air Lines Inc.: DL"/>
    <s v="DL"/>
    <n v="19790"/>
    <x v="201"/>
    <x v="7"/>
    <s v="Atlanta, GA"/>
    <s v="RDU"/>
    <s v="Raleigh/Durham, NC"/>
    <n v="2105"/>
    <n v="2101"/>
    <n v="-4"/>
    <n v="14"/>
    <n v="2115"/>
    <n v="2211"/>
    <n v="7"/>
    <n v="2222"/>
    <n v="2218"/>
    <n v="-4"/>
    <n v="0"/>
    <n v="0"/>
    <n v="77"/>
    <n v="77"/>
    <n v="56"/>
    <n v="356"/>
    <m/>
    <m/>
    <m/>
    <m/>
    <m/>
    <s v="22:18"/>
    <s v="21:01"/>
    <d v="1899-12-30T01:17:00"/>
    <s v="Evening"/>
    <x v="1"/>
    <x v="4"/>
    <x v="0"/>
  </r>
  <r>
    <x v="202"/>
    <s v="Spirit Air Lines"/>
    <s v="Spirit Air Lines: NK"/>
    <s v="NK"/>
    <n v="20416"/>
    <x v="202"/>
    <x v="16"/>
    <s v="Fort Lauderdale, FL"/>
    <s v="PHL"/>
    <s v="Philadelphia, PA"/>
    <n v="1830"/>
    <n v="1827"/>
    <n v="-3"/>
    <n v="11"/>
    <n v="1838"/>
    <n v="2051"/>
    <n v="10"/>
    <n v="2117"/>
    <n v="2101"/>
    <n v="-16"/>
    <n v="0"/>
    <n v="0"/>
    <n v="167"/>
    <n v="154"/>
    <n v="133"/>
    <n v="992"/>
    <m/>
    <m/>
    <m/>
    <m/>
    <m/>
    <s v="21:01"/>
    <s v="18:27"/>
    <d v="1899-12-30T02:34:00"/>
    <s v="Evening"/>
    <x v="1"/>
    <x v="5"/>
    <x v="0"/>
  </r>
  <r>
    <x v="203"/>
    <s v="JetBlue Airways"/>
    <s v="JetBlue Airways: B6"/>
    <s v="B6"/>
    <n v="20409"/>
    <x v="203"/>
    <x v="3"/>
    <s v="Washington, DC"/>
    <s v="SJU"/>
    <s v="San Juan, PR"/>
    <n v="815"/>
    <n v="808"/>
    <n v="-7"/>
    <n v="16"/>
    <n v="824"/>
    <n v="1141"/>
    <n v="8"/>
    <n v="1202"/>
    <n v="1149"/>
    <n v="-13"/>
    <n v="0"/>
    <n v="0"/>
    <n v="227"/>
    <n v="221"/>
    <n v="197"/>
    <n v="1554"/>
    <m/>
    <m/>
    <m/>
    <m/>
    <m/>
    <s v="11:49"/>
    <s v="08:08"/>
    <d v="1899-12-30T03:41:00"/>
    <s v="Morning"/>
    <x v="1"/>
    <x v="1"/>
    <x v="0"/>
  </r>
  <r>
    <x v="204"/>
    <s v="American Airlines Inc."/>
    <s v="American Airlines Inc.: AA"/>
    <s v="AA"/>
    <n v="19805"/>
    <x v="204"/>
    <x v="77"/>
    <s v="Fort Myers, FL"/>
    <s v="DFW"/>
    <s v="Dallas/Fort Worth, TX"/>
    <n v="930"/>
    <n v="925"/>
    <n v="-5"/>
    <n v="9"/>
    <n v="934"/>
    <n v="1053"/>
    <n v="23"/>
    <n v="1113"/>
    <n v="1116"/>
    <n v="3"/>
    <n v="0"/>
    <n v="0"/>
    <n v="163"/>
    <n v="171"/>
    <n v="139"/>
    <n v="1017"/>
    <m/>
    <m/>
    <m/>
    <m/>
    <m/>
    <s v="11:16"/>
    <s v="09:25"/>
    <d v="1899-12-30T01:51:00"/>
    <s v="Morning"/>
    <x v="1"/>
    <x v="3"/>
    <x v="0"/>
  </r>
  <r>
    <x v="205"/>
    <s v="Delta Air Lines Inc."/>
    <s v="Delta Air Lines Inc.: DL"/>
    <s v="DL"/>
    <n v="19790"/>
    <x v="120"/>
    <x v="78"/>
    <s v="Greensboro/High Point, NC"/>
    <s v="ATL"/>
    <s v="Atlanta, GA"/>
    <n v="1543"/>
    <n v="1532"/>
    <n v="-11"/>
    <n v="13"/>
    <n v="1545"/>
    <n v="1635"/>
    <n v="3"/>
    <n v="1710"/>
    <n v="1638"/>
    <n v="-32"/>
    <n v="0"/>
    <n v="0"/>
    <n v="87"/>
    <n v="66"/>
    <n v="50"/>
    <n v="306"/>
    <m/>
    <m/>
    <m/>
    <m/>
    <m/>
    <s v="16:38"/>
    <s v="15:32"/>
    <d v="1899-12-30T01:06:00"/>
    <s v="Afternoon"/>
    <x v="1"/>
    <x v="3"/>
    <x v="0"/>
  </r>
  <r>
    <x v="206"/>
    <s v="Alaska Airlines Inc."/>
    <s v="Alaska Airlines Inc.: AS"/>
    <s v="AS"/>
    <n v="19930"/>
    <x v="205"/>
    <x v="6"/>
    <s v="Seattle, WA"/>
    <s v="IND"/>
    <s v="Indianapolis, IN"/>
    <n v="1000"/>
    <n v="1031"/>
    <n v="31"/>
    <n v="31"/>
    <n v="1102"/>
    <n v="1727"/>
    <n v="4"/>
    <n v="1715"/>
    <n v="1731"/>
    <n v="16"/>
    <n v="0"/>
    <n v="0"/>
    <n v="255"/>
    <n v="240"/>
    <n v="205"/>
    <n v="1866"/>
    <n v="16"/>
    <n v="0"/>
    <n v="0"/>
    <n v="0"/>
    <n v="0"/>
    <s v="17:31"/>
    <s v="10:31"/>
    <d v="1899-12-30T07:00:00"/>
    <s v="Morning"/>
    <x v="0"/>
    <x v="4"/>
    <x v="1"/>
  </r>
  <r>
    <x v="207"/>
    <s v="United Air Lines Inc."/>
    <s v="United Air Lines Inc.: UA"/>
    <s v="UA"/>
    <n v="19977"/>
    <x v="206"/>
    <x v="79"/>
    <s v="Portland, OR"/>
    <s v="SFO"/>
    <s v="San Francisco, CA"/>
    <n v="1015"/>
    <n v="1147"/>
    <n v="92"/>
    <n v="10"/>
    <n v="1157"/>
    <n v="1336"/>
    <n v="6"/>
    <n v="1206"/>
    <n v="1342"/>
    <n v="96"/>
    <n v="0"/>
    <n v="0"/>
    <n v="111"/>
    <n v="115"/>
    <n v="99"/>
    <n v="550"/>
    <n v="0"/>
    <n v="0"/>
    <n v="96"/>
    <n v="0"/>
    <n v="0"/>
    <s v="13:42"/>
    <s v="11:47"/>
    <d v="1899-12-30T01:55:00"/>
    <s v="Morning"/>
    <x v="0"/>
    <x v="5"/>
    <x v="1"/>
  </r>
  <r>
    <x v="208"/>
    <s v="Alaska Airlines Inc."/>
    <s v="Alaska Airlines Inc.: AS"/>
    <s v="AS"/>
    <n v="19930"/>
    <x v="207"/>
    <x v="80"/>
    <s v="Santa Ana, CA"/>
    <s v="SEA"/>
    <s v="Seattle, WA"/>
    <n v="1930"/>
    <n v="1922"/>
    <n v="-8"/>
    <n v="14"/>
    <n v="1936"/>
    <n v="2154"/>
    <n v="17"/>
    <n v="2225"/>
    <n v="2211"/>
    <n v="-14"/>
    <n v="0"/>
    <n v="0"/>
    <n v="175"/>
    <n v="169"/>
    <n v="138"/>
    <n v="978"/>
    <m/>
    <m/>
    <m/>
    <m/>
    <m/>
    <s v="22:11"/>
    <s v="19:22"/>
    <d v="1899-12-30T02:49:00"/>
    <s v="Evening"/>
    <x v="1"/>
    <x v="5"/>
    <x v="0"/>
  </r>
  <r>
    <x v="209"/>
    <s v="United Air Lines Inc."/>
    <s v="United Air Lines Inc.: UA"/>
    <s v="UA"/>
    <n v="19977"/>
    <x v="208"/>
    <x v="0"/>
    <s v="Denver, CO"/>
    <s v="ORD"/>
    <s v="Chicago, IL"/>
    <n v="630"/>
    <n v="621"/>
    <n v="-9"/>
    <n v="13"/>
    <n v="634"/>
    <n v="932"/>
    <n v="13"/>
    <n v="956"/>
    <n v="945"/>
    <n v="-11"/>
    <n v="0"/>
    <n v="0"/>
    <n v="146"/>
    <n v="144"/>
    <n v="118"/>
    <n v="888"/>
    <m/>
    <m/>
    <m/>
    <m/>
    <m/>
    <s v="09:45"/>
    <s v="06:21"/>
    <d v="1899-12-30T03:24:00"/>
    <s v="Morning"/>
    <x v="1"/>
    <x v="3"/>
    <x v="0"/>
  </r>
  <r>
    <x v="210"/>
    <s v="PSA Airlines Inc."/>
    <s v="PSA Airlines Inc.: OH"/>
    <s v="OH"/>
    <n v="20397"/>
    <x v="209"/>
    <x v="63"/>
    <s v="Buffalo, NY"/>
    <s v="DCA"/>
    <s v="Washington, DC"/>
    <n v="1538"/>
    <n v="1558"/>
    <n v="20"/>
    <n v="18"/>
    <n v="1616"/>
    <n v="1706"/>
    <n v="6"/>
    <n v="1700"/>
    <n v="1712"/>
    <n v="12"/>
    <n v="0"/>
    <n v="0"/>
    <n v="82"/>
    <n v="74"/>
    <n v="50"/>
    <n v="296"/>
    <m/>
    <m/>
    <m/>
    <m/>
    <m/>
    <s v="17:12"/>
    <s v="15:58"/>
    <d v="1899-12-30T01:14:00"/>
    <s v="Afternoon"/>
    <x v="0"/>
    <x v="4"/>
    <x v="0"/>
  </r>
  <r>
    <x v="211"/>
    <s v="Southwest Airlines Co."/>
    <s v="Southwest Airlines Co.: WN"/>
    <s v="WN"/>
    <n v="19393"/>
    <x v="210"/>
    <x v="33"/>
    <s v="Sacramento, CA"/>
    <s v="DEN"/>
    <s v="Denver, CO"/>
    <n v="2120"/>
    <n v="2149"/>
    <n v="29"/>
    <n v="8"/>
    <n v="2157"/>
    <n v="41"/>
    <n v="5"/>
    <n v="40"/>
    <n v="46"/>
    <n v="6"/>
    <n v="0"/>
    <n v="0"/>
    <n v="140"/>
    <n v="117"/>
    <n v="104"/>
    <n v="909"/>
    <m/>
    <m/>
    <m/>
    <m/>
    <m/>
    <s v="00:46"/>
    <s v="21:49"/>
    <n v="-0.87708333333333333"/>
    <s v="Evening"/>
    <x v="0"/>
    <x v="3"/>
    <x v="0"/>
  </r>
  <r>
    <x v="212"/>
    <s v="Spirit Air Lines"/>
    <s v="Spirit Air Lines: NK"/>
    <s v="NK"/>
    <n v="20416"/>
    <x v="211"/>
    <x v="81"/>
    <s v="Pittsburgh, PA"/>
    <s v="MCO"/>
    <s v="Orlando, FL"/>
    <n v="730"/>
    <n v="738"/>
    <n v="8"/>
    <n v="10"/>
    <n v="748"/>
    <n v="929"/>
    <n v="9"/>
    <n v="949"/>
    <n v="938"/>
    <n v="-11"/>
    <n v="0"/>
    <n v="0"/>
    <n v="139"/>
    <n v="120"/>
    <n v="101"/>
    <n v="834"/>
    <m/>
    <m/>
    <m/>
    <m/>
    <m/>
    <s v="09:38"/>
    <s v="07:38"/>
    <d v="1899-12-30T02:00:00"/>
    <s v="Morning"/>
    <x v="1"/>
    <x v="3"/>
    <x v="0"/>
  </r>
  <r>
    <x v="213"/>
    <s v="Hawaiian Airlines Inc."/>
    <s v="Hawaiian Airlines Inc.: HA"/>
    <s v="HA"/>
    <n v="19690"/>
    <x v="212"/>
    <x v="82"/>
    <s v="Kahului, HI"/>
    <s v="HNL"/>
    <s v="Honolulu, HI"/>
    <n v="2020"/>
    <n v="2015"/>
    <n v="-5"/>
    <n v="8"/>
    <n v="2023"/>
    <n v="2044"/>
    <n v="6"/>
    <n v="2058"/>
    <n v="2050"/>
    <n v="-8"/>
    <n v="0"/>
    <n v="0"/>
    <n v="38"/>
    <n v="35"/>
    <n v="21"/>
    <n v="100"/>
    <m/>
    <m/>
    <m/>
    <m/>
    <m/>
    <s v="20:50"/>
    <s v="20:15"/>
    <d v="1899-12-30T00:35:00"/>
    <s v="Evening"/>
    <x v="1"/>
    <x v="5"/>
    <x v="0"/>
  </r>
  <r>
    <x v="214"/>
    <s v="Republic Airline"/>
    <s v="Republic Airline: YX"/>
    <s v="YX"/>
    <n v="20452"/>
    <x v="213"/>
    <x v="42"/>
    <s v="New York, NY"/>
    <s v="CHS"/>
    <s v="Charleston, SC"/>
    <n v="659"/>
    <n v="651"/>
    <n v="-8"/>
    <n v="17"/>
    <n v="708"/>
    <n v="840"/>
    <n v="9"/>
    <n v="910"/>
    <n v="849"/>
    <n v="-21"/>
    <n v="0"/>
    <n v="0"/>
    <n v="131"/>
    <n v="118"/>
    <n v="92"/>
    <n v="641"/>
    <m/>
    <m/>
    <m/>
    <m/>
    <m/>
    <s v="08:49"/>
    <s v="06:51"/>
    <d v="1899-12-30T01:58:00"/>
    <s v="Morning"/>
    <x v="1"/>
    <x v="3"/>
    <x v="0"/>
  </r>
  <r>
    <x v="215"/>
    <s v="PSA Airlines Inc."/>
    <s v="PSA Airlines Inc.: OH"/>
    <s v="OH"/>
    <n v="20397"/>
    <x v="214"/>
    <x v="19"/>
    <s v="Charlotte, NC"/>
    <s v="GRR"/>
    <s v="Grand Rapids, MI"/>
    <n v="2010"/>
    <n v="2005"/>
    <n v="-5"/>
    <n v="18"/>
    <n v="2023"/>
    <n v="2149"/>
    <n v="5"/>
    <n v="2210"/>
    <n v="2154"/>
    <n v="-16"/>
    <n v="0"/>
    <n v="0"/>
    <n v="120"/>
    <n v="109"/>
    <n v="86"/>
    <n v="583"/>
    <m/>
    <m/>
    <m/>
    <m/>
    <m/>
    <s v="21:54"/>
    <s v="20:05"/>
    <d v="1899-12-30T01:49:00"/>
    <s v="Evening"/>
    <x v="1"/>
    <x v="2"/>
    <x v="0"/>
  </r>
  <r>
    <x v="216"/>
    <s v="Southwest Airlines Co."/>
    <s v="Southwest Airlines Co.: WN"/>
    <s v="WN"/>
    <n v="19393"/>
    <x v="215"/>
    <x v="1"/>
    <s v="Minneapolis, MN"/>
    <s v="MDW"/>
    <s v="Chicago, IL"/>
    <n v="515"/>
    <n v="518"/>
    <n v="3"/>
    <n v="27"/>
    <n v="545"/>
    <n v="651"/>
    <n v="6"/>
    <n v="700"/>
    <n v="657"/>
    <n v="-3"/>
    <n v="0"/>
    <n v="0"/>
    <n v="105"/>
    <n v="99"/>
    <n v="66"/>
    <n v="349"/>
    <m/>
    <m/>
    <m/>
    <m/>
    <m/>
    <s v="06:57"/>
    <s v="05:18"/>
    <d v="1899-12-30T01:39:00"/>
    <s v="Night"/>
    <x v="1"/>
    <x v="1"/>
    <x v="0"/>
  </r>
  <r>
    <x v="217"/>
    <s v="Southwest Airlines Co."/>
    <s v="Southwest Airlines Co.: WN"/>
    <s v="WN"/>
    <n v="19393"/>
    <x v="216"/>
    <x v="9"/>
    <s v="Chicago, IL"/>
    <s v="MCO"/>
    <s v="Orlando, FL"/>
    <n v="1305"/>
    <n v="1300"/>
    <n v="-5"/>
    <n v="13"/>
    <n v="1313"/>
    <n v="1629"/>
    <n v="6"/>
    <n v="1650"/>
    <n v="1635"/>
    <n v="-15"/>
    <n v="0"/>
    <n v="0"/>
    <n v="165"/>
    <n v="155"/>
    <n v="136"/>
    <n v="990"/>
    <m/>
    <m/>
    <m/>
    <m/>
    <m/>
    <s v="16:35"/>
    <s v="13:00"/>
    <d v="1899-12-30T03:35:00"/>
    <s v="Afternoon"/>
    <x v="1"/>
    <x v="1"/>
    <x v="0"/>
  </r>
  <r>
    <x v="218"/>
    <s v="American Airlines Inc."/>
    <s v="American Airlines Inc.: AA"/>
    <s v="AA"/>
    <n v="19805"/>
    <x v="217"/>
    <x v="43"/>
    <s v="Philadelphia, PA"/>
    <s v="MIA"/>
    <s v="Miami, FL"/>
    <n v="821"/>
    <n v="821"/>
    <n v="0"/>
    <n v="16"/>
    <n v="837"/>
    <n v="1058"/>
    <n v="17"/>
    <n v="1120"/>
    <n v="1115"/>
    <n v="-5"/>
    <n v="0"/>
    <n v="0"/>
    <n v="179"/>
    <n v="174"/>
    <n v="141"/>
    <n v="1013"/>
    <m/>
    <m/>
    <m/>
    <m/>
    <m/>
    <s v="11:15"/>
    <s v="08:21"/>
    <d v="1899-12-30T02:54:00"/>
    <s v="Morning"/>
    <x v="1"/>
    <x v="1"/>
    <x v="0"/>
  </r>
  <r>
    <x v="219"/>
    <s v="Southwest Airlines Co."/>
    <s v="Southwest Airlines Co.: WN"/>
    <s v="WN"/>
    <n v="19393"/>
    <x v="1"/>
    <x v="38"/>
    <s v="St. Louis, MO"/>
    <s v="SAT"/>
    <s v="San Antonio, TX"/>
    <n v="2205"/>
    <n v="2155"/>
    <n v="-10"/>
    <n v="9"/>
    <n v="2204"/>
    <n v="2357"/>
    <n v="3"/>
    <n v="25"/>
    <n v="2400"/>
    <n v="-25"/>
    <n v="0"/>
    <n v="0"/>
    <n v="140"/>
    <n v="125"/>
    <n v="113"/>
    <n v="786"/>
    <m/>
    <m/>
    <m/>
    <m/>
    <m/>
    <s v="24:00"/>
    <s v="21:55"/>
    <d v="1899-12-30T02:05:00"/>
    <s v="Evening"/>
    <x v="1"/>
    <x v="2"/>
    <x v="0"/>
  </r>
  <r>
    <x v="220"/>
    <s v="ExpressJet Airlines LLC d/b/a aha!"/>
    <s v="ExpressJet Airlines LLC d/b/a aha!: EV"/>
    <s v="EV"/>
    <n v="20366"/>
    <x v="218"/>
    <x v="83"/>
    <s v="Harlingen/San Benito, TX"/>
    <s v="IAH"/>
    <s v="Houston, TX"/>
    <n v="1609"/>
    <n v="1556"/>
    <n v="-13"/>
    <n v="10"/>
    <n v="1606"/>
    <n v="1702"/>
    <n v="7"/>
    <n v="1725"/>
    <n v="1709"/>
    <n v="-16"/>
    <n v="0"/>
    <n v="0"/>
    <n v="76"/>
    <n v="73"/>
    <n v="56"/>
    <n v="295"/>
    <m/>
    <m/>
    <m/>
    <m/>
    <m/>
    <s v="17:09"/>
    <s v="15:56"/>
    <d v="1899-12-30T01:13:00"/>
    <s v="Afternoon"/>
    <x v="1"/>
    <x v="6"/>
    <x v="0"/>
  </r>
  <r>
    <x v="221"/>
    <s v="SkyWest Airlines Inc."/>
    <s v="SkyWest Airlines Inc.: OO"/>
    <s v="OO"/>
    <n v="20304"/>
    <x v="219"/>
    <x v="24"/>
    <s v="Salt Lake City, UT"/>
    <s v="HLN"/>
    <s v="Helena, MT"/>
    <n v="1100"/>
    <n v="1108"/>
    <n v="8"/>
    <n v="18"/>
    <n v="1126"/>
    <n v="1236"/>
    <n v="2"/>
    <n v="1237"/>
    <n v="1238"/>
    <n v="1"/>
    <n v="0"/>
    <n v="0"/>
    <n v="97"/>
    <n v="90"/>
    <n v="70"/>
    <n v="402"/>
    <m/>
    <m/>
    <m/>
    <m/>
    <m/>
    <s v="12:38"/>
    <s v="11:08"/>
    <d v="1899-12-30T01:30:00"/>
    <s v="Morning"/>
    <x v="0"/>
    <x v="4"/>
    <x v="0"/>
  </r>
  <r>
    <x v="222"/>
    <s v="American Airlines Inc."/>
    <s v="American Airlines Inc.: AA"/>
    <s v="AA"/>
    <n v="19805"/>
    <x v="220"/>
    <x v="27"/>
    <s v="Indianapolis, IN"/>
    <s v="DFW"/>
    <s v="Dallas/Fort Worth, TX"/>
    <n v="1215"/>
    <n v="1209"/>
    <n v="-6"/>
    <n v="14"/>
    <n v="1223"/>
    <n v="1310"/>
    <n v="14"/>
    <n v="1333"/>
    <n v="1324"/>
    <n v="-9"/>
    <n v="0"/>
    <n v="0"/>
    <n v="138"/>
    <n v="135"/>
    <n v="107"/>
    <n v="761"/>
    <m/>
    <m/>
    <m/>
    <m/>
    <m/>
    <s v="13:24"/>
    <s v="12:09"/>
    <d v="1899-12-30T01:15:00"/>
    <s v="Afternoon"/>
    <x v="1"/>
    <x v="3"/>
    <x v="0"/>
  </r>
  <r>
    <x v="223"/>
    <s v="Southwest Airlines Co."/>
    <s v="Southwest Airlines Co.: WN"/>
    <s v="WN"/>
    <n v="19393"/>
    <x v="221"/>
    <x v="21"/>
    <s v="Las Vegas, NV"/>
    <s v="HOU"/>
    <s v="Houston, TX"/>
    <n v="500"/>
    <n v="0"/>
    <n v="0"/>
    <m/>
    <m/>
    <m/>
    <m/>
    <n v="955"/>
    <n v="0"/>
    <n v="0"/>
    <n v="1"/>
    <n v="0"/>
    <n v="175"/>
    <m/>
    <m/>
    <n v="1235"/>
    <m/>
    <m/>
    <m/>
    <m/>
    <m/>
    <e v="#REF!"/>
    <s v="00:00"/>
    <d v="1899-12-30T01:29:00"/>
    <s v="Night"/>
    <x v="0"/>
    <x v="6"/>
    <x v="0"/>
  </r>
  <r>
    <x v="224"/>
    <s v="United Air Lines Inc."/>
    <s v="United Air Lines Inc.: UA"/>
    <s v="UA"/>
    <n v="19977"/>
    <x v="222"/>
    <x v="5"/>
    <s v="Houston, TX"/>
    <s v="LAX"/>
    <s v="Los Angeles, CA"/>
    <n v="1640"/>
    <n v="1640"/>
    <n v="0"/>
    <n v="23"/>
    <n v="1703"/>
    <n v="1820"/>
    <n v="7"/>
    <n v="1829"/>
    <n v="1827"/>
    <n v="-2"/>
    <n v="0"/>
    <n v="0"/>
    <n v="229"/>
    <n v="227"/>
    <n v="197"/>
    <n v="1379"/>
    <m/>
    <m/>
    <m/>
    <m/>
    <m/>
    <s v="18:27"/>
    <s v="16:40"/>
    <d v="1899-12-30T01:47:00"/>
    <s v="Afternoon"/>
    <x v="1"/>
    <x v="5"/>
    <x v="0"/>
  </r>
  <r>
    <x v="225"/>
    <s v="SkyWest Airlines Inc."/>
    <s v="SkyWest Airlines Inc.: OO"/>
    <s v="OO"/>
    <n v="20304"/>
    <x v="223"/>
    <x v="84"/>
    <s v="Bismarck/Mandan, ND"/>
    <s v="DEN"/>
    <s v="Denver, CO"/>
    <n v="930"/>
    <n v="924"/>
    <n v="-6"/>
    <n v="15"/>
    <n v="939"/>
    <n v="952"/>
    <n v="17"/>
    <n v="1024"/>
    <n v="1009"/>
    <n v="-15"/>
    <n v="0"/>
    <n v="0"/>
    <n v="114"/>
    <n v="105"/>
    <n v="73"/>
    <n v="516"/>
    <m/>
    <m/>
    <m/>
    <m/>
    <m/>
    <s v="10:09"/>
    <s v="09:24"/>
    <d v="1899-12-30T00:45:00"/>
    <s v="Morning"/>
    <x v="1"/>
    <x v="5"/>
    <x v="0"/>
  </r>
  <r>
    <x v="226"/>
    <s v="Delta Air Lines Inc."/>
    <s v="Delta Air Lines Inc.: DL"/>
    <s v="DL"/>
    <n v="19790"/>
    <x v="224"/>
    <x v="8"/>
    <s v="Raleigh/Durham, NC"/>
    <s v="ATL"/>
    <s v="Atlanta, GA"/>
    <n v="825"/>
    <n v="902"/>
    <n v="37"/>
    <n v="20"/>
    <n v="922"/>
    <n v="1019"/>
    <n v="6"/>
    <n v="955"/>
    <n v="1025"/>
    <n v="30"/>
    <n v="0"/>
    <n v="0"/>
    <n v="90"/>
    <n v="83"/>
    <n v="57"/>
    <n v="356"/>
    <n v="30"/>
    <n v="0"/>
    <n v="0"/>
    <n v="0"/>
    <n v="0"/>
    <s v="10:25"/>
    <s v="09:02"/>
    <d v="1899-12-30T01:23:00"/>
    <s v="Morning"/>
    <x v="0"/>
    <x v="2"/>
    <x v="1"/>
  </r>
  <r>
    <x v="227"/>
    <s v="Delta Air Lines Inc."/>
    <s v="Delta Air Lines Inc.: DL"/>
    <s v="DL"/>
    <n v="19790"/>
    <x v="225"/>
    <x v="1"/>
    <s v="Minneapolis, MN"/>
    <s v="MEM"/>
    <s v="Memphis, TN"/>
    <n v="1429"/>
    <n v="1426"/>
    <n v="-3"/>
    <n v="16"/>
    <n v="1442"/>
    <n v="1617"/>
    <n v="5"/>
    <n v="1625"/>
    <n v="1622"/>
    <n v="-3"/>
    <n v="0"/>
    <n v="0"/>
    <n v="116"/>
    <n v="116"/>
    <n v="95"/>
    <n v="700"/>
    <m/>
    <m/>
    <m/>
    <m/>
    <m/>
    <s v="16:22"/>
    <s v="14:26"/>
    <d v="1899-12-30T01:56:00"/>
    <s v="Afternoon"/>
    <x v="1"/>
    <x v="6"/>
    <x v="0"/>
  </r>
  <r>
    <x v="228"/>
    <s v="SkyWest Airlines Inc."/>
    <s v="SkyWest Airlines Inc.: OO"/>
    <s v="OO"/>
    <n v="20304"/>
    <x v="226"/>
    <x v="85"/>
    <s v="Sheridan, WY"/>
    <s v="DEN"/>
    <s v="Denver, CO"/>
    <n v="1050"/>
    <n v="1047"/>
    <n v="-3"/>
    <n v="9"/>
    <n v="1056"/>
    <n v="1154"/>
    <n v="9"/>
    <n v="1212"/>
    <n v="1203"/>
    <n v="-9"/>
    <n v="0"/>
    <n v="0"/>
    <n v="82"/>
    <n v="76"/>
    <n v="58"/>
    <n v="359"/>
    <m/>
    <m/>
    <m/>
    <m/>
    <m/>
    <s v="12:03"/>
    <s v="10:47"/>
    <d v="1899-12-30T01:16:00"/>
    <s v="Morning"/>
    <x v="1"/>
    <x v="2"/>
    <x v="0"/>
  </r>
  <r>
    <x v="229"/>
    <s v="Southwest Airlines Co."/>
    <s v="Southwest Airlines Co.: WN"/>
    <s v="WN"/>
    <n v="19393"/>
    <x v="227"/>
    <x v="86"/>
    <s v="Boise, ID"/>
    <s v="SNA"/>
    <s v="Santa Ana, CA"/>
    <n v="1235"/>
    <n v="1232"/>
    <n v="-3"/>
    <n v="9"/>
    <n v="1241"/>
    <n v="1330"/>
    <n v="4"/>
    <n v="1345"/>
    <n v="1334"/>
    <n v="-11"/>
    <n v="0"/>
    <n v="0"/>
    <n v="130"/>
    <n v="122"/>
    <n v="109"/>
    <n v="688"/>
    <m/>
    <m/>
    <m/>
    <m/>
    <m/>
    <s v="13:34"/>
    <s v="12:32"/>
    <d v="1899-12-30T01:02:00"/>
    <s v="Afternoon"/>
    <x v="1"/>
    <x v="1"/>
    <x v="0"/>
  </r>
  <r>
    <x v="230"/>
    <s v="SkyWest Airlines Inc."/>
    <s v="SkyWest Airlines Inc.: OO"/>
    <s v="OO"/>
    <n v="20304"/>
    <x v="228"/>
    <x v="5"/>
    <s v="Houston, TX"/>
    <s v="TUS"/>
    <s v="Tucson, AZ"/>
    <n v="2000"/>
    <n v="2011"/>
    <n v="11"/>
    <n v="25"/>
    <n v="2036"/>
    <n v="2049"/>
    <n v="5"/>
    <n v="2040"/>
    <n v="2054"/>
    <n v="14"/>
    <n v="0"/>
    <n v="0"/>
    <n v="160"/>
    <n v="163"/>
    <n v="133"/>
    <n v="936"/>
    <m/>
    <m/>
    <m/>
    <m/>
    <m/>
    <s v="20:54"/>
    <s v="20:11"/>
    <d v="1899-12-30T00:43:00"/>
    <s v="Evening"/>
    <x v="0"/>
    <x v="5"/>
    <x v="0"/>
  </r>
  <r>
    <x v="231"/>
    <s v="Southwest Airlines Co."/>
    <s v="Southwest Airlines Co.: WN"/>
    <s v="WN"/>
    <n v="19393"/>
    <x v="229"/>
    <x v="10"/>
    <s v="Hartford, CT"/>
    <s v="BWI"/>
    <s v="Baltimore, MD"/>
    <n v="1235"/>
    <n v="1229"/>
    <n v="-6"/>
    <n v="9"/>
    <n v="1238"/>
    <n v="1325"/>
    <n v="12"/>
    <n v="1350"/>
    <n v="1337"/>
    <n v="-13"/>
    <n v="0"/>
    <n v="0"/>
    <n v="75"/>
    <n v="68"/>
    <n v="47"/>
    <n v="283"/>
    <m/>
    <m/>
    <m/>
    <m/>
    <m/>
    <s v="13:37"/>
    <s v="12:29"/>
    <d v="1899-12-30T01:08:00"/>
    <s v="Afternoon"/>
    <x v="1"/>
    <x v="2"/>
    <x v="0"/>
  </r>
  <r>
    <x v="232"/>
    <s v="Southwest Airlines Co."/>
    <s v="Southwest Airlines Co.: WN"/>
    <s v="WN"/>
    <n v="19393"/>
    <x v="230"/>
    <x v="87"/>
    <s v="Reno, NV"/>
    <s v="LGB"/>
    <s v="Long Beach, CA"/>
    <n v="1740"/>
    <n v="1818"/>
    <n v="38"/>
    <n v="10"/>
    <n v="1828"/>
    <n v="1939"/>
    <n v="3"/>
    <n v="1905"/>
    <n v="1942"/>
    <n v="37"/>
    <n v="0"/>
    <n v="0"/>
    <n v="85"/>
    <n v="84"/>
    <n v="71"/>
    <n v="402"/>
    <n v="3"/>
    <n v="0"/>
    <n v="0"/>
    <n v="0"/>
    <n v="34"/>
    <s v="19:42"/>
    <s v="18:18"/>
    <d v="1899-12-30T01:24:00"/>
    <s v="Evening"/>
    <x v="0"/>
    <x v="2"/>
    <x v="1"/>
  </r>
  <r>
    <x v="233"/>
    <s v="SkyWest Airlines Inc."/>
    <s v="SkyWest Airlines Inc.: OO"/>
    <s v="OO"/>
    <n v="20304"/>
    <x v="231"/>
    <x v="57"/>
    <s v="White Plains, NY"/>
    <s v="ORD"/>
    <s v="Chicago, IL"/>
    <n v="705"/>
    <n v="659"/>
    <n v="-6"/>
    <n v="13"/>
    <n v="712"/>
    <n v="825"/>
    <n v="15"/>
    <n v="842"/>
    <n v="840"/>
    <n v="-2"/>
    <n v="0"/>
    <n v="0"/>
    <n v="157"/>
    <n v="161"/>
    <n v="133"/>
    <n v="738"/>
    <m/>
    <m/>
    <m/>
    <m/>
    <m/>
    <s v="08:40"/>
    <s v="06:59"/>
    <d v="1899-12-30T01:41:00"/>
    <s v="Morning"/>
    <x v="1"/>
    <x v="0"/>
    <x v="0"/>
  </r>
  <r>
    <x v="234"/>
    <s v="SkyWest Airlines Inc."/>
    <s v="SkyWest Airlines Inc.: OO"/>
    <s v="OO"/>
    <n v="20304"/>
    <x v="232"/>
    <x v="20"/>
    <s v="Chicago, IL"/>
    <s v="SAV"/>
    <s v="Savannah, GA"/>
    <n v="600"/>
    <n v="553"/>
    <n v="-7"/>
    <n v="20"/>
    <n v="613"/>
    <n v="855"/>
    <n v="8"/>
    <n v="914"/>
    <n v="903"/>
    <n v="-11"/>
    <n v="0"/>
    <n v="0"/>
    <n v="134"/>
    <n v="130"/>
    <n v="102"/>
    <n v="773"/>
    <m/>
    <m/>
    <m/>
    <m/>
    <m/>
    <s v="09:03"/>
    <s v="05:53"/>
    <d v="1899-12-30T03:10:00"/>
    <s v="Night"/>
    <x v="1"/>
    <x v="5"/>
    <x v="0"/>
  </r>
  <r>
    <x v="235"/>
    <s v="SkyWest Airlines Inc."/>
    <s v="SkyWest Airlines Inc.: OO"/>
    <s v="OO"/>
    <n v="20304"/>
    <x v="233"/>
    <x v="40"/>
    <s v="Phoenix, AZ"/>
    <s v="MFR"/>
    <s v="Medford, OR"/>
    <n v="1536"/>
    <n v="1529"/>
    <n v="-7"/>
    <n v="20"/>
    <n v="1549"/>
    <n v="1702"/>
    <n v="4"/>
    <n v="1704"/>
    <n v="1706"/>
    <n v="2"/>
    <n v="0"/>
    <n v="0"/>
    <n v="148"/>
    <n v="157"/>
    <n v="133"/>
    <n v="854"/>
    <m/>
    <m/>
    <m/>
    <m/>
    <m/>
    <s v="17:06"/>
    <s v="15:29"/>
    <d v="1899-12-30T01:37:00"/>
    <s v="Afternoon"/>
    <x v="1"/>
    <x v="6"/>
    <x v="0"/>
  </r>
  <r>
    <x v="236"/>
    <s v="Delta Air Lines Inc."/>
    <s v="Delta Air Lines Inc.: DL"/>
    <s v="DL"/>
    <n v="19790"/>
    <x v="234"/>
    <x v="48"/>
    <s v="Orlando, FL"/>
    <s v="JFK"/>
    <s v="New York, NY"/>
    <n v="1145"/>
    <n v="1145"/>
    <n v="0"/>
    <n v="15"/>
    <n v="1200"/>
    <n v="1401"/>
    <n v="7"/>
    <n v="1417"/>
    <n v="1408"/>
    <n v="-9"/>
    <n v="0"/>
    <n v="0"/>
    <n v="152"/>
    <n v="143"/>
    <n v="121"/>
    <n v="944"/>
    <m/>
    <m/>
    <m/>
    <m/>
    <m/>
    <s v="14:08"/>
    <s v="11:45"/>
    <d v="1899-12-30T02:23:00"/>
    <s v="Morning"/>
    <x v="1"/>
    <x v="4"/>
    <x v="0"/>
  </r>
  <r>
    <x v="237"/>
    <s v="American Airlines Inc."/>
    <s v="American Airlines Inc.: AA"/>
    <s v="AA"/>
    <n v="19805"/>
    <x v="235"/>
    <x v="20"/>
    <s v="Chicago, IL"/>
    <s v="SFO"/>
    <s v="San Francisco, CA"/>
    <n v="950"/>
    <n v="947"/>
    <n v="-3"/>
    <n v="15"/>
    <n v="1002"/>
    <n v="1208"/>
    <n v="5"/>
    <n v="1228"/>
    <n v="1213"/>
    <n v="-15"/>
    <n v="0"/>
    <n v="0"/>
    <n v="278"/>
    <n v="266"/>
    <n v="246"/>
    <n v="1846"/>
    <m/>
    <m/>
    <m/>
    <m/>
    <m/>
    <s v="12:13"/>
    <s v="09:47"/>
    <d v="1899-12-30T02:26:00"/>
    <s v="Morning"/>
    <x v="1"/>
    <x v="4"/>
    <x v="0"/>
  </r>
  <r>
    <x v="238"/>
    <s v="Southwest Airlines Co."/>
    <s v="Southwest Airlines Co.: WN"/>
    <s v="WN"/>
    <n v="19393"/>
    <x v="236"/>
    <x v="25"/>
    <s v="Nashville, TN"/>
    <s v="DAL"/>
    <s v="Dallas, TX"/>
    <n v="2055"/>
    <n v="2045"/>
    <n v="-10"/>
    <n v="8"/>
    <n v="2053"/>
    <n v="2227"/>
    <n v="2"/>
    <n v="2245"/>
    <n v="2229"/>
    <n v="-16"/>
    <n v="0"/>
    <n v="0"/>
    <n v="110"/>
    <n v="104"/>
    <n v="94"/>
    <n v="623"/>
    <m/>
    <m/>
    <m/>
    <m/>
    <m/>
    <s v="22:29"/>
    <s v="20:45"/>
    <d v="1899-12-30T01:44:00"/>
    <s v="Evening"/>
    <x v="1"/>
    <x v="2"/>
    <x v="0"/>
  </r>
  <r>
    <x v="239"/>
    <s v="Frontier Airlines Inc."/>
    <s v="Frontier Airlines Inc.: F9"/>
    <s v="F9"/>
    <n v="20436"/>
    <x v="237"/>
    <x v="0"/>
    <s v="Denver, CO"/>
    <s v="MCO"/>
    <s v="Orlando, FL"/>
    <n v="730"/>
    <n v="737"/>
    <n v="7"/>
    <n v="14"/>
    <n v="751"/>
    <n v="1259"/>
    <n v="7"/>
    <n v="1308"/>
    <n v="1306"/>
    <n v="-2"/>
    <n v="0"/>
    <n v="0"/>
    <n v="218"/>
    <n v="209"/>
    <n v="188"/>
    <n v="1546"/>
    <m/>
    <m/>
    <m/>
    <m/>
    <m/>
    <s v="13:06"/>
    <s v="07:37"/>
    <d v="1899-12-30T05:29:00"/>
    <s v="Morning"/>
    <x v="1"/>
    <x v="1"/>
    <x v="0"/>
  </r>
  <r>
    <x v="240"/>
    <s v="SkyWest Airlines Inc."/>
    <s v="SkyWest Airlines Inc.: OO"/>
    <s v="OO"/>
    <n v="20304"/>
    <x v="238"/>
    <x v="1"/>
    <s v="Minneapolis, MN"/>
    <s v="GFK"/>
    <s v="Grand Forks, ND"/>
    <n v="2050"/>
    <n v="2048"/>
    <n v="-2"/>
    <n v="9"/>
    <n v="2057"/>
    <n v="2150"/>
    <n v="3"/>
    <n v="2206"/>
    <n v="2153"/>
    <n v="-13"/>
    <n v="0"/>
    <n v="0"/>
    <n v="76"/>
    <n v="65"/>
    <n v="53"/>
    <n v="284"/>
    <m/>
    <m/>
    <m/>
    <m/>
    <m/>
    <s v="21:53"/>
    <s v="20:48"/>
    <d v="1899-12-30T01:05:00"/>
    <s v="Evening"/>
    <x v="1"/>
    <x v="0"/>
    <x v="0"/>
  </r>
  <r>
    <x v="241"/>
    <s v="Southwest Airlines Co."/>
    <s v="Southwest Airlines Co.: WN"/>
    <s v="WN"/>
    <n v="19393"/>
    <x v="239"/>
    <x v="53"/>
    <s v="Kansas City, MO"/>
    <s v="ATL"/>
    <s v="Atlanta, GA"/>
    <n v="1810"/>
    <n v="1825"/>
    <n v="15"/>
    <n v="7"/>
    <n v="1832"/>
    <n v="2125"/>
    <n v="11"/>
    <n v="2110"/>
    <n v="2136"/>
    <n v="26"/>
    <n v="0"/>
    <n v="0"/>
    <n v="120"/>
    <n v="131"/>
    <n v="113"/>
    <n v="692"/>
    <n v="12"/>
    <n v="0"/>
    <n v="11"/>
    <n v="0"/>
    <n v="3"/>
    <s v="21:36"/>
    <s v="18:25"/>
    <d v="1899-12-30T03:11:00"/>
    <s v="Evening"/>
    <x v="0"/>
    <x v="2"/>
    <x v="1"/>
  </r>
  <r>
    <x v="242"/>
    <s v="JetBlue Airways"/>
    <s v="JetBlue Airways: B6"/>
    <s v="B6"/>
    <n v="20409"/>
    <x v="240"/>
    <x v="75"/>
    <s v="Miami, FL"/>
    <s v="JFK"/>
    <s v="New York, NY"/>
    <n v="1857"/>
    <n v="1855"/>
    <n v="-2"/>
    <n v="26"/>
    <n v="1921"/>
    <n v="2148"/>
    <n v="7"/>
    <n v="2159"/>
    <n v="2155"/>
    <n v="-4"/>
    <n v="0"/>
    <n v="0"/>
    <n v="182"/>
    <n v="180"/>
    <n v="147"/>
    <n v="1089"/>
    <m/>
    <m/>
    <m/>
    <m/>
    <m/>
    <s v="21:55"/>
    <s v="18:55"/>
    <d v="1899-12-30T03:00:00"/>
    <s v="Evening"/>
    <x v="1"/>
    <x v="4"/>
    <x v="0"/>
  </r>
  <r>
    <x v="243"/>
    <s v="SkyWest Airlines Inc."/>
    <s v="SkyWest Airlines Inc.: OO"/>
    <s v="OO"/>
    <n v="20304"/>
    <x v="241"/>
    <x v="83"/>
    <s v="Harlingen/San Benito, TX"/>
    <s v="DFW"/>
    <s v="Dallas/Fort Worth, TX"/>
    <n v="1524"/>
    <n v="1520"/>
    <n v="-4"/>
    <n v="13"/>
    <n v="1533"/>
    <n v="1644"/>
    <n v="21"/>
    <n v="1704"/>
    <n v="1705"/>
    <n v="1"/>
    <n v="0"/>
    <n v="0"/>
    <n v="100"/>
    <n v="105"/>
    <n v="71"/>
    <n v="461"/>
    <m/>
    <m/>
    <m/>
    <m/>
    <m/>
    <s v="17:05"/>
    <s v="15:20"/>
    <d v="1899-12-30T01:45:00"/>
    <s v="Afternoon"/>
    <x v="1"/>
    <x v="2"/>
    <x v="0"/>
  </r>
  <r>
    <x v="244"/>
    <s v="Alaska Airlines Inc."/>
    <s v="Alaska Airlines Inc.: AS"/>
    <s v="AS"/>
    <n v="19930"/>
    <x v="242"/>
    <x v="6"/>
    <s v="Seattle, WA"/>
    <s v="KOA"/>
    <s v="Kona, HI"/>
    <n v="1730"/>
    <n v="1725"/>
    <n v="-5"/>
    <n v="13"/>
    <n v="1738"/>
    <n v="2012"/>
    <n v="5"/>
    <n v="2040"/>
    <n v="2017"/>
    <n v="-23"/>
    <n v="0"/>
    <n v="0"/>
    <n v="370"/>
    <n v="352"/>
    <n v="334"/>
    <n v="2688"/>
    <m/>
    <m/>
    <m/>
    <m/>
    <m/>
    <s v="20:17"/>
    <s v="17:25"/>
    <d v="1899-12-30T02:52:00"/>
    <s v="Afternoon"/>
    <x v="1"/>
    <x v="6"/>
    <x v="0"/>
  </r>
  <r>
    <x v="245"/>
    <s v="Alaska Airlines Inc."/>
    <s v="Alaska Airlines Inc.: AS"/>
    <s v="AS"/>
    <n v="19930"/>
    <x v="243"/>
    <x v="29"/>
    <s v="San Francisco, CA"/>
    <s v="SEA"/>
    <s v="Seattle, WA"/>
    <n v="1220"/>
    <n v="1211"/>
    <n v="-9"/>
    <n v="21"/>
    <n v="1232"/>
    <n v="1408"/>
    <n v="9"/>
    <n v="1445"/>
    <n v="1417"/>
    <n v="-28"/>
    <n v="0"/>
    <n v="0"/>
    <n v="145"/>
    <n v="126"/>
    <n v="96"/>
    <n v="679"/>
    <m/>
    <m/>
    <m/>
    <m/>
    <m/>
    <s v="14:17"/>
    <s v="12:11"/>
    <d v="1899-12-30T02:06:00"/>
    <s v="Afternoon"/>
    <x v="1"/>
    <x v="2"/>
    <x v="0"/>
  </r>
  <r>
    <x v="246"/>
    <s v="SkyWest Airlines Inc."/>
    <s v="SkyWest Airlines Inc.: OO"/>
    <s v="OO"/>
    <n v="20304"/>
    <x v="244"/>
    <x v="88"/>
    <s v="San Luis Obispo, CA"/>
    <s v="SFO"/>
    <s v="San Francisco, CA"/>
    <n v="648"/>
    <n v="0"/>
    <n v="0"/>
    <m/>
    <m/>
    <m/>
    <m/>
    <n v="800"/>
    <n v="0"/>
    <n v="0"/>
    <n v="1"/>
    <n v="0"/>
    <n v="72"/>
    <m/>
    <m/>
    <n v="190"/>
    <m/>
    <m/>
    <m/>
    <m/>
    <m/>
    <e v="#REF!"/>
    <s v="00:00"/>
    <d v="1899-12-30T02:40:00"/>
    <s v="Night"/>
    <x v="0"/>
    <x v="1"/>
    <x v="0"/>
  </r>
  <r>
    <x v="247"/>
    <s v="Alaska Airlines Inc."/>
    <s v="Alaska Airlines Inc.: AS"/>
    <s v="AS"/>
    <n v="19930"/>
    <x v="245"/>
    <x v="6"/>
    <s v="Seattle, WA"/>
    <s v="SMF"/>
    <s v="Sacramento, CA"/>
    <n v="1755"/>
    <n v="1754"/>
    <n v="-1"/>
    <n v="15"/>
    <n v="1809"/>
    <n v="1941"/>
    <n v="4"/>
    <n v="1946"/>
    <n v="1945"/>
    <n v="-1"/>
    <n v="0"/>
    <n v="0"/>
    <n v="111"/>
    <n v="111"/>
    <n v="92"/>
    <n v="605"/>
    <m/>
    <m/>
    <m/>
    <m/>
    <m/>
    <s v="19:45"/>
    <s v="17:54"/>
    <d v="1899-12-30T01:51:00"/>
    <s v="Afternoon"/>
    <x v="1"/>
    <x v="3"/>
    <x v="0"/>
  </r>
  <r>
    <x v="248"/>
    <s v="Southwest Airlines Co."/>
    <s v="Southwest Airlines Co.: WN"/>
    <s v="WN"/>
    <n v="19393"/>
    <x v="246"/>
    <x v="12"/>
    <s v="Baltimore, MD"/>
    <s v="CVG"/>
    <s v="Cincinnati, OH"/>
    <n v="905"/>
    <n v="900"/>
    <n v="-5"/>
    <n v="15"/>
    <n v="915"/>
    <n v="1036"/>
    <n v="4"/>
    <n v="1045"/>
    <n v="1040"/>
    <n v="-5"/>
    <n v="0"/>
    <n v="0"/>
    <n v="100"/>
    <n v="100"/>
    <n v="81"/>
    <n v="430"/>
    <m/>
    <m/>
    <m/>
    <m/>
    <m/>
    <s v="10:40"/>
    <s v="09:00"/>
    <d v="1899-12-30T01:40:00"/>
    <s v="Morning"/>
    <x v="1"/>
    <x v="2"/>
    <x v="0"/>
  </r>
  <r>
    <x v="249"/>
    <s v="Southwest Airlines Co."/>
    <s v="Southwest Airlines Co.: WN"/>
    <s v="WN"/>
    <n v="19393"/>
    <x v="247"/>
    <x v="55"/>
    <s v="El Paso, TX"/>
    <s v="LAS"/>
    <s v="Las Vegas, NV"/>
    <n v="720"/>
    <n v="725"/>
    <n v="5"/>
    <n v="11"/>
    <n v="736"/>
    <n v="758"/>
    <n v="3"/>
    <n v="805"/>
    <n v="801"/>
    <n v="-4"/>
    <n v="0"/>
    <n v="0"/>
    <n v="105"/>
    <n v="96"/>
    <n v="82"/>
    <n v="583"/>
    <m/>
    <m/>
    <m/>
    <m/>
    <m/>
    <s v="08:01"/>
    <s v="07:25"/>
    <d v="1899-12-30T00:36:00"/>
    <s v="Morning"/>
    <x v="1"/>
    <x v="1"/>
    <x v="0"/>
  </r>
  <r>
    <x v="250"/>
    <s v="American Airlines Inc."/>
    <s v="American Airlines Inc.: AA"/>
    <s v="AA"/>
    <n v="19805"/>
    <x v="248"/>
    <x v="32"/>
    <s v="Los Angeles, CA"/>
    <s v="LIH"/>
    <s v="Lihue, HI"/>
    <n v="1735"/>
    <n v="1903"/>
    <n v="88"/>
    <n v="14"/>
    <n v="1917"/>
    <n v="2126"/>
    <n v="5"/>
    <n v="2024"/>
    <n v="2131"/>
    <n v="67"/>
    <n v="0"/>
    <n v="0"/>
    <n v="349"/>
    <n v="328"/>
    <n v="309"/>
    <n v="2615"/>
    <n v="0"/>
    <n v="0"/>
    <n v="0"/>
    <n v="0"/>
    <n v="67"/>
    <s v="21:31"/>
    <s v="19:03"/>
    <d v="1899-12-30T02:28:00"/>
    <s v="Evening"/>
    <x v="0"/>
    <x v="0"/>
    <x v="1"/>
  </r>
  <r>
    <x v="251"/>
    <s v="Spirit Air Lines"/>
    <s v="Spirit Air Lines: NK"/>
    <s v="NK"/>
    <n v="20416"/>
    <x v="249"/>
    <x v="41"/>
    <s v="Tampa, FL"/>
    <s v="BWI"/>
    <s v="Baltimore, MD"/>
    <n v="1940"/>
    <n v="1937"/>
    <n v="-3"/>
    <n v="11"/>
    <n v="1948"/>
    <n v="2140"/>
    <n v="6"/>
    <n v="2205"/>
    <n v="2146"/>
    <n v="-19"/>
    <n v="0"/>
    <n v="0"/>
    <n v="145"/>
    <n v="129"/>
    <n v="112"/>
    <n v="842"/>
    <m/>
    <m/>
    <m/>
    <m/>
    <m/>
    <s v="21:46"/>
    <s v="19:37"/>
    <d v="1899-12-30T02:09:00"/>
    <s v="Evening"/>
    <x v="1"/>
    <x v="4"/>
    <x v="0"/>
  </r>
  <r>
    <x v="252"/>
    <s v="SkyWest Airlines Inc."/>
    <s v="SkyWest Airlines Inc.: OO"/>
    <s v="OO"/>
    <n v="20304"/>
    <x v="250"/>
    <x v="0"/>
    <s v="Denver, CO"/>
    <s v="SGU"/>
    <s v="St. George, UT"/>
    <n v="1612"/>
    <n v="1756"/>
    <n v="104"/>
    <n v="23"/>
    <n v="1819"/>
    <n v="1934"/>
    <n v="4"/>
    <n v="1748"/>
    <n v="1938"/>
    <n v="110"/>
    <n v="0"/>
    <n v="0"/>
    <n v="96"/>
    <n v="102"/>
    <n v="75"/>
    <n v="517"/>
    <n v="110"/>
    <n v="0"/>
    <n v="0"/>
    <n v="0"/>
    <n v="0"/>
    <s v="19:38"/>
    <s v="17:56"/>
    <d v="1899-12-30T01:42:00"/>
    <s v="Afternoon"/>
    <x v="0"/>
    <x v="5"/>
    <x v="1"/>
  </r>
  <r>
    <x v="253"/>
    <s v="Southwest Airlines Co."/>
    <s v="Southwest Airlines Co.: WN"/>
    <s v="WN"/>
    <n v="19393"/>
    <x v="251"/>
    <x v="21"/>
    <s v="Las Vegas, NV"/>
    <s v="DAL"/>
    <s v="Dallas, TX"/>
    <n v="605"/>
    <n v="601"/>
    <n v="-4"/>
    <n v="13"/>
    <n v="614"/>
    <n v="1036"/>
    <n v="2"/>
    <n v="1040"/>
    <n v="1038"/>
    <n v="-2"/>
    <n v="0"/>
    <n v="0"/>
    <n v="155"/>
    <n v="157"/>
    <n v="142"/>
    <n v="1067"/>
    <m/>
    <m/>
    <m/>
    <m/>
    <m/>
    <s v="10:38"/>
    <s v="06:01"/>
    <d v="1899-12-30T04:37:00"/>
    <s v="Morning"/>
    <x v="1"/>
    <x v="1"/>
    <x v="0"/>
  </r>
  <r>
    <x v="254"/>
    <s v="Southwest Airlines Co."/>
    <s v="Southwest Airlines Co.: WN"/>
    <s v="WN"/>
    <n v="19393"/>
    <x v="252"/>
    <x v="89"/>
    <s v="Greer, SC"/>
    <s v="BWI"/>
    <s v="Baltimore, MD"/>
    <n v="1225"/>
    <n v="1224"/>
    <n v="-1"/>
    <n v="6"/>
    <n v="1230"/>
    <n v="1330"/>
    <n v="6"/>
    <n v="1350"/>
    <n v="1336"/>
    <n v="-14"/>
    <n v="0"/>
    <n v="0"/>
    <n v="85"/>
    <n v="72"/>
    <n v="60"/>
    <n v="426"/>
    <m/>
    <m/>
    <m/>
    <m/>
    <m/>
    <s v="13:36"/>
    <s v="12:24"/>
    <d v="1899-12-30T01:12:00"/>
    <s v="Afternoon"/>
    <x v="1"/>
    <x v="3"/>
    <x v="0"/>
  </r>
  <r>
    <x v="255"/>
    <s v="American Airlines Inc."/>
    <s v="American Airlines Inc.: AA"/>
    <s v="AA"/>
    <n v="19805"/>
    <x v="253"/>
    <x v="43"/>
    <s v="Philadelphia, PA"/>
    <s v="CLT"/>
    <s v="Charlotte, NC"/>
    <n v="2030"/>
    <n v="2029"/>
    <n v="-1"/>
    <n v="21"/>
    <n v="2050"/>
    <n v="2203"/>
    <n v="6"/>
    <n v="2216"/>
    <n v="2209"/>
    <n v="-7"/>
    <n v="0"/>
    <n v="0"/>
    <n v="106"/>
    <n v="100"/>
    <n v="73"/>
    <n v="449"/>
    <m/>
    <m/>
    <m/>
    <m/>
    <m/>
    <s v="22:09"/>
    <s v="20:29"/>
    <d v="1899-12-30T01:40:00"/>
    <s v="Evening"/>
    <x v="1"/>
    <x v="2"/>
    <x v="0"/>
  </r>
  <r>
    <x v="256"/>
    <s v="Endeavor Air Inc."/>
    <s v="Endeavor Air Inc.: 9E"/>
    <s v="9E"/>
    <n v="20363"/>
    <x v="254"/>
    <x v="10"/>
    <s v="Hartford, CT"/>
    <s v="RDU"/>
    <s v="Raleigh/Durham, NC"/>
    <n v="620"/>
    <n v="633"/>
    <n v="13"/>
    <n v="11"/>
    <n v="644"/>
    <n v="810"/>
    <n v="4"/>
    <n v="828"/>
    <n v="814"/>
    <n v="-14"/>
    <n v="0"/>
    <n v="0"/>
    <n v="128"/>
    <n v="101"/>
    <n v="86"/>
    <n v="532"/>
    <m/>
    <m/>
    <m/>
    <m/>
    <m/>
    <s v="08:14"/>
    <s v="06:33"/>
    <d v="1899-12-30T01:41:00"/>
    <s v="Morning"/>
    <x v="1"/>
    <x v="0"/>
    <x v="0"/>
  </r>
  <r>
    <x v="257"/>
    <s v="PSA Airlines Inc."/>
    <s v="PSA Airlines Inc.: OH"/>
    <s v="OH"/>
    <n v="20397"/>
    <x v="255"/>
    <x v="90"/>
    <s v="Melbourne, FL"/>
    <s v="CLT"/>
    <s v="Charlotte, NC"/>
    <n v="615"/>
    <n v="611"/>
    <n v="-4"/>
    <n v="12"/>
    <n v="623"/>
    <n v="747"/>
    <n v="9"/>
    <n v="802"/>
    <n v="756"/>
    <n v="-6"/>
    <n v="0"/>
    <n v="0"/>
    <n v="107"/>
    <n v="105"/>
    <n v="84"/>
    <n v="490"/>
    <m/>
    <m/>
    <m/>
    <m/>
    <m/>
    <s v="07:56"/>
    <s v="06:11"/>
    <d v="1899-12-30T01:45:00"/>
    <s v="Morning"/>
    <x v="1"/>
    <x v="3"/>
    <x v="0"/>
  </r>
  <r>
    <x v="258"/>
    <s v="Southwest Airlines Co."/>
    <s v="Southwest Airlines Co.: WN"/>
    <s v="WN"/>
    <n v="19393"/>
    <x v="256"/>
    <x v="40"/>
    <s v="Phoenix, AZ"/>
    <s v="MDW"/>
    <s v="Chicago, IL"/>
    <n v="1715"/>
    <n v="1714"/>
    <n v="-1"/>
    <n v="8"/>
    <n v="1722"/>
    <n v="2221"/>
    <n v="3"/>
    <n v="2230"/>
    <n v="2224"/>
    <n v="-6"/>
    <n v="0"/>
    <n v="0"/>
    <n v="195"/>
    <n v="190"/>
    <n v="179"/>
    <n v="1444"/>
    <m/>
    <m/>
    <m/>
    <m/>
    <m/>
    <s v="22:24"/>
    <s v="17:14"/>
    <d v="1899-12-30T05:10:00"/>
    <s v="Afternoon"/>
    <x v="1"/>
    <x v="1"/>
    <x v="0"/>
  </r>
  <r>
    <x v="259"/>
    <s v="Delta Air Lines Inc."/>
    <s v="Delta Air Lines Inc.: DL"/>
    <s v="DL"/>
    <n v="19790"/>
    <x v="257"/>
    <x v="7"/>
    <s v="Atlanta, GA"/>
    <s v="TLH"/>
    <s v="Tallahassee, FL"/>
    <n v="1515"/>
    <n v="1512"/>
    <n v="-3"/>
    <n v="11"/>
    <n v="1523"/>
    <n v="1601"/>
    <n v="4"/>
    <n v="1618"/>
    <n v="1605"/>
    <n v="-13"/>
    <n v="0"/>
    <n v="0"/>
    <n v="63"/>
    <n v="53"/>
    <n v="38"/>
    <n v="223"/>
    <m/>
    <m/>
    <m/>
    <m/>
    <m/>
    <s v="16:05"/>
    <s v="15:12"/>
    <d v="1899-12-30T00:53:00"/>
    <s v="Afternoon"/>
    <x v="1"/>
    <x v="4"/>
    <x v="0"/>
  </r>
  <r>
    <x v="260"/>
    <s v="American Airlines Inc."/>
    <s v="American Airlines Inc.: AA"/>
    <s v="AA"/>
    <n v="19805"/>
    <x v="258"/>
    <x v="18"/>
    <s v="Dallas/Fort Worth, TX"/>
    <s v="LGA"/>
    <s v="New York, NY"/>
    <n v="1053"/>
    <n v="1046"/>
    <n v="-7"/>
    <n v="20"/>
    <n v="1106"/>
    <n v="1444"/>
    <n v="9"/>
    <n v="1515"/>
    <n v="1453"/>
    <n v="-22"/>
    <n v="0"/>
    <n v="0"/>
    <n v="202"/>
    <n v="187"/>
    <n v="158"/>
    <n v="1389"/>
    <m/>
    <m/>
    <m/>
    <m/>
    <m/>
    <s v="14:53"/>
    <s v="10:46"/>
    <d v="1899-12-30T04:07:00"/>
    <s v="Morning"/>
    <x v="1"/>
    <x v="5"/>
    <x v="0"/>
  </r>
  <r>
    <x v="261"/>
    <s v="SkyWest Airlines Inc."/>
    <s v="SkyWest Airlines Inc.: OO"/>
    <s v="OO"/>
    <n v="20304"/>
    <x v="259"/>
    <x v="91"/>
    <s v="Green Bay, WI"/>
    <s v="ORD"/>
    <s v="Chicago, IL"/>
    <n v="600"/>
    <n v="550"/>
    <n v="-10"/>
    <n v="11"/>
    <n v="601"/>
    <n v="645"/>
    <n v="16"/>
    <n v="712"/>
    <n v="701"/>
    <n v="-11"/>
    <n v="0"/>
    <n v="0"/>
    <n v="72"/>
    <n v="71"/>
    <n v="44"/>
    <n v="173"/>
    <m/>
    <m/>
    <m/>
    <m/>
    <m/>
    <s v="07:01"/>
    <s v="05:50"/>
    <d v="1899-12-30T01:11:00"/>
    <s v="Night"/>
    <x v="1"/>
    <x v="5"/>
    <x v="0"/>
  </r>
  <r>
    <x v="262"/>
    <s v="Delta Air Lines Inc."/>
    <s v="Delta Air Lines Inc.: DL"/>
    <s v="DL"/>
    <n v="19790"/>
    <x v="34"/>
    <x v="7"/>
    <s v="Atlanta, GA"/>
    <s v="SAN"/>
    <s v="San Diego, CA"/>
    <n v="1533"/>
    <n v="1531"/>
    <n v="-2"/>
    <n v="17"/>
    <n v="1548"/>
    <n v="1653"/>
    <n v="3"/>
    <n v="1702"/>
    <n v="1656"/>
    <n v="-6"/>
    <n v="0"/>
    <n v="0"/>
    <n v="269"/>
    <n v="265"/>
    <n v="245"/>
    <n v="1892"/>
    <m/>
    <m/>
    <m/>
    <m/>
    <m/>
    <s v="16:56"/>
    <s v="15:31"/>
    <d v="1899-12-30T01:25:00"/>
    <s v="Afternoon"/>
    <x v="1"/>
    <x v="6"/>
    <x v="0"/>
  </r>
  <r>
    <x v="263"/>
    <s v="American Airlines Inc."/>
    <s v="American Airlines Inc.: AA"/>
    <s v="AA"/>
    <n v="19805"/>
    <x v="260"/>
    <x v="75"/>
    <s v="Miami, FL"/>
    <s v="AUS"/>
    <s v="Austin, TX"/>
    <n v="1840"/>
    <n v="1916"/>
    <n v="36"/>
    <n v="13"/>
    <n v="1929"/>
    <n v="2117"/>
    <n v="5"/>
    <n v="2054"/>
    <n v="2122"/>
    <n v="28"/>
    <n v="0"/>
    <n v="0"/>
    <n v="194"/>
    <n v="186"/>
    <n v="168"/>
    <n v="1103"/>
    <n v="24"/>
    <n v="0"/>
    <n v="0"/>
    <n v="0"/>
    <n v="4"/>
    <s v="21:22"/>
    <s v="19:16"/>
    <d v="1899-12-30T02:06:00"/>
    <s v="Evening"/>
    <x v="0"/>
    <x v="5"/>
    <x v="1"/>
  </r>
  <r>
    <x v="264"/>
    <s v="PSA Airlines Inc."/>
    <s v="PSA Airlines Inc.: OH"/>
    <s v="OH"/>
    <n v="20397"/>
    <x v="261"/>
    <x v="92"/>
    <s v="Charleston/Dunbar, WV"/>
    <s v="CLT"/>
    <s v="Charlotte, NC"/>
    <n v="1437"/>
    <n v="1515"/>
    <n v="38"/>
    <n v="14"/>
    <n v="1529"/>
    <n v="1612"/>
    <n v="8"/>
    <n v="1559"/>
    <n v="1620"/>
    <n v="21"/>
    <n v="0"/>
    <n v="0"/>
    <n v="82"/>
    <n v="65"/>
    <n v="43"/>
    <n v="221"/>
    <n v="1"/>
    <n v="0"/>
    <n v="0"/>
    <n v="0"/>
    <n v="20"/>
    <s v="16:20"/>
    <s v="15:15"/>
    <d v="1899-12-30T01:05:00"/>
    <s v="Afternoon"/>
    <x v="0"/>
    <x v="3"/>
    <x v="1"/>
  </r>
  <r>
    <x v="265"/>
    <s v="Southwest Airlines Co."/>
    <s v="Southwest Airlines Co.: WN"/>
    <s v="WN"/>
    <n v="19393"/>
    <x v="262"/>
    <x v="93"/>
    <s v="Long Beach, CA"/>
    <s v="SMF"/>
    <s v="Sacramento, CA"/>
    <n v="1840"/>
    <n v="1903"/>
    <n v="23"/>
    <n v="9"/>
    <n v="1912"/>
    <n v="2018"/>
    <n v="4"/>
    <n v="2000"/>
    <n v="2022"/>
    <n v="22"/>
    <n v="0"/>
    <n v="0"/>
    <n v="80"/>
    <n v="79"/>
    <n v="66"/>
    <n v="387"/>
    <n v="7"/>
    <n v="0"/>
    <n v="0"/>
    <n v="0"/>
    <n v="15"/>
    <s v="20:22"/>
    <s v="19:03"/>
    <d v="1899-12-30T01:19:00"/>
    <s v="Evening"/>
    <x v="0"/>
    <x v="4"/>
    <x v="1"/>
  </r>
  <r>
    <x v="266"/>
    <s v="JetBlue Airways"/>
    <s v="JetBlue Airways: B6"/>
    <s v="B6"/>
    <n v="20409"/>
    <x v="257"/>
    <x v="48"/>
    <s v="Orlando, FL"/>
    <s v="SJU"/>
    <s v="San Juan, PR"/>
    <n v="936"/>
    <n v="932"/>
    <n v="-4"/>
    <n v="19"/>
    <n v="951"/>
    <n v="1311"/>
    <n v="5"/>
    <n v="1325"/>
    <n v="1316"/>
    <n v="-9"/>
    <n v="0"/>
    <n v="0"/>
    <n v="169"/>
    <n v="164"/>
    <n v="140"/>
    <n v="1189"/>
    <m/>
    <m/>
    <m/>
    <m/>
    <m/>
    <s v="13:16"/>
    <s v="09:32"/>
    <d v="1899-12-30T03:44:00"/>
    <s v="Morning"/>
    <x v="1"/>
    <x v="6"/>
    <x v="0"/>
  </r>
  <r>
    <x v="267"/>
    <s v="United Air Lines Inc."/>
    <s v="United Air Lines Inc.: UA"/>
    <s v="UA"/>
    <n v="19977"/>
    <x v="263"/>
    <x v="81"/>
    <s v="Pittsburgh, PA"/>
    <s v="SFO"/>
    <s v="San Francisco, CA"/>
    <n v="600"/>
    <n v="557"/>
    <n v="-3"/>
    <n v="10"/>
    <n v="607"/>
    <n v="810"/>
    <n v="5"/>
    <n v="833"/>
    <n v="815"/>
    <n v="-18"/>
    <n v="0"/>
    <n v="0"/>
    <n v="333"/>
    <n v="318"/>
    <n v="303"/>
    <n v="2254"/>
    <m/>
    <m/>
    <m/>
    <m/>
    <m/>
    <s v="08:15"/>
    <s v="05:57"/>
    <d v="1899-12-30T02:18:00"/>
    <s v="Night"/>
    <x v="1"/>
    <x v="3"/>
    <x v="0"/>
  </r>
  <r>
    <x v="268"/>
    <s v="United Air Lines Inc."/>
    <s v="United Air Lines Inc.: UA"/>
    <s v="UA"/>
    <n v="19977"/>
    <x v="264"/>
    <x v="20"/>
    <s v="Chicago, IL"/>
    <s v="OMA"/>
    <s v="Omaha, NE"/>
    <n v="1545"/>
    <n v="1543"/>
    <n v="-2"/>
    <n v="15"/>
    <n v="1558"/>
    <n v="1709"/>
    <n v="3"/>
    <n v="1720"/>
    <n v="1712"/>
    <n v="-8"/>
    <n v="0"/>
    <n v="0"/>
    <n v="95"/>
    <n v="89"/>
    <n v="71"/>
    <n v="416"/>
    <m/>
    <m/>
    <m/>
    <m/>
    <m/>
    <s v="17:12"/>
    <s v="15:43"/>
    <d v="1899-12-30T01:29:00"/>
    <s v="Afternoon"/>
    <x v="1"/>
    <x v="2"/>
    <x v="0"/>
  </r>
  <r>
    <x v="269"/>
    <s v="Southwest Airlines Co."/>
    <s v="Southwest Airlines Co.: WN"/>
    <s v="WN"/>
    <n v="19393"/>
    <x v="38"/>
    <x v="94"/>
    <s v="Oklahoma City, OK"/>
    <s v="DEN"/>
    <s v="Denver, CO"/>
    <n v="1240"/>
    <n v="1237"/>
    <n v="-3"/>
    <n v="13"/>
    <n v="1250"/>
    <n v="1307"/>
    <n v="7"/>
    <n v="1320"/>
    <n v="1314"/>
    <n v="-6"/>
    <n v="0"/>
    <n v="0"/>
    <n v="100"/>
    <n v="97"/>
    <n v="77"/>
    <n v="495"/>
    <m/>
    <m/>
    <m/>
    <m/>
    <m/>
    <s v="13:14"/>
    <s v="12:37"/>
    <d v="1899-12-30T00:37:00"/>
    <s v="Afternoon"/>
    <x v="1"/>
    <x v="4"/>
    <x v="0"/>
  </r>
  <r>
    <x v="270"/>
    <s v="Spirit Air Lines"/>
    <s v="Spirit Air Lines: NK"/>
    <s v="NK"/>
    <n v="20416"/>
    <x v="265"/>
    <x v="20"/>
    <s v="Chicago, IL"/>
    <s v="MSY"/>
    <s v="New Orleans, LA"/>
    <n v="1616"/>
    <n v="1631"/>
    <n v="15"/>
    <n v="12"/>
    <n v="1643"/>
    <n v="1827"/>
    <n v="5"/>
    <n v="1841"/>
    <n v="1832"/>
    <n v="-9"/>
    <n v="0"/>
    <n v="0"/>
    <n v="145"/>
    <n v="121"/>
    <n v="104"/>
    <n v="836"/>
    <m/>
    <m/>
    <m/>
    <m/>
    <m/>
    <s v="18:32"/>
    <s v="16:31"/>
    <d v="1899-12-30T02:01:00"/>
    <s v="Afternoon"/>
    <x v="1"/>
    <x v="3"/>
    <x v="0"/>
  </r>
  <r>
    <x v="271"/>
    <s v="Southwest Airlines Co."/>
    <s v="Southwest Airlines Co.: WN"/>
    <s v="WN"/>
    <n v="19393"/>
    <x v="266"/>
    <x v="43"/>
    <s v="Philadelphia, PA"/>
    <s v="TPA"/>
    <s v="Tampa, FL"/>
    <n v="1300"/>
    <n v="1258"/>
    <n v="-2"/>
    <n v="10"/>
    <n v="1308"/>
    <n v="1518"/>
    <n v="5"/>
    <n v="1545"/>
    <n v="1523"/>
    <n v="-22"/>
    <n v="0"/>
    <n v="0"/>
    <n v="165"/>
    <n v="145"/>
    <n v="130"/>
    <n v="920"/>
    <m/>
    <m/>
    <m/>
    <m/>
    <m/>
    <s v="15:23"/>
    <s v="12:58"/>
    <d v="1899-12-30T02:25:00"/>
    <s v="Afternoon"/>
    <x v="1"/>
    <x v="1"/>
    <x v="0"/>
  </r>
  <r>
    <x v="272"/>
    <s v="Endeavor Air Inc."/>
    <s v="Endeavor Air Inc.: 9E"/>
    <s v="9E"/>
    <n v="20363"/>
    <x v="267"/>
    <x v="18"/>
    <s v="Dallas/Fort Worth, TX"/>
    <s v="CVG"/>
    <s v="Cincinnati, OH"/>
    <n v="1936"/>
    <n v="1929"/>
    <n v="-7"/>
    <n v="14"/>
    <n v="1943"/>
    <n v="2228"/>
    <n v="4"/>
    <n v="2247"/>
    <n v="2232"/>
    <n v="-15"/>
    <n v="0"/>
    <n v="0"/>
    <n v="131"/>
    <n v="123"/>
    <n v="105"/>
    <n v="812"/>
    <m/>
    <m/>
    <m/>
    <m/>
    <m/>
    <s v="22:32"/>
    <s v="19:29"/>
    <d v="1899-12-30T03:03:00"/>
    <s v="Evening"/>
    <x v="1"/>
    <x v="0"/>
    <x v="0"/>
  </r>
  <r>
    <x v="273"/>
    <s v="Southwest Airlines Co."/>
    <s v="Southwest Airlines Co.: WN"/>
    <s v="WN"/>
    <n v="19393"/>
    <x v="268"/>
    <x v="63"/>
    <s v="Buffalo, NY"/>
    <s v="PHX"/>
    <s v="Phoenix, AZ"/>
    <n v="1715"/>
    <n v="1713"/>
    <n v="-2"/>
    <n v="7"/>
    <n v="1720"/>
    <n v="1819"/>
    <n v="6"/>
    <n v="1845"/>
    <n v="1825"/>
    <n v="-20"/>
    <n v="0"/>
    <n v="0"/>
    <n v="270"/>
    <n v="252"/>
    <n v="239"/>
    <n v="1912"/>
    <m/>
    <m/>
    <m/>
    <m/>
    <m/>
    <s v="18:25"/>
    <s v="17:13"/>
    <d v="1899-12-30T01:12:00"/>
    <s v="Afternoon"/>
    <x v="1"/>
    <x v="4"/>
    <x v="0"/>
  </r>
  <r>
    <x v="274"/>
    <s v="SkyWest Airlines Inc."/>
    <s v="SkyWest Airlines Inc.: OO"/>
    <s v="OO"/>
    <n v="20304"/>
    <x v="269"/>
    <x v="20"/>
    <s v="Chicago, IL"/>
    <s v="CVG"/>
    <s v="Cincinnati, OH"/>
    <n v="1244"/>
    <n v="1239"/>
    <n v="-5"/>
    <n v="15"/>
    <n v="1254"/>
    <n v="1436"/>
    <n v="7"/>
    <n v="1505"/>
    <n v="1443"/>
    <n v="-22"/>
    <n v="0"/>
    <n v="0"/>
    <n v="81"/>
    <n v="64"/>
    <n v="42"/>
    <n v="264"/>
    <m/>
    <m/>
    <m/>
    <m/>
    <m/>
    <s v="14:43"/>
    <s v="12:39"/>
    <d v="1899-12-30T02:04:00"/>
    <s v="Afternoon"/>
    <x v="1"/>
    <x v="1"/>
    <x v="0"/>
  </r>
  <r>
    <x v="275"/>
    <s v="Envoy Air"/>
    <s v="Envoy Air: MQ"/>
    <s v="MQ"/>
    <n v="20398"/>
    <x v="270"/>
    <x v="20"/>
    <s v="Chicago, IL"/>
    <s v="PWM"/>
    <s v="Portland, ME"/>
    <n v="1825"/>
    <n v="1818"/>
    <n v="-7"/>
    <n v="38"/>
    <n v="1856"/>
    <n v="2151"/>
    <n v="3"/>
    <n v="2151"/>
    <n v="2154"/>
    <n v="3"/>
    <n v="0"/>
    <n v="0"/>
    <n v="146"/>
    <n v="156"/>
    <n v="115"/>
    <n v="900"/>
    <m/>
    <m/>
    <m/>
    <m/>
    <m/>
    <s v="21:54"/>
    <s v="18:18"/>
    <d v="1899-12-30T03:36:00"/>
    <s v="Evening"/>
    <x v="1"/>
    <x v="1"/>
    <x v="0"/>
  </r>
  <r>
    <x v="276"/>
    <s v="American Airlines Inc."/>
    <s v="American Airlines Inc.: AA"/>
    <s v="AA"/>
    <n v="19805"/>
    <x v="271"/>
    <x v="19"/>
    <s v="Charlotte, NC"/>
    <s v="SAV"/>
    <s v="Savannah, GA"/>
    <n v="1240"/>
    <n v="1238"/>
    <n v="-2"/>
    <n v="10"/>
    <n v="1248"/>
    <n v="1326"/>
    <n v="5"/>
    <n v="1341"/>
    <n v="1331"/>
    <n v="-10"/>
    <n v="0"/>
    <n v="0"/>
    <n v="61"/>
    <n v="53"/>
    <n v="38"/>
    <n v="213"/>
    <m/>
    <m/>
    <m/>
    <m/>
    <m/>
    <s v="13:31"/>
    <s v="12:38"/>
    <d v="1899-12-30T00:53:00"/>
    <s v="Afternoon"/>
    <x v="1"/>
    <x v="3"/>
    <x v="0"/>
  </r>
  <r>
    <x v="277"/>
    <s v="Delta Air Lines Inc."/>
    <s v="Delta Air Lines Inc.: DL"/>
    <s v="DL"/>
    <n v="19790"/>
    <x v="159"/>
    <x v="7"/>
    <s v="Atlanta, GA"/>
    <s v="MSY"/>
    <s v="New Orleans, LA"/>
    <n v="726"/>
    <n v="723"/>
    <n v="-3"/>
    <n v="13"/>
    <n v="736"/>
    <n v="746"/>
    <n v="4"/>
    <n v="800"/>
    <n v="750"/>
    <n v="-10"/>
    <n v="0"/>
    <n v="0"/>
    <n v="94"/>
    <n v="87"/>
    <n v="70"/>
    <n v="425"/>
    <m/>
    <m/>
    <m/>
    <m/>
    <m/>
    <s v="07:50"/>
    <s v="07:23"/>
    <d v="1899-12-30T00:27:00"/>
    <s v="Morning"/>
    <x v="1"/>
    <x v="0"/>
    <x v="0"/>
  </r>
  <r>
    <x v="278"/>
    <s v="Southwest Airlines Co."/>
    <s v="Southwest Airlines Co.: WN"/>
    <s v="WN"/>
    <n v="19393"/>
    <x v="272"/>
    <x v="95"/>
    <s v="Providence, RI"/>
    <s v="MDW"/>
    <s v="Chicago, IL"/>
    <n v="550"/>
    <n v="546"/>
    <n v="-4"/>
    <n v="9"/>
    <n v="555"/>
    <n v="702"/>
    <n v="31"/>
    <n v="725"/>
    <n v="733"/>
    <n v="8"/>
    <n v="0"/>
    <n v="0"/>
    <n v="155"/>
    <n v="167"/>
    <n v="127"/>
    <n v="842"/>
    <m/>
    <m/>
    <m/>
    <m/>
    <m/>
    <s v="07:33"/>
    <s v="05:46"/>
    <d v="1899-12-30T01:47:00"/>
    <s v="Night"/>
    <x v="1"/>
    <x v="6"/>
    <x v="0"/>
  </r>
  <r>
    <x v="279"/>
    <s v="JetBlue Airways"/>
    <s v="JetBlue Airways: B6"/>
    <s v="B6"/>
    <n v="20409"/>
    <x v="273"/>
    <x v="31"/>
    <s v="Boston, MA"/>
    <s v="RIC"/>
    <s v="Richmond, VA"/>
    <n v="1404"/>
    <n v="1404"/>
    <n v="0"/>
    <n v="16"/>
    <n v="1420"/>
    <n v="1547"/>
    <n v="6"/>
    <n v="1552"/>
    <n v="1553"/>
    <n v="1"/>
    <n v="0"/>
    <n v="0"/>
    <n v="108"/>
    <n v="109"/>
    <n v="87"/>
    <n v="474"/>
    <m/>
    <m/>
    <m/>
    <m/>
    <m/>
    <s v="15:53"/>
    <s v="14:04"/>
    <d v="1899-12-30T01:49:00"/>
    <s v="Afternoon"/>
    <x v="0"/>
    <x v="6"/>
    <x v="0"/>
  </r>
  <r>
    <x v="280"/>
    <s v="Spirit Air Lines"/>
    <s v="Spirit Air Lines: NK"/>
    <s v="NK"/>
    <n v="20416"/>
    <x v="274"/>
    <x v="75"/>
    <s v="Miami, FL"/>
    <s v="LGA"/>
    <s v="New York, NY"/>
    <n v="1202"/>
    <n v="1211"/>
    <n v="9"/>
    <n v="14"/>
    <n v="1225"/>
    <n v="1456"/>
    <n v="3"/>
    <n v="1459"/>
    <n v="1459"/>
    <n v="0"/>
    <n v="0"/>
    <n v="0"/>
    <n v="177"/>
    <n v="168"/>
    <n v="151"/>
    <n v="1096"/>
    <m/>
    <m/>
    <m/>
    <m/>
    <m/>
    <s v="14:59"/>
    <s v="12:11"/>
    <d v="1899-12-30T02:48:00"/>
    <s v="Afternoon"/>
    <x v="0"/>
    <x v="4"/>
    <x v="0"/>
  </r>
  <r>
    <x v="281"/>
    <s v="SkyWest Airlines Inc."/>
    <s v="SkyWest Airlines Inc.: OO"/>
    <s v="OO"/>
    <n v="20304"/>
    <x v="275"/>
    <x v="67"/>
    <s v="Fresno, CA"/>
    <s v="SAN"/>
    <s v="San Diego, CA"/>
    <n v="830"/>
    <n v="819"/>
    <n v="-11"/>
    <n v="8"/>
    <n v="827"/>
    <n v="921"/>
    <n v="2"/>
    <n v="933"/>
    <n v="923"/>
    <n v="-10"/>
    <n v="0"/>
    <n v="0"/>
    <n v="63"/>
    <n v="64"/>
    <n v="54"/>
    <n v="314"/>
    <m/>
    <m/>
    <m/>
    <m/>
    <m/>
    <s v="09:23"/>
    <s v="08:19"/>
    <d v="1899-12-30T01:04:00"/>
    <s v="Morning"/>
    <x v="1"/>
    <x v="5"/>
    <x v="0"/>
  </r>
  <r>
    <x v="282"/>
    <s v="American Airlines Inc."/>
    <s v="American Airlines Inc.: AA"/>
    <s v="AA"/>
    <n v="19805"/>
    <x v="276"/>
    <x v="26"/>
    <s v="Austin, TX"/>
    <s v="LAX"/>
    <s v="Los Angeles, CA"/>
    <n v="1508"/>
    <n v="0"/>
    <n v="0"/>
    <m/>
    <m/>
    <m/>
    <m/>
    <n v="1630"/>
    <n v="0"/>
    <n v="0"/>
    <n v="1"/>
    <n v="0"/>
    <n v="202"/>
    <m/>
    <m/>
    <n v="1242"/>
    <m/>
    <m/>
    <m/>
    <m/>
    <m/>
    <s v="00:00"/>
    <s v="00:00"/>
    <d v="1899-12-30T00:00:00"/>
    <s v="Night"/>
    <x v="0"/>
    <x v="3"/>
    <x v="0"/>
  </r>
  <r>
    <x v="283"/>
    <s v="American Airlines Inc."/>
    <s v="American Airlines Inc.: AA"/>
    <s v="AA"/>
    <n v="19805"/>
    <x v="277"/>
    <x v="19"/>
    <s v="Charlotte, NC"/>
    <s v="LGA"/>
    <s v="New York, NY"/>
    <n v="1751"/>
    <n v="1747"/>
    <n v="-4"/>
    <n v="10"/>
    <n v="1757"/>
    <n v="1918"/>
    <n v="4"/>
    <n v="1941"/>
    <n v="1922"/>
    <n v="-19"/>
    <n v="0"/>
    <n v="0"/>
    <n v="110"/>
    <n v="95"/>
    <n v="81"/>
    <n v="544"/>
    <m/>
    <m/>
    <m/>
    <m/>
    <m/>
    <s v="19:22"/>
    <s v="17:47"/>
    <d v="1899-12-30T01:35:00"/>
    <s v="Afternoon"/>
    <x v="1"/>
    <x v="6"/>
    <x v="0"/>
  </r>
  <r>
    <x v="284"/>
    <s v="Alaska Airlines Inc."/>
    <s v="Alaska Airlines Inc.: AS"/>
    <s v="AS"/>
    <n v="19930"/>
    <x v="278"/>
    <x v="96"/>
    <s v="Yakutat, AK"/>
    <s v="CDV"/>
    <s v="Cordova, AK"/>
    <n v="1216"/>
    <n v="1218"/>
    <n v="2"/>
    <n v="17"/>
    <n v="1235"/>
    <n v="1310"/>
    <n v="4"/>
    <n v="1305"/>
    <n v="1314"/>
    <n v="9"/>
    <n v="0"/>
    <n v="0"/>
    <n v="49"/>
    <n v="56"/>
    <n v="35"/>
    <n v="213"/>
    <m/>
    <m/>
    <m/>
    <m/>
    <m/>
    <s v="13:14"/>
    <s v="12:18"/>
    <d v="1899-12-30T00:56:00"/>
    <s v="Afternoon"/>
    <x v="0"/>
    <x v="5"/>
    <x v="0"/>
  </r>
  <r>
    <x v="285"/>
    <s v="Southwest Airlines Co."/>
    <s v="Southwest Airlines Co.: WN"/>
    <s v="WN"/>
    <n v="19393"/>
    <x v="279"/>
    <x v="27"/>
    <s v="Indianapolis, IN"/>
    <s v="ATL"/>
    <s v="Atlanta, GA"/>
    <n v="720"/>
    <n v="718"/>
    <n v="-2"/>
    <n v="8"/>
    <n v="726"/>
    <n v="829"/>
    <n v="10"/>
    <n v="855"/>
    <n v="839"/>
    <n v="-16"/>
    <n v="0"/>
    <n v="0"/>
    <n v="95"/>
    <n v="81"/>
    <n v="63"/>
    <n v="432"/>
    <m/>
    <m/>
    <m/>
    <m/>
    <m/>
    <s v="08:39"/>
    <s v="07:18"/>
    <d v="1899-12-30T01:21:00"/>
    <s v="Morning"/>
    <x v="1"/>
    <x v="4"/>
    <x v="0"/>
  </r>
  <r>
    <x v="286"/>
    <s v="American Airlines Inc."/>
    <s v="American Airlines Inc.: AA"/>
    <s v="AA"/>
    <n v="19805"/>
    <x v="280"/>
    <x v="41"/>
    <s v="Tampa, FL"/>
    <s v="MIA"/>
    <s v="Miami, FL"/>
    <n v="1730"/>
    <n v="1852"/>
    <n v="82"/>
    <n v="16"/>
    <n v="1908"/>
    <n v="1947"/>
    <n v="47"/>
    <n v="1840"/>
    <n v="2034"/>
    <n v="114"/>
    <n v="0"/>
    <n v="0"/>
    <n v="70"/>
    <n v="102"/>
    <n v="39"/>
    <n v="204"/>
    <n v="3"/>
    <n v="0"/>
    <n v="32"/>
    <n v="0"/>
    <n v="79"/>
    <s v="20:34"/>
    <s v="18:52"/>
    <d v="1899-12-30T01:42:00"/>
    <s v="Evening"/>
    <x v="0"/>
    <x v="6"/>
    <x v="1"/>
  </r>
  <r>
    <x v="287"/>
    <s v="Delta Air Lines Inc."/>
    <s v="Delta Air Lines Inc.: DL"/>
    <s v="DL"/>
    <n v="19790"/>
    <x v="281"/>
    <x v="42"/>
    <s v="New York, NY"/>
    <s v="DTW"/>
    <s v="Detroit, MI"/>
    <n v="935"/>
    <n v="930"/>
    <n v="-5"/>
    <n v="12"/>
    <n v="942"/>
    <n v="1058"/>
    <n v="8"/>
    <n v="1138"/>
    <n v="1106"/>
    <n v="-32"/>
    <n v="0"/>
    <n v="0"/>
    <n v="123"/>
    <n v="96"/>
    <n v="76"/>
    <n v="502"/>
    <m/>
    <m/>
    <m/>
    <m/>
    <m/>
    <s v="11:06"/>
    <s v="09:30"/>
    <d v="1899-12-30T01:36:00"/>
    <s v="Morning"/>
    <x v="1"/>
    <x v="1"/>
    <x v="0"/>
  </r>
  <r>
    <x v="288"/>
    <s v="Southwest Airlines Co."/>
    <s v="Southwest Airlines Co.: WN"/>
    <s v="WN"/>
    <n v="19393"/>
    <x v="282"/>
    <x v="32"/>
    <s v="Los Angeles, CA"/>
    <s v="OAK"/>
    <s v="Oakland, CA"/>
    <n v="1210"/>
    <n v="1205"/>
    <n v="-5"/>
    <n v="11"/>
    <n v="1216"/>
    <n v="1306"/>
    <n v="6"/>
    <n v="1320"/>
    <n v="1312"/>
    <n v="-8"/>
    <n v="0"/>
    <n v="0"/>
    <n v="70"/>
    <n v="67"/>
    <n v="50"/>
    <n v="337"/>
    <m/>
    <m/>
    <m/>
    <m/>
    <m/>
    <s v="13:12"/>
    <s v="12:05"/>
    <d v="1899-12-30T01:07:00"/>
    <s v="Afternoon"/>
    <x v="1"/>
    <x v="2"/>
    <x v="0"/>
  </r>
  <r>
    <x v="289"/>
    <s v="American Airlines Inc."/>
    <s v="American Airlines Inc.: AA"/>
    <s v="AA"/>
    <n v="19805"/>
    <x v="283"/>
    <x v="19"/>
    <s v="Charlotte, NC"/>
    <s v="FLL"/>
    <s v="Fort Lauderdale, FL"/>
    <n v="2100"/>
    <n v="2056"/>
    <n v="-4"/>
    <n v="16"/>
    <n v="2112"/>
    <n v="2244"/>
    <n v="3"/>
    <n v="2258"/>
    <n v="2247"/>
    <n v="-11"/>
    <n v="0"/>
    <n v="0"/>
    <n v="118"/>
    <n v="111"/>
    <n v="92"/>
    <n v="632"/>
    <m/>
    <m/>
    <m/>
    <m/>
    <m/>
    <s v="22:47"/>
    <s v="20:56"/>
    <d v="1899-12-30T01:51:00"/>
    <s v="Evening"/>
    <x v="1"/>
    <x v="6"/>
    <x v="0"/>
  </r>
  <r>
    <x v="290"/>
    <s v="American Airlines Inc."/>
    <s v="American Airlines Inc.: AA"/>
    <s v="AA"/>
    <n v="19805"/>
    <x v="284"/>
    <x v="18"/>
    <s v="Dallas/Fort Worth, TX"/>
    <s v="IAH"/>
    <s v="Houston, TX"/>
    <n v="1859"/>
    <n v="0"/>
    <n v="0"/>
    <m/>
    <m/>
    <m/>
    <m/>
    <n v="2014"/>
    <n v="0"/>
    <n v="0"/>
    <n v="1"/>
    <n v="0"/>
    <n v="75"/>
    <m/>
    <m/>
    <n v="224"/>
    <m/>
    <m/>
    <m/>
    <m/>
    <m/>
    <s v="00:00"/>
    <s v="00:00"/>
    <d v="1899-12-30T00:00:00"/>
    <s v="Night"/>
    <x v="0"/>
    <x v="4"/>
    <x v="0"/>
  </r>
  <r>
    <x v="291"/>
    <s v="Allegiant Air"/>
    <s v="Allegiant Air: G4"/>
    <s v="G4"/>
    <n v="20368"/>
    <x v="285"/>
    <x v="21"/>
    <s v="Las Vegas, NV"/>
    <s v="MSO"/>
    <s v="Missoula, MT"/>
    <n v="1820"/>
    <n v="1912"/>
    <n v="52"/>
    <n v="15"/>
    <n v="1927"/>
    <n v="2227"/>
    <n v="7"/>
    <n v="2140"/>
    <n v="2234"/>
    <n v="54"/>
    <n v="0"/>
    <n v="0"/>
    <n v="140"/>
    <n v="142"/>
    <n v="120"/>
    <n v="750"/>
    <n v="2"/>
    <n v="0"/>
    <n v="2"/>
    <n v="0"/>
    <n v="50"/>
    <s v="22:34"/>
    <s v="19:12"/>
    <d v="1899-12-30T03:22:00"/>
    <s v="Evening"/>
    <x v="0"/>
    <x v="0"/>
    <x v="1"/>
  </r>
  <r>
    <x v="292"/>
    <s v="American Airlines Inc."/>
    <s v="American Airlines Inc.: AA"/>
    <s v="AA"/>
    <n v="19805"/>
    <x v="286"/>
    <x v="27"/>
    <s v="Indianapolis, IN"/>
    <s v="DFW"/>
    <s v="Dallas/Fort Worth, TX"/>
    <n v="1803"/>
    <n v="1801"/>
    <n v="-2"/>
    <n v="12"/>
    <n v="1813"/>
    <n v="1905"/>
    <n v="18"/>
    <n v="1936"/>
    <n v="1923"/>
    <n v="-13"/>
    <n v="0"/>
    <n v="0"/>
    <n v="153"/>
    <n v="142"/>
    <n v="112"/>
    <n v="761"/>
    <m/>
    <m/>
    <m/>
    <m/>
    <m/>
    <s v="19:23"/>
    <s v="18:01"/>
    <d v="1899-12-30T01:22:00"/>
    <s v="Evening"/>
    <x v="1"/>
    <x v="1"/>
    <x v="0"/>
  </r>
  <r>
    <x v="293"/>
    <s v="United Air Lines Inc."/>
    <s v="United Air Lines Inc.: UA"/>
    <s v="UA"/>
    <n v="19977"/>
    <x v="287"/>
    <x v="29"/>
    <s v="San Francisco, CA"/>
    <s v="LAX"/>
    <s v="Los Angeles, CA"/>
    <n v="1252"/>
    <n v="1248"/>
    <n v="-4"/>
    <n v="31"/>
    <n v="1319"/>
    <n v="1413"/>
    <n v="14"/>
    <n v="1426"/>
    <n v="1427"/>
    <n v="1"/>
    <n v="0"/>
    <n v="0"/>
    <n v="94"/>
    <n v="99"/>
    <n v="54"/>
    <n v="337"/>
    <m/>
    <m/>
    <m/>
    <m/>
    <m/>
    <s v="14:27"/>
    <s v="12:48"/>
    <d v="1899-12-30T01:39:00"/>
    <s v="Afternoon"/>
    <x v="1"/>
    <x v="2"/>
    <x v="0"/>
  </r>
  <r>
    <x v="294"/>
    <s v="American Airlines Inc."/>
    <s v="American Airlines Inc.: AA"/>
    <s v="AA"/>
    <n v="19805"/>
    <x v="288"/>
    <x v="32"/>
    <s v="Los Angeles, CA"/>
    <s v="CLT"/>
    <s v="Charlotte, NC"/>
    <n v="1130"/>
    <n v="1212"/>
    <n v="42"/>
    <n v="17"/>
    <n v="1229"/>
    <n v="1934"/>
    <n v="7"/>
    <n v="1920"/>
    <n v="1941"/>
    <n v="21"/>
    <n v="0"/>
    <n v="0"/>
    <n v="290"/>
    <n v="269"/>
    <n v="245"/>
    <n v="2125"/>
    <n v="0"/>
    <n v="0"/>
    <n v="0"/>
    <n v="0"/>
    <n v="21"/>
    <s v="19:41"/>
    <s v="12:12"/>
    <d v="1899-12-30T07:29:00"/>
    <s v="Afternoon"/>
    <x v="0"/>
    <x v="1"/>
    <x v="1"/>
  </r>
  <r>
    <x v="295"/>
    <s v="Delta Air Lines Inc."/>
    <s v="Delta Air Lines Inc.: DL"/>
    <s v="DL"/>
    <n v="19790"/>
    <x v="289"/>
    <x v="31"/>
    <s v="Boston, MA"/>
    <s v="ATL"/>
    <s v="Atlanta, GA"/>
    <n v="815"/>
    <n v="917"/>
    <n v="62"/>
    <n v="13"/>
    <n v="930"/>
    <n v="1156"/>
    <n v="6"/>
    <n v="1123"/>
    <n v="1202"/>
    <n v="39"/>
    <n v="0"/>
    <n v="0"/>
    <n v="188"/>
    <n v="165"/>
    <n v="146"/>
    <n v="946"/>
    <n v="0"/>
    <n v="39"/>
    <n v="0"/>
    <n v="0"/>
    <n v="0"/>
    <s v="12:02"/>
    <s v="09:17"/>
    <d v="1899-12-30T02:45:00"/>
    <s v="Morning"/>
    <x v="0"/>
    <x v="4"/>
    <x v="1"/>
  </r>
  <r>
    <x v="296"/>
    <s v="Delta Air Lines Inc."/>
    <s v="Delta Air Lines Inc.: DL"/>
    <s v="DL"/>
    <n v="19790"/>
    <x v="290"/>
    <x v="3"/>
    <s v="Washington, DC"/>
    <s v="JFK"/>
    <s v="New York, NY"/>
    <n v="1712"/>
    <n v="1746"/>
    <n v="34"/>
    <n v="9"/>
    <n v="1755"/>
    <n v="1837"/>
    <n v="32"/>
    <n v="1845"/>
    <n v="1909"/>
    <n v="24"/>
    <n v="0"/>
    <n v="0"/>
    <n v="93"/>
    <n v="83"/>
    <n v="42"/>
    <n v="213"/>
    <n v="24"/>
    <n v="0"/>
    <n v="0"/>
    <n v="0"/>
    <n v="0"/>
    <s v="19:09"/>
    <s v="17:46"/>
    <d v="1899-12-30T01:23:00"/>
    <s v="Afternoon"/>
    <x v="0"/>
    <x v="1"/>
    <x v="1"/>
  </r>
  <r>
    <x v="297"/>
    <s v="SkyWest Airlines Inc."/>
    <s v="SkyWest Airlines Inc.: OO"/>
    <s v="OO"/>
    <n v="20304"/>
    <x v="291"/>
    <x v="29"/>
    <s v="San Francisco, CA"/>
    <s v="BOI"/>
    <s v="Boise, ID"/>
    <n v="1415"/>
    <n v="1440"/>
    <n v="25"/>
    <n v="24"/>
    <n v="1504"/>
    <n v="1717"/>
    <n v="2"/>
    <n v="1705"/>
    <n v="1719"/>
    <n v="14"/>
    <n v="0"/>
    <n v="0"/>
    <n v="110"/>
    <n v="99"/>
    <n v="73"/>
    <n v="522"/>
    <m/>
    <m/>
    <m/>
    <m/>
    <m/>
    <s v="17:19"/>
    <s v="14:40"/>
    <d v="1899-12-30T02:39:00"/>
    <s v="Afternoon"/>
    <x v="0"/>
    <x v="0"/>
    <x v="0"/>
  </r>
  <r>
    <x v="298"/>
    <s v="Mesa Airlines Inc."/>
    <s v="Mesa Airlines Inc.: YV"/>
    <s v="YV"/>
    <n v="20378"/>
    <x v="292"/>
    <x v="5"/>
    <s v="Houston, TX"/>
    <s v="OKC"/>
    <s v="Oklahoma City, OK"/>
    <n v="1805"/>
    <n v="1814"/>
    <n v="9"/>
    <n v="30"/>
    <n v="1844"/>
    <n v="1954"/>
    <n v="3"/>
    <n v="1940"/>
    <n v="1957"/>
    <n v="17"/>
    <n v="0"/>
    <n v="0"/>
    <n v="95"/>
    <n v="103"/>
    <n v="70"/>
    <n v="395"/>
    <n v="17"/>
    <n v="0"/>
    <n v="0"/>
    <n v="0"/>
    <n v="0"/>
    <s v="19:57"/>
    <s v="18:14"/>
    <d v="1899-12-30T01:43:00"/>
    <s v="Evening"/>
    <x v="0"/>
    <x v="0"/>
    <x v="1"/>
  </r>
  <r>
    <x v="299"/>
    <s v="Delta Air Lines Inc."/>
    <s v="Delta Air Lines Inc.: DL"/>
    <s v="DL"/>
    <n v="19790"/>
    <x v="293"/>
    <x v="97"/>
    <s v="Chattanooga, TN"/>
    <s v="ATL"/>
    <s v="Atlanta, GA"/>
    <n v="700"/>
    <n v="657"/>
    <n v="-3"/>
    <n v="10"/>
    <n v="707"/>
    <n v="731"/>
    <n v="5"/>
    <n v="745"/>
    <n v="736"/>
    <n v="-9"/>
    <n v="0"/>
    <n v="0"/>
    <n v="45"/>
    <n v="39"/>
    <n v="24"/>
    <n v="106"/>
    <m/>
    <m/>
    <m/>
    <m/>
    <m/>
    <s v="07:36"/>
    <s v="06:57"/>
    <d v="1899-12-30T00:39:00"/>
    <s v="Morning"/>
    <x v="1"/>
    <x v="0"/>
    <x v="0"/>
  </r>
  <r>
    <x v="300"/>
    <s v="Delta Air Lines Inc."/>
    <s v="Delta Air Lines Inc.: DL"/>
    <s v="DL"/>
    <n v="19790"/>
    <x v="294"/>
    <x v="7"/>
    <s v="Atlanta, GA"/>
    <s v="SRQ"/>
    <s v="Sarasota/Bradenton, FL"/>
    <n v="1945"/>
    <n v="1943"/>
    <n v="-2"/>
    <n v="10"/>
    <n v="1953"/>
    <n v="2055"/>
    <n v="4"/>
    <n v="2110"/>
    <n v="2059"/>
    <n v="-11"/>
    <n v="0"/>
    <n v="0"/>
    <n v="85"/>
    <n v="76"/>
    <n v="62"/>
    <n v="444"/>
    <m/>
    <m/>
    <m/>
    <m/>
    <m/>
    <s v="20:59"/>
    <s v="19:43"/>
    <d v="1899-12-30T01:16:00"/>
    <s v="Evening"/>
    <x v="1"/>
    <x v="4"/>
    <x v="0"/>
  </r>
  <r>
    <x v="301"/>
    <s v="Southwest Airlines Co."/>
    <s v="Southwest Airlines Co.: WN"/>
    <s v="WN"/>
    <n v="19393"/>
    <x v="295"/>
    <x v="58"/>
    <s v="San Diego, CA"/>
    <s v="LAS"/>
    <s v="Las Vegas, NV"/>
    <n v="1230"/>
    <n v="1234"/>
    <n v="4"/>
    <n v="13"/>
    <n v="1247"/>
    <n v="1335"/>
    <n v="13"/>
    <n v="1350"/>
    <n v="1348"/>
    <n v="-2"/>
    <n v="0"/>
    <n v="0"/>
    <n v="80"/>
    <n v="74"/>
    <n v="48"/>
    <n v="258"/>
    <m/>
    <m/>
    <m/>
    <m/>
    <m/>
    <s v="13:48"/>
    <s v="12:34"/>
    <d v="1899-12-30T01:14:00"/>
    <s v="Afternoon"/>
    <x v="1"/>
    <x v="1"/>
    <x v="0"/>
  </r>
  <r>
    <x v="302"/>
    <s v="Envoy Air"/>
    <s v="Envoy Air: MQ"/>
    <s v="MQ"/>
    <n v="20398"/>
    <x v="26"/>
    <x v="98"/>
    <s v="Cedar Rapids/Iowa City, IA"/>
    <s v="ORD"/>
    <s v="Chicago, IL"/>
    <n v="1624"/>
    <n v="1629"/>
    <n v="5"/>
    <n v="12"/>
    <n v="1641"/>
    <n v="1720"/>
    <n v="10"/>
    <n v="1734"/>
    <n v="1730"/>
    <n v="-4"/>
    <n v="0"/>
    <n v="0"/>
    <n v="70"/>
    <n v="61"/>
    <n v="39"/>
    <n v="196"/>
    <m/>
    <m/>
    <m/>
    <m/>
    <m/>
    <s v="17:30"/>
    <s v="16:29"/>
    <d v="1899-12-30T01:01:00"/>
    <s v="Afternoon"/>
    <x v="1"/>
    <x v="5"/>
    <x v="0"/>
  </r>
  <r>
    <x v="303"/>
    <s v="Mesa Airlines Inc."/>
    <s v="Mesa Airlines Inc.: YV"/>
    <s v="YV"/>
    <n v="20378"/>
    <x v="296"/>
    <x v="5"/>
    <s v="Houston, TX"/>
    <s v="ORF"/>
    <s v="Norfolk, VA"/>
    <n v="1156"/>
    <n v="1209"/>
    <n v="13"/>
    <n v="13"/>
    <n v="1222"/>
    <n v="1558"/>
    <n v="3"/>
    <n v="1555"/>
    <n v="1601"/>
    <n v="6"/>
    <n v="0"/>
    <n v="0"/>
    <n v="179"/>
    <n v="172"/>
    <n v="156"/>
    <n v="1201"/>
    <m/>
    <m/>
    <m/>
    <m/>
    <m/>
    <s v="16:01"/>
    <s v="12:09"/>
    <d v="1899-12-30T03:52:00"/>
    <s v="Afternoon"/>
    <x v="0"/>
    <x v="1"/>
    <x v="0"/>
  </r>
  <r>
    <x v="304"/>
    <s v="Southwest Airlines Co."/>
    <s v="Southwest Airlines Co.: WN"/>
    <s v="WN"/>
    <n v="19393"/>
    <x v="297"/>
    <x v="38"/>
    <s v="St. Louis, MO"/>
    <s v="BOS"/>
    <s v="Boston, MA"/>
    <n v="1925"/>
    <n v="1930"/>
    <n v="5"/>
    <n v="10"/>
    <n v="1940"/>
    <n v="2248"/>
    <n v="7"/>
    <n v="2305"/>
    <n v="2255"/>
    <n v="-10"/>
    <n v="0"/>
    <n v="0"/>
    <n v="160"/>
    <n v="145"/>
    <n v="128"/>
    <n v="1047"/>
    <m/>
    <m/>
    <m/>
    <m/>
    <m/>
    <s v="22:55"/>
    <s v="19:30"/>
    <d v="1899-12-30T03:25:00"/>
    <s v="Evening"/>
    <x v="1"/>
    <x v="3"/>
    <x v="0"/>
  </r>
  <r>
    <x v="305"/>
    <s v="Delta Air Lines Inc."/>
    <s v="Delta Air Lines Inc.: DL"/>
    <s v="DL"/>
    <n v="19790"/>
    <x v="298"/>
    <x v="29"/>
    <s v="San Francisco, CA"/>
    <s v="SEA"/>
    <s v="Seattle, WA"/>
    <n v="1017"/>
    <n v="1011"/>
    <n v="-6"/>
    <n v="12"/>
    <n v="1023"/>
    <n v="1210"/>
    <n v="8"/>
    <n v="1235"/>
    <n v="1218"/>
    <n v="-17"/>
    <n v="0"/>
    <n v="0"/>
    <n v="138"/>
    <n v="127"/>
    <n v="107"/>
    <n v="679"/>
    <m/>
    <m/>
    <m/>
    <m/>
    <m/>
    <s v="12:18"/>
    <s v="10:11"/>
    <d v="1899-12-30T02:07:00"/>
    <s v="Morning"/>
    <x v="1"/>
    <x v="0"/>
    <x v="0"/>
  </r>
  <r>
    <x v="306"/>
    <s v="SkyWest Airlines Inc."/>
    <s v="SkyWest Airlines Inc.: OO"/>
    <s v="OO"/>
    <n v="20304"/>
    <x v="299"/>
    <x v="32"/>
    <s v="Los Angeles, CA"/>
    <s v="STS"/>
    <s v="Santa Rosa, CA"/>
    <n v="2055"/>
    <n v="2137"/>
    <n v="42"/>
    <n v="20"/>
    <n v="2157"/>
    <n v="2302"/>
    <n v="5"/>
    <n v="2235"/>
    <n v="2307"/>
    <n v="32"/>
    <n v="0"/>
    <n v="0"/>
    <n v="100"/>
    <n v="90"/>
    <n v="65"/>
    <n v="400"/>
    <n v="0"/>
    <n v="0"/>
    <n v="0"/>
    <n v="0"/>
    <n v="32"/>
    <s v="23:07"/>
    <s v="21:37"/>
    <d v="1899-12-30T01:30:00"/>
    <s v="Evening"/>
    <x v="0"/>
    <x v="5"/>
    <x v="1"/>
  </r>
  <r>
    <x v="307"/>
    <s v="United Air Lines Inc."/>
    <s v="United Air Lines Inc.: UA"/>
    <s v="UA"/>
    <n v="19977"/>
    <x v="300"/>
    <x v="41"/>
    <s v="Tampa, FL"/>
    <s v="IAD"/>
    <s v="Washington, DC"/>
    <n v="1415"/>
    <n v="1433"/>
    <n v="18"/>
    <n v="13"/>
    <n v="1446"/>
    <n v="1637"/>
    <n v="5"/>
    <n v="1632"/>
    <n v="1642"/>
    <n v="10"/>
    <n v="0"/>
    <n v="0"/>
    <n v="137"/>
    <n v="129"/>
    <n v="111"/>
    <n v="811"/>
    <m/>
    <m/>
    <m/>
    <m/>
    <m/>
    <s v="16:42"/>
    <s v="14:33"/>
    <d v="1899-12-30T02:09:00"/>
    <s v="Afternoon"/>
    <x v="0"/>
    <x v="2"/>
    <x v="0"/>
  </r>
  <r>
    <x v="308"/>
    <s v="American Airlines Inc."/>
    <s v="American Airlines Inc.: AA"/>
    <s v="AA"/>
    <n v="19805"/>
    <x v="301"/>
    <x v="3"/>
    <s v="Washington, DC"/>
    <s v="TPA"/>
    <s v="Tampa, FL"/>
    <n v="1159"/>
    <n v="1155"/>
    <n v="-4"/>
    <n v="54"/>
    <n v="1249"/>
    <n v="1458"/>
    <n v="13"/>
    <n v="1422"/>
    <n v="1511"/>
    <n v="49"/>
    <n v="0"/>
    <n v="0"/>
    <n v="143"/>
    <n v="196"/>
    <n v="129"/>
    <n v="814"/>
    <n v="0"/>
    <n v="0"/>
    <n v="49"/>
    <n v="0"/>
    <n v="0"/>
    <s v="15:11"/>
    <s v="11:55"/>
    <d v="1899-12-30T03:16:00"/>
    <s v="Morning"/>
    <x v="1"/>
    <x v="4"/>
    <x v="1"/>
  </r>
  <r>
    <x v="309"/>
    <s v="Envoy Air"/>
    <s v="Envoy Air: MQ"/>
    <s v="MQ"/>
    <n v="20398"/>
    <x v="302"/>
    <x v="18"/>
    <s v="Dallas/Fort Worth, TX"/>
    <s v="SPS"/>
    <s v="Wichita Falls, TX"/>
    <n v="850"/>
    <n v="846"/>
    <n v="-4"/>
    <n v="21"/>
    <n v="907"/>
    <n v="935"/>
    <n v="9"/>
    <n v="947"/>
    <n v="944"/>
    <n v="-3"/>
    <n v="0"/>
    <n v="0"/>
    <n v="57"/>
    <n v="58"/>
    <n v="28"/>
    <n v="113"/>
    <m/>
    <m/>
    <m/>
    <m/>
    <m/>
    <s v="09:44"/>
    <s v="08:46"/>
    <d v="1899-12-30T00:58:00"/>
    <s v="Morning"/>
    <x v="1"/>
    <x v="0"/>
    <x v="0"/>
  </r>
  <r>
    <x v="310"/>
    <s v="Endeavor Air Inc."/>
    <s v="Endeavor Air Inc.: 9E"/>
    <s v="9E"/>
    <n v="20363"/>
    <x v="303"/>
    <x v="7"/>
    <s v="Atlanta, GA"/>
    <s v="MOB"/>
    <s v="Mobile, AL"/>
    <n v="940"/>
    <n v="935"/>
    <n v="-5"/>
    <n v="11"/>
    <n v="946"/>
    <n v="940"/>
    <n v="4"/>
    <n v="959"/>
    <n v="944"/>
    <n v="-15"/>
    <n v="0"/>
    <n v="0"/>
    <n v="79"/>
    <n v="69"/>
    <n v="54"/>
    <n v="302"/>
    <m/>
    <m/>
    <m/>
    <m/>
    <m/>
    <s v="09:44"/>
    <s v="09:35"/>
    <d v="1899-12-30T00:09:00"/>
    <s v="Morning"/>
    <x v="1"/>
    <x v="6"/>
    <x v="0"/>
  </r>
  <r>
    <x v="311"/>
    <s v="Southwest Airlines Co."/>
    <s v="Southwest Airlines Co.: WN"/>
    <s v="WN"/>
    <n v="19393"/>
    <x v="304"/>
    <x v="64"/>
    <s v="Tucson, AZ"/>
    <s v="LAS"/>
    <s v="Las Vegas, NV"/>
    <n v="600"/>
    <n v="557"/>
    <n v="-3"/>
    <n v="7"/>
    <n v="604"/>
    <n v="700"/>
    <n v="5"/>
    <n v="720"/>
    <n v="705"/>
    <n v="-15"/>
    <n v="0"/>
    <n v="0"/>
    <n v="80"/>
    <n v="68"/>
    <n v="56"/>
    <n v="365"/>
    <m/>
    <m/>
    <m/>
    <m/>
    <m/>
    <s v="07:05"/>
    <s v="05:57"/>
    <d v="1899-12-30T01:08:00"/>
    <s v="Night"/>
    <x v="1"/>
    <x v="1"/>
    <x v="0"/>
  </r>
  <r>
    <x v="312"/>
    <s v="SkyWest Airlines Inc."/>
    <s v="SkyWest Airlines Inc.: OO"/>
    <s v="OO"/>
    <n v="20304"/>
    <x v="305"/>
    <x v="99"/>
    <s v="Sioux Falls, SD"/>
    <s v="MSP"/>
    <s v="Minneapolis, MN"/>
    <n v="1055"/>
    <n v="1042"/>
    <n v="-13"/>
    <n v="22"/>
    <n v="1104"/>
    <n v="1142"/>
    <n v="2"/>
    <n v="1207"/>
    <n v="1144"/>
    <n v="-23"/>
    <n v="0"/>
    <n v="0"/>
    <n v="72"/>
    <n v="62"/>
    <n v="38"/>
    <n v="196"/>
    <m/>
    <m/>
    <m/>
    <m/>
    <m/>
    <s v="11:44"/>
    <s v="10:42"/>
    <d v="1899-12-30T01:02:00"/>
    <s v="Morning"/>
    <x v="1"/>
    <x v="4"/>
    <x v="0"/>
  </r>
  <r>
    <x v="313"/>
    <s v="Southwest Airlines Co."/>
    <s v="Southwest Airlines Co.: WN"/>
    <s v="WN"/>
    <n v="19393"/>
    <x v="306"/>
    <x v="38"/>
    <s v="St. Louis, MO"/>
    <s v="OKC"/>
    <s v="Oklahoma City, OK"/>
    <n v="1610"/>
    <n v="1616"/>
    <n v="6"/>
    <n v="15"/>
    <n v="1631"/>
    <n v="1748"/>
    <n v="4"/>
    <n v="1730"/>
    <n v="1752"/>
    <n v="22"/>
    <n v="0"/>
    <n v="0"/>
    <n v="80"/>
    <n v="96"/>
    <n v="77"/>
    <n v="462"/>
    <n v="6"/>
    <n v="0"/>
    <n v="16"/>
    <n v="0"/>
    <n v="0"/>
    <s v="17:52"/>
    <s v="16:16"/>
    <d v="1899-12-30T01:36:00"/>
    <s v="Afternoon"/>
    <x v="0"/>
    <x v="5"/>
    <x v="1"/>
  </r>
  <r>
    <x v="314"/>
    <s v="Mesa Airlines Inc."/>
    <s v="Mesa Airlines Inc.: YV"/>
    <s v="YV"/>
    <n v="20378"/>
    <x v="307"/>
    <x v="53"/>
    <s v="Kansas City, MO"/>
    <s v="IAH"/>
    <s v="Houston, TX"/>
    <n v="630"/>
    <n v="625"/>
    <n v="-5"/>
    <n v="15"/>
    <n v="640"/>
    <n v="841"/>
    <n v="8"/>
    <n v="843"/>
    <n v="849"/>
    <n v="6"/>
    <n v="0"/>
    <n v="0"/>
    <n v="133"/>
    <n v="144"/>
    <n v="121"/>
    <n v="643"/>
    <m/>
    <m/>
    <m/>
    <m/>
    <m/>
    <s v="08:49"/>
    <s v="06:25"/>
    <d v="1899-12-30T02:24:00"/>
    <s v="Morning"/>
    <x v="1"/>
    <x v="2"/>
    <x v="0"/>
  </r>
  <r>
    <x v="315"/>
    <s v="American Airlines Inc."/>
    <s v="American Airlines Inc.: AA"/>
    <s v="AA"/>
    <n v="19805"/>
    <x v="308"/>
    <x v="16"/>
    <s v="Fort Lauderdale, FL"/>
    <s v="CLT"/>
    <s v="Charlotte, NC"/>
    <n v="1727"/>
    <n v="1721"/>
    <n v="-6"/>
    <n v="10"/>
    <n v="1731"/>
    <n v="1915"/>
    <n v="6"/>
    <n v="1924"/>
    <n v="1921"/>
    <n v="-3"/>
    <n v="0"/>
    <n v="0"/>
    <n v="117"/>
    <n v="120"/>
    <n v="104"/>
    <n v="632"/>
    <m/>
    <m/>
    <m/>
    <m/>
    <m/>
    <s v="19:21"/>
    <s v="17:21"/>
    <d v="1899-12-30T02:00:00"/>
    <s v="Afternoon"/>
    <x v="1"/>
    <x v="3"/>
    <x v="0"/>
  </r>
  <r>
    <x v="316"/>
    <s v="JetBlue Airways"/>
    <s v="JetBlue Airways: B6"/>
    <s v="B6"/>
    <n v="20409"/>
    <x v="309"/>
    <x v="8"/>
    <s v="Raleigh/Durham, NC"/>
    <s v="EWR"/>
    <s v="Newark, NJ"/>
    <n v="1901"/>
    <n v="1957"/>
    <n v="56"/>
    <n v="16"/>
    <n v="2013"/>
    <n v="2126"/>
    <n v="4"/>
    <n v="2038"/>
    <n v="2130"/>
    <n v="52"/>
    <n v="0"/>
    <n v="0"/>
    <n v="97"/>
    <n v="93"/>
    <n v="73"/>
    <n v="416"/>
    <n v="7"/>
    <n v="0"/>
    <n v="0"/>
    <n v="0"/>
    <n v="45"/>
    <s v="21:30"/>
    <s v="19:57"/>
    <d v="1899-12-30T01:33:00"/>
    <s v="Evening"/>
    <x v="0"/>
    <x v="4"/>
    <x v="1"/>
  </r>
  <r>
    <x v="317"/>
    <s v="Republic Airline"/>
    <s v="Republic Airline: YX"/>
    <s v="YX"/>
    <n v="20452"/>
    <x v="310"/>
    <x v="8"/>
    <s v="Raleigh/Durham, NC"/>
    <s v="BNA"/>
    <s v="Nashville, TN"/>
    <n v="1524"/>
    <n v="1519"/>
    <n v="-5"/>
    <n v="15"/>
    <n v="1534"/>
    <n v="1549"/>
    <n v="10"/>
    <n v="1603"/>
    <n v="1559"/>
    <n v="-4"/>
    <n v="0"/>
    <n v="0"/>
    <n v="99"/>
    <n v="100"/>
    <n v="75"/>
    <n v="442"/>
    <m/>
    <m/>
    <m/>
    <m/>
    <m/>
    <s v="15:59"/>
    <s v="15:19"/>
    <d v="1899-12-30T00:40:00"/>
    <s v="Afternoon"/>
    <x v="1"/>
    <x v="6"/>
    <x v="0"/>
  </r>
  <r>
    <x v="318"/>
    <s v="Republic Airline"/>
    <s v="Republic Airline: YX"/>
    <s v="YX"/>
    <n v="20452"/>
    <x v="311"/>
    <x v="8"/>
    <s v="Raleigh/Durham, NC"/>
    <s v="PHL"/>
    <s v="Philadelphia, PA"/>
    <n v="815"/>
    <n v="808"/>
    <n v="-7"/>
    <n v="11"/>
    <n v="819"/>
    <n v="920"/>
    <n v="5"/>
    <n v="949"/>
    <n v="925"/>
    <n v="-24"/>
    <n v="0"/>
    <n v="0"/>
    <n v="94"/>
    <n v="77"/>
    <n v="61"/>
    <n v="337"/>
    <m/>
    <m/>
    <m/>
    <m/>
    <m/>
    <s v="09:25"/>
    <s v="08:08"/>
    <d v="1899-12-30T01:17:00"/>
    <s v="Morning"/>
    <x v="1"/>
    <x v="3"/>
    <x v="0"/>
  </r>
  <r>
    <x v="319"/>
    <s v="United Air Lines Inc."/>
    <s v="United Air Lines Inc.: UA"/>
    <s v="UA"/>
    <n v="19977"/>
    <x v="312"/>
    <x v="58"/>
    <s v="San Diego, CA"/>
    <s v="IAH"/>
    <s v="Houston, TX"/>
    <n v="1345"/>
    <n v="1344"/>
    <n v="-1"/>
    <n v="16"/>
    <n v="1400"/>
    <n v="1855"/>
    <n v="6"/>
    <n v="1853"/>
    <n v="1901"/>
    <n v="8"/>
    <n v="0"/>
    <n v="0"/>
    <n v="188"/>
    <n v="197"/>
    <n v="175"/>
    <n v="1303"/>
    <m/>
    <m/>
    <m/>
    <m/>
    <m/>
    <s v="19:01"/>
    <s v="13:44"/>
    <d v="1899-12-30T05:17:00"/>
    <s v="Afternoon"/>
    <x v="1"/>
    <x v="0"/>
    <x v="0"/>
  </r>
  <r>
    <x v="320"/>
    <s v="SkyWest Airlines Inc."/>
    <s v="SkyWest Airlines Inc.: OO"/>
    <s v="OO"/>
    <n v="20304"/>
    <x v="313"/>
    <x v="20"/>
    <s v="Chicago, IL"/>
    <s v="OMA"/>
    <s v="Omaha, NE"/>
    <n v="1950"/>
    <n v="1949"/>
    <n v="-1"/>
    <n v="26"/>
    <n v="2015"/>
    <n v="2121"/>
    <n v="5"/>
    <n v="2135"/>
    <n v="2126"/>
    <n v="-9"/>
    <n v="0"/>
    <n v="0"/>
    <n v="105"/>
    <n v="97"/>
    <n v="66"/>
    <n v="416"/>
    <m/>
    <m/>
    <m/>
    <m/>
    <m/>
    <s v="21:26"/>
    <s v="19:49"/>
    <d v="1899-12-30T01:37:00"/>
    <s v="Evening"/>
    <x v="1"/>
    <x v="5"/>
    <x v="0"/>
  </r>
  <r>
    <x v="321"/>
    <s v="Delta Air Lines Inc."/>
    <s v="Delta Air Lines Inc.: DL"/>
    <s v="DL"/>
    <n v="19790"/>
    <x v="314"/>
    <x v="32"/>
    <s v="Los Angeles, CA"/>
    <s v="JFK"/>
    <s v="New York, NY"/>
    <n v="845"/>
    <n v="847"/>
    <n v="2"/>
    <n v="11"/>
    <n v="858"/>
    <n v="1642"/>
    <n v="6"/>
    <n v="1700"/>
    <n v="1648"/>
    <n v="-12"/>
    <n v="0"/>
    <n v="0"/>
    <n v="315"/>
    <n v="301"/>
    <n v="284"/>
    <n v="2475"/>
    <m/>
    <m/>
    <m/>
    <m/>
    <m/>
    <s v="16:48"/>
    <s v="08:47"/>
    <d v="1899-12-30T08:01:00"/>
    <s v="Morning"/>
    <x v="1"/>
    <x v="1"/>
    <x v="0"/>
  </r>
  <r>
    <x v="322"/>
    <s v="American Airlines Inc."/>
    <s v="American Airlines Inc.: AA"/>
    <s v="AA"/>
    <n v="19805"/>
    <x v="315"/>
    <x v="82"/>
    <s v="Kahului, HI"/>
    <s v="PHX"/>
    <s v="Phoenix, AZ"/>
    <n v="2243"/>
    <n v="2240"/>
    <n v="-3"/>
    <n v="9"/>
    <n v="2249"/>
    <n v="716"/>
    <n v="3"/>
    <n v="725"/>
    <n v="719"/>
    <n v="-6"/>
    <n v="0"/>
    <n v="0"/>
    <n v="342"/>
    <n v="339"/>
    <n v="327"/>
    <n v="2845"/>
    <m/>
    <m/>
    <m/>
    <m/>
    <m/>
    <s v="07:19"/>
    <s v="22:40"/>
    <n v="-0.63958333333333328"/>
    <s v="Evening"/>
    <x v="1"/>
    <x v="4"/>
    <x v="0"/>
  </r>
  <r>
    <x v="323"/>
    <s v="Delta Air Lines Inc."/>
    <s v="Delta Air Lines Inc.: DL"/>
    <s v="DL"/>
    <n v="19790"/>
    <x v="316"/>
    <x v="7"/>
    <s v="Atlanta, GA"/>
    <s v="EYW"/>
    <s v="Key West, FL"/>
    <n v="1500"/>
    <n v="1457"/>
    <n v="-3"/>
    <n v="14"/>
    <n v="1511"/>
    <n v="1637"/>
    <n v="3"/>
    <n v="1652"/>
    <n v="1640"/>
    <n v="-12"/>
    <n v="0"/>
    <n v="0"/>
    <n v="112"/>
    <n v="103"/>
    <n v="86"/>
    <n v="646"/>
    <m/>
    <m/>
    <m/>
    <m/>
    <m/>
    <s v="16:40"/>
    <s v="14:57"/>
    <d v="1899-12-30T01:43:00"/>
    <s v="Afternoon"/>
    <x v="1"/>
    <x v="4"/>
    <x v="0"/>
  </r>
  <r>
    <x v="324"/>
    <s v="Southwest Airlines Co."/>
    <s v="Southwest Airlines Co.: WN"/>
    <s v="WN"/>
    <n v="19393"/>
    <x v="317"/>
    <x v="12"/>
    <s v="Baltimore, MD"/>
    <s v="FLL"/>
    <s v="Fort Lauderdale, FL"/>
    <n v="1720"/>
    <n v="1818"/>
    <n v="58"/>
    <n v="12"/>
    <n v="1830"/>
    <n v="2039"/>
    <n v="3"/>
    <n v="1955"/>
    <n v="2042"/>
    <n v="47"/>
    <n v="0"/>
    <n v="0"/>
    <n v="155"/>
    <n v="144"/>
    <n v="129"/>
    <n v="925"/>
    <n v="0"/>
    <n v="0"/>
    <n v="0"/>
    <n v="0"/>
    <n v="47"/>
    <s v="20:42"/>
    <s v="18:18"/>
    <d v="1899-12-30T02:24:00"/>
    <s v="Evening"/>
    <x v="0"/>
    <x v="5"/>
    <x v="1"/>
  </r>
  <r>
    <x v="325"/>
    <s v="Southwest Airlines Co."/>
    <s v="Southwest Airlines Co.: WN"/>
    <s v="WN"/>
    <n v="19393"/>
    <x v="318"/>
    <x v="7"/>
    <s v="Atlanta, GA"/>
    <s v="DAL"/>
    <s v="Dallas, TX"/>
    <n v="820"/>
    <n v="820"/>
    <n v="0"/>
    <n v="24"/>
    <n v="844"/>
    <n v="922"/>
    <n v="3"/>
    <n v="925"/>
    <n v="925"/>
    <n v="0"/>
    <n v="0"/>
    <n v="0"/>
    <n v="125"/>
    <n v="125"/>
    <n v="98"/>
    <n v="721"/>
    <m/>
    <m/>
    <m/>
    <m/>
    <m/>
    <s v="09:25"/>
    <s v="08:20"/>
    <d v="1899-12-30T01:05:00"/>
    <s v="Morning"/>
    <x v="0"/>
    <x v="0"/>
    <x v="0"/>
  </r>
  <r>
    <x v="326"/>
    <s v="SkyWest Airlines Inc."/>
    <s v="SkyWest Airlines Inc.: OO"/>
    <s v="OO"/>
    <n v="20304"/>
    <x v="319"/>
    <x v="32"/>
    <s v="Los Angeles, CA"/>
    <s v="PDX"/>
    <s v="Portland, OR"/>
    <n v="845"/>
    <n v="843"/>
    <n v="-2"/>
    <n v="18"/>
    <n v="901"/>
    <n v="1053"/>
    <n v="5"/>
    <n v="1113"/>
    <n v="1058"/>
    <n v="-15"/>
    <n v="0"/>
    <n v="0"/>
    <n v="148"/>
    <n v="135"/>
    <n v="112"/>
    <n v="834"/>
    <m/>
    <m/>
    <m/>
    <m/>
    <m/>
    <s v="10:58"/>
    <s v="08:43"/>
    <d v="1899-12-30T02:15:00"/>
    <s v="Morning"/>
    <x v="1"/>
    <x v="5"/>
    <x v="0"/>
  </r>
  <r>
    <x v="327"/>
    <s v="SkyWest Airlines Inc."/>
    <s v="SkyWest Airlines Inc.: OO"/>
    <s v="OO"/>
    <n v="20304"/>
    <x v="320"/>
    <x v="100"/>
    <s v="Hays, KS"/>
    <s v="DEN"/>
    <s v="Denver, CO"/>
    <n v="1200"/>
    <n v="1151"/>
    <n v="-9"/>
    <n v="9"/>
    <n v="1200"/>
    <n v="1150"/>
    <n v="10"/>
    <n v="1228"/>
    <n v="1200"/>
    <n v="-28"/>
    <n v="0"/>
    <n v="0"/>
    <n v="88"/>
    <n v="69"/>
    <n v="50"/>
    <n v="298"/>
    <m/>
    <m/>
    <m/>
    <m/>
    <m/>
    <s v="12:00"/>
    <s v="11:51"/>
    <d v="1899-12-30T00:09:00"/>
    <s v="Morning"/>
    <x v="1"/>
    <x v="5"/>
    <x v="0"/>
  </r>
  <r>
    <x v="328"/>
    <s v="Endeavor Air Inc."/>
    <s v="Endeavor Air Inc.: 9E"/>
    <s v="9E"/>
    <n v="20363"/>
    <x v="321"/>
    <x v="15"/>
    <s v="New York, NY"/>
    <s v="BTV"/>
    <s v="Burlington, VT"/>
    <n v="2200"/>
    <n v="2207"/>
    <n v="7"/>
    <n v="24"/>
    <n v="2231"/>
    <n v="2318"/>
    <n v="5"/>
    <n v="2332"/>
    <n v="2323"/>
    <n v="-9"/>
    <n v="0"/>
    <n v="0"/>
    <n v="92"/>
    <n v="76"/>
    <n v="47"/>
    <n v="266"/>
    <m/>
    <m/>
    <m/>
    <m/>
    <m/>
    <s v="23:23"/>
    <s v="22:07"/>
    <d v="1899-12-30T01:16:00"/>
    <s v="Evening"/>
    <x v="1"/>
    <x v="6"/>
    <x v="0"/>
  </r>
  <r>
    <x v="329"/>
    <s v="Delta Air Lines Inc."/>
    <s v="Delta Air Lines Inc.: DL"/>
    <s v="DL"/>
    <n v="19790"/>
    <x v="322"/>
    <x v="7"/>
    <s v="Atlanta, GA"/>
    <s v="PBI"/>
    <s v="West Palm Beach/Palm Beach, FL"/>
    <n v="1347"/>
    <n v="1401"/>
    <n v="14"/>
    <n v="12"/>
    <n v="1413"/>
    <n v="1530"/>
    <n v="4"/>
    <n v="1538"/>
    <n v="1534"/>
    <n v="-4"/>
    <n v="0"/>
    <n v="0"/>
    <n v="111"/>
    <n v="93"/>
    <n v="77"/>
    <n v="545"/>
    <m/>
    <m/>
    <m/>
    <m/>
    <m/>
    <s v="15:34"/>
    <s v="14:01"/>
    <d v="1899-12-30T01:33:00"/>
    <s v="Afternoon"/>
    <x v="1"/>
    <x v="0"/>
    <x v="0"/>
  </r>
  <r>
    <x v="330"/>
    <s v="Allegiant Air"/>
    <s v="Allegiant Air: G4"/>
    <s v="G4"/>
    <n v="20368"/>
    <x v="323"/>
    <x v="101"/>
    <s v="Valparaiso, FL"/>
    <s v="CVG"/>
    <s v="Cincinnati, OH"/>
    <n v="1657"/>
    <n v="1726"/>
    <n v="29"/>
    <n v="16"/>
    <n v="1742"/>
    <n v="2012"/>
    <n v="7"/>
    <n v="1945"/>
    <n v="2019"/>
    <n v="34"/>
    <n v="0"/>
    <n v="0"/>
    <n v="108"/>
    <n v="113"/>
    <n v="90"/>
    <n v="600"/>
    <n v="26"/>
    <n v="0"/>
    <n v="5"/>
    <n v="0"/>
    <n v="3"/>
    <s v="20:19"/>
    <s v="17:26"/>
    <d v="1899-12-30T02:53:00"/>
    <s v="Afternoon"/>
    <x v="0"/>
    <x v="0"/>
    <x v="1"/>
  </r>
  <r>
    <x v="331"/>
    <s v="United Air Lines Inc."/>
    <s v="United Air Lines Inc.: UA"/>
    <s v="UA"/>
    <n v="19977"/>
    <x v="324"/>
    <x v="32"/>
    <s v="Los Angeles, CA"/>
    <s v="SFO"/>
    <s v="San Francisco, CA"/>
    <n v="1600"/>
    <n v="1606"/>
    <n v="6"/>
    <n v="43"/>
    <n v="1649"/>
    <n v="1745"/>
    <n v="3"/>
    <n v="1713"/>
    <n v="1748"/>
    <n v="35"/>
    <n v="0"/>
    <n v="0"/>
    <n v="73"/>
    <n v="102"/>
    <n v="56"/>
    <n v="337"/>
    <n v="0"/>
    <n v="0"/>
    <n v="29"/>
    <n v="0"/>
    <n v="6"/>
    <s v="17:48"/>
    <s v="16:06"/>
    <d v="1899-12-30T01:42:00"/>
    <s v="Afternoon"/>
    <x v="0"/>
    <x v="5"/>
    <x v="1"/>
  </r>
  <r>
    <x v="332"/>
    <s v="Hawaiian Airlines Inc."/>
    <s v="Hawaiian Airlines Inc.: HA"/>
    <s v="HA"/>
    <n v="19690"/>
    <x v="325"/>
    <x v="11"/>
    <s v="San Jose, CA"/>
    <s v="OGG"/>
    <s v="Kahului, HI"/>
    <n v="840"/>
    <n v="854"/>
    <n v="14"/>
    <n v="10"/>
    <n v="904"/>
    <n v="1248"/>
    <n v="18"/>
    <n v="1220"/>
    <n v="1306"/>
    <n v="46"/>
    <n v="0"/>
    <n v="0"/>
    <n v="340"/>
    <n v="372"/>
    <n v="344"/>
    <n v="2355"/>
    <n v="32"/>
    <n v="14"/>
    <n v="0"/>
    <n v="0"/>
    <n v="0"/>
    <s v="13:06"/>
    <s v="08:54"/>
    <d v="1899-12-30T04:12:00"/>
    <s v="Morning"/>
    <x v="0"/>
    <x v="2"/>
    <x v="1"/>
  </r>
  <r>
    <x v="333"/>
    <s v="Delta Air Lines Inc."/>
    <s v="Delta Air Lines Inc.: DL"/>
    <s v="DL"/>
    <n v="19790"/>
    <x v="326"/>
    <x v="7"/>
    <s v="Atlanta, GA"/>
    <s v="IND"/>
    <s v="Indianapolis, IN"/>
    <n v="1724"/>
    <n v="1909"/>
    <n v="105"/>
    <n v="8"/>
    <n v="1917"/>
    <n v="2029"/>
    <n v="5"/>
    <n v="1850"/>
    <n v="2034"/>
    <n v="104"/>
    <n v="0"/>
    <n v="0"/>
    <n v="86"/>
    <n v="85"/>
    <n v="72"/>
    <n v="432"/>
    <n v="0"/>
    <n v="104"/>
    <n v="0"/>
    <n v="0"/>
    <n v="0"/>
    <s v="20:34"/>
    <s v="19:09"/>
    <d v="1899-12-30T01:25:00"/>
    <s v="Evening"/>
    <x v="0"/>
    <x v="6"/>
    <x v="1"/>
  </r>
  <r>
    <x v="334"/>
    <s v="American Airlines Inc."/>
    <s v="American Airlines Inc.: AA"/>
    <s v="AA"/>
    <n v="19805"/>
    <x v="327"/>
    <x v="48"/>
    <s v="Orlando, FL"/>
    <s v="MIA"/>
    <s v="Miami, FL"/>
    <n v="2120"/>
    <n v="2142"/>
    <n v="22"/>
    <n v="24"/>
    <n v="2206"/>
    <n v="2245"/>
    <n v="12"/>
    <n v="2229"/>
    <n v="2257"/>
    <n v="28"/>
    <n v="0"/>
    <n v="0"/>
    <n v="69"/>
    <n v="75"/>
    <n v="39"/>
    <n v="192"/>
    <n v="0"/>
    <n v="0"/>
    <n v="6"/>
    <n v="0"/>
    <n v="22"/>
    <s v="22:57"/>
    <s v="21:42"/>
    <d v="1899-12-30T01:15:00"/>
    <s v="Evening"/>
    <x v="0"/>
    <x v="0"/>
    <x v="1"/>
  </r>
  <r>
    <x v="335"/>
    <s v="Alaska Airlines Inc."/>
    <s v="Alaska Airlines Inc.: AS"/>
    <s v="AS"/>
    <n v="19930"/>
    <x v="328"/>
    <x v="6"/>
    <s v="Seattle, WA"/>
    <s v="MSY"/>
    <s v="New Orleans, LA"/>
    <n v="1725"/>
    <n v="1722"/>
    <n v="-3"/>
    <n v="15"/>
    <n v="1737"/>
    <n v="2346"/>
    <n v="3"/>
    <n v="2359"/>
    <n v="2349"/>
    <n v="-10"/>
    <n v="0"/>
    <n v="0"/>
    <n v="274"/>
    <n v="267"/>
    <n v="249"/>
    <n v="2086"/>
    <m/>
    <m/>
    <m/>
    <m/>
    <m/>
    <s v="23:49"/>
    <s v="17:22"/>
    <d v="1899-12-30T06:27:00"/>
    <s v="Afternoon"/>
    <x v="1"/>
    <x v="0"/>
    <x v="0"/>
  </r>
  <r>
    <x v="336"/>
    <s v="JetBlue Airways"/>
    <s v="JetBlue Airways: B6"/>
    <s v="B6"/>
    <n v="20409"/>
    <x v="329"/>
    <x v="31"/>
    <s v="Boston, MA"/>
    <s v="MIA"/>
    <s v="Miami, FL"/>
    <n v="1408"/>
    <n v="0"/>
    <n v="0"/>
    <m/>
    <m/>
    <m/>
    <m/>
    <n v="1737"/>
    <n v="0"/>
    <n v="0"/>
    <n v="1"/>
    <n v="0"/>
    <n v="209"/>
    <m/>
    <m/>
    <n v="1258"/>
    <m/>
    <m/>
    <m/>
    <m/>
    <m/>
    <s v="00:00"/>
    <s v="00:00"/>
    <d v="1899-12-30T00:00:00"/>
    <s v="Night"/>
    <x v="0"/>
    <x v="5"/>
    <x v="0"/>
  </r>
  <r>
    <x v="337"/>
    <s v="JetBlue Airways"/>
    <s v="JetBlue Airways: B6"/>
    <s v="B6"/>
    <n v="20409"/>
    <x v="330"/>
    <x v="102"/>
    <s v="Savannah, GA"/>
    <s v="BOS"/>
    <s v="Boston, MA"/>
    <n v="1312"/>
    <n v="1300"/>
    <n v="-12"/>
    <n v="8"/>
    <n v="1308"/>
    <n v="1500"/>
    <n v="4"/>
    <n v="1525"/>
    <n v="1504"/>
    <n v="-21"/>
    <n v="0"/>
    <n v="0"/>
    <n v="133"/>
    <n v="124"/>
    <n v="112"/>
    <n v="901"/>
    <m/>
    <m/>
    <m/>
    <m/>
    <m/>
    <s v="15:04"/>
    <s v="13:00"/>
    <d v="1899-12-30T02:04:00"/>
    <s v="Afternoon"/>
    <x v="1"/>
    <x v="5"/>
    <x v="0"/>
  </r>
  <r>
    <x v="338"/>
    <s v="SkyWest Airlines Inc."/>
    <s v="SkyWest Airlines Inc.: OO"/>
    <s v="OO"/>
    <n v="20304"/>
    <x v="331"/>
    <x v="34"/>
    <s v="Detroit, MI"/>
    <s v="ALB"/>
    <s v="Albany, NY"/>
    <n v="1010"/>
    <n v="1005"/>
    <n v="-5"/>
    <n v="14"/>
    <n v="1019"/>
    <n v="1122"/>
    <n v="5"/>
    <n v="1144"/>
    <n v="1127"/>
    <n v="-17"/>
    <n v="0"/>
    <n v="0"/>
    <n v="94"/>
    <n v="82"/>
    <n v="63"/>
    <n v="489"/>
    <m/>
    <m/>
    <m/>
    <m/>
    <m/>
    <s v="11:27"/>
    <s v="10:05"/>
    <d v="1899-12-30T01:22:00"/>
    <s v="Morning"/>
    <x v="1"/>
    <x v="4"/>
    <x v="0"/>
  </r>
  <r>
    <x v="339"/>
    <s v="JetBlue Airways"/>
    <s v="JetBlue Airways: B6"/>
    <s v="B6"/>
    <n v="20409"/>
    <x v="332"/>
    <x v="48"/>
    <s v="Orlando, FL"/>
    <s v="BOS"/>
    <s v="Boston, MA"/>
    <n v="600"/>
    <n v="554"/>
    <n v="-6"/>
    <n v="14"/>
    <n v="608"/>
    <n v="842"/>
    <n v="6"/>
    <n v="857"/>
    <n v="848"/>
    <n v="-9"/>
    <n v="0"/>
    <n v="0"/>
    <n v="177"/>
    <n v="174"/>
    <n v="154"/>
    <n v="1121"/>
    <m/>
    <m/>
    <m/>
    <m/>
    <m/>
    <s v="08:48"/>
    <s v="05:54"/>
    <d v="1899-12-30T02:54:00"/>
    <s v="Night"/>
    <x v="1"/>
    <x v="4"/>
    <x v="0"/>
  </r>
  <r>
    <x v="340"/>
    <s v="American Airlines Inc."/>
    <s v="American Airlines Inc.: AA"/>
    <s v="AA"/>
    <n v="19805"/>
    <x v="333"/>
    <x v="34"/>
    <s v="Detroit, MI"/>
    <s v="CLT"/>
    <s v="Charlotte, NC"/>
    <n v="1721"/>
    <n v="1712"/>
    <n v="-9"/>
    <n v="15"/>
    <n v="1727"/>
    <n v="1844"/>
    <n v="9"/>
    <n v="1919"/>
    <n v="1853"/>
    <n v="-26"/>
    <n v="0"/>
    <n v="0"/>
    <n v="118"/>
    <n v="101"/>
    <n v="77"/>
    <n v="500"/>
    <m/>
    <m/>
    <m/>
    <m/>
    <m/>
    <s v="18:53"/>
    <s v="17:12"/>
    <d v="1899-12-30T01:41:00"/>
    <s v="Afternoon"/>
    <x v="1"/>
    <x v="2"/>
    <x v="0"/>
  </r>
  <r>
    <x v="341"/>
    <s v="Southwest Airlines Co."/>
    <s v="Southwest Airlines Co.: WN"/>
    <s v="WN"/>
    <n v="19393"/>
    <x v="334"/>
    <x v="21"/>
    <s v="Las Vegas, NV"/>
    <s v="SFO"/>
    <s v="San Francisco, CA"/>
    <n v="2230"/>
    <n v="2250"/>
    <n v="20"/>
    <n v="14"/>
    <n v="2304"/>
    <n v="15"/>
    <n v="3"/>
    <n v="2355"/>
    <n v="18"/>
    <n v="23"/>
    <n v="0"/>
    <n v="0"/>
    <n v="85"/>
    <n v="88"/>
    <n v="71"/>
    <n v="414"/>
    <n v="18"/>
    <n v="0"/>
    <n v="3"/>
    <n v="0"/>
    <n v="2"/>
    <s v="00:18"/>
    <s v="22:50"/>
    <n v="-0.93888888888888888"/>
    <s v="Evening"/>
    <x v="0"/>
    <x v="1"/>
    <x v="1"/>
  </r>
  <r>
    <x v="342"/>
    <s v="Southwest Airlines Co."/>
    <s v="Southwest Airlines Co.: WN"/>
    <s v="WN"/>
    <n v="19393"/>
    <x v="335"/>
    <x v="6"/>
    <s v="Seattle, WA"/>
    <s v="OAK"/>
    <s v="Oakland, CA"/>
    <n v="1610"/>
    <n v="1611"/>
    <n v="1"/>
    <n v="16"/>
    <n v="1627"/>
    <n v="1755"/>
    <n v="5"/>
    <n v="1815"/>
    <n v="1800"/>
    <n v="-15"/>
    <n v="0"/>
    <n v="0"/>
    <n v="125"/>
    <n v="109"/>
    <n v="88"/>
    <n v="672"/>
    <m/>
    <m/>
    <m/>
    <m/>
    <m/>
    <s v="18:00"/>
    <s v="16:11"/>
    <d v="1899-12-30T01:49:00"/>
    <s v="Afternoon"/>
    <x v="1"/>
    <x v="3"/>
    <x v="0"/>
  </r>
  <r>
    <x v="343"/>
    <s v="Southwest Airlines Co."/>
    <s v="Southwest Airlines Co.: WN"/>
    <s v="WN"/>
    <n v="19393"/>
    <x v="336"/>
    <x v="5"/>
    <s v="Houston, TX"/>
    <s v="MCO"/>
    <s v="Orlando, FL"/>
    <n v="1510"/>
    <n v="1506"/>
    <n v="-4"/>
    <n v="6"/>
    <n v="1512"/>
    <n v="1814"/>
    <n v="8"/>
    <n v="1830"/>
    <n v="1822"/>
    <n v="-8"/>
    <n v="0"/>
    <n v="0"/>
    <n v="140"/>
    <n v="136"/>
    <n v="122"/>
    <n v="854"/>
    <m/>
    <m/>
    <m/>
    <m/>
    <m/>
    <s v="18:22"/>
    <s v="15:06"/>
    <d v="1899-12-30T03:16:00"/>
    <s v="Afternoon"/>
    <x v="1"/>
    <x v="6"/>
    <x v="0"/>
  </r>
  <r>
    <x v="344"/>
    <s v="Frontier Airlines Inc."/>
    <s v="Frontier Airlines Inc.: F9"/>
    <s v="F9"/>
    <n v="20436"/>
    <x v="337"/>
    <x v="103"/>
    <s v="Cleveland, OH"/>
    <s v="LAS"/>
    <s v="Las Vegas, NV"/>
    <n v="600"/>
    <n v="550"/>
    <n v="-10"/>
    <n v="28"/>
    <n v="618"/>
    <n v="736"/>
    <n v="8"/>
    <n v="744"/>
    <n v="744"/>
    <n v="0"/>
    <n v="0"/>
    <n v="0"/>
    <n v="284"/>
    <n v="294"/>
    <n v="258"/>
    <n v="1824"/>
    <m/>
    <m/>
    <m/>
    <m/>
    <m/>
    <s v="07:44"/>
    <s v="05:50"/>
    <d v="1899-12-30T01:54:00"/>
    <s v="Night"/>
    <x v="1"/>
    <x v="3"/>
    <x v="0"/>
  </r>
  <r>
    <x v="345"/>
    <s v="SkyWest Airlines Inc."/>
    <s v="SkyWest Airlines Inc.: OO"/>
    <s v="OO"/>
    <n v="20304"/>
    <x v="338"/>
    <x v="104"/>
    <s v="Redding, CA"/>
    <s v="SFO"/>
    <s v="San Francisco, CA"/>
    <n v="600"/>
    <n v="601"/>
    <n v="1"/>
    <n v="5"/>
    <n v="606"/>
    <n v="647"/>
    <n v="2"/>
    <n v="700"/>
    <n v="649"/>
    <n v="-11"/>
    <n v="0"/>
    <n v="0"/>
    <n v="60"/>
    <n v="48"/>
    <n v="41"/>
    <n v="199"/>
    <m/>
    <m/>
    <m/>
    <m/>
    <m/>
    <s v="06:49"/>
    <s v="06:01"/>
    <d v="1899-12-30T00:48:00"/>
    <s v="Morning"/>
    <x v="1"/>
    <x v="1"/>
    <x v="0"/>
  </r>
  <r>
    <x v="346"/>
    <s v="Delta Air Lines Inc."/>
    <s v="Delta Air Lines Inc.: DL"/>
    <s v="DL"/>
    <n v="19790"/>
    <x v="339"/>
    <x v="1"/>
    <s v="Minneapolis, MN"/>
    <s v="ATL"/>
    <s v="Atlanta, GA"/>
    <n v="1245"/>
    <n v="1242"/>
    <n v="-3"/>
    <n v="12"/>
    <n v="1254"/>
    <n v="1556"/>
    <n v="7"/>
    <n v="1610"/>
    <n v="1603"/>
    <n v="-7"/>
    <n v="0"/>
    <n v="0"/>
    <n v="145"/>
    <n v="141"/>
    <n v="122"/>
    <n v="907"/>
    <m/>
    <m/>
    <m/>
    <m/>
    <m/>
    <s v="16:03"/>
    <s v="12:42"/>
    <d v="1899-12-30T03:21:00"/>
    <s v="Afternoon"/>
    <x v="1"/>
    <x v="1"/>
    <x v="0"/>
  </r>
  <r>
    <x v="347"/>
    <s v="Southwest Airlines Co."/>
    <s v="Southwest Airlines Co.: WN"/>
    <s v="WN"/>
    <n v="19393"/>
    <x v="340"/>
    <x v="93"/>
    <s v="Long Beach, CA"/>
    <s v="OAK"/>
    <s v="Oakland, CA"/>
    <n v="845"/>
    <n v="841"/>
    <n v="-4"/>
    <n v="8"/>
    <n v="849"/>
    <n v="941"/>
    <n v="6"/>
    <n v="1000"/>
    <n v="947"/>
    <n v="-13"/>
    <n v="0"/>
    <n v="0"/>
    <n v="75"/>
    <n v="66"/>
    <n v="52"/>
    <n v="353"/>
    <m/>
    <m/>
    <m/>
    <m/>
    <m/>
    <s v="09:47"/>
    <s v="08:41"/>
    <d v="1899-12-30T01:06:00"/>
    <s v="Morning"/>
    <x v="1"/>
    <x v="5"/>
    <x v="0"/>
  </r>
  <r>
    <x v="348"/>
    <s v="Horizon Air"/>
    <s v="Horizon Air: QX"/>
    <s v="QX"/>
    <n v="19687"/>
    <x v="341"/>
    <x v="105"/>
    <s v="Anchorage, AK"/>
    <s v="FAI"/>
    <s v="Fairbanks, AK"/>
    <n v="600"/>
    <n v="620"/>
    <n v="20"/>
    <n v="15"/>
    <n v="635"/>
    <n v="726"/>
    <n v="2"/>
    <n v="709"/>
    <n v="728"/>
    <n v="19"/>
    <n v="0"/>
    <n v="0"/>
    <n v="69"/>
    <n v="68"/>
    <n v="51"/>
    <n v="261"/>
    <n v="0"/>
    <n v="19"/>
    <n v="0"/>
    <n v="0"/>
    <n v="0"/>
    <s v="07:28"/>
    <s v="06:20"/>
    <d v="1899-12-30T01:08:00"/>
    <s v="Morning"/>
    <x v="0"/>
    <x v="0"/>
    <x v="1"/>
  </r>
  <r>
    <x v="349"/>
    <s v="American Airlines Inc."/>
    <s v="American Airlines Inc.: AA"/>
    <s v="AA"/>
    <n v="19805"/>
    <x v="342"/>
    <x v="79"/>
    <s v="Portland, OR"/>
    <s v="DFW"/>
    <s v="Dallas/Fort Worth, TX"/>
    <n v="2359"/>
    <n v="2357"/>
    <n v="-2"/>
    <n v="11"/>
    <n v="8"/>
    <n v="512"/>
    <n v="7"/>
    <n v="542"/>
    <n v="519"/>
    <n v="-23"/>
    <n v="0"/>
    <n v="0"/>
    <n v="223"/>
    <n v="202"/>
    <n v="184"/>
    <n v="1616"/>
    <m/>
    <m/>
    <m/>
    <m/>
    <m/>
    <s v="05:19"/>
    <s v="23:57"/>
    <n v="-0.77638888888888891"/>
    <s v="Evening"/>
    <x v="1"/>
    <x v="4"/>
    <x v="0"/>
  </r>
  <r>
    <x v="350"/>
    <s v="Mesa Airlines Inc."/>
    <s v="Mesa Airlines Inc.: YV"/>
    <s v="YV"/>
    <n v="20378"/>
    <x v="343"/>
    <x v="73"/>
    <s v="Washington, DC"/>
    <s v="CLT"/>
    <s v="Charlotte, NC"/>
    <n v="815"/>
    <n v="0"/>
    <n v="0"/>
    <m/>
    <m/>
    <m/>
    <m/>
    <n v="944"/>
    <n v="0"/>
    <n v="0"/>
    <n v="1"/>
    <n v="0"/>
    <n v="89"/>
    <m/>
    <m/>
    <n v="322"/>
    <m/>
    <m/>
    <m/>
    <m/>
    <m/>
    <s v="00:00"/>
    <s v="00:00"/>
    <d v="1899-12-30T00:00:00"/>
    <s v="Night"/>
    <x v="0"/>
    <x v="5"/>
    <x v="0"/>
  </r>
  <r>
    <x v="351"/>
    <s v="ExpressJet Airlines LLC d/b/a aha!"/>
    <s v="ExpressJet Airlines LLC d/b/a aha!: EV"/>
    <s v="EV"/>
    <n v="20366"/>
    <x v="344"/>
    <x v="52"/>
    <s v="Richmond, VA"/>
    <s v="EWR"/>
    <s v="Newark, NJ"/>
    <n v="1745"/>
    <n v="1742"/>
    <n v="-3"/>
    <n v="131"/>
    <n v="1953"/>
    <n v="2037"/>
    <n v="12"/>
    <n v="1921"/>
    <n v="2049"/>
    <n v="88"/>
    <n v="0"/>
    <n v="0"/>
    <n v="96"/>
    <n v="187"/>
    <n v="44"/>
    <n v="277"/>
    <n v="0"/>
    <n v="0"/>
    <n v="88"/>
    <n v="0"/>
    <n v="0"/>
    <s v="20:49"/>
    <s v="17:42"/>
    <d v="1899-12-30T03:07:00"/>
    <s v="Afternoon"/>
    <x v="1"/>
    <x v="5"/>
    <x v="1"/>
  </r>
  <r>
    <x v="352"/>
    <s v="SkyWest Airlines Inc."/>
    <s v="SkyWest Airlines Inc.: OO"/>
    <s v="OO"/>
    <n v="20304"/>
    <x v="345"/>
    <x v="20"/>
    <s v="Chicago, IL"/>
    <s v="DTW"/>
    <s v="Detroit, MI"/>
    <n v="1425"/>
    <n v="1510"/>
    <n v="45"/>
    <n v="17"/>
    <n v="1527"/>
    <n v="1712"/>
    <n v="9"/>
    <n v="1642"/>
    <n v="1721"/>
    <n v="39"/>
    <n v="0"/>
    <n v="0"/>
    <n v="77"/>
    <n v="71"/>
    <n v="45"/>
    <n v="235"/>
    <n v="0"/>
    <n v="39"/>
    <n v="0"/>
    <n v="0"/>
    <n v="0"/>
    <s v="17:21"/>
    <s v="15:10"/>
    <d v="1899-12-30T02:11:00"/>
    <s v="Afternoon"/>
    <x v="0"/>
    <x v="3"/>
    <x v="1"/>
  </r>
  <r>
    <x v="353"/>
    <s v="Southwest Airlines Co."/>
    <s v="Southwest Airlines Co.: WN"/>
    <s v="WN"/>
    <n v="19393"/>
    <x v="346"/>
    <x v="106"/>
    <s v="Oakland, CA"/>
    <s v="SAN"/>
    <s v="San Diego, CA"/>
    <n v="615"/>
    <n v="611"/>
    <n v="-4"/>
    <n v="16"/>
    <n v="627"/>
    <n v="728"/>
    <n v="2"/>
    <n v="745"/>
    <n v="730"/>
    <n v="-15"/>
    <n v="0"/>
    <n v="0"/>
    <n v="90"/>
    <n v="79"/>
    <n v="61"/>
    <n v="446"/>
    <m/>
    <m/>
    <m/>
    <m/>
    <m/>
    <s v="07:30"/>
    <s v="06:11"/>
    <d v="1899-12-30T01:19:00"/>
    <s v="Morning"/>
    <x v="1"/>
    <x v="3"/>
    <x v="0"/>
  </r>
  <r>
    <x v="354"/>
    <s v="JetBlue Airways"/>
    <s v="JetBlue Airways: B6"/>
    <s v="B6"/>
    <n v="20409"/>
    <x v="347"/>
    <x v="31"/>
    <s v="Boston, MA"/>
    <s v="DFW"/>
    <s v="Dallas/Fort Worth, TX"/>
    <n v="1035"/>
    <n v="1101"/>
    <n v="26"/>
    <n v="18"/>
    <n v="1119"/>
    <n v="1425"/>
    <n v="10"/>
    <n v="1409"/>
    <n v="1435"/>
    <n v="26"/>
    <n v="0"/>
    <n v="0"/>
    <n v="274"/>
    <n v="274"/>
    <n v="246"/>
    <n v="1562"/>
    <n v="22"/>
    <n v="0"/>
    <n v="0"/>
    <n v="0"/>
    <n v="4"/>
    <s v="14:35"/>
    <s v="11:01"/>
    <d v="1899-12-30T03:34:00"/>
    <s v="Morning"/>
    <x v="0"/>
    <x v="1"/>
    <x v="1"/>
  </r>
  <r>
    <x v="355"/>
    <s v="Republic Airline"/>
    <s v="Republic Airline: YX"/>
    <s v="YX"/>
    <n v="20452"/>
    <x v="348"/>
    <x v="31"/>
    <s v="Boston, MA"/>
    <s v="JFK"/>
    <s v="New York, NY"/>
    <n v="1159"/>
    <n v="1209"/>
    <n v="10"/>
    <n v="13"/>
    <n v="1222"/>
    <n v="1312"/>
    <n v="11"/>
    <n v="1319"/>
    <n v="1323"/>
    <n v="4"/>
    <n v="0"/>
    <n v="0"/>
    <n v="80"/>
    <n v="74"/>
    <n v="50"/>
    <n v="187"/>
    <m/>
    <m/>
    <m/>
    <m/>
    <m/>
    <s v="13:23"/>
    <s v="12:09"/>
    <d v="1899-12-30T01:14:00"/>
    <s v="Afternoon"/>
    <x v="0"/>
    <x v="4"/>
    <x v="0"/>
  </r>
  <r>
    <x v="356"/>
    <s v="Southwest Airlines Co."/>
    <s v="Southwest Airlines Co.: WN"/>
    <s v="WN"/>
    <n v="19393"/>
    <x v="349"/>
    <x v="43"/>
    <s v="Philadelphia, PA"/>
    <s v="STL"/>
    <s v="St. Louis, MO"/>
    <n v="820"/>
    <n v="818"/>
    <n v="-2"/>
    <n v="20"/>
    <n v="838"/>
    <n v="942"/>
    <n v="4"/>
    <n v="950"/>
    <n v="946"/>
    <n v="-4"/>
    <n v="0"/>
    <n v="0"/>
    <n v="150"/>
    <n v="148"/>
    <n v="124"/>
    <n v="814"/>
    <m/>
    <m/>
    <m/>
    <m/>
    <m/>
    <s v="09:46"/>
    <s v="08:18"/>
    <d v="1899-12-30T01:28:00"/>
    <s v="Morning"/>
    <x v="1"/>
    <x v="1"/>
    <x v="0"/>
  </r>
  <r>
    <x v="357"/>
    <s v="SkyWest Airlines Inc."/>
    <s v="SkyWest Airlines Inc.: OO"/>
    <s v="OO"/>
    <n v="20304"/>
    <x v="350"/>
    <x v="107"/>
    <s v="Devils Lake, ND"/>
    <s v="DEN"/>
    <s v="Denver, CO"/>
    <n v="1643"/>
    <n v="1633"/>
    <n v="-10"/>
    <n v="29"/>
    <n v="1702"/>
    <n v="1738"/>
    <n v="14"/>
    <n v="1749"/>
    <n v="1752"/>
    <n v="3"/>
    <n v="0"/>
    <n v="0"/>
    <n v="126"/>
    <n v="139"/>
    <n v="96"/>
    <n v="638"/>
    <m/>
    <m/>
    <m/>
    <m/>
    <m/>
    <s v="17:52"/>
    <s v="16:33"/>
    <d v="1899-12-30T01:19:00"/>
    <s v="Afternoon"/>
    <x v="1"/>
    <x v="1"/>
    <x v="0"/>
  </r>
  <r>
    <x v="358"/>
    <s v="Spirit Air Lines"/>
    <s v="Spirit Air Lines: NK"/>
    <s v="NK"/>
    <n v="20416"/>
    <x v="351"/>
    <x v="1"/>
    <s v="Minneapolis, MN"/>
    <s v="LAS"/>
    <s v="Las Vegas, NV"/>
    <n v="600"/>
    <n v="559"/>
    <n v="-1"/>
    <n v="58"/>
    <n v="657"/>
    <n v="752"/>
    <n v="7"/>
    <n v="740"/>
    <n v="759"/>
    <n v="19"/>
    <n v="0"/>
    <n v="0"/>
    <n v="220"/>
    <n v="240"/>
    <n v="175"/>
    <n v="1299"/>
    <n v="0"/>
    <n v="0"/>
    <n v="19"/>
    <n v="0"/>
    <n v="0"/>
    <s v="07:59"/>
    <s v="05:59"/>
    <d v="1899-12-30T02:00:00"/>
    <s v="Night"/>
    <x v="1"/>
    <x v="5"/>
    <x v="1"/>
  </r>
  <r>
    <x v="359"/>
    <s v="SkyWest Airlines Inc."/>
    <s v="SkyWest Airlines Inc.: OO"/>
    <s v="OO"/>
    <n v="20304"/>
    <x v="352"/>
    <x v="108"/>
    <s v="Stillwater, OK"/>
    <s v="DFW"/>
    <s v="Dallas/Fort Worth, TX"/>
    <n v="610"/>
    <n v="603"/>
    <n v="-7"/>
    <n v="20"/>
    <n v="623"/>
    <n v="709"/>
    <n v="12"/>
    <n v="727"/>
    <n v="721"/>
    <n v="-6"/>
    <n v="0"/>
    <n v="0"/>
    <n v="77"/>
    <n v="78"/>
    <n v="46"/>
    <n v="225"/>
    <m/>
    <m/>
    <m/>
    <m/>
    <m/>
    <s v="07:21"/>
    <s v="06:03"/>
    <d v="1899-12-30T01:18:00"/>
    <s v="Morning"/>
    <x v="1"/>
    <x v="3"/>
    <x v="0"/>
  </r>
  <r>
    <x v="360"/>
    <s v="Delta Air Lines Inc."/>
    <s v="Delta Air Lines Inc.: DL"/>
    <s v="DL"/>
    <n v="19790"/>
    <x v="353"/>
    <x v="11"/>
    <s v="San Jose, CA"/>
    <s v="MSP"/>
    <s v="Minneapolis, MN"/>
    <n v="620"/>
    <n v="626"/>
    <n v="6"/>
    <n v="10"/>
    <n v="636"/>
    <n v="1141"/>
    <n v="4"/>
    <n v="1203"/>
    <n v="1145"/>
    <n v="-18"/>
    <n v="0"/>
    <n v="0"/>
    <n v="223"/>
    <n v="199"/>
    <n v="185"/>
    <n v="1575"/>
    <m/>
    <m/>
    <m/>
    <m/>
    <m/>
    <s v="11:45"/>
    <s v="06:26"/>
    <d v="1899-12-30T05:19:00"/>
    <s v="Morning"/>
    <x v="1"/>
    <x v="4"/>
    <x v="0"/>
  </r>
  <r>
    <x v="361"/>
    <s v="United Air Lines Inc."/>
    <s v="United Air Lines Inc.: UA"/>
    <s v="UA"/>
    <n v="19977"/>
    <x v="354"/>
    <x v="20"/>
    <s v="Chicago, IL"/>
    <s v="SFO"/>
    <s v="San Francisco, CA"/>
    <n v="1845"/>
    <n v="1845"/>
    <n v="0"/>
    <n v="30"/>
    <n v="1915"/>
    <n v="2106"/>
    <n v="11"/>
    <n v="2110"/>
    <n v="2117"/>
    <n v="7"/>
    <n v="0"/>
    <n v="0"/>
    <n v="265"/>
    <n v="272"/>
    <n v="231"/>
    <n v="1846"/>
    <m/>
    <m/>
    <m/>
    <m/>
    <m/>
    <s v="21:17"/>
    <s v="18:45"/>
    <d v="1899-12-30T02:32:00"/>
    <s v="Evening"/>
    <x v="0"/>
    <x v="2"/>
    <x v="0"/>
  </r>
  <r>
    <x v="362"/>
    <s v="Delta Air Lines Inc."/>
    <s v="Delta Air Lines Inc.: DL"/>
    <s v="DL"/>
    <n v="19790"/>
    <x v="355"/>
    <x v="35"/>
    <s v="San Antonio, TX"/>
    <s v="SLC"/>
    <s v="Salt Lake City, UT"/>
    <n v="810"/>
    <n v="802"/>
    <n v="-8"/>
    <n v="13"/>
    <n v="815"/>
    <n v="940"/>
    <n v="6"/>
    <n v="1005"/>
    <n v="946"/>
    <n v="-19"/>
    <n v="0"/>
    <n v="0"/>
    <n v="175"/>
    <n v="164"/>
    <n v="145"/>
    <n v="1087"/>
    <m/>
    <m/>
    <m/>
    <m/>
    <m/>
    <s v="09:46"/>
    <s v="08:02"/>
    <d v="1899-12-30T01:44:00"/>
    <s v="Morning"/>
    <x v="1"/>
    <x v="6"/>
    <x v="0"/>
  </r>
  <r>
    <x v="363"/>
    <s v="United Air Lines Inc."/>
    <s v="United Air Lines Inc.: UA"/>
    <s v="UA"/>
    <n v="19977"/>
    <x v="356"/>
    <x v="5"/>
    <s v="Houston, TX"/>
    <s v="EWR"/>
    <s v="Newark, NJ"/>
    <n v="1940"/>
    <n v="2015"/>
    <n v="35"/>
    <n v="49"/>
    <n v="2104"/>
    <n v="100"/>
    <n v="9"/>
    <n v="6"/>
    <n v="109"/>
    <n v="63"/>
    <n v="0"/>
    <n v="0"/>
    <n v="206"/>
    <n v="234"/>
    <n v="176"/>
    <n v="1400"/>
    <n v="22"/>
    <n v="0"/>
    <n v="28"/>
    <n v="0"/>
    <n v="13"/>
    <s v="01:09"/>
    <s v="20:15"/>
    <n v="-0.79583333333333328"/>
    <s v="Evening"/>
    <x v="0"/>
    <x v="5"/>
    <x v="1"/>
  </r>
  <r>
    <x v="364"/>
    <s v="United Air Lines Inc."/>
    <s v="United Air Lines Inc.: UA"/>
    <s v="UA"/>
    <n v="19977"/>
    <x v="357"/>
    <x v="29"/>
    <s v="San Francisco, CA"/>
    <s v="SEA"/>
    <s v="Seattle, WA"/>
    <n v="857"/>
    <n v="911"/>
    <n v="14"/>
    <n v="19"/>
    <n v="930"/>
    <n v="1105"/>
    <n v="7"/>
    <n v="1120"/>
    <n v="1112"/>
    <n v="-8"/>
    <n v="0"/>
    <n v="0"/>
    <n v="143"/>
    <n v="121"/>
    <n v="95"/>
    <n v="679"/>
    <m/>
    <m/>
    <m/>
    <m/>
    <m/>
    <s v="11:12"/>
    <s v="09:11"/>
    <d v="1899-12-30T02:01:00"/>
    <s v="Morning"/>
    <x v="1"/>
    <x v="1"/>
    <x v="0"/>
  </r>
  <r>
    <x v="365"/>
    <s v="American Airlines Inc."/>
    <s v="American Airlines Inc.: AA"/>
    <s v="AA"/>
    <n v="19805"/>
    <x v="358"/>
    <x v="109"/>
    <s v="Rochester, NY"/>
    <s v="CLT"/>
    <s v="Charlotte, NC"/>
    <n v="600"/>
    <n v="554"/>
    <n v="-6"/>
    <n v="9"/>
    <n v="603"/>
    <n v="730"/>
    <n v="9"/>
    <n v="755"/>
    <n v="739"/>
    <n v="-16"/>
    <n v="0"/>
    <n v="0"/>
    <n v="115"/>
    <n v="105"/>
    <n v="87"/>
    <n v="573"/>
    <m/>
    <m/>
    <m/>
    <m/>
    <m/>
    <s v="07:39"/>
    <s v="05:54"/>
    <d v="1899-12-30T01:45:00"/>
    <s v="Night"/>
    <x v="1"/>
    <x v="6"/>
    <x v="0"/>
  </r>
  <r>
    <x v="366"/>
    <s v="United Air Lines Inc."/>
    <s v="United Air Lines Inc.: UA"/>
    <s v="UA"/>
    <n v="19977"/>
    <x v="359"/>
    <x v="54"/>
    <s v="Newark, NJ"/>
    <s v="LAS"/>
    <s v="Las Vegas, NV"/>
    <n v="2143"/>
    <n v="2136"/>
    <n v="-7"/>
    <n v="21"/>
    <n v="2157"/>
    <n v="2339"/>
    <n v="7"/>
    <n v="9"/>
    <n v="2346"/>
    <n v="-23"/>
    <n v="0"/>
    <n v="0"/>
    <n v="326"/>
    <n v="310"/>
    <n v="282"/>
    <n v="2227"/>
    <m/>
    <m/>
    <m/>
    <m/>
    <m/>
    <s v="23:46"/>
    <s v="21:36"/>
    <d v="1899-12-30T02:10:00"/>
    <s v="Evening"/>
    <x v="1"/>
    <x v="3"/>
    <x v="0"/>
  </r>
  <r>
    <x v="367"/>
    <s v="Southwest Airlines Co."/>
    <s v="Southwest Airlines Co.: WN"/>
    <s v="WN"/>
    <n v="19393"/>
    <x v="360"/>
    <x v="16"/>
    <s v="Fort Lauderdale, FL"/>
    <s v="STL"/>
    <s v="St. Louis, MO"/>
    <n v="1550"/>
    <n v="1543"/>
    <n v="-7"/>
    <n v="11"/>
    <n v="1554"/>
    <n v="1709"/>
    <n v="4"/>
    <n v="1740"/>
    <n v="1713"/>
    <n v="-27"/>
    <n v="0"/>
    <n v="0"/>
    <n v="170"/>
    <n v="150"/>
    <n v="135"/>
    <n v="1057"/>
    <m/>
    <m/>
    <m/>
    <m/>
    <m/>
    <s v="17:13"/>
    <s v="15:43"/>
    <d v="1899-12-30T01:30:00"/>
    <s v="Afternoon"/>
    <x v="1"/>
    <x v="4"/>
    <x v="0"/>
  </r>
  <r>
    <x v="368"/>
    <s v="Delta Air Lines Inc."/>
    <s v="Delta Air Lines Inc.: DL"/>
    <s v="DL"/>
    <n v="19790"/>
    <x v="361"/>
    <x v="103"/>
    <s v="Cleveland, OH"/>
    <s v="SLC"/>
    <s v="Salt Lake City, UT"/>
    <n v="811"/>
    <n v="808"/>
    <n v="-3"/>
    <n v="14"/>
    <n v="822"/>
    <n v="1009"/>
    <n v="8"/>
    <n v="1030"/>
    <n v="1017"/>
    <n v="-13"/>
    <n v="0"/>
    <n v="0"/>
    <n v="259"/>
    <n v="249"/>
    <n v="227"/>
    <n v="1565"/>
    <m/>
    <m/>
    <m/>
    <m/>
    <m/>
    <s v="10:17"/>
    <s v="08:08"/>
    <d v="1899-12-30T02:09:00"/>
    <s v="Morning"/>
    <x v="1"/>
    <x v="5"/>
    <x v="0"/>
  </r>
  <r>
    <x v="369"/>
    <s v="Southwest Airlines Co."/>
    <s v="Southwest Airlines Co.: WN"/>
    <s v="WN"/>
    <n v="19393"/>
    <x v="362"/>
    <x v="61"/>
    <s v="Honolulu, HI"/>
    <s v="OGG"/>
    <s v="Kahului, HI"/>
    <n v="1010"/>
    <n v="1007"/>
    <n v="-3"/>
    <n v="14"/>
    <n v="1021"/>
    <n v="1043"/>
    <n v="4"/>
    <n v="1100"/>
    <n v="1047"/>
    <n v="-13"/>
    <n v="0"/>
    <n v="0"/>
    <n v="50"/>
    <n v="40"/>
    <n v="22"/>
    <n v="100"/>
    <m/>
    <m/>
    <m/>
    <m/>
    <m/>
    <s v="10:47"/>
    <s v="10:07"/>
    <d v="1899-12-30T00:40:00"/>
    <s v="Morning"/>
    <x v="1"/>
    <x v="0"/>
    <x v="0"/>
  </r>
  <r>
    <x v="370"/>
    <s v="SkyWest Airlines Inc."/>
    <s v="SkyWest Airlines Inc.: OO"/>
    <s v="OO"/>
    <n v="20304"/>
    <x v="363"/>
    <x v="110"/>
    <s v="Burbank, CA"/>
    <s v="SLC"/>
    <s v="Salt Lake City, UT"/>
    <n v="1011"/>
    <n v="1007"/>
    <n v="-4"/>
    <n v="16"/>
    <n v="1023"/>
    <n v="1257"/>
    <n v="7"/>
    <n v="1305"/>
    <n v="1304"/>
    <n v="-1"/>
    <n v="0"/>
    <n v="0"/>
    <n v="114"/>
    <n v="117"/>
    <n v="94"/>
    <n v="574"/>
    <m/>
    <m/>
    <m/>
    <m/>
    <m/>
    <s v="13:04"/>
    <s v="10:07"/>
    <d v="1899-12-30T02:57:00"/>
    <s v="Morning"/>
    <x v="1"/>
    <x v="5"/>
    <x v="0"/>
  </r>
  <r>
    <x v="371"/>
    <s v="SkyWest Airlines Inc."/>
    <s v="SkyWest Airlines Inc.: OO"/>
    <s v="OO"/>
    <n v="20304"/>
    <x v="364"/>
    <x v="111"/>
    <s v="Pierre, SD"/>
    <s v="DEN"/>
    <s v="Denver, CO"/>
    <n v="620"/>
    <n v="617"/>
    <n v="-3"/>
    <n v="6"/>
    <n v="623"/>
    <n v="614"/>
    <n v="9"/>
    <n v="651"/>
    <n v="623"/>
    <n v="-28"/>
    <n v="0"/>
    <n v="0"/>
    <n v="91"/>
    <n v="66"/>
    <n v="51"/>
    <n v="385"/>
    <m/>
    <m/>
    <m/>
    <m/>
    <m/>
    <s v="06:23"/>
    <s v="06:17"/>
    <d v="1899-12-30T00:06:00"/>
    <s v="Morning"/>
    <x v="1"/>
    <x v="1"/>
    <x v="0"/>
  </r>
  <r>
    <x v="372"/>
    <s v="SkyWest Airlines Inc."/>
    <s v="SkyWest Airlines Inc.: OO"/>
    <s v="OO"/>
    <n v="20304"/>
    <x v="365"/>
    <x v="58"/>
    <s v="San Diego, CA"/>
    <s v="SMF"/>
    <s v="Sacramento, CA"/>
    <n v="1335"/>
    <n v="1331"/>
    <n v="-4"/>
    <n v="14"/>
    <n v="1345"/>
    <n v="1501"/>
    <n v="6"/>
    <n v="1516"/>
    <n v="1507"/>
    <n v="-9"/>
    <n v="0"/>
    <n v="0"/>
    <n v="101"/>
    <n v="96"/>
    <n v="76"/>
    <n v="480"/>
    <m/>
    <m/>
    <m/>
    <m/>
    <m/>
    <s v="15:07"/>
    <s v="13:31"/>
    <d v="1899-12-30T01:36:00"/>
    <s v="Afternoon"/>
    <x v="1"/>
    <x v="1"/>
    <x v="0"/>
  </r>
  <r>
    <x v="373"/>
    <s v="SkyWest Airlines Inc."/>
    <s v="SkyWest Airlines Inc.: OO"/>
    <s v="OO"/>
    <n v="20304"/>
    <x v="366"/>
    <x v="34"/>
    <s v="Detroit, MI"/>
    <s v="IAD"/>
    <s v="Washington, DC"/>
    <n v="1608"/>
    <n v="1607"/>
    <n v="-1"/>
    <n v="22"/>
    <n v="1629"/>
    <n v="1728"/>
    <n v="10"/>
    <n v="1741"/>
    <n v="1738"/>
    <n v="-3"/>
    <n v="0"/>
    <n v="0"/>
    <n v="93"/>
    <n v="91"/>
    <n v="59"/>
    <n v="383"/>
    <m/>
    <m/>
    <m/>
    <m/>
    <m/>
    <s v="17:38"/>
    <s v="16:07"/>
    <d v="1899-12-30T01:31:00"/>
    <s v="Afternoon"/>
    <x v="1"/>
    <x v="3"/>
    <x v="0"/>
  </r>
  <r>
    <x v="374"/>
    <s v="Delta Air Lines Inc."/>
    <s v="Delta Air Lines Inc.: DL"/>
    <s v="DL"/>
    <n v="19790"/>
    <x v="367"/>
    <x v="29"/>
    <s v="San Francisco, CA"/>
    <s v="ATL"/>
    <s v="Atlanta, GA"/>
    <n v="1310"/>
    <n v="1305"/>
    <n v="-5"/>
    <n v="20"/>
    <n v="1325"/>
    <n v="2021"/>
    <n v="12"/>
    <n v="2044"/>
    <n v="2033"/>
    <n v="-11"/>
    <n v="0"/>
    <n v="0"/>
    <n v="274"/>
    <n v="268"/>
    <n v="236"/>
    <n v="2139"/>
    <m/>
    <m/>
    <m/>
    <m/>
    <m/>
    <s v="20:33"/>
    <s v="13:05"/>
    <d v="1899-12-30T07:28:00"/>
    <s v="Afternoon"/>
    <x v="1"/>
    <x v="6"/>
    <x v="0"/>
  </r>
  <r>
    <x v="375"/>
    <s v="Delta Air Lines Inc."/>
    <s v="Delta Air Lines Inc.: DL"/>
    <s v="DL"/>
    <n v="19790"/>
    <x v="368"/>
    <x v="34"/>
    <s v="Detroit, MI"/>
    <s v="LAX"/>
    <s v="Los Angeles, CA"/>
    <n v="1745"/>
    <n v="1741"/>
    <n v="-4"/>
    <n v="17"/>
    <n v="1758"/>
    <n v="1935"/>
    <n v="10"/>
    <n v="1955"/>
    <n v="1945"/>
    <n v="-10"/>
    <n v="0"/>
    <n v="0"/>
    <n v="310"/>
    <n v="304"/>
    <n v="277"/>
    <n v="1979"/>
    <m/>
    <m/>
    <m/>
    <m/>
    <m/>
    <s v="19:45"/>
    <s v="17:41"/>
    <d v="1899-12-30T02:04:00"/>
    <s v="Afternoon"/>
    <x v="1"/>
    <x v="0"/>
    <x v="0"/>
  </r>
  <r>
    <x v="376"/>
    <s v="JetBlue Airways"/>
    <s v="JetBlue Airways: B6"/>
    <s v="B6"/>
    <n v="20409"/>
    <x v="369"/>
    <x v="39"/>
    <s v="San Juan, PR"/>
    <s v="STT"/>
    <s v="Charlotte Amalie, VI"/>
    <n v="924"/>
    <n v="908"/>
    <n v="-16"/>
    <n v="13"/>
    <n v="921"/>
    <n v="936"/>
    <n v="4"/>
    <n v="1000"/>
    <n v="940"/>
    <n v="-20"/>
    <n v="0"/>
    <n v="0"/>
    <n v="36"/>
    <n v="32"/>
    <n v="15"/>
    <n v="68"/>
    <m/>
    <m/>
    <m/>
    <m/>
    <m/>
    <s v="09:40"/>
    <s v="09:08"/>
    <d v="1899-12-30T00:32:00"/>
    <s v="Morning"/>
    <x v="1"/>
    <x v="2"/>
    <x v="0"/>
  </r>
  <r>
    <x v="377"/>
    <s v="Delta Air Lines Inc."/>
    <s v="Delta Air Lines Inc.: DL"/>
    <s v="DL"/>
    <n v="19790"/>
    <x v="370"/>
    <x v="7"/>
    <s v="Atlanta, GA"/>
    <s v="IND"/>
    <s v="Indianapolis, IN"/>
    <n v="1745"/>
    <n v="1743"/>
    <n v="-2"/>
    <n v="8"/>
    <n v="1751"/>
    <n v="1853"/>
    <n v="4"/>
    <n v="1915"/>
    <n v="1857"/>
    <n v="-18"/>
    <n v="0"/>
    <n v="0"/>
    <n v="90"/>
    <n v="74"/>
    <n v="62"/>
    <n v="432"/>
    <m/>
    <m/>
    <m/>
    <m/>
    <m/>
    <s v="18:57"/>
    <s v="17:43"/>
    <d v="1899-12-30T01:14:00"/>
    <s v="Afternoon"/>
    <x v="1"/>
    <x v="2"/>
    <x v="0"/>
  </r>
  <r>
    <x v="378"/>
    <s v="United Air Lines Inc."/>
    <s v="United Air Lines Inc.: UA"/>
    <s v="UA"/>
    <n v="19977"/>
    <x v="371"/>
    <x v="0"/>
    <s v="Denver, CO"/>
    <s v="LAX"/>
    <s v="Los Angeles, CA"/>
    <n v="1245"/>
    <n v="1239"/>
    <n v="-6"/>
    <n v="12"/>
    <n v="1251"/>
    <n v="1344"/>
    <n v="8"/>
    <n v="1418"/>
    <n v="1352"/>
    <n v="-26"/>
    <n v="0"/>
    <n v="0"/>
    <n v="153"/>
    <n v="133"/>
    <n v="113"/>
    <n v="862"/>
    <m/>
    <m/>
    <m/>
    <m/>
    <m/>
    <s v="13:52"/>
    <s v="12:39"/>
    <d v="1899-12-30T01:13:00"/>
    <s v="Afternoon"/>
    <x v="1"/>
    <x v="2"/>
    <x v="0"/>
  </r>
  <r>
    <x v="379"/>
    <s v="Southwest Airlines Co."/>
    <s v="Southwest Airlines Co.: WN"/>
    <s v="WN"/>
    <n v="19393"/>
    <x v="372"/>
    <x v="112"/>
    <s v="Houston, TX"/>
    <s v="ATL"/>
    <s v="Atlanta, GA"/>
    <n v="705"/>
    <n v="705"/>
    <n v="0"/>
    <n v="9"/>
    <n v="714"/>
    <n v="938"/>
    <n v="4"/>
    <n v="1000"/>
    <n v="942"/>
    <n v="-18"/>
    <n v="0"/>
    <n v="0"/>
    <n v="115"/>
    <n v="97"/>
    <n v="84"/>
    <n v="696"/>
    <m/>
    <m/>
    <m/>
    <m/>
    <m/>
    <s v="09:42"/>
    <s v="07:05"/>
    <d v="1899-12-30T02:37:00"/>
    <s v="Morning"/>
    <x v="1"/>
    <x v="2"/>
    <x v="0"/>
  </r>
  <r>
    <x v="380"/>
    <s v="Spirit Air Lines"/>
    <s v="Spirit Air Lines: NK"/>
    <s v="NK"/>
    <n v="20416"/>
    <x v="373"/>
    <x v="18"/>
    <s v="Dallas/Fort Worth, TX"/>
    <s v="EWR"/>
    <s v="Newark, NJ"/>
    <n v="830"/>
    <n v="1004"/>
    <n v="94"/>
    <n v="16"/>
    <n v="1020"/>
    <n v="1421"/>
    <n v="6"/>
    <n v="1303"/>
    <n v="1427"/>
    <n v="84"/>
    <n v="0"/>
    <n v="0"/>
    <n v="213"/>
    <n v="203"/>
    <n v="181"/>
    <n v="1372"/>
    <n v="36"/>
    <n v="0"/>
    <n v="48"/>
    <n v="0"/>
    <n v="0"/>
    <s v="14:27"/>
    <s v="10:04"/>
    <d v="1899-12-30T04:23:00"/>
    <s v="Morning"/>
    <x v="0"/>
    <x v="3"/>
    <x v="1"/>
  </r>
  <r>
    <x v="381"/>
    <s v="Delta Air Lines Inc."/>
    <s v="Delta Air Lines Inc.: DL"/>
    <s v="DL"/>
    <n v="19790"/>
    <x v="374"/>
    <x v="24"/>
    <s v="Salt Lake City, UT"/>
    <s v="ORD"/>
    <s v="Chicago, IL"/>
    <n v="1700"/>
    <n v="1700"/>
    <n v="0"/>
    <n v="16"/>
    <n v="1716"/>
    <n v="2052"/>
    <n v="12"/>
    <n v="2116"/>
    <n v="2104"/>
    <n v="-12"/>
    <n v="0"/>
    <n v="0"/>
    <n v="196"/>
    <n v="184"/>
    <n v="156"/>
    <n v="1250"/>
    <m/>
    <m/>
    <m/>
    <m/>
    <m/>
    <s v="21:04"/>
    <s v="17:00"/>
    <d v="1899-12-30T04:04:00"/>
    <s v="Afternoon"/>
    <x v="1"/>
    <x v="6"/>
    <x v="0"/>
  </r>
  <r>
    <x v="382"/>
    <s v="SkyWest Airlines Inc."/>
    <s v="SkyWest Airlines Inc.: OO"/>
    <s v="OO"/>
    <n v="20304"/>
    <x v="375"/>
    <x v="0"/>
    <s v="Denver, CO"/>
    <s v="HDN"/>
    <s v="Hayden, CO"/>
    <n v="1405"/>
    <n v="1358"/>
    <n v="-7"/>
    <n v="37"/>
    <n v="1435"/>
    <n v="1511"/>
    <n v="1"/>
    <n v="1513"/>
    <n v="1512"/>
    <n v="-1"/>
    <n v="0"/>
    <n v="0"/>
    <n v="68"/>
    <n v="74"/>
    <n v="36"/>
    <n v="141"/>
    <m/>
    <m/>
    <m/>
    <m/>
    <m/>
    <s v="15:12"/>
    <s v="13:58"/>
    <d v="1899-12-30T01:14:00"/>
    <s v="Afternoon"/>
    <x v="1"/>
    <x v="3"/>
    <x v="0"/>
  </r>
  <r>
    <x v="383"/>
    <s v="American Airlines Inc."/>
    <s v="American Airlines Inc.: AA"/>
    <s v="AA"/>
    <n v="19805"/>
    <x v="376"/>
    <x v="75"/>
    <s v="Miami, FL"/>
    <s v="LGA"/>
    <s v="New York, NY"/>
    <n v="1654"/>
    <n v="1717"/>
    <n v="23"/>
    <n v="26"/>
    <n v="1743"/>
    <n v="2105"/>
    <n v="5"/>
    <n v="1959"/>
    <n v="2110"/>
    <n v="71"/>
    <n v="0"/>
    <n v="0"/>
    <n v="185"/>
    <n v="233"/>
    <n v="202"/>
    <n v="1096"/>
    <n v="0"/>
    <n v="23"/>
    <n v="48"/>
    <n v="0"/>
    <n v="0"/>
    <s v="21:10"/>
    <s v="17:17"/>
    <d v="1899-12-30T03:53:00"/>
    <s v="Afternoon"/>
    <x v="0"/>
    <x v="0"/>
    <x v="1"/>
  </r>
  <r>
    <x v="384"/>
    <s v="Alaska Airlines Inc."/>
    <s v="Alaska Airlines Inc.: AS"/>
    <s v="AS"/>
    <n v="19930"/>
    <x v="377"/>
    <x v="6"/>
    <s v="Seattle, WA"/>
    <s v="BUR"/>
    <s v="Burbank, CA"/>
    <n v="705"/>
    <n v="922"/>
    <n v="137"/>
    <n v="26"/>
    <n v="948"/>
    <n v="1155"/>
    <n v="6"/>
    <n v="940"/>
    <n v="1201"/>
    <n v="141"/>
    <n v="0"/>
    <n v="0"/>
    <n v="155"/>
    <n v="159"/>
    <n v="127"/>
    <n v="937"/>
    <n v="137"/>
    <n v="0"/>
    <n v="4"/>
    <n v="0"/>
    <n v="0"/>
    <s v="12:01"/>
    <s v="09:22"/>
    <d v="1899-12-30T02:39:00"/>
    <s v="Morning"/>
    <x v="0"/>
    <x v="5"/>
    <x v="1"/>
  </r>
  <r>
    <x v="385"/>
    <s v="Southwest Airlines Co."/>
    <s v="Southwest Airlines Co.: WN"/>
    <s v="WN"/>
    <n v="19393"/>
    <x v="378"/>
    <x v="9"/>
    <s v="Chicago, IL"/>
    <s v="BNA"/>
    <s v="Nashville, TN"/>
    <n v="540"/>
    <n v="535"/>
    <n v="-5"/>
    <n v="12"/>
    <n v="547"/>
    <n v="643"/>
    <n v="5"/>
    <n v="715"/>
    <n v="648"/>
    <n v="-27"/>
    <n v="0"/>
    <n v="0"/>
    <n v="95"/>
    <n v="73"/>
    <n v="56"/>
    <n v="395"/>
    <m/>
    <m/>
    <m/>
    <m/>
    <m/>
    <s v="06:48"/>
    <s v="05:35"/>
    <d v="1899-12-30T01:13:00"/>
    <s v="Night"/>
    <x v="1"/>
    <x v="1"/>
    <x v="0"/>
  </r>
  <r>
    <x v="386"/>
    <s v="United Air Lines Inc."/>
    <s v="United Air Lines Inc.: UA"/>
    <s v="UA"/>
    <n v="19977"/>
    <x v="379"/>
    <x v="54"/>
    <s v="Newark, NJ"/>
    <s v="MSY"/>
    <s v="New Orleans, LA"/>
    <n v="1030"/>
    <n v="1025"/>
    <n v="-5"/>
    <n v="21"/>
    <n v="1046"/>
    <n v="1234"/>
    <n v="5"/>
    <n v="1258"/>
    <n v="1239"/>
    <n v="-19"/>
    <n v="0"/>
    <n v="0"/>
    <n v="208"/>
    <n v="194"/>
    <n v="168"/>
    <n v="1167"/>
    <m/>
    <m/>
    <m/>
    <m/>
    <m/>
    <s v="12:39"/>
    <s v="10:25"/>
    <d v="1899-12-30T02:14:00"/>
    <s v="Morning"/>
    <x v="1"/>
    <x v="6"/>
    <x v="0"/>
  </r>
  <r>
    <x v="387"/>
    <s v="United Air Lines Inc."/>
    <s v="United Air Lines Inc.: UA"/>
    <s v="UA"/>
    <n v="19977"/>
    <x v="356"/>
    <x v="73"/>
    <s v="Washington, DC"/>
    <s v="MIA"/>
    <s v="Miami, FL"/>
    <n v="825"/>
    <n v="821"/>
    <n v="-4"/>
    <n v="15"/>
    <n v="836"/>
    <n v="1104"/>
    <n v="7"/>
    <n v="1119"/>
    <n v="1111"/>
    <n v="-8"/>
    <n v="0"/>
    <n v="0"/>
    <n v="174"/>
    <n v="170"/>
    <n v="148"/>
    <n v="921"/>
    <m/>
    <m/>
    <m/>
    <m/>
    <m/>
    <s v="11:11"/>
    <s v="08:21"/>
    <d v="1899-12-30T02:50:00"/>
    <s v="Morning"/>
    <x v="1"/>
    <x v="5"/>
    <x v="0"/>
  </r>
  <r>
    <x v="388"/>
    <s v="Southwest Airlines Co."/>
    <s v="Southwest Airlines Co.: WN"/>
    <s v="WN"/>
    <n v="19393"/>
    <x v="380"/>
    <x v="7"/>
    <s v="Atlanta, GA"/>
    <s v="OKC"/>
    <s v="Oklahoma City, OK"/>
    <n v="830"/>
    <n v="827"/>
    <n v="-3"/>
    <n v="12"/>
    <n v="839"/>
    <n v="929"/>
    <n v="3"/>
    <n v="945"/>
    <n v="932"/>
    <n v="-13"/>
    <n v="0"/>
    <n v="0"/>
    <n v="135"/>
    <n v="125"/>
    <n v="110"/>
    <n v="761"/>
    <m/>
    <m/>
    <m/>
    <m/>
    <m/>
    <s v="09:32"/>
    <s v="08:27"/>
    <d v="1899-12-30T01:05:00"/>
    <s v="Morning"/>
    <x v="1"/>
    <x v="4"/>
    <x v="0"/>
  </r>
  <r>
    <x v="389"/>
    <s v="Mesa Airlines Inc."/>
    <s v="Mesa Airlines Inc.: YV"/>
    <s v="YV"/>
    <n v="20378"/>
    <x v="381"/>
    <x v="113"/>
    <s v="Moline, IL"/>
    <s v="DFW"/>
    <s v="Dallas/Fort Worth, TX"/>
    <n v="730"/>
    <n v="738"/>
    <n v="8"/>
    <n v="16"/>
    <n v="754"/>
    <n v="938"/>
    <n v="12"/>
    <n v="939"/>
    <n v="950"/>
    <n v="11"/>
    <n v="0"/>
    <n v="0"/>
    <n v="129"/>
    <n v="132"/>
    <n v="104"/>
    <n v="691"/>
    <m/>
    <m/>
    <m/>
    <m/>
    <m/>
    <s v="09:50"/>
    <s v="07:38"/>
    <d v="1899-12-30T02:12:00"/>
    <s v="Morning"/>
    <x v="0"/>
    <x v="6"/>
    <x v="0"/>
  </r>
  <r>
    <x v="390"/>
    <s v="Republic Airline"/>
    <s v="Republic Airline: YX"/>
    <s v="YX"/>
    <n v="20452"/>
    <x v="382"/>
    <x v="56"/>
    <s v="Louisville, KY"/>
    <s v="ORD"/>
    <s v="Chicago, IL"/>
    <n v="1045"/>
    <n v="1105"/>
    <n v="20"/>
    <n v="11"/>
    <n v="1116"/>
    <n v="1112"/>
    <n v="5"/>
    <n v="1121"/>
    <n v="1117"/>
    <n v="-4"/>
    <n v="0"/>
    <n v="0"/>
    <n v="96"/>
    <n v="72"/>
    <n v="56"/>
    <n v="286"/>
    <m/>
    <m/>
    <m/>
    <m/>
    <m/>
    <s v="11:17"/>
    <s v="11:05"/>
    <d v="1899-12-30T00:12:00"/>
    <s v="Morning"/>
    <x v="1"/>
    <x v="3"/>
    <x v="0"/>
  </r>
  <r>
    <x v="391"/>
    <s v="American Airlines Inc."/>
    <s v="American Airlines Inc.: AA"/>
    <s v="AA"/>
    <n v="19805"/>
    <x v="383"/>
    <x v="39"/>
    <s v="San Juan, PR"/>
    <s v="MIA"/>
    <s v="Miami, FL"/>
    <n v="2047"/>
    <n v="2035"/>
    <n v="-12"/>
    <n v="12"/>
    <n v="2047"/>
    <n v="2207"/>
    <n v="9"/>
    <n v="2244"/>
    <n v="2216"/>
    <n v="-28"/>
    <n v="0"/>
    <n v="0"/>
    <n v="177"/>
    <n v="161"/>
    <n v="140"/>
    <n v="1045"/>
    <m/>
    <m/>
    <m/>
    <m/>
    <m/>
    <s v="22:16"/>
    <s v="20:35"/>
    <d v="1899-12-30T01:41:00"/>
    <s v="Evening"/>
    <x v="1"/>
    <x v="1"/>
    <x v="0"/>
  </r>
  <r>
    <x v="392"/>
    <s v="Alaska Airlines Inc."/>
    <s v="Alaska Airlines Inc.: AS"/>
    <s v="AS"/>
    <n v="19930"/>
    <x v="384"/>
    <x v="105"/>
    <s v="Anchorage, AK"/>
    <s v="SEA"/>
    <s v="Seattle, WA"/>
    <n v="250"/>
    <n v="244"/>
    <n v="-6"/>
    <n v="15"/>
    <n v="259"/>
    <n v="653"/>
    <n v="4"/>
    <n v="715"/>
    <n v="657"/>
    <n v="-18"/>
    <n v="0"/>
    <n v="0"/>
    <n v="205"/>
    <n v="193"/>
    <n v="174"/>
    <n v="1448"/>
    <m/>
    <m/>
    <m/>
    <m/>
    <m/>
    <s v="06:57"/>
    <s v="02:44"/>
    <d v="1899-12-30T04:13:00"/>
    <s v="Night"/>
    <x v="1"/>
    <x v="2"/>
    <x v="0"/>
  </r>
  <r>
    <x v="393"/>
    <s v="Delta Air Lines Inc."/>
    <s v="Delta Air Lines Inc.: DL"/>
    <s v="DL"/>
    <n v="19790"/>
    <x v="385"/>
    <x v="16"/>
    <s v="Fort Lauderdale, FL"/>
    <s v="BOS"/>
    <s v="Boston, MA"/>
    <n v="1034"/>
    <n v="1036"/>
    <n v="2"/>
    <n v="18"/>
    <n v="1054"/>
    <n v="1345"/>
    <n v="7"/>
    <n v="1353"/>
    <n v="1352"/>
    <n v="-1"/>
    <n v="0"/>
    <n v="0"/>
    <n v="199"/>
    <n v="196"/>
    <n v="171"/>
    <n v="1237"/>
    <m/>
    <m/>
    <m/>
    <m/>
    <m/>
    <s v="13:52"/>
    <s v="10:36"/>
    <d v="1899-12-30T03:16:00"/>
    <s v="Morning"/>
    <x v="1"/>
    <x v="5"/>
    <x v="0"/>
  </r>
  <r>
    <x v="394"/>
    <s v="Southwest Airlines Co."/>
    <s v="Southwest Airlines Co.: WN"/>
    <s v="WN"/>
    <n v="19393"/>
    <x v="80"/>
    <x v="2"/>
    <s v="Dallas, TX"/>
    <s v="HOU"/>
    <s v="Houston, TX"/>
    <n v="2100"/>
    <n v="2124"/>
    <n v="24"/>
    <n v="16"/>
    <n v="2140"/>
    <n v="2221"/>
    <n v="5"/>
    <n v="2210"/>
    <n v="2226"/>
    <n v="16"/>
    <n v="0"/>
    <n v="0"/>
    <n v="70"/>
    <n v="62"/>
    <n v="41"/>
    <n v="239"/>
    <n v="3"/>
    <n v="0"/>
    <n v="0"/>
    <n v="0"/>
    <n v="13"/>
    <s v="22:26"/>
    <s v="21:24"/>
    <d v="1899-12-30T01:02:00"/>
    <s v="Evening"/>
    <x v="0"/>
    <x v="5"/>
    <x v="1"/>
  </r>
  <r>
    <x v="395"/>
    <s v="Southwest Airlines Co."/>
    <s v="Southwest Airlines Co.: WN"/>
    <s v="WN"/>
    <n v="19393"/>
    <x v="386"/>
    <x v="112"/>
    <s v="Houston, TX"/>
    <s v="LAS"/>
    <s v="Las Vegas, NV"/>
    <n v="815"/>
    <n v="821"/>
    <n v="6"/>
    <n v="9"/>
    <n v="830"/>
    <n v="915"/>
    <n v="4"/>
    <n v="935"/>
    <n v="919"/>
    <n v="-16"/>
    <n v="0"/>
    <n v="0"/>
    <n v="200"/>
    <n v="178"/>
    <n v="165"/>
    <n v="1235"/>
    <m/>
    <m/>
    <m/>
    <m/>
    <m/>
    <s v="09:19"/>
    <s v="08:21"/>
    <d v="1899-12-30T00:58:00"/>
    <s v="Morning"/>
    <x v="1"/>
    <x v="0"/>
    <x v="0"/>
  </r>
  <r>
    <x v="396"/>
    <s v="United Air Lines Inc."/>
    <s v="United Air Lines Inc.: UA"/>
    <s v="UA"/>
    <n v="19977"/>
    <x v="387"/>
    <x v="48"/>
    <s v="Orlando, FL"/>
    <s v="IAH"/>
    <s v="Houston, TX"/>
    <n v="721"/>
    <n v="718"/>
    <n v="-3"/>
    <n v="17"/>
    <n v="735"/>
    <n v="832"/>
    <n v="6"/>
    <n v="850"/>
    <n v="838"/>
    <n v="-12"/>
    <n v="0"/>
    <n v="0"/>
    <n v="149"/>
    <n v="140"/>
    <n v="117"/>
    <n v="854"/>
    <m/>
    <m/>
    <m/>
    <m/>
    <m/>
    <s v="08:38"/>
    <s v="07:18"/>
    <d v="1899-12-30T01:20:00"/>
    <s v="Morning"/>
    <x v="1"/>
    <x v="2"/>
    <x v="0"/>
  </r>
  <r>
    <x v="397"/>
    <s v="Allegiant Air"/>
    <s v="Allegiant Air: G4"/>
    <s v="G4"/>
    <n v="20368"/>
    <x v="388"/>
    <x v="114"/>
    <s v="Phoenix, AZ"/>
    <s v="CID"/>
    <s v="Cedar Rapids/Iowa City, IA"/>
    <n v="1555"/>
    <n v="1550"/>
    <n v="-5"/>
    <n v="9"/>
    <n v="1559"/>
    <n v="2045"/>
    <n v="5"/>
    <n v="2050"/>
    <n v="2050"/>
    <n v="0"/>
    <n v="0"/>
    <n v="0"/>
    <n v="175"/>
    <n v="180"/>
    <n v="166"/>
    <n v="1240"/>
    <m/>
    <m/>
    <m/>
    <m/>
    <m/>
    <s v="20:50"/>
    <s v="15:50"/>
    <d v="1899-12-30T05:00:00"/>
    <s v="Afternoon"/>
    <x v="1"/>
    <x v="3"/>
    <x v="0"/>
  </r>
  <r>
    <x v="398"/>
    <s v="Southwest Airlines Co."/>
    <s v="Southwest Airlines Co.: WN"/>
    <s v="WN"/>
    <n v="19393"/>
    <x v="170"/>
    <x v="21"/>
    <s v="Las Vegas, NV"/>
    <s v="PHX"/>
    <s v="Phoenix, AZ"/>
    <n v="955"/>
    <n v="1002"/>
    <n v="7"/>
    <n v="15"/>
    <n v="1017"/>
    <n v="1159"/>
    <n v="5"/>
    <n v="1210"/>
    <n v="1204"/>
    <n v="-6"/>
    <n v="0"/>
    <n v="0"/>
    <n v="75"/>
    <n v="62"/>
    <n v="42"/>
    <n v="255"/>
    <m/>
    <m/>
    <m/>
    <m/>
    <m/>
    <s v="12:04"/>
    <s v="10:02"/>
    <d v="1899-12-30T02:02:00"/>
    <s v="Morning"/>
    <x v="1"/>
    <x v="0"/>
    <x v="0"/>
  </r>
  <r>
    <x v="399"/>
    <s v="SkyWest Airlines Inc."/>
    <s v="SkyWest Airlines Inc.: OO"/>
    <s v="OO"/>
    <n v="20304"/>
    <x v="31"/>
    <x v="0"/>
    <s v="Denver, CO"/>
    <s v="DTW"/>
    <s v="Detroit, MI"/>
    <n v="1745"/>
    <n v="1809"/>
    <n v="24"/>
    <n v="36"/>
    <n v="1845"/>
    <n v="2316"/>
    <n v="6"/>
    <n v="2246"/>
    <n v="2322"/>
    <n v="36"/>
    <n v="0"/>
    <n v="0"/>
    <n v="181"/>
    <n v="193"/>
    <n v="151"/>
    <n v="1123"/>
    <n v="36"/>
    <n v="0"/>
    <n v="0"/>
    <n v="0"/>
    <n v="0"/>
    <s v="23:22"/>
    <s v="18:09"/>
    <d v="1899-12-30T05:13:00"/>
    <s v="Evening"/>
    <x v="0"/>
    <x v="6"/>
    <x v="1"/>
  </r>
  <r>
    <x v="400"/>
    <s v="Delta Air Lines Inc."/>
    <s v="Delta Air Lines Inc.: DL"/>
    <s v="DL"/>
    <n v="19790"/>
    <x v="389"/>
    <x v="21"/>
    <s v="Las Vegas, NV"/>
    <s v="MSP"/>
    <s v="Minneapolis, MN"/>
    <n v="1335"/>
    <n v="1334"/>
    <n v="-1"/>
    <n v="18"/>
    <n v="1352"/>
    <n v="1822"/>
    <n v="3"/>
    <n v="1846"/>
    <n v="1825"/>
    <n v="-21"/>
    <n v="0"/>
    <n v="0"/>
    <n v="191"/>
    <n v="171"/>
    <n v="150"/>
    <n v="1299"/>
    <m/>
    <m/>
    <m/>
    <m/>
    <m/>
    <s v="18:25"/>
    <s v="13:34"/>
    <d v="1899-12-30T04:51:00"/>
    <s v="Afternoon"/>
    <x v="1"/>
    <x v="5"/>
    <x v="0"/>
  </r>
  <r>
    <x v="401"/>
    <s v="American Airlines Inc."/>
    <s v="American Airlines Inc.: AA"/>
    <s v="AA"/>
    <n v="19805"/>
    <x v="390"/>
    <x v="80"/>
    <s v="Santa Ana, CA"/>
    <s v="DFW"/>
    <s v="Dallas/Fort Worth, TX"/>
    <n v="1424"/>
    <n v="1429"/>
    <n v="5"/>
    <n v="10"/>
    <n v="1439"/>
    <n v="1907"/>
    <n v="5"/>
    <n v="1934"/>
    <n v="1912"/>
    <n v="-22"/>
    <n v="0"/>
    <n v="0"/>
    <n v="190"/>
    <n v="163"/>
    <n v="148"/>
    <n v="1205"/>
    <m/>
    <m/>
    <m/>
    <m/>
    <m/>
    <s v="19:12"/>
    <s v="14:29"/>
    <d v="1899-12-30T04:43:00"/>
    <s v="Afternoon"/>
    <x v="1"/>
    <x v="2"/>
    <x v="0"/>
  </r>
  <r>
    <x v="402"/>
    <s v="Delta Air Lines Inc."/>
    <s v="Delta Air Lines Inc.: DL"/>
    <s v="DL"/>
    <n v="19790"/>
    <x v="391"/>
    <x v="1"/>
    <s v="Minneapolis, MN"/>
    <s v="STL"/>
    <s v="St. Louis, MO"/>
    <n v="728"/>
    <n v="739"/>
    <n v="11"/>
    <n v="27"/>
    <n v="806"/>
    <n v="915"/>
    <n v="6"/>
    <n v="916"/>
    <n v="921"/>
    <n v="5"/>
    <n v="0"/>
    <n v="0"/>
    <n v="108"/>
    <n v="102"/>
    <n v="69"/>
    <n v="448"/>
    <m/>
    <m/>
    <m/>
    <m/>
    <m/>
    <s v="09:21"/>
    <s v="07:39"/>
    <d v="1899-12-30T01:42:00"/>
    <s v="Morning"/>
    <x v="0"/>
    <x v="4"/>
    <x v="0"/>
  </r>
  <r>
    <x v="403"/>
    <s v="American Airlines Inc."/>
    <s v="American Airlines Inc.: AA"/>
    <s v="AA"/>
    <n v="19805"/>
    <x v="392"/>
    <x v="18"/>
    <s v="Dallas/Fort Worth, TX"/>
    <s v="ORF"/>
    <s v="Norfolk, VA"/>
    <n v="2030"/>
    <n v="2014"/>
    <n v="-16"/>
    <n v="12"/>
    <n v="2026"/>
    <n v="2331"/>
    <n v="5"/>
    <n v="26"/>
    <n v="2336"/>
    <n v="-50"/>
    <n v="0"/>
    <n v="0"/>
    <n v="176"/>
    <n v="142"/>
    <n v="125"/>
    <n v="1212"/>
    <m/>
    <m/>
    <m/>
    <m/>
    <m/>
    <s v="23:36"/>
    <s v="20:14"/>
    <d v="1899-12-30T03:22:00"/>
    <s v="Evening"/>
    <x v="1"/>
    <x v="5"/>
    <x v="0"/>
  </r>
  <r>
    <x v="404"/>
    <s v="SkyWest Airlines Inc."/>
    <s v="SkyWest Airlines Inc.: OO"/>
    <s v="OO"/>
    <n v="20304"/>
    <x v="393"/>
    <x v="1"/>
    <s v="Minneapolis, MN"/>
    <s v="BRD"/>
    <s v="Brainerd, MN"/>
    <n v="1303"/>
    <n v="1300"/>
    <n v="-3"/>
    <n v="14"/>
    <n v="1314"/>
    <n v="1340"/>
    <n v="3"/>
    <n v="1350"/>
    <n v="1343"/>
    <n v="-7"/>
    <n v="0"/>
    <n v="0"/>
    <n v="47"/>
    <n v="43"/>
    <n v="26"/>
    <n v="114"/>
    <m/>
    <m/>
    <m/>
    <m/>
    <m/>
    <s v="13:43"/>
    <s v="13:00"/>
    <d v="1899-12-30T00:43:00"/>
    <s v="Afternoon"/>
    <x v="1"/>
    <x v="2"/>
    <x v="0"/>
  </r>
  <r>
    <x v="405"/>
    <s v="Delta Air Lines Inc."/>
    <s v="Delta Air Lines Inc.: DL"/>
    <s v="DL"/>
    <n v="19790"/>
    <x v="394"/>
    <x v="24"/>
    <s v="Salt Lake City, UT"/>
    <s v="DTW"/>
    <s v="Detroit, MI"/>
    <n v="2355"/>
    <n v="2347"/>
    <n v="-8"/>
    <n v="10"/>
    <n v="2357"/>
    <n v="446"/>
    <n v="7"/>
    <n v="520"/>
    <n v="453"/>
    <n v="-27"/>
    <n v="0"/>
    <n v="0"/>
    <n v="205"/>
    <n v="186"/>
    <n v="169"/>
    <n v="1481"/>
    <m/>
    <m/>
    <m/>
    <m/>
    <m/>
    <s v="04:53"/>
    <s v="23:47"/>
    <n v="-0.78750000000000009"/>
    <s v="Evening"/>
    <x v="1"/>
    <x v="1"/>
    <x v="0"/>
  </r>
  <r>
    <x v="406"/>
    <s v="United Air Lines Inc."/>
    <s v="United Air Lines Inc.: UA"/>
    <s v="UA"/>
    <n v="19977"/>
    <x v="395"/>
    <x v="29"/>
    <s v="San Francisco, CA"/>
    <s v="EWR"/>
    <s v="Newark, NJ"/>
    <n v="840"/>
    <n v="835"/>
    <n v="-5"/>
    <n v="16"/>
    <n v="851"/>
    <n v="1632"/>
    <n v="6"/>
    <n v="1647"/>
    <n v="1638"/>
    <n v="-9"/>
    <n v="0"/>
    <n v="0"/>
    <n v="307"/>
    <n v="303"/>
    <n v="281"/>
    <n v="2565"/>
    <m/>
    <m/>
    <m/>
    <m/>
    <m/>
    <s v="16:38"/>
    <s v="08:35"/>
    <d v="1899-12-30T08:03:00"/>
    <s v="Morning"/>
    <x v="1"/>
    <x v="1"/>
    <x v="0"/>
  </r>
  <r>
    <x v="407"/>
    <s v="Envoy Air"/>
    <s v="Envoy Air: MQ"/>
    <s v="MQ"/>
    <n v="20398"/>
    <x v="396"/>
    <x v="113"/>
    <s v="Moline, IL"/>
    <s v="ORD"/>
    <s v="Chicago, IL"/>
    <n v="608"/>
    <n v="556"/>
    <n v="-12"/>
    <n v="29"/>
    <n v="625"/>
    <n v="700"/>
    <n v="38"/>
    <n v="720"/>
    <n v="738"/>
    <n v="18"/>
    <n v="0"/>
    <n v="0"/>
    <n v="72"/>
    <n v="102"/>
    <n v="35"/>
    <n v="139"/>
    <n v="0"/>
    <n v="0"/>
    <n v="18"/>
    <n v="0"/>
    <n v="0"/>
    <s v="07:38"/>
    <s v="05:56"/>
    <d v="1899-12-30T01:42:00"/>
    <s v="Night"/>
    <x v="1"/>
    <x v="0"/>
    <x v="1"/>
  </r>
  <r>
    <x v="408"/>
    <s v="Republic Airline"/>
    <s v="Republic Airline: YX"/>
    <s v="YX"/>
    <n v="20452"/>
    <x v="397"/>
    <x v="20"/>
    <s v="Chicago, IL"/>
    <s v="PIT"/>
    <s v="Pittsburgh, PA"/>
    <n v="2105"/>
    <n v="2104"/>
    <n v="-1"/>
    <n v="18"/>
    <n v="2122"/>
    <n v="2319"/>
    <n v="5"/>
    <n v="2335"/>
    <n v="2324"/>
    <n v="-11"/>
    <n v="0"/>
    <n v="0"/>
    <n v="90"/>
    <n v="80"/>
    <n v="57"/>
    <n v="413"/>
    <m/>
    <m/>
    <m/>
    <m/>
    <m/>
    <s v="23:24"/>
    <s v="21:04"/>
    <d v="1899-12-30T02:20:00"/>
    <s v="Evening"/>
    <x v="1"/>
    <x v="6"/>
    <x v="0"/>
  </r>
  <r>
    <x v="409"/>
    <s v="Alaska Airlines Inc."/>
    <s v="Alaska Airlines Inc.: AS"/>
    <s v="AS"/>
    <n v="19930"/>
    <x v="398"/>
    <x v="105"/>
    <s v="Anchorage, AK"/>
    <s v="JNU"/>
    <s v="Juneau, AK"/>
    <n v="805"/>
    <n v="802"/>
    <n v="-3"/>
    <n v="10"/>
    <n v="812"/>
    <n v="924"/>
    <n v="5"/>
    <n v="940"/>
    <n v="929"/>
    <n v="-11"/>
    <n v="0"/>
    <n v="0"/>
    <n v="95"/>
    <n v="87"/>
    <n v="72"/>
    <n v="571"/>
    <m/>
    <m/>
    <m/>
    <m/>
    <m/>
    <s v="09:29"/>
    <s v="08:02"/>
    <d v="1899-12-30T01:27:00"/>
    <s v="Morning"/>
    <x v="1"/>
    <x v="3"/>
    <x v="0"/>
  </r>
  <r>
    <x v="410"/>
    <s v="SkyWest Airlines Inc."/>
    <s v="SkyWest Airlines Inc.: OO"/>
    <s v="OO"/>
    <n v="20304"/>
    <x v="399"/>
    <x v="18"/>
    <s v="Dallas/Fort Worth, TX"/>
    <s v="ROW"/>
    <s v="Roswell, NM"/>
    <n v="900"/>
    <n v="855"/>
    <n v="-5"/>
    <n v="26"/>
    <n v="921"/>
    <n v="923"/>
    <n v="5"/>
    <n v="948"/>
    <n v="928"/>
    <n v="-20"/>
    <n v="0"/>
    <n v="0"/>
    <n v="108"/>
    <n v="93"/>
    <n v="62"/>
    <n v="435"/>
    <m/>
    <m/>
    <m/>
    <m/>
    <m/>
    <s v="09:28"/>
    <s v="08:55"/>
    <d v="1899-12-30T00:33:00"/>
    <s v="Morning"/>
    <x v="1"/>
    <x v="2"/>
    <x v="0"/>
  </r>
  <r>
    <x v="411"/>
    <s v="Delta Air Lines Inc."/>
    <s v="Delta Air Lines Inc.: DL"/>
    <s v="DL"/>
    <n v="19790"/>
    <x v="400"/>
    <x v="34"/>
    <s v="Detroit, MI"/>
    <s v="CLT"/>
    <s v="Charlotte, NC"/>
    <n v="700"/>
    <n v="656"/>
    <n v="-4"/>
    <n v="30"/>
    <n v="726"/>
    <n v="856"/>
    <n v="7"/>
    <n v="904"/>
    <n v="903"/>
    <n v="-1"/>
    <n v="0"/>
    <n v="0"/>
    <n v="124"/>
    <n v="127"/>
    <n v="90"/>
    <n v="500"/>
    <m/>
    <m/>
    <m/>
    <m/>
    <m/>
    <s v="09:03"/>
    <s v="06:56"/>
    <d v="1899-12-30T02:07:00"/>
    <s v="Morning"/>
    <x v="1"/>
    <x v="0"/>
    <x v="0"/>
  </r>
  <r>
    <x v="412"/>
    <s v="SkyWest Airlines Inc."/>
    <s v="SkyWest Airlines Inc.: OO"/>
    <s v="OO"/>
    <n v="20304"/>
    <x v="401"/>
    <x v="9"/>
    <s v="Chicago, IL"/>
    <s v="MSP"/>
    <s v="Minneapolis, MN"/>
    <n v="1408"/>
    <n v="1806"/>
    <n v="238"/>
    <n v="16"/>
    <n v="1822"/>
    <n v="1925"/>
    <n v="8"/>
    <n v="1541"/>
    <n v="1933"/>
    <n v="232"/>
    <n v="0"/>
    <n v="0"/>
    <n v="93"/>
    <n v="87"/>
    <n v="63"/>
    <n v="349"/>
    <n v="0"/>
    <n v="232"/>
    <n v="0"/>
    <n v="0"/>
    <n v="0"/>
    <s v="19:33"/>
    <s v="18:06"/>
    <d v="1899-12-30T01:27:00"/>
    <s v="Evening"/>
    <x v="0"/>
    <x v="1"/>
    <x v="1"/>
  </r>
  <r>
    <x v="413"/>
    <s v="Hawaiian Airlines Inc."/>
    <s v="Hawaiian Airlines Inc.: HA"/>
    <s v="HA"/>
    <n v="19690"/>
    <x v="402"/>
    <x v="58"/>
    <s v="San Diego, CA"/>
    <s v="OGG"/>
    <s v="Kahului, HI"/>
    <n v="910"/>
    <n v="934"/>
    <n v="24"/>
    <n v="18"/>
    <n v="952"/>
    <n v="1214"/>
    <n v="5"/>
    <n v="1215"/>
    <n v="1219"/>
    <n v="4"/>
    <n v="0"/>
    <n v="0"/>
    <n v="365"/>
    <n v="345"/>
    <n v="322"/>
    <n v="2541"/>
    <m/>
    <m/>
    <m/>
    <m/>
    <m/>
    <s v="12:19"/>
    <s v="09:34"/>
    <d v="1899-12-30T02:45:00"/>
    <s v="Morning"/>
    <x v="0"/>
    <x v="3"/>
    <x v="0"/>
  </r>
  <r>
    <x v="414"/>
    <s v="Southwest Airlines Co."/>
    <s v="Southwest Airlines Co.: WN"/>
    <s v="WN"/>
    <n v="19393"/>
    <x v="403"/>
    <x v="47"/>
    <s v="Milwaukee, WI"/>
    <s v="SRQ"/>
    <s v="Sarasota/Bradenton, FL"/>
    <n v="915"/>
    <n v="912"/>
    <n v="-3"/>
    <n v="8"/>
    <n v="920"/>
    <n v="1240"/>
    <n v="4"/>
    <n v="1315"/>
    <n v="1244"/>
    <n v="-31"/>
    <n v="0"/>
    <n v="0"/>
    <n v="180"/>
    <n v="152"/>
    <n v="140"/>
    <n v="1113"/>
    <m/>
    <m/>
    <m/>
    <m/>
    <m/>
    <s v="12:44"/>
    <s v="09:12"/>
    <d v="1899-12-30T03:32:00"/>
    <s v="Morning"/>
    <x v="1"/>
    <x v="3"/>
    <x v="0"/>
  </r>
  <r>
    <x v="415"/>
    <s v="Alaska Airlines Inc."/>
    <s v="Alaska Airlines Inc.: AS"/>
    <s v="AS"/>
    <n v="19930"/>
    <x v="404"/>
    <x v="32"/>
    <s v="Los Angeles, CA"/>
    <s v="SEA"/>
    <s v="Seattle, WA"/>
    <n v="700"/>
    <n v="654"/>
    <n v="-6"/>
    <n v="26"/>
    <n v="720"/>
    <n v="955"/>
    <n v="21"/>
    <n v="955"/>
    <n v="1016"/>
    <n v="21"/>
    <n v="0"/>
    <n v="0"/>
    <n v="175"/>
    <n v="202"/>
    <n v="155"/>
    <n v="954"/>
    <n v="0"/>
    <n v="0"/>
    <n v="21"/>
    <n v="0"/>
    <n v="0"/>
    <s v="10:16"/>
    <s v="06:54"/>
    <d v="1899-12-30T03:22:00"/>
    <s v="Morning"/>
    <x v="1"/>
    <x v="2"/>
    <x v="1"/>
  </r>
  <r>
    <x v="416"/>
    <s v="Southwest Airlines Co."/>
    <s v="Southwest Airlines Co.: WN"/>
    <s v="WN"/>
    <n v="19393"/>
    <x v="405"/>
    <x v="9"/>
    <s v="Chicago, IL"/>
    <s v="PHL"/>
    <s v="Philadelphia, PA"/>
    <n v="1305"/>
    <n v="1317"/>
    <n v="12"/>
    <n v="9"/>
    <n v="1326"/>
    <n v="1547"/>
    <n v="4"/>
    <n v="1605"/>
    <n v="1551"/>
    <n v="-14"/>
    <n v="0"/>
    <n v="0"/>
    <n v="120"/>
    <n v="94"/>
    <n v="81"/>
    <n v="668"/>
    <m/>
    <m/>
    <m/>
    <m/>
    <m/>
    <s v="15:51"/>
    <s v="13:17"/>
    <d v="1899-12-30T02:34:00"/>
    <s v="Afternoon"/>
    <x v="1"/>
    <x v="5"/>
    <x v="0"/>
  </r>
  <r>
    <x v="417"/>
    <s v="Frontier Airlines Inc."/>
    <s v="Frontier Airlines Inc.: F9"/>
    <s v="F9"/>
    <n v="20436"/>
    <x v="406"/>
    <x v="38"/>
    <s v="St. Louis, MO"/>
    <s v="MCO"/>
    <s v="Orlando, FL"/>
    <n v="2023"/>
    <n v="2033"/>
    <n v="10"/>
    <n v="16"/>
    <n v="2049"/>
    <n v="2353"/>
    <n v="24"/>
    <n v="2356"/>
    <n v="17"/>
    <n v="21"/>
    <n v="0"/>
    <n v="0"/>
    <n v="153"/>
    <n v="164"/>
    <n v="124"/>
    <n v="882"/>
    <n v="0"/>
    <n v="0"/>
    <n v="11"/>
    <n v="0"/>
    <n v="10"/>
    <s v="00:17"/>
    <s v="20:33"/>
    <n v="-0.84444444444444444"/>
    <s v="Evening"/>
    <x v="0"/>
    <x v="1"/>
    <x v="1"/>
  </r>
  <r>
    <x v="418"/>
    <s v="Horizon Air"/>
    <s v="Horizon Air: QX"/>
    <s v="QX"/>
    <n v="19687"/>
    <x v="407"/>
    <x v="6"/>
    <s v="Seattle, WA"/>
    <s v="PSC"/>
    <s v="Pasco/Kennewick/Richland, WA"/>
    <n v="2257"/>
    <n v="2256"/>
    <n v="-1"/>
    <n v="11"/>
    <n v="2307"/>
    <n v="2343"/>
    <n v="7"/>
    <n v="2350"/>
    <n v="2350"/>
    <n v="0"/>
    <n v="0"/>
    <n v="0"/>
    <n v="53"/>
    <n v="54"/>
    <n v="36"/>
    <n v="172"/>
    <m/>
    <m/>
    <m/>
    <m/>
    <m/>
    <s v="23:50"/>
    <s v="22:56"/>
    <d v="1899-12-30T00:54:00"/>
    <s v="Evening"/>
    <x v="1"/>
    <x v="5"/>
    <x v="0"/>
  </r>
  <r>
    <x v="419"/>
    <s v="Delta Air Lines Inc."/>
    <s v="Delta Air Lines Inc.: DL"/>
    <s v="DL"/>
    <n v="19790"/>
    <x v="408"/>
    <x v="115"/>
    <s v="Pensacola, FL"/>
    <s v="ATL"/>
    <s v="Atlanta, GA"/>
    <n v="520"/>
    <n v="512"/>
    <n v="-8"/>
    <n v="9"/>
    <n v="521"/>
    <n v="709"/>
    <n v="9"/>
    <n v="729"/>
    <n v="718"/>
    <n v="-11"/>
    <n v="0"/>
    <n v="0"/>
    <n v="69"/>
    <n v="66"/>
    <n v="48"/>
    <n v="271"/>
    <m/>
    <m/>
    <m/>
    <m/>
    <m/>
    <s v="07:18"/>
    <s v="05:12"/>
    <d v="1899-12-30T02:06:00"/>
    <s v="Night"/>
    <x v="1"/>
    <x v="5"/>
    <x v="0"/>
  </r>
  <r>
    <x v="420"/>
    <s v="Delta Air Lines Inc."/>
    <s v="Delta Air Lines Inc.: DL"/>
    <s v="DL"/>
    <n v="19790"/>
    <x v="409"/>
    <x v="7"/>
    <s v="Atlanta, GA"/>
    <s v="RSW"/>
    <s v="Fort Myers, FL"/>
    <n v="1221"/>
    <n v="1218"/>
    <n v="-3"/>
    <n v="12"/>
    <n v="1230"/>
    <n v="1340"/>
    <n v="4"/>
    <n v="1400"/>
    <n v="1344"/>
    <n v="-16"/>
    <n v="0"/>
    <n v="0"/>
    <n v="99"/>
    <n v="86"/>
    <n v="70"/>
    <n v="515"/>
    <m/>
    <m/>
    <m/>
    <m/>
    <m/>
    <s v="13:44"/>
    <s v="12:18"/>
    <d v="1899-12-30T01:26:00"/>
    <s v="Afternoon"/>
    <x v="1"/>
    <x v="3"/>
    <x v="0"/>
  </r>
  <r>
    <x v="421"/>
    <s v="American Airlines Inc."/>
    <s v="American Airlines Inc.: AA"/>
    <s v="AA"/>
    <n v="19805"/>
    <x v="410"/>
    <x v="18"/>
    <s v="Dallas/Fort Worth, TX"/>
    <s v="PBI"/>
    <s v="West Palm Beach/Palm Beach, FL"/>
    <n v="1630"/>
    <n v="1625"/>
    <n v="-5"/>
    <n v="12"/>
    <n v="1637"/>
    <n v="1955"/>
    <n v="5"/>
    <n v="2018"/>
    <n v="2000"/>
    <n v="-18"/>
    <n v="0"/>
    <n v="0"/>
    <n v="168"/>
    <n v="155"/>
    <n v="138"/>
    <n v="1102"/>
    <m/>
    <m/>
    <m/>
    <m/>
    <m/>
    <s v="20:00"/>
    <s v="16:25"/>
    <d v="1899-12-30T03:35:00"/>
    <s v="Afternoon"/>
    <x v="1"/>
    <x v="2"/>
    <x v="0"/>
  </r>
  <r>
    <x v="422"/>
    <s v="Spirit Air Lines"/>
    <s v="Spirit Air Lines: NK"/>
    <s v="NK"/>
    <n v="20416"/>
    <x v="411"/>
    <x v="34"/>
    <s v="Detroit, MI"/>
    <s v="LGA"/>
    <s v="New York, NY"/>
    <n v="600"/>
    <n v="602"/>
    <n v="2"/>
    <n v="11"/>
    <n v="613"/>
    <n v="729"/>
    <n v="10"/>
    <n v="740"/>
    <n v="739"/>
    <n v="-1"/>
    <n v="0"/>
    <n v="0"/>
    <n v="100"/>
    <n v="97"/>
    <n v="76"/>
    <n v="502"/>
    <m/>
    <m/>
    <m/>
    <m/>
    <m/>
    <s v="07:39"/>
    <s v="06:02"/>
    <d v="1899-12-30T01:37:00"/>
    <s v="Morning"/>
    <x v="1"/>
    <x v="5"/>
    <x v="0"/>
  </r>
  <r>
    <x v="423"/>
    <s v="Endeavor Air Inc."/>
    <s v="Endeavor Air Inc.: 9E"/>
    <s v="9E"/>
    <n v="20363"/>
    <x v="412"/>
    <x v="15"/>
    <s v="New York, NY"/>
    <s v="DTW"/>
    <s v="Detroit, MI"/>
    <n v="720"/>
    <n v="713"/>
    <n v="-7"/>
    <n v="19"/>
    <n v="732"/>
    <n v="855"/>
    <n v="32"/>
    <n v="921"/>
    <n v="927"/>
    <n v="6"/>
    <n v="0"/>
    <n v="0"/>
    <n v="121"/>
    <n v="134"/>
    <n v="83"/>
    <n v="509"/>
    <m/>
    <m/>
    <m/>
    <m/>
    <m/>
    <s v="09:27"/>
    <s v="07:13"/>
    <d v="1899-12-30T02:14:00"/>
    <s v="Morning"/>
    <x v="1"/>
    <x v="1"/>
    <x v="0"/>
  </r>
  <r>
    <x v="424"/>
    <s v="Envoy Air"/>
    <s v="Envoy Air: MQ"/>
    <s v="MQ"/>
    <n v="20398"/>
    <x v="26"/>
    <x v="71"/>
    <s v="Wichita, KS"/>
    <s v="ORD"/>
    <s v="Chicago, IL"/>
    <n v="648"/>
    <n v="643"/>
    <n v="-5"/>
    <n v="10"/>
    <n v="653"/>
    <n v="819"/>
    <n v="9"/>
    <n v="845"/>
    <n v="828"/>
    <n v="-17"/>
    <n v="0"/>
    <n v="0"/>
    <n v="117"/>
    <n v="105"/>
    <n v="86"/>
    <n v="588"/>
    <m/>
    <m/>
    <m/>
    <m/>
    <m/>
    <s v="08:28"/>
    <s v="06:43"/>
    <d v="1899-12-30T01:45:00"/>
    <s v="Morning"/>
    <x v="1"/>
    <x v="0"/>
    <x v="0"/>
  </r>
  <r>
    <x v="425"/>
    <s v="United Air Lines Inc."/>
    <s v="United Air Lines Inc.: UA"/>
    <s v="UA"/>
    <n v="19977"/>
    <x v="413"/>
    <x v="73"/>
    <s v="Washington, DC"/>
    <s v="ORF"/>
    <s v="Norfolk, VA"/>
    <n v="2230"/>
    <n v="2226"/>
    <n v="-4"/>
    <n v="11"/>
    <n v="2237"/>
    <n v="2315"/>
    <n v="4"/>
    <n v="2328"/>
    <n v="2319"/>
    <n v="-9"/>
    <n v="0"/>
    <n v="0"/>
    <n v="58"/>
    <n v="53"/>
    <n v="38"/>
    <n v="157"/>
    <m/>
    <m/>
    <m/>
    <m/>
    <m/>
    <s v="23:19"/>
    <s v="22:26"/>
    <d v="1899-12-30T00:53:00"/>
    <s v="Evening"/>
    <x v="1"/>
    <x v="0"/>
    <x v="0"/>
  </r>
  <r>
    <x v="426"/>
    <s v="Envoy Air"/>
    <s v="Envoy Air: MQ"/>
    <s v="MQ"/>
    <n v="20398"/>
    <x v="414"/>
    <x v="116"/>
    <s v="La Crosse, WI"/>
    <s v="ORD"/>
    <s v="Chicago, IL"/>
    <n v="613"/>
    <n v="612"/>
    <n v="-1"/>
    <n v="11"/>
    <n v="623"/>
    <n v="705"/>
    <n v="20"/>
    <n v="725"/>
    <n v="725"/>
    <n v="0"/>
    <n v="0"/>
    <n v="0"/>
    <n v="72"/>
    <n v="73"/>
    <n v="42"/>
    <n v="215"/>
    <m/>
    <m/>
    <m/>
    <m/>
    <m/>
    <s v="07:25"/>
    <s v="06:12"/>
    <d v="1899-12-30T01:13:00"/>
    <s v="Morning"/>
    <x v="1"/>
    <x v="3"/>
    <x v="0"/>
  </r>
  <r>
    <x v="427"/>
    <s v="Endeavor Air Inc."/>
    <s v="Endeavor Air Inc.: 9E"/>
    <s v="9E"/>
    <n v="20363"/>
    <x v="415"/>
    <x v="15"/>
    <s v="New York, NY"/>
    <s v="CVG"/>
    <s v="Cincinnati, OH"/>
    <n v="1900"/>
    <n v="1946"/>
    <n v="46"/>
    <n v="28"/>
    <n v="2014"/>
    <n v="2149"/>
    <n v="5"/>
    <n v="2124"/>
    <n v="2154"/>
    <n v="30"/>
    <n v="0"/>
    <n v="0"/>
    <n v="144"/>
    <n v="128"/>
    <n v="95"/>
    <n v="589"/>
    <n v="30"/>
    <n v="0"/>
    <n v="0"/>
    <n v="0"/>
    <n v="0"/>
    <s v="21:54"/>
    <s v="19:46"/>
    <d v="1899-12-30T02:08:00"/>
    <s v="Evening"/>
    <x v="0"/>
    <x v="6"/>
    <x v="1"/>
  </r>
  <r>
    <x v="428"/>
    <s v="SkyWest Airlines Inc."/>
    <s v="SkyWest Airlines Inc.: OO"/>
    <s v="OO"/>
    <n v="20304"/>
    <x v="416"/>
    <x v="117"/>
    <s v="Bend/Redmond, OR"/>
    <s v="LAX"/>
    <s v="Los Angeles, CA"/>
    <n v="1539"/>
    <n v="1529"/>
    <n v="-10"/>
    <n v="11"/>
    <n v="1540"/>
    <n v="1730"/>
    <n v="13"/>
    <n v="1751"/>
    <n v="1743"/>
    <n v="-8"/>
    <n v="0"/>
    <n v="0"/>
    <n v="132"/>
    <n v="134"/>
    <n v="110"/>
    <n v="726"/>
    <m/>
    <m/>
    <m/>
    <m/>
    <m/>
    <s v="17:43"/>
    <s v="15:29"/>
    <d v="1899-12-30T02:14:00"/>
    <s v="Afternoon"/>
    <x v="1"/>
    <x v="4"/>
    <x v="0"/>
  </r>
  <r>
    <x v="429"/>
    <s v="Southwest Airlines Co."/>
    <s v="Southwest Airlines Co.: WN"/>
    <s v="WN"/>
    <n v="19393"/>
    <x v="417"/>
    <x v="7"/>
    <s v="Atlanta, GA"/>
    <s v="BNA"/>
    <s v="Nashville, TN"/>
    <n v="1320"/>
    <n v="1335"/>
    <n v="15"/>
    <n v="6"/>
    <n v="1341"/>
    <n v="1320"/>
    <n v="5"/>
    <n v="1325"/>
    <n v="1325"/>
    <n v="0"/>
    <n v="0"/>
    <n v="0"/>
    <n v="65"/>
    <n v="50"/>
    <n v="39"/>
    <n v="214"/>
    <m/>
    <m/>
    <m/>
    <m/>
    <m/>
    <s v="13:25"/>
    <s v="13:35"/>
    <n v="-6.9444444444444198E-3"/>
    <s v="Afternoon"/>
    <x v="0"/>
    <x v="5"/>
    <x v="0"/>
  </r>
  <r>
    <x v="430"/>
    <s v="American Airlines Inc."/>
    <s v="American Airlines Inc.: AA"/>
    <s v="AA"/>
    <n v="19805"/>
    <x v="418"/>
    <x v="18"/>
    <s v="Dallas/Fort Worth, TX"/>
    <s v="BNA"/>
    <s v="Nashville, TN"/>
    <n v="1102"/>
    <n v="1057"/>
    <n v="-5"/>
    <n v="10"/>
    <n v="1107"/>
    <n v="1224"/>
    <n v="7"/>
    <n v="1253"/>
    <n v="1231"/>
    <n v="-22"/>
    <n v="0"/>
    <n v="0"/>
    <n v="111"/>
    <n v="94"/>
    <n v="77"/>
    <n v="631"/>
    <m/>
    <m/>
    <m/>
    <m/>
    <m/>
    <s v="12:31"/>
    <s v="10:57"/>
    <d v="1899-12-30T01:34:00"/>
    <s v="Morning"/>
    <x v="1"/>
    <x v="1"/>
    <x v="0"/>
  </r>
  <r>
    <x v="431"/>
    <s v="Delta Air Lines Inc."/>
    <s v="Delta Air Lines Inc.: DL"/>
    <s v="DL"/>
    <n v="19790"/>
    <x v="419"/>
    <x v="5"/>
    <s v="Houston, TX"/>
    <s v="ATL"/>
    <s v="Atlanta, GA"/>
    <n v="1745"/>
    <n v="1745"/>
    <n v="0"/>
    <n v="11"/>
    <n v="1756"/>
    <n v="2022"/>
    <n v="9"/>
    <n v="2043"/>
    <n v="2031"/>
    <n v="-12"/>
    <n v="0"/>
    <n v="0"/>
    <n v="118"/>
    <n v="106"/>
    <n v="86"/>
    <n v="689"/>
    <m/>
    <m/>
    <m/>
    <m/>
    <m/>
    <s v="20:31"/>
    <s v="17:45"/>
    <d v="1899-12-30T02:46:00"/>
    <s v="Afternoon"/>
    <x v="1"/>
    <x v="4"/>
    <x v="0"/>
  </r>
  <r>
    <x v="432"/>
    <s v="Hawaiian Airlines Inc."/>
    <s v="Hawaiian Airlines Inc.: HA"/>
    <s v="HA"/>
    <n v="19690"/>
    <x v="181"/>
    <x v="118"/>
    <s v="Kona, HI"/>
    <s v="HNL"/>
    <s v="Honolulu, HI"/>
    <n v="1645"/>
    <n v="1642"/>
    <n v="-3"/>
    <n v="9"/>
    <n v="1651"/>
    <n v="1722"/>
    <n v="10"/>
    <n v="1733"/>
    <n v="1732"/>
    <n v="-1"/>
    <n v="0"/>
    <n v="0"/>
    <n v="48"/>
    <n v="50"/>
    <n v="31"/>
    <n v="163"/>
    <m/>
    <m/>
    <m/>
    <m/>
    <m/>
    <s v="17:32"/>
    <s v="16:42"/>
    <d v="1899-12-30T00:50:00"/>
    <s v="Afternoon"/>
    <x v="1"/>
    <x v="0"/>
    <x v="0"/>
  </r>
  <r>
    <x v="433"/>
    <s v="SkyWest Airlines Inc."/>
    <s v="SkyWest Airlines Inc.: OO"/>
    <s v="OO"/>
    <n v="20304"/>
    <x v="420"/>
    <x v="119"/>
    <s v="Marquette, MI"/>
    <s v="DTW"/>
    <s v="Detroit, MI"/>
    <n v="1810"/>
    <n v="1750"/>
    <n v="-20"/>
    <n v="17"/>
    <n v="1807"/>
    <n v="1903"/>
    <n v="8"/>
    <n v="1938"/>
    <n v="1911"/>
    <n v="-27"/>
    <n v="0"/>
    <n v="0"/>
    <n v="88"/>
    <n v="81"/>
    <n v="56"/>
    <n v="349"/>
    <m/>
    <m/>
    <m/>
    <m/>
    <m/>
    <s v="19:11"/>
    <s v="17:50"/>
    <d v="1899-12-30T01:21:00"/>
    <s v="Afternoon"/>
    <x v="1"/>
    <x v="4"/>
    <x v="0"/>
  </r>
  <r>
    <x v="434"/>
    <s v="Spirit Air Lines"/>
    <s v="Spirit Air Lines: NK"/>
    <s v="NK"/>
    <n v="20416"/>
    <x v="421"/>
    <x v="20"/>
    <s v="Chicago, IL"/>
    <s v="MCO"/>
    <s v="Orlando, FL"/>
    <n v="1835"/>
    <n v="1827"/>
    <n v="-8"/>
    <n v="30"/>
    <n v="1857"/>
    <n v="2201"/>
    <n v="6"/>
    <n v="2219"/>
    <n v="2207"/>
    <n v="-12"/>
    <n v="0"/>
    <n v="0"/>
    <n v="164"/>
    <n v="160"/>
    <n v="124"/>
    <n v="1005"/>
    <m/>
    <m/>
    <m/>
    <m/>
    <m/>
    <s v="22:07"/>
    <s v="18:27"/>
    <d v="1899-12-30T03:40:00"/>
    <s v="Evening"/>
    <x v="1"/>
    <x v="1"/>
    <x v="0"/>
  </r>
  <r>
    <x v="435"/>
    <s v="Delta Air Lines Inc."/>
    <s v="Delta Air Lines Inc.: DL"/>
    <s v="DL"/>
    <n v="19790"/>
    <x v="422"/>
    <x v="7"/>
    <s v="Atlanta, GA"/>
    <s v="HSV"/>
    <s v="Huntsville, AL"/>
    <n v="1850"/>
    <n v="1848"/>
    <n v="-2"/>
    <n v="10"/>
    <n v="1858"/>
    <n v="1831"/>
    <n v="4"/>
    <n v="1845"/>
    <n v="1835"/>
    <n v="-10"/>
    <n v="0"/>
    <n v="0"/>
    <n v="55"/>
    <n v="47"/>
    <n v="33"/>
    <n v="151"/>
    <m/>
    <m/>
    <m/>
    <m/>
    <m/>
    <s v="18:35"/>
    <s v="18:48"/>
    <n v="-9.0277777777777457E-3"/>
    <s v="Evening"/>
    <x v="1"/>
    <x v="2"/>
    <x v="0"/>
  </r>
  <r>
    <x v="436"/>
    <s v="American Airlines Inc."/>
    <s v="American Airlines Inc.: AA"/>
    <s v="AA"/>
    <n v="19805"/>
    <x v="423"/>
    <x v="26"/>
    <s v="Austin, TX"/>
    <s v="DFW"/>
    <s v="Dallas/Fort Worth, TX"/>
    <n v="1111"/>
    <n v="1103"/>
    <n v="-8"/>
    <n v="11"/>
    <n v="1114"/>
    <n v="1152"/>
    <n v="5"/>
    <n v="1224"/>
    <n v="1157"/>
    <n v="-27"/>
    <n v="0"/>
    <n v="0"/>
    <n v="73"/>
    <n v="54"/>
    <n v="38"/>
    <n v="190"/>
    <m/>
    <m/>
    <m/>
    <m/>
    <m/>
    <s v="11:57"/>
    <s v="11:03"/>
    <d v="1899-12-30T00:54:00"/>
    <s v="Morning"/>
    <x v="1"/>
    <x v="4"/>
    <x v="0"/>
  </r>
  <r>
    <x v="437"/>
    <s v="Southwest Airlines Co."/>
    <s v="Southwest Airlines Co.: WN"/>
    <s v="WN"/>
    <n v="19393"/>
    <x v="89"/>
    <x v="33"/>
    <s v="Sacramento, CA"/>
    <s v="DEN"/>
    <s v="Denver, CO"/>
    <n v="1110"/>
    <n v="1104"/>
    <n v="-6"/>
    <n v="7"/>
    <n v="1111"/>
    <n v="1409"/>
    <n v="5"/>
    <n v="1425"/>
    <n v="1414"/>
    <n v="-11"/>
    <n v="0"/>
    <n v="0"/>
    <n v="135"/>
    <n v="130"/>
    <n v="118"/>
    <n v="909"/>
    <m/>
    <m/>
    <m/>
    <m/>
    <m/>
    <s v="14:14"/>
    <s v="11:04"/>
    <d v="1899-12-30T03:10:00"/>
    <s v="Morning"/>
    <x v="1"/>
    <x v="3"/>
    <x v="0"/>
  </r>
  <r>
    <x v="438"/>
    <s v="American Airlines Inc."/>
    <s v="American Airlines Inc.: AA"/>
    <s v="AA"/>
    <n v="19805"/>
    <x v="424"/>
    <x v="31"/>
    <s v="Boston, MA"/>
    <s v="ORD"/>
    <s v="Chicago, IL"/>
    <n v="1734"/>
    <n v="1924"/>
    <n v="110"/>
    <n v="26"/>
    <n v="1950"/>
    <n v="2052"/>
    <n v="24"/>
    <n v="1930"/>
    <n v="2116"/>
    <n v="106"/>
    <n v="0"/>
    <n v="0"/>
    <n v="176"/>
    <n v="172"/>
    <n v="122"/>
    <n v="867"/>
    <n v="2"/>
    <n v="0"/>
    <n v="0"/>
    <n v="0"/>
    <n v="104"/>
    <s v="21:16"/>
    <s v="19:24"/>
    <d v="1899-12-30T01:52:00"/>
    <s v="Evening"/>
    <x v="0"/>
    <x v="0"/>
    <x v="1"/>
  </r>
  <r>
    <x v="439"/>
    <s v="Southwest Airlines Co."/>
    <s v="Southwest Airlines Co.: WN"/>
    <s v="WN"/>
    <n v="19393"/>
    <x v="425"/>
    <x v="35"/>
    <s v="San Antonio, TX"/>
    <s v="MDW"/>
    <s v="Chicago, IL"/>
    <n v="715"/>
    <n v="715"/>
    <n v="0"/>
    <n v="8"/>
    <n v="723"/>
    <n v="934"/>
    <n v="8"/>
    <n v="945"/>
    <n v="942"/>
    <n v="-3"/>
    <n v="0"/>
    <n v="0"/>
    <n v="150"/>
    <n v="147"/>
    <n v="131"/>
    <n v="1036"/>
    <m/>
    <m/>
    <m/>
    <m/>
    <m/>
    <s v="09:42"/>
    <s v="07:15"/>
    <d v="1899-12-30T02:27:00"/>
    <s v="Morning"/>
    <x v="1"/>
    <x v="1"/>
    <x v="0"/>
  </r>
  <r>
    <x v="440"/>
    <s v="SkyWest Airlines Inc."/>
    <s v="SkyWest Airlines Inc.: OO"/>
    <s v="OO"/>
    <n v="20304"/>
    <x v="426"/>
    <x v="5"/>
    <s v="Houston, TX"/>
    <s v="CRP"/>
    <s v="Corpus Christi, TX"/>
    <n v="1810"/>
    <n v="1804"/>
    <n v="-6"/>
    <n v="14"/>
    <n v="1818"/>
    <n v="1856"/>
    <n v="5"/>
    <n v="1924"/>
    <n v="1901"/>
    <n v="-23"/>
    <n v="0"/>
    <n v="0"/>
    <n v="74"/>
    <n v="57"/>
    <n v="38"/>
    <n v="201"/>
    <m/>
    <m/>
    <m/>
    <m/>
    <m/>
    <s v="19:01"/>
    <s v="18:04"/>
    <d v="1899-12-30T00:57:00"/>
    <s v="Evening"/>
    <x v="1"/>
    <x v="1"/>
    <x v="0"/>
  </r>
  <r>
    <x v="441"/>
    <s v="SkyWest Airlines Inc."/>
    <s v="SkyWest Airlines Inc.: OO"/>
    <s v="OO"/>
    <n v="20304"/>
    <x v="427"/>
    <x v="120"/>
    <s v="Colorado Springs, CO"/>
    <s v="SLC"/>
    <s v="Salt Lake City, UT"/>
    <n v="1750"/>
    <n v="1744"/>
    <n v="-6"/>
    <n v="15"/>
    <n v="1759"/>
    <n v="1920"/>
    <n v="5"/>
    <n v="1938"/>
    <n v="1925"/>
    <n v="-13"/>
    <n v="0"/>
    <n v="0"/>
    <n v="108"/>
    <n v="101"/>
    <n v="81"/>
    <n v="411"/>
    <m/>
    <m/>
    <m/>
    <m/>
    <m/>
    <s v="19:25"/>
    <s v="17:44"/>
    <d v="1899-12-30T01:41:00"/>
    <s v="Afternoon"/>
    <x v="1"/>
    <x v="1"/>
    <x v="0"/>
  </r>
  <r>
    <x v="442"/>
    <s v="Delta Air Lines Inc."/>
    <s v="Delta Air Lines Inc.: DL"/>
    <s v="DL"/>
    <n v="19790"/>
    <x v="428"/>
    <x v="6"/>
    <s v="Seattle, WA"/>
    <s v="DTW"/>
    <s v="Detroit, MI"/>
    <n v="2259"/>
    <n v="2253"/>
    <n v="-6"/>
    <n v="11"/>
    <n v="2304"/>
    <n v="532"/>
    <n v="7"/>
    <n v="553"/>
    <n v="539"/>
    <n v="-14"/>
    <n v="0"/>
    <n v="0"/>
    <n v="234"/>
    <n v="226"/>
    <n v="208"/>
    <n v="1927"/>
    <m/>
    <m/>
    <m/>
    <m/>
    <m/>
    <s v="05:39"/>
    <s v="22:53"/>
    <n v="-0.71805555555555567"/>
    <s v="Evening"/>
    <x v="1"/>
    <x v="3"/>
    <x v="0"/>
  </r>
  <r>
    <x v="443"/>
    <s v="Alaska Airlines Inc."/>
    <s v="Alaska Airlines Inc.: AS"/>
    <s v="AS"/>
    <n v="19930"/>
    <x v="429"/>
    <x v="6"/>
    <s v="Seattle, WA"/>
    <s v="ANC"/>
    <s v="Anchorage, AK"/>
    <n v="2210"/>
    <n v="2332"/>
    <n v="82"/>
    <n v="21"/>
    <n v="2353"/>
    <n v="155"/>
    <n v="5"/>
    <n v="45"/>
    <n v="200"/>
    <n v="75"/>
    <n v="0"/>
    <n v="0"/>
    <n v="215"/>
    <n v="208"/>
    <n v="182"/>
    <n v="1448"/>
    <n v="0"/>
    <n v="0"/>
    <n v="0"/>
    <n v="0"/>
    <n v="75"/>
    <s v="02:00"/>
    <s v="23:32"/>
    <n v="-0.89722222222222214"/>
    <s v="Evening"/>
    <x v="0"/>
    <x v="3"/>
    <x v="1"/>
  </r>
  <r>
    <x v="444"/>
    <s v="American Airlines Inc."/>
    <s v="American Airlines Inc.: AA"/>
    <s v="AA"/>
    <n v="19805"/>
    <x v="430"/>
    <x v="32"/>
    <s v="Los Angeles, CA"/>
    <s v="BNA"/>
    <s v="Nashville, TN"/>
    <n v="2309"/>
    <n v="2322"/>
    <n v="13"/>
    <n v="14"/>
    <n v="2336"/>
    <n v="508"/>
    <n v="6"/>
    <n v="505"/>
    <n v="514"/>
    <n v="9"/>
    <n v="0"/>
    <n v="0"/>
    <n v="236"/>
    <n v="232"/>
    <n v="212"/>
    <n v="1797"/>
    <m/>
    <m/>
    <m/>
    <m/>
    <m/>
    <s v="05:14"/>
    <s v="23:22"/>
    <n v="-0.75555555555555554"/>
    <s v="Evening"/>
    <x v="0"/>
    <x v="4"/>
    <x v="0"/>
  </r>
  <r>
    <x v="445"/>
    <s v="Endeavor Air Inc."/>
    <s v="Endeavor Air Inc.: 9E"/>
    <s v="9E"/>
    <n v="20363"/>
    <x v="431"/>
    <x v="121"/>
    <s v="Mobile, AL"/>
    <s v="ATL"/>
    <s v="Atlanta, GA"/>
    <n v="1446"/>
    <n v="1439"/>
    <n v="-7"/>
    <n v="21"/>
    <n v="1500"/>
    <n v="1650"/>
    <n v="8"/>
    <n v="1714"/>
    <n v="1658"/>
    <n v="-16"/>
    <n v="0"/>
    <n v="0"/>
    <n v="88"/>
    <n v="79"/>
    <n v="50"/>
    <n v="302"/>
    <m/>
    <m/>
    <m/>
    <m/>
    <m/>
    <s v="16:58"/>
    <s v="14:39"/>
    <d v="1899-12-30T02:19:00"/>
    <s v="Afternoon"/>
    <x v="1"/>
    <x v="5"/>
    <x v="0"/>
  </r>
  <r>
    <x v="446"/>
    <s v="Southwest Airlines Co."/>
    <s v="Southwest Airlines Co.: WN"/>
    <s v="WN"/>
    <n v="19393"/>
    <x v="432"/>
    <x v="94"/>
    <s v="Oklahoma City, OK"/>
    <s v="ATL"/>
    <s v="Atlanta, GA"/>
    <n v="1755"/>
    <n v="1811"/>
    <n v="16"/>
    <n v="9"/>
    <n v="1820"/>
    <n v="2048"/>
    <n v="5"/>
    <n v="2055"/>
    <n v="2053"/>
    <n v="-2"/>
    <n v="0"/>
    <n v="0"/>
    <n v="120"/>
    <n v="102"/>
    <n v="88"/>
    <n v="761"/>
    <m/>
    <m/>
    <m/>
    <m/>
    <m/>
    <s v="20:53"/>
    <s v="18:11"/>
    <d v="1899-12-30T02:42:00"/>
    <s v="Evening"/>
    <x v="1"/>
    <x v="3"/>
    <x v="0"/>
  </r>
  <r>
    <x v="447"/>
    <s v="Southwest Airlines Co."/>
    <s v="Southwest Airlines Co.: WN"/>
    <s v="WN"/>
    <n v="19393"/>
    <x v="407"/>
    <x v="31"/>
    <s v="Boston, MA"/>
    <s v="HOU"/>
    <s v="Houston, TX"/>
    <n v="1255"/>
    <n v="1251"/>
    <n v="-4"/>
    <n v="20"/>
    <n v="1311"/>
    <n v="1601"/>
    <n v="5"/>
    <n v="1615"/>
    <n v="1606"/>
    <n v="-9"/>
    <n v="0"/>
    <n v="0"/>
    <n v="260"/>
    <n v="255"/>
    <n v="230"/>
    <n v="1609"/>
    <m/>
    <m/>
    <m/>
    <m/>
    <m/>
    <s v="16:06"/>
    <s v="12:51"/>
    <d v="1899-12-30T03:15:00"/>
    <s v="Afternoon"/>
    <x v="1"/>
    <x v="2"/>
    <x v="0"/>
  </r>
  <r>
    <x v="448"/>
    <s v="Southwest Airlines Co."/>
    <s v="Southwest Airlines Co.: WN"/>
    <s v="WN"/>
    <n v="19393"/>
    <x v="433"/>
    <x v="6"/>
    <s v="Seattle, WA"/>
    <s v="DEN"/>
    <s v="Denver, CO"/>
    <n v="1125"/>
    <n v="1130"/>
    <n v="5"/>
    <n v="22"/>
    <n v="1152"/>
    <n v="1455"/>
    <n v="9"/>
    <n v="1510"/>
    <n v="1504"/>
    <n v="-6"/>
    <n v="0"/>
    <n v="0"/>
    <n v="165"/>
    <n v="154"/>
    <n v="123"/>
    <n v="1024"/>
    <m/>
    <m/>
    <m/>
    <m/>
    <m/>
    <s v="15:04"/>
    <s v="11:30"/>
    <d v="1899-12-30T03:34:00"/>
    <s v="Morning"/>
    <x v="1"/>
    <x v="2"/>
    <x v="0"/>
  </r>
  <r>
    <x v="449"/>
    <s v="American Airlines Inc."/>
    <s v="American Airlines Inc.: AA"/>
    <s v="AA"/>
    <n v="19805"/>
    <x v="434"/>
    <x v="94"/>
    <s v="Oklahoma City, OK"/>
    <s v="DFW"/>
    <s v="Dallas/Fort Worth, TX"/>
    <n v="1837"/>
    <n v="1849"/>
    <n v="12"/>
    <n v="12"/>
    <n v="1901"/>
    <n v="1932"/>
    <n v="5"/>
    <n v="1941"/>
    <n v="1937"/>
    <n v="-4"/>
    <n v="0"/>
    <n v="0"/>
    <n v="64"/>
    <n v="48"/>
    <n v="31"/>
    <n v="175"/>
    <m/>
    <m/>
    <m/>
    <m/>
    <m/>
    <s v="19:37"/>
    <s v="18:49"/>
    <d v="1899-12-30T00:48:00"/>
    <s v="Evening"/>
    <x v="1"/>
    <x v="3"/>
    <x v="0"/>
  </r>
  <r>
    <x v="450"/>
    <s v="Allegiant Air"/>
    <s v="Allegiant Air: G4"/>
    <s v="G4"/>
    <n v="20368"/>
    <x v="435"/>
    <x v="122"/>
    <s v="Asheville, NC"/>
    <s v="SFB"/>
    <s v="Sanford, FL"/>
    <n v="2152"/>
    <n v="2153"/>
    <n v="1"/>
    <n v="8"/>
    <n v="2201"/>
    <n v="2310"/>
    <n v="9"/>
    <n v="2318"/>
    <n v="2319"/>
    <n v="1"/>
    <n v="0"/>
    <n v="0"/>
    <n v="86"/>
    <n v="86"/>
    <n v="69"/>
    <n v="465"/>
    <m/>
    <m/>
    <m/>
    <m/>
    <m/>
    <s v="23:19"/>
    <s v="21:53"/>
    <d v="1899-12-30T01:26:00"/>
    <s v="Evening"/>
    <x v="0"/>
    <x v="5"/>
    <x v="0"/>
  </r>
  <r>
    <x v="451"/>
    <s v="SkyWest Airlines Inc."/>
    <s v="SkyWest Airlines Inc.: OO"/>
    <s v="OO"/>
    <n v="20304"/>
    <x v="436"/>
    <x v="18"/>
    <s v="Dallas/Fort Worth, TX"/>
    <s v="ASE"/>
    <s v="Aspen, CO"/>
    <n v="1739"/>
    <n v="1739"/>
    <n v="0"/>
    <n v="16"/>
    <n v="1755"/>
    <n v="1853"/>
    <n v="3"/>
    <n v="1909"/>
    <n v="1856"/>
    <n v="-13"/>
    <n v="0"/>
    <n v="0"/>
    <n v="150"/>
    <n v="137"/>
    <n v="118"/>
    <n v="701"/>
    <m/>
    <m/>
    <m/>
    <m/>
    <m/>
    <s v="18:56"/>
    <s v="17:39"/>
    <d v="1899-12-30T01:17:00"/>
    <s v="Afternoon"/>
    <x v="1"/>
    <x v="5"/>
    <x v="0"/>
  </r>
  <r>
    <x v="452"/>
    <s v="JetBlue Airways"/>
    <s v="JetBlue Airways: B6"/>
    <s v="B6"/>
    <n v="20409"/>
    <x v="437"/>
    <x v="15"/>
    <s v="New York, NY"/>
    <s v="RDU"/>
    <s v="Raleigh/Durham, NC"/>
    <n v="730"/>
    <n v="826"/>
    <n v="56"/>
    <n v="21"/>
    <n v="847"/>
    <n v="1001"/>
    <n v="3"/>
    <n v="924"/>
    <n v="1004"/>
    <n v="40"/>
    <n v="0"/>
    <n v="0"/>
    <n v="114"/>
    <n v="98"/>
    <n v="74"/>
    <n v="427"/>
    <n v="40"/>
    <n v="0"/>
    <n v="0"/>
    <n v="0"/>
    <n v="0"/>
    <s v="10:04"/>
    <s v="08:26"/>
    <d v="1899-12-30T01:38:00"/>
    <s v="Morning"/>
    <x v="0"/>
    <x v="4"/>
    <x v="1"/>
  </r>
  <r>
    <x v="453"/>
    <s v="Southwest Airlines Co."/>
    <s v="Southwest Airlines Co.: WN"/>
    <s v="WN"/>
    <n v="19393"/>
    <x v="438"/>
    <x v="48"/>
    <s v="Orlando, FL"/>
    <s v="BWI"/>
    <s v="Baltimore, MD"/>
    <n v="910"/>
    <n v="950"/>
    <n v="40"/>
    <n v="11"/>
    <n v="1001"/>
    <n v="1141"/>
    <n v="5"/>
    <n v="1120"/>
    <n v="1146"/>
    <n v="26"/>
    <n v="0"/>
    <n v="0"/>
    <n v="130"/>
    <n v="116"/>
    <n v="100"/>
    <n v="787"/>
    <n v="19"/>
    <n v="0"/>
    <n v="0"/>
    <n v="0"/>
    <n v="7"/>
    <s v="11:46"/>
    <s v="09:50"/>
    <d v="1899-12-30T01:56:00"/>
    <s v="Morning"/>
    <x v="0"/>
    <x v="6"/>
    <x v="1"/>
  </r>
  <r>
    <x v="454"/>
    <s v="JetBlue Airways"/>
    <s v="JetBlue Airways: B6"/>
    <s v="B6"/>
    <n v="20409"/>
    <x v="439"/>
    <x v="6"/>
    <s v="Seattle, WA"/>
    <s v="JFK"/>
    <s v="New York, NY"/>
    <n v="1332"/>
    <n v="1359"/>
    <n v="27"/>
    <n v="15"/>
    <n v="1414"/>
    <n v="2209"/>
    <n v="11"/>
    <n v="2205"/>
    <n v="2220"/>
    <n v="15"/>
    <n v="0"/>
    <n v="0"/>
    <n v="333"/>
    <n v="321"/>
    <n v="295"/>
    <n v="2422"/>
    <n v="15"/>
    <n v="0"/>
    <n v="0"/>
    <n v="0"/>
    <n v="0"/>
    <s v="22:20"/>
    <s v="13:59"/>
    <d v="1899-12-30T08:21:00"/>
    <s v="Afternoon"/>
    <x v="0"/>
    <x v="3"/>
    <x v="0"/>
  </r>
  <r>
    <x v="455"/>
    <s v="PSA Airlines Inc."/>
    <s v="PSA Airlines Inc.: OH"/>
    <s v="OH"/>
    <n v="20397"/>
    <x v="440"/>
    <x v="123"/>
    <s v="Baton Rouge, LA"/>
    <s v="DFW"/>
    <s v="Dallas/Fort Worth, TX"/>
    <n v="1225"/>
    <n v="1218"/>
    <n v="-7"/>
    <n v="24"/>
    <n v="1242"/>
    <n v="1340"/>
    <n v="20"/>
    <n v="1404"/>
    <n v="1400"/>
    <n v="-4"/>
    <n v="0"/>
    <n v="0"/>
    <n v="99"/>
    <n v="102"/>
    <n v="58"/>
    <n v="383"/>
    <m/>
    <m/>
    <m/>
    <m/>
    <m/>
    <s v="14:00"/>
    <s v="12:18"/>
    <d v="1899-12-30T01:42:00"/>
    <s v="Afternoon"/>
    <x v="1"/>
    <x v="0"/>
    <x v="0"/>
  </r>
  <r>
    <x v="456"/>
    <s v="American Airlines Inc."/>
    <s v="American Airlines Inc.: AA"/>
    <s v="AA"/>
    <n v="19805"/>
    <x v="441"/>
    <x v="3"/>
    <s v="Washington, DC"/>
    <s v="LAX"/>
    <s v="Los Angeles, CA"/>
    <n v="1736"/>
    <n v="1729"/>
    <n v="-7"/>
    <n v="21"/>
    <n v="1750"/>
    <n v="1943"/>
    <n v="5"/>
    <n v="2039"/>
    <n v="1948"/>
    <n v="-51"/>
    <n v="0"/>
    <n v="0"/>
    <n v="363"/>
    <n v="319"/>
    <n v="293"/>
    <n v="2311"/>
    <m/>
    <m/>
    <m/>
    <m/>
    <m/>
    <s v="19:48"/>
    <s v="17:29"/>
    <d v="1899-12-30T02:19:00"/>
    <s v="Afternoon"/>
    <x v="1"/>
    <x v="5"/>
    <x v="0"/>
  </r>
  <r>
    <x v="457"/>
    <s v="SkyWest Airlines Inc."/>
    <s v="SkyWest Airlines Inc.: OO"/>
    <s v="OO"/>
    <n v="20304"/>
    <x v="442"/>
    <x v="34"/>
    <s v="Detroit, MI"/>
    <s v="MCI"/>
    <s v="Kansas City, MO"/>
    <n v="1405"/>
    <n v="1359"/>
    <n v="-6"/>
    <n v="15"/>
    <n v="1414"/>
    <n v="1442"/>
    <n v="7"/>
    <n v="1506"/>
    <n v="1449"/>
    <n v="-17"/>
    <n v="0"/>
    <n v="0"/>
    <n v="121"/>
    <n v="110"/>
    <n v="88"/>
    <n v="629"/>
    <m/>
    <m/>
    <m/>
    <m/>
    <m/>
    <s v="14:49"/>
    <s v="13:59"/>
    <d v="1899-12-30T00:50:00"/>
    <s v="Afternoon"/>
    <x v="1"/>
    <x v="2"/>
    <x v="0"/>
  </r>
  <r>
    <x v="458"/>
    <s v="Southwest Airlines Co."/>
    <s v="Southwest Airlines Co.: WN"/>
    <s v="WN"/>
    <n v="19393"/>
    <x v="443"/>
    <x v="28"/>
    <s v="Manchester, NH"/>
    <s v="MDW"/>
    <s v="Chicago, IL"/>
    <n v="1835"/>
    <n v="1917"/>
    <n v="42"/>
    <n v="10"/>
    <n v="1927"/>
    <n v="2028"/>
    <n v="29"/>
    <n v="2000"/>
    <n v="2057"/>
    <n v="57"/>
    <n v="0"/>
    <n v="0"/>
    <n v="145"/>
    <n v="160"/>
    <n v="121"/>
    <n v="838"/>
    <n v="0"/>
    <n v="0"/>
    <n v="15"/>
    <n v="0"/>
    <n v="42"/>
    <s v="20:57"/>
    <s v="19:17"/>
    <d v="1899-12-30T01:40:00"/>
    <s v="Evening"/>
    <x v="0"/>
    <x v="2"/>
    <x v="1"/>
  </r>
  <r>
    <x v="459"/>
    <s v="Republic Airline"/>
    <s v="Republic Airline: YX"/>
    <s v="YX"/>
    <n v="20452"/>
    <x v="444"/>
    <x v="3"/>
    <s v="Washington, DC"/>
    <s v="PVD"/>
    <s v="Providence, RI"/>
    <n v="1800"/>
    <n v="0"/>
    <n v="0"/>
    <m/>
    <m/>
    <m/>
    <m/>
    <n v="1919"/>
    <n v="0"/>
    <n v="0"/>
    <n v="1"/>
    <n v="0"/>
    <n v="79"/>
    <m/>
    <m/>
    <n v="356"/>
    <m/>
    <m/>
    <m/>
    <m/>
    <m/>
    <s v="00:00"/>
    <s v="00:00"/>
    <d v="1899-12-30T00:00:00"/>
    <s v="Night"/>
    <x v="0"/>
    <x v="0"/>
    <x v="0"/>
  </r>
  <r>
    <x v="460"/>
    <s v="American Airlines Inc."/>
    <s v="American Airlines Inc.: AA"/>
    <s v="AA"/>
    <n v="19805"/>
    <x v="445"/>
    <x v="18"/>
    <s v="Dallas/Fort Worth, TX"/>
    <s v="GSP"/>
    <s v="Greer, SC"/>
    <n v="1020"/>
    <n v="1101"/>
    <n v="41"/>
    <n v="10"/>
    <n v="1111"/>
    <n v="1400"/>
    <n v="9"/>
    <n v="1338"/>
    <n v="1409"/>
    <n v="31"/>
    <n v="0"/>
    <n v="0"/>
    <n v="138"/>
    <n v="128"/>
    <n v="109"/>
    <n v="862"/>
    <n v="0"/>
    <n v="9"/>
    <n v="0"/>
    <n v="0"/>
    <n v="22"/>
    <s v="14:09"/>
    <s v="11:01"/>
    <d v="1899-12-30T03:08:00"/>
    <s v="Morning"/>
    <x v="0"/>
    <x v="6"/>
    <x v="1"/>
  </r>
  <r>
    <x v="461"/>
    <s v="JetBlue Airways"/>
    <s v="JetBlue Airways: B6"/>
    <s v="B6"/>
    <n v="20409"/>
    <x v="446"/>
    <x v="31"/>
    <s v="Boston, MA"/>
    <s v="JFK"/>
    <s v="New York, NY"/>
    <n v="600"/>
    <n v="601"/>
    <n v="1"/>
    <n v="19"/>
    <n v="620"/>
    <n v="703"/>
    <n v="11"/>
    <n v="713"/>
    <n v="714"/>
    <n v="1"/>
    <n v="0"/>
    <n v="0"/>
    <n v="73"/>
    <n v="73"/>
    <n v="43"/>
    <n v="187"/>
    <m/>
    <m/>
    <m/>
    <m/>
    <m/>
    <s v="07:14"/>
    <s v="06:01"/>
    <d v="1899-12-30T01:13:00"/>
    <s v="Morning"/>
    <x v="0"/>
    <x v="6"/>
    <x v="0"/>
  </r>
  <r>
    <x v="462"/>
    <s v="Delta Air Lines Inc."/>
    <s v="Delta Air Lines Inc.: DL"/>
    <s v="DL"/>
    <n v="19790"/>
    <x v="447"/>
    <x v="1"/>
    <s v="Minneapolis, MN"/>
    <s v="LAS"/>
    <s v="Las Vegas, NV"/>
    <n v="2130"/>
    <n v="2126"/>
    <n v="-4"/>
    <n v="13"/>
    <n v="2139"/>
    <n v="2226"/>
    <n v="27"/>
    <n v="2257"/>
    <n v="2253"/>
    <n v="-4"/>
    <n v="0"/>
    <n v="0"/>
    <n v="207"/>
    <n v="207"/>
    <n v="167"/>
    <n v="1299"/>
    <m/>
    <m/>
    <m/>
    <m/>
    <m/>
    <s v="22:53"/>
    <s v="21:26"/>
    <d v="1899-12-30T01:27:00"/>
    <s v="Evening"/>
    <x v="1"/>
    <x v="6"/>
    <x v="0"/>
  </r>
  <r>
    <x v="463"/>
    <s v="Republic Airline"/>
    <s v="Republic Airline: YX"/>
    <s v="YX"/>
    <n v="20452"/>
    <x v="448"/>
    <x v="54"/>
    <s v="Newark, NJ"/>
    <s v="PIT"/>
    <s v="Pittsburgh, PA"/>
    <n v="2059"/>
    <n v="2057"/>
    <n v="-2"/>
    <n v="23"/>
    <n v="2120"/>
    <n v="2221"/>
    <n v="5"/>
    <n v="2239"/>
    <n v="2226"/>
    <n v="-13"/>
    <n v="0"/>
    <n v="0"/>
    <n v="100"/>
    <n v="89"/>
    <n v="61"/>
    <n v="319"/>
    <m/>
    <m/>
    <m/>
    <m/>
    <m/>
    <s v="22:26"/>
    <s v="20:57"/>
    <d v="1899-12-30T01:29:00"/>
    <s v="Evening"/>
    <x v="1"/>
    <x v="1"/>
    <x v="0"/>
  </r>
  <r>
    <x v="464"/>
    <s v="United Air Lines Inc."/>
    <s v="United Air Lines Inc.: UA"/>
    <s v="UA"/>
    <n v="19977"/>
    <x v="449"/>
    <x v="5"/>
    <s v="Houston, TX"/>
    <s v="LAX"/>
    <s v="Los Angeles, CA"/>
    <n v="1008"/>
    <n v="1014"/>
    <n v="6"/>
    <n v="26"/>
    <n v="1040"/>
    <n v="1149"/>
    <n v="9"/>
    <n v="1159"/>
    <n v="1158"/>
    <n v="-1"/>
    <n v="0"/>
    <n v="0"/>
    <n v="231"/>
    <n v="224"/>
    <n v="189"/>
    <n v="1379"/>
    <m/>
    <m/>
    <m/>
    <m/>
    <m/>
    <s v="11:58"/>
    <s v="10:14"/>
    <d v="1899-12-30T01:44:00"/>
    <s v="Morning"/>
    <x v="1"/>
    <x v="5"/>
    <x v="0"/>
  </r>
  <r>
    <x v="465"/>
    <s v="Endeavor Air Inc."/>
    <s v="Endeavor Air Inc.: 9E"/>
    <s v="9E"/>
    <n v="20363"/>
    <x v="450"/>
    <x v="34"/>
    <s v="Detroit, MI"/>
    <s v="CVG"/>
    <s v="Cincinnati, OH"/>
    <n v="1226"/>
    <n v="1224"/>
    <n v="-2"/>
    <n v="14"/>
    <n v="1238"/>
    <n v="1326"/>
    <n v="4"/>
    <n v="1335"/>
    <n v="1330"/>
    <n v="-5"/>
    <n v="0"/>
    <n v="0"/>
    <n v="69"/>
    <n v="66"/>
    <n v="48"/>
    <n v="229"/>
    <m/>
    <m/>
    <m/>
    <m/>
    <m/>
    <s v="13:30"/>
    <s v="12:24"/>
    <d v="1899-12-30T01:06:00"/>
    <s v="Afternoon"/>
    <x v="1"/>
    <x v="2"/>
    <x v="0"/>
  </r>
  <r>
    <x v="466"/>
    <s v="SkyWest Airlines Inc."/>
    <s v="SkyWest Airlines Inc.: OO"/>
    <s v="OO"/>
    <n v="20304"/>
    <x v="451"/>
    <x v="0"/>
    <s v="Denver, CO"/>
    <s v="SAV"/>
    <s v="Savannah, GA"/>
    <n v="945"/>
    <n v="955"/>
    <n v="10"/>
    <n v="46"/>
    <n v="1041"/>
    <n v="1528"/>
    <n v="6"/>
    <n v="1524"/>
    <n v="1534"/>
    <n v="10"/>
    <n v="0"/>
    <n v="0"/>
    <n v="219"/>
    <n v="219"/>
    <n v="167"/>
    <n v="1414"/>
    <m/>
    <m/>
    <m/>
    <m/>
    <m/>
    <s v="15:34"/>
    <s v="09:55"/>
    <d v="1899-12-30T05:39:00"/>
    <s v="Morning"/>
    <x v="0"/>
    <x v="4"/>
    <x v="0"/>
  </r>
  <r>
    <x v="467"/>
    <s v="ExpressJet Airlines LLC d/b/a aha!"/>
    <s v="ExpressJet Airlines LLC d/b/a aha!: EV"/>
    <s v="EV"/>
    <n v="20366"/>
    <x v="452"/>
    <x v="59"/>
    <s v="Birmingham, AL"/>
    <s v="IAH"/>
    <s v="Houston, TX"/>
    <n v="635"/>
    <n v="635"/>
    <n v="0"/>
    <n v="5"/>
    <n v="640"/>
    <n v="835"/>
    <n v="8"/>
    <n v="855"/>
    <n v="843"/>
    <n v="-12"/>
    <n v="0"/>
    <n v="0"/>
    <n v="140"/>
    <n v="128"/>
    <n v="115"/>
    <n v="562"/>
    <m/>
    <m/>
    <m/>
    <m/>
    <m/>
    <s v="08:43"/>
    <s v="06:35"/>
    <d v="1899-12-30T02:08:00"/>
    <s v="Morning"/>
    <x v="1"/>
    <x v="4"/>
    <x v="0"/>
  </r>
  <r>
    <x v="468"/>
    <s v="SkyWest Airlines Inc."/>
    <s v="SkyWest Airlines Inc.: OO"/>
    <s v="OO"/>
    <n v="20304"/>
    <x v="453"/>
    <x v="124"/>
    <s v="Cedar City, UT"/>
    <s v="SLC"/>
    <s v="Salt Lake City, UT"/>
    <n v="1541"/>
    <n v="1539"/>
    <n v="-2"/>
    <n v="12"/>
    <n v="1551"/>
    <n v="1631"/>
    <n v="9"/>
    <n v="1649"/>
    <n v="1640"/>
    <n v="-9"/>
    <n v="0"/>
    <n v="0"/>
    <n v="68"/>
    <n v="61"/>
    <n v="40"/>
    <n v="221"/>
    <m/>
    <m/>
    <m/>
    <m/>
    <m/>
    <s v="16:40"/>
    <s v="15:39"/>
    <d v="1899-12-30T01:01:00"/>
    <s v="Afternoon"/>
    <x v="1"/>
    <x v="0"/>
    <x v="0"/>
  </r>
  <r>
    <x v="469"/>
    <s v="Envoy Air"/>
    <s v="Envoy Air: MQ"/>
    <s v="MQ"/>
    <n v="20398"/>
    <x v="454"/>
    <x v="52"/>
    <s v="Richmond, VA"/>
    <s v="ORD"/>
    <s v="Chicago, IL"/>
    <n v="1021"/>
    <n v="0"/>
    <n v="0"/>
    <m/>
    <m/>
    <m/>
    <m/>
    <n v="1140"/>
    <n v="0"/>
    <n v="0"/>
    <n v="1"/>
    <n v="0"/>
    <n v="139"/>
    <m/>
    <m/>
    <n v="642"/>
    <m/>
    <m/>
    <m/>
    <m/>
    <m/>
    <s v="00:00"/>
    <s v="00:00"/>
    <d v="1899-12-30T00:00:00"/>
    <s v="Night"/>
    <x v="0"/>
    <x v="6"/>
    <x v="0"/>
  </r>
  <r>
    <x v="470"/>
    <s v="PSA Airlines Inc."/>
    <s v="PSA Airlines Inc.: OH"/>
    <s v="OH"/>
    <n v="20397"/>
    <x v="455"/>
    <x v="95"/>
    <s v="Providence, RI"/>
    <s v="DCA"/>
    <s v="Washington, DC"/>
    <n v="603"/>
    <n v="558"/>
    <n v="-5"/>
    <n v="13"/>
    <n v="611"/>
    <n v="721"/>
    <n v="6"/>
    <n v="737"/>
    <n v="727"/>
    <n v="-10"/>
    <n v="0"/>
    <n v="0"/>
    <n v="94"/>
    <n v="89"/>
    <n v="70"/>
    <n v="356"/>
    <m/>
    <m/>
    <m/>
    <m/>
    <m/>
    <s v="07:27"/>
    <s v="05:58"/>
    <d v="1899-12-30T01:29:00"/>
    <s v="Night"/>
    <x v="1"/>
    <x v="4"/>
    <x v="0"/>
  </r>
  <r>
    <x v="471"/>
    <s v="PSA Airlines Inc."/>
    <s v="PSA Airlines Inc.: OH"/>
    <s v="OH"/>
    <n v="20397"/>
    <x v="456"/>
    <x v="19"/>
    <s v="Charlotte, NC"/>
    <s v="VPS"/>
    <s v="Valparaiso, FL"/>
    <n v="1710"/>
    <n v="1721"/>
    <n v="11"/>
    <n v="21"/>
    <n v="1742"/>
    <n v="1752"/>
    <n v="21"/>
    <n v="1755"/>
    <n v="1813"/>
    <n v="18"/>
    <n v="0"/>
    <n v="0"/>
    <n v="105"/>
    <n v="112"/>
    <n v="70"/>
    <n v="460"/>
    <n v="0"/>
    <n v="0"/>
    <n v="7"/>
    <n v="0"/>
    <n v="11"/>
    <s v="18:13"/>
    <s v="17:21"/>
    <d v="1899-12-30T00:52:00"/>
    <s v="Afternoon"/>
    <x v="0"/>
    <x v="5"/>
    <x v="1"/>
  </r>
  <r>
    <x v="472"/>
    <s v="Delta Air Lines Inc."/>
    <s v="Delta Air Lines Inc.: DL"/>
    <s v="DL"/>
    <n v="19790"/>
    <x v="457"/>
    <x v="3"/>
    <s v="Washington, DC"/>
    <s v="JFK"/>
    <s v="New York, NY"/>
    <n v="600"/>
    <n v="554"/>
    <n v="-6"/>
    <n v="12"/>
    <n v="606"/>
    <n v="653"/>
    <n v="6"/>
    <n v="717"/>
    <n v="659"/>
    <n v="-18"/>
    <n v="0"/>
    <n v="0"/>
    <n v="77"/>
    <n v="65"/>
    <n v="47"/>
    <n v="213"/>
    <m/>
    <m/>
    <m/>
    <m/>
    <m/>
    <s v="06:59"/>
    <s v="05:54"/>
    <d v="1899-12-30T01:05:00"/>
    <s v="Night"/>
    <x v="1"/>
    <x v="4"/>
    <x v="0"/>
  </r>
  <r>
    <x v="473"/>
    <s v="JetBlue Airways"/>
    <s v="JetBlue Airways: B6"/>
    <s v="B6"/>
    <n v="20409"/>
    <x v="191"/>
    <x v="36"/>
    <s v="New Orleans, LA"/>
    <s v="BOS"/>
    <s v="Boston, MA"/>
    <n v="1033"/>
    <n v="2030"/>
    <n v="597"/>
    <n v="19"/>
    <n v="2049"/>
    <n v="53"/>
    <n v="4"/>
    <n v="1501"/>
    <n v="57"/>
    <n v="596"/>
    <n v="0"/>
    <n v="0"/>
    <n v="208"/>
    <n v="207"/>
    <n v="184"/>
    <n v="1368"/>
    <n v="437"/>
    <n v="0"/>
    <n v="0"/>
    <n v="0"/>
    <n v="159"/>
    <s v="00:57"/>
    <s v="20:30"/>
    <n v="-0.81458333333333333"/>
    <s v="Evening"/>
    <x v="0"/>
    <x v="4"/>
    <x v="1"/>
  </r>
  <r>
    <x v="474"/>
    <s v="SkyWest Airlines Inc."/>
    <s v="SkyWest Airlines Inc.: OO"/>
    <s v="OO"/>
    <n v="20304"/>
    <x v="458"/>
    <x v="24"/>
    <s v="Salt Lake City, UT"/>
    <s v="BOI"/>
    <s v="Boise, ID"/>
    <n v="1725"/>
    <n v="1724"/>
    <n v="-1"/>
    <n v="14"/>
    <n v="1738"/>
    <n v="1822"/>
    <n v="2"/>
    <n v="1838"/>
    <n v="1824"/>
    <n v="-14"/>
    <n v="0"/>
    <n v="0"/>
    <n v="73"/>
    <n v="60"/>
    <n v="44"/>
    <n v="290"/>
    <m/>
    <m/>
    <m/>
    <m/>
    <m/>
    <s v="18:24"/>
    <s v="17:24"/>
    <d v="1899-12-30T01:00:00"/>
    <s v="Afternoon"/>
    <x v="1"/>
    <x v="0"/>
    <x v="0"/>
  </r>
  <r>
    <x v="475"/>
    <s v="SkyWest Airlines Inc."/>
    <s v="SkyWest Airlines Inc.: OO"/>
    <s v="OO"/>
    <n v="20304"/>
    <x v="459"/>
    <x v="11"/>
    <s v="San Jose, CA"/>
    <s v="LAX"/>
    <s v="Los Angeles, CA"/>
    <n v="625"/>
    <n v="622"/>
    <n v="-3"/>
    <n v="12"/>
    <n v="634"/>
    <n v="725"/>
    <n v="8"/>
    <n v="752"/>
    <n v="733"/>
    <n v="-19"/>
    <n v="0"/>
    <n v="0"/>
    <n v="87"/>
    <n v="71"/>
    <n v="51"/>
    <n v="308"/>
    <m/>
    <m/>
    <m/>
    <m/>
    <m/>
    <s v="07:33"/>
    <s v="06:22"/>
    <d v="1899-12-30T01:11:00"/>
    <s v="Morning"/>
    <x v="1"/>
    <x v="4"/>
    <x v="0"/>
  </r>
  <r>
    <x v="476"/>
    <s v="Republic Airline"/>
    <s v="Republic Airline: YX"/>
    <s v="YX"/>
    <n v="20452"/>
    <x v="460"/>
    <x v="31"/>
    <s v="Boston, MA"/>
    <s v="ORD"/>
    <s v="Chicago, IL"/>
    <n v="1020"/>
    <n v="1054"/>
    <n v="34"/>
    <n v="24"/>
    <n v="1118"/>
    <n v="1241"/>
    <n v="17"/>
    <n v="1159"/>
    <n v="1258"/>
    <n v="59"/>
    <n v="0"/>
    <n v="0"/>
    <n v="159"/>
    <n v="184"/>
    <n v="143"/>
    <n v="867"/>
    <n v="0"/>
    <n v="0"/>
    <n v="25"/>
    <n v="0"/>
    <n v="34"/>
    <s v="12:58"/>
    <s v="10:54"/>
    <d v="1899-12-30T02:04:00"/>
    <s v="Morning"/>
    <x v="0"/>
    <x v="5"/>
    <x v="1"/>
  </r>
  <r>
    <x v="477"/>
    <s v="Southwest Airlines Co."/>
    <s v="Southwest Airlines Co.: WN"/>
    <s v="WN"/>
    <n v="19393"/>
    <x v="461"/>
    <x v="35"/>
    <s v="San Antonio, TX"/>
    <s v="HOU"/>
    <s v="Houston, TX"/>
    <n v="1235"/>
    <n v="1229"/>
    <n v="-6"/>
    <n v="9"/>
    <n v="1238"/>
    <n v="1310"/>
    <n v="2"/>
    <n v="1345"/>
    <n v="1312"/>
    <n v="-33"/>
    <n v="0"/>
    <n v="0"/>
    <n v="70"/>
    <n v="43"/>
    <n v="32"/>
    <n v="192"/>
    <m/>
    <m/>
    <m/>
    <m/>
    <m/>
    <s v="13:12"/>
    <s v="12:29"/>
    <d v="1899-12-30T00:43:00"/>
    <s v="Afternoon"/>
    <x v="1"/>
    <x v="4"/>
    <x v="0"/>
  </r>
  <r>
    <x v="478"/>
    <s v="United Air Lines Inc."/>
    <s v="United Air Lines Inc.: UA"/>
    <s v="UA"/>
    <n v="19977"/>
    <x v="462"/>
    <x v="26"/>
    <s v="Austin, TX"/>
    <s v="IAH"/>
    <s v="Houston, TX"/>
    <n v="1411"/>
    <n v="1404"/>
    <n v="-7"/>
    <n v="17"/>
    <n v="1421"/>
    <n v="1504"/>
    <n v="9"/>
    <n v="1518"/>
    <n v="1513"/>
    <n v="-5"/>
    <n v="0"/>
    <n v="0"/>
    <n v="67"/>
    <n v="69"/>
    <n v="43"/>
    <n v="140"/>
    <m/>
    <m/>
    <m/>
    <m/>
    <m/>
    <s v="15:13"/>
    <s v="14:04"/>
    <d v="1899-12-30T01:09:00"/>
    <s v="Afternoon"/>
    <x v="1"/>
    <x v="2"/>
    <x v="0"/>
  </r>
  <r>
    <x v="479"/>
    <s v="Southwest Airlines Co."/>
    <s v="Southwest Airlines Co.: WN"/>
    <s v="WN"/>
    <n v="19393"/>
    <x v="463"/>
    <x v="95"/>
    <s v="Providence, RI"/>
    <s v="TPA"/>
    <s v="Tampa, FL"/>
    <n v="1055"/>
    <n v="1054"/>
    <n v="-1"/>
    <n v="9"/>
    <n v="1103"/>
    <n v="1347"/>
    <n v="2"/>
    <n v="1355"/>
    <n v="1349"/>
    <n v="-6"/>
    <n v="0"/>
    <n v="0"/>
    <n v="180"/>
    <n v="175"/>
    <n v="164"/>
    <n v="1136"/>
    <m/>
    <m/>
    <m/>
    <m/>
    <m/>
    <s v="13:49"/>
    <s v="10:54"/>
    <d v="1899-12-30T02:55:00"/>
    <s v="Morning"/>
    <x v="1"/>
    <x v="6"/>
    <x v="0"/>
  </r>
  <r>
    <x v="480"/>
    <s v="United Air Lines Inc."/>
    <s v="United Air Lines Inc.: UA"/>
    <s v="UA"/>
    <n v="19977"/>
    <x v="464"/>
    <x v="29"/>
    <s v="San Francisco, CA"/>
    <s v="PHL"/>
    <s v="Philadelphia, PA"/>
    <n v="2330"/>
    <n v="2321"/>
    <n v="-9"/>
    <n v="24"/>
    <n v="2345"/>
    <n v="713"/>
    <n v="4"/>
    <n v="752"/>
    <n v="717"/>
    <n v="-35"/>
    <n v="0"/>
    <n v="0"/>
    <n v="322"/>
    <n v="296"/>
    <n v="268"/>
    <n v="2521"/>
    <m/>
    <m/>
    <m/>
    <m/>
    <m/>
    <s v="07:17"/>
    <s v="23:21"/>
    <n v="-0.66944444444444451"/>
    <s v="Evening"/>
    <x v="1"/>
    <x v="1"/>
    <x v="0"/>
  </r>
  <r>
    <x v="481"/>
    <s v="United Air Lines Inc."/>
    <s v="United Air Lines Inc.: UA"/>
    <s v="UA"/>
    <n v="19977"/>
    <x v="465"/>
    <x v="29"/>
    <s v="San Francisco, CA"/>
    <s v="SNA"/>
    <s v="Santa Ana, CA"/>
    <n v="1056"/>
    <n v="1046"/>
    <n v="-10"/>
    <n v="24"/>
    <n v="1110"/>
    <n v="1211"/>
    <n v="11"/>
    <n v="1235"/>
    <n v="1222"/>
    <n v="-13"/>
    <n v="0"/>
    <n v="0"/>
    <n v="99"/>
    <n v="96"/>
    <n v="61"/>
    <n v="372"/>
    <m/>
    <m/>
    <m/>
    <m/>
    <m/>
    <s v="12:22"/>
    <s v="10:46"/>
    <d v="1899-12-30T01:36:00"/>
    <s v="Morning"/>
    <x v="1"/>
    <x v="5"/>
    <x v="0"/>
  </r>
  <r>
    <x v="482"/>
    <s v="Delta Air Lines Inc."/>
    <s v="Delta Air Lines Inc.: DL"/>
    <s v="DL"/>
    <n v="19790"/>
    <x v="466"/>
    <x v="36"/>
    <s v="New Orleans, LA"/>
    <s v="ATL"/>
    <s v="Atlanta, GA"/>
    <n v="1145"/>
    <n v="1141"/>
    <n v="-4"/>
    <n v="15"/>
    <n v="1156"/>
    <n v="1355"/>
    <n v="8"/>
    <n v="1410"/>
    <n v="1403"/>
    <n v="-7"/>
    <n v="0"/>
    <n v="0"/>
    <n v="85"/>
    <n v="82"/>
    <n v="59"/>
    <n v="425"/>
    <m/>
    <m/>
    <m/>
    <m/>
    <m/>
    <s v="14:03"/>
    <s v="11:41"/>
    <d v="1899-12-30T02:22:00"/>
    <s v="Morning"/>
    <x v="1"/>
    <x v="6"/>
    <x v="0"/>
  </r>
  <r>
    <x v="483"/>
    <s v="American Airlines Inc."/>
    <s v="American Airlines Inc.: AA"/>
    <s v="AA"/>
    <n v="19805"/>
    <x v="467"/>
    <x v="1"/>
    <s v="Minneapolis, MN"/>
    <s v="ORD"/>
    <s v="Chicago, IL"/>
    <n v="924"/>
    <n v="921"/>
    <n v="-3"/>
    <n v="35"/>
    <n v="956"/>
    <n v="1055"/>
    <n v="24"/>
    <n v="1059"/>
    <n v="1119"/>
    <n v="20"/>
    <n v="0"/>
    <n v="0"/>
    <n v="95"/>
    <n v="118"/>
    <n v="59"/>
    <n v="334"/>
    <n v="0"/>
    <n v="0"/>
    <n v="20"/>
    <n v="0"/>
    <n v="0"/>
    <s v="11:19"/>
    <s v="09:21"/>
    <d v="1899-12-30T01:58:00"/>
    <s v="Morning"/>
    <x v="1"/>
    <x v="0"/>
    <x v="1"/>
  </r>
  <r>
    <x v="484"/>
    <s v="Spirit Air Lines"/>
    <s v="Spirit Air Lines: NK"/>
    <s v="NK"/>
    <n v="20416"/>
    <x v="468"/>
    <x v="32"/>
    <s v="Los Angeles, CA"/>
    <s v="BWI"/>
    <s v="Baltimore, MD"/>
    <n v="2159"/>
    <n v="2158"/>
    <n v="-1"/>
    <n v="17"/>
    <n v="2215"/>
    <n v="539"/>
    <n v="8"/>
    <n v="601"/>
    <n v="547"/>
    <n v="-14"/>
    <n v="0"/>
    <n v="0"/>
    <n v="302"/>
    <n v="289"/>
    <n v="264"/>
    <n v="2329"/>
    <m/>
    <m/>
    <m/>
    <m/>
    <m/>
    <s v="05:47"/>
    <s v="21:58"/>
    <n v="-0.67430555555555549"/>
    <s v="Evening"/>
    <x v="1"/>
    <x v="0"/>
    <x v="0"/>
  </r>
  <r>
    <x v="485"/>
    <s v="Endeavor Air Inc."/>
    <s v="Endeavor Air Inc.: 9E"/>
    <s v="9E"/>
    <n v="20363"/>
    <x v="469"/>
    <x v="1"/>
    <s v="Minneapolis, MN"/>
    <s v="GFK"/>
    <s v="Grand Forks, ND"/>
    <n v="900"/>
    <n v="856"/>
    <n v="-4"/>
    <n v="11"/>
    <n v="907"/>
    <n v="956"/>
    <n v="3"/>
    <n v="1014"/>
    <n v="959"/>
    <n v="-15"/>
    <n v="0"/>
    <n v="0"/>
    <n v="74"/>
    <n v="63"/>
    <n v="49"/>
    <n v="284"/>
    <m/>
    <m/>
    <m/>
    <m/>
    <m/>
    <s v="09:59"/>
    <s v="08:56"/>
    <d v="1899-12-30T01:03:00"/>
    <s v="Morning"/>
    <x v="1"/>
    <x v="3"/>
    <x v="0"/>
  </r>
  <r>
    <x v="486"/>
    <s v="Southwest Airlines Co."/>
    <s v="Southwest Airlines Co.: WN"/>
    <s v="WN"/>
    <n v="19393"/>
    <x v="470"/>
    <x v="7"/>
    <s v="Atlanta, GA"/>
    <s v="MSP"/>
    <s v="Minneapolis, MN"/>
    <n v="1620"/>
    <n v="1700"/>
    <n v="40"/>
    <n v="13"/>
    <n v="1713"/>
    <n v="1839"/>
    <n v="4"/>
    <n v="1805"/>
    <n v="1843"/>
    <n v="38"/>
    <n v="0"/>
    <n v="0"/>
    <n v="165"/>
    <n v="163"/>
    <n v="146"/>
    <n v="907"/>
    <n v="0"/>
    <n v="0"/>
    <n v="0"/>
    <n v="0"/>
    <n v="38"/>
    <s v="18:43"/>
    <s v="17:00"/>
    <d v="1899-12-30T01:43:00"/>
    <s v="Afternoon"/>
    <x v="0"/>
    <x v="6"/>
    <x v="1"/>
  </r>
  <r>
    <x v="487"/>
    <s v="Horizon Air"/>
    <s v="Horizon Air: QX"/>
    <s v="QX"/>
    <n v="19687"/>
    <x v="471"/>
    <x v="79"/>
    <s v="Portland, OR"/>
    <s v="GEG"/>
    <s v="Spokane, WA"/>
    <n v="2100"/>
    <n v="2107"/>
    <n v="7"/>
    <n v="8"/>
    <n v="2115"/>
    <n v="2207"/>
    <n v="5"/>
    <n v="2208"/>
    <n v="2212"/>
    <n v="4"/>
    <n v="0"/>
    <n v="0"/>
    <n v="68"/>
    <n v="65"/>
    <n v="52"/>
    <n v="279"/>
    <m/>
    <m/>
    <m/>
    <m/>
    <m/>
    <s v="22:12"/>
    <s v="21:07"/>
    <d v="1899-12-30T01:05:00"/>
    <s v="Evening"/>
    <x v="0"/>
    <x v="1"/>
    <x v="0"/>
  </r>
  <r>
    <x v="488"/>
    <s v="Spirit Air Lines"/>
    <s v="Spirit Air Lines: NK"/>
    <s v="NK"/>
    <n v="20416"/>
    <x v="472"/>
    <x v="48"/>
    <s v="Orlando, FL"/>
    <s v="CAK"/>
    <s v="Akron, OH"/>
    <n v="1025"/>
    <n v="1019"/>
    <n v="-6"/>
    <n v="15"/>
    <n v="1034"/>
    <n v="1225"/>
    <n v="6"/>
    <n v="1244"/>
    <n v="1231"/>
    <n v="-13"/>
    <n v="0"/>
    <n v="0"/>
    <n v="139"/>
    <n v="132"/>
    <n v="111"/>
    <n v="861"/>
    <m/>
    <m/>
    <m/>
    <m/>
    <m/>
    <s v="12:31"/>
    <s v="10:19"/>
    <d v="1899-12-30T02:12:00"/>
    <s v="Morning"/>
    <x v="1"/>
    <x v="3"/>
    <x v="0"/>
  </r>
  <r>
    <x v="489"/>
    <s v="Republic Airline"/>
    <s v="Republic Airline: YX"/>
    <s v="YX"/>
    <n v="20452"/>
    <x v="473"/>
    <x v="27"/>
    <s v="Indianapolis, IN"/>
    <s v="EWR"/>
    <s v="Newark, NJ"/>
    <n v="701"/>
    <n v="651"/>
    <n v="-10"/>
    <n v="24"/>
    <n v="715"/>
    <n v="842"/>
    <n v="10"/>
    <n v="859"/>
    <n v="852"/>
    <n v="-7"/>
    <n v="0"/>
    <n v="0"/>
    <n v="118"/>
    <n v="121"/>
    <n v="87"/>
    <n v="645"/>
    <m/>
    <m/>
    <m/>
    <m/>
    <m/>
    <s v="08:52"/>
    <s v="06:51"/>
    <d v="1899-12-30T02:01:00"/>
    <s v="Morning"/>
    <x v="1"/>
    <x v="4"/>
    <x v="0"/>
  </r>
  <r>
    <x v="490"/>
    <s v="Spirit Air Lines"/>
    <s v="Spirit Air Lines: NK"/>
    <s v="NK"/>
    <n v="20416"/>
    <x v="474"/>
    <x v="16"/>
    <s v="Fort Lauderdale, FL"/>
    <s v="BDL"/>
    <s v="Hartford, CT"/>
    <n v="2050"/>
    <n v="2125"/>
    <n v="35"/>
    <n v="21"/>
    <n v="2146"/>
    <n v="15"/>
    <n v="4"/>
    <n v="2349"/>
    <n v="19"/>
    <n v="30"/>
    <n v="0"/>
    <n v="0"/>
    <n v="179"/>
    <n v="174"/>
    <n v="149"/>
    <n v="1173"/>
    <n v="30"/>
    <n v="0"/>
    <n v="0"/>
    <n v="0"/>
    <n v="0"/>
    <s v="00:19"/>
    <s v="21:25"/>
    <n v="-0.87916666666666676"/>
    <s v="Evening"/>
    <x v="0"/>
    <x v="6"/>
    <x v="1"/>
  </r>
  <r>
    <x v="491"/>
    <s v="Delta Air Lines Inc."/>
    <s v="Delta Air Lines Inc.: DL"/>
    <s v="DL"/>
    <n v="19790"/>
    <x v="475"/>
    <x v="34"/>
    <s v="Detroit, MI"/>
    <s v="TVC"/>
    <s v="Traverse City, MI"/>
    <n v="1215"/>
    <n v="1208"/>
    <n v="-7"/>
    <n v="9"/>
    <n v="1217"/>
    <n v="1256"/>
    <n v="5"/>
    <n v="1319"/>
    <n v="1301"/>
    <n v="-18"/>
    <n v="0"/>
    <n v="0"/>
    <n v="64"/>
    <n v="53"/>
    <n v="39"/>
    <n v="207"/>
    <m/>
    <m/>
    <m/>
    <m/>
    <m/>
    <s v="13:01"/>
    <s v="12:08"/>
    <d v="1899-12-30T00:53:00"/>
    <s v="Afternoon"/>
    <x v="1"/>
    <x v="1"/>
    <x v="0"/>
  </r>
  <r>
    <x v="492"/>
    <s v="Southwest Airlines Co."/>
    <s v="Southwest Airlines Co.: WN"/>
    <s v="WN"/>
    <n v="19393"/>
    <x v="476"/>
    <x v="0"/>
    <s v="Denver, CO"/>
    <s v="LGA"/>
    <s v="New York, NY"/>
    <n v="1725"/>
    <n v="1722"/>
    <n v="-3"/>
    <n v="80"/>
    <n v="1842"/>
    <n v="2356"/>
    <n v="5"/>
    <n v="2310"/>
    <n v="1"/>
    <n v="51"/>
    <n v="0"/>
    <n v="0"/>
    <n v="225"/>
    <n v="279"/>
    <n v="194"/>
    <n v="1620"/>
    <n v="0"/>
    <n v="0"/>
    <n v="51"/>
    <n v="0"/>
    <n v="0"/>
    <s v="00:01"/>
    <s v="17:22"/>
    <n v="-0.72291666666666665"/>
    <s v="Afternoon"/>
    <x v="1"/>
    <x v="4"/>
    <x v="1"/>
  </r>
  <r>
    <x v="493"/>
    <s v="SkyWest Airlines Inc."/>
    <s v="SkyWest Airlines Inc.: OO"/>
    <s v="OO"/>
    <n v="20304"/>
    <x v="477"/>
    <x v="20"/>
    <s v="Chicago, IL"/>
    <s v="LGA"/>
    <s v="New York, NY"/>
    <n v="1830"/>
    <n v="1840"/>
    <n v="10"/>
    <n v="29"/>
    <n v="1909"/>
    <n v="2146"/>
    <n v="5"/>
    <n v="2148"/>
    <n v="2151"/>
    <n v="3"/>
    <n v="0"/>
    <n v="0"/>
    <n v="138"/>
    <n v="131"/>
    <n v="97"/>
    <n v="733"/>
    <m/>
    <m/>
    <m/>
    <m/>
    <m/>
    <s v="21:51"/>
    <s v="18:40"/>
    <d v="1899-12-30T03:11:00"/>
    <s v="Evening"/>
    <x v="0"/>
    <x v="5"/>
    <x v="0"/>
  </r>
  <r>
    <x v="494"/>
    <s v="American Airlines Inc."/>
    <s v="American Airlines Inc.: AA"/>
    <s v="AA"/>
    <n v="19805"/>
    <x v="478"/>
    <x v="33"/>
    <s v="Sacramento, CA"/>
    <s v="PHX"/>
    <s v="Phoenix, AZ"/>
    <n v="645"/>
    <n v="657"/>
    <n v="12"/>
    <n v="10"/>
    <n v="707"/>
    <n v="834"/>
    <n v="14"/>
    <n v="850"/>
    <n v="848"/>
    <n v="-2"/>
    <n v="0"/>
    <n v="0"/>
    <n v="125"/>
    <n v="111"/>
    <n v="87"/>
    <n v="647"/>
    <m/>
    <m/>
    <m/>
    <m/>
    <m/>
    <s v="08:48"/>
    <s v="06:57"/>
    <d v="1899-12-30T01:51:00"/>
    <s v="Morning"/>
    <x v="1"/>
    <x v="2"/>
    <x v="0"/>
  </r>
  <r>
    <x v="495"/>
    <s v="Southwest Airlines Co."/>
    <s v="Southwest Airlines Co.: WN"/>
    <s v="WN"/>
    <n v="19393"/>
    <x v="479"/>
    <x v="125"/>
    <s v="Panama City, FL"/>
    <s v="BWI"/>
    <s v="Baltimore, MD"/>
    <n v="1145"/>
    <n v="1141"/>
    <n v="-4"/>
    <n v="10"/>
    <n v="1151"/>
    <n v="1437"/>
    <n v="5"/>
    <n v="1450"/>
    <n v="1442"/>
    <n v="-8"/>
    <n v="0"/>
    <n v="0"/>
    <n v="125"/>
    <n v="121"/>
    <n v="106"/>
    <n v="798"/>
    <m/>
    <m/>
    <m/>
    <m/>
    <m/>
    <s v="14:42"/>
    <s v="11:41"/>
    <d v="1899-12-30T03:01:00"/>
    <s v="Morning"/>
    <x v="1"/>
    <x v="3"/>
    <x v="0"/>
  </r>
  <r>
    <x v="496"/>
    <s v="Delta Air Lines Inc."/>
    <s v="Delta Air Lines Inc.: DL"/>
    <s v="DL"/>
    <n v="19790"/>
    <x v="480"/>
    <x v="24"/>
    <s v="Salt Lake City, UT"/>
    <s v="MSP"/>
    <s v="Minneapolis, MN"/>
    <n v="1555"/>
    <n v="1551"/>
    <n v="-4"/>
    <n v="14"/>
    <n v="1605"/>
    <n v="1904"/>
    <n v="4"/>
    <n v="1925"/>
    <n v="1908"/>
    <n v="-17"/>
    <n v="0"/>
    <n v="0"/>
    <n v="150"/>
    <n v="137"/>
    <n v="119"/>
    <n v="991"/>
    <m/>
    <m/>
    <m/>
    <m/>
    <m/>
    <s v="19:08"/>
    <s v="15:51"/>
    <d v="1899-12-30T03:17:00"/>
    <s v="Afternoon"/>
    <x v="1"/>
    <x v="1"/>
    <x v="0"/>
  </r>
  <r>
    <x v="497"/>
    <s v="Southwest Airlines Co."/>
    <s v="Southwest Airlines Co.: WN"/>
    <s v="WN"/>
    <n v="19393"/>
    <x v="481"/>
    <x v="112"/>
    <s v="Houston, TX"/>
    <s v="IND"/>
    <s v="Indianapolis, IN"/>
    <n v="1855"/>
    <n v="1920"/>
    <n v="25"/>
    <n v="9"/>
    <n v="1929"/>
    <n v="2227"/>
    <n v="5"/>
    <n v="2210"/>
    <n v="2232"/>
    <n v="22"/>
    <n v="0"/>
    <n v="0"/>
    <n v="135"/>
    <n v="132"/>
    <n v="118"/>
    <n v="861"/>
    <n v="22"/>
    <n v="0"/>
    <n v="0"/>
    <n v="0"/>
    <n v="0"/>
    <s v="22:32"/>
    <s v="19:20"/>
    <d v="1899-12-30T03:12:00"/>
    <s v="Evening"/>
    <x v="0"/>
    <x v="6"/>
    <x v="1"/>
  </r>
  <r>
    <x v="498"/>
    <s v="Alaska Airlines Inc."/>
    <s v="Alaska Airlines Inc.: AS"/>
    <s v="AS"/>
    <n v="19930"/>
    <x v="482"/>
    <x v="105"/>
    <s v="Anchorage, AK"/>
    <s v="OME"/>
    <s v="Nome, AK"/>
    <n v="1020"/>
    <n v="1009"/>
    <n v="-11"/>
    <n v="10"/>
    <n v="1019"/>
    <n v="1134"/>
    <n v="3"/>
    <n v="1155"/>
    <n v="1137"/>
    <n v="-18"/>
    <n v="0"/>
    <n v="0"/>
    <n v="95"/>
    <n v="88"/>
    <n v="75"/>
    <n v="539"/>
    <m/>
    <m/>
    <m/>
    <m/>
    <m/>
    <s v="11:37"/>
    <s v="10:09"/>
    <d v="1899-12-30T01:28:00"/>
    <s v="Morning"/>
    <x v="1"/>
    <x v="4"/>
    <x v="0"/>
  </r>
  <r>
    <x v="499"/>
    <s v="Spirit Air Lines"/>
    <s v="Spirit Air Lines: NK"/>
    <s v="NK"/>
    <n v="20416"/>
    <x v="483"/>
    <x v="7"/>
    <s v="Atlanta, GA"/>
    <s v="MSP"/>
    <s v="Minneapolis, MN"/>
    <n v="1455"/>
    <n v="1506"/>
    <n v="11"/>
    <n v="21"/>
    <n v="1527"/>
    <n v="1636"/>
    <n v="5"/>
    <n v="1633"/>
    <n v="1641"/>
    <n v="8"/>
    <n v="0"/>
    <n v="0"/>
    <n v="158"/>
    <n v="155"/>
    <n v="129"/>
    <n v="907"/>
    <m/>
    <m/>
    <m/>
    <m/>
    <m/>
    <s v="16:41"/>
    <s v="15:06"/>
    <d v="1899-12-30T01:35:00"/>
    <s v="Afternoon"/>
    <x v="0"/>
    <x v="2"/>
    <x v="0"/>
  </r>
  <r>
    <x v="500"/>
    <s v="Delta Air Lines Inc."/>
    <s v="Delta Air Lines Inc.: DL"/>
    <s v="DL"/>
    <n v="19790"/>
    <x v="484"/>
    <x v="7"/>
    <s v="Atlanta, GA"/>
    <s v="BHM"/>
    <s v="Birmingham, AL"/>
    <n v="1638"/>
    <n v="1633"/>
    <n v="-5"/>
    <n v="15"/>
    <n v="1648"/>
    <n v="1620"/>
    <n v="3"/>
    <n v="1630"/>
    <n v="1623"/>
    <n v="-7"/>
    <n v="0"/>
    <n v="0"/>
    <n v="52"/>
    <n v="50"/>
    <n v="32"/>
    <n v="134"/>
    <m/>
    <m/>
    <m/>
    <m/>
    <m/>
    <s v="16:23"/>
    <s v="16:33"/>
    <n v="-6.9444444444444198E-3"/>
    <s v="Afternoon"/>
    <x v="1"/>
    <x v="6"/>
    <x v="0"/>
  </r>
  <r>
    <x v="501"/>
    <s v="Southwest Airlines Co."/>
    <s v="Southwest Airlines Co.: WN"/>
    <s v="WN"/>
    <n v="19393"/>
    <x v="485"/>
    <x v="40"/>
    <s v="Phoenix, AZ"/>
    <s v="BNA"/>
    <s v="Nashville, TN"/>
    <n v="1805"/>
    <n v="1843"/>
    <n v="38"/>
    <n v="9"/>
    <n v="1852"/>
    <n v="2329"/>
    <n v="5"/>
    <n v="2325"/>
    <n v="2334"/>
    <n v="9"/>
    <n v="0"/>
    <n v="0"/>
    <n v="200"/>
    <n v="171"/>
    <n v="157"/>
    <n v="1449"/>
    <m/>
    <m/>
    <m/>
    <m/>
    <m/>
    <s v="23:34"/>
    <s v="18:43"/>
    <d v="1899-12-30T04:51:00"/>
    <s v="Evening"/>
    <x v="0"/>
    <x v="2"/>
    <x v="0"/>
  </r>
  <r>
    <x v="502"/>
    <s v="SkyWest Airlines Inc."/>
    <s v="SkyWest Airlines Inc.: OO"/>
    <s v="OO"/>
    <n v="20304"/>
    <x v="486"/>
    <x v="24"/>
    <s v="Salt Lake City, UT"/>
    <s v="FAT"/>
    <s v="Fresno, CA"/>
    <n v="1112"/>
    <n v="1114"/>
    <n v="2"/>
    <n v="23"/>
    <n v="1137"/>
    <n v="1157"/>
    <n v="5"/>
    <n v="1204"/>
    <n v="1202"/>
    <n v="-2"/>
    <n v="0"/>
    <n v="0"/>
    <n v="112"/>
    <n v="108"/>
    <n v="80"/>
    <n v="501"/>
    <m/>
    <m/>
    <m/>
    <m/>
    <m/>
    <s v="12:02"/>
    <s v="11:14"/>
    <d v="1899-12-30T00:48:00"/>
    <s v="Morning"/>
    <x v="1"/>
    <x v="0"/>
    <x v="0"/>
  </r>
  <r>
    <x v="503"/>
    <s v="PSA Airlines Inc."/>
    <s v="PSA Airlines Inc.: OH"/>
    <s v="OH"/>
    <n v="20397"/>
    <x v="487"/>
    <x v="59"/>
    <s v="Birmingham, AL"/>
    <s v="DFW"/>
    <s v="Dallas/Fort Worth, TX"/>
    <n v="1130"/>
    <n v="1213"/>
    <n v="43"/>
    <n v="10"/>
    <n v="1223"/>
    <n v="1352"/>
    <n v="9"/>
    <n v="1328"/>
    <n v="1401"/>
    <n v="33"/>
    <n v="0"/>
    <n v="0"/>
    <n v="118"/>
    <n v="108"/>
    <n v="89"/>
    <n v="597"/>
    <n v="33"/>
    <n v="0"/>
    <n v="0"/>
    <n v="0"/>
    <n v="0"/>
    <s v="14:01"/>
    <s v="12:13"/>
    <d v="1899-12-30T01:48:00"/>
    <s v="Afternoon"/>
    <x v="0"/>
    <x v="6"/>
    <x v="1"/>
  </r>
  <r>
    <x v="504"/>
    <s v="Frontier Airlines Inc."/>
    <s v="Frontier Airlines Inc.: F9"/>
    <s v="F9"/>
    <n v="20436"/>
    <x v="488"/>
    <x v="19"/>
    <s v="Charlotte, NC"/>
    <s v="LAS"/>
    <s v="Las Vegas, NV"/>
    <n v="2113"/>
    <n v="2316"/>
    <n v="123"/>
    <n v="20"/>
    <n v="2336"/>
    <n v="150"/>
    <n v="25"/>
    <n v="2325"/>
    <n v="215"/>
    <n v="170"/>
    <n v="0"/>
    <n v="0"/>
    <n v="312"/>
    <n v="359"/>
    <n v="314"/>
    <n v="1916"/>
    <n v="16"/>
    <n v="0"/>
    <n v="47"/>
    <n v="0"/>
    <n v="107"/>
    <s v="02:15"/>
    <s v="23:16"/>
    <n v="-0.87569444444444444"/>
    <s v="Evening"/>
    <x v="0"/>
    <x v="1"/>
    <x v="1"/>
  </r>
  <r>
    <x v="505"/>
    <s v="Delta Air Lines Inc."/>
    <s v="Delta Air Lines Inc.: DL"/>
    <s v="DL"/>
    <n v="19790"/>
    <x v="489"/>
    <x v="37"/>
    <s v="Columbus, OH"/>
    <s v="ATL"/>
    <s v="Atlanta, GA"/>
    <n v="1729"/>
    <n v="0"/>
    <n v="0"/>
    <m/>
    <m/>
    <m/>
    <m/>
    <n v="1915"/>
    <n v="0"/>
    <n v="0"/>
    <n v="1"/>
    <n v="0"/>
    <n v="106"/>
    <m/>
    <m/>
    <n v="447"/>
    <m/>
    <m/>
    <m/>
    <m/>
    <m/>
    <s v="00:00"/>
    <s v="00:00"/>
    <d v="1899-12-30T00:00:00"/>
    <s v="Night"/>
    <x v="0"/>
    <x v="6"/>
    <x v="0"/>
  </r>
  <r>
    <x v="506"/>
    <s v="Southwest Airlines Co."/>
    <s v="Southwest Airlines Co.: WN"/>
    <s v="WN"/>
    <n v="19393"/>
    <x v="490"/>
    <x v="42"/>
    <s v="New York, NY"/>
    <s v="DAL"/>
    <s v="Dallas, TX"/>
    <n v="650"/>
    <n v="646"/>
    <n v="-4"/>
    <n v="14"/>
    <n v="700"/>
    <n v="905"/>
    <n v="13"/>
    <n v="940"/>
    <n v="918"/>
    <n v="-22"/>
    <n v="0"/>
    <n v="0"/>
    <n v="230"/>
    <n v="212"/>
    <n v="185"/>
    <n v="1381"/>
    <m/>
    <m/>
    <m/>
    <m/>
    <m/>
    <s v="09:18"/>
    <s v="06:46"/>
    <d v="1899-12-30T02:32:00"/>
    <s v="Morning"/>
    <x v="1"/>
    <x v="6"/>
    <x v="0"/>
  </r>
  <r>
    <x v="507"/>
    <s v="Delta Air Lines Inc."/>
    <s v="Delta Air Lines Inc.: DL"/>
    <s v="DL"/>
    <n v="19790"/>
    <x v="491"/>
    <x v="32"/>
    <s v="Los Angeles, CA"/>
    <s v="ATL"/>
    <s v="Atlanta, GA"/>
    <n v="1757"/>
    <n v="1811"/>
    <n v="14"/>
    <n v="11"/>
    <n v="1822"/>
    <n v="58"/>
    <n v="8"/>
    <n v="115"/>
    <n v="106"/>
    <n v="-9"/>
    <n v="0"/>
    <n v="0"/>
    <n v="258"/>
    <n v="235"/>
    <n v="216"/>
    <n v="1947"/>
    <m/>
    <m/>
    <m/>
    <m/>
    <m/>
    <s v="01:06"/>
    <s v="18:11"/>
    <n v="-0.71180555555555558"/>
    <s v="Evening"/>
    <x v="1"/>
    <x v="2"/>
    <x v="0"/>
  </r>
  <r>
    <x v="508"/>
    <s v="American Airlines Inc."/>
    <s v="American Airlines Inc.: AA"/>
    <s v="AA"/>
    <n v="19805"/>
    <x v="492"/>
    <x v="19"/>
    <s v="Charlotte, NC"/>
    <s v="ORF"/>
    <s v="Norfolk, VA"/>
    <n v="914"/>
    <n v="910"/>
    <n v="-4"/>
    <n v="15"/>
    <n v="925"/>
    <n v="1010"/>
    <n v="3"/>
    <n v="1022"/>
    <n v="1013"/>
    <n v="-9"/>
    <n v="0"/>
    <n v="0"/>
    <n v="68"/>
    <n v="63"/>
    <n v="45"/>
    <n v="290"/>
    <m/>
    <m/>
    <m/>
    <m/>
    <m/>
    <s v="10:13"/>
    <s v="09:10"/>
    <d v="1899-12-30T01:03:00"/>
    <s v="Morning"/>
    <x v="1"/>
    <x v="1"/>
    <x v="0"/>
  </r>
  <r>
    <x v="509"/>
    <s v="American Airlines Inc."/>
    <s v="American Airlines Inc.: AA"/>
    <s v="AA"/>
    <n v="19805"/>
    <x v="493"/>
    <x v="40"/>
    <s v="Phoenix, AZ"/>
    <s v="SNA"/>
    <s v="Santa Ana, CA"/>
    <n v="1709"/>
    <n v="1716"/>
    <n v="7"/>
    <n v="10"/>
    <n v="1726"/>
    <n v="1824"/>
    <n v="4"/>
    <n v="1829"/>
    <n v="1828"/>
    <n v="-1"/>
    <n v="0"/>
    <n v="0"/>
    <n v="80"/>
    <n v="72"/>
    <n v="58"/>
    <n v="338"/>
    <m/>
    <m/>
    <m/>
    <m/>
    <m/>
    <s v="18:28"/>
    <s v="17:16"/>
    <d v="1899-12-30T01:12:00"/>
    <s v="Afternoon"/>
    <x v="1"/>
    <x v="0"/>
    <x v="0"/>
  </r>
  <r>
    <x v="510"/>
    <s v="Delta Air Lines Inc."/>
    <s v="Delta Air Lines Inc.: DL"/>
    <s v="DL"/>
    <n v="19790"/>
    <x v="494"/>
    <x v="7"/>
    <s v="Atlanta, GA"/>
    <s v="VPS"/>
    <s v="Valparaiso, FL"/>
    <n v="2230"/>
    <n v="2225"/>
    <n v="-5"/>
    <n v="15"/>
    <n v="2240"/>
    <n v="2232"/>
    <n v="4"/>
    <n v="2238"/>
    <n v="2236"/>
    <n v="-2"/>
    <n v="0"/>
    <n v="0"/>
    <n v="68"/>
    <n v="71"/>
    <n v="52"/>
    <n v="250"/>
    <m/>
    <m/>
    <m/>
    <m/>
    <m/>
    <s v="22:36"/>
    <s v="22:25"/>
    <d v="1899-12-30T00:11:00"/>
    <s v="Evening"/>
    <x v="1"/>
    <x v="1"/>
    <x v="0"/>
  </r>
  <r>
    <x v="511"/>
    <s v="Delta Air Lines Inc."/>
    <s v="Delta Air Lines Inc.: DL"/>
    <s v="DL"/>
    <n v="19790"/>
    <x v="495"/>
    <x v="7"/>
    <s v="Atlanta, GA"/>
    <s v="DFW"/>
    <s v="Dallas/Fort Worth, TX"/>
    <n v="1800"/>
    <n v="1835"/>
    <n v="35"/>
    <n v="25"/>
    <n v="1900"/>
    <n v="2007"/>
    <n v="6"/>
    <n v="1923"/>
    <n v="2013"/>
    <n v="50"/>
    <n v="0"/>
    <n v="0"/>
    <n v="143"/>
    <n v="158"/>
    <n v="127"/>
    <n v="731"/>
    <n v="0"/>
    <n v="0"/>
    <n v="15"/>
    <n v="0"/>
    <n v="35"/>
    <s v="20:13"/>
    <s v="18:35"/>
    <d v="1899-12-30T01:38:00"/>
    <s v="Evening"/>
    <x v="0"/>
    <x v="0"/>
    <x v="1"/>
  </r>
  <r>
    <x v="512"/>
    <s v="SkyWest Airlines Inc."/>
    <s v="SkyWest Airlines Inc.: OO"/>
    <s v="OO"/>
    <n v="20304"/>
    <x v="496"/>
    <x v="0"/>
    <s v="Denver, CO"/>
    <s v="OKC"/>
    <s v="Oklahoma City, OK"/>
    <n v="1051"/>
    <n v="1044"/>
    <n v="-7"/>
    <n v="19"/>
    <n v="1103"/>
    <n v="1318"/>
    <n v="4"/>
    <n v="1336"/>
    <n v="1322"/>
    <n v="-14"/>
    <n v="0"/>
    <n v="0"/>
    <n v="105"/>
    <n v="98"/>
    <n v="75"/>
    <n v="495"/>
    <m/>
    <m/>
    <m/>
    <m/>
    <m/>
    <s v="13:22"/>
    <s v="10:44"/>
    <d v="1899-12-30T02:38:00"/>
    <s v="Morning"/>
    <x v="1"/>
    <x v="0"/>
    <x v="0"/>
  </r>
  <r>
    <x v="513"/>
    <s v="PSA Airlines Inc."/>
    <s v="PSA Airlines Inc.: OH"/>
    <s v="OH"/>
    <n v="20397"/>
    <x v="497"/>
    <x v="38"/>
    <s v="St. Louis, MO"/>
    <s v="DCA"/>
    <s v="Washington, DC"/>
    <n v="1320"/>
    <n v="1314"/>
    <n v="-6"/>
    <n v="13"/>
    <n v="1327"/>
    <n v="1715"/>
    <n v="29"/>
    <n v="1626"/>
    <n v="1744"/>
    <n v="78"/>
    <n v="0"/>
    <n v="0"/>
    <n v="126"/>
    <n v="210"/>
    <n v="168"/>
    <n v="719"/>
    <n v="0"/>
    <n v="0"/>
    <n v="78"/>
    <n v="0"/>
    <n v="0"/>
    <s v="17:44"/>
    <s v="13:14"/>
    <d v="1899-12-30T04:30:00"/>
    <s v="Afternoon"/>
    <x v="1"/>
    <x v="5"/>
    <x v="1"/>
  </r>
  <r>
    <x v="514"/>
    <s v="American Airlines Inc."/>
    <s v="American Airlines Inc.: AA"/>
    <s v="AA"/>
    <n v="19805"/>
    <x v="498"/>
    <x v="0"/>
    <s v="Denver, CO"/>
    <s v="PHX"/>
    <s v="Phoenix, AZ"/>
    <n v="1546"/>
    <n v="1541"/>
    <n v="-5"/>
    <n v="27"/>
    <n v="1608"/>
    <n v="1751"/>
    <n v="4"/>
    <n v="1741"/>
    <n v="1755"/>
    <n v="14"/>
    <n v="0"/>
    <n v="0"/>
    <n v="115"/>
    <n v="134"/>
    <n v="103"/>
    <n v="602"/>
    <m/>
    <m/>
    <m/>
    <m/>
    <m/>
    <s v="17:55"/>
    <s v="15:41"/>
    <d v="1899-12-30T02:14:00"/>
    <s v="Afternoon"/>
    <x v="1"/>
    <x v="1"/>
    <x v="0"/>
  </r>
  <r>
    <x v="515"/>
    <s v="Southwest Airlines Co."/>
    <s v="Southwest Airlines Co.: WN"/>
    <s v="WN"/>
    <n v="19393"/>
    <x v="499"/>
    <x v="32"/>
    <s v="Los Angeles, CA"/>
    <s v="MCI"/>
    <s v="Kansas City, MO"/>
    <n v="1910"/>
    <n v="1930"/>
    <n v="20"/>
    <n v="8"/>
    <n v="1938"/>
    <n v="22"/>
    <n v="4"/>
    <n v="15"/>
    <n v="26"/>
    <n v="11"/>
    <n v="0"/>
    <n v="0"/>
    <n v="185"/>
    <n v="176"/>
    <n v="164"/>
    <n v="1363"/>
    <m/>
    <m/>
    <m/>
    <m/>
    <m/>
    <s v="00:26"/>
    <s v="19:30"/>
    <n v="-0.7944444444444444"/>
    <s v="Evening"/>
    <x v="0"/>
    <x v="6"/>
    <x v="0"/>
  </r>
  <r>
    <x v="516"/>
    <s v="Southwest Airlines Co."/>
    <s v="Southwest Airlines Co.: WN"/>
    <s v="WN"/>
    <n v="19393"/>
    <x v="500"/>
    <x v="25"/>
    <s v="Nashville, TN"/>
    <s v="ATL"/>
    <s v="Atlanta, GA"/>
    <n v="1455"/>
    <n v="1506"/>
    <n v="11"/>
    <n v="6"/>
    <n v="1512"/>
    <n v="1649"/>
    <n v="3"/>
    <n v="1700"/>
    <n v="1652"/>
    <n v="-8"/>
    <n v="0"/>
    <n v="0"/>
    <n v="65"/>
    <n v="46"/>
    <n v="37"/>
    <n v="214"/>
    <m/>
    <m/>
    <m/>
    <m/>
    <m/>
    <s v="16:52"/>
    <s v="15:06"/>
    <d v="1899-12-30T01:46:00"/>
    <s v="Afternoon"/>
    <x v="1"/>
    <x v="5"/>
    <x v="0"/>
  </r>
  <r>
    <x v="517"/>
    <s v="Republic Airline"/>
    <s v="Republic Airline: YX"/>
    <s v="YX"/>
    <n v="20452"/>
    <x v="501"/>
    <x v="122"/>
    <s v="Asheville, NC"/>
    <s v="CLT"/>
    <s v="Charlotte, NC"/>
    <n v="1818"/>
    <n v="1812"/>
    <n v="-6"/>
    <n v="23"/>
    <n v="1835"/>
    <n v="1902"/>
    <n v="15"/>
    <n v="1925"/>
    <n v="1917"/>
    <n v="-8"/>
    <n v="0"/>
    <n v="0"/>
    <n v="67"/>
    <n v="65"/>
    <n v="27"/>
    <n v="91"/>
    <m/>
    <m/>
    <m/>
    <m/>
    <m/>
    <s v="19:17"/>
    <s v="18:12"/>
    <d v="1899-12-30T01:05:00"/>
    <s v="Evening"/>
    <x v="1"/>
    <x v="6"/>
    <x v="0"/>
  </r>
  <r>
    <x v="518"/>
    <s v="Frontier Airlines Inc."/>
    <s v="Frontier Airlines Inc.: F9"/>
    <s v="F9"/>
    <n v="20436"/>
    <x v="502"/>
    <x v="43"/>
    <s v="Philadelphia, PA"/>
    <s v="MCO"/>
    <s v="Orlando, FL"/>
    <n v="1720"/>
    <n v="1716"/>
    <n v="-4"/>
    <n v="23"/>
    <n v="1739"/>
    <n v="1951"/>
    <n v="14"/>
    <n v="2000"/>
    <n v="2005"/>
    <n v="5"/>
    <n v="0"/>
    <n v="0"/>
    <n v="160"/>
    <n v="169"/>
    <n v="132"/>
    <n v="861"/>
    <m/>
    <m/>
    <m/>
    <m/>
    <m/>
    <s v="20:05"/>
    <s v="17:16"/>
    <d v="1899-12-30T02:49:00"/>
    <s v="Afternoon"/>
    <x v="1"/>
    <x v="1"/>
    <x v="0"/>
  </r>
  <r>
    <x v="519"/>
    <s v="American Airlines Inc."/>
    <s v="American Airlines Inc.: AA"/>
    <s v="AA"/>
    <n v="19805"/>
    <x v="503"/>
    <x v="53"/>
    <s v="Kansas City, MO"/>
    <s v="CLT"/>
    <s v="Charlotte, NC"/>
    <n v="700"/>
    <n v="753"/>
    <n v="53"/>
    <n v="53"/>
    <n v="846"/>
    <n v="1135"/>
    <n v="8"/>
    <n v="1014"/>
    <n v="1143"/>
    <n v="89"/>
    <n v="0"/>
    <n v="0"/>
    <n v="134"/>
    <n v="170"/>
    <n v="109"/>
    <n v="808"/>
    <n v="0"/>
    <n v="53"/>
    <n v="36"/>
    <n v="0"/>
    <n v="0"/>
    <s v="11:43"/>
    <s v="07:53"/>
    <d v="1899-12-30T03:50:00"/>
    <s v="Morning"/>
    <x v="0"/>
    <x v="5"/>
    <x v="1"/>
  </r>
  <r>
    <x v="520"/>
    <s v="Southwest Airlines Co."/>
    <s v="Southwest Airlines Co.: WN"/>
    <s v="WN"/>
    <n v="19393"/>
    <x v="504"/>
    <x v="48"/>
    <s v="Orlando, FL"/>
    <s v="ATL"/>
    <s v="Atlanta, GA"/>
    <n v="1135"/>
    <n v="1226"/>
    <n v="51"/>
    <n v="25"/>
    <n v="1251"/>
    <n v="1405"/>
    <n v="10"/>
    <n v="1315"/>
    <n v="1415"/>
    <n v="60"/>
    <n v="0"/>
    <n v="0"/>
    <n v="100"/>
    <n v="109"/>
    <n v="74"/>
    <n v="404"/>
    <n v="0"/>
    <n v="0"/>
    <n v="47"/>
    <n v="0"/>
    <n v="13"/>
    <s v="14:15"/>
    <s v="12:26"/>
    <d v="1899-12-30T01:49:00"/>
    <s v="Afternoon"/>
    <x v="0"/>
    <x v="0"/>
    <x v="1"/>
  </r>
  <r>
    <x v="521"/>
    <s v="Envoy Air"/>
    <s v="Envoy Air: MQ"/>
    <s v="MQ"/>
    <n v="20398"/>
    <x v="505"/>
    <x v="18"/>
    <s v="Dallas/Fort Worth, TX"/>
    <s v="TLH"/>
    <s v="Tallahassee, FL"/>
    <n v="1901"/>
    <n v="1857"/>
    <n v="-4"/>
    <n v="26"/>
    <n v="1923"/>
    <n v="2216"/>
    <n v="4"/>
    <n v="2221"/>
    <n v="2220"/>
    <n v="-1"/>
    <n v="0"/>
    <n v="0"/>
    <n v="140"/>
    <n v="143"/>
    <n v="113"/>
    <n v="767"/>
    <m/>
    <m/>
    <m/>
    <m/>
    <m/>
    <s v="22:20"/>
    <s v="18:57"/>
    <d v="1899-12-30T03:23:00"/>
    <s v="Evening"/>
    <x v="1"/>
    <x v="0"/>
    <x v="0"/>
  </r>
  <r>
    <x v="522"/>
    <s v="PSA Airlines Inc."/>
    <s v="PSA Airlines Inc.: OH"/>
    <s v="OH"/>
    <n v="20397"/>
    <x v="506"/>
    <x v="19"/>
    <s v="Charlotte, NC"/>
    <s v="BHM"/>
    <s v="Birmingham, AL"/>
    <n v="1125"/>
    <n v="1121"/>
    <n v="-4"/>
    <n v="29"/>
    <n v="1150"/>
    <n v="1154"/>
    <n v="4"/>
    <n v="1205"/>
    <n v="1158"/>
    <n v="-7"/>
    <n v="0"/>
    <n v="0"/>
    <n v="100"/>
    <n v="97"/>
    <n v="64"/>
    <n v="350"/>
    <m/>
    <m/>
    <m/>
    <m/>
    <m/>
    <s v="11:58"/>
    <s v="11:21"/>
    <d v="1899-12-30T00:37:00"/>
    <s v="Morning"/>
    <x v="1"/>
    <x v="6"/>
    <x v="0"/>
  </r>
  <r>
    <x v="523"/>
    <s v="Horizon Air"/>
    <s v="Horizon Air: QX"/>
    <s v="QX"/>
    <n v="19687"/>
    <x v="507"/>
    <x v="80"/>
    <s v="Santa Ana, CA"/>
    <s v="PDX"/>
    <s v="Portland, OR"/>
    <n v="1525"/>
    <n v="1522"/>
    <n v="-3"/>
    <n v="16"/>
    <n v="1538"/>
    <n v="1802"/>
    <n v="3"/>
    <n v="1755"/>
    <n v="1805"/>
    <n v="10"/>
    <n v="0"/>
    <n v="0"/>
    <n v="150"/>
    <n v="163"/>
    <n v="144"/>
    <n v="859"/>
    <m/>
    <m/>
    <m/>
    <m/>
    <m/>
    <s v="18:05"/>
    <s v="15:22"/>
    <d v="1899-12-30T02:43:00"/>
    <s v="Afternoon"/>
    <x v="1"/>
    <x v="0"/>
    <x v="0"/>
  </r>
  <r>
    <x v="524"/>
    <s v="American Airlines Inc."/>
    <s v="American Airlines Inc.: AA"/>
    <s v="AA"/>
    <n v="19805"/>
    <x v="508"/>
    <x v="39"/>
    <s v="San Juan, PR"/>
    <s v="MIA"/>
    <s v="Miami, FL"/>
    <n v="555"/>
    <n v="553"/>
    <n v="-2"/>
    <n v="13"/>
    <n v="606"/>
    <n v="714"/>
    <n v="6"/>
    <n v="750"/>
    <n v="720"/>
    <n v="-30"/>
    <n v="0"/>
    <n v="0"/>
    <n v="175"/>
    <n v="147"/>
    <n v="128"/>
    <n v="1045"/>
    <m/>
    <m/>
    <m/>
    <m/>
    <m/>
    <s v="07:20"/>
    <s v="05:53"/>
    <d v="1899-12-30T01:27:00"/>
    <s v="Night"/>
    <x v="1"/>
    <x v="0"/>
    <x v="0"/>
  </r>
  <r>
    <x v="525"/>
    <s v="American Airlines Inc."/>
    <s v="American Airlines Inc.: AA"/>
    <s v="AA"/>
    <n v="19805"/>
    <x v="509"/>
    <x v="43"/>
    <s v="Philadelphia, PA"/>
    <s v="EYW"/>
    <s v="Key West, FL"/>
    <n v="1122"/>
    <n v="1111"/>
    <n v="-11"/>
    <n v="16"/>
    <n v="1127"/>
    <n v="1407"/>
    <n v="17"/>
    <n v="1429"/>
    <n v="1424"/>
    <n v="-5"/>
    <n v="0"/>
    <n v="0"/>
    <n v="187"/>
    <n v="193"/>
    <n v="160"/>
    <n v="1121"/>
    <m/>
    <m/>
    <m/>
    <m/>
    <m/>
    <s v="14:24"/>
    <s v="11:11"/>
    <d v="1899-12-30T03:13:00"/>
    <s v="Morning"/>
    <x v="1"/>
    <x v="3"/>
    <x v="0"/>
  </r>
  <r>
    <x v="526"/>
    <s v="Southwest Airlines Co."/>
    <s v="Southwest Airlines Co.: WN"/>
    <s v="WN"/>
    <n v="19393"/>
    <x v="510"/>
    <x v="31"/>
    <s v="Boston, MA"/>
    <s v="BNA"/>
    <s v="Nashville, TN"/>
    <n v="1000"/>
    <n v="1003"/>
    <n v="3"/>
    <n v="12"/>
    <n v="1015"/>
    <n v="1130"/>
    <n v="6"/>
    <n v="1155"/>
    <n v="1136"/>
    <n v="-19"/>
    <n v="0"/>
    <n v="0"/>
    <n v="175"/>
    <n v="153"/>
    <n v="135"/>
    <n v="942"/>
    <m/>
    <m/>
    <m/>
    <m/>
    <m/>
    <s v="11:36"/>
    <s v="10:03"/>
    <d v="1899-12-30T01:33:00"/>
    <s v="Morning"/>
    <x v="1"/>
    <x v="0"/>
    <x v="0"/>
  </r>
  <r>
    <x v="527"/>
    <s v="Delta Air Lines Inc."/>
    <s v="Delta Air Lines Inc.: DL"/>
    <s v="DL"/>
    <n v="19790"/>
    <x v="511"/>
    <x v="1"/>
    <s v="Minneapolis, MN"/>
    <s v="RSW"/>
    <s v="Fort Myers, FL"/>
    <n v="745"/>
    <n v="835"/>
    <n v="50"/>
    <n v="22"/>
    <n v="857"/>
    <n v="1255"/>
    <n v="3"/>
    <n v="1215"/>
    <n v="1258"/>
    <n v="43"/>
    <n v="0"/>
    <n v="0"/>
    <n v="210"/>
    <n v="203"/>
    <n v="178"/>
    <n v="1416"/>
    <n v="43"/>
    <n v="0"/>
    <n v="0"/>
    <n v="0"/>
    <n v="0"/>
    <s v="12:58"/>
    <s v="08:35"/>
    <d v="1899-12-30T04:23:00"/>
    <s v="Morning"/>
    <x v="0"/>
    <x v="1"/>
    <x v="1"/>
  </r>
  <r>
    <x v="528"/>
    <s v="Southwest Airlines Co."/>
    <s v="Southwest Airlines Co.: WN"/>
    <s v="WN"/>
    <n v="19393"/>
    <x v="512"/>
    <x v="21"/>
    <s v="Las Vegas, NV"/>
    <s v="ATL"/>
    <s v="Atlanta, GA"/>
    <n v="1340"/>
    <n v="1400"/>
    <n v="20"/>
    <n v="9"/>
    <n v="1409"/>
    <n v="2035"/>
    <n v="8"/>
    <n v="2040"/>
    <n v="2043"/>
    <n v="3"/>
    <n v="0"/>
    <n v="0"/>
    <n v="240"/>
    <n v="223"/>
    <n v="206"/>
    <n v="1747"/>
    <m/>
    <m/>
    <m/>
    <m/>
    <m/>
    <s v="20:43"/>
    <s v="14:00"/>
    <d v="1899-12-30T06:43:00"/>
    <s v="Afternoon"/>
    <x v="0"/>
    <x v="1"/>
    <x v="0"/>
  </r>
  <r>
    <x v="529"/>
    <s v="American Airlines Inc."/>
    <s v="American Airlines Inc.: AA"/>
    <s v="AA"/>
    <n v="19805"/>
    <x v="513"/>
    <x v="18"/>
    <s v="Dallas/Fort Worth, TX"/>
    <s v="MIA"/>
    <s v="Miami, FL"/>
    <n v="2020"/>
    <n v="2040"/>
    <n v="20"/>
    <n v="18"/>
    <n v="2058"/>
    <n v="6"/>
    <n v="4"/>
    <n v="17"/>
    <n v="10"/>
    <n v="-7"/>
    <n v="0"/>
    <n v="0"/>
    <n v="177"/>
    <n v="150"/>
    <n v="128"/>
    <n v="1121"/>
    <m/>
    <m/>
    <m/>
    <m/>
    <m/>
    <s v="00:10"/>
    <s v="20:40"/>
    <n v="-0.85416666666666674"/>
    <s v="Evening"/>
    <x v="1"/>
    <x v="1"/>
    <x v="0"/>
  </r>
  <r>
    <x v="530"/>
    <s v="American Airlines Inc."/>
    <s v="American Airlines Inc.: AA"/>
    <s v="AA"/>
    <n v="19805"/>
    <x v="109"/>
    <x v="18"/>
    <s v="Dallas/Fort Worth, TX"/>
    <s v="SFO"/>
    <s v="San Francisco, CA"/>
    <n v="1040"/>
    <n v="1034"/>
    <n v="-6"/>
    <n v="24"/>
    <n v="1058"/>
    <n v="1207"/>
    <n v="4"/>
    <n v="1236"/>
    <n v="1211"/>
    <n v="-25"/>
    <n v="0"/>
    <n v="0"/>
    <n v="236"/>
    <n v="217"/>
    <n v="189"/>
    <n v="1464"/>
    <m/>
    <m/>
    <m/>
    <m/>
    <m/>
    <s v="12:11"/>
    <s v="10:34"/>
    <d v="1899-12-30T01:37:00"/>
    <s v="Morning"/>
    <x v="1"/>
    <x v="4"/>
    <x v="0"/>
  </r>
  <r>
    <x v="531"/>
    <s v="Delta Air Lines Inc."/>
    <s v="Delta Air Lines Inc.: DL"/>
    <s v="DL"/>
    <n v="19790"/>
    <x v="514"/>
    <x v="7"/>
    <s v="Atlanta, GA"/>
    <s v="TPA"/>
    <s v="Tampa, FL"/>
    <n v="1735"/>
    <n v="1812"/>
    <n v="37"/>
    <n v="52"/>
    <n v="1904"/>
    <n v="2053"/>
    <n v="6"/>
    <n v="1903"/>
    <n v="2059"/>
    <n v="116"/>
    <n v="0"/>
    <n v="0"/>
    <n v="88"/>
    <n v="167"/>
    <n v="109"/>
    <n v="406"/>
    <n v="0"/>
    <n v="0"/>
    <n v="116"/>
    <n v="0"/>
    <n v="0"/>
    <s v="20:59"/>
    <s v="18:12"/>
    <d v="1899-12-30T02:47:00"/>
    <s v="Evening"/>
    <x v="0"/>
    <x v="0"/>
    <x v="1"/>
  </r>
  <r>
    <x v="532"/>
    <s v="Delta Air Lines Inc."/>
    <s v="Delta Air Lines Inc.: DL"/>
    <s v="DL"/>
    <n v="19790"/>
    <x v="515"/>
    <x v="58"/>
    <s v="San Diego, CA"/>
    <s v="SEA"/>
    <s v="Seattle, WA"/>
    <n v="1310"/>
    <n v="1310"/>
    <n v="0"/>
    <n v="29"/>
    <n v="1339"/>
    <n v="1613"/>
    <n v="4"/>
    <n v="1604"/>
    <n v="1617"/>
    <n v="13"/>
    <n v="0"/>
    <n v="0"/>
    <n v="174"/>
    <n v="187"/>
    <n v="154"/>
    <n v="1050"/>
    <m/>
    <m/>
    <m/>
    <m/>
    <m/>
    <s v="16:17"/>
    <s v="13:10"/>
    <d v="1899-12-30T03:07:00"/>
    <s v="Afternoon"/>
    <x v="0"/>
    <x v="2"/>
    <x v="0"/>
  </r>
  <r>
    <x v="533"/>
    <s v="Southwest Airlines Co."/>
    <s v="Southwest Airlines Co.: WN"/>
    <s v="WN"/>
    <n v="19393"/>
    <x v="516"/>
    <x v="118"/>
    <s v="Kona, HI"/>
    <s v="SJC"/>
    <s v="San Jose, CA"/>
    <n v="1345"/>
    <n v="1351"/>
    <n v="6"/>
    <n v="11"/>
    <n v="1402"/>
    <n v="2127"/>
    <n v="4"/>
    <n v="2140"/>
    <n v="2131"/>
    <n v="-9"/>
    <n v="0"/>
    <n v="0"/>
    <n v="295"/>
    <n v="280"/>
    <n v="265"/>
    <n v="2384"/>
    <m/>
    <m/>
    <m/>
    <m/>
    <m/>
    <s v="21:31"/>
    <s v="13:51"/>
    <d v="1899-12-30T07:40:00"/>
    <s v="Afternoon"/>
    <x v="1"/>
    <x v="4"/>
    <x v="0"/>
  </r>
  <r>
    <x v="534"/>
    <s v="Southwest Airlines Co."/>
    <s v="Southwest Airlines Co.: WN"/>
    <s v="WN"/>
    <n v="19393"/>
    <x v="517"/>
    <x v="112"/>
    <s v="Houston, TX"/>
    <s v="MDW"/>
    <s v="Chicago, IL"/>
    <n v="950"/>
    <n v="1000"/>
    <n v="10"/>
    <n v="12"/>
    <n v="1012"/>
    <n v="1216"/>
    <n v="4"/>
    <n v="1215"/>
    <n v="1220"/>
    <n v="5"/>
    <n v="0"/>
    <n v="0"/>
    <n v="145"/>
    <n v="140"/>
    <n v="124"/>
    <n v="937"/>
    <m/>
    <m/>
    <m/>
    <m/>
    <m/>
    <s v="12:20"/>
    <s v="10:00"/>
    <d v="1899-12-30T02:20:00"/>
    <s v="Morning"/>
    <x v="0"/>
    <x v="4"/>
    <x v="0"/>
  </r>
  <r>
    <x v="535"/>
    <s v="United Air Lines Inc."/>
    <s v="United Air Lines Inc.: UA"/>
    <s v="UA"/>
    <n v="19977"/>
    <x v="518"/>
    <x v="20"/>
    <s v="Chicago, IL"/>
    <s v="ANC"/>
    <s v="Anchorage, AK"/>
    <n v="1540"/>
    <n v="1538"/>
    <n v="-2"/>
    <n v="18"/>
    <n v="1556"/>
    <n v="1913"/>
    <n v="3"/>
    <n v="1922"/>
    <n v="1916"/>
    <n v="-6"/>
    <n v="0"/>
    <n v="0"/>
    <n v="402"/>
    <n v="398"/>
    <n v="377"/>
    <n v="2846"/>
    <m/>
    <m/>
    <m/>
    <m/>
    <m/>
    <s v="19:16"/>
    <s v="15:38"/>
    <d v="1899-12-30T03:38:00"/>
    <s v="Afternoon"/>
    <x v="1"/>
    <x v="0"/>
    <x v="0"/>
  </r>
  <r>
    <x v="536"/>
    <s v="Republic Airline"/>
    <s v="Republic Airline: YX"/>
    <s v="YX"/>
    <n v="20452"/>
    <x v="519"/>
    <x v="5"/>
    <s v="Houston, TX"/>
    <s v="IND"/>
    <s v="Indianapolis, IN"/>
    <n v="1155"/>
    <n v="1152"/>
    <n v="-3"/>
    <n v="13"/>
    <n v="1205"/>
    <n v="1441"/>
    <n v="14"/>
    <n v="1514"/>
    <n v="1455"/>
    <n v="-19"/>
    <n v="0"/>
    <n v="0"/>
    <n v="139"/>
    <n v="123"/>
    <n v="96"/>
    <n v="844"/>
    <m/>
    <m/>
    <m/>
    <m/>
    <m/>
    <s v="14:55"/>
    <s v="11:52"/>
    <d v="1899-12-30T03:03:00"/>
    <s v="Morning"/>
    <x v="1"/>
    <x v="1"/>
    <x v="0"/>
  </r>
  <r>
    <x v="537"/>
    <s v="SkyWest Airlines Inc."/>
    <s v="SkyWest Airlines Inc.: OO"/>
    <s v="OO"/>
    <n v="20304"/>
    <x v="520"/>
    <x v="126"/>
    <s v="Great Falls, MT"/>
    <s v="SLC"/>
    <s v="Salt Lake City, UT"/>
    <n v="700"/>
    <n v="652"/>
    <n v="-8"/>
    <n v="11"/>
    <n v="703"/>
    <n v="806"/>
    <n v="4"/>
    <n v="847"/>
    <n v="810"/>
    <n v="-37"/>
    <n v="0"/>
    <n v="0"/>
    <n v="107"/>
    <n v="78"/>
    <n v="63"/>
    <n v="463"/>
    <m/>
    <m/>
    <m/>
    <m/>
    <m/>
    <s v="08:10"/>
    <s v="06:52"/>
    <d v="1899-12-30T01:18:00"/>
    <s v="Morning"/>
    <x v="1"/>
    <x v="6"/>
    <x v="0"/>
  </r>
  <r>
    <x v="538"/>
    <s v="Endeavor Air Inc."/>
    <s v="Endeavor Air Inc.: 9E"/>
    <s v="9E"/>
    <n v="20363"/>
    <x v="521"/>
    <x v="127"/>
    <s v="Jacksonville, FL"/>
    <s v="LGA"/>
    <s v="New York, NY"/>
    <n v="710"/>
    <n v="707"/>
    <n v="-3"/>
    <n v="16"/>
    <n v="723"/>
    <n v="918"/>
    <n v="9"/>
    <n v="931"/>
    <n v="927"/>
    <n v="-4"/>
    <n v="0"/>
    <n v="0"/>
    <n v="141"/>
    <n v="140"/>
    <n v="115"/>
    <n v="833"/>
    <m/>
    <m/>
    <m/>
    <m/>
    <m/>
    <s v="09:27"/>
    <s v="07:07"/>
    <d v="1899-12-30T02:20:00"/>
    <s v="Morning"/>
    <x v="1"/>
    <x v="5"/>
    <x v="0"/>
  </r>
  <r>
    <x v="539"/>
    <s v="United Air Lines Inc."/>
    <s v="United Air Lines Inc.: UA"/>
    <s v="UA"/>
    <n v="19977"/>
    <x v="522"/>
    <x v="20"/>
    <s v="Chicago, IL"/>
    <s v="DEN"/>
    <s v="Denver, CO"/>
    <n v="800"/>
    <n v="758"/>
    <n v="-2"/>
    <n v="35"/>
    <n v="833"/>
    <n v="937"/>
    <n v="10"/>
    <n v="943"/>
    <n v="947"/>
    <n v="4"/>
    <n v="0"/>
    <n v="0"/>
    <n v="163"/>
    <n v="169"/>
    <n v="124"/>
    <n v="888"/>
    <m/>
    <m/>
    <m/>
    <m/>
    <m/>
    <s v="09:47"/>
    <s v="07:58"/>
    <d v="1899-12-30T01:49:00"/>
    <s v="Morning"/>
    <x v="1"/>
    <x v="1"/>
    <x v="0"/>
  </r>
  <r>
    <x v="540"/>
    <s v="SkyWest Airlines Inc."/>
    <s v="SkyWest Airlines Inc.: OO"/>
    <s v="OO"/>
    <n v="20304"/>
    <x v="523"/>
    <x v="26"/>
    <s v="Austin, TX"/>
    <s v="LAX"/>
    <s v="Los Angeles, CA"/>
    <n v="1855"/>
    <n v="1851"/>
    <n v="-4"/>
    <n v="18"/>
    <n v="1909"/>
    <n v="2012"/>
    <n v="7"/>
    <n v="2036"/>
    <n v="2019"/>
    <n v="-17"/>
    <n v="0"/>
    <n v="0"/>
    <n v="221"/>
    <n v="208"/>
    <n v="183"/>
    <n v="1242"/>
    <m/>
    <m/>
    <m/>
    <m/>
    <m/>
    <s v="20:19"/>
    <s v="18:51"/>
    <d v="1899-12-30T01:28:00"/>
    <s v="Evening"/>
    <x v="1"/>
    <x v="2"/>
    <x v="0"/>
  </r>
  <r>
    <x v="541"/>
    <s v="JetBlue Airways"/>
    <s v="JetBlue Airways: B6"/>
    <s v="B6"/>
    <n v="20409"/>
    <x v="524"/>
    <x v="31"/>
    <s v="Boston, MA"/>
    <s v="SFO"/>
    <s v="San Francisco, CA"/>
    <n v="1845"/>
    <n v="2021"/>
    <n v="96"/>
    <n v="14"/>
    <n v="2035"/>
    <n v="2"/>
    <n v="5"/>
    <n v="2247"/>
    <n v="7"/>
    <n v="80"/>
    <n v="0"/>
    <n v="0"/>
    <n v="422"/>
    <n v="406"/>
    <n v="387"/>
    <n v="2704"/>
    <n v="80"/>
    <n v="0"/>
    <n v="0"/>
    <n v="0"/>
    <n v="0"/>
    <s v="00:07"/>
    <s v="20:21"/>
    <n v="-0.84305555555555556"/>
    <s v="Evening"/>
    <x v="0"/>
    <x v="5"/>
    <x v="1"/>
  </r>
  <r>
    <x v="542"/>
    <s v="Southwest Airlines Co."/>
    <s v="Southwest Airlines Co.: WN"/>
    <s v="WN"/>
    <n v="19393"/>
    <x v="61"/>
    <x v="7"/>
    <s v="Atlanta, GA"/>
    <s v="STL"/>
    <s v="St. Louis, MO"/>
    <n v="2010"/>
    <n v="2202"/>
    <n v="112"/>
    <n v="8"/>
    <n v="2210"/>
    <n v="2223"/>
    <n v="3"/>
    <n v="2055"/>
    <n v="2226"/>
    <n v="91"/>
    <n v="0"/>
    <n v="0"/>
    <n v="105"/>
    <n v="84"/>
    <n v="73"/>
    <n v="484"/>
    <n v="66"/>
    <n v="0"/>
    <n v="0"/>
    <n v="0"/>
    <n v="25"/>
    <s v="22:26"/>
    <s v="22:02"/>
    <d v="1899-12-30T00:24:00"/>
    <s v="Evening"/>
    <x v="0"/>
    <x v="5"/>
    <x v="1"/>
  </r>
  <r>
    <x v="543"/>
    <s v="Republic Airline"/>
    <s v="Republic Airline: YX"/>
    <s v="YX"/>
    <n v="20452"/>
    <x v="525"/>
    <x v="42"/>
    <s v="New York, NY"/>
    <s v="DTW"/>
    <s v="Detroit, MI"/>
    <n v="659"/>
    <n v="652"/>
    <n v="-7"/>
    <n v="9"/>
    <n v="701"/>
    <n v="829"/>
    <n v="10"/>
    <n v="903"/>
    <n v="839"/>
    <n v="-24"/>
    <n v="0"/>
    <n v="0"/>
    <n v="124"/>
    <n v="107"/>
    <n v="88"/>
    <n v="502"/>
    <m/>
    <m/>
    <m/>
    <m/>
    <m/>
    <s v="08:39"/>
    <s v="06:52"/>
    <d v="1899-12-30T01:47:00"/>
    <s v="Morning"/>
    <x v="1"/>
    <x v="5"/>
    <x v="0"/>
  </r>
  <r>
    <x v="544"/>
    <s v="Delta Air Lines Inc."/>
    <s v="Delta Air Lines Inc.: DL"/>
    <s v="DL"/>
    <n v="19790"/>
    <x v="526"/>
    <x v="42"/>
    <s v="New York, NY"/>
    <s v="DTW"/>
    <s v="Detroit, MI"/>
    <n v="931"/>
    <n v="925"/>
    <n v="-6"/>
    <n v="20"/>
    <n v="945"/>
    <n v="1109"/>
    <n v="9"/>
    <n v="1142"/>
    <n v="1118"/>
    <n v="-24"/>
    <n v="0"/>
    <n v="0"/>
    <n v="131"/>
    <n v="113"/>
    <n v="84"/>
    <n v="502"/>
    <m/>
    <m/>
    <m/>
    <m/>
    <m/>
    <s v="11:18"/>
    <s v="09:25"/>
    <d v="1899-12-30T01:53:00"/>
    <s v="Morning"/>
    <x v="1"/>
    <x v="2"/>
    <x v="0"/>
  </r>
  <r>
    <x v="545"/>
    <s v="Endeavor Air Inc."/>
    <s v="Endeavor Air Inc.: 9E"/>
    <s v="9E"/>
    <n v="20363"/>
    <x v="527"/>
    <x v="42"/>
    <s v="New York, NY"/>
    <s v="ALB"/>
    <s v="Albany, NY"/>
    <n v="1559"/>
    <n v="1558"/>
    <n v="-1"/>
    <n v="21"/>
    <n v="1619"/>
    <n v="1647"/>
    <n v="3"/>
    <n v="1712"/>
    <n v="1650"/>
    <n v="-22"/>
    <n v="0"/>
    <n v="0"/>
    <n v="73"/>
    <n v="52"/>
    <n v="28"/>
    <n v="136"/>
    <m/>
    <m/>
    <m/>
    <m/>
    <m/>
    <s v="16:50"/>
    <s v="15:58"/>
    <d v="1899-12-30T00:52:00"/>
    <s v="Afternoon"/>
    <x v="1"/>
    <x v="2"/>
    <x v="0"/>
  </r>
  <r>
    <x v="546"/>
    <s v="Delta Air Lines Inc."/>
    <s v="Delta Air Lines Inc.: DL"/>
    <s v="DL"/>
    <n v="19790"/>
    <x v="528"/>
    <x v="21"/>
    <s v="Las Vegas, NV"/>
    <s v="MSP"/>
    <s v="Minneapolis, MN"/>
    <n v="1500"/>
    <n v="1452"/>
    <n v="-8"/>
    <n v="13"/>
    <n v="1505"/>
    <n v="1940"/>
    <n v="13"/>
    <n v="2008"/>
    <n v="1953"/>
    <n v="-15"/>
    <n v="0"/>
    <n v="0"/>
    <n v="188"/>
    <n v="181"/>
    <n v="155"/>
    <n v="1299"/>
    <m/>
    <m/>
    <m/>
    <m/>
    <m/>
    <s v="19:53"/>
    <s v="14:52"/>
    <d v="1899-12-30T05:01:00"/>
    <s v="Afternoon"/>
    <x v="1"/>
    <x v="4"/>
    <x v="0"/>
  </r>
  <r>
    <x v="547"/>
    <s v="Allegiant Air"/>
    <s v="Allegiant Air: G4"/>
    <s v="G4"/>
    <n v="20368"/>
    <x v="529"/>
    <x v="128"/>
    <s v="South Bend, IN"/>
    <s v="PGD"/>
    <s v="Punta Gorda, FL"/>
    <n v="1059"/>
    <n v="1054"/>
    <n v="-5"/>
    <n v="10"/>
    <n v="1104"/>
    <n v="1317"/>
    <n v="5"/>
    <n v="1337"/>
    <n v="1322"/>
    <n v="-15"/>
    <n v="0"/>
    <n v="0"/>
    <n v="158"/>
    <n v="148"/>
    <n v="133"/>
    <n v="1049"/>
    <m/>
    <m/>
    <m/>
    <m/>
    <m/>
    <s v="13:22"/>
    <s v="10:54"/>
    <d v="1899-12-30T02:28:00"/>
    <s v="Morning"/>
    <x v="1"/>
    <x v="5"/>
    <x v="0"/>
  </r>
  <r>
    <x v="548"/>
    <s v="United Air Lines Inc."/>
    <s v="United Air Lines Inc.: UA"/>
    <s v="UA"/>
    <n v="19977"/>
    <x v="530"/>
    <x v="54"/>
    <s v="Newark, NJ"/>
    <s v="BNA"/>
    <s v="Nashville, TN"/>
    <n v="2135"/>
    <n v="2132"/>
    <n v="-3"/>
    <n v="21"/>
    <n v="2153"/>
    <n v="2236"/>
    <n v="6"/>
    <n v="2309"/>
    <n v="2242"/>
    <n v="-27"/>
    <n v="0"/>
    <n v="0"/>
    <n v="154"/>
    <n v="130"/>
    <n v="103"/>
    <n v="748"/>
    <m/>
    <m/>
    <m/>
    <m/>
    <m/>
    <s v="22:42"/>
    <s v="21:32"/>
    <d v="1899-12-30T01:10:00"/>
    <s v="Evening"/>
    <x v="1"/>
    <x v="1"/>
    <x v="0"/>
  </r>
  <r>
    <x v="549"/>
    <s v="SkyWest Airlines Inc."/>
    <s v="SkyWest Airlines Inc.: OO"/>
    <s v="OO"/>
    <n v="20304"/>
    <x v="531"/>
    <x v="129"/>
    <s v="Santa Barbara, CA"/>
    <s v="LAX"/>
    <s v="Los Angeles, CA"/>
    <n v="600"/>
    <n v="0"/>
    <n v="0"/>
    <m/>
    <m/>
    <m/>
    <m/>
    <n v="701"/>
    <n v="0"/>
    <n v="0"/>
    <n v="1"/>
    <n v="0"/>
    <n v="61"/>
    <m/>
    <m/>
    <n v="89"/>
    <m/>
    <m/>
    <m/>
    <m/>
    <m/>
    <s v="00:00"/>
    <s v="00:00"/>
    <d v="1899-12-30T00:00:00"/>
    <s v="Night"/>
    <x v="0"/>
    <x v="1"/>
    <x v="0"/>
  </r>
  <r>
    <x v="550"/>
    <s v="Alaska Airlines Inc."/>
    <s v="Alaska Airlines Inc.: AS"/>
    <s v="AS"/>
    <n v="19930"/>
    <x v="532"/>
    <x v="29"/>
    <s v="San Francisco, CA"/>
    <s v="JFK"/>
    <s v="New York, NY"/>
    <n v="2220"/>
    <n v="2215"/>
    <n v="-5"/>
    <n v="14"/>
    <n v="2229"/>
    <n v="635"/>
    <n v="9"/>
    <n v="701"/>
    <n v="644"/>
    <n v="-17"/>
    <n v="0"/>
    <n v="0"/>
    <n v="341"/>
    <n v="329"/>
    <n v="306"/>
    <n v="2586"/>
    <m/>
    <m/>
    <m/>
    <m/>
    <m/>
    <s v="06:44"/>
    <s v="22:15"/>
    <n v="-0.64652777777777781"/>
    <s v="Evening"/>
    <x v="1"/>
    <x v="1"/>
    <x v="0"/>
  </r>
  <r>
    <x v="551"/>
    <s v="Delta Air Lines Inc."/>
    <s v="Delta Air Lines Inc.: DL"/>
    <s v="DL"/>
    <n v="19790"/>
    <x v="533"/>
    <x v="6"/>
    <s v="Seattle, WA"/>
    <s v="SLC"/>
    <s v="Salt Lake City, UT"/>
    <n v="1325"/>
    <n v="1323"/>
    <n v="-2"/>
    <n v="19"/>
    <n v="1342"/>
    <n v="1617"/>
    <n v="5"/>
    <n v="1626"/>
    <n v="1622"/>
    <n v="-4"/>
    <n v="0"/>
    <n v="0"/>
    <n v="121"/>
    <n v="119"/>
    <n v="95"/>
    <n v="689"/>
    <m/>
    <m/>
    <m/>
    <m/>
    <m/>
    <s v="16:22"/>
    <s v="13:23"/>
    <d v="1899-12-30T02:59:00"/>
    <s v="Afternoon"/>
    <x v="1"/>
    <x v="2"/>
    <x v="0"/>
  </r>
  <r>
    <x v="552"/>
    <s v="American Airlines Inc."/>
    <s v="American Airlines Inc.: AA"/>
    <s v="AA"/>
    <n v="19805"/>
    <x v="534"/>
    <x v="31"/>
    <s v="Boston, MA"/>
    <s v="LAX"/>
    <s v="Los Angeles, CA"/>
    <n v="1930"/>
    <n v="1925"/>
    <n v="-5"/>
    <n v="18"/>
    <n v="1943"/>
    <n v="2215"/>
    <n v="13"/>
    <n v="2244"/>
    <n v="2228"/>
    <n v="-16"/>
    <n v="0"/>
    <n v="0"/>
    <n v="374"/>
    <n v="363"/>
    <n v="332"/>
    <n v="2611"/>
    <m/>
    <m/>
    <m/>
    <m/>
    <m/>
    <s v="22:28"/>
    <s v="19:25"/>
    <d v="1899-12-30T03:03:00"/>
    <s v="Evening"/>
    <x v="1"/>
    <x v="4"/>
    <x v="0"/>
  </r>
  <r>
    <x v="553"/>
    <s v="Southwest Airlines Co."/>
    <s v="Southwest Airlines Co.: WN"/>
    <s v="WN"/>
    <n v="19393"/>
    <x v="535"/>
    <x v="130"/>
    <s v="Amarillo, TX"/>
    <s v="AUS"/>
    <s v="Austin, TX"/>
    <n v="645"/>
    <n v="639"/>
    <n v="-6"/>
    <n v="8"/>
    <n v="647"/>
    <n v="744"/>
    <n v="3"/>
    <n v="755"/>
    <n v="747"/>
    <n v="-8"/>
    <n v="0"/>
    <n v="0"/>
    <n v="70"/>
    <n v="68"/>
    <n v="57"/>
    <n v="418"/>
    <m/>
    <m/>
    <m/>
    <m/>
    <m/>
    <s v="07:47"/>
    <s v="06:39"/>
    <d v="1899-12-30T01:08:00"/>
    <s v="Morning"/>
    <x v="1"/>
    <x v="2"/>
    <x v="0"/>
  </r>
  <r>
    <x v="554"/>
    <s v="Alaska Airlines Inc."/>
    <s v="Alaska Airlines Inc.: AS"/>
    <s v="AS"/>
    <n v="19930"/>
    <x v="536"/>
    <x v="64"/>
    <s v="Tucson, AZ"/>
    <s v="SEA"/>
    <s v="Seattle, WA"/>
    <n v="1820"/>
    <n v="1808"/>
    <n v="-12"/>
    <n v="14"/>
    <n v="1822"/>
    <n v="2113"/>
    <n v="7"/>
    <n v="2133"/>
    <n v="2120"/>
    <n v="-13"/>
    <n v="0"/>
    <n v="0"/>
    <n v="193"/>
    <n v="192"/>
    <n v="171"/>
    <n v="1216"/>
    <m/>
    <m/>
    <m/>
    <m/>
    <m/>
    <s v="21:20"/>
    <s v="18:08"/>
    <d v="1899-12-30T03:12:00"/>
    <s v="Evening"/>
    <x v="1"/>
    <x v="1"/>
    <x v="0"/>
  </r>
  <r>
    <x v="555"/>
    <s v="Envoy Air"/>
    <s v="Envoy Air: MQ"/>
    <s v="MQ"/>
    <n v="20398"/>
    <x v="537"/>
    <x v="42"/>
    <s v="New York, NY"/>
    <s v="CVG"/>
    <s v="Cincinnati, OH"/>
    <n v="829"/>
    <n v="829"/>
    <n v="0"/>
    <n v="21"/>
    <n v="850"/>
    <n v="1023"/>
    <n v="10"/>
    <n v="1045"/>
    <n v="1033"/>
    <n v="-12"/>
    <n v="0"/>
    <n v="0"/>
    <n v="136"/>
    <n v="124"/>
    <n v="93"/>
    <n v="585"/>
    <m/>
    <m/>
    <m/>
    <m/>
    <m/>
    <s v="10:33"/>
    <s v="08:29"/>
    <d v="1899-12-30T02:04:00"/>
    <s v="Morning"/>
    <x v="1"/>
    <x v="6"/>
    <x v="0"/>
  </r>
  <r>
    <x v="556"/>
    <s v="American Airlines Inc."/>
    <s v="American Airlines Inc.: AA"/>
    <s v="AA"/>
    <n v="19805"/>
    <x v="538"/>
    <x v="54"/>
    <s v="Newark, NJ"/>
    <s v="ORD"/>
    <s v="Chicago, IL"/>
    <n v="1746"/>
    <n v="1747"/>
    <n v="1"/>
    <n v="14"/>
    <n v="1801"/>
    <n v="1905"/>
    <n v="20"/>
    <n v="1938"/>
    <n v="1925"/>
    <n v="-13"/>
    <n v="0"/>
    <n v="0"/>
    <n v="172"/>
    <n v="158"/>
    <n v="124"/>
    <n v="719"/>
    <m/>
    <m/>
    <m/>
    <m/>
    <m/>
    <s v="19:25"/>
    <s v="17:47"/>
    <d v="1899-12-30T01:38:00"/>
    <s v="Afternoon"/>
    <x v="1"/>
    <x v="5"/>
    <x v="0"/>
  </r>
  <r>
    <x v="557"/>
    <s v="Southwest Airlines Co."/>
    <s v="Southwest Airlines Co.: WN"/>
    <s v="WN"/>
    <n v="19393"/>
    <x v="539"/>
    <x v="21"/>
    <s v="Las Vegas, NV"/>
    <s v="FAT"/>
    <s v="Fresno, CA"/>
    <n v="900"/>
    <n v="859"/>
    <n v="-1"/>
    <n v="19"/>
    <n v="918"/>
    <n v="1008"/>
    <n v="3"/>
    <n v="1015"/>
    <n v="1011"/>
    <n v="-4"/>
    <n v="0"/>
    <n v="0"/>
    <n v="75"/>
    <n v="72"/>
    <n v="50"/>
    <n v="259"/>
    <m/>
    <m/>
    <m/>
    <m/>
    <m/>
    <s v="10:11"/>
    <s v="08:59"/>
    <d v="1899-12-30T01:12:00"/>
    <s v="Morning"/>
    <x v="1"/>
    <x v="0"/>
    <x v="0"/>
  </r>
  <r>
    <x v="558"/>
    <s v="PSA Airlines Inc."/>
    <s v="PSA Airlines Inc.: OH"/>
    <s v="OH"/>
    <n v="20397"/>
    <x v="540"/>
    <x v="7"/>
    <s v="Atlanta, GA"/>
    <s v="CLT"/>
    <s v="Charlotte, NC"/>
    <n v="1103"/>
    <n v="1108"/>
    <n v="5"/>
    <n v="15"/>
    <n v="1123"/>
    <n v="1205"/>
    <n v="11"/>
    <n v="1234"/>
    <n v="1216"/>
    <n v="-18"/>
    <n v="0"/>
    <n v="0"/>
    <n v="91"/>
    <n v="68"/>
    <n v="42"/>
    <n v="226"/>
    <m/>
    <m/>
    <m/>
    <m/>
    <m/>
    <s v="12:16"/>
    <s v="11:08"/>
    <d v="1899-12-30T01:08:00"/>
    <s v="Morning"/>
    <x v="1"/>
    <x v="3"/>
    <x v="0"/>
  </r>
  <r>
    <x v="559"/>
    <s v="Southwest Airlines Co."/>
    <s v="Southwest Airlines Co.: WN"/>
    <s v="WN"/>
    <n v="19393"/>
    <x v="541"/>
    <x v="58"/>
    <s v="San Diego, CA"/>
    <s v="LIH"/>
    <s v="Lihue, HI"/>
    <n v="730"/>
    <n v="730"/>
    <n v="0"/>
    <n v="19"/>
    <n v="749"/>
    <n v="1004"/>
    <n v="6"/>
    <n v="1040"/>
    <n v="1010"/>
    <n v="-30"/>
    <n v="0"/>
    <n v="0"/>
    <n v="370"/>
    <n v="340"/>
    <n v="315"/>
    <n v="2676"/>
    <m/>
    <m/>
    <m/>
    <m/>
    <m/>
    <s v="10:10"/>
    <s v="07:30"/>
    <d v="1899-12-30T02:40:00"/>
    <s v="Morning"/>
    <x v="1"/>
    <x v="0"/>
    <x v="0"/>
  </r>
  <r>
    <x v="560"/>
    <s v="American Airlines Inc."/>
    <s v="American Airlines Inc.: AA"/>
    <s v="AA"/>
    <n v="19805"/>
    <x v="542"/>
    <x v="81"/>
    <s v="Pittsburgh, PA"/>
    <s v="PHL"/>
    <s v="Philadelphia, PA"/>
    <n v="1608"/>
    <n v="1606"/>
    <n v="-2"/>
    <n v="10"/>
    <n v="1616"/>
    <n v="1704"/>
    <n v="3"/>
    <n v="1717"/>
    <n v="1707"/>
    <n v="-10"/>
    <n v="0"/>
    <n v="0"/>
    <n v="69"/>
    <n v="61"/>
    <n v="48"/>
    <n v="268"/>
    <m/>
    <m/>
    <m/>
    <m/>
    <m/>
    <s v="17:07"/>
    <s v="16:06"/>
    <d v="1899-12-30T01:01:00"/>
    <s v="Afternoon"/>
    <x v="1"/>
    <x v="6"/>
    <x v="0"/>
  </r>
  <r>
    <x v="561"/>
    <s v="Southwest Airlines Co."/>
    <s v="Southwest Airlines Co.: WN"/>
    <s v="WN"/>
    <n v="19393"/>
    <x v="543"/>
    <x v="21"/>
    <s v="Las Vegas, NV"/>
    <s v="SLC"/>
    <s v="Salt Lake City, UT"/>
    <n v="1950"/>
    <n v="1953"/>
    <n v="3"/>
    <n v="9"/>
    <n v="2002"/>
    <n v="2158"/>
    <n v="6"/>
    <n v="2210"/>
    <n v="2204"/>
    <n v="-6"/>
    <n v="0"/>
    <n v="0"/>
    <n v="80"/>
    <n v="71"/>
    <n v="56"/>
    <n v="368"/>
    <m/>
    <m/>
    <m/>
    <m/>
    <m/>
    <s v="22:04"/>
    <s v="19:53"/>
    <d v="1899-12-30T02:11:00"/>
    <s v="Evening"/>
    <x v="1"/>
    <x v="5"/>
    <x v="0"/>
  </r>
  <r>
    <x v="562"/>
    <s v="Envoy Air"/>
    <s v="Envoy Air: MQ"/>
    <s v="MQ"/>
    <n v="20398"/>
    <x v="544"/>
    <x v="38"/>
    <s v="St. Louis, MO"/>
    <s v="AUS"/>
    <s v="Austin, TX"/>
    <n v="1042"/>
    <n v="1037"/>
    <n v="-5"/>
    <n v="11"/>
    <n v="1048"/>
    <n v="1231"/>
    <n v="4"/>
    <n v="1245"/>
    <n v="1235"/>
    <n v="-10"/>
    <n v="0"/>
    <n v="0"/>
    <n v="123"/>
    <n v="118"/>
    <n v="103"/>
    <n v="721"/>
    <m/>
    <m/>
    <m/>
    <m/>
    <m/>
    <s v="12:35"/>
    <s v="10:37"/>
    <d v="1899-12-30T01:58:00"/>
    <s v="Morning"/>
    <x v="1"/>
    <x v="2"/>
    <x v="0"/>
  </r>
  <r>
    <x v="563"/>
    <s v="American Airlines Inc."/>
    <s v="American Airlines Inc.: AA"/>
    <s v="AA"/>
    <n v="19805"/>
    <x v="308"/>
    <x v="19"/>
    <s v="Charlotte, NC"/>
    <s v="FLL"/>
    <s v="Fort Lauderdale, FL"/>
    <n v="1405"/>
    <n v="1448"/>
    <n v="43"/>
    <n v="21"/>
    <n v="1509"/>
    <n v="1655"/>
    <n v="7"/>
    <n v="1603"/>
    <n v="1702"/>
    <n v="59"/>
    <n v="0"/>
    <n v="0"/>
    <n v="118"/>
    <n v="134"/>
    <n v="106"/>
    <n v="632"/>
    <n v="43"/>
    <n v="0"/>
    <n v="16"/>
    <n v="0"/>
    <n v="0"/>
    <s v="17:02"/>
    <s v="14:48"/>
    <d v="1899-12-30T02:14:00"/>
    <s v="Afternoon"/>
    <x v="0"/>
    <x v="5"/>
    <x v="1"/>
  </r>
  <r>
    <x v="564"/>
    <s v="Allegiant Air"/>
    <s v="Allegiant Air: G4"/>
    <s v="G4"/>
    <n v="20368"/>
    <x v="545"/>
    <x v="131"/>
    <s v="Sanford, FL"/>
    <s v="PSM"/>
    <s v="Portsmouth, NH"/>
    <n v="1619"/>
    <n v="1637"/>
    <n v="18"/>
    <n v="13"/>
    <n v="1650"/>
    <n v="1908"/>
    <n v="5"/>
    <n v="1909"/>
    <n v="1913"/>
    <n v="4"/>
    <n v="0"/>
    <n v="0"/>
    <n v="170"/>
    <n v="156"/>
    <n v="138"/>
    <n v="1144"/>
    <m/>
    <m/>
    <m/>
    <m/>
    <m/>
    <s v="19:13"/>
    <s v="16:37"/>
    <d v="1899-12-30T02:36:00"/>
    <s v="Afternoon"/>
    <x v="0"/>
    <x v="6"/>
    <x v="0"/>
  </r>
  <r>
    <x v="565"/>
    <s v="Southwest Airlines Co."/>
    <s v="Southwest Airlines Co.: WN"/>
    <s v="WN"/>
    <n v="19393"/>
    <x v="441"/>
    <x v="112"/>
    <s v="Houston, TX"/>
    <s v="MDW"/>
    <s v="Chicago, IL"/>
    <n v="1850"/>
    <n v="1903"/>
    <n v="13"/>
    <n v="11"/>
    <n v="1914"/>
    <n v="2103"/>
    <n v="8"/>
    <n v="2115"/>
    <n v="2111"/>
    <n v="-4"/>
    <n v="0"/>
    <n v="0"/>
    <n v="145"/>
    <n v="128"/>
    <n v="109"/>
    <n v="937"/>
    <m/>
    <m/>
    <m/>
    <m/>
    <m/>
    <s v="21:11"/>
    <s v="19:03"/>
    <d v="1899-12-30T02:08:00"/>
    <s v="Evening"/>
    <x v="1"/>
    <x v="2"/>
    <x v="0"/>
  </r>
  <r>
    <x v="566"/>
    <s v="Southwest Airlines Co."/>
    <s v="Southwest Airlines Co.: WN"/>
    <s v="WN"/>
    <n v="19393"/>
    <x v="546"/>
    <x v="12"/>
    <s v="Baltimore, MD"/>
    <s v="SAV"/>
    <s v="Savannah, GA"/>
    <n v="820"/>
    <n v="839"/>
    <n v="19"/>
    <n v="10"/>
    <n v="849"/>
    <n v="1008"/>
    <n v="3"/>
    <n v="1015"/>
    <n v="1011"/>
    <n v="-4"/>
    <n v="0"/>
    <n v="0"/>
    <n v="115"/>
    <n v="92"/>
    <n v="79"/>
    <n v="549"/>
    <m/>
    <m/>
    <m/>
    <m/>
    <m/>
    <s v="10:11"/>
    <s v="08:39"/>
    <d v="1899-12-30T01:32:00"/>
    <s v="Morning"/>
    <x v="1"/>
    <x v="3"/>
    <x v="0"/>
  </r>
  <r>
    <x v="567"/>
    <s v="Delta Air Lines Inc."/>
    <s v="Delta Air Lines Inc.: DL"/>
    <s v="DL"/>
    <n v="19790"/>
    <x v="547"/>
    <x v="1"/>
    <s v="Minneapolis, MN"/>
    <s v="PDX"/>
    <s v="Portland, OR"/>
    <n v="929"/>
    <n v="926"/>
    <n v="-3"/>
    <n v="12"/>
    <n v="938"/>
    <n v="1101"/>
    <n v="2"/>
    <n v="1112"/>
    <n v="1103"/>
    <n v="-9"/>
    <n v="0"/>
    <n v="0"/>
    <n v="223"/>
    <n v="217"/>
    <n v="203"/>
    <n v="1426"/>
    <m/>
    <m/>
    <m/>
    <m/>
    <m/>
    <s v="11:03"/>
    <s v="09:26"/>
    <d v="1899-12-30T01:37:00"/>
    <s v="Morning"/>
    <x v="1"/>
    <x v="4"/>
    <x v="0"/>
  </r>
  <r>
    <x v="568"/>
    <s v="Southwest Airlines Co."/>
    <s v="Southwest Airlines Co.: WN"/>
    <s v="WN"/>
    <n v="19393"/>
    <x v="548"/>
    <x v="22"/>
    <s v="Tulsa, OK"/>
    <s v="HOU"/>
    <s v="Houston, TX"/>
    <n v="1040"/>
    <n v="1045"/>
    <n v="5"/>
    <n v="11"/>
    <n v="1056"/>
    <n v="1207"/>
    <n v="2"/>
    <n v="1215"/>
    <n v="1209"/>
    <n v="-6"/>
    <n v="0"/>
    <n v="0"/>
    <n v="95"/>
    <n v="84"/>
    <n v="71"/>
    <n v="453"/>
    <m/>
    <m/>
    <m/>
    <m/>
    <m/>
    <s v="12:09"/>
    <s v="10:45"/>
    <d v="1899-12-30T01:24:00"/>
    <s v="Morning"/>
    <x v="1"/>
    <x v="6"/>
    <x v="0"/>
  </r>
  <r>
    <x v="569"/>
    <s v="Envoy Air"/>
    <s v="Envoy Air: MQ"/>
    <s v="MQ"/>
    <n v="20398"/>
    <x v="549"/>
    <x v="20"/>
    <s v="Chicago, IL"/>
    <s v="CID"/>
    <s v="Cedar Rapids/Iowa City, IA"/>
    <n v="1255"/>
    <n v="1247"/>
    <n v="-8"/>
    <n v="27"/>
    <n v="1314"/>
    <n v="1357"/>
    <n v="3"/>
    <n v="1412"/>
    <n v="1400"/>
    <n v="-12"/>
    <n v="0"/>
    <n v="0"/>
    <n v="77"/>
    <n v="73"/>
    <n v="43"/>
    <n v="196"/>
    <m/>
    <m/>
    <m/>
    <m/>
    <m/>
    <s v="14:00"/>
    <s v="12:47"/>
    <d v="1899-12-30T01:13:00"/>
    <s v="Afternoon"/>
    <x v="1"/>
    <x v="1"/>
    <x v="0"/>
  </r>
  <r>
    <x v="570"/>
    <s v="American Airlines Inc."/>
    <s v="American Airlines Inc.: AA"/>
    <s v="AA"/>
    <n v="19805"/>
    <x v="550"/>
    <x v="40"/>
    <s v="Phoenix, AZ"/>
    <s v="ORD"/>
    <s v="Chicago, IL"/>
    <n v="800"/>
    <n v="0"/>
    <n v="0"/>
    <m/>
    <m/>
    <m/>
    <m/>
    <n v="1228"/>
    <n v="0"/>
    <n v="0"/>
    <n v="1"/>
    <n v="0"/>
    <n v="208"/>
    <m/>
    <m/>
    <n v="1440"/>
    <m/>
    <m/>
    <m/>
    <m/>
    <m/>
    <s v="00:00"/>
    <s v="00:00"/>
    <d v="1899-12-30T00:00:00"/>
    <s v="Night"/>
    <x v="0"/>
    <x v="5"/>
    <x v="0"/>
  </r>
  <r>
    <x v="571"/>
    <s v="American Airlines Inc."/>
    <s v="American Airlines Inc.: AA"/>
    <s v="AA"/>
    <n v="19805"/>
    <x v="551"/>
    <x v="54"/>
    <s v="Newark, NJ"/>
    <s v="CLT"/>
    <s v="Charlotte, NC"/>
    <n v="1007"/>
    <n v="957"/>
    <n v="-10"/>
    <n v="14"/>
    <n v="1011"/>
    <n v="1134"/>
    <n v="14"/>
    <n v="1214"/>
    <n v="1148"/>
    <n v="-26"/>
    <n v="0"/>
    <n v="0"/>
    <n v="127"/>
    <n v="111"/>
    <n v="83"/>
    <n v="529"/>
    <m/>
    <m/>
    <m/>
    <m/>
    <m/>
    <s v="11:48"/>
    <s v="09:57"/>
    <d v="1899-12-30T01:51:00"/>
    <s v="Morning"/>
    <x v="1"/>
    <x v="1"/>
    <x v="0"/>
  </r>
  <r>
    <x v="572"/>
    <s v="Southwest Airlines Co."/>
    <s v="Southwest Airlines Co.: WN"/>
    <s v="WN"/>
    <n v="19393"/>
    <x v="552"/>
    <x v="0"/>
    <s v="Denver, CO"/>
    <s v="MCO"/>
    <s v="Orlando, FL"/>
    <n v="1020"/>
    <n v="1021"/>
    <n v="1"/>
    <n v="12"/>
    <n v="1033"/>
    <n v="1616"/>
    <n v="10"/>
    <n v="1600"/>
    <n v="1626"/>
    <n v="26"/>
    <n v="0"/>
    <n v="0"/>
    <n v="220"/>
    <n v="245"/>
    <n v="223"/>
    <n v="1546"/>
    <n v="0"/>
    <n v="0"/>
    <n v="26"/>
    <n v="0"/>
    <n v="0"/>
    <s v="16:26"/>
    <s v="10:21"/>
    <d v="1899-12-30T06:05:00"/>
    <s v="Morning"/>
    <x v="0"/>
    <x v="6"/>
    <x v="1"/>
  </r>
  <r>
    <x v="573"/>
    <s v="American Airlines Inc."/>
    <s v="American Airlines Inc.: AA"/>
    <s v="AA"/>
    <n v="19805"/>
    <x v="553"/>
    <x v="12"/>
    <s v="Baltimore, MD"/>
    <s v="DFW"/>
    <s v="Dallas/Fort Worth, TX"/>
    <n v="702"/>
    <n v="658"/>
    <n v="-4"/>
    <n v="22"/>
    <n v="720"/>
    <n v="854"/>
    <n v="12"/>
    <n v="926"/>
    <n v="906"/>
    <n v="-20"/>
    <n v="0"/>
    <n v="0"/>
    <n v="204"/>
    <n v="188"/>
    <n v="154"/>
    <n v="1217"/>
    <m/>
    <m/>
    <m/>
    <m/>
    <m/>
    <s v="09:06"/>
    <s v="06:58"/>
    <d v="1899-12-30T02:08:00"/>
    <s v="Morning"/>
    <x v="1"/>
    <x v="3"/>
    <x v="0"/>
  </r>
  <r>
    <x v="574"/>
    <s v="Alaska Airlines Inc."/>
    <s v="Alaska Airlines Inc.: AS"/>
    <s v="AS"/>
    <n v="19930"/>
    <x v="93"/>
    <x v="29"/>
    <s v="San Francisco, CA"/>
    <s v="SAN"/>
    <s v="San Diego, CA"/>
    <n v="615"/>
    <n v="609"/>
    <n v="-6"/>
    <n v="25"/>
    <n v="634"/>
    <n v="744"/>
    <n v="2"/>
    <n v="754"/>
    <n v="746"/>
    <n v="-8"/>
    <n v="0"/>
    <n v="0"/>
    <n v="99"/>
    <n v="97"/>
    <n v="70"/>
    <n v="447"/>
    <m/>
    <m/>
    <m/>
    <m/>
    <m/>
    <s v="07:46"/>
    <s v="06:09"/>
    <d v="1899-12-30T01:37:00"/>
    <s v="Morning"/>
    <x v="1"/>
    <x v="0"/>
    <x v="0"/>
  </r>
  <r>
    <x v="575"/>
    <s v="United Air Lines Inc."/>
    <s v="United Air Lines Inc.: UA"/>
    <s v="UA"/>
    <n v="19977"/>
    <x v="554"/>
    <x v="82"/>
    <s v="Kahului, HI"/>
    <s v="LAX"/>
    <s v="Los Angeles, CA"/>
    <n v="1417"/>
    <n v="1432"/>
    <n v="15"/>
    <n v="15"/>
    <n v="1447"/>
    <n v="2122"/>
    <n v="16"/>
    <n v="2142"/>
    <n v="2138"/>
    <n v="-4"/>
    <n v="0"/>
    <n v="0"/>
    <n v="325"/>
    <n v="306"/>
    <n v="275"/>
    <n v="2486"/>
    <m/>
    <m/>
    <m/>
    <m/>
    <m/>
    <s v="21:38"/>
    <s v="14:32"/>
    <d v="1899-12-30T07:06:00"/>
    <s v="Afternoon"/>
    <x v="1"/>
    <x v="4"/>
    <x v="0"/>
  </r>
  <r>
    <x v="576"/>
    <s v="JetBlue Airways"/>
    <s v="JetBlue Airways: B6"/>
    <s v="B6"/>
    <n v="20409"/>
    <x v="555"/>
    <x v="31"/>
    <s v="Boston, MA"/>
    <s v="RIC"/>
    <s v="Richmond, VA"/>
    <n v="1806"/>
    <n v="1811"/>
    <n v="5"/>
    <n v="11"/>
    <n v="1822"/>
    <n v="1935"/>
    <n v="3"/>
    <n v="1952"/>
    <n v="1938"/>
    <n v="-14"/>
    <n v="0"/>
    <n v="0"/>
    <n v="106"/>
    <n v="87"/>
    <n v="73"/>
    <n v="474"/>
    <m/>
    <m/>
    <m/>
    <m/>
    <m/>
    <s v="19:38"/>
    <s v="18:11"/>
    <d v="1899-12-30T01:27:00"/>
    <s v="Evening"/>
    <x v="1"/>
    <x v="5"/>
    <x v="0"/>
  </r>
  <r>
    <x v="577"/>
    <s v="Endeavor Air Inc."/>
    <s v="Endeavor Air Inc.: 9E"/>
    <s v="9E"/>
    <n v="20363"/>
    <x v="556"/>
    <x v="1"/>
    <s v="Minneapolis, MN"/>
    <s v="CMH"/>
    <s v="Columbus, OH"/>
    <n v="810"/>
    <n v="806"/>
    <n v="-4"/>
    <n v="19"/>
    <n v="825"/>
    <n v="1053"/>
    <n v="6"/>
    <n v="1055"/>
    <n v="1059"/>
    <n v="4"/>
    <n v="0"/>
    <n v="0"/>
    <n v="105"/>
    <n v="113"/>
    <n v="88"/>
    <n v="626"/>
    <m/>
    <m/>
    <m/>
    <m/>
    <m/>
    <s v="10:59"/>
    <s v="08:06"/>
    <d v="1899-12-30T02:53:00"/>
    <s v="Morning"/>
    <x v="1"/>
    <x v="5"/>
    <x v="0"/>
  </r>
  <r>
    <x v="578"/>
    <s v="American Airlines Inc."/>
    <s v="American Airlines Inc.: AA"/>
    <s v="AA"/>
    <n v="19805"/>
    <x v="557"/>
    <x v="7"/>
    <s v="Atlanta, GA"/>
    <s v="MIA"/>
    <s v="Miami, FL"/>
    <n v="1423"/>
    <n v="1422"/>
    <n v="-1"/>
    <n v="17"/>
    <n v="1439"/>
    <n v="1608"/>
    <n v="10"/>
    <n v="1618"/>
    <n v="1618"/>
    <n v="0"/>
    <n v="0"/>
    <n v="0"/>
    <n v="115"/>
    <n v="116"/>
    <n v="89"/>
    <n v="594"/>
    <m/>
    <m/>
    <m/>
    <m/>
    <m/>
    <s v="16:18"/>
    <s v="14:22"/>
    <d v="1899-12-30T01:56:00"/>
    <s v="Afternoon"/>
    <x v="1"/>
    <x v="1"/>
    <x v="0"/>
  </r>
  <r>
    <x v="579"/>
    <s v="American Airlines Inc."/>
    <s v="American Airlines Inc.: AA"/>
    <s v="AA"/>
    <n v="19805"/>
    <x v="558"/>
    <x v="42"/>
    <s v="New York, NY"/>
    <s v="ORD"/>
    <s v="Chicago, IL"/>
    <n v="1530"/>
    <n v="1524"/>
    <n v="-6"/>
    <n v="34"/>
    <n v="1558"/>
    <n v="1701"/>
    <n v="18"/>
    <n v="1717"/>
    <n v="1719"/>
    <n v="2"/>
    <n v="0"/>
    <n v="0"/>
    <n v="167"/>
    <n v="175"/>
    <n v="123"/>
    <n v="733"/>
    <m/>
    <m/>
    <m/>
    <m/>
    <m/>
    <s v="17:19"/>
    <s v="15:24"/>
    <d v="1899-12-30T01:55:00"/>
    <s v="Afternoon"/>
    <x v="1"/>
    <x v="2"/>
    <x v="0"/>
  </r>
  <r>
    <x v="580"/>
    <s v="Southwest Airlines Co."/>
    <s v="Southwest Airlines Co.: WN"/>
    <s v="WN"/>
    <n v="19393"/>
    <x v="559"/>
    <x v="2"/>
    <s v="Dallas, TX"/>
    <s v="TPA"/>
    <s v="Tampa, FL"/>
    <n v="1640"/>
    <n v="1636"/>
    <n v="-4"/>
    <n v="10"/>
    <n v="1646"/>
    <n v="1932"/>
    <n v="7"/>
    <n v="1950"/>
    <n v="1939"/>
    <n v="-11"/>
    <n v="0"/>
    <n v="0"/>
    <n v="130"/>
    <n v="123"/>
    <n v="106"/>
    <n v="917"/>
    <m/>
    <m/>
    <m/>
    <m/>
    <m/>
    <s v="19:39"/>
    <s v="16:36"/>
    <d v="1899-12-30T03:03:00"/>
    <s v="Afternoon"/>
    <x v="1"/>
    <x v="4"/>
    <x v="0"/>
  </r>
  <r>
    <x v="581"/>
    <s v="Southwest Airlines Co."/>
    <s v="Southwest Airlines Co.: WN"/>
    <s v="WN"/>
    <n v="19393"/>
    <x v="560"/>
    <x v="2"/>
    <s v="Dallas, TX"/>
    <s v="PNS"/>
    <s v="Pensacola, FL"/>
    <n v="1605"/>
    <n v="1641"/>
    <n v="36"/>
    <n v="12"/>
    <n v="1653"/>
    <n v="1812"/>
    <n v="4"/>
    <n v="1745"/>
    <n v="1816"/>
    <n v="31"/>
    <n v="0"/>
    <n v="0"/>
    <n v="100"/>
    <n v="95"/>
    <n v="79"/>
    <n v="592"/>
    <n v="31"/>
    <n v="0"/>
    <n v="0"/>
    <n v="0"/>
    <n v="0"/>
    <s v="18:16"/>
    <s v="16:41"/>
    <d v="1899-12-30T01:35:00"/>
    <s v="Afternoon"/>
    <x v="0"/>
    <x v="4"/>
    <x v="1"/>
  </r>
  <r>
    <x v="582"/>
    <s v="Delta Air Lines Inc."/>
    <s v="Delta Air Lines Inc.: DL"/>
    <s v="DL"/>
    <n v="19790"/>
    <x v="561"/>
    <x v="7"/>
    <s v="Atlanta, GA"/>
    <s v="CLE"/>
    <s v="Cleveland, OH"/>
    <n v="2245"/>
    <n v="2240"/>
    <n v="-5"/>
    <n v="17"/>
    <n v="2257"/>
    <n v="11"/>
    <n v="6"/>
    <n v="31"/>
    <n v="17"/>
    <n v="-14"/>
    <n v="0"/>
    <n v="0"/>
    <n v="106"/>
    <n v="97"/>
    <n v="74"/>
    <n v="554"/>
    <m/>
    <m/>
    <m/>
    <m/>
    <m/>
    <s v="00:17"/>
    <s v="22:40"/>
    <n v="-0.93263888888888891"/>
    <s v="Evening"/>
    <x v="1"/>
    <x v="1"/>
    <x v="0"/>
  </r>
  <r>
    <x v="583"/>
    <s v="Delta Air Lines Inc."/>
    <s v="Delta Air Lines Inc.: DL"/>
    <s v="DL"/>
    <n v="19790"/>
    <x v="562"/>
    <x v="7"/>
    <s v="Atlanta, GA"/>
    <s v="MYR"/>
    <s v="Myrtle Beach, SC"/>
    <n v="1512"/>
    <n v="1523"/>
    <n v="11"/>
    <n v="13"/>
    <n v="1536"/>
    <n v="1623"/>
    <n v="3"/>
    <n v="1625"/>
    <n v="1626"/>
    <n v="1"/>
    <n v="0"/>
    <n v="0"/>
    <n v="73"/>
    <n v="63"/>
    <n v="47"/>
    <n v="317"/>
    <m/>
    <m/>
    <m/>
    <m/>
    <m/>
    <s v="16:26"/>
    <s v="15:23"/>
    <d v="1899-12-30T01:03:00"/>
    <s v="Afternoon"/>
    <x v="0"/>
    <x v="2"/>
    <x v="0"/>
  </r>
  <r>
    <x v="584"/>
    <s v="Envoy Air"/>
    <s v="Envoy Air: MQ"/>
    <s v="MQ"/>
    <n v="20398"/>
    <x v="427"/>
    <x v="98"/>
    <s v="Cedar Rapids/Iowa City, IA"/>
    <s v="ORD"/>
    <s v="Chicago, IL"/>
    <n v="831"/>
    <n v="826"/>
    <n v="-5"/>
    <n v="7"/>
    <n v="833"/>
    <n v="919"/>
    <n v="11"/>
    <n v="950"/>
    <n v="930"/>
    <n v="-20"/>
    <n v="0"/>
    <n v="0"/>
    <n v="79"/>
    <n v="64"/>
    <n v="46"/>
    <n v="196"/>
    <m/>
    <m/>
    <m/>
    <m/>
    <m/>
    <s v="09:30"/>
    <s v="08:26"/>
    <d v="1899-12-30T01:04:00"/>
    <s v="Morning"/>
    <x v="1"/>
    <x v="2"/>
    <x v="0"/>
  </r>
  <r>
    <x v="585"/>
    <s v="Delta Air Lines Inc."/>
    <s v="Delta Air Lines Inc.: DL"/>
    <s v="DL"/>
    <n v="19790"/>
    <x v="168"/>
    <x v="0"/>
    <s v="Denver, CO"/>
    <s v="JFK"/>
    <s v="New York, NY"/>
    <n v="1040"/>
    <n v="1044"/>
    <n v="4"/>
    <n v="11"/>
    <n v="1055"/>
    <n v="1609"/>
    <n v="47"/>
    <n v="1648"/>
    <n v="1656"/>
    <n v="8"/>
    <n v="0"/>
    <n v="0"/>
    <n v="248"/>
    <n v="252"/>
    <n v="194"/>
    <n v="1626"/>
    <m/>
    <m/>
    <m/>
    <m/>
    <m/>
    <s v="16:56"/>
    <s v="10:44"/>
    <d v="1899-12-30T06:12:00"/>
    <s v="Morning"/>
    <x v="0"/>
    <x v="1"/>
    <x v="0"/>
  </r>
  <r>
    <x v="586"/>
    <s v="Southwest Airlines Co."/>
    <s v="Southwest Airlines Co.: WN"/>
    <s v="WN"/>
    <n v="19393"/>
    <x v="563"/>
    <x v="31"/>
    <s v="Boston, MA"/>
    <s v="BNA"/>
    <s v="Nashville, TN"/>
    <n v="710"/>
    <n v="707"/>
    <n v="-3"/>
    <n v="28"/>
    <n v="735"/>
    <n v="856"/>
    <n v="9"/>
    <n v="920"/>
    <n v="905"/>
    <n v="-15"/>
    <n v="0"/>
    <n v="0"/>
    <n v="190"/>
    <n v="178"/>
    <n v="141"/>
    <n v="942"/>
    <m/>
    <m/>
    <m/>
    <m/>
    <m/>
    <s v="09:05"/>
    <s v="07:07"/>
    <d v="1899-12-30T01:58:00"/>
    <s v="Morning"/>
    <x v="1"/>
    <x v="1"/>
    <x v="0"/>
  </r>
  <r>
    <x v="587"/>
    <s v="Delta Air Lines Inc."/>
    <s v="Delta Air Lines Inc.: DL"/>
    <s v="DL"/>
    <n v="19790"/>
    <x v="564"/>
    <x v="34"/>
    <s v="Detroit, MI"/>
    <s v="DCA"/>
    <s v="Washington, DC"/>
    <n v="1541"/>
    <n v="1538"/>
    <n v="-3"/>
    <n v="11"/>
    <n v="1549"/>
    <n v="1645"/>
    <n v="3"/>
    <n v="1714"/>
    <n v="1648"/>
    <n v="-26"/>
    <n v="0"/>
    <n v="0"/>
    <n v="93"/>
    <n v="70"/>
    <n v="56"/>
    <n v="405"/>
    <m/>
    <m/>
    <m/>
    <m/>
    <m/>
    <s v="16:48"/>
    <s v="15:38"/>
    <d v="1899-12-30T01:10:00"/>
    <s v="Afternoon"/>
    <x v="1"/>
    <x v="5"/>
    <x v="0"/>
  </r>
  <r>
    <x v="588"/>
    <s v="Southwest Airlines Co."/>
    <s v="Southwest Airlines Co.: WN"/>
    <s v="WN"/>
    <n v="19393"/>
    <x v="565"/>
    <x v="40"/>
    <s v="Phoenix, AZ"/>
    <s v="ABQ"/>
    <s v="Albuquerque, NM"/>
    <n v="2225"/>
    <n v="2229"/>
    <n v="4"/>
    <n v="7"/>
    <n v="2236"/>
    <n v="23"/>
    <n v="4"/>
    <n v="35"/>
    <n v="27"/>
    <n v="-8"/>
    <n v="0"/>
    <n v="0"/>
    <n v="70"/>
    <n v="58"/>
    <n v="47"/>
    <n v="328"/>
    <m/>
    <m/>
    <m/>
    <m/>
    <m/>
    <s v="00:27"/>
    <s v="22:29"/>
    <n v="-0.91805555555555551"/>
    <s v="Evening"/>
    <x v="1"/>
    <x v="6"/>
    <x v="0"/>
  </r>
  <r>
    <x v="589"/>
    <s v="JetBlue Airways"/>
    <s v="JetBlue Airways: B6"/>
    <s v="B6"/>
    <n v="20409"/>
    <x v="566"/>
    <x v="15"/>
    <s v="New York, NY"/>
    <s v="MCO"/>
    <s v="Orlando, FL"/>
    <n v="1152"/>
    <n v="1256"/>
    <n v="64"/>
    <n v="15"/>
    <n v="1311"/>
    <n v="1521"/>
    <n v="8"/>
    <n v="1452"/>
    <n v="1529"/>
    <n v="37"/>
    <n v="0"/>
    <n v="0"/>
    <n v="180"/>
    <n v="153"/>
    <n v="130"/>
    <n v="944"/>
    <n v="0"/>
    <n v="0"/>
    <n v="37"/>
    <n v="0"/>
    <n v="0"/>
    <s v="15:29"/>
    <s v="12:56"/>
    <d v="1899-12-30T02:33:00"/>
    <s v="Afternoon"/>
    <x v="0"/>
    <x v="4"/>
    <x v="1"/>
  </r>
  <r>
    <x v="590"/>
    <s v="Delta Air Lines Inc."/>
    <s v="Delta Air Lines Inc.: DL"/>
    <s v="DL"/>
    <n v="19790"/>
    <x v="567"/>
    <x v="7"/>
    <s v="Atlanta, GA"/>
    <s v="JAX"/>
    <s v="Jacksonville, FL"/>
    <n v="2045"/>
    <n v="2043"/>
    <n v="-2"/>
    <n v="11"/>
    <n v="2054"/>
    <n v="2140"/>
    <n v="5"/>
    <n v="2159"/>
    <n v="2145"/>
    <n v="-14"/>
    <n v="0"/>
    <n v="0"/>
    <n v="74"/>
    <n v="62"/>
    <n v="46"/>
    <n v="270"/>
    <m/>
    <m/>
    <m/>
    <m/>
    <m/>
    <s v="21:45"/>
    <s v="20:43"/>
    <d v="1899-12-30T01:02:00"/>
    <s v="Evening"/>
    <x v="1"/>
    <x v="2"/>
    <x v="0"/>
  </r>
  <r>
    <x v="591"/>
    <s v="Delta Air Lines Inc."/>
    <s v="Delta Air Lines Inc.: DL"/>
    <s v="DL"/>
    <n v="19790"/>
    <x v="568"/>
    <x v="32"/>
    <s v="Los Angeles, CA"/>
    <s v="ATL"/>
    <s v="Atlanta, GA"/>
    <n v="2325"/>
    <n v="2325"/>
    <n v="0"/>
    <n v="11"/>
    <n v="2336"/>
    <n v="626"/>
    <n v="5"/>
    <n v="639"/>
    <n v="631"/>
    <n v="-8"/>
    <n v="0"/>
    <n v="0"/>
    <n v="254"/>
    <n v="246"/>
    <n v="230"/>
    <n v="1947"/>
    <m/>
    <m/>
    <m/>
    <m/>
    <m/>
    <s v="06:31"/>
    <s v="23:25"/>
    <n v="-0.70416666666666661"/>
    <s v="Evening"/>
    <x v="1"/>
    <x v="6"/>
    <x v="0"/>
  </r>
  <r>
    <x v="592"/>
    <s v="PSA Airlines Inc."/>
    <s v="PSA Airlines Inc.: OH"/>
    <s v="OH"/>
    <n v="20397"/>
    <x v="569"/>
    <x v="132"/>
    <s v="Albany, NY"/>
    <s v="DCA"/>
    <s v="Washington, DC"/>
    <n v="531"/>
    <n v="529"/>
    <n v="-2"/>
    <n v="8"/>
    <n v="537"/>
    <n v="634"/>
    <n v="6"/>
    <n v="659"/>
    <n v="640"/>
    <n v="-19"/>
    <n v="0"/>
    <n v="0"/>
    <n v="88"/>
    <n v="71"/>
    <n v="57"/>
    <n v="318"/>
    <m/>
    <m/>
    <m/>
    <m/>
    <m/>
    <s v="06:40"/>
    <s v="05:29"/>
    <d v="1899-12-30T01:11:00"/>
    <s v="Night"/>
    <x v="1"/>
    <x v="6"/>
    <x v="0"/>
  </r>
  <r>
    <x v="593"/>
    <s v="SkyWest Airlines Inc."/>
    <s v="SkyWest Airlines Inc.: OO"/>
    <s v="OO"/>
    <n v="20304"/>
    <x v="570"/>
    <x v="18"/>
    <s v="Dallas/Fort Worth, TX"/>
    <s v="YUM"/>
    <s v="Yuma, AZ"/>
    <n v="1915"/>
    <n v="1907"/>
    <n v="-8"/>
    <n v="22"/>
    <n v="1929"/>
    <n v="1941"/>
    <n v="7"/>
    <n v="2001"/>
    <n v="1948"/>
    <n v="-13"/>
    <n v="0"/>
    <n v="0"/>
    <n v="166"/>
    <n v="161"/>
    <n v="132"/>
    <n v="1022"/>
    <m/>
    <m/>
    <m/>
    <m/>
    <m/>
    <s v="19:48"/>
    <s v="19:07"/>
    <d v="1899-12-30T00:41:00"/>
    <s v="Evening"/>
    <x v="1"/>
    <x v="0"/>
    <x v="0"/>
  </r>
  <r>
    <x v="594"/>
    <s v="Southwest Airlines Co."/>
    <s v="Southwest Airlines Co.: WN"/>
    <s v="WN"/>
    <n v="19393"/>
    <x v="571"/>
    <x v="12"/>
    <s v="Baltimore, MD"/>
    <s v="JAX"/>
    <s v="Jacksonville, FL"/>
    <n v="2135"/>
    <n v="47"/>
    <n v="192"/>
    <n v="7"/>
    <n v="54"/>
    <n v="226"/>
    <n v="4"/>
    <n v="2330"/>
    <n v="230"/>
    <n v="180"/>
    <n v="0"/>
    <n v="0"/>
    <n v="115"/>
    <n v="103"/>
    <n v="92"/>
    <n v="663"/>
    <n v="60"/>
    <n v="0"/>
    <n v="0"/>
    <n v="0"/>
    <n v="120"/>
    <s v="02:30"/>
    <s v="00:47"/>
    <d v="1899-12-30T01:43:00"/>
    <s v="Night"/>
    <x v="0"/>
    <x v="2"/>
    <x v="1"/>
  </r>
  <r>
    <x v="595"/>
    <s v="Delta Air Lines Inc."/>
    <s v="Delta Air Lines Inc.: DL"/>
    <s v="DL"/>
    <n v="19790"/>
    <x v="572"/>
    <x v="6"/>
    <s v="Seattle, WA"/>
    <s v="LAX"/>
    <s v="Los Angeles, CA"/>
    <n v="1930"/>
    <n v="2038"/>
    <n v="68"/>
    <n v="14"/>
    <n v="2052"/>
    <n v="2303"/>
    <n v="9"/>
    <n v="2205"/>
    <n v="2312"/>
    <n v="67"/>
    <n v="0"/>
    <n v="0"/>
    <n v="155"/>
    <n v="154"/>
    <n v="131"/>
    <n v="954"/>
    <n v="10"/>
    <n v="0"/>
    <n v="0"/>
    <n v="0"/>
    <n v="57"/>
    <s v="23:12"/>
    <s v="20:38"/>
    <d v="1899-12-30T02:34:00"/>
    <s v="Evening"/>
    <x v="0"/>
    <x v="1"/>
    <x v="1"/>
  </r>
  <r>
    <x v="596"/>
    <s v="SkyWest Airlines Inc."/>
    <s v="SkyWest Airlines Inc.: OO"/>
    <s v="OO"/>
    <n v="20304"/>
    <x v="573"/>
    <x v="40"/>
    <s v="Phoenix, AZ"/>
    <s v="FLG"/>
    <s v="Flagstaff, AZ"/>
    <n v="1806"/>
    <n v="1805"/>
    <n v="-1"/>
    <n v="15"/>
    <n v="1820"/>
    <n v="1846"/>
    <n v="5"/>
    <n v="1857"/>
    <n v="1851"/>
    <n v="-6"/>
    <n v="0"/>
    <n v="0"/>
    <n v="51"/>
    <n v="46"/>
    <n v="26"/>
    <n v="119"/>
    <m/>
    <m/>
    <m/>
    <m/>
    <m/>
    <s v="18:51"/>
    <s v="18:05"/>
    <d v="1899-12-30T00:46:00"/>
    <s v="Evening"/>
    <x v="1"/>
    <x v="2"/>
    <x v="0"/>
  </r>
  <r>
    <x v="597"/>
    <s v="JetBlue Airways"/>
    <s v="JetBlue Airways: B6"/>
    <s v="B6"/>
    <n v="20409"/>
    <x v="574"/>
    <x v="54"/>
    <s v="Newark, NJ"/>
    <s v="AUS"/>
    <s v="Austin, TX"/>
    <n v="1045"/>
    <n v="1047"/>
    <n v="2"/>
    <n v="21"/>
    <n v="1108"/>
    <n v="1325"/>
    <n v="5"/>
    <n v="1401"/>
    <n v="1330"/>
    <n v="-31"/>
    <n v="0"/>
    <n v="0"/>
    <n v="256"/>
    <n v="223"/>
    <n v="197"/>
    <n v="1504"/>
    <m/>
    <m/>
    <m/>
    <m/>
    <m/>
    <s v="13:30"/>
    <s v="10:47"/>
    <d v="1899-12-30T02:43:00"/>
    <s v="Morning"/>
    <x v="1"/>
    <x v="1"/>
    <x v="0"/>
  </r>
  <r>
    <x v="598"/>
    <s v="Southwest Airlines Co."/>
    <s v="Southwest Airlines Co.: WN"/>
    <s v="WN"/>
    <n v="19393"/>
    <x v="575"/>
    <x v="0"/>
    <s v="Denver, CO"/>
    <s v="SNA"/>
    <s v="Santa Ana, CA"/>
    <n v="2040"/>
    <n v="2038"/>
    <n v="-2"/>
    <n v="12"/>
    <n v="2050"/>
    <n v="2132"/>
    <n v="7"/>
    <n v="2220"/>
    <n v="2139"/>
    <n v="-41"/>
    <n v="0"/>
    <n v="0"/>
    <n v="160"/>
    <n v="121"/>
    <n v="102"/>
    <n v="846"/>
    <m/>
    <m/>
    <m/>
    <m/>
    <m/>
    <s v="21:39"/>
    <s v="20:38"/>
    <d v="1899-12-30T01:01:00"/>
    <s v="Evening"/>
    <x v="1"/>
    <x v="2"/>
    <x v="0"/>
  </r>
  <r>
    <x v="599"/>
    <s v="Republic Airline"/>
    <s v="Republic Airline: YX"/>
    <s v="YX"/>
    <n v="20452"/>
    <x v="576"/>
    <x v="34"/>
    <s v="Detroit, MI"/>
    <s v="LGA"/>
    <s v="New York, NY"/>
    <n v="1935"/>
    <n v="1927"/>
    <n v="-8"/>
    <n v="12"/>
    <n v="1939"/>
    <n v="2048"/>
    <n v="19"/>
    <n v="2129"/>
    <n v="2107"/>
    <n v="-22"/>
    <n v="0"/>
    <n v="0"/>
    <n v="114"/>
    <n v="100"/>
    <n v="69"/>
    <n v="502"/>
    <m/>
    <m/>
    <m/>
    <m/>
    <m/>
    <s v="21:07"/>
    <s v="19:27"/>
    <d v="1899-12-30T01:40:00"/>
    <s v="Evening"/>
    <x v="1"/>
    <x v="2"/>
    <x v="0"/>
  </r>
  <r>
    <x v="600"/>
    <s v="Southwest Airlines Co."/>
    <s v="Southwest Airlines Co.: WN"/>
    <s v="WN"/>
    <n v="19393"/>
    <x v="577"/>
    <x v="106"/>
    <s v="Oakland, CA"/>
    <s v="BUR"/>
    <s v="Burbank, CA"/>
    <n v="705"/>
    <n v="657"/>
    <n v="-8"/>
    <n v="16"/>
    <n v="713"/>
    <n v="803"/>
    <n v="3"/>
    <n v="815"/>
    <n v="806"/>
    <n v="-9"/>
    <n v="0"/>
    <n v="0"/>
    <n v="70"/>
    <n v="69"/>
    <n v="50"/>
    <n v="325"/>
    <m/>
    <m/>
    <m/>
    <m/>
    <m/>
    <s v="08:06"/>
    <s v="06:57"/>
    <d v="1899-12-30T01:09:00"/>
    <s v="Morning"/>
    <x v="1"/>
    <x v="3"/>
    <x v="0"/>
  </r>
  <r>
    <x v="601"/>
    <s v="United Air Lines Inc."/>
    <s v="United Air Lines Inc.: UA"/>
    <s v="UA"/>
    <n v="19977"/>
    <x v="578"/>
    <x v="42"/>
    <s v="New York, NY"/>
    <s v="ORD"/>
    <s v="Chicago, IL"/>
    <n v="1115"/>
    <n v="1110"/>
    <n v="-5"/>
    <n v="11"/>
    <n v="1121"/>
    <n v="1234"/>
    <n v="13"/>
    <n v="1249"/>
    <n v="1247"/>
    <n v="-2"/>
    <n v="0"/>
    <n v="0"/>
    <n v="154"/>
    <n v="157"/>
    <n v="133"/>
    <n v="733"/>
    <m/>
    <m/>
    <m/>
    <m/>
    <m/>
    <s v="12:47"/>
    <s v="11:10"/>
    <d v="1899-12-30T01:37:00"/>
    <s v="Morning"/>
    <x v="1"/>
    <x v="1"/>
    <x v="0"/>
  </r>
  <r>
    <x v="602"/>
    <s v="Southwest Airlines Co."/>
    <s v="Southwest Airlines Co.: WN"/>
    <s v="WN"/>
    <n v="19393"/>
    <x v="579"/>
    <x v="47"/>
    <s v="Milwaukee, WI"/>
    <s v="DEN"/>
    <s v="Denver, CO"/>
    <n v="530"/>
    <n v="529"/>
    <n v="-1"/>
    <n v="11"/>
    <n v="540"/>
    <n v="641"/>
    <n v="15"/>
    <n v="700"/>
    <n v="656"/>
    <n v="-4"/>
    <n v="0"/>
    <n v="0"/>
    <n v="150"/>
    <n v="147"/>
    <n v="121"/>
    <n v="896"/>
    <m/>
    <m/>
    <m/>
    <m/>
    <m/>
    <s v="06:56"/>
    <s v="05:29"/>
    <d v="1899-12-30T01:27:00"/>
    <s v="Night"/>
    <x v="1"/>
    <x v="0"/>
    <x v="0"/>
  </r>
  <r>
    <x v="603"/>
    <s v="Southwest Airlines Co."/>
    <s v="Southwest Airlines Co.: WN"/>
    <s v="WN"/>
    <n v="19393"/>
    <x v="580"/>
    <x v="106"/>
    <s v="Oakland, CA"/>
    <s v="SNA"/>
    <s v="Santa Ana, CA"/>
    <n v="1245"/>
    <n v="1316"/>
    <n v="31"/>
    <n v="10"/>
    <n v="1326"/>
    <n v="1429"/>
    <n v="4"/>
    <n v="1410"/>
    <n v="1433"/>
    <n v="23"/>
    <n v="0"/>
    <n v="0"/>
    <n v="85"/>
    <n v="77"/>
    <n v="63"/>
    <n v="371"/>
    <n v="20"/>
    <n v="0"/>
    <n v="0"/>
    <n v="0"/>
    <n v="3"/>
    <s v="14:33"/>
    <s v="13:16"/>
    <d v="1899-12-30T01:17:00"/>
    <s v="Afternoon"/>
    <x v="0"/>
    <x v="0"/>
    <x v="1"/>
  </r>
  <r>
    <x v="604"/>
    <s v="Southwest Airlines Co."/>
    <s v="Southwest Airlines Co.: WN"/>
    <s v="WN"/>
    <n v="19393"/>
    <x v="581"/>
    <x v="80"/>
    <s v="Santa Ana, CA"/>
    <s v="LAS"/>
    <s v="Las Vegas, NV"/>
    <n v="1215"/>
    <n v="1220"/>
    <n v="5"/>
    <n v="7"/>
    <n v="1227"/>
    <n v="1310"/>
    <n v="30"/>
    <n v="1325"/>
    <n v="1340"/>
    <n v="15"/>
    <n v="0"/>
    <n v="0"/>
    <n v="70"/>
    <n v="80"/>
    <n v="43"/>
    <n v="226"/>
    <n v="0"/>
    <n v="0"/>
    <n v="15"/>
    <n v="0"/>
    <n v="0"/>
    <s v="13:40"/>
    <s v="12:20"/>
    <d v="1899-12-30T01:20:00"/>
    <s v="Afternoon"/>
    <x v="0"/>
    <x v="2"/>
    <x v="0"/>
  </r>
  <r>
    <x v="605"/>
    <s v="PSA Airlines Inc."/>
    <s v="PSA Airlines Inc.: OH"/>
    <s v="OH"/>
    <n v="20397"/>
    <x v="582"/>
    <x v="19"/>
    <s v="Charlotte, NC"/>
    <s v="HPN"/>
    <s v="White Plains, NY"/>
    <n v="1101"/>
    <n v="1134"/>
    <n v="33"/>
    <n v="32"/>
    <n v="1206"/>
    <n v="1333"/>
    <n v="4"/>
    <n v="1304"/>
    <n v="1337"/>
    <n v="33"/>
    <n v="0"/>
    <n v="0"/>
    <n v="123"/>
    <n v="123"/>
    <n v="87"/>
    <n v="564"/>
    <n v="33"/>
    <n v="0"/>
    <n v="0"/>
    <n v="0"/>
    <n v="0"/>
    <s v="13:37"/>
    <s v="11:34"/>
    <d v="1899-12-30T02:03:00"/>
    <s v="Morning"/>
    <x v="0"/>
    <x v="2"/>
    <x v="1"/>
  </r>
  <r>
    <x v="606"/>
    <s v="American Airlines Inc."/>
    <s v="American Airlines Inc.: AA"/>
    <s v="AA"/>
    <n v="19805"/>
    <x v="583"/>
    <x v="18"/>
    <s v="Dallas/Fort Worth, TX"/>
    <s v="LAS"/>
    <s v="Las Vegas, NV"/>
    <n v="1900"/>
    <n v="1909"/>
    <n v="9"/>
    <n v="15"/>
    <n v="1924"/>
    <n v="1950"/>
    <n v="12"/>
    <n v="1959"/>
    <n v="2002"/>
    <n v="3"/>
    <n v="0"/>
    <n v="0"/>
    <n v="179"/>
    <n v="173"/>
    <n v="146"/>
    <n v="1055"/>
    <m/>
    <m/>
    <m/>
    <m/>
    <m/>
    <s v="20:02"/>
    <s v="19:09"/>
    <d v="1899-12-30T00:53:00"/>
    <s v="Evening"/>
    <x v="0"/>
    <x v="1"/>
    <x v="0"/>
  </r>
  <r>
    <x v="607"/>
    <s v="American Airlines Inc."/>
    <s v="American Airlines Inc.: AA"/>
    <s v="AA"/>
    <n v="19805"/>
    <x v="584"/>
    <x v="133"/>
    <s v="Memphis, TN"/>
    <s v="CLT"/>
    <s v="Charlotte, NC"/>
    <n v="1854"/>
    <n v="1937"/>
    <n v="43"/>
    <n v="9"/>
    <n v="1946"/>
    <n v="2158"/>
    <n v="13"/>
    <n v="2145"/>
    <n v="2211"/>
    <n v="26"/>
    <n v="0"/>
    <n v="0"/>
    <n v="111"/>
    <n v="94"/>
    <n v="72"/>
    <n v="511"/>
    <n v="0"/>
    <n v="0"/>
    <n v="0"/>
    <n v="0"/>
    <n v="26"/>
    <s v="22:11"/>
    <s v="19:37"/>
    <d v="1899-12-30T02:34:00"/>
    <s v="Evening"/>
    <x v="0"/>
    <x v="1"/>
    <x v="1"/>
  </r>
  <r>
    <x v="608"/>
    <s v="Alaska Airlines Inc."/>
    <s v="Alaska Airlines Inc.: AS"/>
    <s v="AS"/>
    <n v="19930"/>
    <x v="585"/>
    <x v="35"/>
    <s v="San Antonio, TX"/>
    <s v="SEA"/>
    <s v="Seattle, WA"/>
    <n v="1900"/>
    <n v="1849"/>
    <n v="-11"/>
    <n v="12"/>
    <n v="1901"/>
    <n v="2107"/>
    <n v="6"/>
    <n v="2135"/>
    <n v="2113"/>
    <n v="-22"/>
    <n v="0"/>
    <n v="0"/>
    <n v="275"/>
    <n v="264"/>
    <n v="246"/>
    <n v="1774"/>
    <m/>
    <m/>
    <m/>
    <m/>
    <m/>
    <s v="21:13"/>
    <s v="18:49"/>
    <d v="1899-12-30T02:24:00"/>
    <s v="Evening"/>
    <x v="1"/>
    <x v="0"/>
    <x v="0"/>
  </r>
  <r>
    <x v="609"/>
    <s v="American Airlines Inc."/>
    <s v="American Airlines Inc.: AA"/>
    <s v="AA"/>
    <n v="19805"/>
    <x v="586"/>
    <x v="134"/>
    <s v="Ontario, CA"/>
    <s v="DFW"/>
    <s v="Dallas/Fort Worth, TX"/>
    <n v="1448"/>
    <n v="1436"/>
    <n v="-12"/>
    <n v="7"/>
    <n v="1443"/>
    <n v="1915"/>
    <n v="4"/>
    <n v="1943"/>
    <n v="1919"/>
    <n v="-24"/>
    <n v="0"/>
    <n v="0"/>
    <n v="175"/>
    <n v="163"/>
    <n v="152"/>
    <n v="1188"/>
    <m/>
    <m/>
    <m/>
    <m/>
    <m/>
    <s v="19:19"/>
    <s v="14:36"/>
    <d v="1899-12-30T04:43:00"/>
    <s v="Afternoon"/>
    <x v="1"/>
    <x v="2"/>
    <x v="0"/>
  </r>
  <r>
    <x v="610"/>
    <s v="United Air Lines Inc."/>
    <s v="United Air Lines Inc.: UA"/>
    <s v="UA"/>
    <n v="19977"/>
    <x v="587"/>
    <x v="29"/>
    <s v="San Francisco, CA"/>
    <s v="DEN"/>
    <s v="Denver, CO"/>
    <n v="500"/>
    <n v="459"/>
    <n v="-1"/>
    <n v="17"/>
    <n v="516"/>
    <n v="816"/>
    <n v="7"/>
    <n v="830"/>
    <n v="823"/>
    <n v="-7"/>
    <n v="0"/>
    <n v="0"/>
    <n v="150"/>
    <n v="144"/>
    <n v="120"/>
    <n v="967"/>
    <m/>
    <m/>
    <m/>
    <m/>
    <m/>
    <s v="08:23"/>
    <s v="04:59"/>
    <d v="1899-12-30T03:24:00"/>
    <s v="Night"/>
    <x v="1"/>
    <x v="0"/>
    <x v="0"/>
  </r>
  <r>
    <x v="611"/>
    <s v="Delta Air Lines Inc."/>
    <s v="Delta Air Lines Inc.: DL"/>
    <s v="DL"/>
    <n v="19790"/>
    <x v="588"/>
    <x v="31"/>
    <s v="Boston, MA"/>
    <s v="ATL"/>
    <s v="Atlanta, GA"/>
    <n v="1805"/>
    <n v="1801"/>
    <n v="-4"/>
    <n v="15"/>
    <n v="1816"/>
    <n v="2035"/>
    <n v="9"/>
    <n v="2049"/>
    <n v="2044"/>
    <n v="-5"/>
    <n v="0"/>
    <n v="0"/>
    <n v="164"/>
    <n v="163"/>
    <n v="139"/>
    <n v="946"/>
    <m/>
    <m/>
    <m/>
    <m/>
    <m/>
    <s v="20:44"/>
    <s v="18:01"/>
    <d v="1899-12-30T02:43:00"/>
    <s v="Evening"/>
    <x v="1"/>
    <x v="2"/>
    <x v="0"/>
  </r>
  <r>
    <x v="612"/>
    <s v="Southwest Airlines Co."/>
    <s v="Southwest Airlines Co.: WN"/>
    <s v="WN"/>
    <n v="19393"/>
    <x v="589"/>
    <x v="80"/>
    <s v="Santa Ana, CA"/>
    <s v="OAK"/>
    <s v="Oakland, CA"/>
    <n v="1710"/>
    <n v="1714"/>
    <n v="4"/>
    <n v="11"/>
    <n v="1725"/>
    <n v="1823"/>
    <n v="5"/>
    <n v="1830"/>
    <n v="1828"/>
    <n v="-2"/>
    <n v="0"/>
    <n v="0"/>
    <n v="80"/>
    <n v="74"/>
    <n v="58"/>
    <n v="371"/>
    <m/>
    <m/>
    <m/>
    <m/>
    <m/>
    <s v="18:28"/>
    <s v="17:14"/>
    <d v="1899-12-30T01:14:00"/>
    <s v="Afternoon"/>
    <x v="1"/>
    <x v="6"/>
    <x v="0"/>
  </r>
  <r>
    <x v="613"/>
    <s v="Envoy Air"/>
    <s v="Envoy Air: MQ"/>
    <s v="MQ"/>
    <n v="20398"/>
    <x v="590"/>
    <x v="135"/>
    <s v="Traverse City, MI"/>
    <s v="ORD"/>
    <s v="Chicago, IL"/>
    <n v="1115"/>
    <n v="1126"/>
    <n v="11"/>
    <n v="11"/>
    <n v="1137"/>
    <n v="1126"/>
    <n v="12"/>
    <n v="1131"/>
    <n v="1138"/>
    <n v="7"/>
    <n v="0"/>
    <n v="0"/>
    <n v="76"/>
    <n v="72"/>
    <n v="49"/>
    <n v="224"/>
    <m/>
    <m/>
    <m/>
    <m/>
    <m/>
    <s v="11:38"/>
    <s v="11:26"/>
    <d v="1899-12-30T00:12:00"/>
    <s v="Morning"/>
    <x v="0"/>
    <x v="4"/>
    <x v="0"/>
  </r>
  <r>
    <x v="614"/>
    <s v="JetBlue Airways"/>
    <s v="JetBlue Airways: B6"/>
    <s v="B6"/>
    <n v="20409"/>
    <x v="591"/>
    <x v="31"/>
    <s v="Boston, MA"/>
    <s v="LGA"/>
    <s v="New York, NY"/>
    <n v="800"/>
    <n v="854"/>
    <n v="54"/>
    <n v="65"/>
    <n v="959"/>
    <n v="1047"/>
    <n v="7"/>
    <n v="924"/>
    <n v="1054"/>
    <n v="90"/>
    <n v="0"/>
    <n v="0"/>
    <n v="84"/>
    <n v="120"/>
    <n v="48"/>
    <n v="184"/>
    <n v="54"/>
    <n v="0"/>
    <n v="36"/>
    <n v="0"/>
    <n v="0"/>
    <s v="10:54"/>
    <s v="08:54"/>
    <d v="1899-12-30T02:00:00"/>
    <s v="Morning"/>
    <x v="0"/>
    <x v="6"/>
    <x v="1"/>
  </r>
  <r>
    <x v="615"/>
    <s v="SkyWest Airlines Inc."/>
    <s v="SkyWest Airlines Inc.: OO"/>
    <s v="OO"/>
    <n v="20304"/>
    <x v="592"/>
    <x v="18"/>
    <s v="Dallas/Fort Worth, TX"/>
    <s v="ROW"/>
    <s v="Roswell, NM"/>
    <n v="2226"/>
    <n v="2220"/>
    <n v="-6"/>
    <n v="21"/>
    <n v="2241"/>
    <n v="2245"/>
    <n v="5"/>
    <n v="2303"/>
    <n v="2250"/>
    <n v="-13"/>
    <n v="0"/>
    <n v="0"/>
    <n v="97"/>
    <n v="90"/>
    <n v="64"/>
    <n v="435"/>
    <m/>
    <m/>
    <m/>
    <m/>
    <m/>
    <s v="22:50"/>
    <s v="22:20"/>
    <d v="1899-12-30T00:30:00"/>
    <s v="Evening"/>
    <x v="1"/>
    <x v="4"/>
    <x v="0"/>
  </r>
  <r>
    <x v="616"/>
    <s v="Delta Air Lines Inc."/>
    <s v="Delta Air Lines Inc.: DL"/>
    <s v="DL"/>
    <n v="19790"/>
    <x v="593"/>
    <x v="1"/>
    <s v="Minneapolis, MN"/>
    <s v="SFO"/>
    <s v="San Francisco, CA"/>
    <n v="2105"/>
    <n v="2113"/>
    <n v="8"/>
    <n v="12"/>
    <n v="2125"/>
    <n v="2245"/>
    <n v="8"/>
    <n v="2312"/>
    <n v="2253"/>
    <n v="-19"/>
    <n v="0"/>
    <n v="0"/>
    <n v="247"/>
    <n v="220"/>
    <n v="200"/>
    <n v="1589"/>
    <m/>
    <m/>
    <m/>
    <m/>
    <m/>
    <s v="22:53"/>
    <s v="21:13"/>
    <d v="1899-12-30T01:40:00"/>
    <s v="Evening"/>
    <x v="1"/>
    <x v="1"/>
    <x v="0"/>
  </r>
  <r>
    <x v="617"/>
    <s v="Southwest Airlines Co."/>
    <s v="Southwest Airlines Co.: WN"/>
    <s v="WN"/>
    <n v="19393"/>
    <x v="594"/>
    <x v="2"/>
    <s v="Dallas, TX"/>
    <s v="MCI"/>
    <s v="Kansas City, MO"/>
    <n v="830"/>
    <n v="829"/>
    <n v="-1"/>
    <n v="13"/>
    <n v="842"/>
    <n v="953"/>
    <n v="5"/>
    <n v="1000"/>
    <n v="958"/>
    <n v="-2"/>
    <n v="0"/>
    <n v="0"/>
    <n v="90"/>
    <n v="89"/>
    <n v="71"/>
    <n v="461"/>
    <m/>
    <m/>
    <m/>
    <m/>
    <m/>
    <s v="09:58"/>
    <s v="08:29"/>
    <d v="1899-12-30T01:29:00"/>
    <s v="Morning"/>
    <x v="1"/>
    <x v="3"/>
    <x v="0"/>
  </r>
  <r>
    <x v="618"/>
    <s v="Delta Air Lines Inc."/>
    <s v="Delta Air Lines Inc.: DL"/>
    <s v="DL"/>
    <n v="19790"/>
    <x v="595"/>
    <x v="7"/>
    <s v="Atlanta, GA"/>
    <s v="MIA"/>
    <s v="Miami, FL"/>
    <n v="900"/>
    <n v="906"/>
    <n v="6"/>
    <n v="10"/>
    <n v="916"/>
    <n v="1053"/>
    <n v="9"/>
    <n v="1052"/>
    <n v="1102"/>
    <n v="10"/>
    <n v="0"/>
    <n v="0"/>
    <n v="112"/>
    <n v="116"/>
    <n v="97"/>
    <n v="594"/>
    <m/>
    <m/>
    <m/>
    <m/>
    <m/>
    <s v="11:02"/>
    <s v="09:06"/>
    <d v="1899-12-30T01:56:00"/>
    <s v="Morning"/>
    <x v="0"/>
    <x v="1"/>
    <x v="0"/>
  </r>
  <r>
    <x v="619"/>
    <s v="SkyWest Airlines Inc."/>
    <s v="SkyWest Airlines Inc.: OO"/>
    <s v="OO"/>
    <n v="20304"/>
    <x v="416"/>
    <x v="20"/>
    <s v="Chicago, IL"/>
    <s v="LEX"/>
    <s v="Lexington, KY"/>
    <n v="1045"/>
    <n v="1041"/>
    <n v="-4"/>
    <n v="19"/>
    <n v="1100"/>
    <n v="1249"/>
    <n v="4"/>
    <n v="1310"/>
    <n v="1253"/>
    <n v="-17"/>
    <n v="0"/>
    <n v="0"/>
    <n v="85"/>
    <n v="72"/>
    <n v="49"/>
    <n v="323"/>
    <m/>
    <m/>
    <m/>
    <m/>
    <m/>
    <s v="12:53"/>
    <s v="10:41"/>
    <d v="1899-12-30T02:12:00"/>
    <s v="Morning"/>
    <x v="1"/>
    <x v="4"/>
    <x v="0"/>
  </r>
  <r>
    <x v="620"/>
    <s v="American Airlines Inc."/>
    <s v="American Airlines Inc.: AA"/>
    <s v="AA"/>
    <n v="19805"/>
    <x v="596"/>
    <x v="48"/>
    <s v="Orlando, FL"/>
    <s v="CLT"/>
    <s v="Charlotte, NC"/>
    <n v="1537"/>
    <n v="1531"/>
    <n v="-6"/>
    <n v="11"/>
    <n v="1542"/>
    <n v="1701"/>
    <n v="13"/>
    <n v="1720"/>
    <n v="1714"/>
    <n v="-6"/>
    <n v="0"/>
    <n v="0"/>
    <n v="103"/>
    <n v="103"/>
    <n v="79"/>
    <n v="468"/>
    <m/>
    <m/>
    <m/>
    <m/>
    <m/>
    <s v="17:14"/>
    <s v="15:31"/>
    <d v="1899-12-30T01:43:00"/>
    <s v="Afternoon"/>
    <x v="1"/>
    <x v="0"/>
    <x v="0"/>
  </r>
  <r>
    <x v="621"/>
    <s v="Southwest Airlines Co."/>
    <s v="Southwest Airlines Co.: WN"/>
    <s v="WN"/>
    <n v="19393"/>
    <x v="597"/>
    <x v="16"/>
    <s v="Fort Lauderdale, FL"/>
    <s v="TPA"/>
    <s v="Tampa, FL"/>
    <n v="1920"/>
    <n v="1921"/>
    <n v="1"/>
    <n v="11"/>
    <n v="1932"/>
    <n v="2007"/>
    <n v="6"/>
    <n v="2025"/>
    <n v="2013"/>
    <n v="-12"/>
    <n v="0"/>
    <n v="0"/>
    <n v="65"/>
    <n v="52"/>
    <n v="35"/>
    <n v="197"/>
    <m/>
    <m/>
    <m/>
    <m/>
    <m/>
    <s v="20:13"/>
    <s v="19:21"/>
    <d v="1899-12-30T00:52:00"/>
    <s v="Evening"/>
    <x v="1"/>
    <x v="6"/>
    <x v="0"/>
  </r>
  <r>
    <x v="622"/>
    <s v="Southwest Airlines Co."/>
    <s v="Southwest Airlines Co.: WN"/>
    <s v="WN"/>
    <n v="19393"/>
    <x v="598"/>
    <x v="136"/>
    <s v="Islip, NY"/>
    <s v="PBI"/>
    <s v="West Palm Beach/Palm Beach, FL"/>
    <n v="1835"/>
    <n v="1830"/>
    <n v="-5"/>
    <n v="7"/>
    <n v="1837"/>
    <n v="2127"/>
    <n v="5"/>
    <n v="2135"/>
    <n v="2132"/>
    <n v="-3"/>
    <n v="0"/>
    <n v="0"/>
    <n v="180"/>
    <n v="182"/>
    <n v="170"/>
    <n v="1052"/>
    <m/>
    <m/>
    <m/>
    <m/>
    <m/>
    <s v="21:32"/>
    <s v="18:30"/>
    <d v="1899-12-30T03:02:00"/>
    <s v="Evening"/>
    <x v="1"/>
    <x v="4"/>
    <x v="0"/>
  </r>
  <r>
    <x v="623"/>
    <s v="Republic Airline"/>
    <s v="Republic Airline: YX"/>
    <s v="YX"/>
    <n v="20452"/>
    <x v="194"/>
    <x v="54"/>
    <s v="Newark, NJ"/>
    <s v="RDU"/>
    <s v="Raleigh/Durham, NC"/>
    <n v="1000"/>
    <n v="1000"/>
    <n v="0"/>
    <n v="39"/>
    <n v="1039"/>
    <n v="1153"/>
    <n v="6"/>
    <n v="1144"/>
    <n v="1159"/>
    <n v="15"/>
    <n v="0"/>
    <n v="0"/>
    <n v="104"/>
    <n v="119"/>
    <n v="74"/>
    <n v="416"/>
    <n v="0"/>
    <n v="0"/>
    <n v="15"/>
    <n v="0"/>
    <n v="0"/>
    <s v="11:59"/>
    <s v="10:00"/>
    <d v="1899-12-30T01:59:00"/>
    <s v="Morning"/>
    <x v="0"/>
    <x v="4"/>
    <x v="0"/>
  </r>
  <r>
    <x v="624"/>
    <s v="Allegiant Air"/>
    <s v="Allegiant Air: G4"/>
    <s v="G4"/>
    <n v="20368"/>
    <x v="599"/>
    <x v="137"/>
    <s v="St. Petersburg, FL"/>
    <s v="TYS"/>
    <s v="Knoxville, TN"/>
    <n v="2110"/>
    <n v="2114"/>
    <n v="4"/>
    <n v="10"/>
    <n v="2124"/>
    <n v="2236"/>
    <n v="7"/>
    <n v="2248"/>
    <n v="2243"/>
    <n v="-5"/>
    <n v="0"/>
    <n v="0"/>
    <n v="98"/>
    <n v="89"/>
    <n v="72"/>
    <n v="550"/>
    <m/>
    <m/>
    <m/>
    <m/>
    <m/>
    <s v="22:43"/>
    <s v="21:14"/>
    <d v="1899-12-30T01:29:00"/>
    <s v="Evening"/>
    <x v="1"/>
    <x v="2"/>
    <x v="0"/>
  </r>
  <r>
    <x v="625"/>
    <s v="Delta Air Lines Inc."/>
    <s v="Delta Air Lines Inc.: DL"/>
    <s v="DL"/>
    <n v="19790"/>
    <x v="600"/>
    <x v="6"/>
    <s v="Seattle, WA"/>
    <s v="ORD"/>
    <s v="Chicago, IL"/>
    <n v="1120"/>
    <n v="1121"/>
    <n v="1"/>
    <n v="17"/>
    <n v="1138"/>
    <n v="1659"/>
    <n v="12"/>
    <n v="1721"/>
    <n v="1711"/>
    <n v="-10"/>
    <n v="0"/>
    <n v="0"/>
    <n v="241"/>
    <n v="230"/>
    <n v="201"/>
    <n v="1721"/>
    <m/>
    <m/>
    <m/>
    <m/>
    <m/>
    <s v="17:11"/>
    <s v="11:21"/>
    <d v="1899-12-30T05:50:00"/>
    <s v="Morning"/>
    <x v="1"/>
    <x v="3"/>
    <x v="0"/>
  </r>
  <r>
    <x v="626"/>
    <s v="Delta Air Lines Inc."/>
    <s v="Delta Air Lines Inc.: DL"/>
    <s v="DL"/>
    <n v="19790"/>
    <x v="601"/>
    <x v="39"/>
    <s v="San Juan, PR"/>
    <s v="ATL"/>
    <s v="Atlanta, GA"/>
    <n v="700"/>
    <n v="720"/>
    <n v="20"/>
    <n v="15"/>
    <n v="735"/>
    <n v="1056"/>
    <n v="10"/>
    <n v="1050"/>
    <n v="1106"/>
    <n v="16"/>
    <n v="0"/>
    <n v="0"/>
    <n v="230"/>
    <n v="226"/>
    <n v="201"/>
    <n v="1547"/>
    <n v="16"/>
    <n v="0"/>
    <n v="0"/>
    <n v="0"/>
    <n v="0"/>
    <s v="11:06"/>
    <s v="07:20"/>
    <d v="1899-12-30T03:46:00"/>
    <s v="Morning"/>
    <x v="0"/>
    <x v="4"/>
    <x v="1"/>
  </r>
  <r>
    <x v="627"/>
    <s v="American Airlines Inc."/>
    <s v="American Airlines Inc.: AA"/>
    <s v="AA"/>
    <n v="19805"/>
    <x v="602"/>
    <x v="18"/>
    <s v="Dallas/Fort Worth, TX"/>
    <s v="OMA"/>
    <s v="Omaha, NE"/>
    <n v="1458"/>
    <n v="1451"/>
    <n v="-7"/>
    <n v="13"/>
    <n v="1504"/>
    <n v="1627"/>
    <n v="5"/>
    <n v="1648"/>
    <n v="1632"/>
    <n v="-16"/>
    <n v="0"/>
    <n v="0"/>
    <n v="110"/>
    <n v="101"/>
    <n v="83"/>
    <n v="583"/>
    <m/>
    <m/>
    <m/>
    <m/>
    <m/>
    <s v="16:32"/>
    <s v="14:51"/>
    <d v="1899-12-30T01:41:00"/>
    <s v="Afternoon"/>
    <x v="1"/>
    <x v="4"/>
    <x v="0"/>
  </r>
  <r>
    <x v="628"/>
    <s v="ExpressJet Airlines LLC d/b/a aha!"/>
    <s v="ExpressJet Airlines LLC d/b/a aha!: EV"/>
    <s v="EV"/>
    <n v="20366"/>
    <x v="603"/>
    <x v="44"/>
    <s v="Killeen, TX"/>
    <s v="IAH"/>
    <s v="Houston, TX"/>
    <n v="540"/>
    <n v="530"/>
    <n v="-10"/>
    <n v="13"/>
    <n v="543"/>
    <n v="616"/>
    <n v="7"/>
    <n v="645"/>
    <n v="623"/>
    <n v="-22"/>
    <n v="0"/>
    <n v="0"/>
    <n v="65"/>
    <n v="53"/>
    <n v="33"/>
    <n v="166"/>
    <m/>
    <m/>
    <m/>
    <m/>
    <m/>
    <s v="06:23"/>
    <s v="05:30"/>
    <d v="1899-12-30T00:53:00"/>
    <s v="Night"/>
    <x v="1"/>
    <x v="1"/>
    <x v="0"/>
  </r>
  <r>
    <x v="629"/>
    <s v="American Airlines Inc."/>
    <s v="American Airlines Inc.: AA"/>
    <s v="AA"/>
    <n v="19805"/>
    <x v="604"/>
    <x v="20"/>
    <s v="Chicago, IL"/>
    <s v="PIT"/>
    <s v="Pittsburgh, PA"/>
    <n v="2035"/>
    <n v="2308"/>
    <n v="153"/>
    <n v="17"/>
    <n v="2325"/>
    <n v="125"/>
    <n v="12"/>
    <n v="2257"/>
    <n v="137"/>
    <n v="160"/>
    <n v="0"/>
    <n v="0"/>
    <n v="82"/>
    <n v="89"/>
    <n v="60"/>
    <n v="413"/>
    <n v="130"/>
    <n v="0"/>
    <n v="7"/>
    <n v="0"/>
    <n v="23"/>
    <s v="01:37"/>
    <s v="23:08"/>
    <n v="-0.89652777777777781"/>
    <s v="Evening"/>
    <x v="0"/>
    <x v="3"/>
    <x v="1"/>
  </r>
  <r>
    <x v="630"/>
    <s v="JetBlue Airways"/>
    <s v="JetBlue Airways: B6"/>
    <s v="B6"/>
    <n v="20409"/>
    <x v="20"/>
    <x v="39"/>
    <s v="San Juan, PR"/>
    <s v="FLL"/>
    <s v="Fort Lauderdale, FL"/>
    <n v="1243"/>
    <n v="1320"/>
    <n v="37"/>
    <n v="12"/>
    <n v="1332"/>
    <n v="1542"/>
    <n v="4"/>
    <n v="1528"/>
    <n v="1546"/>
    <n v="18"/>
    <n v="0"/>
    <n v="0"/>
    <n v="165"/>
    <n v="146"/>
    <n v="130"/>
    <n v="1046"/>
    <n v="3"/>
    <n v="0"/>
    <n v="0"/>
    <n v="0"/>
    <n v="15"/>
    <s v="15:46"/>
    <s v="13:20"/>
    <d v="1899-12-30T02:26:00"/>
    <s v="Afternoon"/>
    <x v="0"/>
    <x v="1"/>
    <x v="1"/>
  </r>
  <r>
    <x v="631"/>
    <s v="Delta Air Lines Inc."/>
    <s v="Delta Air Lines Inc.: DL"/>
    <s v="DL"/>
    <n v="19790"/>
    <x v="605"/>
    <x v="21"/>
    <s v="Las Vegas, NV"/>
    <s v="ATL"/>
    <s v="Atlanta, GA"/>
    <n v="1330"/>
    <n v="1314"/>
    <n v="-16"/>
    <n v="11"/>
    <n v="1325"/>
    <n v="2000"/>
    <n v="8"/>
    <n v="2024"/>
    <n v="2008"/>
    <n v="-16"/>
    <n v="0"/>
    <n v="0"/>
    <n v="234"/>
    <n v="234"/>
    <n v="215"/>
    <n v="1747"/>
    <m/>
    <m/>
    <m/>
    <m/>
    <m/>
    <s v="20:08"/>
    <s v="13:14"/>
    <d v="1899-12-30T06:54:00"/>
    <s v="Afternoon"/>
    <x v="1"/>
    <x v="1"/>
    <x v="0"/>
  </r>
  <r>
    <x v="632"/>
    <s v="Southwest Airlines Co."/>
    <s v="Southwest Airlines Co.: WN"/>
    <s v="WN"/>
    <n v="19393"/>
    <x v="606"/>
    <x v="138"/>
    <s v="Palm Springs, CA"/>
    <s v="OAK"/>
    <s v="Oakland, CA"/>
    <n v="1645"/>
    <n v="1809"/>
    <n v="84"/>
    <n v="25"/>
    <n v="1834"/>
    <n v="1949"/>
    <n v="4"/>
    <n v="1815"/>
    <n v="1953"/>
    <n v="98"/>
    <n v="0"/>
    <n v="0"/>
    <n v="90"/>
    <n v="104"/>
    <n v="75"/>
    <n v="418"/>
    <n v="6"/>
    <n v="0"/>
    <n v="14"/>
    <n v="0"/>
    <n v="78"/>
    <s v="19:53"/>
    <s v="18:09"/>
    <d v="1899-12-30T01:44:00"/>
    <s v="Evening"/>
    <x v="0"/>
    <x v="3"/>
    <x v="1"/>
  </r>
  <r>
    <x v="633"/>
    <s v="Southwest Airlines Co."/>
    <s v="Southwest Airlines Co.: WN"/>
    <s v="WN"/>
    <n v="19393"/>
    <x v="221"/>
    <x v="12"/>
    <s v="Baltimore, MD"/>
    <s v="PBI"/>
    <s v="West Palm Beach/Palm Beach, FL"/>
    <n v="1105"/>
    <n v="1100"/>
    <n v="-5"/>
    <n v="13"/>
    <n v="1113"/>
    <n v="1305"/>
    <n v="4"/>
    <n v="1340"/>
    <n v="1309"/>
    <n v="-31"/>
    <n v="0"/>
    <n v="0"/>
    <n v="155"/>
    <n v="129"/>
    <n v="112"/>
    <n v="883"/>
    <m/>
    <m/>
    <m/>
    <m/>
    <m/>
    <s v="13:09"/>
    <s v="11:00"/>
    <d v="1899-12-30T02:09:00"/>
    <s v="Morning"/>
    <x v="1"/>
    <x v="6"/>
    <x v="0"/>
  </r>
  <r>
    <x v="634"/>
    <s v="Hawaiian Airlines Inc."/>
    <s v="Hawaiian Airlines Inc.: HA"/>
    <s v="HA"/>
    <n v="19690"/>
    <x v="607"/>
    <x v="40"/>
    <s v="Phoenix, AZ"/>
    <s v="HNL"/>
    <s v="Honolulu, HI"/>
    <n v="800"/>
    <n v="757"/>
    <n v="-3"/>
    <n v="16"/>
    <n v="813"/>
    <n v="1125"/>
    <n v="4"/>
    <n v="1150"/>
    <n v="1129"/>
    <n v="-21"/>
    <n v="0"/>
    <n v="0"/>
    <n v="410"/>
    <n v="392"/>
    <n v="372"/>
    <n v="2917"/>
    <m/>
    <m/>
    <m/>
    <m/>
    <m/>
    <s v="11:29"/>
    <s v="07:57"/>
    <d v="1899-12-30T03:32:00"/>
    <s v="Morning"/>
    <x v="1"/>
    <x v="2"/>
    <x v="0"/>
  </r>
  <r>
    <x v="635"/>
    <s v="Delta Air Lines Inc."/>
    <s v="Delta Air Lines Inc.: DL"/>
    <s v="DL"/>
    <n v="19790"/>
    <x v="608"/>
    <x v="29"/>
    <s v="San Francisco, CA"/>
    <s v="SLC"/>
    <s v="Salt Lake City, UT"/>
    <n v="1314"/>
    <n v="1305"/>
    <n v="-9"/>
    <n v="9"/>
    <n v="1314"/>
    <n v="1541"/>
    <n v="5"/>
    <n v="1616"/>
    <n v="1546"/>
    <n v="-30"/>
    <n v="0"/>
    <n v="0"/>
    <n v="122"/>
    <n v="101"/>
    <n v="87"/>
    <n v="599"/>
    <m/>
    <m/>
    <m/>
    <m/>
    <m/>
    <s v="15:46"/>
    <s v="13:05"/>
    <d v="1899-12-30T02:41:00"/>
    <s v="Afternoon"/>
    <x v="1"/>
    <x v="4"/>
    <x v="0"/>
  </r>
  <r>
    <x v="636"/>
    <s v="American Airlines Inc."/>
    <s v="American Airlines Inc.: AA"/>
    <s v="AA"/>
    <n v="19805"/>
    <x v="509"/>
    <x v="19"/>
    <s v="Charlotte, NC"/>
    <s v="SAV"/>
    <s v="Savannah, GA"/>
    <n v="1325"/>
    <n v="1428"/>
    <n v="63"/>
    <n v="19"/>
    <n v="1447"/>
    <n v="1524"/>
    <n v="5"/>
    <n v="1434"/>
    <n v="1529"/>
    <n v="55"/>
    <n v="0"/>
    <n v="0"/>
    <n v="69"/>
    <n v="61"/>
    <n v="37"/>
    <n v="213"/>
    <n v="0"/>
    <n v="0"/>
    <n v="0"/>
    <n v="0"/>
    <n v="55"/>
    <s v="15:29"/>
    <s v="14:28"/>
    <d v="1899-12-30T01:01:00"/>
    <s v="Afternoon"/>
    <x v="0"/>
    <x v="5"/>
    <x v="1"/>
  </r>
  <r>
    <x v="637"/>
    <s v="SkyWest Airlines Inc."/>
    <s v="SkyWest Airlines Inc.: OO"/>
    <s v="OO"/>
    <n v="20304"/>
    <x v="609"/>
    <x v="60"/>
    <s v="Aspen, CO"/>
    <s v="ORD"/>
    <s v="Chicago, IL"/>
    <n v="1216"/>
    <n v="1215"/>
    <n v="-1"/>
    <n v="26"/>
    <n v="1241"/>
    <n v="1622"/>
    <n v="29"/>
    <n v="1600"/>
    <n v="1651"/>
    <n v="51"/>
    <n v="0"/>
    <n v="0"/>
    <n v="164"/>
    <n v="216"/>
    <n v="161"/>
    <n v="1013"/>
    <n v="0"/>
    <n v="0"/>
    <n v="51"/>
    <n v="0"/>
    <n v="0"/>
    <s v="16:51"/>
    <s v="12:15"/>
    <d v="1899-12-30T04:36:00"/>
    <s v="Afternoon"/>
    <x v="1"/>
    <x v="4"/>
    <x v="1"/>
  </r>
  <r>
    <x v="638"/>
    <s v="Southwest Airlines Co."/>
    <s v="Southwest Airlines Co.: WN"/>
    <s v="WN"/>
    <n v="19393"/>
    <x v="610"/>
    <x v="21"/>
    <s v="Las Vegas, NV"/>
    <s v="AUS"/>
    <s v="Austin, TX"/>
    <n v="1550"/>
    <n v="1830"/>
    <n v="160"/>
    <n v="15"/>
    <n v="1845"/>
    <n v="2255"/>
    <n v="4"/>
    <n v="2025"/>
    <n v="2259"/>
    <n v="154"/>
    <n v="0"/>
    <n v="0"/>
    <n v="155"/>
    <n v="149"/>
    <n v="130"/>
    <n v="1090"/>
    <n v="4"/>
    <n v="0"/>
    <n v="0"/>
    <n v="0"/>
    <n v="150"/>
    <s v="22:59"/>
    <s v="18:30"/>
    <d v="1899-12-30T04:29:00"/>
    <s v="Evening"/>
    <x v="0"/>
    <x v="6"/>
    <x v="1"/>
  </r>
  <r>
    <x v="639"/>
    <s v="Alaska Airlines Inc."/>
    <s v="Alaska Airlines Inc.: AS"/>
    <s v="AS"/>
    <n v="19930"/>
    <x v="611"/>
    <x v="138"/>
    <s v="Palm Springs, CA"/>
    <s v="SEA"/>
    <s v="Seattle, WA"/>
    <n v="835"/>
    <n v="831"/>
    <n v="-4"/>
    <n v="15"/>
    <n v="846"/>
    <n v="1104"/>
    <n v="22"/>
    <n v="1126"/>
    <n v="1126"/>
    <n v="0"/>
    <n v="0"/>
    <n v="0"/>
    <n v="171"/>
    <n v="175"/>
    <n v="138"/>
    <n v="987"/>
    <m/>
    <m/>
    <m/>
    <m/>
    <m/>
    <s v="11:26"/>
    <s v="08:31"/>
    <d v="1899-12-30T02:55:00"/>
    <s v="Morning"/>
    <x v="1"/>
    <x v="3"/>
    <x v="0"/>
  </r>
  <r>
    <x v="640"/>
    <s v="Endeavor Air Inc."/>
    <s v="Endeavor Air Inc.: 9E"/>
    <s v="9E"/>
    <n v="20363"/>
    <x v="612"/>
    <x v="7"/>
    <s v="Atlanta, GA"/>
    <s v="TYS"/>
    <s v="Knoxville, TN"/>
    <n v="1559"/>
    <n v="1556"/>
    <n v="-3"/>
    <n v="12"/>
    <n v="1608"/>
    <n v="1640"/>
    <n v="3"/>
    <n v="1659"/>
    <n v="1643"/>
    <n v="-16"/>
    <n v="0"/>
    <n v="0"/>
    <n v="60"/>
    <n v="47"/>
    <n v="32"/>
    <n v="152"/>
    <m/>
    <m/>
    <m/>
    <m/>
    <m/>
    <s v="16:43"/>
    <s v="15:56"/>
    <d v="1899-12-30T00:47:00"/>
    <s v="Afternoon"/>
    <x v="1"/>
    <x v="4"/>
    <x v="0"/>
  </r>
  <r>
    <x v="641"/>
    <s v="SkyWest Airlines Inc."/>
    <s v="SkyWest Airlines Inc.: OO"/>
    <s v="OO"/>
    <n v="20304"/>
    <x v="613"/>
    <x v="139"/>
    <s v="Omaha, NE"/>
    <s v="DEN"/>
    <s v="Denver, CO"/>
    <n v="1900"/>
    <n v="1902"/>
    <n v="2"/>
    <n v="9"/>
    <n v="1911"/>
    <n v="1925"/>
    <n v="16"/>
    <n v="1954"/>
    <n v="1941"/>
    <n v="-13"/>
    <n v="0"/>
    <n v="0"/>
    <n v="114"/>
    <n v="99"/>
    <n v="74"/>
    <n v="472"/>
    <m/>
    <m/>
    <m/>
    <m/>
    <m/>
    <s v="19:41"/>
    <s v="19:02"/>
    <d v="1899-12-30T00:39:00"/>
    <s v="Evening"/>
    <x v="1"/>
    <x v="5"/>
    <x v="0"/>
  </r>
  <r>
    <x v="642"/>
    <s v="ExpressJet Airlines LLC d/b/a aha!"/>
    <s v="ExpressJet Airlines LLC d/b/a aha!: EV"/>
    <s v="EV"/>
    <n v="20366"/>
    <x v="614"/>
    <x v="20"/>
    <s v="Chicago, IL"/>
    <s v="FNT"/>
    <s v="Flint, MI"/>
    <n v="1135"/>
    <n v="1216"/>
    <n v="41"/>
    <n v="22"/>
    <n v="1238"/>
    <n v="1414"/>
    <n v="7"/>
    <n v="1346"/>
    <n v="1421"/>
    <n v="35"/>
    <n v="0"/>
    <n v="0"/>
    <n v="71"/>
    <n v="65"/>
    <n v="36"/>
    <n v="223"/>
    <n v="35"/>
    <n v="0"/>
    <n v="0"/>
    <n v="0"/>
    <n v="0"/>
    <s v="14:21"/>
    <s v="12:16"/>
    <d v="1899-12-30T02:05:00"/>
    <s v="Afternoon"/>
    <x v="0"/>
    <x v="4"/>
    <x v="1"/>
  </r>
  <r>
    <x v="643"/>
    <s v="JetBlue Airways"/>
    <s v="JetBlue Airways: B6"/>
    <s v="B6"/>
    <n v="20409"/>
    <x v="615"/>
    <x v="15"/>
    <s v="New York, NY"/>
    <s v="CHS"/>
    <s v="Charleston, SC"/>
    <n v="2059"/>
    <n v="2104"/>
    <n v="5"/>
    <n v="45"/>
    <n v="2149"/>
    <n v="2324"/>
    <n v="5"/>
    <n v="2322"/>
    <n v="2329"/>
    <n v="7"/>
    <n v="0"/>
    <n v="0"/>
    <n v="143"/>
    <n v="145"/>
    <n v="95"/>
    <n v="636"/>
    <m/>
    <m/>
    <m/>
    <m/>
    <m/>
    <s v="23:29"/>
    <s v="21:04"/>
    <d v="1899-12-30T02:25:00"/>
    <s v="Evening"/>
    <x v="0"/>
    <x v="5"/>
    <x v="0"/>
  </r>
  <r>
    <x v="644"/>
    <s v="Republic Airline"/>
    <s v="Republic Airline: YX"/>
    <s v="YX"/>
    <n v="20452"/>
    <x v="616"/>
    <x v="34"/>
    <s v="Detroit, MI"/>
    <s v="EWR"/>
    <s v="Newark, NJ"/>
    <n v="2003"/>
    <n v="1957"/>
    <n v="-6"/>
    <n v="17"/>
    <n v="2014"/>
    <n v="2122"/>
    <n v="23"/>
    <n v="2159"/>
    <n v="2145"/>
    <n v="-14"/>
    <n v="0"/>
    <n v="0"/>
    <n v="116"/>
    <n v="108"/>
    <n v="68"/>
    <n v="488"/>
    <m/>
    <m/>
    <m/>
    <m/>
    <m/>
    <s v="21:45"/>
    <s v="19:57"/>
    <d v="1899-12-30T01:48:00"/>
    <s v="Evening"/>
    <x v="1"/>
    <x v="2"/>
    <x v="0"/>
  </r>
  <r>
    <x v="645"/>
    <s v="Endeavor Air Inc."/>
    <s v="Endeavor Air Inc.: 9E"/>
    <s v="9E"/>
    <n v="20363"/>
    <x v="617"/>
    <x v="34"/>
    <s v="Detroit, MI"/>
    <s v="TVC"/>
    <s v="Traverse City, MI"/>
    <n v="1229"/>
    <n v="1226"/>
    <n v="-3"/>
    <n v="14"/>
    <n v="1240"/>
    <n v="1322"/>
    <n v="6"/>
    <n v="1337"/>
    <n v="1328"/>
    <n v="-9"/>
    <n v="0"/>
    <n v="0"/>
    <n v="68"/>
    <n v="62"/>
    <n v="42"/>
    <n v="207"/>
    <m/>
    <m/>
    <m/>
    <m/>
    <m/>
    <s v="13:28"/>
    <s v="12:26"/>
    <d v="1899-12-30T01:02:00"/>
    <s v="Afternoon"/>
    <x v="1"/>
    <x v="6"/>
    <x v="0"/>
  </r>
  <r>
    <x v="646"/>
    <s v="Republic Airline"/>
    <s v="Republic Airline: YX"/>
    <s v="YX"/>
    <n v="20452"/>
    <x v="618"/>
    <x v="1"/>
    <s v="Minneapolis, MN"/>
    <s v="LGA"/>
    <s v="New York, NY"/>
    <n v="1605"/>
    <n v="1600"/>
    <n v="-5"/>
    <n v="19"/>
    <n v="1619"/>
    <n v="1935"/>
    <n v="9"/>
    <n v="1959"/>
    <n v="1944"/>
    <n v="-15"/>
    <n v="0"/>
    <n v="0"/>
    <n v="174"/>
    <n v="164"/>
    <n v="136"/>
    <n v="1020"/>
    <m/>
    <m/>
    <m/>
    <m/>
    <m/>
    <s v="19:44"/>
    <s v="16:00"/>
    <d v="1899-12-30T03:44:00"/>
    <s v="Afternoon"/>
    <x v="1"/>
    <x v="6"/>
    <x v="0"/>
  </r>
  <r>
    <x v="647"/>
    <s v="Frontier Airlines Inc."/>
    <s v="Frontier Airlines Inc.: F9"/>
    <s v="F9"/>
    <n v="20436"/>
    <x v="619"/>
    <x v="110"/>
    <s v="Burbank, CA"/>
    <s v="PHX"/>
    <s v="Phoenix, AZ"/>
    <n v="1016"/>
    <n v="1017"/>
    <n v="1"/>
    <n v="17"/>
    <n v="1034"/>
    <n v="1129"/>
    <n v="5"/>
    <n v="1158"/>
    <n v="1134"/>
    <n v="-24"/>
    <n v="0"/>
    <n v="0"/>
    <n v="102"/>
    <n v="77"/>
    <n v="55"/>
    <n v="369"/>
    <m/>
    <m/>
    <m/>
    <m/>
    <m/>
    <s v="11:34"/>
    <s v="10:17"/>
    <d v="1899-12-30T01:17:00"/>
    <s v="Morning"/>
    <x v="1"/>
    <x v="3"/>
    <x v="0"/>
  </r>
  <r>
    <x v="648"/>
    <s v="Southwest Airlines Co."/>
    <s v="Southwest Airlines Co.: WN"/>
    <s v="WN"/>
    <n v="19393"/>
    <x v="620"/>
    <x v="32"/>
    <s v="Los Angeles, CA"/>
    <s v="OAK"/>
    <s v="Oakland, CA"/>
    <n v="1130"/>
    <n v="1129"/>
    <n v="-1"/>
    <n v="13"/>
    <n v="1142"/>
    <n v="1234"/>
    <n v="5"/>
    <n v="1245"/>
    <n v="1239"/>
    <n v="-6"/>
    <n v="0"/>
    <n v="0"/>
    <n v="75"/>
    <n v="70"/>
    <n v="52"/>
    <n v="337"/>
    <m/>
    <m/>
    <m/>
    <m/>
    <m/>
    <s v="12:39"/>
    <s v="11:29"/>
    <d v="1899-12-30T01:10:00"/>
    <s v="Morning"/>
    <x v="1"/>
    <x v="1"/>
    <x v="0"/>
  </r>
  <r>
    <x v="649"/>
    <s v="Republic Airline"/>
    <s v="Republic Airline: YX"/>
    <s v="YX"/>
    <n v="20452"/>
    <x v="176"/>
    <x v="42"/>
    <s v="New York, NY"/>
    <s v="RDU"/>
    <s v="Raleigh/Durham, NC"/>
    <n v="1100"/>
    <n v="1056"/>
    <n v="-4"/>
    <n v="11"/>
    <n v="1107"/>
    <n v="1220"/>
    <n v="10"/>
    <n v="1251"/>
    <n v="1230"/>
    <n v="-21"/>
    <n v="0"/>
    <n v="0"/>
    <n v="111"/>
    <n v="94"/>
    <n v="73"/>
    <n v="431"/>
    <m/>
    <m/>
    <m/>
    <m/>
    <m/>
    <s v="12:30"/>
    <s v="10:56"/>
    <d v="1899-12-30T01:34:00"/>
    <s v="Morning"/>
    <x v="1"/>
    <x v="0"/>
    <x v="0"/>
  </r>
  <r>
    <x v="650"/>
    <s v="Southwest Airlines Co."/>
    <s v="Southwest Airlines Co.: WN"/>
    <s v="WN"/>
    <n v="19393"/>
    <x v="621"/>
    <x v="21"/>
    <s v="Las Vegas, NV"/>
    <s v="LGB"/>
    <s v="Long Beach, CA"/>
    <n v="655"/>
    <n v="653"/>
    <n v="-2"/>
    <n v="12"/>
    <n v="705"/>
    <n v="747"/>
    <n v="6"/>
    <n v="805"/>
    <n v="753"/>
    <n v="-12"/>
    <n v="0"/>
    <n v="0"/>
    <n v="70"/>
    <n v="60"/>
    <n v="42"/>
    <n v="231"/>
    <m/>
    <m/>
    <m/>
    <m/>
    <m/>
    <s v="07:53"/>
    <s v="06:53"/>
    <d v="1899-12-30T01:00:00"/>
    <s v="Morning"/>
    <x v="1"/>
    <x v="5"/>
    <x v="0"/>
  </r>
  <r>
    <x v="651"/>
    <s v="PSA Airlines Inc."/>
    <s v="PSA Airlines Inc.: OH"/>
    <s v="OH"/>
    <n v="20397"/>
    <x v="622"/>
    <x v="19"/>
    <s v="Charlotte, NC"/>
    <s v="OAJ"/>
    <s v="Jacksonville/Camp Lejeune, NC"/>
    <n v="1430"/>
    <n v="1427"/>
    <n v="-3"/>
    <n v="21"/>
    <n v="1448"/>
    <n v="1528"/>
    <n v="6"/>
    <n v="1531"/>
    <n v="1534"/>
    <n v="3"/>
    <n v="0"/>
    <n v="0"/>
    <n v="61"/>
    <n v="67"/>
    <n v="40"/>
    <n v="191"/>
    <m/>
    <m/>
    <m/>
    <m/>
    <m/>
    <s v="15:34"/>
    <s v="14:27"/>
    <d v="1899-12-30T01:07:00"/>
    <s v="Afternoon"/>
    <x v="1"/>
    <x v="1"/>
    <x v="0"/>
  </r>
  <r>
    <x v="652"/>
    <s v="Envoy Air"/>
    <s v="Envoy Air: MQ"/>
    <s v="MQ"/>
    <n v="20398"/>
    <x v="623"/>
    <x v="97"/>
    <s v="Chattanooga, TN"/>
    <s v="DFW"/>
    <s v="Dallas/Fort Worth, TX"/>
    <n v="1646"/>
    <n v="1633"/>
    <n v="-13"/>
    <n v="27"/>
    <n v="1700"/>
    <n v="1806"/>
    <n v="5"/>
    <n v="1812"/>
    <n v="1811"/>
    <n v="-1"/>
    <n v="0"/>
    <n v="0"/>
    <n v="146"/>
    <n v="158"/>
    <n v="126"/>
    <n v="695"/>
    <m/>
    <m/>
    <m/>
    <m/>
    <m/>
    <s v="18:11"/>
    <s v="16:33"/>
    <d v="1899-12-30T01:38:00"/>
    <s v="Afternoon"/>
    <x v="1"/>
    <x v="2"/>
    <x v="0"/>
  </r>
  <r>
    <x v="653"/>
    <s v="Southwest Airlines Co."/>
    <s v="Southwest Airlines Co.: WN"/>
    <s v="WN"/>
    <n v="19393"/>
    <x v="624"/>
    <x v="7"/>
    <s v="Atlanta, GA"/>
    <s v="DCA"/>
    <s v="Washington, DC"/>
    <n v="2035"/>
    <n v="2033"/>
    <n v="-2"/>
    <n v="11"/>
    <n v="2044"/>
    <n v="2201"/>
    <n v="4"/>
    <n v="2215"/>
    <n v="2205"/>
    <n v="-10"/>
    <n v="0"/>
    <n v="0"/>
    <n v="100"/>
    <n v="92"/>
    <n v="77"/>
    <n v="547"/>
    <m/>
    <m/>
    <m/>
    <m/>
    <m/>
    <s v="22:05"/>
    <s v="20:33"/>
    <d v="1899-12-30T01:32:00"/>
    <s v="Evening"/>
    <x v="1"/>
    <x v="2"/>
    <x v="0"/>
  </r>
  <r>
    <x v="654"/>
    <s v="Endeavor Air Inc."/>
    <s v="Endeavor Air Inc.: 9E"/>
    <s v="9E"/>
    <n v="20363"/>
    <x v="625"/>
    <x v="8"/>
    <s v="Raleigh/Durham, NC"/>
    <s v="LGA"/>
    <s v="New York, NY"/>
    <n v="841"/>
    <n v="835"/>
    <n v="-6"/>
    <n v="12"/>
    <n v="847"/>
    <n v="957"/>
    <n v="6"/>
    <n v="1023"/>
    <n v="1003"/>
    <n v="-20"/>
    <n v="0"/>
    <n v="0"/>
    <n v="102"/>
    <n v="88"/>
    <n v="70"/>
    <n v="431"/>
    <m/>
    <m/>
    <m/>
    <m/>
    <m/>
    <s v="10:03"/>
    <s v="08:35"/>
    <d v="1899-12-30T01:28:00"/>
    <s v="Morning"/>
    <x v="1"/>
    <x v="1"/>
    <x v="0"/>
  </r>
  <r>
    <x v="655"/>
    <s v="Spirit Air Lines"/>
    <s v="Spirit Air Lines: NK"/>
    <s v="NK"/>
    <n v="20416"/>
    <x v="626"/>
    <x v="140"/>
    <s v="Atlantic City, NJ"/>
    <s v="MCO"/>
    <s v="Orlando, FL"/>
    <n v="540"/>
    <n v="533"/>
    <n v="-7"/>
    <n v="9"/>
    <n v="542"/>
    <n v="749"/>
    <n v="11"/>
    <n v="814"/>
    <n v="800"/>
    <n v="-14"/>
    <n v="0"/>
    <n v="0"/>
    <n v="154"/>
    <n v="147"/>
    <n v="127"/>
    <n v="852"/>
    <m/>
    <m/>
    <m/>
    <m/>
    <m/>
    <s v="08:00"/>
    <s v="05:33"/>
    <d v="1899-12-30T02:27:00"/>
    <s v="Night"/>
    <x v="1"/>
    <x v="2"/>
    <x v="0"/>
  </r>
  <r>
    <x v="656"/>
    <s v="Southwest Airlines Co."/>
    <s v="Southwest Airlines Co.: WN"/>
    <s v="WN"/>
    <n v="19393"/>
    <x v="627"/>
    <x v="2"/>
    <s v="Dallas, TX"/>
    <s v="DEN"/>
    <s v="Denver, CO"/>
    <n v="1500"/>
    <n v="0"/>
    <n v="0"/>
    <m/>
    <m/>
    <m/>
    <m/>
    <n v="1600"/>
    <n v="0"/>
    <n v="0"/>
    <n v="1"/>
    <n v="0"/>
    <n v="120"/>
    <m/>
    <m/>
    <n v="651"/>
    <m/>
    <m/>
    <m/>
    <m/>
    <m/>
    <s v="00:00"/>
    <s v="00:00"/>
    <d v="1899-12-30T00:00:00"/>
    <s v="Night"/>
    <x v="0"/>
    <x v="1"/>
    <x v="0"/>
  </r>
  <r>
    <x v="657"/>
    <s v="JetBlue Airways"/>
    <s v="JetBlue Airways: B6"/>
    <s v="B6"/>
    <n v="20409"/>
    <x v="628"/>
    <x v="32"/>
    <s v="Los Angeles, CA"/>
    <s v="FLL"/>
    <s v="Fort Lauderdale, FL"/>
    <n v="1307"/>
    <n v="1306"/>
    <n v="-1"/>
    <n v="15"/>
    <n v="1321"/>
    <n v="2105"/>
    <n v="11"/>
    <n v="2123"/>
    <n v="2116"/>
    <n v="-7"/>
    <n v="0"/>
    <n v="0"/>
    <n v="316"/>
    <n v="310"/>
    <n v="284"/>
    <n v="2343"/>
    <m/>
    <m/>
    <m/>
    <m/>
    <m/>
    <s v="21:16"/>
    <s v="13:06"/>
    <d v="1899-12-30T08:10:00"/>
    <s v="Afternoon"/>
    <x v="1"/>
    <x v="4"/>
    <x v="0"/>
  </r>
  <r>
    <x v="658"/>
    <s v="Delta Air Lines Inc."/>
    <s v="Delta Air Lines Inc.: DL"/>
    <s v="DL"/>
    <n v="19790"/>
    <x v="629"/>
    <x v="1"/>
    <s v="Minneapolis, MN"/>
    <s v="PDX"/>
    <s v="Portland, OR"/>
    <n v="1835"/>
    <n v="1832"/>
    <n v="-3"/>
    <n v="11"/>
    <n v="1843"/>
    <n v="1946"/>
    <n v="3"/>
    <n v="2012"/>
    <n v="1949"/>
    <n v="-23"/>
    <n v="0"/>
    <n v="0"/>
    <n v="217"/>
    <n v="197"/>
    <n v="183"/>
    <n v="1426"/>
    <m/>
    <m/>
    <m/>
    <m/>
    <m/>
    <s v="19:49"/>
    <s v="18:32"/>
    <d v="1899-12-30T01:17:00"/>
    <s v="Evening"/>
    <x v="1"/>
    <x v="1"/>
    <x v="0"/>
  </r>
  <r>
    <x v="659"/>
    <s v="American Airlines Inc."/>
    <s v="American Airlines Inc.: AA"/>
    <s v="AA"/>
    <n v="19805"/>
    <x v="630"/>
    <x v="31"/>
    <s v="Boston, MA"/>
    <s v="LGA"/>
    <s v="New York, NY"/>
    <n v="1000"/>
    <n v="954"/>
    <n v="-6"/>
    <n v="10"/>
    <n v="1004"/>
    <n v="1055"/>
    <n v="7"/>
    <n v="1124"/>
    <n v="1102"/>
    <n v="-22"/>
    <n v="0"/>
    <n v="0"/>
    <n v="84"/>
    <n v="68"/>
    <n v="51"/>
    <n v="184"/>
    <m/>
    <m/>
    <m/>
    <m/>
    <m/>
    <s v="11:02"/>
    <s v="09:54"/>
    <d v="1899-12-30T01:08:00"/>
    <s v="Morning"/>
    <x v="1"/>
    <x v="6"/>
    <x v="0"/>
  </r>
  <r>
    <x v="660"/>
    <s v="SkyWest Airlines Inc."/>
    <s v="SkyWest Airlines Inc.: OO"/>
    <s v="OO"/>
    <n v="20304"/>
    <x v="631"/>
    <x v="24"/>
    <s v="Salt Lake City, UT"/>
    <s v="GEG"/>
    <s v="Spokane, WA"/>
    <n v="845"/>
    <n v="837"/>
    <n v="-8"/>
    <n v="19"/>
    <n v="856"/>
    <n v="913"/>
    <n v="4"/>
    <n v="939"/>
    <n v="917"/>
    <n v="-22"/>
    <n v="0"/>
    <n v="0"/>
    <n v="114"/>
    <n v="100"/>
    <n v="77"/>
    <n v="546"/>
    <m/>
    <m/>
    <m/>
    <m/>
    <m/>
    <s v="09:17"/>
    <s v="08:37"/>
    <d v="1899-12-30T00:40:00"/>
    <s v="Morning"/>
    <x v="1"/>
    <x v="1"/>
    <x v="0"/>
  </r>
  <r>
    <x v="661"/>
    <s v="Delta Air Lines Inc."/>
    <s v="Delta Air Lines Inc.: DL"/>
    <s v="DL"/>
    <n v="19790"/>
    <x v="632"/>
    <x v="1"/>
    <s v="Minneapolis, MN"/>
    <s v="MSY"/>
    <s v="New Orleans, LA"/>
    <n v="1015"/>
    <n v="1009"/>
    <n v="-6"/>
    <n v="12"/>
    <n v="1021"/>
    <n v="1229"/>
    <n v="4"/>
    <n v="1258"/>
    <n v="1233"/>
    <n v="-25"/>
    <n v="0"/>
    <n v="0"/>
    <n v="163"/>
    <n v="144"/>
    <n v="128"/>
    <n v="1039"/>
    <m/>
    <m/>
    <m/>
    <m/>
    <m/>
    <s v="12:33"/>
    <s v="10:09"/>
    <d v="1899-12-30T02:24:00"/>
    <s v="Morning"/>
    <x v="1"/>
    <x v="3"/>
    <x v="0"/>
  </r>
  <r>
    <x v="662"/>
    <s v="Delta Air Lines Inc."/>
    <s v="Delta Air Lines Inc.: DL"/>
    <s v="DL"/>
    <n v="19790"/>
    <x v="81"/>
    <x v="1"/>
    <s v="Minneapolis, MN"/>
    <s v="JFK"/>
    <s v="New York, NY"/>
    <n v="1245"/>
    <n v="1240"/>
    <n v="-5"/>
    <n v="11"/>
    <n v="1251"/>
    <n v="1602"/>
    <n v="3"/>
    <n v="1622"/>
    <n v="1605"/>
    <n v="-17"/>
    <n v="0"/>
    <n v="0"/>
    <n v="157"/>
    <n v="145"/>
    <n v="131"/>
    <n v="1029"/>
    <m/>
    <m/>
    <m/>
    <m/>
    <m/>
    <s v="16:05"/>
    <s v="12:40"/>
    <d v="1899-12-30T03:25:00"/>
    <s v="Afternoon"/>
    <x v="1"/>
    <x v="6"/>
    <x v="0"/>
  </r>
  <r>
    <x v="663"/>
    <s v="SkyWest Airlines Inc."/>
    <s v="SkyWest Airlines Inc.: OO"/>
    <s v="OO"/>
    <n v="20304"/>
    <x v="633"/>
    <x v="141"/>
    <s v="Bemidji, MN"/>
    <s v="MSP"/>
    <s v="Minneapolis, MN"/>
    <n v="510"/>
    <n v="502"/>
    <n v="-8"/>
    <n v="12"/>
    <n v="514"/>
    <n v="552"/>
    <n v="7"/>
    <n v="619"/>
    <n v="559"/>
    <n v="-20"/>
    <n v="0"/>
    <n v="0"/>
    <n v="69"/>
    <n v="57"/>
    <n v="38"/>
    <n v="199"/>
    <m/>
    <m/>
    <m/>
    <m/>
    <m/>
    <s v="05:59"/>
    <s v="05:02"/>
    <d v="1899-12-30T00:57:00"/>
    <s v="Night"/>
    <x v="1"/>
    <x v="2"/>
    <x v="0"/>
  </r>
  <r>
    <x v="664"/>
    <s v="Hawaiian Airlines Inc."/>
    <s v="Hawaiian Airlines Inc.: HA"/>
    <s v="HA"/>
    <n v="19690"/>
    <x v="634"/>
    <x v="32"/>
    <s v="Los Angeles, CA"/>
    <s v="HNL"/>
    <s v="Honolulu, HI"/>
    <n v="1710"/>
    <n v="1716"/>
    <n v="6"/>
    <n v="17"/>
    <n v="1733"/>
    <n v="2033"/>
    <n v="7"/>
    <n v="2110"/>
    <n v="2040"/>
    <n v="-30"/>
    <n v="0"/>
    <n v="0"/>
    <n v="360"/>
    <n v="324"/>
    <n v="300"/>
    <n v="2556"/>
    <m/>
    <m/>
    <m/>
    <m/>
    <m/>
    <s v="20:40"/>
    <s v="17:16"/>
    <d v="1899-12-30T03:24:00"/>
    <s v="Afternoon"/>
    <x v="1"/>
    <x v="6"/>
    <x v="0"/>
  </r>
  <r>
    <x v="665"/>
    <s v="JetBlue Airways"/>
    <s v="JetBlue Airways: B6"/>
    <s v="B6"/>
    <n v="20409"/>
    <x v="635"/>
    <x v="31"/>
    <s v="Boston, MA"/>
    <s v="EWR"/>
    <s v="Newark, NJ"/>
    <n v="2001"/>
    <n v="1952"/>
    <n v="-9"/>
    <n v="12"/>
    <n v="2004"/>
    <n v="2050"/>
    <n v="8"/>
    <n v="2134"/>
    <n v="2058"/>
    <n v="-36"/>
    <n v="0"/>
    <n v="0"/>
    <n v="93"/>
    <n v="66"/>
    <n v="46"/>
    <n v="200"/>
    <m/>
    <m/>
    <m/>
    <m/>
    <m/>
    <s v="20:58"/>
    <s v="19:52"/>
    <d v="1899-12-30T01:06:00"/>
    <s v="Evening"/>
    <x v="1"/>
    <x v="4"/>
    <x v="0"/>
  </r>
  <r>
    <x v="666"/>
    <s v="Delta Air Lines Inc."/>
    <s v="Delta Air Lines Inc.: DL"/>
    <s v="DL"/>
    <n v="19790"/>
    <x v="636"/>
    <x v="40"/>
    <s v="Phoenix, AZ"/>
    <s v="SLC"/>
    <s v="Salt Lake City, UT"/>
    <n v="1010"/>
    <n v="1006"/>
    <n v="-4"/>
    <n v="23"/>
    <n v="1029"/>
    <n v="1239"/>
    <n v="5"/>
    <n v="1249"/>
    <n v="1244"/>
    <n v="-5"/>
    <n v="0"/>
    <n v="0"/>
    <n v="99"/>
    <n v="98"/>
    <n v="70"/>
    <n v="507"/>
    <m/>
    <m/>
    <m/>
    <m/>
    <m/>
    <s v="12:44"/>
    <s v="10:06"/>
    <d v="1899-12-30T02:38:00"/>
    <s v="Morning"/>
    <x v="1"/>
    <x v="1"/>
    <x v="0"/>
  </r>
  <r>
    <x v="667"/>
    <s v="Southwest Airlines Co."/>
    <s v="Southwest Airlines Co.: WN"/>
    <s v="WN"/>
    <n v="19393"/>
    <x v="637"/>
    <x v="40"/>
    <s v="Phoenix, AZ"/>
    <s v="SFO"/>
    <s v="San Francisco, CA"/>
    <n v="1400"/>
    <n v="1435"/>
    <n v="35"/>
    <n v="7"/>
    <n v="1442"/>
    <n v="1522"/>
    <n v="3"/>
    <n v="1515"/>
    <n v="1525"/>
    <n v="10"/>
    <n v="0"/>
    <n v="0"/>
    <n v="135"/>
    <n v="110"/>
    <n v="100"/>
    <n v="651"/>
    <m/>
    <m/>
    <m/>
    <m/>
    <m/>
    <s v="15:25"/>
    <s v="14:35"/>
    <d v="1899-12-30T00:50:00"/>
    <s v="Afternoon"/>
    <x v="0"/>
    <x v="1"/>
    <x v="0"/>
  </r>
  <r>
    <x v="668"/>
    <s v="United Air Lines Inc."/>
    <s v="United Air Lines Inc.: UA"/>
    <s v="UA"/>
    <n v="19977"/>
    <x v="638"/>
    <x v="20"/>
    <s v="Chicago, IL"/>
    <s v="SEA"/>
    <s v="Seattle, WA"/>
    <n v="1553"/>
    <n v="1547"/>
    <n v="-6"/>
    <n v="17"/>
    <n v="1604"/>
    <n v="1806"/>
    <n v="7"/>
    <n v="1832"/>
    <n v="1813"/>
    <n v="-19"/>
    <n v="0"/>
    <n v="0"/>
    <n v="279"/>
    <n v="266"/>
    <n v="242"/>
    <n v="1721"/>
    <m/>
    <m/>
    <m/>
    <m/>
    <m/>
    <s v="18:13"/>
    <s v="15:47"/>
    <d v="1899-12-30T02:26:00"/>
    <s v="Afternoon"/>
    <x v="1"/>
    <x v="2"/>
    <x v="0"/>
  </r>
  <r>
    <x v="669"/>
    <s v="Southwest Airlines Co."/>
    <s v="Southwest Airlines Co.: WN"/>
    <s v="WN"/>
    <n v="19393"/>
    <x v="639"/>
    <x v="11"/>
    <s v="San Jose, CA"/>
    <s v="LAS"/>
    <s v="Las Vegas, NV"/>
    <n v="2120"/>
    <n v="2115"/>
    <n v="-5"/>
    <n v="10"/>
    <n v="2125"/>
    <n v="2230"/>
    <n v="6"/>
    <n v="2240"/>
    <n v="2236"/>
    <n v="-4"/>
    <n v="0"/>
    <n v="0"/>
    <n v="80"/>
    <n v="81"/>
    <n v="65"/>
    <n v="386"/>
    <m/>
    <m/>
    <m/>
    <m/>
    <m/>
    <s v="22:36"/>
    <s v="21:15"/>
    <d v="1899-12-30T01:21:00"/>
    <s v="Evening"/>
    <x v="1"/>
    <x v="1"/>
    <x v="0"/>
  </r>
  <r>
    <x v="670"/>
    <s v="American Airlines Inc."/>
    <s v="American Airlines Inc.: AA"/>
    <s v="AA"/>
    <n v="19805"/>
    <x v="640"/>
    <x v="18"/>
    <s v="Dallas/Fort Worth, TX"/>
    <s v="JAC"/>
    <s v="Jackson, WY"/>
    <n v="912"/>
    <n v="907"/>
    <n v="-5"/>
    <n v="16"/>
    <n v="923"/>
    <n v="1044"/>
    <n v="3"/>
    <n v="1104"/>
    <n v="1047"/>
    <n v="-17"/>
    <n v="0"/>
    <n v="0"/>
    <n v="172"/>
    <n v="160"/>
    <n v="141"/>
    <n v="1047"/>
    <m/>
    <m/>
    <m/>
    <m/>
    <m/>
    <s v="10:47"/>
    <s v="09:07"/>
    <d v="1899-12-30T01:40:00"/>
    <s v="Morning"/>
    <x v="1"/>
    <x v="6"/>
    <x v="0"/>
  </r>
  <r>
    <x v="671"/>
    <s v="United Air Lines Inc."/>
    <s v="United Air Lines Inc.: UA"/>
    <s v="UA"/>
    <n v="19977"/>
    <x v="641"/>
    <x v="29"/>
    <s v="San Francisco, CA"/>
    <s v="SAN"/>
    <s v="San Diego, CA"/>
    <n v="907"/>
    <n v="904"/>
    <n v="-3"/>
    <n v="23"/>
    <n v="927"/>
    <n v="1035"/>
    <n v="2"/>
    <n v="1045"/>
    <n v="1037"/>
    <n v="-8"/>
    <n v="0"/>
    <n v="0"/>
    <n v="98"/>
    <n v="93"/>
    <n v="68"/>
    <n v="447"/>
    <m/>
    <m/>
    <m/>
    <m/>
    <m/>
    <s v="10:37"/>
    <s v="09:04"/>
    <d v="1899-12-30T01:33:00"/>
    <s v="Morning"/>
    <x v="1"/>
    <x v="3"/>
    <x v="0"/>
  </r>
  <r>
    <x v="672"/>
    <s v="Spirit Air Lines"/>
    <s v="Spirit Air Lines: NK"/>
    <s v="NK"/>
    <n v="20416"/>
    <x v="642"/>
    <x v="16"/>
    <s v="Fort Lauderdale, FL"/>
    <s v="ACY"/>
    <s v="Atlantic City, NJ"/>
    <n v="2105"/>
    <n v="2144"/>
    <n v="39"/>
    <n v="12"/>
    <n v="2156"/>
    <n v="2"/>
    <n v="4"/>
    <n v="2333"/>
    <n v="6"/>
    <n v="33"/>
    <n v="0"/>
    <n v="0"/>
    <n v="148"/>
    <n v="142"/>
    <n v="126"/>
    <n v="977"/>
    <n v="33"/>
    <n v="0"/>
    <n v="0"/>
    <n v="0"/>
    <n v="0"/>
    <s v="00:06"/>
    <s v="21:44"/>
    <n v="-0.90138888888888891"/>
    <s v="Evening"/>
    <x v="0"/>
    <x v="3"/>
    <x v="1"/>
  </r>
  <r>
    <x v="673"/>
    <s v="American Airlines Inc."/>
    <s v="American Airlines Inc.: AA"/>
    <s v="AA"/>
    <n v="19805"/>
    <x v="643"/>
    <x v="20"/>
    <s v="Chicago, IL"/>
    <s v="DFW"/>
    <s v="Dallas/Fort Worth, TX"/>
    <n v="500"/>
    <n v="518"/>
    <n v="18"/>
    <n v="14"/>
    <n v="532"/>
    <n v="731"/>
    <n v="9"/>
    <n v="727"/>
    <n v="740"/>
    <n v="13"/>
    <n v="0"/>
    <n v="0"/>
    <n v="147"/>
    <n v="142"/>
    <n v="119"/>
    <n v="802"/>
    <m/>
    <m/>
    <m/>
    <m/>
    <m/>
    <s v="07:40"/>
    <s v="05:18"/>
    <d v="1899-12-30T02:22:00"/>
    <s v="Night"/>
    <x v="0"/>
    <x v="6"/>
    <x v="0"/>
  </r>
  <r>
    <x v="674"/>
    <s v="Southwest Airlines Co."/>
    <s v="Southwest Airlines Co.: WN"/>
    <s v="WN"/>
    <n v="19393"/>
    <x v="644"/>
    <x v="21"/>
    <s v="Las Vegas, NV"/>
    <s v="ABQ"/>
    <s v="Albuquerque, NM"/>
    <n v="1520"/>
    <n v="1632"/>
    <n v="72"/>
    <n v="42"/>
    <n v="1714"/>
    <n v="1927"/>
    <n v="5"/>
    <n v="1750"/>
    <n v="1932"/>
    <n v="102"/>
    <n v="0"/>
    <n v="0"/>
    <n v="90"/>
    <n v="120"/>
    <n v="73"/>
    <n v="486"/>
    <n v="21"/>
    <n v="0"/>
    <n v="30"/>
    <n v="0"/>
    <n v="51"/>
    <s v="19:32"/>
    <s v="16:32"/>
    <d v="1899-12-30T03:00:00"/>
    <s v="Afternoon"/>
    <x v="0"/>
    <x v="2"/>
    <x v="1"/>
  </r>
  <r>
    <x v="675"/>
    <s v="American Airlines Inc."/>
    <s v="American Airlines Inc.: AA"/>
    <s v="AA"/>
    <n v="19805"/>
    <x v="645"/>
    <x v="31"/>
    <s v="Boston, MA"/>
    <s v="DCA"/>
    <s v="Washington, DC"/>
    <n v="1200"/>
    <n v="1152"/>
    <n v="-8"/>
    <n v="15"/>
    <n v="1207"/>
    <n v="1322"/>
    <n v="3"/>
    <n v="1334"/>
    <n v="1325"/>
    <n v="-9"/>
    <n v="0"/>
    <n v="0"/>
    <n v="94"/>
    <n v="93"/>
    <n v="75"/>
    <n v="399"/>
    <m/>
    <m/>
    <m/>
    <m/>
    <m/>
    <s v="13:25"/>
    <s v="11:52"/>
    <d v="1899-12-30T01:33:00"/>
    <s v="Morning"/>
    <x v="1"/>
    <x v="3"/>
    <x v="0"/>
  </r>
  <r>
    <x v="676"/>
    <s v="Southwest Airlines Co."/>
    <s v="Southwest Airlines Co.: WN"/>
    <s v="WN"/>
    <n v="19393"/>
    <x v="646"/>
    <x v="0"/>
    <s v="Denver, CO"/>
    <s v="MCO"/>
    <s v="Orlando, FL"/>
    <n v="1415"/>
    <n v="1421"/>
    <n v="6"/>
    <n v="25"/>
    <n v="1446"/>
    <n v="1956"/>
    <n v="12"/>
    <n v="1940"/>
    <n v="2008"/>
    <n v="28"/>
    <n v="0"/>
    <n v="0"/>
    <n v="205"/>
    <n v="227"/>
    <n v="190"/>
    <n v="1546"/>
    <n v="6"/>
    <n v="0"/>
    <n v="22"/>
    <n v="0"/>
    <n v="0"/>
    <s v="20:08"/>
    <s v="14:21"/>
    <d v="1899-12-30T05:47:00"/>
    <s v="Afternoon"/>
    <x v="0"/>
    <x v="3"/>
    <x v="1"/>
  </r>
  <r>
    <x v="677"/>
    <s v="SkyWest Airlines Inc."/>
    <s v="SkyWest Airlines Inc.: OO"/>
    <s v="OO"/>
    <n v="20304"/>
    <x v="432"/>
    <x v="24"/>
    <s v="Salt Lake City, UT"/>
    <s v="EUG"/>
    <s v="Eugene, OR"/>
    <n v="1113"/>
    <n v="1107"/>
    <n v="-6"/>
    <n v="12"/>
    <n v="1119"/>
    <n v="1200"/>
    <n v="2"/>
    <n v="1219"/>
    <n v="1202"/>
    <n v="-17"/>
    <n v="0"/>
    <n v="0"/>
    <n v="126"/>
    <n v="115"/>
    <n v="101"/>
    <n v="618"/>
    <m/>
    <m/>
    <m/>
    <m/>
    <m/>
    <s v="12:02"/>
    <s v="11:07"/>
    <d v="1899-12-30T00:55:00"/>
    <s v="Morning"/>
    <x v="1"/>
    <x v="4"/>
    <x v="0"/>
  </r>
  <r>
    <x v="678"/>
    <s v="Southwest Airlines Co."/>
    <s v="Southwest Airlines Co.: WN"/>
    <s v="WN"/>
    <n v="19393"/>
    <x v="647"/>
    <x v="21"/>
    <s v="Las Vegas, NV"/>
    <s v="SDF"/>
    <s v="Louisville, KY"/>
    <n v="940"/>
    <n v="946"/>
    <n v="6"/>
    <n v="11"/>
    <n v="957"/>
    <n v="1617"/>
    <n v="4"/>
    <n v="1615"/>
    <n v="1621"/>
    <n v="6"/>
    <n v="0"/>
    <n v="0"/>
    <n v="215"/>
    <n v="215"/>
    <n v="200"/>
    <n v="1624"/>
    <m/>
    <m/>
    <m/>
    <m/>
    <m/>
    <s v="16:21"/>
    <s v="09:46"/>
    <d v="1899-12-30T06:35:00"/>
    <s v="Morning"/>
    <x v="0"/>
    <x v="5"/>
    <x v="0"/>
  </r>
  <r>
    <x v="679"/>
    <s v="Southwest Airlines Co."/>
    <s v="Southwest Airlines Co.: WN"/>
    <s v="WN"/>
    <n v="19393"/>
    <x v="648"/>
    <x v="142"/>
    <s v="Lubbock, TX"/>
    <s v="HOU"/>
    <s v="Houston, TX"/>
    <n v="1715"/>
    <n v="1737"/>
    <n v="22"/>
    <n v="9"/>
    <n v="1746"/>
    <n v="1853"/>
    <n v="4"/>
    <n v="1850"/>
    <n v="1857"/>
    <n v="7"/>
    <n v="0"/>
    <n v="0"/>
    <n v="95"/>
    <n v="80"/>
    <n v="67"/>
    <n v="474"/>
    <m/>
    <m/>
    <m/>
    <m/>
    <m/>
    <s v="18:57"/>
    <s v="17:37"/>
    <d v="1899-12-30T01:20:00"/>
    <s v="Afternoon"/>
    <x v="0"/>
    <x v="3"/>
    <x v="0"/>
  </r>
  <r>
    <x v="680"/>
    <s v="Southwest Airlines Co."/>
    <s v="Southwest Airlines Co.: WN"/>
    <s v="WN"/>
    <n v="19393"/>
    <x v="649"/>
    <x v="110"/>
    <s v="Burbank, CA"/>
    <s v="DAL"/>
    <s v="Dallas, TX"/>
    <n v="1110"/>
    <n v="1108"/>
    <n v="-2"/>
    <n v="10"/>
    <n v="1118"/>
    <n v="1555"/>
    <n v="3"/>
    <n v="1610"/>
    <n v="1558"/>
    <n v="-12"/>
    <n v="0"/>
    <n v="0"/>
    <n v="180"/>
    <n v="170"/>
    <n v="157"/>
    <n v="1243"/>
    <m/>
    <m/>
    <m/>
    <m/>
    <m/>
    <s v="15:58"/>
    <s v="11:08"/>
    <d v="1899-12-30T04:50:00"/>
    <s v="Morning"/>
    <x v="1"/>
    <x v="1"/>
    <x v="0"/>
  </r>
  <r>
    <x v="681"/>
    <s v="JetBlue Airways"/>
    <s v="JetBlue Airways: B6"/>
    <s v="B6"/>
    <n v="20409"/>
    <x v="650"/>
    <x v="11"/>
    <s v="San Jose, CA"/>
    <s v="JFK"/>
    <s v="New York, NY"/>
    <n v="2134"/>
    <n v="2225"/>
    <n v="51"/>
    <n v="19"/>
    <n v="2244"/>
    <n v="652"/>
    <n v="6"/>
    <n v="605"/>
    <n v="658"/>
    <n v="53"/>
    <n v="0"/>
    <n v="0"/>
    <n v="331"/>
    <n v="333"/>
    <n v="308"/>
    <n v="2569"/>
    <n v="0"/>
    <n v="0"/>
    <n v="2"/>
    <n v="0"/>
    <n v="51"/>
    <s v="06:58"/>
    <s v="22:25"/>
    <n v="-0.64375000000000004"/>
    <s v="Evening"/>
    <x v="0"/>
    <x v="3"/>
    <x v="1"/>
  </r>
  <r>
    <x v="682"/>
    <s v="Southwest Airlines Co."/>
    <s v="Southwest Airlines Co.: WN"/>
    <s v="WN"/>
    <n v="19393"/>
    <x v="122"/>
    <x v="27"/>
    <s v="Indianapolis, IN"/>
    <s v="ATL"/>
    <s v="Atlanta, GA"/>
    <n v="745"/>
    <n v="740"/>
    <n v="-5"/>
    <n v="10"/>
    <n v="750"/>
    <n v="855"/>
    <n v="6"/>
    <n v="920"/>
    <n v="901"/>
    <n v="-19"/>
    <n v="0"/>
    <n v="0"/>
    <n v="95"/>
    <n v="81"/>
    <n v="65"/>
    <n v="432"/>
    <m/>
    <m/>
    <m/>
    <m/>
    <m/>
    <s v="09:01"/>
    <s v="07:40"/>
    <d v="1899-12-30T01:21:00"/>
    <s v="Morning"/>
    <x v="1"/>
    <x v="2"/>
    <x v="0"/>
  </r>
  <r>
    <x v="683"/>
    <s v="Delta Air Lines Inc."/>
    <s v="Delta Air Lines Inc.: DL"/>
    <s v="DL"/>
    <n v="19790"/>
    <x v="651"/>
    <x v="1"/>
    <s v="Minneapolis, MN"/>
    <s v="HNL"/>
    <s v="Honolulu, HI"/>
    <n v="1125"/>
    <n v="1130"/>
    <n v="5"/>
    <n v="12"/>
    <n v="1142"/>
    <n v="1442"/>
    <n v="5"/>
    <n v="1533"/>
    <n v="1447"/>
    <n v="-46"/>
    <n v="0"/>
    <n v="0"/>
    <n v="548"/>
    <n v="497"/>
    <n v="480"/>
    <n v="3972"/>
    <m/>
    <m/>
    <m/>
    <m/>
    <m/>
    <s v="14:47"/>
    <s v="11:30"/>
    <d v="1899-12-30T03:17:00"/>
    <s v="Morning"/>
    <x v="1"/>
    <x v="3"/>
    <x v="0"/>
  </r>
  <r>
    <x v="684"/>
    <s v="American Airlines Inc."/>
    <s v="American Airlines Inc.: AA"/>
    <s v="AA"/>
    <n v="19805"/>
    <x v="652"/>
    <x v="18"/>
    <s v="Dallas/Fort Worth, TX"/>
    <s v="FSD"/>
    <s v="Sioux Falls, SD"/>
    <n v="1030"/>
    <n v="1026"/>
    <n v="-4"/>
    <n v="15"/>
    <n v="1041"/>
    <n v="1225"/>
    <n v="5"/>
    <n v="1242"/>
    <n v="1230"/>
    <n v="-12"/>
    <n v="0"/>
    <n v="0"/>
    <n v="132"/>
    <n v="124"/>
    <n v="104"/>
    <n v="737"/>
    <m/>
    <m/>
    <m/>
    <m/>
    <m/>
    <s v="12:30"/>
    <s v="10:26"/>
    <d v="1899-12-30T02:04:00"/>
    <s v="Morning"/>
    <x v="1"/>
    <x v="4"/>
    <x v="0"/>
  </r>
  <r>
    <x v="685"/>
    <s v="Alaska Airlines Inc."/>
    <s v="Alaska Airlines Inc.: AS"/>
    <s v="AS"/>
    <n v="19930"/>
    <x v="653"/>
    <x v="6"/>
    <s v="Seattle, WA"/>
    <s v="ANC"/>
    <s v="Anchorage, AK"/>
    <n v="1940"/>
    <n v="1936"/>
    <n v="-4"/>
    <n v="15"/>
    <n v="1951"/>
    <n v="2151"/>
    <n v="5"/>
    <n v="2220"/>
    <n v="2156"/>
    <n v="-24"/>
    <n v="0"/>
    <n v="0"/>
    <n v="220"/>
    <n v="200"/>
    <n v="180"/>
    <n v="1448"/>
    <m/>
    <m/>
    <m/>
    <m/>
    <m/>
    <s v="21:56"/>
    <s v="19:36"/>
    <d v="1899-12-30T02:20:00"/>
    <s v="Evening"/>
    <x v="1"/>
    <x v="4"/>
    <x v="0"/>
  </r>
  <r>
    <x v="686"/>
    <s v="United Air Lines Inc."/>
    <s v="United Air Lines Inc.: UA"/>
    <s v="UA"/>
    <n v="19977"/>
    <x v="654"/>
    <x v="0"/>
    <s v="Denver, CO"/>
    <s v="PDX"/>
    <s v="Portland, OR"/>
    <n v="2100"/>
    <n v="2055"/>
    <n v="-5"/>
    <n v="21"/>
    <n v="2116"/>
    <n v="2242"/>
    <n v="4"/>
    <n v="2244"/>
    <n v="2246"/>
    <n v="2"/>
    <n v="0"/>
    <n v="0"/>
    <n v="164"/>
    <n v="171"/>
    <n v="146"/>
    <n v="991"/>
    <m/>
    <m/>
    <m/>
    <m/>
    <m/>
    <s v="22:46"/>
    <s v="20:55"/>
    <d v="1899-12-30T01:51:00"/>
    <s v="Evening"/>
    <x v="1"/>
    <x v="6"/>
    <x v="0"/>
  </r>
  <r>
    <x v="687"/>
    <s v="United Air Lines Inc."/>
    <s v="United Air Lines Inc.: UA"/>
    <s v="UA"/>
    <n v="19977"/>
    <x v="655"/>
    <x v="79"/>
    <s v="Portland, OR"/>
    <s v="IAH"/>
    <s v="Houston, TX"/>
    <n v="1254"/>
    <n v="1354"/>
    <n v="60"/>
    <n v="10"/>
    <n v="1404"/>
    <n v="1928"/>
    <n v="6"/>
    <n v="1900"/>
    <n v="1934"/>
    <n v="34"/>
    <n v="0"/>
    <n v="0"/>
    <n v="246"/>
    <n v="220"/>
    <n v="204"/>
    <n v="1825"/>
    <n v="0"/>
    <n v="0"/>
    <n v="0"/>
    <n v="0"/>
    <n v="34"/>
    <s v="19:34"/>
    <s v="13:54"/>
    <d v="1899-12-30T05:40:00"/>
    <s v="Afternoon"/>
    <x v="0"/>
    <x v="4"/>
    <x v="1"/>
  </r>
  <r>
    <x v="688"/>
    <s v="Alaska Airlines Inc."/>
    <s v="Alaska Airlines Inc.: AS"/>
    <s v="AS"/>
    <n v="19930"/>
    <x v="656"/>
    <x v="53"/>
    <s v="Kansas City, MO"/>
    <s v="SEA"/>
    <s v="Seattle, WA"/>
    <n v="1500"/>
    <n v="1455"/>
    <n v="-5"/>
    <n v="15"/>
    <n v="1510"/>
    <n v="1644"/>
    <n v="22"/>
    <n v="1705"/>
    <n v="1706"/>
    <n v="1"/>
    <n v="0"/>
    <n v="0"/>
    <n v="245"/>
    <n v="251"/>
    <n v="214"/>
    <n v="1489"/>
    <m/>
    <m/>
    <m/>
    <m/>
    <m/>
    <s v="17:06"/>
    <s v="14:55"/>
    <d v="1899-12-30T02:11:00"/>
    <s v="Afternoon"/>
    <x v="1"/>
    <x v="5"/>
    <x v="0"/>
  </r>
  <r>
    <x v="689"/>
    <s v="SkyWest Airlines Inc."/>
    <s v="SkyWest Airlines Inc.: OO"/>
    <s v="OO"/>
    <n v="20304"/>
    <x v="657"/>
    <x v="58"/>
    <s v="San Diego, CA"/>
    <s v="SFO"/>
    <s v="San Francisco, CA"/>
    <n v="1900"/>
    <n v="1901"/>
    <n v="1"/>
    <n v="15"/>
    <n v="1916"/>
    <n v="2022"/>
    <n v="3"/>
    <n v="2035"/>
    <n v="2025"/>
    <n v="-10"/>
    <n v="0"/>
    <n v="0"/>
    <n v="95"/>
    <n v="84"/>
    <n v="66"/>
    <n v="447"/>
    <m/>
    <m/>
    <m/>
    <m/>
    <m/>
    <s v="20:25"/>
    <s v="19:01"/>
    <d v="1899-12-30T01:24:00"/>
    <s v="Evening"/>
    <x v="1"/>
    <x v="0"/>
    <x v="0"/>
  </r>
  <r>
    <x v="690"/>
    <s v="Alaska Airlines Inc."/>
    <s v="Alaska Airlines Inc.: AS"/>
    <s v="AS"/>
    <n v="19930"/>
    <x v="658"/>
    <x v="58"/>
    <s v="San Diego, CA"/>
    <s v="SEA"/>
    <s v="Seattle, WA"/>
    <n v="1936"/>
    <n v="1936"/>
    <n v="0"/>
    <n v="22"/>
    <n v="1958"/>
    <n v="2215"/>
    <n v="19"/>
    <n v="2227"/>
    <n v="2234"/>
    <n v="7"/>
    <n v="0"/>
    <n v="0"/>
    <n v="171"/>
    <n v="178"/>
    <n v="137"/>
    <n v="1050"/>
    <m/>
    <m/>
    <m/>
    <m/>
    <m/>
    <s v="22:34"/>
    <s v="19:36"/>
    <d v="1899-12-30T02:58:00"/>
    <s v="Evening"/>
    <x v="0"/>
    <x v="1"/>
    <x v="0"/>
  </r>
  <r>
    <x v="691"/>
    <s v="United Air Lines Inc."/>
    <s v="United Air Lines Inc.: UA"/>
    <s v="UA"/>
    <n v="19977"/>
    <x v="659"/>
    <x v="29"/>
    <s v="San Francisco, CA"/>
    <s v="ORD"/>
    <s v="Chicago, IL"/>
    <n v="2345"/>
    <n v="2334"/>
    <n v="-11"/>
    <n v="14"/>
    <n v="2348"/>
    <n v="526"/>
    <n v="10"/>
    <n v="552"/>
    <n v="536"/>
    <n v="-16"/>
    <n v="0"/>
    <n v="0"/>
    <n v="247"/>
    <n v="242"/>
    <n v="218"/>
    <n v="1846"/>
    <m/>
    <m/>
    <m/>
    <m/>
    <m/>
    <s v="05:36"/>
    <s v="23:34"/>
    <n v="-0.74861111111111112"/>
    <s v="Evening"/>
    <x v="1"/>
    <x v="1"/>
    <x v="0"/>
  </r>
  <r>
    <x v="692"/>
    <s v="PSA Airlines Inc."/>
    <s v="PSA Airlines Inc.: OH"/>
    <s v="OH"/>
    <n v="20397"/>
    <x v="660"/>
    <x v="97"/>
    <s v="Chattanooga, TN"/>
    <s v="CLT"/>
    <s v="Charlotte, NC"/>
    <n v="1054"/>
    <n v="1139"/>
    <n v="45"/>
    <n v="8"/>
    <n v="1147"/>
    <n v="1236"/>
    <n v="8"/>
    <n v="1215"/>
    <n v="1244"/>
    <n v="29"/>
    <n v="0"/>
    <n v="0"/>
    <n v="81"/>
    <n v="65"/>
    <n v="49"/>
    <n v="241"/>
    <n v="0"/>
    <n v="0"/>
    <n v="0"/>
    <n v="0"/>
    <n v="29"/>
    <s v="12:44"/>
    <s v="11:39"/>
    <d v="1899-12-30T01:05:00"/>
    <s v="Morning"/>
    <x v="0"/>
    <x v="5"/>
    <x v="1"/>
  </r>
  <r>
    <x v="693"/>
    <s v="SkyWest Airlines Inc."/>
    <s v="SkyWest Airlines Inc.: OO"/>
    <s v="OO"/>
    <n v="20304"/>
    <x v="661"/>
    <x v="74"/>
    <s v="Eugene, OR"/>
    <s v="SEA"/>
    <s v="Seattle, WA"/>
    <n v="1726"/>
    <n v="1800"/>
    <n v="34"/>
    <n v="11"/>
    <n v="1811"/>
    <n v="1853"/>
    <n v="7"/>
    <n v="1845"/>
    <n v="1900"/>
    <n v="15"/>
    <n v="0"/>
    <n v="0"/>
    <n v="79"/>
    <n v="60"/>
    <n v="42"/>
    <n v="234"/>
    <n v="0"/>
    <n v="15"/>
    <n v="0"/>
    <n v="0"/>
    <n v="0"/>
    <s v="19:00"/>
    <s v="18:00"/>
    <d v="1899-12-30T01:00:00"/>
    <s v="Evening"/>
    <x v="0"/>
    <x v="4"/>
    <x v="0"/>
  </r>
  <r>
    <x v="694"/>
    <s v="JetBlue Airways"/>
    <s v="JetBlue Airways: B6"/>
    <s v="B6"/>
    <n v="20409"/>
    <x v="662"/>
    <x v="16"/>
    <s v="Fort Lauderdale, FL"/>
    <s v="LGA"/>
    <s v="New York, NY"/>
    <n v="1547"/>
    <n v="1543"/>
    <n v="-4"/>
    <n v="12"/>
    <n v="1555"/>
    <n v="1828"/>
    <n v="2"/>
    <n v="1843"/>
    <n v="1830"/>
    <n v="-13"/>
    <n v="0"/>
    <n v="0"/>
    <n v="176"/>
    <n v="167"/>
    <n v="153"/>
    <n v="1076"/>
    <m/>
    <m/>
    <m/>
    <m/>
    <m/>
    <s v="18:30"/>
    <s v="15:43"/>
    <d v="1899-12-30T02:47:00"/>
    <s v="Afternoon"/>
    <x v="1"/>
    <x v="6"/>
    <x v="0"/>
  </r>
  <r>
    <x v="695"/>
    <s v="United Air Lines Inc."/>
    <s v="United Air Lines Inc.: UA"/>
    <s v="UA"/>
    <n v="19977"/>
    <x v="663"/>
    <x v="103"/>
    <s v="Cleveland, OH"/>
    <s v="FLL"/>
    <s v="Fort Lauderdale, FL"/>
    <n v="856"/>
    <n v="924"/>
    <n v="28"/>
    <n v="12"/>
    <n v="936"/>
    <n v="1201"/>
    <n v="3"/>
    <n v="1155"/>
    <n v="1204"/>
    <n v="9"/>
    <n v="0"/>
    <n v="0"/>
    <n v="179"/>
    <n v="160"/>
    <n v="145"/>
    <n v="1062"/>
    <m/>
    <m/>
    <m/>
    <m/>
    <m/>
    <s v="12:04"/>
    <s v="09:24"/>
    <d v="1899-12-30T02:40:00"/>
    <s v="Morning"/>
    <x v="0"/>
    <x v="2"/>
    <x v="0"/>
  </r>
  <r>
    <x v="696"/>
    <s v="Endeavor Air Inc."/>
    <s v="Endeavor Air Inc.: 9E"/>
    <s v="9E"/>
    <n v="20363"/>
    <x v="664"/>
    <x v="143"/>
    <s v="Shreveport, LA"/>
    <s v="ATL"/>
    <s v="Atlanta, GA"/>
    <n v="715"/>
    <n v="712"/>
    <n v="-3"/>
    <n v="68"/>
    <n v="820"/>
    <n v="1030"/>
    <n v="5"/>
    <n v="1007"/>
    <n v="1035"/>
    <n v="28"/>
    <n v="0"/>
    <n v="0"/>
    <n v="112"/>
    <n v="143"/>
    <n v="70"/>
    <n v="551"/>
    <n v="0"/>
    <n v="0"/>
    <n v="28"/>
    <n v="0"/>
    <n v="0"/>
    <s v="10:35"/>
    <s v="07:12"/>
    <d v="1899-12-30T03:23:00"/>
    <s v="Morning"/>
    <x v="1"/>
    <x v="0"/>
    <x v="1"/>
  </r>
  <r>
    <x v="697"/>
    <s v="American Airlines Inc."/>
    <s v="American Airlines Inc.: AA"/>
    <s v="AA"/>
    <n v="19805"/>
    <x v="665"/>
    <x v="35"/>
    <s v="San Antonio, TX"/>
    <s v="DFW"/>
    <s v="Dallas/Fort Worth, TX"/>
    <n v="600"/>
    <n v="556"/>
    <n v="-4"/>
    <n v="11"/>
    <n v="607"/>
    <n v="650"/>
    <n v="6"/>
    <n v="713"/>
    <n v="656"/>
    <n v="-17"/>
    <n v="0"/>
    <n v="0"/>
    <n v="73"/>
    <n v="60"/>
    <n v="43"/>
    <n v="247"/>
    <m/>
    <m/>
    <m/>
    <m/>
    <m/>
    <s v="06:56"/>
    <s v="05:56"/>
    <d v="1899-12-30T01:00:00"/>
    <s v="Night"/>
    <x v="1"/>
    <x v="1"/>
    <x v="0"/>
  </r>
  <r>
    <x v="698"/>
    <s v="Southwest Airlines Co."/>
    <s v="Southwest Airlines Co.: WN"/>
    <s v="WN"/>
    <n v="19393"/>
    <x v="666"/>
    <x v="112"/>
    <s v="Houston, TX"/>
    <s v="TUS"/>
    <s v="Tucson, AZ"/>
    <n v="900"/>
    <n v="900"/>
    <n v="0"/>
    <n v="9"/>
    <n v="909"/>
    <n v="1019"/>
    <n v="3"/>
    <n v="1040"/>
    <n v="1022"/>
    <n v="-18"/>
    <n v="0"/>
    <n v="0"/>
    <n v="160"/>
    <n v="142"/>
    <n v="130"/>
    <n v="945"/>
    <m/>
    <m/>
    <m/>
    <m/>
    <m/>
    <s v="10:22"/>
    <s v="09:00"/>
    <d v="1899-12-30T01:22:00"/>
    <s v="Morning"/>
    <x v="1"/>
    <x v="3"/>
    <x v="0"/>
  </r>
  <r>
    <x v="699"/>
    <s v="Delta Air Lines Inc."/>
    <s v="Delta Air Lines Inc.: DL"/>
    <s v="DL"/>
    <n v="19790"/>
    <x v="573"/>
    <x v="6"/>
    <s v="Seattle, WA"/>
    <s v="DTW"/>
    <s v="Detroit, MI"/>
    <n v="1200"/>
    <n v="1207"/>
    <n v="7"/>
    <n v="15"/>
    <n v="1222"/>
    <n v="1859"/>
    <n v="8"/>
    <n v="1919"/>
    <n v="1907"/>
    <n v="-12"/>
    <n v="0"/>
    <n v="0"/>
    <n v="259"/>
    <n v="240"/>
    <n v="217"/>
    <n v="1927"/>
    <m/>
    <m/>
    <m/>
    <m/>
    <m/>
    <s v="19:07"/>
    <s v="12:07"/>
    <d v="1899-12-30T07:00:00"/>
    <s v="Afternoon"/>
    <x v="1"/>
    <x v="5"/>
    <x v="0"/>
  </r>
  <r>
    <x v="700"/>
    <s v="Delta Air Lines Inc."/>
    <s v="Delta Air Lines Inc.: DL"/>
    <s v="DL"/>
    <n v="19790"/>
    <x v="667"/>
    <x v="34"/>
    <s v="Detroit, MI"/>
    <s v="SEA"/>
    <s v="Seattle, WA"/>
    <n v="1630"/>
    <n v="1627"/>
    <n v="-3"/>
    <n v="15"/>
    <n v="1642"/>
    <n v="1823"/>
    <n v="5"/>
    <n v="1825"/>
    <n v="1828"/>
    <n v="3"/>
    <n v="0"/>
    <n v="0"/>
    <n v="295"/>
    <n v="301"/>
    <n v="281"/>
    <n v="1927"/>
    <m/>
    <m/>
    <m/>
    <m/>
    <m/>
    <s v="18:28"/>
    <s v="16:27"/>
    <d v="1899-12-30T02:01:00"/>
    <s v="Afternoon"/>
    <x v="1"/>
    <x v="4"/>
    <x v="0"/>
  </r>
  <r>
    <x v="701"/>
    <s v="Delta Air Lines Inc."/>
    <s v="Delta Air Lines Inc.: DL"/>
    <s v="DL"/>
    <n v="19790"/>
    <x v="92"/>
    <x v="105"/>
    <s v="Anchorage, AK"/>
    <s v="SEA"/>
    <s v="Seattle, WA"/>
    <n v="600"/>
    <n v="555"/>
    <n v="-5"/>
    <n v="22"/>
    <n v="617"/>
    <n v="1023"/>
    <n v="10"/>
    <n v="1037"/>
    <n v="1033"/>
    <n v="-4"/>
    <n v="0"/>
    <n v="0"/>
    <n v="217"/>
    <n v="218"/>
    <n v="186"/>
    <n v="1448"/>
    <m/>
    <m/>
    <m/>
    <m/>
    <m/>
    <s v="10:33"/>
    <s v="05:55"/>
    <d v="1899-12-30T04:38:00"/>
    <s v="Night"/>
    <x v="1"/>
    <x v="5"/>
    <x v="0"/>
  </r>
  <r>
    <x v="702"/>
    <s v="Delta Air Lines Inc."/>
    <s v="Delta Air Lines Inc.: DL"/>
    <s v="DL"/>
    <n v="19790"/>
    <x v="668"/>
    <x v="7"/>
    <s v="Atlanta, GA"/>
    <s v="PHX"/>
    <s v="Phoenix, AZ"/>
    <n v="1550"/>
    <n v="1547"/>
    <n v="-3"/>
    <n v="14"/>
    <n v="1601"/>
    <n v="1749"/>
    <n v="4"/>
    <n v="1803"/>
    <n v="1753"/>
    <n v="-10"/>
    <n v="0"/>
    <n v="0"/>
    <n v="253"/>
    <n v="246"/>
    <n v="228"/>
    <n v="1587"/>
    <m/>
    <m/>
    <m/>
    <m/>
    <m/>
    <s v="17:53"/>
    <s v="15:47"/>
    <d v="1899-12-30T02:06:00"/>
    <s v="Afternoon"/>
    <x v="1"/>
    <x v="4"/>
    <x v="0"/>
  </r>
  <r>
    <x v="703"/>
    <s v="Endeavor Air Inc."/>
    <s v="Endeavor Air Inc.: 9E"/>
    <s v="9E"/>
    <n v="20363"/>
    <x v="669"/>
    <x v="63"/>
    <s v="Buffalo, NY"/>
    <s v="JFK"/>
    <s v="New York, NY"/>
    <n v="529"/>
    <n v="524"/>
    <n v="-5"/>
    <n v="9"/>
    <n v="533"/>
    <n v="633"/>
    <n v="10"/>
    <n v="700"/>
    <n v="643"/>
    <n v="-17"/>
    <n v="0"/>
    <n v="0"/>
    <n v="91"/>
    <n v="79"/>
    <n v="60"/>
    <n v="301"/>
    <m/>
    <m/>
    <m/>
    <m/>
    <m/>
    <s v="06:43"/>
    <s v="05:24"/>
    <d v="1899-12-30T01:19:00"/>
    <s v="Night"/>
    <x v="1"/>
    <x v="1"/>
    <x v="0"/>
  </r>
  <r>
    <x v="704"/>
    <s v="Southwest Airlines Co."/>
    <s v="Southwest Airlines Co.: WN"/>
    <s v="WN"/>
    <n v="19393"/>
    <x v="670"/>
    <x v="35"/>
    <s v="San Antonio, TX"/>
    <s v="BNA"/>
    <s v="Nashville, TN"/>
    <n v="1810"/>
    <n v="1807"/>
    <n v="-3"/>
    <n v="9"/>
    <n v="1816"/>
    <n v="1957"/>
    <n v="7"/>
    <n v="2010"/>
    <n v="2004"/>
    <n v="-6"/>
    <n v="0"/>
    <n v="0"/>
    <n v="120"/>
    <n v="117"/>
    <n v="101"/>
    <n v="822"/>
    <m/>
    <m/>
    <m/>
    <m/>
    <m/>
    <s v="20:04"/>
    <s v="18:07"/>
    <d v="1899-12-30T01:57:00"/>
    <s v="Evening"/>
    <x v="1"/>
    <x v="2"/>
    <x v="0"/>
  </r>
  <r>
    <x v="705"/>
    <s v="SkyWest Airlines Inc."/>
    <s v="SkyWest Airlines Inc.: OO"/>
    <s v="OO"/>
    <n v="20304"/>
    <x v="671"/>
    <x v="66"/>
    <s v="Madison, WI"/>
    <s v="DTW"/>
    <s v="Detroit, MI"/>
    <n v="1735"/>
    <n v="1729"/>
    <n v="-6"/>
    <n v="12"/>
    <n v="1741"/>
    <n v="1931"/>
    <n v="14"/>
    <n v="1955"/>
    <n v="1945"/>
    <n v="-10"/>
    <n v="0"/>
    <n v="0"/>
    <n v="80"/>
    <n v="76"/>
    <n v="50"/>
    <n v="311"/>
    <m/>
    <m/>
    <m/>
    <m/>
    <m/>
    <s v="19:45"/>
    <s v="17:29"/>
    <d v="1899-12-30T02:16:00"/>
    <s v="Afternoon"/>
    <x v="1"/>
    <x v="0"/>
    <x v="0"/>
  </r>
  <r>
    <x v="706"/>
    <s v="Frontier Airlines Inc."/>
    <s v="Frontier Airlines Inc.: F9"/>
    <s v="F9"/>
    <n v="20436"/>
    <x v="672"/>
    <x v="48"/>
    <s v="Orlando, FL"/>
    <s v="BUF"/>
    <s v="Buffalo, NY"/>
    <n v="1647"/>
    <n v="1731"/>
    <n v="44"/>
    <n v="14"/>
    <n v="1745"/>
    <n v="1957"/>
    <n v="10"/>
    <n v="1934"/>
    <n v="2007"/>
    <n v="33"/>
    <n v="0"/>
    <n v="0"/>
    <n v="167"/>
    <n v="156"/>
    <n v="132"/>
    <n v="1011"/>
    <n v="0"/>
    <n v="0"/>
    <n v="0"/>
    <n v="0"/>
    <n v="33"/>
    <s v="20:07"/>
    <s v="17:31"/>
    <d v="1899-12-30T02:36:00"/>
    <s v="Afternoon"/>
    <x v="0"/>
    <x v="3"/>
    <x v="1"/>
  </r>
  <r>
    <x v="707"/>
    <s v="PSA Airlines Inc."/>
    <s v="PSA Airlines Inc.: OH"/>
    <s v="OH"/>
    <n v="20397"/>
    <x v="673"/>
    <x v="144"/>
    <s v="Gainesville, FL"/>
    <s v="CLT"/>
    <s v="Charlotte, NC"/>
    <n v="2013"/>
    <n v="2004"/>
    <n v="-9"/>
    <n v="16"/>
    <n v="2020"/>
    <n v="2127"/>
    <n v="27"/>
    <n v="2148"/>
    <n v="2154"/>
    <n v="6"/>
    <n v="0"/>
    <n v="0"/>
    <n v="95"/>
    <n v="110"/>
    <n v="67"/>
    <n v="388"/>
    <m/>
    <m/>
    <m/>
    <m/>
    <m/>
    <s v="21:54"/>
    <s v="20:04"/>
    <d v="1899-12-30T01:50:00"/>
    <s v="Evening"/>
    <x v="1"/>
    <x v="3"/>
    <x v="0"/>
  </r>
  <r>
    <x v="708"/>
    <s v="American Airlines Inc."/>
    <s v="American Airlines Inc.: AA"/>
    <s v="AA"/>
    <n v="19805"/>
    <x v="674"/>
    <x v="81"/>
    <s v="Pittsburgh, PA"/>
    <s v="PHL"/>
    <s v="Philadelphia, PA"/>
    <n v="1033"/>
    <n v="0"/>
    <n v="0"/>
    <m/>
    <m/>
    <m/>
    <m/>
    <n v="1143"/>
    <n v="0"/>
    <n v="0"/>
    <n v="1"/>
    <n v="0"/>
    <n v="70"/>
    <m/>
    <m/>
    <n v="268"/>
    <m/>
    <m/>
    <m/>
    <m/>
    <m/>
    <s v="00:00"/>
    <s v="00:00"/>
    <d v="1899-12-30T00:00:00"/>
    <s v="Night"/>
    <x v="0"/>
    <x v="3"/>
    <x v="0"/>
  </r>
  <r>
    <x v="709"/>
    <s v="PSA Airlines Inc."/>
    <s v="PSA Airlines Inc.: OH"/>
    <s v="OH"/>
    <n v="20397"/>
    <x v="675"/>
    <x v="43"/>
    <s v="Philadelphia, PA"/>
    <s v="BNA"/>
    <s v="Nashville, TN"/>
    <n v="1600"/>
    <n v="1552"/>
    <n v="-8"/>
    <n v="14"/>
    <n v="1606"/>
    <n v="1648"/>
    <n v="29"/>
    <n v="1719"/>
    <n v="1717"/>
    <n v="-2"/>
    <n v="0"/>
    <n v="0"/>
    <n v="139"/>
    <n v="145"/>
    <n v="102"/>
    <n v="675"/>
    <m/>
    <m/>
    <m/>
    <m/>
    <m/>
    <s v="17:17"/>
    <s v="15:52"/>
    <d v="1899-12-30T01:25:00"/>
    <s v="Afternoon"/>
    <x v="1"/>
    <x v="3"/>
    <x v="0"/>
  </r>
  <r>
    <x v="710"/>
    <s v="Southwest Airlines Co."/>
    <s v="Southwest Airlines Co.: WN"/>
    <s v="WN"/>
    <n v="19393"/>
    <x v="676"/>
    <x v="81"/>
    <s v="Pittsburgh, PA"/>
    <s v="FLL"/>
    <s v="Fort Lauderdale, FL"/>
    <n v="1135"/>
    <n v="1131"/>
    <n v="-4"/>
    <n v="16"/>
    <n v="1147"/>
    <n v="1417"/>
    <n v="5"/>
    <n v="1420"/>
    <n v="1422"/>
    <n v="2"/>
    <n v="0"/>
    <n v="0"/>
    <n v="165"/>
    <n v="171"/>
    <n v="150"/>
    <n v="994"/>
    <m/>
    <m/>
    <m/>
    <m/>
    <m/>
    <s v="14:22"/>
    <s v="11:31"/>
    <d v="1899-12-30T02:51:00"/>
    <s v="Morning"/>
    <x v="1"/>
    <x v="5"/>
    <x v="0"/>
  </r>
  <r>
    <x v="711"/>
    <s v="Delta Air Lines Inc."/>
    <s v="Delta Air Lines Inc.: DL"/>
    <s v="DL"/>
    <n v="19790"/>
    <x v="677"/>
    <x v="7"/>
    <s v="Atlanta, GA"/>
    <s v="BHM"/>
    <s v="Birmingham, AL"/>
    <n v="1457"/>
    <n v="1454"/>
    <n v="-3"/>
    <n v="12"/>
    <n v="1506"/>
    <n v="1439"/>
    <n v="3"/>
    <n v="1449"/>
    <n v="1442"/>
    <n v="-7"/>
    <n v="0"/>
    <n v="0"/>
    <n v="52"/>
    <n v="48"/>
    <n v="33"/>
    <n v="134"/>
    <m/>
    <m/>
    <m/>
    <m/>
    <m/>
    <s v="14:42"/>
    <s v="14:54"/>
    <n v="-8.3333333333333037E-3"/>
    <s v="Afternoon"/>
    <x v="1"/>
    <x v="2"/>
    <x v="0"/>
  </r>
  <r>
    <x v="712"/>
    <s v="Hawaiian Airlines Inc."/>
    <s v="Hawaiian Airlines Inc.: HA"/>
    <s v="HA"/>
    <n v="19690"/>
    <x v="678"/>
    <x v="61"/>
    <s v="Honolulu, HI"/>
    <s v="KOA"/>
    <s v="Kona, HI"/>
    <n v="753"/>
    <n v="745"/>
    <n v="-8"/>
    <n v="13"/>
    <n v="758"/>
    <n v="825"/>
    <n v="5"/>
    <n v="840"/>
    <n v="830"/>
    <n v="-10"/>
    <n v="0"/>
    <n v="0"/>
    <n v="47"/>
    <n v="45"/>
    <n v="27"/>
    <n v="163"/>
    <m/>
    <m/>
    <m/>
    <m/>
    <m/>
    <s v="08:30"/>
    <s v="07:45"/>
    <d v="1899-12-30T00:45:00"/>
    <s v="Morning"/>
    <x v="1"/>
    <x v="6"/>
    <x v="0"/>
  </r>
  <r>
    <x v="713"/>
    <s v="Southwest Airlines Co."/>
    <s v="Southwest Airlines Co.: WN"/>
    <s v="WN"/>
    <n v="19393"/>
    <x v="679"/>
    <x v="25"/>
    <s v="Nashville, TN"/>
    <s v="BWI"/>
    <s v="Baltimore, MD"/>
    <n v="2115"/>
    <n v="2109"/>
    <n v="-6"/>
    <n v="9"/>
    <n v="2118"/>
    <n v="2332"/>
    <n v="3"/>
    <n v="2355"/>
    <n v="2335"/>
    <n v="-20"/>
    <n v="0"/>
    <n v="0"/>
    <n v="100"/>
    <n v="86"/>
    <n v="74"/>
    <n v="587"/>
    <m/>
    <m/>
    <m/>
    <m/>
    <m/>
    <s v="23:35"/>
    <s v="21:09"/>
    <d v="1899-12-30T02:26:00"/>
    <s v="Evening"/>
    <x v="1"/>
    <x v="6"/>
    <x v="0"/>
  </r>
  <r>
    <x v="714"/>
    <s v="Republic Airline"/>
    <s v="Republic Airline: YX"/>
    <s v="YX"/>
    <n v="20452"/>
    <x v="54"/>
    <x v="145"/>
    <s v="Portland, ME"/>
    <s v="EWR"/>
    <s v="Newark, NJ"/>
    <n v="805"/>
    <n v="759"/>
    <n v="-6"/>
    <n v="9"/>
    <n v="808"/>
    <n v="905"/>
    <n v="7"/>
    <n v="931"/>
    <n v="912"/>
    <n v="-19"/>
    <n v="0"/>
    <n v="0"/>
    <n v="86"/>
    <n v="73"/>
    <n v="57"/>
    <n v="284"/>
    <m/>
    <m/>
    <m/>
    <m/>
    <m/>
    <s v="09:12"/>
    <s v="07:59"/>
    <d v="1899-12-30T01:13:00"/>
    <s v="Morning"/>
    <x v="1"/>
    <x v="3"/>
    <x v="0"/>
  </r>
  <r>
    <x v="715"/>
    <s v="United Air Lines Inc."/>
    <s v="United Air Lines Inc.: UA"/>
    <s v="UA"/>
    <n v="19977"/>
    <x v="680"/>
    <x v="31"/>
    <s v="Boston, MA"/>
    <s v="EWR"/>
    <s v="Newark, NJ"/>
    <n v="905"/>
    <n v="855"/>
    <n v="-10"/>
    <n v="13"/>
    <n v="908"/>
    <n v="1001"/>
    <n v="9"/>
    <n v="1028"/>
    <n v="1010"/>
    <n v="-18"/>
    <n v="0"/>
    <n v="0"/>
    <n v="83"/>
    <n v="75"/>
    <n v="53"/>
    <n v="200"/>
    <m/>
    <m/>
    <m/>
    <m/>
    <m/>
    <s v="10:10"/>
    <s v="08:55"/>
    <d v="1899-12-30T01:15:00"/>
    <s v="Morning"/>
    <x v="1"/>
    <x v="5"/>
    <x v="0"/>
  </r>
  <r>
    <x v="716"/>
    <s v="Alaska Airlines Inc."/>
    <s v="Alaska Airlines Inc.: AS"/>
    <s v="AS"/>
    <n v="19930"/>
    <x v="681"/>
    <x v="106"/>
    <s v="Oakland, CA"/>
    <s v="SEA"/>
    <s v="Seattle, WA"/>
    <n v="835"/>
    <n v="827"/>
    <n v="-8"/>
    <n v="11"/>
    <n v="838"/>
    <n v="1018"/>
    <n v="10"/>
    <n v="1040"/>
    <n v="1028"/>
    <n v="-12"/>
    <n v="0"/>
    <n v="0"/>
    <n v="125"/>
    <n v="121"/>
    <n v="100"/>
    <n v="672"/>
    <m/>
    <m/>
    <m/>
    <m/>
    <m/>
    <s v="10:28"/>
    <s v="08:27"/>
    <d v="1899-12-30T02:01:00"/>
    <s v="Morning"/>
    <x v="1"/>
    <x v="6"/>
    <x v="0"/>
  </r>
  <r>
    <x v="717"/>
    <s v="Delta Air Lines Inc."/>
    <s v="Delta Air Lines Inc.: DL"/>
    <s v="DL"/>
    <n v="19790"/>
    <x v="682"/>
    <x v="1"/>
    <s v="Minneapolis, MN"/>
    <s v="MCI"/>
    <s v="Kansas City, MO"/>
    <n v="955"/>
    <n v="0"/>
    <n v="0"/>
    <m/>
    <m/>
    <m/>
    <m/>
    <n v="1121"/>
    <n v="0"/>
    <n v="0"/>
    <n v="1"/>
    <n v="0"/>
    <n v="86"/>
    <m/>
    <m/>
    <n v="393"/>
    <m/>
    <m/>
    <m/>
    <m/>
    <m/>
    <s v="00:00"/>
    <s v="00:00"/>
    <d v="1899-12-30T00:00:00"/>
    <s v="Night"/>
    <x v="0"/>
    <x v="5"/>
    <x v="0"/>
  </r>
  <r>
    <x v="718"/>
    <s v="Horizon Air"/>
    <s v="Horizon Air: QX"/>
    <s v="QX"/>
    <n v="19687"/>
    <x v="683"/>
    <x v="86"/>
    <s v="Boise, ID"/>
    <s v="SEA"/>
    <s v="Seattle, WA"/>
    <n v="905"/>
    <n v="900"/>
    <n v="-5"/>
    <n v="18"/>
    <n v="918"/>
    <n v="944"/>
    <n v="7"/>
    <n v="950"/>
    <n v="951"/>
    <n v="1"/>
    <n v="0"/>
    <n v="0"/>
    <n v="105"/>
    <n v="111"/>
    <n v="86"/>
    <n v="399"/>
    <m/>
    <m/>
    <m/>
    <m/>
    <m/>
    <s v="09:51"/>
    <s v="09:00"/>
    <d v="1899-12-30T00:51:00"/>
    <s v="Morning"/>
    <x v="1"/>
    <x v="5"/>
    <x v="0"/>
  </r>
  <r>
    <x v="719"/>
    <s v="American Airlines Inc."/>
    <s v="American Airlines Inc.: AA"/>
    <s v="AA"/>
    <n v="19805"/>
    <x v="409"/>
    <x v="54"/>
    <s v="Newark, NJ"/>
    <s v="MIA"/>
    <s v="Miami, FL"/>
    <n v="600"/>
    <n v="554"/>
    <n v="-6"/>
    <n v="16"/>
    <n v="610"/>
    <n v="841"/>
    <n v="7"/>
    <n v="903"/>
    <n v="848"/>
    <n v="-15"/>
    <n v="0"/>
    <n v="0"/>
    <n v="183"/>
    <n v="174"/>
    <n v="151"/>
    <n v="1085"/>
    <m/>
    <m/>
    <m/>
    <m/>
    <m/>
    <s v="08:48"/>
    <s v="05:54"/>
    <d v="1899-12-30T02:54:00"/>
    <s v="Night"/>
    <x v="1"/>
    <x v="0"/>
    <x v="0"/>
  </r>
  <r>
    <x v="720"/>
    <s v="SkyWest Airlines Inc."/>
    <s v="SkyWest Airlines Inc.: OO"/>
    <s v="OO"/>
    <n v="20304"/>
    <x v="319"/>
    <x v="21"/>
    <s v="Las Vegas, NV"/>
    <s v="PDX"/>
    <s v="Portland, OR"/>
    <n v="1015"/>
    <n v="1008"/>
    <n v="-7"/>
    <n v="14"/>
    <n v="1022"/>
    <n v="1222"/>
    <n v="3"/>
    <n v="1236"/>
    <n v="1225"/>
    <n v="-11"/>
    <n v="0"/>
    <n v="0"/>
    <n v="141"/>
    <n v="137"/>
    <n v="120"/>
    <n v="763"/>
    <m/>
    <m/>
    <m/>
    <m/>
    <m/>
    <s v="12:25"/>
    <s v="10:08"/>
    <d v="1899-12-30T02:17:00"/>
    <s v="Morning"/>
    <x v="1"/>
    <x v="2"/>
    <x v="0"/>
  </r>
  <r>
    <x v="721"/>
    <s v="Envoy Air"/>
    <s v="Envoy Air: MQ"/>
    <s v="MQ"/>
    <n v="20398"/>
    <x v="684"/>
    <x v="66"/>
    <s v="Madison, WI"/>
    <s v="ORD"/>
    <s v="Chicago, IL"/>
    <n v="954"/>
    <n v="944"/>
    <n v="-10"/>
    <n v="11"/>
    <n v="955"/>
    <n v="1023"/>
    <n v="15"/>
    <n v="1054"/>
    <n v="1038"/>
    <n v="-16"/>
    <n v="0"/>
    <n v="0"/>
    <n v="60"/>
    <n v="54"/>
    <n v="28"/>
    <n v="109"/>
    <m/>
    <m/>
    <m/>
    <m/>
    <m/>
    <s v="10:38"/>
    <s v="09:44"/>
    <d v="1899-12-30T00:54:00"/>
    <s v="Morning"/>
    <x v="1"/>
    <x v="3"/>
    <x v="0"/>
  </r>
  <r>
    <x v="722"/>
    <s v="PSA Airlines Inc."/>
    <s v="PSA Airlines Inc.: OH"/>
    <s v="OH"/>
    <n v="20397"/>
    <x v="685"/>
    <x v="19"/>
    <s v="Charlotte, NC"/>
    <s v="DAY"/>
    <s v="Dayton, OH"/>
    <n v="1620"/>
    <n v="1613"/>
    <n v="-7"/>
    <n v="28"/>
    <n v="1641"/>
    <n v="1745"/>
    <n v="6"/>
    <n v="1752"/>
    <n v="1751"/>
    <n v="-1"/>
    <n v="0"/>
    <n v="0"/>
    <n v="92"/>
    <n v="98"/>
    <n v="64"/>
    <n v="370"/>
    <m/>
    <m/>
    <m/>
    <m/>
    <m/>
    <s v="17:51"/>
    <s v="16:13"/>
    <d v="1899-12-30T01:38:00"/>
    <s v="Afternoon"/>
    <x v="1"/>
    <x v="0"/>
    <x v="0"/>
  </r>
  <r>
    <x v="723"/>
    <s v="Alaska Airlines Inc."/>
    <s v="Alaska Airlines Inc.: AS"/>
    <s v="AS"/>
    <n v="19930"/>
    <x v="686"/>
    <x v="34"/>
    <s v="Detroit, MI"/>
    <s v="SEA"/>
    <s v="Seattle, WA"/>
    <n v="1515"/>
    <n v="1524"/>
    <n v="9"/>
    <n v="20"/>
    <n v="1544"/>
    <n v="1722"/>
    <n v="28"/>
    <n v="1724"/>
    <n v="1750"/>
    <n v="26"/>
    <n v="0"/>
    <n v="0"/>
    <n v="309"/>
    <n v="326"/>
    <n v="278"/>
    <n v="1927"/>
    <n v="9"/>
    <n v="0"/>
    <n v="17"/>
    <n v="0"/>
    <n v="0"/>
    <s v="17:50"/>
    <s v="15:24"/>
    <d v="1899-12-30T02:26:00"/>
    <s v="Afternoon"/>
    <x v="0"/>
    <x v="6"/>
    <x v="1"/>
  </r>
  <r>
    <x v="724"/>
    <s v="Delta Air Lines Inc."/>
    <s v="Delta Air Lines Inc.: DL"/>
    <s v="DL"/>
    <n v="19790"/>
    <x v="687"/>
    <x v="12"/>
    <s v="Baltimore, MD"/>
    <s v="DTW"/>
    <s v="Detroit, MI"/>
    <n v="1232"/>
    <n v="1238"/>
    <n v="6"/>
    <n v="17"/>
    <n v="1255"/>
    <n v="1357"/>
    <n v="5"/>
    <n v="1402"/>
    <n v="1402"/>
    <n v="0"/>
    <n v="0"/>
    <n v="0"/>
    <n v="90"/>
    <n v="84"/>
    <n v="62"/>
    <n v="409"/>
    <m/>
    <m/>
    <m/>
    <m/>
    <m/>
    <s v="14:02"/>
    <s v="12:38"/>
    <d v="1899-12-30T01:24:00"/>
    <s v="Afternoon"/>
    <x v="0"/>
    <x v="2"/>
    <x v="0"/>
  </r>
  <r>
    <x v="725"/>
    <s v="American Airlines Inc."/>
    <s v="American Airlines Inc.: AA"/>
    <s v="AA"/>
    <n v="19805"/>
    <x v="688"/>
    <x v="146"/>
    <s v="West Palm Beach/Palm Beach, FL"/>
    <s v="DFW"/>
    <s v="Dallas/Fort Worth, TX"/>
    <n v="747"/>
    <n v="744"/>
    <n v="-3"/>
    <n v="12"/>
    <n v="756"/>
    <n v="936"/>
    <n v="17"/>
    <n v="958"/>
    <n v="953"/>
    <n v="-5"/>
    <n v="0"/>
    <n v="0"/>
    <n v="191"/>
    <n v="189"/>
    <n v="160"/>
    <n v="1102"/>
    <m/>
    <m/>
    <m/>
    <m/>
    <m/>
    <s v="09:53"/>
    <s v="07:44"/>
    <d v="1899-12-30T02:09:00"/>
    <s v="Morning"/>
    <x v="1"/>
    <x v="2"/>
    <x v="0"/>
  </r>
  <r>
    <x v="726"/>
    <s v="Delta Air Lines Inc."/>
    <s v="Delta Air Lines Inc.: DL"/>
    <s v="DL"/>
    <n v="19790"/>
    <x v="689"/>
    <x v="7"/>
    <s v="Atlanta, GA"/>
    <s v="CMH"/>
    <s v="Columbus, OH"/>
    <n v="1125"/>
    <n v="1122"/>
    <n v="-3"/>
    <n v="15"/>
    <n v="1137"/>
    <n v="1244"/>
    <n v="7"/>
    <n v="1252"/>
    <n v="1251"/>
    <n v="-1"/>
    <n v="0"/>
    <n v="0"/>
    <n v="87"/>
    <n v="89"/>
    <n v="67"/>
    <n v="447"/>
    <m/>
    <m/>
    <m/>
    <m/>
    <m/>
    <s v="12:51"/>
    <s v="11:22"/>
    <d v="1899-12-30T01:29:00"/>
    <s v="Morning"/>
    <x v="1"/>
    <x v="4"/>
    <x v="0"/>
  </r>
  <r>
    <x v="727"/>
    <s v="United Air Lines Inc."/>
    <s v="United Air Lines Inc.: UA"/>
    <s v="UA"/>
    <n v="19977"/>
    <x v="690"/>
    <x v="75"/>
    <s v="Miami, FL"/>
    <s v="EWR"/>
    <s v="Newark, NJ"/>
    <n v="1053"/>
    <n v="1043"/>
    <n v="-10"/>
    <n v="49"/>
    <n v="1132"/>
    <n v="1405"/>
    <n v="14"/>
    <n v="1401"/>
    <n v="1419"/>
    <n v="18"/>
    <n v="0"/>
    <n v="0"/>
    <n v="188"/>
    <n v="216"/>
    <n v="153"/>
    <n v="1085"/>
    <n v="0"/>
    <n v="0"/>
    <n v="18"/>
    <n v="0"/>
    <n v="0"/>
    <s v="14:19"/>
    <s v="10:43"/>
    <d v="1899-12-30T03:36:00"/>
    <s v="Morning"/>
    <x v="1"/>
    <x v="5"/>
    <x v="1"/>
  </r>
  <r>
    <x v="728"/>
    <s v="United Air Lines Inc."/>
    <s v="United Air Lines Inc.: UA"/>
    <s v="UA"/>
    <n v="19977"/>
    <x v="691"/>
    <x v="0"/>
    <s v="Denver, CO"/>
    <s v="SAT"/>
    <s v="San Antonio, TX"/>
    <n v="1729"/>
    <n v="1841"/>
    <n v="72"/>
    <n v="10"/>
    <n v="1851"/>
    <n v="2125"/>
    <n v="2"/>
    <n v="2045"/>
    <n v="2127"/>
    <n v="42"/>
    <n v="0"/>
    <n v="0"/>
    <n v="136"/>
    <n v="106"/>
    <n v="94"/>
    <n v="794"/>
    <n v="10"/>
    <n v="0"/>
    <n v="0"/>
    <n v="0"/>
    <n v="32"/>
    <s v="21:27"/>
    <s v="18:41"/>
    <d v="1899-12-30T02:46:00"/>
    <s v="Evening"/>
    <x v="0"/>
    <x v="6"/>
    <x v="1"/>
  </r>
  <r>
    <x v="729"/>
    <s v="Southwest Airlines Co."/>
    <s v="Southwest Airlines Co.: WN"/>
    <s v="WN"/>
    <n v="19393"/>
    <x v="470"/>
    <x v="29"/>
    <s v="San Francisco, CA"/>
    <s v="BUR"/>
    <s v="Burbank, CA"/>
    <n v="1050"/>
    <n v="1044"/>
    <n v="-6"/>
    <n v="9"/>
    <n v="1053"/>
    <n v="1142"/>
    <n v="3"/>
    <n v="1210"/>
    <n v="1145"/>
    <n v="-25"/>
    <n v="0"/>
    <n v="0"/>
    <n v="80"/>
    <n v="61"/>
    <n v="49"/>
    <n v="326"/>
    <m/>
    <m/>
    <m/>
    <m/>
    <m/>
    <s v="11:45"/>
    <s v="10:44"/>
    <d v="1899-12-30T01:01:00"/>
    <s v="Morning"/>
    <x v="1"/>
    <x v="0"/>
    <x v="0"/>
  </r>
  <r>
    <x v="730"/>
    <s v="Delta Air Lines Inc."/>
    <s v="Delta Air Lines Inc.: DL"/>
    <s v="DL"/>
    <n v="19790"/>
    <x v="692"/>
    <x v="24"/>
    <s v="Salt Lake City, UT"/>
    <s v="BOI"/>
    <s v="Boise, ID"/>
    <n v="2300"/>
    <n v="2253"/>
    <n v="-7"/>
    <n v="20"/>
    <n v="2313"/>
    <n v="2356"/>
    <n v="6"/>
    <n v="14"/>
    <n v="2"/>
    <n v="-12"/>
    <n v="0"/>
    <n v="0"/>
    <n v="74"/>
    <n v="69"/>
    <n v="43"/>
    <n v="290"/>
    <m/>
    <m/>
    <m/>
    <m/>
    <m/>
    <s v="00:02"/>
    <s v="22:53"/>
    <n v="-0.95208333333333339"/>
    <s v="Evening"/>
    <x v="1"/>
    <x v="6"/>
    <x v="0"/>
  </r>
  <r>
    <x v="731"/>
    <s v="Envoy Air"/>
    <s v="Envoy Air: MQ"/>
    <s v="MQ"/>
    <n v="20398"/>
    <x v="693"/>
    <x v="38"/>
    <s v="St. Louis, MO"/>
    <s v="ORD"/>
    <s v="Chicago, IL"/>
    <n v="1051"/>
    <n v="1043"/>
    <n v="-8"/>
    <n v="12"/>
    <n v="1055"/>
    <n v="1142"/>
    <n v="9"/>
    <n v="1209"/>
    <n v="1151"/>
    <n v="-18"/>
    <n v="0"/>
    <n v="0"/>
    <n v="78"/>
    <n v="68"/>
    <n v="47"/>
    <n v="258"/>
    <m/>
    <m/>
    <m/>
    <m/>
    <m/>
    <s v="11:51"/>
    <s v="10:43"/>
    <d v="1899-12-30T01:08:00"/>
    <s v="Morning"/>
    <x v="1"/>
    <x v="1"/>
    <x v="0"/>
  </r>
  <r>
    <x v="732"/>
    <s v="Envoy Air"/>
    <s v="Envoy Air: MQ"/>
    <s v="MQ"/>
    <n v="20398"/>
    <x v="694"/>
    <x v="18"/>
    <s v="Dallas/Fort Worth, TX"/>
    <s v="CMI"/>
    <s v="Champaign/Urbana, IL"/>
    <n v="1235"/>
    <n v="1231"/>
    <n v="-4"/>
    <n v="21"/>
    <n v="1252"/>
    <n v="1418"/>
    <n v="4"/>
    <n v="1445"/>
    <n v="1422"/>
    <n v="-23"/>
    <n v="0"/>
    <n v="0"/>
    <n v="130"/>
    <n v="111"/>
    <n v="86"/>
    <n v="692"/>
    <m/>
    <m/>
    <m/>
    <m/>
    <m/>
    <s v="14:22"/>
    <s v="12:31"/>
    <d v="1899-12-30T01:51:00"/>
    <s v="Afternoon"/>
    <x v="1"/>
    <x v="0"/>
    <x v="0"/>
  </r>
  <r>
    <x v="733"/>
    <s v="Endeavor Air Inc."/>
    <s v="Endeavor Air Inc.: 9E"/>
    <s v="9E"/>
    <n v="20363"/>
    <x v="695"/>
    <x v="147"/>
    <s v="Norfolk, VA"/>
    <s v="LGA"/>
    <s v="New York, NY"/>
    <n v="920"/>
    <n v="916"/>
    <n v="-4"/>
    <n v="27"/>
    <n v="943"/>
    <n v="1039"/>
    <n v="8"/>
    <n v="1053"/>
    <n v="1047"/>
    <n v="-6"/>
    <n v="0"/>
    <n v="0"/>
    <n v="93"/>
    <n v="91"/>
    <n v="56"/>
    <n v="296"/>
    <m/>
    <m/>
    <m/>
    <m/>
    <m/>
    <s v="10:47"/>
    <s v="09:16"/>
    <d v="1899-12-30T01:31:00"/>
    <s v="Morning"/>
    <x v="1"/>
    <x v="0"/>
    <x v="0"/>
  </r>
  <r>
    <x v="734"/>
    <s v="Delta Air Lines Inc."/>
    <s v="Delta Air Lines Inc.: DL"/>
    <s v="DL"/>
    <n v="19790"/>
    <x v="9"/>
    <x v="15"/>
    <s v="New York, NY"/>
    <s v="SFO"/>
    <s v="San Francisco, CA"/>
    <n v="1125"/>
    <n v="1213"/>
    <n v="48"/>
    <n v="15"/>
    <n v="1228"/>
    <n v="1553"/>
    <n v="6"/>
    <n v="1517"/>
    <n v="1559"/>
    <n v="42"/>
    <n v="0"/>
    <n v="0"/>
    <n v="412"/>
    <n v="406"/>
    <n v="385"/>
    <n v="2586"/>
    <n v="42"/>
    <n v="0"/>
    <n v="0"/>
    <n v="0"/>
    <n v="0"/>
    <s v="15:59"/>
    <s v="12:13"/>
    <d v="1899-12-30T03:46:00"/>
    <s v="Afternoon"/>
    <x v="0"/>
    <x v="3"/>
    <x v="1"/>
  </r>
  <r>
    <x v="735"/>
    <s v="Envoy Air"/>
    <s v="Envoy Air: MQ"/>
    <s v="MQ"/>
    <n v="20398"/>
    <x v="696"/>
    <x v="135"/>
    <s v="Traverse City, MI"/>
    <s v="ORD"/>
    <s v="Chicago, IL"/>
    <n v="1046"/>
    <n v="1027"/>
    <n v="-19"/>
    <n v="14"/>
    <n v="1041"/>
    <n v="1043"/>
    <n v="23"/>
    <n v="1112"/>
    <n v="1106"/>
    <n v="-6"/>
    <n v="0"/>
    <n v="0"/>
    <n v="86"/>
    <n v="99"/>
    <n v="62"/>
    <n v="224"/>
    <m/>
    <m/>
    <m/>
    <m/>
    <m/>
    <s v="11:06"/>
    <s v="10:27"/>
    <d v="1899-12-30T00:39:00"/>
    <s v="Morning"/>
    <x v="1"/>
    <x v="0"/>
    <x v="0"/>
  </r>
  <r>
    <x v="736"/>
    <s v="Delta Air Lines Inc."/>
    <s v="Delta Air Lines Inc.: DL"/>
    <s v="DL"/>
    <n v="19790"/>
    <x v="571"/>
    <x v="8"/>
    <s v="Raleigh/Durham, NC"/>
    <s v="FLL"/>
    <s v="Fort Lauderdale, FL"/>
    <n v="1120"/>
    <n v="1150"/>
    <n v="30"/>
    <n v="19"/>
    <n v="1209"/>
    <n v="1356"/>
    <n v="4"/>
    <n v="1337"/>
    <n v="1400"/>
    <n v="23"/>
    <n v="0"/>
    <n v="0"/>
    <n v="137"/>
    <n v="130"/>
    <n v="107"/>
    <n v="680"/>
    <n v="23"/>
    <n v="0"/>
    <n v="0"/>
    <n v="0"/>
    <n v="0"/>
    <s v="14:00"/>
    <s v="11:50"/>
    <d v="1899-12-30T02:10:00"/>
    <s v="Morning"/>
    <x v="0"/>
    <x v="0"/>
    <x v="1"/>
  </r>
  <r>
    <x v="737"/>
    <s v="PSA Airlines Inc."/>
    <s v="PSA Airlines Inc.: OH"/>
    <s v="OH"/>
    <n v="20397"/>
    <x v="697"/>
    <x v="147"/>
    <s v="Norfolk, VA"/>
    <s v="DCA"/>
    <s v="Washington, DC"/>
    <n v="1200"/>
    <n v="1153"/>
    <n v="-7"/>
    <n v="12"/>
    <n v="1205"/>
    <n v="1239"/>
    <n v="7"/>
    <n v="1257"/>
    <n v="1246"/>
    <n v="-11"/>
    <n v="0"/>
    <n v="0"/>
    <n v="57"/>
    <n v="53"/>
    <n v="34"/>
    <n v="142"/>
    <m/>
    <m/>
    <m/>
    <m/>
    <m/>
    <s v="12:46"/>
    <s v="11:53"/>
    <d v="1899-12-30T00:53:00"/>
    <s v="Morning"/>
    <x v="1"/>
    <x v="2"/>
    <x v="0"/>
  </r>
  <r>
    <x v="738"/>
    <s v="SkyWest Airlines Inc."/>
    <s v="SkyWest Airlines Inc.: OO"/>
    <s v="OO"/>
    <n v="20304"/>
    <x v="698"/>
    <x v="0"/>
    <s v="Denver, CO"/>
    <s v="EGE"/>
    <s v="Eagle, CO"/>
    <n v="1116"/>
    <n v="1550"/>
    <n v="274"/>
    <n v="26"/>
    <n v="1616"/>
    <n v="1639"/>
    <n v="5"/>
    <n v="1208"/>
    <n v="1644"/>
    <n v="276"/>
    <n v="0"/>
    <n v="0"/>
    <n v="52"/>
    <n v="54"/>
    <n v="23"/>
    <n v="120"/>
    <n v="0"/>
    <n v="276"/>
    <n v="0"/>
    <n v="0"/>
    <n v="0"/>
    <s v="16:44"/>
    <s v="15:50"/>
    <d v="1899-12-30T00:54:00"/>
    <s v="Afternoon"/>
    <x v="0"/>
    <x v="5"/>
    <x v="1"/>
  </r>
  <r>
    <x v="739"/>
    <s v="Southwest Airlines Co."/>
    <s v="Southwest Airlines Co.: WN"/>
    <s v="WN"/>
    <n v="19393"/>
    <x v="699"/>
    <x v="80"/>
    <s v="Santa Ana, CA"/>
    <s v="PHX"/>
    <s v="Phoenix, AZ"/>
    <n v="1555"/>
    <n v="1622"/>
    <n v="27"/>
    <n v="10"/>
    <n v="1632"/>
    <n v="1728"/>
    <n v="9"/>
    <n v="1715"/>
    <n v="1737"/>
    <n v="22"/>
    <n v="0"/>
    <n v="0"/>
    <n v="80"/>
    <n v="75"/>
    <n v="56"/>
    <n v="338"/>
    <n v="7"/>
    <n v="0"/>
    <n v="0"/>
    <n v="0"/>
    <n v="15"/>
    <s v="17:37"/>
    <s v="16:22"/>
    <d v="1899-12-30T01:15:00"/>
    <s v="Afternoon"/>
    <x v="0"/>
    <x v="4"/>
    <x v="1"/>
  </r>
  <r>
    <x v="740"/>
    <s v="Alaska Airlines Inc."/>
    <s v="Alaska Airlines Inc.: AS"/>
    <s v="AS"/>
    <n v="19930"/>
    <x v="700"/>
    <x v="29"/>
    <s v="San Francisco, CA"/>
    <s v="AUS"/>
    <s v="Austin, TX"/>
    <n v="1730"/>
    <n v="1717"/>
    <n v="-13"/>
    <n v="19"/>
    <n v="1736"/>
    <n v="2237"/>
    <n v="8"/>
    <n v="2305"/>
    <n v="2245"/>
    <n v="-20"/>
    <n v="0"/>
    <n v="0"/>
    <n v="215"/>
    <n v="208"/>
    <n v="181"/>
    <n v="1504"/>
    <m/>
    <m/>
    <m/>
    <m/>
    <m/>
    <s v="22:45"/>
    <s v="17:17"/>
    <d v="1899-12-30T05:28:00"/>
    <s v="Afternoon"/>
    <x v="1"/>
    <x v="3"/>
    <x v="0"/>
  </r>
  <r>
    <x v="741"/>
    <s v="United Air Lines Inc."/>
    <s v="United Air Lines Inc.: UA"/>
    <s v="UA"/>
    <n v="19977"/>
    <x v="701"/>
    <x v="0"/>
    <s v="Denver, CO"/>
    <s v="SEA"/>
    <s v="Seattle, WA"/>
    <n v="930"/>
    <n v="923"/>
    <n v="-7"/>
    <n v="17"/>
    <n v="940"/>
    <n v="1103"/>
    <n v="6"/>
    <n v="1122"/>
    <n v="1109"/>
    <n v="-13"/>
    <n v="0"/>
    <n v="0"/>
    <n v="172"/>
    <n v="166"/>
    <n v="143"/>
    <n v="1024"/>
    <m/>
    <m/>
    <m/>
    <m/>
    <m/>
    <s v="11:09"/>
    <s v="09:23"/>
    <d v="1899-12-30T01:46:00"/>
    <s v="Morning"/>
    <x v="1"/>
    <x v="0"/>
    <x v="0"/>
  </r>
  <r>
    <x v="742"/>
    <s v="Southwest Airlines Co."/>
    <s v="Southwest Airlines Co.: WN"/>
    <s v="WN"/>
    <n v="19393"/>
    <x v="702"/>
    <x v="148"/>
    <s v="Albuquerque, NM"/>
    <s v="DEN"/>
    <s v="Denver, CO"/>
    <n v="1410"/>
    <n v="1422"/>
    <n v="12"/>
    <n v="8"/>
    <n v="1430"/>
    <n v="1523"/>
    <n v="22"/>
    <n v="1535"/>
    <n v="1545"/>
    <n v="10"/>
    <n v="0"/>
    <n v="0"/>
    <n v="85"/>
    <n v="83"/>
    <n v="53"/>
    <n v="349"/>
    <m/>
    <m/>
    <m/>
    <m/>
    <m/>
    <s v="15:45"/>
    <s v="14:22"/>
    <d v="1899-12-30T01:23:00"/>
    <s v="Afternoon"/>
    <x v="0"/>
    <x v="6"/>
    <x v="0"/>
  </r>
  <r>
    <x v="743"/>
    <s v="American Airlines Inc."/>
    <s v="American Airlines Inc.: AA"/>
    <s v="AA"/>
    <n v="19805"/>
    <x v="703"/>
    <x v="43"/>
    <s v="Philadelphia, PA"/>
    <s v="DFW"/>
    <s v="Dallas/Fort Worth, TX"/>
    <n v="820"/>
    <n v="816"/>
    <n v="-4"/>
    <n v="22"/>
    <n v="838"/>
    <n v="1053"/>
    <n v="24"/>
    <n v="1116"/>
    <n v="1117"/>
    <n v="1"/>
    <n v="0"/>
    <n v="0"/>
    <n v="236"/>
    <n v="241"/>
    <n v="195"/>
    <n v="1303"/>
    <m/>
    <m/>
    <m/>
    <m/>
    <m/>
    <s v="11:17"/>
    <s v="08:16"/>
    <d v="1899-12-30T03:01:00"/>
    <s v="Morning"/>
    <x v="1"/>
    <x v="1"/>
    <x v="0"/>
  </r>
  <r>
    <x v="744"/>
    <s v="Republic Airline"/>
    <s v="Republic Airline: YX"/>
    <s v="YX"/>
    <n v="20452"/>
    <x v="704"/>
    <x v="54"/>
    <s v="Newark, NJ"/>
    <s v="SDF"/>
    <s v="Louisville, KY"/>
    <n v="1154"/>
    <n v="1145"/>
    <n v="-9"/>
    <n v="12"/>
    <n v="1157"/>
    <n v="1332"/>
    <n v="24"/>
    <n v="1408"/>
    <n v="1356"/>
    <n v="-12"/>
    <n v="0"/>
    <n v="0"/>
    <n v="134"/>
    <n v="131"/>
    <n v="95"/>
    <n v="642"/>
    <m/>
    <m/>
    <m/>
    <m/>
    <m/>
    <s v="13:56"/>
    <s v="11:45"/>
    <d v="1899-12-30T02:11:00"/>
    <s v="Morning"/>
    <x v="1"/>
    <x v="0"/>
    <x v="0"/>
  </r>
  <r>
    <x v="745"/>
    <s v="Delta Air Lines Inc."/>
    <s v="Delta Air Lines Inc.: DL"/>
    <s v="DL"/>
    <n v="19790"/>
    <x v="705"/>
    <x v="61"/>
    <s v="Honolulu, HI"/>
    <s v="LAX"/>
    <s v="Los Angeles, CA"/>
    <n v="1228"/>
    <n v="1224"/>
    <n v="-4"/>
    <n v="23"/>
    <n v="1247"/>
    <n v="2052"/>
    <n v="51"/>
    <n v="2040"/>
    <n v="2143"/>
    <n v="63"/>
    <n v="0"/>
    <n v="0"/>
    <n v="312"/>
    <n v="379"/>
    <n v="305"/>
    <n v="2556"/>
    <n v="0"/>
    <n v="0"/>
    <n v="63"/>
    <n v="0"/>
    <n v="0"/>
    <s v="21:43"/>
    <s v="12:24"/>
    <d v="1899-12-30T09:19:00"/>
    <s v="Afternoon"/>
    <x v="1"/>
    <x v="1"/>
    <x v="1"/>
  </r>
  <r>
    <x v="746"/>
    <s v="Endeavor Air Inc."/>
    <s v="Endeavor Air Inc.: 9E"/>
    <s v="9E"/>
    <n v="20363"/>
    <x v="706"/>
    <x v="149"/>
    <s v="Gulfport/Biloxi, MS"/>
    <s v="ATL"/>
    <s v="Atlanta, GA"/>
    <n v="1443"/>
    <n v="1438"/>
    <n v="-5"/>
    <n v="15"/>
    <n v="1453"/>
    <n v="1649"/>
    <n v="10"/>
    <n v="1713"/>
    <n v="1659"/>
    <n v="-14"/>
    <n v="0"/>
    <n v="0"/>
    <n v="90"/>
    <n v="81"/>
    <n v="56"/>
    <n v="352"/>
    <m/>
    <m/>
    <m/>
    <m/>
    <m/>
    <s v="16:59"/>
    <s v="14:38"/>
    <d v="1899-12-30T02:21:00"/>
    <s v="Afternoon"/>
    <x v="1"/>
    <x v="3"/>
    <x v="0"/>
  </r>
  <r>
    <x v="747"/>
    <s v="Republic Airline"/>
    <s v="Republic Airline: YX"/>
    <s v="YX"/>
    <n v="20452"/>
    <x v="707"/>
    <x v="3"/>
    <s v="Washington, DC"/>
    <s v="XNA"/>
    <s v="Fayetteville, AR"/>
    <n v="1954"/>
    <n v="1945"/>
    <n v="-9"/>
    <n v="14"/>
    <n v="1959"/>
    <n v="2133"/>
    <n v="8"/>
    <n v="2156"/>
    <n v="2141"/>
    <n v="-15"/>
    <n v="0"/>
    <n v="0"/>
    <n v="182"/>
    <n v="176"/>
    <n v="154"/>
    <n v="963"/>
    <m/>
    <m/>
    <m/>
    <m/>
    <m/>
    <s v="21:41"/>
    <s v="19:45"/>
    <d v="1899-12-30T01:56:00"/>
    <s v="Evening"/>
    <x v="1"/>
    <x v="6"/>
    <x v="0"/>
  </r>
  <r>
    <x v="748"/>
    <s v="Delta Air Lines Inc."/>
    <s v="Delta Air Lines Inc.: DL"/>
    <s v="DL"/>
    <n v="19790"/>
    <x v="708"/>
    <x v="146"/>
    <s v="West Palm Beach/Palm Beach, FL"/>
    <s v="ATL"/>
    <s v="Atlanta, GA"/>
    <n v="600"/>
    <n v="557"/>
    <n v="-3"/>
    <n v="13"/>
    <n v="610"/>
    <n v="731"/>
    <n v="9"/>
    <n v="749"/>
    <n v="740"/>
    <n v="-9"/>
    <n v="0"/>
    <n v="0"/>
    <n v="109"/>
    <n v="103"/>
    <n v="81"/>
    <n v="545"/>
    <m/>
    <m/>
    <m/>
    <m/>
    <m/>
    <s v="07:40"/>
    <s v="05:57"/>
    <d v="1899-12-30T01:43:00"/>
    <s v="Night"/>
    <x v="1"/>
    <x v="4"/>
    <x v="0"/>
  </r>
  <r>
    <x v="749"/>
    <s v="Southwest Airlines Co."/>
    <s v="Southwest Airlines Co.: WN"/>
    <s v="WN"/>
    <n v="19393"/>
    <x v="709"/>
    <x v="106"/>
    <s v="Oakland, CA"/>
    <s v="AUS"/>
    <s v="Austin, TX"/>
    <n v="845"/>
    <n v="909"/>
    <n v="24"/>
    <n v="14"/>
    <n v="923"/>
    <n v="1418"/>
    <n v="3"/>
    <n v="1405"/>
    <n v="1421"/>
    <n v="16"/>
    <n v="0"/>
    <n v="0"/>
    <n v="200"/>
    <n v="192"/>
    <n v="175"/>
    <n v="1497"/>
    <n v="16"/>
    <n v="0"/>
    <n v="0"/>
    <n v="0"/>
    <n v="0"/>
    <s v="14:21"/>
    <s v="09:09"/>
    <d v="1899-12-30T05:12:00"/>
    <s v="Morning"/>
    <x v="0"/>
    <x v="3"/>
    <x v="1"/>
  </r>
  <r>
    <x v="750"/>
    <s v="Frontier Airlines Inc."/>
    <s v="Frontier Airlines Inc.: F9"/>
    <s v="F9"/>
    <n v="20436"/>
    <x v="710"/>
    <x v="48"/>
    <s v="Orlando, FL"/>
    <s v="PHX"/>
    <s v="Phoenix, AZ"/>
    <n v="2000"/>
    <n v="2239"/>
    <n v="159"/>
    <n v="16"/>
    <n v="2255"/>
    <n v="3"/>
    <n v="14"/>
    <n v="2133"/>
    <n v="17"/>
    <n v="164"/>
    <n v="0"/>
    <n v="0"/>
    <n v="273"/>
    <n v="278"/>
    <n v="248"/>
    <n v="1849"/>
    <n v="0"/>
    <n v="159"/>
    <n v="5"/>
    <n v="0"/>
    <n v="0"/>
    <s v="00:17"/>
    <s v="22:39"/>
    <n v="-0.93194444444444446"/>
    <s v="Evening"/>
    <x v="0"/>
    <x v="4"/>
    <x v="1"/>
  </r>
  <r>
    <x v="751"/>
    <s v="Republic Airline"/>
    <s v="Republic Airline: YX"/>
    <s v="YX"/>
    <n v="20452"/>
    <x v="26"/>
    <x v="71"/>
    <s v="Wichita, KS"/>
    <s v="DEN"/>
    <s v="Denver, CO"/>
    <n v="620"/>
    <n v="614"/>
    <n v="-6"/>
    <n v="10"/>
    <n v="624"/>
    <n v="638"/>
    <n v="9"/>
    <n v="700"/>
    <n v="647"/>
    <n v="-13"/>
    <n v="0"/>
    <n v="0"/>
    <n v="100"/>
    <n v="93"/>
    <n v="74"/>
    <n v="420"/>
    <m/>
    <m/>
    <m/>
    <m/>
    <m/>
    <s v="06:47"/>
    <s v="06:14"/>
    <d v="1899-12-30T00:33:00"/>
    <s v="Morning"/>
    <x v="1"/>
    <x v="6"/>
    <x v="0"/>
  </r>
  <r>
    <x v="752"/>
    <s v="PSA Airlines Inc."/>
    <s v="PSA Airlines Inc.: OH"/>
    <s v="OH"/>
    <n v="20397"/>
    <x v="711"/>
    <x v="150"/>
    <s v="Cincinnati, OH"/>
    <s v="CLT"/>
    <s v="Charlotte, NC"/>
    <n v="636"/>
    <n v="634"/>
    <n v="-2"/>
    <n v="34"/>
    <n v="708"/>
    <n v="809"/>
    <n v="9"/>
    <n v="825"/>
    <n v="818"/>
    <n v="-7"/>
    <n v="0"/>
    <n v="0"/>
    <n v="109"/>
    <n v="104"/>
    <n v="61"/>
    <n v="335"/>
    <m/>
    <m/>
    <m/>
    <m/>
    <m/>
    <s v="08:18"/>
    <s v="06:34"/>
    <d v="1899-12-30T01:44:00"/>
    <s v="Morning"/>
    <x v="1"/>
    <x v="2"/>
    <x v="0"/>
  </r>
  <r>
    <x v="753"/>
    <s v="PSA Airlines Inc."/>
    <s v="PSA Airlines Inc.: OH"/>
    <s v="OH"/>
    <n v="20397"/>
    <x v="712"/>
    <x v="57"/>
    <s v="White Plains, NY"/>
    <s v="CLT"/>
    <s v="Charlotte, NC"/>
    <n v="1200"/>
    <n v="1150"/>
    <n v="-10"/>
    <n v="8"/>
    <n v="1158"/>
    <n v="1340"/>
    <n v="8"/>
    <n v="1402"/>
    <n v="1348"/>
    <n v="-14"/>
    <n v="0"/>
    <n v="0"/>
    <n v="122"/>
    <n v="118"/>
    <n v="102"/>
    <n v="564"/>
    <m/>
    <m/>
    <m/>
    <m/>
    <m/>
    <s v="13:48"/>
    <s v="11:50"/>
    <d v="1899-12-30T01:58:00"/>
    <s v="Morning"/>
    <x v="1"/>
    <x v="3"/>
    <x v="0"/>
  </r>
  <r>
    <x v="754"/>
    <s v="Spirit Air Lines"/>
    <s v="Spirit Air Lines: NK"/>
    <s v="NK"/>
    <n v="20416"/>
    <x v="596"/>
    <x v="21"/>
    <s v="Las Vegas, NV"/>
    <s v="LAX"/>
    <s v="Los Angeles, CA"/>
    <n v="945"/>
    <n v="947"/>
    <n v="2"/>
    <n v="15"/>
    <n v="1002"/>
    <n v="1043"/>
    <n v="16"/>
    <n v="1102"/>
    <n v="1059"/>
    <n v="-3"/>
    <n v="0"/>
    <n v="0"/>
    <n v="77"/>
    <n v="72"/>
    <n v="41"/>
    <n v="236"/>
    <m/>
    <m/>
    <m/>
    <m/>
    <m/>
    <s v="10:59"/>
    <s v="09:47"/>
    <d v="1899-12-30T01:12:00"/>
    <s v="Morning"/>
    <x v="1"/>
    <x v="2"/>
    <x v="0"/>
  </r>
  <r>
    <x v="755"/>
    <s v="American Airlines Inc."/>
    <s v="American Airlines Inc.: AA"/>
    <s v="AA"/>
    <n v="19805"/>
    <x v="713"/>
    <x v="41"/>
    <s v="Tampa, FL"/>
    <s v="DCA"/>
    <s v="Washington, DC"/>
    <n v="1136"/>
    <n v="1136"/>
    <n v="0"/>
    <n v="11"/>
    <n v="1147"/>
    <n v="1341"/>
    <n v="8"/>
    <n v="1357"/>
    <n v="1349"/>
    <n v="-8"/>
    <n v="0"/>
    <n v="0"/>
    <n v="141"/>
    <n v="133"/>
    <n v="114"/>
    <n v="814"/>
    <m/>
    <m/>
    <m/>
    <m/>
    <m/>
    <s v="13:49"/>
    <s v="11:36"/>
    <d v="1899-12-30T02:13:00"/>
    <s v="Morning"/>
    <x v="1"/>
    <x v="4"/>
    <x v="0"/>
  </r>
  <r>
    <x v="756"/>
    <s v="SkyWest Airlines Inc."/>
    <s v="SkyWest Airlines Inc.: OO"/>
    <s v="OO"/>
    <n v="20304"/>
    <x v="714"/>
    <x v="151"/>
    <s v="Clarksburg/Fairmont, WV"/>
    <s v="IAD"/>
    <s v="Washington, DC"/>
    <n v="1015"/>
    <n v="1009"/>
    <n v="-6"/>
    <n v="4"/>
    <n v="1013"/>
    <n v="1047"/>
    <n v="8"/>
    <n v="1118"/>
    <n v="1055"/>
    <n v="-23"/>
    <n v="0"/>
    <n v="0"/>
    <n v="63"/>
    <n v="46"/>
    <n v="34"/>
    <n v="151"/>
    <m/>
    <m/>
    <m/>
    <m/>
    <m/>
    <s v="10:55"/>
    <s v="10:09"/>
    <d v="1899-12-30T00:46:00"/>
    <s v="Morning"/>
    <x v="1"/>
    <x v="1"/>
    <x v="0"/>
  </r>
  <r>
    <x v="757"/>
    <s v="SkyWest Airlines Inc."/>
    <s v="SkyWest Airlines Inc.: OO"/>
    <s v="OO"/>
    <n v="20304"/>
    <x v="715"/>
    <x v="152"/>
    <s v="St. George, UT"/>
    <s v="SLC"/>
    <s v="Salt Lake City, UT"/>
    <n v="1532"/>
    <n v="1526"/>
    <n v="-6"/>
    <n v="14"/>
    <n v="1540"/>
    <n v="1623"/>
    <n v="4"/>
    <n v="1643"/>
    <n v="1627"/>
    <n v="-16"/>
    <n v="0"/>
    <n v="0"/>
    <n v="71"/>
    <n v="61"/>
    <n v="43"/>
    <n v="272"/>
    <m/>
    <m/>
    <m/>
    <m/>
    <m/>
    <s v="16:27"/>
    <s v="15:26"/>
    <d v="1899-12-30T01:01:00"/>
    <s v="Afternoon"/>
    <x v="1"/>
    <x v="2"/>
    <x v="0"/>
  </r>
  <r>
    <x v="758"/>
    <s v="United Air Lines Inc."/>
    <s v="United Air Lines Inc.: UA"/>
    <s v="UA"/>
    <n v="19977"/>
    <x v="630"/>
    <x v="41"/>
    <s v="Tampa, FL"/>
    <s v="EWR"/>
    <s v="Newark, NJ"/>
    <n v="1902"/>
    <n v="1929"/>
    <n v="27"/>
    <n v="10"/>
    <n v="1939"/>
    <n v="2144"/>
    <n v="5"/>
    <n v="2152"/>
    <n v="2149"/>
    <n v="-3"/>
    <n v="0"/>
    <n v="0"/>
    <n v="170"/>
    <n v="140"/>
    <n v="125"/>
    <n v="997"/>
    <m/>
    <m/>
    <m/>
    <m/>
    <m/>
    <s v="21:49"/>
    <s v="19:29"/>
    <d v="1899-12-30T02:20:00"/>
    <s v="Evening"/>
    <x v="1"/>
    <x v="0"/>
    <x v="0"/>
  </r>
  <r>
    <x v="759"/>
    <s v="Southwest Airlines Co."/>
    <s v="Southwest Airlines Co.: WN"/>
    <s v="WN"/>
    <n v="19393"/>
    <x v="716"/>
    <x v="9"/>
    <s v="Chicago, IL"/>
    <s v="BWI"/>
    <s v="Baltimore, MD"/>
    <n v="1255"/>
    <n v="1251"/>
    <n v="-4"/>
    <n v="19"/>
    <n v="1310"/>
    <n v="1525"/>
    <n v="4"/>
    <n v="1540"/>
    <n v="1529"/>
    <n v="-11"/>
    <n v="0"/>
    <n v="0"/>
    <n v="105"/>
    <n v="98"/>
    <n v="75"/>
    <n v="611"/>
    <m/>
    <m/>
    <m/>
    <m/>
    <m/>
    <s v="15:29"/>
    <s v="12:51"/>
    <d v="1899-12-30T02:38:00"/>
    <s v="Afternoon"/>
    <x v="1"/>
    <x v="6"/>
    <x v="0"/>
  </r>
  <r>
    <x v="760"/>
    <s v="Delta Air Lines Inc."/>
    <s v="Delta Air Lines Inc.: DL"/>
    <s v="DL"/>
    <n v="19790"/>
    <x v="717"/>
    <x v="43"/>
    <s v="Philadelphia, PA"/>
    <s v="DTW"/>
    <s v="Detroit, MI"/>
    <n v="600"/>
    <n v="556"/>
    <n v="-4"/>
    <n v="13"/>
    <n v="609"/>
    <n v="724"/>
    <n v="7"/>
    <n v="739"/>
    <n v="731"/>
    <n v="-8"/>
    <n v="0"/>
    <n v="0"/>
    <n v="99"/>
    <n v="95"/>
    <n v="75"/>
    <n v="453"/>
    <m/>
    <m/>
    <m/>
    <m/>
    <m/>
    <s v="07:31"/>
    <s v="05:56"/>
    <d v="1899-12-30T01:35:00"/>
    <s v="Night"/>
    <x v="1"/>
    <x v="4"/>
    <x v="0"/>
  </r>
  <r>
    <x v="761"/>
    <s v="JetBlue Airways"/>
    <s v="JetBlue Airways: B6"/>
    <s v="B6"/>
    <n v="20409"/>
    <x v="718"/>
    <x v="15"/>
    <s v="New York, NY"/>
    <s v="LAX"/>
    <s v="Los Angeles, CA"/>
    <n v="1116"/>
    <n v="1106"/>
    <n v="-10"/>
    <n v="14"/>
    <n v="1120"/>
    <n v="1329"/>
    <n v="11"/>
    <n v="1417"/>
    <n v="1340"/>
    <n v="-37"/>
    <n v="0"/>
    <n v="0"/>
    <n v="361"/>
    <n v="334"/>
    <n v="309"/>
    <n v="2475"/>
    <m/>
    <m/>
    <m/>
    <m/>
    <m/>
    <s v="13:40"/>
    <s v="11:06"/>
    <d v="1899-12-30T02:34:00"/>
    <s v="Morning"/>
    <x v="1"/>
    <x v="1"/>
    <x v="0"/>
  </r>
  <r>
    <x v="762"/>
    <s v="Delta Air Lines Inc."/>
    <s v="Delta Air Lines Inc.: DL"/>
    <s v="DL"/>
    <n v="19790"/>
    <x v="719"/>
    <x v="7"/>
    <s v="Atlanta, GA"/>
    <s v="LAX"/>
    <s v="Los Angeles, CA"/>
    <n v="2256"/>
    <n v="2301"/>
    <n v="5"/>
    <n v="22"/>
    <n v="2323"/>
    <n v="37"/>
    <n v="6"/>
    <n v="31"/>
    <n v="43"/>
    <n v="12"/>
    <n v="0"/>
    <n v="0"/>
    <n v="275"/>
    <n v="282"/>
    <n v="254"/>
    <n v="1947"/>
    <m/>
    <m/>
    <m/>
    <m/>
    <m/>
    <s v="00:43"/>
    <s v="23:01"/>
    <n v="-0.9291666666666667"/>
    <s v="Evening"/>
    <x v="0"/>
    <x v="3"/>
    <x v="0"/>
  </r>
  <r>
    <x v="763"/>
    <s v="SkyWest Airlines Inc."/>
    <s v="SkyWest Airlines Inc.: OO"/>
    <s v="OO"/>
    <n v="20304"/>
    <x v="720"/>
    <x v="138"/>
    <s v="Palm Springs, CA"/>
    <s v="SFO"/>
    <s v="San Francisco, CA"/>
    <n v="1037"/>
    <n v="1032"/>
    <n v="-5"/>
    <n v="8"/>
    <n v="1040"/>
    <n v="1152"/>
    <n v="4"/>
    <n v="1214"/>
    <n v="1156"/>
    <n v="-18"/>
    <n v="0"/>
    <n v="0"/>
    <n v="97"/>
    <n v="84"/>
    <n v="72"/>
    <n v="421"/>
    <m/>
    <m/>
    <m/>
    <m/>
    <m/>
    <s v="11:56"/>
    <s v="10:32"/>
    <d v="1899-12-30T01:24:00"/>
    <s v="Morning"/>
    <x v="1"/>
    <x v="4"/>
    <x v="0"/>
  </r>
  <r>
    <x v="764"/>
    <s v="American Airlines Inc."/>
    <s v="American Airlines Inc.: AA"/>
    <s v="AA"/>
    <n v="19805"/>
    <x v="721"/>
    <x v="19"/>
    <s v="Charlotte, NC"/>
    <s v="ORD"/>
    <s v="Chicago, IL"/>
    <n v="935"/>
    <n v="933"/>
    <n v="-2"/>
    <n v="16"/>
    <n v="949"/>
    <n v="1007"/>
    <n v="8"/>
    <n v="1048"/>
    <n v="1015"/>
    <n v="-33"/>
    <n v="0"/>
    <n v="0"/>
    <n v="133"/>
    <n v="102"/>
    <n v="78"/>
    <n v="599"/>
    <m/>
    <m/>
    <m/>
    <m/>
    <m/>
    <s v="10:15"/>
    <s v="09:33"/>
    <d v="1899-12-30T00:42:00"/>
    <s v="Morning"/>
    <x v="1"/>
    <x v="3"/>
    <x v="0"/>
  </r>
  <r>
    <x v="765"/>
    <s v="Southwest Airlines Co."/>
    <s v="Southwest Airlines Co.: WN"/>
    <s v="WN"/>
    <n v="19393"/>
    <x v="722"/>
    <x v="12"/>
    <s v="Baltimore, MD"/>
    <s v="ATL"/>
    <s v="Atlanta, GA"/>
    <n v="1415"/>
    <n v="1411"/>
    <n v="-4"/>
    <n v="9"/>
    <n v="1420"/>
    <n v="1553"/>
    <n v="4"/>
    <n v="1615"/>
    <n v="1557"/>
    <n v="-18"/>
    <n v="0"/>
    <n v="0"/>
    <n v="120"/>
    <n v="106"/>
    <n v="93"/>
    <n v="577"/>
    <m/>
    <m/>
    <m/>
    <m/>
    <m/>
    <s v="15:57"/>
    <s v="14:11"/>
    <d v="1899-12-30T01:46:00"/>
    <s v="Afternoon"/>
    <x v="1"/>
    <x v="2"/>
    <x v="0"/>
  </r>
  <r>
    <x v="766"/>
    <s v="PSA Airlines Inc."/>
    <s v="PSA Airlines Inc.: OH"/>
    <s v="OH"/>
    <n v="20397"/>
    <x v="723"/>
    <x v="18"/>
    <s v="Dallas/Fort Worth, TX"/>
    <s v="DAY"/>
    <s v="Dayton, OH"/>
    <n v="1655"/>
    <n v="1652"/>
    <n v="-3"/>
    <n v="17"/>
    <n v="1709"/>
    <n v="1958"/>
    <n v="3"/>
    <n v="2015"/>
    <n v="2001"/>
    <n v="-14"/>
    <n v="0"/>
    <n v="0"/>
    <n v="140"/>
    <n v="129"/>
    <n v="109"/>
    <n v="861"/>
    <m/>
    <m/>
    <m/>
    <m/>
    <m/>
    <s v="20:01"/>
    <s v="16:52"/>
    <d v="1899-12-30T03:09:00"/>
    <s v="Afternoon"/>
    <x v="1"/>
    <x v="5"/>
    <x v="0"/>
  </r>
  <r>
    <x v="767"/>
    <s v="Alaska Airlines Inc."/>
    <s v="Alaska Airlines Inc.: AS"/>
    <s v="AS"/>
    <n v="19930"/>
    <x v="724"/>
    <x v="153"/>
    <s v="Kotzebue, AK"/>
    <s v="ANC"/>
    <s v="Anchorage, AK"/>
    <n v="1317"/>
    <n v="1355"/>
    <n v="38"/>
    <n v="6"/>
    <n v="1401"/>
    <n v="1521"/>
    <n v="4"/>
    <n v="1445"/>
    <n v="1525"/>
    <n v="40"/>
    <n v="0"/>
    <n v="0"/>
    <n v="88"/>
    <n v="90"/>
    <n v="80"/>
    <n v="548"/>
    <n v="0"/>
    <n v="0"/>
    <n v="2"/>
    <n v="0"/>
    <n v="38"/>
    <s v="15:25"/>
    <s v="13:55"/>
    <d v="1899-12-30T01:30:00"/>
    <s v="Afternoon"/>
    <x v="0"/>
    <x v="0"/>
    <x v="1"/>
  </r>
  <r>
    <x v="768"/>
    <s v="PSA Airlines Inc."/>
    <s v="PSA Airlines Inc.: OH"/>
    <s v="OH"/>
    <n v="20397"/>
    <x v="725"/>
    <x v="19"/>
    <s v="Charlotte, NC"/>
    <s v="CVG"/>
    <s v="Cincinnati, OH"/>
    <n v="1755"/>
    <n v="1925"/>
    <n v="90"/>
    <n v="26"/>
    <n v="1951"/>
    <n v="2044"/>
    <n v="4"/>
    <n v="1921"/>
    <n v="2048"/>
    <n v="87"/>
    <n v="0"/>
    <n v="0"/>
    <n v="86"/>
    <n v="83"/>
    <n v="53"/>
    <n v="335"/>
    <n v="0"/>
    <n v="11"/>
    <n v="0"/>
    <n v="0"/>
    <n v="76"/>
    <s v="20:48"/>
    <s v="19:25"/>
    <d v="1899-12-30T01:23:00"/>
    <s v="Evening"/>
    <x v="0"/>
    <x v="6"/>
    <x v="1"/>
  </r>
  <r>
    <x v="769"/>
    <s v="United Air Lines Inc."/>
    <s v="United Air Lines Inc.: UA"/>
    <s v="UA"/>
    <n v="19977"/>
    <x v="726"/>
    <x v="40"/>
    <s v="Phoenix, AZ"/>
    <s v="SFO"/>
    <s v="San Francisco, CA"/>
    <n v="1942"/>
    <n v="1942"/>
    <n v="0"/>
    <n v="12"/>
    <n v="1954"/>
    <n v="2133"/>
    <n v="4"/>
    <n v="2150"/>
    <n v="2137"/>
    <n v="-13"/>
    <n v="0"/>
    <n v="0"/>
    <n v="128"/>
    <n v="115"/>
    <n v="99"/>
    <n v="651"/>
    <m/>
    <m/>
    <m/>
    <m/>
    <m/>
    <s v="21:37"/>
    <s v="19:42"/>
    <d v="1899-12-30T01:55:00"/>
    <s v="Evening"/>
    <x v="1"/>
    <x v="2"/>
    <x v="0"/>
  </r>
  <r>
    <x v="770"/>
    <s v="Envoy Air"/>
    <s v="Envoy Air: MQ"/>
    <s v="MQ"/>
    <n v="20398"/>
    <x v="727"/>
    <x v="20"/>
    <s v="Chicago, IL"/>
    <s v="RIC"/>
    <s v="Richmond, VA"/>
    <n v="1310"/>
    <n v="1442"/>
    <n v="92"/>
    <n v="8"/>
    <n v="1450"/>
    <n v="1723"/>
    <n v="8"/>
    <n v="1623"/>
    <n v="1731"/>
    <n v="68"/>
    <n v="0"/>
    <n v="0"/>
    <n v="133"/>
    <n v="109"/>
    <n v="93"/>
    <n v="642"/>
    <n v="68"/>
    <n v="0"/>
    <n v="0"/>
    <n v="0"/>
    <n v="0"/>
    <s v="17:31"/>
    <s v="14:42"/>
    <d v="1899-12-30T02:49:00"/>
    <s v="Afternoon"/>
    <x v="0"/>
    <x v="5"/>
    <x v="1"/>
  </r>
  <r>
    <x v="771"/>
    <s v="Mesa Airlines Inc."/>
    <s v="Mesa Airlines Inc.: YV"/>
    <s v="YV"/>
    <n v="20378"/>
    <x v="728"/>
    <x v="129"/>
    <s v="Santa Barbara, CA"/>
    <s v="PHX"/>
    <s v="Phoenix, AZ"/>
    <n v="1211"/>
    <n v="1209"/>
    <n v="-2"/>
    <n v="15"/>
    <n v="1224"/>
    <n v="1331"/>
    <n v="14"/>
    <n v="1344"/>
    <n v="1345"/>
    <n v="1"/>
    <n v="0"/>
    <n v="0"/>
    <n v="93"/>
    <n v="96"/>
    <n v="67"/>
    <n v="455"/>
    <m/>
    <m/>
    <m/>
    <m/>
    <m/>
    <s v="13:45"/>
    <s v="12:09"/>
    <d v="1899-12-30T01:36:00"/>
    <s v="Afternoon"/>
    <x v="1"/>
    <x v="3"/>
    <x v="0"/>
  </r>
  <r>
    <x v="772"/>
    <s v="Endeavor Air Inc."/>
    <s v="Endeavor Air Inc.: 9E"/>
    <s v="9E"/>
    <n v="20363"/>
    <x v="729"/>
    <x v="34"/>
    <s v="Detroit, MI"/>
    <s v="GSP"/>
    <s v="Greer, SC"/>
    <n v="1359"/>
    <n v="1354"/>
    <n v="-5"/>
    <n v="13"/>
    <n v="1407"/>
    <n v="1520"/>
    <n v="3"/>
    <n v="1540"/>
    <n v="1523"/>
    <n v="-17"/>
    <n v="0"/>
    <n v="0"/>
    <n v="101"/>
    <n v="89"/>
    <n v="73"/>
    <n v="508"/>
    <m/>
    <m/>
    <m/>
    <m/>
    <m/>
    <s v="15:23"/>
    <s v="13:54"/>
    <d v="1899-12-30T01:29:00"/>
    <s v="Afternoon"/>
    <x v="1"/>
    <x v="5"/>
    <x v="0"/>
  </r>
  <r>
    <x v="773"/>
    <s v="Endeavor Air Inc."/>
    <s v="Endeavor Air Inc.: 9E"/>
    <s v="9E"/>
    <n v="20363"/>
    <x v="730"/>
    <x v="154"/>
    <s v="Bangor, ME"/>
    <s v="LGA"/>
    <s v="New York, NY"/>
    <n v="1407"/>
    <n v="1402"/>
    <n v="-5"/>
    <n v="58"/>
    <n v="1500"/>
    <n v="1617"/>
    <n v="6"/>
    <n v="1600"/>
    <n v="1623"/>
    <n v="23"/>
    <n v="0"/>
    <n v="0"/>
    <n v="113"/>
    <n v="141"/>
    <n v="77"/>
    <n v="378"/>
    <n v="0"/>
    <n v="0"/>
    <n v="23"/>
    <n v="0"/>
    <n v="0"/>
    <s v="16:23"/>
    <s v="14:02"/>
    <d v="1899-12-30T02:21:00"/>
    <s v="Afternoon"/>
    <x v="1"/>
    <x v="3"/>
    <x v="1"/>
  </r>
  <r>
    <x v="774"/>
    <s v="American Airlines Inc."/>
    <s v="American Airlines Inc.: AA"/>
    <s v="AA"/>
    <n v="19805"/>
    <x v="731"/>
    <x v="26"/>
    <s v="Austin, TX"/>
    <s v="PHX"/>
    <s v="Phoenix, AZ"/>
    <n v="1618"/>
    <n v="1608"/>
    <n v="-10"/>
    <n v="11"/>
    <n v="1619"/>
    <n v="1737"/>
    <n v="8"/>
    <n v="1756"/>
    <n v="1745"/>
    <n v="-11"/>
    <n v="0"/>
    <n v="0"/>
    <n v="158"/>
    <n v="157"/>
    <n v="138"/>
    <n v="872"/>
    <m/>
    <m/>
    <m/>
    <m/>
    <m/>
    <s v="17:45"/>
    <s v="16:08"/>
    <d v="1899-12-30T01:37:00"/>
    <s v="Afternoon"/>
    <x v="1"/>
    <x v="4"/>
    <x v="0"/>
  </r>
  <r>
    <x v="775"/>
    <s v="Delta Air Lines Inc."/>
    <s v="Delta Air Lines Inc.: DL"/>
    <s v="DL"/>
    <n v="19790"/>
    <x v="732"/>
    <x v="34"/>
    <s v="Detroit, MI"/>
    <s v="PHX"/>
    <s v="Phoenix, AZ"/>
    <n v="844"/>
    <n v="837"/>
    <n v="-7"/>
    <n v="13"/>
    <n v="850"/>
    <n v="928"/>
    <n v="7"/>
    <n v="950"/>
    <n v="935"/>
    <n v="-15"/>
    <n v="0"/>
    <n v="0"/>
    <n v="246"/>
    <n v="238"/>
    <n v="218"/>
    <n v="1671"/>
    <m/>
    <m/>
    <m/>
    <m/>
    <m/>
    <s v="09:35"/>
    <s v="08:37"/>
    <d v="1899-12-30T00:58:00"/>
    <s v="Morning"/>
    <x v="1"/>
    <x v="4"/>
    <x v="0"/>
  </r>
  <r>
    <x v="776"/>
    <s v="Southwest Airlines Co."/>
    <s v="Southwest Airlines Co.: WN"/>
    <s v="WN"/>
    <n v="19393"/>
    <x v="733"/>
    <x v="32"/>
    <s v="Los Angeles, CA"/>
    <s v="LAS"/>
    <s v="Las Vegas, NV"/>
    <n v="1825"/>
    <n v="1822"/>
    <n v="-3"/>
    <n v="12"/>
    <n v="1834"/>
    <n v="1919"/>
    <n v="7"/>
    <n v="1930"/>
    <n v="1926"/>
    <n v="-4"/>
    <n v="0"/>
    <n v="0"/>
    <n v="65"/>
    <n v="64"/>
    <n v="45"/>
    <n v="236"/>
    <m/>
    <m/>
    <m/>
    <m/>
    <m/>
    <s v="19:26"/>
    <s v="18:22"/>
    <d v="1899-12-30T01:04:00"/>
    <s v="Evening"/>
    <x v="1"/>
    <x v="5"/>
    <x v="0"/>
  </r>
  <r>
    <x v="777"/>
    <s v="American Airlines Inc."/>
    <s v="American Airlines Inc.: AA"/>
    <s v="AA"/>
    <n v="19805"/>
    <x v="734"/>
    <x v="19"/>
    <s v="Charlotte, NC"/>
    <s v="EWR"/>
    <s v="Newark, NJ"/>
    <n v="1441"/>
    <n v="1437"/>
    <n v="-4"/>
    <n v="18"/>
    <n v="1455"/>
    <n v="1607"/>
    <n v="8"/>
    <n v="1635"/>
    <n v="1615"/>
    <n v="-20"/>
    <n v="0"/>
    <n v="0"/>
    <n v="114"/>
    <n v="98"/>
    <n v="72"/>
    <n v="529"/>
    <m/>
    <m/>
    <m/>
    <m/>
    <m/>
    <s v="16:15"/>
    <s v="14:37"/>
    <d v="1899-12-30T01:38:00"/>
    <s v="Afternoon"/>
    <x v="1"/>
    <x v="1"/>
    <x v="0"/>
  </r>
  <r>
    <x v="778"/>
    <s v="Mesa Airlines Inc."/>
    <s v="Mesa Airlines Inc.: YV"/>
    <s v="YV"/>
    <n v="20378"/>
    <x v="735"/>
    <x v="18"/>
    <s v="Dallas/Fort Worth, TX"/>
    <s v="ELP"/>
    <s v="El Paso, TX"/>
    <n v="1644"/>
    <n v="1638"/>
    <n v="-6"/>
    <n v="12"/>
    <n v="1650"/>
    <n v="1723"/>
    <n v="3"/>
    <n v="1735"/>
    <n v="1726"/>
    <n v="-9"/>
    <n v="0"/>
    <n v="0"/>
    <n v="111"/>
    <n v="108"/>
    <n v="93"/>
    <n v="551"/>
    <m/>
    <m/>
    <m/>
    <m/>
    <m/>
    <s v="17:26"/>
    <s v="16:38"/>
    <d v="1899-12-30T00:48:00"/>
    <s v="Afternoon"/>
    <x v="1"/>
    <x v="1"/>
    <x v="0"/>
  </r>
  <r>
    <x v="779"/>
    <s v="Alaska Airlines Inc."/>
    <s v="Alaska Airlines Inc.: AS"/>
    <s v="AS"/>
    <n v="19930"/>
    <x v="718"/>
    <x v="41"/>
    <s v="Tampa, FL"/>
    <s v="SEA"/>
    <s v="Seattle, WA"/>
    <n v="1720"/>
    <n v="1717"/>
    <n v="-3"/>
    <n v="17"/>
    <n v="1734"/>
    <n v="2020"/>
    <n v="6"/>
    <n v="2025"/>
    <n v="2026"/>
    <n v="1"/>
    <n v="0"/>
    <n v="0"/>
    <n v="365"/>
    <n v="369"/>
    <n v="346"/>
    <n v="2520"/>
    <m/>
    <m/>
    <m/>
    <m/>
    <m/>
    <s v="20:26"/>
    <s v="17:17"/>
    <d v="1899-12-30T03:09:00"/>
    <s v="Afternoon"/>
    <x v="1"/>
    <x v="5"/>
    <x v="0"/>
  </r>
  <r>
    <x v="780"/>
    <s v="American Airlines Inc."/>
    <s v="American Airlines Inc.: AA"/>
    <s v="AA"/>
    <n v="19805"/>
    <x v="736"/>
    <x v="103"/>
    <s v="Cleveland, OH"/>
    <s v="DFW"/>
    <s v="Dallas/Fort Worth, TX"/>
    <n v="545"/>
    <n v="538"/>
    <n v="-7"/>
    <n v="12"/>
    <n v="550"/>
    <n v="707"/>
    <n v="13"/>
    <n v="736"/>
    <n v="720"/>
    <n v="-16"/>
    <n v="0"/>
    <n v="0"/>
    <n v="171"/>
    <n v="162"/>
    <n v="137"/>
    <n v="1021"/>
    <m/>
    <m/>
    <m/>
    <m/>
    <m/>
    <s v="07:20"/>
    <s v="05:38"/>
    <d v="1899-12-30T01:42:00"/>
    <s v="Night"/>
    <x v="1"/>
    <x v="0"/>
    <x v="0"/>
  </r>
  <r>
    <x v="781"/>
    <s v="PSA Airlines Inc."/>
    <s v="PSA Airlines Inc.: OH"/>
    <s v="OH"/>
    <n v="20397"/>
    <x v="714"/>
    <x v="51"/>
    <s v="Charleston, SC"/>
    <s v="DCA"/>
    <s v="Washington, DC"/>
    <n v="1031"/>
    <n v="1019"/>
    <n v="-12"/>
    <n v="12"/>
    <n v="1031"/>
    <n v="1139"/>
    <n v="11"/>
    <n v="1159"/>
    <n v="1150"/>
    <n v="-9"/>
    <n v="0"/>
    <n v="0"/>
    <n v="88"/>
    <n v="91"/>
    <n v="68"/>
    <n v="444"/>
    <m/>
    <m/>
    <m/>
    <m/>
    <m/>
    <s v="11:50"/>
    <s v="10:19"/>
    <d v="1899-12-30T01:31:00"/>
    <s v="Morning"/>
    <x v="1"/>
    <x v="0"/>
    <x v="0"/>
  </r>
  <r>
    <x v="782"/>
    <s v="American Airlines Inc."/>
    <s v="American Airlines Inc.: AA"/>
    <s v="AA"/>
    <n v="19805"/>
    <x v="737"/>
    <x v="10"/>
    <s v="Hartford, CT"/>
    <s v="CLT"/>
    <s v="Charlotte, NC"/>
    <n v="603"/>
    <n v="558"/>
    <n v="-5"/>
    <n v="11"/>
    <n v="609"/>
    <n v="750"/>
    <n v="4"/>
    <n v="824"/>
    <n v="754"/>
    <n v="-30"/>
    <n v="0"/>
    <n v="0"/>
    <n v="141"/>
    <n v="116"/>
    <n v="101"/>
    <n v="644"/>
    <m/>
    <m/>
    <m/>
    <m/>
    <m/>
    <s v="07:54"/>
    <s v="05:58"/>
    <d v="1899-12-30T01:56:00"/>
    <s v="Night"/>
    <x v="1"/>
    <x v="0"/>
    <x v="0"/>
  </r>
  <r>
    <x v="783"/>
    <s v="Republic Airline"/>
    <s v="Republic Airline: YX"/>
    <s v="YX"/>
    <n v="20452"/>
    <x v="738"/>
    <x v="155"/>
    <s v="Myrtle Beach, SC"/>
    <s v="EWR"/>
    <s v="Newark, NJ"/>
    <n v="1850"/>
    <n v="0"/>
    <n v="0"/>
    <m/>
    <m/>
    <m/>
    <m/>
    <n v="2059"/>
    <n v="0"/>
    <n v="0"/>
    <n v="1"/>
    <n v="0"/>
    <n v="129"/>
    <m/>
    <m/>
    <n v="550"/>
    <m/>
    <m/>
    <m/>
    <m/>
    <m/>
    <s v="00:00"/>
    <s v="00:00"/>
    <d v="1899-12-30T00:00:00"/>
    <s v="Night"/>
    <x v="0"/>
    <x v="5"/>
    <x v="0"/>
  </r>
  <r>
    <x v="784"/>
    <s v="Spirit Air Lines"/>
    <s v="Spirit Air Lines: NK"/>
    <s v="NK"/>
    <n v="20416"/>
    <x v="536"/>
    <x v="31"/>
    <s v="Boston, MA"/>
    <s v="LAS"/>
    <s v="Las Vegas, NV"/>
    <n v="1855"/>
    <n v="1846"/>
    <n v="-9"/>
    <n v="15"/>
    <n v="1901"/>
    <n v="2225"/>
    <n v="37"/>
    <n v="2155"/>
    <n v="2302"/>
    <n v="67"/>
    <n v="0"/>
    <n v="0"/>
    <n v="360"/>
    <n v="436"/>
    <n v="384"/>
    <n v="2381"/>
    <n v="0"/>
    <n v="0"/>
    <n v="67"/>
    <n v="0"/>
    <n v="0"/>
    <s v="23:02"/>
    <s v="18:46"/>
    <d v="1899-12-30T04:16:00"/>
    <s v="Evening"/>
    <x v="1"/>
    <x v="2"/>
    <x v="1"/>
  </r>
  <r>
    <x v="785"/>
    <s v="Delta Air Lines Inc."/>
    <s v="Delta Air Lines Inc.: DL"/>
    <s v="DL"/>
    <n v="19790"/>
    <x v="597"/>
    <x v="42"/>
    <s v="New York, NY"/>
    <s v="MCO"/>
    <s v="Orlando, FL"/>
    <n v="1830"/>
    <n v="1830"/>
    <n v="0"/>
    <n v="42"/>
    <n v="1912"/>
    <n v="2124"/>
    <n v="23"/>
    <n v="2121"/>
    <n v="2147"/>
    <n v="26"/>
    <n v="0"/>
    <n v="0"/>
    <n v="171"/>
    <n v="197"/>
    <n v="132"/>
    <n v="950"/>
    <n v="0"/>
    <n v="0"/>
    <n v="26"/>
    <n v="0"/>
    <n v="0"/>
    <s v="21:47"/>
    <s v="18:30"/>
    <d v="1899-12-30T03:17:00"/>
    <s v="Evening"/>
    <x v="0"/>
    <x v="2"/>
    <x v="1"/>
  </r>
  <r>
    <x v="786"/>
    <s v="Southwest Airlines Co."/>
    <s v="Southwest Airlines Co.: WN"/>
    <s v="WN"/>
    <n v="19393"/>
    <x v="739"/>
    <x v="47"/>
    <s v="Milwaukee, WI"/>
    <s v="PHX"/>
    <s v="Phoenix, AZ"/>
    <n v="1830"/>
    <n v="2040"/>
    <n v="130"/>
    <n v="9"/>
    <n v="2049"/>
    <n v="2222"/>
    <n v="4"/>
    <n v="2015"/>
    <n v="2226"/>
    <n v="131"/>
    <n v="0"/>
    <n v="0"/>
    <n v="225"/>
    <n v="226"/>
    <n v="213"/>
    <n v="1460"/>
    <n v="0"/>
    <n v="0"/>
    <n v="1"/>
    <n v="0"/>
    <n v="130"/>
    <s v="22:26"/>
    <s v="20:40"/>
    <d v="1899-12-30T01:46:00"/>
    <s v="Evening"/>
    <x v="0"/>
    <x v="4"/>
    <x v="1"/>
  </r>
  <r>
    <x v="787"/>
    <s v="SkyWest Airlines Inc."/>
    <s v="SkyWest Airlines Inc.: OO"/>
    <s v="OO"/>
    <n v="20304"/>
    <x v="740"/>
    <x v="18"/>
    <s v="Dallas/Fort Worth, TX"/>
    <s v="COS"/>
    <s v="Colorado Springs, CO"/>
    <n v="1644"/>
    <n v="1641"/>
    <n v="-3"/>
    <n v="23"/>
    <n v="1704"/>
    <n v="1736"/>
    <n v="6"/>
    <n v="1746"/>
    <n v="1742"/>
    <n v="-4"/>
    <n v="0"/>
    <n v="0"/>
    <n v="122"/>
    <n v="121"/>
    <n v="92"/>
    <n v="592"/>
    <m/>
    <m/>
    <m/>
    <m/>
    <m/>
    <s v="17:42"/>
    <s v="16:41"/>
    <d v="1899-12-30T01:01:00"/>
    <s v="Afternoon"/>
    <x v="1"/>
    <x v="3"/>
    <x v="0"/>
  </r>
  <r>
    <x v="788"/>
    <s v="American Airlines Inc."/>
    <s v="American Airlines Inc.: AA"/>
    <s v="AA"/>
    <n v="19805"/>
    <x v="741"/>
    <x v="19"/>
    <s v="Charlotte, NC"/>
    <s v="ORD"/>
    <s v="Chicago, IL"/>
    <n v="745"/>
    <n v="744"/>
    <n v="-1"/>
    <n v="28"/>
    <n v="812"/>
    <n v="841"/>
    <n v="17"/>
    <n v="913"/>
    <n v="858"/>
    <n v="-15"/>
    <n v="0"/>
    <n v="0"/>
    <n v="148"/>
    <n v="134"/>
    <n v="89"/>
    <n v="599"/>
    <m/>
    <m/>
    <m/>
    <m/>
    <m/>
    <s v="08:58"/>
    <s v="07:44"/>
    <d v="1899-12-30T01:14:00"/>
    <s v="Morning"/>
    <x v="1"/>
    <x v="1"/>
    <x v="0"/>
  </r>
  <r>
    <x v="789"/>
    <s v="Southwest Airlines Co."/>
    <s v="Southwest Airlines Co.: WN"/>
    <s v="WN"/>
    <n v="19393"/>
    <x v="742"/>
    <x v="16"/>
    <s v="Fort Lauderdale, FL"/>
    <s v="MDW"/>
    <s v="Chicago, IL"/>
    <n v="1350"/>
    <n v="1347"/>
    <n v="-3"/>
    <n v="13"/>
    <n v="1400"/>
    <n v="1533"/>
    <n v="5"/>
    <n v="1555"/>
    <n v="1538"/>
    <n v="-17"/>
    <n v="0"/>
    <n v="0"/>
    <n v="185"/>
    <n v="171"/>
    <n v="153"/>
    <n v="1167"/>
    <m/>
    <m/>
    <m/>
    <m/>
    <m/>
    <s v="15:38"/>
    <s v="13:47"/>
    <d v="1899-12-30T01:51:00"/>
    <s v="Afternoon"/>
    <x v="1"/>
    <x v="0"/>
    <x v="0"/>
  </r>
  <r>
    <x v="790"/>
    <s v="Envoy Air"/>
    <s v="Envoy Air: MQ"/>
    <s v="MQ"/>
    <n v="20398"/>
    <x v="743"/>
    <x v="119"/>
    <s v="Marquette, MI"/>
    <s v="ORD"/>
    <s v="Chicago, IL"/>
    <n v="830"/>
    <n v="829"/>
    <n v="-1"/>
    <n v="29"/>
    <n v="858"/>
    <n v="857"/>
    <n v="14"/>
    <n v="910"/>
    <n v="911"/>
    <n v="1"/>
    <n v="0"/>
    <n v="0"/>
    <n v="100"/>
    <n v="102"/>
    <n v="59"/>
    <n v="303"/>
    <m/>
    <m/>
    <m/>
    <m/>
    <m/>
    <s v="09:11"/>
    <s v="08:29"/>
    <d v="1899-12-30T00:42:00"/>
    <s v="Morning"/>
    <x v="1"/>
    <x v="0"/>
    <x v="0"/>
  </r>
  <r>
    <x v="791"/>
    <s v="Alaska Airlines Inc."/>
    <s v="Alaska Airlines Inc.: AS"/>
    <s v="AS"/>
    <n v="19930"/>
    <x v="600"/>
    <x v="82"/>
    <s v="Kahului, HI"/>
    <s v="PDX"/>
    <s v="Portland, OR"/>
    <n v="1350"/>
    <n v="1332"/>
    <n v="-18"/>
    <n v="15"/>
    <n v="1347"/>
    <n v="2100"/>
    <n v="4"/>
    <n v="2109"/>
    <n v="2104"/>
    <n v="-5"/>
    <n v="0"/>
    <n v="0"/>
    <n v="319"/>
    <n v="332"/>
    <n v="313"/>
    <n v="2562"/>
    <m/>
    <m/>
    <m/>
    <m/>
    <m/>
    <s v="21:04"/>
    <s v="13:32"/>
    <d v="1899-12-30T07:32:00"/>
    <s v="Afternoon"/>
    <x v="1"/>
    <x v="6"/>
    <x v="0"/>
  </r>
  <r>
    <x v="792"/>
    <s v="Delta Air Lines Inc."/>
    <s v="Delta Air Lines Inc.: DL"/>
    <s v="DL"/>
    <n v="19790"/>
    <x v="744"/>
    <x v="156"/>
    <s v="Columbia, SC"/>
    <s v="ATL"/>
    <s v="Atlanta, GA"/>
    <n v="615"/>
    <n v="611"/>
    <n v="-4"/>
    <n v="11"/>
    <n v="622"/>
    <n v="703"/>
    <n v="8"/>
    <n v="730"/>
    <n v="711"/>
    <n v="-19"/>
    <n v="0"/>
    <n v="0"/>
    <n v="75"/>
    <n v="60"/>
    <n v="41"/>
    <n v="192"/>
    <m/>
    <m/>
    <m/>
    <m/>
    <m/>
    <s v="07:11"/>
    <s v="06:11"/>
    <d v="1899-12-30T01:00:00"/>
    <s v="Morning"/>
    <x v="1"/>
    <x v="4"/>
    <x v="0"/>
  </r>
  <r>
    <x v="793"/>
    <s v="Endeavor Air Inc."/>
    <s v="Endeavor Air Inc.: 9E"/>
    <s v="9E"/>
    <n v="20363"/>
    <x v="745"/>
    <x v="42"/>
    <s v="New York, NY"/>
    <s v="MIA"/>
    <s v="Miami, FL"/>
    <n v="700"/>
    <n v="700"/>
    <n v="0"/>
    <n v="32"/>
    <n v="732"/>
    <n v="1007"/>
    <n v="8"/>
    <n v="1003"/>
    <n v="1015"/>
    <n v="12"/>
    <n v="0"/>
    <n v="0"/>
    <n v="183"/>
    <n v="195"/>
    <n v="155"/>
    <n v="1096"/>
    <m/>
    <m/>
    <m/>
    <m/>
    <m/>
    <s v="10:15"/>
    <s v="07:00"/>
    <d v="1899-12-30T03:15:00"/>
    <s v="Morning"/>
    <x v="0"/>
    <x v="4"/>
    <x v="0"/>
  </r>
  <r>
    <x v="794"/>
    <s v="Envoy Air"/>
    <s v="Envoy Air: MQ"/>
    <s v="MQ"/>
    <n v="20398"/>
    <x v="477"/>
    <x v="157"/>
    <s v="Springfield, MO"/>
    <s v="DFW"/>
    <s v="Dallas/Fort Worth, TX"/>
    <n v="1044"/>
    <n v="1039"/>
    <n v="-5"/>
    <n v="10"/>
    <n v="1049"/>
    <n v="1143"/>
    <n v="9"/>
    <n v="1215"/>
    <n v="1152"/>
    <n v="-23"/>
    <n v="0"/>
    <n v="0"/>
    <n v="91"/>
    <n v="73"/>
    <n v="54"/>
    <n v="364"/>
    <m/>
    <m/>
    <m/>
    <m/>
    <m/>
    <s v="11:52"/>
    <s v="10:39"/>
    <d v="1899-12-30T01:13:00"/>
    <s v="Morning"/>
    <x v="1"/>
    <x v="4"/>
    <x v="0"/>
  </r>
  <r>
    <x v="795"/>
    <s v="Frontier Airlines Inc."/>
    <s v="Frontier Airlines Inc.: F9"/>
    <s v="F9"/>
    <n v="20436"/>
    <x v="746"/>
    <x v="0"/>
    <s v="Denver, CO"/>
    <s v="DFW"/>
    <s v="Dallas/Fort Worth, TX"/>
    <n v="903"/>
    <n v="919"/>
    <n v="16"/>
    <n v="11"/>
    <n v="930"/>
    <n v="1153"/>
    <n v="10"/>
    <n v="1207"/>
    <n v="1203"/>
    <n v="-4"/>
    <n v="0"/>
    <n v="0"/>
    <n v="124"/>
    <n v="104"/>
    <n v="83"/>
    <n v="641"/>
    <m/>
    <m/>
    <m/>
    <m/>
    <m/>
    <s v="12:03"/>
    <s v="09:19"/>
    <d v="1899-12-30T02:44:00"/>
    <s v="Morning"/>
    <x v="1"/>
    <x v="1"/>
    <x v="0"/>
  </r>
  <r>
    <x v="796"/>
    <s v="United Air Lines Inc."/>
    <s v="United Air Lines Inc.: UA"/>
    <s v="UA"/>
    <n v="19977"/>
    <x v="747"/>
    <x v="20"/>
    <s v="Chicago, IL"/>
    <s v="ATL"/>
    <s v="Atlanta, GA"/>
    <n v="655"/>
    <n v="935"/>
    <n v="160"/>
    <n v="23"/>
    <n v="958"/>
    <n v="1224"/>
    <n v="10"/>
    <n v="957"/>
    <n v="1234"/>
    <n v="157"/>
    <n v="0"/>
    <n v="0"/>
    <n v="122"/>
    <n v="119"/>
    <n v="86"/>
    <n v="606"/>
    <n v="157"/>
    <n v="0"/>
    <n v="0"/>
    <n v="0"/>
    <n v="0"/>
    <s v="12:34"/>
    <s v="09:35"/>
    <d v="1899-12-30T02:59:00"/>
    <s v="Morning"/>
    <x v="0"/>
    <x v="1"/>
    <x v="1"/>
  </r>
  <r>
    <x v="797"/>
    <s v="SkyWest Airlines Inc."/>
    <s v="SkyWest Airlines Inc.: OO"/>
    <s v="OO"/>
    <n v="20304"/>
    <x v="748"/>
    <x v="32"/>
    <s v="Los Angeles, CA"/>
    <s v="PSP"/>
    <s v="Palm Springs, CA"/>
    <n v="2134"/>
    <n v="2126"/>
    <n v="-8"/>
    <n v="15"/>
    <n v="2141"/>
    <n v="2210"/>
    <n v="6"/>
    <n v="2227"/>
    <n v="2216"/>
    <n v="-11"/>
    <n v="0"/>
    <n v="0"/>
    <n v="53"/>
    <n v="50"/>
    <n v="29"/>
    <n v="110"/>
    <m/>
    <m/>
    <m/>
    <m/>
    <m/>
    <s v="22:16"/>
    <s v="21:26"/>
    <d v="1899-12-30T00:50:00"/>
    <s v="Evening"/>
    <x v="1"/>
    <x v="5"/>
    <x v="0"/>
  </r>
  <r>
    <x v="798"/>
    <s v="Alaska Airlines Inc."/>
    <s v="Alaska Airlines Inc.: AS"/>
    <s v="AS"/>
    <n v="19930"/>
    <x v="749"/>
    <x v="32"/>
    <s v="Los Angeles, CA"/>
    <s v="OGG"/>
    <s v="Kahului, HI"/>
    <n v="845"/>
    <n v="839"/>
    <n v="-6"/>
    <n v="16"/>
    <n v="855"/>
    <n v="1121"/>
    <n v="7"/>
    <n v="1135"/>
    <n v="1128"/>
    <n v="-7"/>
    <n v="0"/>
    <n v="0"/>
    <n v="350"/>
    <n v="349"/>
    <n v="326"/>
    <n v="2486"/>
    <m/>
    <m/>
    <m/>
    <m/>
    <m/>
    <s v="11:28"/>
    <s v="08:39"/>
    <d v="1899-12-30T02:49:00"/>
    <s v="Morning"/>
    <x v="1"/>
    <x v="0"/>
    <x v="0"/>
  </r>
  <r>
    <x v="799"/>
    <s v="Envoy Air"/>
    <s v="Envoy Air: MQ"/>
    <s v="MQ"/>
    <n v="20398"/>
    <x v="750"/>
    <x v="66"/>
    <s v="Madison, WI"/>
    <s v="ORD"/>
    <s v="Chicago, IL"/>
    <n v="1821"/>
    <n v="1815"/>
    <n v="-6"/>
    <n v="11"/>
    <n v="1826"/>
    <n v="1854"/>
    <n v="16"/>
    <n v="1924"/>
    <n v="1910"/>
    <n v="-14"/>
    <n v="0"/>
    <n v="0"/>
    <n v="63"/>
    <n v="55"/>
    <n v="28"/>
    <n v="109"/>
    <m/>
    <m/>
    <m/>
    <m/>
    <m/>
    <s v="19:10"/>
    <s v="18:15"/>
    <d v="1899-12-30T00:55:00"/>
    <s v="Evening"/>
    <x v="1"/>
    <x v="5"/>
    <x v="0"/>
  </r>
  <r>
    <x v="800"/>
    <s v="Delta Air Lines Inc."/>
    <s v="Delta Air Lines Inc.: DL"/>
    <s v="DL"/>
    <n v="19790"/>
    <x v="751"/>
    <x v="1"/>
    <s v="Minneapolis, MN"/>
    <s v="DTW"/>
    <s v="Detroit, MI"/>
    <n v="2040"/>
    <n v="2037"/>
    <n v="-3"/>
    <n v="14"/>
    <n v="2051"/>
    <n v="2302"/>
    <n v="10"/>
    <n v="2325"/>
    <n v="2312"/>
    <n v="-13"/>
    <n v="0"/>
    <n v="0"/>
    <n v="105"/>
    <n v="95"/>
    <n v="71"/>
    <n v="528"/>
    <m/>
    <m/>
    <m/>
    <m/>
    <m/>
    <s v="23:12"/>
    <s v="20:37"/>
    <d v="1899-12-30T02:35:00"/>
    <s v="Evening"/>
    <x v="1"/>
    <x v="2"/>
    <x v="0"/>
  </r>
  <r>
    <x v="801"/>
    <s v="Envoy Air"/>
    <s v="Envoy Air: MQ"/>
    <s v="MQ"/>
    <n v="20398"/>
    <x v="752"/>
    <x v="20"/>
    <s v="Chicago, IL"/>
    <s v="ALO"/>
    <s v="Waterloo, IA"/>
    <n v="1505"/>
    <n v="1500"/>
    <n v="-5"/>
    <n v="17"/>
    <n v="1517"/>
    <n v="1603"/>
    <n v="5"/>
    <n v="1617"/>
    <n v="1608"/>
    <n v="-9"/>
    <n v="0"/>
    <n v="0"/>
    <n v="72"/>
    <n v="68"/>
    <n v="46"/>
    <n v="234"/>
    <m/>
    <m/>
    <m/>
    <m/>
    <m/>
    <s v="16:08"/>
    <s v="15:00"/>
    <d v="1899-12-30T01:08:00"/>
    <s v="Afternoon"/>
    <x v="1"/>
    <x v="1"/>
    <x v="0"/>
  </r>
  <r>
    <x v="802"/>
    <s v="Delta Air Lines Inc."/>
    <s v="Delta Air Lines Inc.: DL"/>
    <s v="DL"/>
    <n v="19790"/>
    <x v="753"/>
    <x v="21"/>
    <s v="Las Vegas, NV"/>
    <s v="ATL"/>
    <s v="Atlanta, GA"/>
    <n v="805"/>
    <n v="831"/>
    <n v="26"/>
    <n v="17"/>
    <n v="848"/>
    <n v="1519"/>
    <n v="22"/>
    <n v="1505"/>
    <n v="1541"/>
    <n v="36"/>
    <n v="0"/>
    <n v="0"/>
    <n v="240"/>
    <n v="250"/>
    <n v="211"/>
    <n v="1747"/>
    <n v="0"/>
    <n v="0"/>
    <n v="36"/>
    <n v="0"/>
    <n v="0"/>
    <s v="15:41"/>
    <s v="08:31"/>
    <d v="1899-12-30T07:10:00"/>
    <s v="Morning"/>
    <x v="0"/>
    <x v="1"/>
    <x v="1"/>
  </r>
  <r>
    <x v="803"/>
    <s v="American Airlines Inc."/>
    <s v="American Airlines Inc.: AA"/>
    <s v="AA"/>
    <n v="19805"/>
    <x v="754"/>
    <x v="18"/>
    <s v="Dallas/Fort Worth, TX"/>
    <s v="OGG"/>
    <s v="Kahului, HI"/>
    <n v="1120"/>
    <n v="1113"/>
    <n v="-7"/>
    <n v="22"/>
    <n v="1135"/>
    <n v="1337"/>
    <n v="7"/>
    <n v="1423"/>
    <n v="1344"/>
    <n v="-39"/>
    <n v="0"/>
    <n v="0"/>
    <n v="483"/>
    <n v="451"/>
    <n v="422"/>
    <n v="3711"/>
    <m/>
    <m/>
    <m/>
    <m/>
    <m/>
    <s v="13:44"/>
    <s v="11:13"/>
    <d v="1899-12-30T02:31:00"/>
    <s v="Morning"/>
    <x v="1"/>
    <x v="1"/>
    <x v="0"/>
  </r>
  <r>
    <x v="804"/>
    <s v="Delta Air Lines Inc."/>
    <s v="Delta Air Lines Inc.: DL"/>
    <s v="DL"/>
    <n v="19790"/>
    <x v="755"/>
    <x v="156"/>
    <s v="Columbia, SC"/>
    <s v="ATL"/>
    <s v="Atlanta, GA"/>
    <n v="1159"/>
    <n v="1159"/>
    <n v="0"/>
    <n v="11"/>
    <n v="1210"/>
    <n v="1254"/>
    <n v="4"/>
    <n v="1313"/>
    <n v="1258"/>
    <n v="-15"/>
    <n v="0"/>
    <n v="0"/>
    <n v="74"/>
    <n v="59"/>
    <n v="44"/>
    <n v="192"/>
    <m/>
    <m/>
    <m/>
    <m/>
    <m/>
    <s v="12:58"/>
    <s v="11:59"/>
    <d v="1899-12-30T00:59:00"/>
    <s v="Morning"/>
    <x v="1"/>
    <x v="5"/>
    <x v="0"/>
  </r>
  <r>
    <x v="805"/>
    <s v="Allegiant Air"/>
    <s v="Allegiant Air: G4"/>
    <s v="G4"/>
    <n v="20368"/>
    <x v="756"/>
    <x v="158"/>
    <s v="Punta Gorda, FL"/>
    <s v="MDT"/>
    <s v="Harrisburg, PA"/>
    <n v="1511"/>
    <n v="1507"/>
    <n v="-4"/>
    <n v="11"/>
    <n v="1518"/>
    <n v="1725"/>
    <n v="4"/>
    <n v="1740"/>
    <n v="1729"/>
    <n v="-11"/>
    <n v="0"/>
    <n v="0"/>
    <n v="149"/>
    <n v="142"/>
    <n v="127"/>
    <n v="963"/>
    <m/>
    <m/>
    <m/>
    <m/>
    <m/>
    <s v="17:29"/>
    <s v="15:07"/>
    <d v="1899-12-30T02:22:00"/>
    <s v="Afternoon"/>
    <x v="1"/>
    <x v="3"/>
    <x v="0"/>
  </r>
  <r>
    <x v="806"/>
    <s v="Horizon Air"/>
    <s v="Horizon Air: QX"/>
    <s v="QX"/>
    <n v="19687"/>
    <x v="757"/>
    <x v="105"/>
    <s v="Anchorage, AK"/>
    <s v="AKN"/>
    <s v="King Salmon, AK"/>
    <n v="1505"/>
    <n v="1500"/>
    <n v="-5"/>
    <n v="17"/>
    <n v="1517"/>
    <n v="1609"/>
    <n v="3"/>
    <n v="1613"/>
    <n v="1612"/>
    <n v="-1"/>
    <n v="0"/>
    <n v="0"/>
    <n v="68"/>
    <n v="72"/>
    <n v="52"/>
    <n v="288"/>
    <m/>
    <m/>
    <m/>
    <m/>
    <m/>
    <s v="16:12"/>
    <s v="15:00"/>
    <d v="1899-12-30T01:12:00"/>
    <s v="Afternoon"/>
    <x v="1"/>
    <x v="5"/>
    <x v="0"/>
  </r>
  <r>
    <x v="807"/>
    <s v="American Airlines Inc."/>
    <s v="American Airlines Inc.: AA"/>
    <s v="AA"/>
    <n v="19805"/>
    <x v="686"/>
    <x v="159"/>
    <s v="Des Moines, IA"/>
    <s v="PHX"/>
    <s v="Phoenix, AZ"/>
    <n v="810"/>
    <n v="802"/>
    <n v="-8"/>
    <n v="16"/>
    <n v="818"/>
    <n v="859"/>
    <n v="10"/>
    <n v="905"/>
    <n v="909"/>
    <n v="4"/>
    <n v="0"/>
    <n v="0"/>
    <n v="175"/>
    <n v="187"/>
    <n v="161"/>
    <n v="1149"/>
    <m/>
    <m/>
    <m/>
    <m/>
    <m/>
    <s v="09:09"/>
    <s v="08:02"/>
    <d v="1899-12-30T01:07:00"/>
    <s v="Morning"/>
    <x v="1"/>
    <x v="2"/>
    <x v="0"/>
  </r>
  <r>
    <x v="808"/>
    <s v="Mesa Airlines Inc."/>
    <s v="Mesa Airlines Inc.: YV"/>
    <s v="YV"/>
    <n v="20378"/>
    <x v="758"/>
    <x v="129"/>
    <s v="Santa Barbara, CA"/>
    <s v="DFW"/>
    <s v="Dallas/Fort Worth, TX"/>
    <n v="615"/>
    <n v="602"/>
    <n v="-13"/>
    <n v="11"/>
    <n v="613"/>
    <n v="1111"/>
    <n v="11"/>
    <n v="1125"/>
    <n v="1122"/>
    <n v="-3"/>
    <n v="0"/>
    <n v="0"/>
    <n v="190"/>
    <n v="200"/>
    <n v="178"/>
    <n v="1316"/>
    <m/>
    <m/>
    <m/>
    <m/>
    <m/>
    <s v="11:22"/>
    <s v="06:02"/>
    <d v="1899-12-30T05:20:00"/>
    <s v="Morning"/>
    <x v="1"/>
    <x v="5"/>
    <x v="0"/>
  </r>
  <r>
    <x v="809"/>
    <s v="Delta Air Lines Inc."/>
    <s v="Delta Air Lines Inc.: DL"/>
    <s v="DL"/>
    <n v="19790"/>
    <x v="759"/>
    <x v="14"/>
    <s v="Sarasota/Bradenton, FL"/>
    <s v="ATL"/>
    <s v="Atlanta, GA"/>
    <n v="1809"/>
    <n v="1806"/>
    <n v="-3"/>
    <n v="11"/>
    <n v="1817"/>
    <n v="1929"/>
    <n v="15"/>
    <n v="1955"/>
    <n v="1944"/>
    <n v="-11"/>
    <n v="0"/>
    <n v="0"/>
    <n v="106"/>
    <n v="98"/>
    <n v="72"/>
    <n v="444"/>
    <m/>
    <m/>
    <m/>
    <m/>
    <m/>
    <s v="19:44"/>
    <s v="18:06"/>
    <d v="1899-12-30T01:38:00"/>
    <s v="Evening"/>
    <x v="1"/>
    <x v="6"/>
    <x v="0"/>
  </r>
  <r>
    <x v="810"/>
    <s v="SkyWest Airlines Inc."/>
    <s v="SkyWest Airlines Inc.: OO"/>
    <s v="OO"/>
    <n v="20304"/>
    <x v="760"/>
    <x v="24"/>
    <s v="Salt Lake City, UT"/>
    <s v="SGU"/>
    <s v="St. George, UT"/>
    <n v="1728"/>
    <n v="1728"/>
    <n v="0"/>
    <n v="13"/>
    <n v="1741"/>
    <n v="1821"/>
    <n v="2"/>
    <n v="1836"/>
    <n v="1823"/>
    <n v="-13"/>
    <n v="0"/>
    <n v="0"/>
    <n v="68"/>
    <n v="55"/>
    <n v="40"/>
    <n v="272"/>
    <m/>
    <m/>
    <m/>
    <m/>
    <m/>
    <s v="18:23"/>
    <s v="17:28"/>
    <d v="1899-12-30T00:55:00"/>
    <s v="Afternoon"/>
    <x v="1"/>
    <x v="0"/>
    <x v="0"/>
  </r>
  <r>
    <x v="811"/>
    <s v="Republic Airline"/>
    <s v="Republic Airline: YX"/>
    <s v="YX"/>
    <n v="20452"/>
    <x v="761"/>
    <x v="7"/>
    <s v="Atlanta, GA"/>
    <s v="CLT"/>
    <s v="Charlotte, NC"/>
    <n v="908"/>
    <n v="902"/>
    <n v="-6"/>
    <n v="20"/>
    <n v="922"/>
    <n v="1004"/>
    <n v="14"/>
    <n v="1028"/>
    <n v="1018"/>
    <n v="-10"/>
    <n v="0"/>
    <n v="0"/>
    <n v="80"/>
    <n v="76"/>
    <n v="42"/>
    <n v="226"/>
    <m/>
    <m/>
    <m/>
    <m/>
    <m/>
    <s v="10:18"/>
    <s v="09:02"/>
    <d v="1899-12-30T01:16:00"/>
    <s v="Morning"/>
    <x v="1"/>
    <x v="5"/>
    <x v="0"/>
  </r>
  <r>
    <x v="812"/>
    <s v="Delta Air Lines Inc."/>
    <s v="Delta Air Lines Inc.: DL"/>
    <s v="DL"/>
    <n v="19790"/>
    <x v="762"/>
    <x v="24"/>
    <s v="Salt Lake City, UT"/>
    <s v="DEN"/>
    <s v="Denver, CO"/>
    <n v="2105"/>
    <n v="2103"/>
    <n v="-2"/>
    <n v="14"/>
    <n v="2117"/>
    <n v="2211"/>
    <n v="11"/>
    <n v="2229"/>
    <n v="2222"/>
    <n v="-7"/>
    <n v="0"/>
    <n v="0"/>
    <n v="84"/>
    <n v="79"/>
    <n v="54"/>
    <n v="391"/>
    <m/>
    <m/>
    <m/>
    <m/>
    <m/>
    <s v="22:22"/>
    <s v="21:03"/>
    <d v="1899-12-30T01:19:00"/>
    <s v="Evening"/>
    <x v="1"/>
    <x v="3"/>
    <x v="0"/>
  </r>
  <r>
    <x v="813"/>
    <s v="American Airlines Inc."/>
    <s v="American Airlines Inc.: AA"/>
    <s v="AA"/>
    <n v="19805"/>
    <x v="763"/>
    <x v="18"/>
    <s v="Dallas/Fort Worth, TX"/>
    <s v="PNS"/>
    <s v="Pensacola, FL"/>
    <n v="1515"/>
    <n v="1624"/>
    <n v="69"/>
    <n v="15"/>
    <n v="1639"/>
    <n v="1801"/>
    <n v="3"/>
    <n v="1707"/>
    <n v="1804"/>
    <n v="57"/>
    <n v="0"/>
    <n v="0"/>
    <n v="112"/>
    <n v="100"/>
    <n v="82"/>
    <n v="604"/>
    <n v="0"/>
    <n v="0"/>
    <n v="0"/>
    <n v="0"/>
    <n v="57"/>
    <s v="18:04"/>
    <s v="16:24"/>
    <d v="1899-12-30T01:40:00"/>
    <s v="Afternoon"/>
    <x v="0"/>
    <x v="5"/>
    <x v="1"/>
  </r>
  <r>
    <x v="814"/>
    <s v="Republic Airline"/>
    <s v="Republic Airline: YX"/>
    <s v="YX"/>
    <n v="20452"/>
    <x v="764"/>
    <x v="54"/>
    <s v="Newark, NJ"/>
    <s v="CMH"/>
    <s v="Columbus, OH"/>
    <n v="1041"/>
    <n v="1038"/>
    <n v="-3"/>
    <n v="33"/>
    <n v="1111"/>
    <n v="1236"/>
    <n v="3"/>
    <n v="1228"/>
    <n v="1239"/>
    <n v="11"/>
    <n v="0"/>
    <n v="0"/>
    <n v="107"/>
    <n v="121"/>
    <n v="85"/>
    <n v="463"/>
    <m/>
    <m/>
    <m/>
    <m/>
    <m/>
    <s v="12:39"/>
    <s v="10:38"/>
    <d v="1899-12-30T02:01:00"/>
    <s v="Morning"/>
    <x v="1"/>
    <x v="6"/>
    <x v="0"/>
  </r>
  <r>
    <x v="815"/>
    <s v="PSA Airlines Inc."/>
    <s v="PSA Airlines Inc.: OH"/>
    <s v="OH"/>
    <n v="20397"/>
    <x v="765"/>
    <x v="19"/>
    <s v="Charlotte, NC"/>
    <s v="AVP"/>
    <s v="Scranton/Wilkes-Barre, PA"/>
    <n v="914"/>
    <n v="924"/>
    <n v="10"/>
    <n v="28"/>
    <n v="952"/>
    <n v="1101"/>
    <n v="6"/>
    <n v="1053"/>
    <n v="1107"/>
    <n v="14"/>
    <n v="0"/>
    <n v="0"/>
    <n v="99"/>
    <n v="103"/>
    <n v="69"/>
    <n v="509"/>
    <m/>
    <m/>
    <m/>
    <m/>
    <m/>
    <s v="11:07"/>
    <s v="09:24"/>
    <d v="1899-12-30T01:43:00"/>
    <s v="Morning"/>
    <x v="0"/>
    <x v="4"/>
    <x v="0"/>
  </r>
  <r>
    <x v="816"/>
    <s v="SkyWest Airlines Inc."/>
    <s v="SkyWest Airlines Inc.: OO"/>
    <s v="OO"/>
    <n v="20304"/>
    <x v="766"/>
    <x v="24"/>
    <s v="Salt Lake City, UT"/>
    <s v="IDA"/>
    <s v="Idaho Falls, ID"/>
    <n v="1710"/>
    <n v="1701"/>
    <n v="-9"/>
    <n v="16"/>
    <n v="1717"/>
    <n v="1757"/>
    <n v="6"/>
    <n v="1817"/>
    <n v="1803"/>
    <n v="-14"/>
    <n v="0"/>
    <n v="0"/>
    <n v="67"/>
    <n v="62"/>
    <n v="40"/>
    <n v="188"/>
    <m/>
    <m/>
    <m/>
    <m/>
    <m/>
    <s v="18:03"/>
    <s v="17:01"/>
    <d v="1899-12-30T01:02:00"/>
    <s v="Afternoon"/>
    <x v="1"/>
    <x v="2"/>
    <x v="0"/>
  </r>
  <r>
    <x v="817"/>
    <s v="Southwest Airlines Co."/>
    <s v="Southwest Airlines Co.: WN"/>
    <s v="WN"/>
    <n v="19393"/>
    <x v="767"/>
    <x v="36"/>
    <s v="New Orleans, LA"/>
    <s v="STL"/>
    <s v="St. Louis, MO"/>
    <n v="1745"/>
    <n v="1743"/>
    <n v="-2"/>
    <n v="10"/>
    <n v="1753"/>
    <n v="1913"/>
    <n v="3"/>
    <n v="1925"/>
    <n v="1916"/>
    <n v="-9"/>
    <n v="0"/>
    <n v="0"/>
    <n v="100"/>
    <n v="93"/>
    <n v="80"/>
    <n v="604"/>
    <m/>
    <m/>
    <m/>
    <m/>
    <m/>
    <s v="19:16"/>
    <s v="17:43"/>
    <d v="1899-12-30T01:33:00"/>
    <s v="Afternoon"/>
    <x v="1"/>
    <x v="1"/>
    <x v="0"/>
  </r>
  <r>
    <x v="818"/>
    <s v="American Airlines Inc."/>
    <s v="American Airlines Inc.: AA"/>
    <s v="AA"/>
    <n v="19805"/>
    <x v="768"/>
    <x v="80"/>
    <s v="Santa Ana, CA"/>
    <s v="DFW"/>
    <s v="Dallas/Fort Worth, TX"/>
    <n v="1452"/>
    <n v="1448"/>
    <n v="-4"/>
    <n v="8"/>
    <n v="1456"/>
    <n v="1923"/>
    <n v="8"/>
    <n v="1950"/>
    <n v="1931"/>
    <n v="-19"/>
    <n v="0"/>
    <n v="0"/>
    <n v="178"/>
    <n v="163"/>
    <n v="147"/>
    <n v="1205"/>
    <m/>
    <m/>
    <m/>
    <m/>
    <m/>
    <s v="19:31"/>
    <s v="14:48"/>
    <d v="1899-12-30T04:43:00"/>
    <s v="Afternoon"/>
    <x v="1"/>
    <x v="3"/>
    <x v="0"/>
  </r>
  <r>
    <x v="819"/>
    <s v="Delta Air Lines Inc."/>
    <s v="Delta Air Lines Inc.: DL"/>
    <s v="DL"/>
    <n v="19790"/>
    <x v="769"/>
    <x v="7"/>
    <s v="Atlanta, GA"/>
    <s v="CLT"/>
    <s v="Charlotte, NC"/>
    <n v="1052"/>
    <n v="1048"/>
    <n v="-4"/>
    <n v="14"/>
    <n v="1102"/>
    <n v="1146"/>
    <n v="12"/>
    <n v="1201"/>
    <n v="1158"/>
    <n v="-3"/>
    <n v="0"/>
    <n v="0"/>
    <n v="69"/>
    <n v="70"/>
    <n v="44"/>
    <n v="226"/>
    <m/>
    <m/>
    <m/>
    <m/>
    <m/>
    <s v="11:58"/>
    <s v="10:48"/>
    <d v="1899-12-30T01:10:00"/>
    <s v="Morning"/>
    <x v="1"/>
    <x v="5"/>
    <x v="0"/>
  </r>
  <r>
    <x v="820"/>
    <s v="SkyWest Airlines Inc."/>
    <s v="SkyWest Airlines Inc.: OO"/>
    <s v="OO"/>
    <n v="20304"/>
    <x v="770"/>
    <x v="59"/>
    <s v="Birmingham, AL"/>
    <s v="LGA"/>
    <s v="New York, NY"/>
    <n v="1106"/>
    <n v="1104"/>
    <n v="-2"/>
    <n v="10"/>
    <n v="1114"/>
    <n v="1406"/>
    <n v="7"/>
    <n v="1431"/>
    <n v="1413"/>
    <n v="-18"/>
    <n v="0"/>
    <n v="0"/>
    <n v="145"/>
    <n v="129"/>
    <n v="112"/>
    <n v="866"/>
    <m/>
    <m/>
    <m/>
    <m/>
    <m/>
    <s v="14:13"/>
    <s v="11:04"/>
    <d v="1899-12-30T03:09:00"/>
    <s v="Morning"/>
    <x v="1"/>
    <x v="1"/>
    <x v="0"/>
  </r>
  <r>
    <x v="821"/>
    <s v="Republic Airline"/>
    <s v="Republic Airline: YX"/>
    <s v="YX"/>
    <n v="20452"/>
    <x v="771"/>
    <x v="42"/>
    <s v="New York, NY"/>
    <s v="ATL"/>
    <s v="Atlanta, GA"/>
    <n v="729"/>
    <n v="724"/>
    <n v="-5"/>
    <n v="17"/>
    <n v="741"/>
    <n v="937"/>
    <n v="11"/>
    <n v="1001"/>
    <n v="948"/>
    <n v="-13"/>
    <n v="0"/>
    <n v="0"/>
    <n v="152"/>
    <n v="144"/>
    <n v="116"/>
    <n v="762"/>
    <m/>
    <m/>
    <m/>
    <m/>
    <m/>
    <s v="09:48"/>
    <s v="07:24"/>
    <d v="1899-12-30T02:24:00"/>
    <s v="Morning"/>
    <x v="1"/>
    <x v="6"/>
    <x v="0"/>
  </r>
  <r>
    <x v="822"/>
    <s v="Alaska Airlines Inc."/>
    <s v="Alaska Airlines Inc.: AS"/>
    <s v="AS"/>
    <n v="19930"/>
    <x v="772"/>
    <x v="61"/>
    <s v="Honolulu, HI"/>
    <s v="LAX"/>
    <s v="Los Angeles, CA"/>
    <n v="1245"/>
    <n v="1700"/>
    <n v="255"/>
    <n v="14"/>
    <n v="1714"/>
    <n v="114"/>
    <n v="8"/>
    <n v="2120"/>
    <n v="122"/>
    <n v="242"/>
    <n v="0"/>
    <n v="0"/>
    <n v="335"/>
    <n v="322"/>
    <n v="300"/>
    <n v="2556"/>
    <n v="0"/>
    <n v="0"/>
    <n v="0"/>
    <n v="0"/>
    <n v="242"/>
    <s v="01:22"/>
    <s v="17:00"/>
    <n v="-0.65138888888888891"/>
    <s v="Afternoon"/>
    <x v="0"/>
    <x v="0"/>
    <x v="1"/>
  </r>
  <r>
    <x v="823"/>
    <s v="Frontier Airlines Inc."/>
    <s v="Frontier Airlines Inc.: F9"/>
    <s v="F9"/>
    <n v="20436"/>
    <x v="773"/>
    <x v="5"/>
    <s v="Houston, TX"/>
    <s v="PHX"/>
    <s v="Phoenix, AZ"/>
    <n v="1654"/>
    <n v="1651"/>
    <n v="-3"/>
    <n v="14"/>
    <n v="1705"/>
    <n v="1717"/>
    <n v="9"/>
    <n v="1747"/>
    <n v="1726"/>
    <n v="-21"/>
    <n v="0"/>
    <n v="0"/>
    <n v="173"/>
    <n v="155"/>
    <n v="132"/>
    <n v="1009"/>
    <m/>
    <m/>
    <m/>
    <m/>
    <m/>
    <s v="17:26"/>
    <s v="16:51"/>
    <d v="1899-12-30T00:35:00"/>
    <s v="Afternoon"/>
    <x v="1"/>
    <x v="5"/>
    <x v="0"/>
  </r>
  <r>
    <x v="824"/>
    <s v="Spirit Air Lines"/>
    <s v="Spirit Air Lines: NK"/>
    <s v="NK"/>
    <n v="20416"/>
    <x v="774"/>
    <x v="7"/>
    <s v="Atlanta, GA"/>
    <s v="ORD"/>
    <s v="Chicago, IL"/>
    <n v="1400"/>
    <n v="1429"/>
    <n v="29"/>
    <n v="11"/>
    <n v="1440"/>
    <n v="1515"/>
    <n v="6"/>
    <n v="1502"/>
    <n v="1521"/>
    <n v="19"/>
    <n v="0"/>
    <n v="0"/>
    <n v="122"/>
    <n v="112"/>
    <n v="95"/>
    <n v="606"/>
    <n v="0"/>
    <n v="0"/>
    <n v="19"/>
    <n v="0"/>
    <n v="0"/>
    <s v="15:21"/>
    <s v="14:29"/>
    <d v="1899-12-30T00:52:00"/>
    <s v="Afternoon"/>
    <x v="0"/>
    <x v="3"/>
    <x v="1"/>
  </r>
  <r>
    <x v="825"/>
    <s v="American Airlines Inc."/>
    <s v="American Airlines Inc.: AA"/>
    <s v="AA"/>
    <n v="19805"/>
    <x v="775"/>
    <x v="20"/>
    <s v="Chicago, IL"/>
    <s v="LGA"/>
    <s v="New York, NY"/>
    <n v="1730"/>
    <n v="1739"/>
    <n v="9"/>
    <n v="23"/>
    <n v="1802"/>
    <n v="2037"/>
    <n v="7"/>
    <n v="2037"/>
    <n v="2044"/>
    <n v="7"/>
    <n v="0"/>
    <n v="0"/>
    <n v="127"/>
    <n v="125"/>
    <n v="95"/>
    <n v="733"/>
    <m/>
    <m/>
    <m/>
    <m/>
    <m/>
    <s v="20:44"/>
    <s v="17:39"/>
    <d v="1899-12-30T03:05:00"/>
    <s v="Afternoon"/>
    <x v="0"/>
    <x v="3"/>
    <x v="0"/>
  </r>
  <r>
    <x v="826"/>
    <s v="American Airlines Inc."/>
    <s v="American Airlines Inc.: AA"/>
    <s v="AA"/>
    <n v="19805"/>
    <x v="776"/>
    <x v="18"/>
    <s v="Dallas/Fort Worth, TX"/>
    <s v="SJC"/>
    <s v="San Jose, CA"/>
    <n v="1855"/>
    <n v="1848"/>
    <n v="-7"/>
    <n v="18"/>
    <n v="1906"/>
    <n v="2021"/>
    <n v="4"/>
    <n v="2037"/>
    <n v="2025"/>
    <n v="-12"/>
    <n v="0"/>
    <n v="0"/>
    <n v="222"/>
    <n v="217"/>
    <n v="195"/>
    <n v="1438"/>
    <m/>
    <m/>
    <m/>
    <m/>
    <m/>
    <s v="20:25"/>
    <s v="18:48"/>
    <d v="1899-12-30T01:37:00"/>
    <s v="Evening"/>
    <x v="1"/>
    <x v="2"/>
    <x v="0"/>
  </r>
  <r>
    <x v="827"/>
    <s v="Southwest Airlines Co."/>
    <s v="Southwest Airlines Co.: WN"/>
    <s v="WN"/>
    <n v="19393"/>
    <x v="589"/>
    <x v="21"/>
    <s v="Las Vegas, NV"/>
    <s v="SAN"/>
    <s v="San Diego, CA"/>
    <n v="2205"/>
    <n v="2205"/>
    <n v="0"/>
    <n v="16"/>
    <n v="2221"/>
    <n v="2304"/>
    <n v="3"/>
    <n v="2310"/>
    <n v="2307"/>
    <n v="-3"/>
    <n v="0"/>
    <n v="0"/>
    <n v="65"/>
    <n v="62"/>
    <n v="43"/>
    <n v="258"/>
    <m/>
    <m/>
    <m/>
    <m/>
    <m/>
    <s v="23:07"/>
    <s v="22:05"/>
    <d v="1899-12-30T01:02:00"/>
    <s v="Evening"/>
    <x v="1"/>
    <x v="1"/>
    <x v="0"/>
  </r>
  <r>
    <x v="828"/>
    <s v="PSA Airlines Inc."/>
    <s v="PSA Airlines Inc.: OH"/>
    <s v="OH"/>
    <n v="20397"/>
    <x v="777"/>
    <x v="147"/>
    <s v="Norfolk, VA"/>
    <s v="PHL"/>
    <s v="Philadelphia, PA"/>
    <n v="825"/>
    <n v="0"/>
    <n v="0"/>
    <m/>
    <m/>
    <m/>
    <m/>
    <n v="931"/>
    <n v="0"/>
    <n v="0"/>
    <n v="1"/>
    <n v="0"/>
    <n v="66"/>
    <m/>
    <m/>
    <n v="212"/>
    <m/>
    <m/>
    <m/>
    <m/>
    <m/>
    <s v="00:00"/>
    <s v="00:00"/>
    <d v="1899-12-30T00:00:00"/>
    <s v="Night"/>
    <x v="0"/>
    <x v="3"/>
    <x v="0"/>
  </r>
  <r>
    <x v="829"/>
    <s v="Republic Airline"/>
    <s v="Republic Airline: YX"/>
    <s v="YX"/>
    <n v="20452"/>
    <x v="778"/>
    <x v="31"/>
    <s v="Boston, MA"/>
    <s v="MCI"/>
    <s v="Kansas City, MO"/>
    <n v="1715"/>
    <n v="1711"/>
    <n v="-4"/>
    <n v="18"/>
    <n v="1729"/>
    <n v="1919"/>
    <n v="5"/>
    <n v="1946"/>
    <n v="1924"/>
    <n v="-22"/>
    <n v="0"/>
    <n v="0"/>
    <n v="211"/>
    <n v="193"/>
    <n v="170"/>
    <n v="1256"/>
    <m/>
    <m/>
    <m/>
    <m/>
    <m/>
    <s v="19:24"/>
    <s v="17:11"/>
    <d v="1899-12-30T02:13:00"/>
    <s v="Afternoon"/>
    <x v="1"/>
    <x v="0"/>
    <x v="0"/>
  </r>
  <r>
    <x v="830"/>
    <s v="Spirit Air Lines"/>
    <s v="Spirit Air Lines: NK"/>
    <s v="NK"/>
    <n v="20416"/>
    <x v="779"/>
    <x v="77"/>
    <s v="Fort Myers, FL"/>
    <s v="DTW"/>
    <s v="Detroit, MI"/>
    <n v="1620"/>
    <n v="0"/>
    <n v="0"/>
    <m/>
    <m/>
    <m/>
    <m/>
    <n v="1917"/>
    <n v="0"/>
    <n v="0"/>
    <n v="1"/>
    <n v="0"/>
    <n v="177"/>
    <m/>
    <m/>
    <n v="1084"/>
    <m/>
    <m/>
    <m/>
    <m/>
    <m/>
    <s v="00:00"/>
    <s v="00:00"/>
    <d v="1899-12-30T00:00:00"/>
    <s v="Night"/>
    <x v="0"/>
    <x v="3"/>
    <x v="0"/>
  </r>
  <r>
    <x v="831"/>
    <s v="SkyWest Airlines Inc."/>
    <s v="SkyWest Airlines Inc.: OO"/>
    <s v="OO"/>
    <n v="20304"/>
    <x v="780"/>
    <x v="160"/>
    <s v="Casper, WY"/>
    <s v="DEN"/>
    <s v="Denver, CO"/>
    <n v="742"/>
    <n v="739"/>
    <n v="-3"/>
    <n v="47"/>
    <n v="826"/>
    <n v="910"/>
    <n v="4"/>
    <n v="859"/>
    <n v="914"/>
    <n v="15"/>
    <n v="0"/>
    <n v="0"/>
    <n v="77"/>
    <n v="95"/>
    <n v="44"/>
    <n v="230"/>
    <n v="15"/>
    <n v="0"/>
    <n v="0"/>
    <n v="0"/>
    <n v="0"/>
    <s v="09:14"/>
    <s v="07:39"/>
    <d v="1899-12-30T01:35:00"/>
    <s v="Morning"/>
    <x v="1"/>
    <x v="3"/>
    <x v="0"/>
  </r>
  <r>
    <x v="832"/>
    <s v="Southwest Airlines Co."/>
    <s v="Southwest Airlines Co.: WN"/>
    <s v="WN"/>
    <n v="19393"/>
    <x v="781"/>
    <x v="21"/>
    <s v="Las Vegas, NV"/>
    <s v="OKC"/>
    <s v="Oklahoma City, OK"/>
    <n v="1715"/>
    <n v="1735"/>
    <n v="20"/>
    <n v="11"/>
    <n v="1746"/>
    <n v="2144"/>
    <n v="4"/>
    <n v="2135"/>
    <n v="2148"/>
    <n v="13"/>
    <n v="0"/>
    <n v="0"/>
    <n v="140"/>
    <n v="133"/>
    <n v="118"/>
    <n v="986"/>
    <m/>
    <m/>
    <m/>
    <m/>
    <m/>
    <s v="21:48"/>
    <s v="17:35"/>
    <d v="1899-12-30T04:13:00"/>
    <s v="Afternoon"/>
    <x v="0"/>
    <x v="4"/>
    <x v="0"/>
  </r>
  <r>
    <x v="833"/>
    <s v="Delta Air Lines Inc."/>
    <s v="Delta Air Lines Inc.: DL"/>
    <s v="DL"/>
    <n v="19790"/>
    <x v="782"/>
    <x v="17"/>
    <s v="Grand Rapids, MI"/>
    <s v="DTW"/>
    <s v="Detroit, MI"/>
    <n v="529"/>
    <n v="530"/>
    <n v="1"/>
    <n v="12"/>
    <n v="542"/>
    <n v="612"/>
    <n v="9"/>
    <n v="627"/>
    <n v="621"/>
    <n v="-6"/>
    <n v="0"/>
    <n v="0"/>
    <n v="58"/>
    <n v="51"/>
    <n v="30"/>
    <n v="120"/>
    <m/>
    <m/>
    <m/>
    <m/>
    <m/>
    <s v="06:21"/>
    <s v="05:30"/>
    <d v="1899-12-30T00:51:00"/>
    <s v="Night"/>
    <x v="1"/>
    <x v="3"/>
    <x v="0"/>
  </r>
  <r>
    <x v="834"/>
    <s v="Southwest Airlines Co."/>
    <s v="Southwest Airlines Co.: WN"/>
    <s v="WN"/>
    <n v="19393"/>
    <x v="783"/>
    <x v="106"/>
    <s v="Oakland, CA"/>
    <s v="BOI"/>
    <s v="Boise, ID"/>
    <n v="1105"/>
    <n v="0"/>
    <n v="0"/>
    <m/>
    <m/>
    <m/>
    <m/>
    <n v="1340"/>
    <n v="0"/>
    <n v="0"/>
    <n v="1"/>
    <n v="0"/>
    <n v="95"/>
    <m/>
    <m/>
    <n v="512"/>
    <m/>
    <m/>
    <m/>
    <m/>
    <m/>
    <s v="00:00"/>
    <s v="00:00"/>
    <d v="1899-12-30T00:00:00"/>
    <s v="Night"/>
    <x v="0"/>
    <x v="3"/>
    <x v="0"/>
  </r>
  <r>
    <x v="835"/>
    <s v="Delta Air Lines Inc."/>
    <s v="Delta Air Lines Inc.: DL"/>
    <s v="DL"/>
    <n v="19790"/>
    <x v="784"/>
    <x v="29"/>
    <s v="San Francisco, CA"/>
    <s v="MSP"/>
    <s v="Minneapolis, MN"/>
    <n v="25"/>
    <n v="27"/>
    <n v="2"/>
    <n v="9"/>
    <n v="36"/>
    <n v="544"/>
    <n v="3"/>
    <n v="612"/>
    <n v="547"/>
    <n v="-25"/>
    <n v="0"/>
    <n v="0"/>
    <n v="227"/>
    <n v="200"/>
    <n v="188"/>
    <n v="1589"/>
    <m/>
    <m/>
    <m/>
    <m/>
    <m/>
    <s v="05:47"/>
    <s v="00:27"/>
    <d v="1899-12-30T05:20:00"/>
    <s v="Night"/>
    <x v="1"/>
    <x v="1"/>
    <x v="0"/>
  </r>
  <r>
    <x v="836"/>
    <s v="United Air Lines Inc."/>
    <s v="United Air Lines Inc.: UA"/>
    <s v="UA"/>
    <n v="19977"/>
    <x v="425"/>
    <x v="161"/>
    <s v="Spokane, WA"/>
    <s v="DEN"/>
    <s v="Denver, CO"/>
    <n v="535"/>
    <n v="521"/>
    <n v="-14"/>
    <n v="22"/>
    <n v="543"/>
    <n v="838"/>
    <n v="15"/>
    <n v="903"/>
    <n v="853"/>
    <n v="-10"/>
    <n v="0"/>
    <n v="0"/>
    <n v="148"/>
    <n v="152"/>
    <n v="115"/>
    <n v="836"/>
    <m/>
    <m/>
    <m/>
    <m/>
    <m/>
    <s v="08:53"/>
    <s v="05:21"/>
    <d v="1899-12-30T03:32:00"/>
    <s v="Night"/>
    <x v="1"/>
    <x v="2"/>
    <x v="0"/>
  </r>
  <r>
    <x v="837"/>
    <s v="American Airlines Inc."/>
    <s v="American Airlines Inc.: AA"/>
    <s v="AA"/>
    <n v="19805"/>
    <x v="724"/>
    <x v="101"/>
    <s v="Valparaiso, FL"/>
    <s v="DFW"/>
    <s v="Dallas/Fort Worth, TX"/>
    <n v="1330"/>
    <n v="1329"/>
    <n v="-1"/>
    <n v="14"/>
    <n v="1343"/>
    <n v="1516"/>
    <n v="11"/>
    <n v="1544"/>
    <n v="1527"/>
    <n v="-17"/>
    <n v="0"/>
    <n v="0"/>
    <n v="134"/>
    <n v="118"/>
    <n v="93"/>
    <n v="641"/>
    <m/>
    <m/>
    <m/>
    <m/>
    <m/>
    <s v="15:27"/>
    <s v="13:29"/>
    <d v="1899-12-30T01:58:00"/>
    <s v="Afternoon"/>
    <x v="1"/>
    <x v="1"/>
    <x v="0"/>
  </r>
  <r>
    <x v="838"/>
    <s v="American Airlines Inc."/>
    <s v="American Airlines Inc.: AA"/>
    <s v="AA"/>
    <n v="19805"/>
    <x v="785"/>
    <x v="52"/>
    <s v="Richmond, VA"/>
    <s v="CLT"/>
    <s v="Charlotte, NC"/>
    <n v="1816"/>
    <n v="1804"/>
    <n v="-12"/>
    <n v="15"/>
    <n v="1819"/>
    <n v="1912"/>
    <n v="5"/>
    <n v="1945"/>
    <n v="1917"/>
    <n v="-28"/>
    <n v="0"/>
    <n v="0"/>
    <n v="89"/>
    <n v="73"/>
    <n v="53"/>
    <n v="257"/>
    <m/>
    <m/>
    <m/>
    <m/>
    <m/>
    <s v="19:17"/>
    <s v="18:04"/>
    <d v="1899-12-30T01:13:00"/>
    <s v="Evening"/>
    <x v="1"/>
    <x v="6"/>
    <x v="0"/>
  </r>
  <r>
    <x v="839"/>
    <s v="Republic Airline"/>
    <s v="Republic Airline: YX"/>
    <s v="YX"/>
    <n v="20452"/>
    <x v="786"/>
    <x v="19"/>
    <s v="Charlotte, NC"/>
    <s v="JFK"/>
    <s v="New York, NY"/>
    <n v="1807"/>
    <n v="1805"/>
    <n v="-2"/>
    <n v="29"/>
    <n v="1834"/>
    <n v="1950"/>
    <n v="40"/>
    <n v="2027"/>
    <n v="2030"/>
    <n v="3"/>
    <n v="0"/>
    <n v="0"/>
    <n v="140"/>
    <n v="145"/>
    <n v="76"/>
    <n v="541"/>
    <m/>
    <m/>
    <m/>
    <m/>
    <m/>
    <s v="20:30"/>
    <s v="18:05"/>
    <d v="1899-12-30T02:25:00"/>
    <s v="Evening"/>
    <x v="1"/>
    <x v="2"/>
    <x v="0"/>
  </r>
  <r>
    <x v="840"/>
    <s v="Spirit Air Lines"/>
    <s v="Spirit Air Lines: NK"/>
    <s v="NK"/>
    <n v="20416"/>
    <x v="732"/>
    <x v="36"/>
    <s v="New Orleans, LA"/>
    <s v="DTW"/>
    <s v="Detroit, MI"/>
    <n v="910"/>
    <n v="858"/>
    <n v="-12"/>
    <n v="16"/>
    <n v="914"/>
    <n v="1215"/>
    <n v="8"/>
    <n v="1240"/>
    <n v="1223"/>
    <n v="-17"/>
    <n v="0"/>
    <n v="0"/>
    <n v="150"/>
    <n v="145"/>
    <n v="121"/>
    <n v="926"/>
    <m/>
    <m/>
    <m/>
    <m/>
    <m/>
    <s v="12:23"/>
    <s v="08:58"/>
    <d v="1899-12-30T03:25:00"/>
    <s v="Morning"/>
    <x v="1"/>
    <x v="0"/>
    <x v="0"/>
  </r>
  <r>
    <x v="841"/>
    <s v="Endeavor Air Inc."/>
    <s v="Endeavor Air Inc.: 9E"/>
    <s v="9E"/>
    <n v="20363"/>
    <x v="787"/>
    <x v="97"/>
    <s v="Chattanooga, TN"/>
    <s v="ATL"/>
    <s v="Atlanta, GA"/>
    <n v="1830"/>
    <n v="1825"/>
    <n v="-5"/>
    <n v="20"/>
    <n v="1845"/>
    <n v="1911"/>
    <n v="8"/>
    <n v="1926"/>
    <n v="1919"/>
    <n v="-7"/>
    <n v="0"/>
    <n v="0"/>
    <n v="56"/>
    <n v="54"/>
    <n v="26"/>
    <n v="106"/>
    <m/>
    <m/>
    <m/>
    <m/>
    <m/>
    <s v="19:19"/>
    <s v="18:25"/>
    <d v="1899-12-30T00:54:00"/>
    <s v="Evening"/>
    <x v="1"/>
    <x v="1"/>
    <x v="0"/>
  </r>
  <r>
    <x v="842"/>
    <s v="Delta Air Lines Inc."/>
    <s v="Delta Air Lines Inc.: DL"/>
    <s v="DL"/>
    <n v="19790"/>
    <x v="131"/>
    <x v="49"/>
    <s v="Billings, MT"/>
    <s v="SLC"/>
    <s v="Salt Lake City, UT"/>
    <n v="1305"/>
    <n v="1255"/>
    <n v="-10"/>
    <n v="12"/>
    <n v="1307"/>
    <n v="1404"/>
    <n v="9"/>
    <n v="1427"/>
    <n v="1413"/>
    <n v="-14"/>
    <n v="0"/>
    <n v="0"/>
    <n v="82"/>
    <n v="78"/>
    <n v="57"/>
    <n v="387"/>
    <m/>
    <m/>
    <m/>
    <m/>
    <m/>
    <s v="14:13"/>
    <s v="12:55"/>
    <d v="1899-12-30T01:18:00"/>
    <s v="Afternoon"/>
    <x v="1"/>
    <x v="3"/>
    <x v="0"/>
  </r>
  <r>
    <x v="843"/>
    <s v="American Airlines Inc."/>
    <s v="American Airlines Inc.: AA"/>
    <s v="AA"/>
    <n v="19805"/>
    <x v="708"/>
    <x v="18"/>
    <s v="Dallas/Fort Worth, TX"/>
    <s v="CMH"/>
    <s v="Columbus, OH"/>
    <n v="1359"/>
    <n v="1444"/>
    <n v="45"/>
    <n v="9"/>
    <n v="1453"/>
    <n v="1751"/>
    <n v="5"/>
    <n v="1725"/>
    <n v="1756"/>
    <n v="31"/>
    <n v="0"/>
    <n v="0"/>
    <n v="146"/>
    <n v="132"/>
    <n v="118"/>
    <n v="926"/>
    <n v="31"/>
    <n v="0"/>
    <n v="0"/>
    <n v="0"/>
    <n v="0"/>
    <s v="17:56"/>
    <s v="14:44"/>
    <d v="1899-12-30T03:12:00"/>
    <s v="Afternoon"/>
    <x v="0"/>
    <x v="3"/>
    <x v="1"/>
  </r>
  <r>
    <x v="844"/>
    <s v="JetBlue Airways"/>
    <s v="JetBlue Airways: B6"/>
    <s v="B6"/>
    <n v="20409"/>
    <x v="788"/>
    <x v="134"/>
    <s v="Ontario, CA"/>
    <s v="JFK"/>
    <s v="New York, NY"/>
    <n v="2359"/>
    <n v="5"/>
    <n v="6"/>
    <n v="11"/>
    <n v="16"/>
    <n v="813"/>
    <n v="12"/>
    <n v="818"/>
    <n v="825"/>
    <n v="7"/>
    <n v="0"/>
    <n v="0"/>
    <n v="319"/>
    <n v="320"/>
    <n v="297"/>
    <n v="2429"/>
    <m/>
    <m/>
    <m/>
    <m/>
    <m/>
    <s v="08:25"/>
    <s v="00:05"/>
    <d v="1899-12-30T08:20:00"/>
    <s v="Night"/>
    <x v="0"/>
    <x v="5"/>
    <x v="0"/>
  </r>
  <r>
    <x v="845"/>
    <s v="Alaska Airlines Inc."/>
    <s v="Alaska Airlines Inc.: AS"/>
    <s v="AS"/>
    <n v="19930"/>
    <x v="789"/>
    <x v="6"/>
    <s v="Seattle, WA"/>
    <s v="FLL"/>
    <s v="Fort Lauderdale, FL"/>
    <n v="910"/>
    <n v="902"/>
    <n v="-8"/>
    <n v="14"/>
    <n v="916"/>
    <n v="1735"/>
    <n v="4"/>
    <n v="1750"/>
    <n v="1739"/>
    <n v="-11"/>
    <n v="0"/>
    <n v="0"/>
    <n v="340"/>
    <n v="337"/>
    <n v="319"/>
    <n v="2717"/>
    <m/>
    <m/>
    <m/>
    <m/>
    <m/>
    <s v="17:39"/>
    <s v="09:02"/>
    <d v="1899-12-30T08:37:00"/>
    <s v="Morning"/>
    <x v="1"/>
    <x v="2"/>
    <x v="0"/>
  </r>
  <r>
    <x v="846"/>
    <s v="Southwest Airlines Co."/>
    <s v="Southwest Airlines Co.: WN"/>
    <s v="WN"/>
    <n v="19393"/>
    <x v="790"/>
    <x v="12"/>
    <s v="Baltimore, MD"/>
    <s v="FLL"/>
    <s v="Fort Lauderdale, FL"/>
    <n v="740"/>
    <n v="738"/>
    <n v="-2"/>
    <n v="18"/>
    <n v="756"/>
    <n v="1004"/>
    <n v="5"/>
    <n v="1030"/>
    <n v="1009"/>
    <n v="-21"/>
    <n v="0"/>
    <n v="0"/>
    <n v="170"/>
    <n v="151"/>
    <n v="128"/>
    <n v="925"/>
    <m/>
    <m/>
    <m/>
    <m/>
    <m/>
    <s v="10:09"/>
    <s v="07:38"/>
    <d v="1899-12-30T02:31:00"/>
    <s v="Morning"/>
    <x v="1"/>
    <x v="5"/>
    <x v="0"/>
  </r>
  <r>
    <x v="847"/>
    <s v="Southwest Airlines Co."/>
    <s v="Southwest Airlines Co.: WN"/>
    <s v="WN"/>
    <n v="19393"/>
    <x v="791"/>
    <x v="95"/>
    <s v="Providence, RI"/>
    <s v="DCA"/>
    <s v="Washington, DC"/>
    <n v="655"/>
    <n v="652"/>
    <n v="-3"/>
    <n v="10"/>
    <n v="702"/>
    <n v="807"/>
    <n v="6"/>
    <n v="825"/>
    <n v="813"/>
    <n v="-12"/>
    <n v="0"/>
    <n v="0"/>
    <n v="90"/>
    <n v="81"/>
    <n v="65"/>
    <n v="356"/>
    <m/>
    <m/>
    <m/>
    <m/>
    <m/>
    <s v="08:13"/>
    <s v="06:52"/>
    <d v="1899-12-30T01:21:00"/>
    <s v="Morning"/>
    <x v="1"/>
    <x v="4"/>
    <x v="0"/>
  </r>
  <r>
    <x v="848"/>
    <s v="Delta Air Lines Inc."/>
    <s v="Delta Air Lines Inc.: DL"/>
    <s v="DL"/>
    <n v="19790"/>
    <x v="792"/>
    <x v="41"/>
    <s v="Tampa, FL"/>
    <s v="BOS"/>
    <s v="Boston, MA"/>
    <n v="1150"/>
    <n v="1142"/>
    <n v="-8"/>
    <n v="15"/>
    <n v="1157"/>
    <n v="1422"/>
    <n v="10"/>
    <n v="1449"/>
    <n v="1432"/>
    <n v="-17"/>
    <n v="0"/>
    <n v="0"/>
    <n v="179"/>
    <n v="170"/>
    <n v="145"/>
    <n v="1185"/>
    <m/>
    <m/>
    <m/>
    <m/>
    <m/>
    <s v="14:32"/>
    <s v="11:42"/>
    <d v="1899-12-30T02:50:00"/>
    <s v="Morning"/>
    <x v="1"/>
    <x v="3"/>
    <x v="0"/>
  </r>
  <r>
    <x v="849"/>
    <s v="American Airlines Inc."/>
    <s v="American Airlines Inc.: AA"/>
    <s v="AA"/>
    <n v="19805"/>
    <x v="793"/>
    <x v="19"/>
    <s v="Charlotte, NC"/>
    <s v="BOS"/>
    <s v="Boston, MA"/>
    <n v="1323"/>
    <n v="1318"/>
    <n v="-5"/>
    <n v="19"/>
    <n v="1337"/>
    <n v="1513"/>
    <n v="5"/>
    <n v="1536"/>
    <n v="1518"/>
    <n v="-18"/>
    <n v="0"/>
    <n v="0"/>
    <n v="133"/>
    <n v="120"/>
    <n v="96"/>
    <n v="728"/>
    <m/>
    <m/>
    <m/>
    <m/>
    <m/>
    <s v="15:18"/>
    <s v="13:18"/>
    <d v="1899-12-30T02:00:00"/>
    <s v="Afternoon"/>
    <x v="1"/>
    <x v="5"/>
    <x v="0"/>
  </r>
  <r>
    <x v="850"/>
    <s v="SkyWest Airlines Inc."/>
    <s v="SkyWest Airlines Inc.: OO"/>
    <s v="OO"/>
    <n v="20304"/>
    <x v="794"/>
    <x v="24"/>
    <s v="Salt Lake City, UT"/>
    <s v="CPR"/>
    <s v="Casper, WY"/>
    <n v="945"/>
    <n v="952"/>
    <n v="7"/>
    <n v="19"/>
    <n v="1011"/>
    <n v="1100"/>
    <n v="4"/>
    <n v="1118"/>
    <n v="1104"/>
    <n v="-14"/>
    <n v="0"/>
    <n v="0"/>
    <n v="93"/>
    <n v="72"/>
    <n v="49"/>
    <n v="320"/>
    <m/>
    <m/>
    <m/>
    <m/>
    <m/>
    <s v="11:04"/>
    <s v="09:52"/>
    <d v="1899-12-30T01:12:00"/>
    <s v="Morning"/>
    <x v="1"/>
    <x v="4"/>
    <x v="0"/>
  </r>
  <r>
    <x v="851"/>
    <s v="Delta Air Lines Inc."/>
    <s v="Delta Air Lines Inc.: DL"/>
    <s v="DL"/>
    <n v="19790"/>
    <x v="795"/>
    <x v="1"/>
    <s v="Minneapolis, MN"/>
    <s v="MCI"/>
    <s v="Kansas City, MO"/>
    <n v="1610"/>
    <n v="1604"/>
    <n v="-6"/>
    <n v="14"/>
    <n v="1618"/>
    <n v="1715"/>
    <n v="5"/>
    <n v="1739"/>
    <n v="1720"/>
    <n v="-19"/>
    <n v="0"/>
    <n v="0"/>
    <n v="89"/>
    <n v="76"/>
    <n v="57"/>
    <n v="393"/>
    <m/>
    <m/>
    <m/>
    <m/>
    <m/>
    <s v="17:20"/>
    <s v="16:04"/>
    <d v="1899-12-30T01:16:00"/>
    <s v="Afternoon"/>
    <x v="1"/>
    <x v="5"/>
    <x v="0"/>
  </r>
  <r>
    <x v="852"/>
    <s v="American Airlines Inc."/>
    <s v="American Airlines Inc.: AA"/>
    <s v="AA"/>
    <n v="19805"/>
    <x v="796"/>
    <x v="42"/>
    <s v="New York, NY"/>
    <s v="DFW"/>
    <s v="Dallas/Fort Worth, TX"/>
    <n v="730"/>
    <n v="729"/>
    <n v="-1"/>
    <n v="71"/>
    <n v="840"/>
    <n v="1115"/>
    <n v="14"/>
    <n v="1030"/>
    <n v="1129"/>
    <n v="59"/>
    <n v="0"/>
    <n v="0"/>
    <n v="240"/>
    <n v="300"/>
    <n v="215"/>
    <n v="1389"/>
    <n v="0"/>
    <n v="0"/>
    <n v="59"/>
    <n v="0"/>
    <n v="0"/>
    <s v="11:29"/>
    <s v="07:29"/>
    <d v="1899-12-30T04:00:00"/>
    <s v="Morning"/>
    <x v="1"/>
    <x v="0"/>
    <x v="1"/>
  </r>
  <r>
    <x v="853"/>
    <s v="American Airlines Inc."/>
    <s v="American Airlines Inc.: AA"/>
    <s v="AA"/>
    <n v="19805"/>
    <x v="183"/>
    <x v="10"/>
    <s v="Hartford, CT"/>
    <s v="CLT"/>
    <s v="Charlotte, NC"/>
    <n v="1337"/>
    <n v="1335"/>
    <n v="-2"/>
    <n v="12"/>
    <n v="1347"/>
    <n v="1528"/>
    <n v="5"/>
    <n v="1546"/>
    <n v="1533"/>
    <n v="-13"/>
    <n v="0"/>
    <n v="0"/>
    <n v="129"/>
    <n v="118"/>
    <n v="101"/>
    <n v="644"/>
    <m/>
    <m/>
    <m/>
    <m/>
    <m/>
    <s v="15:33"/>
    <s v="13:35"/>
    <d v="1899-12-30T01:58:00"/>
    <s v="Afternoon"/>
    <x v="1"/>
    <x v="5"/>
    <x v="0"/>
  </r>
  <r>
    <x v="854"/>
    <s v="SkyWest Airlines Inc."/>
    <s v="SkyWest Airlines Inc.: OO"/>
    <s v="OO"/>
    <n v="20304"/>
    <x v="797"/>
    <x v="1"/>
    <s v="Minneapolis, MN"/>
    <s v="FSD"/>
    <s v="Sioux Falls, SD"/>
    <n v="1615"/>
    <n v="1615"/>
    <n v="0"/>
    <n v="21"/>
    <n v="1636"/>
    <n v="1711"/>
    <n v="5"/>
    <n v="1717"/>
    <n v="1716"/>
    <n v="-1"/>
    <n v="0"/>
    <n v="0"/>
    <n v="62"/>
    <n v="61"/>
    <n v="35"/>
    <n v="196"/>
    <m/>
    <m/>
    <m/>
    <m/>
    <m/>
    <s v="17:16"/>
    <s v="16:15"/>
    <d v="1899-12-30T01:01:00"/>
    <s v="Afternoon"/>
    <x v="1"/>
    <x v="2"/>
    <x v="0"/>
  </r>
  <r>
    <x v="855"/>
    <s v="Endeavor Air Inc."/>
    <s v="Endeavor Air Inc.: 9E"/>
    <s v="9E"/>
    <n v="20363"/>
    <x v="798"/>
    <x v="162"/>
    <s v="Jackson/Vicksburg, MS"/>
    <s v="ATL"/>
    <s v="Atlanta, GA"/>
    <n v="1425"/>
    <n v="1420"/>
    <n v="-5"/>
    <n v="8"/>
    <n v="1428"/>
    <n v="1617"/>
    <n v="4"/>
    <n v="1651"/>
    <n v="1621"/>
    <n v="-30"/>
    <n v="0"/>
    <n v="0"/>
    <n v="86"/>
    <n v="61"/>
    <n v="49"/>
    <n v="341"/>
    <m/>
    <m/>
    <m/>
    <m/>
    <m/>
    <s v="16:21"/>
    <s v="14:20"/>
    <d v="1899-12-30T02:01:00"/>
    <s v="Afternoon"/>
    <x v="1"/>
    <x v="3"/>
    <x v="0"/>
  </r>
  <r>
    <x v="856"/>
    <s v="Southwest Airlines Co."/>
    <s v="Southwest Airlines Co.: WN"/>
    <s v="WN"/>
    <n v="19393"/>
    <x v="294"/>
    <x v="42"/>
    <s v="New York, NY"/>
    <s v="MDW"/>
    <s v="Chicago, IL"/>
    <n v="1605"/>
    <n v="1703"/>
    <n v="58"/>
    <n v="32"/>
    <n v="1735"/>
    <n v="1828"/>
    <n v="4"/>
    <n v="1735"/>
    <n v="1832"/>
    <n v="57"/>
    <n v="0"/>
    <n v="0"/>
    <n v="150"/>
    <n v="149"/>
    <n v="113"/>
    <n v="725"/>
    <n v="9"/>
    <n v="0"/>
    <n v="0"/>
    <n v="0"/>
    <n v="48"/>
    <s v="18:32"/>
    <s v="17:03"/>
    <d v="1899-12-30T01:29:00"/>
    <s v="Afternoon"/>
    <x v="0"/>
    <x v="0"/>
    <x v="1"/>
  </r>
  <r>
    <x v="857"/>
    <s v="United Air Lines Inc."/>
    <s v="United Air Lines Inc.: UA"/>
    <s v="UA"/>
    <n v="19977"/>
    <x v="430"/>
    <x v="77"/>
    <s v="Fort Myers, FL"/>
    <s v="ORD"/>
    <s v="Chicago, IL"/>
    <n v="1628"/>
    <n v="1625"/>
    <n v="-3"/>
    <n v="11"/>
    <n v="1636"/>
    <n v="1822"/>
    <n v="7"/>
    <n v="1836"/>
    <n v="1829"/>
    <n v="-7"/>
    <n v="0"/>
    <n v="0"/>
    <n v="188"/>
    <n v="184"/>
    <n v="166"/>
    <n v="1120"/>
    <m/>
    <m/>
    <m/>
    <m/>
    <m/>
    <s v="18:29"/>
    <s v="16:25"/>
    <d v="1899-12-30T02:04:00"/>
    <s v="Afternoon"/>
    <x v="1"/>
    <x v="0"/>
    <x v="0"/>
  </r>
  <r>
    <x v="858"/>
    <s v="United Air Lines Inc."/>
    <s v="United Air Lines Inc.: UA"/>
    <s v="UA"/>
    <n v="19977"/>
    <x v="799"/>
    <x v="127"/>
    <s v="Jacksonville, FL"/>
    <s v="IAH"/>
    <s v="Houston, TX"/>
    <n v="730"/>
    <n v="730"/>
    <n v="0"/>
    <n v="14"/>
    <n v="744"/>
    <n v="836"/>
    <n v="3"/>
    <n v="851"/>
    <n v="839"/>
    <n v="-12"/>
    <n v="0"/>
    <n v="0"/>
    <n v="141"/>
    <n v="129"/>
    <n v="112"/>
    <n v="817"/>
    <m/>
    <m/>
    <m/>
    <m/>
    <m/>
    <s v="08:39"/>
    <s v="07:30"/>
    <d v="1899-12-30T01:09:00"/>
    <s v="Morning"/>
    <x v="1"/>
    <x v="5"/>
    <x v="0"/>
  </r>
  <r>
    <x v="859"/>
    <s v="American Airlines Inc."/>
    <s v="American Airlines Inc.: AA"/>
    <s v="AA"/>
    <n v="19805"/>
    <x v="800"/>
    <x v="8"/>
    <s v="Raleigh/Durham, NC"/>
    <s v="CLT"/>
    <s v="Charlotte, NC"/>
    <n v="1624"/>
    <n v="1622"/>
    <n v="-2"/>
    <n v="19"/>
    <n v="1641"/>
    <n v="1715"/>
    <n v="6"/>
    <n v="1731"/>
    <n v="1721"/>
    <n v="-10"/>
    <n v="0"/>
    <n v="0"/>
    <n v="67"/>
    <n v="59"/>
    <n v="34"/>
    <n v="130"/>
    <m/>
    <m/>
    <m/>
    <m/>
    <m/>
    <s v="17:21"/>
    <s v="16:22"/>
    <d v="1899-12-30T00:59:00"/>
    <s v="Afternoon"/>
    <x v="1"/>
    <x v="2"/>
    <x v="0"/>
  </r>
  <r>
    <x v="860"/>
    <s v="Endeavor Air Inc."/>
    <s v="Endeavor Air Inc.: 9E"/>
    <s v="9E"/>
    <n v="20363"/>
    <x v="801"/>
    <x v="7"/>
    <s v="Atlanta, GA"/>
    <s v="BTR"/>
    <s v="Baton Rouge, LA"/>
    <n v="1110"/>
    <n v="1106"/>
    <n v="-4"/>
    <n v="10"/>
    <n v="1116"/>
    <n v="1125"/>
    <n v="3"/>
    <n v="1153"/>
    <n v="1128"/>
    <n v="-25"/>
    <n v="0"/>
    <n v="0"/>
    <n v="103"/>
    <n v="82"/>
    <n v="69"/>
    <n v="448"/>
    <m/>
    <m/>
    <m/>
    <m/>
    <m/>
    <s v="11:28"/>
    <s v="11:06"/>
    <d v="1899-12-30T00:22:00"/>
    <s v="Morning"/>
    <x v="1"/>
    <x v="4"/>
    <x v="0"/>
  </r>
  <r>
    <x v="861"/>
    <s v="Southwest Airlines Co."/>
    <s v="Southwest Airlines Co.: WN"/>
    <s v="WN"/>
    <n v="19393"/>
    <x v="802"/>
    <x v="25"/>
    <s v="Nashville, TN"/>
    <s v="RDU"/>
    <s v="Raleigh/Durham, NC"/>
    <n v="1925"/>
    <n v="1949"/>
    <n v="24"/>
    <n v="11"/>
    <n v="2000"/>
    <n v="2204"/>
    <n v="3"/>
    <n v="2150"/>
    <n v="2207"/>
    <n v="17"/>
    <n v="0"/>
    <n v="0"/>
    <n v="85"/>
    <n v="78"/>
    <n v="64"/>
    <n v="442"/>
    <n v="4"/>
    <n v="0"/>
    <n v="0"/>
    <n v="0"/>
    <n v="13"/>
    <s v="22:07"/>
    <s v="19:49"/>
    <d v="1899-12-30T02:18:00"/>
    <s v="Evening"/>
    <x v="0"/>
    <x v="6"/>
    <x v="1"/>
  </r>
  <r>
    <x v="862"/>
    <s v="Southwest Airlines Co."/>
    <s v="Southwest Airlines Co.: WN"/>
    <s v="WN"/>
    <n v="19393"/>
    <x v="803"/>
    <x v="38"/>
    <s v="St. Louis, MO"/>
    <s v="PNS"/>
    <s v="Pensacola, FL"/>
    <n v="1235"/>
    <n v="1229"/>
    <n v="-6"/>
    <n v="8"/>
    <n v="1237"/>
    <n v="1358"/>
    <n v="3"/>
    <n v="1415"/>
    <n v="1401"/>
    <n v="-14"/>
    <n v="0"/>
    <n v="0"/>
    <n v="100"/>
    <n v="92"/>
    <n v="81"/>
    <n v="598"/>
    <m/>
    <m/>
    <m/>
    <m/>
    <m/>
    <s v="14:01"/>
    <s v="12:29"/>
    <d v="1899-12-30T01:32:00"/>
    <s v="Afternoon"/>
    <x v="1"/>
    <x v="1"/>
    <x v="0"/>
  </r>
  <r>
    <x v="863"/>
    <s v="Delta Air Lines Inc."/>
    <s v="Delta Air Lines Inc.: DL"/>
    <s v="DL"/>
    <n v="19790"/>
    <x v="804"/>
    <x v="7"/>
    <s v="Atlanta, GA"/>
    <s v="MSP"/>
    <s v="Minneapolis, MN"/>
    <n v="2238"/>
    <n v="2236"/>
    <n v="-2"/>
    <n v="22"/>
    <n v="2258"/>
    <n v="2355"/>
    <n v="3"/>
    <n v="20"/>
    <n v="2358"/>
    <n v="-22"/>
    <n v="0"/>
    <n v="0"/>
    <n v="162"/>
    <n v="142"/>
    <n v="117"/>
    <n v="907"/>
    <m/>
    <m/>
    <m/>
    <m/>
    <m/>
    <s v="23:58"/>
    <s v="22:36"/>
    <d v="1899-12-30T01:22:00"/>
    <s v="Evening"/>
    <x v="1"/>
    <x v="6"/>
    <x v="0"/>
  </r>
  <r>
    <x v="864"/>
    <s v="SkyWest Airlines Inc."/>
    <s v="SkyWest Airlines Inc.: OO"/>
    <s v="OO"/>
    <n v="20304"/>
    <x v="805"/>
    <x v="14"/>
    <s v="Sarasota/Bradenton, FL"/>
    <s v="ORD"/>
    <s v="Chicago, IL"/>
    <n v="1835"/>
    <n v="1839"/>
    <n v="4"/>
    <n v="17"/>
    <n v="1856"/>
    <n v="2014"/>
    <n v="7"/>
    <n v="2047"/>
    <n v="2021"/>
    <n v="-26"/>
    <n v="0"/>
    <n v="0"/>
    <n v="192"/>
    <n v="162"/>
    <n v="138"/>
    <n v="1050"/>
    <m/>
    <m/>
    <m/>
    <m/>
    <m/>
    <s v="20:21"/>
    <s v="18:39"/>
    <d v="1899-12-30T01:42:00"/>
    <s v="Evening"/>
    <x v="1"/>
    <x v="4"/>
    <x v="0"/>
  </r>
  <r>
    <x v="865"/>
    <s v="SkyWest Airlines Inc."/>
    <s v="SkyWest Airlines Inc.: OO"/>
    <s v="OO"/>
    <n v="20304"/>
    <x v="806"/>
    <x v="120"/>
    <s v="Colorado Springs, CO"/>
    <s v="IAH"/>
    <s v="Houston, TX"/>
    <n v="1534"/>
    <n v="1541"/>
    <n v="7"/>
    <n v="12"/>
    <n v="1553"/>
    <n v="1842"/>
    <n v="8"/>
    <n v="1850"/>
    <n v="1850"/>
    <n v="0"/>
    <n v="0"/>
    <n v="0"/>
    <n v="136"/>
    <n v="129"/>
    <n v="109"/>
    <n v="809"/>
    <m/>
    <m/>
    <m/>
    <m/>
    <m/>
    <s v="18:50"/>
    <s v="15:41"/>
    <d v="1899-12-30T03:09:00"/>
    <s v="Afternoon"/>
    <x v="0"/>
    <x v="1"/>
    <x v="0"/>
  </r>
  <r>
    <x v="866"/>
    <s v="Southwest Airlines Co."/>
    <s v="Southwest Airlines Co.: WN"/>
    <s v="WN"/>
    <n v="19393"/>
    <x v="807"/>
    <x v="3"/>
    <s v="Washington, DC"/>
    <s v="BNA"/>
    <s v="Nashville, TN"/>
    <n v="640"/>
    <n v="635"/>
    <n v="-5"/>
    <n v="10"/>
    <n v="645"/>
    <n v="708"/>
    <n v="4"/>
    <n v="735"/>
    <n v="712"/>
    <n v="-23"/>
    <n v="0"/>
    <n v="0"/>
    <n v="115"/>
    <n v="97"/>
    <n v="83"/>
    <n v="562"/>
    <m/>
    <m/>
    <m/>
    <m/>
    <m/>
    <s v="07:12"/>
    <s v="06:35"/>
    <d v="1899-12-30T00:37:00"/>
    <s v="Morning"/>
    <x v="1"/>
    <x v="0"/>
    <x v="0"/>
  </r>
  <r>
    <x v="867"/>
    <s v="Envoy Air"/>
    <s v="Envoy Air: MQ"/>
    <s v="MQ"/>
    <n v="20398"/>
    <x v="808"/>
    <x v="20"/>
    <s v="Chicago, IL"/>
    <s v="PIA"/>
    <s v="Peoria, IL"/>
    <n v="2050"/>
    <n v="2046"/>
    <n v="-4"/>
    <n v="33"/>
    <n v="2119"/>
    <n v="2149"/>
    <n v="2"/>
    <n v="2147"/>
    <n v="2151"/>
    <n v="4"/>
    <n v="0"/>
    <n v="0"/>
    <n v="57"/>
    <n v="65"/>
    <n v="30"/>
    <n v="130"/>
    <m/>
    <m/>
    <m/>
    <m/>
    <m/>
    <s v="21:51"/>
    <s v="20:46"/>
    <d v="1899-12-30T01:05:00"/>
    <s v="Evening"/>
    <x v="1"/>
    <x v="6"/>
    <x v="0"/>
  </r>
  <r>
    <x v="868"/>
    <s v="Southwest Airlines Co."/>
    <s v="Southwest Airlines Co.: WN"/>
    <s v="WN"/>
    <n v="19393"/>
    <x v="809"/>
    <x v="10"/>
    <s v="Hartford, CT"/>
    <s v="BWI"/>
    <s v="Baltimore, MD"/>
    <n v="535"/>
    <n v="531"/>
    <n v="-4"/>
    <n v="8"/>
    <n v="539"/>
    <n v="627"/>
    <n v="6"/>
    <n v="655"/>
    <n v="633"/>
    <n v="-22"/>
    <n v="0"/>
    <n v="0"/>
    <n v="80"/>
    <n v="62"/>
    <n v="48"/>
    <n v="283"/>
    <m/>
    <m/>
    <m/>
    <m/>
    <m/>
    <s v="06:33"/>
    <s v="05:31"/>
    <d v="1899-12-30T01:02:00"/>
    <s v="Night"/>
    <x v="1"/>
    <x v="4"/>
    <x v="0"/>
  </r>
  <r>
    <x v="869"/>
    <s v="Republic Airline"/>
    <s v="Republic Airline: YX"/>
    <s v="YX"/>
    <n v="20452"/>
    <x v="810"/>
    <x v="94"/>
    <s v="Oklahoma City, OK"/>
    <s v="DCA"/>
    <s v="Washington, DC"/>
    <n v="1715"/>
    <n v="1712"/>
    <n v="-3"/>
    <n v="25"/>
    <n v="1737"/>
    <n v="2046"/>
    <n v="7"/>
    <n v="2110"/>
    <n v="2053"/>
    <n v="-17"/>
    <n v="0"/>
    <n v="0"/>
    <n v="175"/>
    <n v="161"/>
    <n v="129"/>
    <n v="1158"/>
    <m/>
    <m/>
    <m/>
    <m/>
    <m/>
    <s v="20:53"/>
    <s v="17:12"/>
    <d v="1899-12-30T03:41:00"/>
    <s v="Afternoon"/>
    <x v="1"/>
    <x v="2"/>
    <x v="0"/>
  </r>
  <r>
    <x v="870"/>
    <s v="Frontier Airlines Inc."/>
    <s v="Frontier Airlines Inc.: F9"/>
    <s v="F9"/>
    <n v="20436"/>
    <x v="811"/>
    <x v="25"/>
    <s v="Nashville, TN"/>
    <s v="MCO"/>
    <s v="Orlando, FL"/>
    <n v="943"/>
    <n v="952"/>
    <n v="9"/>
    <n v="22"/>
    <n v="1014"/>
    <n v="1255"/>
    <n v="10"/>
    <n v="1239"/>
    <n v="1305"/>
    <n v="26"/>
    <n v="0"/>
    <n v="0"/>
    <n v="116"/>
    <n v="133"/>
    <n v="101"/>
    <n v="616"/>
    <n v="5"/>
    <n v="0"/>
    <n v="17"/>
    <n v="0"/>
    <n v="4"/>
    <s v="13:05"/>
    <s v="09:52"/>
    <d v="1899-12-30T03:13:00"/>
    <s v="Morning"/>
    <x v="0"/>
    <x v="1"/>
    <x v="1"/>
  </r>
  <r>
    <x v="871"/>
    <s v="United Air Lines Inc."/>
    <s v="United Air Lines Inc.: UA"/>
    <s v="UA"/>
    <n v="19977"/>
    <x v="812"/>
    <x v="38"/>
    <s v="St. Louis, MO"/>
    <s v="EWR"/>
    <s v="Newark, NJ"/>
    <n v="1733"/>
    <n v="0"/>
    <n v="0"/>
    <m/>
    <m/>
    <m/>
    <m/>
    <n v="2100"/>
    <n v="0"/>
    <n v="0"/>
    <n v="1"/>
    <n v="0"/>
    <n v="147"/>
    <m/>
    <m/>
    <n v="872"/>
    <m/>
    <m/>
    <m/>
    <m/>
    <m/>
    <s v="00:00"/>
    <s v="00:00"/>
    <d v="1899-12-30T00:00:00"/>
    <s v="Night"/>
    <x v="0"/>
    <x v="1"/>
    <x v="0"/>
  </r>
  <r>
    <x v="872"/>
    <s v="Delta Air Lines Inc."/>
    <s v="Delta Air Lines Inc.: DL"/>
    <s v="DL"/>
    <n v="19790"/>
    <x v="813"/>
    <x v="80"/>
    <s v="Santa Ana, CA"/>
    <s v="SEA"/>
    <s v="Seattle, WA"/>
    <n v="1955"/>
    <n v="1948"/>
    <n v="-7"/>
    <n v="12"/>
    <n v="2000"/>
    <n v="2242"/>
    <n v="7"/>
    <n v="2300"/>
    <n v="2249"/>
    <n v="-11"/>
    <n v="0"/>
    <n v="0"/>
    <n v="185"/>
    <n v="181"/>
    <n v="162"/>
    <n v="978"/>
    <m/>
    <m/>
    <m/>
    <m/>
    <m/>
    <s v="22:49"/>
    <s v="19:48"/>
    <d v="1899-12-30T03:01:00"/>
    <s v="Evening"/>
    <x v="1"/>
    <x v="5"/>
    <x v="0"/>
  </r>
  <r>
    <x v="873"/>
    <s v="Southwest Airlines Co."/>
    <s v="Southwest Airlines Co.: WN"/>
    <s v="WN"/>
    <n v="19393"/>
    <x v="814"/>
    <x v="40"/>
    <s v="Phoenix, AZ"/>
    <s v="DAL"/>
    <s v="Dallas, TX"/>
    <n v="1500"/>
    <n v="1515"/>
    <n v="15"/>
    <n v="10"/>
    <n v="1525"/>
    <n v="1814"/>
    <n v="4"/>
    <n v="1815"/>
    <n v="1818"/>
    <n v="3"/>
    <n v="0"/>
    <n v="0"/>
    <n v="135"/>
    <n v="123"/>
    <n v="109"/>
    <n v="879"/>
    <m/>
    <m/>
    <m/>
    <m/>
    <m/>
    <s v="18:18"/>
    <s v="15:15"/>
    <d v="1899-12-30T03:03:00"/>
    <s v="Afternoon"/>
    <x v="0"/>
    <x v="6"/>
    <x v="0"/>
  </r>
  <r>
    <x v="874"/>
    <s v="Southwest Airlines Co."/>
    <s v="Southwest Airlines Co.: WN"/>
    <s v="WN"/>
    <n v="19393"/>
    <x v="815"/>
    <x v="93"/>
    <s v="Long Beach, CA"/>
    <s v="OAK"/>
    <s v="Oakland, CA"/>
    <n v="850"/>
    <n v="900"/>
    <n v="10"/>
    <n v="10"/>
    <n v="910"/>
    <n v="1000"/>
    <n v="5"/>
    <n v="1005"/>
    <n v="1005"/>
    <n v="0"/>
    <n v="0"/>
    <n v="0"/>
    <n v="75"/>
    <n v="65"/>
    <n v="50"/>
    <n v="353"/>
    <m/>
    <m/>
    <m/>
    <m/>
    <m/>
    <s v="10:05"/>
    <s v="09:00"/>
    <d v="1899-12-30T01:05:00"/>
    <s v="Morning"/>
    <x v="0"/>
    <x v="3"/>
    <x v="0"/>
  </r>
  <r>
    <x v="875"/>
    <s v="SkyWest Airlines Inc."/>
    <s v="SkyWest Airlines Inc.: OO"/>
    <s v="OO"/>
    <n v="20304"/>
    <x v="816"/>
    <x v="34"/>
    <s v="Detroit, MI"/>
    <s v="PHL"/>
    <s v="Philadelphia, PA"/>
    <n v="1550"/>
    <n v="1610"/>
    <n v="20"/>
    <n v="14"/>
    <n v="1624"/>
    <n v="1731"/>
    <n v="7"/>
    <n v="1724"/>
    <n v="1738"/>
    <n v="14"/>
    <n v="0"/>
    <n v="0"/>
    <n v="94"/>
    <n v="88"/>
    <n v="67"/>
    <n v="453"/>
    <m/>
    <m/>
    <m/>
    <m/>
    <m/>
    <s v="17:38"/>
    <s v="16:10"/>
    <d v="1899-12-30T01:28:00"/>
    <s v="Afternoon"/>
    <x v="0"/>
    <x v="6"/>
    <x v="0"/>
  </r>
  <r>
    <x v="876"/>
    <s v="United Air Lines Inc."/>
    <s v="United Air Lines Inc.: UA"/>
    <s v="UA"/>
    <n v="19977"/>
    <x v="817"/>
    <x v="81"/>
    <s v="Pittsburgh, PA"/>
    <s v="DEN"/>
    <s v="Denver, CO"/>
    <n v="700"/>
    <n v="701"/>
    <n v="1"/>
    <n v="15"/>
    <n v="716"/>
    <n v="818"/>
    <n v="7"/>
    <n v="818"/>
    <n v="825"/>
    <n v="7"/>
    <n v="0"/>
    <n v="0"/>
    <n v="198"/>
    <n v="204"/>
    <n v="182"/>
    <n v="1290"/>
    <m/>
    <m/>
    <m/>
    <m/>
    <m/>
    <s v="08:25"/>
    <s v="07:01"/>
    <d v="1899-12-30T01:24:00"/>
    <s v="Morning"/>
    <x v="0"/>
    <x v="2"/>
    <x v="0"/>
  </r>
  <r>
    <x v="877"/>
    <s v="SkyWest Airlines Inc."/>
    <s v="SkyWest Airlines Inc.: OO"/>
    <s v="OO"/>
    <n v="20304"/>
    <x v="255"/>
    <x v="32"/>
    <s v="Los Angeles, CA"/>
    <s v="PHX"/>
    <s v="Phoenix, AZ"/>
    <n v="1425"/>
    <n v="1436"/>
    <n v="11"/>
    <n v="26"/>
    <n v="1502"/>
    <n v="1704"/>
    <n v="10"/>
    <n v="1654"/>
    <n v="1714"/>
    <n v="20"/>
    <n v="0"/>
    <n v="0"/>
    <n v="89"/>
    <n v="98"/>
    <n v="62"/>
    <n v="370"/>
    <n v="20"/>
    <n v="0"/>
    <n v="0"/>
    <n v="0"/>
    <n v="0"/>
    <s v="17:14"/>
    <s v="14:36"/>
    <d v="1899-12-30T02:38:00"/>
    <s v="Afternoon"/>
    <x v="0"/>
    <x v="2"/>
    <x v="1"/>
  </r>
  <r>
    <x v="878"/>
    <s v="United Air Lines Inc."/>
    <s v="United Air Lines Inc.: UA"/>
    <s v="UA"/>
    <n v="19977"/>
    <x v="818"/>
    <x v="54"/>
    <s v="Newark, NJ"/>
    <s v="LAS"/>
    <s v="Las Vegas, NV"/>
    <n v="1729"/>
    <n v="1757"/>
    <n v="28"/>
    <n v="85"/>
    <n v="1922"/>
    <n v="2138"/>
    <n v="8"/>
    <n v="2020"/>
    <n v="2146"/>
    <n v="86"/>
    <n v="0"/>
    <n v="0"/>
    <n v="351"/>
    <n v="409"/>
    <n v="316"/>
    <n v="2227"/>
    <n v="0"/>
    <n v="0"/>
    <n v="86"/>
    <n v="0"/>
    <n v="0"/>
    <s v="21:46"/>
    <s v="17:57"/>
    <d v="1899-12-30T03:49:00"/>
    <s v="Afternoon"/>
    <x v="0"/>
    <x v="3"/>
    <x v="1"/>
  </r>
  <r>
    <x v="879"/>
    <s v="Hawaiian Airlines Inc."/>
    <s v="Hawaiian Airlines Inc.: HA"/>
    <s v="HA"/>
    <n v="19690"/>
    <x v="819"/>
    <x v="163"/>
    <s v="Lihue, HI"/>
    <s v="HNL"/>
    <s v="Honolulu, HI"/>
    <n v="1230"/>
    <n v="1229"/>
    <n v="-1"/>
    <n v="6"/>
    <n v="1235"/>
    <n v="1256"/>
    <n v="8"/>
    <n v="1305"/>
    <n v="1304"/>
    <n v="-1"/>
    <n v="0"/>
    <n v="0"/>
    <n v="35"/>
    <n v="35"/>
    <n v="21"/>
    <n v="102"/>
    <m/>
    <m/>
    <m/>
    <m/>
    <m/>
    <s v="13:04"/>
    <s v="12:29"/>
    <d v="1899-12-30T00:35:00"/>
    <s v="Afternoon"/>
    <x v="1"/>
    <x v="2"/>
    <x v="0"/>
  </r>
  <r>
    <x v="880"/>
    <s v="Endeavor Air Inc."/>
    <s v="Endeavor Air Inc.: 9E"/>
    <s v="9E"/>
    <n v="20363"/>
    <x v="820"/>
    <x v="34"/>
    <s v="Detroit, MI"/>
    <s v="IND"/>
    <s v="Indianapolis, IN"/>
    <n v="1006"/>
    <n v="1001"/>
    <n v="-5"/>
    <n v="22"/>
    <n v="1023"/>
    <n v="1105"/>
    <n v="13"/>
    <n v="1125"/>
    <n v="1118"/>
    <n v="-7"/>
    <n v="0"/>
    <n v="0"/>
    <n v="79"/>
    <n v="77"/>
    <n v="42"/>
    <n v="231"/>
    <m/>
    <m/>
    <m/>
    <m/>
    <m/>
    <s v="11:18"/>
    <s v="10:01"/>
    <d v="1899-12-30T01:17:00"/>
    <s v="Morning"/>
    <x v="1"/>
    <x v="1"/>
    <x v="0"/>
  </r>
  <r>
    <x v="881"/>
    <s v="Southwest Airlines Co."/>
    <s v="Southwest Airlines Co.: WN"/>
    <s v="WN"/>
    <n v="19393"/>
    <x v="821"/>
    <x v="9"/>
    <s v="Chicago, IL"/>
    <s v="DEN"/>
    <s v="Denver, CO"/>
    <n v="2200"/>
    <n v="2219"/>
    <n v="19"/>
    <n v="10"/>
    <n v="2229"/>
    <n v="2347"/>
    <n v="10"/>
    <n v="2330"/>
    <n v="2357"/>
    <n v="27"/>
    <n v="0"/>
    <n v="0"/>
    <n v="150"/>
    <n v="158"/>
    <n v="138"/>
    <n v="895"/>
    <n v="6"/>
    <n v="0"/>
    <n v="8"/>
    <n v="0"/>
    <n v="13"/>
    <s v="23:57"/>
    <s v="22:19"/>
    <d v="1899-12-30T01:38:00"/>
    <s v="Evening"/>
    <x v="0"/>
    <x v="5"/>
    <x v="1"/>
  </r>
  <r>
    <x v="882"/>
    <s v="JetBlue Airways"/>
    <s v="JetBlue Airways: B6"/>
    <s v="B6"/>
    <n v="20409"/>
    <x v="822"/>
    <x v="31"/>
    <s v="Boston, MA"/>
    <s v="EWR"/>
    <s v="Newark, NJ"/>
    <n v="1430"/>
    <n v="1421"/>
    <n v="-9"/>
    <n v="21"/>
    <n v="1442"/>
    <n v="1532"/>
    <n v="9"/>
    <n v="1606"/>
    <n v="1541"/>
    <n v="-25"/>
    <n v="0"/>
    <n v="0"/>
    <n v="96"/>
    <n v="80"/>
    <n v="50"/>
    <n v="200"/>
    <m/>
    <m/>
    <m/>
    <m/>
    <m/>
    <s v="15:41"/>
    <s v="14:21"/>
    <d v="1899-12-30T01:20:00"/>
    <s v="Afternoon"/>
    <x v="1"/>
    <x v="3"/>
    <x v="0"/>
  </r>
  <r>
    <x v="883"/>
    <s v="SkyWest Airlines Inc."/>
    <s v="SkyWest Airlines Inc.: OO"/>
    <s v="OO"/>
    <n v="20304"/>
    <x v="823"/>
    <x v="164"/>
    <s v="Waco, TX"/>
    <s v="DFW"/>
    <s v="Dallas/Fort Worth, TX"/>
    <n v="1855"/>
    <n v="0"/>
    <n v="0"/>
    <m/>
    <m/>
    <m/>
    <m/>
    <n v="1945"/>
    <n v="0"/>
    <n v="0"/>
    <n v="1"/>
    <n v="0"/>
    <n v="50"/>
    <m/>
    <m/>
    <n v="89"/>
    <m/>
    <m/>
    <m/>
    <m/>
    <m/>
    <s v="00:00"/>
    <s v="00:00"/>
    <d v="1899-12-30T00:00:00"/>
    <s v="Night"/>
    <x v="0"/>
    <x v="5"/>
    <x v="0"/>
  </r>
  <r>
    <x v="884"/>
    <s v="Southwest Airlines Co."/>
    <s v="Southwest Airlines Co.: WN"/>
    <s v="WN"/>
    <n v="19393"/>
    <x v="824"/>
    <x v="139"/>
    <s v="Omaha, NE"/>
    <s v="MDW"/>
    <s v="Chicago, IL"/>
    <n v="820"/>
    <n v="818"/>
    <n v="-2"/>
    <n v="11"/>
    <n v="829"/>
    <n v="927"/>
    <n v="5"/>
    <n v="955"/>
    <n v="932"/>
    <n v="-23"/>
    <n v="0"/>
    <n v="0"/>
    <n v="95"/>
    <n v="74"/>
    <n v="58"/>
    <n v="423"/>
    <m/>
    <m/>
    <m/>
    <m/>
    <m/>
    <s v="09:32"/>
    <s v="08:18"/>
    <d v="1899-12-30T01:14:00"/>
    <s v="Morning"/>
    <x v="1"/>
    <x v="5"/>
    <x v="0"/>
  </r>
  <r>
    <x v="885"/>
    <s v="JetBlue Airways"/>
    <s v="JetBlue Airways: B6"/>
    <s v="B6"/>
    <n v="20409"/>
    <x v="825"/>
    <x v="15"/>
    <s v="New York, NY"/>
    <s v="SJU"/>
    <s v="San Juan, PR"/>
    <n v="800"/>
    <n v="756"/>
    <n v="-4"/>
    <n v="18"/>
    <n v="814"/>
    <n v="1138"/>
    <n v="8"/>
    <n v="1201"/>
    <n v="1146"/>
    <n v="-15"/>
    <n v="0"/>
    <n v="0"/>
    <n v="241"/>
    <n v="230"/>
    <n v="204"/>
    <n v="1598"/>
    <m/>
    <m/>
    <m/>
    <m/>
    <m/>
    <s v="11:46"/>
    <s v="07:56"/>
    <d v="1899-12-30T03:50:00"/>
    <s v="Morning"/>
    <x v="1"/>
    <x v="3"/>
    <x v="0"/>
  </r>
  <r>
    <x v="886"/>
    <s v="Delta Air Lines Inc."/>
    <s v="Delta Air Lines Inc.: DL"/>
    <s v="DL"/>
    <n v="19790"/>
    <x v="767"/>
    <x v="1"/>
    <s v="Minneapolis, MN"/>
    <s v="GRR"/>
    <s v="Grand Rapids, MI"/>
    <n v="2228"/>
    <n v="2246"/>
    <n v="18"/>
    <n v="9"/>
    <n v="2255"/>
    <n v="45"/>
    <n v="6"/>
    <n v="46"/>
    <n v="51"/>
    <n v="5"/>
    <n v="0"/>
    <n v="0"/>
    <n v="78"/>
    <n v="65"/>
    <n v="50"/>
    <n v="408"/>
    <m/>
    <m/>
    <m/>
    <m/>
    <m/>
    <s v="00:51"/>
    <s v="22:46"/>
    <n v="-0.91319444444444442"/>
    <s v="Evening"/>
    <x v="0"/>
    <x v="5"/>
    <x v="0"/>
  </r>
  <r>
    <x v="887"/>
    <s v="JetBlue Airways"/>
    <s v="JetBlue Airways: B6"/>
    <s v="B6"/>
    <n v="20409"/>
    <x v="826"/>
    <x v="31"/>
    <s v="Boston, MA"/>
    <s v="DTW"/>
    <s v="Detroit, MI"/>
    <n v="1749"/>
    <n v="1741"/>
    <n v="-8"/>
    <n v="13"/>
    <n v="1754"/>
    <n v="1951"/>
    <n v="9"/>
    <n v="2010"/>
    <n v="2000"/>
    <n v="-10"/>
    <n v="0"/>
    <n v="0"/>
    <n v="141"/>
    <n v="139"/>
    <n v="117"/>
    <n v="632"/>
    <m/>
    <m/>
    <m/>
    <m/>
    <m/>
    <s v="20:00"/>
    <s v="17:41"/>
    <d v="1899-12-30T02:19:00"/>
    <s v="Afternoon"/>
    <x v="1"/>
    <x v="4"/>
    <x v="0"/>
  </r>
  <r>
    <x v="888"/>
    <s v="Mesa Airlines Inc."/>
    <s v="Mesa Airlines Inc.: YV"/>
    <s v="YV"/>
    <n v="20378"/>
    <x v="827"/>
    <x v="5"/>
    <s v="Houston, TX"/>
    <s v="RIC"/>
    <s v="Richmond, VA"/>
    <n v="1920"/>
    <n v="1928"/>
    <n v="8"/>
    <n v="17"/>
    <n v="1945"/>
    <n v="2258"/>
    <n v="8"/>
    <n v="2312"/>
    <n v="2306"/>
    <n v="-6"/>
    <n v="0"/>
    <n v="0"/>
    <n v="172"/>
    <n v="158"/>
    <n v="133"/>
    <n v="1157"/>
    <m/>
    <m/>
    <m/>
    <m/>
    <m/>
    <s v="23:06"/>
    <s v="19:28"/>
    <d v="1899-12-30T03:38:00"/>
    <s v="Evening"/>
    <x v="1"/>
    <x v="3"/>
    <x v="0"/>
  </r>
  <r>
    <x v="889"/>
    <s v="American Airlines Inc."/>
    <s v="American Airlines Inc.: AA"/>
    <s v="AA"/>
    <n v="19805"/>
    <x v="828"/>
    <x v="43"/>
    <s v="Philadelphia, PA"/>
    <s v="MCO"/>
    <s v="Orlando, FL"/>
    <n v="1849"/>
    <n v="1842"/>
    <n v="-7"/>
    <n v="18"/>
    <n v="1900"/>
    <n v="2053"/>
    <n v="4"/>
    <n v="2127"/>
    <n v="2057"/>
    <n v="-30"/>
    <n v="0"/>
    <n v="0"/>
    <n v="158"/>
    <n v="135"/>
    <n v="113"/>
    <n v="861"/>
    <m/>
    <m/>
    <m/>
    <m/>
    <m/>
    <s v="20:57"/>
    <s v="18:42"/>
    <d v="1899-12-30T02:15:00"/>
    <s v="Evening"/>
    <x v="1"/>
    <x v="5"/>
    <x v="0"/>
  </r>
  <r>
    <x v="890"/>
    <s v="Alaska Airlines Inc."/>
    <s v="Alaska Airlines Inc.: AS"/>
    <s v="AS"/>
    <n v="19930"/>
    <x v="829"/>
    <x v="32"/>
    <s v="Los Angeles, CA"/>
    <s v="PDX"/>
    <s v="Portland, OR"/>
    <n v="1055"/>
    <n v="1103"/>
    <n v="8"/>
    <n v="26"/>
    <n v="1129"/>
    <n v="1317"/>
    <n v="4"/>
    <n v="1313"/>
    <n v="1321"/>
    <n v="8"/>
    <n v="0"/>
    <n v="0"/>
    <n v="138"/>
    <n v="138"/>
    <n v="108"/>
    <n v="834"/>
    <m/>
    <m/>
    <m/>
    <m/>
    <m/>
    <s v="13:21"/>
    <s v="11:03"/>
    <d v="1899-12-30T02:18:00"/>
    <s v="Morning"/>
    <x v="0"/>
    <x v="4"/>
    <x v="0"/>
  </r>
  <r>
    <x v="891"/>
    <s v="Southwest Airlines Co."/>
    <s v="Southwest Airlines Co.: WN"/>
    <s v="WN"/>
    <n v="19393"/>
    <x v="400"/>
    <x v="21"/>
    <s v="Las Vegas, NV"/>
    <s v="RDU"/>
    <s v="Raleigh/Durham, NC"/>
    <n v="1125"/>
    <n v="1132"/>
    <n v="7"/>
    <n v="13"/>
    <n v="1145"/>
    <n v="1840"/>
    <n v="2"/>
    <n v="1840"/>
    <n v="1842"/>
    <n v="2"/>
    <n v="0"/>
    <n v="0"/>
    <n v="255"/>
    <n v="250"/>
    <n v="235"/>
    <n v="2026"/>
    <m/>
    <m/>
    <m/>
    <m/>
    <m/>
    <s v="18:42"/>
    <s v="11:32"/>
    <d v="1899-12-30T07:10:00"/>
    <s v="Morning"/>
    <x v="0"/>
    <x v="3"/>
    <x v="0"/>
  </r>
  <r>
    <x v="892"/>
    <s v="SkyWest Airlines Inc."/>
    <s v="SkyWest Airlines Inc.: OO"/>
    <s v="OO"/>
    <n v="20304"/>
    <x v="830"/>
    <x v="29"/>
    <s v="San Francisco, CA"/>
    <s v="ONT"/>
    <s v="Ontario, CA"/>
    <n v="738"/>
    <n v="732"/>
    <n v="-6"/>
    <n v="18"/>
    <n v="750"/>
    <n v="853"/>
    <n v="6"/>
    <n v="907"/>
    <n v="859"/>
    <n v="-8"/>
    <n v="0"/>
    <n v="0"/>
    <n v="89"/>
    <n v="87"/>
    <n v="63"/>
    <n v="363"/>
    <m/>
    <m/>
    <m/>
    <m/>
    <m/>
    <s v="08:59"/>
    <s v="07:32"/>
    <d v="1899-12-30T01:27:00"/>
    <s v="Morning"/>
    <x v="1"/>
    <x v="4"/>
    <x v="0"/>
  </r>
  <r>
    <x v="893"/>
    <s v="PSA Airlines Inc."/>
    <s v="PSA Airlines Inc.: OH"/>
    <s v="OH"/>
    <n v="20397"/>
    <x v="831"/>
    <x v="19"/>
    <s v="Charlotte, NC"/>
    <s v="BHM"/>
    <s v="Birmingham, AL"/>
    <n v="1304"/>
    <n v="1304"/>
    <n v="0"/>
    <n v="18"/>
    <n v="1322"/>
    <n v="1326"/>
    <n v="5"/>
    <n v="1332"/>
    <n v="1331"/>
    <n v="-1"/>
    <n v="0"/>
    <n v="0"/>
    <n v="88"/>
    <n v="87"/>
    <n v="64"/>
    <n v="350"/>
    <m/>
    <m/>
    <m/>
    <m/>
    <m/>
    <s v="13:31"/>
    <s v="13:04"/>
    <d v="1899-12-30T00:27:00"/>
    <s v="Afternoon"/>
    <x v="1"/>
    <x v="4"/>
    <x v="0"/>
  </r>
  <r>
    <x v="894"/>
    <s v="SkyWest Airlines Inc."/>
    <s v="SkyWest Airlines Inc.: OO"/>
    <s v="OO"/>
    <n v="20304"/>
    <x v="832"/>
    <x v="120"/>
    <s v="Colorado Springs, CO"/>
    <s v="ORD"/>
    <s v="Chicago, IL"/>
    <n v="900"/>
    <n v="900"/>
    <n v="0"/>
    <n v="31"/>
    <n v="931"/>
    <n v="1227"/>
    <n v="8"/>
    <n v="1244"/>
    <n v="1235"/>
    <n v="-9"/>
    <n v="0"/>
    <n v="0"/>
    <n v="164"/>
    <n v="155"/>
    <n v="116"/>
    <n v="911"/>
    <m/>
    <m/>
    <m/>
    <m/>
    <m/>
    <s v="12:35"/>
    <s v="09:00"/>
    <d v="1899-12-30T03:35:00"/>
    <s v="Morning"/>
    <x v="1"/>
    <x v="6"/>
    <x v="0"/>
  </r>
  <r>
    <x v="895"/>
    <s v="SkyWest Airlines Inc."/>
    <s v="SkyWest Airlines Inc.: OO"/>
    <s v="OO"/>
    <n v="20304"/>
    <x v="833"/>
    <x v="0"/>
    <s v="Denver, CO"/>
    <s v="LNK"/>
    <s v="Lincoln, NE"/>
    <n v="1730"/>
    <n v="1725"/>
    <n v="-5"/>
    <n v="22"/>
    <n v="1747"/>
    <n v="1943"/>
    <n v="5"/>
    <n v="1959"/>
    <n v="1948"/>
    <n v="-11"/>
    <n v="0"/>
    <n v="0"/>
    <n v="89"/>
    <n v="83"/>
    <n v="56"/>
    <n v="423"/>
    <m/>
    <m/>
    <m/>
    <m/>
    <m/>
    <s v="19:48"/>
    <s v="17:25"/>
    <d v="1899-12-30T02:23:00"/>
    <s v="Afternoon"/>
    <x v="1"/>
    <x v="1"/>
    <x v="0"/>
  </r>
  <r>
    <x v="896"/>
    <s v="Southwest Airlines Co."/>
    <s v="Southwest Airlines Co.: WN"/>
    <s v="WN"/>
    <n v="19393"/>
    <x v="834"/>
    <x v="94"/>
    <s v="Oklahoma City, OK"/>
    <s v="DEN"/>
    <s v="Denver, CO"/>
    <n v="545"/>
    <n v="542"/>
    <n v="-3"/>
    <n v="9"/>
    <n v="551"/>
    <n v="614"/>
    <n v="7"/>
    <n v="625"/>
    <n v="621"/>
    <n v="-4"/>
    <n v="0"/>
    <n v="0"/>
    <n v="100"/>
    <n v="99"/>
    <n v="83"/>
    <n v="495"/>
    <m/>
    <m/>
    <m/>
    <m/>
    <m/>
    <s v="06:21"/>
    <s v="05:42"/>
    <d v="1899-12-30T00:39:00"/>
    <s v="Night"/>
    <x v="1"/>
    <x v="5"/>
    <x v="0"/>
  </r>
  <r>
    <x v="897"/>
    <s v="Southwest Airlines Co."/>
    <s v="Southwest Airlines Co.: WN"/>
    <s v="WN"/>
    <n v="19393"/>
    <x v="11"/>
    <x v="53"/>
    <s v="Kansas City, MO"/>
    <s v="MSP"/>
    <s v="Minneapolis, MN"/>
    <n v="1330"/>
    <n v="1326"/>
    <n v="-4"/>
    <n v="10"/>
    <n v="1336"/>
    <n v="1438"/>
    <n v="4"/>
    <n v="1455"/>
    <n v="1442"/>
    <n v="-13"/>
    <n v="0"/>
    <n v="0"/>
    <n v="85"/>
    <n v="76"/>
    <n v="62"/>
    <n v="393"/>
    <m/>
    <m/>
    <m/>
    <m/>
    <m/>
    <s v="14:42"/>
    <s v="13:26"/>
    <d v="1899-12-30T01:16:00"/>
    <s v="Afternoon"/>
    <x v="1"/>
    <x v="5"/>
    <x v="0"/>
  </r>
  <r>
    <x v="898"/>
    <s v="Allegiant Air"/>
    <s v="Allegiant Air: G4"/>
    <s v="G4"/>
    <n v="20368"/>
    <x v="227"/>
    <x v="165"/>
    <s v="Allentown/Bethlehem/Easton, PA"/>
    <s v="BNA"/>
    <s v="Nashville, TN"/>
    <n v="1536"/>
    <n v="1540"/>
    <n v="4"/>
    <n v="12"/>
    <n v="1552"/>
    <n v="1637"/>
    <n v="7"/>
    <n v="1638"/>
    <n v="1644"/>
    <n v="6"/>
    <n v="0"/>
    <n v="0"/>
    <n v="122"/>
    <n v="124"/>
    <n v="105"/>
    <n v="685"/>
    <m/>
    <m/>
    <m/>
    <m/>
    <m/>
    <s v="16:44"/>
    <s v="15:40"/>
    <d v="1899-12-30T01:04:00"/>
    <s v="Afternoon"/>
    <x v="0"/>
    <x v="1"/>
    <x v="0"/>
  </r>
  <r>
    <x v="899"/>
    <s v="Endeavor Air Inc."/>
    <s v="Endeavor Air Inc.: 9E"/>
    <s v="9E"/>
    <n v="20363"/>
    <x v="835"/>
    <x v="95"/>
    <s v="Providence, RI"/>
    <s v="LGA"/>
    <s v="New York, NY"/>
    <n v="1635"/>
    <n v="1630"/>
    <n v="-5"/>
    <n v="19"/>
    <n v="1649"/>
    <n v="1728"/>
    <n v="6"/>
    <n v="1746"/>
    <n v="1734"/>
    <n v="-12"/>
    <n v="0"/>
    <n v="0"/>
    <n v="71"/>
    <n v="64"/>
    <n v="39"/>
    <n v="143"/>
    <m/>
    <m/>
    <m/>
    <m/>
    <m/>
    <s v="17:34"/>
    <s v="16:30"/>
    <d v="1899-12-30T01:04:00"/>
    <s v="Afternoon"/>
    <x v="1"/>
    <x v="6"/>
    <x v="0"/>
  </r>
  <r>
    <x v="900"/>
    <s v="Delta Air Lines Inc."/>
    <s v="Delta Air Lines Inc.: DL"/>
    <s v="DL"/>
    <n v="19790"/>
    <x v="836"/>
    <x v="1"/>
    <s v="Minneapolis, MN"/>
    <s v="SEA"/>
    <s v="Seattle, WA"/>
    <n v="840"/>
    <n v="840"/>
    <n v="0"/>
    <n v="47"/>
    <n v="927"/>
    <n v="1048"/>
    <n v="11"/>
    <n v="1038"/>
    <n v="1059"/>
    <n v="21"/>
    <n v="0"/>
    <n v="0"/>
    <n v="238"/>
    <n v="259"/>
    <n v="201"/>
    <n v="1399"/>
    <n v="0"/>
    <n v="0"/>
    <n v="21"/>
    <n v="0"/>
    <n v="0"/>
    <s v="10:59"/>
    <s v="08:40"/>
    <d v="1899-12-30T02:19:00"/>
    <s v="Morning"/>
    <x v="0"/>
    <x v="4"/>
    <x v="1"/>
  </r>
  <r>
    <x v="901"/>
    <s v="Southwest Airlines Co."/>
    <s v="Southwest Airlines Co.: WN"/>
    <s v="WN"/>
    <n v="19393"/>
    <x v="837"/>
    <x v="24"/>
    <s v="Salt Lake City, UT"/>
    <s v="AUS"/>
    <s v="Austin, TX"/>
    <n v="1025"/>
    <n v="1039"/>
    <n v="14"/>
    <n v="18"/>
    <n v="1057"/>
    <n v="1415"/>
    <n v="5"/>
    <n v="1405"/>
    <n v="1420"/>
    <n v="15"/>
    <n v="0"/>
    <n v="0"/>
    <n v="160"/>
    <n v="161"/>
    <n v="138"/>
    <n v="1086"/>
    <n v="14"/>
    <n v="0"/>
    <n v="1"/>
    <n v="0"/>
    <n v="0"/>
    <s v="14:20"/>
    <s v="10:39"/>
    <d v="1899-12-30T03:41:00"/>
    <s v="Morning"/>
    <x v="0"/>
    <x v="3"/>
    <x v="0"/>
  </r>
  <r>
    <x v="902"/>
    <s v="Southwest Airlines Co."/>
    <s v="Southwest Airlines Co.: WN"/>
    <s v="WN"/>
    <n v="19393"/>
    <x v="838"/>
    <x v="40"/>
    <s v="Phoenix, AZ"/>
    <s v="LAX"/>
    <s v="Los Angeles, CA"/>
    <n v="2100"/>
    <n v="2118"/>
    <n v="18"/>
    <n v="12"/>
    <n v="2130"/>
    <n v="2130"/>
    <n v="10"/>
    <n v="2120"/>
    <n v="2140"/>
    <n v="20"/>
    <n v="0"/>
    <n v="0"/>
    <n v="80"/>
    <n v="82"/>
    <n v="60"/>
    <n v="370"/>
    <n v="10"/>
    <n v="0"/>
    <n v="2"/>
    <n v="0"/>
    <n v="8"/>
    <s v="21:40"/>
    <s v="21:18"/>
    <d v="1899-12-30T00:22:00"/>
    <s v="Evening"/>
    <x v="0"/>
    <x v="5"/>
    <x v="1"/>
  </r>
  <r>
    <x v="903"/>
    <s v="United Air Lines Inc."/>
    <s v="United Air Lines Inc.: UA"/>
    <s v="UA"/>
    <n v="19977"/>
    <x v="522"/>
    <x v="73"/>
    <s v="Washington, DC"/>
    <s v="TPA"/>
    <s v="Tampa, FL"/>
    <n v="1040"/>
    <n v="1036"/>
    <n v="-4"/>
    <n v="11"/>
    <n v="1047"/>
    <n v="1236"/>
    <n v="3"/>
    <n v="1259"/>
    <n v="1239"/>
    <n v="-20"/>
    <n v="0"/>
    <n v="0"/>
    <n v="139"/>
    <n v="123"/>
    <n v="109"/>
    <n v="811"/>
    <m/>
    <m/>
    <m/>
    <m/>
    <m/>
    <s v="12:39"/>
    <s v="10:36"/>
    <d v="1899-12-30T02:03:00"/>
    <s v="Morning"/>
    <x v="1"/>
    <x v="4"/>
    <x v="0"/>
  </r>
  <r>
    <x v="904"/>
    <s v="SkyWest Airlines Inc."/>
    <s v="SkyWest Airlines Inc.: OO"/>
    <s v="OO"/>
    <n v="20304"/>
    <x v="839"/>
    <x v="1"/>
    <s v="Minneapolis, MN"/>
    <s v="ICT"/>
    <s v="Wichita, KS"/>
    <n v="2130"/>
    <n v="2133"/>
    <n v="3"/>
    <n v="13"/>
    <n v="2146"/>
    <n v="2254"/>
    <n v="5"/>
    <n v="2327"/>
    <n v="2259"/>
    <n v="-28"/>
    <n v="0"/>
    <n v="0"/>
    <n v="117"/>
    <n v="86"/>
    <n v="68"/>
    <n v="545"/>
    <m/>
    <m/>
    <m/>
    <m/>
    <m/>
    <s v="22:59"/>
    <s v="21:33"/>
    <d v="1899-12-30T01:26:00"/>
    <s v="Evening"/>
    <x v="1"/>
    <x v="3"/>
    <x v="0"/>
  </r>
  <r>
    <x v="905"/>
    <s v="Endeavor Air Inc."/>
    <s v="Endeavor Air Inc.: 9E"/>
    <s v="9E"/>
    <n v="20363"/>
    <x v="840"/>
    <x v="7"/>
    <s v="Atlanta, GA"/>
    <s v="GTR"/>
    <s v="Columbus, MS"/>
    <n v="1110"/>
    <n v="1127"/>
    <n v="17"/>
    <n v="12"/>
    <n v="1139"/>
    <n v="1151"/>
    <n v="5"/>
    <n v="1126"/>
    <n v="1156"/>
    <n v="30"/>
    <n v="0"/>
    <n v="0"/>
    <n v="76"/>
    <n v="89"/>
    <n v="72"/>
    <n v="241"/>
    <n v="17"/>
    <n v="0"/>
    <n v="13"/>
    <n v="0"/>
    <n v="0"/>
    <s v="11:56"/>
    <s v="11:27"/>
    <d v="1899-12-30T00:29:00"/>
    <s v="Morning"/>
    <x v="0"/>
    <x v="5"/>
    <x v="1"/>
  </r>
  <r>
    <x v="906"/>
    <s v="Delta Air Lines Inc."/>
    <s v="Delta Air Lines Inc.: DL"/>
    <s v="DL"/>
    <n v="19790"/>
    <x v="841"/>
    <x v="146"/>
    <s v="West Palm Beach/Palm Beach, FL"/>
    <s v="ATL"/>
    <s v="Atlanta, GA"/>
    <n v="630"/>
    <n v="618"/>
    <n v="-12"/>
    <n v="18"/>
    <n v="636"/>
    <n v="757"/>
    <n v="7"/>
    <n v="821"/>
    <n v="804"/>
    <n v="-17"/>
    <n v="0"/>
    <n v="0"/>
    <n v="111"/>
    <n v="106"/>
    <n v="81"/>
    <n v="545"/>
    <m/>
    <m/>
    <m/>
    <m/>
    <m/>
    <s v="08:04"/>
    <s v="06:18"/>
    <d v="1899-12-30T01:46:00"/>
    <s v="Morning"/>
    <x v="1"/>
    <x v="6"/>
    <x v="0"/>
  </r>
  <r>
    <x v="907"/>
    <s v="Southwest Airlines Co."/>
    <s v="Southwest Airlines Co.: WN"/>
    <s v="WN"/>
    <n v="19393"/>
    <x v="842"/>
    <x v="21"/>
    <s v="Las Vegas, NV"/>
    <s v="ATL"/>
    <s v="Atlanta, GA"/>
    <n v="1750"/>
    <n v="1817"/>
    <n v="27"/>
    <n v="17"/>
    <n v="1834"/>
    <n v="100"/>
    <n v="7"/>
    <n v="45"/>
    <n v="107"/>
    <n v="22"/>
    <n v="0"/>
    <n v="0"/>
    <n v="235"/>
    <n v="230"/>
    <n v="206"/>
    <n v="1747"/>
    <n v="19"/>
    <n v="0"/>
    <n v="0"/>
    <n v="0"/>
    <n v="3"/>
    <s v="01:07"/>
    <s v="18:17"/>
    <n v="-0.71527777777777768"/>
    <s v="Evening"/>
    <x v="0"/>
    <x v="1"/>
    <x v="1"/>
  </r>
  <r>
    <x v="908"/>
    <s v="Republic Airline"/>
    <s v="Republic Airline: YX"/>
    <s v="YX"/>
    <n v="20452"/>
    <x v="843"/>
    <x v="166"/>
    <s v="Corpus Christi, TX"/>
    <s v="IAH"/>
    <s v="Houston, TX"/>
    <n v="1415"/>
    <n v="1507"/>
    <n v="52"/>
    <n v="25"/>
    <n v="1532"/>
    <n v="1616"/>
    <n v="8"/>
    <n v="1520"/>
    <n v="1624"/>
    <n v="64"/>
    <n v="0"/>
    <n v="0"/>
    <n v="65"/>
    <n v="77"/>
    <n v="44"/>
    <n v="201"/>
    <n v="0"/>
    <n v="0"/>
    <n v="12"/>
    <n v="0"/>
    <n v="52"/>
    <s v="16:24"/>
    <s v="15:07"/>
    <d v="1899-12-30T01:17:00"/>
    <s v="Afternoon"/>
    <x v="0"/>
    <x v="0"/>
    <x v="1"/>
  </r>
  <r>
    <x v="909"/>
    <s v="Delta Air Lines Inc."/>
    <s v="Delta Air Lines Inc.: DL"/>
    <s v="DL"/>
    <n v="19790"/>
    <x v="844"/>
    <x v="59"/>
    <s v="Birmingham, AL"/>
    <s v="ATL"/>
    <s v="Atlanta, GA"/>
    <n v="1300"/>
    <n v="1304"/>
    <n v="4"/>
    <n v="13"/>
    <n v="1317"/>
    <n v="1453"/>
    <n v="5"/>
    <n v="1509"/>
    <n v="1458"/>
    <n v="-11"/>
    <n v="0"/>
    <n v="0"/>
    <n v="69"/>
    <n v="54"/>
    <n v="36"/>
    <n v="134"/>
    <m/>
    <m/>
    <m/>
    <m/>
    <m/>
    <s v="14:58"/>
    <s v="13:04"/>
    <d v="1899-12-30T01:54:00"/>
    <s v="Afternoon"/>
    <x v="1"/>
    <x v="4"/>
    <x v="0"/>
  </r>
  <r>
    <x v="910"/>
    <s v="Southwest Airlines Co."/>
    <s v="Southwest Airlines Co.: WN"/>
    <s v="WN"/>
    <n v="19393"/>
    <x v="241"/>
    <x v="33"/>
    <s v="Sacramento, CA"/>
    <s v="LAS"/>
    <s v="Las Vegas, NV"/>
    <n v="1300"/>
    <n v="1256"/>
    <n v="-4"/>
    <n v="9"/>
    <n v="1305"/>
    <n v="1409"/>
    <n v="5"/>
    <n v="1425"/>
    <n v="1414"/>
    <n v="-11"/>
    <n v="0"/>
    <n v="0"/>
    <n v="85"/>
    <n v="78"/>
    <n v="64"/>
    <n v="397"/>
    <m/>
    <m/>
    <m/>
    <m/>
    <m/>
    <s v="14:14"/>
    <s v="12:56"/>
    <d v="1899-12-30T01:18:00"/>
    <s v="Afternoon"/>
    <x v="1"/>
    <x v="6"/>
    <x v="0"/>
  </r>
  <r>
    <x v="911"/>
    <s v="Envoy Air"/>
    <s v="Envoy Air: MQ"/>
    <s v="MQ"/>
    <n v="20398"/>
    <x v="845"/>
    <x v="18"/>
    <s v="Dallas/Fort Worth, TX"/>
    <s v="OKC"/>
    <s v="Oklahoma City, OK"/>
    <n v="1040"/>
    <n v="1040"/>
    <n v="0"/>
    <n v="28"/>
    <n v="1108"/>
    <n v="1145"/>
    <n v="4"/>
    <n v="1153"/>
    <n v="1149"/>
    <n v="-4"/>
    <n v="0"/>
    <n v="0"/>
    <n v="73"/>
    <n v="69"/>
    <n v="37"/>
    <n v="175"/>
    <m/>
    <m/>
    <m/>
    <m/>
    <m/>
    <s v="11:49"/>
    <s v="10:40"/>
    <d v="1899-12-30T01:09:00"/>
    <s v="Morning"/>
    <x v="1"/>
    <x v="3"/>
    <x v="0"/>
  </r>
  <r>
    <x v="912"/>
    <s v="Southwest Airlines Co."/>
    <s v="Southwest Airlines Co.: WN"/>
    <s v="WN"/>
    <n v="19393"/>
    <x v="107"/>
    <x v="21"/>
    <s v="Las Vegas, NV"/>
    <s v="SJC"/>
    <s v="San Jose, CA"/>
    <n v="1210"/>
    <n v="1310"/>
    <n v="60"/>
    <n v="11"/>
    <n v="1321"/>
    <n v="1429"/>
    <n v="2"/>
    <n v="1345"/>
    <n v="1431"/>
    <n v="46"/>
    <n v="0"/>
    <n v="0"/>
    <n v="95"/>
    <n v="81"/>
    <n v="68"/>
    <n v="386"/>
    <n v="0"/>
    <n v="0"/>
    <n v="0"/>
    <n v="0"/>
    <n v="46"/>
    <s v="14:31"/>
    <s v="13:10"/>
    <d v="1899-12-30T01:21:00"/>
    <s v="Afternoon"/>
    <x v="0"/>
    <x v="6"/>
    <x v="1"/>
  </r>
  <r>
    <x v="913"/>
    <s v="United Air Lines Inc."/>
    <s v="United Air Lines Inc.: UA"/>
    <s v="UA"/>
    <n v="19977"/>
    <x v="846"/>
    <x v="5"/>
    <s v="Houston, TX"/>
    <s v="DEN"/>
    <s v="Denver, CO"/>
    <n v="1240"/>
    <n v="1234"/>
    <n v="-6"/>
    <n v="19"/>
    <n v="1253"/>
    <n v="1402"/>
    <n v="24"/>
    <n v="1407"/>
    <n v="1426"/>
    <n v="19"/>
    <n v="0"/>
    <n v="0"/>
    <n v="147"/>
    <n v="172"/>
    <n v="129"/>
    <n v="862"/>
    <n v="0"/>
    <n v="0"/>
    <n v="19"/>
    <n v="0"/>
    <n v="0"/>
    <s v="14:26"/>
    <s v="12:34"/>
    <d v="1899-12-30T01:52:00"/>
    <s v="Afternoon"/>
    <x v="1"/>
    <x v="0"/>
    <x v="1"/>
  </r>
  <r>
    <x v="914"/>
    <s v="United Air Lines Inc."/>
    <s v="United Air Lines Inc.: UA"/>
    <s v="UA"/>
    <n v="19977"/>
    <x v="847"/>
    <x v="29"/>
    <s v="San Francisco, CA"/>
    <s v="IAD"/>
    <s v="Washington, DC"/>
    <n v="730"/>
    <n v="726"/>
    <n v="-4"/>
    <n v="20"/>
    <n v="746"/>
    <n v="1510"/>
    <n v="9"/>
    <n v="1520"/>
    <n v="1519"/>
    <n v="-1"/>
    <n v="0"/>
    <n v="0"/>
    <n v="290"/>
    <n v="293"/>
    <n v="264"/>
    <n v="2419"/>
    <m/>
    <m/>
    <m/>
    <m/>
    <m/>
    <s v="15:19"/>
    <s v="07:26"/>
    <d v="1899-12-30T07:53:00"/>
    <s v="Morning"/>
    <x v="1"/>
    <x v="0"/>
    <x v="0"/>
  </r>
  <r>
    <x v="915"/>
    <s v="American Airlines Inc."/>
    <s v="American Airlines Inc.: AA"/>
    <s v="AA"/>
    <n v="19805"/>
    <x v="848"/>
    <x v="32"/>
    <s v="Los Angeles, CA"/>
    <s v="PHX"/>
    <s v="Phoenix, AZ"/>
    <n v="1000"/>
    <n v="1025"/>
    <n v="25"/>
    <n v="47"/>
    <n v="1112"/>
    <n v="1304"/>
    <n v="5"/>
    <n v="1227"/>
    <n v="1309"/>
    <n v="42"/>
    <n v="0"/>
    <n v="0"/>
    <n v="87"/>
    <n v="104"/>
    <n v="52"/>
    <n v="370"/>
    <n v="1"/>
    <n v="0"/>
    <n v="17"/>
    <n v="0"/>
    <n v="24"/>
    <s v="13:09"/>
    <s v="10:25"/>
    <d v="1899-12-30T02:44:00"/>
    <s v="Morning"/>
    <x v="0"/>
    <x v="4"/>
    <x v="1"/>
  </r>
  <r>
    <x v="916"/>
    <s v="Endeavor Air Inc."/>
    <s v="Endeavor Air Inc.: 9E"/>
    <s v="9E"/>
    <n v="20363"/>
    <x v="617"/>
    <x v="103"/>
    <s v="Cleveland, OH"/>
    <s v="LGA"/>
    <s v="New York, NY"/>
    <n v="800"/>
    <n v="758"/>
    <n v="-2"/>
    <n v="10"/>
    <n v="808"/>
    <n v="917"/>
    <n v="11"/>
    <n v="936"/>
    <n v="928"/>
    <n v="-8"/>
    <n v="0"/>
    <n v="0"/>
    <n v="96"/>
    <n v="90"/>
    <n v="69"/>
    <n v="419"/>
    <m/>
    <m/>
    <m/>
    <m/>
    <m/>
    <s v="09:28"/>
    <s v="07:58"/>
    <d v="1899-12-30T01:30:00"/>
    <s v="Morning"/>
    <x v="1"/>
    <x v="3"/>
    <x v="0"/>
  </r>
  <r>
    <x v="917"/>
    <s v="Frontier Airlines Inc."/>
    <s v="Frontier Airlines Inc.: F9"/>
    <s v="F9"/>
    <n v="20436"/>
    <x v="849"/>
    <x v="19"/>
    <s v="Charlotte, NC"/>
    <s v="MCO"/>
    <s v="Orlando, FL"/>
    <n v="1159"/>
    <n v="1156"/>
    <n v="-3"/>
    <n v="28"/>
    <n v="1224"/>
    <n v="1336"/>
    <n v="6"/>
    <n v="1353"/>
    <n v="1342"/>
    <n v="-11"/>
    <n v="0"/>
    <n v="0"/>
    <n v="114"/>
    <n v="106"/>
    <n v="72"/>
    <n v="468"/>
    <m/>
    <m/>
    <m/>
    <m/>
    <m/>
    <s v="13:42"/>
    <s v="11:56"/>
    <d v="1899-12-30T01:46:00"/>
    <s v="Morning"/>
    <x v="1"/>
    <x v="6"/>
    <x v="0"/>
  </r>
  <r>
    <x v="918"/>
    <s v="American Airlines Inc."/>
    <s v="American Airlines Inc.: AA"/>
    <s v="AA"/>
    <n v="19805"/>
    <x v="630"/>
    <x v="31"/>
    <s v="Boston, MA"/>
    <s v="LGA"/>
    <s v="New York, NY"/>
    <n v="1000"/>
    <n v="955"/>
    <n v="-5"/>
    <n v="16"/>
    <n v="1011"/>
    <n v="1050"/>
    <n v="8"/>
    <n v="1121"/>
    <n v="1058"/>
    <n v="-23"/>
    <n v="0"/>
    <n v="0"/>
    <n v="81"/>
    <n v="63"/>
    <n v="39"/>
    <n v="184"/>
    <m/>
    <m/>
    <m/>
    <m/>
    <m/>
    <s v="10:58"/>
    <s v="09:55"/>
    <d v="1899-12-30T01:03:00"/>
    <s v="Morning"/>
    <x v="1"/>
    <x v="4"/>
    <x v="0"/>
  </r>
  <r>
    <x v="919"/>
    <s v="SkyWest Airlines Inc."/>
    <s v="SkyWest Airlines Inc.: OO"/>
    <s v="OO"/>
    <n v="20304"/>
    <x v="850"/>
    <x v="7"/>
    <s v="Atlanta, GA"/>
    <s v="FWA"/>
    <s v="Fort Wayne, IN"/>
    <n v="1839"/>
    <n v="1835"/>
    <n v="-4"/>
    <n v="12"/>
    <n v="1847"/>
    <n v="2007"/>
    <n v="6"/>
    <n v="2030"/>
    <n v="2013"/>
    <n v="-17"/>
    <n v="0"/>
    <n v="0"/>
    <n v="111"/>
    <n v="98"/>
    <n v="80"/>
    <n v="508"/>
    <m/>
    <m/>
    <m/>
    <m/>
    <m/>
    <s v="20:13"/>
    <s v="18:35"/>
    <d v="1899-12-30T01:38:00"/>
    <s v="Evening"/>
    <x v="1"/>
    <x v="0"/>
    <x v="0"/>
  </r>
  <r>
    <x v="920"/>
    <s v="Southwest Airlines Co."/>
    <s v="Southwest Airlines Co.: WN"/>
    <s v="WN"/>
    <n v="19393"/>
    <x v="851"/>
    <x v="21"/>
    <s v="Las Vegas, NV"/>
    <s v="PHX"/>
    <s v="Phoenix, AZ"/>
    <n v="1930"/>
    <n v="1926"/>
    <n v="-4"/>
    <n v="9"/>
    <n v="1935"/>
    <n v="2019"/>
    <n v="4"/>
    <n v="2045"/>
    <n v="2023"/>
    <n v="-22"/>
    <n v="0"/>
    <n v="0"/>
    <n v="75"/>
    <n v="57"/>
    <n v="44"/>
    <n v="255"/>
    <m/>
    <m/>
    <m/>
    <m/>
    <m/>
    <s v="20:23"/>
    <s v="19:26"/>
    <d v="1899-12-30T00:57:00"/>
    <s v="Evening"/>
    <x v="1"/>
    <x v="2"/>
    <x v="0"/>
  </r>
  <r>
    <x v="921"/>
    <s v="Southwest Airlines Co."/>
    <s v="Southwest Airlines Co.: WN"/>
    <s v="WN"/>
    <n v="19393"/>
    <x v="852"/>
    <x v="2"/>
    <s v="Dallas, TX"/>
    <s v="MKE"/>
    <s v="Milwaukee, WI"/>
    <n v="1630"/>
    <n v="1713"/>
    <n v="43"/>
    <n v="23"/>
    <n v="1736"/>
    <n v="1927"/>
    <n v="5"/>
    <n v="1850"/>
    <n v="1932"/>
    <n v="42"/>
    <n v="0"/>
    <n v="0"/>
    <n v="140"/>
    <n v="139"/>
    <n v="111"/>
    <n v="850"/>
    <n v="0"/>
    <n v="0"/>
    <n v="0"/>
    <n v="0"/>
    <n v="42"/>
    <s v="19:32"/>
    <s v="17:13"/>
    <d v="1899-12-30T02:19:00"/>
    <s v="Afternoon"/>
    <x v="0"/>
    <x v="0"/>
    <x v="1"/>
  </r>
  <r>
    <x v="922"/>
    <s v="Envoy Air"/>
    <s v="Envoy Air: MQ"/>
    <s v="MQ"/>
    <n v="20398"/>
    <x v="853"/>
    <x v="147"/>
    <s v="Norfolk, VA"/>
    <s v="ORD"/>
    <s v="Chicago, IL"/>
    <n v="600"/>
    <n v="553"/>
    <n v="-7"/>
    <n v="12"/>
    <n v="605"/>
    <n v="645"/>
    <n v="6"/>
    <n v="722"/>
    <n v="651"/>
    <n v="-31"/>
    <n v="0"/>
    <n v="0"/>
    <n v="142"/>
    <n v="118"/>
    <n v="100"/>
    <n v="717"/>
    <m/>
    <m/>
    <m/>
    <m/>
    <m/>
    <s v="06:51"/>
    <s v="05:53"/>
    <d v="1899-12-30T00:58:00"/>
    <s v="Night"/>
    <x v="1"/>
    <x v="4"/>
    <x v="0"/>
  </r>
  <r>
    <x v="923"/>
    <s v="Delta Air Lines Inc."/>
    <s v="Delta Air Lines Inc.: DL"/>
    <s v="DL"/>
    <n v="19790"/>
    <x v="854"/>
    <x v="75"/>
    <s v="Miami, FL"/>
    <s v="JFK"/>
    <s v="New York, NY"/>
    <n v="1945"/>
    <n v="2142"/>
    <n v="117"/>
    <n v="17"/>
    <n v="2159"/>
    <n v="15"/>
    <n v="7"/>
    <n v="2256"/>
    <n v="22"/>
    <n v="86"/>
    <n v="0"/>
    <n v="0"/>
    <n v="191"/>
    <n v="160"/>
    <n v="136"/>
    <n v="1089"/>
    <n v="0"/>
    <n v="0"/>
    <n v="0"/>
    <n v="0"/>
    <n v="86"/>
    <s v="00:22"/>
    <s v="21:42"/>
    <n v="-0.88888888888888895"/>
    <s v="Evening"/>
    <x v="0"/>
    <x v="0"/>
    <x v="1"/>
  </r>
  <r>
    <x v="924"/>
    <s v="United Air Lines Inc."/>
    <s v="United Air Lines Inc.: UA"/>
    <s v="UA"/>
    <n v="19977"/>
    <x v="855"/>
    <x v="29"/>
    <s v="San Francisco, CA"/>
    <s v="SEA"/>
    <s v="Seattle, WA"/>
    <n v="910"/>
    <n v="907"/>
    <n v="-3"/>
    <n v="13"/>
    <n v="920"/>
    <n v="1105"/>
    <n v="10"/>
    <n v="1131"/>
    <n v="1115"/>
    <n v="-16"/>
    <n v="0"/>
    <n v="0"/>
    <n v="141"/>
    <n v="128"/>
    <n v="105"/>
    <n v="679"/>
    <m/>
    <m/>
    <m/>
    <m/>
    <m/>
    <s v="11:15"/>
    <s v="09:07"/>
    <d v="1899-12-30T02:08:00"/>
    <s v="Morning"/>
    <x v="1"/>
    <x v="3"/>
    <x v="0"/>
  </r>
  <r>
    <x v="925"/>
    <s v="Southwest Airlines Co."/>
    <s v="Southwest Airlines Co.: WN"/>
    <s v="WN"/>
    <n v="19393"/>
    <x v="856"/>
    <x v="12"/>
    <s v="Baltimore, MD"/>
    <s v="PBI"/>
    <s v="West Palm Beach/Palm Beach, FL"/>
    <n v="1315"/>
    <n v="1311"/>
    <n v="-4"/>
    <n v="13"/>
    <n v="1324"/>
    <n v="1545"/>
    <n v="3"/>
    <n v="1550"/>
    <n v="1548"/>
    <n v="-2"/>
    <n v="0"/>
    <n v="0"/>
    <n v="155"/>
    <n v="157"/>
    <n v="141"/>
    <n v="883"/>
    <m/>
    <m/>
    <m/>
    <m/>
    <m/>
    <s v="15:48"/>
    <s v="13:11"/>
    <d v="1899-12-30T02:37:00"/>
    <s v="Afternoon"/>
    <x v="1"/>
    <x v="3"/>
    <x v="0"/>
  </r>
  <r>
    <x v="926"/>
    <s v="Republic Airline"/>
    <s v="Republic Airline: YX"/>
    <s v="YX"/>
    <n v="20452"/>
    <x v="857"/>
    <x v="20"/>
    <s v="Chicago, IL"/>
    <s v="MSY"/>
    <s v="New Orleans, LA"/>
    <n v="2122"/>
    <n v="2115"/>
    <n v="-7"/>
    <n v="18"/>
    <n v="2133"/>
    <n v="2317"/>
    <n v="4"/>
    <n v="2351"/>
    <n v="2321"/>
    <n v="-30"/>
    <n v="0"/>
    <n v="0"/>
    <n v="149"/>
    <n v="126"/>
    <n v="104"/>
    <n v="836"/>
    <m/>
    <m/>
    <m/>
    <m/>
    <m/>
    <s v="23:21"/>
    <s v="21:15"/>
    <d v="1899-12-30T02:06:00"/>
    <s v="Evening"/>
    <x v="1"/>
    <x v="3"/>
    <x v="0"/>
  </r>
  <r>
    <x v="927"/>
    <s v="Delta Air Lines Inc."/>
    <s v="Delta Air Lines Inc.: DL"/>
    <s v="DL"/>
    <n v="19790"/>
    <x v="858"/>
    <x v="20"/>
    <s v="Chicago, IL"/>
    <s v="LGA"/>
    <s v="New York, NY"/>
    <n v="730"/>
    <n v="728"/>
    <n v="-2"/>
    <n v="11"/>
    <n v="739"/>
    <n v="1015"/>
    <n v="4"/>
    <n v="1034"/>
    <n v="1019"/>
    <n v="-15"/>
    <n v="0"/>
    <n v="0"/>
    <n v="124"/>
    <n v="111"/>
    <n v="96"/>
    <n v="733"/>
    <m/>
    <m/>
    <m/>
    <m/>
    <m/>
    <s v="10:19"/>
    <s v="07:28"/>
    <d v="1899-12-30T02:51:00"/>
    <s v="Morning"/>
    <x v="1"/>
    <x v="5"/>
    <x v="0"/>
  </r>
  <r>
    <x v="928"/>
    <s v="Alaska Airlines Inc."/>
    <s v="Alaska Airlines Inc.: AS"/>
    <s v="AS"/>
    <n v="19930"/>
    <x v="439"/>
    <x v="167"/>
    <s v="Wrangell, AK"/>
    <s v="KTN"/>
    <s v="Ketchikan, AK"/>
    <n v="1611"/>
    <n v="1616"/>
    <n v="5"/>
    <n v="8"/>
    <n v="1624"/>
    <n v="1645"/>
    <n v="4"/>
    <n v="1644"/>
    <n v="1649"/>
    <n v="5"/>
    <n v="0"/>
    <n v="0"/>
    <n v="33"/>
    <n v="33"/>
    <n v="21"/>
    <n v="82"/>
    <m/>
    <m/>
    <m/>
    <m/>
    <m/>
    <s v="16:49"/>
    <s v="16:16"/>
    <d v="1899-12-30T00:33:00"/>
    <s v="Afternoon"/>
    <x v="0"/>
    <x v="4"/>
    <x v="0"/>
  </r>
  <r>
    <x v="929"/>
    <s v="United Air Lines Inc."/>
    <s v="United Air Lines Inc.: UA"/>
    <s v="UA"/>
    <n v="19977"/>
    <x v="859"/>
    <x v="5"/>
    <s v="Houston, TX"/>
    <s v="FLL"/>
    <s v="Fort Lauderdale, FL"/>
    <n v="959"/>
    <n v="1031"/>
    <n v="32"/>
    <n v="22"/>
    <n v="1053"/>
    <n v="1350"/>
    <n v="9"/>
    <n v="1332"/>
    <n v="1359"/>
    <n v="27"/>
    <n v="0"/>
    <n v="0"/>
    <n v="153"/>
    <n v="148"/>
    <n v="117"/>
    <n v="966"/>
    <n v="0"/>
    <n v="0"/>
    <n v="27"/>
    <n v="0"/>
    <n v="0"/>
    <s v="13:59"/>
    <s v="10:31"/>
    <d v="1899-12-30T03:28:00"/>
    <s v="Morning"/>
    <x v="0"/>
    <x v="4"/>
    <x v="1"/>
  </r>
  <r>
    <x v="930"/>
    <s v="Delta Air Lines Inc."/>
    <s v="Delta Air Lines Inc.: DL"/>
    <s v="DL"/>
    <n v="19790"/>
    <x v="860"/>
    <x v="7"/>
    <s v="Atlanta, GA"/>
    <s v="STL"/>
    <s v="St. Louis, MO"/>
    <n v="817"/>
    <n v="824"/>
    <n v="7"/>
    <n v="18"/>
    <n v="842"/>
    <n v="855"/>
    <n v="5"/>
    <n v="858"/>
    <n v="900"/>
    <n v="2"/>
    <n v="0"/>
    <n v="0"/>
    <n v="101"/>
    <n v="96"/>
    <n v="73"/>
    <n v="484"/>
    <m/>
    <m/>
    <m/>
    <m/>
    <m/>
    <s v="09:00"/>
    <s v="08:24"/>
    <d v="1899-12-30T00:36:00"/>
    <s v="Morning"/>
    <x v="0"/>
    <x v="3"/>
    <x v="0"/>
  </r>
  <r>
    <x v="931"/>
    <s v="Southwest Airlines Co."/>
    <s v="Southwest Airlines Co.: WN"/>
    <s v="WN"/>
    <n v="19393"/>
    <x v="861"/>
    <x v="26"/>
    <s v="Austin, TX"/>
    <s v="BNA"/>
    <s v="Nashville, TN"/>
    <n v="1320"/>
    <n v="1344"/>
    <n v="24"/>
    <n v="9"/>
    <n v="1353"/>
    <n v="1537"/>
    <n v="5"/>
    <n v="1520"/>
    <n v="1542"/>
    <n v="22"/>
    <n v="0"/>
    <n v="0"/>
    <n v="120"/>
    <n v="118"/>
    <n v="104"/>
    <n v="756"/>
    <n v="0"/>
    <n v="0"/>
    <n v="0"/>
    <n v="0"/>
    <n v="22"/>
    <s v="15:42"/>
    <s v="13:44"/>
    <d v="1899-12-30T01:58:00"/>
    <s v="Afternoon"/>
    <x v="0"/>
    <x v="5"/>
    <x v="1"/>
  </r>
  <r>
    <x v="932"/>
    <s v="SkyWest Airlines Inc."/>
    <s v="SkyWest Airlines Inc.: OO"/>
    <s v="OO"/>
    <n v="20304"/>
    <x v="862"/>
    <x v="97"/>
    <s v="Chattanooga, TN"/>
    <s v="DTW"/>
    <s v="Detroit, MI"/>
    <n v="1900"/>
    <n v="1859"/>
    <n v="-1"/>
    <n v="8"/>
    <n v="1907"/>
    <n v="2033"/>
    <n v="11"/>
    <n v="2052"/>
    <n v="2044"/>
    <n v="-8"/>
    <n v="0"/>
    <n v="0"/>
    <n v="112"/>
    <n v="105"/>
    <n v="86"/>
    <n v="505"/>
    <m/>
    <m/>
    <m/>
    <m/>
    <m/>
    <s v="20:44"/>
    <s v="18:59"/>
    <d v="1899-12-30T01:45:00"/>
    <s v="Evening"/>
    <x v="1"/>
    <x v="5"/>
    <x v="0"/>
  </r>
  <r>
    <x v="933"/>
    <s v="Republic Airline"/>
    <s v="Republic Airline: YX"/>
    <s v="YX"/>
    <n v="20452"/>
    <x v="863"/>
    <x v="63"/>
    <s v="Buffalo, NY"/>
    <s v="PHL"/>
    <s v="Philadelphia, PA"/>
    <n v="1042"/>
    <n v="1031"/>
    <n v="-11"/>
    <n v="10"/>
    <n v="1041"/>
    <n v="1128"/>
    <n v="7"/>
    <n v="1159"/>
    <n v="1135"/>
    <n v="-24"/>
    <n v="0"/>
    <n v="0"/>
    <n v="77"/>
    <n v="64"/>
    <n v="47"/>
    <n v="279"/>
    <m/>
    <m/>
    <m/>
    <m/>
    <m/>
    <s v="11:35"/>
    <s v="10:31"/>
    <d v="1899-12-30T01:04:00"/>
    <s v="Morning"/>
    <x v="1"/>
    <x v="4"/>
    <x v="0"/>
  </r>
  <r>
    <x v="934"/>
    <s v="United Air Lines Inc."/>
    <s v="United Air Lines Inc.: UA"/>
    <s v="UA"/>
    <n v="19977"/>
    <x v="864"/>
    <x v="0"/>
    <s v="Denver, CO"/>
    <s v="RIC"/>
    <s v="Richmond, VA"/>
    <n v="945"/>
    <n v="954"/>
    <n v="9"/>
    <n v="26"/>
    <n v="1020"/>
    <n v="1505"/>
    <n v="5"/>
    <n v="1511"/>
    <n v="1510"/>
    <n v="-1"/>
    <n v="0"/>
    <n v="0"/>
    <n v="206"/>
    <n v="196"/>
    <n v="165"/>
    <n v="1482"/>
    <m/>
    <m/>
    <m/>
    <m/>
    <m/>
    <s v="15:10"/>
    <s v="09:54"/>
    <d v="1899-12-30T05:16:00"/>
    <s v="Morning"/>
    <x v="1"/>
    <x v="6"/>
    <x v="0"/>
  </r>
  <r>
    <x v="935"/>
    <s v="Southwest Airlines Co."/>
    <s v="Southwest Airlines Co.: WN"/>
    <s v="WN"/>
    <n v="19393"/>
    <x v="865"/>
    <x v="53"/>
    <s v="Kansas City, MO"/>
    <s v="PHX"/>
    <s v="Phoenix, AZ"/>
    <n v="2130"/>
    <n v="2129"/>
    <n v="-1"/>
    <n v="15"/>
    <n v="2144"/>
    <n v="2323"/>
    <n v="4"/>
    <n v="2330"/>
    <n v="2327"/>
    <n v="-3"/>
    <n v="0"/>
    <n v="0"/>
    <n v="180"/>
    <n v="178"/>
    <n v="159"/>
    <n v="1044"/>
    <m/>
    <m/>
    <m/>
    <m/>
    <m/>
    <s v="23:27"/>
    <s v="21:29"/>
    <d v="1899-12-30T01:58:00"/>
    <s v="Evening"/>
    <x v="1"/>
    <x v="3"/>
    <x v="0"/>
  </r>
  <r>
    <x v="936"/>
    <s v="American Airlines Inc."/>
    <s v="American Airlines Inc.: AA"/>
    <s v="AA"/>
    <n v="19805"/>
    <x v="866"/>
    <x v="20"/>
    <s v="Chicago, IL"/>
    <s v="RSW"/>
    <s v="Fort Myers, FL"/>
    <n v="835"/>
    <n v="830"/>
    <n v="-5"/>
    <n v="18"/>
    <n v="848"/>
    <n v="1207"/>
    <n v="3"/>
    <n v="1231"/>
    <n v="1210"/>
    <n v="-21"/>
    <n v="0"/>
    <n v="0"/>
    <n v="176"/>
    <n v="160"/>
    <n v="139"/>
    <n v="1120"/>
    <m/>
    <m/>
    <m/>
    <m/>
    <m/>
    <s v="12:10"/>
    <s v="08:30"/>
    <d v="1899-12-30T03:40:00"/>
    <s v="Morning"/>
    <x v="1"/>
    <x v="0"/>
    <x v="0"/>
  </r>
  <r>
    <x v="937"/>
    <s v="SkyWest Airlines Inc."/>
    <s v="SkyWest Airlines Inc.: OO"/>
    <s v="OO"/>
    <n v="20304"/>
    <x v="867"/>
    <x v="79"/>
    <s v="Portland, OR"/>
    <s v="OAK"/>
    <s v="Oakland, CA"/>
    <n v="1830"/>
    <n v="1824"/>
    <n v="-6"/>
    <n v="10"/>
    <n v="1834"/>
    <n v="2007"/>
    <n v="5"/>
    <n v="2011"/>
    <n v="2012"/>
    <n v="1"/>
    <n v="0"/>
    <n v="0"/>
    <n v="101"/>
    <n v="108"/>
    <n v="93"/>
    <n v="543"/>
    <m/>
    <m/>
    <m/>
    <m/>
    <m/>
    <s v="20:12"/>
    <s v="18:24"/>
    <d v="1899-12-30T01:48:00"/>
    <s v="Evening"/>
    <x v="1"/>
    <x v="3"/>
    <x v="0"/>
  </r>
  <r>
    <x v="938"/>
    <s v="Republic Airline"/>
    <s v="Republic Airline: YX"/>
    <s v="YX"/>
    <n v="20452"/>
    <x v="868"/>
    <x v="56"/>
    <s v="Louisville, KY"/>
    <s v="PHL"/>
    <s v="Philadelphia, PA"/>
    <n v="730"/>
    <n v="727"/>
    <n v="-3"/>
    <n v="18"/>
    <n v="745"/>
    <n v="914"/>
    <n v="5"/>
    <n v="926"/>
    <n v="919"/>
    <n v="-7"/>
    <n v="0"/>
    <n v="0"/>
    <n v="116"/>
    <n v="112"/>
    <n v="89"/>
    <n v="576"/>
    <m/>
    <m/>
    <m/>
    <m/>
    <m/>
    <s v="09:19"/>
    <s v="07:27"/>
    <d v="1899-12-30T01:52:00"/>
    <s v="Morning"/>
    <x v="1"/>
    <x v="2"/>
    <x v="0"/>
  </r>
  <r>
    <x v="939"/>
    <s v="Southwest Airlines Co."/>
    <s v="Southwest Airlines Co.: WN"/>
    <s v="WN"/>
    <n v="19393"/>
    <x v="799"/>
    <x v="6"/>
    <s v="Seattle, WA"/>
    <s v="OAK"/>
    <s v="Oakland, CA"/>
    <n v="1305"/>
    <n v="1315"/>
    <n v="10"/>
    <n v="14"/>
    <n v="1329"/>
    <n v="1502"/>
    <n v="5"/>
    <n v="1515"/>
    <n v="1507"/>
    <n v="-8"/>
    <n v="0"/>
    <n v="0"/>
    <n v="130"/>
    <n v="112"/>
    <n v="93"/>
    <n v="672"/>
    <m/>
    <m/>
    <m/>
    <m/>
    <m/>
    <s v="15:07"/>
    <s v="13:15"/>
    <d v="1899-12-30T01:52:00"/>
    <s v="Afternoon"/>
    <x v="1"/>
    <x v="3"/>
    <x v="0"/>
  </r>
  <r>
    <x v="940"/>
    <s v="Southwest Airlines Co."/>
    <s v="Southwest Airlines Co.: WN"/>
    <s v="WN"/>
    <n v="19393"/>
    <x v="869"/>
    <x v="8"/>
    <s v="Raleigh/Durham, NC"/>
    <s v="BWI"/>
    <s v="Baltimore, MD"/>
    <n v="1625"/>
    <n v="1621"/>
    <n v="-4"/>
    <n v="7"/>
    <n v="1628"/>
    <n v="1709"/>
    <n v="4"/>
    <n v="1735"/>
    <n v="1713"/>
    <n v="-22"/>
    <n v="0"/>
    <n v="0"/>
    <n v="70"/>
    <n v="52"/>
    <n v="41"/>
    <n v="255"/>
    <m/>
    <m/>
    <m/>
    <m/>
    <m/>
    <s v="17:13"/>
    <s v="16:21"/>
    <d v="1899-12-30T00:52:00"/>
    <s v="Afternoon"/>
    <x v="1"/>
    <x v="4"/>
    <x v="0"/>
  </r>
  <r>
    <x v="941"/>
    <s v="American Airlines Inc."/>
    <s v="American Airlines Inc.: AA"/>
    <s v="AA"/>
    <n v="19805"/>
    <x v="870"/>
    <x v="43"/>
    <s v="Philadelphia, PA"/>
    <s v="CLE"/>
    <s v="Cleveland, OH"/>
    <n v="1910"/>
    <n v="0"/>
    <n v="0"/>
    <m/>
    <m/>
    <m/>
    <m/>
    <n v="2042"/>
    <n v="0"/>
    <n v="0"/>
    <n v="1"/>
    <n v="0"/>
    <n v="92"/>
    <m/>
    <m/>
    <n v="363"/>
    <m/>
    <m/>
    <m/>
    <m/>
    <m/>
    <s v="00:00"/>
    <s v="00:00"/>
    <d v="1899-12-30T00:00:00"/>
    <s v="Night"/>
    <x v="0"/>
    <x v="1"/>
    <x v="0"/>
  </r>
  <r>
    <x v="942"/>
    <s v="Spirit Air Lines"/>
    <s v="Spirit Air Lines: NK"/>
    <s v="NK"/>
    <n v="20416"/>
    <x v="532"/>
    <x v="21"/>
    <s v="Las Vegas, NV"/>
    <s v="DTW"/>
    <s v="Detroit, MI"/>
    <n v="819"/>
    <n v="812"/>
    <n v="-7"/>
    <n v="16"/>
    <n v="828"/>
    <n v="1451"/>
    <n v="12"/>
    <n v="1521"/>
    <n v="1503"/>
    <n v="-18"/>
    <n v="0"/>
    <n v="0"/>
    <n v="242"/>
    <n v="231"/>
    <n v="203"/>
    <n v="1749"/>
    <m/>
    <m/>
    <m/>
    <m/>
    <m/>
    <s v="15:03"/>
    <s v="08:12"/>
    <d v="1899-12-30T06:51:00"/>
    <s v="Morning"/>
    <x v="1"/>
    <x v="6"/>
    <x v="0"/>
  </r>
  <r>
    <x v="943"/>
    <s v="Republic Airline"/>
    <s v="Republic Airline: YX"/>
    <s v="YX"/>
    <n v="20452"/>
    <x v="871"/>
    <x v="36"/>
    <s v="New Orleans, LA"/>
    <s v="DCA"/>
    <s v="Washington, DC"/>
    <n v="717"/>
    <n v="712"/>
    <n v="-5"/>
    <n v="14"/>
    <n v="726"/>
    <n v="1026"/>
    <n v="3"/>
    <n v="1052"/>
    <n v="1029"/>
    <n v="-23"/>
    <n v="0"/>
    <n v="0"/>
    <n v="155"/>
    <n v="137"/>
    <n v="120"/>
    <n v="969"/>
    <m/>
    <m/>
    <m/>
    <m/>
    <m/>
    <s v="10:29"/>
    <s v="07:12"/>
    <d v="1899-12-30T03:17:00"/>
    <s v="Morning"/>
    <x v="1"/>
    <x v="6"/>
    <x v="0"/>
  </r>
  <r>
    <x v="944"/>
    <s v="SkyWest Airlines Inc."/>
    <s v="SkyWest Airlines Inc.: OO"/>
    <s v="OO"/>
    <n v="20304"/>
    <x v="872"/>
    <x v="168"/>
    <s v="Kalispell, MT"/>
    <s v="SLC"/>
    <s v="Salt Lake City, UT"/>
    <n v="1758"/>
    <n v="1758"/>
    <n v="0"/>
    <n v="23"/>
    <n v="1821"/>
    <n v="1952"/>
    <n v="7"/>
    <n v="1944"/>
    <n v="1959"/>
    <n v="15"/>
    <n v="0"/>
    <n v="0"/>
    <n v="106"/>
    <n v="121"/>
    <n v="91"/>
    <n v="531"/>
    <n v="0"/>
    <n v="0"/>
    <n v="15"/>
    <n v="0"/>
    <n v="0"/>
    <s v="19:59"/>
    <s v="17:58"/>
    <d v="1899-12-30T02:01:00"/>
    <s v="Afternoon"/>
    <x v="0"/>
    <x v="0"/>
    <x v="0"/>
  </r>
  <r>
    <x v="945"/>
    <s v="Alaska Airlines Inc."/>
    <s v="Alaska Airlines Inc.: AS"/>
    <s v="AS"/>
    <n v="19930"/>
    <x v="873"/>
    <x v="6"/>
    <s v="Seattle, WA"/>
    <s v="JNU"/>
    <s v="Juneau, AK"/>
    <n v="2125"/>
    <n v="2124"/>
    <n v="-1"/>
    <n v="15"/>
    <n v="2139"/>
    <n v="2233"/>
    <n v="4"/>
    <n v="2245"/>
    <n v="2237"/>
    <n v="-8"/>
    <n v="0"/>
    <n v="0"/>
    <n v="140"/>
    <n v="133"/>
    <n v="114"/>
    <n v="909"/>
    <m/>
    <m/>
    <m/>
    <m/>
    <m/>
    <s v="22:37"/>
    <s v="21:24"/>
    <d v="1899-12-30T01:13:00"/>
    <s v="Evening"/>
    <x v="1"/>
    <x v="4"/>
    <x v="0"/>
  </r>
  <r>
    <x v="946"/>
    <s v="Endeavor Air Inc."/>
    <s v="Endeavor Air Inc.: 9E"/>
    <s v="9E"/>
    <n v="20363"/>
    <x v="874"/>
    <x v="98"/>
    <s v="Cedar Rapids/Iowa City, IA"/>
    <s v="ATL"/>
    <s v="Atlanta, GA"/>
    <n v="1114"/>
    <n v="1105"/>
    <n v="-9"/>
    <n v="11"/>
    <n v="1116"/>
    <n v="1348"/>
    <n v="11"/>
    <n v="1416"/>
    <n v="1359"/>
    <n v="-17"/>
    <n v="0"/>
    <n v="0"/>
    <n v="122"/>
    <n v="114"/>
    <n v="92"/>
    <n v="694"/>
    <m/>
    <m/>
    <m/>
    <m/>
    <m/>
    <s v="13:59"/>
    <s v="11:05"/>
    <d v="1899-12-30T02:54:00"/>
    <s v="Morning"/>
    <x v="1"/>
    <x v="0"/>
    <x v="0"/>
  </r>
  <r>
    <x v="947"/>
    <s v="Delta Air Lines Inc."/>
    <s v="Delta Air Lines Inc.: DL"/>
    <s v="DL"/>
    <n v="19790"/>
    <x v="875"/>
    <x v="42"/>
    <s v="New York, NY"/>
    <s v="ORD"/>
    <s v="Chicago, IL"/>
    <n v="610"/>
    <n v="606"/>
    <n v="-4"/>
    <n v="21"/>
    <n v="627"/>
    <n v="721"/>
    <n v="10"/>
    <n v="742"/>
    <n v="731"/>
    <n v="-11"/>
    <n v="0"/>
    <n v="0"/>
    <n v="152"/>
    <n v="145"/>
    <n v="114"/>
    <n v="733"/>
    <m/>
    <m/>
    <m/>
    <m/>
    <m/>
    <s v="07:31"/>
    <s v="06:06"/>
    <d v="1899-12-30T01:25:00"/>
    <s v="Morning"/>
    <x v="1"/>
    <x v="2"/>
    <x v="0"/>
  </r>
  <r>
    <x v="948"/>
    <s v="United Air Lines Inc."/>
    <s v="United Air Lines Inc.: UA"/>
    <s v="UA"/>
    <n v="19977"/>
    <x v="876"/>
    <x v="21"/>
    <s v="Las Vegas, NV"/>
    <s v="ORD"/>
    <s v="Chicago, IL"/>
    <n v="1131"/>
    <n v="1123"/>
    <n v="-8"/>
    <n v="10"/>
    <n v="1133"/>
    <n v="1639"/>
    <n v="5"/>
    <n v="1710"/>
    <n v="1644"/>
    <n v="-26"/>
    <n v="0"/>
    <n v="0"/>
    <n v="219"/>
    <n v="201"/>
    <n v="186"/>
    <n v="1514"/>
    <m/>
    <m/>
    <m/>
    <m/>
    <m/>
    <s v="16:44"/>
    <s v="11:23"/>
    <d v="1899-12-30T05:21:00"/>
    <s v="Morning"/>
    <x v="1"/>
    <x v="4"/>
    <x v="0"/>
  </r>
  <r>
    <x v="949"/>
    <s v="Southwest Airlines Co."/>
    <s v="Southwest Airlines Co.: WN"/>
    <s v="WN"/>
    <n v="19393"/>
    <x v="877"/>
    <x v="0"/>
    <s v="Denver, CO"/>
    <s v="BUR"/>
    <s v="Burbank, CA"/>
    <n v="1705"/>
    <n v="1711"/>
    <n v="6"/>
    <n v="11"/>
    <n v="1722"/>
    <n v="1820"/>
    <n v="2"/>
    <n v="1830"/>
    <n v="1822"/>
    <n v="-8"/>
    <n v="0"/>
    <n v="0"/>
    <n v="145"/>
    <n v="131"/>
    <n v="118"/>
    <n v="850"/>
    <m/>
    <m/>
    <m/>
    <m/>
    <m/>
    <s v="18:22"/>
    <s v="17:11"/>
    <d v="1899-12-30T01:11:00"/>
    <s v="Afternoon"/>
    <x v="1"/>
    <x v="6"/>
    <x v="0"/>
  </r>
  <r>
    <x v="950"/>
    <s v="JetBlue Airways"/>
    <s v="JetBlue Airways: B6"/>
    <s v="B6"/>
    <n v="20409"/>
    <x v="878"/>
    <x v="51"/>
    <s v="Charleston, SC"/>
    <s v="JFK"/>
    <s v="New York, NY"/>
    <n v="1100"/>
    <n v="1114"/>
    <n v="14"/>
    <n v="12"/>
    <n v="1126"/>
    <n v="1256"/>
    <n v="15"/>
    <n v="1255"/>
    <n v="1311"/>
    <n v="16"/>
    <n v="0"/>
    <n v="0"/>
    <n v="115"/>
    <n v="117"/>
    <n v="90"/>
    <n v="636"/>
    <n v="10"/>
    <n v="0"/>
    <n v="2"/>
    <n v="0"/>
    <n v="4"/>
    <s v="13:11"/>
    <s v="11:14"/>
    <d v="1899-12-30T01:57:00"/>
    <s v="Morning"/>
    <x v="0"/>
    <x v="3"/>
    <x v="1"/>
  </r>
  <r>
    <x v="951"/>
    <s v="SkyWest Airlines Inc."/>
    <s v="SkyWest Airlines Inc.: OO"/>
    <s v="OO"/>
    <n v="20304"/>
    <x v="879"/>
    <x v="99"/>
    <s v="Sioux Falls, SD"/>
    <s v="DEN"/>
    <s v="Denver, CO"/>
    <n v="944"/>
    <n v="935"/>
    <n v="-9"/>
    <n v="35"/>
    <n v="1010"/>
    <n v="1026"/>
    <n v="8"/>
    <n v="1035"/>
    <n v="1034"/>
    <n v="-1"/>
    <n v="0"/>
    <n v="0"/>
    <n v="111"/>
    <n v="119"/>
    <n v="76"/>
    <n v="483"/>
    <m/>
    <m/>
    <m/>
    <m/>
    <m/>
    <s v="10:34"/>
    <s v="09:35"/>
    <d v="1899-12-30T00:59:00"/>
    <s v="Morning"/>
    <x v="1"/>
    <x v="4"/>
    <x v="0"/>
  </r>
  <r>
    <x v="952"/>
    <s v="SkyWest Airlines Inc."/>
    <s v="SkyWest Airlines Inc.: OO"/>
    <s v="OO"/>
    <n v="20304"/>
    <x v="189"/>
    <x v="24"/>
    <s v="Salt Lake City, UT"/>
    <s v="RDM"/>
    <s v="Bend/Redmond, OR"/>
    <n v="1059"/>
    <n v="1056"/>
    <n v="-3"/>
    <n v="13"/>
    <n v="1109"/>
    <n v="1137"/>
    <n v="7"/>
    <n v="1152"/>
    <n v="1144"/>
    <n v="-8"/>
    <n v="0"/>
    <n v="0"/>
    <n v="113"/>
    <n v="108"/>
    <n v="88"/>
    <n v="525"/>
    <m/>
    <m/>
    <m/>
    <m/>
    <m/>
    <s v="11:44"/>
    <s v="10:56"/>
    <d v="1899-12-30T00:48:00"/>
    <s v="Morning"/>
    <x v="1"/>
    <x v="1"/>
    <x v="0"/>
  </r>
  <r>
    <x v="953"/>
    <s v="PSA Airlines Inc."/>
    <s v="PSA Airlines Inc.: OH"/>
    <s v="OH"/>
    <n v="20397"/>
    <x v="880"/>
    <x v="19"/>
    <s v="Charlotte, NC"/>
    <s v="LIT"/>
    <s v="Little Rock, AR"/>
    <n v="1259"/>
    <n v="0"/>
    <n v="0"/>
    <m/>
    <m/>
    <m/>
    <m/>
    <n v="1411"/>
    <n v="0"/>
    <n v="0"/>
    <n v="1"/>
    <n v="0"/>
    <n v="132"/>
    <m/>
    <m/>
    <n v="640"/>
    <m/>
    <m/>
    <m/>
    <m/>
    <m/>
    <s v="00:00"/>
    <s v="00:00"/>
    <d v="1899-12-30T00:00:00"/>
    <s v="Night"/>
    <x v="0"/>
    <x v="0"/>
    <x v="0"/>
  </r>
  <r>
    <x v="954"/>
    <s v="Delta Air Lines Inc."/>
    <s v="Delta Air Lines Inc.: DL"/>
    <s v="DL"/>
    <n v="19790"/>
    <x v="881"/>
    <x v="43"/>
    <s v="Philadelphia, PA"/>
    <s v="MSP"/>
    <s v="Minneapolis, MN"/>
    <n v="1850"/>
    <n v="1845"/>
    <n v="-5"/>
    <n v="18"/>
    <n v="1903"/>
    <n v="2028"/>
    <n v="12"/>
    <n v="2045"/>
    <n v="2040"/>
    <n v="-5"/>
    <n v="0"/>
    <n v="0"/>
    <n v="175"/>
    <n v="175"/>
    <n v="145"/>
    <n v="980"/>
    <m/>
    <m/>
    <m/>
    <m/>
    <m/>
    <s v="20:40"/>
    <s v="18:45"/>
    <d v="1899-12-30T01:55:00"/>
    <s v="Evening"/>
    <x v="1"/>
    <x v="0"/>
    <x v="0"/>
  </r>
  <r>
    <x v="955"/>
    <s v="American Airlines Inc."/>
    <s v="American Airlines Inc.: AA"/>
    <s v="AA"/>
    <n v="19805"/>
    <x v="882"/>
    <x v="18"/>
    <s v="Dallas/Fort Worth, TX"/>
    <s v="ATL"/>
    <s v="Atlanta, GA"/>
    <n v="1225"/>
    <n v="1226"/>
    <n v="1"/>
    <n v="9"/>
    <n v="1235"/>
    <n v="1516"/>
    <n v="8"/>
    <n v="1536"/>
    <n v="1524"/>
    <n v="-12"/>
    <n v="0"/>
    <n v="0"/>
    <n v="131"/>
    <n v="118"/>
    <n v="101"/>
    <n v="731"/>
    <m/>
    <m/>
    <m/>
    <m/>
    <m/>
    <s v="15:24"/>
    <s v="12:26"/>
    <d v="1899-12-30T02:58:00"/>
    <s v="Afternoon"/>
    <x v="1"/>
    <x v="2"/>
    <x v="0"/>
  </r>
  <r>
    <x v="956"/>
    <s v="American Airlines Inc."/>
    <s v="American Airlines Inc.: AA"/>
    <s v="AA"/>
    <n v="19805"/>
    <x v="883"/>
    <x v="18"/>
    <s v="Dallas/Fort Worth, TX"/>
    <s v="MRY"/>
    <s v="Monterey, CA"/>
    <n v="1940"/>
    <n v="1934"/>
    <n v="-6"/>
    <n v="16"/>
    <n v="1950"/>
    <n v="2052"/>
    <n v="3"/>
    <n v="2111"/>
    <n v="2055"/>
    <n v="-16"/>
    <n v="0"/>
    <n v="0"/>
    <n v="211"/>
    <n v="201"/>
    <n v="182"/>
    <n v="1430"/>
    <m/>
    <m/>
    <m/>
    <m/>
    <m/>
    <s v="20:55"/>
    <s v="19:34"/>
    <d v="1899-12-30T01:21:00"/>
    <s v="Evening"/>
    <x v="1"/>
    <x v="4"/>
    <x v="0"/>
  </r>
  <r>
    <x v="957"/>
    <s v="American Airlines Inc."/>
    <s v="American Airlines Inc.: AA"/>
    <s v="AA"/>
    <n v="19805"/>
    <x v="884"/>
    <x v="19"/>
    <s v="Charlotte, NC"/>
    <s v="MCO"/>
    <s v="Orlando, FL"/>
    <n v="915"/>
    <n v="906"/>
    <n v="-9"/>
    <n v="13"/>
    <n v="919"/>
    <n v="1028"/>
    <n v="11"/>
    <n v="1056"/>
    <n v="1039"/>
    <n v="-17"/>
    <n v="0"/>
    <n v="0"/>
    <n v="101"/>
    <n v="93"/>
    <n v="69"/>
    <n v="468"/>
    <m/>
    <m/>
    <m/>
    <m/>
    <m/>
    <s v="10:39"/>
    <s v="09:06"/>
    <d v="1899-12-30T01:33:00"/>
    <s v="Morning"/>
    <x v="1"/>
    <x v="3"/>
    <x v="0"/>
  </r>
  <r>
    <x v="958"/>
    <s v="Southwest Airlines Co."/>
    <s v="Southwest Airlines Co.: WN"/>
    <s v="WN"/>
    <n v="19393"/>
    <x v="885"/>
    <x v="7"/>
    <s v="Atlanta, GA"/>
    <s v="MDW"/>
    <s v="Chicago, IL"/>
    <n v="835"/>
    <n v="837"/>
    <n v="2"/>
    <n v="14"/>
    <n v="851"/>
    <n v="923"/>
    <n v="3"/>
    <n v="935"/>
    <n v="926"/>
    <n v="-9"/>
    <n v="0"/>
    <n v="0"/>
    <n v="120"/>
    <n v="109"/>
    <n v="92"/>
    <n v="591"/>
    <m/>
    <m/>
    <m/>
    <m/>
    <m/>
    <s v="09:26"/>
    <s v="08:37"/>
    <d v="1899-12-30T00:49:00"/>
    <s v="Morning"/>
    <x v="1"/>
    <x v="0"/>
    <x v="0"/>
  </r>
  <r>
    <x v="959"/>
    <s v="PSA Airlines Inc."/>
    <s v="PSA Airlines Inc.: OH"/>
    <s v="OH"/>
    <n v="20397"/>
    <x v="886"/>
    <x v="19"/>
    <s v="Charlotte, NC"/>
    <s v="MOB"/>
    <s v="Mobile, AL"/>
    <n v="1305"/>
    <n v="1300"/>
    <n v="-5"/>
    <n v="20"/>
    <n v="1320"/>
    <n v="1338"/>
    <n v="2"/>
    <n v="1355"/>
    <n v="1340"/>
    <n v="-15"/>
    <n v="0"/>
    <n v="0"/>
    <n v="110"/>
    <n v="100"/>
    <n v="78"/>
    <n v="526"/>
    <m/>
    <m/>
    <m/>
    <m/>
    <m/>
    <s v="13:40"/>
    <s v="13:00"/>
    <d v="1899-12-30T00:40:00"/>
    <s v="Afternoon"/>
    <x v="1"/>
    <x v="6"/>
    <x v="0"/>
  </r>
  <r>
    <x v="960"/>
    <s v="Endeavor Air Inc."/>
    <s v="Endeavor Air Inc.: 9E"/>
    <s v="9E"/>
    <n v="20363"/>
    <x v="887"/>
    <x v="73"/>
    <s v="Washington, DC"/>
    <s v="JFK"/>
    <s v="New York, NY"/>
    <n v="1930"/>
    <n v="1926"/>
    <n v="-4"/>
    <n v="54"/>
    <n v="2020"/>
    <n v="2111"/>
    <n v="10"/>
    <n v="2100"/>
    <n v="2121"/>
    <n v="21"/>
    <n v="0"/>
    <n v="0"/>
    <n v="90"/>
    <n v="115"/>
    <n v="51"/>
    <n v="228"/>
    <n v="0"/>
    <n v="0"/>
    <n v="21"/>
    <n v="0"/>
    <n v="0"/>
    <s v="21:21"/>
    <s v="19:26"/>
    <d v="1899-12-30T01:55:00"/>
    <s v="Evening"/>
    <x v="1"/>
    <x v="4"/>
    <x v="1"/>
  </r>
  <r>
    <x v="961"/>
    <s v="Delta Air Lines Inc."/>
    <s v="Delta Air Lines Inc.: DL"/>
    <s v="DL"/>
    <n v="19790"/>
    <x v="207"/>
    <x v="77"/>
    <s v="Fort Myers, FL"/>
    <s v="ATL"/>
    <s v="Atlanta, GA"/>
    <n v="1336"/>
    <n v="1401"/>
    <n v="25"/>
    <n v="11"/>
    <n v="1412"/>
    <n v="1526"/>
    <n v="4"/>
    <n v="1520"/>
    <n v="1530"/>
    <n v="10"/>
    <n v="0"/>
    <n v="0"/>
    <n v="104"/>
    <n v="89"/>
    <n v="74"/>
    <n v="515"/>
    <m/>
    <m/>
    <m/>
    <m/>
    <m/>
    <s v="15:30"/>
    <s v="14:01"/>
    <d v="1899-12-30T01:29:00"/>
    <s v="Afternoon"/>
    <x v="0"/>
    <x v="0"/>
    <x v="0"/>
  </r>
  <r>
    <x v="962"/>
    <s v="SkyWest Airlines Inc."/>
    <s v="SkyWest Airlines Inc.: OO"/>
    <s v="OO"/>
    <n v="20304"/>
    <x v="888"/>
    <x v="143"/>
    <s v="Shreveport, LA"/>
    <s v="DFW"/>
    <s v="Dallas/Fort Worth, TX"/>
    <n v="1015"/>
    <n v="1004"/>
    <n v="-11"/>
    <n v="34"/>
    <n v="1038"/>
    <n v="1123"/>
    <n v="11"/>
    <n v="1132"/>
    <n v="1134"/>
    <n v="2"/>
    <n v="0"/>
    <n v="0"/>
    <n v="77"/>
    <n v="90"/>
    <n v="45"/>
    <n v="190"/>
    <m/>
    <m/>
    <m/>
    <m/>
    <m/>
    <s v="11:34"/>
    <s v="10:04"/>
    <d v="1899-12-30T01:30:00"/>
    <s v="Morning"/>
    <x v="1"/>
    <x v="5"/>
    <x v="0"/>
  </r>
  <r>
    <x v="963"/>
    <s v="American Airlines Inc."/>
    <s v="American Airlines Inc.: AA"/>
    <s v="AA"/>
    <n v="19805"/>
    <x v="376"/>
    <x v="43"/>
    <s v="Philadelphia, PA"/>
    <s v="TPA"/>
    <s v="Tampa, FL"/>
    <n v="653"/>
    <n v="644"/>
    <n v="-9"/>
    <n v="13"/>
    <n v="657"/>
    <n v="910"/>
    <n v="4"/>
    <n v="932"/>
    <n v="914"/>
    <n v="-18"/>
    <n v="0"/>
    <n v="0"/>
    <n v="159"/>
    <n v="150"/>
    <n v="133"/>
    <n v="920"/>
    <m/>
    <m/>
    <m/>
    <m/>
    <m/>
    <s v="09:14"/>
    <s v="06:44"/>
    <d v="1899-12-30T02:30:00"/>
    <s v="Morning"/>
    <x v="1"/>
    <x v="0"/>
    <x v="0"/>
  </r>
  <r>
    <x v="964"/>
    <s v="Delta Air Lines Inc."/>
    <s v="Delta Air Lines Inc.: DL"/>
    <s v="DL"/>
    <n v="19790"/>
    <x v="889"/>
    <x v="7"/>
    <s v="Atlanta, GA"/>
    <s v="ORD"/>
    <s v="Chicago, IL"/>
    <n v="1830"/>
    <n v="1826"/>
    <n v="-4"/>
    <n v="9"/>
    <n v="1835"/>
    <n v="1902"/>
    <n v="10"/>
    <n v="1938"/>
    <n v="1912"/>
    <n v="-26"/>
    <n v="0"/>
    <n v="0"/>
    <n v="128"/>
    <n v="106"/>
    <n v="87"/>
    <n v="606"/>
    <m/>
    <m/>
    <m/>
    <m/>
    <m/>
    <s v="19:12"/>
    <s v="18:26"/>
    <d v="1899-12-30T00:46:00"/>
    <s v="Evening"/>
    <x v="1"/>
    <x v="4"/>
    <x v="0"/>
  </r>
  <r>
    <x v="965"/>
    <s v="ExpressJet Airlines LLC d/b/a aha!"/>
    <s v="ExpressJet Airlines LLC d/b/a aha!: EV"/>
    <s v="EV"/>
    <n v="20366"/>
    <x v="890"/>
    <x v="5"/>
    <s v="Houston, TX"/>
    <s v="MAF"/>
    <s v="Midland/Odessa, TX"/>
    <n v="954"/>
    <n v="943"/>
    <n v="-11"/>
    <n v="21"/>
    <n v="1004"/>
    <n v="1113"/>
    <n v="6"/>
    <n v="1130"/>
    <n v="1119"/>
    <n v="-11"/>
    <n v="0"/>
    <n v="0"/>
    <n v="96"/>
    <n v="96"/>
    <n v="69"/>
    <n v="429"/>
    <m/>
    <m/>
    <m/>
    <m/>
    <m/>
    <s v="11:19"/>
    <s v="09:43"/>
    <d v="1899-12-30T01:36:00"/>
    <s v="Morning"/>
    <x v="1"/>
    <x v="4"/>
    <x v="0"/>
  </r>
  <r>
    <x v="966"/>
    <s v="Mesa Airlines Inc."/>
    <s v="Mesa Airlines Inc.: YV"/>
    <s v="YV"/>
    <n v="20378"/>
    <x v="891"/>
    <x v="115"/>
    <s v="Pensacola, FL"/>
    <s v="IAH"/>
    <s v="Houston, TX"/>
    <n v="920"/>
    <n v="913"/>
    <n v="-7"/>
    <n v="8"/>
    <n v="921"/>
    <n v="1041"/>
    <n v="10"/>
    <n v="1110"/>
    <n v="1051"/>
    <n v="-19"/>
    <n v="0"/>
    <n v="0"/>
    <n v="110"/>
    <n v="98"/>
    <n v="80"/>
    <n v="489"/>
    <m/>
    <m/>
    <m/>
    <m/>
    <m/>
    <s v="10:51"/>
    <s v="09:13"/>
    <d v="1899-12-30T01:38:00"/>
    <s v="Morning"/>
    <x v="1"/>
    <x v="1"/>
    <x v="0"/>
  </r>
  <r>
    <x v="967"/>
    <s v="Southwest Airlines Co."/>
    <s v="Southwest Airlines Co.: WN"/>
    <s v="WN"/>
    <n v="19393"/>
    <x v="892"/>
    <x v="53"/>
    <s v="Kansas City, MO"/>
    <s v="PHX"/>
    <s v="Phoenix, AZ"/>
    <n v="610"/>
    <n v="608"/>
    <n v="-2"/>
    <n v="7"/>
    <n v="615"/>
    <n v="737"/>
    <n v="4"/>
    <n v="825"/>
    <n v="741"/>
    <n v="-44"/>
    <n v="0"/>
    <n v="0"/>
    <n v="195"/>
    <n v="153"/>
    <n v="142"/>
    <n v="1044"/>
    <m/>
    <m/>
    <m/>
    <m/>
    <m/>
    <s v="07:41"/>
    <s v="06:08"/>
    <d v="1899-12-30T01:33:00"/>
    <s v="Morning"/>
    <x v="1"/>
    <x v="2"/>
    <x v="0"/>
  </r>
  <r>
    <x v="968"/>
    <s v="SkyWest Airlines Inc."/>
    <s v="SkyWest Airlines Inc.: OO"/>
    <s v="OO"/>
    <n v="20304"/>
    <x v="182"/>
    <x v="81"/>
    <s v="Pittsburgh, PA"/>
    <s v="DTW"/>
    <s v="Detroit, MI"/>
    <n v="2010"/>
    <n v="1954"/>
    <n v="-16"/>
    <n v="20"/>
    <n v="2014"/>
    <n v="2055"/>
    <n v="10"/>
    <n v="2125"/>
    <n v="2105"/>
    <n v="-20"/>
    <n v="0"/>
    <n v="0"/>
    <n v="75"/>
    <n v="71"/>
    <n v="41"/>
    <n v="201"/>
    <m/>
    <m/>
    <m/>
    <m/>
    <m/>
    <s v="21:05"/>
    <s v="19:54"/>
    <d v="1899-12-30T01:11:00"/>
    <s v="Evening"/>
    <x v="1"/>
    <x v="5"/>
    <x v="0"/>
  </r>
  <r>
    <x v="969"/>
    <s v="Southwest Airlines Co."/>
    <s v="Southwest Airlines Co.: WN"/>
    <s v="WN"/>
    <n v="19393"/>
    <x v="893"/>
    <x v="0"/>
    <s v="Denver, CO"/>
    <s v="PDX"/>
    <s v="Portland, OR"/>
    <n v="1415"/>
    <n v="1421"/>
    <n v="6"/>
    <n v="12"/>
    <n v="1433"/>
    <n v="1548"/>
    <n v="2"/>
    <n v="1605"/>
    <n v="1550"/>
    <n v="-15"/>
    <n v="0"/>
    <n v="0"/>
    <n v="170"/>
    <n v="149"/>
    <n v="135"/>
    <n v="991"/>
    <m/>
    <m/>
    <m/>
    <m/>
    <m/>
    <s v="15:50"/>
    <s v="14:21"/>
    <d v="1899-12-30T01:29:00"/>
    <s v="Afternoon"/>
    <x v="1"/>
    <x v="3"/>
    <x v="0"/>
  </r>
  <r>
    <x v="970"/>
    <s v="Republic Airline"/>
    <s v="Republic Airline: YX"/>
    <s v="YX"/>
    <n v="20452"/>
    <x v="894"/>
    <x v="75"/>
    <s v="Miami, FL"/>
    <s v="MEM"/>
    <s v="Memphis, TN"/>
    <n v="2004"/>
    <n v="2001"/>
    <n v="-3"/>
    <n v="16"/>
    <n v="2017"/>
    <n v="2113"/>
    <n v="7"/>
    <n v="2133"/>
    <n v="2120"/>
    <n v="-13"/>
    <n v="0"/>
    <n v="0"/>
    <n v="149"/>
    <n v="139"/>
    <n v="116"/>
    <n v="859"/>
    <m/>
    <m/>
    <m/>
    <m/>
    <m/>
    <s v="21:20"/>
    <s v="20:01"/>
    <d v="1899-12-30T01:19:00"/>
    <s v="Evening"/>
    <x v="1"/>
    <x v="3"/>
    <x v="0"/>
  </r>
  <r>
    <x v="971"/>
    <s v="Delta Air Lines Inc."/>
    <s v="Delta Air Lines Inc.: DL"/>
    <s v="DL"/>
    <n v="19790"/>
    <x v="895"/>
    <x v="21"/>
    <s v="Las Vegas, NV"/>
    <s v="SEA"/>
    <s v="Seattle, WA"/>
    <n v="735"/>
    <n v="730"/>
    <n v="-5"/>
    <n v="10"/>
    <n v="740"/>
    <n v="958"/>
    <n v="6"/>
    <n v="1026"/>
    <n v="1004"/>
    <n v="-22"/>
    <n v="0"/>
    <n v="0"/>
    <n v="171"/>
    <n v="154"/>
    <n v="138"/>
    <n v="867"/>
    <m/>
    <m/>
    <m/>
    <m/>
    <m/>
    <s v="10:04"/>
    <s v="07:30"/>
    <d v="1899-12-30T02:34:00"/>
    <s v="Morning"/>
    <x v="1"/>
    <x v="6"/>
    <x v="0"/>
  </r>
  <r>
    <x v="972"/>
    <s v="Spirit Air Lines"/>
    <s v="Spirit Air Lines: NK"/>
    <s v="NK"/>
    <n v="20416"/>
    <x v="896"/>
    <x v="16"/>
    <s v="Fort Lauderdale, FL"/>
    <s v="DFW"/>
    <s v="Dallas/Fort Worth, TX"/>
    <n v="1737"/>
    <n v="1737"/>
    <n v="0"/>
    <n v="16"/>
    <n v="1753"/>
    <n v="1920"/>
    <n v="10"/>
    <n v="1945"/>
    <n v="1930"/>
    <n v="-15"/>
    <n v="0"/>
    <n v="0"/>
    <n v="188"/>
    <n v="173"/>
    <n v="147"/>
    <n v="1119"/>
    <m/>
    <m/>
    <m/>
    <m/>
    <m/>
    <s v="19:30"/>
    <s v="17:37"/>
    <d v="1899-12-30T01:53:00"/>
    <s v="Afternoon"/>
    <x v="1"/>
    <x v="3"/>
    <x v="0"/>
  </r>
  <r>
    <x v="973"/>
    <s v="Endeavor Air Inc."/>
    <s v="Endeavor Air Inc.: 9E"/>
    <s v="9E"/>
    <n v="20363"/>
    <x v="897"/>
    <x v="7"/>
    <s v="Atlanta, GA"/>
    <s v="SHV"/>
    <s v="Shreveport, LA"/>
    <n v="1115"/>
    <n v="1106"/>
    <n v="-9"/>
    <n v="10"/>
    <n v="1116"/>
    <n v="1140"/>
    <n v="3"/>
    <n v="1202"/>
    <n v="1143"/>
    <n v="-19"/>
    <n v="0"/>
    <n v="0"/>
    <n v="107"/>
    <n v="97"/>
    <n v="84"/>
    <n v="551"/>
    <m/>
    <m/>
    <m/>
    <m/>
    <m/>
    <s v="11:43"/>
    <s v="11:06"/>
    <d v="1899-12-30T00:37:00"/>
    <s v="Morning"/>
    <x v="1"/>
    <x v="4"/>
    <x v="0"/>
  </r>
  <r>
    <x v="974"/>
    <s v="Southwest Airlines Co."/>
    <s v="Southwest Airlines Co.: WN"/>
    <s v="WN"/>
    <n v="19393"/>
    <x v="898"/>
    <x v="80"/>
    <s v="Santa Ana, CA"/>
    <s v="SJC"/>
    <s v="San Jose, CA"/>
    <n v="745"/>
    <n v="0"/>
    <n v="0"/>
    <m/>
    <m/>
    <m/>
    <m/>
    <n v="905"/>
    <n v="0"/>
    <n v="0"/>
    <n v="1"/>
    <n v="0"/>
    <n v="80"/>
    <m/>
    <m/>
    <n v="342"/>
    <m/>
    <m/>
    <m/>
    <m/>
    <m/>
    <s v="00:00"/>
    <s v="00:00"/>
    <d v="1899-12-30T00:00:00"/>
    <s v="Night"/>
    <x v="0"/>
    <x v="2"/>
    <x v="0"/>
  </r>
  <r>
    <x v="975"/>
    <s v="SkyWest Airlines Inc."/>
    <s v="SkyWest Airlines Inc.: OO"/>
    <s v="OO"/>
    <n v="20304"/>
    <x v="899"/>
    <x v="32"/>
    <s v="Los Angeles, CA"/>
    <s v="SFO"/>
    <s v="San Francisco, CA"/>
    <n v="1000"/>
    <n v="953"/>
    <n v="-7"/>
    <n v="14"/>
    <n v="1007"/>
    <n v="1113"/>
    <n v="5"/>
    <n v="1126"/>
    <n v="1118"/>
    <n v="-8"/>
    <n v="0"/>
    <n v="0"/>
    <n v="86"/>
    <n v="85"/>
    <n v="66"/>
    <n v="337"/>
    <m/>
    <m/>
    <m/>
    <m/>
    <m/>
    <s v="11:18"/>
    <s v="09:53"/>
    <d v="1899-12-30T01:25:00"/>
    <s v="Morning"/>
    <x v="1"/>
    <x v="3"/>
    <x v="0"/>
  </r>
  <r>
    <x v="976"/>
    <s v="Spirit Air Lines"/>
    <s v="Spirit Air Lines: NK"/>
    <s v="NK"/>
    <n v="20416"/>
    <x v="900"/>
    <x v="155"/>
    <s v="Myrtle Beach, SC"/>
    <s v="EWR"/>
    <s v="Newark, NJ"/>
    <n v="1311"/>
    <n v="1420"/>
    <n v="69"/>
    <n v="19"/>
    <n v="1439"/>
    <n v="1607"/>
    <n v="44"/>
    <n v="1504"/>
    <n v="1651"/>
    <n v="107"/>
    <n v="0"/>
    <n v="0"/>
    <n v="113"/>
    <n v="151"/>
    <n v="88"/>
    <n v="550"/>
    <n v="0"/>
    <n v="0"/>
    <n v="38"/>
    <n v="0"/>
    <n v="69"/>
    <s v="16:51"/>
    <s v="14:20"/>
    <d v="1899-12-30T02:31:00"/>
    <s v="Afternoon"/>
    <x v="0"/>
    <x v="5"/>
    <x v="1"/>
  </r>
  <r>
    <x v="977"/>
    <s v="Horizon Air"/>
    <s v="Horizon Air: QX"/>
    <s v="QX"/>
    <n v="19687"/>
    <x v="901"/>
    <x v="161"/>
    <s v="Spokane, WA"/>
    <s v="SEA"/>
    <s v="Seattle, WA"/>
    <n v="1545"/>
    <n v="1544"/>
    <n v="-1"/>
    <n v="10"/>
    <n v="1554"/>
    <n v="1650"/>
    <n v="8"/>
    <n v="1657"/>
    <n v="1658"/>
    <n v="1"/>
    <n v="0"/>
    <n v="0"/>
    <n v="72"/>
    <n v="74"/>
    <n v="56"/>
    <n v="224"/>
    <m/>
    <m/>
    <m/>
    <m/>
    <m/>
    <s v="16:58"/>
    <s v="15:44"/>
    <d v="1899-12-30T01:14:00"/>
    <s v="Afternoon"/>
    <x v="1"/>
    <x v="4"/>
    <x v="0"/>
  </r>
  <r>
    <x v="978"/>
    <s v="Delta Air Lines Inc."/>
    <s v="Delta Air Lines Inc.: DL"/>
    <s v="DL"/>
    <n v="19790"/>
    <x v="156"/>
    <x v="7"/>
    <s v="Atlanta, GA"/>
    <s v="SAN"/>
    <s v="San Diego, CA"/>
    <n v="1451"/>
    <n v="1446"/>
    <n v="-5"/>
    <n v="13"/>
    <n v="1459"/>
    <n v="1604"/>
    <n v="2"/>
    <n v="1605"/>
    <n v="1606"/>
    <n v="1"/>
    <n v="0"/>
    <n v="0"/>
    <n v="254"/>
    <n v="260"/>
    <n v="245"/>
    <n v="1892"/>
    <m/>
    <m/>
    <m/>
    <m/>
    <m/>
    <s v="16:06"/>
    <s v="14:46"/>
    <d v="1899-12-30T01:20:00"/>
    <s v="Afternoon"/>
    <x v="1"/>
    <x v="3"/>
    <x v="0"/>
  </r>
  <r>
    <x v="979"/>
    <s v="United Air Lines Inc."/>
    <s v="United Air Lines Inc.: UA"/>
    <s v="UA"/>
    <n v="19977"/>
    <x v="2"/>
    <x v="54"/>
    <s v="Newark, NJ"/>
    <s v="LAS"/>
    <s v="Las Vegas, NV"/>
    <n v="1947"/>
    <n v="1946"/>
    <n v="-1"/>
    <n v="18"/>
    <n v="2004"/>
    <n v="2222"/>
    <n v="5"/>
    <n v="2243"/>
    <n v="2227"/>
    <n v="-16"/>
    <n v="0"/>
    <n v="0"/>
    <n v="356"/>
    <n v="341"/>
    <n v="318"/>
    <n v="2227"/>
    <m/>
    <m/>
    <m/>
    <m/>
    <m/>
    <s v="22:27"/>
    <s v="19:46"/>
    <d v="1899-12-30T02:41:00"/>
    <s v="Evening"/>
    <x v="1"/>
    <x v="2"/>
    <x v="0"/>
  </r>
  <r>
    <x v="980"/>
    <s v="Delta Air Lines Inc."/>
    <s v="Delta Air Lines Inc.: DL"/>
    <s v="DL"/>
    <n v="19790"/>
    <x v="902"/>
    <x v="41"/>
    <s v="Tampa, FL"/>
    <s v="ATL"/>
    <s v="Atlanta, GA"/>
    <n v="1400"/>
    <n v="1408"/>
    <n v="8"/>
    <n v="14"/>
    <n v="1422"/>
    <n v="1524"/>
    <n v="4"/>
    <n v="1536"/>
    <n v="1528"/>
    <n v="-8"/>
    <n v="0"/>
    <n v="0"/>
    <n v="96"/>
    <n v="80"/>
    <n v="62"/>
    <n v="406"/>
    <m/>
    <m/>
    <m/>
    <m/>
    <m/>
    <s v="15:28"/>
    <s v="14:08"/>
    <d v="1899-12-30T01:20:00"/>
    <s v="Afternoon"/>
    <x v="1"/>
    <x v="4"/>
    <x v="0"/>
  </r>
  <r>
    <x v="981"/>
    <s v="Mesa Airlines Inc."/>
    <s v="Mesa Airlines Inc.: YV"/>
    <s v="YV"/>
    <n v="20378"/>
    <x v="903"/>
    <x v="56"/>
    <s v="Louisville, KY"/>
    <s v="DFW"/>
    <s v="Dallas/Fort Worth, TX"/>
    <n v="800"/>
    <n v="806"/>
    <n v="6"/>
    <n v="32"/>
    <n v="838"/>
    <n v="924"/>
    <n v="16"/>
    <n v="941"/>
    <n v="940"/>
    <n v="-1"/>
    <n v="0"/>
    <n v="0"/>
    <n v="161"/>
    <n v="154"/>
    <n v="106"/>
    <n v="733"/>
    <m/>
    <m/>
    <m/>
    <m/>
    <m/>
    <s v="09:40"/>
    <s v="08:06"/>
    <d v="1899-12-30T01:34:00"/>
    <s v="Morning"/>
    <x v="1"/>
    <x v="6"/>
    <x v="0"/>
  </r>
  <r>
    <x v="982"/>
    <s v="PSA Airlines Inc."/>
    <s v="PSA Airlines Inc.: OH"/>
    <s v="OH"/>
    <n v="20397"/>
    <x v="904"/>
    <x v="155"/>
    <s v="Myrtle Beach, SC"/>
    <s v="CLT"/>
    <s v="Charlotte, NC"/>
    <n v="1117"/>
    <n v="1124"/>
    <n v="7"/>
    <n v="11"/>
    <n v="1135"/>
    <n v="1211"/>
    <n v="18"/>
    <n v="1230"/>
    <n v="1229"/>
    <n v="-1"/>
    <n v="0"/>
    <n v="0"/>
    <n v="73"/>
    <n v="65"/>
    <n v="36"/>
    <n v="157"/>
    <m/>
    <m/>
    <m/>
    <m/>
    <m/>
    <s v="12:29"/>
    <s v="11:24"/>
    <d v="1899-12-30T01:05:00"/>
    <s v="Morning"/>
    <x v="1"/>
    <x v="1"/>
    <x v="0"/>
  </r>
  <r>
    <x v="983"/>
    <s v="Delta Air Lines Inc."/>
    <s v="Delta Air Lines Inc.: DL"/>
    <s v="DL"/>
    <n v="19790"/>
    <x v="905"/>
    <x v="15"/>
    <s v="New York, NY"/>
    <s v="FLL"/>
    <s v="Fort Lauderdale, FL"/>
    <n v="715"/>
    <n v="715"/>
    <n v="0"/>
    <n v="14"/>
    <n v="729"/>
    <n v="946"/>
    <n v="6"/>
    <n v="1011"/>
    <n v="952"/>
    <n v="-19"/>
    <n v="0"/>
    <n v="0"/>
    <n v="176"/>
    <n v="157"/>
    <n v="137"/>
    <n v="1069"/>
    <m/>
    <m/>
    <m/>
    <m/>
    <m/>
    <s v="09:52"/>
    <s v="07:15"/>
    <d v="1899-12-30T02:37:00"/>
    <s v="Morning"/>
    <x v="1"/>
    <x v="3"/>
    <x v="0"/>
  </r>
  <r>
    <x v="984"/>
    <s v="Southwest Airlines Co."/>
    <s v="Southwest Airlines Co.: WN"/>
    <s v="WN"/>
    <n v="19393"/>
    <x v="906"/>
    <x v="2"/>
    <s v="Dallas, TX"/>
    <s v="PHX"/>
    <s v="Phoenix, AZ"/>
    <n v="2040"/>
    <n v="2113"/>
    <n v="33"/>
    <n v="12"/>
    <n v="2125"/>
    <n v="2134"/>
    <n v="5"/>
    <n v="2100"/>
    <n v="2139"/>
    <n v="39"/>
    <n v="0"/>
    <n v="0"/>
    <n v="140"/>
    <n v="146"/>
    <n v="129"/>
    <n v="879"/>
    <n v="15"/>
    <n v="0"/>
    <n v="6"/>
    <n v="0"/>
    <n v="18"/>
    <s v="21:39"/>
    <s v="21:13"/>
    <d v="1899-12-30T00:26:00"/>
    <s v="Evening"/>
    <x v="0"/>
    <x v="3"/>
    <x v="1"/>
  </r>
  <r>
    <x v="985"/>
    <s v="Endeavor Air Inc."/>
    <s v="Endeavor Air Inc.: 9E"/>
    <s v="9E"/>
    <n v="20363"/>
    <x v="907"/>
    <x v="34"/>
    <s v="Detroit, MI"/>
    <s v="CLE"/>
    <s v="Cleveland, OH"/>
    <n v="1220"/>
    <n v="1221"/>
    <n v="1"/>
    <n v="14"/>
    <n v="1235"/>
    <n v="1257"/>
    <n v="5"/>
    <n v="1317"/>
    <n v="1302"/>
    <n v="-15"/>
    <n v="0"/>
    <n v="0"/>
    <n v="57"/>
    <n v="41"/>
    <n v="22"/>
    <n v="95"/>
    <m/>
    <m/>
    <m/>
    <m/>
    <m/>
    <s v="13:02"/>
    <s v="12:21"/>
    <d v="1899-12-30T00:41:00"/>
    <s v="Afternoon"/>
    <x v="1"/>
    <x v="0"/>
    <x v="0"/>
  </r>
  <r>
    <x v="986"/>
    <s v="Southwest Airlines Co."/>
    <s v="Southwest Airlines Co.: WN"/>
    <s v="WN"/>
    <n v="19393"/>
    <x v="908"/>
    <x v="21"/>
    <s v="Las Vegas, NV"/>
    <s v="GEG"/>
    <s v="Spokane, WA"/>
    <n v="1140"/>
    <n v="1140"/>
    <n v="0"/>
    <n v="18"/>
    <n v="1158"/>
    <n v="1358"/>
    <n v="4"/>
    <n v="1405"/>
    <n v="1402"/>
    <n v="-3"/>
    <n v="0"/>
    <n v="0"/>
    <n v="145"/>
    <n v="142"/>
    <n v="120"/>
    <n v="806"/>
    <m/>
    <m/>
    <m/>
    <m/>
    <m/>
    <s v="14:02"/>
    <s v="11:40"/>
    <d v="1899-12-30T02:22:00"/>
    <s v="Morning"/>
    <x v="1"/>
    <x v="5"/>
    <x v="0"/>
  </r>
  <r>
    <x v="987"/>
    <s v="Frontier Airlines Inc."/>
    <s v="Frontier Airlines Inc.: F9"/>
    <s v="F9"/>
    <n v="20436"/>
    <x v="909"/>
    <x v="43"/>
    <s v="Philadelphia, PA"/>
    <s v="TPA"/>
    <s v="Tampa, FL"/>
    <n v="1441"/>
    <n v="0"/>
    <n v="0"/>
    <m/>
    <m/>
    <m/>
    <m/>
    <n v="1722"/>
    <n v="0"/>
    <n v="0"/>
    <n v="1"/>
    <n v="0"/>
    <n v="161"/>
    <m/>
    <m/>
    <n v="920"/>
    <m/>
    <m/>
    <m/>
    <m/>
    <m/>
    <s v="00:00"/>
    <s v="00:00"/>
    <d v="1899-12-30T00:00:00"/>
    <s v="Night"/>
    <x v="0"/>
    <x v="2"/>
    <x v="0"/>
  </r>
  <r>
    <x v="988"/>
    <s v="Southwest Airlines Co."/>
    <s v="Southwest Airlines Co.: WN"/>
    <s v="WN"/>
    <n v="19393"/>
    <x v="910"/>
    <x v="36"/>
    <s v="New Orleans, LA"/>
    <s v="MDW"/>
    <s v="Chicago, IL"/>
    <n v="1720"/>
    <n v="1736"/>
    <n v="16"/>
    <n v="17"/>
    <n v="1753"/>
    <n v="1948"/>
    <n v="5"/>
    <n v="1940"/>
    <n v="1953"/>
    <n v="13"/>
    <n v="0"/>
    <n v="0"/>
    <n v="140"/>
    <n v="137"/>
    <n v="115"/>
    <n v="825"/>
    <m/>
    <m/>
    <m/>
    <m/>
    <m/>
    <s v="19:53"/>
    <s v="17:36"/>
    <d v="1899-12-30T02:17:00"/>
    <s v="Afternoon"/>
    <x v="0"/>
    <x v="0"/>
    <x v="0"/>
  </r>
  <r>
    <x v="989"/>
    <s v="Southwest Airlines Co."/>
    <s v="Southwest Airlines Co.: WN"/>
    <s v="WN"/>
    <n v="19393"/>
    <x v="221"/>
    <x v="63"/>
    <s v="Buffalo, NY"/>
    <s v="BWI"/>
    <s v="Baltimore, MD"/>
    <n v="855"/>
    <n v="849"/>
    <n v="-6"/>
    <n v="10"/>
    <n v="859"/>
    <n v="947"/>
    <n v="7"/>
    <n v="1015"/>
    <n v="954"/>
    <n v="-21"/>
    <n v="0"/>
    <n v="0"/>
    <n v="80"/>
    <n v="65"/>
    <n v="48"/>
    <n v="281"/>
    <m/>
    <m/>
    <m/>
    <m/>
    <m/>
    <s v="09:54"/>
    <s v="08:49"/>
    <d v="1899-12-30T01:05:00"/>
    <s v="Morning"/>
    <x v="1"/>
    <x v="2"/>
    <x v="0"/>
  </r>
  <r>
    <x v="990"/>
    <s v="SkyWest Airlines Inc."/>
    <s v="SkyWest Airlines Inc.: OO"/>
    <s v="OO"/>
    <n v="20304"/>
    <x v="911"/>
    <x v="132"/>
    <s v="Albany, NY"/>
    <s v="ORD"/>
    <s v="Chicago, IL"/>
    <n v="700"/>
    <n v="649"/>
    <n v="-11"/>
    <n v="14"/>
    <n v="703"/>
    <n v="911"/>
    <n v="12"/>
    <n v="839"/>
    <n v="923"/>
    <n v="44"/>
    <n v="0"/>
    <n v="0"/>
    <n v="159"/>
    <n v="214"/>
    <n v="188"/>
    <n v="723"/>
    <n v="0"/>
    <n v="0"/>
    <n v="44"/>
    <n v="0"/>
    <n v="0"/>
    <s v="09:23"/>
    <s v="06:49"/>
    <d v="1899-12-30T02:34:00"/>
    <s v="Morning"/>
    <x v="1"/>
    <x v="1"/>
    <x v="1"/>
  </r>
  <r>
    <x v="991"/>
    <s v="Republic Airline"/>
    <s v="Republic Airline: YX"/>
    <s v="YX"/>
    <n v="20452"/>
    <x v="912"/>
    <x v="5"/>
    <s v="Houston, TX"/>
    <s v="BTR"/>
    <s v="Baton Rouge, LA"/>
    <n v="1955"/>
    <n v="1953"/>
    <n v="-2"/>
    <n v="9"/>
    <n v="2002"/>
    <n v="2042"/>
    <n v="6"/>
    <n v="2104"/>
    <n v="2048"/>
    <n v="-16"/>
    <n v="0"/>
    <n v="0"/>
    <n v="69"/>
    <n v="55"/>
    <n v="40"/>
    <n v="253"/>
    <m/>
    <m/>
    <m/>
    <m/>
    <m/>
    <s v="20:48"/>
    <s v="19:53"/>
    <d v="1899-12-30T00:55:00"/>
    <s v="Evening"/>
    <x v="1"/>
    <x v="3"/>
    <x v="0"/>
  </r>
  <r>
    <x v="992"/>
    <s v="Envoy Air"/>
    <s v="Envoy Air: MQ"/>
    <s v="MQ"/>
    <n v="20398"/>
    <x v="913"/>
    <x v="37"/>
    <s v="Columbus, OH"/>
    <s v="MIA"/>
    <s v="Miami, FL"/>
    <n v="1854"/>
    <n v="1910"/>
    <n v="16"/>
    <n v="19"/>
    <n v="1929"/>
    <n v="2223"/>
    <n v="7"/>
    <n v="2140"/>
    <n v="2230"/>
    <n v="50"/>
    <n v="0"/>
    <n v="0"/>
    <n v="166"/>
    <n v="200"/>
    <n v="174"/>
    <n v="990"/>
    <n v="5"/>
    <n v="0"/>
    <n v="34"/>
    <n v="0"/>
    <n v="11"/>
    <s v="22:30"/>
    <s v="19:10"/>
    <d v="1899-12-30T03:20:00"/>
    <s v="Evening"/>
    <x v="0"/>
    <x v="5"/>
    <x v="1"/>
  </r>
  <r>
    <x v="993"/>
    <s v="Southwest Airlines Co."/>
    <s v="Southwest Airlines Co.: WN"/>
    <s v="WN"/>
    <n v="19393"/>
    <x v="914"/>
    <x v="2"/>
    <s v="Dallas, TX"/>
    <s v="ATL"/>
    <s v="Atlanta, GA"/>
    <n v="600"/>
    <n v="555"/>
    <n v="-5"/>
    <n v="9"/>
    <n v="604"/>
    <n v="829"/>
    <n v="6"/>
    <n v="855"/>
    <n v="835"/>
    <n v="-20"/>
    <n v="0"/>
    <n v="0"/>
    <n v="115"/>
    <n v="100"/>
    <n v="85"/>
    <n v="721"/>
    <m/>
    <m/>
    <m/>
    <m/>
    <m/>
    <s v="08:35"/>
    <s v="05:55"/>
    <d v="1899-12-30T02:40:00"/>
    <s v="Night"/>
    <x v="1"/>
    <x v="0"/>
    <x v="0"/>
  </r>
  <r>
    <x v="994"/>
    <s v="Southwest Airlines Co."/>
    <s v="Southwest Airlines Co.: WN"/>
    <s v="WN"/>
    <n v="19393"/>
    <x v="915"/>
    <x v="87"/>
    <s v="Reno, NV"/>
    <s v="DEN"/>
    <s v="Denver, CO"/>
    <n v="700"/>
    <n v="659"/>
    <n v="-1"/>
    <n v="10"/>
    <n v="709"/>
    <n v="953"/>
    <n v="6"/>
    <n v="1005"/>
    <n v="959"/>
    <n v="-6"/>
    <n v="0"/>
    <n v="0"/>
    <n v="125"/>
    <n v="120"/>
    <n v="104"/>
    <n v="804"/>
    <m/>
    <m/>
    <m/>
    <m/>
    <m/>
    <s v="09:59"/>
    <s v="06:59"/>
    <d v="1899-12-30T03:00:00"/>
    <s v="Morning"/>
    <x v="1"/>
    <x v="5"/>
    <x v="0"/>
  </r>
  <r>
    <x v="995"/>
    <s v="Delta Air Lines Inc."/>
    <s v="Delta Air Lines Inc.: DL"/>
    <s v="DL"/>
    <n v="19790"/>
    <x v="916"/>
    <x v="15"/>
    <s v="New York, NY"/>
    <s v="LAX"/>
    <s v="Los Angeles, CA"/>
    <n v="945"/>
    <n v="945"/>
    <n v="0"/>
    <n v="17"/>
    <n v="1002"/>
    <n v="1258"/>
    <n v="9"/>
    <n v="1310"/>
    <n v="1307"/>
    <n v="-3"/>
    <n v="0"/>
    <n v="0"/>
    <n v="385"/>
    <n v="382"/>
    <n v="356"/>
    <n v="2475"/>
    <m/>
    <m/>
    <m/>
    <m/>
    <m/>
    <s v="13:07"/>
    <s v="09:45"/>
    <d v="1899-12-30T03:22:00"/>
    <s v="Morning"/>
    <x v="1"/>
    <x v="2"/>
    <x v="0"/>
  </r>
  <r>
    <x v="996"/>
    <s v="SkyWest Airlines Inc."/>
    <s v="SkyWest Airlines Inc.: OO"/>
    <s v="OO"/>
    <n v="20304"/>
    <x v="917"/>
    <x v="169"/>
    <s v="Monterey, CA"/>
    <s v="SAN"/>
    <s v="San Diego, CA"/>
    <n v="1200"/>
    <n v="1145"/>
    <n v="-15"/>
    <n v="11"/>
    <n v="1156"/>
    <n v="1255"/>
    <n v="10"/>
    <n v="1325"/>
    <n v="1305"/>
    <n v="-20"/>
    <n v="0"/>
    <n v="0"/>
    <n v="85"/>
    <n v="80"/>
    <n v="59"/>
    <n v="375"/>
    <m/>
    <m/>
    <m/>
    <m/>
    <m/>
    <s v="13:05"/>
    <s v="11:45"/>
    <d v="1899-12-30T01:20:00"/>
    <s v="Morning"/>
    <x v="1"/>
    <x v="4"/>
    <x v="0"/>
  </r>
  <r>
    <x v="997"/>
    <s v="Southwest Airlines Co."/>
    <s v="Southwest Airlines Co.: WN"/>
    <s v="WN"/>
    <n v="19393"/>
    <x v="918"/>
    <x v="25"/>
    <s v="Nashville, TN"/>
    <s v="TPA"/>
    <s v="Tampa, FL"/>
    <n v="1220"/>
    <n v="1221"/>
    <n v="1"/>
    <n v="17"/>
    <n v="1238"/>
    <n v="1506"/>
    <n v="6"/>
    <n v="1505"/>
    <n v="1512"/>
    <n v="7"/>
    <n v="0"/>
    <n v="0"/>
    <n v="105"/>
    <n v="111"/>
    <n v="88"/>
    <n v="612"/>
    <m/>
    <m/>
    <m/>
    <m/>
    <m/>
    <s v="15:12"/>
    <s v="12:21"/>
    <d v="1899-12-30T02:51:00"/>
    <s v="Afternoon"/>
    <x v="0"/>
    <x v="0"/>
    <x v="0"/>
  </r>
  <r>
    <x v="998"/>
    <s v="Endeavor Air Inc."/>
    <s v="Endeavor Air Inc.: 9E"/>
    <s v="9E"/>
    <n v="20363"/>
    <x v="617"/>
    <x v="34"/>
    <s v="Detroit, MI"/>
    <s v="TVC"/>
    <s v="Traverse City, MI"/>
    <n v="1229"/>
    <n v="1225"/>
    <n v="-4"/>
    <n v="20"/>
    <n v="1245"/>
    <n v="1331"/>
    <n v="4"/>
    <n v="1337"/>
    <n v="1335"/>
    <n v="-2"/>
    <n v="0"/>
    <n v="0"/>
    <n v="68"/>
    <n v="70"/>
    <n v="46"/>
    <n v="207"/>
    <m/>
    <m/>
    <m/>
    <m/>
    <m/>
    <s v="13:35"/>
    <s v="12:25"/>
    <d v="1899-12-30T01:10:00"/>
    <s v="Afternoon"/>
    <x v="1"/>
    <x v="2"/>
    <x v="0"/>
  </r>
  <r>
    <x v="999"/>
    <s v="Envoy Air"/>
    <s v="Envoy Air: MQ"/>
    <s v="MQ"/>
    <n v="20398"/>
    <x v="919"/>
    <x v="20"/>
    <s v="Chicago, IL"/>
    <s v="SGF"/>
    <s v="Springfield, MO"/>
    <n v="945"/>
    <n v="944"/>
    <n v="-1"/>
    <n v="23"/>
    <n v="1007"/>
    <n v="1124"/>
    <n v="4"/>
    <n v="1137"/>
    <n v="1128"/>
    <n v="-9"/>
    <n v="0"/>
    <n v="0"/>
    <n v="112"/>
    <n v="104"/>
    <n v="77"/>
    <n v="438"/>
    <m/>
    <m/>
    <m/>
    <m/>
    <m/>
    <s v="11:28"/>
    <s v="09:44"/>
    <d v="1899-12-30T01:44:00"/>
    <s v="Morning"/>
    <x v="1"/>
    <x v="6"/>
    <x v="0"/>
  </r>
  <r>
    <x v="1000"/>
    <s v="Delta Air Lines Inc."/>
    <s v="Delta Air Lines Inc.: DL"/>
    <s v="DL"/>
    <n v="19790"/>
    <x v="774"/>
    <x v="75"/>
    <s v="Miami, FL"/>
    <s v="LGA"/>
    <s v="New York, NY"/>
    <n v="1325"/>
    <n v="1323"/>
    <n v="-2"/>
    <n v="16"/>
    <n v="1339"/>
    <n v="1601"/>
    <n v="5"/>
    <n v="1618"/>
    <n v="1606"/>
    <n v="-12"/>
    <n v="0"/>
    <n v="0"/>
    <n v="173"/>
    <n v="163"/>
    <n v="142"/>
    <n v="1096"/>
    <m/>
    <m/>
    <m/>
    <m/>
    <m/>
    <s v="16:06"/>
    <s v="13:23"/>
    <d v="1899-12-30T02:43:00"/>
    <s v="Afternoon"/>
    <x v="1"/>
    <x v="0"/>
    <x v="0"/>
  </r>
  <r>
    <x v="1001"/>
    <s v="Delta Air Lines Inc."/>
    <s v="Delta Air Lines Inc.: DL"/>
    <s v="DL"/>
    <n v="19790"/>
    <x v="826"/>
    <x v="21"/>
    <s v="Las Vegas, NV"/>
    <s v="ATL"/>
    <s v="Atlanta, GA"/>
    <n v="2325"/>
    <n v="2325"/>
    <n v="0"/>
    <n v="10"/>
    <n v="2335"/>
    <n v="555"/>
    <n v="4"/>
    <n v="609"/>
    <n v="559"/>
    <n v="-10"/>
    <n v="0"/>
    <n v="0"/>
    <n v="224"/>
    <n v="214"/>
    <n v="200"/>
    <n v="1747"/>
    <m/>
    <m/>
    <m/>
    <m/>
    <m/>
    <s v="05:59"/>
    <s v="23:25"/>
    <n v="-0.72638888888888886"/>
    <s v="Evening"/>
    <x v="1"/>
    <x v="1"/>
    <x v="0"/>
  </r>
  <r>
    <x v="1002"/>
    <s v="SkyWest Airlines Inc."/>
    <s v="SkyWest Airlines Inc.: OO"/>
    <s v="OO"/>
    <n v="20304"/>
    <x v="920"/>
    <x v="0"/>
    <s v="Denver, CO"/>
    <s v="HYS"/>
    <s v="Hays, KS"/>
    <n v="1755"/>
    <n v="1752"/>
    <n v="-3"/>
    <n v="25"/>
    <n v="1817"/>
    <n v="2003"/>
    <n v="6"/>
    <n v="2015"/>
    <n v="2009"/>
    <n v="-6"/>
    <n v="0"/>
    <n v="0"/>
    <n v="80"/>
    <n v="77"/>
    <n v="46"/>
    <n v="298"/>
    <m/>
    <m/>
    <m/>
    <m/>
    <m/>
    <s v="20:09"/>
    <s v="17:52"/>
    <d v="1899-12-30T02:17:00"/>
    <s v="Afternoon"/>
    <x v="1"/>
    <x v="2"/>
    <x v="0"/>
  </r>
  <r>
    <x v="1003"/>
    <s v="United Air Lines Inc."/>
    <s v="United Air Lines Inc.: UA"/>
    <s v="UA"/>
    <n v="19977"/>
    <x v="921"/>
    <x v="26"/>
    <s v="Austin, TX"/>
    <s v="DEN"/>
    <s v="Denver, CO"/>
    <n v="1130"/>
    <n v="1116"/>
    <n v="-14"/>
    <n v="15"/>
    <n v="1131"/>
    <n v="1219"/>
    <n v="6"/>
    <n v="1236"/>
    <n v="1225"/>
    <n v="-11"/>
    <n v="0"/>
    <n v="0"/>
    <n v="126"/>
    <n v="129"/>
    <n v="108"/>
    <n v="775"/>
    <m/>
    <m/>
    <m/>
    <m/>
    <m/>
    <s v="12:25"/>
    <s v="11:16"/>
    <d v="1899-12-30T01:09:00"/>
    <s v="Morning"/>
    <x v="1"/>
    <x v="2"/>
    <x v="0"/>
  </r>
  <r>
    <x v="1004"/>
    <s v="Republic Airline"/>
    <s v="Republic Airline: YX"/>
    <s v="YX"/>
    <n v="20452"/>
    <x v="922"/>
    <x v="43"/>
    <s v="Philadelphia, PA"/>
    <s v="IND"/>
    <s v="Indianapolis, IN"/>
    <n v="1549"/>
    <n v="1853"/>
    <n v="184"/>
    <n v="47"/>
    <n v="1940"/>
    <n v="2107"/>
    <n v="42"/>
    <n v="1753"/>
    <n v="2149"/>
    <n v="236"/>
    <n v="0"/>
    <n v="0"/>
    <n v="124"/>
    <n v="176"/>
    <n v="87"/>
    <n v="588"/>
    <n v="32"/>
    <n v="0"/>
    <n v="52"/>
    <n v="0"/>
    <n v="152"/>
    <s v="21:49"/>
    <s v="18:53"/>
    <d v="1899-12-30T02:56:00"/>
    <s v="Evening"/>
    <x v="0"/>
    <x v="1"/>
    <x v="1"/>
  </r>
  <r>
    <x v="1005"/>
    <s v="Southwest Airlines Co."/>
    <s v="Southwest Airlines Co.: WN"/>
    <s v="WN"/>
    <n v="19393"/>
    <x v="923"/>
    <x v="41"/>
    <s v="Tampa, FL"/>
    <s v="BNA"/>
    <s v="Nashville, TN"/>
    <n v="1400"/>
    <n v="1355"/>
    <n v="-5"/>
    <n v="15"/>
    <n v="1410"/>
    <n v="1447"/>
    <n v="6"/>
    <n v="1450"/>
    <n v="1453"/>
    <n v="3"/>
    <n v="0"/>
    <n v="0"/>
    <n v="110"/>
    <n v="118"/>
    <n v="97"/>
    <n v="612"/>
    <m/>
    <m/>
    <m/>
    <m/>
    <m/>
    <s v="14:53"/>
    <s v="13:55"/>
    <d v="1899-12-30T00:58:00"/>
    <s v="Afternoon"/>
    <x v="1"/>
    <x v="0"/>
    <x v="0"/>
  </r>
  <r>
    <x v="1006"/>
    <s v="Endeavor Air Inc."/>
    <s v="Endeavor Air Inc.: 9E"/>
    <s v="9E"/>
    <n v="20363"/>
    <x v="924"/>
    <x v="52"/>
    <s v="Richmond, VA"/>
    <s v="DTW"/>
    <s v="Detroit, MI"/>
    <n v="601"/>
    <n v="557"/>
    <n v="-4"/>
    <n v="15"/>
    <n v="612"/>
    <n v="734"/>
    <n v="10"/>
    <n v="755"/>
    <n v="744"/>
    <n v="-11"/>
    <n v="0"/>
    <n v="0"/>
    <n v="114"/>
    <n v="107"/>
    <n v="82"/>
    <n v="456"/>
    <m/>
    <m/>
    <m/>
    <m/>
    <m/>
    <s v="07:44"/>
    <s v="05:57"/>
    <d v="1899-12-30T01:47:00"/>
    <s v="Night"/>
    <x v="1"/>
    <x v="4"/>
    <x v="0"/>
  </r>
  <r>
    <x v="1007"/>
    <s v="Frontier Airlines Inc."/>
    <s v="Frontier Airlines Inc.: F9"/>
    <s v="F9"/>
    <n v="20436"/>
    <x v="925"/>
    <x v="7"/>
    <s v="Atlanta, GA"/>
    <s v="LAS"/>
    <s v="Las Vegas, NV"/>
    <n v="1100"/>
    <n v="1051"/>
    <n v="-9"/>
    <n v="13"/>
    <n v="1104"/>
    <n v="1225"/>
    <n v="13"/>
    <n v="1241"/>
    <n v="1238"/>
    <n v="-3"/>
    <n v="0"/>
    <n v="0"/>
    <n v="281"/>
    <n v="287"/>
    <n v="261"/>
    <n v="1747"/>
    <m/>
    <m/>
    <m/>
    <m/>
    <m/>
    <s v="12:38"/>
    <s v="10:51"/>
    <d v="1899-12-30T01:47:00"/>
    <s v="Morning"/>
    <x v="1"/>
    <x v="4"/>
    <x v="0"/>
  </r>
  <r>
    <x v="1008"/>
    <s v="Alaska Airlines Inc."/>
    <s v="Alaska Airlines Inc.: AS"/>
    <s v="AS"/>
    <n v="19930"/>
    <x v="926"/>
    <x v="58"/>
    <s v="San Diego, CA"/>
    <s v="SEA"/>
    <s v="Seattle, WA"/>
    <n v="1145"/>
    <n v="1212"/>
    <n v="27"/>
    <n v="17"/>
    <n v="1229"/>
    <n v="1447"/>
    <n v="9"/>
    <n v="1451"/>
    <n v="1456"/>
    <n v="5"/>
    <n v="0"/>
    <n v="0"/>
    <n v="186"/>
    <n v="164"/>
    <n v="138"/>
    <n v="1050"/>
    <m/>
    <m/>
    <m/>
    <m/>
    <m/>
    <s v="14:56"/>
    <s v="12:12"/>
    <d v="1899-12-30T02:44:00"/>
    <s v="Afternoon"/>
    <x v="0"/>
    <x v="1"/>
    <x v="0"/>
  </r>
  <r>
    <x v="1009"/>
    <s v="Delta Air Lines Inc."/>
    <s v="Delta Air Lines Inc.: DL"/>
    <s v="DL"/>
    <n v="19790"/>
    <x v="927"/>
    <x v="7"/>
    <s v="Atlanta, GA"/>
    <s v="BHM"/>
    <s v="Birmingham, AL"/>
    <n v="1425"/>
    <n v="1424"/>
    <n v="-1"/>
    <n v="12"/>
    <n v="1436"/>
    <n v="1405"/>
    <n v="3"/>
    <n v="1414"/>
    <n v="1408"/>
    <n v="-6"/>
    <n v="0"/>
    <n v="0"/>
    <n v="49"/>
    <n v="44"/>
    <n v="29"/>
    <n v="134"/>
    <m/>
    <m/>
    <m/>
    <m/>
    <m/>
    <s v="14:08"/>
    <s v="14:24"/>
    <n v="-1.1111111111111072E-2"/>
    <s v="Afternoon"/>
    <x v="1"/>
    <x v="1"/>
    <x v="0"/>
  </r>
  <r>
    <x v="1010"/>
    <s v="American Airlines Inc."/>
    <s v="American Airlines Inc.: AA"/>
    <s v="AA"/>
    <n v="19805"/>
    <x v="14"/>
    <x v="43"/>
    <s v="Philadelphia, PA"/>
    <s v="DEN"/>
    <s v="Denver, CO"/>
    <n v="1847"/>
    <n v="1844"/>
    <n v="-3"/>
    <n v="15"/>
    <n v="1859"/>
    <n v="2023"/>
    <n v="5"/>
    <n v="2059"/>
    <n v="2028"/>
    <n v="-31"/>
    <n v="0"/>
    <n v="0"/>
    <n v="252"/>
    <n v="224"/>
    <n v="204"/>
    <n v="1558"/>
    <m/>
    <m/>
    <m/>
    <m/>
    <m/>
    <s v="20:28"/>
    <s v="18:44"/>
    <d v="1899-12-30T01:44:00"/>
    <s v="Evening"/>
    <x v="1"/>
    <x v="2"/>
    <x v="0"/>
  </r>
  <r>
    <x v="1011"/>
    <s v="JetBlue Airways"/>
    <s v="JetBlue Airways: B6"/>
    <s v="B6"/>
    <n v="20409"/>
    <x v="888"/>
    <x v="31"/>
    <s v="Boston, MA"/>
    <s v="RDU"/>
    <s v="Raleigh/Durham, NC"/>
    <n v="1750"/>
    <n v="1755"/>
    <n v="5"/>
    <n v="69"/>
    <n v="1904"/>
    <n v="2044"/>
    <n v="8"/>
    <n v="1958"/>
    <n v="2052"/>
    <n v="54"/>
    <n v="0"/>
    <n v="0"/>
    <n v="128"/>
    <n v="177"/>
    <n v="100"/>
    <n v="612"/>
    <n v="5"/>
    <n v="0"/>
    <n v="49"/>
    <n v="0"/>
    <n v="0"/>
    <s v="20:52"/>
    <s v="17:55"/>
    <d v="1899-12-30T02:57:00"/>
    <s v="Afternoon"/>
    <x v="0"/>
    <x v="0"/>
    <x v="1"/>
  </r>
  <r>
    <x v="1012"/>
    <s v="Hawaiian Airlines Inc."/>
    <s v="Hawaiian Airlines Inc.: HA"/>
    <s v="HA"/>
    <n v="19690"/>
    <x v="608"/>
    <x v="61"/>
    <s v="Honolulu, HI"/>
    <s v="ITO"/>
    <s v="Hilo, HI"/>
    <n v="1840"/>
    <n v="1838"/>
    <n v="-2"/>
    <n v="12"/>
    <n v="1850"/>
    <n v="1925"/>
    <n v="7"/>
    <n v="1935"/>
    <n v="1932"/>
    <n v="-3"/>
    <n v="0"/>
    <n v="0"/>
    <n v="55"/>
    <n v="54"/>
    <n v="35"/>
    <n v="216"/>
    <m/>
    <m/>
    <m/>
    <m/>
    <m/>
    <s v="19:32"/>
    <s v="18:38"/>
    <d v="1899-12-30T00:54:00"/>
    <s v="Evening"/>
    <x v="1"/>
    <x v="4"/>
    <x v="0"/>
  </r>
  <r>
    <x v="1013"/>
    <s v="United Air Lines Inc."/>
    <s v="United Air Lines Inc.: UA"/>
    <s v="UA"/>
    <n v="19977"/>
    <x v="928"/>
    <x v="79"/>
    <s v="Portland, OR"/>
    <s v="DEN"/>
    <s v="Denver, CO"/>
    <n v="1313"/>
    <n v="1424"/>
    <n v="71"/>
    <n v="7"/>
    <n v="1431"/>
    <n v="1719"/>
    <n v="7"/>
    <n v="1640"/>
    <n v="1726"/>
    <n v="46"/>
    <n v="0"/>
    <n v="0"/>
    <n v="147"/>
    <n v="122"/>
    <n v="108"/>
    <n v="991"/>
    <n v="43"/>
    <n v="0"/>
    <n v="0"/>
    <n v="0"/>
    <n v="3"/>
    <s v="17:26"/>
    <s v="14:24"/>
    <d v="1899-12-30T03:02:00"/>
    <s v="Afternoon"/>
    <x v="0"/>
    <x v="6"/>
    <x v="1"/>
  </r>
  <r>
    <x v="1014"/>
    <s v="United Air Lines Inc."/>
    <s v="United Air Lines Inc.: UA"/>
    <s v="UA"/>
    <n v="19977"/>
    <x v="929"/>
    <x v="29"/>
    <s v="San Francisco, CA"/>
    <s v="SAN"/>
    <s v="San Diego, CA"/>
    <n v="1100"/>
    <n v="1053"/>
    <n v="-7"/>
    <n v="19"/>
    <n v="1112"/>
    <n v="1219"/>
    <n v="3"/>
    <n v="1241"/>
    <n v="1222"/>
    <n v="-19"/>
    <n v="0"/>
    <n v="0"/>
    <n v="101"/>
    <n v="89"/>
    <n v="67"/>
    <n v="447"/>
    <m/>
    <m/>
    <m/>
    <m/>
    <m/>
    <s v="12:22"/>
    <s v="10:53"/>
    <d v="1899-12-30T01:29:00"/>
    <s v="Morning"/>
    <x v="1"/>
    <x v="0"/>
    <x v="0"/>
  </r>
  <r>
    <x v="1015"/>
    <s v="Southwest Airlines Co."/>
    <s v="Southwest Airlines Co.: WN"/>
    <s v="WN"/>
    <n v="19393"/>
    <x v="871"/>
    <x v="0"/>
    <s v="Denver, CO"/>
    <s v="PDX"/>
    <s v="Portland, OR"/>
    <n v="1640"/>
    <n v="1703"/>
    <n v="23"/>
    <n v="12"/>
    <n v="1715"/>
    <n v="1821"/>
    <n v="3"/>
    <n v="1815"/>
    <n v="1824"/>
    <n v="9"/>
    <n v="0"/>
    <n v="0"/>
    <n v="155"/>
    <n v="141"/>
    <n v="126"/>
    <n v="991"/>
    <m/>
    <m/>
    <m/>
    <m/>
    <m/>
    <s v="18:24"/>
    <s v="17:03"/>
    <d v="1899-12-30T01:21:00"/>
    <s v="Afternoon"/>
    <x v="0"/>
    <x v="2"/>
    <x v="0"/>
  </r>
  <r>
    <x v="1016"/>
    <s v="Envoy Air"/>
    <s v="Envoy Air: MQ"/>
    <s v="MQ"/>
    <n v="20398"/>
    <x v="930"/>
    <x v="18"/>
    <s v="Dallas/Fort Worth, TX"/>
    <s v="MFE"/>
    <s v="Mission/McAllen/Edinburg, TX"/>
    <n v="1351"/>
    <n v="1349"/>
    <n v="-2"/>
    <n v="18"/>
    <n v="1407"/>
    <n v="1517"/>
    <n v="4"/>
    <n v="1524"/>
    <n v="1521"/>
    <n v="-3"/>
    <n v="0"/>
    <n v="0"/>
    <n v="93"/>
    <n v="92"/>
    <n v="70"/>
    <n v="469"/>
    <m/>
    <m/>
    <m/>
    <m/>
    <m/>
    <s v="15:21"/>
    <s v="13:49"/>
    <d v="1899-12-30T01:32:00"/>
    <s v="Afternoon"/>
    <x v="1"/>
    <x v="0"/>
    <x v="0"/>
  </r>
  <r>
    <x v="1017"/>
    <s v="United Air Lines Inc."/>
    <s v="United Air Lines Inc.: UA"/>
    <s v="UA"/>
    <n v="19977"/>
    <x v="931"/>
    <x v="32"/>
    <s v="Los Angeles, CA"/>
    <s v="ORD"/>
    <s v="Chicago, IL"/>
    <n v="20"/>
    <n v="19"/>
    <n v="-1"/>
    <n v="20"/>
    <n v="39"/>
    <n v="542"/>
    <n v="10"/>
    <n v="614"/>
    <n v="552"/>
    <n v="-22"/>
    <n v="0"/>
    <n v="0"/>
    <n v="234"/>
    <n v="213"/>
    <n v="183"/>
    <n v="1744"/>
    <m/>
    <m/>
    <m/>
    <m/>
    <m/>
    <s v="05:52"/>
    <s v="00:19"/>
    <d v="1899-12-30T05:33:00"/>
    <s v="Night"/>
    <x v="1"/>
    <x v="1"/>
    <x v="0"/>
  </r>
  <r>
    <x v="1018"/>
    <s v="Republic Airline"/>
    <s v="Republic Airline: YX"/>
    <s v="YX"/>
    <n v="20452"/>
    <x v="932"/>
    <x v="7"/>
    <s v="Atlanta, GA"/>
    <s v="GSO"/>
    <s v="Greensboro/High Point, NC"/>
    <n v="951"/>
    <n v="951"/>
    <n v="0"/>
    <n v="21"/>
    <n v="1012"/>
    <n v="1108"/>
    <n v="4"/>
    <n v="1110"/>
    <n v="1112"/>
    <n v="2"/>
    <n v="0"/>
    <n v="0"/>
    <n v="79"/>
    <n v="81"/>
    <n v="56"/>
    <n v="306"/>
    <m/>
    <m/>
    <m/>
    <m/>
    <m/>
    <s v="11:12"/>
    <s v="09:51"/>
    <d v="1899-12-30T01:21:00"/>
    <s v="Morning"/>
    <x v="0"/>
    <x v="5"/>
    <x v="0"/>
  </r>
  <r>
    <x v="1019"/>
    <s v="Endeavor Air Inc."/>
    <s v="Endeavor Air Inc.: 9E"/>
    <s v="9E"/>
    <n v="20363"/>
    <x v="933"/>
    <x v="170"/>
    <s v="Binghamton, NY"/>
    <s v="LGA"/>
    <s v="New York, NY"/>
    <n v="1620"/>
    <n v="1602"/>
    <n v="-18"/>
    <n v="13"/>
    <n v="1615"/>
    <n v="1657"/>
    <n v="6"/>
    <n v="1713"/>
    <n v="1703"/>
    <n v="-10"/>
    <n v="0"/>
    <n v="0"/>
    <n v="53"/>
    <n v="61"/>
    <n v="42"/>
    <n v="147"/>
    <m/>
    <m/>
    <m/>
    <m/>
    <m/>
    <s v="17:03"/>
    <s v="16:02"/>
    <d v="1899-12-30T01:01:00"/>
    <s v="Afternoon"/>
    <x v="1"/>
    <x v="1"/>
    <x v="0"/>
  </r>
  <r>
    <x v="1020"/>
    <s v="Southwest Airlines Co."/>
    <s v="Southwest Airlines Co.: WN"/>
    <s v="WN"/>
    <n v="19393"/>
    <x v="510"/>
    <x v="25"/>
    <s v="Nashville, TN"/>
    <s v="MDW"/>
    <s v="Chicago, IL"/>
    <n v="2200"/>
    <n v="2154"/>
    <n v="-6"/>
    <n v="15"/>
    <n v="2209"/>
    <n v="2310"/>
    <n v="5"/>
    <n v="2330"/>
    <n v="2315"/>
    <n v="-15"/>
    <n v="0"/>
    <n v="0"/>
    <n v="90"/>
    <n v="81"/>
    <n v="61"/>
    <n v="395"/>
    <m/>
    <m/>
    <m/>
    <m/>
    <m/>
    <s v="23:15"/>
    <s v="21:54"/>
    <d v="1899-12-30T01:21:00"/>
    <s v="Evening"/>
    <x v="1"/>
    <x v="2"/>
    <x v="0"/>
  </r>
  <r>
    <x v="1021"/>
    <s v="SkyWest Airlines Inc."/>
    <s v="SkyWest Airlines Inc.: OO"/>
    <s v="OO"/>
    <n v="20304"/>
    <x v="934"/>
    <x v="24"/>
    <s v="Salt Lake City, UT"/>
    <s v="LGB"/>
    <s v="Long Beach, CA"/>
    <n v="1130"/>
    <n v="1128"/>
    <n v="-2"/>
    <n v="17"/>
    <n v="1145"/>
    <n v="1216"/>
    <n v="3"/>
    <n v="1234"/>
    <n v="1219"/>
    <n v="-15"/>
    <n v="0"/>
    <n v="0"/>
    <n v="124"/>
    <n v="111"/>
    <n v="91"/>
    <n v="588"/>
    <m/>
    <m/>
    <m/>
    <m/>
    <m/>
    <s v="12:19"/>
    <s v="11:28"/>
    <d v="1899-12-30T00:51:00"/>
    <s v="Morning"/>
    <x v="1"/>
    <x v="6"/>
    <x v="0"/>
  </r>
  <r>
    <x v="1022"/>
    <s v="Delta Air Lines Inc."/>
    <s v="Delta Air Lines Inc.: DL"/>
    <s v="DL"/>
    <n v="19790"/>
    <x v="82"/>
    <x v="7"/>
    <s v="Atlanta, GA"/>
    <s v="ECP"/>
    <s v="Panama City, FL"/>
    <n v="819"/>
    <n v="828"/>
    <n v="9"/>
    <n v="11"/>
    <n v="839"/>
    <n v="822"/>
    <n v="3"/>
    <n v="825"/>
    <n v="825"/>
    <n v="0"/>
    <n v="0"/>
    <n v="0"/>
    <n v="66"/>
    <n v="57"/>
    <n v="43"/>
    <n v="240"/>
    <m/>
    <m/>
    <m/>
    <m/>
    <m/>
    <s v="08:25"/>
    <s v="08:28"/>
    <n v="-2.0833333333333814E-3"/>
    <s v="Morning"/>
    <x v="0"/>
    <x v="6"/>
    <x v="0"/>
  </r>
  <r>
    <x v="1023"/>
    <s v="Spirit Air Lines"/>
    <s v="Spirit Air Lines: NK"/>
    <s v="NK"/>
    <n v="20416"/>
    <x v="935"/>
    <x v="77"/>
    <s v="Fort Myers, FL"/>
    <s v="MKE"/>
    <s v="Milwaukee, WI"/>
    <n v="1319"/>
    <n v="1320"/>
    <n v="1"/>
    <n v="19"/>
    <n v="1339"/>
    <n v="1529"/>
    <n v="6"/>
    <n v="1523"/>
    <n v="1535"/>
    <n v="12"/>
    <n v="0"/>
    <n v="0"/>
    <n v="184"/>
    <n v="195"/>
    <n v="170"/>
    <n v="1183"/>
    <m/>
    <m/>
    <m/>
    <m/>
    <m/>
    <s v="15:35"/>
    <s v="13:20"/>
    <d v="1899-12-30T02:15:00"/>
    <s v="Afternoon"/>
    <x v="0"/>
    <x v="1"/>
    <x v="0"/>
  </r>
  <r>
    <x v="1024"/>
    <s v="American Airlines Inc."/>
    <s v="American Airlines Inc.: AA"/>
    <s v="AA"/>
    <n v="19805"/>
    <x v="936"/>
    <x v="0"/>
    <s v="Denver, CO"/>
    <s v="CLT"/>
    <s v="Charlotte, NC"/>
    <n v="1030"/>
    <n v="1025"/>
    <n v="-5"/>
    <n v="35"/>
    <n v="1100"/>
    <n v="1549"/>
    <n v="10"/>
    <n v="1540"/>
    <n v="1559"/>
    <n v="19"/>
    <n v="0"/>
    <n v="0"/>
    <n v="190"/>
    <n v="214"/>
    <n v="169"/>
    <n v="1337"/>
    <n v="0"/>
    <n v="0"/>
    <n v="19"/>
    <n v="0"/>
    <n v="0"/>
    <s v="15:59"/>
    <s v="10:25"/>
    <d v="1899-12-30T05:34:00"/>
    <s v="Morning"/>
    <x v="1"/>
    <x v="2"/>
    <x v="1"/>
  </r>
  <r>
    <x v="1025"/>
    <s v="SkyWest Airlines Inc."/>
    <s v="SkyWest Airlines Inc.: OO"/>
    <s v="OO"/>
    <n v="20304"/>
    <x v="937"/>
    <x v="171"/>
    <s v="Alexandria, LA"/>
    <s v="DFW"/>
    <s v="Dallas/Fort Worth, TX"/>
    <n v="606"/>
    <n v="556"/>
    <n v="-10"/>
    <n v="19"/>
    <n v="615"/>
    <n v="716"/>
    <n v="13"/>
    <n v="735"/>
    <n v="729"/>
    <n v="-6"/>
    <n v="0"/>
    <n v="0"/>
    <n v="89"/>
    <n v="93"/>
    <n v="61"/>
    <n v="285"/>
    <m/>
    <m/>
    <m/>
    <m/>
    <m/>
    <s v="07:29"/>
    <s v="05:56"/>
    <d v="1899-12-30T01:33:00"/>
    <s v="Night"/>
    <x v="1"/>
    <x v="0"/>
    <x v="0"/>
  </r>
  <r>
    <x v="1026"/>
    <s v="SkyWest Airlines Inc."/>
    <s v="SkyWest Airlines Inc.: OO"/>
    <s v="OO"/>
    <n v="20304"/>
    <x v="938"/>
    <x v="172"/>
    <s v="Mason City, IA"/>
    <s v="FOD"/>
    <s v="Fort Dodge, IA"/>
    <n v="936"/>
    <n v="924"/>
    <n v="-12"/>
    <n v="11"/>
    <n v="935"/>
    <n v="952"/>
    <n v="4"/>
    <n v="1012"/>
    <n v="956"/>
    <n v="-16"/>
    <n v="0"/>
    <n v="0"/>
    <n v="36"/>
    <n v="32"/>
    <n v="17"/>
    <n v="61"/>
    <m/>
    <m/>
    <m/>
    <m/>
    <m/>
    <s v="09:56"/>
    <s v="09:24"/>
    <d v="1899-12-30T00:32:00"/>
    <s v="Morning"/>
    <x v="1"/>
    <x v="2"/>
    <x v="0"/>
  </r>
  <r>
    <x v="1027"/>
    <s v="SkyWest Airlines Inc."/>
    <s v="SkyWest Airlines Inc.: OO"/>
    <s v="OO"/>
    <n v="20304"/>
    <x v="939"/>
    <x v="60"/>
    <s v="Aspen, CO"/>
    <s v="DFW"/>
    <s v="Dallas/Fort Worth, TX"/>
    <n v="1227"/>
    <n v="1217"/>
    <n v="-10"/>
    <n v="22"/>
    <n v="1239"/>
    <n v="1516"/>
    <n v="18"/>
    <n v="1544"/>
    <n v="1534"/>
    <n v="-10"/>
    <n v="0"/>
    <n v="0"/>
    <n v="137"/>
    <n v="137"/>
    <n v="97"/>
    <n v="701"/>
    <m/>
    <m/>
    <m/>
    <m/>
    <m/>
    <s v="15:34"/>
    <s v="12:17"/>
    <d v="1899-12-30T03:17:00"/>
    <s v="Afternoon"/>
    <x v="1"/>
    <x v="6"/>
    <x v="0"/>
  </r>
  <r>
    <x v="1028"/>
    <s v="SkyWest Airlines Inc."/>
    <s v="SkyWest Airlines Inc.: OO"/>
    <s v="OO"/>
    <n v="20304"/>
    <x v="940"/>
    <x v="33"/>
    <s v="Sacramento, CA"/>
    <s v="LAX"/>
    <s v="Los Angeles, CA"/>
    <n v="1355"/>
    <n v="1349"/>
    <n v="-6"/>
    <n v="17"/>
    <n v="1406"/>
    <n v="1514"/>
    <n v="5"/>
    <n v="1528"/>
    <n v="1519"/>
    <n v="-9"/>
    <n v="0"/>
    <n v="0"/>
    <n v="93"/>
    <n v="90"/>
    <n v="68"/>
    <n v="373"/>
    <m/>
    <m/>
    <m/>
    <m/>
    <m/>
    <s v="15:19"/>
    <s v="13:49"/>
    <d v="1899-12-30T01:30:00"/>
    <s v="Afternoon"/>
    <x v="1"/>
    <x v="2"/>
    <x v="0"/>
  </r>
  <r>
    <x v="1029"/>
    <s v="Delta Air Lines Inc."/>
    <s v="Delta Air Lines Inc.: DL"/>
    <s v="DL"/>
    <n v="19790"/>
    <x v="941"/>
    <x v="7"/>
    <s v="Atlanta, GA"/>
    <s v="JFK"/>
    <s v="New York, NY"/>
    <n v="1859"/>
    <n v="1856"/>
    <n v="-3"/>
    <n v="13"/>
    <n v="1909"/>
    <n v="2051"/>
    <n v="6"/>
    <n v="2116"/>
    <n v="2057"/>
    <n v="-19"/>
    <n v="0"/>
    <n v="0"/>
    <n v="137"/>
    <n v="121"/>
    <n v="102"/>
    <n v="760"/>
    <m/>
    <m/>
    <m/>
    <m/>
    <m/>
    <s v="20:57"/>
    <s v="18:56"/>
    <d v="1899-12-30T02:01:00"/>
    <s v="Evening"/>
    <x v="1"/>
    <x v="1"/>
    <x v="0"/>
  </r>
  <r>
    <x v="1030"/>
    <s v="Envoy Air"/>
    <s v="Envoy Air: MQ"/>
    <s v="MQ"/>
    <n v="20398"/>
    <x v="942"/>
    <x v="18"/>
    <s v="Dallas/Fort Worth, TX"/>
    <s v="CHA"/>
    <s v="Chattanooga, TN"/>
    <n v="1436"/>
    <n v="1528"/>
    <n v="52"/>
    <n v="19"/>
    <n v="1547"/>
    <n v="1815"/>
    <n v="7"/>
    <n v="1734"/>
    <n v="1822"/>
    <n v="48"/>
    <n v="0"/>
    <n v="0"/>
    <n v="118"/>
    <n v="114"/>
    <n v="88"/>
    <n v="695"/>
    <n v="4"/>
    <n v="0"/>
    <n v="0"/>
    <n v="0"/>
    <n v="44"/>
    <s v="18:22"/>
    <s v="15:28"/>
    <d v="1899-12-30T02:54:00"/>
    <s v="Afternoon"/>
    <x v="0"/>
    <x v="6"/>
    <x v="1"/>
  </r>
  <r>
    <x v="1031"/>
    <s v="Southwest Airlines Co."/>
    <s v="Southwest Airlines Co.: WN"/>
    <s v="WN"/>
    <n v="19393"/>
    <x v="943"/>
    <x v="80"/>
    <s v="Santa Ana, CA"/>
    <s v="SJC"/>
    <s v="San Jose, CA"/>
    <n v="1710"/>
    <n v="1706"/>
    <n v="-4"/>
    <n v="7"/>
    <n v="1713"/>
    <n v="1811"/>
    <n v="6"/>
    <n v="1830"/>
    <n v="1817"/>
    <n v="-13"/>
    <n v="0"/>
    <n v="0"/>
    <n v="80"/>
    <n v="71"/>
    <n v="58"/>
    <n v="342"/>
    <m/>
    <m/>
    <m/>
    <m/>
    <m/>
    <s v="18:17"/>
    <s v="17:06"/>
    <d v="1899-12-30T01:11:00"/>
    <s v="Afternoon"/>
    <x v="1"/>
    <x v="5"/>
    <x v="0"/>
  </r>
  <r>
    <x v="1032"/>
    <s v="Delta Air Lines Inc."/>
    <s v="Delta Air Lines Inc.: DL"/>
    <s v="DL"/>
    <n v="19790"/>
    <x v="297"/>
    <x v="29"/>
    <s v="San Francisco, CA"/>
    <s v="LAX"/>
    <s v="Los Angeles, CA"/>
    <n v="600"/>
    <n v="558"/>
    <n v="-2"/>
    <n v="13"/>
    <n v="611"/>
    <n v="709"/>
    <n v="8"/>
    <n v="725"/>
    <n v="717"/>
    <n v="-8"/>
    <n v="0"/>
    <n v="0"/>
    <n v="85"/>
    <n v="79"/>
    <n v="58"/>
    <n v="337"/>
    <m/>
    <m/>
    <m/>
    <m/>
    <m/>
    <s v="07:17"/>
    <s v="05:58"/>
    <d v="1899-12-30T01:19:00"/>
    <s v="Night"/>
    <x v="1"/>
    <x v="1"/>
    <x v="0"/>
  </r>
  <r>
    <x v="1033"/>
    <s v="Delta Air Lines Inc."/>
    <s v="Delta Air Lines Inc.: DL"/>
    <s v="DL"/>
    <n v="19790"/>
    <x v="944"/>
    <x v="1"/>
    <s v="Minneapolis, MN"/>
    <s v="BWI"/>
    <s v="Baltimore, MD"/>
    <n v="2040"/>
    <n v="2031"/>
    <n v="-9"/>
    <n v="10"/>
    <n v="2041"/>
    <n v="2338"/>
    <n v="6"/>
    <n v="2359"/>
    <n v="2344"/>
    <n v="-15"/>
    <n v="0"/>
    <n v="0"/>
    <n v="139"/>
    <n v="133"/>
    <n v="117"/>
    <n v="936"/>
    <m/>
    <m/>
    <m/>
    <m/>
    <m/>
    <s v="23:44"/>
    <s v="20:31"/>
    <d v="1899-12-30T03:13:00"/>
    <s v="Evening"/>
    <x v="1"/>
    <x v="1"/>
    <x v="0"/>
  </r>
  <r>
    <x v="1034"/>
    <s v="Southwest Airlines Co."/>
    <s v="Southwest Airlines Co.: WN"/>
    <s v="WN"/>
    <n v="19393"/>
    <x v="945"/>
    <x v="0"/>
    <s v="Denver, CO"/>
    <s v="ONT"/>
    <s v="Ontario, CA"/>
    <n v="2205"/>
    <n v="2220"/>
    <n v="15"/>
    <n v="18"/>
    <n v="2238"/>
    <n v="2330"/>
    <n v="3"/>
    <n v="2320"/>
    <n v="2333"/>
    <n v="13"/>
    <n v="0"/>
    <n v="0"/>
    <n v="135"/>
    <n v="133"/>
    <n v="112"/>
    <n v="819"/>
    <m/>
    <m/>
    <m/>
    <m/>
    <m/>
    <s v="23:33"/>
    <s v="22:20"/>
    <d v="1899-12-30T01:13:00"/>
    <s v="Evening"/>
    <x v="0"/>
    <x v="1"/>
    <x v="0"/>
  </r>
  <r>
    <x v="1035"/>
    <s v="Delta Air Lines Inc."/>
    <s v="Delta Air Lines Inc.: DL"/>
    <s v="DL"/>
    <n v="19790"/>
    <x v="878"/>
    <x v="20"/>
    <s v="Chicago, IL"/>
    <s v="DTW"/>
    <s v="Detroit, MI"/>
    <n v="1055"/>
    <n v="1049"/>
    <n v="-6"/>
    <n v="19"/>
    <n v="1108"/>
    <n v="1256"/>
    <n v="7"/>
    <n v="1314"/>
    <n v="1303"/>
    <n v="-11"/>
    <n v="0"/>
    <n v="0"/>
    <n v="79"/>
    <n v="74"/>
    <n v="48"/>
    <n v="235"/>
    <m/>
    <m/>
    <m/>
    <m/>
    <m/>
    <s v="13:03"/>
    <s v="10:49"/>
    <d v="1899-12-30T02:14:00"/>
    <s v="Morning"/>
    <x v="1"/>
    <x v="3"/>
    <x v="0"/>
  </r>
  <r>
    <x v="1036"/>
    <s v="Southwest Airlines Co."/>
    <s v="Southwest Airlines Co.: WN"/>
    <s v="WN"/>
    <n v="19393"/>
    <x v="781"/>
    <x v="12"/>
    <s v="Baltimore, MD"/>
    <s v="ATL"/>
    <s v="Atlanta, GA"/>
    <n v="800"/>
    <n v="802"/>
    <n v="2"/>
    <n v="13"/>
    <n v="815"/>
    <n v="950"/>
    <n v="7"/>
    <n v="955"/>
    <n v="957"/>
    <n v="2"/>
    <n v="0"/>
    <n v="0"/>
    <n v="115"/>
    <n v="115"/>
    <n v="95"/>
    <n v="577"/>
    <m/>
    <m/>
    <m/>
    <m/>
    <m/>
    <s v="09:57"/>
    <s v="08:02"/>
    <d v="1899-12-30T01:55:00"/>
    <s v="Morning"/>
    <x v="0"/>
    <x v="5"/>
    <x v="0"/>
  </r>
  <r>
    <x v="1037"/>
    <s v="American Airlines Inc."/>
    <s v="American Airlines Inc.: AA"/>
    <s v="AA"/>
    <n v="19805"/>
    <x v="946"/>
    <x v="20"/>
    <s v="Chicago, IL"/>
    <s v="MCO"/>
    <s v="Orlando, FL"/>
    <n v="1721"/>
    <n v="1742"/>
    <n v="21"/>
    <n v="18"/>
    <n v="1800"/>
    <n v="2110"/>
    <n v="28"/>
    <n v="2056"/>
    <n v="2138"/>
    <n v="42"/>
    <n v="0"/>
    <n v="0"/>
    <n v="155"/>
    <n v="176"/>
    <n v="130"/>
    <n v="1005"/>
    <n v="5"/>
    <n v="0"/>
    <n v="21"/>
    <n v="0"/>
    <n v="16"/>
    <s v="21:38"/>
    <s v="17:42"/>
    <d v="1899-12-30T03:56:00"/>
    <s v="Afternoon"/>
    <x v="0"/>
    <x v="1"/>
    <x v="1"/>
  </r>
  <r>
    <x v="1038"/>
    <s v="Southwest Airlines Co."/>
    <s v="Southwest Airlines Co.: WN"/>
    <s v="WN"/>
    <n v="19393"/>
    <x v="947"/>
    <x v="79"/>
    <s v="Portland, OR"/>
    <s v="DEN"/>
    <s v="Denver, CO"/>
    <n v="710"/>
    <n v="708"/>
    <n v="-2"/>
    <n v="11"/>
    <n v="719"/>
    <n v="1022"/>
    <n v="6"/>
    <n v="1040"/>
    <n v="1028"/>
    <n v="-12"/>
    <n v="0"/>
    <n v="0"/>
    <n v="150"/>
    <n v="140"/>
    <n v="123"/>
    <n v="991"/>
    <m/>
    <m/>
    <m/>
    <m/>
    <m/>
    <s v="10:28"/>
    <s v="07:08"/>
    <d v="1899-12-30T03:20:00"/>
    <s v="Morning"/>
    <x v="1"/>
    <x v="2"/>
    <x v="0"/>
  </r>
  <r>
    <x v="1039"/>
    <s v="United Air Lines Inc."/>
    <s v="United Air Lines Inc.: UA"/>
    <s v="UA"/>
    <n v="19977"/>
    <x v="931"/>
    <x v="32"/>
    <s v="Los Angeles, CA"/>
    <s v="ORD"/>
    <s v="Chicago, IL"/>
    <n v="20"/>
    <n v="14"/>
    <n v="-6"/>
    <n v="14"/>
    <n v="28"/>
    <n v="528"/>
    <n v="5"/>
    <n v="609"/>
    <n v="533"/>
    <n v="-36"/>
    <n v="0"/>
    <n v="0"/>
    <n v="229"/>
    <n v="199"/>
    <n v="180"/>
    <n v="1744"/>
    <m/>
    <m/>
    <m/>
    <m/>
    <m/>
    <s v="05:33"/>
    <s v="00:14"/>
    <d v="1899-12-30T05:19:00"/>
    <s v="Night"/>
    <x v="1"/>
    <x v="3"/>
    <x v="0"/>
  </r>
  <r>
    <x v="1040"/>
    <s v="Republic Airline"/>
    <s v="Republic Airline: YX"/>
    <s v="YX"/>
    <n v="20452"/>
    <x v="948"/>
    <x v="139"/>
    <s v="Omaha, NE"/>
    <s v="ORD"/>
    <s v="Chicago, IL"/>
    <n v="850"/>
    <n v="846"/>
    <n v="-4"/>
    <n v="14"/>
    <n v="900"/>
    <n v="1005"/>
    <n v="14"/>
    <n v="1027"/>
    <n v="1019"/>
    <n v="-8"/>
    <n v="0"/>
    <n v="0"/>
    <n v="97"/>
    <n v="93"/>
    <n v="65"/>
    <n v="416"/>
    <m/>
    <m/>
    <m/>
    <m/>
    <m/>
    <s v="10:19"/>
    <s v="08:46"/>
    <d v="1899-12-30T01:33:00"/>
    <s v="Morning"/>
    <x v="1"/>
    <x v="0"/>
    <x v="0"/>
  </r>
  <r>
    <x v="1041"/>
    <s v="American Airlines Inc."/>
    <s v="American Airlines Inc.: AA"/>
    <s v="AA"/>
    <n v="19805"/>
    <x v="949"/>
    <x v="8"/>
    <s v="Raleigh/Durham, NC"/>
    <s v="MIA"/>
    <s v="Miami, FL"/>
    <n v="908"/>
    <n v="858"/>
    <n v="-10"/>
    <n v="12"/>
    <n v="910"/>
    <n v="1055"/>
    <n v="17"/>
    <n v="1120"/>
    <n v="1112"/>
    <n v="-8"/>
    <n v="0"/>
    <n v="0"/>
    <n v="132"/>
    <n v="134"/>
    <n v="105"/>
    <n v="700"/>
    <m/>
    <m/>
    <m/>
    <m/>
    <m/>
    <s v="11:12"/>
    <s v="08:58"/>
    <d v="1899-12-30T02:14:00"/>
    <s v="Morning"/>
    <x v="1"/>
    <x v="2"/>
    <x v="0"/>
  </r>
  <r>
    <x v="1042"/>
    <s v="Republic Airline"/>
    <s v="Republic Airline: YX"/>
    <s v="YX"/>
    <n v="20452"/>
    <x v="950"/>
    <x v="8"/>
    <s v="Raleigh/Durham, NC"/>
    <s v="DCA"/>
    <s v="Washington, DC"/>
    <n v="2000"/>
    <n v="0"/>
    <n v="0"/>
    <m/>
    <m/>
    <m/>
    <m/>
    <n v="2115"/>
    <n v="0"/>
    <n v="0"/>
    <n v="1"/>
    <n v="0"/>
    <n v="75"/>
    <m/>
    <m/>
    <n v="227"/>
    <m/>
    <m/>
    <m/>
    <m/>
    <m/>
    <s v="00:00"/>
    <s v="00:00"/>
    <d v="1899-12-30T00:00:00"/>
    <s v="Night"/>
    <x v="0"/>
    <x v="2"/>
    <x v="0"/>
  </r>
  <r>
    <x v="1043"/>
    <s v="Southwest Airlines Co."/>
    <s v="Southwest Airlines Co.: WN"/>
    <s v="WN"/>
    <n v="19393"/>
    <x v="951"/>
    <x v="9"/>
    <s v="Chicago, IL"/>
    <s v="MCO"/>
    <s v="Orlando, FL"/>
    <n v="825"/>
    <n v="852"/>
    <n v="27"/>
    <n v="28"/>
    <n v="920"/>
    <n v="1227"/>
    <n v="9"/>
    <n v="1205"/>
    <n v="1236"/>
    <n v="31"/>
    <n v="0"/>
    <n v="0"/>
    <n v="160"/>
    <n v="164"/>
    <n v="127"/>
    <n v="990"/>
    <n v="2"/>
    <n v="0"/>
    <n v="4"/>
    <n v="0"/>
    <n v="25"/>
    <s v="12:36"/>
    <s v="08:52"/>
    <d v="1899-12-30T03:44:00"/>
    <s v="Morning"/>
    <x v="0"/>
    <x v="3"/>
    <x v="1"/>
  </r>
  <r>
    <x v="1044"/>
    <s v="United Air Lines Inc."/>
    <s v="United Air Lines Inc.: UA"/>
    <s v="UA"/>
    <n v="19977"/>
    <x v="952"/>
    <x v="43"/>
    <s v="Philadelphia, PA"/>
    <s v="DEN"/>
    <s v="Denver, CO"/>
    <n v="1627"/>
    <n v="1620"/>
    <n v="-7"/>
    <n v="10"/>
    <n v="1630"/>
    <n v="1839"/>
    <n v="8"/>
    <n v="1837"/>
    <n v="1847"/>
    <n v="10"/>
    <n v="0"/>
    <n v="0"/>
    <n v="250"/>
    <n v="267"/>
    <n v="249"/>
    <n v="1558"/>
    <m/>
    <m/>
    <m/>
    <m/>
    <m/>
    <s v="18:47"/>
    <s v="16:20"/>
    <d v="1899-12-30T02:27:00"/>
    <s v="Afternoon"/>
    <x v="1"/>
    <x v="1"/>
    <x v="0"/>
  </r>
  <r>
    <x v="1045"/>
    <s v="United Air Lines Inc."/>
    <s v="United Air Lines Inc.: UA"/>
    <s v="UA"/>
    <n v="19977"/>
    <x v="953"/>
    <x v="0"/>
    <s v="Denver, CO"/>
    <s v="MIA"/>
    <s v="Miami, FL"/>
    <n v="1002"/>
    <n v="1041"/>
    <n v="39"/>
    <n v="18"/>
    <n v="1059"/>
    <n v="1613"/>
    <n v="8"/>
    <n v="1554"/>
    <n v="1621"/>
    <n v="27"/>
    <n v="0"/>
    <n v="0"/>
    <n v="232"/>
    <n v="220"/>
    <n v="194"/>
    <n v="1709"/>
    <n v="27"/>
    <n v="0"/>
    <n v="0"/>
    <n v="0"/>
    <n v="0"/>
    <s v="16:21"/>
    <s v="10:41"/>
    <d v="1899-12-30T05:40:00"/>
    <s v="Morning"/>
    <x v="0"/>
    <x v="0"/>
    <x v="1"/>
  </r>
  <r>
    <x v="1046"/>
    <s v="Endeavor Air Inc."/>
    <s v="Endeavor Air Inc.: 9E"/>
    <s v="9E"/>
    <n v="20363"/>
    <x v="954"/>
    <x v="98"/>
    <s v="Cedar Rapids/Iowa City, IA"/>
    <s v="MSP"/>
    <s v="Minneapolis, MN"/>
    <n v="650"/>
    <n v="649"/>
    <n v="-1"/>
    <n v="13"/>
    <n v="702"/>
    <n v="742"/>
    <n v="5"/>
    <n v="759"/>
    <n v="747"/>
    <n v="-12"/>
    <n v="0"/>
    <n v="0"/>
    <n v="69"/>
    <n v="58"/>
    <n v="40"/>
    <n v="220"/>
    <m/>
    <m/>
    <m/>
    <m/>
    <m/>
    <s v="07:47"/>
    <s v="06:49"/>
    <d v="1899-12-30T00:58:00"/>
    <s v="Morning"/>
    <x v="1"/>
    <x v="6"/>
    <x v="0"/>
  </r>
  <r>
    <x v="1047"/>
    <s v="SkyWest Airlines Inc."/>
    <s v="SkyWest Airlines Inc.: OO"/>
    <s v="OO"/>
    <n v="20304"/>
    <x v="955"/>
    <x v="17"/>
    <s v="Grand Rapids, MI"/>
    <s v="ORD"/>
    <s v="Chicago, IL"/>
    <n v="1400"/>
    <n v="1357"/>
    <n v="-3"/>
    <n v="11"/>
    <n v="1408"/>
    <n v="1338"/>
    <n v="39"/>
    <n v="1411"/>
    <n v="1417"/>
    <n v="6"/>
    <n v="0"/>
    <n v="0"/>
    <n v="71"/>
    <n v="80"/>
    <n v="30"/>
    <n v="137"/>
    <m/>
    <m/>
    <m/>
    <m/>
    <m/>
    <s v="14:17"/>
    <s v="13:57"/>
    <d v="1899-12-30T00:20:00"/>
    <s v="Afternoon"/>
    <x v="1"/>
    <x v="4"/>
    <x v="0"/>
  </r>
  <r>
    <x v="1048"/>
    <s v="Frontier Airlines Inc."/>
    <s v="Frontier Airlines Inc.: F9"/>
    <s v="F9"/>
    <n v="20436"/>
    <x v="355"/>
    <x v="48"/>
    <s v="Orlando, FL"/>
    <s v="BOS"/>
    <s v="Boston, MA"/>
    <n v="845"/>
    <n v="835"/>
    <n v="-10"/>
    <n v="16"/>
    <n v="851"/>
    <n v="1121"/>
    <n v="7"/>
    <n v="1144"/>
    <n v="1128"/>
    <n v="-16"/>
    <n v="0"/>
    <n v="0"/>
    <n v="179"/>
    <n v="173"/>
    <n v="150"/>
    <n v="1121"/>
    <m/>
    <m/>
    <m/>
    <m/>
    <m/>
    <s v="11:28"/>
    <s v="08:35"/>
    <d v="1899-12-30T02:53:00"/>
    <s v="Morning"/>
    <x v="1"/>
    <x v="6"/>
    <x v="0"/>
  </r>
  <r>
    <x v="1049"/>
    <s v="Envoy Air"/>
    <s v="Envoy Air: MQ"/>
    <s v="MQ"/>
    <n v="20398"/>
    <x v="461"/>
    <x v="143"/>
    <s v="Shreveport, LA"/>
    <s v="DFW"/>
    <s v="Dallas/Fort Worth, TX"/>
    <n v="1435"/>
    <n v="1430"/>
    <n v="-5"/>
    <n v="6"/>
    <n v="1436"/>
    <n v="1515"/>
    <n v="9"/>
    <n v="1540"/>
    <n v="1524"/>
    <n v="-16"/>
    <n v="0"/>
    <n v="0"/>
    <n v="65"/>
    <n v="54"/>
    <n v="39"/>
    <n v="190"/>
    <m/>
    <m/>
    <m/>
    <m/>
    <m/>
    <s v="15:24"/>
    <s v="14:30"/>
    <d v="1899-12-30T00:54:00"/>
    <s v="Afternoon"/>
    <x v="1"/>
    <x v="5"/>
    <x v="0"/>
  </r>
  <r>
    <x v="1050"/>
    <s v="United Air Lines Inc."/>
    <s v="United Air Lines Inc.: UA"/>
    <s v="UA"/>
    <n v="19977"/>
    <x v="956"/>
    <x v="32"/>
    <s v="Los Angeles, CA"/>
    <s v="BOS"/>
    <s v="Boston, MA"/>
    <n v="2240"/>
    <n v="2236"/>
    <n v="-4"/>
    <n v="14"/>
    <n v="2250"/>
    <n v="651"/>
    <n v="9"/>
    <n v="705"/>
    <n v="700"/>
    <n v="-5"/>
    <n v="0"/>
    <n v="0"/>
    <n v="325"/>
    <n v="324"/>
    <n v="301"/>
    <n v="2611"/>
    <m/>
    <m/>
    <m/>
    <m/>
    <m/>
    <s v="07:00"/>
    <s v="22:36"/>
    <n v="-0.64999999999999991"/>
    <s v="Evening"/>
    <x v="1"/>
    <x v="3"/>
    <x v="0"/>
  </r>
  <r>
    <x v="1051"/>
    <s v="American Airlines Inc."/>
    <s v="American Airlines Inc.: AA"/>
    <s v="AA"/>
    <n v="19805"/>
    <x v="957"/>
    <x v="54"/>
    <s v="Newark, NJ"/>
    <s v="MIA"/>
    <s v="Miami, FL"/>
    <n v="800"/>
    <n v="800"/>
    <n v="0"/>
    <n v="15"/>
    <n v="815"/>
    <n v="1054"/>
    <n v="6"/>
    <n v="1102"/>
    <n v="1100"/>
    <n v="-2"/>
    <n v="0"/>
    <n v="0"/>
    <n v="182"/>
    <n v="180"/>
    <n v="159"/>
    <n v="1085"/>
    <m/>
    <m/>
    <m/>
    <m/>
    <m/>
    <s v="11:00"/>
    <s v="08:00"/>
    <d v="1899-12-30T03:00:00"/>
    <s v="Morning"/>
    <x v="1"/>
    <x v="4"/>
    <x v="0"/>
  </r>
  <r>
    <x v="1052"/>
    <s v="Southwest Airlines Co."/>
    <s v="Southwest Airlines Co.: WN"/>
    <s v="WN"/>
    <n v="19393"/>
    <x v="788"/>
    <x v="148"/>
    <s v="Albuquerque, NM"/>
    <s v="LAX"/>
    <s v="Los Angeles, CA"/>
    <n v="1800"/>
    <n v="1755"/>
    <n v="-5"/>
    <n v="10"/>
    <n v="1805"/>
    <n v="1839"/>
    <n v="7"/>
    <n v="1905"/>
    <n v="1846"/>
    <n v="-19"/>
    <n v="0"/>
    <n v="0"/>
    <n v="125"/>
    <n v="111"/>
    <n v="94"/>
    <n v="677"/>
    <m/>
    <m/>
    <m/>
    <m/>
    <m/>
    <s v="18:46"/>
    <s v="17:55"/>
    <d v="1899-12-30T00:51:00"/>
    <s v="Afternoon"/>
    <x v="1"/>
    <x v="2"/>
    <x v="0"/>
  </r>
  <r>
    <x v="1053"/>
    <s v="American Airlines Inc."/>
    <s v="American Airlines Inc.: AA"/>
    <s v="AA"/>
    <n v="19805"/>
    <x v="958"/>
    <x v="19"/>
    <s v="Charlotte, NC"/>
    <s v="SAV"/>
    <s v="Savannah, GA"/>
    <n v="909"/>
    <n v="941"/>
    <n v="32"/>
    <n v="19"/>
    <n v="1000"/>
    <n v="1044"/>
    <n v="3"/>
    <n v="1017"/>
    <n v="1047"/>
    <n v="30"/>
    <n v="0"/>
    <n v="0"/>
    <n v="68"/>
    <n v="66"/>
    <n v="44"/>
    <n v="213"/>
    <n v="30"/>
    <n v="0"/>
    <n v="0"/>
    <n v="0"/>
    <n v="0"/>
    <s v="10:47"/>
    <s v="09:41"/>
    <d v="1899-12-30T01:06:00"/>
    <s v="Morning"/>
    <x v="0"/>
    <x v="5"/>
    <x v="1"/>
  </r>
  <r>
    <x v="1054"/>
    <s v="American Airlines Inc."/>
    <s v="American Airlines Inc.: AA"/>
    <s v="AA"/>
    <n v="19805"/>
    <x v="959"/>
    <x v="27"/>
    <s v="Indianapolis, IN"/>
    <s v="CLT"/>
    <s v="Charlotte, NC"/>
    <n v="610"/>
    <n v="601"/>
    <n v="-9"/>
    <n v="29"/>
    <n v="630"/>
    <n v="733"/>
    <n v="12"/>
    <n v="747"/>
    <n v="745"/>
    <n v="-2"/>
    <n v="0"/>
    <n v="0"/>
    <n v="97"/>
    <n v="104"/>
    <n v="63"/>
    <n v="427"/>
    <m/>
    <m/>
    <m/>
    <m/>
    <m/>
    <s v="07:45"/>
    <s v="06:01"/>
    <d v="1899-12-30T01:44:00"/>
    <s v="Morning"/>
    <x v="1"/>
    <x v="3"/>
    <x v="0"/>
  </r>
  <r>
    <x v="1055"/>
    <s v="Delta Air Lines Inc."/>
    <s v="Delta Air Lines Inc.: DL"/>
    <s v="DL"/>
    <n v="19790"/>
    <x v="960"/>
    <x v="15"/>
    <s v="New York, NY"/>
    <s v="LAX"/>
    <s v="Los Angeles, CA"/>
    <n v="1815"/>
    <n v="1812"/>
    <n v="-3"/>
    <n v="16"/>
    <n v="1828"/>
    <n v="2036"/>
    <n v="9"/>
    <n v="2140"/>
    <n v="2045"/>
    <n v="-55"/>
    <n v="0"/>
    <n v="0"/>
    <n v="385"/>
    <n v="333"/>
    <n v="308"/>
    <n v="2475"/>
    <m/>
    <m/>
    <m/>
    <m/>
    <m/>
    <s v="20:45"/>
    <s v="18:12"/>
    <d v="1899-12-30T02:33:00"/>
    <s v="Evening"/>
    <x v="1"/>
    <x v="3"/>
    <x v="0"/>
  </r>
  <r>
    <x v="1056"/>
    <s v="Delta Air Lines Inc."/>
    <s v="Delta Air Lines Inc.: DL"/>
    <s v="DL"/>
    <n v="19790"/>
    <x v="961"/>
    <x v="127"/>
    <s v="Jacksonville, FL"/>
    <s v="ATL"/>
    <s v="Atlanta, GA"/>
    <n v="1202"/>
    <n v="1236"/>
    <n v="34"/>
    <n v="9"/>
    <n v="1245"/>
    <n v="1328"/>
    <n v="9"/>
    <n v="1317"/>
    <n v="1337"/>
    <n v="20"/>
    <n v="0"/>
    <n v="0"/>
    <n v="75"/>
    <n v="61"/>
    <n v="43"/>
    <n v="270"/>
    <n v="0"/>
    <n v="0"/>
    <n v="0"/>
    <n v="0"/>
    <n v="20"/>
    <s v="13:37"/>
    <s v="12:36"/>
    <d v="1899-12-30T01:01:00"/>
    <s v="Afternoon"/>
    <x v="0"/>
    <x v="2"/>
    <x v="1"/>
  </r>
  <r>
    <x v="1057"/>
    <s v="American Airlines Inc."/>
    <s v="American Airlines Inc.: AA"/>
    <s v="AA"/>
    <n v="19805"/>
    <x v="690"/>
    <x v="18"/>
    <s v="Dallas/Fort Worth, TX"/>
    <s v="MIA"/>
    <s v="Miami, FL"/>
    <n v="1445"/>
    <n v="1444"/>
    <n v="-1"/>
    <n v="18"/>
    <n v="1502"/>
    <n v="1827"/>
    <n v="4"/>
    <n v="1835"/>
    <n v="1831"/>
    <n v="-4"/>
    <n v="0"/>
    <n v="0"/>
    <n v="170"/>
    <n v="167"/>
    <n v="145"/>
    <n v="1121"/>
    <m/>
    <m/>
    <m/>
    <m/>
    <m/>
    <s v="18:31"/>
    <s v="14:44"/>
    <d v="1899-12-30T03:47:00"/>
    <s v="Afternoon"/>
    <x v="1"/>
    <x v="6"/>
    <x v="0"/>
  </r>
  <r>
    <x v="1058"/>
    <s v="Frontier Airlines Inc."/>
    <s v="Frontier Airlines Inc.: F9"/>
    <s v="F9"/>
    <n v="20436"/>
    <x v="962"/>
    <x v="1"/>
    <s v="Minneapolis, MN"/>
    <s v="CLE"/>
    <s v="Cleveland, OH"/>
    <n v="1112"/>
    <n v="1103"/>
    <n v="-9"/>
    <n v="17"/>
    <n v="1120"/>
    <n v="1346"/>
    <n v="9"/>
    <n v="1407"/>
    <n v="1355"/>
    <n v="-12"/>
    <n v="0"/>
    <n v="0"/>
    <n v="115"/>
    <n v="112"/>
    <n v="86"/>
    <n v="622"/>
    <m/>
    <m/>
    <m/>
    <m/>
    <m/>
    <s v="13:55"/>
    <s v="11:03"/>
    <d v="1899-12-30T02:52:00"/>
    <s v="Morning"/>
    <x v="1"/>
    <x v="0"/>
    <x v="0"/>
  </r>
  <r>
    <x v="1059"/>
    <s v="Spirit Air Lines"/>
    <s v="Spirit Air Lines: NK"/>
    <s v="NK"/>
    <n v="20416"/>
    <x v="963"/>
    <x v="21"/>
    <s v="Las Vegas, NV"/>
    <s v="ATL"/>
    <s v="Atlanta, GA"/>
    <n v="800"/>
    <n v="755"/>
    <n v="-5"/>
    <n v="13"/>
    <n v="808"/>
    <n v="1441"/>
    <n v="6"/>
    <n v="1457"/>
    <n v="1447"/>
    <n v="-10"/>
    <n v="0"/>
    <n v="0"/>
    <n v="237"/>
    <n v="232"/>
    <n v="213"/>
    <n v="1747"/>
    <m/>
    <m/>
    <m/>
    <m/>
    <m/>
    <s v="14:47"/>
    <s v="07:55"/>
    <d v="1899-12-30T06:52:00"/>
    <s v="Morning"/>
    <x v="1"/>
    <x v="5"/>
    <x v="0"/>
  </r>
  <r>
    <x v="1060"/>
    <s v="Southwest Airlines Co."/>
    <s v="Southwest Airlines Co.: WN"/>
    <s v="WN"/>
    <n v="19393"/>
    <x v="964"/>
    <x v="21"/>
    <s v="Las Vegas, NV"/>
    <s v="ONT"/>
    <s v="Ontario, CA"/>
    <n v="1850"/>
    <n v="1845"/>
    <n v="-5"/>
    <n v="8"/>
    <n v="1853"/>
    <n v="1928"/>
    <n v="8"/>
    <n v="1950"/>
    <n v="1936"/>
    <n v="-14"/>
    <n v="0"/>
    <n v="0"/>
    <n v="60"/>
    <n v="51"/>
    <n v="35"/>
    <n v="197"/>
    <m/>
    <m/>
    <m/>
    <m/>
    <m/>
    <s v="19:36"/>
    <s v="18:45"/>
    <d v="1899-12-30T00:51:00"/>
    <s v="Evening"/>
    <x v="1"/>
    <x v="0"/>
    <x v="0"/>
  </r>
  <r>
    <x v="1061"/>
    <s v="SkyWest Airlines Inc."/>
    <s v="SkyWest Airlines Inc.: OO"/>
    <s v="OO"/>
    <n v="20304"/>
    <x v="965"/>
    <x v="173"/>
    <s v="Muskegon, MI"/>
    <s v="ORD"/>
    <s v="Chicago, IL"/>
    <n v="600"/>
    <n v="555"/>
    <n v="-5"/>
    <n v="23"/>
    <n v="618"/>
    <n v="551"/>
    <n v="10"/>
    <n v="609"/>
    <n v="601"/>
    <n v="-8"/>
    <n v="0"/>
    <n v="0"/>
    <n v="69"/>
    <n v="66"/>
    <n v="33"/>
    <n v="119"/>
    <m/>
    <m/>
    <m/>
    <m/>
    <m/>
    <s v="06:01"/>
    <s v="05:55"/>
    <d v="1899-12-30T00:06:00"/>
    <s v="Night"/>
    <x v="1"/>
    <x v="2"/>
    <x v="0"/>
  </r>
  <r>
    <x v="1062"/>
    <s v="Southwest Airlines Co."/>
    <s v="Southwest Airlines Co.: WN"/>
    <s v="WN"/>
    <n v="19393"/>
    <x v="966"/>
    <x v="40"/>
    <s v="Phoenix, AZ"/>
    <s v="OAK"/>
    <s v="Oakland, CA"/>
    <n v="1720"/>
    <n v="1719"/>
    <n v="-1"/>
    <n v="9"/>
    <n v="1728"/>
    <n v="1858"/>
    <n v="4"/>
    <n v="1915"/>
    <n v="1902"/>
    <n v="-13"/>
    <n v="0"/>
    <n v="0"/>
    <n v="115"/>
    <n v="103"/>
    <n v="90"/>
    <n v="646"/>
    <m/>
    <m/>
    <m/>
    <m/>
    <m/>
    <s v="19:02"/>
    <s v="17:19"/>
    <d v="1899-12-30T01:43:00"/>
    <s v="Afternoon"/>
    <x v="1"/>
    <x v="2"/>
    <x v="0"/>
  </r>
  <r>
    <x v="1063"/>
    <s v="Hawaiian Airlines Inc."/>
    <s v="Hawaiian Airlines Inc.: HA"/>
    <s v="HA"/>
    <n v="19690"/>
    <x v="967"/>
    <x v="61"/>
    <s v="Honolulu, HI"/>
    <s v="LAX"/>
    <s v="Los Angeles, CA"/>
    <n v="1430"/>
    <n v="1432"/>
    <n v="2"/>
    <n v="13"/>
    <n v="1445"/>
    <n v="2230"/>
    <n v="12"/>
    <n v="2300"/>
    <n v="2242"/>
    <n v="-18"/>
    <n v="0"/>
    <n v="0"/>
    <n v="330"/>
    <n v="310"/>
    <n v="285"/>
    <n v="2556"/>
    <m/>
    <m/>
    <m/>
    <m/>
    <m/>
    <s v="22:42"/>
    <s v="14:32"/>
    <d v="1899-12-30T08:10:00"/>
    <s v="Afternoon"/>
    <x v="1"/>
    <x v="5"/>
    <x v="0"/>
  </r>
  <r>
    <x v="1064"/>
    <s v="American Airlines Inc."/>
    <s v="American Airlines Inc.: AA"/>
    <s v="AA"/>
    <n v="19805"/>
    <x v="968"/>
    <x v="43"/>
    <s v="Philadelphia, PA"/>
    <s v="ORD"/>
    <s v="Chicago, IL"/>
    <n v="850"/>
    <n v="847"/>
    <n v="-3"/>
    <n v="35"/>
    <n v="922"/>
    <n v="1013"/>
    <n v="10"/>
    <n v="1020"/>
    <n v="1023"/>
    <n v="3"/>
    <n v="0"/>
    <n v="0"/>
    <n v="150"/>
    <n v="156"/>
    <n v="111"/>
    <n v="678"/>
    <m/>
    <m/>
    <m/>
    <m/>
    <m/>
    <s v="10:23"/>
    <s v="08:47"/>
    <d v="1899-12-30T01:36:00"/>
    <s v="Morning"/>
    <x v="1"/>
    <x v="0"/>
    <x v="0"/>
  </r>
  <r>
    <x v="1065"/>
    <s v="Southwest Airlines Co."/>
    <s v="Southwest Airlines Co.: WN"/>
    <s v="WN"/>
    <n v="19393"/>
    <x v="969"/>
    <x v="16"/>
    <s v="Fort Lauderdale, FL"/>
    <s v="MCO"/>
    <s v="Orlando, FL"/>
    <n v="1855"/>
    <n v="1854"/>
    <n v="-1"/>
    <n v="12"/>
    <n v="1906"/>
    <n v="1939"/>
    <n v="35"/>
    <n v="2000"/>
    <n v="2014"/>
    <n v="14"/>
    <n v="0"/>
    <n v="0"/>
    <n v="65"/>
    <n v="80"/>
    <n v="33"/>
    <n v="177"/>
    <m/>
    <m/>
    <m/>
    <m/>
    <m/>
    <s v="20:14"/>
    <s v="18:54"/>
    <d v="1899-12-30T01:20:00"/>
    <s v="Evening"/>
    <x v="1"/>
    <x v="3"/>
    <x v="0"/>
  </r>
  <r>
    <x v="1066"/>
    <s v="Delta Air Lines Inc."/>
    <s v="Delta Air Lines Inc.: DL"/>
    <s v="DL"/>
    <n v="19790"/>
    <x v="22"/>
    <x v="7"/>
    <s v="Atlanta, GA"/>
    <s v="LEX"/>
    <s v="Lexington, KY"/>
    <n v="2248"/>
    <n v="2244"/>
    <n v="-4"/>
    <n v="13"/>
    <n v="2257"/>
    <n v="2348"/>
    <n v="5"/>
    <n v="2359"/>
    <n v="2353"/>
    <n v="-6"/>
    <n v="0"/>
    <n v="0"/>
    <n v="71"/>
    <n v="69"/>
    <n v="51"/>
    <n v="304"/>
    <m/>
    <m/>
    <m/>
    <m/>
    <m/>
    <s v="23:53"/>
    <s v="22:44"/>
    <d v="1899-12-30T01:09:00"/>
    <s v="Evening"/>
    <x v="1"/>
    <x v="1"/>
    <x v="0"/>
  </r>
  <r>
    <x v="1067"/>
    <s v="Southwest Airlines Co."/>
    <s v="Southwest Airlines Co.: WN"/>
    <s v="WN"/>
    <n v="19393"/>
    <x v="970"/>
    <x v="142"/>
    <s v="Lubbock, TX"/>
    <s v="DAL"/>
    <s v="Dallas, TX"/>
    <n v="630"/>
    <n v="626"/>
    <n v="-4"/>
    <n v="8"/>
    <n v="634"/>
    <n v="722"/>
    <n v="3"/>
    <n v="740"/>
    <n v="725"/>
    <n v="-15"/>
    <n v="0"/>
    <n v="0"/>
    <n v="70"/>
    <n v="59"/>
    <n v="48"/>
    <n v="293"/>
    <m/>
    <m/>
    <m/>
    <m/>
    <m/>
    <s v="07:25"/>
    <s v="06:26"/>
    <d v="1899-12-30T00:59:00"/>
    <s v="Morning"/>
    <x v="1"/>
    <x v="2"/>
    <x v="0"/>
  </r>
  <r>
    <x v="1068"/>
    <s v="Southwest Airlines Co."/>
    <s v="Southwest Airlines Co.: WN"/>
    <s v="WN"/>
    <n v="19393"/>
    <x v="417"/>
    <x v="0"/>
    <s v="Denver, CO"/>
    <s v="OMA"/>
    <s v="Omaha, NE"/>
    <n v="1125"/>
    <n v="1128"/>
    <n v="3"/>
    <n v="12"/>
    <n v="1140"/>
    <n v="1345"/>
    <n v="3"/>
    <n v="1350"/>
    <n v="1348"/>
    <n v="-2"/>
    <n v="0"/>
    <n v="0"/>
    <n v="85"/>
    <n v="80"/>
    <n v="65"/>
    <n v="472"/>
    <m/>
    <m/>
    <m/>
    <m/>
    <m/>
    <s v="13:48"/>
    <s v="11:28"/>
    <d v="1899-12-30T02:20:00"/>
    <s v="Morning"/>
    <x v="1"/>
    <x v="6"/>
    <x v="0"/>
  </r>
  <r>
    <x v="1069"/>
    <s v="Southwest Airlines Co."/>
    <s v="Southwest Airlines Co.: WN"/>
    <s v="WN"/>
    <n v="19393"/>
    <x v="971"/>
    <x v="2"/>
    <s v="Dallas, TX"/>
    <s v="IND"/>
    <s v="Indianapolis, IN"/>
    <n v="1150"/>
    <n v="1153"/>
    <n v="3"/>
    <n v="11"/>
    <n v="1204"/>
    <n v="1447"/>
    <n v="2"/>
    <n v="1450"/>
    <n v="1449"/>
    <n v="-1"/>
    <n v="0"/>
    <n v="0"/>
    <n v="120"/>
    <n v="116"/>
    <n v="103"/>
    <n v="755"/>
    <m/>
    <m/>
    <m/>
    <m/>
    <m/>
    <s v="14:49"/>
    <s v="11:53"/>
    <d v="1899-12-30T02:56:00"/>
    <s v="Morning"/>
    <x v="1"/>
    <x v="5"/>
    <x v="0"/>
  </r>
  <r>
    <x v="1070"/>
    <s v="Delta Air Lines Inc."/>
    <s v="Delta Air Lines Inc.: DL"/>
    <s v="DL"/>
    <n v="19790"/>
    <x v="972"/>
    <x v="7"/>
    <s v="Atlanta, GA"/>
    <s v="BDL"/>
    <s v="Hartford, CT"/>
    <n v="815"/>
    <n v="821"/>
    <n v="6"/>
    <n v="13"/>
    <n v="834"/>
    <n v="1045"/>
    <n v="3"/>
    <n v="1024"/>
    <n v="1048"/>
    <n v="24"/>
    <n v="0"/>
    <n v="0"/>
    <n v="129"/>
    <n v="147"/>
    <n v="131"/>
    <n v="859"/>
    <n v="6"/>
    <n v="0"/>
    <n v="18"/>
    <n v="0"/>
    <n v="0"/>
    <s v="10:48"/>
    <s v="08:21"/>
    <d v="1899-12-30T02:27:00"/>
    <s v="Morning"/>
    <x v="0"/>
    <x v="5"/>
    <x v="1"/>
  </r>
  <r>
    <x v="1071"/>
    <s v="Republic Airline"/>
    <s v="Republic Airline: YX"/>
    <s v="YX"/>
    <n v="20452"/>
    <x v="973"/>
    <x v="145"/>
    <s v="Portland, ME"/>
    <s v="DCA"/>
    <s v="Washington, DC"/>
    <n v="1209"/>
    <n v="1157"/>
    <n v="-12"/>
    <n v="14"/>
    <n v="1211"/>
    <n v="1340"/>
    <n v="5"/>
    <n v="1403"/>
    <n v="1345"/>
    <n v="-18"/>
    <n v="0"/>
    <n v="0"/>
    <n v="114"/>
    <n v="108"/>
    <n v="89"/>
    <n v="482"/>
    <m/>
    <m/>
    <m/>
    <m/>
    <m/>
    <s v="13:45"/>
    <s v="11:57"/>
    <d v="1899-12-30T01:48:00"/>
    <s v="Morning"/>
    <x v="1"/>
    <x v="4"/>
    <x v="0"/>
  </r>
  <r>
    <x v="1072"/>
    <s v="American Airlines Inc."/>
    <s v="American Airlines Inc.: AA"/>
    <s v="AA"/>
    <n v="19805"/>
    <x v="974"/>
    <x v="12"/>
    <s v="Baltimore, MD"/>
    <s v="CLT"/>
    <s v="Charlotte, NC"/>
    <n v="501"/>
    <n v="0"/>
    <n v="0"/>
    <m/>
    <m/>
    <m/>
    <m/>
    <n v="630"/>
    <n v="0"/>
    <n v="0"/>
    <n v="1"/>
    <n v="0"/>
    <n v="89"/>
    <m/>
    <m/>
    <n v="361"/>
    <m/>
    <m/>
    <m/>
    <m/>
    <m/>
    <s v="00:00"/>
    <s v="00:00"/>
    <d v="1899-12-30T00:00:00"/>
    <s v="Night"/>
    <x v="0"/>
    <x v="0"/>
    <x v="0"/>
  </r>
  <r>
    <x v="1073"/>
    <s v="Republic Airline"/>
    <s v="Republic Airline: YX"/>
    <s v="YX"/>
    <n v="20452"/>
    <x v="975"/>
    <x v="19"/>
    <s v="Charlotte, NC"/>
    <s v="ORF"/>
    <s v="Norfolk, VA"/>
    <n v="2230"/>
    <n v="2232"/>
    <n v="2"/>
    <n v="20"/>
    <n v="2252"/>
    <n v="2336"/>
    <n v="7"/>
    <n v="2342"/>
    <n v="2343"/>
    <n v="1"/>
    <n v="0"/>
    <n v="0"/>
    <n v="72"/>
    <n v="71"/>
    <n v="44"/>
    <n v="290"/>
    <m/>
    <m/>
    <m/>
    <m/>
    <m/>
    <s v="23:43"/>
    <s v="22:32"/>
    <d v="1899-12-30T01:11:00"/>
    <s v="Evening"/>
    <x v="0"/>
    <x v="5"/>
    <x v="0"/>
  </r>
  <r>
    <x v="1074"/>
    <s v="Endeavor Air Inc."/>
    <s v="Endeavor Air Inc.: 9E"/>
    <s v="9E"/>
    <n v="20363"/>
    <x v="777"/>
    <x v="27"/>
    <s v="Indianapolis, IN"/>
    <s v="JFK"/>
    <s v="New York, NY"/>
    <n v="700"/>
    <n v="652"/>
    <n v="-8"/>
    <n v="30"/>
    <n v="722"/>
    <n v="854"/>
    <n v="12"/>
    <n v="926"/>
    <n v="906"/>
    <n v="-20"/>
    <n v="0"/>
    <n v="0"/>
    <n v="146"/>
    <n v="134"/>
    <n v="92"/>
    <n v="665"/>
    <m/>
    <m/>
    <m/>
    <m/>
    <m/>
    <s v="09:06"/>
    <s v="06:52"/>
    <d v="1899-12-30T02:14:00"/>
    <s v="Morning"/>
    <x v="1"/>
    <x v="4"/>
    <x v="0"/>
  </r>
  <r>
    <x v="1075"/>
    <s v="Southwest Airlines Co."/>
    <s v="Southwest Airlines Co.: WN"/>
    <s v="WN"/>
    <n v="19393"/>
    <x v="405"/>
    <x v="40"/>
    <s v="Phoenix, AZ"/>
    <s v="ATL"/>
    <s v="Atlanta, GA"/>
    <n v="600"/>
    <n v="620"/>
    <n v="20"/>
    <n v="12"/>
    <n v="632"/>
    <n v="1142"/>
    <n v="7"/>
    <n v="1125"/>
    <n v="1149"/>
    <n v="24"/>
    <n v="0"/>
    <n v="0"/>
    <n v="205"/>
    <n v="209"/>
    <n v="190"/>
    <n v="1587"/>
    <n v="20"/>
    <n v="0"/>
    <n v="4"/>
    <n v="0"/>
    <n v="0"/>
    <s v="11:49"/>
    <s v="06:20"/>
    <d v="1899-12-30T05:29:00"/>
    <s v="Morning"/>
    <x v="0"/>
    <x v="0"/>
    <x v="1"/>
  </r>
  <r>
    <x v="1076"/>
    <s v="Delta Air Lines Inc."/>
    <s v="Delta Air Lines Inc.: DL"/>
    <s v="DL"/>
    <n v="19790"/>
    <x v="73"/>
    <x v="31"/>
    <s v="Boston, MA"/>
    <s v="SLC"/>
    <s v="Salt Lake City, UT"/>
    <n v="640"/>
    <n v="824"/>
    <n v="104"/>
    <n v="14"/>
    <n v="838"/>
    <n v="1117"/>
    <n v="5"/>
    <n v="959"/>
    <n v="1122"/>
    <n v="83"/>
    <n v="0"/>
    <n v="0"/>
    <n v="319"/>
    <n v="298"/>
    <n v="279"/>
    <n v="2105"/>
    <n v="83"/>
    <n v="0"/>
    <n v="0"/>
    <n v="0"/>
    <n v="0"/>
    <s v="11:22"/>
    <s v="08:24"/>
    <d v="1899-12-30T02:58:00"/>
    <s v="Morning"/>
    <x v="0"/>
    <x v="1"/>
    <x v="1"/>
  </r>
  <r>
    <x v="1077"/>
    <s v="SkyWest Airlines Inc."/>
    <s v="SkyWest Airlines Inc.: OO"/>
    <s v="OO"/>
    <n v="20304"/>
    <x v="426"/>
    <x v="174"/>
    <s v="Arcata/Eureka, CA"/>
    <s v="LAX"/>
    <s v="Los Angeles, CA"/>
    <n v="945"/>
    <n v="1020"/>
    <n v="35"/>
    <n v="7"/>
    <n v="1027"/>
    <n v="1149"/>
    <n v="9"/>
    <n v="1138"/>
    <n v="1158"/>
    <n v="20"/>
    <n v="0"/>
    <n v="0"/>
    <n v="113"/>
    <n v="98"/>
    <n v="82"/>
    <n v="577"/>
    <n v="20"/>
    <n v="0"/>
    <n v="0"/>
    <n v="0"/>
    <n v="0"/>
    <s v="11:58"/>
    <s v="10:20"/>
    <d v="1899-12-30T01:38:00"/>
    <s v="Morning"/>
    <x v="0"/>
    <x v="3"/>
    <x v="1"/>
  </r>
  <r>
    <x v="1078"/>
    <s v="American Airlines Inc."/>
    <s v="American Airlines Inc.: AA"/>
    <s v="AA"/>
    <n v="19805"/>
    <x v="976"/>
    <x v="15"/>
    <s v="New York, NY"/>
    <s v="BOS"/>
    <s v="Boston, MA"/>
    <n v="729"/>
    <n v="725"/>
    <n v="-4"/>
    <n v="21"/>
    <n v="746"/>
    <n v="830"/>
    <n v="7"/>
    <n v="849"/>
    <n v="837"/>
    <n v="-12"/>
    <n v="0"/>
    <n v="0"/>
    <n v="80"/>
    <n v="72"/>
    <n v="44"/>
    <n v="187"/>
    <m/>
    <m/>
    <m/>
    <m/>
    <m/>
    <s v="08:37"/>
    <s v="07:25"/>
    <d v="1899-12-30T01:12:00"/>
    <s v="Morning"/>
    <x v="1"/>
    <x v="1"/>
    <x v="0"/>
  </r>
  <r>
    <x v="1079"/>
    <s v="United Air Lines Inc."/>
    <s v="United Air Lines Inc.: UA"/>
    <s v="UA"/>
    <n v="19977"/>
    <x v="977"/>
    <x v="6"/>
    <s v="Seattle, WA"/>
    <s v="DEN"/>
    <s v="Denver, CO"/>
    <n v="1550"/>
    <n v="1557"/>
    <n v="7"/>
    <n v="16"/>
    <n v="1613"/>
    <n v="1926"/>
    <n v="17"/>
    <n v="1936"/>
    <n v="1943"/>
    <n v="7"/>
    <n v="0"/>
    <n v="0"/>
    <n v="166"/>
    <n v="166"/>
    <n v="133"/>
    <n v="1024"/>
    <m/>
    <m/>
    <m/>
    <m/>
    <m/>
    <s v="19:43"/>
    <s v="15:57"/>
    <d v="1899-12-30T03:46:00"/>
    <s v="Afternoon"/>
    <x v="0"/>
    <x v="1"/>
    <x v="0"/>
  </r>
  <r>
    <x v="1080"/>
    <s v="Endeavor Air Inc."/>
    <s v="Endeavor Air Inc.: 9E"/>
    <s v="9E"/>
    <n v="20363"/>
    <x v="978"/>
    <x v="54"/>
    <s v="Newark, NJ"/>
    <s v="MSP"/>
    <s v="Minneapolis, MN"/>
    <n v="1708"/>
    <n v="1751"/>
    <n v="43"/>
    <n v="33"/>
    <n v="1824"/>
    <n v="1954"/>
    <n v="3"/>
    <n v="1925"/>
    <n v="1957"/>
    <n v="32"/>
    <n v="0"/>
    <n v="0"/>
    <n v="197"/>
    <n v="186"/>
    <n v="150"/>
    <n v="1008"/>
    <n v="7"/>
    <n v="0"/>
    <n v="0"/>
    <n v="0"/>
    <n v="25"/>
    <s v="19:57"/>
    <s v="17:51"/>
    <d v="1899-12-30T02:06:00"/>
    <s v="Afternoon"/>
    <x v="0"/>
    <x v="0"/>
    <x v="1"/>
  </r>
  <r>
    <x v="1081"/>
    <s v="Delta Air Lines Inc."/>
    <s v="Delta Air Lines Inc.: DL"/>
    <s v="DL"/>
    <n v="19790"/>
    <x v="979"/>
    <x v="1"/>
    <s v="Minneapolis, MN"/>
    <s v="DTW"/>
    <s v="Detroit, MI"/>
    <n v="900"/>
    <n v="901"/>
    <n v="1"/>
    <n v="12"/>
    <n v="913"/>
    <n v="1131"/>
    <n v="8"/>
    <n v="1145"/>
    <n v="1139"/>
    <n v="-6"/>
    <n v="0"/>
    <n v="0"/>
    <n v="105"/>
    <n v="98"/>
    <n v="78"/>
    <n v="528"/>
    <m/>
    <m/>
    <m/>
    <m/>
    <m/>
    <s v="11:39"/>
    <s v="09:01"/>
    <d v="1899-12-30T02:38:00"/>
    <s v="Morning"/>
    <x v="1"/>
    <x v="6"/>
    <x v="0"/>
  </r>
  <r>
    <x v="1082"/>
    <s v="American Airlines Inc."/>
    <s v="American Airlines Inc.: AA"/>
    <s v="AA"/>
    <n v="19805"/>
    <x v="349"/>
    <x v="18"/>
    <s v="Dallas/Fort Worth, TX"/>
    <s v="GSP"/>
    <s v="Greer, SC"/>
    <n v="1220"/>
    <n v="1219"/>
    <n v="-1"/>
    <n v="12"/>
    <n v="1231"/>
    <n v="1526"/>
    <n v="4"/>
    <n v="1537"/>
    <n v="1530"/>
    <n v="-7"/>
    <n v="0"/>
    <n v="0"/>
    <n v="137"/>
    <n v="131"/>
    <n v="115"/>
    <n v="862"/>
    <m/>
    <m/>
    <m/>
    <m/>
    <m/>
    <s v="15:30"/>
    <s v="12:19"/>
    <d v="1899-12-30T03:11:00"/>
    <s v="Afternoon"/>
    <x v="1"/>
    <x v="1"/>
    <x v="0"/>
  </r>
  <r>
    <x v="1083"/>
    <s v="JetBlue Airways"/>
    <s v="JetBlue Airways: B6"/>
    <s v="B6"/>
    <n v="20409"/>
    <x v="935"/>
    <x v="48"/>
    <s v="Orlando, FL"/>
    <s v="HPN"/>
    <s v="White Plains, NY"/>
    <n v="1940"/>
    <n v="1931"/>
    <n v="-9"/>
    <n v="19"/>
    <n v="1950"/>
    <n v="2205"/>
    <n v="8"/>
    <n v="2219"/>
    <n v="2213"/>
    <n v="-6"/>
    <n v="0"/>
    <n v="0"/>
    <n v="159"/>
    <n v="162"/>
    <n v="135"/>
    <n v="972"/>
    <m/>
    <m/>
    <m/>
    <m/>
    <m/>
    <s v="22:13"/>
    <s v="19:31"/>
    <d v="1899-12-30T02:42:00"/>
    <s v="Evening"/>
    <x v="1"/>
    <x v="3"/>
    <x v="0"/>
  </r>
  <r>
    <x v="1084"/>
    <s v="Endeavor Air Inc."/>
    <s v="Endeavor Air Inc.: 9E"/>
    <s v="9E"/>
    <n v="20363"/>
    <x v="980"/>
    <x v="42"/>
    <s v="New York, NY"/>
    <s v="CHS"/>
    <s v="Charleston, SC"/>
    <n v="849"/>
    <n v="844"/>
    <n v="-5"/>
    <n v="38"/>
    <n v="922"/>
    <n v="1102"/>
    <n v="12"/>
    <n v="1111"/>
    <n v="1114"/>
    <n v="3"/>
    <n v="0"/>
    <n v="0"/>
    <n v="142"/>
    <n v="150"/>
    <n v="100"/>
    <n v="641"/>
    <m/>
    <m/>
    <m/>
    <m/>
    <m/>
    <s v="11:14"/>
    <s v="08:44"/>
    <d v="1899-12-30T02:30:00"/>
    <s v="Morning"/>
    <x v="1"/>
    <x v="6"/>
    <x v="0"/>
  </r>
  <r>
    <x v="1085"/>
    <s v="Mesa Airlines Inc."/>
    <s v="Mesa Airlines Inc.: YV"/>
    <s v="YV"/>
    <n v="20378"/>
    <x v="981"/>
    <x v="175"/>
    <s v="Lafayette, LA"/>
    <s v="DFW"/>
    <s v="Dallas/Fort Worth, TX"/>
    <n v="620"/>
    <n v="614"/>
    <n v="-6"/>
    <n v="14"/>
    <n v="628"/>
    <n v="734"/>
    <n v="19"/>
    <n v="752"/>
    <n v="753"/>
    <n v="1"/>
    <n v="0"/>
    <n v="0"/>
    <n v="92"/>
    <n v="99"/>
    <n v="66"/>
    <n v="351"/>
    <m/>
    <m/>
    <m/>
    <m/>
    <m/>
    <s v="07:53"/>
    <s v="06:14"/>
    <d v="1899-12-30T01:39:00"/>
    <s v="Morning"/>
    <x v="1"/>
    <x v="3"/>
    <x v="0"/>
  </r>
  <r>
    <x v="1086"/>
    <s v="Allegiant Air"/>
    <s v="Allegiant Air: G4"/>
    <s v="G4"/>
    <n v="20368"/>
    <x v="982"/>
    <x v="158"/>
    <s v="Punta Gorda, FL"/>
    <s v="PBG"/>
    <s v="Plattsburgh, NY"/>
    <n v="710"/>
    <n v="705"/>
    <n v="-5"/>
    <n v="7"/>
    <n v="712"/>
    <n v="954"/>
    <n v="7"/>
    <n v="1015"/>
    <n v="1001"/>
    <n v="-14"/>
    <n v="0"/>
    <n v="0"/>
    <n v="185"/>
    <n v="176"/>
    <n v="162"/>
    <n v="1311"/>
    <m/>
    <m/>
    <m/>
    <m/>
    <m/>
    <s v="10:01"/>
    <s v="07:05"/>
    <d v="1899-12-30T02:56:00"/>
    <s v="Morning"/>
    <x v="1"/>
    <x v="5"/>
    <x v="0"/>
  </r>
  <r>
    <x v="1087"/>
    <s v="Delta Air Lines Inc."/>
    <s v="Delta Air Lines Inc.: DL"/>
    <s v="DL"/>
    <n v="19790"/>
    <x v="983"/>
    <x v="24"/>
    <s v="Salt Lake City, UT"/>
    <s v="SNA"/>
    <s v="Santa Ana, CA"/>
    <n v="2034"/>
    <n v="2222"/>
    <n v="108"/>
    <n v="12"/>
    <n v="2234"/>
    <n v="2256"/>
    <n v="5"/>
    <n v="2127"/>
    <n v="2301"/>
    <n v="94"/>
    <n v="0"/>
    <n v="0"/>
    <n v="113"/>
    <n v="99"/>
    <n v="82"/>
    <n v="588"/>
    <n v="49"/>
    <n v="0"/>
    <n v="0"/>
    <n v="0"/>
    <n v="45"/>
    <s v="23:01"/>
    <s v="22:22"/>
    <d v="1899-12-30T00:39:00"/>
    <s v="Evening"/>
    <x v="0"/>
    <x v="0"/>
    <x v="1"/>
  </r>
  <r>
    <x v="1088"/>
    <s v="SkyWest Airlines Inc."/>
    <s v="SkyWest Airlines Inc.: OO"/>
    <s v="OO"/>
    <n v="20304"/>
    <x v="830"/>
    <x v="20"/>
    <s v="Chicago, IL"/>
    <s v="SBN"/>
    <s v="South Bend, IN"/>
    <n v="1406"/>
    <n v="1403"/>
    <n v="-3"/>
    <n v="24"/>
    <n v="1427"/>
    <n v="1545"/>
    <n v="5"/>
    <n v="1606"/>
    <n v="1550"/>
    <n v="-16"/>
    <n v="0"/>
    <n v="0"/>
    <n v="60"/>
    <n v="47"/>
    <n v="18"/>
    <n v="84"/>
    <m/>
    <m/>
    <m/>
    <m/>
    <m/>
    <s v="15:50"/>
    <s v="14:03"/>
    <d v="1899-12-30T01:47:00"/>
    <s v="Afternoon"/>
    <x v="1"/>
    <x v="0"/>
    <x v="0"/>
  </r>
  <r>
    <x v="1089"/>
    <s v="American Airlines Inc."/>
    <s v="American Airlines Inc.: AA"/>
    <s v="AA"/>
    <n v="19805"/>
    <x v="632"/>
    <x v="19"/>
    <s v="Charlotte, NC"/>
    <s v="DEN"/>
    <s v="Denver, CO"/>
    <n v="1330"/>
    <n v="1333"/>
    <n v="3"/>
    <n v="15"/>
    <n v="1348"/>
    <n v="1448"/>
    <n v="6"/>
    <n v="1501"/>
    <n v="1454"/>
    <n v="-7"/>
    <n v="0"/>
    <n v="0"/>
    <n v="211"/>
    <n v="201"/>
    <n v="180"/>
    <n v="1337"/>
    <m/>
    <m/>
    <m/>
    <m/>
    <m/>
    <s v="14:54"/>
    <s v="13:33"/>
    <d v="1899-12-30T01:21:00"/>
    <s v="Afternoon"/>
    <x v="1"/>
    <x v="5"/>
    <x v="0"/>
  </r>
  <r>
    <x v="1090"/>
    <s v="American Airlines Inc."/>
    <s v="American Airlines Inc.: AA"/>
    <s v="AA"/>
    <n v="19805"/>
    <x v="257"/>
    <x v="19"/>
    <s v="Charlotte, NC"/>
    <s v="IND"/>
    <s v="Indianapolis, IN"/>
    <n v="2257"/>
    <n v="2251"/>
    <n v="-6"/>
    <n v="26"/>
    <n v="2317"/>
    <n v="24"/>
    <n v="9"/>
    <n v="46"/>
    <n v="33"/>
    <n v="-13"/>
    <n v="0"/>
    <n v="0"/>
    <n v="109"/>
    <n v="102"/>
    <n v="67"/>
    <n v="427"/>
    <m/>
    <m/>
    <m/>
    <m/>
    <m/>
    <s v="00:33"/>
    <s v="22:51"/>
    <n v="-0.92916666666666659"/>
    <s v="Evening"/>
    <x v="1"/>
    <x v="6"/>
    <x v="0"/>
  </r>
  <r>
    <x v="1091"/>
    <s v="American Airlines Inc."/>
    <s v="American Airlines Inc.: AA"/>
    <s v="AA"/>
    <n v="19805"/>
    <x v="984"/>
    <x v="18"/>
    <s v="Dallas/Fort Worth, TX"/>
    <s v="HNL"/>
    <s v="Honolulu, HI"/>
    <n v="1120"/>
    <n v="1117"/>
    <n v="-3"/>
    <n v="16"/>
    <n v="1133"/>
    <n v="1340"/>
    <n v="4"/>
    <n v="1422"/>
    <n v="1344"/>
    <n v="-38"/>
    <n v="0"/>
    <n v="0"/>
    <n v="482"/>
    <n v="447"/>
    <n v="427"/>
    <n v="3784"/>
    <m/>
    <m/>
    <m/>
    <m/>
    <m/>
    <s v="13:44"/>
    <s v="11:17"/>
    <d v="1899-12-30T02:27:00"/>
    <s v="Morning"/>
    <x v="1"/>
    <x v="4"/>
    <x v="0"/>
  </r>
  <r>
    <x v="1092"/>
    <s v="ExpressJet Airlines LLC d/b/a aha!"/>
    <s v="ExpressJet Airlines LLC d/b/a aha!: EV"/>
    <s v="EV"/>
    <n v="20366"/>
    <x v="985"/>
    <x v="3"/>
    <s v="Washington, DC"/>
    <s v="CLE"/>
    <s v="Cleveland, OH"/>
    <n v="1600"/>
    <n v="1549"/>
    <n v="-11"/>
    <n v="35"/>
    <n v="1624"/>
    <n v="1713"/>
    <n v="5"/>
    <n v="1725"/>
    <n v="1718"/>
    <n v="-7"/>
    <n v="0"/>
    <n v="0"/>
    <n v="85"/>
    <n v="89"/>
    <n v="49"/>
    <n v="310"/>
    <m/>
    <m/>
    <m/>
    <m/>
    <m/>
    <s v="17:18"/>
    <s v="15:49"/>
    <d v="1899-12-30T01:29:00"/>
    <s v="Afternoon"/>
    <x v="1"/>
    <x v="3"/>
    <x v="0"/>
  </r>
  <r>
    <x v="1093"/>
    <s v="PSA Airlines Inc."/>
    <s v="PSA Airlines Inc.: OH"/>
    <s v="OH"/>
    <n v="20397"/>
    <x v="986"/>
    <x v="43"/>
    <s v="Philadelphia, PA"/>
    <s v="ORF"/>
    <s v="Norfolk, VA"/>
    <n v="1820"/>
    <n v="1817"/>
    <n v="-3"/>
    <n v="15"/>
    <n v="1832"/>
    <n v="1917"/>
    <n v="3"/>
    <n v="1936"/>
    <n v="1920"/>
    <n v="-16"/>
    <n v="0"/>
    <n v="0"/>
    <n v="76"/>
    <n v="63"/>
    <n v="45"/>
    <n v="212"/>
    <m/>
    <m/>
    <m/>
    <m/>
    <m/>
    <s v="19:20"/>
    <s v="18:17"/>
    <d v="1899-12-30T01:03:00"/>
    <s v="Evening"/>
    <x v="1"/>
    <x v="2"/>
    <x v="0"/>
  </r>
  <r>
    <x v="1094"/>
    <s v="SkyWest Airlines Inc."/>
    <s v="SkyWest Airlines Inc.: OO"/>
    <s v="OO"/>
    <n v="20304"/>
    <x v="987"/>
    <x v="32"/>
    <s v="Los Angeles, CA"/>
    <s v="ABQ"/>
    <s v="Albuquerque, NM"/>
    <n v="2037"/>
    <n v="2032"/>
    <n v="-5"/>
    <n v="12"/>
    <n v="2044"/>
    <n v="2312"/>
    <n v="5"/>
    <n v="2329"/>
    <n v="2317"/>
    <n v="-12"/>
    <n v="0"/>
    <n v="0"/>
    <n v="112"/>
    <n v="105"/>
    <n v="88"/>
    <n v="677"/>
    <m/>
    <m/>
    <m/>
    <m/>
    <m/>
    <s v="23:17"/>
    <s v="20:32"/>
    <d v="1899-12-30T02:45:00"/>
    <s v="Evening"/>
    <x v="1"/>
    <x v="2"/>
    <x v="0"/>
  </r>
  <r>
    <x v="1095"/>
    <s v="SkyWest Airlines Inc."/>
    <s v="SkyWest Airlines Inc.: OO"/>
    <s v="OO"/>
    <n v="20304"/>
    <x v="473"/>
    <x v="34"/>
    <s v="Detroit, MI"/>
    <s v="STL"/>
    <s v="St. Louis, MO"/>
    <n v="1245"/>
    <n v="1246"/>
    <n v="1"/>
    <n v="17"/>
    <n v="1303"/>
    <n v="1312"/>
    <n v="7"/>
    <n v="1322"/>
    <n v="1319"/>
    <n v="-3"/>
    <n v="0"/>
    <n v="0"/>
    <n v="97"/>
    <n v="93"/>
    <n v="69"/>
    <n v="440"/>
    <m/>
    <m/>
    <m/>
    <m/>
    <m/>
    <s v="13:19"/>
    <s v="12:46"/>
    <d v="1899-12-30T00:33:00"/>
    <s v="Afternoon"/>
    <x v="1"/>
    <x v="3"/>
    <x v="0"/>
  </r>
  <r>
    <x v="1096"/>
    <s v="American Airlines Inc."/>
    <s v="American Airlines Inc.: AA"/>
    <s v="AA"/>
    <n v="19805"/>
    <x v="988"/>
    <x v="48"/>
    <s v="Orlando, FL"/>
    <s v="PHX"/>
    <s v="Phoenix, AZ"/>
    <n v="1025"/>
    <n v="1019"/>
    <n v="-6"/>
    <n v="12"/>
    <n v="1031"/>
    <n v="1204"/>
    <n v="8"/>
    <n v="1217"/>
    <n v="1212"/>
    <n v="-5"/>
    <n v="0"/>
    <n v="0"/>
    <n v="292"/>
    <n v="293"/>
    <n v="273"/>
    <n v="1849"/>
    <m/>
    <m/>
    <m/>
    <m/>
    <m/>
    <s v="12:12"/>
    <s v="10:19"/>
    <d v="1899-12-30T01:53:00"/>
    <s v="Morning"/>
    <x v="1"/>
    <x v="4"/>
    <x v="0"/>
  </r>
  <r>
    <x v="1097"/>
    <s v="American Airlines Inc."/>
    <s v="American Airlines Inc.: AA"/>
    <s v="AA"/>
    <n v="19805"/>
    <x v="989"/>
    <x v="20"/>
    <s v="Chicago, IL"/>
    <s v="PHL"/>
    <s v="Philadelphia, PA"/>
    <n v="936"/>
    <n v="1003"/>
    <n v="27"/>
    <n v="11"/>
    <n v="1014"/>
    <n v="1243"/>
    <n v="4"/>
    <n v="1246"/>
    <n v="1247"/>
    <n v="1"/>
    <n v="0"/>
    <n v="0"/>
    <n v="130"/>
    <n v="104"/>
    <n v="89"/>
    <n v="678"/>
    <m/>
    <m/>
    <m/>
    <m/>
    <m/>
    <s v="12:47"/>
    <s v="10:03"/>
    <d v="1899-12-30T02:44:00"/>
    <s v="Morning"/>
    <x v="0"/>
    <x v="6"/>
    <x v="0"/>
  </r>
  <r>
    <x v="1098"/>
    <s v="United Air Lines Inc."/>
    <s v="United Air Lines Inc.: UA"/>
    <s v="UA"/>
    <n v="19977"/>
    <x v="990"/>
    <x v="29"/>
    <s v="San Francisco, CA"/>
    <s v="SAN"/>
    <s v="San Diego, CA"/>
    <n v="705"/>
    <n v="701"/>
    <n v="-4"/>
    <n v="20"/>
    <n v="721"/>
    <n v="830"/>
    <n v="3"/>
    <n v="842"/>
    <n v="833"/>
    <n v="-9"/>
    <n v="0"/>
    <n v="0"/>
    <n v="97"/>
    <n v="92"/>
    <n v="69"/>
    <n v="447"/>
    <m/>
    <m/>
    <m/>
    <m/>
    <m/>
    <s v="08:33"/>
    <s v="07:01"/>
    <d v="1899-12-30T01:32:00"/>
    <s v="Morning"/>
    <x v="1"/>
    <x v="0"/>
    <x v="0"/>
  </r>
  <r>
    <x v="1099"/>
    <s v="Southwest Airlines Co."/>
    <s v="Southwest Airlines Co.: WN"/>
    <s v="WN"/>
    <n v="19393"/>
    <x v="991"/>
    <x v="115"/>
    <s v="Pensacola, FL"/>
    <s v="BNA"/>
    <s v="Nashville, TN"/>
    <n v="1830"/>
    <n v="1947"/>
    <n v="77"/>
    <n v="8"/>
    <n v="1955"/>
    <n v="2054"/>
    <n v="6"/>
    <n v="1955"/>
    <n v="2100"/>
    <n v="65"/>
    <n v="0"/>
    <n v="0"/>
    <n v="85"/>
    <n v="73"/>
    <n v="59"/>
    <n v="391"/>
    <n v="4"/>
    <n v="0"/>
    <n v="0"/>
    <n v="0"/>
    <n v="61"/>
    <s v="21:00"/>
    <s v="19:47"/>
    <d v="1899-12-30T01:13:00"/>
    <s v="Evening"/>
    <x v="0"/>
    <x v="4"/>
    <x v="1"/>
  </r>
  <r>
    <x v="1100"/>
    <s v="SkyWest Airlines Inc."/>
    <s v="SkyWest Airlines Inc.: OO"/>
    <s v="OO"/>
    <n v="20304"/>
    <x v="992"/>
    <x v="0"/>
    <s v="Denver, CO"/>
    <s v="TUL"/>
    <s v="Tulsa, OK"/>
    <n v="1805"/>
    <n v="1758"/>
    <n v="-7"/>
    <n v="53"/>
    <n v="1851"/>
    <n v="2108"/>
    <n v="3"/>
    <n v="2053"/>
    <n v="2111"/>
    <n v="18"/>
    <n v="0"/>
    <n v="0"/>
    <n v="108"/>
    <n v="133"/>
    <n v="77"/>
    <n v="541"/>
    <n v="18"/>
    <n v="0"/>
    <n v="0"/>
    <n v="0"/>
    <n v="0"/>
    <s v="21:11"/>
    <s v="17:58"/>
    <d v="1899-12-30T03:13:00"/>
    <s v="Afternoon"/>
    <x v="1"/>
    <x v="5"/>
    <x v="1"/>
  </r>
  <r>
    <x v="1101"/>
    <s v="Southwest Airlines Co."/>
    <s v="Southwest Airlines Co.: WN"/>
    <s v="WN"/>
    <n v="19393"/>
    <x v="993"/>
    <x v="110"/>
    <s v="Burbank, CA"/>
    <s v="DAL"/>
    <s v="Dallas, TX"/>
    <n v="700"/>
    <n v="701"/>
    <n v="1"/>
    <n v="8"/>
    <n v="709"/>
    <n v="1132"/>
    <n v="2"/>
    <n v="1205"/>
    <n v="1134"/>
    <n v="-31"/>
    <n v="0"/>
    <n v="0"/>
    <n v="185"/>
    <n v="153"/>
    <n v="143"/>
    <n v="1243"/>
    <m/>
    <m/>
    <m/>
    <m/>
    <m/>
    <s v="11:34"/>
    <s v="07:01"/>
    <d v="1899-12-30T04:33:00"/>
    <s v="Morning"/>
    <x v="1"/>
    <x v="1"/>
    <x v="0"/>
  </r>
  <r>
    <x v="1102"/>
    <s v="SkyWest Airlines Inc."/>
    <s v="SkyWest Airlines Inc.: OO"/>
    <s v="OO"/>
    <n v="20304"/>
    <x v="994"/>
    <x v="20"/>
    <s v="Chicago, IL"/>
    <s v="GSO"/>
    <s v="Greensboro/High Point, NC"/>
    <n v="900"/>
    <n v="1002"/>
    <n v="62"/>
    <n v="50"/>
    <n v="1052"/>
    <n v="1322"/>
    <n v="4"/>
    <n v="1158"/>
    <n v="1326"/>
    <n v="88"/>
    <n v="0"/>
    <n v="0"/>
    <n v="118"/>
    <n v="144"/>
    <n v="90"/>
    <n v="589"/>
    <n v="0"/>
    <n v="62"/>
    <n v="26"/>
    <n v="0"/>
    <n v="0"/>
    <s v="13:26"/>
    <s v="10:02"/>
    <d v="1899-12-30T03:24:00"/>
    <s v="Morning"/>
    <x v="0"/>
    <x v="6"/>
    <x v="1"/>
  </r>
  <r>
    <x v="1103"/>
    <s v="Endeavor Air Inc."/>
    <s v="Endeavor Air Inc.: 9E"/>
    <s v="9E"/>
    <n v="20363"/>
    <x v="995"/>
    <x v="34"/>
    <s v="Detroit, MI"/>
    <s v="RIC"/>
    <s v="Richmond, VA"/>
    <n v="2250"/>
    <n v="2242"/>
    <n v="-8"/>
    <n v="18"/>
    <n v="2300"/>
    <n v="3"/>
    <n v="10"/>
    <n v="26"/>
    <n v="13"/>
    <n v="-13"/>
    <n v="0"/>
    <n v="0"/>
    <n v="96"/>
    <n v="91"/>
    <n v="63"/>
    <n v="456"/>
    <m/>
    <m/>
    <m/>
    <m/>
    <m/>
    <s v="00:13"/>
    <s v="22:42"/>
    <n v="-0.93680555555555556"/>
    <s v="Evening"/>
    <x v="1"/>
    <x v="2"/>
    <x v="0"/>
  </r>
  <r>
    <x v="1104"/>
    <s v="Alaska Airlines Inc."/>
    <s v="Alaska Airlines Inc.: AS"/>
    <s v="AS"/>
    <n v="19930"/>
    <x v="996"/>
    <x v="38"/>
    <s v="St. Louis, MO"/>
    <s v="SEA"/>
    <s v="Seattle, WA"/>
    <n v="1130"/>
    <n v="1125"/>
    <n v="-5"/>
    <n v="21"/>
    <n v="1146"/>
    <n v="1330"/>
    <n v="19"/>
    <n v="1355"/>
    <n v="1349"/>
    <n v="-6"/>
    <n v="0"/>
    <n v="0"/>
    <n v="265"/>
    <n v="264"/>
    <n v="224"/>
    <n v="1709"/>
    <m/>
    <m/>
    <m/>
    <m/>
    <m/>
    <s v="13:49"/>
    <s v="11:25"/>
    <d v="1899-12-30T02:24:00"/>
    <s v="Morning"/>
    <x v="1"/>
    <x v="4"/>
    <x v="0"/>
  </r>
  <r>
    <x v="1105"/>
    <s v="Delta Air Lines Inc."/>
    <s v="Delta Air Lines Inc.: DL"/>
    <s v="DL"/>
    <n v="19790"/>
    <x v="997"/>
    <x v="34"/>
    <s v="Detroit, MI"/>
    <s v="DCA"/>
    <s v="Washington, DC"/>
    <n v="700"/>
    <n v="656"/>
    <n v="-4"/>
    <n v="14"/>
    <n v="710"/>
    <n v="810"/>
    <n v="12"/>
    <n v="828"/>
    <n v="822"/>
    <n v="-6"/>
    <n v="0"/>
    <n v="0"/>
    <n v="88"/>
    <n v="86"/>
    <n v="60"/>
    <n v="405"/>
    <m/>
    <m/>
    <m/>
    <m/>
    <m/>
    <s v="08:22"/>
    <s v="06:56"/>
    <d v="1899-12-30T01:26:00"/>
    <s v="Morning"/>
    <x v="1"/>
    <x v="4"/>
    <x v="0"/>
  </r>
  <r>
    <x v="1106"/>
    <s v="SkyWest Airlines Inc."/>
    <s v="SkyWest Airlines Inc.: OO"/>
    <s v="OO"/>
    <n v="20304"/>
    <x v="998"/>
    <x v="32"/>
    <s v="Los Angeles, CA"/>
    <s v="PHX"/>
    <s v="Phoenix, AZ"/>
    <n v="820"/>
    <n v="1000"/>
    <n v="100"/>
    <n v="16"/>
    <n v="1016"/>
    <n v="1216"/>
    <n v="4"/>
    <n v="1046"/>
    <n v="1220"/>
    <n v="94"/>
    <n v="0"/>
    <n v="0"/>
    <n v="86"/>
    <n v="80"/>
    <n v="60"/>
    <n v="370"/>
    <n v="94"/>
    <n v="0"/>
    <n v="0"/>
    <n v="0"/>
    <n v="0"/>
    <s v="12:20"/>
    <s v="10:00"/>
    <d v="1899-12-30T02:20:00"/>
    <s v="Morning"/>
    <x v="0"/>
    <x v="1"/>
    <x v="1"/>
  </r>
  <r>
    <x v="1107"/>
    <s v="Hawaiian Airlines Inc."/>
    <s v="Hawaiian Airlines Inc.: HA"/>
    <s v="HA"/>
    <n v="19690"/>
    <x v="999"/>
    <x v="176"/>
    <s v="Hilo, HI"/>
    <s v="HNL"/>
    <s v="Honolulu, HI"/>
    <n v="1620"/>
    <n v="1614"/>
    <n v="-6"/>
    <n v="8"/>
    <n v="1622"/>
    <n v="1657"/>
    <n v="6"/>
    <n v="1714"/>
    <n v="1703"/>
    <n v="-11"/>
    <n v="0"/>
    <n v="0"/>
    <n v="54"/>
    <n v="49"/>
    <n v="35"/>
    <n v="216"/>
    <m/>
    <m/>
    <m/>
    <m/>
    <m/>
    <s v="17:03"/>
    <s v="16:14"/>
    <d v="1899-12-30T00:49:00"/>
    <s v="Afternoon"/>
    <x v="1"/>
    <x v="3"/>
    <x v="0"/>
  </r>
  <r>
    <x v="1108"/>
    <s v="SkyWest Airlines Inc."/>
    <s v="SkyWest Airlines Inc.: OO"/>
    <s v="OO"/>
    <n v="20304"/>
    <x v="1000"/>
    <x v="94"/>
    <s v="Oklahoma City, OK"/>
    <s v="DEN"/>
    <s v="Denver, CO"/>
    <n v="1140"/>
    <n v="1131"/>
    <n v="-9"/>
    <n v="21"/>
    <n v="1152"/>
    <n v="1206"/>
    <n v="9"/>
    <n v="1228"/>
    <n v="1215"/>
    <n v="-13"/>
    <n v="0"/>
    <n v="0"/>
    <n v="108"/>
    <n v="104"/>
    <n v="74"/>
    <n v="495"/>
    <m/>
    <m/>
    <m/>
    <m/>
    <m/>
    <s v="12:15"/>
    <s v="11:31"/>
    <d v="1899-12-30T00:44:00"/>
    <s v="Morning"/>
    <x v="1"/>
    <x v="5"/>
    <x v="0"/>
  </r>
  <r>
    <x v="1109"/>
    <s v="American Airlines Inc."/>
    <s v="American Airlines Inc.: AA"/>
    <s v="AA"/>
    <n v="19805"/>
    <x v="1001"/>
    <x v="3"/>
    <s v="Washington, DC"/>
    <s v="PHL"/>
    <s v="Philadelphia, PA"/>
    <n v="1515"/>
    <n v="1920"/>
    <n v="245"/>
    <n v="17"/>
    <n v="1937"/>
    <n v="2012"/>
    <n v="3"/>
    <n v="1624"/>
    <n v="2015"/>
    <n v="231"/>
    <n v="0"/>
    <n v="0"/>
    <n v="69"/>
    <n v="55"/>
    <n v="35"/>
    <n v="119"/>
    <n v="231"/>
    <n v="0"/>
    <n v="0"/>
    <n v="0"/>
    <n v="0"/>
    <s v="20:15"/>
    <s v="19:20"/>
    <d v="1899-12-30T00:55:00"/>
    <s v="Evening"/>
    <x v="0"/>
    <x v="2"/>
    <x v="1"/>
  </r>
  <r>
    <x v="1110"/>
    <s v="Southwest Airlines Co."/>
    <s v="Southwest Airlines Co.: WN"/>
    <s v="WN"/>
    <n v="19393"/>
    <x v="1002"/>
    <x v="2"/>
    <s v="Dallas, TX"/>
    <s v="LGA"/>
    <s v="New York, NY"/>
    <n v="600"/>
    <n v="556"/>
    <n v="-4"/>
    <n v="12"/>
    <n v="608"/>
    <n v="959"/>
    <n v="23"/>
    <n v="1015"/>
    <n v="1022"/>
    <n v="7"/>
    <n v="0"/>
    <n v="0"/>
    <n v="195"/>
    <n v="206"/>
    <n v="171"/>
    <n v="1381"/>
    <m/>
    <m/>
    <m/>
    <m/>
    <m/>
    <s v="10:22"/>
    <s v="05:56"/>
    <d v="1899-12-30T04:26:00"/>
    <s v="Night"/>
    <x v="1"/>
    <x v="2"/>
    <x v="0"/>
  </r>
  <r>
    <x v="1111"/>
    <s v="Frontier Airlines Inc."/>
    <s v="Frontier Airlines Inc.: F9"/>
    <s v="F9"/>
    <n v="20436"/>
    <x v="1003"/>
    <x v="0"/>
    <s v="Denver, CO"/>
    <s v="BUF"/>
    <s v="Buffalo, NY"/>
    <n v="656"/>
    <n v="653"/>
    <n v="-3"/>
    <n v="15"/>
    <n v="708"/>
    <n v="1148"/>
    <n v="4"/>
    <n v="1210"/>
    <n v="1152"/>
    <n v="-18"/>
    <n v="0"/>
    <n v="0"/>
    <n v="194"/>
    <n v="179"/>
    <n v="160"/>
    <n v="1359"/>
    <m/>
    <m/>
    <m/>
    <m/>
    <m/>
    <s v="11:52"/>
    <s v="06:53"/>
    <d v="1899-12-30T04:59:00"/>
    <s v="Morning"/>
    <x v="1"/>
    <x v="6"/>
    <x v="0"/>
  </r>
  <r>
    <x v="1112"/>
    <s v="JetBlue Airways"/>
    <s v="JetBlue Airways: B6"/>
    <s v="B6"/>
    <n v="20409"/>
    <x v="1004"/>
    <x v="32"/>
    <s v="Los Angeles, CA"/>
    <s v="JFK"/>
    <s v="New York, NY"/>
    <n v="625"/>
    <n v="621"/>
    <n v="-4"/>
    <n v="10"/>
    <n v="631"/>
    <n v="1435"/>
    <n v="3"/>
    <n v="1458"/>
    <n v="1438"/>
    <n v="-20"/>
    <n v="0"/>
    <n v="0"/>
    <n v="333"/>
    <n v="317"/>
    <n v="304"/>
    <n v="2475"/>
    <m/>
    <m/>
    <m/>
    <m/>
    <m/>
    <s v="14:38"/>
    <s v="06:21"/>
    <d v="1899-12-30T08:17:00"/>
    <s v="Morning"/>
    <x v="1"/>
    <x v="2"/>
    <x v="0"/>
  </r>
  <r>
    <x v="1113"/>
    <s v="JetBlue Airways"/>
    <s v="JetBlue Airways: B6"/>
    <s v="B6"/>
    <n v="20409"/>
    <x v="1005"/>
    <x v="31"/>
    <s v="Boston, MA"/>
    <s v="MSP"/>
    <s v="Minneapolis, MN"/>
    <n v="650"/>
    <n v="646"/>
    <n v="-4"/>
    <n v="20"/>
    <n v="706"/>
    <n v="859"/>
    <n v="9"/>
    <n v="921"/>
    <n v="908"/>
    <n v="-13"/>
    <n v="0"/>
    <n v="0"/>
    <n v="211"/>
    <n v="202"/>
    <n v="173"/>
    <n v="1124"/>
    <m/>
    <m/>
    <m/>
    <m/>
    <m/>
    <s v="09:08"/>
    <s v="06:46"/>
    <d v="1899-12-30T02:22:00"/>
    <s v="Morning"/>
    <x v="1"/>
    <x v="5"/>
    <x v="0"/>
  </r>
  <r>
    <x v="1114"/>
    <s v="SkyWest Airlines Inc."/>
    <s v="SkyWest Airlines Inc.: OO"/>
    <s v="OO"/>
    <n v="20304"/>
    <x v="520"/>
    <x v="177"/>
    <s v="Albany, GA"/>
    <s v="ATL"/>
    <s v="Atlanta, GA"/>
    <n v="1625"/>
    <n v="1620"/>
    <n v="-5"/>
    <n v="7"/>
    <n v="1627"/>
    <n v="1704"/>
    <n v="6"/>
    <n v="1730"/>
    <n v="1710"/>
    <n v="-20"/>
    <n v="0"/>
    <n v="0"/>
    <n v="65"/>
    <n v="50"/>
    <n v="37"/>
    <n v="145"/>
    <m/>
    <m/>
    <m/>
    <m/>
    <m/>
    <s v="17:10"/>
    <s v="16:20"/>
    <d v="1899-12-30T00:50:00"/>
    <s v="Afternoon"/>
    <x v="1"/>
    <x v="1"/>
    <x v="0"/>
  </r>
  <r>
    <x v="1115"/>
    <s v="United Air Lines Inc."/>
    <s v="United Air Lines Inc.: UA"/>
    <s v="UA"/>
    <n v="19977"/>
    <x v="1006"/>
    <x v="7"/>
    <s v="Atlanta, GA"/>
    <s v="ORD"/>
    <s v="Chicago, IL"/>
    <n v="1555"/>
    <n v="1550"/>
    <n v="-5"/>
    <n v="18"/>
    <n v="1608"/>
    <n v="1647"/>
    <n v="15"/>
    <n v="1705"/>
    <n v="1702"/>
    <n v="-3"/>
    <n v="0"/>
    <n v="0"/>
    <n v="130"/>
    <n v="132"/>
    <n v="99"/>
    <n v="606"/>
    <m/>
    <m/>
    <m/>
    <m/>
    <m/>
    <s v="17:02"/>
    <s v="15:50"/>
    <d v="1899-12-30T01:12:00"/>
    <s v="Afternoon"/>
    <x v="1"/>
    <x v="1"/>
    <x v="0"/>
  </r>
  <r>
    <x v="1116"/>
    <s v="American Airlines Inc."/>
    <s v="American Airlines Inc.: AA"/>
    <s v="AA"/>
    <n v="19805"/>
    <x v="1007"/>
    <x v="19"/>
    <s v="Charlotte, NC"/>
    <s v="PHX"/>
    <s v="Phoenix, AZ"/>
    <n v="1307"/>
    <n v="1309"/>
    <n v="2"/>
    <n v="15"/>
    <n v="1324"/>
    <n v="1408"/>
    <n v="5"/>
    <n v="1418"/>
    <n v="1413"/>
    <n v="-5"/>
    <n v="0"/>
    <n v="0"/>
    <n v="251"/>
    <n v="244"/>
    <n v="224"/>
    <n v="1773"/>
    <m/>
    <m/>
    <m/>
    <m/>
    <m/>
    <s v="14:13"/>
    <s v="13:09"/>
    <d v="1899-12-30T01:04:00"/>
    <s v="Afternoon"/>
    <x v="1"/>
    <x v="1"/>
    <x v="0"/>
  </r>
  <r>
    <x v="1117"/>
    <s v="Delta Air Lines Inc."/>
    <s v="Delta Air Lines Inc.: DL"/>
    <s v="DL"/>
    <n v="19790"/>
    <x v="1008"/>
    <x v="34"/>
    <s v="Detroit, MI"/>
    <s v="BNA"/>
    <s v="Nashville, TN"/>
    <n v="1615"/>
    <n v="1807"/>
    <n v="112"/>
    <n v="34"/>
    <n v="1841"/>
    <n v="1851"/>
    <n v="14"/>
    <n v="1658"/>
    <n v="1905"/>
    <n v="127"/>
    <n v="0"/>
    <n v="0"/>
    <n v="103"/>
    <n v="118"/>
    <n v="70"/>
    <n v="456"/>
    <n v="112"/>
    <n v="0"/>
    <n v="15"/>
    <n v="0"/>
    <n v="0"/>
    <s v="19:05"/>
    <s v="18:07"/>
    <d v="1899-12-30T00:58:00"/>
    <s v="Evening"/>
    <x v="0"/>
    <x v="5"/>
    <x v="1"/>
  </r>
  <r>
    <x v="1118"/>
    <s v="Delta Air Lines Inc."/>
    <s v="Delta Air Lines Inc.: DL"/>
    <s v="DL"/>
    <n v="19790"/>
    <x v="1002"/>
    <x v="24"/>
    <s v="Salt Lake City, UT"/>
    <s v="PHX"/>
    <s v="Phoenix, AZ"/>
    <n v="1140"/>
    <n v="1136"/>
    <n v="-4"/>
    <n v="14"/>
    <n v="1150"/>
    <n v="1159"/>
    <n v="5"/>
    <n v="1219"/>
    <n v="1204"/>
    <n v="-15"/>
    <n v="0"/>
    <n v="0"/>
    <n v="99"/>
    <n v="88"/>
    <n v="69"/>
    <n v="507"/>
    <m/>
    <m/>
    <m/>
    <m/>
    <m/>
    <s v="12:04"/>
    <s v="11:36"/>
    <d v="1899-12-30T00:28:00"/>
    <s v="Morning"/>
    <x v="1"/>
    <x v="6"/>
    <x v="0"/>
  </r>
  <r>
    <x v="1119"/>
    <s v="United Air Lines Inc."/>
    <s v="United Air Lines Inc.: UA"/>
    <s v="UA"/>
    <n v="19977"/>
    <x v="818"/>
    <x v="31"/>
    <s v="Boston, MA"/>
    <s v="SFO"/>
    <s v="San Francisco, CA"/>
    <n v="925"/>
    <n v="922"/>
    <n v="-3"/>
    <n v="33"/>
    <n v="955"/>
    <n v="1239"/>
    <n v="4"/>
    <n v="1247"/>
    <n v="1243"/>
    <n v="-4"/>
    <n v="0"/>
    <n v="0"/>
    <n v="382"/>
    <n v="381"/>
    <n v="344"/>
    <n v="2704"/>
    <m/>
    <m/>
    <m/>
    <m/>
    <m/>
    <s v="12:43"/>
    <s v="09:22"/>
    <d v="1899-12-30T03:21:00"/>
    <s v="Morning"/>
    <x v="1"/>
    <x v="5"/>
    <x v="0"/>
  </r>
  <r>
    <x v="1120"/>
    <s v="American Airlines Inc."/>
    <s v="American Airlines Inc.: AA"/>
    <s v="AA"/>
    <n v="19805"/>
    <x v="1009"/>
    <x v="31"/>
    <s v="Boston, MA"/>
    <s v="PHL"/>
    <s v="Philadelphia, PA"/>
    <n v="1218"/>
    <n v="1212"/>
    <n v="-6"/>
    <n v="14"/>
    <n v="1226"/>
    <n v="1328"/>
    <n v="4"/>
    <n v="1354"/>
    <n v="1332"/>
    <n v="-22"/>
    <n v="0"/>
    <n v="0"/>
    <n v="96"/>
    <n v="80"/>
    <n v="62"/>
    <n v="280"/>
    <m/>
    <m/>
    <m/>
    <m/>
    <m/>
    <s v="13:32"/>
    <s v="12:12"/>
    <d v="1899-12-30T01:20:00"/>
    <s v="Afternoon"/>
    <x v="1"/>
    <x v="1"/>
    <x v="0"/>
  </r>
  <r>
    <x v="1121"/>
    <s v="Delta Air Lines Inc."/>
    <s v="Delta Air Lines Inc.: DL"/>
    <s v="DL"/>
    <n v="19790"/>
    <x v="1010"/>
    <x v="38"/>
    <s v="St. Louis, MO"/>
    <s v="ATL"/>
    <s v="Atlanta, GA"/>
    <n v="615"/>
    <n v="611"/>
    <n v="-4"/>
    <n v="12"/>
    <n v="623"/>
    <n v="832"/>
    <n v="7"/>
    <n v="842"/>
    <n v="839"/>
    <n v="-3"/>
    <n v="0"/>
    <n v="0"/>
    <n v="87"/>
    <n v="88"/>
    <n v="69"/>
    <n v="484"/>
    <m/>
    <m/>
    <m/>
    <m/>
    <m/>
    <s v="08:39"/>
    <s v="06:11"/>
    <d v="1899-12-30T02:28:00"/>
    <s v="Morning"/>
    <x v="1"/>
    <x v="6"/>
    <x v="0"/>
  </r>
  <r>
    <x v="1122"/>
    <s v="Delta Air Lines Inc."/>
    <s v="Delta Air Lines Inc.: DL"/>
    <s v="DL"/>
    <n v="19790"/>
    <x v="1011"/>
    <x v="32"/>
    <s v="Los Angeles, CA"/>
    <s v="DEN"/>
    <s v="Denver, CO"/>
    <n v="807"/>
    <n v="0"/>
    <n v="0"/>
    <m/>
    <m/>
    <m/>
    <m/>
    <n v="1121"/>
    <n v="0"/>
    <n v="0"/>
    <n v="1"/>
    <n v="0"/>
    <n v="134"/>
    <m/>
    <m/>
    <n v="862"/>
    <m/>
    <m/>
    <m/>
    <m/>
    <m/>
    <s v="00:00"/>
    <s v="00:00"/>
    <d v="1899-12-30T00:00:00"/>
    <s v="Night"/>
    <x v="0"/>
    <x v="3"/>
    <x v="0"/>
  </r>
  <r>
    <x v="1123"/>
    <s v="ExpressJet Airlines LLC d/b/a aha!"/>
    <s v="ExpressJet Airlines LLC d/b/a aha!: EV"/>
    <s v="EV"/>
    <n v="20366"/>
    <x v="344"/>
    <x v="54"/>
    <s v="Newark, NJ"/>
    <s v="CLE"/>
    <s v="Cleveland, OH"/>
    <n v="2045"/>
    <n v="2210"/>
    <n v="85"/>
    <n v="15"/>
    <n v="2225"/>
    <n v="2326"/>
    <n v="6"/>
    <n v="2233"/>
    <n v="2332"/>
    <n v="59"/>
    <n v="0"/>
    <n v="0"/>
    <n v="108"/>
    <n v="82"/>
    <n v="61"/>
    <n v="404"/>
    <n v="59"/>
    <n v="0"/>
    <n v="0"/>
    <n v="0"/>
    <n v="0"/>
    <s v="23:32"/>
    <s v="22:10"/>
    <d v="1899-12-30T01:22:00"/>
    <s v="Evening"/>
    <x v="0"/>
    <x v="6"/>
    <x v="1"/>
  </r>
  <r>
    <x v="1124"/>
    <s v="Republic Airline"/>
    <s v="Republic Airline: YX"/>
    <s v="YX"/>
    <n v="20452"/>
    <x v="1012"/>
    <x v="54"/>
    <s v="Newark, NJ"/>
    <s v="CVG"/>
    <s v="Cincinnati, OH"/>
    <n v="1659"/>
    <n v="1655"/>
    <n v="-4"/>
    <n v="136"/>
    <n v="1911"/>
    <n v="2043"/>
    <n v="6"/>
    <n v="1908"/>
    <n v="2049"/>
    <n v="101"/>
    <n v="0"/>
    <n v="0"/>
    <n v="129"/>
    <n v="234"/>
    <n v="92"/>
    <n v="569"/>
    <n v="0"/>
    <n v="0"/>
    <n v="101"/>
    <n v="0"/>
    <n v="0"/>
    <s v="20:49"/>
    <s v="16:55"/>
    <d v="1899-12-30T03:54:00"/>
    <s v="Afternoon"/>
    <x v="1"/>
    <x v="3"/>
    <x v="1"/>
  </r>
  <r>
    <x v="1125"/>
    <s v="American Airlines Inc."/>
    <s v="American Airlines Inc.: AA"/>
    <s v="AA"/>
    <n v="19805"/>
    <x v="1013"/>
    <x v="20"/>
    <s v="Chicago, IL"/>
    <s v="LGA"/>
    <s v="New York, NY"/>
    <n v="830"/>
    <n v="828"/>
    <n v="-2"/>
    <n v="15"/>
    <n v="843"/>
    <n v="1111"/>
    <n v="5"/>
    <n v="1128"/>
    <n v="1116"/>
    <n v="-12"/>
    <n v="0"/>
    <n v="0"/>
    <n v="118"/>
    <n v="108"/>
    <n v="88"/>
    <n v="733"/>
    <m/>
    <m/>
    <m/>
    <m/>
    <m/>
    <s v="11:16"/>
    <s v="08:28"/>
    <d v="1899-12-30T02:48:00"/>
    <s v="Morning"/>
    <x v="1"/>
    <x v="2"/>
    <x v="0"/>
  </r>
  <r>
    <x v="1126"/>
    <s v="Spirit Air Lines"/>
    <s v="Spirit Air Lines: NK"/>
    <s v="NK"/>
    <n v="20416"/>
    <x v="1014"/>
    <x v="41"/>
    <s v="Tampa, FL"/>
    <s v="IAH"/>
    <s v="Houston, TX"/>
    <n v="1120"/>
    <n v="1115"/>
    <n v="-5"/>
    <n v="11"/>
    <n v="1126"/>
    <n v="1224"/>
    <n v="7"/>
    <n v="1243"/>
    <n v="1231"/>
    <n v="-12"/>
    <n v="0"/>
    <n v="0"/>
    <n v="143"/>
    <n v="136"/>
    <n v="118"/>
    <n v="787"/>
    <m/>
    <m/>
    <m/>
    <m/>
    <m/>
    <s v="12:31"/>
    <s v="11:15"/>
    <d v="1899-12-30T01:16:00"/>
    <s v="Morning"/>
    <x v="1"/>
    <x v="5"/>
    <x v="0"/>
  </r>
  <r>
    <x v="1127"/>
    <s v="Frontier Airlines Inc."/>
    <s v="Frontier Airlines Inc.: F9"/>
    <s v="F9"/>
    <n v="20436"/>
    <x v="391"/>
    <x v="0"/>
    <s v="Denver, CO"/>
    <s v="TPA"/>
    <s v="Tampa, FL"/>
    <n v="52"/>
    <n v="49"/>
    <n v="-3"/>
    <n v="14"/>
    <n v="103"/>
    <n v="600"/>
    <n v="14"/>
    <n v="619"/>
    <n v="614"/>
    <n v="-5"/>
    <n v="0"/>
    <n v="0"/>
    <n v="207"/>
    <n v="205"/>
    <n v="177"/>
    <n v="1506"/>
    <m/>
    <m/>
    <m/>
    <m/>
    <m/>
    <s v="06:14"/>
    <s v="00:49"/>
    <d v="1899-12-30T05:25:00"/>
    <s v="Night"/>
    <x v="1"/>
    <x v="5"/>
    <x v="0"/>
  </r>
  <r>
    <x v="1128"/>
    <s v="Delta Air Lines Inc."/>
    <s v="Delta Air Lines Inc.: DL"/>
    <s v="DL"/>
    <n v="19790"/>
    <x v="605"/>
    <x v="1"/>
    <s v="Minneapolis, MN"/>
    <s v="LAS"/>
    <s v="Las Vegas, NV"/>
    <n v="1935"/>
    <n v="1932"/>
    <n v="-3"/>
    <n v="13"/>
    <n v="1945"/>
    <n v="2031"/>
    <n v="9"/>
    <n v="2058"/>
    <n v="2040"/>
    <n v="-18"/>
    <n v="0"/>
    <n v="0"/>
    <n v="203"/>
    <n v="188"/>
    <n v="166"/>
    <n v="1299"/>
    <m/>
    <m/>
    <m/>
    <m/>
    <m/>
    <s v="20:40"/>
    <s v="19:32"/>
    <d v="1899-12-30T01:08:00"/>
    <s v="Evening"/>
    <x v="1"/>
    <x v="5"/>
    <x v="0"/>
  </r>
  <r>
    <x v="1129"/>
    <s v="JetBlue Airways"/>
    <s v="JetBlue Airways: B6"/>
    <s v="B6"/>
    <n v="20409"/>
    <x v="1015"/>
    <x v="77"/>
    <s v="Fort Myers, FL"/>
    <s v="BOS"/>
    <s v="Boston, MA"/>
    <n v="1220"/>
    <n v="1230"/>
    <n v="10"/>
    <n v="9"/>
    <n v="1239"/>
    <n v="1507"/>
    <n v="5"/>
    <n v="1523"/>
    <n v="1512"/>
    <n v="-11"/>
    <n v="0"/>
    <n v="0"/>
    <n v="183"/>
    <n v="162"/>
    <n v="148"/>
    <n v="1249"/>
    <m/>
    <m/>
    <m/>
    <m/>
    <m/>
    <s v="15:12"/>
    <s v="12:30"/>
    <d v="1899-12-30T02:42:00"/>
    <s v="Afternoon"/>
    <x v="1"/>
    <x v="4"/>
    <x v="0"/>
  </r>
  <r>
    <x v="1130"/>
    <s v="Delta Air Lines Inc."/>
    <s v="Delta Air Lines Inc.: DL"/>
    <s v="DL"/>
    <n v="19790"/>
    <x v="1016"/>
    <x v="7"/>
    <s v="Atlanta, GA"/>
    <s v="GSO"/>
    <s v="Greensboro/High Point, NC"/>
    <n v="1708"/>
    <n v="1703"/>
    <n v="-5"/>
    <n v="13"/>
    <n v="1716"/>
    <n v="1806"/>
    <n v="5"/>
    <n v="1819"/>
    <n v="1811"/>
    <n v="-8"/>
    <n v="0"/>
    <n v="0"/>
    <n v="71"/>
    <n v="68"/>
    <n v="50"/>
    <n v="306"/>
    <m/>
    <m/>
    <m/>
    <m/>
    <m/>
    <s v="18:11"/>
    <s v="17:03"/>
    <d v="1899-12-30T01:08:00"/>
    <s v="Afternoon"/>
    <x v="1"/>
    <x v="2"/>
    <x v="0"/>
  </r>
  <r>
    <x v="1131"/>
    <s v="United Air Lines Inc."/>
    <s v="United Air Lines Inc.: UA"/>
    <s v="UA"/>
    <n v="19977"/>
    <x v="1017"/>
    <x v="0"/>
    <s v="Denver, CO"/>
    <s v="IAD"/>
    <s v="Washington, DC"/>
    <n v="1540"/>
    <n v="1605"/>
    <n v="25"/>
    <n v="13"/>
    <n v="1618"/>
    <n v="2102"/>
    <n v="6"/>
    <n v="2054"/>
    <n v="2108"/>
    <n v="14"/>
    <n v="0"/>
    <n v="0"/>
    <n v="194"/>
    <n v="183"/>
    <n v="164"/>
    <n v="1452"/>
    <m/>
    <m/>
    <m/>
    <m/>
    <m/>
    <s v="21:08"/>
    <s v="16:05"/>
    <d v="1899-12-30T05:03:00"/>
    <s v="Afternoon"/>
    <x v="0"/>
    <x v="5"/>
    <x v="0"/>
  </r>
  <r>
    <x v="1132"/>
    <s v="Southwest Airlines Co."/>
    <s v="Southwest Airlines Co.: WN"/>
    <s v="WN"/>
    <n v="19393"/>
    <x v="1018"/>
    <x v="7"/>
    <s v="Atlanta, GA"/>
    <s v="DAL"/>
    <s v="Dallas, TX"/>
    <n v="2125"/>
    <n v="2119"/>
    <n v="-6"/>
    <n v="14"/>
    <n v="2133"/>
    <n v="2218"/>
    <n v="6"/>
    <n v="2245"/>
    <n v="2224"/>
    <n v="-21"/>
    <n v="0"/>
    <n v="0"/>
    <n v="140"/>
    <n v="125"/>
    <n v="105"/>
    <n v="721"/>
    <m/>
    <m/>
    <m/>
    <m/>
    <m/>
    <s v="22:24"/>
    <s v="21:19"/>
    <d v="1899-12-30T01:05:00"/>
    <s v="Evening"/>
    <x v="1"/>
    <x v="0"/>
    <x v="0"/>
  </r>
  <r>
    <x v="1133"/>
    <s v="American Airlines Inc."/>
    <s v="American Airlines Inc.: AA"/>
    <s v="AA"/>
    <n v="19805"/>
    <x v="1019"/>
    <x v="40"/>
    <s v="Phoenix, AZ"/>
    <s v="HNL"/>
    <s v="Honolulu, HI"/>
    <n v="1135"/>
    <n v="1133"/>
    <n v="-2"/>
    <n v="13"/>
    <n v="1146"/>
    <n v="1515"/>
    <n v="6"/>
    <n v="1528"/>
    <n v="1521"/>
    <n v="-7"/>
    <n v="0"/>
    <n v="0"/>
    <n v="413"/>
    <n v="408"/>
    <n v="389"/>
    <n v="2917"/>
    <m/>
    <m/>
    <m/>
    <m/>
    <m/>
    <s v="15:21"/>
    <s v="11:33"/>
    <d v="1899-12-30T03:48:00"/>
    <s v="Morning"/>
    <x v="1"/>
    <x v="2"/>
    <x v="0"/>
  </r>
  <r>
    <x v="1134"/>
    <s v="PSA Airlines Inc."/>
    <s v="PSA Airlines Inc.: OH"/>
    <s v="OH"/>
    <n v="20397"/>
    <x v="1020"/>
    <x v="149"/>
    <s v="Gulfport/Biloxi, MS"/>
    <s v="CLT"/>
    <s v="Charlotte, NC"/>
    <n v="700"/>
    <n v="758"/>
    <n v="58"/>
    <n v="9"/>
    <n v="807"/>
    <n v="1029"/>
    <n v="9"/>
    <n v="955"/>
    <n v="1038"/>
    <n v="43"/>
    <n v="0"/>
    <n v="0"/>
    <n v="115"/>
    <n v="100"/>
    <n v="82"/>
    <n v="577"/>
    <n v="43"/>
    <n v="0"/>
    <n v="0"/>
    <n v="0"/>
    <n v="0"/>
    <s v="10:38"/>
    <s v="07:58"/>
    <d v="1899-12-30T02:40:00"/>
    <s v="Morning"/>
    <x v="0"/>
    <x v="5"/>
    <x v="1"/>
  </r>
  <r>
    <x v="1135"/>
    <s v="American Airlines Inc."/>
    <s v="American Airlines Inc.: AA"/>
    <s v="AA"/>
    <n v="19805"/>
    <x v="883"/>
    <x v="18"/>
    <s v="Dallas/Fort Worth, TX"/>
    <s v="COS"/>
    <s v="Colorado Springs, CO"/>
    <n v="1935"/>
    <n v="1928"/>
    <n v="-7"/>
    <n v="13"/>
    <n v="1941"/>
    <n v="2010"/>
    <n v="7"/>
    <n v="2032"/>
    <n v="2017"/>
    <n v="-15"/>
    <n v="0"/>
    <n v="0"/>
    <n v="117"/>
    <n v="109"/>
    <n v="89"/>
    <n v="592"/>
    <m/>
    <m/>
    <m/>
    <m/>
    <m/>
    <s v="20:17"/>
    <s v="19:28"/>
    <d v="1899-12-30T00:49:00"/>
    <s v="Evening"/>
    <x v="1"/>
    <x v="6"/>
    <x v="0"/>
  </r>
  <r>
    <x v="1136"/>
    <s v="Spirit Air Lines"/>
    <s v="Spirit Air Lines: NK"/>
    <s v="NK"/>
    <n v="20416"/>
    <x v="1021"/>
    <x v="43"/>
    <s v="Philadelphia, PA"/>
    <s v="FLL"/>
    <s v="Fort Lauderdale, FL"/>
    <n v="545"/>
    <n v="539"/>
    <n v="-6"/>
    <n v="10"/>
    <n v="549"/>
    <n v="812"/>
    <n v="7"/>
    <n v="836"/>
    <n v="819"/>
    <n v="-17"/>
    <n v="0"/>
    <n v="0"/>
    <n v="171"/>
    <n v="160"/>
    <n v="143"/>
    <n v="992"/>
    <m/>
    <m/>
    <m/>
    <m/>
    <m/>
    <s v="08:19"/>
    <s v="05:39"/>
    <d v="1899-12-30T02:40:00"/>
    <s v="Night"/>
    <x v="1"/>
    <x v="1"/>
    <x v="0"/>
  </r>
  <r>
    <x v="1137"/>
    <s v="PSA Airlines Inc."/>
    <s v="PSA Airlines Inc.: OH"/>
    <s v="OH"/>
    <n v="20397"/>
    <x v="1022"/>
    <x v="3"/>
    <s v="Washington, DC"/>
    <s v="DAY"/>
    <s v="Dayton, OH"/>
    <n v="1150"/>
    <n v="1145"/>
    <n v="-5"/>
    <n v="15"/>
    <n v="1200"/>
    <n v="1302"/>
    <n v="5"/>
    <n v="1326"/>
    <n v="1307"/>
    <n v="-19"/>
    <n v="0"/>
    <n v="0"/>
    <n v="96"/>
    <n v="82"/>
    <n v="62"/>
    <n v="391"/>
    <m/>
    <m/>
    <m/>
    <m/>
    <m/>
    <s v="13:07"/>
    <s v="11:45"/>
    <d v="1899-12-30T01:22:00"/>
    <s v="Morning"/>
    <x v="1"/>
    <x v="2"/>
    <x v="0"/>
  </r>
  <r>
    <x v="1138"/>
    <s v="JetBlue Airways"/>
    <s v="JetBlue Airways: B6"/>
    <s v="B6"/>
    <n v="20409"/>
    <x v="120"/>
    <x v="57"/>
    <s v="White Plains, NY"/>
    <s v="TPA"/>
    <s v="Tampa, FL"/>
    <n v="1730"/>
    <n v="2028"/>
    <n v="178"/>
    <n v="13"/>
    <n v="2041"/>
    <n v="2313"/>
    <n v="7"/>
    <n v="2031"/>
    <n v="2320"/>
    <n v="169"/>
    <n v="0"/>
    <n v="0"/>
    <n v="181"/>
    <n v="172"/>
    <n v="152"/>
    <n v="1032"/>
    <n v="13"/>
    <n v="0"/>
    <n v="0"/>
    <n v="0"/>
    <n v="156"/>
    <s v="23:20"/>
    <s v="20:28"/>
    <d v="1899-12-30T02:52:00"/>
    <s v="Evening"/>
    <x v="0"/>
    <x v="5"/>
    <x v="1"/>
  </r>
  <r>
    <x v="1139"/>
    <s v="American Airlines Inc."/>
    <s v="American Airlines Inc.: AA"/>
    <s v="AA"/>
    <n v="19805"/>
    <x v="369"/>
    <x v="39"/>
    <s v="San Juan, PR"/>
    <s v="MIA"/>
    <s v="Miami, FL"/>
    <n v="500"/>
    <n v="453"/>
    <n v="-7"/>
    <n v="14"/>
    <n v="507"/>
    <n v="726"/>
    <n v="8"/>
    <n v="749"/>
    <n v="734"/>
    <n v="-15"/>
    <n v="0"/>
    <n v="0"/>
    <n v="169"/>
    <n v="161"/>
    <n v="139"/>
    <n v="1045"/>
    <m/>
    <m/>
    <m/>
    <m/>
    <m/>
    <s v="07:34"/>
    <s v="04:53"/>
    <d v="1899-12-30T02:41:00"/>
    <s v="Night"/>
    <x v="1"/>
    <x v="1"/>
    <x v="0"/>
  </r>
  <r>
    <x v="1140"/>
    <s v="Allegiant Air"/>
    <s v="Allegiant Air: G4"/>
    <s v="G4"/>
    <n v="20368"/>
    <x v="1023"/>
    <x v="114"/>
    <s v="Phoenix, AZ"/>
    <s v="RFD"/>
    <s v="Rockford, IL"/>
    <n v="640"/>
    <n v="632"/>
    <n v="-8"/>
    <n v="8"/>
    <n v="640"/>
    <n v="1126"/>
    <n v="5"/>
    <n v="1146"/>
    <n v="1131"/>
    <n v="-15"/>
    <n v="0"/>
    <n v="0"/>
    <n v="186"/>
    <n v="179"/>
    <n v="166"/>
    <n v="1373"/>
    <m/>
    <m/>
    <m/>
    <m/>
    <m/>
    <s v="11:31"/>
    <s v="06:32"/>
    <d v="1899-12-30T04:59:00"/>
    <s v="Morning"/>
    <x v="1"/>
    <x v="0"/>
    <x v="0"/>
  </r>
  <r>
    <x v="1141"/>
    <s v="SkyWest Airlines Inc."/>
    <s v="SkyWest Airlines Inc.: OO"/>
    <s v="OO"/>
    <n v="20304"/>
    <x v="1024"/>
    <x v="22"/>
    <s v="Tulsa, OK"/>
    <s v="ORD"/>
    <s v="Chicago, IL"/>
    <n v="737"/>
    <n v="730"/>
    <n v="-7"/>
    <n v="17"/>
    <n v="747"/>
    <n v="918"/>
    <n v="12"/>
    <n v="945"/>
    <n v="930"/>
    <n v="-15"/>
    <n v="0"/>
    <n v="0"/>
    <n v="128"/>
    <n v="120"/>
    <n v="91"/>
    <n v="585"/>
    <m/>
    <m/>
    <m/>
    <m/>
    <m/>
    <s v="09:30"/>
    <s v="07:30"/>
    <d v="1899-12-30T02:00:00"/>
    <s v="Morning"/>
    <x v="1"/>
    <x v="5"/>
    <x v="0"/>
  </r>
  <r>
    <x v="1142"/>
    <s v="Southwest Airlines Co."/>
    <s v="Southwest Airlines Co.: WN"/>
    <s v="WN"/>
    <n v="19393"/>
    <x v="1025"/>
    <x v="12"/>
    <s v="Baltimore, MD"/>
    <s v="SJU"/>
    <s v="San Juan, PR"/>
    <n v="1725"/>
    <n v="1911"/>
    <n v="106"/>
    <n v="12"/>
    <n v="1923"/>
    <n v="5"/>
    <n v="3"/>
    <n v="2225"/>
    <n v="8"/>
    <n v="103"/>
    <n v="0"/>
    <n v="0"/>
    <n v="240"/>
    <n v="237"/>
    <n v="222"/>
    <n v="1565"/>
    <n v="6"/>
    <n v="0"/>
    <n v="0"/>
    <n v="0"/>
    <n v="97"/>
    <s v="00:08"/>
    <s v="19:11"/>
    <n v="-0.79375000000000007"/>
    <s v="Evening"/>
    <x v="0"/>
    <x v="0"/>
    <x v="1"/>
  </r>
  <r>
    <x v="1143"/>
    <s v="Delta Air Lines Inc."/>
    <s v="Delta Air Lines Inc.: DL"/>
    <s v="DL"/>
    <n v="19790"/>
    <x v="280"/>
    <x v="7"/>
    <s v="Atlanta, GA"/>
    <s v="JAX"/>
    <s v="Jacksonville, FL"/>
    <n v="1635"/>
    <n v="1633"/>
    <n v="-2"/>
    <n v="13"/>
    <n v="1646"/>
    <n v="1729"/>
    <n v="9"/>
    <n v="1745"/>
    <n v="1738"/>
    <n v="-7"/>
    <n v="0"/>
    <n v="0"/>
    <n v="70"/>
    <n v="65"/>
    <n v="43"/>
    <n v="270"/>
    <m/>
    <m/>
    <m/>
    <m/>
    <m/>
    <s v="17:38"/>
    <s v="16:33"/>
    <d v="1899-12-30T01:05:00"/>
    <s v="Afternoon"/>
    <x v="1"/>
    <x v="4"/>
    <x v="0"/>
  </r>
  <r>
    <x v="1144"/>
    <s v="Delta Air Lines Inc."/>
    <s v="Delta Air Lines Inc.: DL"/>
    <s v="DL"/>
    <n v="19790"/>
    <x v="1026"/>
    <x v="1"/>
    <s v="Minneapolis, MN"/>
    <s v="SMF"/>
    <s v="Sacramento, CA"/>
    <n v="1115"/>
    <n v="1107"/>
    <n v="-8"/>
    <n v="11"/>
    <n v="1118"/>
    <n v="1238"/>
    <n v="4"/>
    <n v="1259"/>
    <n v="1242"/>
    <n v="-17"/>
    <n v="0"/>
    <n v="0"/>
    <n v="224"/>
    <n v="215"/>
    <n v="200"/>
    <n v="1517"/>
    <m/>
    <m/>
    <m/>
    <m/>
    <m/>
    <s v="12:42"/>
    <s v="11:07"/>
    <d v="1899-12-30T01:35:00"/>
    <s v="Morning"/>
    <x v="1"/>
    <x v="4"/>
    <x v="0"/>
  </r>
  <r>
    <x v="1145"/>
    <s v="SkyWest Airlines Inc."/>
    <s v="SkyWest Airlines Inc.: OO"/>
    <s v="OO"/>
    <n v="20304"/>
    <x v="1027"/>
    <x v="18"/>
    <s v="Dallas/Fort Worth, TX"/>
    <s v="FLG"/>
    <s v="Flagstaff, AZ"/>
    <n v="1920"/>
    <n v="1958"/>
    <n v="38"/>
    <n v="30"/>
    <n v="2028"/>
    <n v="2015"/>
    <n v="6"/>
    <n v="1954"/>
    <n v="2021"/>
    <n v="27"/>
    <n v="0"/>
    <n v="0"/>
    <n v="154"/>
    <n v="143"/>
    <n v="107"/>
    <n v="853"/>
    <n v="27"/>
    <n v="0"/>
    <n v="0"/>
    <n v="0"/>
    <n v="0"/>
    <s v="20:21"/>
    <s v="19:58"/>
    <d v="1899-12-30T00:23:00"/>
    <s v="Evening"/>
    <x v="0"/>
    <x v="5"/>
    <x v="1"/>
  </r>
  <r>
    <x v="1146"/>
    <s v="Southwest Airlines Co."/>
    <s v="Southwest Airlines Co.: WN"/>
    <s v="WN"/>
    <n v="19393"/>
    <x v="1028"/>
    <x v="26"/>
    <s v="Austin, TX"/>
    <s v="LAS"/>
    <s v="Las Vegas, NV"/>
    <n v="935"/>
    <n v="929"/>
    <n v="-6"/>
    <n v="10"/>
    <n v="939"/>
    <n v="1000"/>
    <n v="4"/>
    <n v="1030"/>
    <n v="1004"/>
    <n v="-26"/>
    <n v="0"/>
    <n v="0"/>
    <n v="175"/>
    <n v="155"/>
    <n v="141"/>
    <n v="1090"/>
    <m/>
    <m/>
    <m/>
    <m/>
    <m/>
    <s v="10:04"/>
    <s v="09:29"/>
    <d v="1899-12-30T00:35:00"/>
    <s v="Morning"/>
    <x v="1"/>
    <x v="1"/>
    <x v="0"/>
  </r>
  <r>
    <x v="1147"/>
    <s v="American Airlines Inc."/>
    <s v="American Airlines Inc.: AA"/>
    <s v="AA"/>
    <n v="19805"/>
    <x v="1029"/>
    <x v="0"/>
    <s v="Denver, CO"/>
    <s v="PHX"/>
    <s v="Phoenix, AZ"/>
    <n v="1706"/>
    <n v="1658"/>
    <n v="-8"/>
    <n v="15"/>
    <n v="1713"/>
    <n v="1738"/>
    <n v="11"/>
    <n v="1759"/>
    <n v="1749"/>
    <n v="-10"/>
    <n v="0"/>
    <n v="0"/>
    <n v="113"/>
    <n v="111"/>
    <n v="85"/>
    <n v="602"/>
    <m/>
    <m/>
    <m/>
    <m/>
    <m/>
    <s v="17:49"/>
    <s v="16:58"/>
    <d v="1899-12-30T00:51:00"/>
    <s v="Afternoon"/>
    <x v="1"/>
    <x v="2"/>
    <x v="0"/>
  </r>
  <r>
    <x v="1148"/>
    <s v="Southwest Airlines Co."/>
    <s v="Southwest Airlines Co.: WN"/>
    <s v="WN"/>
    <n v="19393"/>
    <x v="266"/>
    <x v="35"/>
    <s v="San Antonio, TX"/>
    <s v="TPA"/>
    <s v="Tampa, FL"/>
    <n v="1430"/>
    <n v="1425"/>
    <n v="-5"/>
    <n v="11"/>
    <n v="1436"/>
    <n v="1740"/>
    <n v="3"/>
    <n v="1740"/>
    <n v="1743"/>
    <n v="3"/>
    <n v="0"/>
    <n v="0"/>
    <n v="130"/>
    <n v="138"/>
    <n v="124"/>
    <n v="972"/>
    <m/>
    <m/>
    <m/>
    <m/>
    <m/>
    <s v="17:43"/>
    <s v="14:25"/>
    <d v="1899-12-30T03:18:00"/>
    <s v="Afternoon"/>
    <x v="1"/>
    <x v="4"/>
    <x v="0"/>
  </r>
  <r>
    <x v="1149"/>
    <s v="Delta Air Lines Inc."/>
    <s v="Delta Air Lines Inc.: DL"/>
    <s v="DL"/>
    <n v="19790"/>
    <x v="1030"/>
    <x v="16"/>
    <s v="Fort Lauderdale, FL"/>
    <s v="ATL"/>
    <s v="Atlanta, GA"/>
    <n v="1154"/>
    <n v="1152"/>
    <n v="-2"/>
    <n v="18"/>
    <n v="1210"/>
    <n v="1339"/>
    <n v="8"/>
    <n v="1352"/>
    <n v="1347"/>
    <n v="-5"/>
    <n v="0"/>
    <n v="0"/>
    <n v="118"/>
    <n v="115"/>
    <n v="89"/>
    <n v="581"/>
    <m/>
    <m/>
    <m/>
    <m/>
    <m/>
    <s v="13:47"/>
    <s v="11:52"/>
    <d v="1899-12-30T01:55:00"/>
    <s v="Morning"/>
    <x v="1"/>
    <x v="0"/>
    <x v="0"/>
  </r>
  <r>
    <x v="1150"/>
    <s v="United Air Lines Inc."/>
    <s v="United Air Lines Inc.: UA"/>
    <s v="UA"/>
    <n v="19977"/>
    <x v="606"/>
    <x v="54"/>
    <s v="Newark, NJ"/>
    <s v="MSY"/>
    <s v="New Orleans, LA"/>
    <n v="2115"/>
    <n v="2308"/>
    <n v="113"/>
    <n v="13"/>
    <n v="2321"/>
    <n v="124"/>
    <n v="5"/>
    <n v="2338"/>
    <n v="129"/>
    <n v="111"/>
    <n v="0"/>
    <n v="0"/>
    <n v="203"/>
    <n v="201"/>
    <n v="183"/>
    <n v="1167"/>
    <n v="43"/>
    <n v="0"/>
    <n v="0"/>
    <n v="0"/>
    <n v="68"/>
    <s v="01:29"/>
    <s v="23:08"/>
    <n v="-0.90208333333333335"/>
    <s v="Evening"/>
    <x v="0"/>
    <x v="5"/>
    <x v="1"/>
  </r>
  <r>
    <x v="1151"/>
    <s v="Alaska Airlines Inc."/>
    <s v="Alaska Airlines Inc.: AS"/>
    <s v="AS"/>
    <n v="19930"/>
    <x v="139"/>
    <x v="18"/>
    <s v="Dallas/Fort Worth, TX"/>
    <s v="PDX"/>
    <s v="Portland, OR"/>
    <n v="1735"/>
    <n v="1727"/>
    <n v="-8"/>
    <n v="18"/>
    <n v="1745"/>
    <n v="1941"/>
    <n v="5"/>
    <n v="1942"/>
    <n v="1946"/>
    <n v="4"/>
    <n v="0"/>
    <n v="0"/>
    <n v="247"/>
    <n v="259"/>
    <n v="236"/>
    <n v="1616"/>
    <m/>
    <m/>
    <m/>
    <m/>
    <m/>
    <s v="19:46"/>
    <s v="17:27"/>
    <d v="1899-12-30T02:19:00"/>
    <s v="Afternoon"/>
    <x v="1"/>
    <x v="0"/>
    <x v="0"/>
  </r>
  <r>
    <x v="1152"/>
    <s v="Envoy Air"/>
    <s v="Envoy Air: MQ"/>
    <s v="MQ"/>
    <n v="20398"/>
    <x v="1031"/>
    <x v="178"/>
    <s v="Beaumont/Port Arthur, TX"/>
    <s v="DFW"/>
    <s v="Dallas/Fort Worth, TX"/>
    <n v="620"/>
    <n v="616"/>
    <n v="-4"/>
    <n v="20"/>
    <n v="636"/>
    <n v="726"/>
    <n v="7"/>
    <n v="739"/>
    <n v="733"/>
    <n v="-6"/>
    <n v="0"/>
    <n v="0"/>
    <n v="79"/>
    <n v="77"/>
    <n v="50"/>
    <n v="270"/>
    <m/>
    <m/>
    <m/>
    <m/>
    <m/>
    <s v="07:33"/>
    <s v="06:16"/>
    <d v="1899-12-30T01:17:00"/>
    <s v="Morning"/>
    <x v="1"/>
    <x v="4"/>
    <x v="0"/>
  </r>
  <r>
    <x v="1153"/>
    <s v="Delta Air Lines Inc."/>
    <s v="Delta Air Lines Inc.: DL"/>
    <s v="DL"/>
    <n v="19790"/>
    <x v="1032"/>
    <x v="1"/>
    <s v="Minneapolis, MN"/>
    <s v="LAS"/>
    <s v="Las Vegas, NV"/>
    <n v="655"/>
    <n v="653"/>
    <n v="-2"/>
    <n v="11"/>
    <n v="704"/>
    <n v="759"/>
    <n v="9"/>
    <n v="816"/>
    <n v="808"/>
    <n v="-8"/>
    <n v="0"/>
    <n v="0"/>
    <n v="201"/>
    <n v="195"/>
    <n v="175"/>
    <n v="1299"/>
    <m/>
    <m/>
    <m/>
    <m/>
    <m/>
    <s v="08:08"/>
    <s v="06:53"/>
    <d v="1899-12-30T01:15:00"/>
    <s v="Morning"/>
    <x v="1"/>
    <x v="6"/>
    <x v="0"/>
  </r>
  <r>
    <x v="1154"/>
    <s v="Southwest Airlines Co."/>
    <s v="Southwest Airlines Co.: WN"/>
    <s v="WN"/>
    <n v="19393"/>
    <x v="546"/>
    <x v="94"/>
    <s v="Oklahoma City, OK"/>
    <s v="HOU"/>
    <s v="Houston, TX"/>
    <n v="1110"/>
    <n v="1124"/>
    <n v="14"/>
    <n v="7"/>
    <n v="1131"/>
    <n v="1233"/>
    <n v="3"/>
    <n v="1235"/>
    <n v="1236"/>
    <n v="1"/>
    <n v="0"/>
    <n v="0"/>
    <n v="85"/>
    <n v="72"/>
    <n v="62"/>
    <n v="419"/>
    <m/>
    <m/>
    <m/>
    <m/>
    <m/>
    <s v="12:36"/>
    <s v="11:24"/>
    <d v="1899-12-30T01:12:00"/>
    <s v="Morning"/>
    <x v="0"/>
    <x v="6"/>
    <x v="0"/>
  </r>
  <r>
    <x v="1155"/>
    <s v="Southwest Airlines Co."/>
    <s v="Southwest Airlines Co.: WN"/>
    <s v="WN"/>
    <n v="19393"/>
    <x v="1033"/>
    <x v="9"/>
    <s v="Chicago, IL"/>
    <s v="AUS"/>
    <s v="Austin, TX"/>
    <n v="1210"/>
    <n v="1208"/>
    <n v="-2"/>
    <n v="10"/>
    <n v="1218"/>
    <n v="1436"/>
    <n v="4"/>
    <n v="1500"/>
    <n v="1440"/>
    <n v="-20"/>
    <n v="0"/>
    <n v="0"/>
    <n v="170"/>
    <n v="152"/>
    <n v="138"/>
    <n v="972"/>
    <m/>
    <m/>
    <m/>
    <m/>
    <m/>
    <s v="14:40"/>
    <s v="12:08"/>
    <d v="1899-12-30T02:32:00"/>
    <s v="Afternoon"/>
    <x v="1"/>
    <x v="3"/>
    <x v="0"/>
  </r>
  <r>
    <x v="1156"/>
    <s v="Republic Airline"/>
    <s v="Republic Airline: YX"/>
    <s v="YX"/>
    <n v="20452"/>
    <x v="1034"/>
    <x v="20"/>
    <s v="Chicago, IL"/>
    <s v="BDL"/>
    <s v="Hartford, CT"/>
    <n v="2045"/>
    <n v="2038"/>
    <n v="-7"/>
    <n v="14"/>
    <n v="2052"/>
    <n v="2329"/>
    <n v="4"/>
    <n v="2357"/>
    <n v="2333"/>
    <n v="-24"/>
    <n v="0"/>
    <n v="0"/>
    <n v="132"/>
    <n v="115"/>
    <n v="97"/>
    <n v="783"/>
    <m/>
    <m/>
    <m/>
    <m/>
    <m/>
    <s v="23:33"/>
    <s v="20:38"/>
    <d v="1899-12-30T02:55:00"/>
    <s v="Evening"/>
    <x v="1"/>
    <x v="4"/>
    <x v="0"/>
  </r>
  <r>
    <x v="1157"/>
    <s v="American Airlines Inc."/>
    <s v="American Airlines Inc.: AA"/>
    <s v="AA"/>
    <n v="19805"/>
    <x v="511"/>
    <x v="75"/>
    <s v="Miami, FL"/>
    <s v="STX"/>
    <s v="Christiansted, VI"/>
    <n v="1210"/>
    <n v="1206"/>
    <n v="-4"/>
    <n v="14"/>
    <n v="1220"/>
    <n v="1437"/>
    <n v="4"/>
    <n v="1456"/>
    <n v="1441"/>
    <n v="-15"/>
    <n v="0"/>
    <n v="0"/>
    <n v="166"/>
    <n v="155"/>
    <n v="137"/>
    <n v="1139"/>
    <m/>
    <m/>
    <m/>
    <m/>
    <m/>
    <s v="14:41"/>
    <s v="12:06"/>
    <d v="1899-12-30T02:35:00"/>
    <s v="Afternoon"/>
    <x v="1"/>
    <x v="2"/>
    <x v="0"/>
  </r>
  <r>
    <x v="1158"/>
    <s v="SkyWest Airlines Inc."/>
    <s v="SkyWest Airlines Inc.: OO"/>
    <s v="OO"/>
    <n v="20304"/>
    <x v="320"/>
    <x v="20"/>
    <s v="Chicago, IL"/>
    <s v="SHD"/>
    <s v="Staunton, VA"/>
    <n v="1415"/>
    <n v="1519"/>
    <n v="64"/>
    <n v="18"/>
    <n v="1537"/>
    <n v="1757"/>
    <n v="2"/>
    <n v="1702"/>
    <n v="1759"/>
    <n v="57"/>
    <n v="0"/>
    <n v="0"/>
    <n v="107"/>
    <n v="100"/>
    <n v="80"/>
    <n v="541"/>
    <n v="57"/>
    <n v="0"/>
    <n v="0"/>
    <n v="0"/>
    <n v="0"/>
    <s v="17:59"/>
    <s v="15:19"/>
    <d v="1899-12-30T02:40:00"/>
    <s v="Afternoon"/>
    <x v="0"/>
    <x v="0"/>
    <x v="1"/>
  </r>
  <r>
    <x v="1159"/>
    <s v="Endeavor Air Inc."/>
    <s v="Endeavor Air Inc.: 9E"/>
    <s v="9E"/>
    <n v="20363"/>
    <x v="415"/>
    <x v="34"/>
    <s v="Detroit, MI"/>
    <s v="TYS"/>
    <s v="Knoxville, TN"/>
    <n v="1434"/>
    <n v="1439"/>
    <n v="5"/>
    <n v="18"/>
    <n v="1457"/>
    <n v="1602"/>
    <n v="2"/>
    <n v="1615"/>
    <n v="1604"/>
    <n v="-11"/>
    <n v="0"/>
    <n v="0"/>
    <n v="101"/>
    <n v="85"/>
    <n v="65"/>
    <n v="443"/>
    <m/>
    <m/>
    <m/>
    <m/>
    <m/>
    <s v="16:04"/>
    <s v="14:39"/>
    <d v="1899-12-30T01:25:00"/>
    <s v="Afternoon"/>
    <x v="1"/>
    <x v="2"/>
    <x v="0"/>
  </r>
  <r>
    <x v="1160"/>
    <s v="Delta Air Lines Inc."/>
    <s v="Delta Air Lines Inc.: DL"/>
    <s v="DL"/>
    <n v="19790"/>
    <x v="1035"/>
    <x v="75"/>
    <s v="Miami, FL"/>
    <s v="DTW"/>
    <s v="Detroit, MI"/>
    <n v="1911"/>
    <n v="2017"/>
    <n v="66"/>
    <n v="23"/>
    <n v="2040"/>
    <n v="2318"/>
    <n v="7"/>
    <n v="2219"/>
    <n v="2325"/>
    <n v="66"/>
    <n v="0"/>
    <n v="0"/>
    <n v="188"/>
    <n v="188"/>
    <n v="158"/>
    <n v="1145"/>
    <n v="0"/>
    <n v="0"/>
    <n v="0"/>
    <n v="0"/>
    <n v="66"/>
    <s v="23:25"/>
    <s v="20:17"/>
    <d v="1899-12-30T03:08:00"/>
    <s v="Evening"/>
    <x v="0"/>
    <x v="3"/>
    <x v="1"/>
  </r>
  <r>
    <x v="1161"/>
    <s v="Southwest Airlines Co."/>
    <s v="Southwest Airlines Co.: WN"/>
    <s v="WN"/>
    <n v="19393"/>
    <x v="435"/>
    <x v="6"/>
    <s v="Seattle, WA"/>
    <s v="SJC"/>
    <s v="San Jose, CA"/>
    <n v="2045"/>
    <n v="2054"/>
    <n v="9"/>
    <n v="10"/>
    <n v="2104"/>
    <n v="2239"/>
    <n v="6"/>
    <n v="2255"/>
    <n v="2245"/>
    <n v="-10"/>
    <n v="0"/>
    <n v="0"/>
    <n v="130"/>
    <n v="111"/>
    <n v="95"/>
    <n v="696"/>
    <m/>
    <m/>
    <m/>
    <m/>
    <m/>
    <s v="22:45"/>
    <s v="20:54"/>
    <d v="1899-12-30T01:51:00"/>
    <s v="Evening"/>
    <x v="1"/>
    <x v="5"/>
    <x v="0"/>
  </r>
  <r>
    <x v="1162"/>
    <s v="American Airlines Inc."/>
    <s v="American Airlines Inc.: AA"/>
    <s v="AA"/>
    <n v="19805"/>
    <x v="1036"/>
    <x v="75"/>
    <s v="Miami, FL"/>
    <s v="ORD"/>
    <s v="Chicago, IL"/>
    <n v="1002"/>
    <n v="1039"/>
    <n v="37"/>
    <n v="26"/>
    <n v="1105"/>
    <n v="1245"/>
    <n v="9"/>
    <n v="1225"/>
    <n v="1254"/>
    <n v="29"/>
    <n v="0"/>
    <n v="0"/>
    <n v="203"/>
    <n v="195"/>
    <n v="160"/>
    <n v="1197"/>
    <n v="19"/>
    <n v="0"/>
    <n v="0"/>
    <n v="0"/>
    <n v="10"/>
    <s v="12:54"/>
    <s v="10:39"/>
    <d v="1899-12-30T02:15:00"/>
    <s v="Morning"/>
    <x v="0"/>
    <x v="4"/>
    <x v="1"/>
  </r>
  <r>
    <x v="1163"/>
    <s v="Delta Air Lines Inc."/>
    <s v="Delta Air Lines Inc.: DL"/>
    <s v="DL"/>
    <n v="19790"/>
    <x v="1037"/>
    <x v="79"/>
    <s v="Portland, OR"/>
    <s v="ATL"/>
    <s v="Atlanta, GA"/>
    <n v="2225"/>
    <n v="2223"/>
    <n v="-2"/>
    <n v="16"/>
    <n v="2239"/>
    <n v="533"/>
    <n v="7"/>
    <n v="602"/>
    <n v="540"/>
    <n v="-22"/>
    <n v="0"/>
    <n v="0"/>
    <n v="277"/>
    <n v="257"/>
    <n v="234"/>
    <n v="2172"/>
    <m/>
    <m/>
    <m/>
    <m/>
    <m/>
    <s v="05:40"/>
    <s v="22:23"/>
    <n v="-0.69652777777777786"/>
    <s v="Evening"/>
    <x v="1"/>
    <x v="3"/>
    <x v="0"/>
  </r>
  <r>
    <x v="1164"/>
    <s v="Delta Air Lines Inc."/>
    <s v="Delta Air Lines Inc.: DL"/>
    <s v="DL"/>
    <n v="19790"/>
    <x v="1038"/>
    <x v="7"/>
    <s v="Atlanta, GA"/>
    <s v="DEN"/>
    <s v="Denver, CO"/>
    <n v="1355"/>
    <n v="1353"/>
    <n v="-2"/>
    <n v="10"/>
    <n v="1403"/>
    <n v="1444"/>
    <n v="8"/>
    <n v="1505"/>
    <n v="1452"/>
    <n v="-13"/>
    <n v="0"/>
    <n v="0"/>
    <n v="190"/>
    <n v="179"/>
    <n v="161"/>
    <n v="1199"/>
    <m/>
    <m/>
    <m/>
    <m/>
    <m/>
    <s v="14:52"/>
    <s v="13:53"/>
    <d v="1899-12-30T00:59:00"/>
    <s v="Afternoon"/>
    <x v="1"/>
    <x v="3"/>
    <x v="0"/>
  </r>
  <r>
    <x v="1165"/>
    <s v="Southwest Airlines Co."/>
    <s v="Southwest Airlines Co.: WN"/>
    <s v="WN"/>
    <n v="19393"/>
    <x v="996"/>
    <x v="12"/>
    <s v="Baltimore, MD"/>
    <s v="CHS"/>
    <s v="Charleston, SC"/>
    <n v="820"/>
    <n v="837"/>
    <n v="17"/>
    <n v="29"/>
    <n v="906"/>
    <n v="1028"/>
    <n v="6"/>
    <n v="1000"/>
    <n v="1034"/>
    <n v="34"/>
    <n v="0"/>
    <n v="0"/>
    <n v="100"/>
    <n v="117"/>
    <n v="82"/>
    <n v="472"/>
    <n v="17"/>
    <n v="0"/>
    <n v="17"/>
    <n v="0"/>
    <n v="0"/>
    <s v="10:34"/>
    <s v="08:37"/>
    <d v="1899-12-30T01:57:00"/>
    <s v="Morning"/>
    <x v="0"/>
    <x v="5"/>
    <x v="1"/>
  </r>
  <r>
    <x v="1166"/>
    <s v="Delta Air Lines Inc."/>
    <s v="Delta Air Lines Inc.: DL"/>
    <s v="DL"/>
    <n v="19790"/>
    <x v="1039"/>
    <x v="32"/>
    <s v="Los Angeles, CA"/>
    <s v="MSY"/>
    <s v="New Orleans, LA"/>
    <n v="1824"/>
    <n v="1819"/>
    <n v="-5"/>
    <n v="11"/>
    <n v="1830"/>
    <n v="2343"/>
    <n v="3"/>
    <n v="2359"/>
    <n v="2346"/>
    <n v="-13"/>
    <n v="0"/>
    <n v="0"/>
    <n v="215"/>
    <n v="207"/>
    <n v="193"/>
    <n v="1670"/>
    <m/>
    <m/>
    <m/>
    <m/>
    <m/>
    <s v="23:46"/>
    <s v="18:19"/>
    <d v="1899-12-30T05:27:00"/>
    <s v="Evening"/>
    <x v="1"/>
    <x v="4"/>
    <x v="0"/>
  </r>
  <r>
    <x v="1167"/>
    <s v="SkyWest Airlines Inc."/>
    <s v="SkyWest Airlines Inc.: OO"/>
    <s v="OO"/>
    <n v="20304"/>
    <x v="1040"/>
    <x v="24"/>
    <s v="Salt Lake City, UT"/>
    <s v="BOI"/>
    <s v="Boise, ID"/>
    <n v="2025"/>
    <n v="2024"/>
    <n v="-1"/>
    <n v="22"/>
    <n v="2046"/>
    <n v="2129"/>
    <n v="5"/>
    <n v="2140"/>
    <n v="2134"/>
    <n v="-6"/>
    <n v="0"/>
    <n v="0"/>
    <n v="75"/>
    <n v="70"/>
    <n v="43"/>
    <n v="290"/>
    <m/>
    <m/>
    <m/>
    <m/>
    <m/>
    <s v="21:34"/>
    <s v="20:24"/>
    <d v="1899-12-30T01:10:00"/>
    <s v="Evening"/>
    <x v="1"/>
    <x v="2"/>
    <x v="0"/>
  </r>
  <r>
    <x v="1168"/>
    <s v="Southwest Airlines Co."/>
    <s v="Southwest Airlines Co.: WN"/>
    <s v="WN"/>
    <n v="19393"/>
    <x v="1041"/>
    <x v="134"/>
    <s v="Ontario, CA"/>
    <s v="SMF"/>
    <s v="Sacramento, CA"/>
    <n v="1410"/>
    <n v="1416"/>
    <n v="6"/>
    <n v="6"/>
    <n v="1422"/>
    <n v="1522"/>
    <n v="4"/>
    <n v="1530"/>
    <n v="1526"/>
    <n v="-4"/>
    <n v="0"/>
    <n v="0"/>
    <n v="80"/>
    <n v="70"/>
    <n v="60"/>
    <n v="390"/>
    <m/>
    <m/>
    <m/>
    <m/>
    <m/>
    <s v="15:26"/>
    <s v="14:16"/>
    <d v="1899-12-30T01:10:00"/>
    <s v="Afternoon"/>
    <x v="1"/>
    <x v="2"/>
    <x v="0"/>
  </r>
  <r>
    <x v="1169"/>
    <s v="Republic Airline"/>
    <s v="Republic Airline: YX"/>
    <s v="YX"/>
    <n v="20452"/>
    <x v="1042"/>
    <x v="37"/>
    <s v="Columbus, OH"/>
    <s v="DTW"/>
    <s v="Detroit, MI"/>
    <n v="1155"/>
    <n v="1149"/>
    <n v="-6"/>
    <n v="6"/>
    <n v="1155"/>
    <n v="1233"/>
    <n v="4"/>
    <n v="1258"/>
    <n v="1237"/>
    <n v="-21"/>
    <n v="0"/>
    <n v="0"/>
    <n v="63"/>
    <n v="48"/>
    <n v="38"/>
    <n v="155"/>
    <m/>
    <m/>
    <m/>
    <m/>
    <m/>
    <s v="12:37"/>
    <s v="11:49"/>
    <d v="1899-12-30T00:48:00"/>
    <s v="Morning"/>
    <x v="1"/>
    <x v="2"/>
    <x v="0"/>
  </r>
  <r>
    <x v="1170"/>
    <s v="Southwest Airlines Co."/>
    <s v="Southwest Airlines Co.: WN"/>
    <s v="WN"/>
    <n v="19393"/>
    <x v="1043"/>
    <x v="31"/>
    <s v="Boston, MA"/>
    <s v="STL"/>
    <s v="St. Louis, MO"/>
    <n v="945"/>
    <n v="940"/>
    <n v="-5"/>
    <n v="9"/>
    <n v="949"/>
    <n v="1115"/>
    <n v="6"/>
    <n v="1145"/>
    <n v="1121"/>
    <n v="-24"/>
    <n v="0"/>
    <n v="0"/>
    <n v="180"/>
    <n v="161"/>
    <n v="146"/>
    <n v="1047"/>
    <m/>
    <m/>
    <m/>
    <m/>
    <m/>
    <s v="11:21"/>
    <s v="09:40"/>
    <d v="1899-12-30T01:41:00"/>
    <s v="Morning"/>
    <x v="1"/>
    <x v="1"/>
    <x v="0"/>
  </r>
  <r>
    <x v="1171"/>
    <s v="SkyWest Airlines Inc."/>
    <s v="SkyWest Airlines Inc.: OO"/>
    <s v="OO"/>
    <n v="20304"/>
    <x v="1044"/>
    <x v="6"/>
    <s v="Seattle, WA"/>
    <s v="DAL"/>
    <s v="Dallas, TX"/>
    <n v="1220"/>
    <n v="1213"/>
    <n v="-7"/>
    <n v="21"/>
    <n v="1234"/>
    <n v="1812"/>
    <n v="4"/>
    <n v="1830"/>
    <n v="1816"/>
    <n v="-14"/>
    <n v="0"/>
    <n v="0"/>
    <n v="250"/>
    <n v="243"/>
    <n v="218"/>
    <n v="1670"/>
    <m/>
    <m/>
    <m/>
    <m/>
    <m/>
    <s v="18:16"/>
    <s v="12:13"/>
    <d v="1899-12-30T06:03:00"/>
    <s v="Afternoon"/>
    <x v="1"/>
    <x v="0"/>
    <x v="0"/>
  </r>
  <r>
    <x v="1172"/>
    <s v="SkyWest Airlines Inc."/>
    <s v="SkyWest Airlines Inc.: OO"/>
    <s v="OO"/>
    <n v="20304"/>
    <x v="1045"/>
    <x v="32"/>
    <s v="Los Angeles, CA"/>
    <s v="SFO"/>
    <s v="San Francisco, CA"/>
    <n v="2212"/>
    <n v="2212"/>
    <n v="0"/>
    <n v="23"/>
    <n v="2235"/>
    <n v="2338"/>
    <n v="4"/>
    <n v="2340"/>
    <n v="2342"/>
    <n v="2"/>
    <n v="0"/>
    <n v="0"/>
    <n v="88"/>
    <n v="90"/>
    <n v="63"/>
    <n v="337"/>
    <m/>
    <m/>
    <m/>
    <m/>
    <m/>
    <s v="23:42"/>
    <s v="22:12"/>
    <d v="1899-12-30T01:30:00"/>
    <s v="Evening"/>
    <x v="0"/>
    <x v="1"/>
    <x v="0"/>
  </r>
  <r>
    <x v="1173"/>
    <s v="Southwest Airlines Co."/>
    <s v="Southwest Airlines Co.: WN"/>
    <s v="WN"/>
    <n v="19393"/>
    <x v="1046"/>
    <x v="9"/>
    <s v="Chicago, IL"/>
    <s v="CMH"/>
    <s v="Columbus, OH"/>
    <n v="1755"/>
    <n v="0"/>
    <n v="0"/>
    <m/>
    <m/>
    <m/>
    <m/>
    <n v="2005"/>
    <n v="0"/>
    <n v="0"/>
    <n v="1"/>
    <n v="0"/>
    <n v="70"/>
    <m/>
    <m/>
    <n v="283"/>
    <m/>
    <m/>
    <m/>
    <m/>
    <m/>
    <s v="00:00"/>
    <s v="00:00"/>
    <d v="1899-12-30T00:00:00"/>
    <s v="Night"/>
    <x v="0"/>
    <x v="1"/>
    <x v="0"/>
  </r>
  <r>
    <x v="1174"/>
    <s v="American Airlines Inc."/>
    <s v="American Airlines Inc.: AA"/>
    <s v="AA"/>
    <n v="19805"/>
    <x v="1047"/>
    <x v="75"/>
    <s v="Miami, FL"/>
    <s v="LAS"/>
    <s v="Las Vegas, NV"/>
    <n v="835"/>
    <n v="834"/>
    <n v="-1"/>
    <n v="38"/>
    <n v="912"/>
    <n v="1135"/>
    <n v="7"/>
    <n v="1110"/>
    <n v="1142"/>
    <n v="32"/>
    <n v="0"/>
    <n v="0"/>
    <n v="335"/>
    <n v="368"/>
    <n v="323"/>
    <n v="2174"/>
    <n v="0"/>
    <n v="0"/>
    <n v="32"/>
    <n v="0"/>
    <n v="0"/>
    <s v="11:42"/>
    <s v="08:34"/>
    <d v="1899-12-30T03:08:00"/>
    <s v="Morning"/>
    <x v="1"/>
    <x v="3"/>
    <x v="1"/>
  </r>
  <r>
    <x v="1175"/>
    <s v="United Air Lines Inc."/>
    <s v="United Air Lines Inc.: UA"/>
    <s v="UA"/>
    <n v="19977"/>
    <x v="1003"/>
    <x v="20"/>
    <s v="Chicago, IL"/>
    <s v="ANC"/>
    <s v="Anchorage, AK"/>
    <n v="1611"/>
    <n v="1611"/>
    <n v="0"/>
    <n v="16"/>
    <n v="1627"/>
    <n v="1948"/>
    <n v="7"/>
    <n v="2000"/>
    <n v="1955"/>
    <n v="-5"/>
    <n v="0"/>
    <n v="0"/>
    <n v="409"/>
    <n v="404"/>
    <n v="381"/>
    <n v="2846"/>
    <m/>
    <m/>
    <m/>
    <m/>
    <m/>
    <s v="19:55"/>
    <s v="16:11"/>
    <d v="1899-12-30T03:44:00"/>
    <s v="Afternoon"/>
    <x v="1"/>
    <x v="6"/>
    <x v="0"/>
  </r>
  <r>
    <x v="1176"/>
    <s v="Southwest Airlines Co."/>
    <s v="Southwest Airlines Co.: WN"/>
    <s v="WN"/>
    <n v="19393"/>
    <x v="649"/>
    <x v="28"/>
    <s v="Manchester, NH"/>
    <s v="MDW"/>
    <s v="Chicago, IL"/>
    <n v="1900"/>
    <n v="1918"/>
    <n v="18"/>
    <n v="12"/>
    <n v="1930"/>
    <n v="2029"/>
    <n v="5"/>
    <n v="2025"/>
    <n v="2034"/>
    <n v="9"/>
    <n v="0"/>
    <n v="0"/>
    <n v="145"/>
    <n v="136"/>
    <n v="119"/>
    <n v="838"/>
    <m/>
    <m/>
    <m/>
    <m/>
    <m/>
    <s v="20:34"/>
    <s v="19:18"/>
    <d v="1899-12-30T01:16:00"/>
    <s v="Evening"/>
    <x v="0"/>
    <x v="5"/>
    <x v="0"/>
  </r>
  <r>
    <x v="1177"/>
    <s v="Delta Air Lines Inc."/>
    <s v="Delta Air Lines Inc.: DL"/>
    <s v="DL"/>
    <n v="19790"/>
    <x v="719"/>
    <x v="34"/>
    <s v="Detroit, MI"/>
    <s v="ATL"/>
    <s v="Atlanta, GA"/>
    <n v="1000"/>
    <n v="955"/>
    <n v="-5"/>
    <n v="8"/>
    <n v="1003"/>
    <n v="1129"/>
    <n v="7"/>
    <n v="1158"/>
    <n v="1136"/>
    <n v="-22"/>
    <n v="0"/>
    <n v="0"/>
    <n v="118"/>
    <n v="101"/>
    <n v="86"/>
    <n v="594"/>
    <m/>
    <m/>
    <m/>
    <m/>
    <m/>
    <s v="11:36"/>
    <s v="09:55"/>
    <d v="1899-12-30T01:41:00"/>
    <s v="Morning"/>
    <x v="1"/>
    <x v="0"/>
    <x v="0"/>
  </r>
  <r>
    <x v="1178"/>
    <s v="American Airlines Inc."/>
    <s v="American Airlines Inc.: AA"/>
    <s v="AA"/>
    <n v="19805"/>
    <x v="558"/>
    <x v="18"/>
    <s v="Dallas/Fort Worth, TX"/>
    <s v="LAX"/>
    <s v="Los Angeles, CA"/>
    <n v="2130"/>
    <n v="2132"/>
    <n v="2"/>
    <n v="15"/>
    <n v="2147"/>
    <n v="2230"/>
    <n v="15"/>
    <n v="2252"/>
    <n v="2245"/>
    <n v="-7"/>
    <n v="0"/>
    <n v="0"/>
    <n v="202"/>
    <n v="193"/>
    <n v="163"/>
    <n v="1235"/>
    <m/>
    <m/>
    <m/>
    <m/>
    <m/>
    <s v="22:45"/>
    <s v="21:32"/>
    <d v="1899-12-30T01:13:00"/>
    <s v="Evening"/>
    <x v="1"/>
    <x v="5"/>
    <x v="0"/>
  </r>
  <r>
    <x v="1179"/>
    <s v="Delta Air Lines Inc."/>
    <s v="Delta Air Lines Inc.: DL"/>
    <s v="DL"/>
    <n v="19790"/>
    <x v="1003"/>
    <x v="7"/>
    <s v="Atlanta, GA"/>
    <s v="BNA"/>
    <s v="Nashville, TN"/>
    <n v="725"/>
    <n v="723"/>
    <n v="-2"/>
    <n v="13"/>
    <n v="736"/>
    <n v="711"/>
    <n v="11"/>
    <n v="731"/>
    <n v="722"/>
    <n v="-9"/>
    <n v="0"/>
    <n v="0"/>
    <n v="66"/>
    <n v="59"/>
    <n v="35"/>
    <n v="214"/>
    <m/>
    <m/>
    <m/>
    <m/>
    <m/>
    <s v="07:22"/>
    <s v="07:23"/>
    <n v="-6.9444444444444198E-4"/>
    <s v="Morning"/>
    <x v="1"/>
    <x v="5"/>
    <x v="0"/>
  </r>
  <r>
    <x v="1180"/>
    <s v="United Air Lines Inc."/>
    <s v="United Air Lines Inc.: UA"/>
    <s v="UA"/>
    <n v="19977"/>
    <x v="266"/>
    <x v="6"/>
    <s v="Seattle, WA"/>
    <s v="IAH"/>
    <s v="Houston, TX"/>
    <n v="910"/>
    <n v="1116"/>
    <n v="126"/>
    <n v="12"/>
    <n v="1128"/>
    <n v="1724"/>
    <n v="7"/>
    <n v="1526"/>
    <n v="1731"/>
    <n v="125"/>
    <n v="0"/>
    <n v="0"/>
    <n v="256"/>
    <n v="255"/>
    <n v="236"/>
    <n v="1874"/>
    <n v="0"/>
    <n v="0"/>
    <n v="0"/>
    <n v="0"/>
    <n v="125"/>
    <s v="17:31"/>
    <s v="11:16"/>
    <d v="1899-12-30T06:15:00"/>
    <s v="Morning"/>
    <x v="0"/>
    <x v="3"/>
    <x v="1"/>
  </r>
  <r>
    <x v="1181"/>
    <s v="Southwest Airlines Co."/>
    <s v="Southwest Airlines Co.: WN"/>
    <s v="WN"/>
    <n v="19393"/>
    <x v="1048"/>
    <x v="53"/>
    <s v="Kansas City, MO"/>
    <s v="DEN"/>
    <s v="Denver, CO"/>
    <n v="935"/>
    <n v="936"/>
    <n v="1"/>
    <n v="16"/>
    <n v="952"/>
    <n v="1242"/>
    <n v="10"/>
    <n v="1035"/>
    <n v="1252"/>
    <n v="0"/>
    <n v="0"/>
    <n v="1"/>
    <n v="120"/>
    <m/>
    <m/>
    <n v="533"/>
    <m/>
    <m/>
    <m/>
    <m/>
    <m/>
    <s v="12:52"/>
    <s v="09:36"/>
    <d v="1899-12-30T03:16:00"/>
    <s v="Morning"/>
    <x v="0"/>
    <x v="5"/>
    <x v="0"/>
  </r>
  <r>
    <x v="1182"/>
    <s v="Alaska Airlines Inc."/>
    <s v="Alaska Airlines Inc.: AS"/>
    <s v="AS"/>
    <n v="19930"/>
    <x v="1049"/>
    <x v="37"/>
    <s v="Columbus, OH"/>
    <s v="SEA"/>
    <s v="Seattle, WA"/>
    <n v="1815"/>
    <n v="1744"/>
    <n v="-31"/>
    <n v="20"/>
    <n v="1804"/>
    <n v="2010"/>
    <n v="6"/>
    <n v="2035"/>
    <n v="2016"/>
    <n v="-19"/>
    <n v="0"/>
    <n v="0"/>
    <n v="320"/>
    <n v="332"/>
    <n v="306"/>
    <n v="2016"/>
    <m/>
    <m/>
    <m/>
    <m/>
    <m/>
    <s v="20:16"/>
    <s v="17:44"/>
    <d v="1899-12-30T02:32:00"/>
    <s v="Afternoon"/>
    <x v="1"/>
    <x v="2"/>
    <x v="0"/>
  </r>
  <r>
    <x v="1183"/>
    <s v="Spirit Air Lines"/>
    <s v="Spirit Air Lines: NK"/>
    <s v="NK"/>
    <n v="20416"/>
    <x v="271"/>
    <x v="34"/>
    <s v="Detroit, MI"/>
    <s v="LAX"/>
    <s v="Los Angeles, CA"/>
    <n v="520"/>
    <n v="625"/>
    <n v="65"/>
    <n v="11"/>
    <n v="636"/>
    <n v="807"/>
    <n v="14"/>
    <n v="723"/>
    <n v="821"/>
    <n v="58"/>
    <n v="0"/>
    <n v="0"/>
    <n v="303"/>
    <n v="296"/>
    <n v="271"/>
    <n v="1979"/>
    <n v="58"/>
    <n v="0"/>
    <n v="0"/>
    <n v="0"/>
    <n v="0"/>
    <s v="08:21"/>
    <s v="06:25"/>
    <d v="1899-12-30T01:56:00"/>
    <s v="Morning"/>
    <x v="0"/>
    <x v="1"/>
    <x v="1"/>
  </r>
  <r>
    <x v="1184"/>
    <s v="Delta Air Lines Inc."/>
    <s v="Delta Air Lines Inc.: DL"/>
    <s v="DL"/>
    <n v="19790"/>
    <x v="1050"/>
    <x v="34"/>
    <s v="Detroit, MI"/>
    <s v="PHX"/>
    <s v="Phoenix, AZ"/>
    <n v="858"/>
    <n v="906"/>
    <n v="8"/>
    <n v="9"/>
    <n v="915"/>
    <n v="959"/>
    <n v="4"/>
    <n v="1020"/>
    <n v="1003"/>
    <n v="-17"/>
    <n v="0"/>
    <n v="0"/>
    <n v="262"/>
    <n v="237"/>
    <n v="224"/>
    <n v="1671"/>
    <m/>
    <m/>
    <m/>
    <m/>
    <m/>
    <s v="10:03"/>
    <s v="09:06"/>
    <d v="1899-12-30T00:57:00"/>
    <s v="Morning"/>
    <x v="1"/>
    <x v="2"/>
    <x v="0"/>
  </r>
  <r>
    <x v="1185"/>
    <s v="American Airlines Inc."/>
    <s v="American Airlines Inc.: AA"/>
    <s v="AA"/>
    <n v="19805"/>
    <x v="1051"/>
    <x v="146"/>
    <s v="West Palm Beach/Palm Beach, FL"/>
    <s v="PHL"/>
    <s v="Philadelphia, PA"/>
    <n v="1724"/>
    <n v="1721"/>
    <n v="-3"/>
    <n v="13"/>
    <n v="1734"/>
    <n v="1936"/>
    <n v="6"/>
    <n v="2000"/>
    <n v="1942"/>
    <n v="-18"/>
    <n v="0"/>
    <n v="0"/>
    <n v="156"/>
    <n v="141"/>
    <n v="122"/>
    <n v="951"/>
    <m/>
    <m/>
    <m/>
    <m/>
    <m/>
    <s v="19:42"/>
    <s v="17:21"/>
    <d v="1899-12-30T02:21:00"/>
    <s v="Afternoon"/>
    <x v="1"/>
    <x v="3"/>
    <x v="0"/>
  </r>
  <r>
    <x v="1186"/>
    <s v="Frontier Airlines Inc."/>
    <s v="Frontier Airlines Inc.: F9"/>
    <s v="F9"/>
    <n v="20436"/>
    <x v="342"/>
    <x v="0"/>
    <s v="Denver, CO"/>
    <s v="TYS"/>
    <s v="Knoxville, TN"/>
    <n v="1400"/>
    <n v="1353"/>
    <n v="-7"/>
    <n v="11"/>
    <n v="1404"/>
    <n v="1818"/>
    <n v="5"/>
    <n v="1840"/>
    <n v="1823"/>
    <n v="-17"/>
    <n v="0"/>
    <n v="0"/>
    <n v="160"/>
    <n v="150"/>
    <n v="134"/>
    <n v="1162"/>
    <m/>
    <m/>
    <m/>
    <m/>
    <m/>
    <s v="18:23"/>
    <s v="13:53"/>
    <d v="1899-12-30T04:30:00"/>
    <s v="Afternoon"/>
    <x v="1"/>
    <x v="6"/>
    <x v="0"/>
  </r>
  <r>
    <x v="1187"/>
    <s v="Southwest Airlines Co."/>
    <s v="Southwest Airlines Co.: WN"/>
    <s v="WN"/>
    <n v="19393"/>
    <x v="1052"/>
    <x v="32"/>
    <s v="Los Angeles, CA"/>
    <s v="BNA"/>
    <s v="Nashville, TN"/>
    <n v="935"/>
    <n v="931"/>
    <n v="-4"/>
    <n v="8"/>
    <n v="939"/>
    <n v="1511"/>
    <n v="5"/>
    <n v="1535"/>
    <n v="1516"/>
    <n v="-19"/>
    <n v="0"/>
    <n v="0"/>
    <n v="240"/>
    <n v="225"/>
    <n v="212"/>
    <n v="1797"/>
    <m/>
    <m/>
    <m/>
    <m/>
    <m/>
    <s v="15:16"/>
    <s v="09:31"/>
    <d v="1899-12-30T05:45:00"/>
    <s v="Morning"/>
    <x v="1"/>
    <x v="2"/>
    <x v="0"/>
  </r>
  <r>
    <x v="1188"/>
    <s v="Delta Air Lines Inc."/>
    <s v="Delta Air Lines Inc.: DL"/>
    <s v="DL"/>
    <n v="19790"/>
    <x v="1053"/>
    <x v="7"/>
    <s v="Atlanta, GA"/>
    <s v="CMH"/>
    <s v="Columbus, OH"/>
    <n v="1519"/>
    <n v="1515"/>
    <n v="-4"/>
    <n v="17"/>
    <n v="1532"/>
    <n v="1634"/>
    <n v="6"/>
    <n v="1649"/>
    <n v="1640"/>
    <n v="-9"/>
    <n v="0"/>
    <n v="0"/>
    <n v="90"/>
    <n v="85"/>
    <n v="62"/>
    <n v="447"/>
    <m/>
    <m/>
    <m/>
    <m/>
    <m/>
    <s v="16:40"/>
    <s v="15:15"/>
    <d v="1899-12-30T01:25:00"/>
    <s v="Afternoon"/>
    <x v="1"/>
    <x v="0"/>
    <x v="0"/>
  </r>
  <r>
    <x v="1189"/>
    <s v="Frontier Airlines Inc."/>
    <s v="Frontier Airlines Inc.: F9"/>
    <s v="F9"/>
    <n v="20436"/>
    <x v="559"/>
    <x v="58"/>
    <s v="San Diego, CA"/>
    <s v="PHX"/>
    <s v="Phoenix, AZ"/>
    <n v="1755"/>
    <n v="1744"/>
    <n v="-11"/>
    <n v="11"/>
    <n v="1755"/>
    <n v="1944"/>
    <n v="6"/>
    <n v="2014"/>
    <n v="1950"/>
    <n v="-24"/>
    <n v="0"/>
    <n v="0"/>
    <n v="79"/>
    <n v="66"/>
    <n v="49"/>
    <n v="304"/>
    <m/>
    <m/>
    <m/>
    <m/>
    <m/>
    <s v="19:50"/>
    <s v="17:44"/>
    <d v="1899-12-30T02:06:00"/>
    <s v="Afternoon"/>
    <x v="1"/>
    <x v="5"/>
    <x v="0"/>
  </r>
  <r>
    <x v="1190"/>
    <s v="Envoy Air"/>
    <s v="Envoy Air: MQ"/>
    <s v="MQ"/>
    <n v="20398"/>
    <x v="1054"/>
    <x v="4"/>
    <s v="Huntsville, AL"/>
    <s v="DFW"/>
    <s v="Dallas/Fort Worth, TX"/>
    <n v="705"/>
    <n v="702"/>
    <n v="-3"/>
    <n v="11"/>
    <n v="713"/>
    <n v="856"/>
    <n v="15"/>
    <n v="903"/>
    <n v="911"/>
    <n v="8"/>
    <n v="0"/>
    <n v="0"/>
    <n v="118"/>
    <n v="129"/>
    <n v="103"/>
    <n v="603"/>
    <m/>
    <m/>
    <m/>
    <m/>
    <m/>
    <s v="09:11"/>
    <s v="07:02"/>
    <d v="1899-12-30T02:09:00"/>
    <s v="Morning"/>
    <x v="1"/>
    <x v="1"/>
    <x v="0"/>
  </r>
  <r>
    <x v="1191"/>
    <s v="Southwest Airlines Co."/>
    <s v="Southwest Airlines Co.: WN"/>
    <s v="WN"/>
    <n v="19393"/>
    <x v="1055"/>
    <x v="112"/>
    <s v="Houston, TX"/>
    <s v="DEN"/>
    <s v="Denver, CO"/>
    <n v="705"/>
    <n v="701"/>
    <n v="-4"/>
    <n v="9"/>
    <n v="710"/>
    <n v="813"/>
    <n v="5"/>
    <n v="835"/>
    <n v="818"/>
    <n v="-17"/>
    <n v="0"/>
    <n v="0"/>
    <n v="150"/>
    <n v="137"/>
    <n v="123"/>
    <n v="883"/>
    <m/>
    <m/>
    <m/>
    <m/>
    <m/>
    <s v="08:18"/>
    <s v="07:01"/>
    <d v="1899-12-30T01:17:00"/>
    <s v="Morning"/>
    <x v="1"/>
    <x v="2"/>
    <x v="0"/>
  </r>
  <r>
    <x v="1192"/>
    <s v="SkyWest Airlines Inc."/>
    <s v="SkyWest Airlines Inc.: OO"/>
    <s v="OO"/>
    <n v="20304"/>
    <x v="1056"/>
    <x v="80"/>
    <s v="Santa Ana, CA"/>
    <s v="SLC"/>
    <s v="Salt Lake City, UT"/>
    <n v="1655"/>
    <n v="1652"/>
    <n v="-3"/>
    <n v="9"/>
    <n v="1701"/>
    <n v="1930"/>
    <n v="5"/>
    <n v="1945"/>
    <n v="1935"/>
    <n v="-10"/>
    <n v="0"/>
    <n v="0"/>
    <n v="110"/>
    <n v="103"/>
    <n v="89"/>
    <n v="588"/>
    <m/>
    <m/>
    <m/>
    <m/>
    <m/>
    <s v="19:35"/>
    <s v="16:52"/>
    <d v="1899-12-30T02:43:00"/>
    <s v="Afternoon"/>
    <x v="1"/>
    <x v="6"/>
    <x v="0"/>
  </r>
  <r>
    <x v="1193"/>
    <s v="American Airlines Inc."/>
    <s v="American Airlines Inc.: AA"/>
    <s v="AA"/>
    <n v="19805"/>
    <x v="1057"/>
    <x v="21"/>
    <s v="Las Vegas, NV"/>
    <s v="ORD"/>
    <s v="Chicago, IL"/>
    <n v="2359"/>
    <n v="2356"/>
    <n v="-3"/>
    <n v="15"/>
    <n v="11"/>
    <n v="514"/>
    <n v="6"/>
    <n v="538"/>
    <n v="520"/>
    <n v="-18"/>
    <n v="0"/>
    <n v="0"/>
    <n v="219"/>
    <n v="204"/>
    <n v="183"/>
    <n v="1514"/>
    <m/>
    <m/>
    <m/>
    <m/>
    <m/>
    <s v="05:20"/>
    <s v="23:56"/>
    <n v="-0.77500000000000002"/>
    <s v="Evening"/>
    <x v="1"/>
    <x v="0"/>
    <x v="0"/>
  </r>
  <r>
    <x v="1194"/>
    <s v="SkyWest Airlines Inc."/>
    <s v="SkyWest Airlines Inc.: OO"/>
    <s v="OO"/>
    <n v="20304"/>
    <x v="1058"/>
    <x v="20"/>
    <s v="Chicago, IL"/>
    <s v="SBN"/>
    <s v="South Bend, IN"/>
    <n v="1805"/>
    <n v="1755"/>
    <n v="-10"/>
    <n v="31"/>
    <n v="1826"/>
    <n v="1944"/>
    <n v="4"/>
    <n v="2004"/>
    <n v="1948"/>
    <n v="-16"/>
    <n v="0"/>
    <n v="0"/>
    <n v="59"/>
    <n v="53"/>
    <n v="18"/>
    <n v="84"/>
    <m/>
    <m/>
    <m/>
    <m/>
    <m/>
    <s v="19:48"/>
    <s v="17:55"/>
    <d v="1899-12-30T01:53:00"/>
    <s v="Afternoon"/>
    <x v="1"/>
    <x v="4"/>
    <x v="0"/>
  </r>
  <r>
    <x v="1195"/>
    <s v="PSA Airlines Inc."/>
    <s v="PSA Airlines Inc.: OH"/>
    <s v="OH"/>
    <n v="20397"/>
    <x v="1059"/>
    <x v="95"/>
    <s v="Providence, RI"/>
    <s v="CLT"/>
    <s v="Charlotte, NC"/>
    <n v="1433"/>
    <n v="1433"/>
    <n v="0"/>
    <n v="11"/>
    <n v="1444"/>
    <n v="1622"/>
    <n v="8"/>
    <n v="1702"/>
    <n v="1630"/>
    <n v="-32"/>
    <n v="0"/>
    <n v="0"/>
    <n v="149"/>
    <n v="117"/>
    <n v="98"/>
    <n v="683"/>
    <m/>
    <m/>
    <m/>
    <m/>
    <m/>
    <s v="16:30"/>
    <s v="14:33"/>
    <d v="1899-12-30T01:57:00"/>
    <s v="Afternoon"/>
    <x v="1"/>
    <x v="3"/>
    <x v="0"/>
  </r>
  <r>
    <x v="1196"/>
    <s v="Republic Airline"/>
    <s v="Republic Airline: YX"/>
    <s v="YX"/>
    <n v="20452"/>
    <x v="1060"/>
    <x v="81"/>
    <s v="Pittsburgh, PA"/>
    <s v="EWR"/>
    <s v="Newark, NJ"/>
    <n v="1850"/>
    <n v="0"/>
    <n v="0"/>
    <m/>
    <m/>
    <m/>
    <m/>
    <n v="2030"/>
    <n v="0"/>
    <n v="0"/>
    <n v="1"/>
    <n v="0"/>
    <n v="100"/>
    <m/>
    <m/>
    <n v="319"/>
    <m/>
    <m/>
    <m/>
    <m/>
    <m/>
    <s v="00:00"/>
    <s v="00:00"/>
    <d v="1899-12-30T00:00:00"/>
    <s v="Night"/>
    <x v="0"/>
    <x v="3"/>
    <x v="0"/>
  </r>
  <r>
    <x v="1197"/>
    <s v="Southwest Airlines Co."/>
    <s v="Southwest Airlines Co.: WN"/>
    <s v="WN"/>
    <n v="19393"/>
    <x v="1061"/>
    <x v="6"/>
    <s v="Seattle, WA"/>
    <s v="SJC"/>
    <s v="San Jose, CA"/>
    <n v="1545"/>
    <n v="1610"/>
    <n v="25"/>
    <n v="18"/>
    <n v="1628"/>
    <n v="1807"/>
    <n v="2"/>
    <n v="1805"/>
    <n v="1809"/>
    <n v="4"/>
    <n v="0"/>
    <n v="0"/>
    <n v="140"/>
    <n v="119"/>
    <n v="99"/>
    <n v="696"/>
    <m/>
    <m/>
    <m/>
    <m/>
    <m/>
    <s v="18:09"/>
    <s v="16:10"/>
    <d v="1899-12-30T01:59:00"/>
    <s v="Afternoon"/>
    <x v="0"/>
    <x v="6"/>
    <x v="0"/>
  </r>
  <r>
    <x v="1198"/>
    <s v="Endeavor Air Inc."/>
    <s v="Endeavor Air Inc.: 9E"/>
    <s v="9E"/>
    <n v="20363"/>
    <x v="1062"/>
    <x v="154"/>
    <s v="Bangor, ME"/>
    <s v="LGA"/>
    <s v="New York, NY"/>
    <n v="515"/>
    <n v="510"/>
    <n v="-5"/>
    <n v="27"/>
    <n v="537"/>
    <n v="649"/>
    <n v="6"/>
    <n v="720"/>
    <n v="655"/>
    <n v="-25"/>
    <n v="0"/>
    <n v="0"/>
    <n v="125"/>
    <n v="105"/>
    <n v="72"/>
    <n v="378"/>
    <m/>
    <m/>
    <m/>
    <m/>
    <m/>
    <s v="06:55"/>
    <s v="05:10"/>
    <d v="1899-12-30T01:45:00"/>
    <s v="Night"/>
    <x v="1"/>
    <x v="2"/>
    <x v="0"/>
  </r>
  <r>
    <x v="1199"/>
    <s v="Delta Air Lines Inc."/>
    <s v="Delta Air Lines Inc.: DL"/>
    <s v="DL"/>
    <n v="19790"/>
    <x v="1063"/>
    <x v="7"/>
    <s v="Atlanta, GA"/>
    <s v="IAH"/>
    <s v="Houston, TX"/>
    <n v="2247"/>
    <n v="2250"/>
    <n v="3"/>
    <n v="13"/>
    <n v="2303"/>
    <n v="2351"/>
    <n v="22"/>
    <n v="2359"/>
    <n v="13"/>
    <n v="14"/>
    <n v="0"/>
    <n v="0"/>
    <n v="132"/>
    <n v="143"/>
    <n v="108"/>
    <n v="689"/>
    <m/>
    <m/>
    <m/>
    <m/>
    <m/>
    <s v="00:13"/>
    <s v="22:50"/>
    <n v="-0.94236111111111109"/>
    <s v="Evening"/>
    <x v="0"/>
    <x v="5"/>
    <x v="0"/>
  </r>
  <r>
    <x v="1200"/>
    <s v="Southwest Airlines Co."/>
    <s v="Southwest Airlines Co.: WN"/>
    <s v="WN"/>
    <n v="19393"/>
    <x v="9"/>
    <x v="12"/>
    <s v="Baltimore, MD"/>
    <s v="JAX"/>
    <s v="Jacksonville, FL"/>
    <n v="1425"/>
    <n v="1429"/>
    <n v="4"/>
    <n v="11"/>
    <n v="1440"/>
    <n v="1629"/>
    <n v="4"/>
    <n v="1635"/>
    <n v="1633"/>
    <n v="-2"/>
    <n v="0"/>
    <n v="0"/>
    <n v="130"/>
    <n v="124"/>
    <n v="109"/>
    <n v="663"/>
    <m/>
    <m/>
    <m/>
    <m/>
    <m/>
    <s v="16:33"/>
    <s v="14:29"/>
    <d v="1899-12-30T02:04:00"/>
    <s v="Afternoon"/>
    <x v="1"/>
    <x v="3"/>
    <x v="0"/>
  </r>
  <r>
    <x v="1201"/>
    <s v="Endeavor Air Inc."/>
    <s v="Endeavor Air Inc.: 9E"/>
    <s v="9E"/>
    <n v="20363"/>
    <x v="1064"/>
    <x v="109"/>
    <s v="Rochester, NY"/>
    <s v="LGA"/>
    <s v="New York, NY"/>
    <n v="1020"/>
    <n v="1012"/>
    <n v="-8"/>
    <n v="11"/>
    <n v="1023"/>
    <n v="1114"/>
    <n v="5"/>
    <n v="1143"/>
    <n v="1119"/>
    <n v="-24"/>
    <n v="0"/>
    <n v="0"/>
    <n v="83"/>
    <n v="67"/>
    <n v="51"/>
    <n v="254"/>
    <m/>
    <m/>
    <m/>
    <m/>
    <m/>
    <s v="11:19"/>
    <s v="10:12"/>
    <d v="1899-12-30T01:07:00"/>
    <s v="Morning"/>
    <x v="1"/>
    <x v="2"/>
    <x v="0"/>
  </r>
  <r>
    <x v="1202"/>
    <s v="Delta Air Lines Inc."/>
    <s v="Delta Air Lines Inc.: DL"/>
    <s v="DL"/>
    <n v="19790"/>
    <x v="1065"/>
    <x v="179"/>
    <s v="Fayetteville, NC"/>
    <s v="ATL"/>
    <s v="Atlanta, GA"/>
    <n v="600"/>
    <n v="558"/>
    <n v="-2"/>
    <n v="21"/>
    <n v="619"/>
    <n v="716"/>
    <n v="5"/>
    <n v="735"/>
    <n v="721"/>
    <n v="-14"/>
    <n v="0"/>
    <n v="0"/>
    <n v="95"/>
    <n v="83"/>
    <n v="57"/>
    <n v="331"/>
    <m/>
    <m/>
    <m/>
    <m/>
    <m/>
    <s v="07:21"/>
    <s v="05:58"/>
    <d v="1899-12-30T01:23:00"/>
    <s v="Night"/>
    <x v="1"/>
    <x v="1"/>
    <x v="0"/>
  </r>
  <r>
    <x v="1203"/>
    <s v="SkyWest Airlines Inc."/>
    <s v="SkyWest Airlines Inc.: OO"/>
    <s v="OO"/>
    <n v="20304"/>
    <x v="1066"/>
    <x v="63"/>
    <s v="Buffalo, NY"/>
    <s v="JFK"/>
    <s v="New York, NY"/>
    <n v="1530"/>
    <n v="1527"/>
    <n v="-3"/>
    <n v="11"/>
    <n v="1538"/>
    <n v="1650"/>
    <n v="12"/>
    <n v="1707"/>
    <n v="1702"/>
    <n v="-5"/>
    <n v="0"/>
    <n v="0"/>
    <n v="97"/>
    <n v="95"/>
    <n v="72"/>
    <n v="301"/>
    <m/>
    <m/>
    <m/>
    <m/>
    <m/>
    <s v="17:02"/>
    <s v="15:27"/>
    <d v="1899-12-30T01:35:00"/>
    <s v="Afternoon"/>
    <x v="1"/>
    <x v="2"/>
    <x v="0"/>
  </r>
  <r>
    <x v="1204"/>
    <s v="American Airlines Inc."/>
    <s v="American Airlines Inc.: AA"/>
    <s v="AA"/>
    <n v="19805"/>
    <x v="445"/>
    <x v="18"/>
    <s v="Dallas/Fort Worth, TX"/>
    <s v="GSP"/>
    <s v="Greer, SC"/>
    <n v="1154"/>
    <n v="1148"/>
    <n v="-6"/>
    <n v="8"/>
    <n v="1156"/>
    <n v="1444"/>
    <n v="4"/>
    <n v="1504"/>
    <n v="1448"/>
    <n v="-16"/>
    <n v="0"/>
    <n v="0"/>
    <n v="130"/>
    <n v="120"/>
    <n v="108"/>
    <n v="862"/>
    <m/>
    <m/>
    <m/>
    <m/>
    <m/>
    <s v="14:48"/>
    <s v="11:48"/>
    <d v="1899-12-30T03:00:00"/>
    <s v="Morning"/>
    <x v="1"/>
    <x v="4"/>
    <x v="0"/>
  </r>
  <r>
    <x v="1205"/>
    <s v="SkyWest Airlines Inc."/>
    <s v="SkyWest Airlines Inc.: OO"/>
    <s v="OO"/>
    <n v="20304"/>
    <x v="1067"/>
    <x v="25"/>
    <s v="Nashville, TN"/>
    <s v="MSP"/>
    <s v="Minneapolis, MN"/>
    <n v="1831"/>
    <n v="1828"/>
    <n v="-3"/>
    <n v="10"/>
    <n v="1838"/>
    <n v="2032"/>
    <n v="4"/>
    <n v="2055"/>
    <n v="2036"/>
    <n v="-19"/>
    <n v="0"/>
    <n v="0"/>
    <n v="144"/>
    <n v="128"/>
    <n v="114"/>
    <n v="695"/>
    <m/>
    <m/>
    <m/>
    <m/>
    <m/>
    <s v="20:36"/>
    <s v="18:28"/>
    <d v="1899-12-30T02:08:00"/>
    <s v="Evening"/>
    <x v="1"/>
    <x v="0"/>
    <x v="0"/>
  </r>
  <r>
    <x v="1206"/>
    <s v="Spirit Air Lines"/>
    <s v="Spirit Air Lines: NK"/>
    <s v="NK"/>
    <n v="20416"/>
    <x v="1068"/>
    <x v="21"/>
    <s v="Las Vegas, NV"/>
    <s v="SAN"/>
    <s v="San Diego, CA"/>
    <n v="2035"/>
    <n v="2052"/>
    <n v="17"/>
    <n v="47"/>
    <n v="2139"/>
    <n v="2225"/>
    <n v="4"/>
    <n v="2150"/>
    <n v="2229"/>
    <n v="39"/>
    <n v="0"/>
    <n v="0"/>
    <n v="75"/>
    <n v="97"/>
    <n v="46"/>
    <n v="258"/>
    <n v="17"/>
    <n v="0"/>
    <n v="22"/>
    <n v="0"/>
    <n v="0"/>
    <s v="22:29"/>
    <s v="20:52"/>
    <d v="1899-12-30T01:37:00"/>
    <s v="Evening"/>
    <x v="0"/>
    <x v="5"/>
    <x v="1"/>
  </r>
  <r>
    <x v="1207"/>
    <s v="Republic Airline"/>
    <s v="Republic Airline: YX"/>
    <s v="YX"/>
    <n v="20452"/>
    <x v="1069"/>
    <x v="3"/>
    <s v="Washington, DC"/>
    <s v="PWM"/>
    <s v="Portland, ME"/>
    <n v="2207"/>
    <n v="2158"/>
    <n v="-9"/>
    <n v="12"/>
    <n v="2210"/>
    <n v="2321"/>
    <n v="4"/>
    <n v="2348"/>
    <n v="2325"/>
    <n v="-23"/>
    <n v="0"/>
    <n v="0"/>
    <n v="101"/>
    <n v="87"/>
    <n v="71"/>
    <n v="482"/>
    <m/>
    <m/>
    <m/>
    <m/>
    <m/>
    <s v="23:25"/>
    <s v="21:58"/>
    <d v="1899-12-30T01:27:00"/>
    <s v="Evening"/>
    <x v="1"/>
    <x v="2"/>
    <x v="0"/>
  </r>
  <r>
    <x v="1208"/>
    <s v="American Airlines Inc."/>
    <s v="American Airlines Inc.: AA"/>
    <s v="AA"/>
    <n v="19805"/>
    <x v="1070"/>
    <x v="8"/>
    <s v="Raleigh/Durham, NC"/>
    <s v="MIA"/>
    <s v="Miami, FL"/>
    <n v="630"/>
    <n v="622"/>
    <n v="-8"/>
    <n v="10"/>
    <n v="632"/>
    <n v="809"/>
    <n v="4"/>
    <n v="849"/>
    <n v="813"/>
    <n v="-36"/>
    <n v="0"/>
    <n v="0"/>
    <n v="139"/>
    <n v="111"/>
    <n v="97"/>
    <n v="700"/>
    <m/>
    <m/>
    <m/>
    <m/>
    <m/>
    <s v="08:13"/>
    <s v="06:22"/>
    <d v="1899-12-30T01:51:00"/>
    <s v="Morning"/>
    <x v="1"/>
    <x v="4"/>
    <x v="0"/>
  </r>
  <r>
    <x v="1209"/>
    <s v="Delta Air Lines Inc."/>
    <s v="Delta Air Lines Inc.: DL"/>
    <s v="DL"/>
    <n v="19790"/>
    <x v="1071"/>
    <x v="53"/>
    <s v="Kansas City, MO"/>
    <s v="SLC"/>
    <s v="Salt Lake City, UT"/>
    <n v="700"/>
    <n v="657"/>
    <n v="-3"/>
    <n v="10"/>
    <n v="707"/>
    <n v="817"/>
    <n v="27"/>
    <n v="855"/>
    <n v="844"/>
    <n v="-11"/>
    <n v="0"/>
    <n v="0"/>
    <n v="175"/>
    <n v="167"/>
    <n v="130"/>
    <n v="920"/>
    <m/>
    <m/>
    <m/>
    <m/>
    <m/>
    <s v="08:44"/>
    <s v="06:57"/>
    <d v="1899-12-30T01:47:00"/>
    <s v="Morning"/>
    <x v="1"/>
    <x v="6"/>
    <x v="0"/>
  </r>
  <r>
    <x v="1210"/>
    <s v="Alaska Airlines Inc."/>
    <s v="Alaska Airlines Inc.: AS"/>
    <s v="AS"/>
    <n v="19930"/>
    <x v="1072"/>
    <x v="54"/>
    <s v="Newark, NJ"/>
    <s v="SEA"/>
    <s v="Seattle, WA"/>
    <n v="1850"/>
    <n v="1848"/>
    <n v="-2"/>
    <n v="16"/>
    <n v="1904"/>
    <n v="2117"/>
    <n v="3"/>
    <n v="2210"/>
    <n v="2120"/>
    <n v="-50"/>
    <n v="0"/>
    <n v="0"/>
    <n v="380"/>
    <n v="332"/>
    <n v="313"/>
    <n v="2402"/>
    <m/>
    <m/>
    <m/>
    <m/>
    <m/>
    <s v="21:20"/>
    <s v="18:48"/>
    <d v="1899-12-30T02:32:00"/>
    <s v="Evening"/>
    <x v="1"/>
    <x v="5"/>
    <x v="0"/>
  </r>
  <r>
    <x v="1211"/>
    <s v="American Airlines Inc."/>
    <s v="American Airlines Inc.: AA"/>
    <s v="AA"/>
    <n v="19805"/>
    <x v="782"/>
    <x v="18"/>
    <s v="Dallas/Fort Worth, TX"/>
    <s v="SEA"/>
    <s v="Seattle, WA"/>
    <n v="2225"/>
    <n v="2222"/>
    <n v="-3"/>
    <n v="15"/>
    <n v="2237"/>
    <n v="15"/>
    <n v="11"/>
    <n v="57"/>
    <n v="26"/>
    <n v="-31"/>
    <n v="0"/>
    <n v="0"/>
    <n v="272"/>
    <n v="244"/>
    <n v="218"/>
    <n v="1660"/>
    <m/>
    <m/>
    <m/>
    <m/>
    <m/>
    <s v="00:26"/>
    <s v="22:22"/>
    <n v="-0.91388888888888886"/>
    <s v="Evening"/>
    <x v="1"/>
    <x v="5"/>
    <x v="0"/>
  </r>
  <r>
    <x v="1212"/>
    <s v="Delta Air Lines Inc."/>
    <s v="Delta Air Lines Inc.: DL"/>
    <s v="DL"/>
    <n v="19790"/>
    <x v="1073"/>
    <x v="1"/>
    <s v="Minneapolis, MN"/>
    <s v="DCA"/>
    <s v="Washington, DC"/>
    <n v="1955"/>
    <n v="2008"/>
    <n v="13"/>
    <n v="10"/>
    <n v="2018"/>
    <n v="2306"/>
    <n v="5"/>
    <n v="2323"/>
    <n v="2311"/>
    <n v="-12"/>
    <n v="0"/>
    <n v="0"/>
    <n v="148"/>
    <n v="123"/>
    <n v="108"/>
    <n v="931"/>
    <m/>
    <m/>
    <m/>
    <m/>
    <m/>
    <s v="23:11"/>
    <s v="20:08"/>
    <d v="1899-12-30T03:03:00"/>
    <s v="Evening"/>
    <x v="1"/>
    <x v="0"/>
    <x v="0"/>
  </r>
  <r>
    <x v="1213"/>
    <s v="Southwest Airlines Co."/>
    <s v="Southwest Airlines Co.: WN"/>
    <s v="WN"/>
    <n v="19393"/>
    <x v="391"/>
    <x v="21"/>
    <s v="Las Vegas, NV"/>
    <s v="BHM"/>
    <s v="Birmingham, AL"/>
    <n v="1130"/>
    <n v="1203"/>
    <n v="33"/>
    <n v="14"/>
    <n v="1217"/>
    <n v="1712"/>
    <n v="3"/>
    <n v="1700"/>
    <n v="1715"/>
    <n v="15"/>
    <n v="0"/>
    <n v="0"/>
    <n v="210"/>
    <n v="192"/>
    <n v="175"/>
    <n v="1618"/>
    <n v="15"/>
    <n v="0"/>
    <n v="0"/>
    <n v="0"/>
    <n v="0"/>
    <s v="17:15"/>
    <s v="12:03"/>
    <d v="1899-12-30T05:12:00"/>
    <s v="Afternoon"/>
    <x v="0"/>
    <x v="6"/>
    <x v="0"/>
  </r>
  <r>
    <x v="1214"/>
    <s v="Southwest Airlines Co."/>
    <s v="Southwest Airlines Co.: WN"/>
    <s v="WN"/>
    <n v="19393"/>
    <x v="1074"/>
    <x v="33"/>
    <s v="Sacramento, CA"/>
    <s v="BUR"/>
    <s v="Burbank, CA"/>
    <n v="625"/>
    <n v="622"/>
    <n v="-3"/>
    <n v="13"/>
    <n v="635"/>
    <n v="733"/>
    <n v="2"/>
    <n v="740"/>
    <n v="735"/>
    <n v="-5"/>
    <n v="0"/>
    <n v="0"/>
    <n v="75"/>
    <n v="73"/>
    <n v="58"/>
    <n v="358"/>
    <m/>
    <m/>
    <m/>
    <m/>
    <m/>
    <s v="07:35"/>
    <s v="06:22"/>
    <d v="1899-12-30T01:13:00"/>
    <s v="Morning"/>
    <x v="1"/>
    <x v="1"/>
    <x v="0"/>
  </r>
  <r>
    <x v="1215"/>
    <s v="Delta Air Lines Inc."/>
    <s v="Delta Air Lines Inc.: DL"/>
    <s v="DL"/>
    <n v="19790"/>
    <x v="1075"/>
    <x v="95"/>
    <s v="Providence, RI"/>
    <s v="ATL"/>
    <s v="Atlanta, GA"/>
    <n v="1328"/>
    <n v="1338"/>
    <n v="10"/>
    <n v="10"/>
    <n v="1348"/>
    <n v="1605"/>
    <n v="10"/>
    <n v="1611"/>
    <n v="1615"/>
    <n v="4"/>
    <n v="0"/>
    <n v="0"/>
    <n v="163"/>
    <n v="157"/>
    <n v="137"/>
    <n v="903"/>
    <m/>
    <m/>
    <m/>
    <m/>
    <m/>
    <s v="16:15"/>
    <s v="13:38"/>
    <d v="1899-12-30T02:37:00"/>
    <s v="Afternoon"/>
    <x v="0"/>
    <x v="5"/>
    <x v="0"/>
  </r>
  <r>
    <x v="1216"/>
    <s v="American Airlines Inc."/>
    <s v="American Airlines Inc.: AA"/>
    <s v="AA"/>
    <n v="19805"/>
    <x v="1076"/>
    <x v="48"/>
    <s v="Orlando, FL"/>
    <s v="PHL"/>
    <s v="Philadelphia, PA"/>
    <n v="737"/>
    <n v="737"/>
    <n v="0"/>
    <n v="17"/>
    <n v="754"/>
    <n v="948"/>
    <n v="12"/>
    <n v="959"/>
    <n v="1000"/>
    <n v="1"/>
    <n v="0"/>
    <n v="0"/>
    <n v="142"/>
    <n v="143"/>
    <n v="114"/>
    <n v="861"/>
    <m/>
    <m/>
    <m/>
    <m/>
    <m/>
    <s v="10:00"/>
    <s v="07:37"/>
    <d v="1899-12-30T02:23:00"/>
    <s v="Morning"/>
    <x v="0"/>
    <x v="6"/>
    <x v="0"/>
  </r>
  <r>
    <x v="1217"/>
    <s v="Delta Air Lines Inc."/>
    <s v="Delta Air Lines Inc.: DL"/>
    <s v="DL"/>
    <n v="19790"/>
    <x v="1077"/>
    <x v="26"/>
    <s v="Austin, TX"/>
    <s v="MSP"/>
    <s v="Minneapolis, MN"/>
    <n v="1410"/>
    <n v="1408"/>
    <n v="-2"/>
    <n v="14"/>
    <n v="1422"/>
    <n v="1630"/>
    <n v="6"/>
    <n v="1659"/>
    <n v="1636"/>
    <n v="-23"/>
    <n v="0"/>
    <n v="0"/>
    <n v="169"/>
    <n v="148"/>
    <n v="128"/>
    <n v="1042"/>
    <m/>
    <m/>
    <m/>
    <m/>
    <m/>
    <s v="16:36"/>
    <s v="14:08"/>
    <d v="1899-12-30T02:28:00"/>
    <s v="Afternoon"/>
    <x v="1"/>
    <x v="3"/>
    <x v="0"/>
  </r>
  <r>
    <x v="1218"/>
    <s v="American Airlines Inc."/>
    <s v="American Airlines Inc.: AA"/>
    <s v="AA"/>
    <n v="19805"/>
    <x v="1078"/>
    <x v="8"/>
    <s v="Raleigh/Durham, NC"/>
    <s v="MIA"/>
    <s v="Miami, FL"/>
    <n v="1708"/>
    <n v="1705"/>
    <n v="-3"/>
    <n v="14"/>
    <n v="1719"/>
    <n v="1903"/>
    <n v="18"/>
    <n v="1928"/>
    <n v="1921"/>
    <n v="-7"/>
    <n v="0"/>
    <n v="0"/>
    <n v="140"/>
    <n v="136"/>
    <n v="104"/>
    <n v="700"/>
    <m/>
    <m/>
    <m/>
    <m/>
    <m/>
    <s v="19:21"/>
    <s v="17:05"/>
    <d v="1899-12-30T02:16:00"/>
    <s v="Afternoon"/>
    <x v="1"/>
    <x v="4"/>
    <x v="0"/>
  </r>
  <r>
    <x v="1219"/>
    <s v="PSA Airlines Inc."/>
    <s v="PSA Airlines Inc.: OH"/>
    <s v="OH"/>
    <n v="20397"/>
    <x v="1079"/>
    <x v="19"/>
    <s v="Charlotte, NC"/>
    <s v="IAD"/>
    <s v="Washington, DC"/>
    <n v="2224"/>
    <n v="2217"/>
    <n v="-7"/>
    <n v="20"/>
    <n v="2237"/>
    <n v="2330"/>
    <n v="6"/>
    <n v="2353"/>
    <n v="2336"/>
    <n v="-17"/>
    <n v="0"/>
    <n v="0"/>
    <n v="89"/>
    <n v="79"/>
    <n v="53"/>
    <n v="322"/>
    <m/>
    <m/>
    <m/>
    <m/>
    <m/>
    <s v="23:36"/>
    <s v="22:17"/>
    <d v="1899-12-30T01:19:00"/>
    <s v="Evening"/>
    <x v="1"/>
    <x v="3"/>
    <x v="0"/>
  </r>
  <r>
    <x v="1220"/>
    <s v="Delta Air Lines Inc."/>
    <s v="Delta Air Lines Inc.: DL"/>
    <s v="DL"/>
    <n v="19790"/>
    <x v="1080"/>
    <x v="43"/>
    <s v="Philadelphia, PA"/>
    <s v="SLC"/>
    <s v="Salt Lake City, UT"/>
    <n v="1810"/>
    <n v="1810"/>
    <n v="0"/>
    <n v="10"/>
    <n v="1820"/>
    <n v="2037"/>
    <n v="5"/>
    <n v="2119"/>
    <n v="2042"/>
    <n v="-37"/>
    <n v="0"/>
    <n v="0"/>
    <n v="309"/>
    <n v="272"/>
    <n v="257"/>
    <n v="1927"/>
    <m/>
    <m/>
    <m/>
    <m/>
    <m/>
    <s v="20:42"/>
    <s v="18:10"/>
    <d v="1899-12-30T02:32:00"/>
    <s v="Evening"/>
    <x v="1"/>
    <x v="0"/>
    <x v="0"/>
  </r>
  <r>
    <x v="1221"/>
    <s v="Delta Air Lines Inc."/>
    <s v="Delta Air Lines Inc.: DL"/>
    <s v="DL"/>
    <n v="19790"/>
    <x v="436"/>
    <x v="18"/>
    <s v="Dallas/Fort Worth, TX"/>
    <s v="DTW"/>
    <s v="Detroit, MI"/>
    <n v="1811"/>
    <n v="1810"/>
    <n v="-1"/>
    <n v="14"/>
    <n v="1824"/>
    <n v="2125"/>
    <n v="10"/>
    <n v="2149"/>
    <n v="2135"/>
    <n v="-14"/>
    <n v="0"/>
    <n v="0"/>
    <n v="158"/>
    <n v="145"/>
    <n v="121"/>
    <n v="986"/>
    <m/>
    <m/>
    <m/>
    <m/>
    <m/>
    <s v="21:35"/>
    <s v="18:10"/>
    <d v="1899-12-30T03:25:00"/>
    <s v="Evening"/>
    <x v="1"/>
    <x v="3"/>
    <x v="0"/>
  </r>
  <r>
    <x v="1222"/>
    <s v="American Airlines Inc."/>
    <s v="American Airlines Inc.: AA"/>
    <s v="AA"/>
    <n v="19805"/>
    <x v="1081"/>
    <x v="19"/>
    <s v="Charlotte, NC"/>
    <s v="CLE"/>
    <s v="Cleveland, OH"/>
    <n v="1137"/>
    <n v="1129"/>
    <n v="-8"/>
    <n v="12"/>
    <n v="1141"/>
    <n v="1252"/>
    <n v="7"/>
    <n v="1309"/>
    <n v="1259"/>
    <n v="-10"/>
    <n v="0"/>
    <n v="0"/>
    <n v="92"/>
    <n v="90"/>
    <n v="71"/>
    <n v="430"/>
    <m/>
    <m/>
    <m/>
    <m/>
    <m/>
    <s v="12:59"/>
    <s v="11:29"/>
    <d v="1899-12-30T01:30:00"/>
    <s v="Morning"/>
    <x v="1"/>
    <x v="0"/>
    <x v="0"/>
  </r>
  <r>
    <x v="1223"/>
    <s v="Frontier Airlines Inc."/>
    <s v="Frontier Airlines Inc.: F9"/>
    <s v="F9"/>
    <n v="20436"/>
    <x v="889"/>
    <x v="29"/>
    <s v="San Francisco, CA"/>
    <s v="DEN"/>
    <s v="Denver, CO"/>
    <n v="545"/>
    <n v="538"/>
    <n v="-7"/>
    <n v="12"/>
    <n v="550"/>
    <n v="847"/>
    <n v="11"/>
    <n v="921"/>
    <n v="858"/>
    <n v="-23"/>
    <n v="0"/>
    <n v="0"/>
    <n v="156"/>
    <n v="140"/>
    <n v="117"/>
    <n v="967"/>
    <m/>
    <m/>
    <m/>
    <m/>
    <m/>
    <s v="08:58"/>
    <s v="05:38"/>
    <d v="1899-12-30T03:20:00"/>
    <s v="Night"/>
    <x v="1"/>
    <x v="2"/>
    <x v="0"/>
  </r>
  <r>
    <x v="1224"/>
    <s v="United Air Lines Inc."/>
    <s v="United Air Lines Inc.: UA"/>
    <s v="UA"/>
    <n v="19977"/>
    <x v="1082"/>
    <x v="0"/>
    <s v="Denver, CO"/>
    <s v="IAH"/>
    <s v="Houston, TX"/>
    <n v="1541"/>
    <n v="1855"/>
    <n v="194"/>
    <n v="15"/>
    <n v="1910"/>
    <n v="2153"/>
    <n v="4"/>
    <n v="1909"/>
    <n v="2157"/>
    <n v="168"/>
    <n v="0"/>
    <n v="0"/>
    <n v="148"/>
    <n v="122"/>
    <n v="103"/>
    <n v="862"/>
    <n v="0"/>
    <n v="0"/>
    <n v="0"/>
    <n v="0"/>
    <n v="168"/>
    <s v="21:57"/>
    <s v="18:55"/>
    <d v="1899-12-30T03:02:00"/>
    <s v="Evening"/>
    <x v="0"/>
    <x v="2"/>
    <x v="1"/>
  </r>
  <r>
    <x v="1225"/>
    <s v="Southwest Airlines Co."/>
    <s v="Southwest Airlines Co.: WN"/>
    <s v="WN"/>
    <n v="19393"/>
    <x v="1083"/>
    <x v="25"/>
    <s v="Nashville, TN"/>
    <s v="VPS"/>
    <s v="Valparaiso, FL"/>
    <n v="2105"/>
    <n v="2056"/>
    <n v="-9"/>
    <n v="8"/>
    <n v="2104"/>
    <n v="2156"/>
    <n v="5"/>
    <n v="2225"/>
    <n v="2201"/>
    <n v="-24"/>
    <n v="0"/>
    <n v="0"/>
    <n v="80"/>
    <n v="65"/>
    <n v="52"/>
    <n v="389"/>
    <m/>
    <m/>
    <m/>
    <m/>
    <m/>
    <s v="22:01"/>
    <s v="20:56"/>
    <d v="1899-12-30T01:05:00"/>
    <s v="Evening"/>
    <x v="1"/>
    <x v="6"/>
    <x v="0"/>
  </r>
  <r>
    <x v="1226"/>
    <s v="Delta Air Lines Inc."/>
    <s v="Delta Air Lines Inc.: DL"/>
    <s v="DL"/>
    <n v="19790"/>
    <x v="1084"/>
    <x v="1"/>
    <s v="Minneapolis, MN"/>
    <s v="SFO"/>
    <s v="San Francisco, CA"/>
    <n v="710"/>
    <n v="704"/>
    <n v="-6"/>
    <n v="16"/>
    <n v="720"/>
    <n v="854"/>
    <n v="6"/>
    <n v="919"/>
    <n v="900"/>
    <n v="-19"/>
    <n v="0"/>
    <n v="0"/>
    <n v="249"/>
    <n v="236"/>
    <n v="214"/>
    <n v="1589"/>
    <m/>
    <m/>
    <m/>
    <m/>
    <m/>
    <s v="09:00"/>
    <s v="07:04"/>
    <d v="1899-12-30T01:56:00"/>
    <s v="Morning"/>
    <x v="1"/>
    <x v="6"/>
    <x v="0"/>
  </r>
  <r>
    <x v="1227"/>
    <s v="Southwest Airlines Co."/>
    <s v="Southwest Airlines Co.: WN"/>
    <s v="WN"/>
    <n v="19393"/>
    <x v="1085"/>
    <x v="22"/>
    <s v="Tulsa, OK"/>
    <s v="HOU"/>
    <s v="Houston, TX"/>
    <n v="640"/>
    <n v="635"/>
    <n v="-5"/>
    <n v="12"/>
    <n v="647"/>
    <n v="802"/>
    <n v="4"/>
    <n v="815"/>
    <n v="806"/>
    <n v="-9"/>
    <n v="0"/>
    <n v="0"/>
    <n v="95"/>
    <n v="91"/>
    <n v="75"/>
    <n v="453"/>
    <m/>
    <m/>
    <m/>
    <m/>
    <m/>
    <s v="08:06"/>
    <s v="06:35"/>
    <d v="1899-12-30T01:31:00"/>
    <s v="Morning"/>
    <x v="1"/>
    <x v="2"/>
    <x v="0"/>
  </r>
  <r>
    <x v="1228"/>
    <s v="SkyWest Airlines Inc."/>
    <s v="SkyWest Airlines Inc.: OO"/>
    <s v="OO"/>
    <n v="20304"/>
    <x v="1086"/>
    <x v="34"/>
    <s v="Detroit, MI"/>
    <s v="HPN"/>
    <s v="White Plains, NY"/>
    <n v="1010"/>
    <n v="1008"/>
    <n v="-2"/>
    <n v="13"/>
    <n v="1021"/>
    <n v="1135"/>
    <n v="3"/>
    <n v="1151"/>
    <n v="1138"/>
    <n v="-13"/>
    <n v="0"/>
    <n v="0"/>
    <n v="101"/>
    <n v="90"/>
    <n v="74"/>
    <n v="505"/>
    <m/>
    <m/>
    <m/>
    <m/>
    <m/>
    <s v="11:38"/>
    <s v="10:08"/>
    <d v="1899-12-30T01:30:00"/>
    <s v="Morning"/>
    <x v="1"/>
    <x v="5"/>
    <x v="0"/>
  </r>
  <r>
    <x v="1229"/>
    <s v="SkyWest Airlines Inc."/>
    <s v="SkyWest Airlines Inc.: OO"/>
    <s v="OO"/>
    <n v="20304"/>
    <x v="1087"/>
    <x v="20"/>
    <s v="Chicago, IL"/>
    <s v="CHS"/>
    <s v="Charleston, SC"/>
    <n v="930"/>
    <n v="921"/>
    <n v="-9"/>
    <n v="27"/>
    <n v="948"/>
    <n v="1226"/>
    <n v="5"/>
    <n v="1251"/>
    <n v="1231"/>
    <n v="-20"/>
    <n v="0"/>
    <n v="0"/>
    <n v="141"/>
    <n v="130"/>
    <n v="98"/>
    <n v="760"/>
    <m/>
    <m/>
    <m/>
    <m/>
    <m/>
    <s v="12:31"/>
    <s v="09:21"/>
    <d v="1899-12-30T03:10:00"/>
    <s v="Morning"/>
    <x v="1"/>
    <x v="0"/>
    <x v="0"/>
  </r>
  <r>
    <x v="1230"/>
    <s v="Endeavor Air Inc."/>
    <s v="Endeavor Air Inc.: 9E"/>
    <s v="9E"/>
    <n v="20363"/>
    <x v="1088"/>
    <x v="34"/>
    <s v="Detroit, MI"/>
    <s v="BUF"/>
    <s v="Buffalo, NY"/>
    <n v="955"/>
    <n v="954"/>
    <n v="-1"/>
    <n v="27"/>
    <n v="1021"/>
    <n v="1100"/>
    <n v="4"/>
    <n v="1119"/>
    <n v="1104"/>
    <n v="-15"/>
    <n v="0"/>
    <n v="0"/>
    <n v="84"/>
    <n v="70"/>
    <n v="39"/>
    <n v="241"/>
    <m/>
    <m/>
    <m/>
    <m/>
    <m/>
    <s v="11:04"/>
    <s v="09:54"/>
    <d v="1899-12-30T01:10:00"/>
    <s v="Morning"/>
    <x v="1"/>
    <x v="2"/>
    <x v="0"/>
  </r>
  <r>
    <x v="1231"/>
    <s v="Southwest Airlines Co."/>
    <s v="Southwest Airlines Co.: WN"/>
    <s v="WN"/>
    <n v="19393"/>
    <x v="1089"/>
    <x v="53"/>
    <s v="Kansas City, MO"/>
    <s v="MSY"/>
    <s v="New Orleans, LA"/>
    <n v="1025"/>
    <n v="1027"/>
    <n v="2"/>
    <n v="11"/>
    <n v="1038"/>
    <n v="1212"/>
    <n v="9"/>
    <n v="1215"/>
    <n v="1221"/>
    <n v="6"/>
    <n v="0"/>
    <n v="0"/>
    <n v="110"/>
    <n v="114"/>
    <n v="94"/>
    <n v="689"/>
    <m/>
    <m/>
    <m/>
    <m/>
    <m/>
    <s v="12:21"/>
    <s v="10:27"/>
    <d v="1899-12-30T01:54:00"/>
    <s v="Morning"/>
    <x v="0"/>
    <x v="0"/>
    <x v="0"/>
  </r>
  <r>
    <x v="1232"/>
    <s v="United Air Lines Inc."/>
    <s v="United Air Lines Inc.: UA"/>
    <s v="UA"/>
    <n v="19977"/>
    <x v="952"/>
    <x v="20"/>
    <s v="Chicago, IL"/>
    <s v="IAH"/>
    <s v="Houston, TX"/>
    <n v="740"/>
    <n v="736"/>
    <n v="-4"/>
    <n v="14"/>
    <n v="750"/>
    <n v="959"/>
    <n v="8"/>
    <n v="1016"/>
    <n v="1007"/>
    <n v="-9"/>
    <n v="0"/>
    <n v="0"/>
    <n v="156"/>
    <n v="151"/>
    <n v="129"/>
    <n v="925"/>
    <m/>
    <m/>
    <m/>
    <m/>
    <m/>
    <s v="10:07"/>
    <s v="07:36"/>
    <d v="1899-12-30T02:31:00"/>
    <s v="Morning"/>
    <x v="1"/>
    <x v="3"/>
    <x v="0"/>
  </r>
  <r>
    <x v="1233"/>
    <s v="Southwest Airlines Co."/>
    <s v="Southwest Airlines Co.: WN"/>
    <s v="WN"/>
    <n v="19393"/>
    <x v="1090"/>
    <x v="150"/>
    <s v="Cincinnati, OH"/>
    <s v="BWI"/>
    <s v="Baltimore, MD"/>
    <n v="605"/>
    <n v="559"/>
    <n v="-6"/>
    <n v="10"/>
    <n v="609"/>
    <n v="719"/>
    <n v="4"/>
    <n v="735"/>
    <n v="723"/>
    <n v="-12"/>
    <n v="0"/>
    <n v="0"/>
    <n v="90"/>
    <n v="84"/>
    <n v="70"/>
    <n v="430"/>
    <m/>
    <m/>
    <m/>
    <m/>
    <m/>
    <s v="07:23"/>
    <s v="05:59"/>
    <d v="1899-12-30T01:24:00"/>
    <s v="Night"/>
    <x v="1"/>
    <x v="6"/>
    <x v="0"/>
  </r>
  <r>
    <x v="1234"/>
    <s v="Allegiant Air"/>
    <s v="Allegiant Air: G4"/>
    <s v="G4"/>
    <n v="20368"/>
    <x v="1091"/>
    <x v="114"/>
    <s v="Phoenix, AZ"/>
    <s v="GTF"/>
    <s v="Great Falls, MT"/>
    <n v="1719"/>
    <n v="1713"/>
    <n v="-6"/>
    <n v="23"/>
    <n v="1736"/>
    <n v="1947"/>
    <n v="22"/>
    <n v="1947"/>
    <n v="2009"/>
    <n v="22"/>
    <n v="0"/>
    <n v="0"/>
    <n v="148"/>
    <n v="176"/>
    <n v="131"/>
    <n v="978"/>
    <n v="0"/>
    <n v="0"/>
    <n v="22"/>
    <n v="0"/>
    <n v="0"/>
    <s v="20:09"/>
    <s v="17:13"/>
    <d v="1899-12-30T02:56:00"/>
    <s v="Afternoon"/>
    <x v="1"/>
    <x v="2"/>
    <x v="1"/>
  </r>
  <r>
    <x v="1235"/>
    <s v="Delta Air Lines Inc."/>
    <s v="Delta Air Lines Inc.: DL"/>
    <s v="DL"/>
    <n v="19790"/>
    <x v="649"/>
    <x v="52"/>
    <s v="Richmond, VA"/>
    <s v="ATL"/>
    <s v="Atlanta, GA"/>
    <n v="600"/>
    <n v="556"/>
    <n v="-4"/>
    <n v="13"/>
    <n v="609"/>
    <n v="720"/>
    <n v="9"/>
    <n v="740"/>
    <n v="729"/>
    <n v="-11"/>
    <n v="0"/>
    <n v="0"/>
    <n v="100"/>
    <n v="93"/>
    <n v="71"/>
    <n v="481"/>
    <m/>
    <m/>
    <m/>
    <m/>
    <m/>
    <s v="07:29"/>
    <s v="05:56"/>
    <d v="1899-12-30T01:33:00"/>
    <s v="Night"/>
    <x v="1"/>
    <x v="2"/>
    <x v="0"/>
  </r>
  <r>
    <x v="1236"/>
    <s v="Mesa Airlines Inc."/>
    <s v="Mesa Airlines Inc.: YV"/>
    <s v="YV"/>
    <n v="20378"/>
    <x v="1092"/>
    <x v="59"/>
    <s v="Birmingham, AL"/>
    <s v="DFW"/>
    <s v="Dallas/Fort Worth, TX"/>
    <n v="1300"/>
    <n v="1607"/>
    <n v="187"/>
    <n v="13"/>
    <n v="1620"/>
    <n v="1754"/>
    <n v="13"/>
    <n v="1514"/>
    <n v="1807"/>
    <n v="173"/>
    <n v="0"/>
    <n v="0"/>
    <n v="134"/>
    <n v="120"/>
    <n v="94"/>
    <n v="597"/>
    <n v="0"/>
    <n v="0"/>
    <n v="0"/>
    <n v="0"/>
    <n v="173"/>
    <s v="18:07"/>
    <s v="16:07"/>
    <d v="1899-12-30T02:00:00"/>
    <s v="Afternoon"/>
    <x v="0"/>
    <x v="5"/>
    <x v="1"/>
  </r>
  <r>
    <x v="1237"/>
    <s v="Republic Airline"/>
    <s v="Republic Airline: YX"/>
    <s v="YX"/>
    <n v="20452"/>
    <x v="1093"/>
    <x v="42"/>
    <s v="New York, NY"/>
    <s v="MCI"/>
    <s v="Kansas City, MO"/>
    <n v="1114"/>
    <n v="1114"/>
    <n v="0"/>
    <n v="18"/>
    <n v="1132"/>
    <n v="1325"/>
    <n v="9"/>
    <n v="1400"/>
    <n v="1334"/>
    <n v="-26"/>
    <n v="0"/>
    <n v="0"/>
    <n v="226"/>
    <n v="200"/>
    <n v="173"/>
    <n v="1107"/>
    <m/>
    <m/>
    <m/>
    <m/>
    <m/>
    <s v="13:34"/>
    <s v="11:14"/>
    <d v="1899-12-30T02:20:00"/>
    <s v="Morning"/>
    <x v="1"/>
    <x v="3"/>
    <x v="0"/>
  </r>
  <r>
    <x v="1238"/>
    <s v="United Air Lines Inc."/>
    <s v="United Air Lines Inc.: UA"/>
    <s v="UA"/>
    <n v="19977"/>
    <x v="1094"/>
    <x v="75"/>
    <s v="Miami, FL"/>
    <s v="EWR"/>
    <s v="Newark, NJ"/>
    <n v="1900"/>
    <n v="1911"/>
    <n v="11"/>
    <n v="42"/>
    <n v="1953"/>
    <n v="2220"/>
    <n v="4"/>
    <n v="2205"/>
    <n v="2224"/>
    <n v="19"/>
    <n v="0"/>
    <n v="0"/>
    <n v="185"/>
    <n v="193"/>
    <n v="147"/>
    <n v="1085"/>
    <n v="0"/>
    <n v="0"/>
    <n v="10"/>
    <n v="0"/>
    <n v="9"/>
    <s v="22:24"/>
    <s v="19:11"/>
    <d v="1899-12-30T03:13:00"/>
    <s v="Evening"/>
    <x v="0"/>
    <x v="0"/>
    <x v="1"/>
  </r>
  <r>
    <x v="1239"/>
    <s v="American Airlines Inc."/>
    <s v="American Airlines Inc.: AA"/>
    <s v="AA"/>
    <n v="19805"/>
    <x v="329"/>
    <x v="73"/>
    <s v="Washington, DC"/>
    <s v="AUS"/>
    <s v="Austin, TX"/>
    <n v="2020"/>
    <n v="2010"/>
    <n v="-10"/>
    <n v="12"/>
    <n v="2022"/>
    <n v="2232"/>
    <n v="8"/>
    <n v="2259"/>
    <n v="2240"/>
    <n v="-19"/>
    <n v="0"/>
    <n v="0"/>
    <n v="219"/>
    <n v="210"/>
    <n v="190"/>
    <n v="1297"/>
    <m/>
    <m/>
    <m/>
    <m/>
    <m/>
    <s v="22:40"/>
    <s v="20:10"/>
    <d v="1899-12-30T02:30:00"/>
    <s v="Evening"/>
    <x v="1"/>
    <x v="2"/>
    <x v="0"/>
  </r>
  <r>
    <x v="1240"/>
    <s v="JetBlue Airways"/>
    <s v="JetBlue Airways: B6"/>
    <s v="B6"/>
    <n v="20409"/>
    <x v="383"/>
    <x v="15"/>
    <s v="New York, NY"/>
    <s v="FLL"/>
    <s v="Fort Lauderdale, FL"/>
    <n v="1443"/>
    <n v="1447"/>
    <n v="4"/>
    <n v="22"/>
    <n v="1509"/>
    <n v="1724"/>
    <n v="3"/>
    <n v="1758"/>
    <n v="1727"/>
    <n v="-31"/>
    <n v="0"/>
    <n v="0"/>
    <n v="195"/>
    <n v="160"/>
    <n v="135"/>
    <n v="1069"/>
    <m/>
    <m/>
    <m/>
    <m/>
    <m/>
    <s v="17:27"/>
    <s v="14:47"/>
    <d v="1899-12-30T02:40:00"/>
    <s v="Afternoon"/>
    <x v="1"/>
    <x v="1"/>
    <x v="0"/>
  </r>
  <r>
    <x v="1241"/>
    <s v="SkyWest Airlines Inc."/>
    <s v="SkyWest Airlines Inc.: OO"/>
    <s v="OO"/>
    <n v="20304"/>
    <x v="1095"/>
    <x v="180"/>
    <s v="Vernal, UT"/>
    <s v="DEN"/>
    <s v="Denver, CO"/>
    <n v="1005"/>
    <n v="1007"/>
    <n v="2"/>
    <n v="15"/>
    <n v="1022"/>
    <n v="1105"/>
    <n v="9"/>
    <n v="1124"/>
    <n v="1114"/>
    <n v="-10"/>
    <n v="0"/>
    <n v="0"/>
    <n v="79"/>
    <n v="67"/>
    <n v="43"/>
    <n v="259"/>
    <m/>
    <m/>
    <m/>
    <m/>
    <m/>
    <s v="11:14"/>
    <s v="10:07"/>
    <d v="1899-12-30T01:07:00"/>
    <s v="Morning"/>
    <x v="1"/>
    <x v="1"/>
    <x v="0"/>
  </r>
  <r>
    <x v="1242"/>
    <s v="Mesa Airlines Inc."/>
    <s v="Mesa Airlines Inc.: YV"/>
    <s v="YV"/>
    <n v="20378"/>
    <x v="1096"/>
    <x v="1"/>
    <s v="Minneapolis, MN"/>
    <s v="IAH"/>
    <s v="Houston, TX"/>
    <n v="1015"/>
    <n v="1014"/>
    <n v="-1"/>
    <n v="13"/>
    <n v="1027"/>
    <n v="1256"/>
    <n v="5"/>
    <n v="1316"/>
    <n v="1301"/>
    <n v="-15"/>
    <n v="0"/>
    <n v="0"/>
    <n v="181"/>
    <n v="167"/>
    <n v="149"/>
    <n v="1034"/>
    <m/>
    <m/>
    <m/>
    <m/>
    <m/>
    <s v="13:01"/>
    <s v="10:14"/>
    <d v="1899-12-30T02:47:00"/>
    <s v="Morning"/>
    <x v="1"/>
    <x v="0"/>
    <x v="0"/>
  </r>
  <r>
    <x v="1243"/>
    <s v="Mesa Airlines Inc."/>
    <s v="Mesa Airlines Inc.: YV"/>
    <s v="YV"/>
    <n v="20378"/>
    <x v="1097"/>
    <x v="5"/>
    <s v="Houston, TX"/>
    <s v="OMA"/>
    <s v="Omaha, NE"/>
    <n v="947"/>
    <n v="945"/>
    <n v="-2"/>
    <n v="20"/>
    <n v="1005"/>
    <n v="1135"/>
    <n v="4"/>
    <n v="1204"/>
    <n v="1139"/>
    <n v="-25"/>
    <n v="0"/>
    <n v="0"/>
    <n v="137"/>
    <n v="114"/>
    <n v="90"/>
    <n v="781"/>
    <m/>
    <m/>
    <m/>
    <m/>
    <m/>
    <s v="11:39"/>
    <s v="09:45"/>
    <d v="1899-12-30T01:54:00"/>
    <s v="Morning"/>
    <x v="1"/>
    <x v="2"/>
    <x v="0"/>
  </r>
  <r>
    <x v="1244"/>
    <s v="Southwest Airlines Co."/>
    <s v="Southwest Airlines Co.: WN"/>
    <s v="WN"/>
    <n v="19393"/>
    <x v="1098"/>
    <x v="75"/>
    <s v="Miami, FL"/>
    <s v="BNA"/>
    <s v="Nashville, TN"/>
    <n v="1200"/>
    <n v="1202"/>
    <n v="2"/>
    <n v="73"/>
    <n v="1315"/>
    <n v="1410"/>
    <n v="5"/>
    <n v="1325"/>
    <n v="1415"/>
    <n v="50"/>
    <n v="0"/>
    <n v="0"/>
    <n v="145"/>
    <n v="193"/>
    <n v="115"/>
    <n v="806"/>
    <n v="0"/>
    <n v="0"/>
    <n v="50"/>
    <n v="0"/>
    <n v="0"/>
    <s v="14:15"/>
    <s v="12:02"/>
    <d v="1899-12-30T02:13:00"/>
    <s v="Afternoon"/>
    <x v="0"/>
    <x v="6"/>
    <x v="1"/>
  </r>
  <r>
    <x v="1245"/>
    <s v="Southwest Airlines Co."/>
    <s v="Southwest Airlines Co.: WN"/>
    <s v="WN"/>
    <n v="19393"/>
    <x v="1099"/>
    <x v="9"/>
    <s v="Chicago, IL"/>
    <s v="MSP"/>
    <s v="Minneapolis, MN"/>
    <n v="1505"/>
    <n v="1513"/>
    <n v="8"/>
    <n v="13"/>
    <n v="1526"/>
    <n v="1624"/>
    <n v="3"/>
    <n v="1635"/>
    <n v="1627"/>
    <n v="-8"/>
    <n v="0"/>
    <n v="0"/>
    <n v="90"/>
    <n v="74"/>
    <n v="58"/>
    <n v="349"/>
    <m/>
    <m/>
    <m/>
    <m/>
    <m/>
    <s v="16:27"/>
    <s v="15:13"/>
    <d v="1899-12-30T01:14:00"/>
    <s v="Afternoon"/>
    <x v="1"/>
    <x v="6"/>
    <x v="0"/>
  </r>
  <r>
    <x v="1246"/>
    <s v="Republic Airline"/>
    <s v="Republic Airline: YX"/>
    <s v="YX"/>
    <n v="20452"/>
    <x v="1100"/>
    <x v="37"/>
    <s v="Columbus, OH"/>
    <s v="CLT"/>
    <s v="Charlotte, NC"/>
    <n v="1159"/>
    <n v="1153"/>
    <n v="-6"/>
    <n v="15"/>
    <n v="1208"/>
    <n v="1309"/>
    <n v="17"/>
    <n v="1330"/>
    <n v="1326"/>
    <n v="-4"/>
    <n v="0"/>
    <n v="0"/>
    <n v="91"/>
    <n v="93"/>
    <n v="61"/>
    <n v="347"/>
    <m/>
    <m/>
    <m/>
    <m/>
    <m/>
    <s v="13:26"/>
    <s v="11:53"/>
    <d v="1899-12-30T01:33:00"/>
    <s v="Morning"/>
    <x v="1"/>
    <x v="5"/>
    <x v="0"/>
  </r>
  <r>
    <x v="1247"/>
    <s v="Frontier Airlines Inc."/>
    <s v="Frontier Airlines Inc.: F9"/>
    <s v="F9"/>
    <n v="20436"/>
    <x v="1101"/>
    <x v="75"/>
    <s v="Miami, FL"/>
    <s v="LAS"/>
    <s v="Las Vegas, NV"/>
    <n v="2004"/>
    <n v="210"/>
    <n v="366"/>
    <n v="17"/>
    <n v="227"/>
    <n v="414"/>
    <n v="10"/>
    <n v="2250"/>
    <n v="424"/>
    <n v="334"/>
    <n v="0"/>
    <n v="0"/>
    <n v="346"/>
    <n v="314"/>
    <n v="287"/>
    <n v="2174"/>
    <n v="251"/>
    <n v="0"/>
    <n v="0"/>
    <n v="0"/>
    <n v="83"/>
    <s v="04:24"/>
    <s v="02:10"/>
    <d v="1899-12-30T02:14:00"/>
    <s v="Night"/>
    <x v="0"/>
    <x v="0"/>
    <x v="1"/>
  </r>
  <r>
    <x v="1248"/>
    <s v="Envoy Air"/>
    <s v="Envoy Air: MQ"/>
    <s v="MQ"/>
    <n v="20398"/>
    <x v="1102"/>
    <x v="181"/>
    <s v="Waterloo, IA"/>
    <s v="ORD"/>
    <s v="Chicago, IL"/>
    <n v="1617"/>
    <n v="1608"/>
    <n v="-9"/>
    <n v="8"/>
    <n v="1616"/>
    <n v="1704"/>
    <n v="18"/>
    <n v="1728"/>
    <n v="1722"/>
    <n v="-6"/>
    <n v="0"/>
    <n v="0"/>
    <n v="71"/>
    <n v="74"/>
    <n v="48"/>
    <n v="234"/>
    <m/>
    <m/>
    <m/>
    <m/>
    <m/>
    <s v="17:22"/>
    <s v="16:08"/>
    <d v="1899-12-30T01:14:00"/>
    <s v="Afternoon"/>
    <x v="1"/>
    <x v="4"/>
    <x v="0"/>
  </r>
  <r>
    <x v="1249"/>
    <s v="Alaska Airlines Inc."/>
    <s v="Alaska Airlines Inc.: AS"/>
    <s v="AS"/>
    <n v="19930"/>
    <x v="80"/>
    <x v="40"/>
    <s v="Phoenix, AZ"/>
    <s v="PDX"/>
    <s v="Portland, OR"/>
    <n v="1025"/>
    <n v="1017"/>
    <n v="-8"/>
    <n v="22"/>
    <n v="1039"/>
    <n v="1302"/>
    <n v="4"/>
    <n v="1315"/>
    <n v="1306"/>
    <n v="-9"/>
    <n v="0"/>
    <n v="0"/>
    <n v="170"/>
    <n v="169"/>
    <n v="143"/>
    <n v="1009"/>
    <m/>
    <m/>
    <m/>
    <m/>
    <m/>
    <s v="13:06"/>
    <s v="10:17"/>
    <d v="1899-12-30T02:49:00"/>
    <s v="Morning"/>
    <x v="1"/>
    <x v="2"/>
    <x v="0"/>
  </r>
  <r>
    <x v="1250"/>
    <s v="SkyWest Airlines Inc."/>
    <s v="SkyWest Airlines Inc.: OO"/>
    <s v="OO"/>
    <n v="20304"/>
    <x v="1103"/>
    <x v="94"/>
    <s v="Oklahoma City, OK"/>
    <s v="IAH"/>
    <s v="Houston, TX"/>
    <n v="1405"/>
    <n v="1356"/>
    <n v="-9"/>
    <n v="16"/>
    <n v="1412"/>
    <n v="1521"/>
    <n v="10"/>
    <n v="1540"/>
    <n v="1531"/>
    <n v="-9"/>
    <n v="0"/>
    <n v="0"/>
    <n v="95"/>
    <n v="95"/>
    <n v="69"/>
    <n v="395"/>
    <m/>
    <m/>
    <m/>
    <m/>
    <m/>
    <s v="15:31"/>
    <s v="13:56"/>
    <d v="1899-12-30T01:35:00"/>
    <s v="Afternoon"/>
    <x v="1"/>
    <x v="5"/>
    <x v="0"/>
  </r>
  <r>
    <x v="1251"/>
    <s v="Republic Airline"/>
    <s v="Republic Airline: YX"/>
    <s v="YX"/>
    <n v="20452"/>
    <x v="1104"/>
    <x v="19"/>
    <s v="Charlotte, NC"/>
    <s v="IND"/>
    <s v="Indianapolis, IN"/>
    <n v="1947"/>
    <n v="2010"/>
    <n v="23"/>
    <n v="37"/>
    <n v="2047"/>
    <n v="2157"/>
    <n v="5"/>
    <n v="2124"/>
    <n v="2202"/>
    <n v="38"/>
    <n v="0"/>
    <n v="0"/>
    <n v="97"/>
    <n v="112"/>
    <n v="70"/>
    <n v="427"/>
    <n v="0"/>
    <n v="0"/>
    <n v="15"/>
    <n v="0"/>
    <n v="23"/>
    <s v="22:02"/>
    <s v="20:10"/>
    <d v="1899-12-30T01:52:00"/>
    <s v="Evening"/>
    <x v="0"/>
    <x v="3"/>
    <x v="1"/>
  </r>
  <r>
    <x v="1252"/>
    <s v="Alaska Airlines Inc."/>
    <s v="Alaska Airlines Inc.: AS"/>
    <s v="AS"/>
    <n v="19930"/>
    <x v="1105"/>
    <x v="182"/>
    <s v="Barrow, AK"/>
    <s v="ANC"/>
    <s v="Anchorage, AK"/>
    <n v="1719"/>
    <n v="1744"/>
    <n v="25"/>
    <n v="10"/>
    <n v="1754"/>
    <n v="1930"/>
    <n v="4"/>
    <n v="1912"/>
    <n v="1934"/>
    <n v="22"/>
    <n v="0"/>
    <n v="0"/>
    <n v="113"/>
    <n v="110"/>
    <n v="96"/>
    <n v="725"/>
    <n v="0"/>
    <n v="0"/>
    <n v="0"/>
    <n v="0"/>
    <n v="22"/>
    <s v="19:34"/>
    <s v="17:44"/>
    <d v="1899-12-30T01:50:00"/>
    <s v="Afternoon"/>
    <x v="0"/>
    <x v="4"/>
    <x v="1"/>
  </r>
  <r>
    <x v="1253"/>
    <s v="Republic Airline"/>
    <s v="Republic Airline: YX"/>
    <s v="YX"/>
    <n v="20452"/>
    <x v="469"/>
    <x v="19"/>
    <s v="Charlotte, NC"/>
    <s v="HHH"/>
    <s v="Hilton Head, SC"/>
    <n v="1810"/>
    <n v="1759"/>
    <n v="-11"/>
    <n v="29"/>
    <n v="1828"/>
    <n v="1918"/>
    <n v="4"/>
    <n v="1926"/>
    <n v="1922"/>
    <n v="-4"/>
    <n v="0"/>
    <n v="0"/>
    <n v="76"/>
    <n v="83"/>
    <n v="50"/>
    <n v="207"/>
    <m/>
    <m/>
    <m/>
    <m/>
    <m/>
    <s v="19:22"/>
    <s v="17:59"/>
    <d v="1899-12-30T01:23:00"/>
    <s v="Afternoon"/>
    <x v="1"/>
    <x v="0"/>
    <x v="0"/>
  </r>
  <r>
    <x v="1254"/>
    <s v="American Airlines Inc."/>
    <s v="American Airlines Inc.: AA"/>
    <s v="AA"/>
    <n v="19805"/>
    <x v="1106"/>
    <x v="21"/>
    <s v="Las Vegas, NV"/>
    <s v="LAX"/>
    <s v="Los Angeles, CA"/>
    <n v="1840"/>
    <n v="2026"/>
    <n v="106"/>
    <n v="11"/>
    <n v="2037"/>
    <n v="2121"/>
    <n v="12"/>
    <n v="2003"/>
    <n v="2133"/>
    <n v="90"/>
    <n v="0"/>
    <n v="0"/>
    <n v="83"/>
    <n v="67"/>
    <n v="44"/>
    <n v="236"/>
    <n v="0"/>
    <n v="0"/>
    <n v="0"/>
    <n v="0"/>
    <n v="90"/>
    <s v="21:33"/>
    <s v="20:26"/>
    <d v="1899-12-30T01:07:00"/>
    <s v="Evening"/>
    <x v="0"/>
    <x v="5"/>
    <x v="1"/>
  </r>
  <r>
    <x v="1255"/>
    <s v="Republic Airline"/>
    <s v="Republic Airline: YX"/>
    <s v="YX"/>
    <n v="20452"/>
    <x v="1107"/>
    <x v="15"/>
    <s v="New York, NY"/>
    <s v="BOS"/>
    <s v="Boston, MA"/>
    <n v="1645"/>
    <n v="1638"/>
    <n v="-7"/>
    <n v="11"/>
    <n v="1649"/>
    <n v="1726"/>
    <n v="6"/>
    <n v="1803"/>
    <n v="1732"/>
    <n v="-31"/>
    <n v="0"/>
    <n v="0"/>
    <n v="78"/>
    <n v="54"/>
    <n v="37"/>
    <n v="187"/>
    <m/>
    <m/>
    <m/>
    <m/>
    <m/>
    <s v="17:32"/>
    <s v="16:38"/>
    <d v="1899-12-30T00:54:00"/>
    <s v="Afternoon"/>
    <x v="1"/>
    <x v="6"/>
    <x v="0"/>
  </r>
  <r>
    <x v="1256"/>
    <s v="Mesa Airlines Inc."/>
    <s v="Mesa Airlines Inc.: YV"/>
    <s v="YV"/>
    <n v="20378"/>
    <x v="1108"/>
    <x v="5"/>
    <s v="Houston, TX"/>
    <s v="MSP"/>
    <s v="Minneapolis, MN"/>
    <n v="1815"/>
    <n v="1807"/>
    <n v="-8"/>
    <n v="40"/>
    <n v="1847"/>
    <n v="2116"/>
    <n v="6"/>
    <n v="2111"/>
    <n v="2122"/>
    <n v="11"/>
    <n v="0"/>
    <n v="0"/>
    <n v="176"/>
    <n v="195"/>
    <n v="149"/>
    <n v="1034"/>
    <m/>
    <m/>
    <m/>
    <m/>
    <m/>
    <s v="21:22"/>
    <s v="18:07"/>
    <d v="1899-12-30T03:15:00"/>
    <s v="Evening"/>
    <x v="1"/>
    <x v="0"/>
    <x v="0"/>
  </r>
  <r>
    <x v="1257"/>
    <s v="Republic Airline"/>
    <s v="Republic Airline: YX"/>
    <s v="YX"/>
    <n v="20452"/>
    <x v="917"/>
    <x v="27"/>
    <s v="Indianapolis, IN"/>
    <s v="ORD"/>
    <s v="Chicago, IL"/>
    <n v="605"/>
    <n v="601"/>
    <n v="-4"/>
    <n v="10"/>
    <n v="611"/>
    <n v="546"/>
    <n v="9"/>
    <n v="620"/>
    <n v="555"/>
    <n v="-25"/>
    <n v="0"/>
    <n v="0"/>
    <n v="75"/>
    <n v="54"/>
    <n v="35"/>
    <n v="177"/>
    <m/>
    <m/>
    <m/>
    <m/>
    <m/>
    <s v="05:55"/>
    <s v="06:01"/>
    <n v="-4.1666666666666519E-3"/>
    <s v="Morning"/>
    <x v="1"/>
    <x v="0"/>
    <x v="0"/>
  </r>
  <r>
    <x v="1258"/>
    <s v="JetBlue Airways"/>
    <s v="JetBlue Airways: B6"/>
    <s v="B6"/>
    <n v="20409"/>
    <x v="1109"/>
    <x v="32"/>
    <s v="Los Angeles, CA"/>
    <s v="EWR"/>
    <s v="Newark, NJ"/>
    <n v="2338"/>
    <n v="2326"/>
    <n v="-12"/>
    <n v="11"/>
    <n v="2337"/>
    <n v="722"/>
    <n v="4"/>
    <n v="807"/>
    <n v="726"/>
    <n v="-41"/>
    <n v="0"/>
    <n v="0"/>
    <n v="329"/>
    <n v="300"/>
    <n v="285"/>
    <n v="2454"/>
    <m/>
    <m/>
    <m/>
    <m/>
    <m/>
    <s v="07:26"/>
    <s v="23:26"/>
    <n v="-0.66666666666666663"/>
    <s v="Evening"/>
    <x v="1"/>
    <x v="1"/>
    <x v="0"/>
  </r>
  <r>
    <x v="1259"/>
    <s v="Southwest Airlines Co."/>
    <s v="Southwest Airlines Co.: WN"/>
    <s v="WN"/>
    <n v="19393"/>
    <x v="1110"/>
    <x v="40"/>
    <s v="Phoenix, AZ"/>
    <s v="DEN"/>
    <s v="Denver, CO"/>
    <n v="1410"/>
    <n v="1522"/>
    <n v="72"/>
    <n v="16"/>
    <n v="1538"/>
    <n v="1652"/>
    <n v="5"/>
    <n v="1555"/>
    <n v="1657"/>
    <n v="62"/>
    <n v="0"/>
    <n v="0"/>
    <n v="105"/>
    <n v="95"/>
    <n v="74"/>
    <n v="602"/>
    <n v="7"/>
    <n v="0"/>
    <n v="0"/>
    <n v="0"/>
    <n v="55"/>
    <s v="16:57"/>
    <s v="15:22"/>
    <d v="1899-12-30T01:35:00"/>
    <s v="Afternoon"/>
    <x v="0"/>
    <x v="2"/>
    <x v="1"/>
  </r>
  <r>
    <x v="1260"/>
    <s v="Delta Air Lines Inc."/>
    <s v="Delta Air Lines Inc.: DL"/>
    <s v="DL"/>
    <n v="19790"/>
    <x v="1111"/>
    <x v="7"/>
    <s v="Atlanta, GA"/>
    <s v="BWI"/>
    <s v="Baltimore, MD"/>
    <n v="1638"/>
    <n v="1634"/>
    <n v="-4"/>
    <n v="14"/>
    <n v="1648"/>
    <n v="1804"/>
    <n v="6"/>
    <n v="1826"/>
    <n v="1810"/>
    <n v="-16"/>
    <n v="0"/>
    <n v="0"/>
    <n v="108"/>
    <n v="96"/>
    <n v="76"/>
    <n v="577"/>
    <m/>
    <m/>
    <m/>
    <m/>
    <m/>
    <s v="18:10"/>
    <s v="16:34"/>
    <d v="1899-12-30T01:36:00"/>
    <s v="Afternoon"/>
    <x v="1"/>
    <x v="0"/>
    <x v="0"/>
  </r>
  <r>
    <x v="1261"/>
    <s v="Envoy Air"/>
    <s v="Envoy Air: MQ"/>
    <s v="MQ"/>
    <n v="20398"/>
    <x v="1112"/>
    <x v="46"/>
    <s v="Joplin, MO"/>
    <s v="DFW"/>
    <s v="Dallas/Fort Worth, TX"/>
    <n v="604"/>
    <n v="552"/>
    <n v="-12"/>
    <n v="12"/>
    <n v="604"/>
    <n v="659"/>
    <n v="14"/>
    <n v="733"/>
    <n v="713"/>
    <n v="-20"/>
    <n v="0"/>
    <n v="0"/>
    <n v="89"/>
    <n v="81"/>
    <n v="55"/>
    <n v="327"/>
    <m/>
    <m/>
    <m/>
    <m/>
    <m/>
    <s v="07:13"/>
    <s v="05:52"/>
    <d v="1899-12-30T01:21:00"/>
    <s v="Night"/>
    <x v="1"/>
    <x v="1"/>
    <x v="0"/>
  </r>
  <r>
    <x v="1262"/>
    <s v="Alaska Airlines Inc."/>
    <s v="Alaska Airlines Inc.: AS"/>
    <s v="AS"/>
    <n v="19930"/>
    <x v="474"/>
    <x v="105"/>
    <s v="Anchorage, AK"/>
    <s v="SEA"/>
    <s v="Seattle, WA"/>
    <n v="155"/>
    <n v="141"/>
    <n v="-14"/>
    <n v="31"/>
    <n v="212"/>
    <n v="557"/>
    <n v="8"/>
    <n v="617"/>
    <n v="605"/>
    <n v="-12"/>
    <n v="0"/>
    <n v="0"/>
    <n v="202"/>
    <n v="204"/>
    <n v="165"/>
    <n v="1448"/>
    <m/>
    <m/>
    <m/>
    <m/>
    <m/>
    <s v="06:05"/>
    <s v="01:41"/>
    <d v="1899-12-30T04:24:00"/>
    <s v="Night"/>
    <x v="1"/>
    <x v="6"/>
    <x v="0"/>
  </r>
  <r>
    <x v="1263"/>
    <s v="Envoy Air"/>
    <s v="Envoy Air: MQ"/>
    <s v="MQ"/>
    <n v="20398"/>
    <x v="1113"/>
    <x v="115"/>
    <s v="Pensacola, FL"/>
    <s v="MIA"/>
    <s v="Miami, FL"/>
    <n v="600"/>
    <n v="552"/>
    <n v="-8"/>
    <n v="9"/>
    <n v="601"/>
    <n v="816"/>
    <n v="5"/>
    <n v="841"/>
    <n v="821"/>
    <n v="-20"/>
    <n v="0"/>
    <n v="0"/>
    <n v="101"/>
    <n v="89"/>
    <n v="75"/>
    <n v="530"/>
    <m/>
    <m/>
    <m/>
    <m/>
    <m/>
    <s v="08:21"/>
    <s v="05:52"/>
    <d v="1899-12-30T02:29:00"/>
    <s v="Night"/>
    <x v="1"/>
    <x v="2"/>
    <x v="0"/>
  </r>
  <r>
    <x v="1264"/>
    <s v="Delta Air Lines Inc."/>
    <s v="Delta Air Lines Inc.: DL"/>
    <s v="DL"/>
    <n v="19790"/>
    <x v="1114"/>
    <x v="77"/>
    <s v="Fort Myers, FL"/>
    <s v="ATL"/>
    <s v="Atlanta, GA"/>
    <n v="1600"/>
    <n v="1550"/>
    <n v="-10"/>
    <n v="17"/>
    <n v="1607"/>
    <n v="1724"/>
    <n v="4"/>
    <n v="1749"/>
    <n v="1728"/>
    <n v="-21"/>
    <n v="0"/>
    <n v="0"/>
    <n v="109"/>
    <n v="98"/>
    <n v="77"/>
    <n v="515"/>
    <m/>
    <m/>
    <m/>
    <m/>
    <m/>
    <s v="17:28"/>
    <s v="15:50"/>
    <d v="1899-12-30T01:38:00"/>
    <s v="Afternoon"/>
    <x v="1"/>
    <x v="4"/>
    <x v="0"/>
  </r>
  <r>
    <x v="1265"/>
    <s v="PSA Airlines Inc."/>
    <s v="PSA Airlines Inc.: OH"/>
    <s v="OH"/>
    <n v="20397"/>
    <x v="1115"/>
    <x v="154"/>
    <s v="Bangor, ME"/>
    <s v="DCA"/>
    <s v="Washington, DC"/>
    <n v="1405"/>
    <n v="1451"/>
    <n v="46"/>
    <n v="9"/>
    <n v="1500"/>
    <n v="1634"/>
    <n v="2"/>
    <n v="1619"/>
    <n v="1636"/>
    <n v="17"/>
    <n v="0"/>
    <n v="0"/>
    <n v="134"/>
    <n v="105"/>
    <n v="94"/>
    <n v="590"/>
    <n v="17"/>
    <n v="0"/>
    <n v="0"/>
    <n v="0"/>
    <n v="0"/>
    <s v="16:36"/>
    <s v="14:51"/>
    <d v="1899-12-30T01:45:00"/>
    <s v="Afternoon"/>
    <x v="0"/>
    <x v="2"/>
    <x v="1"/>
  </r>
  <r>
    <x v="1266"/>
    <s v="American Airlines Inc."/>
    <s v="American Airlines Inc.: AA"/>
    <s v="AA"/>
    <n v="19805"/>
    <x v="739"/>
    <x v="75"/>
    <s v="Miami, FL"/>
    <s v="BOS"/>
    <s v="Boston, MA"/>
    <n v="1340"/>
    <n v="1341"/>
    <n v="1"/>
    <n v="23"/>
    <n v="1404"/>
    <n v="1648"/>
    <n v="7"/>
    <n v="1701"/>
    <n v="1655"/>
    <n v="-6"/>
    <n v="0"/>
    <n v="0"/>
    <n v="201"/>
    <n v="194"/>
    <n v="164"/>
    <n v="1258"/>
    <m/>
    <m/>
    <m/>
    <m/>
    <m/>
    <s v="16:55"/>
    <s v="13:41"/>
    <d v="1899-12-30T03:14:00"/>
    <s v="Afternoon"/>
    <x v="1"/>
    <x v="2"/>
    <x v="0"/>
  </r>
  <r>
    <x v="1267"/>
    <s v="SkyWest Airlines Inc."/>
    <s v="SkyWest Airlines Inc.: OO"/>
    <s v="OO"/>
    <n v="20304"/>
    <x v="517"/>
    <x v="11"/>
    <s v="San Jose, CA"/>
    <s v="LAX"/>
    <s v="Los Angeles, CA"/>
    <n v="1000"/>
    <n v="956"/>
    <n v="-4"/>
    <n v="25"/>
    <n v="1021"/>
    <n v="1118"/>
    <n v="5"/>
    <n v="1139"/>
    <n v="1123"/>
    <n v="-16"/>
    <n v="0"/>
    <n v="0"/>
    <n v="99"/>
    <n v="87"/>
    <n v="57"/>
    <n v="308"/>
    <m/>
    <m/>
    <m/>
    <m/>
    <m/>
    <s v="11:23"/>
    <s v="09:56"/>
    <d v="1899-12-30T01:27:00"/>
    <s v="Morning"/>
    <x v="1"/>
    <x v="3"/>
    <x v="0"/>
  </r>
  <r>
    <x v="1268"/>
    <s v="SkyWest Airlines Inc."/>
    <s v="SkyWest Airlines Inc.: OO"/>
    <s v="OO"/>
    <n v="20304"/>
    <x v="661"/>
    <x v="6"/>
    <s v="Seattle, WA"/>
    <s v="EUG"/>
    <s v="Eugene, OR"/>
    <n v="1345"/>
    <n v="1339"/>
    <n v="-6"/>
    <n v="10"/>
    <n v="1349"/>
    <n v="1430"/>
    <n v="2"/>
    <n v="1505"/>
    <n v="1432"/>
    <n v="-33"/>
    <n v="0"/>
    <n v="0"/>
    <n v="80"/>
    <n v="53"/>
    <n v="41"/>
    <n v="234"/>
    <m/>
    <m/>
    <m/>
    <m/>
    <m/>
    <s v="14:32"/>
    <s v="13:39"/>
    <d v="1899-12-30T00:53:00"/>
    <s v="Afternoon"/>
    <x v="1"/>
    <x v="3"/>
    <x v="0"/>
  </r>
  <r>
    <x v="1269"/>
    <s v="Delta Air Lines Inc."/>
    <s v="Delta Air Lines Inc.: DL"/>
    <s v="DL"/>
    <n v="19790"/>
    <x v="1116"/>
    <x v="125"/>
    <s v="Panama City, FL"/>
    <s v="ATL"/>
    <s v="Atlanta, GA"/>
    <n v="700"/>
    <n v="723"/>
    <n v="23"/>
    <n v="19"/>
    <n v="742"/>
    <n v="923"/>
    <n v="9"/>
    <n v="908"/>
    <n v="932"/>
    <n v="24"/>
    <n v="0"/>
    <n v="0"/>
    <n v="68"/>
    <n v="69"/>
    <n v="41"/>
    <n v="240"/>
    <n v="23"/>
    <n v="0"/>
    <n v="1"/>
    <n v="0"/>
    <n v="0"/>
    <s v="09:32"/>
    <s v="07:23"/>
    <d v="1899-12-30T02:09:00"/>
    <s v="Morning"/>
    <x v="0"/>
    <x v="4"/>
    <x v="1"/>
  </r>
  <r>
    <x v="1270"/>
    <s v="Southwest Airlines Co."/>
    <s v="Southwest Airlines Co.: WN"/>
    <s v="WN"/>
    <n v="19393"/>
    <x v="776"/>
    <x v="7"/>
    <s v="Atlanta, GA"/>
    <s v="DAL"/>
    <s v="Dallas, TX"/>
    <n v="1630"/>
    <n v="1625"/>
    <n v="-5"/>
    <n v="8"/>
    <n v="1633"/>
    <n v="1711"/>
    <n v="4"/>
    <n v="1745"/>
    <n v="1715"/>
    <n v="-30"/>
    <n v="0"/>
    <n v="0"/>
    <n v="135"/>
    <n v="110"/>
    <n v="98"/>
    <n v="721"/>
    <m/>
    <m/>
    <m/>
    <m/>
    <m/>
    <s v="17:15"/>
    <s v="16:25"/>
    <d v="1899-12-30T00:50:00"/>
    <s v="Afternoon"/>
    <x v="1"/>
    <x v="4"/>
    <x v="0"/>
  </r>
  <r>
    <x v="1271"/>
    <s v="Delta Air Lines Inc."/>
    <s v="Delta Air Lines Inc.: DL"/>
    <s v="DL"/>
    <n v="19790"/>
    <x v="630"/>
    <x v="183"/>
    <s v="Eagle, CO"/>
    <s v="ATL"/>
    <s v="Atlanta, GA"/>
    <n v="1325"/>
    <n v="1326"/>
    <n v="1"/>
    <n v="10"/>
    <n v="1336"/>
    <n v="1815"/>
    <n v="9"/>
    <n v="1827"/>
    <n v="1824"/>
    <n v="-3"/>
    <n v="0"/>
    <n v="0"/>
    <n v="182"/>
    <n v="178"/>
    <n v="159"/>
    <n v="1312"/>
    <m/>
    <m/>
    <m/>
    <m/>
    <m/>
    <s v="18:24"/>
    <s v="13:26"/>
    <d v="1899-12-30T04:58:00"/>
    <s v="Afternoon"/>
    <x v="1"/>
    <x v="2"/>
    <x v="0"/>
  </r>
  <r>
    <x v="1272"/>
    <s v="JetBlue Airways"/>
    <s v="JetBlue Airways: B6"/>
    <s v="B6"/>
    <n v="20409"/>
    <x v="700"/>
    <x v="29"/>
    <s v="San Francisco, CA"/>
    <s v="BOS"/>
    <s v="Boston, MA"/>
    <n v="1456"/>
    <n v="1505"/>
    <n v="9"/>
    <n v="29"/>
    <n v="1534"/>
    <n v="2342"/>
    <n v="20"/>
    <n v="2344"/>
    <n v="2"/>
    <n v="18"/>
    <n v="0"/>
    <n v="0"/>
    <n v="348"/>
    <n v="357"/>
    <n v="308"/>
    <n v="2704"/>
    <n v="9"/>
    <n v="0"/>
    <n v="9"/>
    <n v="0"/>
    <n v="0"/>
    <s v="00:02"/>
    <s v="15:05"/>
    <n v="-0.62708333333333333"/>
    <s v="Afternoon"/>
    <x v="0"/>
    <x v="3"/>
    <x v="1"/>
  </r>
  <r>
    <x v="1273"/>
    <s v="Frontier Airlines Inc."/>
    <s v="Frontier Airlines Inc.: F9"/>
    <s v="F9"/>
    <n v="20436"/>
    <x v="1117"/>
    <x v="48"/>
    <s v="Orlando, FL"/>
    <s v="ISP"/>
    <s v="Islip, NY"/>
    <n v="1600"/>
    <n v="1613"/>
    <n v="13"/>
    <n v="16"/>
    <n v="1629"/>
    <n v="1832"/>
    <n v="8"/>
    <n v="1833"/>
    <n v="1840"/>
    <n v="7"/>
    <n v="0"/>
    <n v="0"/>
    <n v="153"/>
    <n v="147"/>
    <n v="123"/>
    <n v="971"/>
    <m/>
    <m/>
    <m/>
    <m/>
    <m/>
    <s v="18:40"/>
    <s v="16:13"/>
    <d v="1899-12-30T02:27:00"/>
    <s v="Afternoon"/>
    <x v="0"/>
    <x v="0"/>
    <x v="0"/>
  </r>
  <r>
    <x v="1274"/>
    <s v="SkyWest Airlines Inc."/>
    <s v="SkyWest Airlines Inc.: OO"/>
    <s v="OO"/>
    <n v="20304"/>
    <x v="1118"/>
    <x v="20"/>
    <s v="Chicago, IL"/>
    <s v="SUX"/>
    <s v="Sioux City, IA"/>
    <n v="915"/>
    <n v="1028"/>
    <n v="73"/>
    <n v="17"/>
    <n v="1045"/>
    <n v="1151"/>
    <n v="2"/>
    <n v="1109"/>
    <n v="1153"/>
    <n v="44"/>
    <n v="0"/>
    <n v="0"/>
    <n v="114"/>
    <n v="85"/>
    <n v="66"/>
    <n v="436"/>
    <n v="44"/>
    <n v="0"/>
    <n v="0"/>
    <n v="0"/>
    <n v="0"/>
    <s v="11:53"/>
    <s v="10:28"/>
    <d v="1899-12-30T01:25:00"/>
    <s v="Morning"/>
    <x v="0"/>
    <x v="2"/>
    <x v="1"/>
  </r>
  <r>
    <x v="1275"/>
    <s v="Delta Air Lines Inc."/>
    <s v="Delta Air Lines Inc.: DL"/>
    <s v="DL"/>
    <n v="19790"/>
    <x v="1119"/>
    <x v="18"/>
    <s v="Dallas/Fort Worth, TX"/>
    <s v="SLC"/>
    <s v="Salt Lake City, UT"/>
    <n v="1117"/>
    <n v="1114"/>
    <n v="-3"/>
    <n v="23"/>
    <n v="1137"/>
    <n v="1250"/>
    <n v="6"/>
    <n v="1258"/>
    <n v="1256"/>
    <n v="-2"/>
    <n v="0"/>
    <n v="0"/>
    <n v="161"/>
    <n v="162"/>
    <n v="133"/>
    <n v="989"/>
    <m/>
    <m/>
    <m/>
    <m/>
    <m/>
    <s v="12:56"/>
    <s v="11:14"/>
    <d v="1899-12-30T01:42:00"/>
    <s v="Morning"/>
    <x v="1"/>
    <x v="0"/>
    <x v="0"/>
  </r>
  <r>
    <x v="1276"/>
    <s v="Republic Airline"/>
    <s v="Republic Airline: YX"/>
    <s v="YX"/>
    <n v="20452"/>
    <x v="1120"/>
    <x v="184"/>
    <s v="Key West, FL"/>
    <s v="IAD"/>
    <s v="Washington, DC"/>
    <n v="1336"/>
    <n v="1326"/>
    <n v="-10"/>
    <n v="19"/>
    <n v="1345"/>
    <n v="1608"/>
    <n v="11"/>
    <n v="1617"/>
    <n v="1619"/>
    <n v="2"/>
    <n v="0"/>
    <n v="0"/>
    <n v="161"/>
    <n v="173"/>
    <n v="143"/>
    <n v="1023"/>
    <m/>
    <m/>
    <m/>
    <m/>
    <m/>
    <s v="16:19"/>
    <s v="13:26"/>
    <d v="1899-12-30T02:53:00"/>
    <s v="Afternoon"/>
    <x v="1"/>
    <x v="2"/>
    <x v="0"/>
  </r>
  <r>
    <x v="1277"/>
    <s v="Mesa Airlines Inc."/>
    <s v="Mesa Airlines Inc.: YV"/>
    <s v="YV"/>
    <n v="20378"/>
    <x v="1121"/>
    <x v="18"/>
    <s v="Dallas/Fort Worth, TX"/>
    <s v="HSV"/>
    <s v="Huntsville, AL"/>
    <n v="1329"/>
    <n v="0"/>
    <n v="0"/>
    <m/>
    <m/>
    <m/>
    <m/>
    <n v="1513"/>
    <n v="0"/>
    <n v="0"/>
    <n v="1"/>
    <n v="0"/>
    <n v="104"/>
    <m/>
    <m/>
    <n v="603"/>
    <m/>
    <m/>
    <m/>
    <m/>
    <m/>
    <s v="00:00"/>
    <s v="00:00"/>
    <d v="1899-12-30T00:00:00"/>
    <s v="Night"/>
    <x v="0"/>
    <x v="4"/>
    <x v="0"/>
  </r>
  <r>
    <x v="1278"/>
    <s v="Spirit Air Lines"/>
    <s v="Spirit Air Lines: NK"/>
    <s v="NK"/>
    <n v="20416"/>
    <x v="27"/>
    <x v="18"/>
    <s v="Dallas/Fort Worth, TX"/>
    <s v="MCO"/>
    <s v="Orlando, FL"/>
    <n v="1457"/>
    <n v="1454"/>
    <n v="-3"/>
    <n v="23"/>
    <n v="1517"/>
    <n v="1848"/>
    <n v="18"/>
    <n v="1847"/>
    <n v="1906"/>
    <n v="19"/>
    <n v="0"/>
    <n v="0"/>
    <n v="170"/>
    <n v="192"/>
    <n v="151"/>
    <n v="985"/>
    <n v="0"/>
    <n v="0"/>
    <n v="19"/>
    <n v="0"/>
    <n v="0"/>
    <s v="19:06"/>
    <s v="14:54"/>
    <d v="1899-12-30T04:12:00"/>
    <s v="Afternoon"/>
    <x v="1"/>
    <x v="4"/>
    <x v="1"/>
  </r>
  <r>
    <x v="1279"/>
    <s v="Southwest Airlines Co."/>
    <s v="Southwest Airlines Co.: WN"/>
    <s v="WN"/>
    <n v="19393"/>
    <x v="641"/>
    <x v="38"/>
    <s v="St. Louis, MO"/>
    <s v="HOU"/>
    <s v="Houston, TX"/>
    <n v="1340"/>
    <n v="1335"/>
    <n v="-5"/>
    <n v="8"/>
    <n v="1343"/>
    <n v="1520"/>
    <n v="33"/>
    <n v="1555"/>
    <n v="1553"/>
    <n v="-2"/>
    <n v="0"/>
    <n v="0"/>
    <n v="135"/>
    <n v="138"/>
    <n v="97"/>
    <n v="687"/>
    <m/>
    <m/>
    <m/>
    <m/>
    <m/>
    <s v="15:53"/>
    <s v="13:35"/>
    <d v="1899-12-30T02:18:00"/>
    <s v="Afternoon"/>
    <x v="1"/>
    <x v="0"/>
    <x v="0"/>
  </r>
  <r>
    <x v="1280"/>
    <s v="SkyWest Airlines Inc."/>
    <s v="SkyWest Airlines Inc.: OO"/>
    <s v="OO"/>
    <n v="20304"/>
    <x v="1122"/>
    <x v="185"/>
    <s v="Flint, MI"/>
    <s v="ORD"/>
    <s v="Chicago, IL"/>
    <n v="544"/>
    <n v="542"/>
    <n v="-2"/>
    <n v="21"/>
    <n v="603"/>
    <n v="548"/>
    <n v="6"/>
    <n v="615"/>
    <n v="554"/>
    <n v="-21"/>
    <n v="0"/>
    <n v="0"/>
    <n v="91"/>
    <n v="72"/>
    <n v="45"/>
    <n v="223"/>
    <m/>
    <m/>
    <m/>
    <m/>
    <m/>
    <s v="05:54"/>
    <s v="05:42"/>
    <d v="1899-12-30T00:12:00"/>
    <s v="Night"/>
    <x v="1"/>
    <x v="6"/>
    <x v="0"/>
  </r>
  <r>
    <x v="1281"/>
    <s v="United Air Lines Inc."/>
    <s v="United Air Lines Inc.: UA"/>
    <s v="UA"/>
    <n v="19977"/>
    <x v="1123"/>
    <x v="20"/>
    <s v="Chicago, IL"/>
    <s v="EWR"/>
    <s v="Newark, NJ"/>
    <n v="1541"/>
    <n v="1701"/>
    <n v="80"/>
    <n v="26"/>
    <n v="1727"/>
    <n v="2005"/>
    <n v="27"/>
    <n v="1859"/>
    <n v="2032"/>
    <n v="93"/>
    <n v="0"/>
    <n v="0"/>
    <n v="138"/>
    <n v="151"/>
    <n v="98"/>
    <n v="719"/>
    <n v="80"/>
    <n v="0"/>
    <n v="13"/>
    <n v="0"/>
    <n v="0"/>
    <s v="20:32"/>
    <s v="17:01"/>
    <d v="1899-12-30T03:31:00"/>
    <s v="Afternoon"/>
    <x v="0"/>
    <x v="6"/>
    <x v="1"/>
  </r>
  <r>
    <x v="1282"/>
    <s v="American Airlines Inc."/>
    <s v="American Airlines Inc.: AA"/>
    <s v="AA"/>
    <n v="19805"/>
    <x v="1124"/>
    <x v="40"/>
    <s v="Phoenix, AZ"/>
    <s v="RNO"/>
    <s v="Reno, NV"/>
    <n v="1323"/>
    <n v="1321"/>
    <n v="-2"/>
    <n v="10"/>
    <n v="1331"/>
    <n v="1502"/>
    <n v="4"/>
    <n v="1534"/>
    <n v="1506"/>
    <n v="-28"/>
    <n v="0"/>
    <n v="0"/>
    <n v="131"/>
    <n v="105"/>
    <n v="91"/>
    <n v="601"/>
    <m/>
    <m/>
    <m/>
    <m/>
    <m/>
    <s v="15:06"/>
    <s v="13:21"/>
    <d v="1899-12-30T01:45:00"/>
    <s v="Afternoon"/>
    <x v="1"/>
    <x v="6"/>
    <x v="0"/>
  </r>
  <r>
    <x v="1283"/>
    <s v="Republic Airline"/>
    <s v="Republic Airline: YX"/>
    <s v="YX"/>
    <n v="20452"/>
    <x v="1125"/>
    <x v="34"/>
    <s v="Detroit, MI"/>
    <s v="SDF"/>
    <s v="Louisville, KY"/>
    <n v="2011"/>
    <n v="2001"/>
    <n v="-10"/>
    <n v="8"/>
    <n v="2009"/>
    <n v="2058"/>
    <n v="7"/>
    <n v="2127"/>
    <n v="2105"/>
    <n v="-22"/>
    <n v="0"/>
    <n v="0"/>
    <n v="76"/>
    <n v="64"/>
    <n v="49"/>
    <n v="306"/>
    <m/>
    <m/>
    <m/>
    <m/>
    <m/>
    <s v="21:05"/>
    <s v="20:01"/>
    <d v="1899-12-30T01:04:00"/>
    <s v="Evening"/>
    <x v="1"/>
    <x v="6"/>
    <x v="0"/>
  </r>
  <r>
    <x v="1284"/>
    <s v="Southwest Airlines Co."/>
    <s v="Southwest Airlines Co.: WN"/>
    <s v="WN"/>
    <n v="19393"/>
    <x v="1126"/>
    <x v="32"/>
    <s v="Los Angeles, CA"/>
    <s v="STL"/>
    <s v="St. Louis, MO"/>
    <n v="605"/>
    <n v="612"/>
    <n v="7"/>
    <n v="16"/>
    <n v="628"/>
    <n v="1125"/>
    <n v="3"/>
    <n v="1145"/>
    <n v="1128"/>
    <n v="-17"/>
    <n v="0"/>
    <n v="0"/>
    <n v="220"/>
    <n v="196"/>
    <n v="177"/>
    <n v="1592"/>
    <m/>
    <m/>
    <m/>
    <m/>
    <m/>
    <s v="11:28"/>
    <s v="06:12"/>
    <d v="1899-12-30T05:16:00"/>
    <s v="Morning"/>
    <x v="1"/>
    <x v="3"/>
    <x v="0"/>
  </r>
  <r>
    <x v="1285"/>
    <s v="SkyWest Airlines Inc."/>
    <s v="SkyWest Airlines Inc.: OO"/>
    <s v="OO"/>
    <n v="20304"/>
    <x v="1127"/>
    <x v="24"/>
    <s v="Salt Lake City, UT"/>
    <s v="TUS"/>
    <s v="Tucson, AZ"/>
    <n v="2049"/>
    <n v="2044"/>
    <n v="-5"/>
    <n v="13"/>
    <n v="2057"/>
    <n v="2124"/>
    <n v="3"/>
    <n v="2141"/>
    <n v="2127"/>
    <n v="-14"/>
    <n v="0"/>
    <n v="0"/>
    <n v="112"/>
    <n v="103"/>
    <n v="87"/>
    <n v="601"/>
    <m/>
    <m/>
    <m/>
    <m/>
    <m/>
    <s v="21:27"/>
    <s v="20:44"/>
    <d v="1899-12-30T00:43:00"/>
    <s v="Evening"/>
    <x v="1"/>
    <x v="2"/>
    <x v="0"/>
  </r>
  <r>
    <x v="1286"/>
    <s v="SkyWest Airlines Inc."/>
    <s v="SkyWest Airlines Inc.: OO"/>
    <s v="OO"/>
    <n v="20304"/>
    <x v="1128"/>
    <x v="20"/>
    <s v="Chicago, IL"/>
    <s v="OMA"/>
    <s v="Omaha, NE"/>
    <n v="1305"/>
    <n v="1259"/>
    <n v="-6"/>
    <n v="23"/>
    <n v="1322"/>
    <n v="1429"/>
    <n v="4"/>
    <n v="1443"/>
    <n v="1433"/>
    <n v="-10"/>
    <n v="0"/>
    <n v="0"/>
    <n v="98"/>
    <n v="94"/>
    <n v="67"/>
    <n v="416"/>
    <m/>
    <m/>
    <m/>
    <m/>
    <m/>
    <s v="14:33"/>
    <s v="12:59"/>
    <d v="1899-12-30T01:34:00"/>
    <s v="Afternoon"/>
    <x v="1"/>
    <x v="3"/>
    <x v="0"/>
  </r>
  <r>
    <x v="1287"/>
    <s v="Delta Air Lines Inc."/>
    <s v="Delta Air Lines Inc.: DL"/>
    <s v="DL"/>
    <n v="19790"/>
    <x v="1129"/>
    <x v="1"/>
    <s v="Minneapolis, MN"/>
    <s v="CMH"/>
    <s v="Columbus, OH"/>
    <n v="2055"/>
    <n v="2038"/>
    <n v="-17"/>
    <n v="17"/>
    <n v="2055"/>
    <n v="2311"/>
    <n v="6"/>
    <n v="2344"/>
    <n v="2317"/>
    <n v="-27"/>
    <n v="0"/>
    <n v="0"/>
    <n v="109"/>
    <n v="99"/>
    <n v="76"/>
    <n v="626"/>
    <m/>
    <m/>
    <m/>
    <m/>
    <m/>
    <s v="23:17"/>
    <s v="20:38"/>
    <d v="1899-12-30T02:39:00"/>
    <s v="Evening"/>
    <x v="1"/>
    <x v="4"/>
    <x v="0"/>
  </r>
  <r>
    <x v="1288"/>
    <s v="JetBlue Airways"/>
    <s v="JetBlue Airways: B6"/>
    <s v="B6"/>
    <n v="20409"/>
    <x v="1124"/>
    <x v="25"/>
    <s v="Nashville, TN"/>
    <s v="BOS"/>
    <s v="Boston, MA"/>
    <n v="1320"/>
    <n v="1453"/>
    <n v="93"/>
    <n v="23"/>
    <n v="1516"/>
    <n v="1831"/>
    <n v="4"/>
    <n v="1654"/>
    <n v="1835"/>
    <n v="101"/>
    <n v="0"/>
    <n v="0"/>
    <n v="154"/>
    <n v="162"/>
    <n v="135"/>
    <n v="942"/>
    <n v="0"/>
    <n v="0"/>
    <n v="16"/>
    <n v="0"/>
    <n v="85"/>
    <s v="18:35"/>
    <s v="14:53"/>
    <d v="1899-12-30T03:42:00"/>
    <s v="Afternoon"/>
    <x v="0"/>
    <x v="3"/>
    <x v="1"/>
  </r>
  <r>
    <x v="1289"/>
    <s v="Delta Air Lines Inc."/>
    <s v="Delta Air Lines Inc.: DL"/>
    <s v="DL"/>
    <n v="19790"/>
    <x v="1130"/>
    <x v="42"/>
    <s v="New York, NY"/>
    <s v="BOS"/>
    <s v="Boston, MA"/>
    <n v="1900"/>
    <n v="1955"/>
    <n v="55"/>
    <n v="17"/>
    <n v="2012"/>
    <n v="2052"/>
    <n v="8"/>
    <n v="2025"/>
    <n v="2100"/>
    <n v="35"/>
    <n v="0"/>
    <n v="0"/>
    <n v="85"/>
    <n v="65"/>
    <n v="40"/>
    <n v="184"/>
    <n v="17"/>
    <n v="0"/>
    <n v="0"/>
    <n v="0"/>
    <n v="18"/>
    <s v="21:00"/>
    <s v="19:55"/>
    <d v="1899-12-30T01:05:00"/>
    <s v="Evening"/>
    <x v="0"/>
    <x v="0"/>
    <x v="1"/>
  </r>
  <r>
    <x v="1290"/>
    <s v="Southwest Airlines Co."/>
    <s v="Southwest Airlines Co.: WN"/>
    <s v="WN"/>
    <n v="19393"/>
    <x v="1131"/>
    <x v="58"/>
    <s v="San Diego, CA"/>
    <s v="OAK"/>
    <s v="Oakland, CA"/>
    <n v="1320"/>
    <n v="1335"/>
    <n v="15"/>
    <n v="10"/>
    <n v="1345"/>
    <n v="1453"/>
    <n v="4"/>
    <n v="1450"/>
    <n v="1457"/>
    <n v="7"/>
    <n v="0"/>
    <n v="0"/>
    <n v="90"/>
    <n v="82"/>
    <n v="68"/>
    <n v="446"/>
    <m/>
    <m/>
    <m/>
    <m/>
    <m/>
    <s v="14:57"/>
    <s v="13:35"/>
    <d v="1899-12-30T01:22:00"/>
    <s v="Afternoon"/>
    <x v="0"/>
    <x v="0"/>
    <x v="0"/>
  </r>
  <r>
    <x v="1291"/>
    <s v="American Airlines Inc."/>
    <s v="American Airlines Inc.: AA"/>
    <s v="AA"/>
    <n v="19805"/>
    <x v="358"/>
    <x v="3"/>
    <s v="Washington, DC"/>
    <s v="PBI"/>
    <s v="West Palm Beach/Palm Beach, FL"/>
    <n v="1344"/>
    <n v="1341"/>
    <n v="-3"/>
    <n v="11"/>
    <n v="1352"/>
    <n v="1556"/>
    <n v="4"/>
    <n v="1620"/>
    <n v="1600"/>
    <n v="-20"/>
    <n v="0"/>
    <n v="0"/>
    <n v="156"/>
    <n v="139"/>
    <n v="124"/>
    <n v="857"/>
    <m/>
    <m/>
    <m/>
    <m/>
    <m/>
    <s v="16:00"/>
    <s v="13:41"/>
    <d v="1899-12-30T02:19:00"/>
    <s v="Afternoon"/>
    <x v="1"/>
    <x v="0"/>
    <x v="0"/>
  </r>
  <r>
    <x v="1292"/>
    <s v="Southwest Airlines Co."/>
    <s v="Southwest Airlines Co.: WN"/>
    <s v="WN"/>
    <n v="19393"/>
    <x v="663"/>
    <x v="40"/>
    <s v="Phoenix, AZ"/>
    <s v="SFO"/>
    <s v="San Francisco, CA"/>
    <n v="1200"/>
    <n v="0"/>
    <n v="0"/>
    <m/>
    <m/>
    <m/>
    <m/>
    <n v="1400"/>
    <n v="0"/>
    <n v="0"/>
    <n v="1"/>
    <n v="0"/>
    <n v="120"/>
    <m/>
    <m/>
    <n v="651"/>
    <m/>
    <m/>
    <m/>
    <m/>
    <m/>
    <s v="00:00"/>
    <s v="00:00"/>
    <d v="1899-12-30T00:00:00"/>
    <s v="Night"/>
    <x v="0"/>
    <x v="6"/>
    <x v="0"/>
  </r>
  <r>
    <x v="1293"/>
    <s v="Republic Airline"/>
    <s v="Republic Airline: YX"/>
    <s v="YX"/>
    <n v="20452"/>
    <x v="1132"/>
    <x v="42"/>
    <s v="New York, NY"/>
    <s v="BNA"/>
    <s v="Nashville, TN"/>
    <n v="1200"/>
    <n v="1155"/>
    <n v="-5"/>
    <n v="23"/>
    <n v="1218"/>
    <n v="1314"/>
    <n v="9"/>
    <n v="1333"/>
    <n v="1323"/>
    <n v="-10"/>
    <n v="0"/>
    <n v="0"/>
    <n v="153"/>
    <n v="148"/>
    <n v="116"/>
    <n v="764"/>
    <m/>
    <m/>
    <m/>
    <m/>
    <m/>
    <s v="13:23"/>
    <s v="11:55"/>
    <d v="1899-12-30T01:28:00"/>
    <s v="Morning"/>
    <x v="1"/>
    <x v="6"/>
    <x v="0"/>
  </r>
  <r>
    <x v="1294"/>
    <s v="Republic Airline"/>
    <s v="Republic Airline: YX"/>
    <s v="YX"/>
    <n v="20452"/>
    <x v="1133"/>
    <x v="54"/>
    <s v="Newark, NJ"/>
    <s v="CVG"/>
    <s v="Cincinnati, OH"/>
    <n v="948"/>
    <n v="948"/>
    <n v="0"/>
    <n v="91"/>
    <n v="1119"/>
    <n v="1253"/>
    <n v="5"/>
    <n v="1156"/>
    <n v="1258"/>
    <n v="62"/>
    <n v="0"/>
    <n v="0"/>
    <n v="128"/>
    <n v="190"/>
    <n v="94"/>
    <n v="569"/>
    <n v="0"/>
    <n v="0"/>
    <n v="62"/>
    <n v="0"/>
    <n v="0"/>
    <s v="12:58"/>
    <s v="09:48"/>
    <d v="1899-12-30T03:10:00"/>
    <s v="Morning"/>
    <x v="0"/>
    <x v="5"/>
    <x v="1"/>
  </r>
  <r>
    <x v="1295"/>
    <s v="PSA Airlines Inc."/>
    <s v="PSA Airlines Inc.: OH"/>
    <s v="OH"/>
    <n v="20397"/>
    <x v="1134"/>
    <x v="19"/>
    <s v="Charlotte, NC"/>
    <s v="CLE"/>
    <s v="Cleveland, OH"/>
    <n v="840"/>
    <n v="845"/>
    <n v="5"/>
    <n v="50"/>
    <n v="935"/>
    <n v="1039"/>
    <n v="3"/>
    <n v="1017"/>
    <n v="1042"/>
    <n v="25"/>
    <n v="0"/>
    <n v="0"/>
    <n v="97"/>
    <n v="117"/>
    <n v="64"/>
    <n v="430"/>
    <n v="5"/>
    <n v="0"/>
    <n v="20"/>
    <n v="0"/>
    <n v="0"/>
    <s v="10:42"/>
    <s v="08:45"/>
    <d v="1899-12-30T01:57:00"/>
    <s v="Morning"/>
    <x v="0"/>
    <x v="0"/>
    <x v="1"/>
  </r>
  <r>
    <x v="1296"/>
    <s v="Southwest Airlines Co."/>
    <s v="Southwest Airlines Co.: WN"/>
    <s v="WN"/>
    <n v="19393"/>
    <x v="1135"/>
    <x v="0"/>
    <s v="Denver, CO"/>
    <s v="TPA"/>
    <s v="Tampa, FL"/>
    <n v="1015"/>
    <n v="1012"/>
    <n v="-3"/>
    <n v="10"/>
    <n v="1022"/>
    <n v="1531"/>
    <n v="6"/>
    <n v="1550"/>
    <n v="1537"/>
    <n v="-13"/>
    <n v="0"/>
    <n v="0"/>
    <n v="215"/>
    <n v="205"/>
    <n v="189"/>
    <n v="1506"/>
    <m/>
    <m/>
    <m/>
    <m/>
    <m/>
    <s v="15:37"/>
    <s v="10:12"/>
    <d v="1899-12-30T05:25:00"/>
    <s v="Morning"/>
    <x v="1"/>
    <x v="2"/>
    <x v="0"/>
  </r>
  <r>
    <x v="1297"/>
    <s v="Republic Airline"/>
    <s v="Republic Airline: YX"/>
    <s v="YX"/>
    <n v="20452"/>
    <x v="1136"/>
    <x v="51"/>
    <s v="Charleston, SC"/>
    <s v="CLT"/>
    <s v="Charlotte, NC"/>
    <n v="1618"/>
    <n v="1610"/>
    <n v="-8"/>
    <n v="19"/>
    <n v="1629"/>
    <n v="1712"/>
    <n v="7"/>
    <n v="1731"/>
    <n v="1719"/>
    <n v="-12"/>
    <n v="0"/>
    <n v="0"/>
    <n v="73"/>
    <n v="69"/>
    <n v="43"/>
    <n v="168"/>
    <m/>
    <m/>
    <m/>
    <m/>
    <m/>
    <s v="17:19"/>
    <s v="16:10"/>
    <d v="1899-12-30T01:09:00"/>
    <s v="Afternoon"/>
    <x v="1"/>
    <x v="2"/>
    <x v="0"/>
  </r>
  <r>
    <x v="1298"/>
    <s v="Southwest Airlines Co."/>
    <s v="Southwest Airlines Co.: WN"/>
    <s v="WN"/>
    <n v="19393"/>
    <x v="508"/>
    <x v="48"/>
    <s v="Orlando, FL"/>
    <s v="FLL"/>
    <s v="Fort Lauderdale, FL"/>
    <n v="1100"/>
    <n v="1057"/>
    <n v="-3"/>
    <n v="13"/>
    <n v="1110"/>
    <n v="1150"/>
    <n v="5"/>
    <n v="1215"/>
    <n v="1155"/>
    <n v="-20"/>
    <n v="0"/>
    <n v="0"/>
    <n v="75"/>
    <n v="58"/>
    <n v="40"/>
    <n v="177"/>
    <m/>
    <m/>
    <m/>
    <m/>
    <m/>
    <s v="11:55"/>
    <s v="10:57"/>
    <d v="1899-12-30T00:58:00"/>
    <s v="Morning"/>
    <x v="1"/>
    <x v="1"/>
    <x v="0"/>
  </r>
  <r>
    <x v="1299"/>
    <s v="American Airlines Inc."/>
    <s v="American Airlines Inc.: AA"/>
    <s v="AA"/>
    <n v="19805"/>
    <x v="1137"/>
    <x v="75"/>
    <s v="Miami, FL"/>
    <s v="SFO"/>
    <s v="San Francisco, CA"/>
    <n v="829"/>
    <n v="828"/>
    <n v="-1"/>
    <n v="17"/>
    <n v="845"/>
    <n v="1116"/>
    <n v="11"/>
    <n v="1132"/>
    <n v="1127"/>
    <n v="-5"/>
    <n v="0"/>
    <n v="0"/>
    <n v="363"/>
    <n v="359"/>
    <n v="331"/>
    <n v="2585"/>
    <m/>
    <m/>
    <m/>
    <m/>
    <m/>
    <s v="11:27"/>
    <s v="08:28"/>
    <d v="1899-12-30T02:59:00"/>
    <s v="Morning"/>
    <x v="1"/>
    <x v="1"/>
    <x v="0"/>
  </r>
  <r>
    <x v="1300"/>
    <s v="Republic Airline"/>
    <s v="Republic Airline: YX"/>
    <s v="YX"/>
    <n v="20452"/>
    <x v="1138"/>
    <x v="20"/>
    <s v="Chicago, IL"/>
    <s v="RDU"/>
    <s v="Raleigh/Durham, NC"/>
    <n v="800"/>
    <n v="758"/>
    <n v="-2"/>
    <n v="13"/>
    <n v="811"/>
    <n v="1043"/>
    <n v="7"/>
    <n v="1106"/>
    <n v="1050"/>
    <n v="-16"/>
    <n v="0"/>
    <n v="0"/>
    <n v="126"/>
    <n v="112"/>
    <n v="92"/>
    <n v="646"/>
    <m/>
    <m/>
    <m/>
    <m/>
    <m/>
    <s v="10:50"/>
    <s v="07:58"/>
    <d v="1899-12-30T02:52:00"/>
    <s v="Morning"/>
    <x v="1"/>
    <x v="3"/>
    <x v="0"/>
  </r>
  <r>
    <x v="1301"/>
    <s v="SkyWest Airlines Inc."/>
    <s v="SkyWest Airlines Inc.: OO"/>
    <s v="OO"/>
    <n v="20304"/>
    <x v="1139"/>
    <x v="24"/>
    <s v="Salt Lake City, UT"/>
    <s v="LAX"/>
    <s v="Los Angeles, CA"/>
    <n v="645"/>
    <n v="638"/>
    <n v="-7"/>
    <n v="13"/>
    <n v="651"/>
    <n v="715"/>
    <n v="5"/>
    <n v="745"/>
    <n v="720"/>
    <n v="-25"/>
    <n v="0"/>
    <n v="0"/>
    <n v="120"/>
    <n v="102"/>
    <n v="84"/>
    <n v="590"/>
    <m/>
    <m/>
    <m/>
    <m/>
    <m/>
    <s v="07:20"/>
    <s v="06:38"/>
    <d v="1899-12-30T00:42:00"/>
    <s v="Morning"/>
    <x v="1"/>
    <x v="2"/>
    <x v="0"/>
  </r>
  <r>
    <x v="1302"/>
    <s v="Alaska Airlines Inc."/>
    <s v="Alaska Airlines Inc.: AS"/>
    <s v="AS"/>
    <n v="19930"/>
    <x v="1140"/>
    <x v="96"/>
    <s v="Yakutat, AK"/>
    <s v="JNU"/>
    <s v="Juneau, AK"/>
    <n v="1705"/>
    <n v="1657"/>
    <n v="-8"/>
    <n v="4"/>
    <n v="1701"/>
    <n v="1735"/>
    <n v="4"/>
    <n v="1755"/>
    <n v="1739"/>
    <n v="-16"/>
    <n v="0"/>
    <n v="0"/>
    <n v="50"/>
    <n v="42"/>
    <n v="34"/>
    <n v="198"/>
    <m/>
    <m/>
    <m/>
    <m/>
    <m/>
    <s v="17:39"/>
    <s v="16:57"/>
    <d v="1899-12-30T00:42:00"/>
    <s v="Afternoon"/>
    <x v="1"/>
    <x v="4"/>
    <x v="0"/>
  </r>
  <r>
    <x v="1303"/>
    <s v="Envoy Air"/>
    <s v="Envoy Air: MQ"/>
    <s v="MQ"/>
    <n v="20398"/>
    <x v="1141"/>
    <x v="20"/>
    <s v="Chicago, IL"/>
    <s v="PIT"/>
    <s v="Pittsburgh, PA"/>
    <n v="1515"/>
    <n v="1509"/>
    <n v="-6"/>
    <n v="22"/>
    <n v="1531"/>
    <n v="1729"/>
    <n v="4"/>
    <n v="1748"/>
    <n v="1733"/>
    <n v="-15"/>
    <n v="0"/>
    <n v="0"/>
    <n v="93"/>
    <n v="84"/>
    <n v="58"/>
    <n v="413"/>
    <m/>
    <m/>
    <m/>
    <m/>
    <m/>
    <s v="17:33"/>
    <s v="15:09"/>
    <d v="1899-12-30T02:24:00"/>
    <s v="Afternoon"/>
    <x v="1"/>
    <x v="5"/>
    <x v="0"/>
  </r>
  <r>
    <x v="1304"/>
    <s v="SkyWest Airlines Inc."/>
    <s v="SkyWest Airlines Inc.: OO"/>
    <s v="OO"/>
    <n v="20304"/>
    <x v="1142"/>
    <x v="6"/>
    <s v="Seattle, WA"/>
    <s v="FAT"/>
    <s v="Fresno, CA"/>
    <n v="1725"/>
    <n v="1728"/>
    <n v="3"/>
    <n v="12"/>
    <n v="1740"/>
    <n v="1909"/>
    <n v="5"/>
    <n v="1930"/>
    <n v="1914"/>
    <n v="-16"/>
    <n v="0"/>
    <n v="0"/>
    <n v="125"/>
    <n v="106"/>
    <n v="89"/>
    <n v="748"/>
    <m/>
    <m/>
    <m/>
    <m/>
    <m/>
    <s v="19:14"/>
    <s v="17:28"/>
    <d v="1899-12-30T01:46:00"/>
    <s v="Afternoon"/>
    <x v="1"/>
    <x v="3"/>
    <x v="0"/>
  </r>
  <r>
    <x v="1305"/>
    <s v="Spirit Air Lines"/>
    <s v="Spirit Air Lines: NK"/>
    <s v="NK"/>
    <n v="20416"/>
    <x v="1143"/>
    <x v="16"/>
    <s v="Fort Lauderdale, FL"/>
    <s v="DEN"/>
    <s v="Denver, CO"/>
    <n v="705"/>
    <n v="705"/>
    <n v="0"/>
    <n v="12"/>
    <n v="717"/>
    <n v="921"/>
    <n v="11"/>
    <n v="934"/>
    <n v="932"/>
    <n v="-2"/>
    <n v="0"/>
    <n v="0"/>
    <n v="269"/>
    <n v="267"/>
    <n v="244"/>
    <n v="1703"/>
    <m/>
    <m/>
    <m/>
    <m/>
    <m/>
    <s v="09:32"/>
    <s v="07:05"/>
    <d v="1899-12-30T02:27:00"/>
    <s v="Morning"/>
    <x v="1"/>
    <x v="1"/>
    <x v="0"/>
  </r>
  <r>
    <x v="1306"/>
    <s v="Mesa Airlines Inc."/>
    <s v="Mesa Airlines Inc.: YV"/>
    <s v="YV"/>
    <n v="20378"/>
    <x v="1144"/>
    <x v="18"/>
    <s v="Dallas/Fort Worth, TX"/>
    <s v="RAP"/>
    <s v="Rapid City, SD"/>
    <n v="1040"/>
    <n v="1110"/>
    <n v="30"/>
    <n v="36"/>
    <n v="1146"/>
    <n v="1238"/>
    <n v="4"/>
    <n v="1154"/>
    <n v="1242"/>
    <n v="48"/>
    <n v="0"/>
    <n v="0"/>
    <n v="134"/>
    <n v="152"/>
    <n v="112"/>
    <n v="835"/>
    <n v="22"/>
    <n v="0"/>
    <n v="18"/>
    <n v="0"/>
    <n v="8"/>
    <s v="12:42"/>
    <s v="11:10"/>
    <d v="1899-12-30T01:32:00"/>
    <s v="Morning"/>
    <x v="0"/>
    <x v="3"/>
    <x v="1"/>
  </r>
  <r>
    <x v="1307"/>
    <s v="United Air Lines Inc."/>
    <s v="United Air Lines Inc.: UA"/>
    <s v="UA"/>
    <n v="19977"/>
    <x v="1145"/>
    <x v="0"/>
    <s v="Denver, CO"/>
    <s v="IAH"/>
    <s v="Houston, TX"/>
    <n v="1936"/>
    <n v="1933"/>
    <n v="-3"/>
    <n v="14"/>
    <n v="1947"/>
    <n v="2235"/>
    <n v="4"/>
    <n v="2259"/>
    <n v="2239"/>
    <n v="-20"/>
    <n v="0"/>
    <n v="0"/>
    <n v="143"/>
    <n v="126"/>
    <n v="108"/>
    <n v="862"/>
    <m/>
    <m/>
    <m/>
    <m/>
    <m/>
    <s v="22:39"/>
    <s v="19:33"/>
    <d v="1899-12-30T03:06:00"/>
    <s v="Evening"/>
    <x v="1"/>
    <x v="6"/>
    <x v="0"/>
  </r>
  <r>
    <x v="1308"/>
    <s v="SkyWest Airlines Inc."/>
    <s v="SkyWest Airlines Inc.: OO"/>
    <s v="OO"/>
    <n v="20304"/>
    <x v="1146"/>
    <x v="71"/>
    <s v="Wichita, KS"/>
    <s v="DEN"/>
    <s v="Denver, CO"/>
    <n v="1355"/>
    <n v="1348"/>
    <n v="-7"/>
    <n v="14"/>
    <n v="1402"/>
    <n v="1413"/>
    <n v="8"/>
    <n v="1431"/>
    <n v="1421"/>
    <n v="-10"/>
    <n v="0"/>
    <n v="0"/>
    <n v="96"/>
    <n v="93"/>
    <n v="71"/>
    <n v="420"/>
    <m/>
    <m/>
    <m/>
    <m/>
    <m/>
    <s v="14:21"/>
    <s v="13:48"/>
    <d v="1899-12-30T00:33:00"/>
    <s v="Afternoon"/>
    <x v="1"/>
    <x v="6"/>
    <x v="0"/>
  </r>
  <r>
    <x v="1309"/>
    <s v="JetBlue Airways"/>
    <s v="JetBlue Airways: B6"/>
    <s v="B6"/>
    <n v="20409"/>
    <x v="94"/>
    <x v="57"/>
    <s v="White Plains, NY"/>
    <s v="MCO"/>
    <s v="Orlando, FL"/>
    <n v="1830"/>
    <n v="1932"/>
    <n v="62"/>
    <n v="10"/>
    <n v="1942"/>
    <n v="2148"/>
    <n v="3"/>
    <n v="2126"/>
    <n v="2151"/>
    <n v="25"/>
    <n v="0"/>
    <n v="0"/>
    <n v="176"/>
    <n v="139"/>
    <n v="126"/>
    <n v="972"/>
    <n v="0"/>
    <n v="0"/>
    <n v="25"/>
    <n v="0"/>
    <n v="0"/>
    <s v="21:51"/>
    <s v="19:32"/>
    <d v="1899-12-30T02:19:00"/>
    <s v="Evening"/>
    <x v="0"/>
    <x v="5"/>
    <x v="1"/>
  </r>
  <r>
    <x v="1310"/>
    <s v="Endeavor Air Inc."/>
    <s v="Endeavor Air Inc.: 9E"/>
    <s v="9E"/>
    <n v="20363"/>
    <x v="1147"/>
    <x v="15"/>
    <s v="New York, NY"/>
    <s v="ROC"/>
    <s v="Rochester, NY"/>
    <n v="1739"/>
    <n v="1737"/>
    <n v="-2"/>
    <n v="18"/>
    <n v="1755"/>
    <n v="1846"/>
    <n v="5"/>
    <n v="1914"/>
    <n v="1851"/>
    <n v="-23"/>
    <n v="0"/>
    <n v="0"/>
    <n v="95"/>
    <n v="74"/>
    <n v="51"/>
    <n v="264"/>
    <m/>
    <m/>
    <m/>
    <m/>
    <m/>
    <s v="18:51"/>
    <s v="17:37"/>
    <d v="1899-12-30T01:14:00"/>
    <s v="Afternoon"/>
    <x v="1"/>
    <x v="1"/>
    <x v="0"/>
  </r>
  <r>
    <x v="1311"/>
    <s v="Southwest Airlines Co."/>
    <s v="Southwest Airlines Co.: WN"/>
    <s v="WN"/>
    <n v="19393"/>
    <x v="1148"/>
    <x v="2"/>
    <s v="Dallas, TX"/>
    <s v="LAS"/>
    <s v="Las Vegas, NV"/>
    <n v="920"/>
    <n v="918"/>
    <n v="-2"/>
    <n v="9"/>
    <n v="927"/>
    <n v="1000"/>
    <n v="3"/>
    <n v="1020"/>
    <n v="1003"/>
    <n v="-17"/>
    <n v="0"/>
    <n v="0"/>
    <n v="180"/>
    <n v="165"/>
    <n v="153"/>
    <n v="1067"/>
    <m/>
    <m/>
    <m/>
    <m/>
    <m/>
    <s v="10:03"/>
    <s v="09:18"/>
    <d v="1899-12-30T00:45:00"/>
    <s v="Morning"/>
    <x v="1"/>
    <x v="6"/>
    <x v="0"/>
  </r>
  <r>
    <x v="1312"/>
    <s v="JetBlue Airways"/>
    <s v="JetBlue Airways: B6"/>
    <s v="B6"/>
    <n v="20409"/>
    <x v="1149"/>
    <x v="109"/>
    <s v="Rochester, NY"/>
    <s v="JFK"/>
    <s v="New York, NY"/>
    <n v="1715"/>
    <n v="0"/>
    <n v="0"/>
    <m/>
    <m/>
    <m/>
    <m/>
    <n v="1832"/>
    <n v="0"/>
    <n v="0"/>
    <n v="1"/>
    <n v="0"/>
    <n v="77"/>
    <m/>
    <m/>
    <n v="264"/>
    <m/>
    <m/>
    <m/>
    <m/>
    <m/>
    <s v="00:00"/>
    <s v="00:00"/>
    <d v="1899-12-30T00:00:00"/>
    <s v="Night"/>
    <x v="0"/>
    <x v="1"/>
    <x v="0"/>
  </r>
  <r>
    <x v="1313"/>
    <s v="Spirit Air Lines"/>
    <s v="Spirit Air Lines: NK"/>
    <s v="NK"/>
    <n v="20416"/>
    <x v="5"/>
    <x v="5"/>
    <s v="Houston, TX"/>
    <s v="LAX"/>
    <s v="Los Angeles, CA"/>
    <n v="1559"/>
    <n v="1556"/>
    <n v="-3"/>
    <n v="10"/>
    <n v="1606"/>
    <n v="1704"/>
    <n v="4"/>
    <n v="1730"/>
    <n v="1708"/>
    <n v="-22"/>
    <n v="0"/>
    <n v="0"/>
    <n v="211"/>
    <n v="192"/>
    <n v="178"/>
    <n v="1379"/>
    <m/>
    <m/>
    <m/>
    <m/>
    <m/>
    <s v="17:08"/>
    <s v="15:56"/>
    <d v="1899-12-30T01:12:00"/>
    <s v="Afternoon"/>
    <x v="1"/>
    <x v="1"/>
    <x v="0"/>
  </r>
  <r>
    <x v="1314"/>
    <s v="Hawaiian Airlines Inc."/>
    <s v="Hawaiian Airlines Inc.: HA"/>
    <s v="HA"/>
    <n v="19690"/>
    <x v="1150"/>
    <x v="61"/>
    <s v="Honolulu, HI"/>
    <s v="LIH"/>
    <s v="Lihue, HI"/>
    <n v="1910"/>
    <n v="1900"/>
    <n v="-10"/>
    <n v="10"/>
    <n v="1910"/>
    <n v="1931"/>
    <n v="8"/>
    <n v="1952"/>
    <n v="1939"/>
    <n v="-13"/>
    <n v="0"/>
    <n v="0"/>
    <n v="42"/>
    <n v="39"/>
    <n v="21"/>
    <n v="102"/>
    <m/>
    <m/>
    <m/>
    <m/>
    <m/>
    <s v="19:39"/>
    <s v="19:00"/>
    <d v="1899-12-30T00:39:00"/>
    <s v="Evening"/>
    <x v="1"/>
    <x v="0"/>
    <x v="0"/>
  </r>
  <r>
    <x v="1315"/>
    <s v="Delta Air Lines Inc."/>
    <s v="Delta Air Lines Inc.: DL"/>
    <s v="DL"/>
    <n v="19790"/>
    <x v="1151"/>
    <x v="79"/>
    <s v="Portland, OR"/>
    <s v="JFK"/>
    <s v="New York, NY"/>
    <n v="700"/>
    <n v="658"/>
    <n v="-2"/>
    <n v="15"/>
    <n v="713"/>
    <n v="1500"/>
    <n v="6"/>
    <n v="1516"/>
    <n v="1506"/>
    <n v="-10"/>
    <n v="0"/>
    <n v="0"/>
    <n v="316"/>
    <n v="308"/>
    <n v="287"/>
    <n v="2454"/>
    <m/>
    <m/>
    <m/>
    <m/>
    <m/>
    <s v="15:06"/>
    <s v="06:58"/>
    <d v="1899-12-30T08:08:00"/>
    <s v="Morning"/>
    <x v="1"/>
    <x v="1"/>
    <x v="0"/>
  </r>
  <r>
    <x v="1316"/>
    <s v="Southwest Airlines Co."/>
    <s v="Southwest Airlines Co.: WN"/>
    <s v="WN"/>
    <n v="19393"/>
    <x v="377"/>
    <x v="0"/>
    <s v="Denver, CO"/>
    <s v="CVG"/>
    <s v="Cincinnati, OH"/>
    <n v="1800"/>
    <n v="1805"/>
    <n v="5"/>
    <n v="8"/>
    <n v="1813"/>
    <n v="2223"/>
    <n v="11"/>
    <n v="2230"/>
    <n v="2234"/>
    <n v="4"/>
    <n v="0"/>
    <n v="0"/>
    <n v="150"/>
    <n v="149"/>
    <n v="130"/>
    <n v="1069"/>
    <m/>
    <m/>
    <m/>
    <m/>
    <m/>
    <s v="22:34"/>
    <s v="18:05"/>
    <d v="1899-12-30T04:29:00"/>
    <s v="Evening"/>
    <x v="0"/>
    <x v="5"/>
    <x v="0"/>
  </r>
  <r>
    <x v="1317"/>
    <s v="Southwest Airlines Co."/>
    <s v="Southwest Airlines Co.: WN"/>
    <s v="WN"/>
    <n v="19393"/>
    <x v="1152"/>
    <x v="0"/>
    <s v="Denver, CO"/>
    <s v="HOU"/>
    <s v="Houston, TX"/>
    <n v="725"/>
    <n v="722"/>
    <n v="-3"/>
    <n v="10"/>
    <n v="732"/>
    <n v="1025"/>
    <n v="5"/>
    <n v="1050"/>
    <n v="1030"/>
    <n v="-20"/>
    <n v="0"/>
    <n v="0"/>
    <n v="145"/>
    <n v="128"/>
    <n v="113"/>
    <n v="883"/>
    <m/>
    <m/>
    <m/>
    <m/>
    <m/>
    <s v="10:30"/>
    <s v="07:22"/>
    <d v="1899-12-30T03:08:00"/>
    <s v="Morning"/>
    <x v="1"/>
    <x v="1"/>
    <x v="0"/>
  </r>
  <r>
    <x v="1318"/>
    <s v="Delta Air Lines Inc."/>
    <s v="Delta Air Lines Inc.: DL"/>
    <s v="DL"/>
    <n v="19790"/>
    <x v="217"/>
    <x v="7"/>
    <s v="Atlanta, GA"/>
    <s v="MCO"/>
    <s v="Orlando, FL"/>
    <n v="825"/>
    <n v="819"/>
    <n v="-6"/>
    <n v="20"/>
    <n v="839"/>
    <n v="940"/>
    <n v="6"/>
    <n v="953"/>
    <n v="946"/>
    <n v="-7"/>
    <n v="0"/>
    <n v="0"/>
    <n v="88"/>
    <n v="87"/>
    <n v="61"/>
    <n v="404"/>
    <m/>
    <m/>
    <m/>
    <m/>
    <m/>
    <s v="09:46"/>
    <s v="08:19"/>
    <d v="1899-12-30T01:27:00"/>
    <s v="Morning"/>
    <x v="1"/>
    <x v="5"/>
    <x v="0"/>
  </r>
  <r>
    <x v="1319"/>
    <s v="American Airlines Inc."/>
    <s v="American Airlines Inc.: AA"/>
    <s v="AA"/>
    <n v="19805"/>
    <x v="1153"/>
    <x v="19"/>
    <s v="Charlotte, NC"/>
    <s v="SFO"/>
    <s v="San Francisco, CA"/>
    <n v="1830"/>
    <n v="1840"/>
    <n v="10"/>
    <n v="10"/>
    <n v="1850"/>
    <n v="2038"/>
    <n v="6"/>
    <n v="2053"/>
    <n v="2044"/>
    <n v="-9"/>
    <n v="0"/>
    <n v="0"/>
    <n v="323"/>
    <n v="304"/>
    <n v="288"/>
    <n v="2296"/>
    <m/>
    <m/>
    <m/>
    <m/>
    <m/>
    <s v="20:44"/>
    <s v="18:40"/>
    <d v="1899-12-30T02:04:00"/>
    <s v="Evening"/>
    <x v="1"/>
    <x v="3"/>
    <x v="0"/>
  </r>
  <r>
    <x v="1320"/>
    <s v="SkyWest Airlines Inc."/>
    <s v="SkyWest Airlines Inc.: OO"/>
    <s v="OO"/>
    <n v="20304"/>
    <x v="176"/>
    <x v="0"/>
    <s v="Denver, CO"/>
    <s v="MAF"/>
    <s v="Midland/Odessa, TX"/>
    <n v="1805"/>
    <n v="1801"/>
    <n v="-4"/>
    <n v="60"/>
    <n v="1901"/>
    <n v="2123"/>
    <n v="33"/>
    <n v="2055"/>
    <n v="2156"/>
    <n v="61"/>
    <n v="0"/>
    <n v="0"/>
    <n v="110"/>
    <n v="175"/>
    <n v="82"/>
    <n v="563"/>
    <n v="61"/>
    <n v="0"/>
    <n v="0"/>
    <n v="0"/>
    <n v="0"/>
    <s v="21:56"/>
    <s v="18:01"/>
    <d v="1899-12-30T03:55:00"/>
    <s v="Evening"/>
    <x v="1"/>
    <x v="2"/>
    <x v="1"/>
  </r>
  <r>
    <x v="1321"/>
    <s v="Envoy Air"/>
    <s v="Envoy Air: MQ"/>
    <s v="MQ"/>
    <n v="20398"/>
    <x v="1154"/>
    <x v="18"/>
    <s v="Dallas/Fort Worth, TX"/>
    <s v="BMI"/>
    <s v="Bloomington/Normal, IL"/>
    <n v="2050"/>
    <n v="2124"/>
    <n v="34"/>
    <n v="25"/>
    <n v="2149"/>
    <n v="2326"/>
    <n v="3"/>
    <n v="2251"/>
    <n v="2329"/>
    <n v="38"/>
    <n v="0"/>
    <n v="0"/>
    <n v="121"/>
    <n v="125"/>
    <n v="97"/>
    <n v="690"/>
    <n v="0"/>
    <n v="2"/>
    <n v="4"/>
    <n v="0"/>
    <n v="32"/>
    <s v="23:29"/>
    <s v="21:24"/>
    <d v="1899-12-30T02:05:00"/>
    <s v="Evening"/>
    <x v="0"/>
    <x v="6"/>
    <x v="1"/>
  </r>
  <r>
    <x v="1322"/>
    <s v="Southwest Airlines Co."/>
    <s v="Southwest Airlines Co.: WN"/>
    <s v="WN"/>
    <n v="19393"/>
    <x v="1155"/>
    <x v="127"/>
    <s v="Jacksonville, FL"/>
    <s v="ATL"/>
    <s v="Atlanta, GA"/>
    <n v="725"/>
    <n v="721"/>
    <n v="-4"/>
    <n v="42"/>
    <n v="803"/>
    <n v="912"/>
    <n v="8"/>
    <n v="840"/>
    <n v="920"/>
    <n v="40"/>
    <n v="0"/>
    <n v="0"/>
    <n v="75"/>
    <n v="119"/>
    <n v="69"/>
    <n v="270"/>
    <n v="0"/>
    <n v="0"/>
    <n v="40"/>
    <n v="0"/>
    <n v="0"/>
    <s v="09:20"/>
    <s v="07:21"/>
    <d v="1899-12-30T01:59:00"/>
    <s v="Morning"/>
    <x v="1"/>
    <x v="6"/>
    <x v="1"/>
  </r>
  <r>
    <x v="1323"/>
    <s v="Delta Air Lines Inc."/>
    <s v="Delta Air Lines Inc.: DL"/>
    <s v="DL"/>
    <n v="19790"/>
    <x v="97"/>
    <x v="17"/>
    <s v="Grand Rapids, MI"/>
    <s v="ATL"/>
    <s v="Atlanta, GA"/>
    <n v="1843"/>
    <n v="1838"/>
    <n v="-5"/>
    <n v="26"/>
    <n v="1904"/>
    <n v="2039"/>
    <n v="6"/>
    <n v="2040"/>
    <n v="2045"/>
    <n v="5"/>
    <n v="0"/>
    <n v="0"/>
    <n v="117"/>
    <n v="127"/>
    <n v="95"/>
    <n v="640"/>
    <m/>
    <m/>
    <m/>
    <m/>
    <m/>
    <s v="20:45"/>
    <s v="18:38"/>
    <d v="1899-12-30T02:07:00"/>
    <s v="Evening"/>
    <x v="1"/>
    <x v="3"/>
    <x v="0"/>
  </r>
  <r>
    <x v="1324"/>
    <s v="Delta Air Lines Inc."/>
    <s v="Delta Air Lines Inc.: DL"/>
    <s v="DL"/>
    <n v="19790"/>
    <x v="1156"/>
    <x v="7"/>
    <s v="Atlanta, GA"/>
    <s v="OKC"/>
    <s v="Oklahoma City, OK"/>
    <n v="834"/>
    <n v="818"/>
    <n v="-16"/>
    <n v="18"/>
    <n v="836"/>
    <n v="925"/>
    <n v="3"/>
    <n v="940"/>
    <n v="928"/>
    <n v="-12"/>
    <n v="0"/>
    <n v="0"/>
    <n v="126"/>
    <n v="130"/>
    <n v="109"/>
    <n v="761"/>
    <m/>
    <m/>
    <m/>
    <m/>
    <m/>
    <s v="09:28"/>
    <s v="08:18"/>
    <d v="1899-12-30T01:10:00"/>
    <s v="Morning"/>
    <x v="1"/>
    <x v="0"/>
    <x v="0"/>
  </r>
  <r>
    <x v="1325"/>
    <s v="Southwest Airlines Co."/>
    <s v="Southwest Airlines Co.: WN"/>
    <s v="WN"/>
    <n v="19393"/>
    <x v="1157"/>
    <x v="40"/>
    <s v="Phoenix, AZ"/>
    <s v="SAN"/>
    <s v="San Diego, CA"/>
    <n v="1610"/>
    <n v="1610"/>
    <n v="0"/>
    <n v="7"/>
    <n v="1617"/>
    <n v="1610"/>
    <n v="2"/>
    <n v="1620"/>
    <n v="1612"/>
    <n v="-8"/>
    <n v="0"/>
    <n v="0"/>
    <n v="70"/>
    <n v="62"/>
    <n v="53"/>
    <n v="304"/>
    <m/>
    <m/>
    <m/>
    <m/>
    <m/>
    <s v="16:12"/>
    <s v="16:10"/>
    <d v="1899-12-30T00:02:00"/>
    <s v="Afternoon"/>
    <x v="1"/>
    <x v="5"/>
    <x v="0"/>
  </r>
  <r>
    <x v="1326"/>
    <s v="Frontier Airlines Inc."/>
    <s v="Frontier Airlines Inc.: F9"/>
    <s v="F9"/>
    <n v="20436"/>
    <x v="1158"/>
    <x v="32"/>
    <s v="Los Angeles, CA"/>
    <s v="LAS"/>
    <s v="Las Vegas, NV"/>
    <n v="2048"/>
    <n v="2040"/>
    <n v="-8"/>
    <n v="14"/>
    <n v="2054"/>
    <n v="2140"/>
    <n v="16"/>
    <n v="2204"/>
    <n v="2156"/>
    <n v="-8"/>
    <n v="0"/>
    <n v="0"/>
    <n v="76"/>
    <n v="76"/>
    <n v="46"/>
    <n v="236"/>
    <m/>
    <m/>
    <m/>
    <m/>
    <m/>
    <s v="21:56"/>
    <s v="20:40"/>
    <d v="1899-12-30T01:16:00"/>
    <s v="Evening"/>
    <x v="1"/>
    <x v="0"/>
    <x v="0"/>
  </r>
  <r>
    <x v="1327"/>
    <s v="American Airlines Inc."/>
    <s v="American Airlines Inc.: AA"/>
    <s v="AA"/>
    <n v="19805"/>
    <x v="1159"/>
    <x v="19"/>
    <s v="Charlotte, NC"/>
    <s v="ORD"/>
    <s v="Chicago, IL"/>
    <n v="2209"/>
    <n v="2205"/>
    <n v="-4"/>
    <n v="12"/>
    <n v="2217"/>
    <n v="2246"/>
    <n v="14"/>
    <n v="2318"/>
    <n v="2300"/>
    <n v="-18"/>
    <n v="0"/>
    <n v="0"/>
    <n v="129"/>
    <n v="115"/>
    <n v="89"/>
    <n v="599"/>
    <m/>
    <m/>
    <m/>
    <m/>
    <m/>
    <s v="23:00"/>
    <s v="22:05"/>
    <d v="1899-12-30T00:55:00"/>
    <s v="Evening"/>
    <x v="1"/>
    <x v="5"/>
    <x v="0"/>
  </r>
  <r>
    <x v="1328"/>
    <s v="American Airlines Inc."/>
    <s v="American Airlines Inc.: AA"/>
    <s v="AA"/>
    <n v="19805"/>
    <x v="1160"/>
    <x v="18"/>
    <s v="Dallas/Fort Worth, TX"/>
    <s v="PHX"/>
    <s v="Phoenix, AZ"/>
    <n v="2229"/>
    <n v="2250"/>
    <n v="21"/>
    <n v="18"/>
    <n v="2308"/>
    <n v="2311"/>
    <n v="8"/>
    <n v="2301"/>
    <n v="2319"/>
    <n v="18"/>
    <n v="0"/>
    <n v="0"/>
    <n v="152"/>
    <n v="149"/>
    <n v="123"/>
    <n v="868"/>
    <n v="18"/>
    <n v="0"/>
    <n v="0"/>
    <n v="0"/>
    <n v="0"/>
    <s v="23:19"/>
    <s v="22:50"/>
    <d v="1899-12-30T00:29:00"/>
    <s v="Evening"/>
    <x v="0"/>
    <x v="6"/>
    <x v="1"/>
  </r>
  <r>
    <x v="1329"/>
    <s v="American Airlines Inc."/>
    <s v="American Airlines Inc.: AA"/>
    <s v="AA"/>
    <n v="19805"/>
    <x v="1161"/>
    <x v="75"/>
    <s v="Miami, FL"/>
    <s v="BNA"/>
    <s v="Nashville, TN"/>
    <n v="840"/>
    <n v="834"/>
    <n v="-6"/>
    <n v="15"/>
    <n v="849"/>
    <n v="940"/>
    <n v="6"/>
    <n v="1011"/>
    <n v="946"/>
    <n v="-25"/>
    <n v="0"/>
    <n v="0"/>
    <n v="151"/>
    <n v="132"/>
    <n v="111"/>
    <n v="806"/>
    <m/>
    <m/>
    <m/>
    <m/>
    <m/>
    <s v="09:46"/>
    <s v="08:34"/>
    <d v="1899-12-30T01:12:00"/>
    <s v="Morning"/>
    <x v="1"/>
    <x v="5"/>
    <x v="0"/>
  </r>
  <r>
    <x v="1330"/>
    <s v="SkyWest Airlines Inc."/>
    <s v="SkyWest Airlines Inc.: OO"/>
    <s v="OO"/>
    <n v="20304"/>
    <x v="1162"/>
    <x v="20"/>
    <s v="Chicago, IL"/>
    <s v="FAR"/>
    <s v="Fargo, ND"/>
    <n v="1545"/>
    <n v="1537"/>
    <n v="-8"/>
    <n v="32"/>
    <n v="1609"/>
    <n v="1741"/>
    <n v="4"/>
    <n v="1741"/>
    <n v="1745"/>
    <n v="4"/>
    <n v="0"/>
    <n v="0"/>
    <n v="116"/>
    <n v="128"/>
    <n v="92"/>
    <n v="557"/>
    <m/>
    <m/>
    <m/>
    <m/>
    <m/>
    <s v="17:45"/>
    <s v="15:37"/>
    <d v="1899-12-30T02:08:00"/>
    <s v="Afternoon"/>
    <x v="1"/>
    <x v="6"/>
    <x v="0"/>
  </r>
  <r>
    <x v="1331"/>
    <s v="Southwest Airlines Co."/>
    <s v="Southwest Airlines Co.: WN"/>
    <s v="WN"/>
    <n v="19393"/>
    <x v="1163"/>
    <x v="7"/>
    <s v="Atlanta, GA"/>
    <s v="LAS"/>
    <s v="Las Vegas, NV"/>
    <n v="615"/>
    <n v="0"/>
    <n v="0"/>
    <m/>
    <m/>
    <m/>
    <m/>
    <n v="805"/>
    <n v="0"/>
    <n v="0"/>
    <n v="1"/>
    <n v="0"/>
    <n v="290"/>
    <m/>
    <m/>
    <n v="1747"/>
    <m/>
    <m/>
    <m/>
    <m/>
    <m/>
    <s v="00:00"/>
    <s v="00:00"/>
    <d v="1899-12-30T00:00:00"/>
    <s v="Night"/>
    <x v="0"/>
    <x v="1"/>
    <x v="0"/>
  </r>
  <r>
    <x v="1332"/>
    <s v="Southwest Airlines Co."/>
    <s v="Southwest Airlines Co.: WN"/>
    <s v="WN"/>
    <n v="19393"/>
    <x v="1164"/>
    <x v="110"/>
    <s v="Burbank, CA"/>
    <s v="SMF"/>
    <s v="Sacramento, CA"/>
    <n v="1915"/>
    <n v="1909"/>
    <n v="-6"/>
    <n v="13"/>
    <n v="1922"/>
    <n v="2015"/>
    <n v="2"/>
    <n v="2035"/>
    <n v="2017"/>
    <n v="-18"/>
    <n v="0"/>
    <n v="0"/>
    <n v="80"/>
    <n v="68"/>
    <n v="53"/>
    <n v="358"/>
    <m/>
    <m/>
    <m/>
    <m/>
    <m/>
    <s v="20:17"/>
    <s v="19:09"/>
    <d v="1899-12-30T01:08:00"/>
    <s v="Evening"/>
    <x v="1"/>
    <x v="5"/>
    <x v="0"/>
  </r>
  <r>
    <x v="1333"/>
    <s v="Delta Air Lines Inc."/>
    <s v="Delta Air Lines Inc.: DL"/>
    <s v="DL"/>
    <n v="19790"/>
    <x v="1165"/>
    <x v="42"/>
    <s v="New York, NY"/>
    <s v="ORD"/>
    <s v="Chicago, IL"/>
    <n v="815"/>
    <n v="1112"/>
    <n v="177"/>
    <n v="41"/>
    <n v="1153"/>
    <n v="1251"/>
    <n v="12"/>
    <n v="951"/>
    <n v="1303"/>
    <n v="192"/>
    <n v="0"/>
    <n v="0"/>
    <n v="156"/>
    <n v="171"/>
    <n v="118"/>
    <n v="733"/>
    <n v="0"/>
    <n v="0"/>
    <n v="192"/>
    <n v="0"/>
    <n v="0"/>
    <s v="13:03"/>
    <s v="11:12"/>
    <d v="1899-12-30T01:51:00"/>
    <s v="Morning"/>
    <x v="0"/>
    <x v="1"/>
    <x v="1"/>
  </r>
  <r>
    <x v="1334"/>
    <s v="Frontier Airlines Inc."/>
    <s v="Frontier Airlines Inc.: F9"/>
    <s v="F9"/>
    <n v="20436"/>
    <x v="1166"/>
    <x v="32"/>
    <s v="Los Angeles, CA"/>
    <s v="DEN"/>
    <s v="Denver, CO"/>
    <n v="1040"/>
    <n v="1036"/>
    <n v="-4"/>
    <n v="10"/>
    <n v="1046"/>
    <n v="1339"/>
    <n v="7"/>
    <n v="1412"/>
    <n v="1346"/>
    <n v="-26"/>
    <n v="0"/>
    <n v="0"/>
    <n v="152"/>
    <n v="130"/>
    <n v="113"/>
    <n v="862"/>
    <m/>
    <m/>
    <m/>
    <m/>
    <m/>
    <s v="13:46"/>
    <s v="10:36"/>
    <d v="1899-12-30T03:10:00"/>
    <s v="Morning"/>
    <x v="1"/>
    <x v="0"/>
    <x v="0"/>
  </r>
  <r>
    <x v="1335"/>
    <s v="Delta Air Lines Inc."/>
    <s v="Delta Air Lines Inc.: DL"/>
    <s v="DL"/>
    <n v="19790"/>
    <x v="1167"/>
    <x v="0"/>
    <s v="Denver, CO"/>
    <s v="SEA"/>
    <s v="Seattle, WA"/>
    <n v="1811"/>
    <n v="1912"/>
    <n v="61"/>
    <n v="38"/>
    <n v="1950"/>
    <n v="2114"/>
    <n v="16"/>
    <n v="2015"/>
    <n v="2130"/>
    <n v="75"/>
    <n v="0"/>
    <n v="0"/>
    <n v="184"/>
    <n v="198"/>
    <n v="144"/>
    <n v="1024"/>
    <n v="0"/>
    <n v="0"/>
    <n v="14"/>
    <n v="0"/>
    <n v="61"/>
    <s v="21:30"/>
    <s v="19:12"/>
    <d v="1899-12-30T02:18:00"/>
    <s v="Evening"/>
    <x v="0"/>
    <x v="5"/>
    <x v="1"/>
  </r>
  <r>
    <x v="1336"/>
    <s v="Delta Air Lines Inc."/>
    <s v="Delta Air Lines Inc.: DL"/>
    <s v="DL"/>
    <n v="19790"/>
    <x v="1168"/>
    <x v="7"/>
    <s v="Atlanta, GA"/>
    <s v="MIA"/>
    <s v="Miami, FL"/>
    <n v="820"/>
    <n v="816"/>
    <n v="-4"/>
    <n v="44"/>
    <n v="900"/>
    <n v="1020"/>
    <n v="3"/>
    <n v="1010"/>
    <n v="1023"/>
    <n v="13"/>
    <n v="0"/>
    <n v="0"/>
    <n v="110"/>
    <n v="127"/>
    <n v="80"/>
    <n v="594"/>
    <m/>
    <m/>
    <m/>
    <m/>
    <m/>
    <s v="10:23"/>
    <s v="08:16"/>
    <d v="1899-12-30T02:07:00"/>
    <s v="Morning"/>
    <x v="1"/>
    <x v="1"/>
    <x v="0"/>
  </r>
  <r>
    <x v="1337"/>
    <s v="Republic Airline"/>
    <s v="Republic Airline: YX"/>
    <s v="YX"/>
    <n v="20452"/>
    <x v="116"/>
    <x v="15"/>
    <s v="New York, NY"/>
    <s v="PIT"/>
    <s v="Pittsburgh, PA"/>
    <n v="1511"/>
    <n v="1501"/>
    <n v="-10"/>
    <n v="50"/>
    <n v="1551"/>
    <n v="1700"/>
    <n v="18"/>
    <n v="1703"/>
    <n v="1718"/>
    <n v="15"/>
    <n v="0"/>
    <n v="0"/>
    <n v="112"/>
    <n v="137"/>
    <n v="69"/>
    <n v="340"/>
    <n v="0"/>
    <n v="0"/>
    <n v="15"/>
    <n v="0"/>
    <n v="0"/>
    <s v="17:18"/>
    <s v="15:01"/>
    <d v="1899-12-30T02:17:00"/>
    <s v="Afternoon"/>
    <x v="1"/>
    <x v="3"/>
    <x v="0"/>
  </r>
  <r>
    <x v="1338"/>
    <s v="PSA Airlines Inc."/>
    <s v="PSA Airlines Inc.: OH"/>
    <s v="OH"/>
    <n v="20397"/>
    <x v="1169"/>
    <x v="149"/>
    <s v="Gulfport/Biloxi, MS"/>
    <s v="CLT"/>
    <s v="Charlotte, NC"/>
    <n v="1436"/>
    <n v="0"/>
    <n v="0"/>
    <m/>
    <m/>
    <m/>
    <m/>
    <n v="1726"/>
    <n v="0"/>
    <n v="0"/>
    <n v="1"/>
    <n v="0"/>
    <n v="110"/>
    <m/>
    <m/>
    <n v="577"/>
    <m/>
    <m/>
    <m/>
    <m/>
    <m/>
    <s v="00:00"/>
    <s v="00:00"/>
    <d v="1899-12-30T00:00:00"/>
    <s v="Night"/>
    <x v="0"/>
    <x v="1"/>
    <x v="0"/>
  </r>
  <r>
    <x v="1339"/>
    <s v="United Air Lines Inc."/>
    <s v="United Air Lines Inc.: UA"/>
    <s v="UA"/>
    <n v="19977"/>
    <x v="1170"/>
    <x v="21"/>
    <s v="Las Vegas, NV"/>
    <s v="SFO"/>
    <s v="San Francisco, CA"/>
    <n v="1545"/>
    <n v="1539"/>
    <n v="-6"/>
    <n v="25"/>
    <n v="1604"/>
    <n v="1713"/>
    <n v="8"/>
    <n v="1723"/>
    <n v="1721"/>
    <n v="-2"/>
    <n v="0"/>
    <n v="0"/>
    <n v="98"/>
    <n v="102"/>
    <n v="69"/>
    <n v="414"/>
    <m/>
    <m/>
    <m/>
    <m/>
    <m/>
    <s v="17:21"/>
    <s v="15:39"/>
    <d v="1899-12-30T01:42:00"/>
    <s v="Afternoon"/>
    <x v="1"/>
    <x v="2"/>
    <x v="0"/>
  </r>
  <r>
    <x v="1340"/>
    <s v="Delta Air Lines Inc."/>
    <s v="Delta Air Lines Inc.: DL"/>
    <s v="DL"/>
    <n v="19790"/>
    <x v="1171"/>
    <x v="34"/>
    <s v="Detroit, MI"/>
    <s v="FLL"/>
    <s v="Fort Lauderdale, FL"/>
    <n v="700"/>
    <n v="716"/>
    <n v="16"/>
    <n v="14"/>
    <n v="730"/>
    <n v="1011"/>
    <n v="4"/>
    <n v="1000"/>
    <n v="1015"/>
    <n v="15"/>
    <n v="0"/>
    <n v="0"/>
    <n v="180"/>
    <n v="179"/>
    <n v="161"/>
    <n v="1127"/>
    <n v="15"/>
    <n v="0"/>
    <n v="0"/>
    <n v="0"/>
    <n v="0"/>
    <s v="10:15"/>
    <s v="07:16"/>
    <d v="1899-12-30T02:59:00"/>
    <s v="Morning"/>
    <x v="0"/>
    <x v="3"/>
    <x v="0"/>
  </r>
  <r>
    <x v="1341"/>
    <s v="Southwest Airlines Co."/>
    <s v="Southwest Airlines Co.: WN"/>
    <s v="WN"/>
    <n v="19393"/>
    <x v="1172"/>
    <x v="134"/>
    <s v="Ontario, CA"/>
    <s v="DEN"/>
    <s v="Denver, CO"/>
    <n v="905"/>
    <n v="900"/>
    <n v="-5"/>
    <n v="6"/>
    <n v="906"/>
    <n v="1146"/>
    <n v="6"/>
    <n v="1210"/>
    <n v="1152"/>
    <n v="-18"/>
    <n v="0"/>
    <n v="0"/>
    <n v="125"/>
    <n v="112"/>
    <n v="100"/>
    <n v="819"/>
    <m/>
    <m/>
    <m/>
    <m/>
    <m/>
    <s v="11:52"/>
    <s v="09:00"/>
    <d v="1899-12-30T02:52:00"/>
    <s v="Morning"/>
    <x v="1"/>
    <x v="1"/>
    <x v="0"/>
  </r>
  <r>
    <x v="1342"/>
    <s v="Republic Airline"/>
    <s v="Republic Airline: YX"/>
    <s v="YX"/>
    <n v="20452"/>
    <x v="1173"/>
    <x v="27"/>
    <s v="Indianapolis, IN"/>
    <s v="DCA"/>
    <s v="Washington, DC"/>
    <n v="1433"/>
    <n v="1430"/>
    <n v="-3"/>
    <n v="17"/>
    <n v="1447"/>
    <n v="1610"/>
    <n v="12"/>
    <n v="1615"/>
    <n v="1622"/>
    <n v="7"/>
    <n v="0"/>
    <n v="0"/>
    <n v="102"/>
    <n v="112"/>
    <n v="83"/>
    <n v="500"/>
    <m/>
    <m/>
    <m/>
    <m/>
    <m/>
    <s v="16:22"/>
    <s v="14:30"/>
    <d v="1899-12-30T01:52:00"/>
    <s v="Afternoon"/>
    <x v="1"/>
    <x v="6"/>
    <x v="0"/>
  </r>
  <r>
    <x v="1343"/>
    <s v="JetBlue Airways"/>
    <s v="JetBlue Airways: B6"/>
    <s v="B6"/>
    <n v="20409"/>
    <x v="1174"/>
    <x v="81"/>
    <s v="Pittsburgh, PA"/>
    <s v="BOS"/>
    <s v="Boston, MA"/>
    <n v="1730"/>
    <n v="1725"/>
    <n v="-5"/>
    <n v="9"/>
    <n v="1734"/>
    <n v="1841"/>
    <n v="5"/>
    <n v="1901"/>
    <n v="1846"/>
    <n v="-15"/>
    <n v="0"/>
    <n v="0"/>
    <n v="91"/>
    <n v="81"/>
    <n v="67"/>
    <n v="496"/>
    <m/>
    <m/>
    <m/>
    <m/>
    <m/>
    <s v="18:46"/>
    <s v="17:25"/>
    <d v="1899-12-30T01:21:00"/>
    <s v="Afternoon"/>
    <x v="1"/>
    <x v="0"/>
    <x v="0"/>
  </r>
  <r>
    <x v="1344"/>
    <s v="American Airlines Inc."/>
    <s v="American Airlines Inc.: AA"/>
    <s v="AA"/>
    <n v="19805"/>
    <x v="173"/>
    <x v="16"/>
    <s v="Fort Lauderdale, FL"/>
    <s v="CLT"/>
    <s v="Charlotte, NC"/>
    <n v="1941"/>
    <n v="1933"/>
    <n v="-8"/>
    <n v="13"/>
    <n v="1946"/>
    <n v="2116"/>
    <n v="36"/>
    <n v="2149"/>
    <n v="2152"/>
    <n v="3"/>
    <n v="0"/>
    <n v="0"/>
    <n v="128"/>
    <n v="139"/>
    <n v="90"/>
    <n v="632"/>
    <m/>
    <m/>
    <m/>
    <m/>
    <m/>
    <s v="21:52"/>
    <s v="19:33"/>
    <d v="1899-12-30T02:19:00"/>
    <s v="Evening"/>
    <x v="1"/>
    <x v="4"/>
    <x v="0"/>
  </r>
  <r>
    <x v="1345"/>
    <s v="SkyWest Airlines Inc."/>
    <s v="SkyWest Airlines Inc.: OO"/>
    <s v="OO"/>
    <n v="20304"/>
    <x v="1175"/>
    <x v="86"/>
    <s v="Boise, ID"/>
    <s v="SFO"/>
    <s v="San Francisco, CA"/>
    <n v="1640"/>
    <n v="1709"/>
    <n v="29"/>
    <n v="23"/>
    <n v="1732"/>
    <n v="1753"/>
    <n v="34"/>
    <n v="1741"/>
    <n v="1827"/>
    <n v="46"/>
    <n v="0"/>
    <n v="0"/>
    <n v="121"/>
    <n v="138"/>
    <n v="81"/>
    <n v="522"/>
    <n v="0"/>
    <n v="0"/>
    <n v="17"/>
    <n v="0"/>
    <n v="29"/>
    <s v="18:27"/>
    <s v="17:09"/>
    <d v="1899-12-30T01:18:00"/>
    <s v="Afternoon"/>
    <x v="0"/>
    <x v="3"/>
    <x v="1"/>
  </r>
  <r>
    <x v="1346"/>
    <s v="Republic Airline"/>
    <s v="Republic Airline: YX"/>
    <s v="YX"/>
    <n v="20452"/>
    <x v="1176"/>
    <x v="7"/>
    <s v="Atlanta, GA"/>
    <s v="EWR"/>
    <s v="Newark, NJ"/>
    <n v="700"/>
    <n v="702"/>
    <n v="2"/>
    <n v="14"/>
    <n v="716"/>
    <n v="845"/>
    <n v="29"/>
    <n v="915"/>
    <n v="914"/>
    <n v="-1"/>
    <n v="0"/>
    <n v="0"/>
    <n v="135"/>
    <n v="132"/>
    <n v="89"/>
    <n v="746"/>
    <m/>
    <m/>
    <m/>
    <m/>
    <m/>
    <s v="09:14"/>
    <s v="07:02"/>
    <d v="1899-12-30T02:12:00"/>
    <s v="Morning"/>
    <x v="1"/>
    <x v="2"/>
    <x v="0"/>
  </r>
  <r>
    <x v="1347"/>
    <s v="Southwest Airlines Co."/>
    <s v="Southwest Airlines Co.: WN"/>
    <s v="WN"/>
    <n v="19393"/>
    <x v="702"/>
    <x v="148"/>
    <s v="Albuquerque, NM"/>
    <s v="PHX"/>
    <s v="Phoenix, AZ"/>
    <n v="1445"/>
    <n v="1442"/>
    <n v="-3"/>
    <n v="13"/>
    <n v="1455"/>
    <n v="1447"/>
    <n v="7"/>
    <n v="1505"/>
    <n v="1454"/>
    <n v="-11"/>
    <n v="0"/>
    <n v="0"/>
    <n v="80"/>
    <n v="72"/>
    <n v="52"/>
    <n v="328"/>
    <m/>
    <m/>
    <m/>
    <m/>
    <m/>
    <s v="14:54"/>
    <s v="14:42"/>
    <d v="1899-12-30T00:12:00"/>
    <s v="Afternoon"/>
    <x v="1"/>
    <x v="4"/>
    <x v="0"/>
  </r>
  <r>
    <x v="1348"/>
    <s v="SkyWest Airlines Inc."/>
    <s v="SkyWest Airlines Inc.: OO"/>
    <s v="OO"/>
    <n v="20304"/>
    <x v="1113"/>
    <x v="21"/>
    <s v="Las Vegas, NV"/>
    <s v="LAX"/>
    <s v="Los Angeles, CA"/>
    <n v="1230"/>
    <n v="1225"/>
    <n v="-5"/>
    <n v="11"/>
    <n v="1236"/>
    <n v="1320"/>
    <n v="6"/>
    <n v="1342"/>
    <n v="1326"/>
    <n v="-16"/>
    <n v="0"/>
    <n v="0"/>
    <n v="72"/>
    <n v="61"/>
    <n v="44"/>
    <n v="236"/>
    <m/>
    <m/>
    <m/>
    <m/>
    <m/>
    <s v="13:26"/>
    <s v="12:25"/>
    <d v="1899-12-30T01:01:00"/>
    <s v="Afternoon"/>
    <x v="1"/>
    <x v="5"/>
    <x v="0"/>
  </r>
  <r>
    <x v="1349"/>
    <s v="SkyWest Airlines Inc."/>
    <s v="SkyWest Airlines Inc.: OO"/>
    <s v="OO"/>
    <n v="20304"/>
    <x v="1177"/>
    <x v="0"/>
    <s v="Denver, CO"/>
    <s v="PAE"/>
    <s v="Everett, WA"/>
    <n v="1925"/>
    <n v="1918"/>
    <n v="-7"/>
    <n v="15"/>
    <n v="1933"/>
    <n v="2108"/>
    <n v="4"/>
    <n v="2133"/>
    <n v="2112"/>
    <n v="-21"/>
    <n v="0"/>
    <n v="0"/>
    <n v="188"/>
    <n v="174"/>
    <n v="155"/>
    <n v="1036"/>
    <m/>
    <m/>
    <m/>
    <m/>
    <m/>
    <s v="21:12"/>
    <s v="19:18"/>
    <d v="1899-12-30T01:54:00"/>
    <s v="Evening"/>
    <x v="1"/>
    <x v="3"/>
    <x v="0"/>
  </r>
  <r>
    <x v="1350"/>
    <s v="SkyWest Airlines Inc."/>
    <s v="SkyWest Airlines Inc.: OO"/>
    <s v="OO"/>
    <n v="20304"/>
    <x v="1178"/>
    <x v="25"/>
    <s v="Nashville, TN"/>
    <s v="ORD"/>
    <s v="Chicago, IL"/>
    <n v="1655"/>
    <n v="1705"/>
    <n v="10"/>
    <n v="18"/>
    <n v="1723"/>
    <n v="1845"/>
    <n v="14"/>
    <n v="1843"/>
    <n v="1859"/>
    <n v="16"/>
    <n v="0"/>
    <n v="0"/>
    <n v="108"/>
    <n v="114"/>
    <n v="82"/>
    <n v="409"/>
    <n v="10"/>
    <n v="0"/>
    <n v="6"/>
    <n v="0"/>
    <n v="0"/>
    <s v="18:59"/>
    <s v="17:05"/>
    <d v="1899-12-30T01:54:00"/>
    <s v="Afternoon"/>
    <x v="0"/>
    <x v="3"/>
    <x v="1"/>
  </r>
  <r>
    <x v="1351"/>
    <s v="Southwest Airlines Co."/>
    <s v="Southwest Airlines Co.: WN"/>
    <s v="WN"/>
    <n v="19393"/>
    <x v="881"/>
    <x v="7"/>
    <s v="Atlanta, GA"/>
    <s v="GSP"/>
    <s v="Greer, SC"/>
    <n v="1705"/>
    <n v="0"/>
    <n v="0"/>
    <m/>
    <m/>
    <m/>
    <m/>
    <n v="1800"/>
    <n v="0"/>
    <n v="0"/>
    <n v="1"/>
    <n v="0"/>
    <n v="55"/>
    <m/>
    <m/>
    <n v="153"/>
    <m/>
    <m/>
    <m/>
    <m/>
    <m/>
    <s v="00:00"/>
    <s v="00:00"/>
    <d v="1899-12-30T00:00:00"/>
    <s v="Night"/>
    <x v="0"/>
    <x v="0"/>
    <x v="0"/>
  </r>
  <r>
    <x v="1352"/>
    <s v="JetBlue Airways"/>
    <s v="JetBlue Airways: B6"/>
    <s v="B6"/>
    <n v="20409"/>
    <x v="1179"/>
    <x v="77"/>
    <s v="Fort Myers, FL"/>
    <s v="DCA"/>
    <s v="Washington, DC"/>
    <n v="1803"/>
    <n v="1951"/>
    <n v="108"/>
    <n v="9"/>
    <n v="2000"/>
    <n v="2153"/>
    <n v="3"/>
    <n v="2022"/>
    <n v="2156"/>
    <n v="94"/>
    <n v="0"/>
    <n v="0"/>
    <n v="139"/>
    <n v="125"/>
    <n v="113"/>
    <n v="892"/>
    <n v="5"/>
    <n v="0"/>
    <n v="0"/>
    <n v="0"/>
    <n v="89"/>
    <s v="21:56"/>
    <s v="19:51"/>
    <d v="1899-12-30T02:05:00"/>
    <s v="Evening"/>
    <x v="0"/>
    <x v="5"/>
    <x v="1"/>
  </r>
  <r>
    <x v="1353"/>
    <s v="Delta Air Lines Inc."/>
    <s v="Delta Air Lines Inc.: DL"/>
    <s v="DL"/>
    <n v="19790"/>
    <x v="1180"/>
    <x v="7"/>
    <s v="Atlanta, GA"/>
    <s v="ILM"/>
    <s v="Wilmington, NC"/>
    <n v="2045"/>
    <n v="2038"/>
    <n v="-7"/>
    <n v="10"/>
    <n v="2048"/>
    <n v="2141"/>
    <n v="3"/>
    <n v="2201"/>
    <n v="2144"/>
    <n v="-17"/>
    <n v="0"/>
    <n v="0"/>
    <n v="76"/>
    <n v="66"/>
    <n v="53"/>
    <n v="377"/>
    <m/>
    <m/>
    <m/>
    <m/>
    <m/>
    <s v="21:44"/>
    <s v="20:38"/>
    <d v="1899-12-30T01:06:00"/>
    <s v="Evening"/>
    <x v="1"/>
    <x v="5"/>
    <x v="0"/>
  </r>
  <r>
    <x v="1354"/>
    <s v="American Airlines Inc."/>
    <s v="American Airlines Inc.: AA"/>
    <s v="AA"/>
    <n v="19805"/>
    <x v="606"/>
    <x v="58"/>
    <s v="San Diego, CA"/>
    <s v="DFW"/>
    <s v="Dallas/Fort Worth, TX"/>
    <n v="1441"/>
    <n v="1436"/>
    <n v="-5"/>
    <n v="17"/>
    <n v="1453"/>
    <n v="1925"/>
    <n v="13"/>
    <n v="1935"/>
    <n v="1938"/>
    <n v="3"/>
    <n v="0"/>
    <n v="0"/>
    <n v="174"/>
    <n v="182"/>
    <n v="152"/>
    <n v="1171"/>
    <m/>
    <m/>
    <m/>
    <m/>
    <m/>
    <s v="19:38"/>
    <s v="14:36"/>
    <d v="1899-12-30T05:02:00"/>
    <s v="Afternoon"/>
    <x v="1"/>
    <x v="5"/>
    <x v="0"/>
  </r>
  <r>
    <x v="1355"/>
    <s v="United Air Lines Inc."/>
    <s v="United Air Lines Inc.: UA"/>
    <s v="UA"/>
    <n v="19977"/>
    <x v="982"/>
    <x v="54"/>
    <s v="Newark, NJ"/>
    <s v="JAX"/>
    <s v="Jacksonville, FL"/>
    <n v="1100"/>
    <n v="1100"/>
    <n v="0"/>
    <n v="17"/>
    <n v="1117"/>
    <n v="1306"/>
    <n v="8"/>
    <n v="1313"/>
    <n v="1314"/>
    <n v="1"/>
    <n v="0"/>
    <n v="0"/>
    <n v="133"/>
    <n v="134"/>
    <n v="109"/>
    <n v="820"/>
    <m/>
    <m/>
    <m/>
    <m/>
    <m/>
    <s v="13:14"/>
    <s v="11:00"/>
    <d v="1899-12-30T02:14:00"/>
    <s v="Morning"/>
    <x v="0"/>
    <x v="6"/>
    <x v="0"/>
  </r>
  <r>
    <x v="1356"/>
    <s v="Delta Air Lines Inc."/>
    <s v="Delta Air Lines Inc.: DL"/>
    <s v="DL"/>
    <n v="19790"/>
    <x v="1181"/>
    <x v="7"/>
    <s v="Atlanta, GA"/>
    <s v="SAV"/>
    <s v="Savannah, GA"/>
    <n v="2034"/>
    <n v="2028"/>
    <n v="-6"/>
    <n v="21"/>
    <n v="2049"/>
    <n v="2131"/>
    <n v="4"/>
    <n v="2135"/>
    <n v="2135"/>
    <n v="0"/>
    <n v="0"/>
    <n v="0"/>
    <n v="61"/>
    <n v="67"/>
    <n v="42"/>
    <n v="214"/>
    <m/>
    <m/>
    <m/>
    <m/>
    <m/>
    <s v="21:35"/>
    <s v="20:28"/>
    <d v="1899-12-30T01:07:00"/>
    <s v="Evening"/>
    <x v="1"/>
    <x v="4"/>
    <x v="0"/>
  </r>
  <r>
    <x v="1357"/>
    <s v="American Airlines Inc."/>
    <s v="American Airlines Inc.: AA"/>
    <s v="AA"/>
    <n v="19805"/>
    <x v="99"/>
    <x v="20"/>
    <s v="Chicago, IL"/>
    <s v="MIA"/>
    <s v="Miami, FL"/>
    <n v="1641"/>
    <n v="1650"/>
    <n v="9"/>
    <n v="15"/>
    <n v="1705"/>
    <n v="2047"/>
    <n v="11"/>
    <n v="2054"/>
    <n v="2058"/>
    <n v="4"/>
    <n v="0"/>
    <n v="0"/>
    <n v="193"/>
    <n v="188"/>
    <n v="162"/>
    <n v="1197"/>
    <m/>
    <m/>
    <m/>
    <m/>
    <m/>
    <s v="20:58"/>
    <s v="16:50"/>
    <d v="1899-12-30T04:08:00"/>
    <s v="Afternoon"/>
    <x v="0"/>
    <x v="6"/>
    <x v="0"/>
  </r>
  <r>
    <x v="1358"/>
    <s v="SkyWest Airlines Inc."/>
    <s v="SkyWest Airlines Inc.: OO"/>
    <s v="OO"/>
    <n v="20304"/>
    <x v="1182"/>
    <x v="5"/>
    <s v="Houston, TX"/>
    <s v="PHX"/>
    <s v="Phoenix, AZ"/>
    <n v="1430"/>
    <n v="1431"/>
    <n v="1"/>
    <n v="16"/>
    <n v="1447"/>
    <n v="1610"/>
    <n v="3"/>
    <n v="1638"/>
    <n v="1613"/>
    <n v="-25"/>
    <n v="0"/>
    <n v="0"/>
    <n v="188"/>
    <n v="162"/>
    <n v="143"/>
    <n v="1009"/>
    <m/>
    <m/>
    <m/>
    <m/>
    <m/>
    <s v="16:13"/>
    <s v="14:31"/>
    <d v="1899-12-30T01:42:00"/>
    <s v="Afternoon"/>
    <x v="1"/>
    <x v="4"/>
    <x v="0"/>
  </r>
  <r>
    <x v="1359"/>
    <s v="Delta Air Lines Inc."/>
    <s v="Delta Air Lines Inc.: DL"/>
    <s v="DL"/>
    <n v="19790"/>
    <x v="1183"/>
    <x v="25"/>
    <s v="Nashville, TN"/>
    <s v="LAX"/>
    <s v="Los Angeles, CA"/>
    <n v="708"/>
    <n v="702"/>
    <n v="-6"/>
    <n v="12"/>
    <n v="714"/>
    <n v="913"/>
    <n v="7"/>
    <n v="935"/>
    <n v="920"/>
    <n v="-15"/>
    <n v="0"/>
    <n v="0"/>
    <n v="267"/>
    <n v="258"/>
    <n v="239"/>
    <n v="1797"/>
    <m/>
    <m/>
    <m/>
    <m/>
    <m/>
    <s v="09:20"/>
    <s v="07:02"/>
    <d v="1899-12-30T02:18:00"/>
    <s v="Morning"/>
    <x v="1"/>
    <x v="4"/>
    <x v="0"/>
  </r>
  <r>
    <x v="1360"/>
    <s v="SkyWest Airlines Inc."/>
    <s v="SkyWest Airlines Inc.: OO"/>
    <s v="OO"/>
    <n v="20304"/>
    <x v="1184"/>
    <x v="21"/>
    <s v="Las Vegas, NV"/>
    <s v="LAX"/>
    <s v="Los Angeles, CA"/>
    <n v="620"/>
    <n v="617"/>
    <n v="-3"/>
    <n v="21"/>
    <n v="638"/>
    <n v="722"/>
    <n v="13"/>
    <n v="738"/>
    <n v="735"/>
    <n v="-3"/>
    <n v="0"/>
    <n v="0"/>
    <n v="78"/>
    <n v="78"/>
    <n v="44"/>
    <n v="236"/>
    <m/>
    <m/>
    <m/>
    <m/>
    <m/>
    <s v="07:35"/>
    <s v="06:17"/>
    <d v="1899-12-30T01:18:00"/>
    <s v="Morning"/>
    <x v="1"/>
    <x v="6"/>
    <x v="0"/>
  </r>
  <r>
    <x v="1361"/>
    <s v="American Airlines Inc."/>
    <s v="American Airlines Inc.: AA"/>
    <s v="AA"/>
    <n v="19805"/>
    <x v="1185"/>
    <x v="39"/>
    <s v="San Juan, PR"/>
    <s v="PHL"/>
    <s v="Philadelphia, PA"/>
    <n v="1311"/>
    <n v="1308"/>
    <n v="-3"/>
    <n v="15"/>
    <n v="1323"/>
    <n v="1653"/>
    <n v="4"/>
    <n v="1710"/>
    <n v="1657"/>
    <n v="-13"/>
    <n v="0"/>
    <n v="0"/>
    <n v="239"/>
    <n v="229"/>
    <n v="210"/>
    <n v="1576"/>
    <m/>
    <m/>
    <m/>
    <m/>
    <m/>
    <s v="16:57"/>
    <s v="13:08"/>
    <d v="1899-12-30T03:49:00"/>
    <s v="Afternoon"/>
    <x v="1"/>
    <x v="0"/>
    <x v="0"/>
  </r>
  <r>
    <x v="1362"/>
    <s v="Southwest Airlines Co."/>
    <s v="Southwest Airlines Co.: WN"/>
    <s v="WN"/>
    <n v="19393"/>
    <x v="379"/>
    <x v="0"/>
    <s v="Denver, CO"/>
    <s v="MSY"/>
    <s v="New Orleans, LA"/>
    <n v="1935"/>
    <n v="1936"/>
    <n v="1"/>
    <n v="10"/>
    <n v="1946"/>
    <n v="2258"/>
    <n v="4"/>
    <n v="2310"/>
    <n v="2302"/>
    <n v="-8"/>
    <n v="0"/>
    <n v="0"/>
    <n v="155"/>
    <n v="146"/>
    <n v="132"/>
    <n v="1062"/>
    <m/>
    <m/>
    <m/>
    <m/>
    <m/>
    <s v="23:02"/>
    <s v="19:36"/>
    <d v="1899-12-30T03:26:00"/>
    <s v="Evening"/>
    <x v="1"/>
    <x v="0"/>
    <x v="0"/>
  </r>
  <r>
    <x v="1363"/>
    <s v="American Airlines Inc."/>
    <s v="American Airlines Inc.: AA"/>
    <s v="AA"/>
    <n v="19805"/>
    <x v="1180"/>
    <x v="103"/>
    <s v="Cleveland, OH"/>
    <s v="DFW"/>
    <s v="Dallas/Fort Worth, TX"/>
    <n v="1145"/>
    <n v="1151"/>
    <n v="6"/>
    <n v="17"/>
    <n v="1208"/>
    <m/>
    <m/>
    <n v="1338"/>
    <n v="0"/>
    <n v="0"/>
    <n v="0"/>
    <n v="1"/>
    <n v="173"/>
    <m/>
    <m/>
    <n v="1021"/>
    <m/>
    <m/>
    <m/>
    <m/>
    <m/>
    <s v="00:00"/>
    <s v="11:51"/>
    <n v="-0.49375000000000002"/>
    <s v="Morning"/>
    <x v="0"/>
    <x v="2"/>
    <x v="0"/>
  </r>
  <r>
    <x v="1364"/>
    <s v="Frontier Airlines Inc."/>
    <s v="Frontier Airlines Inc.: F9"/>
    <s v="F9"/>
    <n v="20436"/>
    <x v="1186"/>
    <x v="21"/>
    <s v="Las Vegas, NV"/>
    <s v="DEN"/>
    <s v="Denver, CO"/>
    <n v="1440"/>
    <n v="1430"/>
    <n v="-10"/>
    <n v="11"/>
    <n v="1441"/>
    <n v="1659"/>
    <n v="12"/>
    <n v="1740"/>
    <n v="1711"/>
    <n v="-29"/>
    <n v="0"/>
    <n v="0"/>
    <n v="120"/>
    <n v="101"/>
    <n v="78"/>
    <n v="628"/>
    <m/>
    <m/>
    <m/>
    <m/>
    <m/>
    <s v="17:11"/>
    <s v="14:30"/>
    <d v="1899-12-30T02:41:00"/>
    <s v="Afternoon"/>
    <x v="1"/>
    <x v="6"/>
    <x v="0"/>
  </r>
  <r>
    <x v="1365"/>
    <s v="Delta Air Lines Inc."/>
    <s v="Delta Air Lines Inc.: DL"/>
    <s v="DL"/>
    <n v="19790"/>
    <x v="1187"/>
    <x v="7"/>
    <s v="Atlanta, GA"/>
    <s v="ROA"/>
    <s v="Roanoke, VA"/>
    <n v="2237"/>
    <n v="2303"/>
    <n v="26"/>
    <n v="31"/>
    <n v="2334"/>
    <n v="33"/>
    <n v="6"/>
    <n v="2359"/>
    <n v="39"/>
    <n v="40"/>
    <n v="0"/>
    <n v="0"/>
    <n v="82"/>
    <n v="96"/>
    <n v="59"/>
    <n v="357"/>
    <n v="26"/>
    <n v="0"/>
    <n v="14"/>
    <n v="0"/>
    <n v="0"/>
    <s v="00:39"/>
    <s v="23:03"/>
    <n v="-0.93333333333333335"/>
    <s v="Evening"/>
    <x v="0"/>
    <x v="4"/>
    <x v="1"/>
  </r>
  <r>
    <x v="1366"/>
    <s v="American Airlines Inc."/>
    <s v="American Airlines Inc.: AA"/>
    <s v="AA"/>
    <n v="19805"/>
    <x v="242"/>
    <x v="19"/>
    <s v="Charlotte, NC"/>
    <s v="BNA"/>
    <s v="Nashville, TN"/>
    <n v="740"/>
    <n v="737"/>
    <n v="-3"/>
    <n v="17"/>
    <n v="754"/>
    <n v="749"/>
    <n v="5"/>
    <n v="806"/>
    <n v="754"/>
    <n v="-12"/>
    <n v="0"/>
    <n v="0"/>
    <n v="86"/>
    <n v="77"/>
    <n v="55"/>
    <n v="328"/>
    <m/>
    <m/>
    <m/>
    <m/>
    <m/>
    <s v="07:54"/>
    <s v="07:37"/>
    <d v="1899-12-30T00:17:00"/>
    <s v="Morning"/>
    <x v="1"/>
    <x v="4"/>
    <x v="0"/>
  </r>
  <r>
    <x v="1367"/>
    <s v="Delta Air Lines Inc."/>
    <s v="Delta Air Lines Inc.: DL"/>
    <s v="DL"/>
    <n v="19790"/>
    <x v="1188"/>
    <x v="8"/>
    <s v="Raleigh/Durham, NC"/>
    <s v="BOS"/>
    <s v="Boston, MA"/>
    <n v="1708"/>
    <n v="1701"/>
    <n v="-7"/>
    <n v="13"/>
    <n v="1714"/>
    <n v="1843"/>
    <n v="9"/>
    <n v="1917"/>
    <n v="1852"/>
    <n v="-25"/>
    <n v="0"/>
    <n v="0"/>
    <n v="129"/>
    <n v="111"/>
    <n v="89"/>
    <n v="612"/>
    <m/>
    <m/>
    <m/>
    <m/>
    <m/>
    <s v="18:52"/>
    <s v="17:01"/>
    <d v="1899-12-30T01:51:00"/>
    <s v="Afternoon"/>
    <x v="1"/>
    <x v="0"/>
    <x v="0"/>
  </r>
  <r>
    <x v="1368"/>
    <s v="SkyWest Airlines Inc."/>
    <s v="SkyWest Airlines Inc.: OO"/>
    <s v="OO"/>
    <n v="20304"/>
    <x v="1189"/>
    <x v="88"/>
    <s v="San Luis Obispo, CA"/>
    <s v="SAN"/>
    <s v="San Diego, CA"/>
    <n v="1225"/>
    <n v="1216"/>
    <n v="-9"/>
    <n v="11"/>
    <n v="1227"/>
    <n v="1319"/>
    <n v="3"/>
    <n v="1332"/>
    <n v="1322"/>
    <n v="-10"/>
    <n v="0"/>
    <n v="0"/>
    <n v="67"/>
    <n v="66"/>
    <n v="52"/>
    <n v="263"/>
    <m/>
    <m/>
    <m/>
    <m/>
    <m/>
    <s v="13:22"/>
    <s v="12:16"/>
    <d v="1899-12-30T01:06:00"/>
    <s v="Afternoon"/>
    <x v="1"/>
    <x v="1"/>
    <x v="0"/>
  </r>
  <r>
    <x v="1369"/>
    <s v="United Air Lines Inc."/>
    <s v="United Air Lines Inc.: UA"/>
    <s v="UA"/>
    <n v="19977"/>
    <x v="1190"/>
    <x v="77"/>
    <s v="Fort Myers, FL"/>
    <s v="IAD"/>
    <s v="Washington, DC"/>
    <n v="720"/>
    <n v="710"/>
    <n v="-10"/>
    <n v="10"/>
    <n v="720"/>
    <n v="923"/>
    <n v="4"/>
    <n v="942"/>
    <n v="927"/>
    <n v="-15"/>
    <n v="0"/>
    <n v="0"/>
    <n v="142"/>
    <n v="137"/>
    <n v="123"/>
    <n v="891"/>
    <m/>
    <m/>
    <m/>
    <m/>
    <m/>
    <s v="09:27"/>
    <s v="07:10"/>
    <d v="1899-12-30T02:17:00"/>
    <s v="Morning"/>
    <x v="1"/>
    <x v="5"/>
    <x v="0"/>
  </r>
  <r>
    <x v="1370"/>
    <s v="American Airlines Inc."/>
    <s v="American Airlines Inc.: AA"/>
    <s v="AA"/>
    <n v="19805"/>
    <x v="1191"/>
    <x v="18"/>
    <s v="Dallas/Fort Worth, TX"/>
    <s v="TPA"/>
    <s v="Tampa, FL"/>
    <n v="1717"/>
    <n v="1713"/>
    <n v="-4"/>
    <n v="23"/>
    <n v="1736"/>
    <n v="2023"/>
    <n v="4"/>
    <n v="2039"/>
    <n v="2027"/>
    <n v="-12"/>
    <n v="0"/>
    <n v="0"/>
    <n v="142"/>
    <n v="134"/>
    <n v="107"/>
    <n v="929"/>
    <m/>
    <m/>
    <m/>
    <m/>
    <m/>
    <s v="20:27"/>
    <s v="17:13"/>
    <d v="1899-12-30T03:14:00"/>
    <s v="Afternoon"/>
    <x v="1"/>
    <x v="0"/>
    <x v="0"/>
  </r>
  <r>
    <x v="1371"/>
    <s v="JetBlue Airways"/>
    <s v="JetBlue Airways: B6"/>
    <s v="B6"/>
    <n v="20409"/>
    <x v="681"/>
    <x v="16"/>
    <s v="Fort Lauderdale, FL"/>
    <s v="SJU"/>
    <s v="San Juan, PR"/>
    <n v="1250"/>
    <n v="1243"/>
    <n v="-7"/>
    <n v="20"/>
    <n v="1303"/>
    <n v="1601"/>
    <n v="5"/>
    <n v="1621"/>
    <n v="1606"/>
    <n v="-15"/>
    <n v="0"/>
    <n v="0"/>
    <n v="151"/>
    <n v="143"/>
    <n v="118"/>
    <n v="1046"/>
    <m/>
    <m/>
    <m/>
    <m/>
    <m/>
    <s v="16:06"/>
    <s v="12:43"/>
    <d v="1899-12-30T03:23:00"/>
    <s v="Afternoon"/>
    <x v="1"/>
    <x v="4"/>
    <x v="0"/>
  </r>
  <r>
    <x v="1372"/>
    <s v="United Air Lines Inc."/>
    <s v="United Air Lines Inc.: UA"/>
    <s v="UA"/>
    <n v="19977"/>
    <x v="1192"/>
    <x v="5"/>
    <s v="Houston, TX"/>
    <s v="SAT"/>
    <s v="San Antonio, TX"/>
    <n v="935"/>
    <n v="942"/>
    <n v="7"/>
    <n v="22"/>
    <n v="1004"/>
    <n v="1036"/>
    <n v="3"/>
    <n v="1033"/>
    <n v="1039"/>
    <n v="6"/>
    <n v="0"/>
    <n v="0"/>
    <n v="58"/>
    <n v="57"/>
    <n v="32"/>
    <n v="191"/>
    <m/>
    <m/>
    <m/>
    <m/>
    <m/>
    <s v="10:39"/>
    <s v="09:42"/>
    <d v="1899-12-30T00:57:00"/>
    <s v="Morning"/>
    <x v="0"/>
    <x v="6"/>
    <x v="0"/>
  </r>
  <r>
    <x v="1373"/>
    <s v="American Airlines Inc."/>
    <s v="American Airlines Inc.: AA"/>
    <s v="AA"/>
    <n v="19805"/>
    <x v="1193"/>
    <x v="39"/>
    <s v="San Juan, PR"/>
    <s v="CLT"/>
    <s v="Charlotte, NC"/>
    <n v="1555"/>
    <n v="1546"/>
    <n v="-9"/>
    <n v="16"/>
    <n v="1602"/>
    <n v="1833"/>
    <n v="10"/>
    <n v="1853"/>
    <n v="1843"/>
    <n v="-10"/>
    <n v="0"/>
    <n v="0"/>
    <n v="238"/>
    <n v="237"/>
    <n v="211"/>
    <n v="1475"/>
    <m/>
    <m/>
    <m/>
    <m/>
    <m/>
    <s v="18:43"/>
    <s v="15:46"/>
    <d v="1899-12-30T02:57:00"/>
    <s v="Afternoon"/>
    <x v="1"/>
    <x v="1"/>
    <x v="0"/>
  </r>
  <r>
    <x v="1374"/>
    <s v="Envoy Air"/>
    <s v="Envoy Air: MQ"/>
    <s v="MQ"/>
    <n v="20398"/>
    <x v="1194"/>
    <x v="113"/>
    <s v="Moline, IL"/>
    <s v="ORD"/>
    <s v="Chicago, IL"/>
    <n v="1318"/>
    <n v="1313"/>
    <n v="-5"/>
    <n v="14"/>
    <n v="1327"/>
    <n v="1404"/>
    <n v="11"/>
    <n v="1430"/>
    <n v="1415"/>
    <n v="-15"/>
    <n v="0"/>
    <n v="0"/>
    <n v="72"/>
    <n v="62"/>
    <n v="37"/>
    <n v="139"/>
    <m/>
    <m/>
    <m/>
    <m/>
    <m/>
    <s v="14:15"/>
    <s v="13:13"/>
    <d v="1899-12-30T01:02:00"/>
    <s v="Afternoon"/>
    <x v="1"/>
    <x v="4"/>
    <x v="0"/>
  </r>
  <r>
    <x v="1375"/>
    <s v="SkyWest Airlines Inc."/>
    <s v="SkyWest Airlines Inc.: OO"/>
    <s v="OO"/>
    <n v="20304"/>
    <x v="1195"/>
    <x v="19"/>
    <s v="Charlotte, NC"/>
    <s v="ORD"/>
    <s v="Chicago, IL"/>
    <n v="1545"/>
    <n v="1532"/>
    <n v="-13"/>
    <n v="17"/>
    <n v="1549"/>
    <n v="1625"/>
    <n v="15"/>
    <n v="1705"/>
    <n v="1640"/>
    <n v="-25"/>
    <n v="0"/>
    <n v="0"/>
    <n v="140"/>
    <n v="128"/>
    <n v="96"/>
    <n v="599"/>
    <m/>
    <m/>
    <m/>
    <m/>
    <m/>
    <s v="16:40"/>
    <s v="15:32"/>
    <d v="1899-12-30T01:08:00"/>
    <s v="Afternoon"/>
    <x v="1"/>
    <x v="6"/>
    <x v="0"/>
  </r>
  <r>
    <x v="1376"/>
    <s v="JetBlue Airways"/>
    <s v="JetBlue Airways: B6"/>
    <s v="B6"/>
    <n v="20409"/>
    <x v="1196"/>
    <x v="81"/>
    <s v="Pittsburgh, PA"/>
    <s v="BOS"/>
    <s v="Boston, MA"/>
    <n v="1116"/>
    <n v="1114"/>
    <n v="-2"/>
    <n v="12"/>
    <n v="1126"/>
    <n v="1236"/>
    <n v="4"/>
    <n v="1248"/>
    <n v="1240"/>
    <n v="-8"/>
    <n v="0"/>
    <n v="0"/>
    <n v="92"/>
    <n v="86"/>
    <n v="70"/>
    <n v="496"/>
    <m/>
    <m/>
    <m/>
    <m/>
    <m/>
    <s v="12:40"/>
    <s v="11:14"/>
    <d v="1899-12-30T01:26:00"/>
    <s v="Morning"/>
    <x v="1"/>
    <x v="6"/>
    <x v="0"/>
  </r>
  <r>
    <x v="1377"/>
    <s v="Southwest Airlines Co."/>
    <s v="Southwest Airlines Co.: WN"/>
    <s v="WN"/>
    <n v="19393"/>
    <x v="71"/>
    <x v="0"/>
    <s v="Denver, CO"/>
    <s v="HOU"/>
    <s v="Houston, TX"/>
    <n v="1230"/>
    <n v="1236"/>
    <n v="6"/>
    <n v="9"/>
    <n v="1245"/>
    <n v="1547"/>
    <n v="4"/>
    <n v="1555"/>
    <n v="1551"/>
    <n v="-4"/>
    <n v="0"/>
    <n v="0"/>
    <n v="145"/>
    <n v="135"/>
    <n v="122"/>
    <n v="883"/>
    <m/>
    <m/>
    <m/>
    <m/>
    <m/>
    <s v="15:51"/>
    <s v="12:36"/>
    <d v="1899-12-30T03:15:00"/>
    <s v="Afternoon"/>
    <x v="1"/>
    <x v="3"/>
    <x v="0"/>
  </r>
  <r>
    <x v="1378"/>
    <s v="SkyWest Airlines Inc."/>
    <s v="SkyWest Airlines Inc.: OO"/>
    <s v="OO"/>
    <n v="20304"/>
    <x v="1197"/>
    <x v="186"/>
    <s v="Pasco/Kennewick/Richland, WA"/>
    <s v="DEN"/>
    <s v="Denver, CO"/>
    <n v="1345"/>
    <n v="1335"/>
    <n v="-10"/>
    <n v="8"/>
    <n v="1343"/>
    <n v="1633"/>
    <n v="8"/>
    <n v="1713"/>
    <n v="1641"/>
    <n v="-32"/>
    <n v="0"/>
    <n v="0"/>
    <n v="148"/>
    <n v="126"/>
    <n v="110"/>
    <n v="852"/>
    <m/>
    <m/>
    <m/>
    <m/>
    <m/>
    <s v="16:41"/>
    <s v="13:35"/>
    <d v="1899-12-30T03:06:00"/>
    <s v="Afternoon"/>
    <x v="1"/>
    <x v="3"/>
    <x v="0"/>
  </r>
  <r>
    <x v="1379"/>
    <s v="Alaska Airlines Inc."/>
    <s v="Alaska Airlines Inc.: AS"/>
    <s v="AS"/>
    <n v="19930"/>
    <x v="1198"/>
    <x v="6"/>
    <s v="Seattle, WA"/>
    <s v="SNA"/>
    <s v="Santa Ana, CA"/>
    <n v="1125"/>
    <n v="1124"/>
    <n v="-1"/>
    <n v="23"/>
    <n v="1147"/>
    <n v="1359"/>
    <n v="5"/>
    <n v="1410"/>
    <n v="1404"/>
    <n v="-6"/>
    <n v="0"/>
    <n v="0"/>
    <n v="165"/>
    <n v="160"/>
    <n v="132"/>
    <n v="978"/>
    <m/>
    <m/>
    <m/>
    <m/>
    <m/>
    <s v="14:04"/>
    <s v="11:24"/>
    <d v="1899-12-30T02:40:00"/>
    <s v="Morning"/>
    <x v="1"/>
    <x v="2"/>
    <x v="0"/>
  </r>
  <r>
    <x v="1380"/>
    <s v="PSA Airlines Inc."/>
    <s v="PSA Airlines Inc.: OH"/>
    <s v="OH"/>
    <n v="20397"/>
    <x v="1199"/>
    <x v="56"/>
    <s v="Louisville, KY"/>
    <s v="CLT"/>
    <s v="Charlotte, NC"/>
    <n v="1725"/>
    <n v="1822"/>
    <n v="57"/>
    <n v="26"/>
    <n v="1848"/>
    <n v="1944"/>
    <n v="15"/>
    <n v="1858"/>
    <n v="1959"/>
    <n v="61"/>
    <n v="0"/>
    <n v="0"/>
    <n v="93"/>
    <n v="97"/>
    <n v="56"/>
    <n v="335"/>
    <n v="57"/>
    <n v="0"/>
    <n v="4"/>
    <n v="0"/>
    <n v="0"/>
    <s v="19:59"/>
    <s v="18:22"/>
    <d v="1899-12-30T01:37:00"/>
    <s v="Evening"/>
    <x v="0"/>
    <x v="0"/>
    <x v="1"/>
  </r>
  <r>
    <x v="1381"/>
    <s v="Endeavor Air Inc."/>
    <s v="Endeavor Air Inc.: 9E"/>
    <s v="9E"/>
    <n v="20363"/>
    <x v="45"/>
    <x v="34"/>
    <s v="Detroit, MI"/>
    <s v="LAN"/>
    <s v="Lansing, MI"/>
    <n v="2130"/>
    <n v="2126"/>
    <n v="-4"/>
    <n v="12"/>
    <n v="2138"/>
    <n v="2200"/>
    <n v="2"/>
    <n v="2225"/>
    <n v="2202"/>
    <n v="-23"/>
    <n v="0"/>
    <n v="0"/>
    <n v="55"/>
    <n v="36"/>
    <n v="22"/>
    <n v="74"/>
    <m/>
    <m/>
    <m/>
    <m/>
    <m/>
    <s v="22:02"/>
    <s v="21:26"/>
    <d v="1899-12-30T00:36:00"/>
    <s v="Evening"/>
    <x v="1"/>
    <x v="4"/>
    <x v="0"/>
  </r>
  <r>
    <x v="1382"/>
    <s v="Southwest Airlines Co."/>
    <s v="Southwest Airlines Co.: WN"/>
    <s v="WN"/>
    <n v="19393"/>
    <x v="1200"/>
    <x v="32"/>
    <s v="Los Angeles, CA"/>
    <s v="BWI"/>
    <s v="Baltimore, MD"/>
    <n v="1135"/>
    <n v="1134"/>
    <n v="-1"/>
    <n v="8"/>
    <n v="1142"/>
    <n v="1859"/>
    <n v="6"/>
    <n v="1930"/>
    <n v="1905"/>
    <n v="-25"/>
    <n v="0"/>
    <n v="0"/>
    <n v="295"/>
    <n v="271"/>
    <n v="257"/>
    <n v="2329"/>
    <m/>
    <m/>
    <m/>
    <m/>
    <m/>
    <s v="19:05"/>
    <s v="11:34"/>
    <d v="1899-12-30T07:31:00"/>
    <s v="Morning"/>
    <x v="1"/>
    <x v="6"/>
    <x v="0"/>
  </r>
  <r>
    <x v="1383"/>
    <s v="Envoy Air"/>
    <s v="Envoy Air: MQ"/>
    <s v="MQ"/>
    <n v="20398"/>
    <x v="1201"/>
    <x v="18"/>
    <s v="Dallas/Fort Worth, TX"/>
    <s v="JAN"/>
    <s v="Jackson/Vicksburg, MS"/>
    <n v="1015"/>
    <n v="1114"/>
    <n v="59"/>
    <n v="17"/>
    <n v="1131"/>
    <n v="1226"/>
    <n v="4"/>
    <n v="1149"/>
    <n v="1230"/>
    <n v="41"/>
    <n v="0"/>
    <n v="0"/>
    <n v="94"/>
    <n v="76"/>
    <n v="55"/>
    <n v="408"/>
    <n v="34"/>
    <n v="0"/>
    <n v="0"/>
    <n v="0"/>
    <n v="7"/>
    <s v="12:30"/>
    <s v="11:14"/>
    <d v="1899-12-30T01:16:00"/>
    <s v="Morning"/>
    <x v="0"/>
    <x v="3"/>
    <x v="1"/>
  </r>
  <r>
    <x v="1384"/>
    <s v="Southwest Airlines Co."/>
    <s v="Southwest Airlines Co.: WN"/>
    <s v="WN"/>
    <n v="19393"/>
    <x v="1202"/>
    <x v="77"/>
    <s v="Fort Myers, FL"/>
    <s v="MDW"/>
    <s v="Chicago, IL"/>
    <n v="1400"/>
    <n v="1357"/>
    <n v="-3"/>
    <n v="8"/>
    <n v="1405"/>
    <n v="1534"/>
    <n v="3"/>
    <n v="1555"/>
    <n v="1537"/>
    <n v="-18"/>
    <n v="0"/>
    <n v="0"/>
    <n v="175"/>
    <n v="160"/>
    <n v="149"/>
    <n v="1105"/>
    <m/>
    <m/>
    <m/>
    <m/>
    <m/>
    <s v="15:37"/>
    <s v="13:57"/>
    <d v="1899-12-30T01:40:00"/>
    <s v="Afternoon"/>
    <x v="1"/>
    <x v="6"/>
    <x v="0"/>
  </r>
  <r>
    <x v="1385"/>
    <s v="SkyWest Airlines Inc."/>
    <s v="SkyWest Airlines Inc.: OO"/>
    <s v="OO"/>
    <n v="20304"/>
    <x v="1203"/>
    <x v="0"/>
    <s v="Denver, CO"/>
    <s v="SGU"/>
    <s v="St. George, UT"/>
    <n v="1210"/>
    <n v="1208"/>
    <n v="-2"/>
    <n v="19"/>
    <n v="1227"/>
    <n v="1349"/>
    <n v="3"/>
    <n v="1359"/>
    <n v="1352"/>
    <n v="-7"/>
    <n v="0"/>
    <n v="0"/>
    <n v="109"/>
    <n v="104"/>
    <n v="82"/>
    <n v="517"/>
    <m/>
    <m/>
    <m/>
    <m/>
    <m/>
    <s v="13:52"/>
    <s v="12:08"/>
    <d v="1899-12-30T01:44:00"/>
    <s v="Afternoon"/>
    <x v="1"/>
    <x v="6"/>
    <x v="0"/>
  </r>
  <r>
    <x v="1386"/>
    <s v="Southwest Airlines Co."/>
    <s v="Southwest Airlines Co.: WN"/>
    <s v="WN"/>
    <n v="19393"/>
    <x v="1204"/>
    <x v="3"/>
    <s v="Washington, DC"/>
    <s v="STL"/>
    <s v="St. Louis, MO"/>
    <n v="1255"/>
    <n v="1252"/>
    <n v="-3"/>
    <n v="12"/>
    <n v="1304"/>
    <n v="1349"/>
    <n v="3"/>
    <n v="1420"/>
    <n v="1352"/>
    <n v="-28"/>
    <n v="0"/>
    <n v="0"/>
    <n v="145"/>
    <n v="120"/>
    <n v="105"/>
    <n v="719"/>
    <m/>
    <m/>
    <m/>
    <m/>
    <m/>
    <s v="13:52"/>
    <s v="12:52"/>
    <d v="1899-12-30T01:00:00"/>
    <s v="Afternoon"/>
    <x v="1"/>
    <x v="1"/>
    <x v="0"/>
  </r>
  <r>
    <x v="1387"/>
    <s v="Republic Airline"/>
    <s v="Republic Airline: YX"/>
    <s v="YX"/>
    <n v="20452"/>
    <x v="1205"/>
    <x v="187"/>
    <s v="Fayetteville, AR"/>
    <s v="LGA"/>
    <s v="New York, NY"/>
    <n v="615"/>
    <n v="605"/>
    <n v="-10"/>
    <n v="12"/>
    <n v="617"/>
    <n v="951"/>
    <n v="5"/>
    <n v="1022"/>
    <n v="956"/>
    <n v="-26"/>
    <n v="0"/>
    <n v="0"/>
    <n v="187"/>
    <n v="171"/>
    <n v="154"/>
    <n v="1147"/>
    <m/>
    <m/>
    <m/>
    <m/>
    <m/>
    <s v="09:56"/>
    <s v="06:05"/>
    <d v="1899-12-30T03:51:00"/>
    <s v="Morning"/>
    <x v="1"/>
    <x v="2"/>
    <x v="0"/>
  </r>
  <r>
    <x v="1388"/>
    <s v="Republic Airline"/>
    <s v="Republic Airline: YX"/>
    <s v="YX"/>
    <n v="20452"/>
    <x v="1206"/>
    <x v="5"/>
    <s v="Houston, TX"/>
    <s v="PHL"/>
    <s v="Philadelphia, PA"/>
    <n v="700"/>
    <n v="648"/>
    <n v="-12"/>
    <n v="27"/>
    <n v="715"/>
    <n v="1106"/>
    <n v="6"/>
    <n v="1117"/>
    <n v="1112"/>
    <n v="-5"/>
    <n v="0"/>
    <n v="0"/>
    <n v="197"/>
    <n v="204"/>
    <n v="171"/>
    <n v="1325"/>
    <m/>
    <m/>
    <m/>
    <m/>
    <m/>
    <s v="11:12"/>
    <s v="06:48"/>
    <d v="1899-12-30T04:24:00"/>
    <s v="Morning"/>
    <x v="1"/>
    <x v="2"/>
    <x v="0"/>
  </r>
  <r>
    <x v="1389"/>
    <s v="Spirit Air Lines"/>
    <s v="Spirit Air Lines: NK"/>
    <s v="NK"/>
    <n v="20416"/>
    <x v="18"/>
    <x v="43"/>
    <s v="Philadelphia, PA"/>
    <s v="DFW"/>
    <s v="Dallas/Fort Worth, TX"/>
    <n v="2125"/>
    <n v="2156"/>
    <n v="31"/>
    <n v="41"/>
    <n v="2237"/>
    <n v="41"/>
    <n v="40"/>
    <n v="2359"/>
    <n v="121"/>
    <n v="82"/>
    <n v="0"/>
    <n v="0"/>
    <n v="214"/>
    <n v="265"/>
    <n v="184"/>
    <n v="1303"/>
    <n v="0"/>
    <n v="31"/>
    <n v="51"/>
    <n v="0"/>
    <n v="0"/>
    <s v="01:21"/>
    <s v="21:56"/>
    <n v="-0.85763888888888884"/>
    <s v="Evening"/>
    <x v="0"/>
    <x v="0"/>
    <x v="1"/>
  </r>
  <r>
    <x v="1390"/>
    <s v="Southwest Airlines Co."/>
    <s v="Southwest Airlines Co.: WN"/>
    <s v="WN"/>
    <n v="19393"/>
    <x v="1207"/>
    <x v="0"/>
    <s v="Denver, CO"/>
    <s v="MCI"/>
    <s v="Kansas City, MO"/>
    <n v="1455"/>
    <n v="1451"/>
    <n v="-4"/>
    <n v="10"/>
    <n v="1501"/>
    <n v="1714"/>
    <n v="3"/>
    <n v="1725"/>
    <n v="1717"/>
    <n v="-8"/>
    <n v="0"/>
    <n v="0"/>
    <n v="90"/>
    <n v="86"/>
    <n v="73"/>
    <n v="533"/>
    <m/>
    <m/>
    <m/>
    <m/>
    <m/>
    <s v="17:17"/>
    <s v="14:51"/>
    <d v="1899-12-30T02:26:00"/>
    <s v="Afternoon"/>
    <x v="1"/>
    <x v="6"/>
    <x v="0"/>
  </r>
  <r>
    <x v="1391"/>
    <s v="Delta Air Lines Inc."/>
    <s v="Delta Air Lines Inc.: DL"/>
    <s v="DL"/>
    <n v="19790"/>
    <x v="1191"/>
    <x v="8"/>
    <s v="Raleigh/Durham, NC"/>
    <s v="MSP"/>
    <s v="Minneapolis, MN"/>
    <n v="1700"/>
    <n v="1653"/>
    <n v="-7"/>
    <n v="12"/>
    <n v="1705"/>
    <n v="1814"/>
    <n v="8"/>
    <n v="1854"/>
    <n v="1822"/>
    <n v="-32"/>
    <n v="0"/>
    <n v="0"/>
    <n v="174"/>
    <n v="149"/>
    <n v="129"/>
    <n v="980"/>
    <m/>
    <m/>
    <m/>
    <m/>
    <m/>
    <s v="18:22"/>
    <s v="16:53"/>
    <d v="1899-12-30T01:29:00"/>
    <s v="Afternoon"/>
    <x v="1"/>
    <x v="4"/>
    <x v="0"/>
  </r>
  <r>
    <x v="1392"/>
    <s v="Delta Air Lines Inc."/>
    <s v="Delta Air Lines Inc.: DL"/>
    <s v="DL"/>
    <n v="19790"/>
    <x v="196"/>
    <x v="31"/>
    <s v="Boston, MA"/>
    <s v="MCO"/>
    <s v="Orlando, FL"/>
    <n v="1135"/>
    <n v="1136"/>
    <n v="1"/>
    <n v="11"/>
    <n v="1147"/>
    <n v="1426"/>
    <n v="8"/>
    <n v="1453"/>
    <n v="1434"/>
    <n v="-19"/>
    <n v="0"/>
    <n v="0"/>
    <n v="198"/>
    <n v="178"/>
    <n v="159"/>
    <n v="1121"/>
    <m/>
    <m/>
    <m/>
    <m/>
    <m/>
    <s v="14:34"/>
    <s v="11:36"/>
    <d v="1899-12-30T02:58:00"/>
    <s v="Morning"/>
    <x v="1"/>
    <x v="1"/>
    <x v="0"/>
  </r>
  <r>
    <x v="1393"/>
    <s v="Republic Airline"/>
    <s v="Republic Airline: YX"/>
    <s v="YX"/>
    <n v="20452"/>
    <x v="1208"/>
    <x v="42"/>
    <s v="New York, NY"/>
    <s v="BOS"/>
    <s v="Boston, MA"/>
    <n v="1600"/>
    <n v="1557"/>
    <n v="-3"/>
    <n v="28"/>
    <n v="1625"/>
    <n v="1704"/>
    <n v="18"/>
    <n v="1723"/>
    <n v="1722"/>
    <n v="-1"/>
    <n v="0"/>
    <n v="0"/>
    <n v="83"/>
    <n v="85"/>
    <n v="39"/>
    <n v="184"/>
    <m/>
    <m/>
    <m/>
    <m/>
    <m/>
    <s v="17:22"/>
    <s v="15:57"/>
    <d v="1899-12-30T01:25:00"/>
    <s v="Afternoon"/>
    <x v="1"/>
    <x v="3"/>
    <x v="0"/>
  </r>
  <r>
    <x v="1394"/>
    <s v="Delta Air Lines Inc."/>
    <s v="Delta Air Lines Inc.: DL"/>
    <s v="DL"/>
    <n v="19790"/>
    <x v="1209"/>
    <x v="42"/>
    <s v="New York, NY"/>
    <s v="MCO"/>
    <s v="Orlando, FL"/>
    <n v="1755"/>
    <n v="1749"/>
    <n v="-6"/>
    <n v="12"/>
    <n v="1801"/>
    <n v="2015"/>
    <n v="9"/>
    <n v="2058"/>
    <n v="2024"/>
    <n v="-34"/>
    <n v="0"/>
    <n v="0"/>
    <n v="183"/>
    <n v="155"/>
    <n v="134"/>
    <n v="950"/>
    <m/>
    <m/>
    <m/>
    <m/>
    <m/>
    <s v="20:24"/>
    <s v="17:49"/>
    <d v="1899-12-30T02:35:00"/>
    <s v="Afternoon"/>
    <x v="1"/>
    <x v="0"/>
    <x v="0"/>
  </r>
  <r>
    <x v="1395"/>
    <s v="American Airlines Inc."/>
    <s v="American Airlines Inc.: AA"/>
    <s v="AA"/>
    <n v="19805"/>
    <x v="1210"/>
    <x v="42"/>
    <s v="New York, NY"/>
    <s v="MIA"/>
    <s v="Miami, FL"/>
    <n v="1359"/>
    <n v="1433"/>
    <n v="34"/>
    <n v="17"/>
    <n v="1450"/>
    <n v="1716"/>
    <n v="6"/>
    <n v="1722"/>
    <n v="1722"/>
    <n v="0"/>
    <n v="0"/>
    <n v="0"/>
    <n v="203"/>
    <n v="169"/>
    <n v="146"/>
    <n v="1096"/>
    <m/>
    <m/>
    <m/>
    <m/>
    <m/>
    <s v="17:22"/>
    <s v="14:33"/>
    <d v="1899-12-30T02:49:00"/>
    <s v="Afternoon"/>
    <x v="0"/>
    <x v="2"/>
    <x v="0"/>
  </r>
  <r>
    <x v="1396"/>
    <s v="Spirit Air Lines"/>
    <s v="Spirit Air Lines: NK"/>
    <s v="NK"/>
    <n v="20416"/>
    <x v="1211"/>
    <x v="34"/>
    <s v="Detroit, MI"/>
    <s v="IAH"/>
    <s v="Houston, TX"/>
    <n v="729"/>
    <n v="726"/>
    <n v="-3"/>
    <n v="11"/>
    <n v="737"/>
    <n v="901"/>
    <n v="11"/>
    <n v="935"/>
    <n v="912"/>
    <n v="-23"/>
    <n v="0"/>
    <n v="0"/>
    <n v="186"/>
    <n v="166"/>
    <n v="144"/>
    <n v="1075"/>
    <m/>
    <m/>
    <m/>
    <m/>
    <m/>
    <s v="09:12"/>
    <s v="07:26"/>
    <d v="1899-12-30T01:46:00"/>
    <s v="Morning"/>
    <x v="1"/>
    <x v="1"/>
    <x v="0"/>
  </r>
  <r>
    <x v="1397"/>
    <s v="Southwest Airlines Co."/>
    <s v="Southwest Airlines Co.: WN"/>
    <s v="WN"/>
    <n v="19393"/>
    <x v="1212"/>
    <x v="0"/>
    <s v="Denver, CO"/>
    <s v="MSP"/>
    <s v="Minneapolis, MN"/>
    <n v="1040"/>
    <n v="1042"/>
    <n v="2"/>
    <n v="10"/>
    <n v="1052"/>
    <n v="1313"/>
    <n v="4"/>
    <n v="1335"/>
    <n v="1317"/>
    <n v="-18"/>
    <n v="0"/>
    <n v="0"/>
    <n v="115"/>
    <n v="95"/>
    <n v="81"/>
    <n v="680"/>
    <m/>
    <m/>
    <m/>
    <m/>
    <m/>
    <s v="13:17"/>
    <s v="10:42"/>
    <d v="1899-12-30T02:35:00"/>
    <s v="Morning"/>
    <x v="1"/>
    <x v="0"/>
    <x v="0"/>
  </r>
  <r>
    <x v="1398"/>
    <s v="American Airlines Inc."/>
    <s v="American Airlines Inc.: AA"/>
    <s v="AA"/>
    <n v="19805"/>
    <x v="1213"/>
    <x v="20"/>
    <s v="Chicago, IL"/>
    <s v="IND"/>
    <s v="Indianapolis, IN"/>
    <n v="1619"/>
    <n v="1613"/>
    <n v="-6"/>
    <n v="13"/>
    <n v="1626"/>
    <n v="1757"/>
    <n v="10"/>
    <n v="1817"/>
    <n v="1807"/>
    <n v="-10"/>
    <n v="0"/>
    <n v="0"/>
    <n v="58"/>
    <n v="54"/>
    <n v="31"/>
    <n v="177"/>
    <m/>
    <m/>
    <m/>
    <m/>
    <m/>
    <s v="18:07"/>
    <s v="16:13"/>
    <d v="1899-12-30T01:54:00"/>
    <s v="Afternoon"/>
    <x v="1"/>
    <x v="3"/>
    <x v="0"/>
  </r>
  <r>
    <x v="1399"/>
    <s v="SkyWest Airlines Inc."/>
    <s v="SkyWest Airlines Inc.: OO"/>
    <s v="OO"/>
    <n v="20304"/>
    <x v="1214"/>
    <x v="20"/>
    <s v="Chicago, IL"/>
    <s v="PVD"/>
    <s v="Providence, RI"/>
    <n v="2002"/>
    <n v="2002"/>
    <n v="0"/>
    <n v="33"/>
    <n v="2035"/>
    <n v="2324"/>
    <n v="7"/>
    <n v="2331"/>
    <n v="2331"/>
    <n v="0"/>
    <n v="0"/>
    <n v="0"/>
    <n v="149"/>
    <n v="149"/>
    <n v="109"/>
    <n v="849"/>
    <m/>
    <m/>
    <m/>
    <m/>
    <m/>
    <s v="23:31"/>
    <s v="20:02"/>
    <d v="1899-12-30T03:29:00"/>
    <s v="Evening"/>
    <x v="0"/>
    <x v="0"/>
    <x v="0"/>
  </r>
  <r>
    <x v="1400"/>
    <s v="Southwest Airlines Co."/>
    <s v="Southwest Airlines Co.: WN"/>
    <s v="WN"/>
    <n v="19393"/>
    <x v="59"/>
    <x v="63"/>
    <s v="Buffalo, NY"/>
    <s v="MDW"/>
    <s v="Chicago, IL"/>
    <n v="1930"/>
    <n v="1933"/>
    <n v="3"/>
    <n v="29"/>
    <n v="2002"/>
    <n v="2019"/>
    <n v="5"/>
    <n v="2020"/>
    <n v="2024"/>
    <n v="4"/>
    <n v="0"/>
    <n v="0"/>
    <n v="110"/>
    <n v="111"/>
    <n v="77"/>
    <n v="468"/>
    <m/>
    <m/>
    <m/>
    <m/>
    <m/>
    <s v="20:24"/>
    <s v="19:33"/>
    <d v="1899-12-30T00:51:00"/>
    <s v="Evening"/>
    <x v="0"/>
    <x v="0"/>
    <x v="0"/>
  </r>
  <r>
    <x v="1401"/>
    <s v="American Airlines Inc."/>
    <s v="American Airlines Inc.: AA"/>
    <s v="AA"/>
    <n v="19805"/>
    <x v="615"/>
    <x v="40"/>
    <s v="Phoenix, AZ"/>
    <s v="TPA"/>
    <s v="Tampa, FL"/>
    <n v="1238"/>
    <n v="1307"/>
    <n v="29"/>
    <n v="14"/>
    <n v="1321"/>
    <n v="2002"/>
    <n v="7"/>
    <n v="1935"/>
    <n v="2009"/>
    <n v="34"/>
    <n v="0"/>
    <n v="0"/>
    <n v="237"/>
    <n v="242"/>
    <n v="221"/>
    <n v="1788"/>
    <n v="0"/>
    <n v="0"/>
    <n v="5"/>
    <n v="0"/>
    <n v="29"/>
    <s v="20:09"/>
    <s v="13:07"/>
    <d v="1899-12-30T07:02:00"/>
    <s v="Afternoon"/>
    <x v="0"/>
    <x v="6"/>
    <x v="1"/>
  </r>
  <r>
    <x v="1402"/>
    <s v="Spirit Air Lines"/>
    <s v="Spirit Air Lines: NK"/>
    <s v="NK"/>
    <n v="20416"/>
    <x v="1215"/>
    <x v="0"/>
    <s v="Denver, CO"/>
    <s v="FLL"/>
    <s v="Fort Lauderdale, FL"/>
    <n v="2359"/>
    <n v="2352"/>
    <n v="-7"/>
    <n v="9"/>
    <n v="1"/>
    <n v="515"/>
    <n v="11"/>
    <n v="548"/>
    <n v="526"/>
    <n v="-22"/>
    <n v="0"/>
    <n v="0"/>
    <n v="229"/>
    <n v="214"/>
    <n v="194"/>
    <n v="1703"/>
    <m/>
    <m/>
    <m/>
    <m/>
    <m/>
    <s v="05:26"/>
    <s v="23:52"/>
    <n v="-0.7680555555555556"/>
    <s v="Evening"/>
    <x v="1"/>
    <x v="0"/>
    <x v="0"/>
  </r>
  <r>
    <x v="1403"/>
    <s v="Delta Air Lines Inc."/>
    <s v="Delta Air Lines Inc.: DL"/>
    <s v="DL"/>
    <n v="19790"/>
    <x v="1216"/>
    <x v="15"/>
    <s v="New York, NY"/>
    <s v="LAX"/>
    <s v="Los Angeles, CA"/>
    <n v="1800"/>
    <n v="1755"/>
    <n v="-5"/>
    <n v="13"/>
    <n v="1808"/>
    <n v="2048"/>
    <n v="6"/>
    <n v="2102"/>
    <n v="2054"/>
    <n v="-8"/>
    <n v="0"/>
    <n v="0"/>
    <n v="362"/>
    <n v="359"/>
    <n v="340"/>
    <n v="2475"/>
    <m/>
    <m/>
    <m/>
    <m/>
    <m/>
    <s v="20:54"/>
    <s v="17:55"/>
    <d v="1899-12-30T02:59:00"/>
    <s v="Afternoon"/>
    <x v="1"/>
    <x v="5"/>
    <x v="0"/>
  </r>
  <r>
    <x v="1404"/>
    <s v="SkyWest Airlines Inc."/>
    <s v="SkyWest Airlines Inc.: OO"/>
    <s v="OO"/>
    <n v="20304"/>
    <x v="1217"/>
    <x v="34"/>
    <s v="Detroit, MI"/>
    <s v="TVC"/>
    <s v="Traverse City, MI"/>
    <n v="1611"/>
    <n v="1609"/>
    <n v="-2"/>
    <n v="15"/>
    <n v="1624"/>
    <n v="1703"/>
    <n v="3"/>
    <n v="1724"/>
    <n v="1706"/>
    <n v="-18"/>
    <n v="0"/>
    <n v="0"/>
    <n v="73"/>
    <n v="57"/>
    <n v="39"/>
    <n v="207"/>
    <m/>
    <m/>
    <m/>
    <m/>
    <m/>
    <s v="17:06"/>
    <s v="16:09"/>
    <d v="1899-12-30T00:57:00"/>
    <s v="Afternoon"/>
    <x v="1"/>
    <x v="6"/>
    <x v="0"/>
  </r>
  <r>
    <x v="1405"/>
    <s v="Frontier Airlines Inc."/>
    <s v="Frontier Airlines Inc.: F9"/>
    <s v="F9"/>
    <n v="20436"/>
    <x v="1210"/>
    <x v="51"/>
    <s v="Charleston, SC"/>
    <s v="PHL"/>
    <s v="Philadelphia, PA"/>
    <n v="2141"/>
    <n v="2203"/>
    <n v="22"/>
    <n v="14"/>
    <n v="2217"/>
    <n v="2334"/>
    <n v="8"/>
    <n v="2334"/>
    <n v="2342"/>
    <n v="8"/>
    <n v="0"/>
    <n v="0"/>
    <n v="113"/>
    <n v="99"/>
    <n v="77"/>
    <n v="550"/>
    <m/>
    <m/>
    <m/>
    <m/>
    <m/>
    <s v="23:42"/>
    <s v="22:03"/>
    <d v="1899-12-30T01:39:00"/>
    <s v="Evening"/>
    <x v="0"/>
    <x v="2"/>
    <x v="0"/>
  </r>
  <r>
    <x v="1406"/>
    <s v="American Airlines Inc."/>
    <s v="American Airlines Inc.: AA"/>
    <s v="AA"/>
    <n v="19805"/>
    <x v="962"/>
    <x v="127"/>
    <s v="Jacksonville, FL"/>
    <s v="ORD"/>
    <s v="Chicago, IL"/>
    <n v="1656"/>
    <n v="1722"/>
    <n v="26"/>
    <n v="13"/>
    <n v="1735"/>
    <n v="1853"/>
    <n v="23"/>
    <n v="1835"/>
    <n v="1916"/>
    <n v="41"/>
    <n v="0"/>
    <n v="0"/>
    <n v="159"/>
    <n v="174"/>
    <n v="138"/>
    <n v="864"/>
    <n v="26"/>
    <n v="0"/>
    <n v="15"/>
    <n v="0"/>
    <n v="0"/>
    <s v="19:16"/>
    <s v="17:22"/>
    <d v="1899-12-30T01:54:00"/>
    <s v="Afternoon"/>
    <x v="0"/>
    <x v="5"/>
    <x v="1"/>
  </r>
  <r>
    <x v="1407"/>
    <s v="Southwest Airlines Co."/>
    <s v="Southwest Airlines Co.: WN"/>
    <s v="WN"/>
    <n v="19393"/>
    <x v="1218"/>
    <x v="38"/>
    <s v="St. Louis, MO"/>
    <s v="RSW"/>
    <s v="Fort Myers, FL"/>
    <n v="905"/>
    <n v="858"/>
    <n v="-7"/>
    <n v="5"/>
    <n v="903"/>
    <n v="1213"/>
    <n v="3"/>
    <n v="1230"/>
    <n v="1216"/>
    <n v="-14"/>
    <n v="0"/>
    <n v="0"/>
    <n v="145"/>
    <n v="138"/>
    <n v="130"/>
    <n v="979"/>
    <m/>
    <m/>
    <m/>
    <m/>
    <m/>
    <s v="12:16"/>
    <s v="08:58"/>
    <d v="1899-12-30T03:18:00"/>
    <s v="Morning"/>
    <x v="1"/>
    <x v="6"/>
    <x v="0"/>
  </r>
  <r>
    <x v="1408"/>
    <s v="Republic Airline"/>
    <s v="Republic Airline: YX"/>
    <s v="YX"/>
    <n v="20452"/>
    <x v="1219"/>
    <x v="42"/>
    <s v="New York, NY"/>
    <s v="DCA"/>
    <s v="Washington, DC"/>
    <n v="1200"/>
    <n v="1155"/>
    <n v="-5"/>
    <n v="22"/>
    <n v="1217"/>
    <n v="1311"/>
    <n v="4"/>
    <n v="1357"/>
    <n v="1315"/>
    <n v="-42"/>
    <n v="0"/>
    <n v="0"/>
    <n v="117"/>
    <n v="80"/>
    <n v="54"/>
    <n v="214"/>
    <m/>
    <m/>
    <m/>
    <m/>
    <m/>
    <s v="13:15"/>
    <s v="11:55"/>
    <d v="1899-12-30T01:20:00"/>
    <s v="Morning"/>
    <x v="1"/>
    <x v="4"/>
    <x v="0"/>
  </r>
  <r>
    <x v="1409"/>
    <s v="Mesa Airlines Inc."/>
    <s v="Mesa Airlines Inc.: YV"/>
    <s v="YV"/>
    <n v="20378"/>
    <x v="1220"/>
    <x v="40"/>
    <s v="Phoenix, AZ"/>
    <s v="TUS"/>
    <s v="Tucson, AZ"/>
    <n v="954"/>
    <n v="951"/>
    <n v="-3"/>
    <n v="23"/>
    <n v="1014"/>
    <n v="1038"/>
    <n v="4"/>
    <n v="1052"/>
    <n v="1042"/>
    <n v="-10"/>
    <n v="0"/>
    <n v="0"/>
    <n v="58"/>
    <n v="51"/>
    <n v="24"/>
    <n v="110"/>
    <m/>
    <m/>
    <m/>
    <m/>
    <m/>
    <s v="10:42"/>
    <s v="09:51"/>
    <d v="1899-12-30T00:51:00"/>
    <s v="Morning"/>
    <x v="1"/>
    <x v="3"/>
    <x v="0"/>
  </r>
  <r>
    <x v="1410"/>
    <s v="Southwest Airlines Co."/>
    <s v="Southwest Airlines Co.: WN"/>
    <s v="WN"/>
    <n v="19393"/>
    <x v="1221"/>
    <x v="81"/>
    <s v="Pittsburgh, PA"/>
    <s v="BWI"/>
    <s v="Baltimore, MD"/>
    <n v="1710"/>
    <n v="1707"/>
    <n v="-3"/>
    <n v="9"/>
    <n v="1716"/>
    <n v="1759"/>
    <n v="4"/>
    <n v="1815"/>
    <n v="1803"/>
    <n v="-12"/>
    <n v="0"/>
    <n v="0"/>
    <n v="65"/>
    <n v="56"/>
    <n v="43"/>
    <n v="210"/>
    <m/>
    <m/>
    <m/>
    <m/>
    <m/>
    <s v="18:03"/>
    <s v="17:07"/>
    <d v="1899-12-30T00:56:00"/>
    <s v="Afternoon"/>
    <x v="1"/>
    <x v="5"/>
    <x v="0"/>
  </r>
  <r>
    <x v="1411"/>
    <s v="American Airlines Inc."/>
    <s v="American Airlines Inc.: AA"/>
    <s v="AA"/>
    <n v="19805"/>
    <x v="68"/>
    <x v="48"/>
    <s v="Orlando, FL"/>
    <s v="ORD"/>
    <s v="Chicago, IL"/>
    <n v="1042"/>
    <n v="1035"/>
    <n v="-7"/>
    <n v="10"/>
    <n v="1045"/>
    <n v="1216"/>
    <n v="18"/>
    <n v="1247"/>
    <n v="1234"/>
    <n v="-13"/>
    <n v="0"/>
    <n v="0"/>
    <n v="185"/>
    <n v="179"/>
    <n v="151"/>
    <n v="1005"/>
    <m/>
    <m/>
    <m/>
    <m/>
    <m/>
    <s v="12:34"/>
    <s v="10:35"/>
    <d v="1899-12-30T01:59:00"/>
    <s v="Morning"/>
    <x v="1"/>
    <x v="5"/>
    <x v="0"/>
  </r>
  <r>
    <x v="1412"/>
    <s v="Delta Air Lines Inc."/>
    <s v="Delta Air Lines Inc.: DL"/>
    <s v="DL"/>
    <n v="19790"/>
    <x v="1222"/>
    <x v="33"/>
    <s v="Sacramento, CA"/>
    <s v="SLC"/>
    <s v="Salt Lake City, UT"/>
    <n v="1702"/>
    <n v="1659"/>
    <n v="-3"/>
    <n v="19"/>
    <n v="1718"/>
    <n v="1945"/>
    <n v="6"/>
    <n v="1940"/>
    <n v="1951"/>
    <n v="11"/>
    <n v="0"/>
    <n v="0"/>
    <n v="98"/>
    <n v="112"/>
    <n v="87"/>
    <n v="532"/>
    <m/>
    <m/>
    <m/>
    <m/>
    <m/>
    <s v="19:51"/>
    <s v="16:59"/>
    <d v="1899-12-30T02:52:00"/>
    <s v="Afternoon"/>
    <x v="1"/>
    <x v="6"/>
    <x v="0"/>
  </r>
  <r>
    <x v="1413"/>
    <s v="Southwest Airlines Co."/>
    <s v="Southwest Airlines Co.: WN"/>
    <s v="WN"/>
    <n v="19393"/>
    <x v="801"/>
    <x v="38"/>
    <s v="St. Louis, MO"/>
    <s v="OKC"/>
    <s v="Oklahoma City, OK"/>
    <n v="1610"/>
    <n v="1613"/>
    <n v="3"/>
    <n v="8"/>
    <n v="1621"/>
    <n v="1733"/>
    <n v="3"/>
    <n v="1740"/>
    <n v="1736"/>
    <n v="-4"/>
    <n v="0"/>
    <n v="0"/>
    <n v="90"/>
    <n v="83"/>
    <n v="72"/>
    <n v="462"/>
    <m/>
    <m/>
    <m/>
    <m/>
    <m/>
    <s v="17:36"/>
    <s v="16:13"/>
    <d v="1899-12-30T01:23:00"/>
    <s v="Afternoon"/>
    <x v="1"/>
    <x v="4"/>
    <x v="0"/>
  </r>
  <r>
    <x v="1414"/>
    <s v="Southwest Airlines Co."/>
    <s v="Southwest Airlines Co.: WN"/>
    <s v="WN"/>
    <n v="19393"/>
    <x v="1223"/>
    <x v="33"/>
    <s v="Sacramento, CA"/>
    <s v="PDX"/>
    <s v="Portland, OR"/>
    <n v="850"/>
    <n v="851"/>
    <n v="1"/>
    <n v="11"/>
    <n v="902"/>
    <n v="1011"/>
    <n v="4"/>
    <n v="1020"/>
    <n v="1015"/>
    <n v="-5"/>
    <n v="0"/>
    <n v="0"/>
    <n v="90"/>
    <n v="84"/>
    <n v="69"/>
    <n v="479"/>
    <m/>
    <m/>
    <m/>
    <m/>
    <m/>
    <s v="10:15"/>
    <s v="08:51"/>
    <d v="1899-12-30T01:24:00"/>
    <s v="Morning"/>
    <x v="1"/>
    <x v="0"/>
    <x v="0"/>
  </r>
  <r>
    <x v="1415"/>
    <s v="American Airlines Inc."/>
    <s v="American Airlines Inc.: AA"/>
    <s v="AA"/>
    <n v="19805"/>
    <x v="1224"/>
    <x v="75"/>
    <s v="Miami, FL"/>
    <s v="STT"/>
    <s v="Charlotte Amalie, VI"/>
    <n v="1019"/>
    <n v="1016"/>
    <n v="-3"/>
    <n v="36"/>
    <n v="1052"/>
    <n v="1318"/>
    <n v="2"/>
    <n v="1314"/>
    <n v="1320"/>
    <n v="6"/>
    <n v="0"/>
    <n v="0"/>
    <n v="175"/>
    <n v="184"/>
    <n v="146"/>
    <n v="1107"/>
    <m/>
    <m/>
    <m/>
    <m/>
    <m/>
    <s v="13:20"/>
    <s v="10:16"/>
    <d v="1899-12-30T03:04:00"/>
    <s v="Morning"/>
    <x v="1"/>
    <x v="2"/>
    <x v="0"/>
  </r>
  <r>
    <x v="1416"/>
    <s v="Allegiant Air"/>
    <s v="Allegiant Air: G4"/>
    <s v="G4"/>
    <n v="20368"/>
    <x v="1225"/>
    <x v="81"/>
    <s v="Pittsburgh, PA"/>
    <s v="SAV"/>
    <s v="Savannah, GA"/>
    <n v="1815"/>
    <n v="1822"/>
    <n v="7"/>
    <n v="17"/>
    <n v="1839"/>
    <n v="1958"/>
    <n v="7"/>
    <n v="1953"/>
    <n v="2005"/>
    <n v="12"/>
    <n v="0"/>
    <n v="0"/>
    <n v="98"/>
    <n v="103"/>
    <n v="79"/>
    <n v="579"/>
    <m/>
    <m/>
    <m/>
    <m/>
    <m/>
    <s v="20:05"/>
    <s v="18:22"/>
    <d v="1899-12-30T01:43:00"/>
    <s v="Evening"/>
    <x v="0"/>
    <x v="5"/>
    <x v="0"/>
  </r>
  <r>
    <x v="1417"/>
    <s v="SkyWest Airlines Inc."/>
    <s v="SkyWest Airlines Inc.: OO"/>
    <s v="OO"/>
    <n v="20304"/>
    <x v="743"/>
    <x v="81"/>
    <s v="Pittsburgh, PA"/>
    <s v="MSP"/>
    <s v="Minneapolis, MN"/>
    <n v="1912"/>
    <n v="1911"/>
    <n v="-1"/>
    <n v="12"/>
    <n v="1923"/>
    <n v="2020"/>
    <n v="6"/>
    <n v="2039"/>
    <n v="2026"/>
    <n v="-13"/>
    <n v="0"/>
    <n v="0"/>
    <n v="147"/>
    <n v="135"/>
    <n v="117"/>
    <n v="726"/>
    <m/>
    <m/>
    <m/>
    <m/>
    <m/>
    <s v="20:26"/>
    <s v="19:11"/>
    <d v="1899-12-30T01:15:00"/>
    <s v="Evening"/>
    <x v="1"/>
    <x v="0"/>
    <x v="0"/>
  </r>
  <r>
    <x v="1418"/>
    <s v="Southwest Airlines Co."/>
    <s v="Southwest Airlines Co.: WN"/>
    <s v="WN"/>
    <n v="19393"/>
    <x v="1226"/>
    <x v="2"/>
    <s v="Dallas, TX"/>
    <s v="BWI"/>
    <s v="Baltimore, MD"/>
    <n v="1555"/>
    <n v="1901"/>
    <n v="186"/>
    <n v="10"/>
    <n v="1911"/>
    <n v="2239"/>
    <n v="22"/>
    <n v="1955"/>
    <n v="2301"/>
    <n v="186"/>
    <n v="0"/>
    <n v="0"/>
    <n v="180"/>
    <n v="180"/>
    <n v="148"/>
    <n v="1209"/>
    <n v="7"/>
    <n v="0"/>
    <n v="0"/>
    <n v="0"/>
    <n v="179"/>
    <s v="23:01"/>
    <s v="19:01"/>
    <d v="1899-12-30T04:00:00"/>
    <s v="Evening"/>
    <x v="0"/>
    <x v="3"/>
    <x v="1"/>
  </r>
  <r>
    <x v="1419"/>
    <s v="Southwest Airlines Co."/>
    <s v="Southwest Airlines Co.: WN"/>
    <s v="WN"/>
    <n v="19393"/>
    <x v="1227"/>
    <x v="8"/>
    <s v="Raleigh/Durham, NC"/>
    <s v="STL"/>
    <s v="St. Louis, MO"/>
    <n v="1310"/>
    <n v="1307"/>
    <n v="-3"/>
    <n v="11"/>
    <n v="1318"/>
    <n v="1359"/>
    <n v="5"/>
    <n v="1415"/>
    <n v="1404"/>
    <n v="-11"/>
    <n v="0"/>
    <n v="0"/>
    <n v="125"/>
    <n v="117"/>
    <n v="101"/>
    <n v="667"/>
    <m/>
    <m/>
    <m/>
    <m/>
    <m/>
    <s v="14:04"/>
    <s v="13:07"/>
    <d v="1899-12-30T00:57:00"/>
    <s v="Afternoon"/>
    <x v="1"/>
    <x v="0"/>
    <x v="0"/>
  </r>
  <r>
    <x v="1420"/>
    <s v="SkyWest Airlines Inc."/>
    <s v="SkyWest Airlines Inc.: OO"/>
    <s v="OO"/>
    <n v="20304"/>
    <x v="1228"/>
    <x v="98"/>
    <s v="Cedar Rapids/Iowa City, IA"/>
    <s v="MSP"/>
    <s v="Minneapolis, MN"/>
    <n v="1725"/>
    <n v="1736"/>
    <n v="11"/>
    <n v="6"/>
    <n v="1742"/>
    <n v="1820"/>
    <n v="7"/>
    <n v="1854"/>
    <n v="1827"/>
    <n v="-27"/>
    <n v="0"/>
    <n v="0"/>
    <n v="89"/>
    <n v="51"/>
    <n v="38"/>
    <n v="220"/>
    <m/>
    <m/>
    <m/>
    <m/>
    <m/>
    <s v="18:27"/>
    <s v="17:36"/>
    <d v="1899-12-30T00:51:00"/>
    <s v="Afternoon"/>
    <x v="1"/>
    <x v="4"/>
    <x v="0"/>
  </r>
  <r>
    <x v="1421"/>
    <s v="Republic Airline"/>
    <s v="Republic Airline: YX"/>
    <s v="YX"/>
    <n v="20452"/>
    <x v="787"/>
    <x v="42"/>
    <s v="New York, NY"/>
    <s v="BNA"/>
    <s v="Nashville, TN"/>
    <n v="1428"/>
    <n v="1419"/>
    <n v="-9"/>
    <n v="21"/>
    <n v="1440"/>
    <n v="1547"/>
    <n v="8"/>
    <n v="1559"/>
    <n v="1555"/>
    <n v="-4"/>
    <n v="0"/>
    <n v="0"/>
    <n v="151"/>
    <n v="156"/>
    <n v="127"/>
    <n v="764"/>
    <m/>
    <m/>
    <m/>
    <m/>
    <m/>
    <s v="15:55"/>
    <s v="14:19"/>
    <d v="1899-12-30T01:36:00"/>
    <s v="Afternoon"/>
    <x v="1"/>
    <x v="6"/>
    <x v="0"/>
  </r>
  <r>
    <x v="1422"/>
    <s v="United Air Lines Inc."/>
    <s v="United Air Lines Inc.: UA"/>
    <s v="UA"/>
    <n v="19977"/>
    <x v="1229"/>
    <x v="0"/>
    <s v="Denver, CO"/>
    <s v="ORD"/>
    <s v="Chicago, IL"/>
    <n v="1850"/>
    <n v="0"/>
    <n v="0"/>
    <m/>
    <m/>
    <m/>
    <m/>
    <n v="2206"/>
    <n v="0"/>
    <n v="0"/>
    <n v="1"/>
    <n v="0"/>
    <n v="136"/>
    <m/>
    <m/>
    <n v="888"/>
    <m/>
    <m/>
    <m/>
    <m/>
    <m/>
    <s v="00:00"/>
    <s v="00:00"/>
    <d v="1899-12-30T00:00:00"/>
    <s v="Night"/>
    <x v="0"/>
    <x v="2"/>
    <x v="0"/>
  </r>
  <r>
    <x v="1423"/>
    <s v="Southwest Airlines Co."/>
    <s v="Southwest Airlines Co.: WN"/>
    <s v="WN"/>
    <n v="19393"/>
    <x v="1230"/>
    <x v="93"/>
    <s v="Long Beach, CA"/>
    <s v="STL"/>
    <s v="St. Louis, MO"/>
    <n v="1150"/>
    <n v="1215"/>
    <n v="25"/>
    <n v="10"/>
    <n v="1225"/>
    <n v="1732"/>
    <n v="6"/>
    <n v="1725"/>
    <n v="1738"/>
    <n v="13"/>
    <n v="0"/>
    <n v="0"/>
    <n v="215"/>
    <n v="203"/>
    <n v="187"/>
    <n v="1581"/>
    <m/>
    <m/>
    <m/>
    <m/>
    <m/>
    <s v="17:38"/>
    <s v="12:15"/>
    <d v="1899-12-30T05:23:00"/>
    <s v="Afternoon"/>
    <x v="0"/>
    <x v="4"/>
    <x v="0"/>
  </r>
  <r>
    <x v="1424"/>
    <s v="Southwest Airlines Co."/>
    <s v="Southwest Airlines Co.: WN"/>
    <s v="WN"/>
    <n v="19393"/>
    <x v="1231"/>
    <x v="188"/>
    <s v="Little Rock, AR"/>
    <s v="DAL"/>
    <s v="Dallas, TX"/>
    <n v="935"/>
    <n v="939"/>
    <n v="4"/>
    <n v="9"/>
    <n v="948"/>
    <n v="1034"/>
    <n v="4"/>
    <n v="1045"/>
    <n v="1038"/>
    <n v="-7"/>
    <n v="0"/>
    <n v="0"/>
    <n v="70"/>
    <n v="59"/>
    <n v="46"/>
    <n v="296"/>
    <m/>
    <m/>
    <m/>
    <m/>
    <m/>
    <s v="10:38"/>
    <s v="09:39"/>
    <d v="1899-12-30T00:59:00"/>
    <s v="Morning"/>
    <x v="1"/>
    <x v="0"/>
    <x v="0"/>
  </r>
  <r>
    <x v="1425"/>
    <s v="Delta Air Lines Inc."/>
    <s v="Delta Air Lines Inc.: DL"/>
    <s v="DL"/>
    <n v="19790"/>
    <x v="1232"/>
    <x v="7"/>
    <s v="Atlanta, GA"/>
    <s v="BUF"/>
    <s v="Buffalo, NY"/>
    <n v="2229"/>
    <n v="2224"/>
    <n v="-5"/>
    <n v="16"/>
    <n v="2240"/>
    <n v="9"/>
    <n v="7"/>
    <n v="27"/>
    <n v="16"/>
    <n v="-11"/>
    <n v="0"/>
    <n v="0"/>
    <n v="118"/>
    <n v="112"/>
    <n v="89"/>
    <n v="712"/>
    <m/>
    <m/>
    <m/>
    <m/>
    <m/>
    <s v="00:16"/>
    <s v="22:24"/>
    <n v="-0.92222222222222228"/>
    <s v="Evening"/>
    <x v="1"/>
    <x v="2"/>
    <x v="0"/>
  </r>
  <r>
    <x v="1426"/>
    <s v="Delta Air Lines Inc."/>
    <s v="Delta Air Lines Inc.: DL"/>
    <s v="DL"/>
    <n v="19790"/>
    <x v="1233"/>
    <x v="11"/>
    <s v="San Jose, CA"/>
    <s v="ATL"/>
    <s v="Atlanta, GA"/>
    <n v="2230"/>
    <n v="2225"/>
    <n v="-5"/>
    <n v="13"/>
    <n v="2238"/>
    <n v="548"/>
    <n v="23"/>
    <n v="601"/>
    <n v="611"/>
    <n v="10"/>
    <n v="0"/>
    <n v="0"/>
    <n v="271"/>
    <n v="286"/>
    <n v="250"/>
    <n v="2116"/>
    <m/>
    <m/>
    <m/>
    <m/>
    <m/>
    <s v="06:11"/>
    <s v="22:25"/>
    <n v="-0.67638888888888893"/>
    <s v="Evening"/>
    <x v="1"/>
    <x v="0"/>
    <x v="0"/>
  </r>
  <r>
    <x v="1427"/>
    <s v="SkyWest Airlines Inc."/>
    <s v="SkyWest Airlines Inc.: OO"/>
    <s v="OO"/>
    <n v="20304"/>
    <x v="1234"/>
    <x v="37"/>
    <s v="Columbus, OH"/>
    <s v="MSP"/>
    <s v="Minneapolis, MN"/>
    <n v="1628"/>
    <n v="1628"/>
    <n v="0"/>
    <n v="9"/>
    <n v="1637"/>
    <n v="1716"/>
    <n v="4"/>
    <n v="1735"/>
    <n v="1720"/>
    <n v="-15"/>
    <n v="0"/>
    <n v="0"/>
    <n v="127"/>
    <n v="112"/>
    <n v="99"/>
    <n v="626"/>
    <m/>
    <m/>
    <m/>
    <m/>
    <m/>
    <s v="17:20"/>
    <s v="16:28"/>
    <d v="1899-12-30T00:52:00"/>
    <s v="Afternoon"/>
    <x v="1"/>
    <x v="4"/>
    <x v="0"/>
  </r>
  <r>
    <x v="1428"/>
    <s v="Southwest Airlines Co."/>
    <s v="Southwest Airlines Co.: WN"/>
    <s v="WN"/>
    <n v="19393"/>
    <x v="1235"/>
    <x v="21"/>
    <s v="Las Vegas, NV"/>
    <s v="LGB"/>
    <s v="Long Beach, CA"/>
    <n v="1345"/>
    <n v="1344"/>
    <n v="-1"/>
    <n v="10"/>
    <n v="1354"/>
    <n v="1438"/>
    <n v="2"/>
    <n v="1450"/>
    <n v="1440"/>
    <n v="-10"/>
    <n v="0"/>
    <n v="0"/>
    <n v="65"/>
    <n v="56"/>
    <n v="44"/>
    <n v="231"/>
    <m/>
    <m/>
    <m/>
    <m/>
    <m/>
    <s v="14:40"/>
    <s v="13:44"/>
    <d v="1899-12-30T00:56:00"/>
    <s v="Afternoon"/>
    <x v="1"/>
    <x v="1"/>
    <x v="0"/>
  </r>
  <r>
    <x v="1429"/>
    <s v="JetBlue Airways"/>
    <s v="JetBlue Airways: B6"/>
    <s v="B6"/>
    <n v="20409"/>
    <x v="892"/>
    <x v="16"/>
    <s v="Fort Lauderdale, FL"/>
    <s v="BDL"/>
    <s v="Hartford, CT"/>
    <n v="1030"/>
    <n v="1040"/>
    <n v="10"/>
    <n v="14"/>
    <n v="1054"/>
    <n v="1323"/>
    <n v="5"/>
    <n v="1331"/>
    <n v="1328"/>
    <n v="-3"/>
    <n v="0"/>
    <n v="0"/>
    <n v="181"/>
    <n v="168"/>
    <n v="149"/>
    <n v="1173"/>
    <m/>
    <m/>
    <m/>
    <m/>
    <m/>
    <s v="13:28"/>
    <s v="10:40"/>
    <d v="1899-12-30T02:48:00"/>
    <s v="Morning"/>
    <x v="1"/>
    <x v="5"/>
    <x v="0"/>
  </r>
  <r>
    <x v="1430"/>
    <s v="SkyWest Airlines Inc."/>
    <s v="SkyWest Airlines Inc.: OO"/>
    <s v="OO"/>
    <n v="20304"/>
    <x v="1236"/>
    <x v="189"/>
    <s v="Lexington, KY"/>
    <s v="ORD"/>
    <s v="Chicago, IL"/>
    <n v="1800"/>
    <n v="1758"/>
    <n v="-2"/>
    <n v="19"/>
    <n v="1817"/>
    <n v="1823"/>
    <n v="18"/>
    <n v="1840"/>
    <n v="1841"/>
    <n v="1"/>
    <n v="0"/>
    <n v="0"/>
    <n v="100"/>
    <n v="103"/>
    <n v="66"/>
    <n v="323"/>
    <m/>
    <m/>
    <m/>
    <m/>
    <m/>
    <s v="18:41"/>
    <s v="17:58"/>
    <d v="1899-12-30T00:43:00"/>
    <s v="Afternoon"/>
    <x v="1"/>
    <x v="0"/>
    <x v="0"/>
  </r>
  <r>
    <x v="1431"/>
    <s v="SkyWest Airlines Inc."/>
    <s v="SkyWest Airlines Inc.: OO"/>
    <s v="OO"/>
    <n v="20304"/>
    <x v="1237"/>
    <x v="73"/>
    <s v="Washington, DC"/>
    <s v="MSP"/>
    <s v="Minneapolis, MN"/>
    <n v="1205"/>
    <n v="1201"/>
    <n v="-4"/>
    <n v="15"/>
    <n v="1216"/>
    <n v="1324"/>
    <n v="5"/>
    <n v="1349"/>
    <n v="1329"/>
    <n v="-20"/>
    <n v="0"/>
    <n v="0"/>
    <n v="164"/>
    <n v="148"/>
    <n v="128"/>
    <n v="908"/>
    <m/>
    <m/>
    <m/>
    <m/>
    <m/>
    <s v="13:29"/>
    <s v="12:01"/>
    <d v="1899-12-30T01:28:00"/>
    <s v="Afternoon"/>
    <x v="1"/>
    <x v="6"/>
    <x v="0"/>
  </r>
  <r>
    <x v="1432"/>
    <s v="SkyWest Airlines Inc."/>
    <s v="SkyWest Airlines Inc.: OO"/>
    <s v="OO"/>
    <n v="20304"/>
    <x v="1238"/>
    <x v="190"/>
    <s v="Pocatello, ID"/>
    <s v="SLC"/>
    <s v="Salt Lake City, UT"/>
    <n v="1219"/>
    <n v="1216"/>
    <n v="-3"/>
    <n v="5"/>
    <n v="1221"/>
    <n v="1259"/>
    <n v="6"/>
    <n v="1315"/>
    <n v="1305"/>
    <n v="-10"/>
    <n v="0"/>
    <n v="0"/>
    <n v="56"/>
    <n v="49"/>
    <n v="38"/>
    <n v="150"/>
    <m/>
    <m/>
    <m/>
    <m/>
    <m/>
    <s v="13:05"/>
    <s v="12:16"/>
    <d v="1899-12-30T00:49:00"/>
    <s v="Afternoon"/>
    <x v="1"/>
    <x v="2"/>
    <x v="0"/>
  </r>
  <r>
    <x v="1433"/>
    <s v="Southwest Airlines Co."/>
    <s v="Southwest Airlines Co.: WN"/>
    <s v="WN"/>
    <n v="19393"/>
    <x v="1239"/>
    <x v="35"/>
    <s v="San Antonio, TX"/>
    <s v="HOU"/>
    <s v="Houston, TX"/>
    <n v="1800"/>
    <n v="0"/>
    <n v="0"/>
    <m/>
    <m/>
    <m/>
    <m/>
    <n v="1900"/>
    <n v="0"/>
    <n v="0"/>
    <n v="1"/>
    <n v="0"/>
    <n v="60"/>
    <m/>
    <m/>
    <n v="192"/>
    <m/>
    <m/>
    <m/>
    <m/>
    <m/>
    <s v="00:00"/>
    <s v="00:00"/>
    <d v="1899-12-30T00:00:00"/>
    <s v="Night"/>
    <x v="0"/>
    <x v="0"/>
    <x v="0"/>
  </r>
  <r>
    <x v="1434"/>
    <s v="American Airlines Inc."/>
    <s v="American Airlines Inc.: AA"/>
    <s v="AA"/>
    <n v="19805"/>
    <x v="1240"/>
    <x v="75"/>
    <s v="Miami, FL"/>
    <s v="LAX"/>
    <s v="Los Angeles, CA"/>
    <n v="829"/>
    <n v="830"/>
    <n v="1"/>
    <n v="21"/>
    <n v="851"/>
    <n v="1055"/>
    <n v="10"/>
    <n v="1111"/>
    <n v="1105"/>
    <n v="-6"/>
    <n v="0"/>
    <n v="0"/>
    <n v="342"/>
    <n v="335"/>
    <n v="304"/>
    <n v="2342"/>
    <m/>
    <m/>
    <m/>
    <m/>
    <m/>
    <s v="11:05"/>
    <s v="08:30"/>
    <d v="1899-12-30T02:35:00"/>
    <s v="Morning"/>
    <x v="1"/>
    <x v="0"/>
    <x v="0"/>
  </r>
  <r>
    <x v="1435"/>
    <s v="Spirit Air Lines"/>
    <s v="Spirit Air Lines: NK"/>
    <s v="NK"/>
    <n v="20416"/>
    <x v="999"/>
    <x v="42"/>
    <s v="New York, NY"/>
    <s v="ORD"/>
    <s v="Chicago, IL"/>
    <n v="2159"/>
    <n v="2301"/>
    <n v="62"/>
    <n v="16"/>
    <n v="2317"/>
    <n v="3"/>
    <n v="10"/>
    <n v="2327"/>
    <n v="13"/>
    <n v="46"/>
    <n v="0"/>
    <n v="0"/>
    <n v="148"/>
    <n v="132"/>
    <n v="106"/>
    <n v="733"/>
    <n v="46"/>
    <n v="0"/>
    <n v="0"/>
    <n v="0"/>
    <n v="0"/>
    <s v="00:13"/>
    <s v="23:01"/>
    <n v="-0.95000000000000007"/>
    <s v="Evening"/>
    <x v="0"/>
    <x v="6"/>
    <x v="1"/>
  </r>
  <r>
    <x v="1436"/>
    <s v="Alaska Airlines Inc."/>
    <s v="Alaska Airlines Inc.: AS"/>
    <s v="AS"/>
    <n v="19930"/>
    <x v="1241"/>
    <x v="6"/>
    <s v="Seattle, WA"/>
    <s v="SMF"/>
    <s v="Sacramento, CA"/>
    <n v="1950"/>
    <n v="1943"/>
    <n v="-7"/>
    <n v="15"/>
    <n v="1958"/>
    <n v="2134"/>
    <n v="6"/>
    <n v="2140"/>
    <n v="2140"/>
    <n v="0"/>
    <n v="0"/>
    <n v="0"/>
    <n v="110"/>
    <n v="117"/>
    <n v="96"/>
    <n v="605"/>
    <m/>
    <m/>
    <m/>
    <m/>
    <m/>
    <s v="21:40"/>
    <s v="19:43"/>
    <d v="1899-12-30T01:57:00"/>
    <s v="Evening"/>
    <x v="1"/>
    <x v="0"/>
    <x v="0"/>
  </r>
  <r>
    <x v="1437"/>
    <s v="Southwest Airlines Co."/>
    <s v="Southwest Airlines Co.: WN"/>
    <s v="WN"/>
    <n v="19393"/>
    <x v="1242"/>
    <x v="51"/>
    <s v="Charleston, SC"/>
    <s v="BNA"/>
    <s v="Nashville, TN"/>
    <n v="1115"/>
    <n v="1118"/>
    <n v="3"/>
    <n v="8"/>
    <n v="1126"/>
    <n v="1134"/>
    <n v="6"/>
    <n v="1150"/>
    <n v="1140"/>
    <n v="-10"/>
    <n v="0"/>
    <n v="0"/>
    <n v="95"/>
    <n v="82"/>
    <n v="68"/>
    <n v="439"/>
    <m/>
    <m/>
    <m/>
    <m/>
    <m/>
    <s v="11:40"/>
    <s v="11:18"/>
    <d v="1899-12-30T00:22:00"/>
    <s v="Morning"/>
    <x v="1"/>
    <x v="1"/>
    <x v="0"/>
  </r>
  <r>
    <x v="1438"/>
    <s v="Endeavor Air Inc."/>
    <s v="Endeavor Air Inc.: 9E"/>
    <s v="9E"/>
    <n v="20363"/>
    <x v="729"/>
    <x v="7"/>
    <s v="Atlanta, GA"/>
    <s v="LEX"/>
    <s v="Lexington, KY"/>
    <n v="2235"/>
    <n v="2232"/>
    <n v="-3"/>
    <n v="10"/>
    <n v="2242"/>
    <n v="2331"/>
    <n v="6"/>
    <n v="2355"/>
    <n v="2337"/>
    <n v="-18"/>
    <n v="0"/>
    <n v="0"/>
    <n v="80"/>
    <n v="65"/>
    <n v="49"/>
    <n v="304"/>
    <m/>
    <m/>
    <m/>
    <m/>
    <m/>
    <s v="23:37"/>
    <s v="22:32"/>
    <d v="1899-12-30T01:05:00"/>
    <s v="Evening"/>
    <x v="1"/>
    <x v="3"/>
    <x v="0"/>
  </r>
  <r>
    <x v="1439"/>
    <s v="Delta Air Lines Inc."/>
    <s v="Delta Air Lines Inc.: DL"/>
    <s v="DL"/>
    <n v="19790"/>
    <x v="945"/>
    <x v="7"/>
    <s v="Atlanta, GA"/>
    <s v="CLT"/>
    <s v="Charlotte, NC"/>
    <n v="715"/>
    <n v="715"/>
    <n v="0"/>
    <n v="30"/>
    <n v="745"/>
    <n v="830"/>
    <n v="4"/>
    <n v="832"/>
    <n v="834"/>
    <n v="2"/>
    <n v="0"/>
    <n v="0"/>
    <n v="77"/>
    <n v="79"/>
    <n v="45"/>
    <n v="226"/>
    <m/>
    <m/>
    <m/>
    <m/>
    <m/>
    <s v="08:34"/>
    <s v="07:15"/>
    <d v="1899-12-30T01:19:00"/>
    <s v="Morning"/>
    <x v="0"/>
    <x v="0"/>
    <x v="0"/>
  </r>
  <r>
    <x v="1440"/>
    <s v="American Airlines Inc."/>
    <s v="American Airlines Inc.: AA"/>
    <s v="AA"/>
    <n v="19805"/>
    <x v="1243"/>
    <x v="19"/>
    <s v="Charlotte, NC"/>
    <s v="BUF"/>
    <s v="Buffalo, NY"/>
    <n v="925"/>
    <n v="924"/>
    <n v="-1"/>
    <n v="12"/>
    <n v="936"/>
    <n v="1055"/>
    <n v="8"/>
    <n v="1113"/>
    <n v="1103"/>
    <n v="-10"/>
    <n v="0"/>
    <n v="0"/>
    <n v="108"/>
    <n v="99"/>
    <n v="79"/>
    <n v="546"/>
    <m/>
    <m/>
    <m/>
    <m/>
    <m/>
    <s v="11:03"/>
    <s v="09:24"/>
    <d v="1899-12-30T01:39:00"/>
    <s v="Morning"/>
    <x v="1"/>
    <x v="3"/>
    <x v="0"/>
  </r>
  <r>
    <x v="1441"/>
    <s v="Southwest Airlines Co."/>
    <s v="Southwest Airlines Co.: WN"/>
    <s v="WN"/>
    <n v="19393"/>
    <x v="1244"/>
    <x v="112"/>
    <s v="Houston, TX"/>
    <s v="CRP"/>
    <s v="Corpus Christi, TX"/>
    <n v="1305"/>
    <n v="1257"/>
    <n v="-8"/>
    <n v="14"/>
    <n v="1311"/>
    <n v="1348"/>
    <n v="4"/>
    <n v="1405"/>
    <n v="1352"/>
    <n v="-13"/>
    <n v="0"/>
    <n v="0"/>
    <n v="60"/>
    <n v="55"/>
    <n v="37"/>
    <n v="187"/>
    <m/>
    <m/>
    <m/>
    <m/>
    <m/>
    <s v="13:52"/>
    <s v="12:57"/>
    <d v="1899-12-30T00:55:00"/>
    <s v="Afternoon"/>
    <x v="1"/>
    <x v="0"/>
    <x v="0"/>
  </r>
  <r>
    <x v="1442"/>
    <s v="Frontier Airlines Inc."/>
    <s v="Frontier Airlines Inc.: F9"/>
    <s v="F9"/>
    <n v="20436"/>
    <x v="323"/>
    <x v="133"/>
    <s v="Memphis, TN"/>
    <s v="DEN"/>
    <s v="Denver, CO"/>
    <n v="1757"/>
    <n v="1745"/>
    <n v="-12"/>
    <n v="11"/>
    <n v="1756"/>
    <n v="1901"/>
    <n v="30"/>
    <n v="1943"/>
    <n v="1931"/>
    <n v="-12"/>
    <n v="0"/>
    <n v="0"/>
    <n v="166"/>
    <n v="166"/>
    <n v="125"/>
    <n v="872"/>
    <m/>
    <m/>
    <m/>
    <m/>
    <m/>
    <s v="19:31"/>
    <s v="17:45"/>
    <d v="1899-12-30T01:46:00"/>
    <s v="Afternoon"/>
    <x v="1"/>
    <x v="1"/>
    <x v="0"/>
  </r>
  <r>
    <x v="1443"/>
    <s v="Southwest Airlines Co."/>
    <s v="Southwest Airlines Co.: WN"/>
    <s v="WN"/>
    <n v="19393"/>
    <x v="389"/>
    <x v="16"/>
    <s v="Fort Lauderdale, FL"/>
    <s v="BWI"/>
    <s v="Baltimore, MD"/>
    <n v="745"/>
    <n v="735"/>
    <n v="-10"/>
    <n v="14"/>
    <n v="749"/>
    <n v="952"/>
    <n v="4"/>
    <n v="1015"/>
    <n v="956"/>
    <n v="-19"/>
    <n v="0"/>
    <n v="0"/>
    <n v="150"/>
    <n v="141"/>
    <n v="123"/>
    <n v="925"/>
    <m/>
    <m/>
    <m/>
    <m/>
    <m/>
    <s v="09:56"/>
    <s v="07:35"/>
    <d v="1899-12-30T02:21:00"/>
    <s v="Morning"/>
    <x v="1"/>
    <x v="0"/>
    <x v="0"/>
  </r>
  <r>
    <x v="1444"/>
    <s v="United Air Lines Inc."/>
    <s v="United Air Lines Inc.: UA"/>
    <s v="UA"/>
    <n v="19977"/>
    <x v="1245"/>
    <x v="29"/>
    <s v="San Francisco, CA"/>
    <s v="BZN"/>
    <s v="Bozeman, MT"/>
    <n v="1155"/>
    <n v="0"/>
    <n v="0"/>
    <m/>
    <m/>
    <m/>
    <m/>
    <n v="1509"/>
    <n v="0"/>
    <n v="0"/>
    <n v="1"/>
    <n v="0"/>
    <n v="134"/>
    <m/>
    <m/>
    <n v="807"/>
    <m/>
    <m/>
    <m/>
    <m/>
    <m/>
    <s v="00:00"/>
    <s v="00:00"/>
    <d v="1899-12-30T00:00:00"/>
    <s v="Night"/>
    <x v="0"/>
    <x v="4"/>
    <x v="0"/>
  </r>
  <r>
    <x v="1445"/>
    <s v="Southwest Airlines Co."/>
    <s v="Southwest Airlines Co.: WN"/>
    <s v="WN"/>
    <n v="19393"/>
    <x v="1246"/>
    <x v="38"/>
    <s v="St. Louis, MO"/>
    <s v="BOS"/>
    <s v="Boston, MA"/>
    <n v="1210"/>
    <n v="1205"/>
    <n v="-5"/>
    <n v="11"/>
    <n v="1216"/>
    <n v="1525"/>
    <n v="3"/>
    <n v="1550"/>
    <n v="1528"/>
    <n v="-22"/>
    <n v="0"/>
    <n v="0"/>
    <n v="160"/>
    <n v="143"/>
    <n v="129"/>
    <n v="1047"/>
    <m/>
    <m/>
    <m/>
    <m/>
    <m/>
    <s v="15:28"/>
    <s v="12:05"/>
    <d v="1899-12-30T03:23:00"/>
    <s v="Afternoon"/>
    <x v="1"/>
    <x v="6"/>
    <x v="0"/>
  </r>
  <r>
    <x v="1446"/>
    <s v="PSA Airlines Inc."/>
    <s v="PSA Airlines Inc.: OH"/>
    <s v="OH"/>
    <n v="20397"/>
    <x v="1247"/>
    <x v="122"/>
    <s v="Asheville, NC"/>
    <s v="CLT"/>
    <s v="Charlotte, NC"/>
    <n v="716"/>
    <n v="711"/>
    <n v="-5"/>
    <n v="16"/>
    <n v="727"/>
    <n v="753"/>
    <n v="12"/>
    <n v="823"/>
    <n v="805"/>
    <n v="-18"/>
    <n v="0"/>
    <n v="0"/>
    <n v="67"/>
    <n v="54"/>
    <n v="26"/>
    <n v="91"/>
    <m/>
    <m/>
    <m/>
    <m/>
    <m/>
    <s v="08:05"/>
    <s v="07:11"/>
    <d v="1899-12-30T00:54:00"/>
    <s v="Morning"/>
    <x v="1"/>
    <x v="0"/>
    <x v="0"/>
  </r>
  <r>
    <x v="1447"/>
    <s v="Allegiant Air"/>
    <s v="Allegiant Air: G4"/>
    <s v="G4"/>
    <n v="20368"/>
    <x v="651"/>
    <x v="114"/>
    <s v="Phoenix, AZ"/>
    <s v="MOT"/>
    <s v="Minot, ND"/>
    <n v="1337"/>
    <n v="1341"/>
    <n v="4"/>
    <n v="20"/>
    <n v="1401"/>
    <n v="1740"/>
    <n v="7"/>
    <n v="1725"/>
    <n v="1747"/>
    <n v="22"/>
    <n v="0"/>
    <n v="0"/>
    <n v="168"/>
    <n v="186"/>
    <n v="159"/>
    <n v="1164"/>
    <n v="0"/>
    <n v="0"/>
    <n v="18"/>
    <n v="0"/>
    <n v="4"/>
    <s v="17:47"/>
    <s v="13:41"/>
    <d v="1899-12-30T04:06:00"/>
    <s v="Afternoon"/>
    <x v="0"/>
    <x v="5"/>
    <x v="1"/>
  </r>
  <r>
    <x v="1448"/>
    <s v="Alaska Airlines Inc."/>
    <s v="Alaska Airlines Inc.: AS"/>
    <s v="AS"/>
    <n v="19930"/>
    <x v="1248"/>
    <x v="21"/>
    <s v="Las Vegas, NV"/>
    <s v="SEA"/>
    <s v="Seattle, WA"/>
    <n v="710"/>
    <n v="745"/>
    <n v="35"/>
    <n v="18"/>
    <n v="803"/>
    <n v="1021"/>
    <n v="26"/>
    <n v="959"/>
    <n v="1047"/>
    <n v="48"/>
    <n v="0"/>
    <n v="0"/>
    <n v="169"/>
    <n v="182"/>
    <n v="138"/>
    <n v="867"/>
    <n v="35"/>
    <n v="0"/>
    <n v="13"/>
    <n v="0"/>
    <n v="0"/>
    <s v="10:47"/>
    <s v="07:45"/>
    <d v="1899-12-30T03:02:00"/>
    <s v="Morning"/>
    <x v="0"/>
    <x v="5"/>
    <x v="1"/>
  </r>
  <r>
    <x v="1449"/>
    <s v="SkyWest Airlines Inc."/>
    <s v="SkyWest Airlines Inc.: OO"/>
    <s v="OO"/>
    <n v="20304"/>
    <x v="152"/>
    <x v="79"/>
    <s v="Portland, OR"/>
    <s v="SEA"/>
    <s v="Seattle, WA"/>
    <n v="535"/>
    <n v="529"/>
    <n v="-6"/>
    <n v="11"/>
    <n v="540"/>
    <n v="613"/>
    <n v="5"/>
    <n v="638"/>
    <n v="618"/>
    <n v="-20"/>
    <n v="0"/>
    <n v="0"/>
    <n v="63"/>
    <n v="49"/>
    <n v="33"/>
    <n v="129"/>
    <m/>
    <m/>
    <m/>
    <m/>
    <m/>
    <s v="06:18"/>
    <s v="05:29"/>
    <d v="1899-12-30T00:49:00"/>
    <s v="Night"/>
    <x v="1"/>
    <x v="1"/>
    <x v="0"/>
  </r>
  <r>
    <x v="1450"/>
    <s v="Delta Air Lines Inc."/>
    <s v="Delta Air Lines Inc.: DL"/>
    <s v="DL"/>
    <n v="19790"/>
    <x v="1249"/>
    <x v="139"/>
    <s v="Omaha, NE"/>
    <s v="ATL"/>
    <s v="Atlanta, GA"/>
    <n v="700"/>
    <n v="650"/>
    <n v="-10"/>
    <n v="12"/>
    <n v="702"/>
    <n v="941"/>
    <n v="7"/>
    <n v="1004"/>
    <n v="948"/>
    <n v="-16"/>
    <n v="0"/>
    <n v="0"/>
    <n v="124"/>
    <n v="118"/>
    <n v="99"/>
    <n v="821"/>
    <m/>
    <m/>
    <m/>
    <m/>
    <m/>
    <s v="09:48"/>
    <s v="06:50"/>
    <d v="1899-12-30T02:58:00"/>
    <s v="Morning"/>
    <x v="1"/>
    <x v="4"/>
    <x v="0"/>
  </r>
  <r>
    <x v="1451"/>
    <s v="American Airlines Inc."/>
    <s v="American Airlines Inc.: AA"/>
    <s v="AA"/>
    <n v="19805"/>
    <x v="163"/>
    <x v="16"/>
    <s v="Fort Lauderdale, FL"/>
    <s v="CLT"/>
    <s v="Charlotte, NC"/>
    <n v="1000"/>
    <n v="955"/>
    <n v="-5"/>
    <n v="13"/>
    <n v="1008"/>
    <n v="1145"/>
    <n v="13"/>
    <n v="1209"/>
    <n v="1158"/>
    <n v="-11"/>
    <n v="0"/>
    <n v="0"/>
    <n v="129"/>
    <n v="123"/>
    <n v="97"/>
    <n v="632"/>
    <m/>
    <m/>
    <m/>
    <m/>
    <m/>
    <s v="11:58"/>
    <s v="09:55"/>
    <d v="1899-12-30T02:03:00"/>
    <s v="Morning"/>
    <x v="1"/>
    <x v="1"/>
    <x v="0"/>
  </r>
  <r>
    <x v="1452"/>
    <s v="Southwest Airlines Co."/>
    <s v="Southwest Airlines Co.: WN"/>
    <s v="WN"/>
    <n v="19393"/>
    <x v="1250"/>
    <x v="36"/>
    <s v="New Orleans, LA"/>
    <s v="ATL"/>
    <s v="Atlanta, GA"/>
    <n v="1040"/>
    <n v="1035"/>
    <n v="-5"/>
    <n v="9"/>
    <n v="1044"/>
    <n v="1240"/>
    <n v="7"/>
    <n v="1305"/>
    <n v="1247"/>
    <n v="-18"/>
    <n v="0"/>
    <n v="0"/>
    <n v="85"/>
    <n v="72"/>
    <n v="56"/>
    <n v="425"/>
    <m/>
    <m/>
    <m/>
    <m/>
    <m/>
    <s v="12:47"/>
    <s v="10:35"/>
    <d v="1899-12-30T02:12:00"/>
    <s v="Morning"/>
    <x v="1"/>
    <x v="3"/>
    <x v="0"/>
  </r>
  <r>
    <x v="1453"/>
    <s v="PSA Airlines Inc."/>
    <s v="PSA Airlines Inc.: OH"/>
    <s v="OH"/>
    <n v="20397"/>
    <x v="1251"/>
    <x v="3"/>
    <s v="Washington, DC"/>
    <s v="CAE"/>
    <s v="Columbia, SC"/>
    <n v="859"/>
    <n v="958"/>
    <n v="59"/>
    <n v="22"/>
    <n v="1020"/>
    <n v="1129"/>
    <n v="4"/>
    <n v="1035"/>
    <n v="1133"/>
    <n v="58"/>
    <n v="0"/>
    <n v="0"/>
    <n v="96"/>
    <n v="95"/>
    <n v="69"/>
    <n v="408"/>
    <n v="58"/>
    <n v="0"/>
    <n v="0"/>
    <n v="0"/>
    <n v="0"/>
    <s v="11:33"/>
    <s v="09:58"/>
    <d v="1899-12-30T01:35:00"/>
    <s v="Morning"/>
    <x v="0"/>
    <x v="4"/>
    <x v="1"/>
  </r>
  <r>
    <x v="1454"/>
    <s v="Southwest Airlines Co."/>
    <s v="Southwest Airlines Co.: WN"/>
    <s v="WN"/>
    <n v="19393"/>
    <x v="1252"/>
    <x v="106"/>
    <s v="Oakland, CA"/>
    <s v="LGB"/>
    <s v="Long Beach, CA"/>
    <n v="1810"/>
    <n v="1810"/>
    <n v="0"/>
    <n v="8"/>
    <n v="1818"/>
    <n v="1919"/>
    <n v="4"/>
    <n v="1935"/>
    <n v="1923"/>
    <n v="-12"/>
    <n v="0"/>
    <n v="0"/>
    <n v="85"/>
    <n v="73"/>
    <n v="61"/>
    <n v="353"/>
    <m/>
    <m/>
    <m/>
    <m/>
    <m/>
    <s v="19:23"/>
    <s v="18:10"/>
    <d v="1899-12-30T01:13:00"/>
    <s v="Evening"/>
    <x v="1"/>
    <x v="0"/>
    <x v="0"/>
  </r>
  <r>
    <x v="1455"/>
    <s v="Southwest Airlines Co."/>
    <s v="Southwest Airlines Co.: WN"/>
    <s v="WN"/>
    <n v="19393"/>
    <x v="1253"/>
    <x v="40"/>
    <s v="Phoenix, AZ"/>
    <s v="AUS"/>
    <s v="Austin, TX"/>
    <n v="1540"/>
    <n v="1535"/>
    <n v="-5"/>
    <n v="7"/>
    <n v="1542"/>
    <n v="1927"/>
    <n v="4"/>
    <n v="1940"/>
    <n v="1931"/>
    <n v="-9"/>
    <n v="0"/>
    <n v="0"/>
    <n v="120"/>
    <n v="116"/>
    <n v="105"/>
    <n v="872"/>
    <m/>
    <m/>
    <m/>
    <m/>
    <m/>
    <s v="19:31"/>
    <s v="15:35"/>
    <d v="1899-12-30T03:56:00"/>
    <s v="Afternoon"/>
    <x v="1"/>
    <x v="0"/>
    <x v="0"/>
  </r>
  <r>
    <x v="1456"/>
    <s v="SkyWest Airlines Inc."/>
    <s v="SkyWest Airlines Inc.: OO"/>
    <s v="OO"/>
    <n v="20304"/>
    <x v="1254"/>
    <x v="29"/>
    <s v="San Francisco, CA"/>
    <s v="SEA"/>
    <s v="Seattle, WA"/>
    <n v="745"/>
    <n v="743"/>
    <n v="-2"/>
    <n v="9"/>
    <n v="752"/>
    <n v="934"/>
    <n v="10"/>
    <n v="1001"/>
    <n v="944"/>
    <n v="-17"/>
    <n v="0"/>
    <n v="0"/>
    <n v="136"/>
    <n v="121"/>
    <n v="102"/>
    <n v="679"/>
    <m/>
    <m/>
    <m/>
    <m/>
    <m/>
    <s v="09:44"/>
    <s v="07:43"/>
    <d v="1899-12-30T02:01:00"/>
    <s v="Morning"/>
    <x v="1"/>
    <x v="0"/>
    <x v="0"/>
  </r>
  <r>
    <x v="1457"/>
    <s v="Southwest Airlines Co."/>
    <s v="Southwest Airlines Co.: WN"/>
    <s v="WN"/>
    <n v="19393"/>
    <x v="1255"/>
    <x v="2"/>
    <s v="Dallas, TX"/>
    <s v="AUS"/>
    <s v="Austin, TX"/>
    <n v="1725"/>
    <n v="1718"/>
    <n v="-7"/>
    <n v="9"/>
    <n v="1727"/>
    <n v="1800"/>
    <n v="16"/>
    <n v="1820"/>
    <n v="1816"/>
    <n v="-4"/>
    <n v="0"/>
    <n v="0"/>
    <n v="55"/>
    <n v="58"/>
    <n v="33"/>
    <n v="189"/>
    <m/>
    <m/>
    <m/>
    <m/>
    <m/>
    <s v="18:16"/>
    <s v="17:18"/>
    <d v="1899-12-30T00:58:00"/>
    <s v="Afternoon"/>
    <x v="1"/>
    <x v="4"/>
    <x v="0"/>
  </r>
  <r>
    <x v="1458"/>
    <s v="JetBlue Airways"/>
    <s v="JetBlue Airways: B6"/>
    <s v="B6"/>
    <n v="20409"/>
    <x v="1256"/>
    <x v="15"/>
    <s v="New York, NY"/>
    <s v="BUF"/>
    <s v="Buffalo, NY"/>
    <n v="2245"/>
    <n v="2"/>
    <n v="77"/>
    <n v="25"/>
    <n v="27"/>
    <n v="125"/>
    <n v="3"/>
    <n v="22"/>
    <n v="128"/>
    <n v="66"/>
    <n v="0"/>
    <n v="0"/>
    <n v="97"/>
    <n v="86"/>
    <n v="58"/>
    <n v="301"/>
    <n v="66"/>
    <n v="0"/>
    <n v="0"/>
    <n v="0"/>
    <n v="0"/>
    <s v="01:28"/>
    <s v="00:02"/>
    <d v="1899-12-30T01:26:00"/>
    <s v="Night"/>
    <x v="0"/>
    <x v="6"/>
    <x v="1"/>
  </r>
  <r>
    <x v="1459"/>
    <s v="Envoy Air"/>
    <s v="Envoy Air: MQ"/>
    <s v="MQ"/>
    <n v="20398"/>
    <x v="1257"/>
    <x v="18"/>
    <s v="Dallas/Fort Worth, TX"/>
    <s v="BHM"/>
    <s v="Birmingham, AL"/>
    <n v="1025"/>
    <n v="1020"/>
    <n v="-5"/>
    <n v="19"/>
    <n v="1039"/>
    <n v="1202"/>
    <n v="1"/>
    <n v="1212"/>
    <n v="1203"/>
    <n v="-9"/>
    <n v="0"/>
    <n v="0"/>
    <n v="107"/>
    <n v="103"/>
    <n v="83"/>
    <n v="597"/>
    <m/>
    <m/>
    <m/>
    <m/>
    <m/>
    <s v="12:03"/>
    <s v="10:20"/>
    <d v="1899-12-30T01:43:00"/>
    <s v="Morning"/>
    <x v="1"/>
    <x v="1"/>
    <x v="0"/>
  </r>
  <r>
    <x v="1460"/>
    <s v="SkyWest Airlines Inc."/>
    <s v="SkyWest Airlines Inc.: OO"/>
    <s v="OO"/>
    <n v="20304"/>
    <x v="1258"/>
    <x v="110"/>
    <s v="Burbank, CA"/>
    <s v="PDX"/>
    <s v="Portland, OR"/>
    <n v="1830"/>
    <n v="1820"/>
    <n v="-10"/>
    <n v="18"/>
    <n v="1838"/>
    <n v="2034"/>
    <n v="3"/>
    <n v="2054"/>
    <n v="2037"/>
    <n v="-17"/>
    <n v="0"/>
    <n v="0"/>
    <n v="144"/>
    <n v="137"/>
    <n v="116"/>
    <n v="817"/>
    <m/>
    <m/>
    <m/>
    <m/>
    <m/>
    <s v="20:37"/>
    <s v="18:20"/>
    <d v="1899-12-30T02:17:00"/>
    <s v="Evening"/>
    <x v="1"/>
    <x v="0"/>
    <x v="0"/>
  </r>
  <r>
    <x v="1461"/>
    <s v="Southwest Airlines Co."/>
    <s v="Southwest Airlines Co.: WN"/>
    <s v="WN"/>
    <n v="19393"/>
    <x v="1259"/>
    <x v="56"/>
    <s v="Louisville, KY"/>
    <s v="TPA"/>
    <s v="Tampa, FL"/>
    <n v="1125"/>
    <n v="1146"/>
    <n v="21"/>
    <n v="13"/>
    <n v="1159"/>
    <n v="1337"/>
    <n v="5"/>
    <n v="1330"/>
    <n v="1342"/>
    <n v="12"/>
    <n v="0"/>
    <n v="0"/>
    <n v="125"/>
    <n v="116"/>
    <n v="98"/>
    <n v="727"/>
    <m/>
    <m/>
    <m/>
    <m/>
    <m/>
    <s v="13:42"/>
    <s v="11:46"/>
    <d v="1899-12-30T01:56:00"/>
    <s v="Morning"/>
    <x v="0"/>
    <x v="2"/>
    <x v="0"/>
  </r>
  <r>
    <x v="1462"/>
    <s v="SkyWest Airlines Inc."/>
    <s v="SkyWest Airlines Inc.: OO"/>
    <s v="OO"/>
    <n v="20304"/>
    <x v="1260"/>
    <x v="34"/>
    <s v="Detroit, MI"/>
    <s v="BNA"/>
    <s v="Nashville, TN"/>
    <n v="2015"/>
    <n v="2015"/>
    <n v="0"/>
    <n v="16"/>
    <n v="2031"/>
    <n v="2042"/>
    <n v="8"/>
    <n v="2053"/>
    <n v="2050"/>
    <n v="-3"/>
    <n v="0"/>
    <n v="0"/>
    <n v="98"/>
    <n v="95"/>
    <n v="71"/>
    <n v="456"/>
    <m/>
    <m/>
    <m/>
    <m/>
    <m/>
    <s v="20:50"/>
    <s v="20:15"/>
    <d v="1899-12-30T00:35:00"/>
    <s v="Evening"/>
    <x v="1"/>
    <x v="3"/>
    <x v="0"/>
  </r>
  <r>
    <x v="1463"/>
    <s v="Delta Air Lines Inc."/>
    <s v="Delta Air Lines Inc.: DL"/>
    <s v="DL"/>
    <n v="19790"/>
    <x v="1261"/>
    <x v="18"/>
    <s v="Dallas/Fort Worth, TX"/>
    <s v="MSP"/>
    <s v="Minneapolis, MN"/>
    <n v="1430"/>
    <n v="1425"/>
    <n v="-5"/>
    <n v="13"/>
    <n v="1438"/>
    <n v="1632"/>
    <n v="3"/>
    <n v="1648"/>
    <n v="1635"/>
    <n v="-13"/>
    <n v="0"/>
    <n v="0"/>
    <n v="138"/>
    <n v="130"/>
    <n v="114"/>
    <n v="852"/>
    <m/>
    <m/>
    <m/>
    <m/>
    <m/>
    <s v="16:35"/>
    <s v="14:25"/>
    <d v="1899-12-30T02:10:00"/>
    <s v="Afternoon"/>
    <x v="1"/>
    <x v="0"/>
    <x v="0"/>
  </r>
  <r>
    <x v="1464"/>
    <s v="American Airlines Inc."/>
    <s v="American Airlines Inc.: AA"/>
    <s v="AA"/>
    <n v="19805"/>
    <x v="1262"/>
    <x v="42"/>
    <s v="New York, NY"/>
    <s v="CLT"/>
    <s v="Charlotte, NC"/>
    <n v="1130"/>
    <n v="1127"/>
    <n v="-3"/>
    <n v="19"/>
    <n v="1146"/>
    <n v="1324"/>
    <n v="10"/>
    <n v="1342"/>
    <n v="1334"/>
    <n v="-8"/>
    <n v="0"/>
    <n v="0"/>
    <n v="132"/>
    <n v="127"/>
    <n v="98"/>
    <n v="544"/>
    <m/>
    <m/>
    <m/>
    <m/>
    <m/>
    <s v="13:34"/>
    <s v="11:27"/>
    <d v="1899-12-30T02:07:00"/>
    <s v="Morning"/>
    <x v="1"/>
    <x v="1"/>
    <x v="0"/>
  </r>
  <r>
    <x v="1465"/>
    <s v="United Air Lines Inc."/>
    <s v="United Air Lines Inc.: UA"/>
    <s v="UA"/>
    <n v="19977"/>
    <x v="511"/>
    <x v="54"/>
    <s v="Newark, NJ"/>
    <s v="CLE"/>
    <s v="Cleveland, OH"/>
    <n v="1800"/>
    <n v="1756"/>
    <n v="-4"/>
    <n v="37"/>
    <n v="1833"/>
    <n v="1931"/>
    <n v="5"/>
    <n v="1944"/>
    <n v="1936"/>
    <n v="-8"/>
    <n v="0"/>
    <n v="0"/>
    <n v="104"/>
    <n v="100"/>
    <n v="58"/>
    <n v="404"/>
    <m/>
    <m/>
    <m/>
    <m/>
    <m/>
    <s v="19:36"/>
    <s v="17:56"/>
    <d v="1899-12-30T01:40:00"/>
    <s v="Afternoon"/>
    <x v="1"/>
    <x v="3"/>
    <x v="0"/>
  </r>
  <r>
    <x v="1466"/>
    <s v="Endeavor Air Inc."/>
    <s v="Endeavor Air Inc.: 9E"/>
    <s v="9E"/>
    <n v="20363"/>
    <x v="1263"/>
    <x v="191"/>
    <s v="Jacksonville/Camp Lejeune, NC"/>
    <s v="ATL"/>
    <s v="Atlanta, GA"/>
    <n v="1255"/>
    <n v="1249"/>
    <n v="-6"/>
    <n v="9"/>
    <n v="1258"/>
    <n v="1407"/>
    <n v="12"/>
    <n v="1432"/>
    <n v="1419"/>
    <n v="-13"/>
    <n v="0"/>
    <n v="0"/>
    <n v="97"/>
    <n v="90"/>
    <n v="69"/>
    <n v="399"/>
    <m/>
    <m/>
    <m/>
    <m/>
    <m/>
    <s v="14:19"/>
    <s v="12:49"/>
    <d v="1899-12-30T01:30:00"/>
    <s v="Afternoon"/>
    <x v="1"/>
    <x v="4"/>
    <x v="0"/>
  </r>
  <r>
    <x v="1467"/>
    <s v="Southwest Airlines Co."/>
    <s v="Southwest Airlines Co.: WN"/>
    <s v="WN"/>
    <n v="19393"/>
    <x v="889"/>
    <x v="0"/>
    <s v="Denver, CO"/>
    <s v="SMF"/>
    <s v="Sacramento, CA"/>
    <n v="1640"/>
    <n v="1707"/>
    <n v="27"/>
    <n v="10"/>
    <n v="1717"/>
    <n v="1818"/>
    <n v="4"/>
    <n v="1805"/>
    <n v="1822"/>
    <n v="17"/>
    <n v="0"/>
    <n v="0"/>
    <n v="145"/>
    <n v="135"/>
    <n v="121"/>
    <n v="909"/>
    <n v="11"/>
    <n v="0"/>
    <n v="0"/>
    <n v="0"/>
    <n v="6"/>
    <s v="18:22"/>
    <s v="17:07"/>
    <d v="1899-12-30T01:15:00"/>
    <s v="Afternoon"/>
    <x v="0"/>
    <x v="6"/>
    <x v="1"/>
  </r>
  <r>
    <x v="1468"/>
    <s v="United Air Lines Inc."/>
    <s v="United Air Lines Inc.: UA"/>
    <s v="UA"/>
    <n v="19977"/>
    <x v="1264"/>
    <x v="5"/>
    <s v="Houston, TX"/>
    <s v="MCO"/>
    <s v="Orlando, FL"/>
    <n v="1230"/>
    <n v="1229"/>
    <n v="-1"/>
    <n v="25"/>
    <n v="1254"/>
    <n v="1553"/>
    <n v="6"/>
    <n v="1556"/>
    <n v="1559"/>
    <n v="3"/>
    <n v="0"/>
    <n v="0"/>
    <n v="146"/>
    <n v="150"/>
    <n v="119"/>
    <n v="854"/>
    <m/>
    <m/>
    <m/>
    <m/>
    <m/>
    <s v="15:59"/>
    <s v="12:29"/>
    <d v="1899-12-30T03:30:00"/>
    <s v="Afternoon"/>
    <x v="1"/>
    <x v="3"/>
    <x v="0"/>
  </r>
  <r>
    <x v="1469"/>
    <s v="SkyWest Airlines Inc."/>
    <s v="SkyWest Airlines Inc.: OO"/>
    <s v="OO"/>
    <n v="20304"/>
    <x v="1265"/>
    <x v="120"/>
    <s v="Colorado Springs, CO"/>
    <s v="DEN"/>
    <s v="Denver, CO"/>
    <n v="740"/>
    <n v="736"/>
    <n v="-4"/>
    <n v="53"/>
    <n v="829"/>
    <n v="846"/>
    <n v="12"/>
    <n v="839"/>
    <n v="858"/>
    <n v="19"/>
    <n v="0"/>
    <n v="0"/>
    <n v="59"/>
    <n v="82"/>
    <n v="17"/>
    <n v="73"/>
    <n v="0"/>
    <n v="0"/>
    <n v="19"/>
    <n v="0"/>
    <n v="0"/>
    <s v="08:58"/>
    <s v="07:36"/>
    <d v="1899-12-30T01:22:00"/>
    <s v="Morning"/>
    <x v="1"/>
    <x v="6"/>
    <x v="1"/>
  </r>
  <r>
    <x v="1470"/>
    <s v="Delta Air Lines Inc."/>
    <s v="Delta Air Lines Inc.: DL"/>
    <s v="DL"/>
    <n v="19790"/>
    <x v="1266"/>
    <x v="34"/>
    <s v="Detroit, MI"/>
    <s v="FLL"/>
    <s v="Fort Lauderdale, FL"/>
    <n v="2050"/>
    <n v="2158"/>
    <n v="68"/>
    <n v="13"/>
    <n v="2211"/>
    <n v="34"/>
    <n v="5"/>
    <n v="2359"/>
    <n v="39"/>
    <n v="40"/>
    <n v="0"/>
    <n v="0"/>
    <n v="189"/>
    <n v="161"/>
    <n v="143"/>
    <n v="1127"/>
    <n v="0"/>
    <n v="0"/>
    <n v="0"/>
    <n v="0"/>
    <n v="40"/>
    <s v="00:39"/>
    <s v="21:58"/>
    <n v="-0.8881944444444444"/>
    <s v="Evening"/>
    <x v="0"/>
    <x v="6"/>
    <x v="1"/>
  </r>
  <r>
    <x v="1471"/>
    <s v="SkyWest Airlines Inc."/>
    <s v="SkyWest Airlines Inc.: OO"/>
    <s v="OO"/>
    <n v="20304"/>
    <x v="778"/>
    <x v="192"/>
    <s v="Grand Junction, CO"/>
    <s v="DEN"/>
    <s v="Denver, CO"/>
    <n v="720"/>
    <n v="717"/>
    <n v="-3"/>
    <n v="26"/>
    <n v="743"/>
    <n v="824"/>
    <n v="5"/>
    <n v="831"/>
    <n v="829"/>
    <n v="-2"/>
    <n v="0"/>
    <n v="0"/>
    <n v="71"/>
    <n v="72"/>
    <n v="41"/>
    <n v="212"/>
    <m/>
    <m/>
    <m/>
    <m/>
    <m/>
    <s v="08:29"/>
    <s v="07:17"/>
    <d v="1899-12-30T01:12:00"/>
    <s v="Morning"/>
    <x v="1"/>
    <x v="6"/>
    <x v="0"/>
  </r>
  <r>
    <x v="1472"/>
    <s v="American Airlines Inc."/>
    <s v="American Airlines Inc.: AA"/>
    <s v="AA"/>
    <n v="19805"/>
    <x v="1267"/>
    <x v="18"/>
    <s v="Dallas/Fort Worth, TX"/>
    <s v="OKC"/>
    <s v="Oklahoma City, OK"/>
    <n v="844"/>
    <n v="841"/>
    <n v="-3"/>
    <n v="14"/>
    <n v="855"/>
    <n v="940"/>
    <n v="4"/>
    <n v="943"/>
    <n v="944"/>
    <n v="1"/>
    <n v="0"/>
    <n v="0"/>
    <n v="59"/>
    <n v="63"/>
    <n v="45"/>
    <n v="175"/>
    <m/>
    <m/>
    <m/>
    <m/>
    <m/>
    <s v="09:44"/>
    <s v="08:41"/>
    <d v="1899-12-30T01:03:00"/>
    <s v="Morning"/>
    <x v="1"/>
    <x v="4"/>
    <x v="0"/>
  </r>
  <r>
    <x v="1473"/>
    <s v="Endeavor Air Inc."/>
    <s v="Endeavor Air Inc.: 9E"/>
    <s v="9E"/>
    <n v="20363"/>
    <x v="1268"/>
    <x v="7"/>
    <s v="Atlanta, GA"/>
    <s v="GTR"/>
    <s v="Columbus, MS"/>
    <n v="1230"/>
    <n v="1227"/>
    <n v="-3"/>
    <n v="12"/>
    <n v="1239"/>
    <n v="1225"/>
    <n v="4"/>
    <n v="1237"/>
    <n v="1229"/>
    <n v="-8"/>
    <n v="0"/>
    <n v="0"/>
    <n v="67"/>
    <n v="62"/>
    <n v="46"/>
    <n v="241"/>
    <m/>
    <m/>
    <m/>
    <m/>
    <m/>
    <s v="12:29"/>
    <s v="12:27"/>
    <d v="1899-12-30T00:02:00"/>
    <s v="Afternoon"/>
    <x v="1"/>
    <x v="3"/>
    <x v="0"/>
  </r>
  <r>
    <x v="1474"/>
    <s v="JetBlue Airways"/>
    <s v="JetBlue Airways: B6"/>
    <s v="B6"/>
    <n v="20409"/>
    <x v="1269"/>
    <x v="48"/>
    <s v="Orlando, FL"/>
    <s v="JFK"/>
    <s v="New York, NY"/>
    <n v="1825"/>
    <n v="1915"/>
    <n v="50"/>
    <n v="36"/>
    <n v="1951"/>
    <n v="2149"/>
    <n v="13"/>
    <n v="2111"/>
    <n v="2202"/>
    <n v="51"/>
    <n v="0"/>
    <n v="0"/>
    <n v="166"/>
    <n v="167"/>
    <n v="118"/>
    <n v="944"/>
    <n v="18"/>
    <n v="0"/>
    <n v="1"/>
    <n v="0"/>
    <n v="32"/>
    <s v="22:02"/>
    <s v="19:15"/>
    <d v="1899-12-30T02:47:00"/>
    <s v="Evening"/>
    <x v="0"/>
    <x v="4"/>
    <x v="1"/>
  </r>
  <r>
    <x v="1475"/>
    <s v="SkyWest Airlines Inc."/>
    <s v="SkyWest Airlines Inc.: OO"/>
    <s v="OO"/>
    <n v="20304"/>
    <x v="1270"/>
    <x v="24"/>
    <s v="Salt Lake City, UT"/>
    <s v="OKC"/>
    <s v="Oklahoma City, OK"/>
    <n v="2055"/>
    <n v="2100"/>
    <n v="5"/>
    <n v="19"/>
    <n v="2119"/>
    <n v="9"/>
    <n v="5"/>
    <n v="21"/>
    <n v="14"/>
    <n v="-7"/>
    <n v="0"/>
    <n v="0"/>
    <n v="146"/>
    <n v="134"/>
    <n v="110"/>
    <n v="866"/>
    <m/>
    <m/>
    <m/>
    <m/>
    <m/>
    <s v="00:14"/>
    <s v="21:00"/>
    <n v="-0.86527777777777781"/>
    <s v="Evening"/>
    <x v="1"/>
    <x v="4"/>
    <x v="0"/>
  </r>
  <r>
    <x v="1476"/>
    <s v="Southwest Airlines Co."/>
    <s v="Southwest Airlines Co.: WN"/>
    <s v="WN"/>
    <n v="19393"/>
    <x v="1271"/>
    <x v="40"/>
    <s v="Phoenix, AZ"/>
    <s v="DEN"/>
    <s v="Denver, CO"/>
    <n v="1550"/>
    <n v="1554"/>
    <n v="4"/>
    <n v="17"/>
    <n v="1611"/>
    <n v="1832"/>
    <n v="12"/>
    <n v="1830"/>
    <n v="1844"/>
    <n v="14"/>
    <n v="0"/>
    <n v="0"/>
    <n v="100"/>
    <n v="110"/>
    <n v="81"/>
    <n v="602"/>
    <m/>
    <m/>
    <m/>
    <m/>
    <m/>
    <s v="18:44"/>
    <s v="15:54"/>
    <d v="1899-12-30T02:50:00"/>
    <s v="Afternoon"/>
    <x v="0"/>
    <x v="3"/>
    <x v="0"/>
  </r>
  <r>
    <x v="1477"/>
    <s v="Southwest Airlines Co."/>
    <s v="Southwest Airlines Co.: WN"/>
    <s v="WN"/>
    <n v="19393"/>
    <x v="1272"/>
    <x v="42"/>
    <s v="New York, NY"/>
    <s v="DAL"/>
    <s v="Dallas, TX"/>
    <n v="1030"/>
    <n v="1030"/>
    <n v="0"/>
    <n v="34"/>
    <n v="1104"/>
    <n v="1329"/>
    <n v="3"/>
    <n v="1330"/>
    <n v="1332"/>
    <n v="2"/>
    <n v="0"/>
    <n v="0"/>
    <n v="240"/>
    <n v="242"/>
    <n v="205"/>
    <n v="1381"/>
    <m/>
    <m/>
    <m/>
    <m/>
    <m/>
    <s v="13:32"/>
    <s v="10:30"/>
    <d v="1899-12-30T03:02:00"/>
    <s v="Morning"/>
    <x v="0"/>
    <x v="0"/>
    <x v="0"/>
  </r>
  <r>
    <x v="1478"/>
    <s v="Southwest Airlines Co."/>
    <s v="Southwest Airlines Co.: WN"/>
    <s v="WN"/>
    <n v="19393"/>
    <x v="274"/>
    <x v="11"/>
    <s v="San Jose, CA"/>
    <s v="PDX"/>
    <s v="Portland, OR"/>
    <n v="1345"/>
    <n v="1358"/>
    <n v="13"/>
    <n v="11"/>
    <n v="1409"/>
    <n v="1528"/>
    <n v="3"/>
    <n v="1535"/>
    <n v="1531"/>
    <n v="-4"/>
    <n v="0"/>
    <n v="0"/>
    <n v="110"/>
    <n v="93"/>
    <n v="79"/>
    <n v="569"/>
    <m/>
    <m/>
    <m/>
    <m/>
    <m/>
    <s v="15:31"/>
    <s v="13:58"/>
    <d v="1899-12-30T01:33:00"/>
    <s v="Afternoon"/>
    <x v="1"/>
    <x v="2"/>
    <x v="0"/>
  </r>
  <r>
    <x v="1479"/>
    <s v="Southwest Airlines Co."/>
    <s v="Southwest Airlines Co.: WN"/>
    <s v="WN"/>
    <n v="19393"/>
    <x v="410"/>
    <x v="22"/>
    <s v="Tulsa, OK"/>
    <s v="STL"/>
    <s v="St. Louis, MO"/>
    <n v="845"/>
    <n v="838"/>
    <n v="-7"/>
    <n v="9"/>
    <n v="847"/>
    <n v="943"/>
    <n v="4"/>
    <n v="1000"/>
    <n v="947"/>
    <n v="-13"/>
    <n v="0"/>
    <n v="0"/>
    <n v="75"/>
    <n v="69"/>
    <n v="56"/>
    <n v="351"/>
    <m/>
    <m/>
    <m/>
    <m/>
    <m/>
    <s v="09:47"/>
    <s v="08:38"/>
    <d v="1899-12-30T01:09:00"/>
    <s v="Morning"/>
    <x v="1"/>
    <x v="5"/>
    <x v="0"/>
  </r>
  <r>
    <x v="1480"/>
    <s v="SkyWest Airlines Inc."/>
    <s v="SkyWest Airlines Inc.: OO"/>
    <s v="OO"/>
    <n v="20304"/>
    <x v="1273"/>
    <x v="24"/>
    <s v="Salt Lake City, UT"/>
    <s v="LAX"/>
    <s v="Los Angeles, CA"/>
    <n v="1505"/>
    <n v="1454"/>
    <n v="-11"/>
    <n v="11"/>
    <n v="1505"/>
    <n v="1536"/>
    <n v="9"/>
    <n v="1625"/>
    <n v="1545"/>
    <n v="-40"/>
    <n v="0"/>
    <n v="0"/>
    <n v="140"/>
    <n v="111"/>
    <n v="91"/>
    <n v="590"/>
    <m/>
    <m/>
    <m/>
    <m/>
    <m/>
    <s v="15:45"/>
    <s v="14:54"/>
    <d v="1899-12-30T00:51:00"/>
    <s v="Afternoon"/>
    <x v="1"/>
    <x v="1"/>
    <x v="0"/>
  </r>
  <r>
    <x v="1481"/>
    <s v="Envoy Air"/>
    <s v="Envoy Air: MQ"/>
    <s v="MQ"/>
    <n v="20398"/>
    <x v="1274"/>
    <x v="171"/>
    <s v="Alexandria, LA"/>
    <s v="DFW"/>
    <s v="Dallas/Fort Worth, TX"/>
    <n v="1517"/>
    <n v="1514"/>
    <n v="-3"/>
    <n v="8"/>
    <n v="1522"/>
    <n v="1615"/>
    <n v="17"/>
    <n v="1635"/>
    <n v="1632"/>
    <n v="-3"/>
    <n v="0"/>
    <n v="0"/>
    <n v="78"/>
    <n v="78"/>
    <n v="53"/>
    <n v="285"/>
    <m/>
    <m/>
    <m/>
    <m/>
    <m/>
    <s v="16:32"/>
    <s v="15:14"/>
    <d v="1899-12-30T01:18:00"/>
    <s v="Afternoon"/>
    <x v="1"/>
    <x v="6"/>
    <x v="0"/>
  </r>
  <r>
    <x v="1482"/>
    <s v="Southwest Airlines Co."/>
    <s v="Southwest Airlines Co.: WN"/>
    <s v="WN"/>
    <n v="19393"/>
    <x v="1275"/>
    <x v="2"/>
    <s v="Dallas, TX"/>
    <s v="HOU"/>
    <s v="Houston, TX"/>
    <n v="1930"/>
    <n v="1958"/>
    <n v="28"/>
    <n v="9"/>
    <n v="2007"/>
    <n v="2052"/>
    <n v="8"/>
    <n v="2035"/>
    <n v="2100"/>
    <n v="25"/>
    <n v="0"/>
    <n v="0"/>
    <n v="65"/>
    <n v="62"/>
    <n v="45"/>
    <n v="239"/>
    <n v="25"/>
    <n v="0"/>
    <n v="0"/>
    <n v="0"/>
    <n v="0"/>
    <s v="21:00"/>
    <s v="19:58"/>
    <d v="1899-12-30T01:02:00"/>
    <s v="Evening"/>
    <x v="0"/>
    <x v="3"/>
    <x v="1"/>
  </r>
  <r>
    <x v="1483"/>
    <s v="Mesa Airlines Inc."/>
    <s v="Mesa Airlines Inc.: YV"/>
    <s v="YV"/>
    <n v="20378"/>
    <x v="1276"/>
    <x v="99"/>
    <s v="Sioux Falls, SD"/>
    <s v="DFW"/>
    <s v="Dallas/Fort Worth, TX"/>
    <n v="700"/>
    <n v="651"/>
    <n v="-9"/>
    <n v="28"/>
    <n v="719"/>
    <n v="922"/>
    <n v="10"/>
    <n v="938"/>
    <n v="932"/>
    <n v="-6"/>
    <n v="0"/>
    <n v="0"/>
    <n v="158"/>
    <n v="161"/>
    <n v="123"/>
    <n v="737"/>
    <m/>
    <m/>
    <m/>
    <m/>
    <m/>
    <s v="09:32"/>
    <s v="06:51"/>
    <d v="1899-12-30T02:41:00"/>
    <s v="Morning"/>
    <x v="1"/>
    <x v="2"/>
    <x v="0"/>
  </r>
  <r>
    <x v="1484"/>
    <s v="Southwest Airlines Co."/>
    <s v="Southwest Airlines Co.: WN"/>
    <s v="WN"/>
    <n v="19393"/>
    <x v="1277"/>
    <x v="12"/>
    <s v="Baltimore, MD"/>
    <s v="MCO"/>
    <s v="Orlando, FL"/>
    <n v="2035"/>
    <n v="2119"/>
    <n v="44"/>
    <n v="12"/>
    <n v="2131"/>
    <n v="2316"/>
    <n v="6"/>
    <n v="2250"/>
    <n v="2322"/>
    <n v="32"/>
    <n v="0"/>
    <n v="0"/>
    <n v="135"/>
    <n v="123"/>
    <n v="105"/>
    <n v="787"/>
    <n v="32"/>
    <n v="0"/>
    <n v="0"/>
    <n v="0"/>
    <n v="0"/>
    <s v="23:22"/>
    <s v="21:19"/>
    <d v="1899-12-30T02:03:00"/>
    <s v="Evening"/>
    <x v="0"/>
    <x v="2"/>
    <x v="1"/>
  </r>
  <r>
    <x v="1485"/>
    <s v="Mesa Airlines Inc."/>
    <s v="Mesa Airlines Inc.: YV"/>
    <s v="YV"/>
    <n v="20378"/>
    <x v="1278"/>
    <x v="18"/>
    <s v="Dallas/Fort Worth, TX"/>
    <s v="GJT"/>
    <s v="Grand Junction, CO"/>
    <n v="1444"/>
    <n v="1437"/>
    <n v="-7"/>
    <n v="9"/>
    <n v="1446"/>
    <n v="1530"/>
    <n v="3"/>
    <n v="1556"/>
    <n v="1533"/>
    <n v="-23"/>
    <n v="0"/>
    <n v="0"/>
    <n v="132"/>
    <n v="116"/>
    <n v="104"/>
    <n v="773"/>
    <m/>
    <m/>
    <m/>
    <m/>
    <m/>
    <s v="15:33"/>
    <s v="14:37"/>
    <d v="1899-12-30T00:56:00"/>
    <s v="Afternoon"/>
    <x v="1"/>
    <x v="6"/>
    <x v="0"/>
  </r>
  <r>
    <x v="1486"/>
    <s v="United Air Lines Inc."/>
    <s v="United Air Lines Inc.: UA"/>
    <s v="UA"/>
    <n v="19977"/>
    <x v="1279"/>
    <x v="54"/>
    <s v="Newark, NJ"/>
    <s v="BOS"/>
    <s v="Boston, MA"/>
    <n v="848"/>
    <n v="910"/>
    <n v="22"/>
    <n v="30"/>
    <n v="940"/>
    <n v="1026"/>
    <n v="5"/>
    <n v="1000"/>
    <n v="1031"/>
    <n v="31"/>
    <n v="0"/>
    <n v="0"/>
    <n v="72"/>
    <n v="81"/>
    <n v="46"/>
    <n v="200"/>
    <n v="14"/>
    <n v="0"/>
    <n v="9"/>
    <n v="0"/>
    <n v="8"/>
    <s v="10:31"/>
    <s v="09:10"/>
    <d v="1899-12-30T01:21:00"/>
    <s v="Morning"/>
    <x v="0"/>
    <x v="6"/>
    <x v="1"/>
  </r>
  <r>
    <x v="1487"/>
    <s v="Frontier Airlines Inc."/>
    <s v="Frontier Airlines Inc.: F9"/>
    <s v="F9"/>
    <n v="20436"/>
    <x v="1280"/>
    <x v="39"/>
    <s v="San Juan, PR"/>
    <s v="BDL"/>
    <s v="Hartford, CT"/>
    <n v="949"/>
    <n v="1014"/>
    <n v="25"/>
    <n v="14"/>
    <n v="1028"/>
    <n v="1428"/>
    <n v="8"/>
    <n v="1428"/>
    <n v="1436"/>
    <n v="8"/>
    <n v="0"/>
    <n v="0"/>
    <n v="279"/>
    <n v="262"/>
    <n v="240"/>
    <n v="1666"/>
    <m/>
    <m/>
    <m/>
    <m/>
    <m/>
    <s v="14:36"/>
    <s v="10:14"/>
    <d v="1899-12-30T04:22:00"/>
    <s v="Morning"/>
    <x v="0"/>
    <x v="0"/>
    <x v="0"/>
  </r>
  <r>
    <x v="1488"/>
    <s v="Endeavor Air Inc."/>
    <s v="Endeavor Air Inc.: 9E"/>
    <s v="9E"/>
    <n v="20363"/>
    <x v="556"/>
    <x v="37"/>
    <s v="Columbus, OH"/>
    <s v="MSP"/>
    <s v="Minneapolis, MN"/>
    <n v="1300"/>
    <n v="1256"/>
    <n v="-4"/>
    <n v="19"/>
    <n v="1315"/>
    <n v="1347"/>
    <n v="3"/>
    <n v="1405"/>
    <n v="1350"/>
    <n v="-15"/>
    <n v="0"/>
    <n v="0"/>
    <n v="125"/>
    <n v="114"/>
    <n v="92"/>
    <n v="626"/>
    <m/>
    <m/>
    <m/>
    <m/>
    <m/>
    <s v="13:50"/>
    <s v="12:56"/>
    <d v="1899-12-30T00:54:00"/>
    <s v="Afternoon"/>
    <x v="1"/>
    <x v="0"/>
    <x v="0"/>
  </r>
  <r>
    <x v="1489"/>
    <s v="United Air Lines Inc."/>
    <s v="United Air Lines Inc.: UA"/>
    <s v="UA"/>
    <n v="19977"/>
    <x v="1281"/>
    <x v="7"/>
    <s v="Atlanta, GA"/>
    <s v="DEN"/>
    <s v="Denver, CO"/>
    <n v="700"/>
    <n v="656"/>
    <n v="-4"/>
    <n v="13"/>
    <n v="709"/>
    <n v="754"/>
    <n v="9"/>
    <n v="809"/>
    <n v="803"/>
    <n v="-6"/>
    <n v="0"/>
    <n v="0"/>
    <n v="189"/>
    <n v="187"/>
    <n v="165"/>
    <n v="1199"/>
    <m/>
    <m/>
    <m/>
    <m/>
    <m/>
    <s v="08:03"/>
    <s v="06:56"/>
    <d v="1899-12-30T01:07:00"/>
    <s v="Morning"/>
    <x v="1"/>
    <x v="3"/>
    <x v="0"/>
  </r>
  <r>
    <x v="1490"/>
    <s v="Southwest Airlines Co."/>
    <s v="Southwest Airlines Co.: WN"/>
    <s v="WN"/>
    <n v="19393"/>
    <x v="1282"/>
    <x v="25"/>
    <s v="Nashville, TN"/>
    <s v="MYR"/>
    <s v="Myrtle Beach, SC"/>
    <n v="1520"/>
    <n v="1520"/>
    <n v="0"/>
    <n v="12"/>
    <n v="1532"/>
    <n v="1736"/>
    <n v="4"/>
    <n v="1745"/>
    <n v="1740"/>
    <n v="-5"/>
    <n v="0"/>
    <n v="0"/>
    <n v="85"/>
    <n v="80"/>
    <n v="64"/>
    <n v="471"/>
    <m/>
    <m/>
    <m/>
    <m/>
    <m/>
    <s v="17:40"/>
    <s v="15:20"/>
    <d v="1899-12-30T02:20:00"/>
    <s v="Afternoon"/>
    <x v="1"/>
    <x v="4"/>
    <x v="0"/>
  </r>
  <r>
    <x v="1491"/>
    <s v="Allegiant Air"/>
    <s v="Allegiant Air: G4"/>
    <s v="G4"/>
    <n v="20368"/>
    <x v="836"/>
    <x v="103"/>
    <s v="Cleveland, OH"/>
    <s v="CHS"/>
    <s v="Charleston, SC"/>
    <n v="1108"/>
    <n v="1049"/>
    <n v="-19"/>
    <n v="12"/>
    <n v="1101"/>
    <n v="1214"/>
    <n v="7"/>
    <n v="1248"/>
    <n v="1221"/>
    <n v="-27"/>
    <n v="0"/>
    <n v="0"/>
    <n v="100"/>
    <n v="92"/>
    <n v="73"/>
    <n v="595"/>
    <m/>
    <m/>
    <m/>
    <m/>
    <m/>
    <s v="12:21"/>
    <s v="10:49"/>
    <d v="1899-12-30T01:32:00"/>
    <s v="Morning"/>
    <x v="1"/>
    <x v="1"/>
    <x v="0"/>
  </r>
  <r>
    <x v="1492"/>
    <s v="Delta Air Lines Inc."/>
    <s v="Delta Air Lines Inc.: DL"/>
    <s v="DL"/>
    <n v="19790"/>
    <x v="1283"/>
    <x v="34"/>
    <s v="Detroit, MI"/>
    <s v="AUS"/>
    <s v="Austin, TX"/>
    <n v="1221"/>
    <n v="1217"/>
    <n v="-4"/>
    <n v="9"/>
    <n v="1226"/>
    <n v="1421"/>
    <n v="5"/>
    <n v="1445"/>
    <n v="1426"/>
    <n v="-19"/>
    <n v="0"/>
    <n v="0"/>
    <n v="204"/>
    <n v="189"/>
    <n v="175"/>
    <n v="1149"/>
    <m/>
    <m/>
    <m/>
    <m/>
    <m/>
    <s v="14:26"/>
    <s v="12:17"/>
    <d v="1899-12-30T02:09:00"/>
    <s v="Afternoon"/>
    <x v="1"/>
    <x v="1"/>
    <x v="0"/>
  </r>
  <r>
    <x v="1493"/>
    <s v="Delta Air Lines Inc."/>
    <s v="Delta Air Lines Inc.: DL"/>
    <s v="DL"/>
    <n v="19790"/>
    <x v="33"/>
    <x v="42"/>
    <s v="New York, NY"/>
    <s v="MSY"/>
    <s v="New Orleans, LA"/>
    <n v="1327"/>
    <n v="1324"/>
    <n v="-3"/>
    <n v="17"/>
    <n v="1341"/>
    <n v="1520"/>
    <n v="4"/>
    <n v="1552"/>
    <n v="1524"/>
    <n v="-28"/>
    <n v="0"/>
    <n v="0"/>
    <n v="205"/>
    <n v="180"/>
    <n v="159"/>
    <n v="1183"/>
    <m/>
    <m/>
    <m/>
    <m/>
    <m/>
    <s v="15:24"/>
    <s v="13:24"/>
    <d v="1899-12-30T02:00:00"/>
    <s v="Afternoon"/>
    <x v="1"/>
    <x v="5"/>
    <x v="0"/>
  </r>
  <r>
    <x v="1494"/>
    <s v="Southwest Airlines Co."/>
    <s v="Southwest Airlines Co.: WN"/>
    <s v="WN"/>
    <n v="19393"/>
    <x v="1284"/>
    <x v="110"/>
    <s v="Burbank, CA"/>
    <s v="SFO"/>
    <s v="San Francisco, CA"/>
    <n v="1205"/>
    <n v="1201"/>
    <n v="-4"/>
    <n v="11"/>
    <n v="1212"/>
    <n v="1306"/>
    <n v="4"/>
    <n v="1340"/>
    <n v="1310"/>
    <n v="-30"/>
    <n v="0"/>
    <n v="0"/>
    <n v="95"/>
    <n v="69"/>
    <n v="54"/>
    <n v="326"/>
    <m/>
    <m/>
    <m/>
    <m/>
    <m/>
    <s v="13:10"/>
    <s v="12:01"/>
    <d v="1899-12-30T01:09:00"/>
    <s v="Afternoon"/>
    <x v="1"/>
    <x v="3"/>
    <x v="0"/>
  </r>
  <r>
    <x v="1495"/>
    <s v="Delta Air Lines Inc."/>
    <s v="Delta Air Lines Inc.: DL"/>
    <s v="DL"/>
    <n v="19790"/>
    <x v="1285"/>
    <x v="7"/>
    <s v="Atlanta, GA"/>
    <s v="MEM"/>
    <s v="Memphis, TN"/>
    <n v="1044"/>
    <n v="1056"/>
    <n v="12"/>
    <n v="9"/>
    <n v="1105"/>
    <n v="1103"/>
    <n v="3"/>
    <n v="1109"/>
    <n v="1106"/>
    <n v="-3"/>
    <n v="0"/>
    <n v="0"/>
    <n v="85"/>
    <n v="70"/>
    <n v="58"/>
    <n v="332"/>
    <m/>
    <m/>
    <m/>
    <m/>
    <m/>
    <s v="11:06"/>
    <s v="10:56"/>
    <d v="1899-12-30T00:10:00"/>
    <s v="Morning"/>
    <x v="1"/>
    <x v="1"/>
    <x v="0"/>
  </r>
  <r>
    <x v="1496"/>
    <s v="United Air Lines Inc."/>
    <s v="United Air Lines Inc.: UA"/>
    <s v="UA"/>
    <n v="19977"/>
    <x v="918"/>
    <x v="5"/>
    <s v="Houston, TX"/>
    <s v="DFW"/>
    <s v="Dallas/Fort Worth, TX"/>
    <n v="2005"/>
    <n v="2114"/>
    <n v="69"/>
    <n v="26"/>
    <n v="2140"/>
    <n v="2229"/>
    <n v="5"/>
    <n v="2124"/>
    <n v="2234"/>
    <n v="70"/>
    <n v="0"/>
    <n v="0"/>
    <n v="79"/>
    <n v="80"/>
    <n v="49"/>
    <n v="224"/>
    <n v="0"/>
    <n v="0"/>
    <n v="1"/>
    <n v="0"/>
    <n v="69"/>
    <s v="22:34"/>
    <s v="21:14"/>
    <d v="1899-12-30T01:20:00"/>
    <s v="Evening"/>
    <x v="0"/>
    <x v="2"/>
    <x v="1"/>
  </r>
  <r>
    <x v="1497"/>
    <s v="United Air Lines Inc."/>
    <s v="United Air Lines Inc.: UA"/>
    <s v="UA"/>
    <n v="19977"/>
    <x v="1286"/>
    <x v="32"/>
    <s v="Los Angeles, CA"/>
    <s v="EWR"/>
    <s v="Newark, NJ"/>
    <n v="1245"/>
    <n v="1257"/>
    <n v="12"/>
    <n v="16"/>
    <n v="1313"/>
    <n v="2023"/>
    <n v="21"/>
    <n v="2055"/>
    <n v="2044"/>
    <n v="-11"/>
    <n v="0"/>
    <n v="0"/>
    <n v="310"/>
    <n v="287"/>
    <n v="250"/>
    <n v="2454"/>
    <m/>
    <m/>
    <m/>
    <m/>
    <m/>
    <s v="20:44"/>
    <s v="12:57"/>
    <d v="1899-12-30T07:47:00"/>
    <s v="Afternoon"/>
    <x v="1"/>
    <x v="2"/>
    <x v="0"/>
  </r>
  <r>
    <x v="1498"/>
    <s v="Delta Air Lines Inc."/>
    <s v="Delta Air Lines Inc.: DL"/>
    <s v="DL"/>
    <n v="19790"/>
    <x v="216"/>
    <x v="1"/>
    <s v="Minneapolis, MN"/>
    <s v="BZN"/>
    <s v="Bozeman, MT"/>
    <n v="1310"/>
    <n v="1303"/>
    <n v="-7"/>
    <n v="10"/>
    <n v="1313"/>
    <n v="1409"/>
    <n v="3"/>
    <n v="1434"/>
    <n v="1412"/>
    <n v="-22"/>
    <n v="0"/>
    <n v="0"/>
    <n v="144"/>
    <n v="129"/>
    <n v="116"/>
    <n v="874"/>
    <m/>
    <m/>
    <m/>
    <m/>
    <m/>
    <s v="14:12"/>
    <s v="13:03"/>
    <d v="1899-12-30T01:09:00"/>
    <s v="Afternoon"/>
    <x v="1"/>
    <x v="5"/>
    <x v="0"/>
  </r>
  <r>
    <x v="1499"/>
    <s v="Southwest Airlines Co."/>
    <s v="Southwest Airlines Co.: WN"/>
    <s v="WN"/>
    <n v="19393"/>
    <x v="99"/>
    <x v="25"/>
    <s v="Nashville, TN"/>
    <s v="AUS"/>
    <s v="Austin, TX"/>
    <n v="1530"/>
    <n v="1531"/>
    <n v="1"/>
    <n v="14"/>
    <n v="1545"/>
    <n v="1759"/>
    <n v="7"/>
    <n v="1800"/>
    <n v="1806"/>
    <n v="6"/>
    <n v="0"/>
    <n v="0"/>
    <n v="150"/>
    <n v="155"/>
    <n v="134"/>
    <n v="756"/>
    <m/>
    <m/>
    <m/>
    <m/>
    <m/>
    <s v="18:06"/>
    <s v="15:31"/>
    <d v="1899-12-30T02:35:00"/>
    <s v="Afternoon"/>
    <x v="0"/>
    <x v="2"/>
    <x v="0"/>
  </r>
  <r>
    <x v="1500"/>
    <s v="SkyWest Airlines Inc."/>
    <s v="SkyWest Airlines Inc.: OO"/>
    <s v="OO"/>
    <n v="20304"/>
    <x v="1287"/>
    <x v="20"/>
    <s v="Chicago, IL"/>
    <s v="CKB"/>
    <s v="Clarksburg/Fairmont, WV"/>
    <n v="1955"/>
    <n v="1956"/>
    <n v="1"/>
    <n v="27"/>
    <n v="2023"/>
    <n v="2230"/>
    <n v="4"/>
    <n v="2230"/>
    <n v="2234"/>
    <n v="4"/>
    <n v="0"/>
    <n v="0"/>
    <n v="95"/>
    <n v="98"/>
    <n v="67"/>
    <n v="444"/>
    <m/>
    <m/>
    <m/>
    <m/>
    <m/>
    <s v="22:34"/>
    <s v="19:56"/>
    <d v="1899-12-30T02:38:00"/>
    <s v="Evening"/>
    <x v="0"/>
    <x v="2"/>
    <x v="0"/>
  </r>
  <r>
    <x v="1501"/>
    <s v="SkyWest Airlines Inc."/>
    <s v="SkyWest Airlines Inc.: OO"/>
    <s v="OO"/>
    <n v="20304"/>
    <x v="1288"/>
    <x v="0"/>
    <s v="Denver, CO"/>
    <s v="DRO"/>
    <s v="Durango, CO"/>
    <n v="1855"/>
    <n v="1849"/>
    <n v="-6"/>
    <n v="17"/>
    <n v="1906"/>
    <n v="1955"/>
    <n v="3"/>
    <n v="2007"/>
    <n v="1958"/>
    <n v="-9"/>
    <n v="0"/>
    <n v="0"/>
    <n v="72"/>
    <n v="69"/>
    <n v="49"/>
    <n v="250"/>
    <m/>
    <m/>
    <m/>
    <m/>
    <m/>
    <s v="19:58"/>
    <s v="18:49"/>
    <d v="1899-12-30T01:09:00"/>
    <s v="Evening"/>
    <x v="1"/>
    <x v="5"/>
    <x v="0"/>
  </r>
  <r>
    <x v="1502"/>
    <s v="Delta Air Lines Inc."/>
    <s v="Delta Air Lines Inc.: DL"/>
    <s v="DL"/>
    <n v="19790"/>
    <x v="1289"/>
    <x v="15"/>
    <s v="New York, NY"/>
    <s v="LAS"/>
    <s v="Las Vegas, NV"/>
    <n v="1925"/>
    <n v="1921"/>
    <n v="-4"/>
    <n v="21"/>
    <n v="1942"/>
    <n v="2202"/>
    <n v="7"/>
    <n v="2225"/>
    <n v="2209"/>
    <n v="-16"/>
    <n v="0"/>
    <n v="0"/>
    <n v="360"/>
    <n v="348"/>
    <n v="320"/>
    <n v="2248"/>
    <m/>
    <m/>
    <m/>
    <m/>
    <m/>
    <s v="22:09"/>
    <s v="19:21"/>
    <d v="1899-12-30T02:48:00"/>
    <s v="Evening"/>
    <x v="1"/>
    <x v="1"/>
    <x v="0"/>
  </r>
  <r>
    <x v="1503"/>
    <s v="Southwest Airlines Co."/>
    <s v="Southwest Airlines Co.: WN"/>
    <s v="WN"/>
    <n v="19393"/>
    <x v="1290"/>
    <x v="112"/>
    <s v="Houston, TX"/>
    <s v="AUS"/>
    <s v="Austin, TX"/>
    <n v="1415"/>
    <n v="1454"/>
    <n v="39"/>
    <n v="8"/>
    <n v="1502"/>
    <n v="1532"/>
    <n v="4"/>
    <n v="1510"/>
    <n v="1536"/>
    <n v="26"/>
    <n v="0"/>
    <n v="0"/>
    <n v="55"/>
    <n v="42"/>
    <n v="30"/>
    <n v="148"/>
    <n v="4"/>
    <n v="0"/>
    <n v="0"/>
    <n v="0"/>
    <n v="22"/>
    <s v="15:36"/>
    <s v="14:54"/>
    <d v="1899-12-30T00:42:00"/>
    <s v="Afternoon"/>
    <x v="0"/>
    <x v="3"/>
    <x v="1"/>
  </r>
  <r>
    <x v="1504"/>
    <s v="Delta Air Lines Inc."/>
    <s v="Delta Air Lines Inc.: DL"/>
    <s v="DL"/>
    <n v="19790"/>
    <x v="92"/>
    <x v="48"/>
    <s v="Orlando, FL"/>
    <s v="MSP"/>
    <s v="Minneapolis, MN"/>
    <n v="900"/>
    <n v="852"/>
    <n v="-8"/>
    <n v="10"/>
    <n v="902"/>
    <n v="1114"/>
    <n v="2"/>
    <n v="1125"/>
    <n v="1116"/>
    <n v="-9"/>
    <n v="0"/>
    <n v="0"/>
    <n v="205"/>
    <n v="204"/>
    <n v="192"/>
    <n v="1310"/>
    <m/>
    <m/>
    <m/>
    <m/>
    <m/>
    <s v="11:16"/>
    <s v="08:52"/>
    <d v="1899-12-30T02:24:00"/>
    <s v="Morning"/>
    <x v="1"/>
    <x v="4"/>
    <x v="0"/>
  </r>
  <r>
    <x v="1505"/>
    <s v="SkyWest Airlines Inc."/>
    <s v="SkyWest Airlines Inc.: OO"/>
    <s v="OO"/>
    <n v="20304"/>
    <x v="1291"/>
    <x v="29"/>
    <s v="San Francisco, CA"/>
    <s v="OMA"/>
    <s v="Omaha, NE"/>
    <n v="927"/>
    <n v="922"/>
    <n v="-5"/>
    <n v="73"/>
    <n v="1035"/>
    <n v="1526"/>
    <n v="4"/>
    <n v="1458"/>
    <n v="1530"/>
    <n v="32"/>
    <n v="0"/>
    <n v="0"/>
    <n v="211"/>
    <n v="248"/>
    <n v="171"/>
    <n v="1433"/>
    <n v="0"/>
    <n v="0"/>
    <n v="32"/>
    <n v="0"/>
    <n v="0"/>
    <s v="15:30"/>
    <s v="09:22"/>
    <d v="1899-12-30T06:08:00"/>
    <s v="Morning"/>
    <x v="1"/>
    <x v="4"/>
    <x v="1"/>
  </r>
  <r>
    <x v="1506"/>
    <s v="Delta Air Lines Inc."/>
    <s v="Delta Air Lines Inc.: DL"/>
    <s v="DL"/>
    <n v="19790"/>
    <x v="11"/>
    <x v="41"/>
    <s v="Tampa, FL"/>
    <s v="BOS"/>
    <s v="Boston, MA"/>
    <n v="1650"/>
    <n v="1644"/>
    <n v="-6"/>
    <n v="10"/>
    <n v="1654"/>
    <n v="1914"/>
    <n v="6"/>
    <n v="1934"/>
    <n v="1920"/>
    <n v="-14"/>
    <n v="0"/>
    <n v="0"/>
    <n v="164"/>
    <n v="156"/>
    <n v="140"/>
    <n v="1185"/>
    <m/>
    <m/>
    <m/>
    <m/>
    <m/>
    <s v="19:20"/>
    <s v="16:44"/>
    <d v="1899-12-30T02:36:00"/>
    <s v="Afternoon"/>
    <x v="1"/>
    <x v="5"/>
    <x v="0"/>
  </r>
  <r>
    <x v="1507"/>
    <s v="American Airlines Inc."/>
    <s v="American Airlines Inc.: AA"/>
    <s v="AA"/>
    <n v="19805"/>
    <x v="1292"/>
    <x v="40"/>
    <s v="Phoenix, AZ"/>
    <s v="SMF"/>
    <s v="Sacramento, CA"/>
    <n v="2042"/>
    <n v="2041"/>
    <n v="-1"/>
    <n v="11"/>
    <n v="2052"/>
    <n v="2225"/>
    <n v="15"/>
    <n v="2245"/>
    <n v="2240"/>
    <n v="-5"/>
    <n v="0"/>
    <n v="0"/>
    <n v="123"/>
    <n v="119"/>
    <n v="93"/>
    <n v="647"/>
    <m/>
    <m/>
    <m/>
    <m/>
    <m/>
    <s v="22:40"/>
    <s v="20:41"/>
    <d v="1899-12-30T01:59:00"/>
    <s v="Evening"/>
    <x v="1"/>
    <x v="4"/>
    <x v="0"/>
  </r>
  <r>
    <x v="1508"/>
    <s v="Mesa Airlines Inc."/>
    <s v="Mesa Airlines Inc.: YV"/>
    <s v="YV"/>
    <n v="20378"/>
    <x v="1293"/>
    <x v="18"/>
    <s v="Dallas/Fort Worth, TX"/>
    <s v="CID"/>
    <s v="Cedar Rapids/Iowa City, IA"/>
    <n v="1650"/>
    <n v="1647"/>
    <n v="-3"/>
    <n v="16"/>
    <n v="1703"/>
    <n v="1841"/>
    <n v="5"/>
    <n v="1855"/>
    <n v="1846"/>
    <n v="-9"/>
    <n v="0"/>
    <n v="0"/>
    <n v="125"/>
    <n v="119"/>
    <n v="98"/>
    <n v="685"/>
    <m/>
    <m/>
    <m/>
    <m/>
    <m/>
    <s v="18:46"/>
    <s v="16:47"/>
    <d v="1899-12-30T01:59:00"/>
    <s v="Afternoon"/>
    <x v="1"/>
    <x v="2"/>
    <x v="0"/>
  </r>
  <r>
    <x v="1509"/>
    <s v="Delta Air Lines Inc."/>
    <s v="Delta Air Lines Inc.: DL"/>
    <s v="DL"/>
    <n v="19790"/>
    <x v="10"/>
    <x v="48"/>
    <s v="Orlando, FL"/>
    <s v="JFK"/>
    <s v="New York, NY"/>
    <n v="1144"/>
    <n v="1137"/>
    <n v="-7"/>
    <n v="12"/>
    <n v="1149"/>
    <n v="1344"/>
    <n v="9"/>
    <n v="1406"/>
    <n v="1353"/>
    <n v="-13"/>
    <n v="0"/>
    <n v="0"/>
    <n v="142"/>
    <n v="136"/>
    <n v="115"/>
    <n v="944"/>
    <m/>
    <m/>
    <m/>
    <m/>
    <m/>
    <s v="13:53"/>
    <s v="11:37"/>
    <d v="1899-12-30T02:16:00"/>
    <s v="Morning"/>
    <x v="1"/>
    <x v="3"/>
    <x v="0"/>
  </r>
  <r>
    <x v="1510"/>
    <s v="Delta Air Lines Inc."/>
    <s v="Delta Air Lines Inc.: DL"/>
    <s v="DL"/>
    <n v="19790"/>
    <x v="1294"/>
    <x v="101"/>
    <s v="Valparaiso, FL"/>
    <s v="ATL"/>
    <s v="Atlanta, GA"/>
    <n v="1108"/>
    <n v="1104"/>
    <n v="-4"/>
    <n v="10"/>
    <n v="1114"/>
    <n v="1344"/>
    <n v="6"/>
    <n v="1321"/>
    <n v="1350"/>
    <n v="29"/>
    <n v="0"/>
    <n v="0"/>
    <n v="73"/>
    <n v="106"/>
    <n v="90"/>
    <n v="250"/>
    <n v="0"/>
    <n v="0"/>
    <n v="29"/>
    <n v="0"/>
    <n v="0"/>
    <s v="13:50"/>
    <s v="11:04"/>
    <d v="1899-12-30T02:46:00"/>
    <s v="Morning"/>
    <x v="1"/>
    <x v="2"/>
    <x v="1"/>
  </r>
  <r>
    <x v="1511"/>
    <s v="SkyWest Airlines Inc."/>
    <s v="SkyWest Airlines Inc.: OO"/>
    <s v="OO"/>
    <n v="20304"/>
    <x v="250"/>
    <x v="193"/>
    <s v="North Platte, NE"/>
    <s v="DEN"/>
    <s v="Denver, CO"/>
    <n v="1237"/>
    <n v="1224"/>
    <n v="-13"/>
    <n v="17"/>
    <n v="1241"/>
    <n v="1223"/>
    <n v="6"/>
    <n v="1243"/>
    <n v="1229"/>
    <n v="-14"/>
    <n v="0"/>
    <n v="0"/>
    <n v="66"/>
    <n v="65"/>
    <n v="42"/>
    <n v="228"/>
    <m/>
    <m/>
    <m/>
    <m/>
    <m/>
    <s v="12:29"/>
    <s v="12:24"/>
    <d v="1899-12-30T00:05:00"/>
    <s v="Afternoon"/>
    <x v="1"/>
    <x v="5"/>
    <x v="0"/>
  </r>
  <r>
    <x v="1512"/>
    <s v="Delta Air Lines Inc."/>
    <s v="Delta Air Lines Inc.: DL"/>
    <s v="DL"/>
    <n v="19790"/>
    <x v="1295"/>
    <x v="6"/>
    <s v="Seattle, WA"/>
    <s v="SLC"/>
    <s v="Salt Lake City, UT"/>
    <n v="1843"/>
    <n v="1835"/>
    <n v="-8"/>
    <n v="14"/>
    <n v="1849"/>
    <n v="2119"/>
    <n v="4"/>
    <n v="2145"/>
    <n v="2123"/>
    <n v="-22"/>
    <n v="0"/>
    <n v="0"/>
    <n v="122"/>
    <n v="108"/>
    <n v="90"/>
    <n v="689"/>
    <m/>
    <m/>
    <m/>
    <m/>
    <m/>
    <s v="21:23"/>
    <s v="18:35"/>
    <d v="1899-12-30T02:48:00"/>
    <s v="Evening"/>
    <x v="1"/>
    <x v="0"/>
    <x v="0"/>
  </r>
  <r>
    <x v="1513"/>
    <s v="American Airlines Inc."/>
    <s v="American Airlines Inc.: AA"/>
    <s v="AA"/>
    <n v="19805"/>
    <x v="1296"/>
    <x v="18"/>
    <s v="Dallas/Fort Worth, TX"/>
    <s v="ELP"/>
    <s v="El Paso, TX"/>
    <n v="1254"/>
    <n v="1249"/>
    <n v="-5"/>
    <n v="9"/>
    <n v="1258"/>
    <n v="1326"/>
    <n v="6"/>
    <n v="1345"/>
    <n v="1332"/>
    <n v="-13"/>
    <n v="0"/>
    <n v="0"/>
    <n v="111"/>
    <n v="103"/>
    <n v="88"/>
    <n v="551"/>
    <m/>
    <m/>
    <m/>
    <m/>
    <m/>
    <s v="13:32"/>
    <s v="12:49"/>
    <d v="1899-12-30T00:43:00"/>
    <s v="Afternoon"/>
    <x v="1"/>
    <x v="3"/>
    <x v="0"/>
  </r>
  <r>
    <x v="1514"/>
    <s v="American Airlines Inc."/>
    <s v="American Airlines Inc.: AA"/>
    <s v="AA"/>
    <n v="19805"/>
    <x v="1297"/>
    <x v="16"/>
    <s v="Fort Lauderdale, FL"/>
    <s v="CLT"/>
    <s v="Charlotte, NC"/>
    <n v="1720"/>
    <n v="1714"/>
    <n v="-6"/>
    <n v="12"/>
    <n v="1726"/>
    <n v="1859"/>
    <n v="16"/>
    <n v="1929"/>
    <n v="1915"/>
    <n v="-14"/>
    <n v="0"/>
    <n v="0"/>
    <n v="129"/>
    <n v="121"/>
    <n v="93"/>
    <n v="632"/>
    <m/>
    <m/>
    <m/>
    <m/>
    <m/>
    <s v="19:15"/>
    <s v="17:14"/>
    <d v="1899-12-30T02:01:00"/>
    <s v="Afternoon"/>
    <x v="1"/>
    <x v="4"/>
    <x v="0"/>
  </r>
  <r>
    <x v="1515"/>
    <s v="United Air Lines Inc."/>
    <s v="United Air Lines Inc.: UA"/>
    <s v="UA"/>
    <n v="19977"/>
    <x v="733"/>
    <x v="5"/>
    <s v="Houston, TX"/>
    <s v="DEN"/>
    <s v="Denver, CO"/>
    <n v="2000"/>
    <n v="2001"/>
    <n v="1"/>
    <n v="14"/>
    <n v="2015"/>
    <n v="2110"/>
    <n v="5"/>
    <n v="2130"/>
    <n v="2115"/>
    <n v="-15"/>
    <n v="0"/>
    <n v="0"/>
    <n v="150"/>
    <n v="134"/>
    <n v="115"/>
    <n v="862"/>
    <m/>
    <m/>
    <m/>
    <m/>
    <m/>
    <s v="21:15"/>
    <s v="20:01"/>
    <d v="1899-12-30T01:14:00"/>
    <s v="Evening"/>
    <x v="1"/>
    <x v="2"/>
    <x v="0"/>
  </r>
  <r>
    <x v="1516"/>
    <s v="Delta Air Lines Inc."/>
    <s v="Delta Air Lines Inc.: DL"/>
    <s v="DL"/>
    <n v="19790"/>
    <x v="1298"/>
    <x v="34"/>
    <s v="Detroit, MI"/>
    <s v="MKE"/>
    <s v="Milwaukee, WI"/>
    <n v="1645"/>
    <n v="1655"/>
    <n v="10"/>
    <n v="14"/>
    <n v="1709"/>
    <n v="1650"/>
    <n v="5"/>
    <n v="1654"/>
    <n v="1655"/>
    <n v="1"/>
    <n v="0"/>
    <n v="0"/>
    <n v="69"/>
    <n v="60"/>
    <n v="41"/>
    <n v="237"/>
    <m/>
    <m/>
    <m/>
    <m/>
    <m/>
    <s v="16:55"/>
    <s v="16:55"/>
    <d v="1899-12-30T00:00:00"/>
    <s v="Afternoon"/>
    <x v="0"/>
    <x v="0"/>
    <x v="0"/>
  </r>
  <r>
    <x v="1517"/>
    <s v="Delta Air Lines Inc."/>
    <s v="Delta Air Lines Inc.: DL"/>
    <s v="DL"/>
    <n v="19790"/>
    <x v="1299"/>
    <x v="40"/>
    <s v="Phoenix, AZ"/>
    <s v="SEA"/>
    <s v="Seattle, WA"/>
    <n v="1441"/>
    <n v="1441"/>
    <n v="0"/>
    <n v="13"/>
    <n v="1454"/>
    <n v="1647"/>
    <n v="7"/>
    <n v="1700"/>
    <n v="1654"/>
    <n v="-6"/>
    <n v="0"/>
    <n v="0"/>
    <n v="199"/>
    <n v="193"/>
    <n v="173"/>
    <n v="1107"/>
    <m/>
    <m/>
    <m/>
    <m/>
    <m/>
    <s v="16:54"/>
    <s v="14:41"/>
    <d v="1899-12-30T02:13:00"/>
    <s v="Afternoon"/>
    <x v="1"/>
    <x v="3"/>
    <x v="0"/>
  </r>
  <r>
    <x v="1518"/>
    <s v="Republic Airline"/>
    <s v="Republic Airline: YX"/>
    <s v="YX"/>
    <n v="20452"/>
    <x v="1300"/>
    <x v="147"/>
    <s v="Norfolk, VA"/>
    <s v="ORD"/>
    <s v="Chicago, IL"/>
    <n v="1130"/>
    <n v="1126"/>
    <n v="-4"/>
    <n v="16"/>
    <n v="1142"/>
    <n v="1256"/>
    <n v="15"/>
    <n v="1256"/>
    <n v="1311"/>
    <n v="15"/>
    <n v="0"/>
    <n v="0"/>
    <n v="146"/>
    <n v="165"/>
    <n v="134"/>
    <n v="717"/>
    <n v="0"/>
    <n v="0"/>
    <n v="15"/>
    <n v="0"/>
    <n v="0"/>
    <s v="13:11"/>
    <s v="11:26"/>
    <d v="1899-12-30T01:45:00"/>
    <s v="Morning"/>
    <x v="1"/>
    <x v="4"/>
    <x v="0"/>
  </r>
  <r>
    <x v="1519"/>
    <s v="American Airlines Inc."/>
    <s v="American Airlines Inc.: AA"/>
    <s v="AA"/>
    <n v="19805"/>
    <x v="1301"/>
    <x v="75"/>
    <s v="Miami, FL"/>
    <s v="SEA"/>
    <s v="Seattle, WA"/>
    <n v="1958"/>
    <n v="2009"/>
    <n v="11"/>
    <n v="18"/>
    <n v="2027"/>
    <n v="2336"/>
    <n v="11"/>
    <n v="2334"/>
    <n v="2347"/>
    <n v="13"/>
    <n v="0"/>
    <n v="0"/>
    <n v="396"/>
    <n v="398"/>
    <n v="369"/>
    <n v="2724"/>
    <m/>
    <m/>
    <m/>
    <m/>
    <m/>
    <s v="23:47"/>
    <s v="20:09"/>
    <d v="1899-12-30T03:38:00"/>
    <s v="Evening"/>
    <x v="0"/>
    <x v="1"/>
    <x v="0"/>
  </r>
  <r>
    <x v="1520"/>
    <s v="Southwest Airlines Co."/>
    <s v="Southwest Airlines Co.: WN"/>
    <s v="WN"/>
    <n v="19393"/>
    <x v="1302"/>
    <x v="64"/>
    <s v="Tucson, AZ"/>
    <s v="LAX"/>
    <s v="Los Angeles, CA"/>
    <n v="1220"/>
    <n v="1214"/>
    <n v="-6"/>
    <n v="12"/>
    <n v="1226"/>
    <n v="1332"/>
    <n v="8"/>
    <n v="1355"/>
    <n v="1340"/>
    <n v="-15"/>
    <n v="0"/>
    <n v="0"/>
    <n v="95"/>
    <n v="86"/>
    <n v="66"/>
    <n v="451"/>
    <m/>
    <m/>
    <m/>
    <m/>
    <m/>
    <s v="13:40"/>
    <s v="12:14"/>
    <d v="1899-12-30T01:26:00"/>
    <s v="Afternoon"/>
    <x v="1"/>
    <x v="6"/>
    <x v="0"/>
  </r>
  <r>
    <x v="1521"/>
    <s v="JetBlue Airways"/>
    <s v="JetBlue Airways: B6"/>
    <s v="B6"/>
    <n v="20409"/>
    <x v="1303"/>
    <x v="15"/>
    <s v="New York, NY"/>
    <s v="JAX"/>
    <s v="Jacksonville, FL"/>
    <n v="1423"/>
    <n v="1416"/>
    <n v="-7"/>
    <n v="22"/>
    <n v="1438"/>
    <n v="1630"/>
    <n v="8"/>
    <n v="1659"/>
    <n v="1638"/>
    <n v="-21"/>
    <n v="0"/>
    <n v="0"/>
    <n v="156"/>
    <n v="142"/>
    <n v="112"/>
    <n v="828"/>
    <m/>
    <m/>
    <m/>
    <m/>
    <m/>
    <s v="16:38"/>
    <s v="14:16"/>
    <d v="1899-12-30T02:22:00"/>
    <s v="Afternoon"/>
    <x v="1"/>
    <x v="2"/>
    <x v="0"/>
  </r>
  <r>
    <x v="1522"/>
    <s v="Southwest Airlines Co."/>
    <s v="Southwest Airlines Co.: WN"/>
    <s v="WN"/>
    <n v="19393"/>
    <x v="1304"/>
    <x v="55"/>
    <s v="El Paso, TX"/>
    <s v="AUS"/>
    <s v="Austin, TX"/>
    <n v="600"/>
    <n v="727"/>
    <n v="87"/>
    <n v="7"/>
    <n v="734"/>
    <n v="941"/>
    <n v="5"/>
    <n v="835"/>
    <n v="946"/>
    <n v="71"/>
    <n v="0"/>
    <n v="0"/>
    <n v="95"/>
    <n v="79"/>
    <n v="67"/>
    <n v="528"/>
    <n v="71"/>
    <n v="0"/>
    <n v="0"/>
    <n v="0"/>
    <n v="0"/>
    <s v="09:46"/>
    <s v="07:27"/>
    <d v="1899-12-30T02:19:00"/>
    <s v="Morning"/>
    <x v="0"/>
    <x v="5"/>
    <x v="1"/>
  </r>
  <r>
    <x v="1523"/>
    <s v="JetBlue Airways"/>
    <s v="JetBlue Airways: B6"/>
    <s v="B6"/>
    <n v="20409"/>
    <x v="1305"/>
    <x v="16"/>
    <s v="Fort Lauderdale, FL"/>
    <s v="BOS"/>
    <s v="Boston, MA"/>
    <n v="1353"/>
    <n v="1350"/>
    <n v="-3"/>
    <n v="20"/>
    <n v="1410"/>
    <n v="1652"/>
    <n v="11"/>
    <n v="1709"/>
    <n v="1703"/>
    <n v="-6"/>
    <n v="0"/>
    <n v="0"/>
    <n v="196"/>
    <n v="193"/>
    <n v="162"/>
    <n v="1237"/>
    <m/>
    <m/>
    <m/>
    <m/>
    <m/>
    <s v="17:03"/>
    <s v="13:50"/>
    <d v="1899-12-30T03:13:00"/>
    <s v="Afternoon"/>
    <x v="1"/>
    <x v="4"/>
    <x v="0"/>
  </r>
  <r>
    <x v="1524"/>
    <s v="PSA Airlines Inc."/>
    <s v="PSA Airlines Inc.: OH"/>
    <s v="OH"/>
    <n v="20397"/>
    <x v="1306"/>
    <x v="3"/>
    <s v="Washington, DC"/>
    <s v="PVD"/>
    <s v="Providence, RI"/>
    <n v="659"/>
    <n v="729"/>
    <n v="30"/>
    <n v="23"/>
    <n v="752"/>
    <n v="840"/>
    <n v="7"/>
    <n v="822"/>
    <n v="847"/>
    <n v="25"/>
    <n v="0"/>
    <n v="0"/>
    <n v="83"/>
    <n v="78"/>
    <n v="48"/>
    <n v="356"/>
    <n v="0"/>
    <n v="0"/>
    <n v="0"/>
    <n v="0"/>
    <n v="25"/>
    <s v="08:47"/>
    <s v="07:29"/>
    <d v="1899-12-30T01:18:00"/>
    <s v="Morning"/>
    <x v="0"/>
    <x v="2"/>
    <x v="1"/>
  </r>
  <r>
    <x v="1525"/>
    <s v="Mesa Airlines Inc."/>
    <s v="Mesa Airlines Inc.: YV"/>
    <s v="YV"/>
    <n v="20378"/>
    <x v="1307"/>
    <x v="18"/>
    <s v="Dallas/Fort Worth, TX"/>
    <s v="SDF"/>
    <s v="Louisville, KY"/>
    <n v="2030"/>
    <n v="2023"/>
    <n v="-7"/>
    <n v="14"/>
    <n v="2037"/>
    <n v="2317"/>
    <n v="3"/>
    <n v="2338"/>
    <n v="2320"/>
    <n v="-18"/>
    <n v="0"/>
    <n v="0"/>
    <n v="128"/>
    <n v="117"/>
    <n v="100"/>
    <n v="733"/>
    <m/>
    <m/>
    <m/>
    <m/>
    <m/>
    <s v="23:20"/>
    <s v="20:23"/>
    <d v="1899-12-30T02:57:00"/>
    <s v="Evening"/>
    <x v="1"/>
    <x v="0"/>
    <x v="0"/>
  </r>
  <r>
    <x v="1526"/>
    <s v="Spirit Air Lines"/>
    <s v="Spirit Air Lines: NK"/>
    <s v="NK"/>
    <n v="20416"/>
    <x v="211"/>
    <x v="81"/>
    <s v="Pittsburgh, PA"/>
    <s v="MCO"/>
    <s v="Orlando, FL"/>
    <n v="910"/>
    <n v="904"/>
    <n v="-6"/>
    <n v="27"/>
    <n v="931"/>
    <n v="1126"/>
    <n v="13"/>
    <n v="1128"/>
    <n v="1139"/>
    <n v="11"/>
    <n v="0"/>
    <n v="0"/>
    <n v="138"/>
    <n v="155"/>
    <n v="115"/>
    <n v="834"/>
    <m/>
    <m/>
    <m/>
    <m/>
    <m/>
    <s v="11:39"/>
    <s v="09:04"/>
    <d v="1899-12-30T02:35:00"/>
    <s v="Morning"/>
    <x v="1"/>
    <x v="5"/>
    <x v="0"/>
  </r>
  <r>
    <x v="1527"/>
    <s v="Horizon Air"/>
    <s v="Horizon Air: QX"/>
    <s v="QX"/>
    <n v="19687"/>
    <x v="1308"/>
    <x v="194"/>
    <s v="Fairbanks, AK"/>
    <s v="ANC"/>
    <s v="Anchorage, AK"/>
    <n v="2225"/>
    <n v="2232"/>
    <n v="7"/>
    <n v="35"/>
    <n v="2307"/>
    <n v="2352"/>
    <n v="5"/>
    <n v="2330"/>
    <n v="2357"/>
    <n v="27"/>
    <n v="0"/>
    <n v="0"/>
    <n v="65"/>
    <n v="85"/>
    <n v="45"/>
    <n v="261"/>
    <n v="0"/>
    <n v="0"/>
    <n v="20"/>
    <n v="0"/>
    <n v="7"/>
    <s v="23:57"/>
    <s v="22:32"/>
    <d v="1899-12-30T01:25:00"/>
    <s v="Evening"/>
    <x v="0"/>
    <x v="0"/>
    <x v="1"/>
  </r>
  <r>
    <x v="1528"/>
    <s v="Delta Air Lines Inc."/>
    <s v="Delta Air Lines Inc.: DL"/>
    <s v="DL"/>
    <n v="19790"/>
    <x v="990"/>
    <x v="42"/>
    <s v="New York, NY"/>
    <s v="ATL"/>
    <s v="Atlanta, GA"/>
    <n v="1340"/>
    <n v="1342"/>
    <n v="2"/>
    <n v="16"/>
    <n v="1358"/>
    <n v="1546"/>
    <n v="6"/>
    <n v="1618"/>
    <n v="1552"/>
    <n v="-26"/>
    <n v="0"/>
    <n v="0"/>
    <n v="158"/>
    <n v="130"/>
    <n v="108"/>
    <n v="762"/>
    <m/>
    <m/>
    <m/>
    <m/>
    <m/>
    <s v="15:52"/>
    <s v="13:42"/>
    <d v="1899-12-30T02:10:00"/>
    <s v="Afternoon"/>
    <x v="1"/>
    <x v="0"/>
    <x v="0"/>
  </r>
  <r>
    <x v="1529"/>
    <s v="United Air Lines Inc."/>
    <s v="United Air Lines Inc.: UA"/>
    <s v="UA"/>
    <n v="19977"/>
    <x v="1309"/>
    <x v="147"/>
    <s v="Norfolk, VA"/>
    <s v="ORD"/>
    <s v="Chicago, IL"/>
    <n v="642"/>
    <n v="630"/>
    <n v="-12"/>
    <n v="16"/>
    <n v="646"/>
    <n v="735"/>
    <n v="12"/>
    <n v="801"/>
    <n v="747"/>
    <n v="-14"/>
    <n v="0"/>
    <n v="0"/>
    <n v="139"/>
    <n v="137"/>
    <n v="109"/>
    <n v="717"/>
    <m/>
    <m/>
    <m/>
    <m/>
    <m/>
    <s v="07:47"/>
    <s v="06:30"/>
    <d v="1899-12-30T01:17:00"/>
    <s v="Morning"/>
    <x v="1"/>
    <x v="0"/>
    <x v="0"/>
  </r>
  <r>
    <x v="1530"/>
    <s v="Delta Air Lines Inc."/>
    <s v="Delta Air Lines Inc.: DL"/>
    <s v="DL"/>
    <n v="19790"/>
    <x v="1310"/>
    <x v="7"/>
    <s v="Atlanta, GA"/>
    <s v="ORF"/>
    <s v="Norfolk, VA"/>
    <n v="1445"/>
    <n v="1505"/>
    <n v="20"/>
    <n v="10"/>
    <n v="1515"/>
    <n v="1619"/>
    <n v="3"/>
    <n v="1618"/>
    <n v="1622"/>
    <n v="4"/>
    <n v="0"/>
    <n v="0"/>
    <n v="93"/>
    <n v="77"/>
    <n v="64"/>
    <n v="516"/>
    <m/>
    <m/>
    <m/>
    <m/>
    <m/>
    <s v="16:22"/>
    <s v="15:05"/>
    <d v="1899-12-30T01:17:00"/>
    <s v="Afternoon"/>
    <x v="0"/>
    <x v="4"/>
    <x v="0"/>
  </r>
  <r>
    <x v="1531"/>
    <s v="Delta Air Lines Inc."/>
    <s v="Delta Air Lines Inc.: DL"/>
    <s v="DL"/>
    <n v="19790"/>
    <x v="257"/>
    <x v="1"/>
    <s v="Minneapolis, MN"/>
    <s v="SFO"/>
    <s v="San Francisco, CA"/>
    <n v="1129"/>
    <n v="1121"/>
    <n v="-8"/>
    <n v="12"/>
    <n v="1133"/>
    <n v="1301"/>
    <n v="5"/>
    <n v="1355"/>
    <n v="1306"/>
    <n v="-49"/>
    <n v="0"/>
    <n v="0"/>
    <n v="266"/>
    <n v="225"/>
    <n v="208"/>
    <n v="1589"/>
    <m/>
    <m/>
    <m/>
    <m/>
    <m/>
    <s v="13:06"/>
    <s v="11:21"/>
    <d v="1899-12-30T01:45:00"/>
    <s v="Morning"/>
    <x v="1"/>
    <x v="2"/>
    <x v="0"/>
  </r>
  <r>
    <x v="1532"/>
    <s v="Southwest Airlines Co."/>
    <s v="Southwest Airlines Co.: WN"/>
    <s v="WN"/>
    <n v="19393"/>
    <x v="1311"/>
    <x v="79"/>
    <s v="Portland, OR"/>
    <s v="PHX"/>
    <s v="Phoenix, AZ"/>
    <n v="950"/>
    <n v="955"/>
    <n v="5"/>
    <n v="15"/>
    <n v="1010"/>
    <n v="1309"/>
    <n v="4"/>
    <n v="1325"/>
    <n v="1313"/>
    <n v="-12"/>
    <n v="0"/>
    <n v="0"/>
    <n v="155"/>
    <n v="138"/>
    <n v="119"/>
    <n v="1009"/>
    <m/>
    <m/>
    <m/>
    <m/>
    <m/>
    <s v="13:13"/>
    <s v="09:55"/>
    <d v="1899-12-30T03:18:00"/>
    <s v="Morning"/>
    <x v="1"/>
    <x v="2"/>
    <x v="0"/>
  </r>
  <r>
    <x v="1533"/>
    <s v="Frontier Airlines Inc."/>
    <s v="Frontier Airlines Inc.: F9"/>
    <s v="F9"/>
    <n v="20436"/>
    <x v="1312"/>
    <x v="7"/>
    <s v="Atlanta, GA"/>
    <s v="MCO"/>
    <s v="Orlando, FL"/>
    <n v="600"/>
    <n v="559"/>
    <n v="-1"/>
    <n v="14"/>
    <n v="613"/>
    <n v="714"/>
    <n v="15"/>
    <n v="734"/>
    <n v="729"/>
    <n v="-5"/>
    <n v="0"/>
    <n v="0"/>
    <n v="94"/>
    <n v="90"/>
    <n v="61"/>
    <n v="404"/>
    <m/>
    <m/>
    <m/>
    <m/>
    <m/>
    <s v="07:29"/>
    <s v="05:59"/>
    <d v="1899-12-30T01:30:00"/>
    <s v="Night"/>
    <x v="1"/>
    <x v="5"/>
    <x v="0"/>
  </r>
  <r>
    <x v="1534"/>
    <s v="Frontier Airlines Inc."/>
    <s v="Frontier Airlines Inc.: F9"/>
    <s v="F9"/>
    <n v="20436"/>
    <x v="1313"/>
    <x v="48"/>
    <s v="Orlando, FL"/>
    <s v="MIA"/>
    <s v="Miami, FL"/>
    <n v="700"/>
    <n v="647"/>
    <n v="-13"/>
    <n v="12"/>
    <n v="659"/>
    <n v="736"/>
    <n v="10"/>
    <n v="808"/>
    <n v="746"/>
    <n v="-22"/>
    <n v="0"/>
    <n v="0"/>
    <n v="68"/>
    <n v="59"/>
    <n v="37"/>
    <n v="192"/>
    <m/>
    <m/>
    <m/>
    <m/>
    <m/>
    <s v="07:46"/>
    <s v="06:47"/>
    <d v="1899-12-30T00:59:00"/>
    <s v="Morning"/>
    <x v="1"/>
    <x v="4"/>
    <x v="0"/>
  </r>
  <r>
    <x v="1535"/>
    <s v="American Airlines Inc."/>
    <s v="American Airlines Inc.: AA"/>
    <s v="AA"/>
    <n v="19805"/>
    <x v="689"/>
    <x v="19"/>
    <s v="Charlotte, NC"/>
    <s v="PVD"/>
    <s v="Providence, RI"/>
    <n v="1145"/>
    <n v="1139"/>
    <n v="-6"/>
    <n v="21"/>
    <n v="1200"/>
    <n v="1329"/>
    <n v="5"/>
    <n v="1349"/>
    <n v="1334"/>
    <n v="-15"/>
    <n v="0"/>
    <n v="0"/>
    <n v="124"/>
    <n v="115"/>
    <n v="89"/>
    <n v="683"/>
    <m/>
    <m/>
    <m/>
    <m/>
    <m/>
    <s v="13:34"/>
    <s v="11:39"/>
    <d v="1899-12-30T01:55:00"/>
    <s v="Morning"/>
    <x v="1"/>
    <x v="2"/>
    <x v="0"/>
  </r>
  <r>
    <x v="1536"/>
    <s v="Southwest Airlines Co."/>
    <s v="Southwest Airlines Co.: WN"/>
    <s v="WN"/>
    <n v="19393"/>
    <x v="16"/>
    <x v="87"/>
    <s v="Reno, NV"/>
    <s v="SAN"/>
    <s v="San Diego, CA"/>
    <n v="810"/>
    <n v="807"/>
    <n v="-3"/>
    <n v="10"/>
    <n v="817"/>
    <n v="928"/>
    <n v="2"/>
    <n v="940"/>
    <n v="930"/>
    <n v="-10"/>
    <n v="0"/>
    <n v="0"/>
    <n v="90"/>
    <n v="83"/>
    <n v="71"/>
    <n v="488"/>
    <m/>
    <m/>
    <m/>
    <m/>
    <m/>
    <s v="09:30"/>
    <s v="08:07"/>
    <d v="1899-12-30T01:23:00"/>
    <s v="Morning"/>
    <x v="1"/>
    <x v="2"/>
    <x v="0"/>
  </r>
  <r>
    <x v="1537"/>
    <s v="American Airlines Inc."/>
    <s v="American Airlines Inc.: AA"/>
    <s v="AA"/>
    <n v="19805"/>
    <x v="1077"/>
    <x v="19"/>
    <s v="Charlotte, NC"/>
    <s v="MEM"/>
    <s v="Memphis, TN"/>
    <n v="1501"/>
    <n v="1454"/>
    <n v="-7"/>
    <n v="14"/>
    <n v="1508"/>
    <n v="1529"/>
    <n v="6"/>
    <n v="1557"/>
    <n v="1535"/>
    <n v="-22"/>
    <n v="0"/>
    <n v="0"/>
    <n v="116"/>
    <n v="101"/>
    <n v="81"/>
    <n v="511"/>
    <m/>
    <m/>
    <m/>
    <m/>
    <m/>
    <s v="15:35"/>
    <s v="14:54"/>
    <d v="1899-12-30T00:41:00"/>
    <s v="Afternoon"/>
    <x v="1"/>
    <x v="3"/>
    <x v="0"/>
  </r>
  <r>
    <x v="1538"/>
    <s v="Southwest Airlines Co."/>
    <s v="Southwest Airlines Co.: WN"/>
    <s v="WN"/>
    <n v="19393"/>
    <x v="1314"/>
    <x v="1"/>
    <s v="Minneapolis, MN"/>
    <s v="DEN"/>
    <s v="Denver, CO"/>
    <n v="1210"/>
    <n v="1204"/>
    <n v="-6"/>
    <n v="8"/>
    <n v="1212"/>
    <n v="1253"/>
    <n v="7"/>
    <n v="1315"/>
    <n v="1300"/>
    <n v="-15"/>
    <n v="0"/>
    <n v="0"/>
    <n v="125"/>
    <n v="116"/>
    <n v="101"/>
    <n v="680"/>
    <m/>
    <m/>
    <m/>
    <m/>
    <m/>
    <s v="13:00"/>
    <s v="12:04"/>
    <d v="1899-12-30T00:56:00"/>
    <s v="Afternoon"/>
    <x v="1"/>
    <x v="3"/>
    <x v="0"/>
  </r>
  <r>
    <x v="1539"/>
    <s v="SkyWest Airlines Inc."/>
    <s v="SkyWest Airlines Inc.: OO"/>
    <s v="OO"/>
    <n v="20304"/>
    <x v="1315"/>
    <x v="32"/>
    <s v="Los Angeles, CA"/>
    <s v="SFO"/>
    <s v="San Francisco, CA"/>
    <n v="1955"/>
    <n v="2003"/>
    <n v="8"/>
    <n v="15"/>
    <n v="2018"/>
    <n v="2115"/>
    <n v="11"/>
    <n v="2125"/>
    <n v="2126"/>
    <n v="1"/>
    <n v="0"/>
    <n v="0"/>
    <n v="90"/>
    <n v="83"/>
    <n v="57"/>
    <n v="337"/>
    <m/>
    <m/>
    <m/>
    <m/>
    <m/>
    <s v="21:26"/>
    <s v="20:03"/>
    <d v="1899-12-30T01:23:00"/>
    <s v="Evening"/>
    <x v="0"/>
    <x v="5"/>
    <x v="0"/>
  </r>
  <r>
    <x v="1540"/>
    <s v="Southwest Airlines Co."/>
    <s v="Southwest Airlines Co.: WN"/>
    <s v="WN"/>
    <n v="19393"/>
    <x v="1316"/>
    <x v="26"/>
    <s v="Austin, TX"/>
    <s v="DAL"/>
    <s v="Dallas, TX"/>
    <n v="1025"/>
    <n v="1023"/>
    <n v="-2"/>
    <n v="7"/>
    <n v="1030"/>
    <n v="1112"/>
    <n v="3"/>
    <n v="1125"/>
    <n v="1115"/>
    <n v="-10"/>
    <n v="0"/>
    <n v="0"/>
    <n v="60"/>
    <n v="52"/>
    <n v="42"/>
    <n v="189"/>
    <m/>
    <m/>
    <m/>
    <m/>
    <m/>
    <s v="11:15"/>
    <s v="10:23"/>
    <d v="1899-12-30T00:52:00"/>
    <s v="Morning"/>
    <x v="1"/>
    <x v="3"/>
    <x v="0"/>
  </r>
  <r>
    <x v="1541"/>
    <s v="Envoy Air"/>
    <s v="Envoy Air: MQ"/>
    <s v="MQ"/>
    <n v="20398"/>
    <x v="1317"/>
    <x v="20"/>
    <s v="Chicago, IL"/>
    <s v="GSP"/>
    <s v="Greer, SC"/>
    <n v="1340"/>
    <n v="1329"/>
    <n v="-11"/>
    <n v="15"/>
    <n v="1344"/>
    <n v="1601"/>
    <n v="3"/>
    <n v="1631"/>
    <n v="1604"/>
    <n v="-27"/>
    <n v="0"/>
    <n v="0"/>
    <n v="111"/>
    <n v="95"/>
    <n v="77"/>
    <n v="577"/>
    <m/>
    <m/>
    <m/>
    <m/>
    <m/>
    <s v="16:04"/>
    <s v="13:29"/>
    <d v="1899-12-30T02:35:00"/>
    <s v="Afternoon"/>
    <x v="1"/>
    <x v="6"/>
    <x v="0"/>
  </r>
  <r>
    <x v="1542"/>
    <s v="Envoy Air"/>
    <s v="Envoy Air: MQ"/>
    <s v="MQ"/>
    <n v="20398"/>
    <x v="1318"/>
    <x v="195"/>
    <s v="San Angelo, TX"/>
    <s v="DFW"/>
    <s v="Dallas/Fort Worth, TX"/>
    <n v="1625"/>
    <n v="1615"/>
    <n v="-10"/>
    <n v="12"/>
    <n v="1627"/>
    <n v="1707"/>
    <n v="21"/>
    <n v="1739"/>
    <n v="1728"/>
    <n v="-11"/>
    <n v="0"/>
    <n v="0"/>
    <n v="74"/>
    <n v="73"/>
    <n v="40"/>
    <n v="229"/>
    <m/>
    <m/>
    <m/>
    <m/>
    <m/>
    <s v="17:28"/>
    <s v="16:15"/>
    <d v="1899-12-30T01:13:00"/>
    <s v="Afternoon"/>
    <x v="1"/>
    <x v="3"/>
    <x v="0"/>
  </r>
  <r>
    <x v="1543"/>
    <s v="Delta Air Lines Inc."/>
    <s v="Delta Air Lines Inc.: DL"/>
    <s v="DL"/>
    <n v="19790"/>
    <x v="1319"/>
    <x v="7"/>
    <s v="Atlanta, GA"/>
    <s v="ELP"/>
    <s v="El Paso, TX"/>
    <n v="1110"/>
    <n v="1104"/>
    <n v="-6"/>
    <n v="10"/>
    <n v="1114"/>
    <n v="1217"/>
    <n v="4"/>
    <n v="1230"/>
    <n v="1221"/>
    <n v="-9"/>
    <n v="0"/>
    <n v="0"/>
    <n v="200"/>
    <n v="197"/>
    <n v="183"/>
    <n v="1282"/>
    <m/>
    <m/>
    <m/>
    <m/>
    <m/>
    <s v="12:21"/>
    <s v="11:04"/>
    <d v="1899-12-30T01:17:00"/>
    <s v="Morning"/>
    <x v="1"/>
    <x v="6"/>
    <x v="0"/>
  </r>
  <r>
    <x v="1544"/>
    <s v="PSA Airlines Inc."/>
    <s v="PSA Airlines Inc.: OH"/>
    <s v="OH"/>
    <n v="20397"/>
    <x v="1320"/>
    <x v="19"/>
    <s v="Charlotte, NC"/>
    <s v="FNT"/>
    <s v="Flint, MI"/>
    <n v="920"/>
    <n v="907"/>
    <n v="-13"/>
    <n v="18"/>
    <n v="925"/>
    <n v="1057"/>
    <n v="4"/>
    <n v="1126"/>
    <n v="1101"/>
    <n v="-25"/>
    <n v="0"/>
    <n v="0"/>
    <n v="126"/>
    <n v="114"/>
    <n v="92"/>
    <n v="555"/>
    <m/>
    <m/>
    <m/>
    <m/>
    <m/>
    <s v="11:01"/>
    <s v="09:07"/>
    <d v="1899-12-30T01:54:00"/>
    <s v="Morning"/>
    <x v="1"/>
    <x v="2"/>
    <x v="0"/>
  </r>
  <r>
    <x v="1545"/>
    <s v="Southwest Airlines Co."/>
    <s v="Southwest Airlines Co.: WN"/>
    <s v="WN"/>
    <n v="19393"/>
    <x v="1321"/>
    <x v="12"/>
    <s v="Baltimore, MD"/>
    <s v="PIT"/>
    <s v="Pittsburgh, PA"/>
    <n v="2100"/>
    <n v="2058"/>
    <n v="-2"/>
    <n v="14"/>
    <n v="2112"/>
    <n v="2150"/>
    <n v="6"/>
    <n v="2205"/>
    <n v="2156"/>
    <n v="-9"/>
    <n v="0"/>
    <n v="0"/>
    <n v="65"/>
    <n v="58"/>
    <n v="38"/>
    <n v="210"/>
    <m/>
    <m/>
    <m/>
    <m/>
    <m/>
    <s v="21:56"/>
    <s v="20:58"/>
    <d v="1899-12-30T00:58:00"/>
    <s v="Evening"/>
    <x v="1"/>
    <x v="6"/>
    <x v="0"/>
  </r>
  <r>
    <x v="1546"/>
    <s v="United Air Lines Inc."/>
    <s v="United Air Lines Inc.: UA"/>
    <s v="UA"/>
    <n v="19977"/>
    <x v="1322"/>
    <x v="54"/>
    <s v="Newark, NJ"/>
    <s v="RSW"/>
    <s v="Fort Myers, FL"/>
    <n v="755"/>
    <n v="750"/>
    <n v="-5"/>
    <n v="12"/>
    <n v="802"/>
    <n v="1030"/>
    <n v="5"/>
    <n v="1101"/>
    <n v="1035"/>
    <n v="-26"/>
    <n v="0"/>
    <n v="0"/>
    <n v="186"/>
    <n v="165"/>
    <n v="148"/>
    <n v="1068"/>
    <m/>
    <m/>
    <m/>
    <m/>
    <m/>
    <s v="10:35"/>
    <s v="07:50"/>
    <d v="1899-12-30T02:45:00"/>
    <s v="Morning"/>
    <x v="1"/>
    <x v="5"/>
    <x v="0"/>
  </r>
  <r>
    <x v="1547"/>
    <s v="Southwest Airlines Co."/>
    <s v="Southwest Airlines Co.: WN"/>
    <s v="WN"/>
    <n v="19393"/>
    <x v="1323"/>
    <x v="36"/>
    <s v="New Orleans, LA"/>
    <s v="FLL"/>
    <s v="Fort Lauderdale, FL"/>
    <n v="1325"/>
    <n v="1345"/>
    <n v="20"/>
    <n v="8"/>
    <n v="1353"/>
    <n v="1624"/>
    <n v="3"/>
    <n v="1625"/>
    <n v="1627"/>
    <n v="2"/>
    <n v="0"/>
    <n v="0"/>
    <n v="120"/>
    <n v="102"/>
    <n v="91"/>
    <n v="674"/>
    <m/>
    <m/>
    <m/>
    <m/>
    <m/>
    <s v="16:27"/>
    <s v="13:45"/>
    <d v="1899-12-30T02:42:00"/>
    <s v="Afternoon"/>
    <x v="0"/>
    <x v="6"/>
    <x v="0"/>
  </r>
  <r>
    <x v="1548"/>
    <s v="Southwest Airlines Co."/>
    <s v="Southwest Airlines Co.: WN"/>
    <s v="WN"/>
    <n v="19393"/>
    <x v="1324"/>
    <x v="9"/>
    <s v="Chicago, IL"/>
    <s v="FLL"/>
    <s v="Fort Lauderdale, FL"/>
    <n v="1540"/>
    <n v="1539"/>
    <n v="-1"/>
    <n v="20"/>
    <n v="1559"/>
    <n v="1934"/>
    <n v="4"/>
    <n v="1940"/>
    <n v="1938"/>
    <n v="-2"/>
    <n v="0"/>
    <n v="0"/>
    <n v="180"/>
    <n v="179"/>
    <n v="155"/>
    <n v="1167"/>
    <m/>
    <m/>
    <m/>
    <m/>
    <m/>
    <s v="19:38"/>
    <s v="15:39"/>
    <d v="1899-12-30T03:59:00"/>
    <s v="Afternoon"/>
    <x v="1"/>
    <x v="2"/>
    <x v="0"/>
  </r>
  <r>
    <x v="1549"/>
    <s v="Endeavor Air Inc."/>
    <s v="Endeavor Air Inc.: 9E"/>
    <s v="9E"/>
    <n v="20363"/>
    <x v="1325"/>
    <x v="34"/>
    <s v="Detroit, MI"/>
    <s v="BTV"/>
    <s v="Burlington, VT"/>
    <n v="1354"/>
    <n v="1348"/>
    <n v="-6"/>
    <n v="14"/>
    <n v="1402"/>
    <n v="1513"/>
    <n v="4"/>
    <n v="1535"/>
    <n v="1517"/>
    <n v="-18"/>
    <n v="0"/>
    <n v="0"/>
    <n v="101"/>
    <n v="89"/>
    <n v="71"/>
    <n v="537"/>
    <m/>
    <m/>
    <m/>
    <m/>
    <m/>
    <s v="15:17"/>
    <s v="13:48"/>
    <d v="1899-12-30T01:29:00"/>
    <s v="Afternoon"/>
    <x v="1"/>
    <x v="3"/>
    <x v="0"/>
  </r>
  <r>
    <x v="1550"/>
    <s v="Southwest Airlines Co."/>
    <s v="Southwest Airlines Co.: WN"/>
    <s v="WN"/>
    <n v="19393"/>
    <x v="1326"/>
    <x v="103"/>
    <s v="Cleveland, OH"/>
    <s v="MDW"/>
    <s v="Chicago, IL"/>
    <n v="1305"/>
    <n v="1300"/>
    <n v="-5"/>
    <n v="7"/>
    <n v="1307"/>
    <n v="1301"/>
    <n v="4"/>
    <n v="1320"/>
    <n v="1305"/>
    <n v="-15"/>
    <n v="0"/>
    <n v="0"/>
    <n v="75"/>
    <n v="65"/>
    <n v="54"/>
    <n v="307"/>
    <m/>
    <m/>
    <m/>
    <m/>
    <m/>
    <s v="13:05"/>
    <s v="13:00"/>
    <d v="1899-12-30T00:05:00"/>
    <s v="Afternoon"/>
    <x v="1"/>
    <x v="3"/>
    <x v="0"/>
  </r>
  <r>
    <x v="1551"/>
    <s v="SkyWest Airlines Inc."/>
    <s v="SkyWest Airlines Inc.: OO"/>
    <s v="OO"/>
    <n v="20304"/>
    <x v="1327"/>
    <x v="1"/>
    <s v="Minneapolis, MN"/>
    <s v="RHI"/>
    <s v="Rhinelander, WI"/>
    <n v="1115"/>
    <n v="1752"/>
    <n v="397"/>
    <n v="9"/>
    <n v="1801"/>
    <n v="1831"/>
    <n v="2"/>
    <n v="1224"/>
    <n v="1833"/>
    <n v="369"/>
    <n v="0"/>
    <n v="0"/>
    <n v="69"/>
    <n v="41"/>
    <n v="30"/>
    <n v="190"/>
    <n v="369"/>
    <n v="0"/>
    <n v="0"/>
    <n v="0"/>
    <n v="0"/>
    <s v="18:33"/>
    <s v="17:52"/>
    <d v="1899-12-30T00:41:00"/>
    <s v="Afternoon"/>
    <x v="0"/>
    <x v="0"/>
    <x v="1"/>
  </r>
  <r>
    <x v="1552"/>
    <s v="Delta Air Lines Inc."/>
    <s v="Delta Air Lines Inc.: DL"/>
    <s v="DL"/>
    <n v="19790"/>
    <x v="1328"/>
    <x v="75"/>
    <s v="Miami, FL"/>
    <s v="ATL"/>
    <s v="Atlanta, GA"/>
    <n v="615"/>
    <n v="610"/>
    <n v="-5"/>
    <n v="11"/>
    <n v="621"/>
    <n v="752"/>
    <n v="14"/>
    <n v="813"/>
    <n v="806"/>
    <n v="-7"/>
    <n v="0"/>
    <n v="0"/>
    <n v="118"/>
    <n v="116"/>
    <n v="91"/>
    <n v="594"/>
    <m/>
    <m/>
    <m/>
    <m/>
    <m/>
    <s v="08:06"/>
    <s v="06:10"/>
    <d v="1899-12-30T01:56:00"/>
    <s v="Morning"/>
    <x v="1"/>
    <x v="5"/>
    <x v="0"/>
  </r>
  <r>
    <x v="1553"/>
    <s v="American Airlines Inc."/>
    <s v="American Airlines Inc.: AA"/>
    <s v="AA"/>
    <n v="19805"/>
    <x v="1329"/>
    <x v="19"/>
    <s v="Charlotte, NC"/>
    <s v="ILM"/>
    <s v="Wilmington, NC"/>
    <n v="724"/>
    <n v="719"/>
    <n v="-5"/>
    <n v="27"/>
    <n v="746"/>
    <n v="821"/>
    <n v="3"/>
    <n v="827"/>
    <n v="824"/>
    <n v="-3"/>
    <n v="0"/>
    <n v="0"/>
    <n v="63"/>
    <n v="65"/>
    <n v="35"/>
    <n v="185"/>
    <m/>
    <m/>
    <m/>
    <m/>
    <m/>
    <s v="08:24"/>
    <s v="07:19"/>
    <d v="1899-12-30T01:05:00"/>
    <s v="Morning"/>
    <x v="1"/>
    <x v="0"/>
    <x v="0"/>
  </r>
  <r>
    <x v="1554"/>
    <s v="United Air Lines Inc."/>
    <s v="United Air Lines Inc.: UA"/>
    <s v="UA"/>
    <n v="19977"/>
    <x v="1330"/>
    <x v="18"/>
    <s v="Dallas/Fort Worth, TX"/>
    <s v="EWR"/>
    <s v="Newark, NJ"/>
    <n v="600"/>
    <n v="621"/>
    <n v="21"/>
    <n v="12"/>
    <n v="633"/>
    <n v="1017"/>
    <n v="5"/>
    <n v="1025"/>
    <n v="1022"/>
    <n v="-3"/>
    <n v="0"/>
    <n v="0"/>
    <n v="205"/>
    <n v="181"/>
    <n v="164"/>
    <n v="1372"/>
    <m/>
    <m/>
    <m/>
    <m/>
    <m/>
    <s v="10:22"/>
    <s v="06:21"/>
    <d v="1899-12-30T04:01:00"/>
    <s v="Morning"/>
    <x v="1"/>
    <x v="6"/>
    <x v="0"/>
  </r>
  <r>
    <x v="1555"/>
    <s v="Allegiant Air"/>
    <s v="Allegiant Air: G4"/>
    <s v="G4"/>
    <n v="20368"/>
    <x v="80"/>
    <x v="21"/>
    <s v="Las Vegas, NV"/>
    <s v="ICT"/>
    <s v="Wichita, KS"/>
    <n v="1223"/>
    <n v="1211"/>
    <n v="-12"/>
    <n v="28"/>
    <n v="1239"/>
    <n v="1637"/>
    <n v="6"/>
    <n v="1641"/>
    <n v="1643"/>
    <n v="2"/>
    <n v="0"/>
    <n v="0"/>
    <n v="138"/>
    <n v="152"/>
    <n v="118"/>
    <n v="986"/>
    <m/>
    <m/>
    <m/>
    <m/>
    <m/>
    <s v="16:43"/>
    <s v="12:11"/>
    <d v="1899-12-30T04:32:00"/>
    <s v="Afternoon"/>
    <x v="1"/>
    <x v="5"/>
    <x v="0"/>
  </r>
  <r>
    <x v="1556"/>
    <s v="Southwest Airlines Co."/>
    <s v="Southwest Airlines Co.: WN"/>
    <s v="WN"/>
    <n v="19393"/>
    <x v="1331"/>
    <x v="112"/>
    <s v="Houston, TX"/>
    <s v="PHX"/>
    <s v="Phoenix, AZ"/>
    <n v="1335"/>
    <n v="1400"/>
    <n v="25"/>
    <n v="8"/>
    <n v="1408"/>
    <n v="1421"/>
    <n v="6"/>
    <n v="1410"/>
    <n v="1427"/>
    <n v="17"/>
    <n v="0"/>
    <n v="0"/>
    <n v="155"/>
    <n v="147"/>
    <n v="133"/>
    <n v="1020"/>
    <n v="17"/>
    <n v="0"/>
    <n v="0"/>
    <n v="0"/>
    <n v="0"/>
    <s v="14:27"/>
    <s v="14:00"/>
    <d v="1899-12-30T00:27:00"/>
    <s v="Afternoon"/>
    <x v="0"/>
    <x v="6"/>
    <x v="1"/>
  </r>
  <r>
    <x v="1557"/>
    <s v="Spirit Air Lines"/>
    <s v="Spirit Air Lines: NK"/>
    <s v="NK"/>
    <n v="20416"/>
    <x v="662"/>
    <x v="21"/>
    <s v="Las Vegas, NV"/>
    <s v="IAH"/>
    <s v="Houston, TX"/>
    <n v="1240"/>
    <n v="1252"/>
    <n v="12"/>
    <n v="19"/>
    <n v="1311"/>
    <n v="1748"/>
    <n v="6"/>
    <n v="1746"/>
    <n v="1754"/>
    <n v="8"/>
    <n v="0"/>
    <n v="0"/>
    <n v="186"/>
    <n v="182"/>
    <n v="157"/>
    <n v="1222"/>
    <m/>
    <m/>
    <m/>
    <m/>
    <m/>
    <s v="17:54"/>
    <s v="12:52"/>
    <d v="1899-12-30T05:02:00"/>
    <s v="Afternoon"/>
    <x v="0"/>
    <x v="4"/>
    <x v="0"/>
  </r>
  <r>
    <x v="1558"/>
    <s v="Delta Air Lines Inc."/>
    <s v="Delta Air Lines Inc.: DL"/>
    <s v="DL"/>
    <n v="19790"/>
    <x v="1332"/>
    <x v="1"/>
    <s v="Minneapolis, MN"/>
    <s v="BIL"/>
    <s v="Billings, MT"/>
    <n v="1840"/>
    <n v="1837"/>
    <n v="-3"/>
    <n v="14"/>
    <n v="1851"/>
    <n v="1936"/>
    <n v="5"/>
    <n v="1949"/>
    <n v="1941"/>
    <n v="-8"/>
    <n v="0"/>
    <n v="0"/>
    <n v="129"/>
    <n v="124"/>
    <n v="105"/>
    <n v="748"/>
    <m/>
    <m/>
    <m/>
    <m/>
    <m/>
    <s v="19:41"/>
    <s v="18:37"/>
    <d v="1899-12-30T01:04:00"/>
    <s v="Evening"/>
    <x v="1"/>
    <x v="5"/>
    <x v="0"/>
  </r>
  <r>
    <x v="1559"/>
    <s v="Delta Air Lines Inc."/>
    <s v="Delta Air Lines Inc.: DL"/>
    <s v="DL"/>
    <n v="19790"/>
    <x v="1333"/>
    <x v="31"/>
    <s v="Boston, MA"/>
    <s v="SLC"/>
    <s v="Salt Lake City, UT"/>
    <n v="1740"/>
    <n v="1730"/>
    <n v="-10"/>
    <n v="16"/>
    <n v="1746"/>
    <n v="2044"/>
    <n v="11"/>
    <n v="2102"/>
    <n v="2055"/>
    <n v="-7"/>
    <n v="0"/>
    <n v="0"/>
    <n v="322"/>
    <n v="325"/>
    <n v="298"/>
    <n v="2105"/>
    <m/>
    <m/>
    <m/>
    <m/>
    <m/>
    <s v="20:55"/>
    <s v="17:30"/>
    <d v="1899-12-30T03:25:00"/>
    <s v="Afternoon"/>
    <x v="1"/>
    <x v="0"/>
    <x v="0"/>
  </r>
  <r>
    <x v="1560"/>
    <s v="American Airlines Inc."/>
    <s v="American Airlines Inc.: AA"/>
    <s v="AA"/>
    <n v="19805"/>
    <x v="1334"/>
    <x v="29"/>
    <s v="San Francisco, CA"/>
    <s v="DFW"/>
    <s v="Dallas/Fort Worth, TX"/>
    <n v="1400"/>
    <n v="1402"/>
    <n v="2"/>
    <n v="19"/>
    <n v="1421"/>
    <n v="1923"/>
    <n v="13"/>
    <n v="1929"/>
    <n v="1936"/>
    <n v="7"/>
    <n v="0"/>
    <n v="0"/>
    <n v="209"/>
    <n v="214"/>
    <n v="182"/>
    <n v="1464"/>
    <m/>
    <m/>
    <m/>
    <m/>
    <m/>
    <s v="19:36"/>
    <s v="14:02"/>
    <d v="1899-12-30T05:34:00"/>
    <s v="Afternoon"/>
    <x v="0"/>
    <x v="0"/>
    <x v="0"/>
  </r>
  <r>
    <x v="1561"/>
    <s v="PSA Airlines Inc."/>
    <s v="PSA Airlines Inc.: OH"/>
    <s v="OH"/>
    <n v="20397"/>
    <x v="1335"/>
    <x v="3"/>
    <s v="Washington, DC"/>
    <s v="GSP"/>
    <s v="Greer, SC"/>
    <n v="1350"/>
    <n v="1334"/>
    <n v="-16"/>
    <n v="27"/>
    <n v="1401"/>
    <n v="1505"/>
    <n v="4"/>
    <n v="1524"/>
    <n v="1509"/>
    <n v="-15"/>
    <n v="0"/>
    <n v="0"/>
    <n v="94"/>
    <n v="95"/>
    <n v="64"/>
    <n v="396"/>
    <m/>
    <m/>
    <m/>
    <m/>
    <m/>
    <s v="15:09"/>
    <s v="13:34"/>
    <d v="1899-12-30T01:35:00"/>
    <s v="Afternoon"/>
    <x v="1"/>
    <x v="2"/>
    <x v="0"/>
  </r>
  <r>
    <x v="1562"/>
    <s v="Endeavor Air Inc."/>
    <s v="Endeavor Air Inc.: 9E"/>
    <s v="9E"/>
    <n v="20363"/>
    <x v="806"/>
    <x v="196"/>
    <s v="Grand Forks, ND"/>
    <s v="MSP"/>
    <s v="Minneapolis, MN"/>
    <n v="1800"/>
    <n v="1735"/>
    <n v="-25"/>
    <n v="30"/>
    <n v="1805"/>
    <n v="1852"/>
    <n v="6"/>
    <n v="1927"/>
    <n v="1858"/>
    <n v="-29"/>
    <n v="0"/>
    <n v="0"/>
    <n v="87"/>
    <n v="83"/>
    <n v="47"/>
    <n v="284"/>
    <m/>
    <m/>
    <m/>
    <m/>
    <m/>
    <s v="18:58"/>
    <s v="17:35"/>
    <d v="1899-12-30T01:23:00"/>
    <s v="Afternoon"/>
    <x v="1"/>
    <x v="3"/>
    <x v="0"/>
  </r>
  <r>
    <x v="1563"/>
    <s v="Delta Air Lines Inc."/>
    <s v="Delta Air Lines Inc.: DL"/>
    <s v="DL"/>
    <n v="19790"/>
    <x v="1336"/>
    <x v="197"/>
    <s v="Jackson, WY"/>
    <s v="SLC"/>
    <s v="Salt Lake City, UT"/>
    <n v="1324"/>
    <n v="1312"/>
    <n v="-12"/>
    <n v="19"/>
    <n v="1331"/>
    <n v="1410"/>
    <n v="6"/>
    <n v="1425"/>
    <n v="1416"/>
    <n v="-9"/>
    <n v="0"/>
    <n v="0"/>
    <n v="61"/>
    <n v="64"/>
    <n v="39"/>
    <n v="205"/>
    <m/>
    <m/>
    <m/>
    <m/>
    <m/>
    <s v="14:16"/>
    <s v="13:12"/>
    <d v="1899-12-30T01:04:00"/>
    <s v="Afternoon"/>
    <x v="1"/>
    <x v="0"/>
    <x v="0"/>
  </r>
  <r>
    <x v="1564"/>
    <s v="SkyWest Airlines Inc."/>
    <s v="SkyWest Airlines Inc.: OO"/>
    <s v="OO"/>
    <n v="20304"/>
    <x v="1337"/>
    <x v="198"/>
    <s v="State College, PA"/>
    <s v="ORD"/>
    <s v="Chicago, IL"/>
    <n v="1600"/>
    <n v="1552"/>
    <n v="-8"/>
    <n v="10"/>
    <n v="1602"/>
    <n v="1631"/>
    <n v="6"/>
    <n v="1648"/>
    <n v="1637"/>
    <n v="-11"/>
    <n v="0"/>
    <n v="0"/>
    <n v="108"/>
    <n v="105"/>
    <n v="89"/>
    <n v="528"/>
    <m/>
    <m/>
    <m/>
    <m/>
    <m/>
    <s v="16:37"/>
    <s v="15:52"/>
    <d v="1899-12-30T00:45:00"/>
    <s v="Afternoon"/>
    <x v="1"/>
    <x v="5"/>
    <x v="0"/>
  </r>
  <r>
    <x v="1565"/>
    <s v="Delta Air Lines Inc."/>
    <s v="Delta Air Lines Inc.: DL"/>
    <s v="DL"/>
    <n v="19790"/>
    <x v="1338"/>
    <x v="7"/>
    <s v="Atlanta, GA"/>
    <s v="SYR"/>
    <s v="Syracuse, NY"/>
    <n v="2150"/>
    <n v="2147"/>
    <n v="-3"/>
    <n v="14"/>
    <n v="2201"/>
    <n v="2400"/>
    <n v="4"/>
    <n v="2359"/>
    <n v="4"/>
    <n v="5"/>
    <n v="0"/>
    <n v="0"/>
    <n v="129"/>
    <n v="137"/>
    <n v="119"/>
    <n v="794"/>
    <m/>
    <m/>
    <m/>
    <m/>
    <m/>
    <s v="00:04"/>
    <s v="21:47"/>
    <n v="-0.90486111111111112"/>
    <s v="Evening"/>
    <x v="1"/>
    <x v="0"/>
    <x v="0"/>
  </r>
  <r>
    <x v="1566"/>
    <s v="American Airlines Inc."/>
    <s v="American Airlines Inc.: AA"/>
    <s v="AA"/>
    <n v="19805"/>
    <x v="1078"/>
    <x v="43"/>
    <s v="Philadelphia, PA"/>
    <s v="BOS"/>
    <s v="Boston, MA"/>
    <n v="1000"/>
    <n v="958"/>
    <n v="-2"/>
    <n v="23"/>
    <n v="1021"/>
    <n v="1117"/>
    <n v="7"/>
    <n v="1117"/>
    <n v="1124"/>
    <n v="7"/>
    <n v="0"/>
    <n v="0"/>
    <n v="77"/>
    <n v="86"/>
    <n v="56"/>
    <n v="280"/>
    <m/>
    <m/>
    <m/>
    <m/>
    <m/>
    <s v="11:24"/>
    <s v="09:58"/>
    <d v="1899-12-30T01:26:00"/>
    <s v="Morning"/>
    <x v="1"/>
    <x v="5"/>
    <x v="0"/>
  </r>
  <r>
    <x v="1567"/>
    <s v="Southwest Airlines Co."/>
    <s v="Southwest Airlines Co.: WN"/>
    <s v="WN"/>
    <n v="19393"/>
    <x v="1339"/>
    <x v="26"/>
    <s v="Austin, TX"/>
    <s v="SJC"/>
    <s v="San Jose, CA"/>
    <n v="910"/>
    <n v="904"/>
    <n v="-6"/>
    <n v="11"/>
    <n v="915"/>
    <n v="1043"/>
    <n v="4"/>
    <n v="1105"/>
    <n v="1047"/>
    <n v="-18"/>
    <n v="0"/>
    <n v="0"/>
    <n v="235"/>
    <n v="223"/>
    <n v="208"/>
    <n v="1476"/>
    <m/>
    <m/>
    <m/>
    <m/>
    <m/>
    <s v="10:47"/>
    <s v="09:04"/>
    <d v="1899-12-30T01:43:00"/>
    <s v="Morning"/>
    <x v="1"/>
    <x v="2"/>
    <x v="0"/>
  </r>
  <r>
    <x v="1568"/>
    <s v="American Airlines Inc."/>
    <s v="American Airlines Inc.: AA"/>
    <s v="AA"/>
    <n v="19805"/>
    <x v="1011"/>
    <x v="18"/>
    <s v="Dallas/Fort Worth, TX"/>
    <s v="PHX"/>
    <s v="Phoenix, AZ"/>
    <n v="700"/>
    <n v="654"/>
    <n v="-6"/>
    <n v="19"/>
    <n v="713"/>
    <n v="724"/>
    <n v="10"/>
    <n v="737"/>
    <n v="734"/>
    <n v="-3"/>
    <n v="0"/>
    <n v="0"/>
    <n v="157"/>
    <n v="160"/>
    <n v="131"/>
    <n v="868"/>
    <m/>
    <m/>
    <m/>
    <m/>
    <m/>
    <s v="07:34"/>
    <s v="06:54"/>
    <d v="1899-12-30T00:40:00"/>
    <s v="Morning"/>
    <x v="1"/>
    <x v="5"/>
    <x v="0"/>
  </r>
  <r>
    <x v="1569"/>
    <s v="Allegiant Air"/>
    <s v="Allegiant Air: G4"/>
    <s v="G4"/>
    <n v="20368"/>
    <x v="1340"/>
    <x v="114"/>
    <s v="Phoenix, AZ"/>
    <s v="BLI"/>
    <s v="Bellingham, WA"/>
    <n v="1143"/>
    <n v="1143"/>
    <n v="0"/>
    <n v="13"/>
    <n v="1156"/>
    <n v="1422"/>
    <n v="6"/>
    <n v="1452"/>
    <n v="1428"/>
    <n v="-24"/>
    <n v="0"/>
    <n v="0"/>
    <n v="189"/>
    <n v="165"/>
    <n v="146"/>
    <n v="1208"/>
    <m/>
    <m/>
    <m/>
    <m/>
    <m/>
    <s v="14:28"/>
    <s v="11:43"/>
    <d v="1899-12-30T02:45:00"/>
    <s v="Morning"/>
    <x v="1"/>
    <x v="6"/>
    <x v="0"/>
  </r>
  <r>
    <x v="1570"/>
    <s v="Delta Air Lines Inc."/>
    <s v="Delta Air Lines Inc.: DL"/>
    <s v="DL"/>
    <n v="19790"/>
    <x v="498"/>
    <x v="133"/>
    <s v="Memphis, TN"/>
    <s v="ATL"/>
    <s v="Atlanta, GA"/>
    <n v="1555"/>
    <n v="1548"/>
    <n v="-7"/>
    <n v="13"/>
    <n v="1601"/>
    <n v="1753"/>
    <n v="9"/>
    <n v="1808"/>
    <n v="1802"/>
    <n v="-6"/>
    <n v="0"/>
    <n v="0"/>
    <n v="73"/>
    <n v="74"/>
    <n v="52"/>
    <n v="332"/>
    <m/>
    <m/>
    <m/>
    <m/>
    <m/>
    <s v="18:02"/>
    <s v="15:48"/>
    <d v="1899-12-30T02:14:00"/>
    <s v="Afternoon"/>
    <x v="1"/>
    <x v="5"/>
    <x v="0"/>
  </r>
  <r>
    <x v="1571"/>
    <s v="Allegiant Air"/>
    <s v="Allegiant Air: G4"/>
    <s v="G4"/>
    <n v="20368"/>
    <x v="1341"/>
    <x v="16"/>
    <s v="Fort Lauderdale, FL"/>
    <s v="AVL"/>
    <s v="Asheville, NC"/>
    <n v="1232"/>
    <n v="1225"/>
    <n v="-7"/>
    <n v="16"/>
    <n v="1241"/>
    <n v="1410"/>
    <n v="6"/>
    <n v="1429"/>
    <n v="1416"/>
    <n v="-13"/>
    <n v="0"/>
    <n v="0"/>
    <n v="117"/>
    <n v="111"/>
    <n v="89"/>
    <n v="660"/>
    <m/>
    <m/>
    <m/>
    <m/>
    <m/>
    <s v="14:16"/>
    <s v="12:25"/>
    <d v="1899-12-30T01:51:00"/>
    <s v="Afternoon"/>
    <x v="1"/>
    <x v="3"/>
    <x v="0"/>
  </r>
  <r>
    <x v="1572"/>
    <s v="Southwest Airlines Co."/>
    <s v="Southwest Airlines Co.: WN"/>
    <s v="WN"/>
    <n v="19393"/>
    <x v="1342"/>
    <x v="29"/>
    <s v="San Francisco, CA"/>
    <s v="LAS"/>
    <s v="Las Vegas, NV"/>
    <n v="600"/>
    <n v="555"/>
    <n v="-5"/>
    <n v="12"/>
    <n v="607"/>
    <n v="714"/>
    <n v="5"/>
    <n v="730"/>
    <n v="719"/>
    <n v="-11"/>
    <n v="0"/>
    <n v="0"/>
    <n v="90"/>
    <n v="84"/>
    <n v="67"/>
    <n v="414"/>
    <m/>
    <m/>
    <m/>
    <m/>
    <m/>
    <s v="07:19"/>
    <s v="05:55"/>
    <d v="1899-12-30T01:24:00"/>
    <s v="Night"/>
    <x v="1"/>
    <x v="3"/>
    <x v="0"/>
  </r>
  <r>
    <x v="1573"/>
    <s v="Spirit Air Lines"/>
    <s v="Spirit Air Lines: NK"/>
    <s v="NK"/>
    <n v="20416"/>
    <x v="1343"/>
    <x v="155"/>
    <s v="Myrtle Beach, SC"/>
    <s v="ACY"/>
    <s v="Atlantic City, NJ"/>
    <n v="914"/>
    <n v="905"/>
    <n v="-9"/>
    <n v="10"/>
    <n v="915"/>
    <n v="1027"/>
    <n v="4"/>
    <n v="1048"/>
    <n v="1031"/>
    <n v="-17"/>
    <n v="0"/>
    <n v="0"/>
    <n v="94"/>
    <n v="86"/>
    <n v="72"/>
    <n v="466"/>
    <m/>
    <m/>
    <m/>
    <m/>
    <m/>
    <s v="10:31"/>
    <s v="09:05"/>
    <d v="1899-12-30T01:26:00"/>
    <s v="Morning"/>
    <x v="1"/>
    <x v="5"/>
    <x v="0"/>
  </r>
  <r>
    <x v="1574"/>
    <s v="JetBlue Airways"/>
    <s v="JetBlue Airways: B6"/>
    <s v="B6"/>
    <n v="20409"/>
    <x v="1344"/>
    <x v="39"/>
    <s v="San Juan, PR"/>
    <s v="MCO"/>
    <s v="Orlando, FL"/>
    <n v="1900"/>
    <n v="1911"/>
    <n v="11"/>
    <n v="14"/>
    <n v="1925"/>
    <n v="2100"/>
    <n v="8"/>
    <n v="2105"/>
    <n v="2108"/>
    <n v="3"/>
    <n v="0"/>
    <n v="0"/>
    <n v="185"/>
    <n v="177"/>
    <n v="155"/>
    <n v="1189"/>
    <m/>
    <m/>
    <m/>
    <m/>
    <m/>
    <s v="21:08"/>
    <s v="19:11"/>
    <d v="1899-12-30T01:57:00"/>
    <s v="Evening"/>
    <x v="0"/>
    <x v="4"/>
    <x v="0"/>
  </r>
  <r>
    <x v="1575"/>
    <s v="Delta Air Lines Inc."/>
    <s v="Delta Air Lines Inc.: DL"/>
    <s v="DL"/>
    <n v="19790"/>
    <x v="1345"/>
    <x v="24"/>
    <s v="Salt Lake City, UT"/>
    <s v="SEA"/>
    <s v="Seattle, WA"/>
    <n v="2110"/>
    <n v="2147"/>
    <n v="37"/>
    <n v="17"/>
    <n v="2204"/>
    <n v="2234"/>
    <n v="6"/>
    <n v="2222"/>
    <n v="2240"/>
    <n v="18"/>
    <n v="0"/>
    <n v="0"/>
    <n v="132"/>
    <n v="113"/>
    <n v="90"/>
    <n v="689"/>
    <n v="0"/>
    <n v="0"/>
    <n v="0"/>
    <n v="0"/>
    <n v="18"/>
    <s v="22:40"/>
    <s v="21:47"/>
    <d v="1899-12-30T00:53:00"/>
    <s v="Evening"/>
    <x v="0"/>
    <x v="6"/>
    <x v="1"/>
  </r>
  <r>
    <x v="1576"/>
    <s v="Delta Air Lines Inc."/>
    <s v="Delta Air Lines Inc.: DL"/>
    <s v="DL"/>
    <n v="19790"/>
    <x v="1346"/>
    <x v="6"/>
    <s v="Seattle, WA"/>
    <s v="PHX"/>
    <s v="Phoenix, AZ"/>
    <n v="740"/>
    <n v="740"/>
    <n v="0"/>
    <n v="19"/>
    <n v="759"/>
    <n v="1007"/>
    <n v="5"/>
    <n v="1028"/>
    <n v="1012"/>
    <n v="-16"/>
    <n v="0"/>
    <n v="0"/>
    <n v="168"/>
    <n v="152"/>
    <n v="128"/>
    <n v="1107"/>
    <m/>
    <m/>
    <m/>
    <m/>
    <m/>
    <s v="10:12"/>
    <s v="07:40"/>
    <d v="1899-12-30T02:32:00"/>
    <s v="Morning"/>
    <x v="1"/>
    <x v="2"/>
    <x v="0"/>
  </r>
  <r>
    <x v="1577"/>
    <s v="SkyWest Airlines Inc."/>
    <s v="SkyWest Airlines Inc.: OO"/>
    <s v="OO"/>
    <n v="20304"/>
    <x v="1347"/>
    <x v="199"/>
    <s v="Idaho Falls, ID"/>
    <s v="SLC"/>
    <s v="Salt Lake City, UT"/>
    <n v="620"/>
    <n v="611"/>
    <n v="-9"/>
    <n v="16"/>
    <n v="627"/>
    <n v="701"/>
    <n v="5"/>
    <n v="711"/>
    <n v="706"/>
    <n v="-5"/>
    <n v="0"/>
    <n v="0"/>
    <n v="51"/>
    <n v="55"/>
    <n v="34"/>
    <n v="188"/>
    <m/>
    <m/>
    <m/>
    <m/>
    <m/>
    <s v="07:06"/>
    <s v="06:11"/>
    <d v="1899-12-30T00:55:00"/>
    <s v="Morning"/>
    <x v="1"/>
    <x v="5"/>
    <x v="0"/>
  </r>
  <r>
    <x v="1578"/>
    <s v="Southwest Airlines Co."/>
    <s v="Southwest Airlines Co.: WN"/>
    <s v="WN"/>
    <n v="19393"/>
    <x v="1348"/>
    <x v="12"/>
    <s v="Baltimore, MD"/>
    <s v="OAK"/>
    <s v="Oakland, CA"/>
    <n v="1430"/>
    <n v="1428"/>
    <n v="-2"/>
    <n v="19"/>
    <n v="1447"/>
    <n v="1723"/>
    <n v="7"/>
    <n v="1730"/>
    <n v="1730"/>
    <n v="0"/>
    <n v="0"/>
    <n v="0"/>
    <n v="360"/>
    <n v="362"/>
    <n v="336"/>
    <n v="2447"/>
    <m/>
    <m/>
    <m/>
    <m/>
    <m/>
    <s v="17:30"/>
    <s v="14:28"/>
    <d v="1899-12-30T03:02:00"/>
    <s v="Afternoon"/>
    <x v="1"/>
    <x v="2"/>
    <x v="0"/>
  </r>
  <r>
    <x v="1579"/>
    <s v="Horizon Air"/>
    <s v="Horizon Air: QX"/>
    <s v="QX"/>
    <n v="19687"/>
    <x v="1349"/>
    <x v="105"/>
    <s v="Anchorage, AK"/>
    <s v="SEA"/>
    <s v="Seattle, WA"/>
    <n v="1705"/>
    <n v="1654"/>
    <n v="-11"/>
    <n v="8"/>
    <n v="1702"/>
    <n v="2123"/>
    <n v="7"/>
    <n v="2158"/>
    <n v="2130"/>
    <n v="-28"/>
    <n v="0"/>
    <n v="0"/>
    <n v="233"/>
    <n v="216"/>
    <n v="201"/>
    <n v="1448"/>
    <m/>
    <m/>
    <m/>
    <m/>
    <m/>
    <s v="21:30"/>
    <s v="16:54"/>
    <d v="1899-12-30T04:36:00"/>
    <s v="Afternoon"/>
    <x v="1"/>
    <x v="3"/>
    <x v="0"/>
  </r>
  <r>
    <x v="1580"/>
    <s v="Delta Air Lines Inc."/>
    <s v="Delta Air Lines Inc.: DL"/>
    <s v="DL"/>
    <n v="19790"/>
    <x v="1350"/>
    <x v="7"/>
    <s v="Atlanta, GA"/>
    <s v="RDU"/>
    <s v="Raleigh/Durham, NC"/>
    <n v="1725"/>
    <n v="1734"/>
    <n v="9"/>
    <n v="10"/>
    <n v="1744"/>
    <n v="1844"/>
    <n v="5"/>
    <n v="1853"/>
    <n v="1849"/>
    <n v="-4"/>
    <n v="0"/>
    <n v="0"/>
    <n v="88"/>
    <n v="75"/>
    <n v="60"/>
    <n v="356"/>
    <m/>
    <m/>
    <m/>
    <m/>
    <m/>
    <s v="18:49"/>
    <s v="17:34"/>
    <d v="1899-12-30T01:15:00"/>
    <s v="Afternoon"/>
    <x v="1"/>
    <x v="0"/>
    <x v="0"/>
  </r>
  <r>
    <x v="1581"/>
    <s v="Spirit Air Lines"/>
    <s v="Spirit Air Lines: NK"/>
    <s v="NK"/>
    <n v="20416"/>
    <x v="237"/>
    <x v="36"/>
    <s v="New Orleans, LA"/>
    <s v="FLL"/>
    <s v="Fort Lauderdale, FL"/>
    <n v="1939"/>
    <n v="1930"/>
    <n v="-9"/>
    <n v="10"/>
    <n v="1940"/>
    <n v="2205"/>
    <n v="6"/>
    <n v="2229"/>
    <n v="2211"/>
    <n v="-18"/>
    <n v="0"/>
    <n v="0"/>
    <n v="110"/>
    <n v="101"/>
    <n v="85"/>
    <n v="674"/>
    <m/>
    <m/>
    <m/>
    <m/>
    <m/>
    <s v="22:11"/>
    <s v="19:30"/>
    <d v="1899-12-30T02:41:00"/>
    <s v="Evening"/>
    <x v="1"/>
    <x v="6"/>
    <x v="0"/>
  </r>
  <r>
    <x v="1582"/>
    <s v="Mesa Airlines Inc."/>
    <s v="Mesa Airlines Inc.: YV"/>
    <s v="YV"/>
    <n v="20378"/>
    <x v="1351"/>
    <x v="24"/>
    <s v="Salt Lake City, UT"/>
    <s v="IAH"/>
    <s v="Houston, TX"/>
    <n v="1730"/>
    <n v="1753"/>
    <n v="23"/>
    <n v="16"/>
    <n v="1809"/>
    <n v="2140"/>
    <n v="6"/>
    <n v="2138"/>
    <n v="2146"/>
    <n v="8"/>
    <n v="0"/>
    <n v="0"/>
    <n v="188"/>
    <n v="173"/>
    <n v="151"/>
    <n v="1195"/>
    <m/>
    <m/>
    <m/>
    <m/>
    <m/>
    <s v="21:46"/>
    <s v="17:53"/>
    <d v="1899-12-30T03:53:00"/>
    <s v="Afternoon"/>
    <x v="0"/>
    <x v="6"/>
    <x v="0"/>
  </r>
  <r>
    <x v="1583"/>
    <s v="Alaska Airlines Inc."/>
    <s v="Alaska Airlines Inc.: AS"/>
    <s v="AS"/>
    <n v="19930"/>
    <x v="1352"/>
    <x v="194"/>
    <s v="Fairbanks, AK"/>
    <s v="SEA"/>
    <s v="Seattle, WA"/>
    <n v="700"/>
    <n v="651"/>
    <n v="-9"/>
    <n v="12"/>
    <n v="703"/>
    <n v="1135"/>
    <n v="12"/>
    <n v="1140"/>
    <n v="1147"/>
    <n v="7"/>
    <n v="0"/>
    <n v="0"/>
    <n v="220"/>
    <n v="236"/>
    <n v="212"/>
    <n v="1533"/>
    <m/>
    <m/>
    <m/>
    <m/>
    <m/>
    <s v="11:47"/>
    <s v="06:51"/>
    <d v="1899-12-30T04:56:00"/>
    <s v="Morning"/>
    <x v="1"/>
    <x v="4"/>
    <x v="0"/>
  </r>
  <r>
    <x v="1584"/>
    <s v="Southwest Airlines Co."/>
    <s v="Southwest Airlines Co.: WN"/>
    <s v="WN"/>
    <n v="19393"/>
    <x v="1353"/>
    <x v="0"/>
    <s v="Denver, CO"/>
    <s v="OAK"/>
    <s v="Oakland, CA"/>
    <n v="1605"/>
    <n v="1659"/>
    <n v="54"/>
    <n v="9"/>
    <n v="1708"/>
    <n v="1814"/>
    <n v="9"/>
    <n v="1750"/>
    <n v="1823"/>
    <n v="33"/>
    <n v="0"/>
    <n v="0"/>
    <n v="165"/>
    <n v="144"/>
    <n v="126"/>
    <n v="957"/>
    <n v="32"/>
    <n v="0"/>
    <n v="0"/>
    <n v="0"/>
    <n v="1"/>
    <s v="18:23"/>
    <s v="16:59"/>
    <d v="1899-12-30T01:24:00"/>
    <s v="Afternoon"/>
    <x v="0"/>
    <x v="4"/>
    <x v="1"/>
  </r>
  <r>
    <x v="1585"/>
    <s v="Republic Airline"/>
    <s v="Republic Airline: YX"/>
    <s v="YX"/>
    <n v="20452"/>
    <x v="1354"/>
    <x v="19"/>
    <s v="Charlotte, NC"/>
    <s v="EWR"/>
    <s v="Newark, NJ"/>
    <n v="1318"/>
    <n v="1313"/>
    <n v="-5"/>
    <n v="33"/>
    <n v="1346"/>
    <n v="1511"/>
    <n v="12"/>
    <n v="1517"/>
    <n v="1523"/>
    <n v="6"/>
    <n v="0"/>
    <n v="0"/>
    <n v="119"/>
    <n v="130"/>
    <n v="85"/>
    <n v="529"/>
    <m/>
    <m/>
    <m/>
    <m/>
    <m/>
    <s v="15:23"/>
    <s v="13:13"/>
    <d v="1899-12-30T02:10:00"/>
    <s v="Afternoon"/>
    <x v="1"/>
    <x v="6"/>
    <x v="0"/>
  </r>
  <r>
    <x v="1586"/>
    <s v="United Air Lines Inc."/>
    <s v="United Air Lines Inc.: UA"/>
    <s v="UA"/>
    <n v="19977"/>
    <x v="571"/>
    <x v="0"/>
    <s v="Denver, CO"/>
    <s v="GRR"/>
    <s v="Grand Rapids, MI"/>
    <n v="1015"/>
    <n v="1008"/>
    <n v="-7"/>
    <n v="17"/>
    <n v="1025"/>
    <n v="1421"/>
    <n v="10"/>
    <n v="1437"/>
    <n v="1431"/>
    <n v="-6"/>
    <n v="0"/>
    <n v="0"/>
    <n v="142"/>
    <n v="143"/>
    <n v="116"/>
    <n v="1015"/>
    <m/>
    <m/>
    <m/>
    <m/>
    <m/>
    <s v="14:31"/>
    <s v="10:08"/>
    <d v="1899-12-30T04:23:00"/>
    <s v="Morning"/>
    <x v="1"/>
    <x v="3"/>
    <x v="0"/>
  </r>
  <r>
    <x v="1587"/>
    <s v="Southwest Airlines Co."/>
    <s v="Southwest Airlines Co.: WN"/>
    <s v="WN"/>
    <n v="19393"/>
    <x v="1355"/>
    <x v="47"/>
    <s v="Milwaukee, WI"/>
    <s v="BNA"/>
    <s v="Nashville, TN"/>
    <n v="620"/>
    <n v="616"/>
    <n v="-4"/>
    <n v="9"/>
    <n v="625"/>
    <n v="732"/>
    <n v="5"/>
    <n v="750"/>
    <n v="737"/>
    <n v="-13"/>
    <n v="0"/>
    <n v="0"/>
    <n v="90"/>
    <n v="81"/>
    <n v="67"/>
    <n v="475"/>
    <m/>
    <m/>
    <m/>
    <m/>
    <m/>
    <s v="07:37"/>
    <s v="06:16"/>
    <d v="1899-12-30T01:21:00"/>
    <s v="Morning"/>
    <x v="1"/>
    <x v="6"/>
    <x v="0"/>
  </r>
  <r>
    <x v="1588"/>
    <s v="Southwest Airlines Co."/>
    <s v="Southwest Airlines Co.: WN"/>
    <s v="WN"/>
    <n v="19393"/>
    <x v="896"/>
    <x v="0"/>
    <s v="Denver, CO"/>
    <s v="MTJ"/>
    <s v="Montrose/Delta, CO"/>
    <n v="1200"/>
    <n v="1157"/>
    <n v="-3"/>
    <n v="11"/>
    <n v="1208"/>
    <n v="1242"/>
    <n v="3"/>
    <n v="1310"/>
    <n v="1245"/>
    <n v="-25"/>
    <n v="0"/>
    <n v="0"/>
    <n v="70"/>
    <n v="48"/>
    <n v="34"/>
    <n v="196"/>
    <m/>
    <m/>
    <m/>
    <m/>
    <m/>
    <s v="12:45"/>
    <s v="11:57"/>
    <d v="1899-12-30T00:48:00"/>
    <s v="Morning"/>
    <x v="1"/>
    <x v="6"/>
    <x v="0"/>
  </r>
  <r>
    <x v="1589"/>
    <s v="JetBlue Airways"/>
    <s v="JetBlue Airways: B6"/>
    <s v="B6"/>
    <n v="20409"/>
    <x v="1356"/>
    <x v="48"/>
    <s v="Orlando, FL"/>
    <s v="RDU"/>
    <s v="Raleigh/Durham, NC"/>
    <n v="1200"/>
    <n v="0"/>
    <n v="0"/>
    <m/>
    <m/>
    <m/>
    <m/>
    <n v="1343"/>
    <n v="0"/>
    <n v="0"/>
    <n v="1"/>
    <n v="0"/>
    <n v="103"/>
    <m/>
    <m/>
    <n v="534"/>
    <m/>
    <m/>
    <m/>
    <m/>
    <m/>
    <s v="00:00"/>
    <s v="00:00"/>
    <d v="1899-12-30T00:00:00"/>
    <s v="Night"/>
    <x v="0"/>
    <x v="6"/>
    <x v="0"/>
  </r>
  <r>
    <x v="1590"/>
    <s v="PSA Airlines Inc."/>
    <s v="PSA Airlines Inc.: OH"/>
    <s v="OH"/>
    <n v="20397"/>
    <x v="1357"/>
    <x v="200"/>
    <s v="Newport News/Williamsburg, VA"/>
    <s v="CLT"/>
    <s v="Charlotte, NC"/>
    <n v="636"/>
    <n v="632"/>
    <n v="-4"/>
    <n v="19"/>
    <n v="651"/>
    <n v="759"/>
    <n v="4"/>
    <n v="816"/>
    <n v="803"/>
    <n v="-13"/>
    <n v="0"/>
    <n v="0"/>
    <n v="100"/>
    <n v="91"/>
    <n v="68"/>
    <n v="282"/>
    <m/>
    <m/>
    <m/>
    <m/>
    <m/>
    <s v="08:03"/>
    <s v="06:32"/>
    <d v="1899-12-30T01:31:00"/>
    <s v="Morning"/>
    <x v="1"/>
    <x v="1"/>
    <x v="0"/>
  </r>
  <r>
    <x v="1591"/>
    <s v="Republic Airline"/>
    <s v="Republic Airline: YX"/>
    <s v="YX"/>
    <n v="20452"/>
    <x v="1358"/>
    <x v="150"/>
    <s v="Cincinnati, OH"/>
    <s v="LGA"/>
    <s v="New York, NY"/>
    <n v="602"/>
    <n v="600"/>
    <n v="-2"/>
    <n v="19"/>
    <n v="619"/>
    <n v="752"/>
    <n v="6"/>
    <n v="802"/>
    <n v="758"/>
    <n v="-4"/>
    <n v="0"/>
    <n v="0"/>
    <n v="120"/>
    <n v="118"/>
    <n v="93"/>
    <n v="585"/>
    <m/>
    <m/>
    <m/>
    <m/>
    <m/>
    <s v="07:58"/>
    <s v="06:00"/>
    <d v="1899-12-30T01:58:00"/>
    <s v="Morning"/>
    <x v="1"/>
    <x v="0"/>
    <x v="0"/>
  </r>
  <r>
    <x v="1592"/>
    <s v="American Airlines Inc."/>
    <s v="American Airlines Inc.: AA"/>
    <s v="AA"/>
    <n v="19805"/>
    <x v="1359"/>
    <x v="75"/>
    <s v="Miami, FL"/>
    <s v="LAX"/>
    <s v="Los Angeles, CA"/>
    <n v="1937"/>
    <n v="1952"/>
    <n v="15"/>
    <n v="18"/>
    <n v="2010"/>
    <n v="2202"/>
    <n v="11"/>
    <n v="2211"/>
    <n v="2213"/>
    <n v="2"/>
    <n v="0"/>
    <n v="0"/>
    <n v="334"/>
    <n v="321"/>
    <n v="292"/>
    <n v="2342"/>
    <m/>
    <m/>
    <m/>
    <m/>
    <m/>
    <s v="22:13"/>
    <s v="19:52"/>
    <d v="1899-12-30T02:21:00"/>
    <s v="Evening"/>
    <x v="0"/>
    <x v="6"/>
    <x v="0"/>
  </r>
  <r>
    <x v="1593"/>
    <s v="Delta Air Lines Inc."/>
    <s v="Delta Air Lines Inc.: DL"/>
    <s v="DL"/>
    <n v="19790"/>
    <x v="1360"/>
    <x v="29"/>
    <s v="San Francisco, CA"/>
    <s v="DTW"/>
    <s v="Detroit, MI"/>
    <n v="1135"/>
    <n v="1245"/>
    <n v="70"/>
    <n v="15"/>
    <n v="1300"/>
    <n v="1955"/>
    <n v="14"/>
    <n v="1917"/>
    <n v="2009"/>
    <n v="52"/>
    <n v="0"/>
    <n v="0"/>
    <n v="282"/>
    <n v="264"/>
    <n v="235"/>
    <n v="2079"/>
    <n v="0"/>
    <n v="0"/>
    <n v="1"/>
    <n v="0"/>
    <n v="51"/>
    <s v="20:09"/>
    <s v="12:45"/>
    <d v="1899-12-30T07:24:00"/>
    <s v="Afternoon"/>
    <x v="0"/>
    <x v="2"/>
    <x v="1"/>
  </r>
  <r>
    <x v="1594"/>
    <s v="Southwest Airlines Co."/>
    <s v="Southwest Airlines Co.: WN"/>
    <s v="WN"/>
    <n v="19393"/>
    <x v="1361"/>
    <x v="48"/>
    <s v="Orlando, FL"/>
    <s v="BDL"/>
    <s v="Hartford, CT"/>
    <n v="2125"/>
    <n v="2120"/>
    <n v="-5"/>
    <n v="11"/>
    <n v="2131"/>
    <n v="2353"/>
    <n v="3"/>
    <n v="5"/>
    <n v="2356"/>
    <n v="-9"/>
    <n v="0"/>
    <n v="0"/>
    <n v="160"/>
    <n v="156"/>
    <n v="142"/>
    <n v="1050"/>
    <m/>
    <m/>
    <m/>
    <m/>
    <m/>
    <s v="23:56"/>
    <s v="21:20"/>
    <d v="1899-12-30T02:36:00"/>
    <s v="Evening"/>
    <x v="1"/>
    <x v="5"/>
    <x v="0"/>
  </r>
  <r>
    <x v="1595"/>
    <s v="United Air Lines Inc."/>
    <s v="United Air Lines Inc.: UA"/>
    <s v="UA"/>
    <n v="19977"/>
    <x v="1362"/>
    <x v="5"/>
    <s v="Houston, TX"/>
    <s v="SAN"/>
    <s v="San Diego, CA"/>
    <n v="1440"/>
    <n v="1436"/>
    <n v="-4"/>
    <n v="22"/>
    <n v="1458"/>
    <n v="1618"/>
    <n v="5"/>
    <n v="1614"/>
    <n v="1623"/>
    <n v="9"/>
    <n v="0"/>
    <n v="0"/>
    <n v="214"/>
    <n v="227"/>
    <n v="200"/>
    <n v="1303"/>
    <m/>
    <m/>
    <m/>
    <m/>
    <m/>
    <s v="16:23"/>
    <s v="14:36"/>
    <d v="1899-12-30T01:47:00"/>
    <s v="Afternoon"/>
    <x v="1"/>
    <x v="2"/>
    <x v="0"/>
  </r>
  <r>
    <x v="1596"/>
    <s v="Southwest Airlines Co."/>
    <s v="Southwest Airlines Co.: WN"/>
    <s v="WN"/>
    <n v="19393"/>
    <x v="1363"/>
    <x v="11"/>
    <s v="San Jose, CA"/>
    <s v="SAN"/>
    <s v="San Diego, CA"/>
    <n v="1335"/>
    <n v="1333"/>
    <n v="-2"/>
    <n v="11"/>
    <n v="1344"/>
    <n v="1449"/>
    <n v="7"/>
    <n v="1500"/>
    <n v="1456"/>
    <n v="-4"/>
    <n v="0"/>
    <n v="0"/>
    <n v="85"/>
    <n v="83"/>
    <n v="65"/>
    <n v="417"/>
    <m/>
    <m/>
    <m/>
    <m/>
    <m/>
    <s v="14:56"/>
    <s v="13:33"/>
    <d v="1899-12-30T01:23:00"/>
    <s v="Afternoon"/>
    <x v="1"/>
    <x v="2"/>
    <x v="0"/>
  </r>
  <r>
    <x v="1597"/>
    <s v="Southwest Airlines Co."/>
    <s v="Southwest Airlines Co.: WN"/>
    <s v="WN"/>
    <n v="19393"/>
    <x v="1364"/>
    <x v="134"/>
    <s v="Ontario, CA"/>
    <s v="OAK"/>
    <s v="Oakland, CA"/>
    <n v="635"/>
    <n v="634"/>
    <n v="-1"/>
    <n v="11"/>
    <n v="645"/>
    <n v="741"/>
    <n v="4"/>
    <n v="750"/>
    <n v="745"/>
    <n v="-5"/>
    <n v="0"/>
    <n v="0"/>
    <n v="75"/>
    <n v="71"/>
    <n v="56"/>
    <n v="362"/>
    <m/>
    <m/>
    <m/>
    <m/>
    <m/>
    <s v="07:45"/>
    <s v="06:34"/>
    <d v="1899-12-30T01:11:00"/>
    <s v="Morning"/>
    <x v="1"/>
    <x v="5"/>
    <x v="0"/>
  </r>
  <r>
    <x v="1598"/>
    <s v="Republic Airline"/>
    <s v="Republic Airline: YX"/>
    <s v="YX"/>
    <n v="20452"/>
    <x v="1365"/>
    <x v="73"/>
    <s v="Washington, DC"/>
    <s v="CLT"/>
    <s v="Charlotte, NC"/>
    <n v="1820"/>
    <n v="1815"/>
    <n v="-5"/>
    <n v="29"/>
    <n v="1844"/>
    <n v="1941"/>
    <n v="9"/>
    <n v="1952"/>
    <n v="1950"/>
    <n v="-2"/>
    <n v="0"/>
    <n v="0"/>
    <n v="92"/>
    <n v="95"/>
    <n v="57"/>
    <n v="322"/>
    <m/>
    <m/>
    <m/>
    <m/>
    <m/>
    <s v="19:50"/>
    <s v="18:15"/>
    <d v="1899-12-30T01:35:00"/>
    <s v="Evening"/>
    <x v="1"/>
    <x v="6"/>
    <x v="0"/>
  </r>
  <r>
    <x v="1599"/>
    <s v="Southwest Airlines Co."/>
    <s v="Southwest Airlines Co.: WN"/>
    <s v="WN"/>
    <n v="19393"/>
    <x v="1366"/>
    <x v="9"/>
    <s v="Chicago, IL"/>
    <s v="DAL"/>
    <s v="Dallas, TX"/>
    <n v="1905"/>
    <n v="1902"/>
    <n v="-3"/>
    <n v="8"/>
    <n v="1910"/>
    <n v="2112"/>
    <n v="3"/>
    <n v="2125"/>
    <n v="2115"/>
    <n v="-10"/>
    <n v="0"/>
    <n v="0"/>
    <n v="140"/>
    <n v="133"/>
    <n v="122"/>
    <n v="793"/>
    <m/>
    <m/>
    <m/>
    <m/>
    <m/>
    <s v="21:15"/>
    <s v="19:02"/>
    <d v="1899-12-30T02:13:00"/>
    <s v="Evening"/>
    <x v="1"/>
    <x v="3"/>
    <x v="0"/>
  </r>
  <r>
    <x v="1600"/>
    <s v="Delta Air Lines Inc."/>
    <s v="Delta Air Lines Inc.: DL"/>
    <s v="DL"/>
    <n v="19790"/>
    <x v="1367"/>
    <x v="32"/>
    <s v="Los Angeles, CA"/>
    <s v="DEN"/>
    <s v="Denver, CO"/>
    <n v="2035"/>
    <n v="2028"/>
    <n v="-7"/>
    <n v="17"/>
    <n v="2045"/>
    <n v="2341"/>
    <n v="10"/>
    <n v="2356"/>
    <n v="2351"/>
    <n v="-5"/>
    <n v="0"/>
    <n v="0"/>
    <n v="141"/>
    <n v="143"/>
    <n v="116"/>
    <n v="862"/>
    <m/>
    <m/>
    <m/>
    <m/>
    <m/>
    <s v="23:51"/>
    <s v="20:28"/>
    <d v="1899-12-30T03:23:00"/>
    <s v="Evening"/>
    <x v="1"/>
    <x v="3"/>
    <x v="0"/>
  </r>
  <r>
    <x v="1601"/>
    <s v="Frontier Airlines Inc."/>
    <s v="Frontier Airlines Inc.: F9"/>
    <s v="F9"/>
    <n v="20436"/>
    <x v="1368"/>
    <x v="38"/>
    <s v="St. Louis, MO"/>
    <s v="LAS"/>
    <s v="Las Vegas, NV"/>
    <n v="2014"/>
    <n v="2024"/>
    <n v="10"/>
    <n v="14"/>
    <n v="2038"/>
    <n v="2148"/>
    <n v="8"/>
    <n v="2153"/>
    <n v="2156"/>
    <n v="3"/>
    <n v="0"/>
    <n v="0"/>
    <n v="219"/>
    <n v="212"/>
    <n v="190"/>
    <n v="1371"/>
    <m/>
    <m/>
    <m/>
    <m/>
    <m/>
    <s v="21:56"/>
    <s v="20:24"/>
    <d v="1899-12-30T01:32:00"/>
    <s v="Evening"/>
    <x v="0"/>
    <x v="6"/>
    <x v="0"/>
  </r>
  <r>
    <x v="1602"/>
    <s v="SkyWest Airlines Inc."/>
    <s v="SkyWest Airlines Inc.: OO"/>
    <s v="OO"/>
    <n v="20304"/>
    <x v="1369"/>
    <x v="20"/>
    <s v="Chicago, IL"/>
    <s v="MCW"/>
    <s v="Mason City, IA"/>
    <n v="1310"/>
    <n v="1318"/>
    <n v="8"/>
    <n v="21"/>
    <n v="1339"/>
    <n v="1433"/>
    <n v="4"/>
    <n v="1442"/>
    <n v="1437"/>
    <n v="-5"/>
    <n v="0"/>
    <n v="0"/>
    <n v="92"/>
    <n v="79"/>
    <n v="54"/>
    <n v="289"/>
    <m/>
    <m/>
    <m/>
    <m/>
    <m/>
    <s v="14:37"/>
    <s v="13:18"/>
    <d v="1899-12-30T01:19:00"/>
    <s v="Afternoon"/>
    <x v="1"/>
    <x v="3"/>
    <x v="0"/>
  </r>
  <r>
    <x v="1603"/>
    <s v="Southwest Airlines Co."/>
    <s v="Southwest Airlines Co.: WN"/>
    <s v="WN"/>
    <n v="19393"/>
    <x v="1370"/>
    <x v="33"/>
    <s v="Sacramento, CA"/>
    <s v="SLC"/>
    <s v="Salt Lake City, UT"/>
    <n v="1040"/>
    <n v="1039"/>
    <n v="-1"/>
    <n v="8"/>
    <n v="1047"/>
    <n v="1306"/>
    <n v="2"/>
    <n v="1315"/>
    <n v="1308"/>
    <n v="-7"/>
    <n v="0"/>
    <n v="0"/>
    <n v="95"/>
    <n v="89"/>
    <n v="79"/>
    <n v="532"/>
    <m/>
    <m/>
    <m/>
    <m/>
    <m/>
    <s v="13:08"/>
    <s v="10:39"/>
    <d v="1899-12-30T02:29:00"/>
    <s v="Morning"/>
    <x v="1"/>
    <x v="0"/>
    <x v="0"/>
  </r>
  <r>
    <x v="1604"/>
    <s v="Republic Airline"/>
    <s v="Republic Airline: YX"/>
    <s v="YX"/>
    <n v="20452"/>
    <x v="934"/>
    <x v="20"/>
    <s v="Chicago, IL"/>
    <s v="BWI"/>
    <s v="Baltimore, MD"/>
    <n v="1330"/>
    <n v="1333"/>
    <n v="3"/>
    <n v="19"/>
    <n v="1352"/>
    <n v="1621"/>
    <n v="5"/>
    <n v="1626"/>
    <n v="1626"/>
    <n v="0"/>
    <n v="0"/>
    <n v="0"/>
    <n v="116"/>
    <n v="113"/>
    <n v="89"/>
    <n v="621"/>
    <m/>
    <m/>
    <m/>
    <m/>
    <m/>
    <s v="16:26"/>
    <s v="13:33"/>
    <d v="1899-12-30T02:53:00"/>
    <s v="Afternoon"/>
    <x v="0"/>
    <x v="5"/>
    <x v="0"/>
  </r>
  <r>
    <x v="1605"/>
    <s v="Southwest Airlines Co."/>
    <s v="Southwest Airlines Co.: WN"/>
    <s v="WN"/>
    <n v="19393"/>
    <x v="1371"/>
    <x v="7"/>
    <s v="Atlanta, GA"/>
    <s v="MCI"/>
    <s v="Kansas City, MO"/>
    <n v="1115"/>
    <n v="1113"/>
    <n v="-2"/>
    <n v="18"/>
    <n v="1131"/>
    <n v="1209"/>
    <n v="3"/>
    <n v="1225"/>
    <n v="1212"/>
    <n v="-13"/>
    <n v="0"/>
    <n v="0"/>
    <n v="130"/>
    <n v="119"/>
    <n v="98"/>
    <n v="692"/>
    <m/>
    <m/>
    <m/>
    <m/>
    <m/>
    <s v="12:12"/>
    <s v="11:13"/>
    <d v="1899-12-30T00:59:00"/>
    <s v="Morning"/>
    <x v="1"/>
    <x v="6"/>
    <x v="0"/>
  </r>
  <r>
    <x v="1606"/>
    <s v="Delta Air Lines Inc."/>
    <s v="Delta Air Lines Inc.: DL"/>
    <s v="DL"/>
    <n v="19790"/>
    <x v="1372"/>
    <x v="7"/>
    <s v="Atlanta, GA"/>
    <s v="PHX"/>
    <s v="Phoenix, AZ"/>
    <n v="2013"/>
    <n v="2011"/>
    <n v="-2"/>
    <n v="16"/>
    <n v="2027"/>
    <n v="2106"/>
    <n v="7"/>
    <n v="2125"/>
    <n v="2113"/>
    <n v="-12"/>
    <n v="0"/>
    <n v="0"/>
    <n v="252"/>
    <n v="242"/>
    <n v="219"/>
    <n v="1587"/>
    <m/>
    <m/>
    <m/>
    <m/>
    <m/>
    <s v="21:13"/>
    <s v="20:11"/>
    <d v="1899-12-30T01:02:00"/>
    <s v="Evening"/>
    <x v="1"/>
    <x v="0"/>
    <x v="0"/>
  </r>
  <r>
    <x v="1607"/>
    <s v="American Airlines Inc."/>
    <s v="American Airlines Inc.: AA"/>
    <s v="AA"/>
    <n v="19805"/>
    <x v="718"/>
    <x v="19"/>
    <s v="Charlotte, NC"/>
    <s v="FLL"/>
    <s v="Fort Lauderdale, FL"/>
    <n v="1330"/>
    <n v="1332"/>
    <n v="2"/>
    <n v="13"/>
    <n v="1345"/>
    <n v="1516"/>
    <n v="2"/>
    <n v="1532"/>
    <n v="1518"/>
    <n v="-14"/>
    <n v="0"/>
    <n v="0"/>
    <n v="122"/>
    <n v="106"/>
    <n v="91"/>
    <n v="632"/>
    <m/>
    <m/>
    <m/>
    <m/>
    <m/>
    <s v="15:18"/>
    <s v="13:32"/>
    <d v="1899-12-30T01:46:00"/>
    <s v="Afternoon"/>
    <x v="1"/>
    <x v="6"/>
    <x v="0"/>
  </r>
  <r>
    <x v="1608"/>
    <s v="American Airlines Inc."/>
    <s v="American Airlines Inc.: AA"/>
    <s v="AA"/>
    <n v="19805"/>
    <x v="1373"/>
    <x v="19"/>
    <s v="Charlotte, NC"/>
    <s v="DFW"/>
    <s v="Dallas/Fort Worth, TX"/>
    <n v="1152"/>
    <n v="1150"/>
    <n v="-2"/>
    <n v="15"/>
    <n v="1205"/>
    <n v="1317"/>
    <n v="13"/>
    <n v="1346"/>
    <n v="1330"/>
    <n v="-16"/>
    <n v="0"/>
    <n v="0"/>
    <n v="174"/>
    <n v="160"/>
    <n v="132"/>
    <n v="936"/>
    <m/>
    <m/>
    <m/>
    <m/>
    <m/>
    <s v="13:30"/>
    <s v="11:50"/>
    <d v="1899-12-30T01:40:00"/>
    <s v="Morning"/>
    <x v="1"/>
    <x v="4"/>
    <x v="0"/>
  </r>
  <r>
    <x v="1609"/>
    <s v="American Airlines Inc."/>
    <s v="American Airlines Inc.: AA"/>
    <s v="AA"/>
    <n v="19805"/>
    <x v="1374"/>
    <x v="15"/>
    <s v="New York, NY"/>
    <s v="MIA"/>
    <s v="Miami, FL"/>
    <n v="700"/>
    <n v="652"/>
    <n v="-8"/>
    <n v="22"/>
    <n v="714"/>
    <n v="947"/>
    <n v="5"/>
    <n v="1010"/>
    <n v="952"/>
    <n v="-18"/>
    <n v="0"/>
    <n v="0"/>
    <n v="190"/>
    <n v="180"/>
    <n v="153"/>
    <n v="1089"/>
    <m/>
    <m/>
    <m/>
    <m/>
    <m/>
    <s v="09:52"/>
    <s v="06:52"/>
    <d v="1899-12-30T03:00:00"/>
    <s v="Morning"/>
    <x v="1"/>
    <x v="0"/>
    <x v="0"/>
  </r>
  <r>
    <x v="1610"/>
    <s v="Endeavor Air Inc."/>
    <s v="Endeavor Air Inc.: 9E"/>
    <s v="9E"/>
    <n v="20363"/>
    <x v="85"/>
    <x v="42"/>
    <s v="New York, NY"/>
    <s v="BNA"/>
    <s v="Nashville, TN"/>
    <n v="1601"/>
    <n v="1553"/>
    <n v="-8"/>
    <n v="15"/>
    <n v="1608"/>
    <n v="1656"/>
    <n v="7"/>
    <n v="1736"/>
    <n v="1703"/>
    <n v="-33"/>
    <n v="0"/>
    <n v="0"/>
    <n v="155"/>
    <n v="130"/>
    <n v="108"/>
    <n v="764"/>
    <m/>
    <m/>
    <m/>
    <m/>
    <m/>
    <s v="17:03"/>
    <s v="15:53"/>
    <d v="1899-12-30T01:10:00"/>
    <s v="Afternoon"/>
    <x v="1"/>
    <x v="1"/>
    <x v="0"/>
  </r>
  <r>
    <x v="1611"/>
    <s v="Southwest Airlines Co."/>
    <s v="Southwest Airlines Co.: WN"/>
    <s v="WN"/>
    <n v="19393"/>
    <x v="1375"/>
    <x v="7"/>
    <s v="Atlanta, GA"/>
    <s v="SAT"/>
    <s v="San Antonio, TX"/>
    <n v="2025"/>
    <n v="2025"/>
    <n v="0"/>
    <n v="18"/>
    <n v="2043"/>
    <n v="2157"/>
    <n v="3"/>
    <n v="2210"/>
    <n v="2200"/>
    <n v="-10"/>
    <n v="0"/>
    <n v="0"/>
    <n v="165"/>
    <n v="155"/>
    <n v="134"/>
    <n v="874"/>
    <m/>
    <m/>
    <m/>
    <m/>
    <m/>
    <s v="22:00"/>
    <s v="20:25"/>
    <d v="1899-12-30T01:35:00"/>
    <s v="Evening"/>
    <x v="1"/>
    <x v="4"/>
    <x v="0"/>
  </r>
  <r>
    <x v="1612"/>
    <s v="Delta Air Lines Inc."/>
    <s v="Delta Air Lines Inc.: DL"/>
    <s v="DL"/>
    <n v="19790"/>
    <x v="1376"/>
    <x v="7"/>
    <s v="Atlanta, GA"/>
    <s v="DTW"/>
    <s v="Detroit, MI"/>
    <n v="940"/>
    <n v="935"/>
    <n v="-5"/>
    <n v="12"/>
    <n v="947"/>
    <n v="1112"/>
    <n v="5"/>
    <n v="1135"/>
    <n v="1117"/>
    <n v="-18"/>
    <n v="0"/>
    <n v="0"/>
    <n v="115"/>
    <n v="102"/>
    <n v="85"/>
    <n v="594"/>
    <m/>
    <m/>
    <m/>
    <m/>
    <m/>
    <s v="11:17"/>
    <s v="09:35"/>
    <d v="1899-12-30T01:42:00"/>
    <s v="Morning"/>
    <x v="1"/>
    <x v="4"/>
    <x v="0"/>
  </r>
  <r>
    <x v="1613"/>
    <s v="Delta Air Lines Inc."/>
    <s v="Delta Air Lines Inc.: DL"/>
    <s v="DL"/>
    <n v="19790"/>
    <x v="93"/>
    <x v="13"/>
    <s v="Charlotte Amalie, VI"/>
    <s v="ATL"/>
    <s v="Atlanta, GA"/>
    <n v="1434"/>
    <n v="1439"/>
    <n v="5"/>
    <n v="11"/>
    <n v="1450"/>
    <n v="1849"/>
    <n v="13"/>
    <n v="1845"/>
    <n v="1902"/>
    <n v="17"/>
    <n v="0"/>
    <n v="0"/>
    <n v="251"/>
    <n v="263"/>
    <n v="239"/>
    <n v="1599"/>
    <n v="0"/>
    <n v="0"/>
    <n v="17"/>
    <n v="0"/>
    <n v="0"/>
    <s v="19:02"/>
    <s v="14:39"/>
    <d v="1899-12-30T04:23:00"/>
    <s v="Afternoon"/>
    <x v="0"/>
    <x v="1"/>
    <x v="1"/>
  </r>
  <r>
    <x v="1614"/>
    <s v="Envoy Air"/>
    <s v="Envoy Air: MQ"/>
    <s v="MQ"/>
    <n v="20398"/>
    <x v="1377"/>
    <x v="18"/>
    <s v="Dallas/Fort Worth, TX"/>
    <s v="LBB"/>
    <s v="Lubbock, TX"/>
    <n v="835"/>
    <n v="0"/>
    <n v="0"/>
    <m/>
    <m/>
    <m/>
    <m/>
    <n v="949"/>
    <n v="0"/>
    <n v="0"/>
    <n v="1"/>
    <n v="0"/>
    <n v="74"/>
    <m/>
    <m/>
    <n v="282"/>
    <m/>
    <m/>
    <m/>
    <m/>
    <m/>
    <s v="00:00"/>
    <s v="00:00"/>
    <d v="1899-12-30T00:00:00"/>
    <s v="Night"/>
    <x v="0"/>
    <x v="4"/>
    <x v="0"/>
  </r>
  <r>
    <x v="1615"/>
    <s v="Delta Air Lines Inc."/>
    <s v="Delta Air Lines Inc.: DL"/>
    <s v="DL"/>
    <n v="19790"/>
    <x v="1378"/>
    <x v="127"/>
    <s v="Jacksonville, FL"/>
    <s v="ATL"/>
    <s v="Atlanta, GA"/>
    <n v="1325"/>
    <n v="1315"/>
    <n v="-10"/>
    <n v="20"/>
    <n v="1335"/>
    <n v="1426"/>
    <n v="8"/>
    <n v="1434"/>
    <n v="1434"/>
    <n v="0"/>
    <n v="0"/>
    <n v="0"/>
    <n v="69"/>
    <n v="79"/>
    <n v="51"/>
    <n v="270"/>
    <m/>
    <m/>
    <m/>
    <m/>
    <m/>
    <s v="14:34"/>
    <s v="13:15"/>
    <d v="1899-12-30T01:19:00"/>
    <s v="Afternoon"/>
    <x v="1"/>
    <x v="3"/>
    <x v="0"/>
  </r>
  <r>
    <x v="1616"/>
    <s v="SkyWest Airlines Inc."/>
    <s v="SkyWest Airlines Inc.: OO"/>
    <s v="OO"/>
    <n v="20304"/>
    <x v="1379"/>
    <x v="32"/>
    <s v="Los Angeles, CA"/>
    <s v="SLC"/>
    <s v="Salt Lake City, UT"/>
    <n v="1548"/>
    <n v="1542"/>
    <n v="-6"/>
    <n v="10"/>
    <n v="1552"/>
    <n v="1815"/>
    <n v="5"/>
    <n v="1843"/>
    <n v="1820"/>
    <n v="-23"/>
    <n v="0"/>
    <n v="0"/>
    <n v="115"/>
    <n v="98"/>
    <n v="83"/>
    <n v="590"/>
    <m/>
    <m/>
    <m/>
    <m/>
    <m/>
    <s v="18:20"/>
    <s v="15:42"/>
    <d v="1899-12-30T02:38:00"/>
    <s v="Afternoon"/>
    <x v="1"/>
    <x v="4"/>
    <x v="0"/>
  </r>
  <r>
    <x v="1617"/>
    <s v="Hawaiian Airlines Inc."/>
    <s v="Hawaiian Airlines Inc.: HA"/>
    <s v="HA"/>
    <n v="19690"/>
    <x v="1380"/>
    <x v="163"/>
    <s v="Lihue, HI"/>
    <s v="HNL"/>
    <s v="Honolulu, HI"/>
    <n v="1407"/>
    <n v="1358"/>
    <n v="-9"/>
    <n v="9"/>
    <n v="1407"/>
    <n v="1431"/>
    <n v="8"/>
    <n v="1443"/>
    <n v="1439"/>
    <n v="-4"/>
    <n v="0"/>
    <n v="0"/>
    <n v="36"/>
    <n v="41"/>
    <n v="24"/>
    <n v="102"/>
    <m/>
    <m/>
    <m/>
    <m/>
    <m/>
    <s v="14:39"/>
    <s v="13:58"/>
    <d v="1899-12-30T00:41:00"/>
    <s v="Afternoon"/>
    <x v="1"/>
    <x v="1"/>
    <x v="0"/>
  </r>
  <r>
    <x v="1618"/>
    <s v="American Airlines Inc."/>
    <s v="American Airlines Inc.: AA"/>
    <s v="AA"/>
    <n v="19805"/>
    <x v="1381"/>
    <x v="18"/>
    <s v="Dallas/Fort Worth, TX"/>
    <s v="IAH"/>
    <s v="Houston, TX"/>
    <n v="1220"/>
    <n v="0"/>
    <n v="0"/>
    <m/>
    <m/>
    <m/>
    <m/>
    <n v="1329"/>
    <n v="0"/>
    <n v="0"/>
    <n v="1"/>
    <n v="0"/>
    <n v="69"/>
    <m/>
    <m/>
    <n v="224"/>
    <m/>
    <m/>
    <m/>
    <m/>
    <m/>
    <s v="00:00"/>
    <s v="00:00"/>
    <d v="1899-12-30T00:00:00"/>
    <s v="Night"/>
    <x v="0"/>
    <x v="0"/>
    <x v="0"/>
  </r>
  <r>
    <x v="1619"/>
    <s v="SkyWest Airlines Inc."/>
    <s v="SkyWest Airlines Inc.: OO"/>
    <s v="OO"/>
    <n v="20304"/>
    <x v="1382"/>
    <x v="0"/>
    <s v="Denver, CO"/>
    <s v="LBL"/>
    <s v="Liberal, KS"/>
    <n v="1449"/>
    <n v="1447"/>
    <n v="-2"/>
    <n v="12"/>
    <n v="1459"/>
    <n v="1644"/>
    <n v="4"/>
    <n v="1700"/>
    <n v="1648"/>
    <n v="-12"/>
    <n v="0"/>
    <n v="0"/>
    <n v="71"/>
    <n v="61"/>
    <n v="45"/>
    <n v="280"/>
    <m/>
    <m/>
    <m/>
    <m/>
    <m/>
    <s v="16:48"/>
    <s v="14:47"/>
    <d v="1899-12-30T02:01:00"/>
    <s v="Afternoon"/>
    <x v="1"/>
    <x v="4"/>
    <x v="0"/>
  </r>
  <r>
    <x v="1620"/>
    <s v="Hawaiian Airlines Inc."/>
    <s v="Hawaiian Airlines Inc.: HA"/>
    <s v="HA"/>
    <n v="19690"/>
    <x v="1383"/>
    <x v="61"/>
    <s v="Honolulu, HI"/>
    <s v="SJC"/>
    <s v="San Jose, CA"/>
    <n v="1325"/>
    <n v="1333"/>
    <n v="8"/>
    <n v="12"/>
    <n v="1345"/>
    <n v="2127"/>
    <n v="6"/>
    <n v="2145"/>
    <n v="2133"/>
    <n v="-12"/>
    <n v="0"/>
    <n v="0"/>
    <n v="320"/>
    <n v="300"/>
    <n v="282"/>
    <n v="2417"/>
    <m/>
    <m/>
    <m/>
    <m/>
    <m/>
    <s v="21:33"/>
    <s v="13:33"/>
    <d v="1899-12-30T08:00:00"/>
    <s v="Afternoon"/>
    <x v="1"/>
    <x v="1"/>
    <x v="0"/>
  </r>
  <r>
    <x v="1621"/>
    <s v="American Airlines Inc."/>
    <s v="American Airlines Inc.: AA"/>
    <s v="AA"/>
    <n v="19805"/>
    <x v="1384"/>
    <x v="33"/>
    <s v="Sacramento, CA"/>
    <s v="ORD"/>
    <s v="Chicago, IL"/>
    <n v="615"/>
    <n v="613"/>
    <n v="-2"/>
    <n v="10"/>
    <n v="623"/>
    <n v="1159"/>
    <n v="17"/>
    <n v="1229"/>
    <n v="1216"/>
    <n v="-13"/>
    <n v="0"/>
    <n v="0"/>
    <n v="254"/>
    <n v="243"/>
    <n v="216"/>
    <n v="1781"/>
    <m/>
    <m/>
    <m/>
    <m/>
    <m/>
    <s v="12:16"/>
    <s v="06:13"/>
    <d v="1899-12-30T06:03:00"/>
    <s v="Morning"/>
    <x v="1"/>
    <x v="0"/>
    <x v="0"/>
  </r>
  <r>
    <x v="1622"/>
    <s v="Southwest Airlines Co."/>
    <s v="Southwest Airlines Co.: WN"/>
    <s v="WN"/>
    <n v="19393"/>
    <x v="1385"/>
    <x v="33"/>
    <s v="Sacramento, CA"/>
    <s v="ONT"/>
    <s v="Ontario, CA"/>
    <n v="1325"/>
    <n v="1338"/>
    <n v="13"/>
    <n v="15"/>
    <n v="1353"/>
    <n v="1452"/>
    <n v="4"/>
    <n v="1445"/>
    <n v="1456"/>
    <n v="11"/>
    <n v="0"/>
    <n v="0"/>
    <n v="80"/>
    <n v="78"/>
    <n v="59"/>
    <n v="390"/>
    <m/>
    <m/>
    <m/>
    <m/>
    <m/>
    <s v="14:56"/>
    <s v="13:38"/>
    <d v="1899-12-30T01:18:00"/>
    <s v="Afternoon"/>
    <x v="0"/>
    <x v="4"/>
    <x v="0"/>
  </r>
  <r>
    <x v="1623"/>
    <s v="Southwest Airlines Co."/>
    <s v="Southwest Airlines Co.: WN"/>
    <s v="WN"/>
    <n v="19393"/>
    <x v="1386"/>
    <x v="8"/>
    <s v="Raleigh/Durham, NC"/>
    <s v="MCO"/>
    <s v="Orlando, FL"/>
    <n v="1940"/>
    <n v="1933"/>
    <n v="-7"/>
    <n v="7"/>
    <n v="1940"/>
    <n v="2059"/>
    <n v="6"/>
    <n v="2120"/>
    <n v="2105"/>
    <n v="-15"/>
    <n v="0"/>
    <n v="0"/>
    <n v="100"/>
    <n v="92"/>
    <n v="79"/>
    <n v="534"/>
    <m/>
    <m/>
    <m/>
    <m/>
    <m/>
    <s v="21:05"/>
    <s v="19:33"/>
    <d v="1899-12-30T01:32:00"/>
    <s v="Evening"/>
    <x v="1"/>
    <x v="3"/>
    <x v="0"/>
  </r>
  <r>
    <x v="1624"/>
    <s v="Southwest Airlines Co."/>
    <s v="Southwest Airlines Co.: WN"/>
    <s v="WN"/>
    <n v="19393"/>
    <x v="1387"/>
    <x v="61"/>
    <s v="Honolulu, HI"/>
    <s v="KOA"/>
    <s v="Kona, HI"/>
    <n v="1230"/>
    <n v="1226"/>
    <n v="-4"/>
    <n v="13"/>
    <n v="1239"/>
    <n v="1308"/>
    <n v="2"/>
    <n v="1325"/>
    <n v="1310"/>
    <n v="-15"/>
    <n v="0"/>
    <n v="0"/>
    <n v="55"/>
    <n v="44"/>
    <n v="29"/>
    <n v="163"/>
    <m/>
    <m/>
    <m/>
    <m/>
    <m/>
    <s v="13:10"/>
    <s v="12:26"/>
    <d v="1899-12-30T00:44:00"/>
    <s v="Afternoon"/>
    <x v="1"/>
    <x v="5"/>
    <x v="0"/>
  </r>
  <r>
    <x v="1625"/>
    <s v="Southwest Airlines Co."/>
    <s v="Southwest Airlines Co.: WN"/>
    <s v="WN"/>
    <n v="19393"/>
    <x v="1388"/>
    <x v="48"/>
    <s v="Orlando, FL"/>
    <s v="DAL"/>
    <s v="Dallas, TX"/>
    <n v="1930"/>
    <n v="1930"/>
    <n v="0"/>
    <n v="10"/>
    <n v="1940"/>
    <n v="2059"/>
    <n v="4"/>
    <n v="2100"/>
    <n v="2103"/>
    <n v="3"/>
    <n v="0"/>
    <n v="0"/>
    <n v="150"/>
    <n v="153"/>
    <n v="139"/>
    <n v="973"/>
    <m/>
    <m/>
    <m/>
    <m/>
    <m/>
    <s v="21:03"/>
    <s v="19:30"/>
    <d v="1899-12-30T01:33:00"/>
    <s v="Evening"/>
    <x v="0"/>
    <x v="5"/>
    <x v="0"/>
  </r>
  <r>
    <x v="1626"/>
    <s v="Southwest Airlines Co."/>
    <s v="Southwest Airlines Co.: WN"/>
    <s v="WN"/>
    <n v="19393"/>
    <x v="1389"/>
    <x v="25"/>
    <s v="Nashville, TN"/>
    <s v="SAN"/>
    <s v="San Diego, CA"/>
    <n v="2115"/>
    <n v="2225"/>
    <n v="70"/>
    <n v="10"/>
    <n v="2235"/>
    <n v="5"/>
    <n v="3"/>
    <n v="2325"/>
    <n v="8"/>
    <n v="43"/>
    <n v="0"/>
    <n v="0"/>
    <n v="250"/>
    <n v="223"/>
    <n v="210"/>
    <n v="1751"/>
    <n v="9"/>
    <n v="0"/>
    <n v="0"/>
    <n v="0"/>
    <n v="34"/>
    <s v="00:08"/>
    <s v="22:25"/>
    <n v="-0.92847222222222225"/>
    <s v="Evening"/>
    <x v="0"/>
    <x v="3"/>
    <x v="1"/>
  </r>
  <r>
    <x v="1627"/>
    <s v="American Airlines Inc."/>
    <s v="American Airlines Inc.: AA"/>
    <s v="AA"/>
    <n v="19805"/>
    <x v="1390"/>
    <x v="8"/>
    <s v="Raleigh/Durham, NC"/>
    <s v="MIA"/>
    <s v="Miami, FL"/>
    <n v="540"/>
    <n v="540"/>
    <n v="0"/>
    <n v="12"/>
    <n v="552"/>
    <n v="729"/>
    <n v="7"/>
    <n v="749"/>
    <n v="736"/>
    <n v="-13"/>
    <n v="0"/>
    <n v="0"/>
    <n v="129"/>
    <n v="116"/>
    <n v="97"/>
    <n v="700"/>
    <m/>
    <m/>
    <m/>
    <m/>
    <m/>
    <s v="07:36"/>
    <s v="05:40"/>
    <d v="1899-12-30T01:56:00"/>
    <s v="Night"/>
    <x v="1"/>
    <x v="5"/>
    <x v="0"/>
  </r>
  <r>
    <x v="1628"/>
    <s v="American Airlines Inc."/>
    <s v="American Airlines Inc.: AA"/>
    <s v="AA"/>
    <n v="19805"/>
    <x v="1391"/>
    <x v="20"/>
    <s v="Chicago, IL"/>
    <s v="PHL"/>
    <s v="Philadelphia, PA"/>
    <n v="805"/>
    <n v="836"/>
    <n v="31"/>
    <n v="17"/>
    <n v="853"/>
    <n v="1121"/>
    <n v="8"/>
    <n v="1101"/>
    <n v="1129"/>
    <n v="28"/>
    <n v="0"/>
    <n v="0"/>
    <n v="116"/>
    <n v="113"/>
    <n v="88"/>
    <n v="678"/>
    <n v="5"/>
    <n v="23"/>
    <n v="0"/>
    <n v="0"/>
    <n v="0"/>
    <s v="11:29"/>
    <s v="08:36"/>
    <d v="1899-12-30T02:53:00"/>
    <s v="Morning"/>
    <x v="0"/>
    <x v="1"/>
    <x v="1"/>
  </r>
  <r>
    <x v="1629"/>
    <s v="Southwest Airlines Co."/>
    <s v="Southwest Airlines Co.: WN"/>
    <s v="WN"/>
    <n v="19393"/>
    <x v="1392"/>
    <x v="112"/>
    <s v="Houston, TX"/>
    <s v="MAF"/>
    <s v="Midland/Odessa, TX"/>
    <n v="1945"/>
    <n v="1951"/>
    <n v="6"/>
    <n v="6"/>
    <n v="1957"/>
    <n v="2100"/>
    <n v="3"/>
    <n v="2105"/>
    <n v="2103"/>
    <n v="-2"/>
    <n v="0"/>
    <n v="0"/>
    <n v="80"/>
    <n v="72"/>
    <n v="63"/>
    <n v="441"/>
    <m/>
    <m/>
    <m/>
    <m/>
    <m/>
    <s v="21:03"/>
    <s v="19:51"/>
    <d v="1899-12-30T01:12:00"/>
    <s v="Evening"/>
    <x v="1"/>
    <x v="5"/>
    <x v="0"/>
  </r>
  <r>
    <x v="1630"/>
    <s v="American Airlines Inc."/>
    <s v="American Airlines Inc.: AA"/>
    <s v="AA"/>
    <n v="19805"/>
    <x v="1393"/>
    <x v="15"/>
    <s v="New York, NY"/>
    <s v="CLT"/>
    <s v="Charlotte, NC"/>
    <n v="1925"/>
    <n v="1924"/>
    <n v="-1"/>
    <n v="27"/>
    <n v="1951"/>
    <n v="2122"/>
    <n v="6"/>
    <n v="2144"/>
    <n v="2128"/>
    <n v="-16"/>
    <n v="0"/>
    <n v="0"/>
    <n v="139"/>
    <n v="124"/>
    <n v="91"/>
    <n v="541"/>
    <m/>
    <m/>
    <m/>
    <m/>
    <m/>
    <s v="21:28"/>
    <s v="19:24"/>
    <d v="1899-12-30T02:04:00"/>
    <s v="Evening"/>
    <x v="1"/>
    <x v="0"/>
    <x v="0"/>
  </r>
  <r>
    <x v="1631"/>
    <s v="Southwest Airlines Co."/>
    <s v="Southwest Airlines Co.: WN"/>
    <s v="WN"/>
    <n v="19393"/>
    <x v="1394"/>
    <x v="40"/>
    <s v="Phoenix, AZ"/>
    <s v="ONT"/>
    <s v="Ontario, CA"/>
    <n v="1940"/>
    <n v="1935"/>
    <n v="-5"/>
    <n v="8"/>
    <n v="1943"/>
    <n v="2033"/>
    <n v="4"/>
    <n v="2050"/>
    <n v="2037"/>
    <n v="-13"/>
    <n v="0"/>
    <n v="0"/>
    <n v="70"/>
    <n v="62"/>
    <n v="50"/>
    <n v="325"/>
    <m/>
    <m/>
    <m/>
    <m/>
    <m/>
    <s v="20:37"/>
    <s v="19:35"/>
    <d v="1899-12-30T01:02:00"/>
    <s v="Evening"/>
    <x v="1"/>
    <x v="6"/>
    <x v="0"/>
  </r>
  <r>
    <x v="1632"/>
    <s v="Southwest Airlines Co."/>
    <s v="Southwest Airlines Co.: WN"/>
    <s v="WN"/>
    <n v="19393"/>
    <x v="1395"/>
    <x v="33"/>
    <s v="Sacramento, CA"/>
    <s v="DEN"/>
    <s v="Denver, CO"/>
    <n v="2050"/>
    <n v="0"/>
    <n v="0"/>
    <m/>
    <m/>
    <m/>
    <m/>
    <n v="5"/>
    <n v="0"/>
    <n v="0"/>
    <n v="1"/>
    <n v="0"/>
    <n v="135"/>
    <m/>
    <m/>
    <n v="909"/>
    <m/>
    <m/>
    <m/>
    <m/>
    <m/>
    <s v="00:00"/>
    <s v="00:00"/>
    <d v="1899-12-30T00:00:00"/>
    <s v="Night"/>
    <x v="0"/>
    <x v="5"/>
    <x v="0"/>
  </r>
  <r>
    <x v="1633"/>
    <s v="Endeavor Air Inc."/>
    <s v="Endeavor Air Inc.: 9E"/>
    <s v="9E"/>
    <n v="20363"/>
    <x v="1396"/>
    <x v="42"/>
    <s v="New York, NY"/>
    <s v="CVG"/>
    <s v="Cincinnati, OH"/>
    <n v="1400"/>
    <n v="1358"/>
    <n v="-2"/>
    <n v="17"/>
    <n v="1415"/>
    <n v="1601"/>
    <n v="6"/>
    <n v="1618"/>
    <n v="1607"/>
    <n v="-11"/>
    <n v="0"/>
    <n v="0"/>
    <n v="138"/>
    <n v="129"/>
    <n v="106"/>
    <n v="585"/>
    <m/>
    <m/>
    <m/>
    <m/>
    <m/>
    <s v="16:07"/>
    <s v="13:58"/>
    <d v="1899-12-30T02:09:00"/>
    <s v="Afternoon"/>
    <x v="1"/>
    <x v="4"/>
    <x v="0"/>
  </r>
  <r>
    <x v="1634"/>
    <s v="Southwest Airlines Co."/>
    <s v="Southwest Airlines Co.: WN"/>
    <s v="WN"/>
    <n v="19393"/>
    <x v="1397"/>
    <x v="106"/>
    <s v="Oakland, CA"/>
    <s v="PDX"/>
    <s v="Portland, OR"/>
    <n v="1845"/>
    <n v="1841"/>
    <n v="-4"/>
    <n v="10"/>
    <n v="1851"/>
    <n v="2014"/>
    <n v="2"/>
    <n v="2030"/>
    <n v="2016"/>
    <n v="-14"/>
    <n v="0"/>
    <n v="0"/>
    <n v="105"/>
    <n v="95"/>
    <n v="83"/>
    <n v="543"/>
    <m/>
    <m/>
    <m/>
    <m/>
    <m/>
    <s v="20:16"/>
    <s v="18:41"/>
    <d v="1899-12-30T01:35:00"/>
    <s v="Evening"/>
    <x v="1"/>
    <x v="6"/>
    <x v="0"/>
  </r>
  <r>
    <x v="1635"/>
    <s v="Delta Air Lines Inc."/>
    <s v="Delta Air Lines Inc.: DL"/>
    <s v="DL"/>
    <n v="19790"/>
    <x v="1398"/>
    <x v="20"/>
    <s v="Chicago, IL"/>
    <s v="DTW"/>
    <s v="Detroit, MI"/>
    <n v="645"/>
    <n v="636"/>
    <n v="-9"/>
    <n v="39"/>
    <n v="715"/>
    <n v="901"/>
    <n v="7"/>
    <n v="901"/>
    <n v="908"/>
    <n v="7"/>
    <n v="0"/>
    <n v="0"/>
    <n v="76"/>
    <n v="92"/>
    <n v="46"/>
    <n v="235"/>
    <m/>
    <m/>
    <m/>
    <m/>
    <m/>
    <s v="09:08"/>
    <s v="06:36"/>
    <d v="1899-12-30T02:32:00"/>
    <s v="Morning"/>
    <x v="1"/>
    <x v="4"/>
    <x v="0"/>
  </r>
  <r>
    <x v="1636"/>
    <s v="Delta Air Lines Inc."/>
    <s v="Delta Air Lines Inc.: DL"/>
    <s v="DL"/>
    <n v="19790"/>
    <x v="1399"/>
    <x v="48"/>
    <s v="Orlando, FL"/>
    <s v="DTW"/>
    <s v="Detroit, MI"/>
    <n v="1630"/>
    <n v="1625"/>
    <n v="-5"/>
    <n v="10"/>
    <n v="1635"/>
    <n v="1846"/>
    <n v="6"/>
    <n v="1901"/>
    <n v="1852"/>
    <n v="-9"/>
    <n v="0"/>
    <n v="0"/>
    <n v="151"/>
    <n v="147"/>
    <n v="131"/>
    <n v="957"/>
    <m/>
    <m/>
    <m/>
    <m/>
    <m/>
    <s v="18:52"/>
    <s v="16:25"/>
    <d v="1899-12-30T02:27:00"/>
    <s v="Afternoon"/>
    <x v="1"/>
    <x v="4"/>
    <x v="0"/>
  </r>
  <r>
    <x v="1637"/>
    <s v="Alaska Airlines Inc."/>
    <s v="Alaska Airlines Inc.: AS"/>
    <s v="AS"/>
    <n v="19930"/>
    <x v="1400"/>
    <x v="6"/>
    <s v="Seattle, WA"/>
    <s v="PHX"/>
    <s v="Phoenix, AZ"/>
    <n v="1535"/>
    <n v="1527"/>
    <n v="-8"/>
    <n v="21"/>
    <n v="1548"/>
    <n v="1807"/>
    <n v="3"/>
    <n v="1819"/>
    <n v="1810"/>
    <n v="-9"/>
    <n v="0"/>
    <n v="0"/>
    <n v="164"/>
    <n v="163"/>
    <n v="139"/>
    <n v="1107"/>
    <m/>
    <m/>
    <m/>
    <m/>
    <m/>
    <s v="18:10"/>
    <s v="15:27"/>
    <d v="1899-12-30T02:43:00"/>
    <s v="Afternoon"/>
    <x v="1"/>
    <x v="3"/>
    <x v="0"/>
  </r>
  <r>
    <x v="1638"/>
    <s v="Southwest Airlines Co."/>
    <s v="Southwest Airlines Co.: WN"/>
    <s v="WN"/>
    <n v="19393"/>
    <x v="593"/>
    <x v="33"/>
    <s v="Sacramento, CA"/>
    <s v="PHX"/>
    <s v="Phoenix, AZ"/>
    <n v="1800"/>
    <n v="1903"/>
    <n v="63"/>
    <n v="16"/>
    <n v="1919"/>
    <n v="2059"/>
    <n v="6"/>
    <n v="1950"/>
    <n v="2105"/>
    <n v="75"/>
    <n v="0"/>
    <n v="0"/>
    <n v="110"/>
    <n v="122"/>
    <n v="100"/>
    <n v="647"/>
    <n v="11"/>
    <n v="0"/>
    <n v="12"/>
    <n v="0"/>
    <n v="52"/>
    <s v="21:05"/>
    <s v="19:03"/>
    <d v="1899-12-30T02:02:00"/>
    <s v="Evening"/>
    <x v="0"/>
    <x v="4"/>
    <x v="1"/>
  </r>
  <r>
    <x v="1639"/>
    <s v="Endeavor Air Inc."/>
    <s v="Endeavor Air Inc.: 9E"/>
    <s v="9E"/>
    <n v="20363"/>
    <x v="787"/>
    <x v="97"/>
    <s v="Chattanooga, TN"/>
    <s v="ATL"/>
    <s v="Atlanta, GA"/>
    <n v="1800"/>
    <n v="1755"/>
    <n v="-5"/>
    <n v="12"/>
    <n v="1807"/>
    <n v="1832"/>
    <n v="7"/>
    <n v="1852"/>
    <n v="1839"/>
    <n v="-13"/>
    <n v="0"/>
    <n v="0"/>
    <n v="52"/>
    <n v="44"/>
    <n v="25"/>
    <n v="106"/>
    <m/>
    <m/>
    <m/>
    <m/>
    <m/>
    <s v="18:39"/>
    <s v="17:55"/>
    <d v="1899-12-30T00:44:00"/>
    <s v="Afternoon"/>
    <x v="1"/>
    <x v="5"/>
    <x v="0"/>
  </r>
  <r>
    <x v="1640"/>
    <s v="Envoy Air"/>
    <s v="Envoy Air: MQ"/>
    <s v="MQ"/>
    <n v="20398"/>
    <x v="1401"/>
    <x v="161"/>
    <s v="Spokane, WA"/>
    <s v="DFW"/>
    <s v="Dallas/Fort Worth, TX"/>
    <n v="1321"/>
    <n v="1347"/>
    <n v="26"/>
    <n v="23"/>
    <n v="1410"/>
    <n v="1917"/>
    <n v="9"/>
    <n v="1855"/>
    <n v="1926"/>
    <n v="31"/>
    <n v="0"/>
    <n v="0"/>
    <n v="214"/>
    <n v="219"/>
    <n v="187"/>
    <n v="1477"/>
    <n v="25"/>
    <n v="0"/>
    <n v="5"/>
    <n v="0"/>
    <n v="1"/>
    <s v="19:26"/>
    <s v="13:47"/>
    <d v="1899-12-30T05:39:00"/>
    <s v="Afternoon"/>
    <x v="0"/>
    <x v="5"/>
    <x v="1"/>
  </r>
  <r>
    <x v="1641"/>
    <s v="Mesa Airlines Inc."/>
    <s v="Mesa Airlines Inc.: YV"/>
    <s v="YV"/>
    <n v="20378"/>
    <x v="1402"/>
    <x v="112"/>
    <s v="Houston, TX"/>
    <s v="DFW"/>
    <s v="Dallas/Fort Worth, TX"/>
    <n v="825"/>
    <n v="829"/>
    <n v="4"/>
    <n v="13"/>
    <n v="842"/>
    <n v="937"/>
    <n v="6"/>
    <n v="942"/>
    <n v="943"/>
    <n v="1"/>
    <n v="0"/>
    <n v="0"/>
    <n v="77"/>
    <n v="74"/>
    <n v="55"/>
    <n v="247"/>
    <m/>
    <m/>
    <m/>
    <m/>
    <m/>
    <s v="09:43"/>
    <s v="08:29"/>
    <d v="1899-12-30T01:14:00"/>
    <s v="Morning"/>
    <x v="0"/>
    <x v="2"/>
    <x v="0"/>
  </r>
  <r>
    <x v="1642"/>
    <s v="Spirit Air Lines"/>
    <s v="Spirit Air Lines: NK"/>
    <s v="NK"/>
    <n v="20416"/>
    <x v="1403"/>
    <x v="48"/>
    <s v="Orlando, FL"/>
    <s v="BWI"/>
    <s v="Baltimore, MD"/>
    <n v="1340"/>
    <n v="1355"/>
    <n v="15"/>
    <n v="21"/>
    <n v="1416"/>
    <n v="1602"/>
    <n v="9"/>
    <n v="1548"/>
    <n v="1611"/>
    <n v="23"/>
    <n v="0"/>
    <n v="0"/>
    <n v="128"/>
    <n v="136"/>
    <n v="106"/>
    <n v="787"/>
    <n v="0"/>
    <n v="0"/>
    <n v="8"/>
    <n v="0"/>
    <n v="15"/>
    <s v="16:11"/>
    <s v="13:55"/>
    <d v="1899-12-30T02:16:00"/>
    <s v="Afternoon"/>
    <x v="0"/>
    <x v="5"/>
    <x v="1"/>
  </r>
  <r>
    <x v="1643"/>
    <s v="Delta Air Lines Inc."/>
    <s v="Delta Air Lines Inc.: DL"/>
    <s v="DL"/>
    <n v="19790"/>
    <x v="1404"/>
    <x v="109"/>
    <s v="Rochester, NY"/>
    <s v="ATL"/>
    <s v="Atlanta, GA"/>
    <n v="820"/>
    <n v="811"/>
    <n v="-9"/>
    <n v="9"/>
    <n v="820"/>
    <n v="957"/>
    <n v="7"/>
    <n v="1017"/>
    <n v="1004"/>
    <n v="-13"/>
    <n v="0"/>
    <n v="0"/>
    <n v="117"/>
    <n v="113"/>
    <n v="97"/>
    <n v="749"/>
    <m/>
    <m/>
    <m/>
    <m/>
    <m/>
    <s v="10:04"/>
    <s v="08:11"/>
    <d v="1899-12-30T01:53:00"/>
    <s v="Morning"/>
    <x v="1"/>
    <x v="6"/>
    <x v="0"/>
  </r>
  <r>
    <x v="1644"/>
    <s v="Envoy Air"/>
    <s v="Envoy Air: MQ"/>
    <s v="MQ"/>
    <n v="20398"/>
    <x v="187"/>
    <x v="18"/>
    <s v="Dallas/Fort Worth, TX"/>
    <s v="GRR"/>
    <s v="Grand Rapids, MI"/>
    <n v="1040"/>
    <n v="1033"/>
    <n v="-7"/>
    <n v="26"/>
    <n v="1059"/>
    <n v="1349"/>
    <n v="4"/>
    <n v="1419"/>
    <n v="1353"/>
    <n v="-26"/>
    <n v="0"/>
    <n v="0"/>
    <n v="159"/>
    <n v="140"/>
    <n v="110"/>
    <n v="931"/>
    <m/>
    <m/>
    <m/>
    <m/>
    <m/>
    <s v="13:53"/>
    <s v="10:33"/>
    <d v="1899-12-30T03:20:00"/>
    <s v="Morning"/>
    <x v="1"/>
    <x v="1"/>
    <x v="0"/>
  </r>
  <r>
    <x v="1645"/>
    <s v="Envoy Air"/>
    <s v="Envoy Air: MQ"/>
    <s v="MQ"/>
    <n v="20398"/>
    <x v="1405"/>
    <x v="201"/>
    <s v="Brownsville, TX"/>
    <s v="DFW"/>
    <s v="Dallas/Fort Worth, TX"/>
    <n v="600"/>
    <n v="606"/>
    <n v="6"/>
    <n v="8"/>
    <n v="614"/>
    <n v="729"/>
    <n v="14"/>
    <n v="744"/>
    <n v="743"/>
    <n v="-1"/>
    <n v="0"/>
    <n v="0"/>
    <n v="104"/>
    <n v="97"/>
    <n v="75"/>
    <n v="482"/>
    <m/>
    <m/>
    <m/>
    <m/>
    <m/>
    <s v="07:43"/>
    <s v="06:06"/>
    <d v="1899-12-30T01:37:00"/>
    <s v="Morning"/>
    <x v="1"/>
    <x v="2"/>
    <x v="0"/>
  </r>
  <r>
    <x v="1646"/>
    <s v="PSA Airlines Inc."/>
    <s v="PSA Airlines Inc.: OH"/>
    <s v="OH"/>
    <n v="20397"/>
    <x v="1406"/>
    <x v="38"/>
    <s v="St. Louis, MO"/>
    <s v="CLT"/>
    <s v="Charlotte, NC"/>
    <n v="1606"/>
    <n v="1608"/>
    <n v="2"/>
    <n v="9"/>
    <n v="1617"/>
    <n v="1843"/>
    <n v="19"/>
    <n v="1905"/>
    <n v="1902"/>
    <n v="-3"/>
    <n v="0"/>
    <n v="0"/>
    <n v="119"/>
    <n v="114"/>
    <n v="86"/>
    <n v="575"/>
    <m/>
    <m/>
    <m/>
    <m/>
    <m/>
    <s v="19:02"/>
    <s v="16:08"/>
    <d v="1899-12-30T02:54:00"/>
    <s v="Afternoon"/>
    <x v="1"/>
    <x v="4"/>
    <x v="0"/>
  </r>
  <r>
    <x v="1647"/>
    <s v="Republic Airline"/>
    <s v="Republic Airline: YX"/>
    <s v="YX"/>
    <n v="20452"/>
    <x v="1407"/>
    <x v="81"/>
    <s v="Pittsburgh, PA"/>
    <s v="JFK"/>
    <s v="New York, NY"/>
    <n v="1140"/>
    <n v="1138"/>
    <n v="-2"/>
    <n v="10"/>
    <n v="1148"/>
    <n v="1259"/>
    <n v="12"/>
    <n v="1330"/>
    <n v="1311"/>
    <n v="-19"/>
    <n v="0"/>
    <n v="0"/>
    <n v="110"/>
    <n v="93"/>
    <n v="71"/>
    <n v="340"/>
    <m/>
    <m/>
    <m/>
    <m/>
    <m/>
    <s v="13:11"/>
    <s v="11:38"/>
    <d v="1899-12-30T01:33:00"/>
    <s v="Morning"/>
    <x v="1"/>
    <x v="6"/>
    <x v="0"/>
  </r>
  <r>
    <x v="1648"/>
    <s v="SkyWest Airlines Inc."/>
    <s v="SkyWest Airlines Inc.: OO"/>
    <s v="OO"/>
    <n v="20304"/>
    <x v="1408"/>
    <x v="6"/>
    <s v="Seattle, WA"/>
    <s v="AUS"/>
    <s v="Austin, TX"/>
    <n v="2359"/>
    <n v="2358"/>
    <n v="-1"/>
    <n v="14"/>
    <n v="12"/>
    <n v="555"/>
    <n v="5"/>
    <n v="545"/>
    <n v="600"/>
    <n v="15"/>
    <n v="0"/>
    <n v="0"/>
    <n v="226"/>
    <n v="242"/>
    <n v="223"/>
    <n v="1770"/>
    <n v="15"/>
    <n v="0"/>
    <n v="0"/>
    <n v="0"/>
    <n v="0"/>
    <s v="06:00"/>
    <s v="23:58"/>
    <n v="-0.74861111111111112"/>
    <s v="Evening"/>
    <x v="1"/>
    <x v="0"/>
    <x v="0"/>
  </r>
  <r>
    <x v="1649"/>
    <s v="United Air Lines Inc."/>
    <s v="United Air Lines Inc.: UA"/>
    <s v="UA"/>
    <n v="19977"/>
    <x v="1409"/>
    <x v="146"/>
    <s v="West Palm Beach/Palm Beach, FL"/>
    <s v="EWR"/>
    <s v="Newark, NJ"/>
    <n v="1900"/>
    <n v="2107"/>
    <n v="127"/>
    <n v="14"/>
    <n v="2121"/>
    <n v="2343"/>
    <n v="10"/>
    <n v="2159"/>
    <n v="2353"/>
    <n v="114"/>
    <n v="0"/>
    <n v="0"/>
    <n v="179"/>
    <n v="166"/>
    <n v="142"/>
    <n v="1023"/>
    <n v="0"/>
    <n v="0"/>
    <n v="23"/>
    <n v="0"/>
    <n v="91"/>
    <s v="23:53"/>
    <s v="21:07"/>
    <d v="1899-12-30T02:46:00"/>
    <s v="Evening"/>
    <x v="0"/>
    <x v="0"/>
    <x v="1"/>
  </r>
  <r>
    <x v="1650"/>
    <s v="Delta Air Lines Inc."/>
    <s v="Delta Air Lines Inc.: DL"/>
    <s v="DL"/>
    <n v="19790"/>
    <x v="1410"/>
    <x v="1"/>
    <s v="Minneapolis, MN"/>
    <s v="PHL"/>
    <s v="Philadelphia, PA"/>
    <n v="1528"/>
    <n v="1524"/>
    <n v="-4"/>
    <n v="13"/>
    <n v="1537"/>
    <n v="1833"/>
    <n v="7"/>
    <n v="1859"/>
    <n v="1840"/>
    <n v="-19"/>
    <n v="0"/>
    <n v="0"/>
    <n v="151"/>
    <n v="136"/>
    <n v="116"/>
    <n v="980"/>
    <m/>
    <m/>
    <m/>
    <m/>
    <m/>
    <s v="18:40"/>
    <s v="15:24"/>
    <d v="1899-12-30T03:16:00"/>
    <s v="Afternoon"/>
    <x v="1"/>
    <x v="6"/>
    <x v="0"/>
  </r>
  <r>
    <x v="1651"/>
    <s v="American Airlines Inc."/>
    <s v="American Airlines Inc.: AA"/>
    <s v="AA"/>
    <n v="19805"/>
    <x v="1411"/>
    <x v="24"/>
    <s v="Salt Lake City, UT"/>
    <s v="PHX"/>
    <s v="Phoenix, AZ"/>
    <n v="1449"/>
    <n v="1440"/>
    <n v="-9"/>
    <n v="9"/>
    <n v="1449"/>
    <n v="1506"/>
    <n v="5"/>
    <n v="1518"/>
    <n v="1511"/>
    <n v="-7"/>
    <n v="0"/>
    <n v="0"/>
    <n v="89"/>
    <n v="91"/>
    <n v="77"/>
    <n v="507"/>
    <m/>
    <m/>
    <m/>
    <m/>
    <m/>
    <s v="15:11"/>
    <s v="14:40"/>
    <d v="1899-12-30T00:31:00"/>
    <s v="Afternoon"/>
    <x v="1"/>
    <x v="4"/>
    <x v="0"/>
  </r>
  <r>
    <x v="1652"/>
    <s v="Southwest Airlines Co."/>
    <s v="Southwest Airlines Co.: WN"/>
    <s v="WN"/>
    <n v="19393"/>
    <x v="1412"/>
    <x v="0"/>
    <s v="Denver, CO"/>
    <s v="DAL"/>
    <s v="Dallas, TX"/>
    <n v="1740"/>
    <n v="1743"/>
    <n v="3"/>
    <n v="15"/>
    <n v="1758"/>
    <n v="2026"/>
    <n v="3"/>
    <n v="2025"/>
    <n v="2029"/>
    <n v="4"/>
    <n v="0"/>
    <n v="0"/>
    <n v="105"/>
    <n v="106"/>
    <n v="88"/>
    <n v="651"/>
    <m/>
    <m/>
    <m/>
    <m/>
    <m/>
    <s v="20:29"/>
    <s v="17:43"/>
    <d v="1899-12-30T02:46:00"/>
    <s v="Afternoon"/>
    <x v="0"/>
    <x v="6"/>
    <x v="0"/>
  </r>
  <r>
    <x v="1653"/>
    <s v="SkyWest Airlines Inc."/>
    <s v="SkyWest Airlines Inc.: OO"/>
    <s v="OO"/>
    <n v="20304"/>
    <x v="1413"/>
    <x v="0"/>
    <s v="Denver, CO"/>
    <s v="XWA"/>
    <s v="Williston, ND"/>
    <n v="1755"/>
    <n v="1750"/>
    <n v="-5"/>
    <n v="21"/>
    <n v="1811"/>
    <n v="2041"/>
    <n v="7"/>
    <n v="2056"/>
    <n v="2048"/>
    <n v="-8"/>
    <n v="0"/>
    <n v="0"/>
    <n v="121"/>
    <n v="118"/>
    <n v="90"/>
    <n v="582"/>
    <m/>
    <m/>
    <m/>
    <m/>
    <m/>
    <s v="20:48"/>
    <s v="17:50"/>
    <d v="1899-12-30T02:58:00"/>
    <s v="Afternoon"/>
    <x v="1"/>
    <x v="1"/>
    <x v="0"/>
  </r>
  <r>
    <x v="1654"/>
    <s v="Southwest Airlines Co."/>
    <s v="Southwest Airlines Co.: WN"/>
    <s v="WN"/>
    <n v="19393"/>
    <x v="53"/>
    <x v="82"/>
    <s v="Kahului, HI"/>
    <s v="SJC"/>
    <s v="San Jose, CA"/>
    <n v="1425"/>
    <n v="1543"/>
    <n v="78"/>
    <n v="16"/>
    <n v="1559"/>
    <n v="2333"/>
    <n v="3"/>
    <n v="2225"/>
    <n v="2336"/>
    <n v="71"/>
    <n v="0"/>
    <n v="0"/>
    <n v="300"/>
    <n v="293"/>
    <n v="274"/>
    <n v="2355"/>
    <n v="0"/>
    <n v="0"/>
    <n v="0"/>
    <n v="0"/>
    <n v="71"/>
    <s v="23:36"/>
    <s v="15:43"/>
    <d v="1899-12-30T07:53:00"/>
    <s v="Afternoon"/>
    <x v="0"/>
    <x v="2"/>
    <x v="1"/>
  </r>
  <r>
    <x v="1655"/>
    <s v="American Airlines Inc."/>
    <s v="American Airlines Inc.: AA"/>
    <s v="AA"/>
    <n v="19805"/>
    <x v="1414"/>
    <x v="18"/>
    <s v="Dallas/Fort Worth, TX"/>
    <s v="TUS"/>
    <s v="Tucson, AZ"/>
    <n v="1445"/>
    <n v="1448"/>
    <n v="3"/>
    <n v="14"/>
    <n v="1502"/>
    <n v="1602"/>
    <n v="6"/>
    <n v="1614"/>
    <n v="1608"/>
    <n v="-6"/>
    <n v="0"/>
    <n v="0"/>
    <n v="149"/>
    <n v="140"/>
    <n v="120"/>
    <n v="813"/>
    <m/>
    <m/>
    <m/>
    <m/>
    <m/>
    <s v="16:08"/>
    <s v="14:48"/>
    <d v="1899-12-30T01:20:00"/>
    <s v="Afternoon"/>
    <x v="1"/>
    <x v="2"/>
    <x v="0"/>
  </r>
  <r>
    <x v="1656"/>
    <s v="Southwest Airlines Co."/>
    <s v="Southwest Airlines Co.: WN"/>
    <s v="WN"/>
    <n v="19393"/>
    <x v="1415"/>
    <x v="12"/>
    <s v="Baltimore, MD"/>
    <s v="BUF"/>
    <s v="Buffalo, NY"/>
    <n v="955"/>
    <n v="1025"/>
    <n v="30"/>
    <n v="13"/>
    <n v="1038"/>
    <n v="1127"/>
    <n v="2"/>
    <n v="1105"/>
    <n v="1129"/>
    <n v="24"/>
    <n v="0"/>
    <n v="0"/>
    <n v="70"/>
    <n v="64"/>
    <n v="49"/>
    <n v="281"/>
    <n v="24"/>
    <n v="0"/>
    <n v="0"/>
    <n v="0"/>
    <n v="0"/>
    <s v="11:29"/>
    <s v="10:25"/>
    <d v="1899-12-30T01:04:00"/>
    <s v="Morning"/>
    <x v="0"/>
    <x v="6"/>
    <x v="1"/>
  </r>
  <r>
    <x v="1657"/>
    <s v="Southwest Airlines Co."/>
    <s v="Southwest Airlines Co.: WN"/>
    <s v="WN"/>
    <n v="19393"/>
    <x v="1416"/>
    <x v="112"/>
    <s v="Houston, TX"/>
    <s v="LAS"/>
    <s v="Las Vegas, NV"/>
    <n v="1845"/>
    <n v="1841"/>
    <n v="-4"/>
    <n v="6"/>
    <n v="1847"/>
    <n v="1930"/>
    <n v="11"/>
    <n v="1950"/>
    <n v="1941"/>
    <n v="-9"/>
    <n v="0"/>
    <n v="0"/>
    <n v="185"/>
    <n v="180"/>
    <n v="163"/>
    <n v="1235"/>
    <m/>
    <m/>
    <m/>
    <m/>
    <m/>
    <s v="19:41"/>
    <s v="18:41"/>
    <d v="1899-12-30T01:00:00"/>
    <s v="Evening"/>
    <x v="1"/>
    <x v="1"/>
    <x v="0"/>
  </r>
  <r>
    <x v="1658"/>
    <s v="Southwest Airlines Co."/>
    <s v="Southwest Airlines Co.: WN"/>
    <s v="WN"/>
    <n v="19393"/>
    <x v="1417"/>
    <x v="106"/>
    <s v="Oakland, CA"/>
    <s v="SAN"/>
    <s v="San Diego, CA"/>
    <n v="1555"/>
    <n v="1545"/>
    <n v="-10"/>
    <n v="7"/>
    <n v="1552"/>
    <n v="1702"/>
    <n v="2"/>
    <n v="1720"/>
    <n v="1704"/>
    <n v="-16"/>
    <n v="0"/>
    <n v="0"/>
    <n v="85"/>
    <n v="79"/>
    <n v="70"/>
    <n v="446"/>
    <m/>
    <m/>
    <m/>
    <m/>
    <m/>
    <s v="17:04"/>
    <s v="15:45"/>
    <d v="1899-12-30T01:19:00"/>
    <s v="Afternoon"/>
    <x v="1"/>
    <x v="6"/>
    <x v="0"/>
  </r>
  <r>
    <x v="1659"/>
    <s v="SkyWest Airlines Inc."/>
    <s v="SkyWest Airlines Inc.: OO"/>
    <s v="OO"/>
    <n v="20304"/>
    <x v="1418"/>
    <x v="62"/>
    <s v="Midland/Odessa, TX"/>
    <s v="DEN"/>
    <s v="Denver, CO"/>
    <n v="920"/>
    <n v="911"/>
    <n v="-9"/>
    <n v="13"/>
    <n v="924"/>
    <n v="946"/>
    <n v="9"/>
    <n v="1010"/>
    <n v="955"/>
    <n v="-15"/>
    <n v="0"/>
    <n v="0"/>
    <n v="110"/>
    <n v="104"/>
    <n v="82"/>
    <n v="563"/>
    <m/>
    <m/>
    <m/>
    <m/>
    <m/>
    <s v="09:55"/>
    <s v="09:11"/>
    <d v="1899-12-30T00:44:00"/>
    <s v="Morning"/>
    <x v="1"/>
    <x v="0"/>
    <x v="0"/>
  </r>
  <r>
    <x v="1660"/>
    <s v="Spirit Air Lines"/>
    <s v="Spirit Air Lines: NK"/>
    <s v="NK"/>
    <n v="20416"/>
    <x v="1419"/>
    <x v="43"/>
    <s v="Philadelphia, PA"/>
    <s v="MCO"/>
    <s v="Orlando, FL"/>
    <n v="1925"/>
    <n v="1915"/>
    <n v="-10"/>
    <n v="13"/>
    <n v="1928"/>
    <n v="2150"/>
    <n v="9"/>
    <n v="2151"/>
    <n v="2159"/>
    <n v="8"/>
    <n v="0"/>
    <n v="0"/>
    <n v="146"/>
    <n v="164"/>
    <n v="142"/>
    <n v="861"/>
    <m/>
    <m/>
    <m/>
    <m/>
    <m/>
    <s v="21:59"/>
    <s v="19:15"/>
    <d v="1899-12-30T02:44:00"/>
    <s v="Evening"/>
    <x v="1"/>
    <x v="6"/>
    <x v="0"/>
  </r>
  <r>
    <x v="1661"/>
    <s v="Alaska Airlines Inc."/>
    <s v="Alaska Airlines Inc.: AS"/>
    <s v="AS"/>
    <n v="19930"/>
    <x v="1420"/>
    <x v="6"/>
    <s v="Seattle, WA"/>
    <s v="SNA"/>
    <s v="Santa Ana, CA"/>
    <n v="630"/>
    <n v="628"/>
    <n v="-2"/>
    <n v="11"/>
    <n v="639"/>
    <n v="851"/>
    <n v="5"/>
    <n v="916"/>
    <n v="856"/>
    <n v="-20"/>
    <n v="0"/>
    <n v="0"/>
    <n v="166"/>
    <n v="148"/>
    <n v="132"/>
    <n v="978"/>
    <m/>
    <m/>
    <m/>
    <m/>
    <m/>
    <s v="08:56"/>
    <s v="06:28"/>
    <d v="1899-12-30T02:28:00"/>
    <s v="Morning"/>
    <x v="1"/>
    <x v="6"/>
    <x v="0"/>
  </r>
  <r>
    <x v="1662"/>
    <s v="Envoy Air"/>
    <s v="Envoy Air: MQ"/>
    <s v="MQ"/>
    <n v="20398"/>
    <x v="1421"/>
    <x v="179"/>
    <s v="Fayetteville, NC"/>
    <s v="CLT"/>
    <s v="Charlotte, NC"/>
    <n v="913"/>
    <n v="919"/>
    <n v="6"/>
    <n v="37"/>
    <n v="956"/>
    <n v="1033"/>
    <n v="15"/>
    <n v="1034"/>
    <n v="1048"/>
    <n v="14"/>
    <n v="0"/>
    <n v="0"/>
    <n v="81"/>
    <n v="89"/>
    <n v="37"/>
    <n v="118"/>
    <m/>
    <m/>
    <m/>
    <m/>
    <m/>
    <s v="10:48"/>
    <s v="09:19"/>
    <d v="1899-12-30T01:29:00"/>
    <s v="Morning"/>
    <x v="0"/>
    <x v="5"/>
    <x v="0"/>
  </r>
  <r>
    <x v="1663"/>
    <s v="Republic Airline"/>
    <s v="Republic Airline: YX"/>
    <s v="YX"/>
    <n v="20452"/>
    <x v="1422"/>
    <x v="54"/>
    <s v="Newark, NJ"/>
    <s v="PVD"/>
    <s v="Providence, RI"/>
    <n v="1347"/>
    <n v="1345"/>
    <n v="-2"/>
    <n v="15"/>
    <n v="1400"/>
    <n v="1432"/>
    <n v="12"/>
    <n v="1453"/>
    <n v="1444"/>
    <n v="-9"/>
    <n v="0"/>
    <n v="0"/>
    <n v="66"/>
    <n v="59"/>
    <n v="32"/>
    <n v="160"/>
    <m/>
    <m/>
    <m/>
    <m/>
    <m/>
    <s v="14:44"/>
    <s v="13:45"/>
    <d v="1899-12-30T00:59:00"/>
    <s v="Afternoon"/>
    <x v="1"/>
    <x v="1"/>
    <x v="0"/>
  </r>
  <r>
    <x v="1664"/>
    <s v="United Air Lines Inc."/>
    <s v="United Air Lines Inc.: UA"/>
    <s v="UA"/>
    <n v="19977"/>
    <x v="1423"/>
    <x v="26"/>
    <s v="Austin, TX"/>
    <s v="SFO"/>
    <s v="San Francisco, CA"/>
    <n v="600"/>
    <n v="558"/>
    <n v="-2"/>
    <n v="16"/>
    <n v="614"/>
    <n v="727"/>
    <n v="5"/>
    <n v="743"/>
    <n v="732"/>
    <n v="-11"/>
    <n v="0"/>
    <n v="0"/>
    <n v="223"/>
    <n v="214"/>
    <n v="193"/>
    <n v="1504"/>
    <m/>
    <m/>
    <m/>
    <m/>
    <m/>
    <s v="07:32"/>
    <s v="05:58"/>
    <d v="1899-12-30T01:34:00"/>
    <s v="Night"/>
    <x v="1"/>
    <x v="2"/>
    <x v="0"/>
  </r>
  <r>
    <x v="1665"/>
    <s v="Southwest Airlines Co."/>
    <s v="Southwest Airlines Co.: WN"/>
    <s v="WN"/>
    <n v="19393"/>
    <x v="865"/>
    <x v="32"/>
    <s v="Los Angeles, CA"/>
    <s v="RNO"/>
    <s v="Reno, NV"/>
    <n v="1335"/>
    <n v="1328"/>
    <n v="-7"/>
    <n v="6"/>
    <n v="1334"/>
    <n v="1438"/>
    <n v="3"/>
    <n v="1455"/>
    <n v="1441"/>
    <n v="-14"/>
    <n v="0"/>
    <n v="0"/>
    <n v="80"/>
    <n v="73"/>
    <n v="64"/>
    <n v="391"/>
    <m/>
    <m/>
    <m/>
    <m/>
    <m/>
    <s v="14:41"/>
    <s v="13:28"/>
    <d v="1899-12-30T01:13:00"/>
    <s v="Afternoon"/>
    <x v="1"/>
    <x v="4"/>
    <x v="0"/>
  </r>
  <r>
    <x v="1666"/>
    <s v="Southwest Airlines Co."/>
    <s v="Southwest Airlines Co.: WN"/>
    <s v="WN"/>
    <n v="19393"/>
    <x v="147"/>
    <x v="2"/>
    <s v="Dallas, TX"/>
    <s v="ELP"/>
    <s v="El Paso, TX"/>
    <n v="1910"/>
    <n v="1900"/>
    <n v="-10"/>
    <n v="8"/>
    <n v="1908"/>
    <n v="1923"/>
    <n v="3"/>
    <n v="1950"/>
    <n v="1926"/>
    <n v="-24"/>
    <n v="0"/>
    <n v="0"/>
    <n v="100"/>
    <n v="86"/>
    <n v="75"/>
    <n v="562"/>
    <m/>
    <m/>
    <m/>
    <m/>
    <m/>
    <s v="19:26"/>
    <s v="19:00"/>
    <d v="1899-12-30T00:26:00"/>
    <s v="Evening"/>
    <x v="1"/>
    <x v="4"/>
    <x v="0"/>
  </r>
  <r>
    <x v="1667"/>
    <s v="Frontier Airlines Inc."/>
    <s v="Frontier Airlines Inc.: F9"/>
    <s v="F9"/>
    <n v="20436"/>
    <x v="1424"/>
    <x v="94"/>
    <s v="Oklahoma City, OK"/>
    <s v="DEN"/>
    <s v="Denver, CO"/>
    <n v="1857"/>
    <n v="1849"/>
    <n v="-8"/>
    <n v="11"/>
    <n v="1900"/>
    <n v="1915"/>
    <n v="8"/>
    <n v="1942"/>
    <n v="1923"/>
    <n v="-19"/>
    <n v="0"/>
    <n v="0"/>
    <n v="105"/>
    <n v="94"/>
    <n v="75"/>
    <n v="495"/>
    <m/>
    <m/>
    <m/>
    <m/>
    <m/>
    <s v="19:23"/>
    <s v="18:49"/>
    <d v="1899-12-30T00:34:00"/>
    <s v="Evening"/>
    <x v="1"/>
    <x v="5"/>
    <x v="0"/>
  </r>
  <r>
    <x v="1668"/>
    <s v="Allegiant Air"/>
    <s v="Allegiant Air: G4"/>
    <s v="G4"/>
    <n v="20368"/>
    <x v="1425"/>
    <x v="158"/>
    <s v="Punta Gorda, FL"/>
    <s v="CID"/>
    <s v="Cedar Rapids/Iowa City, IA"/>
    <n v="640"/>
    <n v="628"/>
    <n v="-12"/>
    <n v="7"/>
    <n v="635"/>
    <n v="825"/>
    <n v="5"/>
    <n v="832"/>
    <n v="830"/>
    <n v="-2"/>
    <n v="0"/>
    <n v="0"/>
    <n v="172"/>
    <n v="182"/>
    <n v="170"/>
    <n v="1170"/>
    <m/>
    <m/>
    <m/>
    <m/>
    <m/>
    <s v="08:30"/>
    <s v="06:28"/>
    <d v="1899-12-30T02:02:00"/>
    <s v="Morning"/>
    <x v="1"/>
    <x v="1"/>
    <x v="0"/>
  </r>
  <r>
    <x v="1669"/>
    <s v="Southwest Airlines Co."/>
    <s v="Southwest Airlines Co.: WN"/>
    <s v="WN"/>
    <n v="19393"/>
    <x v="1426"/>
    <x v="134"/>
    <s v="Ontario, CA"/>
    <s v="DEN"/>
    <s v="Denver, CO"/>
    <n v="645"/>
    <n v="643"/>
    <n v="-2"/>
    <n v="10"/>
    <n v="653"/>
    <n v="936"/>
    <n v="5"/>
    <n v="950"/>
    <n v="941"/>
    <n v="-9"/>
    <n v="0"/>
    <n v="0"/>
    <n v="125"/>
    <n v="118"/>
    <n v="103"/>
    <n v="819"/>
    <m/>
    <m/>
    <m/>
    <m/>
    <m/>
    <s v="09:41"/>
    <s v="06:43"/>
    <d v="1899-12-30T02:58:00"/>
    <s v="Morning"/>
    <x v="1"/>
    <x v="4"/>
    <x v="0"/>
  </r>
  <r>
    <x v="1670"/>
    <s v="Delta Air Lines Inc."/>
    <s v="Delta Air Lines Inc.: DL"/>
    <s v="DL"/>
    <n v="19790"/>
    <x v="1427"/>
    <x v="162"/>
    <s v="Jackson/Vicksburg, MS"/>
    <s v="ATL"/>
    <s v="Atlanta, GA"/>
    <n v="1640"/>
    <n v="1633"/>
    <n v="-7"/>
    <n v="10"/>
    <n v="1643"/>
    <n v="1841"/>
    <n v="5"/>
    <n v="1859"/>
    <n v="1846"/>
    <n v="-13"/>
    <n v="0"/>
    <n v="0"/>
    <n v="79"/>
    <n v="73"/>
    <n v="58"/>
    <n v="341"/>
    <m/>
    <m/>
    <m/>
    <m/>
    <m/>
    <s v="18:46"/>
    <s v="16:33"/>
    <d v="1899-12-30T02:13:00"/>
    <s v="Afternoon"/>
    <x v="1"/>
    <x v="1"/>
    <x v="0"/>
  </r>
  <r>
    <x v="1671"/>
    <s v="Delta Air Lines Inc."/>
    <s v="Delta Air Lines Inc.: DL"/>
    <s v="DL"/>
    <n v="19790"/>
    <x v="1428"/>
    <x v="18"/>
    <s v="Dallas/Fort Worth, TX"/>
    <s v="SLC"/>
    <s v="Salt Lake City, UT"/>
    <n v="600"/>
    <n v="554"/>
    <n v="-6"/>
    <n v="15"/>
    <n v="609"/>
    <n v="725"/>
    <n v="6"/>
    <n v="745"/>
    <n v="731"/>
    <n v="-14"/>
    <n v="0"/>
    <n v="0"/>
    <n v="165"/>
    <n v="157"/>
    <n v="136"/>
    <n v="989"/>
    <m/>
    <m/>
    <m/>
    <m/>
    <m/>
    <s v="07:31"/>
    <s v="05:54"/>
    <d v="1899-12-30T01:37:00"/>
    <s v="Night"/>
    <x v="1"/>
    <x v="1"/>
    <x v="0"/>
  </r>
  <r>
    <x v="1672"/>
    <s v="American Airlines Inc."/>
    <s v="American Airlines Inc.: AA"/>
    <s v="AA"/>
    <n v="19805"/>
    <x v="134"/>
    <x v="21"/>
    <s v="Las Vegas, NV"/>
    <s v="DFW"/>
    <s v="Dallas/Fort Worth, TX"/>
    <n v="700"/>
    <n v="654"/>
    <n v="-6"/>
    <n v="20"/>
    <n v="714"/>
    <n v="1129"/>
    <n v="17"/>
    <n v="1140"/>
    <n v="1146"/>
    <n v="6"/>
    <n v="0"/>
    <n v="0"/>
    <n v="160"/>
    <n v="172"/>
    <n v="135"/>
    <n v="1055"/>
    <m/>
    <m/>
    <m/>
    <m/>
    <m/>
    <s v="11:46"/>
    <s v="06:54"/>
    <d v="1899-12-30T04:52:00"/>
    <s v="Morning"/>
    <x v="1"/>
    <x v="1"/>
    <x v="0"/>
  </r>
  <r>
    <x v="1673"/>
    <s v="Southwest Airlines Co."/>
    <s v="Southwest Airlines Co.: WN"/>
    <s v="WN"/>
    <n v="19393"/>
    <x v="1429"/>
    <x v="2"/>
    <s v="Dallas, TX"/>
    <s v="HOU"/>
    <s v="Houston, TX"/>
    <n v="2000"/>
    <n v="0"/>
    <n v="0"/>
    <m/>
    <m/>
    <m/>
    <m/>
    <n v="2105"/>
    <n v="0"/>
    <n v="0"/>
    <n v="1"/>
    <n v="0"/>
    <n v="65"/>
    <m/>
    <m/>
    <n v="239"/>
    <m/>
    <m/>
    <m/>
    <m/>
    <m/>
    <s v="00:00"/>
    <s v="00:00"/>
    <d v="1899-12-30T00:00:00"/>
    <s v="Night"/>
    <x v="0"/>
    <x v="4"/>
    <x v="0"/>
  </r>
  <r>
    <x v="1674"/>
    <s v="JetBlue Airways"/>
    <s v="JetBlue Airways: B6"/>
    <s v="B6"/>
    <n v="20409"/>
    <x v="1430"/>
    <x v="7"/>
    <s v="Atlanta, GA"/>
    <s v="FLL"/>
    <s v="Fort Lauderdale, FL"/>
    <n v="1910"/>
    <n v="2038"/>
    <n v="88"/>
    <n v="13"/>
    <n v="2051"/>
    <n v="2211"/>
    <n v="8"/>
    <n v="2102"/>
    <n v="2219"/>
    <n v="77"/>
    <n v="0"/>
    <n v="0"/>
    <n v="112"/>
    <n v="101"/>
    <n v="80"/>
    <n v="581"/>
    <n v="37"/>
    <n v="0"/>
    <n v="0"/>
    <n v="0"/>
    <n v="40"/>
    <s v="22:19"/>
    <s v="20:38"/>
    <d v="1899-12-30T01:41:00"/>
    <s v="Evening"/>
    <x v="0"/>
    <x v="0"/>
    <x v="1"/>
  </r>
  <r>
    <x v="1675"/>
    <s v="Delta Air Lines Inc."/>
    <s v="Delta Air Lines Inc.: DL"/>
    <s v="DL"/>
    <n v="19790"/>
    <x v="1119"/>
    <x v="77"/>
    <s v="Fort Myers, FL"/>
    <s v="LGA"/>
    <s v="New York, NY"/>
    <n v="1400"/>
    <n v="1412"/>
    <n v="12"/>
    <n v="13"/>
    <n v="1425"/>
    <n v="1651"/>
    <n v="14"/>
    <n v="1657"/>
    <n v="1705"/>
    <n v="8"/>
    <n v="0"/>
    <n v="0"/>
    <n v="177"/>
    <n v="173"/>
    <n v="146"/>
    <n v="1080"/>
    <m/>
    <m/>
    <m/>
    <m/>
    <m/>
    <s v="17:05"/>
    <s v="14:12"/>
    <d v="1899-12-30T02:53:00"/>
    <s v="Afternoon"/>
    <x v="0"/>
    <x v="1"/>
    <x v="0"/>
  </r>
  <r>
    <x v="1676"/>
    <s v="Spirit Air Lines"/>
    <s v="Spirit Air Lines: NK"/>
    <s v="NK"/>
    <n v="20416"/>
    <x v="1431"/>
    <x v="10"/>
    <s v="Hartford, CT"/>
    <s v="FLL"/>
    <s v="Fort Lauderdale, FL"/>
    <n v="1150"/>
    <n v="1216"/>
    <n v="26"/>
    <n v="10"/>
    <n v="1226"/>
    <n v="1549"/>
    <n v="7"/>
    <n v="1458"/>
    <n v="1556"/>
    <n v="58"/>
    <n v="0"/>
    <n v="0"/>
    <n v="188"/>
    <n v="220"/>
    <n v="203"/>
    <n v="1173"/>
    <n v="0"/>
    <n v="0"/>
    <n v="58"/>
    <n v="0"/>
    <n v="0"/>
    <s v="15:56"/>
    <s v="12:16"/>
    <d v="1899-12-30T03:40:00"/>
    <s v="Afternoon"/>
    <x v="0"/>
    <x v="1"/>
    <x v="1"/>
  </r>
  <r>
    <x v="1677"/>
    <s v="United Air Lines Inc."/>
    <s v="United Air Lines Inc.: UA"/>
    <s v="UA"/>
    <n v="19977"/>
    <x v="1432"/>
    <x v="5"/>
    <s v="Houston, TX"/>
    <s v="MSY"/>
    <s v="New Orleans, LA"/>
    <n v="2015"/>
    <n v="2008"/>
    <n v="-7"/>
    <n v="18"/>
    <n v="2026"/>
    <n v="2114"/>
    <n v="4"/>
    <n v="2116"/>
    <n v="2118"/>
    <n v="2"/>
    <n v="0"/>
    <n v="0"/>
    <n v="61"/>
    <n v="70"/>
    <n v="48"/>
    <n v="305"/>
    <m/>
    <m/>
    <m/>
    <m/>
    <m/>
    <s v="21:18"/>
    <s v="20:08"/>
    <d v="1899-12-30T01:10:00"/>
    <s v="Evening"/>
    <x v="1"/>
    <x v="5"/>
    <x v="0"/>
  </r>
  <r>
    <x v="1678"/>
    <s v="Delta Air Lines Inc."/>
    <s v="Delta Air Lines Inc.: DL"/>
    <s v="DL"/>
    <n v="19790"/>
    <x v="1292"/>
    <x v="26"/>
    <s v="Austin, TX"/>
    <s v="DTW"/>
    <s v="Detroit, MI"/>
    <n v="1600"/>
    <n v="1557"/>
    <n v="-3"/>
    <n v="9"/>
    <n v="1606"/>
    <n v="1933"/>
    <n v="11"/>
    <n v="1948"/>
    <n v="1944"/>
    <n v="-4"/>
    <n v="0"/>
    <n v="0"/>
    <n v="168"/>
    <n v="167"/>
    <n v="147"/>
    <n v="1149"/>
    <m/>
    <m/>
    <m/>
    <m/>
    <m/>
    <s v="19:44"/>
    <s v="15:57"/>
    <d v="1899-12-30T03:47:00"/>
    <s v="Afternoon"/>
    <x v="1"/>
    <x v="6"/>
    <x v="0"/>
  </r>
  <r>
    <x v="1679"/>
    <s v="Hawaiian Airlines Inc."/>
    <s v="Hawaiian Airlines Inc.: HA"/>
    <s v="HA"/>
    <n v="19690"/>
    <x v="1433"/>
    <x v="61"/>
    <s v="Honolulu, HI"/>
    <s v="LIH"/>
    <s v="Lihue, HI"/>
    <n v="1215"/>
    <n v="1209"/>
    <n v="-6"/>
    <n v="11"/>
    <n v="1220"/>
    <n v="1241"/>
    <n v="5"/>
    <n v="1256"/>
    <n v="1246"/>
    <n v="-10"/>
    <n v="0"/>
    <n v="0"/>
    <n v="41"/>
    <n v="37"/>
    <n v="21"/>
    <n v="102"/>
    <m/>
    <m/>
    <m/>
    <m/>
    <m/>
    <s v="12:46"/>
    <s v="12:09"/>
    <d v="1899-12-30T00:37:00"/>
    <s v="Afternoon"/>
    <x v="1"/>
    <x v="6"/>
    <x v="0"/>
  </r>
  <r>
    <x v="1680"/>
    <s v="Delta Air Lines Inc."/>
    <s v="Delta Air Lines Inc.: DL"/>
    <s v="DL"/>
    <n v="19790"/>
    <x v="1434"/>
    <x v="39"/>
    <s v="San Juan, PR"/>
    <s v="ATL"/>
    <s v="Atlanta, GA"/>
    <n v="745"/>
    <n v="743"/>
    <n v="-2"/>
    <n v="12"/>
    <n v="755"/>
    <n v="1120"/>
    <n v="7"/>
    <n v="1139"/>
    <n v="1127"/>
    <n v="-12"/>
    <n v="0"/>
    <n v="0"/>
    <n v="234"/>
    <n v="224"/>
    <n v="205"/>
    <n v="1547"/>
    <m/>
    <m/>
    <m/>
    <m/>
    <m/>
    <s v="11:27"/>
    <s v="07:43"/>
    <d v="1899-12-30T03:44:00"/>
    <s v="Morning"/>
    <x v="1"/>
    <x v="3"/>
    <x v="0"/>
  </r>
  <r>
    <x v="1681"/>
    <s v="SkyWest Airlines Inc."/>
    <s v="SkyWest Airlines Inc.: OO"/>
    <s v="OO"/>
    <n v="20304"/>
    <x v="1435"/>
    <x v="116"/>
    <s v="La Crosse, WI"/>
    <s v="MSP"/>
    <s v="Minneapolis, MN"/>
    <n v="700"/>
    <n v="658"/>
    <n v="-2"/>
    <n v="4"/>
    <n v="702"/>
    <n v="729"/>
    <n v="5"/>
    <n v="756"/>
    <n v="734"/>
    <n v="-22"/>
    <n v="0"/>
    <n v="0"/>
    <n v="56"/>
    <n v="36"/>
    <n v="27"/>
    <n v="119"/>
    <m/>
    <m/>
    <m/>
    <m/>
    <m/>
    <s v="07:34"/>
    <s v="06:58"/>
    <d v="1899-12-30T00:36:00"/>
    <s v="Morning"/>
    <x v="1"/>
    <x v="0"/>
    <x v="0"/>
  </r>
  <r>
    <x v="1682"/>
    <s v="SkyWest Airlines Inc."/>
    <s v="SkyWest Airlines Inc.: OO"/>
    <s v="OO"/>
    <n v="20304"/>
    <x v="1436"/>
    <x v="18"/>
    <s v="Dallas/Fort Worth, TX"/>
    <s v="BIS"/>
    <s v="Bismarck/Mandan, ND"/>
    <n v="1045"/>
    <n v="1044"/>
    <n v="-1"/>
    <n v="30"/>
    <n v="1114"/>
    <n v="1343"/>
    <n v="3"/>
    <n v="1344"/>
    <n v="1346"/>
    <n v="2"/>
    <n v="0"/>
    <n v="0"/>
    <n v="179"/>
    <n v="182"/>
    <n v="149"/>
    <n v="977"/>
    <m/>
    <m/>
    <m/>
    <m/>
    <m/>
    <s v="13:46"/>
    <s v="10:44"/>
    <d v="1899-12-30T03:02:00"/>
    <s v="Morning"/>
    <x v="1"/>
    <x v="0"/>
    <x v="0"/>
  </r>
  <r>
    <x v="1683"/>
    <s v="Southwest Airlines Co."/>
    <s v="Southwest Airlines Co.: WN"/>
    <s v="WN"/>
    <n v="19393"/>
    <x v="288"/>
    <x v="37"/>
    <s v="Columbus, OH"/>
    <s v="BWI"/>
    <s v="Baltimore, MD"/>
    <n v="645"/>
    <n v="640"/>
    <n v="-5"/>
    <n v="9"/>
    <n v="649"/>
    <n v="744"/>
    <n v="3"/>
    <n v="800"/>
    <n v="747"/>
    <n v="-13"/>
    <n v="0"/>
    <n v="0"/>
    <n v="75"/>
    <n v="67"/>
    <n v="55"/>
    <n v="337"/>
    <m/>
    <m/>
    <m/>
    <m/>
    <m/>
    <s v="07:47"/>
    <s v="06:40"/>
    <d v="1899-12-30T01:07:00"/>
    <s v="Morning"/>
    <x v="1"/>
    <x v="0"/>
    <x v="0"/>
  </r>
  <r>
    <x v="1684"/>
    <s v="Southwest Airlines Co."/>
    <s v="Southwest Airlines Co.: WN"/>
    <s v="WN"/>
    <n v="19393"/>
    <x v="1437"/>
    <x v="127"/>
    <s v="Jacksonville, FL"/>
    <s v="BNA"/>
    <s v="Nashville, TN"/>
    <n v="745"/>
    <n v="739"/>
    <n v="-6"/>
    <n v="10"/>
    <n v="749"/>
    <n v="800"/>
    <n v="5"/>
    <n v="815"/>
    <n v="805"/>
    <n v="-10"/>
    <n v="0"/>
    <n v="0"/>
    <n v="90"/>
    <n v="86"/>
    <n v="71"/>
    <n v="483"/>
    <m/>
    <m/>
    <m/>
    <m/>
    <m/>
    <s v="08:05"/>
    <s v="07:39"/>
    <d v="1899-12-30T00:26:00"/>
    <s v="Morning"/>
    <x v="1"/>
    <x v="4"/>
    <x v="0"/>
  </r>
  <r>
    <x v="1685"/>
    <s v="Republic Airline"/>
    <s v="Republic Airline: YX"/>
    <s v="YX"/>
    <n v="20452"/>
    <x v="1438"/>
    <x v="12"/>
    <s v="Baltimore, MD"/>
    <s v="ORD"/>
    <s v="Chicago, IL"/>
    <n v="600"/>
    <n v="554"/>
    <n v="-6"/>
    <n v="14"/>
    <n v="608"/>
    <n v="646"/>
    <n v="11"/>
    <n v="718"/>
    <n v="657"/>
    <n v="-21"/>
    <n v="0"/>
    <n v="0"/>
    <n v="138"/>
    <n v="123"/>
    <n v="98"/>
    <n v="621"/>
    <m/>
    <m/>
    <m/>
    <m/>
    <m/>
    <s v="06:57"/>
    <s v="05:54"/>
    <d v="1899-12-30T01:03:00"/>
    <s v="Night"/>
    <x v="1"/>
    <x v="2"/>
    <x v="0"/>
  </r>
  <r>
    <x v="1686"/>
    <s v="Delta Air Lines Inc."/>
    <s v="Delta Air Lines Inc.: DL"/>
    <s v="DL"/>
    <n v="19790"/>
    <x v="564"/>
    <x v="24"/>
    <s v="Salt Lake City, UT"/>
    <s v="GEG"/>
    <s v="Spokane, WA"/>
    <n v="1135"/>
    <n v="1128"/>
    <n v="-7"/>
    <n v="14"/>
    <n v="1142"/>
    <n v="1204"/>
    <n v="4"/>
    <n v="1204"/>
    <n v="1208"/>
    <n v="4"/>
    <n v="0"/>
    <n v="0"/>
    <n v="89"/>
    <n v="100"/>
    <n v="82"/>
    <n v="546"/>
    <m/>
    <m/>
    <m/>
    <m/>
    <m/>
    <s v="12:08"/>
    <s v="11:28"/>
    <d v="1899-12-30T00:40:00"/>
    <s v="Morning"/>
    <x v="1"/>
    <x v="4"/>
    <x v="0"/>
  </r>
  <r>
    <x v="1687"/>
    <s v="Republic Airline"/>
    <s v="Republic Airline: YX"/>
    <s v="YX"/>
    <n v="20452"/>
    <x v="1439"/>
    <x v="7"/>
    <s v="Atlanta, GA"/>
    <s v="OMA"/>
    <s v="Omaha, NE"/>
    <n v="1250"/>
    <n v="1247"/>
    <n v="-3"/>
    <n v="14"/>
    <n v="1301"/>
    <n v="1401"/>
    <n v="4"/>
    <n v="1417"/>
    <n v="1405"/>
    <n v="-12"/>
    <n v="0"/>
    <n v="0"/>
    <n v="147"/>
    <n v="138"/>
    <n v="120"/>
    <n v="821"/>
    <m/>
    <m/>
    <m/>
    <m/>
    <m/>
    <s v="14:05"/>
    <s v="12:47"/>
    <d v="1899-12-30T01:18:00"/>
    <s v="Afternoon"/>
    <x v="1"/>
    <x v="2"/>
    <x v="0"/>
  </r>
  <r>
    <x v="1688"/>
    <s v="Endeavor Air Inc."/>
    <s v="Endeavor Air Inc.: 9E"/>
    <s v="9E"/>
    <n v="20363"/>
    <x v="1440"/>
    <x v="7"/>
    <s v="Atlanta, GA"/>
    <s v="MLI"/>
    <s v="Moline, IL"/>
    <n v="2030"/>
    <n v="2025"/>
    <n v="-5"/>
    <n v="17"/>
    <n v="2042"/>
    <n v="2112"/>
    <n v="3"/>
    <n v="2121"/>
    <n v="2115"/>
    <n v="-6"/>
    <n v="0"/>
    <n v="0"/>
    <n v="111"/>
    <n v="110"/>
    <n v="90"/>
    <n v="633"/>
    <m/>
    <m/>
    <m/>
    <m/>
    <m/>
    <s v="21:15"/>
    <s v="20:25"/>
    <d v="1899-12-30T00:50:00"/>
    <s v="Evening"/>
    <x v="1"/>
    <x v="2"/>
    <x v="0"/>
  </r>
  <r>
    <x v="1689"/>
    <s v="JetBlue Airways"/>
    <s v="JetBlue Airways: B6"/>
    <s v="B6"/>
    <n v="20409"/>
    <x v="700"/>
    <x v="29"/>
    <s v="San Francisco, CA"/>
    <s v="BOS"/>
    <s v="Boston, MA"/>
    <n v="1400"/>
    <n v="1350"/>
    <n v="-10"/>
    <n v="15"/>
    <n v="1405"/>
    <n v="2147"/>
    <n v="7"/>
    <n v="2233"/>
    <n v="2154"/>
    <n v="-39"/>
    <n v="0"/>
    <n v="0"/>
    <n v="333"/>
    <n v="304"/>
    <n v="282"/>
    <n v="2704"/>
    <m/>
    <m/>
    <m/>
    <m/>
    <m/>
    <s v="21:54"/>
    <s v="13:50"/>
    <d v="1899-12-30T08:04:00"/>
    <s v="Afternoon"/>
    <x v="1"/>
    <x v="4"/>
    <x v="0"/>
  </r>
  <r>
    <x v="1690"/>
    <s v="Delta Air Lines Inc."/>
    <s v="Delta Air Lines Inc.: DL"/>
    <s v="DL"/>
    <n v="19790"/>
    <x v="1441"/>
    <x v="202"/>
    <s v="Daytona Beach, FL"/>
    <s v="ATL"/>
    <s v="Atlanta, GA"/>
    <n v="1245"/>
    <n v="1240"/>
    <n v="-5"/>
    <n v="12"/>
    <n v="1252"/>
    <n v="1350"/>
    <n v="6"/>
    <n v="1406"/>
    <n v="1356"/>
    <n v="-10"/>
    <n v="0"/>
    <n v="0"/>
    <n v="81"/>
    <n v="76"/>
    <n v="58"/>
    <n v="366"/>
    <m/>
    <m/>
    <m/>
    <m/>
    <m/>
    <s v="13:56"/>
    <s v="12:40"/>
    <d v="1899-12-30T01:16:00"/>
    <s v="Afternoon"/>
    <x v="1"/>
    <x v="0"/>
    <x v="0"/>
  </r>
  <r>
    <x v="1691"/>
    <s v="Southwest Airlines Co."/>
    <s v="Southwest Airlines Co.: WN"/>
    <s v="WN"/>
    <n v="19393"/>
    <x v="1442"/>
    <x v="41"/>
    <s v="Tampa, FL"/>
    <s v="DEN"/>
    <s v="Denver, CO"/>
    <n v="815"/>
    <n v="814"/>
    <n v="-1"/>
    <n v="7"/>
    <n v="821"/>
    <n v="932"/>
    <n v="5"/>
    <n v="1000"/>
    <n v="937"/>
    <n v="-23"/>
    <n v="0"/>
    <n v="0"/>
    <n v="225"/>
    <n v="203"/>
    <n v="191"/>
    <n v="1506"/>
    <m/>
    <m/>
    <m/>
    <m/>
    <m/>
    <s v="09:37"/>
    <s v="08:14"/>
    <d v="1899-12-30T01:23:00"/>
    <s v="Morning"/>
    <x v="1"/>
    <x v="3"/>
    <x v="0"/>
  </r>
  <r>
    <x v="1692"/>
    <s v="Southwest Airlines Co."/>
    <s v="Southwest Airlines Co.: WN"/>
    <s v="WN"/>
    <n v="19393"/>
    <x v="1264"/>
    <x v="21"/>
    <s v="Las Vegas, NV"/>
    <s v="MDW"/>
    <s v="Chicago, IL"/>
    <n v="1215"/>
    <n v="1257"/>
    <n v="42"/>
    <n v="13"/>
    <n v="1310"/>
    <n v="1813"/>
    <n v="3"/>
    <n v="1745"/>
    <n v="1816"/>
    <n v="31"/>
    <n v="0"/>
    <n v="0"/>
    <n v="210"/>
    <n v="199"/>
    <n v="183"/>
    <n v="1521"/>
    <n v="0"/>
    <n v="0"/>
    <n v="0"/>
    <n v="0"/>
    <n v="31"/>
    <s v="18:16"/>
    <s v="12:57"/>
    <d v="1899-12-30T05:19:00"/>
    <s v="Afternoon"/>
    <x v="0"/>
    <x v="1"/>
    <x v="1"/>
  </r>
  <r>
    <x v="1693"/>
    <s v="Republic Airline"/>
    <s v="Republic Airline: YX"/>
    <s v="YX"/>
    <n v="20452"/>
    <x v="1443"/>
    <x v="103"/>
    <s v="Cleveland, OH"/>
    <s v="DCA"/>
    <s v="Washington, DC"/>
    <n v="745"/>
    <n v="738"/>
    <n v="-7"/>
    <n v="11"/>
    <n v="749"/>
    <n v="839"/>
    <n v="7"/>
    <n v="905"/>
    <n v="846"/>
    <n v="-19"/>
    <n v="0"/>
    <n v="0"/>
    <n v="80"/>
    <n v="68"/>
    <n v="50"/>
    <n v="310"/>
    <m/>
    <m/>
    <m/>
    <m/>
    <m/>
    <s v="08:46"/>
    <s v="07:38"/>
    <d v="1899-12-30T01:08:00"/>
    <s v="Morning"/>
    <x v="1"/>
    <x v="4"/>
    <x v="0"/>
  </r>
  <r>
    <x v="1694"/>
    <s v="American Airlines Inc."/>
    <s v="American Airlines Inc.: AA"/>
    <s v="AA"/>
    <n v="19805"/>
    <x v="554"/>
    <x v="0"/>
    <s v="Denver, CO"/>
    <s v="DFW"/>
    <s v="Dallas/Fort Worth, TX"/>
    <n v="1630"/>
    <n v="1625"/>
    <n v="-5"/>
    <n v="17"/>
    <n v="1642"/>
    <n v="1916"/>
    <n v="4"/>
    <n v="1929"/>
    <n v="1920"/>
    <n v="-9"/>
    <n v="0"/>
    <n v="0"/>
    <n v="119"/>
    <n v="115"/>
    <n v="94"/>
    <n v="641"/>
    <m/>
    <m/>
    <m/>
    <m/>
    <m/>
    <s v="19:20"/>
    <s v="16:25"/>
    <d v="1899-12-30T02:55:00"/>
    <s v="Afternoon"/>
    <x v="1"/>
    <x v="2"/>
    <x v="0"/>
  </r>
  <r>
    <x v="1695"/>
    <s v="Envoy Air"/>
    <s v="Envoy Air: MQ"/>
    <s v="MQ"/>
    <n v="20398"/>
    <x v="1444"/>
    <x v="116"/>
    <s v="La Crosse, WI"/>
    <s v="ORD"/>
    <s v="Chicago, IL"/>
    <n v="1635"/>
    <n v="1620"/>
    <n v="-15"/>
    <n v="6"/>
    <n v="1626"/>
    <n v="1704"/>
    <n v="15"/>
    <n v="1745"/>
    <n v="1719"/>
    <n v="-26"/>
    <n v="0"/>
    <n v="0"/>
    <n v="70"/>
    <n v="59"/>
    <n v="38"/>
    <n v="215"/>
    <m/>
    <m/>
    <m/>
    <m/>
    <m/>
    <s v="17:19"/>
    <s v="16:20"/>
    <d v="1899-12-30T00:59:00"/>
    <s v="Afternoon"/>
    <x v="1"/>
    <x v="3"/>
    <x v="0"/>
  </r>
  <r>
    <x v="1696"/>
    <s v="Southwest Airlines Co."/>
    <s v="Southwest Airlines Co.: WN"/>
    <s v="WN"/>
    <n v="19393"/>
    <x v="1310"/>
    <x v="112"/>
    <s v="Houston, TX"/>
    <s v="OKC"/>
    <s v="Oklahoma City, OK"/>
    <n v="1000"/>
    <n v="1032"/>
    <n v="32"/>
    <n v="11"/>
    <n v="1043"/>
    <n v="1146"/>
    <n v="4"/>
    <n v="1120"/>
    <n v="1150"/>
    <n v="30"/>
    <n v="0"/>
    <n v="0"/>
    <n v="80"/>
    <n v="78"/>
    <n v="63"/>
    <n v="419"/>
    <n v="13"/>
    <n v="0"/>
    <n v="0"/>
    <n v="0"/>
    <n v="17"/>
    <s v="11:50"/>
    <s v="10:32"/>
    <d v="1899-12-30T01:18:00"/>
    <s v="Morning"/>
    <x v="0"/>
    <x v="2"/>
    <x v="1"/>
  </r>
  <r>
    <x v="1697"/>
    <s v="Endeavor Air Inc."/>
    <s v="Endeavor Air Inc.: 9E"/>
    <s v="9E"/>
    <n v="20363"/>
    <x v="1445"/>
    <x v="66"/>
    <s v="Madison, WI"/>
    <s v="MSP"/>
    <s v="Minneapolis, MN"/>
    <n v="1310"/>
    <n v="1300"/>
    <n v="-10"/>
    <n v="8"/>
    <n v="1308"/>
    <n v="1349"/>
    <n v="4"/>
    <n v="1409"/>
    <n v="1353"/>
    <n v="-16"/>
    <n v="0"/>
    <n v="0"/>
    <n v="59"/>
    <n v="53"/>
    <n v="41"/>
    <n v="228"/>
    <m/>
    <m/>
    <m/>
    <m/>
    <m/>
    <s v="13:53"/>
    <s v="13:00"/>
    <d v="1899-12-30T00:53:00"/>
    <s v="Afternoon"/>
    <x v="1"/>
    <x v="6"/>
    <x v="0"/>
  </r>
  <r>
    <x v="1698"/>
    <s v="Republic Airline"/>
    <s v="Republic Airline: YX"/>
    <s v="YX"/>
    <n v="20452"/>
    <x v="259"/>
    <x v="42"/>
    <s v="New York, NY"/>
    <s v="MIA"/>
    <s v="Miami, FL"/>
    <n v="1630"/>
    <n v="1625"/>
    <n v="-5"/>
    <n v="17"/>
    <n v="1642"/>
    <n v="1914"/>
    <n v="5"/>
    <n v="1946"/>
    <n v="1919"/>
    <n v="-27"/>
    <n v="0"/>
    <n v="0"/>
    <n v="196"/>
    <n v="174"/>
    <n v="152"/>
    <n v="1096"/>
    <m/>
    <m/>
    <m/>
    <m/>
    <m/>
    <s v="19:19"/>
    <s v="16:25"/>
    <d v="1899-12-30T02:54:00"/>
    <s v="Afternoon"/>
    <x v="1"/>
    <x v="4"/>
    <x v="0"/>
  </r>
  <r>
    <x v="1699"/>
    <s v="Alaska Airlines Inc."/>
    <s v="Alaska Airlines Inc.: AS"/>
    <s v="AS"/>
    <n v="19930"/>
    <x v="1446"/>
    <x v="58"/>
    <s v="San Diego, CA"/>
    <s v="SEA"/>
    <s v="Seattle, WA"/>
    <n v="830"/>
    <n v="821"/>
    <n v="-9"/>
    <n v="16"/>
    <n v="837"/>
    <n v="1052"/>
    <n v="9"/>
    <n v="1138"/>
    <n v="1101"/>
    <n v="-37"/>
    <n v="0"/>
    <n v="0"/>
    <n v="188"/>
    <n v="160"/>
    <n v="135"/>
    <n v="1050"/>
    <m/>
    <m/>
    <m/>
    <m/>
    <m/>
    <s v="11:01"/>
    <s v="08:21"/>
    <d v="1899-12-30T02:40:00"/>
    <s v="Morning"/>
    <x v="1"/>
    <x v="3"/>
    <x v="0"/>
  </r>
  <r>
    <x v="1700"/>
    <s v="Envoy Air"/>
    <s v="Envoy Air: MQ"/>
    <s v="MQ"/>
    <n v="20398"/>
    <x v="1031"/>
    <x v="203"/>
    <s v="Knoxville, TN"/>
    <s v="DFW"/>
    <s v="Dallas/Fort Worth, TX"/>
    <n v="1620"/>
    <n v="1613"/>
    <n v="-7"/>
    <n v="10"/>
    <n v="1623"/>
    <n v="1722"/>
    <n v="11"/>
    <n v="1743"/>
    <n v="1733"/>
    <n v="-10"/>
    <n v="0"/>
    <n v="0"/>
    <n v="143"/>
    <n v="140"/>
    <n v="119"/>
    <n v="771"/>
    <m/>
    <m/>
    <m/>
    <m/>
    <m/>
    <s v="17:33"/>
    <s v="16:13"/>
    <d v="1899-12-30T01:20:00"/>
    <s v="Afternoon"/>
    <x v="1"/>
    <x v="6"/>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2">
  <r>
    <d v="2022-07-22T00:00:00"/>
    <x v="0"/>
    <x v="0"/>
    <s v="UA"/>
    <n v="19977"/>
    <n v="459"/>
    <s v="DEN"/>
    <s v="Denver, CO"/>
    <s v="MSP"/>
    <s v="Minneapolis, MN"/>
    <n v="954"/>
    <n v="1000"/>
    <n v="6"/>
    <n v="20"/>
    <n v="1020"/>
    <n v="1247"/>
    <n v="5"/>
    <n v="1252"/>
    <n v="1252"/>
    <n v="0"/>
    <n v="0"/>
    <n v="0"/>
    <n v="118"/>
    <n v="112"/>
    <n v="87"/>
    <n v="680"/>
    <m/>
    <m/>
    <m/>
    <m/>
    <m/>
    <s v="12:52"/>
    <s v="10:00"/>
    <d v="1899-12-30T02:52:00"/>
    <s v="Morning"/>
    <s v="KEEP"/>
    <s v="Friday"/>
    <s v="OnTime"/>
  </r>
  <r>
    <d v="2023-03-06T00:00:00"/>
    <x v="1"/>
    <x v="1"/>
    <s v="DL"/>
    <n v="19790"/>
    <n v="2295"/>
    <s v="MSP"/>
    <s v="Minneapolis, MN"/>
    <s v="SFO"/>
    <s v="San Francisco, CA"/>
    <n v="1609"/>
    <n v="1608"/>
    <n v="-1"/>
    <n v="27"/>
    <n v="1635"/>
    <n v="1844"/>
    <n v="9"/>
    <n v="1829"/>
    <n v="1853"/>
    <n v="24"/>
    <n v="0"/>
    <n v="0"/>
    <n v="260"/>
    <n v="285"/>
    <n v="249"/>
    <n v="1589"/>
    <n v="0"/>
    <n v="0"/>
    <n v="24"/>
    <n v="0"/>
    <n v="0"/>
    <s v="18:53"/>
    <s v="16:08"/>
    <d v="1899-12-30T02:45:00"/>
    <s v="Afternoon"/>
    <s v="KEEP"/>
    <s v="Monday"/>
    <s v="Delayed"/>
  </r>
  <r>
    <d v="2019-07-31T00:00:00"/>
    <x v="2"/>
    <x v="2"/>
    <s v="WN"/>
    <n v="19393"/>
    <n v="665"/>
    <s v="DAL"/>
    <s v="Dallas, TX"/>
    <s v="OKC"/>
    <s v="Oklahoma City, OK"/>
    <n v="1010"/>
    <n v="1237"/>
    <n v="147"/>
    <n v="15"/>
    <n v="1252"/>
    <n v="1328"/>
    <n v="3"/>
    <n v="1110"/>
    <n v="1331"/>
    <n v="141"/>
    <n v="0"/>
    <n v="0"/>
    <n v="60"/>
    <n v="54"/>
    <n v="36"/>
    <n v="181"/>
    <n v="141"/>
    <n v="0"/>
    <n v="0"/>
    <n v="0"/>
    <n v="0"/>
    <s v="13:31"/>
    <s v="12:37"/>
    <d v="1899-12-30T00:54:00"/>
    <s v="Afternoon"/>
    <s v="KEEP"/>
    <s v="Wednesday"/>
    <s v="Delayed"/>
  </r>
  <r>
    <d v="2023-06-11T00:00:00"/>
    <x v="3"/>
    <x v="3"/>
    <s v="AA"/>
    <n v="19805"/>
    <n v="2134"/>
    <s v="DCA"/>
    <s v="Washington, DC"/>
    <s v="BOS"/>
    <s v="Boston, MA"/>
    <n v="1010"/>
    <n v="1001"/>
    <n v="-9"/>
    <n v="23"/>
    <n v="1024"/>
    <n v="1122"/>
    <n v="8"/>
    <n v="1159"/>
    <n v="1130"/>
    <n v="-29"/>
    <n v="0"/>
    <n v="0"/>
    <n v="109"/>
    <n v="89"/>
    <n v="58"/>
    <n v="399"/>
    <m/>
    <m/>
    <m/>
    <m/>
    <m/>
    <s v="11:30"/>
    <s v="10:01"/>
    <d v="1899-12-30T01:29:00"/>
    <s v="Morning"/>
    <s v="REMOVE"/>
    <s v="Sunday"/>
    <s v="OnTime"/>
  </r>
  <r>
    <d v="2019-07-08T00:00:00"/>
    <x v="4"/>
    <x v="4"/>
    <s v="YX"/>
    <n v="20452"/>
    <n v="4464"/>
    <s v="HSV"/>
    <s v="Huntsville, AL"/>
    <s v="DCA"/>
    <s v="Washington, DC"/>
    <n v="1643"/>
    <n v="1637"/>
    <n v="-6"/>
    <n v="22"/>
    <n v="1659"/>
    <n v="1927"/>
    <n v="41"/>
    <n v="1945"/>
    <n v="2008"/>
    <n v="23"/>
    <n v="0"/>
    <n v="0"/>
    <n v="122"/>
    <n v="151"/>
    <n v="88"/>
    <n v="613"/>
    <n v="0"/>
    <n v="0"/>
    <n v="23"/>
    <n v="0"/>
    <n v="0"/>
    <s v="20:08"/>
    <s v="16:37"/>
    <d v="1899-12-30T03:31:00"/>
    <s v="Afternoon"/>
    <s v="KEEP"/>
    <s v="Monday"/>
    <s v="Delayed"/>
  </r>
  <r>
    <d v="2023-02-12T00:00:00"/>
    <x v="5"/>
    <x v="5"/>
    <s v="NK"/>
    <n v="20416"/>
    <n v="590"/>
    <s v="IAH"/>
    <s v="Houston, TX"/>
    <s v="LAX"/>
    <s v="Los Angeles, CA"/>
    <n v="530"/>
    <n v="527"/>
    <n v="-3"/>
    <n v="11"/>
    <n v="538"/>
    <n v="658"/>
    <n v="8"/>
    <n v="717"/>
    <n v="706"/>
    <n v="-11"/>
    <n v="0"/>
    <n v="0"/>
    <n v="227"/>
    <n v="219"/>
    <n v="200"/>
    <n v="1379"/>
    <m/>
    <m/>
    <m/>
    <m/>
    <m/>
    <s v="07:06"/>
    <s v="05:27"/>
    <d v="1899-12-30T01:39:00"/>
    <s v="Night"/>
    <s v="REMOVE"/>
    <s v="Sunday"/>
    <s v="OnTime"/>
  </r>
  <r>
    <d v="2020-08-22T00:00:00"/>
    <x v="6"/>
    <x v="6"/>
    <s v="AS"/>
    <n v="19930"/>
    <n v="223"/>
    <s v="SEA"/>
    <s v="Seattle, WA"/>
    <s v="FAI"/>
    <s v="Fairbanks, AK"/>
    <n v="2125"/>
    <n v="2116"/>
    <n v="-9"/>
    <n v="19"/>
    <n v="2135"/>
    <n v="2353"/>
    <n v="3"/>
    <n v="2355"/>
    <n v="2356"/>
    <n v="1"/>
    <n v="0"/>
    <n v="0"/>
    <n v="210"/>
    <n v="220"/>
    <n v="198"/>
    <n v="1533"/>
    <m/>
    <m/>
    <m/>
    <m/>
    <m/>
    <s v="23:56"/>
    <s v="21:16"/>
    <d v="1899-12-30T02:40:00"/>
    <s v="Evening"/>
    <s v="KEEP"/>
    <s v="Saturday"/>
    <s v="OnTime"/>
  </r>
  <r>
    <d v="2021-06-11T00:00:00"/>
    <x v="1"/>
    <x v="1"/>
    <s v="DL"/>
    <n v="19790"/>
    <n v="2820"/>
    <s v="ATL"/>
    <s v="Atlanta, GA"/>
    <s v="BDL"/>
    <s v="Hartford, CT"/>
    <n v="1850"/>
    <n v="1959"/>
    <n v="69"/>
    <n v="14"/>
    <n v="2013"/>
    <n v="2208"/>
    <n v="4"/>
    <n v="2112"/>
    <n v="2212"/>
    <n v="60"/>
    <n v="0"/>
    <n v="0"/>
    <n v="142"/>
    <n v="133"/>
    <n v="115"/>
    <n v="859"/>
    <n v="60"/>
    <n v="0"/>
    <n v="0"/>
    <n v="0"/>
    <n v="0"/>
    <s v="22:12"/>
    <s v="19:59"/>
    <d v="1899-12-30T02:13:00"/>
    <s v="Evening"/>
    <s v="KEEP"/>
    <s v="Friday"/>
    <s v="Delayed"/>
  </r>
  <r>
    <d v="2020-07-31T00:00:00"/>
    <x v="3"/>
    <x v="3"/>
    <s v="AA"/>
    <n v="19805"/>
    <n v="2107"/>
    <s v="RDU"/>
    <s v="Raleigh/Durham, NC"/>
    <s v="DFW"/>
    <s v="Dallas/Fort Worth, TX"/>
    <n v="1207"/>
    <n v="1201"/>
    <n v="-6"/>
    <n v="14"/>
    <n v="1215"/>
    <n v="1346"/>
    <n v="11"/>
    <n v="1358"/>
    <n v="1357"/>
    <n v="-1"/>
    <n v="0"/>
    <n v="0"/>
    <n v="171"/>
    <n v="176"/>
    <n v="151"/>
    <n v="1061"/>
    <m/>
    <m/>
    <m/>
    <m/>
    <m/>
    <s v="13:57"/>
    <s v="12:01"/>
    <d v="1899-12-30T01:56:00"/>
    <s v="Afternoon"/>
    <s v="REMOVE"/>
    <s v="Friday"/>
    <s v="OnTime"/>
  </r>
  <r>
    <d v="2021-08-05T00:00:00"/>
    <x v="2"/>
    <x v="2"/>
    <s v="WN"/>
    <n v="19393"/>
    <n v="430"/>
    <s v="MDW"/>
    <s v="Chicago, IL"/>
    <s v="BNA"/>
    <s v="Nashville, TN"/>
    <n v="820"/>
    <n v="826"/>
    <n v="6"/>
    <n v="10"/>
    <n v="836"/>
    <n v="935"/>
    <n v="6"/>
    <n v="940"/>
    <n v="941"/>
    <n v="1"/>
    <n v="0"/>
    <n v="0"/>
    <n v="80"/>
    <n v="75"/>
    <n v="59"/>
    <n v="395"/>
    <m/>
    <m/>
    <m/>
    <m/>
    <m/>
    <s v="09:41"/>
    <s v="08:26"/>
    <d v="1899-12-30T01:15:00"/>
    <s v="Morning"/>
    <s v="KEEP"/>
    <s v="Thursday"/>
    <s v="OnTime"/>
  </r>
  <r>
    <d v="2019-11-20T00:00:00"/>
    <x v="1"/>
    <x v="1"/>
    <s v="DL"/>
    <n v="19790"/>
    <n v="1065"/>
    <s v="BDL"/>
    <s v="Hartford, CT"/>
    <s v="ATL"/>
    <s v="Atlanta, GA"/>
    <n v="600"/>
    <n v="555"/>
    <n v="-5"/>
    <n v="15"/>
    <n v="610"/>
    <n v="802"/>
    <n v="6"/>
    <n v="840"/>
    <n v="808"/>
    <n v="-32"/>
    <n v="0"/>
    <n v="0"/>
    <n v="160"/>
    <n v="133"/>
    <n v="112"/>
    <n v="859"/>
    <m/>
    <m/>
    <m/>
    <m/>
    <m/>
    <s v="08:08"/>
    <s v="05:55"/>
    <d v="1899-12-30T02:13:00"/>
    <s v="Night"/>
    <s v="REMOVE"/>
    <s v="Wednesday"/>
    <s v="OnTime"/>
  </r>
  <r>
    <d v="2020-04-07T00:00:00"/>
    <x v="2"/>
    <x v="2"/>
    <s v="WN"/>
    <n v="19393"/>
    <n v="687"/>
    <s v="SJC"/>
    <s v="San Jose, CA"/>
    <s v="LAX"/>
    <s v="Los Angeles, CA"/>
    <n v="2155"/>
    <n v="0"/>
    <n v="0"/>
    <m/>
    <m/>
    <m/>
    <m/>
    <n v="2315"/>
    <n v="0"/>
    <n v="0"/>
    <n v="1"/>
    <n v="0"/>
    <n v="80"/>
    <m/>
    <m/>
    <n v="308"/>
    <m/>
    <m/>
    <m/>
    <m/>
    <m/>
    <n v="0"/>
    <s v="00:00"/>
    <d v="1899-12-30T00:00:00"/>
    <s v="Night"/>
    <s v="REMOVE"/>
    <s v="Tuesday"/>
    <s v="OnTime"/>
  </r>
  <r>
    <d v="2022-05-01T00:00:00"/>
    <x v="2"/>
    <x v="2"/>
    <s v="WN"/>
    <n v="19393"/>
    <n v="1011"/>
    <s v="BWI"/>
    <s v="Baltimore, MD"/>
    <s v="BDL"/>
    <s v="Hartford, CT"/>
    <n v="1735"/>
    <n v="1738"/>
    <n v="3"/>
    <n v="12"/>
    <n v="1750"/>
    <n v="1843"/>
    <n v="3"/>
    <n v="1840"/>
    <n v="1846"/>
    <n v="6"/>
    <n v="0"/>
    <n v="0"/>
    <n v="65"/>
    <n v="68"/>
    <n v="53"/>
    <n v="283"/>
    <m/>
    <m/>
    <m/>
    <m/>
    <m/>
    <s v="18:46"/>
    <s v="17:38"/>
    <d v="1899-12-30T01:08:00"/>
    <s v="Afternoon"/>
    <s v="KEEP"/>
    <s v="Sunday"/>
    <s v="OnTime"/>
  </r>
  <r>
    <d v="2020-07-01T00:00:00"/>
    <x v="1"/>
    <x v="1"/>
    <s v="DL"/>
    <n v="19790"/>
    <n v="1225"/>
    <s v="STT"/>
    <s v="Charlotte Amalie, VI"/>
    <s v="ATL"/>
    <s v="Atlanta, GA"/>
    <n v="1615"/>
    <n v="1613"/>
    <n v="-2"/>
    <n v="15"/>
    <n v="1628"/>
    <n v="1945"/>
    <n v="3"/>
    <n v="1957"/>
    <n v="1948"/>
    <n v="-9"/>
    <n v="0"/>
    <n v="0"/>
    <n v="222"/>
    <n v="215"/>
    <n v="197"/>
    <n v="1599"/>
    <m/>
    <m/>
    <m/>
    <m/>
    <m/>
    <s v="19:48"/>
    <s v="16:13"/>
    <d v="1899-12-30T03:35:00"/>
    <s v="Afternoon"/>
    <s v="REMOVE"/>
    <s v="Wednesday"/>
    <s v="OnTime"/>
  </r>
  <r>
    <d v="2021-12-25T00:00:00"/>
    <x v="2"/>
    <x v="2"/>
    <s v="WN"/>
    <n v="19393"/>
    <n v="2516"/>
    <s v="DAL"/>
    <s v="Dallas, TX"/>
    <s v="MSY"/>
    <s v="New Orleans, LA"/>
    <n v="1435"/>
    <n v="1428"/>
    <n v="-7"/>
    <n v="9"/>
    <n v="1437"/>
    <n v="1533"/>
    <n v="3"/>
    <n v="1600"/>
    <n v="1536"/>
    <n v="-24"/>
    <n v="0"/>
    <n v="0"/>
    <n v="85"/>
    <n v="68"/>
    <n v="56"/>
    <n v="436"/>
    <m/>
    <m/>
    <m/>
    <m/>
    <m/>
    <s v="15:36"/>
    <s v="14:28"/>
    <d v="1899-12-30T01:08:00"/>
    <s v="Afternoon"/>
    <s v="REMOVE"/>
    <s v="Saturday"/>
    <s v="OnTime"/>
  </r>
  <r>
    <d v="2019-03-24T00:00:00"/>
    <x v="5"/>
    <x v="5"/>
    <s v="NK"/>
    <n v="20416"/>
    <n v="906"/>
    <s v="DEN"/>
    <s v="Denver, CO"/>
    <s v="IAH"/>
    <s v="Houston, TX"/>
    <n v="1530"/>
    <n v="1526"/>
    <n v="-4"/>
    <n v="14"/>
    <n v="1540"/>
    <n v="1830"/>
    <n v="15"/>
    <n v="1858"/>
    <n v="1845"/>
    <n v="-13"/>
    <n v="0"/>
    <n v="0"/>
    <n v="148"/>
    <n v="139"/>
    <n v="110"/>
    <n v="862"/>
    <m/>
    <m/>
    <m/>
    <m/>
    <m/>
    <s v="18:45"/>
    <s v="15:26"/>
    <d v="1899-12-30T03:19:00"/>
    <s v="Afternoon"/>
    <s v="REMOVE"/>
    <s v="Sunday"/>
    <s v="OnTime"/>
  </r>
  <r>
    <d v="2019-03-17T00:00:00"/>
    <x v="0"/>
    <x v="0"/>
    <s v="UA"/>
    <n v="19977"/>
    <n v="1157"/>
    <s v="SRQ"/>
    <s v="Sarasota/Bradenton, FL"/>
    <s v="ORD"/>
    <s v="Chicago, IL"/>
    <n v="1615"/>
    <n v="1611"/>
    <n v="-4"/>
    <n v="31"/>
    <n v="1642"/>
    <n v="1838"/>
    <n v="12"/>
    <n v="1815"/>
    <n v="1850"/>
    <n v="35"/>
    <n v="0"/>
    <n v="0"/>
    <n v="180"/>
    <n v="219"/>
    <n v="176"/>
    <n v="1050"/>
    <n v="0"/>
    <n v="0"/>
    <n v="35"/>
    <n v="0"/>
    <n v="0"/>
    <s v="18:50"/>
    <s v="16:11"/>
    <d v="1899-12-30T02:39:00"/>
    <s v="Afternoon"/>
    <s v="KEEP"/>
    <s v="Sunday"/>
    <s v="Delayed"/>
  </r>
  <r>
    <d v="2022-05-05T00:00:00"/>
    <x v="7"/>
    <x v="7"/>
    <s v="B6"/>
    <n v="20409"/>
    <n v="1273"/>
    <s v="JFK"/>
    <s v="New York, NY"/>
    <s v="CHS"/>
    <s v="Charleston, SC"/>
    <n v="803"/>
    <n v="800"/>
    <n v="-3"/>
    <n v="17"/>
    <n v="817"/>
    <n v="943"/>
    <n v="3"/>
    <n v="1012"/>
    <n v="946"/>
    <n v="-26"/>
    <n v="0"/>
    <n v="0"/>
    <n v="129"/>
    <n v="106"/>
    <n v="86"/>
    <n v="636"/>
    <m/>
    <m/>
    <m/>
    <m/>
    <m/>
    <s v="09:46"/>
    <s v="08:00"/>
    <d v="1899-12-30T01:46:00"/>
    <s v="Morning"/>
    <s v="REMOVE"/>
    <s v="Thursday"/>
    <s v="OnTime"/>
  </r>
  <r>
    <d v="2019-01-27T00:00:00"/>
    <x v="5"/>
    <x v="5"/>
    <s v="NK"/>
    <n v="20416"/>
    <n v="262"/>
    <s v="FLL"/>
    <s v="Fort Lauderdale, FL"/>
    <s v="ACY"/>
    <s v="Atlantic City, NJ"/>
    <n v="1430"/>
    <n v="1443"/>
    <n v="13"/>
    <n v="28"/>
    <n v="1511"/>
    <n v="1706"/>
    <n v="5"/>
    <n v="1700"/>
    <n v="1711"/>
    <n v="11"/>
    <n v="0"/>
    <n v="0"/>
    <n v="150"/>
    <n v="148"/>
    <n v="115"/>
    <n v="977"/>
    <m/>
    <m/>
    <m/>
    <m/>
    <m/>
    <s v="17:11"/>
    <s v="14:43"/>
    <d v="1899-12-30T02:28:00"/>
    <s v="Afternoon"/>
    <s v="KEEP"/>
    <s v="Sunday"/>
    <s v="OnTime"/>
  </r>
  <r>
    <d v="2022-11-12T00:00:00"/>
    <x v="1"/>
    <x v="1"/>
    <s v="DL"/>
    <n v="19790"/>
    <n v="2706"/>
    <s v="GRR"/>
    <s v="Grand Rapids, MI"/>
    <s v="MSP"/>
    <s v="Minneapolis, MN"/>
    <n v="730"/>
    <n v="720"/>
    <n v="-10"/>
    <n v="10"/>
    <n v="730"/>
    <n v="731"/>
    <n v="5"/>
    <n v="806"/>
    <n v="736"/>
    <n v="-30"/>
    <n v="0"/>
    <n v="0"/>
    <n v="96"/>
    <n v="76"/>
    <n v="61"/>
    <n v="408"/>
    <m/>
    <m/>
    <m/>
    <m/>
    <m/>
    <s v="07:36"/>
    <s v="07:20"/>
    <d v="1899-12-30T00:16:00"/>
    <s v="Morning"/>
    <s v="REMOVE"/>
    <s v="Saturday"/>
    <s v="OnTime"/>
  </r>
  <r>
    <d v="2022-09-06T00:00:00"/>
    <x v="3"/>
    <x v="3"/>
    <s v="AA"/>
    <n v="19805"/>
    <n v="1754"/>
    <s v="DFW"/>
    <s v="Dallas/Fort Worth, TX"/>
    <s v="PNS"/>
    <s v="Pensacola, FL"/>
    <n v="830"/>
    <n v="830"/>
    <n v="0"/>
    <n v="19"/>
    <n v="849"/>
    <n v="1016"/>
    <n v="4"/>
    <n v="1014"/>
    <n v="1020"/>
    <n v="6"/>
    <n v="0"/>
    <n v="0"/>
    <n v="104"/>
    <n v="110"/>
    <n v="87"/>
    <n v="604"/>
    <m/>
    <m/>
    <m/>
    <m/>
    <m/>
    <s v="10:20"/>
    <s v="08:30"/>
    <d v="1899-12-30T01:50:00"/>
    <s v="Morning"/>
    <s v="KEEP"/>
    <s v="Tuesday"/>
    <s v="OnTime"/>
  </r>
  <r>
    <d v="2021-05-25T00:00:00"/>
    <x v="8"/>
    <x v="8"/>
    <s v="OH"/>
    <n v="20397"/>
    <n v="5037"/>
    <s v="CLT"/>
    <s v="Charlotte, NC"/>
    <s v="RDU"/>
    <s v="Raleigh/Durham, NC"/>
    <n v="914"/>
    <n v="906"/>
    <n v="-8"/>
    <n v="30"/>
    <n v="936"/>
    <n v="1005"/>
    <n v="4"/>
    <n v="1029"/>
    <n v="1009"/>
    <n v="-20"/>
    <n v="0"/>
    <n v="0"/>
    <n v="75"/>
    <n v="63"/>
    <n v="29"/>
    <n v="130"/>
    <m/>
    <m/>
    <m/>
    <m/>
    <m/>
    <s v="10:09"/>
    <s v="09:06"/>
    <d v="1899-12-30T01:03:00"/>
    <s v="Morning"/>
    <s v="REMOVE"/>
    <s v="Tuesday"/>
    <s v="OnTime"/>
  </r>
  <r>
    <d v="2019-04-23T00:00:00"/>
    <x v="0"/>
    <x v="0"/>
    <s v="UA"/>
    <n v="19977"/>
    <n v="498"/>
    <s v="ORD"/>
    <s v="Chicago, IL"/>
    <s v="IAD"/>
    <s v="Washington, DC"/>
    <n v="1330"/>
    <n v="1329"/>
    <n v="-1"/>
    <n v="23"/>
    <n v="1352"/>
    <n v="1612"/>
    <n v="3"/>
    <n v="1620"/>
    <n v="1615"/>
    <n v="-5"/>
    <n v="0"/>
    <n v="0"/>
    <n v="110"/>
    <n v="106"/>
    <n v="80"/>
    <n v="588"/>
    <m/>
    <m/>
    <m/>
    <m/>
    <m/>
    <s v="16:15"/>
    <s v="13:29"/>
    <d v="1899-12-30T02:46:00"/>
    <s v="Afternoon"/>
    <s v="REMOVE"/>
    <s v="Tuesday"/>
    <s v="OnTime"/>
  </r>
  <r>
    <d v="2021-07-04T00:00:00"/>
    <x v="9"/>
    <x v="9"/>
    <s v="G4"/>
    <n v="20368"/>
    <n v="46"/>
    <s v="LAS"/>
    <s v="Las Vegas, NV"/>
    <s v="GEG"/>
    <s v="Spokane, WA"/>
    <n v="625"/>
    <n v="639"/>
    <n v="14"/>
    <n v="28"/>
    <n v="707"/>
    <n v="854"/>
    <n v="4"/>
    <n v="833"/>
    <n v="858"/>
    <n v="25"/>
    <n v="0"/>
    <n v="0"/>
    <n v="128"/>
    <n v="139"/>
    <n v="107"/>
    <n v="806"/>
    <n v="0"/>
    <n v="0"/>
    <n v="25"/>
    <n v="0"/>
    <n v="0"/>
    <s v="08:58"/>
    <s v="06:39"/>
    <d v="1899-12-30T02:19:00"/>
    <s v="Morning"/>
    <s v="KEEP"/>
    <s v="Sunday"/>
    <s v="Delayed"/>
  </r>
  <r>
    <d v="2019-04-03T00:00:00"/>
    <x v="10"/>
    <x v="10"/>
    <s v="EV"/>
    <n v="20366"/>
    <n v="4450"/>
    <s v="TUL"/>
    <s v="Tulsa, OK"/>
    <s v="IAH"/>
    <s v="Houston, TX"/>
    <n v="859"/>
    <n v="852"/>
    <n v="-7"/>
    <n v="10"/>
    <n v="902"/>
    <n v="1014"/>
    <n v="14"/>
    <n v="1045"/>
    <n v="1028"/>
    <n v="-17"/>
    <n v="0"/>
    <n v="0"/>
    <n v="106"/>
    <n v="96"/>
    <n v="72"/>
    <n v="429"/>
    <m/>
    <m/>
    <m/>
    <m/>
    <m/>
    <s v="10:28"/>
    <s v="08:52"/>
    <d v="1899-12-30T01:36:00"/>
    <s v="Morning"/>
    <s v="REMOVE"/>
    <s v="Wednesday"/>
    <s v="OnTime"/>
  </r>
  <r>
    <d v="2022-03-06T00:00:00"/>
    <x v="7"/>
    <x v="7"/>
    <s v="B6"/>
    <n v="20409"/>
    <n v="406"/>
    <s v="FLL"/>
    <s v="Fort Lauderdale, FL"/>
    <s v="EWR"/>
    <s v="Newark, NJ"/>
    <n v="2030"/>
    <n v="2030"/>
    <n v="0"/>
    <n v="14"/>
    <n v="2044"/>
    <n v="2309"/>
    <n v="11"/>
    <n v="2328"/>
    <n v="2320"/>
    <n v="-8"/>
    <n v="0"/>
    <n v="0"/>
    <n v="178"/>
    <n v="170"/>
    <n v="145"/>
    <n v="1065"/>
    <m/>
    <m/>
    <m/>
    <m/>
    <m/>
    <s v="23:20"/>
    <s v="20:30"/>
    <d v="1899-12-30T02:50:00"/>
    <s v="Evening"/>
    <s v="KEEP"/>
    <s v="Sunday"/>
    <s v="OnTime"/>
  </r>
  <r>
    <d v="2023-04-15T00:00:00"/>
    <x v="4"/>
    <x v="4"/>
    <s v="YX"/>
    <n v="20452"/>
    <n v="3615"/>
    <s v="MSP"/>
    <s v="Minneapolis, MN"/>
    <s v="EWR"/>
    <s v="Newark, NJ"/>
    <n v="1325"/>
    <n v="714"/>
    <n v="1069"/>
    <n v="55"/>
    <n v="809"/>
    <n v="1134"/>
    <n v="33"/>
    <n v="1723"/>
    <n v="1207"/>
    <n v="1124"/>
    <n v="0"/>
    <n v="0"/>
    <n v="178"/>
    <n v="233"/>
    <n v="145"/>
    <n v="1008"/>
    <n v="0"/>
    <n v="0"/>
    <n v="1124"/>
    <n v="0"/>
    <n v="0"/>
    <s v="12:07"/>
    <s v="07:14"/>
    <d v="1899-12-30T04:53:00"/>
    <s v="Morning"/>
    <s v="KEEP"/>
    <s v="Saturday"/>
    <s v="Delayed"/>
  </r>
  <r>
    <d v="2023-01-03T00:00:00"/>
    <x v="9"/>
    <x v="9"/>
    <s v="G4"/>
    <n v="20368"/>
    <n v="1206"/>
    <s v="USA"/>
    <s v="Concord, NC"/>
    <s v="SFB"/>
    <s v="Sanford, FL"/>
    <n v="1541"/>
    <n v="1531"/>
    <n v="-10"/>
    <n v="12"/>
    <n v="1543"/>
    <n v="1653"/>
    <n v="18"/>
    <n v="1709"/>
    <n v="1711"/>
    <n v="2"/>
    <n v="0"/>
    <n v="0"/>
    <n v="88"/>
    <n v="100"/>
    <n v="70"/>
    <n v="457"/>
    <m/>
    <m/>
    <m/>
    <m/>
    <m/>
    <s v="17:11"/>
    <s v="15:31"/>
    <d v="1899-12-30T01:40:00"/>
    <s v="Afternoon"/>
    <s v="KEEP"/>
    <s v="Tuesday"/>
    <s v="OnTime"/>
  </r>
  <r>
    <d v="2019-01-31T00:00:00"/>
    <x v="3"/>
    <x v="3"/>
    <s v="AA"/>
    <n v="19805"/>
    <n v="231"/>
    <s v="DFW"/>
    <s v="Dallas/Fort Worth, TX"/>
    <s v="RNO"/>
    <s v="Reno, NV"/>
    <n v="1140"/>
    <n v="1135"/>
    <n v="-5"/>
    <n v="16"/>
    <n v="1151"/>
    <n v="1241"/>
    <n v="6"/>
    <n v="1318"/>
    <n v="1247"/>
    <n v="-31"/>
    <n v="0"/>
    <n v="0"/>
    <n v="218"/>
    <n v="192"/>
    <n v="170"/>
    <n v="1345"/>
    <m/>
    <m/>
    <m/>
    <m/>
    <m/>
    <s v="12:47"/>
    <s v="11:35"/>
    <d v="1899-12-30T01:12:00"/>
    <s v="Morning"/>
    <s v="REMOVE"/>
    <s v="Thursday"/>
    <s v="OnTime"/>
  </r>
  <r>
    <d v="2021-06-08T00:00:00"/>
    <x v="3"/>
    <x v="3"/>
    <s v="AA"/>
    <n v="19805"/>
    <n v="1378"/>
    <s v="ORD"/>
    <s v="Chicago, IL"/>
    <s v="ABQ"/>
    <s v="Albuquerque, NM"/>
    <n v="1315"/>
    <n v="1316"/>
    <n v="1"/>
    <n v="14"/>
    <n v="1330"/>
    <n v="1457"/>
    <n v="8"/>
    <n v="1516"/>
    <n v="1505"/>
    <n v="-11"/>
    <n v="0"/>
    <n v="0"/>
    <n v="181"/>
    <n v="169"/>
    <n v="147"/>
    <n v="1118"/>
    <m/>
    <m/>
    <m/>
    <m/>
    <m/>
    <s v="15:05"/>
    <s v="13:16"/>
    <d v="1899-12-30T01:49:00"/>
    <s v="Afternoon"/>
    <s v="KEEP"/>
    <s v="Tuesday"/>
    <s v="OnTime"/>
  </r>
  <r>
    <d v="2019-06-21T00:00:00"/>
    <x v="3"/>
    <x v="3"/>
    <s v="AA"/>
    <n v="19805"/>
    <n v="1214"/>
    <s v="SLC"/>
    <s v="Salt Lake City, UT"/>
    <s v="DFW"/>
    <s v="Dallas/Fort Worth, TX"/>
    <n v="600"/>
    <n v="558"/>
    <n v="-2"/>
    <n v="10"/>
    <n v="608"/>
    <n v="915"/>
    <n v="14"/>
    <n v="940"/>
    <n v="929"/>
    <n v="-11"/>
    <n v="0"/>
    <n v="0"/>
    <n v="160"/>
    <n v="151"/>
    <n v="127"/>
    <n v="989"/>
    <m/>
    <m/>
    <m/>
    <m/>
    <m/>
    <s v="09:29"/>
    <s v="05:58"/>
    <d v="1899-12-30T03:31:00"/>
    <s v="Night"/>
    <s v="REMOVE"/>
    <s v="Friday"/>
    <s v="OnTime"/>
  </r>
  <r>
    <d v="2021-12-28T00:00:00"/>
    <x v="11"/>
    <x v="11"/>
    <s v="OO"/>
    <n v="20304"/>
    <n v="5311"/>
    <s v="IAH"/>
    <s v="Houston, TX"/>
    <s v="BOI"/>
    <s v="Boise, ID"/>
    <n v="1805"/>
    <n v="1835"/>
    <n v="30"/>
    <n v="16"/>
    <n v="1851"/>
    <n v="2121"/>
    <n v="3"/>
    <n v="2110"/>
    <n v="2124"/>
    <n v="14"/>
    <n v="0"/>
    <n v="0"/>
    <n v="245"/>
    <n v="229"/>
    <n v="210"/>
    <n v="1482"/>
    <m/>
    <m/>
    <m/>
    <m/>
    <m/>
    <s v="21:24"/>
    <s v="18:35"/>
    <d v="1899-12-30T02:49:00"/>
    <s v="Evening"/>
    <s v="KEEP"/>
    <s v="Tuesday"/>
    <s v="OnTime"/>
  </r>
  <r>
    <d v="2019-12-25T00:00:00"/>
    <x v="2"/>
    <x v="2"/>
    <s v="WN"/>
    <n v="19393"/>
    <n v="3711"/>
    <s v="BNA"/>
    <s v="Nashville, TN"/>
    <s v="MCI"/>
    <s v="Kansas City, MO"/>
    <n v="1715"/>
    <n v="1711"/>
    <n v="-4"/>
    <n v="8"/>
    <n v="1719"/>
    <n v="1835"/>
    <n v="6"/>
    <n v="1855"/>
    <n v="1841"/>
    <n v="-14"/>
    <n v="0"/>
    <n v="0"/>
    <n v="100"/>
    <n v="90"/>
    <n v="76"/>
    <n v="491"/>
    <m/>
    <m/>
    <m/>
    <m/>
    <m/>
    <s v="18:41"/>
    <s v="17:11"/>
    <d v="1899-12-30T01:30:00"/>
    <s v="Afternoon"/>
    <s v="REMOVE"/>
    <s v="Wednesday"/>
    <s v="OnTime"/>
  </r>
  <r>
    <d v="2023-07-23T00:00:00"/>
    <x v="0"/>
    <x v="0"/>
    <s v="UA"/>
    <n v="19977"/>
    <n v="1182"/>
    <s v="AUS"/>
    <s v="Austin, TX"/>
    <s v="IAH"/>
    <s v="Houston, TX"/>
    <n v="520"/>
    <n v="521"/>
    <n v="1"/>
    <n v="18"/>
    <n v="539"/>
    <n v="606"/>
    <n v="9"/>
    <n v="617"/>
    <n v="615"/>
    <n v="-2"/>
    <n v="0"/>
    <n v="0"/>
    <n v="57"/>
    <n v="54"/>
    <n v="27"/>
    <n v="140"/>
    <m/>
    <m/>
    <m/>
    <m/>
    <m/>
    <s v="06:15"/>
    <s v="05:21"/>
    <d v="1899-12-30T00:54:00"/>
    <s v="Night"/>
    <s v="KEEP"/>
    <s v="Sunday"/>
    <s v="OnTime"/>
  </r>
  <r>
    <d v="2019-07-18T00:00:00"/>
    <x v="2"/>
    <x v="2"/>
    <s v="WN"/>
    <n v="19393"/>
    <n v="992"/>
    <s v="IND"/>
    <s v="Indianapolis, IN"/>
    <s v="TPA"/>
    <s v="Tampa, FL"/>
    <n v="2135"/>
    <n v="2254"/>
    <n v="79"/>
    <n v="6"/>
    <n v="2300"/>
    <n v="44"/>
    <n v="3"/>
    <n v="2350"/>
    <n v="47"/>
    <n v="57"/>
    <n v="0"/>
    <n v="0"/>
    <n v="135"/>
    <n v="113"/>
    <n v="104"/>
    <n v="837"/>
    <n v="57"/>
    <n v="0"/>
    <n v="0"/>
    <n v="0"/>
    <n v="0"/>
    <s v="00:47"/>
    <s v="22:54"/>
    <n v="-0.92152777777777783"/>
    <s v="Evening"/>
    <s v="KEEP"/>
    <s v="Thursday"/>
    <s v="Delayed"/>
  </r>
  <r>
    <d v="2019-11-02T00:00:00"/>
    <x v="3"/>
    <x v="3"/>
    <s v="AA"/>
    <n v="19805"/>
    <n v="2520"/>
    <s v="DFW"/>
    <s v="Dallas/Fort Worth, TX"/>
    <s v="ORD"/>
    <s v="Chicago, IL"/>
    <n v="1851"/>
    <n v="1859"/>
    <n v="8"/>
    <n v="13"/>
    <n v="1912"/>
    <n v="2058"/>
    <n v="12"/>
    <n v="2119"/>
    <n v="2110"/>
    <n v="-9"/>
    <n v="0"/>
    <n v="0"/>
    <n v="148"/>
    <n v="131"/>
    <n v="106"/>
    <n v="801"/>
    <m/>
    <m/>
    <m/>
    <m/>
    <m/>
    <s v="21:10"/>
    <s v="18:59"/>
    <d v="1899-12-30T02:11:00"/>
    <s v="Evening"/>
    <s v="KEEP"/>
    <s v="Saturday"/>
    <s v="OnTime"/>
  </r>
  <r>
    <d v="2021-06-01T00:00:00"/>
    <x v="11"/>
    <x v="11"/>
    <s v="OO"/>
    <n v="20304"/>
    <n v="3032"/>
    <s v="DFW"/>
    <s v="Dallas/Fort Worth, TX"/>
    <s v="BIL"/>
    <s v="Billings, MT"/>
    <n v="1900"/>
    <n v="1859"/>
    <n v="-1"/>
    <n v="15"/>
    <n v="1914"/>
    <n v="2048"/>
    <n v="4"/>
    <n v="2058"/>
    <n v="2052"/>
    <n v="-6"/>
    <n v="0"/>
    <n v="0"/>
    <n v="178"/>
    <n v="173"/>
    <n v="154"/>
    <n v="1081"/>
    <m/>
    <m/>
    <m/>
    <m/>
    <m/>
    <s v="20:52"/>
    <s v="18:59"/>
    <d v="1899-12-30T01:53:00"/>
    <s v="Evening"/>
    <s v="REMOVE"/>
    <s v="Tuesday"/>
    <s v="OnTime"/>
  </r>
  <r>
    <d v="2022-05-28T00:00:00"/>
    <x v="4"/>
    <x v="4"/>
    <s v="YX"/>
    <n v="20452"/>
    <n v="3593"/>
    <s v="MHT"/>
    <s v="Manchester, NH"/>
    <s v="EWR"/>
    <s v="Newark, NJ"/>
    <n v="600"/>
    <n v="555"/>
    <n v="-5"/>
    <n v="18"/>
    <n v="613"/>
    <n v="700"/>
    <n v="6"/>
    <n v="737"/>
    <n v="706"/>
    <n v="-31"/>
    <n v="0"/>
    <n v="0"/>
    <n v="97"/>
    <n v="71"/>
    <n v="47"/>
    <n v="209"/>
    <m/>
    <m/>
    <m/>
    <m/>
    <m/>
    <s v="07:06"/>
    <s v="05:55"/>
    <d v="1899-12-30T01:11:00"/>
    <s v="Night"/>
    <s v="REMOVE"/>
    <s v="Saturday"/>
    <s v="OnTime"/>
  </r>
  <r>
    <d v="2022-10-08T00:00:00"/>
    <x v="3"/>
    <x v="3"/>
    <s v="AA"/>
    <n v="19805"/>
    <n v="2720"/>
    <s v="DFW"/>
    <s v="Dallas/Fort Worth, TX"/>
    <s v="TUS"/>
    <s v="Tucson, AZ"/>
    <n v="826"/>
    <n v="820"/>
    <n v="-6"/>
    <n v="18"/>
    <n v="838"/>
    <n v="832"/>
    <n v="5"/>
    <n v="850"/>
    <n v="837"/>
    <n v="-13"/>
    <n v="0"/>
    <n v="0"/>
    <n v="144"/>
    <n v="137"/>
    <n v="114"/>
    <n v="813"/>
    <m/>
    <m/>
    <m/>
    <m/>
    <m/>
    <s v="08:37"/>
    <s v="08:20"/>
    <d v="1899-12-30T00:17:00"/>
    <s v="Morning"/>
    <s v="REMOVE"/>
    <s v="Saturday"/>
    <s v="OnTime"/>
  </r>
  <r>
    <d v="2020-10-28T00:00:00"/>
    <x v="12"/>
    <x v="12"/>
    <s v="9E"/>
    <n v="20363"/>
    <n v="5047"/>
    <s v="RDU"/>
    <s v="Raleigh/Durham, NC"/>
    <s v="DTW"/>
    <s v="Detroit, MI"/>
    <n v="1745"/>
    <n v="1740"/>
    <n v="-5"/>
    <n v="11"/>
    <n v="1751"/>
    <n v="1907"/>
    <n v="14"/>
    <n v="1932"/>
    <n v="1921"/>
    <n v="-11"/>
    <n v="0"/>
    <n v="0"/>
    <n v="107"/>
    <n v="101"/>
    <n v="76"/>
    <n v="501"/>
    <m/>
    <m/>
    <m/>
    <m/>
    <m/>
    <s v="19:21"/>
    <s v="17:40"/>
    <d v="1899-12-30T01:41:00"/>
    <s v="Afternoon"/>
    <s v="REMOVE"/>
    <s v="Wednesday"/>
    <s v="OnTime"/>
  </r>
  <r>
    <d v="2019-01-01T00:00:00"/>
    <x v="1"/>
    <x v="1"/>
    <s v="DL"/>
    <n v="19790"/>
    <n v="345"/>
    <s v="ATL"/>
    <s v="Atlanta, GA"/>
    <s v="DAB"/>
    <s v="Daytona Beach, FL"/>
    <n v="939"/>
    <n v="935"/>
    <n v="-4"/>
    <n v="12"/>
    <n v="947"/>
    <n v="1041"/>
    <n v="3"/>
    <n v="1055"/>
    <n v="1044"/>
    <n v="-11"/>
    <n v="0"/>
    <n v="0"/>
    <n v="76"/>
    <n v="69"/>
    <n v="54"/>
    <n v="366"/>
    <m/>
    <m/>
    <m/>
    <m/>
    <m/>
    <s v="10:44"/>
    <s v="09:35"/>
    <d v="1899-12-30T01:09:00"/>
    <s v="Morning"/>
    <s v="REMOVE"/>
    <s v="Tuesday"/>
    <s v="OnTime"/>
  </r>
  <r>
    <d v="2020-12-28T00:00:00"/>
    <x v="11"/>
    <x v="11"/>
    <s v="OO"/>
    <n v="20304"/>
    <n v="5327"/>
    <s v="SFO"/>
    <s v="San Francisco, CA"/>
    <s v="BOI"/>
    <s v="Boise, ID"/>
    <n v="1825"/>
    <n v="1823"/>
    <n v="-2"/>
    <n v="17"/>
    <n v="1840"/>
    <n v="2108"/>
    <n v="3"/>
    <n v="2105"/>
    <n v="2111"/>
    <n v="6"/>
    <n v="0"/>
    <n v="0"/>
    <n v="100"/>
    <n v="108"/>
    <n v="88"/>
    <n v="522"/>
    <m/>
    <m/>
    <m/>
    <m/>
    <m/>
    <s v="21:11"/>
    <s v="18:23"/>
    <d v="1899-12-30T02:48:00"/>
    <s v="Evening"/>
    <s v="KEEP"/>
    <s v="Monday"/>
    <s v="OnTime"/>
  </r>
  <r>
    <d v="2022-01-02T00:00:00"/>
    <x v="4"/>
    <x v="4"/>
    <s v="YX"/>
    <n v="20452"/>
    <n v="3467"/>
    <s v="ORD"/>
    <s v="Chicago, IL"/>
    <s v="DCA"/>
    <s v="Washington, DC"/>
    <n v="1935"/>
    <n v="0"/>
    <n v="0"/>
    <m/>
    <m/>
    <m/>
    <m/>
    <n v="2241"/>
    <n v="0"/>
    <n v="0"/>
    <n v="1"/>
    <n v="0"/>
    <n v="126"/>
    <m/>
    <m/>
    <n v="612"/>
    <m/>
    <m/>
    <m/>
    <m/>
    <m/>
    <e v="#REF!"/>
    <s v="00:00"/>
    <d v="1899-12-30T00:54:00"/>
    <s v="Night"/>
    <s v="KEEP"/>
    <s v="Sunday"/>
    <s v="OnTime"/>
  </r>
  <r>
    <d v="2022-05-17T00:00:00"/>
    <x v="2"/>
    <x v="2"/>
    <s v="WN"/>
    <n v="19393"/>
    <n v="4041"/>
    <s v="BWI"/>
    <s v="Baltimore, MD"/>
    <s v="MHT"/>
    <s v="Manchester, NH"/>
    <n v="755"/>
    <n v="750"/>
    <n v="-5"/>
    <n v="13"/>
    <n v="803"/>
    <n v="902"/>
    <n v="5"/>
    <n v="915"/>
    <n v="907"/>
    <n v="-8"/>
    <n v="0"/>
    <n v="0"/>
    <n v="80"/>
    <n v="77"/>
    <n v="59"/>
    <n v="377"/>
    <m/>
    <m/>
    <m/>
    <m/>
    <m/>
    <s v="09:07"/>
    <s v="07:50"/>
    <d v="1899-12-30T01:17:00"/>
    <s v="Morning"/>
    <s v="REMOVE"/>
    <s v="Tuesday"/>
    <s v="OnTime"/>
  </r>
  <r>
    <d v="2020-03-04T00:00:00"/>
    <x v="0"/>
    <x v="0"/>
    <s v="UA"/>
    <n v="19977"/>
    <n v="1013"/>
    <s v="SFO"/>
    <s v="San Francisco, CA"/>
    <s v="DEN"/>
    <s v="Denver, CO"/>
    <n v="1252"/>
    <n v="1251"/>
    <n v="-1"/>
    <n v="20"/>
    <n v="1311"/>
    <n v="1612"/>
    <n v="9"/>
    <n v="1629"/>
    <n v="1621"/>
    <n v="-8"/>
    <n v="0"/>
    <n v="0"/>
    <n v="157"/>
    <n v="150"/>
    <n v="121"/>
    <n v="967"/>
    <m/>
    <m/>
    <m/>
    <m/>
    <m/>
    <s v="16:21"/>
    <s v="12:51"/>
    <d v="1899-12-30T03:30:00"/>
    <s v="Afternoon"/>
    <s v="REMOVE"/>
    <s v="Wednesday"/>
    <s v="OnTime"/>
  </r>
  <r>
    <d v="2021-12-20T00:00:00"/>
    <x v="11"/>
    <x v="11"/>
    <s v="OO"/>
    <n v="20304"/>
    <n v="5056"/>
    <s v="PRC"/>
    <s v="Prescott, AZ"/>
    <s v="DEN"/>
    <s v="Denver, CO"/>
    <n v="600"/>
    <n v="608"/>
    <n v="8"/>
    <n v="11"/>
    <n v="619"/>
    <n v="739"/>
    <n v="10"/>
    <n v="759"/>
    <n v="749"/>
    <n v="-10"/>
    <n v="0"/>
    <n v="0"/>
    <n v="119"/>
    <n v="101"/>
    <n v="80"/>
    <n v="557"/>
    <m/>
    <m/>
    <m/>
    <m/>
    <m/>
    <s v="07:49"/>
    <s v="06:08"/>
    <d v="1899-12-30T01:41:00"/>
    <s v="Morning"/>
    <s v="KEEP"/>
    <s v="Monday"/>
    <s v="OnTime"/>
  </r>
  <r>
    <d v="2023-07-03T00:00:00"/>
    <x v="7"/>
    <x v="7"/>
    <s v="B6"/>
    <n v="20409"/>
    <n v="431"/>
    <s v="BOS"/>
    <s v="Boston, MA"/>
    <s v="LGA"/>
    <s v="New York, NY"/>
    <n v="1400"/>
    <n v="1350"/>
    <n v="-10"/>
    <n v="15"/>
    <n v="1405"/>
    <n v="1449"/>
    <n v="6"/>
    <n v="1521"/>
    <n v="1455"/>
    <n v="-26"/>
    <n v="0"/>
    <n v="0"/>
    <n v="81"/>
    <n v="65"/>
    <n v="44"/>
    <n v="184"/>
    <m/>
    <m/>
    <m/>
    <m/>
    <m/>
    <s v="14:55"/>
    <s v="13:50"/>
    <d v="1899-12-30T01:05:00"/>
    <s v="Afternoon"/>
    <s v="REMOVE"/>
    <s v="Monday"/>
    <s v="OnTime"/>
  </r>
  <r>
    <d v="2020-01-06T00:00:00"/>
    <x v="1"/>
    <x v="1"/>
    <s v="DL"/>
    <n v="19790"/>
    <n v="1530"/>
    <s v="LAX"/>
    <s v="Los Angeles, CA"/>
    <s v="ATL"/>
    <s v="Atlanta, GA"/>
    <n v="1030"/>
    <n v="1035"/>
    <n v="5"/>
    <n v="15"/>
    <n v="1050"/>
    <n v="1724"/>
    <n v="4"/>
    <n v="1740"/>
    <n v="1728"/>
    <n v="-12"/>
    <n v="0"/>
    <n v="0"/>
    <n v="250"/>
    <n v="233"/>
    <n v="214"/>
    <n v="1947"/>
    <m/>
    <m/>
    <m/>
    <m/>
    <m/>
    <s v="17:28"/>
    <s v="10:35"/>
    <d v="1899-12-30T06:53:00"/>
    <s v="Morning"/>
    <s v="KEEP"/>
    <s v="Monday"/>
    <s v="OnTime"/>
  </r>
  <r>
    <d v="2021-02-26T00:00:00"/>
    <x v="0"/>
    <x v="0"/>
    <s v="UA"/>
    <n v="19977"/>
    <n v="440"/>
    <s v="SMF"/>
    <s v="Sacramento, CA"/>
    <s v="DEN"/>
    <s v="Denver, CO"/>
    <n v="530"/>
    <n v="526"/>
    <n v="-4"/>
    <n v="11"/>
    <n v="537"/>
    <n v="832"/>
    <n v="7"/>
    <n v="847"/>
    <n v="839"/>
    <n v="-8"/>
    <n v="0"/>
    <n v="0"/>
    <n v="137"/>
    <n v="133"/>
    <n v="115"/>
    <n v="909"/>
    <m/>
    <m/>
    <m/>
    <m/>
    <m/>
    <s v="08:39"/>
    <s v="05:26"/>
    <d v="1899-12-30T03:13:00"/>
    <s v="Night"/>
    <s v="REMOVE"/>
    <s v="Friday"/>
    <s v="OnTime"/>
  </r>
  <r>
    <d v="2023-04-08T00:00:00"/>
    <x v="2"/>
    <x v="2"/>
    <s v="WN"/>
    <n v="19393"/>
    <n v="3355"/>
    <s v="MDW"/>
    <s v="Chicago, IL"/>
    <s v="SAT"/>
    <s v="San Antonio, TX"/>
    <n v="2120"/>
    <n v="2133"/>
    <n v="13"/>
    <n v="7"/>
    <n v="2140"/>
    <n v="2"/>
    <n v="3"/>
    <n v="15"/>
    <n v="5"/>
    <n v="-10"/>
    <n v="0"/>
    <n v="0"/>
    <n v="175"/>
    <n v="152"/>
    <n v="142"/>
    <n v="1036"/>
    <m/>
    <m/>
    <m/>
    <m/>
    <m/>
    <s v="00:05"/>
    <s v="21:33"/>
    <n v="-0.89444444444444449"/>
    <s v="Evening"/>
    <s v="KEEP"/>
    <s v="Saturday"/>
    <s v="OnTime"/>
  </r>
  <r>
    <d v="2021-06-12T00:00:00"/>
    <x v="1"/>
    <x v="1"/>
    <s v="DL"/>
    <n v="19790"/>
    <n v="1031"/>
    <s v="DTW"/>
    <s v="Detroit, MI"/>
    <s v="ATL"/>
    <s v="Atlanta, GA"/>
    <n v="1330"/>
    <n v="1332"/>
    <n v="2"/>
    <n v="10"/>
    <n v="1342"/>
    <n v="1522"/>
    <n v="6"/>
    <n v="1531"/>
    <n v="1528"/>
    <n v="-3"/>
    <n v="0"/>
    <n v="0"/>
    <n v="121"/>
    <n v="116"/>
    <n v="100"/>
    <n v="594"/>
    <m/>
    <m/>
    <m/>
    <m/>
    <m/>
    <s v="15:28"/>
    <s v="13:32"/>
    <d v="1899-12-30T01:56:00"/>
    <s v="Afternoon"/>
    <s v="KEEP"/>
    <s v="Saturday"/>
    <s v="OnTime"/>
  </r>
  <r>
    <d v="2019-04-16T00:00:00"/>
    <x v="13"/>
    <x v="13"/>
    <s v="MQ"/>
    <n v="20398"/>
    <n v="3657"/>
    <s v="GRR"/>
    <s v="Grand Rapids, MI"/>
    <s v="ORD"/>
    <s v="Chicago, IL"/>
    <n v="1414"/>
    <n v="1409"/>
    <n v="-5"/>
    <n v="13"/>
    <n v="1422"/>
    <n v="1355"/>
    <n v="15"/>
    <n v="1420"/>
    <n v="1410"/>
    <n v="-10"/>
    <n v="0"/>
    <n v="0"/>
    <n v="66"/>
    <n v="61"/>
    <n v="33"/>
    <n v="137"/>
    <m/>
    <m/>
    <m/>
    <m/>
    <m/>
    <s v="14:10"/>
    <s v="14:09"/>
    <d v="1899-12-30T00:01:00"/>
    <s v="Afternoon"/>
    <s v="REMOVE"/>
    <s v="Tuesday"/>
    <s v="OnTime"/>
  </r>
  <r>
    <d v="2023-01-16T00:00:00"/>
    <x v="11"/>
    <x v="11"/>
    <s v="OO"/>
    <n v="20304"/>
    <n v="5762"/>
    <s v="DEN"/>
    <s v="Denver, CO"/>
    <s v="SLC"/>
    <s v="Salt Lake City, UT"/>
    <n v="1720"/>
    <n v="1725"/>
    <n v="5"/>
    <n v="23"/>
    <n v="1748"/>
    <n v="1902"/>
    <n v="7"/>
    <n v="1907"/>
    <n v="1909"/>
    <n v="2"/>
    <n v="0"/>
    <n v="0"/>
    <n v="107"/>
    <n v="104"/>
    <n v="74"/>
    <n v="391"/>
    <m/>
    <m/>
    <m/>
    <m/>
    <m/>
    <s v="19:09"/>
    <s v="17:25"/>
    <d v="1899-12-30T01:44:00"/>
    <s v="Afternoon"/>
    <s v="KEEP"/>
    <s v="Monday"/>
    <s v="OnTime"/>
  </r>
  <r>
    <d v="2019-01-07T00:00:00"/>
    <x v="2"/>
    <x v="2"/>
    <s v="WN"/>
    <n v="19393"/>
    <n v="397"/>
    <s v="SAT"/>
    <s v="San Antonio, TX"/>
    <s v="DAL"/>
    <s v="Dallas, TX"/>
    <n v="1350"/>
    <n v="1401"/>
    <n v="11"/>
    <n v="6"/>
    <n v="1407"/>
    <n v="1452"/>
    <n v="3"/>
    <n v="1455"/>
    <n v="1455"/>
    <n v="0"/>
    <n v="0"/>
    <n v="0"/>
    <n v="65"/>
    <n v="54"/>
    <n v="45"/>
    <n v="248"/>
    <m/>
    <m/>
    <m/>
    <m/>
    <m/>
    <s v="14:55"/>
    <s v="14:01"/>
    <d v="1899-12-30T00:54:00"/>
    <s v="Afternoon"/>
    <s v="KEEP"/>
    <s v="Monday"/>
    <s v="OnTime"/>
  </r>
  <r>
    <d v="2019-05-25T00:00:00"/>
    <x v="4"/>
    <x v="4"/>
    <s v="YX"/>
    <n v="20452"/>
    <n v="3604"/>
    <s v="MSY"/>
    <s v="New Orleans, LA"/>
    <s v="EWR"/>
    <s v="Newark, NJ"/>
    <n v="1330"/>
    <n v="1416"/>
    <n v="46"/>
    <n v="11"/>
    <n v="1427"/>
    <n v="1800"/>
    <n v="9"/>
    <n v="1740"/>
    <n v="1809"/>
    <n v="29"/>
    <n v="0"/>
    <n v="0"/>
    <n v="190"/>
    <n v="173"/>
    <n v="153"/>
    <n v="1167"/>
    <n v="0"/>
    <n v="0"/>
    <n v="13"/>
    <n v="0"/>
    <n v="16"/>
    <s v="18:09"/>
    <s v="14:16"/>
    <d v="1899-12-30T03:53:00"/>
    <s v="Afternoon"/>
    <s v="KEEP"/>
    <s v="Saturday"/>
    <s v="Delayed"/>
  </r>
  <r>
    <d v="2021-11-20T00:00:00"/>
    <x v="6"/>
    <x v="6"/>
    <s v="AS"/>
    <n v="19930"/>
    <n v="444"/>
    <s v="SEA"/>
    <s v="Seattle, WA"/>
    <s v="LAX"/>
    <s v="Los Angeles, CA"/>
    <n v="930"/>
    <n v="931"/>
    <n v="1"/>
    <n v="11"/>
    <n v="942"/>
    <n v="1147"/>
    <n v="9"/>
    <n v="1220"/>
    <n v="1156"/>
    <n v="-24"/>
    <n v="0"/>
    <n v="0"/>
    <n v="170"/>
    <n v="145"/>
    <n v="125"/>
    <n v="954"/>
    <m/>
    <m/>
    <m/>
    <m/>
    <m/>
    <s v="11:56"/>
    <s v="09:31"/>
    <d v="1899-12-30T02:25:00"/>
    <s v="Morning"/>
    <s v="KEEP"/>
    <s v="Saturday"/>
    <s v="OnTime"/>
  </r>
  <r>
    <d v="2021-02-19T00:00:00"/>
    <x v="5"/>
    <x v="5"/>
    <s v="NK"/>
    <n v="20416"/>
    <n v="1673"/>
    <s v="CMH"/>
    <s v="Columbus, OH"/>
    <s v="MCO"/>
    <s v="Orlando, FL"/>
    <n v="745"/>
    <n v="740"/>
    <n v="-5"/>
    <n v="19"/>
    <n v="759"/>
    <n v="1001"/>
    <n v="10"/>
    <n v="1005"/>
    <n v="1011"/>
    <n v="6"/>
    <n v="0"/>
    <n v="0"/>
    <n v="140"/>
    <n v="151"/>
    <n v="122"/>
    <n v="802"/>
    <m/>
    <m/>
    <m/>
    <m/>
    <m/>
    <s v="10:11"/>
    <s v="07:40"/>
    <d v="1899-12-30T02:31:00"/>
    <s v="Morning"/>
    <s v="KEEP"/>
    <s v="Friday"/>
    <s v="OnTime"/>
  </r>
  <r>
    <d v="2020-08-07T00:00:00"/>
    <x v="8"/>
    <x v="8"/>
    <s v="OH"/>
    <n v="20397"/>
    <n v="5437"/>
    <s v="SRQ"/>
    <s v="Sarasota/Bradenton, FL"/>
    <s v="CLT"/>
    <s v="Charlotte, NC"/>
    <n v="622"/>
    <n v="619"/>
    <n v="-3"/>
    <n v="19"/>
    <n v="638"/>
    <n v="757"/>
    <n v="14"/>
    <n v="813"/>
    <n v="811"/>
    <n v="-2"/>
    <n v="0"/>
    <n v="0"/>
    <n v="111"/>
    <n v="112"/>
    <n v="79"/>
    <n v="547"/>
    <m/>
    <m/>
    <m/>
    <m/>
    <m/>
    <s v="08:11"/>
    <s v="06:19"/>
    <d v="1899-12-30T01:52:00"/>
    <s v="Morning"/>
    <s v="REMOVE"/>
    <s v="Friday"/>
    <s v="OnTime"/>
  </r>
  <r>
    <d v="2020-01-07T00:00:00"/>
    <x v="6"/>
    <x v="6"/>
    <s v="AS"/>
    <n v="19930"/>
    <n v="779"/>
    <s v="STL"/>
    <s v="St. Louis, MO"/>
    <s v="SEA"/>
    <s v="Seattle, WA"/>
    <n v="1940"/>
    <n v="1924"/>
    <n v="-16"/>
    <n v="12"/>
    <n v="1936"/>
    <n v="2201"/>
    <n v="6"/>
    <n v="2215"/>
    <n v="2207"/>
    <n v="-8"/>
    <n v="0"/>
    <n v="0"/>
    <n v="275"/>
    <n v="283"/>
    <n v="265"/>
    <n v="1709"/>
    <m/>
    <m/>
    <m/>
    <m/>
    <m/>
    <s v="22:07"/>
    <s v="19:24"/>
    <d v="1899-12-30T02:43:00"/>
    <s v="Evening"/>
    <s v="REMOVE"/>
    <s v="Tuesday"/>
    <s v="OnTime"/>
  </r>
  <r>
    <d v="2019-02-27T00:00:00"/>
    <x v="2"/>
    <x v="2"/>
    <s v="WN"/>
    <n v="19393"/>
    <n v="760"/>
    <s v="MDW"/>
    <s v="Chicago, IL"/>
    <s v="MHT"/>
    <s v="Manchester, NH"/>
    <n v="2120"/>
    <n v="2203"/>
    <n v="43"/>
    <n v="15"/>
    <n v="2218"/>
    <n v="52"/>
    <n v="4"/>
    <n v="25"/>
    <n v="56"/>
    <n v="31"/>
    <n v="0"/>
    <n v="0"/>
    <n v="125"/>
    <n v="113"/>
    <n v="94"/>
    <n v="838"/>
    <n v="31"/>
    <n v="0"/>
    <n v="0"/>
    <n v="0"/>
    <n v="0"/>
    <s v="00:56"/>
    <s v="22:03"/>
    <n v="-0.87986111111111109"/>
    <s v="Evening"/>
    <s v="KEEP"/>
    <s v="Wednesday"/>
    <s v="Delayed"/>
  </r>
  <r>
    <d v="2019-11-27T00:00:00"/>
    <x v="14"/>
    <x v="14"/>
    <s v="F9"/>
    <n v="20436"/>
    <n v="121"/>
    <s v="SJU"/>
    <s v="San Juan, PR"/>
    <s v="TPA"/>
    <s v="Tampa, FL"/>
    <n v="1857"/>
    <n v="1856"/>
    <n v="-1"/>
    <n v="14"/>
    <n v="1910"/>
    <n v="2049"/>
    <n v="8"/>
    <n v="2110"/>
    <n v="2057"/>
    <n v="-13"/>
    <n v="0"/>
    <n v="0"/>
    <n v="193"/>
    <n v="181"/>
    <n v="159"/>
    <n v="1237"/>
    <m/>
    <m/>
    <m/>
    <m/>
    <m/>
    <s v="20:57"/>
    <s v="18:56"/>
    <d v="1899-12-30T02:01:00"/>
    <s v="Evening"/>
    <s v="REMOVE"/>
    <s v="Wednesday"/>
    <s v="OnTime"/>
  </r>
  <r>
    <d v="2019-02-11T00:00:00"/>
    <x v="2"/>
    <x v="2"/>
    <s v="WN"/>
    <n v="19393"/>
    <n v="1721"/>
    <s v="SFO"/>
    <s v="San Francisco, CA"/>
    <s v="SAN"/>
    <s v="San Diego, CA"/>
    <n v="1115"/>
    <n v="1226"/>
    <n v="71"/>
    <n v="19"/>
    <n v="1245"/>
    <n v="1348"/>
    <n v="16"/>
    <n v="1250"/>
    <n v="1404"/>
    <n v="74"/>
    <n v="0"/>
    <n v="0"/>
    <n v="95"/>
    <n v="98"/>
    <n v="63"/>
    <n v="447"/>
    <n v="71"/>
    <n v="0"/>
    <n v="3"/>
    <n v="0"/>
    <n v="0"/>
    <s v="14:04"/>
    <s v="12:26"/>
    <d v="1899-12-30T01:38:00"/>
    <s v="Afternoon"/>
    <s v="KEEP"/>
    <s v="Monday"/>
    <s v="Delayed"/>
  </r>
  <r>
    <d v="2020-02-26T00:00:00"/>
    <x v="7"/>
    <x v="7"/>
    <s v="B6"/>
    <n v="20409"/>
    <n v="965"/>
    <s v="BOS"/>
    <s v="Boston, MA"/>
    <s v="RSW"/>
    <s v="Fort Myers, FL"/>
    <n v="1544"/>
    <n v="1538"/>
    <n v="-6"/>
    <n v="24"/>
    <n v="1602"/>
    <n v="1942"/>
    <n v="7"/>
    <n v="1920"/>
    <n v="1949"/>
    <n v="29"/>
    <n v="0"/>
    <n v="0"/>
    <n v="216"/>
    <n v="251"/>
    <n v="220"/>
    <n v="1249"/>
    <n v="0"/>
    <n v="0"/>
    <n v="29"/>
    <n v="0"/>
    <n v="0"/>
    <s v="19:49"/>
    <s v="15:38"/>
    <d v="1899-12-30T04:11:00"/>
    <s v="Afternoon"/>
    <s v="KEEP"/>
    <s v="Wednesday"/>
    <s v="Delayed"/>
  </r>
  <r>
    <d v="2022-07-14T00:00:00"/>
    <x v="4"/>
    <x v="4"/>
    <s v="YX"/>
    <n v="20452"/>
    <n v="4649"/>
    <s v="DCA"/>
    <s v="Washington, DC"/>
    <s v="CHS"/>
    <s v="Charleston, SC"/>
    <n v="1346"/>
    <n v="1343"/>
    <n v="-3"/>
    <n v="20"/>
    <n v="1403"/>
    <n v="1523"/>
    <n v="5"/>
    <n v="1529"/>
    <n v="1528"/>
    <n v="-1"/>
    <n v="0"/>
    <n v="0"/>
    <n v="103"/>
    <n v="105"/>
    <n v="80"/>
    <n v="444"/>
    <m/>
    <m/>
    <m/>
    <m/>
    <m/>
    <s v="15:28"/>
    <s v="13:43"/>
    <d v="1899-12-30T01:45:00"/>
    <s v="Afternoon"/>
    <s v="REMOVE"/>
    <s v="Thursday"/>
    <s v="OnTime"/>
  </r>
  <r>
    <d v="2019-08-04T00:00:00"/>
    <x v="15"/>
    <x v="15"/>
    <s v="YV"/>
    <n v="20378"/>
    <n v="5754"/>
    <s v="PHX"/>
    <s v="Phoenix, AZ"/>
    <s v="ELP"/>
    <s v="El Paso, TX"/>
    <n v="1231"/>
    <n v="1226"/>
    <n v="-5"/>
    <n v="22"/>
    <n v="1248"/>
    <n v="1439"/>
    <n v="2"/>
    <n v="1448"/>
    <n v="1441"/>
    <n v="-7"/>
    <n v="0"/>
    <n v="0"/>
    <n v="77"/>
    <n v="75"/>
    <n v="51"/>
    <n v="347"/>
    <m/>
    <m/>
    <m/>
    <m/>
    <m/>
    <s v="14:41"/>
    <s v="12:26"/>
    <d v="1899-12-30T02:15:00"/>
    <s v="Afternoon"/>
    <s v="REMOVE"/>
    <s v="Sunday"/>
    <s v="OnTime"/>
  </r>
  <r>
    <d v="2019-03-05T00:00:00"/>
    <x v="3"/>
    <x v="3"/>
    <s v="AA"/>
    <n v="19805"/>
    <n v="1168"/>
    <s v="ORD"/>
    <s v="Chicago, IL"/>
    <s v="SAN"/>
    <s v="San Diego, CA"/>
    <n v="1320"/>
    <n v="1315"/>
    <n v="-5"/>
    <n v="12"/>
    <n v="1327"/>
    <n v="1533"/>
    <n v="5"/>
    <n v="1545"/>
    <n v="1538"/>
    <n v="-7"/>
    <n v="0"/>
    <n v="0"/>
    <n v="265"/>
    <n v="263"/>
    <n v="246"/>
    <n v="1723"/>
    <m/>
    <m/>
    <m/>
    <m/>
    <m/>
    <s v="15:38"/>
    <s v="13:15"/>
    <d v="1899-12-30T02:23:00"/>
    <s v="Afternoon"/>
    <s v="REMOVE"/>
    <s v="Tuesday"/>
    <s v="OnTime"/>
  </r>
  <r>
    <d v="2023-04-06T00:00:00"/>
    <x v="7"/>
    <x v="7"/>
    <s v="B6"/>
    <n v="20409"/>
    <n v="1248"/>
    <s v="TPA"/>
    <s v="Tampa, FL"/>
    <s v="LGA"/>
    <s v="New York, NY"/>
    <n v="1016"/>
    <n v="1007"/>
    <n v="-9"/>
    <n v="48"/>
    <n v="1055"/>
    <n v="1309"/>
    <n v="9"/>
    <n v="1304"/>
    <n v="1318"/>
    <n v="14"/>
    <n v="0"/>
    <n v="0"/>
    <n v="168"/>
    <n v="191"/>
    <n v="134"/>
    <n v="1010"/>
    <m/>
    <m/>
    <m/>
    <m/>
    <m/>
    <s v="13:18"/>
    <s v="10:07"/>
    <d v="1899-12-30T03:11:00"/>
    <s v="Morning"/>
    <s v="KEEP"/>
    <s v="Thursday"/>
    <s v="OnTime"/>
  </r>
  <r>
    <d v="2020-07-03T00:00:00"/>
    <x v="1"/>
    <x v="1"/>
    <s v="DL"/>
    <n v="19790"/>
    <n v="1710"/>
    <s v="SLC"/>
    <s v="Salt Lake City, UT"/>
    <s v="MSP"/>
    <s v="Minneapolis, MN"/>
    <n v="1349"/>
    <n v="1346"/>
    <n v="-3"/>
    <n v="21"/>
    <n v="1407"/>
    <n v="1707"/>
    <n v="4"/>
    <n v="1710"/>
    <n v="1711"/>
    <n v="1"/>
    <n v="0"/>
    <n v="0"/>
    <n v="141"/>
    <n v="145"/>
    <n v="120"/>
    <n v="991"/>
    <m/>
    <m/>
    <m/>
    <m/>
    <m/>
    <s v="17:11"/>
    <s v="13:46"/>
    <d v="1899-12-30T03:25:00"/>
    <s v="Afternoon"/>
    <s v="KEEP"/>
    <s v="Friday"/>
    <s v="OnTime"/>
  </r>
  <r>
    <d v="2019-05-13T00:00:00"/>
    <x v="1"/>
    <x v="1"/>
    <s v="DL"/>
    <n v="19790"/>
    <n v="1232"/>
    <s v="DCA"/>
    <s v="Washington, DC"/>
    <s v="JFK"/>
    <s v="New York, NY"/>
    <n v="605"/>
    <n v="600"/>
    <n v="-5"/>
    <n v="11"/>
    <n v="611"/>
    <n v="657"/>
    <n v="19"/>
    <n v="720"/>
    <n v="716"/>
    <n v="-4"/>
    <n v="0"/>
    <n v="0"/>
    <n v="75"/>
    <n v="76"/>
    <n v="46"/>
    <n v="213"/>
    <m/>
    <m/>
    <m/>
    <m/>
    <m/>
    <s v="07:16"/>
    <s v="06:00"/>
    <d v="1899-12-30T01:16:00"/>
    <s v="Morning"/>
    <s v="REMOVE"/>
    <s v="Monday"/>
    <s v="OnTime"/>
  </r>
  <r>
    <d v="2019-04-04T00:00:00"/>
    <x v="4"/>
    <x v="4"/>
    <s v="YX"/>
    <n v="20452"/>
    <n v="4420"/>
    <s v="CMH"/>
    <s v="Columbus, OH"/>
    <s v="PHL"/>
    <s v="Philadelphia, PA"/>
    <n v="559"/>
    <n v="557"/>
    <n v="-2"/>
    <n v="14"/>
    <n v="611"/>
    <n v="722"/>
    <n v="5"/>
    <n v="735"/>
    <n v="727"/>
    <n v="-8"/>
    <n v="0"/>
    <n v="0"/>
    <n v="96"/>
    <n v="90"/>
    <n v="71"/>
    <n v="406"/>
    <m/>
    <m/>
    <m/>
    <m/>
    <m/>
    <s v="07:27"/>
    <s v="05:57"/>
    <d v="1899-12-30T01:30:00"/>
    <s v="Night"/>
    <s v="REMOVE"/>
    <s v="Thursday"/>
    <s v="OnTime"/>
  </r>
  <r>
    <d v="2021-04-02T00:00:00"/>
    <x v="14"/>
    <x v="14"/>
    <s v="F9"/>
    <n v="20436"/>
    <n v="607"/>
    <s v="IND"/>
    <s v="Indianapolis, IN"/>
    <s v="DEN"/>
    <s v="Denver, CO"/>
    <n v="1319"/>
    <n v="1310"/>
    <n v="-9"/>
    <n v="12"/>
    <n v="1322"/>
    <n v="1339"/>
    <n v="12"/>
    <n v="1418"/>
    <n v="1351"/>
    <n v="-27"/>
    <n v="0"/>
    <n v="0"/>
    <n v="179"/>
    <n v="161"/>
    <n v="137"/>
    <n v="977"/>
    <m/>
    <m/>
    <m/>
    <m/>
    <m/>
    <s v="13:51"/>
    <s v="13:10"/>
    <d v="1899-12-30T00:41:00"/>
    <s v="Afternoon"/>
    <s v="REMOVE"/>
    <s v="Friday"/>
    <s v="OnTime"/>
  </r>
  <r>
    <d v="2019-03-29T00:00:00"/>
    <x v="0"/>
    <x v="0"/>
    <s v="UA"/>
    <n v="19977"/>
    <n v="530"/>
    <s v="IAH"/>
    <s v="Houston, TX"/>
    <s v="SAT"/>
    <s v="San Antonio, TX"/>
    <n v="2000"/>
    <n v="1955"/>
    <n v="-5"/>
    <n v="17"/>
    <n v="2012"/>
    <n v="2048"/>
    <n v="3"/>
    <n v="2103"/>
    <n v="2051"/>
    <n v="-12"/>
    <n v="0"/>
    <n v="0"/>
    <n v="63"/>
    <n v="56"/>
    <n v="36"/>
    <n v="191"/>
    <m/>
    <m/>
    <m/>
    <m/>
    <m/>
    <s v="20:51"/>
    <s v="19:55"/>
    <d v="1899-12-30T00:56:00"/>
    <s v="Evening"/>
    <s v="REMOVE"/>
    <s v="Friday"/>
    <s v="OnTime"/>
  </r>
  <r>
    <d v="2019-09-12T00:00:00"/>
    <x v="12"/>
    <x v="12"/>
    <s v="9E"/>
    <n v="20363"/>
    <n v="3338"/>
    <s v="LGA"/>
    <s v="New York, NY"/>
    <s v="PWM"/>
    <s v="Portland, ME"/>
    <n v="1755"/>
    <n v="1745"/>
    <n v="-10"/>
    <n v="24"/>
    <n v="1809"/>
    <n v="1857"/>
    <n v="3"/>
    <n v="1918"/>
    <n v="1900"/>
    <n v="-18"/>
    <n v="0"/>
    <n v="0"/>
    <n v="83"/>
    <n v="75"/>
    <n v="48"/>
    <n v="269"/>
    <m/>
    <m/>
    <m/>
    <m/>
    <m/>
    <s v="19:00"/>
    <s v="17:45"/>
    <d v="1899-12-30T01:15:00"/>
    <s v="Afternoon"/>
    <s v="REMOVE"/>
    <s v="Thursday"/>
    <s v="OnTime"/>
  </r>
  <r>
    <d v="2021-06-26T00:00:00"/>
    <x v="6"/>
    <x v="6"/>
    <s v="AS"/>
    <n v="19930"/>
    <n v="1014"/>
    <s v="SEA"/>
    <s v="Seattle, WA"/>
    <s v="ORD"/>
    <s v="Chicago, IL"/>
    <n v="1033"/>
    <n v="1055"/>
    <n v="22"/>
    <n v="16"/>
    <n v="1111"/>
    <n v="1652"/>
    <n v="7"/>
    <n v="1642"/>
    <n v="1659"/>
    <n v="17"/>
    <n v="0"/>
    <n v="0"/>
    <n v="249"/>
    <n v="244"/>
    <n v="221"/>
    <n v="1721"/>
    <n v="0"/>
    <n v="0"/>
    <n v="0"/>
    <n v="0"/>
    <n v="17"/>
    <s v="16:59"/>
    <s v="10:55"/>
    <d v="1899-12-30T06:04:00"/>
    <s v="Morning"/>
    <s v="KEEP"/>
    <s v="Saturday"/>
    <s v="Delayed"/>
  </r>
  <r>
    <d v="2022-05-30T00:00:00"/>
    <x v="3"/>
    <x v="3"/>
    <s v="AA"/>
    <n v="19805"/>
    <n v="2013"/>
    <s v="TUL"/>
    <s v="Tulsa, OK"/>
    <s v="DFW"/>
    <s v="Dallas/Fort Worth, TX"/>
    <n v="1431"/>
    <n v="1426"/>
    <n v="-5"/>
    <n v="13"/>
    <n v="1439"/>
    <n v="1521"/>
    <n v="12"/>
    <n v="1554"/>
    <n v="1533"/>
    <n v="-21"/>
    <n v="0"/>
    <n v="0"/>
    <n v="83"/>
    <n v="67"/>
    <n v="42"/>
    <n v="237"/>
    <m/>
    <m/>
    <m/>
    <m/>
    <m/>
    <s v="15:33"/>
    <s v="14:26"/>
    <d v="1899-12-30T01:07:00"/>
    <s v="Afternoon"/>
    <s v="REMOVE"/>
    <s v="Monday"/>
    <s v="OnTime"/>
  </r>
  <r>
    <d v="2022-11-11T00:00:00"/>
    <x v="3"/>
    <x v="3"/>
    <s v="AA"/>
    <n v="19805"/>
    <n v="229"/>
    <s v="PHL"/>
    <s v="Philadelphia, PA"/>
    <s v="SAN"/>
    <s v="San Diego, CA"/>
    <n v="1830"/>
    <n v="1848"/>
    <n v="18"/>
    <n v="21"/>
    <n v="1909"/>
    <n v="2120"/>
    <n v="3"/>
    <n v="2123"/>
    <n v="2123"/>
    <n v="0"/>
    <n v="0"/>
    <n v="0"/>
    <n v="353"/>
    <n v="335"/>
    <n v="311"/>
    <n v="2370"/>
    <m/>
    <m/>
    <m/>
    <m/>
    <m/>
    <s v="21:23"/>
    <s v="18:48"/>
    <d v="1899-12-30T02:35:00"/>
    <s v="Evening"/>
    <s v="KEEP"/>
    <s v="Friday"/>
    <s v="OnTime"/>
  </r>
  <r>
    <d v="2020-03-17T00:00:00"/>
    <x v="13"/>
    <x v="13"/>
    <s v="MQ"/>
    <n v="20398"/>
    <n v="3620"/>
    <s v="GRK"/>
    <s v="Killeen, TX"/>
    <s v="DFW"/>
    <s v="Dallas/Fort Worth, TX"/>
    <n v="1606"/>
    <n v="1658"/>
    <n v="52"/>
    <n v="32"/>
    <n v="1730"/>
    <n v="1810"/>
    <n v="20"/>
    <n v="1705"/>
    <n v="1830"/>
    <n v="85"/>
    <n v="0"/>
    <n v="0"/>
    <n v="59"/>
    <n v="92"/>
    <n v="40"/>
    <n v="134"/>
    <n v="0"/>
    <n v="0"/>
    <n v="33"/>
    <n v="0"/>
    <n v="52"/>
    <s v="18:30"/>
    <s v="16:58"/>
    <d v="1899-12-30T01:32:00"/>
    <s v="Afternoon"/>
    <s v="KEEP"/>
    <s v="Tuesday"/>
    <s v="Delayed"/>
  </r>
  <r>
    <d v="2020-04-20T00:00:00"/>
    <x v="2"/>
    <x v="2"/>
    <s v="WN"/>
    <n v="19393"/>
    <n v="246"/>
    <s v="BNA"/>
    <s v="Nashville, TN"/>
    <s v="ATL"/>
    <s v="Atlanta, GA"/>
    <n v="1055"/>
    <n v="0"/>
    <n v="0"/>
    <m/>
    <m/>
    <m/>
    <m/>
    <n v="1300"/>
    <n v="0"/>
    <n v="0"/>
    <n v="1"/>
    <n v="0"/>
    <n v="65"/>
    <m/>
    <m/>
    <n v="214"/>
    <m/>
    <m/>
    <m/>
    <m/>
    <m/>
    <e v="#REF!"/>
    <s v="11:51"/>
    <d v="1899-12-30T02:56:00"/>
    <s v="Evening"/>
    <s v="KEEP"/>
    <s v="Monday"/>
    <s v="OnTime"/>
  </r>
  <r>
    <d v="2022-07-31T00:00:00"/>
    <x v="13"/>
    <x v="13"/>
    <s v="MQ"/>
    <n v="20398"/>
    <n v="3831"/>
    <s v="DFW"/>
    <s v="Dallas/Fort Worth, TX"/>
    <s v="SBP"/>
    <s v="San Luis Obispo, CA"/>
    <n v="1908"/>
    <n v="1918"/>
    <n v="10"/>
    <n v="17"/>
    <n v="1935"/>
    <n v="2029"/>
    <n v="5"/>
    <n v="2033"/>
    <n v="2034"/>
    <n v="1"/>
    <n v="0"/>
    <n v="0"/>
    <n v="205"/>
    <n v="196"/>
    <n v="174"/>
    <n v="1360"/>
    <m/>
    <m/>
    <m/>
    <m/>
    <m/>
    <s v="20:34"/>
    <s v="19:18"/>
    <d v="1899-12-30T01:16:00"/>
    <s v="Evening"/>
    <s v="KEEP"/>
    <s v="Sunday"/>
    <s v="OnTime"/>
  </r>
  <r>
    <d v="2020-02-25T00:00:00"/>
    <x v="4"/>
    <x v="4"/>
    <s v="YX"/>
    <n v="20452"/>
    <n v="4508"/>
    <s v="ILM"/>
    <s v="Wilmington, NC"/>
    <s v="LGA"/>
    <s v="New York, NY"/>
    <n v="1102"/>
    <n v="1051"/>
    <n v="-11"/>
    <n v="16"/>
    <n v="1107"/>
    <n v="1222"/>
    <n v="13"/>
    <n v="1250"/>
    <n v="1235"/>
    <n v="-15"/>
    <n v="0"/>
    <n v="0"/>
    <n v="108"/>
    <n v="104"/>
    <n v="75"/>
    <n v="500"/>
    <m/>
    <m/>
    <m/>
    <m/>
    <m/>
    <s v="12:35"/>
    <s v="10:51"/>
    <d v="1899-12-30T01:44:00"/>
    <s v="Morning"/>
    <s v="REMOVE"/>
    <s v="Tuesday"/>
    <s v="OnTime"/>
  </r>
  <r>
    <d v="2019-02-20T00:00:00"/>
    <x v="3"/>
    <x v="3"/>
    <s v="AA"/>
    <n v="19805"/>
    <n v="59"/>
    <s v="LAX"/>
    <s v="Los Angeles, CA"/>
    <s v="KOA"/>
    <s v="Kona, HI"/>
    <n v="820"/>
    <n v="827"/>
    <n v="7"/>
    <n v="18"/>
    <n v="845"/>
    <n v="1156"/>
    <n v="5"/>
    <n v="1228"/>
    <n v="1201"/>
    <n v="-27"/>
    <n v="0"/>
    <n v="0"/>
    <n v="368"/>
    <n v="334"/>
    <n v="311"/>
    <n v="2504"/>
    <m/>
    <m/>
    <m/>
    <m/>
    <m/>
    <s v="12:01"/>
    <s v="08:27"/>
    <d v="1899-12-30T03:34:00"/>
    <s v="Morning"/>
    <s v="KEEP"/>
    <s v="Wednesday"/>
    <s v="OnTime"/>
  </r>
  <r>
    <d v="2020-08-16T00:00:00"/>
    <x v="1"/>
    <x v="1"/>
    <s v="DL"/>
    <n v="19790"/>
    <n v="1298"/>
    <s v="CMH"/>
    <s v="Columbus, OH"/>
    <s v="ATL"/>
    <s v="Atlanta, GA"/>
    <n v="1050"/>
    <n v="1046"/>
    <n v="-4"/>
    <n v="10"/>
    <n v="1056"/>
    <n v="1202"/>
    <n v="4"/>
    <n v="1220"/>
    <n v="1206"/>
    <n v="-14"/>
    <n v="0"/>
    <n v="0"/>
    <n v="90"/>
    <n v="80"/>
    <n v="66"/>
    <n v="447"/>
    <m/>
    <m/>
    <m/>
    <m/>
    <m/>
    <s v="12:06"/>
    <s v="10:46"/>
    <d v="1899-12-30T01:20:00"/>
    <s v="Morning"/>
    <s v="REMOVE"/>
    <s v="Sunday"/>
    <s v="OnTime"/>
  </r>
  <r>
    <d v="2021-02-25T00:00:00"/>
    <x v="3"/>
    <x v="3"/>
    <s v="AA"/>
    <n v="19805"/>
    <n v="2315"/>
    <s v="PHX"/>
    <s v="Phoenix, AZ"/>
    <s v="DEN"/>
    <s v="Denver, CO"/>
    <n v="2009"/>
    <n v="2004"/>
    <n v="-5"/>
    <n v="24"/>
    <n v="2028"/>
    <n v="2149"/>
    <n v="8"/>
    <n v="2211"/>
    <n v="2157"/>
    <n v="-14"/>
    <n v="0"/>
    <n v="0"/>
    <n v="122"/>
    <n v="113"/>
    <n v="81"/>
    <n v="602"/>
    <m/>
    <m/>
    <m/>
    <m/>
    <m/>
    <s v="21:57"/>
    <s v="20:04"/>
    <d v="1899-12-30T01:53:00"/>
    <s v="Evening"/>
    <s v="REMOVE"/>
    <s v="Thursday"/>
    <s v="OnTime"/>
  </r>
  <r>
    <d v="2021-10-25T00:00:00"/>
    <x v="8"/>
    <x v="8"/>
    <s v="OH"/>
    <n v="20397"/>
    <n v="5381"/>
    <s v="CLT"/>
    <s v="Charlotte, NC"/>
    <s v="GSP"/>
    <s v="Greer, SC"/>
    <n v="936"/>
    <n v="926"/>
    <n v="-10"/>
    <n v="41"/>
    <n v="1007"/>
    <n v="1024"/>
    <n v="3"/>
    <n v="1029"/>
    <n v="1027"/>
    <n v="-2"/>
    <n v="0"/>
    <n v="0"/>
    <n v="53"/>
    <n v="61"/>
    <n v="17"/>
    <n v="75"/>
    <m/>
    <m/>
    <m/>
    <m/>
    <m/>
    <s v="10:27"/>
    <s v="09:26"/>
    <d v="1899-12-30T01:01:00"/>
    <s v="Morning"/>
    <s v="REMOVE"/>
    <s v="Monday"/>
    <s v="OnTime"/>
  </r>
  <r>
    <d v="2023-02-01T00:00:00"/>
    <x v="2"/>
    <x v="2"/>
    <s v="WN"/>
    <n v="19393"/>
    <n v="1854"/>
    <s v="DEN"/>
    <s v="Denver, CO"/>
    <s v="LAS"/>
    <s v="Las Vegas, NV"/>
    <n v="1420"/>
    <n v="1444"/>
    <n v="24"/>
    <n v="10"/>
    <n v="1454"/>
    <n v="1517"/>
    <n v="8"/>
    <n v="1515"/>
    <n v="1525"/>
    <n v="10"/>
    <n v="0"/>
    <n v="0"/>
    <n v="115"/>
    <n v="101"/>
    <n v="83"/>
    <n v="628"/>
    <m/>
    <m/>
    <m/>
    <m/>
    <m/>
    <s v="15:25"/>
    <s v="14:44"/>
    <d v="1899-12-30T00:41:00"/>
    <s v="Afternoon"/>
    <s v="KEEP"/>
    <s v="Wednesday"/>
    <s v="OnTime"/>
  </r>
  <r>
    <d v="2023-03-21T00:00:00"/>
    <x v="12"/>
    <x v="12"/>
    <s v="9E"/>
    <n v="20363"/>
    <n v="4953"/>
    <s v="ATL"/>
    <s v="Atlanta, GA"/>
    <s v="VLD"/>
    <s v="Valdosta, GA"/>
    <n v="1534"/>
    <n v="1529"/>
    <n v="-5"/>
    <n v="15"/>
    <n v="1544"/>
    <n v="1622"/>
    <n v="5"/>
    <n v="1638"/>
    <n v="1627"/>
    <n v="-11"/>
    <n v="0"/>
    <n v="0"/>
    <n v="64"/>
    <n v="58"/>
    <n v="38"/>
    <n v="208"/>
    <m/>
    <m/>
    <m/>
    <m/>
    <m/>
    <s v="16:27"/>
    <s v="15:29"/>
    <d v="1899-12-30T00:58:00"/>
    <s v="Afternoon"/>
    <s v="REMOVE"/>
    <s v="Tuesday"/>
    <s v="OnTime"/>
  </r>
  <r>
    <d v="2019-04-08T00:00:00"/>
    <x v="3"/>
    <x v="3"/>
    <s v="AA"/>
    <n v="19805"/>
    <n v="1977"/>
    <s v="TPA"/>
    <s v="Tampa, FL"/>
    <s v="MIA"/>
    <s v="Miami, FL"/>
    <n v="614"/>
    <n v="606"/>
    <n v="-8"/>
    <n v="14"/>
    <n v="620"/>
    <n v="656"/>
    <n v="4"/>
    <n v="717"/>
    <n v="700"/>
    <n v="-17"/>
    <n v="0"/>
    <n v="0"/>
    <n v="63"/>
    <n v="54"/>
    <n v="36"/>
    <n v="204"/>
    <m/>
    <m/>
    <m/>
    <m/>
    <m/>
    <s v="07:00"/>
    <s v="06:06"/>
    <d v="1899-12-30T00:54:00"/>
    <s v="Morning"/>
    <s v="REMOVE"/>
    <s v="Monday"/>
    <s v="OnTime"/>
  </r>
  <r>
    <d v="2021-03-27T00:00:00"/>
    <x v="13"/>
    <x v="13"/>
    <s v="MQ"/>
    <n v="20398"/>
    <n v="4294"/>
    <s v="JLN"/>
    <s v="Joplin, MO"/>
    <s v="DFW"/>
    <s v="Dallas/Fort Worth, TX"/>
    <n v="1750"/>
    <n v="1740"/>
    <n v="-10"/>
    <n v="8"/>
    <n v="1748"/>
    <n v="1855"/>
    <n v="9"/>
    <n v="1927"/>
    <n v="1904"/>
    <n v="-23"/>
    <n v="0"/>
    <n v="0"/>
    <n v="97"/>
    <n v="84"/>
    <n v="67"/>
    <n v="327"/>
    <m/>
    <m/>
    <m/>
    <m/>
    <m/>
    <s v="19:04"/>
    <s v="17:40"/>
    <d v="1899-12-30T01:24:00"/>
    <s v="Afternoon"/>
    <s v="REMOVE"/>
    <s v="Saturday"/>
    <s v="OnTime"/>
  </r>
  <r>
    <d v="2021-12-02T00:00:00"/>
    <x v="1"/>
    <x v="1"/>
    <s v="DL"/>
    <n v="19790"/>
    <n v="1218"/>
    <s v="SLC"/>
    <s v="Salt Lake City, UT"/>
    <s v="MCI"/>
    <s v="Kansas City, MO"/>
    <n v="2103"/>
    <n v="2100"/>
    <n v="-3"/>
    <n v="13"/>
    <n v="2113"/>
    <n v="10"/>
    <n v="5"/>
    <n v="29"/>
    <n v="15"/>
    <n v="-14"/>
    <n v="0"/>
    <n v="0"/>
    <n v="146"/>
    <n v="135"/>
    <n v="117"/>
    <n v="920"/>
    <m/>
    <m/>
    <m/>
    <m/>
    <m/>
    <s v="00:15"/>
    <s v="21:00"/>
    <n v="-0.86458333333333337"/>
    <s v="Evening"/>
    <s v="REMOVE"/>
    <s v="Thursday"/>
    <s v="OnTime"/>
  </r>
  <r>
    <d v="2019-01-13T00:00:00"/>
    <x v="0"/>
    <x v="0"/>
    <s v="UA"/>
    <n v="19977"/>
    <n v="220"/>
    <s v="ORD"/>
    <s v="Chicago, IL"/>
    <s v="MSP"/>
    <s v="Minneapolis, MN"/>
    <n v="1940"/>
    <n v="1941"/>
    <n v="1"/>
    <n v="24"/>
    <n v="2005"/>
    <n v="2101"/>
    <n v="4"/>
    <n v="2109"/>
    <n v="2105"/>
    <n v="-4"/>
    <n v="0"/>
    <n v="0"/>
    <n v="89"/>
    <n v="84"/>
    <n v="56"/>
    <n v="334"/>
    <m/>
    <m/>
    <m/>
    <m/>
    <m/>
    <s v="21:05"/>
    <s v="19:41"/>
    <d v="1899-12-30T01:24:00"/>
    <s v="Evening"/>
    <s v="KEEP"/>
    <s v="Sunday"/>
    <s v="OnTime"/>
  </r>
  <r>
    <d v="2019-03-15T00:00:00"/>
    <x v="2"/>
    <x v="2"/>
    <s v="WN"/>
    <n v="19393"/>
    <n v="2535"/>
    <s v="MKE"/>
    <s v="Milwaukee, WI"/>
    <s v="LAS"/>
    <s v="Las Vegas, NV"/>
    <n v="1130"/>
    <n v="1129"/>
    <n v="-1"/>
    <n v="7"/>
    <n v="1136"/>
    <n v="1314"/>
    <n v="9"/>
    <n v="1330"/>
    <n v="1323"/>
    <n v="-7"/>
    <n v="0"/>
    <n v="0"/>
    <n v="240"/>
    <n v="234"/>
    <n v="218"/>
    <n v="1524"/>
    <m/>
    <m/>
    <m/>
    <m/>
    <m/>
    <s v="13:23"/>
    <s v="11:29"/>
    <d v="1899-12-30T01:54:00"/>
    <s v="Morning"/>
    <s v="REMOVE"/>
    <s v="Friday"/>
    <s v="OnTime"/>
  </r>
  <r>
    <d v="2022-04-14T00:00:00"/>
    <x v="11"/>
    <x v="11"/>
    <s v="OO"/>
    <n v="20304"/>
    <n v="3509"/>
    <s v="MSP"/>
    <s v="Minneapolis, MN"/>
    <s v="MKE"/>
    <s v="Milwaukee, WI"/>
    <n v="1944"/>
    <n v="1941"/>
    <n v="-3"/>
    <n v="29"/>
    <n v="2010"/>
    <n v="2054"/>
    <n v="5"/>
    <n v="2050"/>
    <n v="2059"/>
    <n v="9"/>
    <n v="0"/>
    <n v="0"/>
    <n v="66"/>
    <n v="78"/>
    <n v="44"/>
    <n v="297"/>
    <m/>
    <m/>
    <m/>
    <m/>
    <m/>
    <s v="20:59"/>
    <s v="19:41"/>
    <d v="1899-12-30T01:18:00"/>
    <s v="Evening"/>
    <s v="KEEP"/>
    <s v="Thursday"/>
    <s v="OnTime"/>
  </r>
  <r>
    <d v="2023-06-22T00:00:00"/>
    <x v="2"/>
    <x v="2"/>
    <s v="WN"/>
    <n v="19393"/>
    <n v="1359"/>
    <s v="BNA"/>
    <s v="Nashville, TN"/>
    <s v="MCO"/>
    <s v="Orlando, FL"/>
    <n v="510"/>
    <n v="506"/>
    <n v="-4"/>
    <n v="15"/>
    <n v="521"/>
    <n v="744"/>
    <n v="6"/>
    <n v="800"/>
    <n v="750"/>
    <n v="-10"/>
    <n v="0"/>
    <n v="0"/>
    <n v="110"/>
    <n v="104"/>
    <n v="83"/>
    <n v="616"/>
    <m/>
    <m/>
    <m/>
    <m/>
    <m/>
    <s v="07:50"/>
    <s v="05:06"/>
    <d v="1899-12-30T02:44:00"/>
    <s v="Night"/>
    <s v="REMOVE"/>
    <s v="Thursday"/>
    <s v="OnTime"/>
  </r>
  <r>
    <d v="2019-12-01T00:00:00"/>
    <x v="1"/>
    <x v="1"/>
    <s v="DL"/>
    <n v="19790"/>
    <n v="1950"/>
    <s v="MCO"/>
    <s v="Orlando, FL"/>
    <s v="LGA"/>
    <s v="New York, NY"/>
    <n v="800"/>
    <n v="823"/>
    <n v="23"/>
    <n v="25"/>
    <n v="848"/>
    <n v="1048"/>
    <n v="7"/>
    <n v="1035"/>
    <n v="1055"/>
    <n v="20"/>
    <n v="0"/>
    <n v="0"/>
    <n v="155"/>
    <n v="152"/>
    <n v="120"/>
    <n v="950"/>
    <n v="20"/>
    <n v="0"/>
    <n v="0"/>
    <n v="0"/>
    <n v="0"/>
    <s v="10:55"/>
    <s v="08:23"/>
    <d v="1899-12-30T02:32:00"/>
    <s v="Morning"/>
    <s v="KEEP"/>
    <s v="Sunday"/>
    <s v="Delayed"/>
  </r>
  <r>
    <d v="2019-07-01T00:00:00"/>
    <x v="5"/>
    <x v="5"/>
    <s v="NK"/>
    <n v="20416"/>
    <n v="695"/>
    <s v="BWI"/>
    <s v="Baltimore, MD"/>
    <s v="LAS"/>
    <s v="Las Vegas, NV"/>
    <n v="1459"/>
    <n v="1452"/>
    <n v="-7"/>
    <n v="10"/>
    <n v="1502"/>
    <n v="1625"/>
    <n v="10"/>
    <n v="1701"/>
    <n v="1635"/>
    <n v="-26"/>
    <n v="0"/>
    <n v="0"/>
    <n v="302"/>
    <n v="283"/>
    <n v="263"/>
    <n v="2106"/>
    <m/>
    <m/>
    <m/>
    <m/>
    <m/>
    <s v="16:35"/>
    <s v="14:52"/>
    <d v="1899-12-30T01:43:00"/>
    <s v="Afternoon"/>
    <s v="REMOVE"/>
    <s v="Monday"/>
    <s v="OnTime"/>
  </r>
  <r>
    <d v="2022-03-14T00:00:00"/>
    <x v="11"/>
    <x v="11"/>
    <s v="OO"/>
    <n v="20304"/>
    <n v="3649"/>
    <s v="BIL"/>
    <s v="Billings, MT"/>
    <s v="MSP"/>
    <s v="Minneapolis, MN"/>
    <n v="1400"/>
    <n v="1358"/>
    <n v="-2"/>
    <n v="17"/>
    <n v="1415"/>
    <n v="1656"/>
    <n v="4"/>
    <n v="1700"/>
    <n v="1700"/>
    <n v="0"/>
    <n v="0"/>
    <n v="0"/>
    <n v="120"/>
    <n v="122"/>
    <n v="101"/>
    <n v="748"/>
    <m/>
    <m/>
    <m/>
    <m/>
    <m/>
    <s v="17:00"/>
    <s v="13:58"/>
    <d v="1899-12-30T03:02:00"/>
    <s v="Afternoon"/>
    <s v="KEEP"/>
    <s v="Monday"/>
    <s v="OnTime"/>
  </r>
  <r>
    <d v="2019-03-30T00:00:00"/>
    <x v="9"/>
    <x v="9"/>
    <s v="G4"/>
    <n v="20368"/>
    <n v="720"/>
    <s v="BLI"/>
    <s v="Bellingham, WA"/>
    <s v="PSP"/>
    <s v="Palm Springs, CA"/>
    <n v="730"/>
    <n v="715"/>
    <n v="-15"/>
    <n v="8"/>
    <n v="723"/>
    <n v="941"/>
    <n v="4"/>
    <n v="1018"/>
    <n v="945"/>
    <n v="-33"/>
    <n v="0"/>
    <n v="0"/>
    <n v="168"/>
    <n v="150"/>
    <n v="138"/>
    <n v="1078"/>
    <m/>
    <m/>
    <m/>
    <m/>
    <m/>
    <s v="09:45"/>
    <s v="07:15"/>
    <d v="1899-12-30T02:30:00"/>
    <s v="Morning"/>
    <s v="REMOVE"/>
    <s v="Saturday"/>
    <s v="OnTime"/>
  </r>
  <r>
    <d v="2019-02-07T00:00:00"/>
    <x v="1"/>
    <x v="1"/>
    <s v="DL"/>
    <n v="19790"/>
    <n v="2229"/>
    <s v="CHS"/>
    <s v="Charleston, SC"/>
    <s v="ATL"/>
    <s v="Atlanta, GA"/>
    <n v="1244"/>
    <n v="1236"/>
    <n v="-8"/>
    <n v="20"/>
    <n v="1256"/>
    <n v="1342"/>
    <n v="5"/>
    <n v="1408"/>
    <n v="1347"/>
    <n v="-21"/>
    <n v="0"/>
    <n v="0"/>
    <n v="84"/>
    <n v="71"/>
    <n v="46"/>
    <n v="259"/>
    <m/>
    <m/>
    <m/>
    <m/>
    <m/>
    <s v="13:47"/>
    <s v="12:36"/>
    <d v="1899-12-30T01:11:00"/>
    <s v="Afternoon"/>
    <s v="REMOVE"/>
    <s v="Thursday"/>
    <s v="OnTime"/>
  </r>
  <r>
    <d v="2019-10-05T00:00:00"/>
    <x v="3"/>
    <x v="3"/>
    <s v="AA"/>
    <n v="19805"/>
    <n v="1911"/>
    <s v="RIC"/>
    <s v="Richmond, VA"/>
    <s v="CLT"/>
    <s v="Charlotte, NC"/>
    <n v="635"/>
    <n v="630"/>
    <n v="-5"/>
    <n v="13"/>
    <n v="643"/>
    <n v="731"/>
    <n v="8"/>
    <n v="810"/>
    <n v="739"/>
    <n v="-31"/>
    <n v="0"/>
    <n v="0"/>
    <n v="95"/>
    <n v="69"/>
    <n v="48"/>
    <n v="257"/>
    <m/>
    <m/>
    <m/>
    <m/>
    <m/>
    <s v="07:39"/>
    <s v="06:30"/>
    <d v="1899-12-30T01:09:00"/>
    <s v="Morning"/>
    <s v="REMOVE"/>
    <s v="Saturday"/>
    <s v="OnTime"/>
  </r>
  <r>
    <d v="2021-12-29T00:00:00"/>
    <x v="1"/>
    <x v="1"/>
    <s v="DL"/>
    <n v="19790"/>
    <n v="1277"/>
    <s v="DFW"/>
    <s v="Dallas/Fort Worth, TX"/>
    <s v="ATL"/>
    <s v="Atlanta, GA"/>
    <n v="1233"/>
    <n v="1305"/>
    <n v="32"/>
    <n v="13"/>
    <n v="1318"/>
    <n v="1548"/>
    <n v="10"/>
    <n v="1540"/>
    <n v="1558"/>
    <n v="18"/>
    <n v="0"/>
    <n v="0"/>
    <n v="127"/>
    <n v="113"/>
    <n v="90"/>
    <n v="731"/>
    <n v="0"/>
    <n v="0"/>
    <n v="0"/>
    <n v="0"/>
    <n v="18"/>
    <s v="15:58"/>
    <s v="13:05"/>
    <d v="1899-12-30T02:53:00"/>
    <s v="Afternoon"/>
    <s v="KEEP"/>
    <s v="Wednesday"/>
    <s v="Delayed"/>
  </r>
  <r>
    <d v="2019-06-07T00:00:00"/>
    <x v="1"/>
    <x v="1"/>
    <s v="DL"/>
    <n v="19790"/>
    <n v="833"/>
    <s v="DTW"/>
    <s v="Detroit, MI"/>
    <s v="SAN"/>
    <s v="San Diego, CA"/>
    <n v="830"/>
    <n v="826"/>
    <n v="-4"/>
    <n v="14"/>
    <n v="840"/>
    <n v="939"/>
    <n v="3"/>
    <n v="1017"/>
    <n v="942"/>
    <n v="-35"/>
    <n v="0"/>
    <n v="0"/>
    <n v="287"/>
    <n v="256"/>
    <n v="239"/>
    <n v="1956"/>
    <m/>
    <m/>
    <m/>
    <m/>
    <m/>
    <s v="09:42"/>
    <s v="08:26"/>
    <d v="1899-12-30T01:16:00"/>
    <s v="Morning"/>
    <s v="REMOVE"/>
    <s v="Friday"/>
    <s v="OnTime"/>
  </r>
  <r>
    <d v="2022-10-14T00:00:00"/>
    <x v="3"/>
    <x v="3"/>
    <s v="AA"/>
    <n v="19805"/>
    <n v="1640"/>
    <s v="ORD"/>
    <s v="Chicago, IL"/>
    <s v="LAX"/>
    <s v="Los Angeles, CA"/>
    <n v="1841"/>
    <n v="1851"/>
    <n v="10"/>
    <n v="19"/>
    <n v="1910"/>
    <n v="2100"/>
    <n v="5"/>
    <n v="2105"/>
    <n v="2105"/>
    <n v="0"/>
    <n v="0"/>
    <n v="0"/>
    <n v="264"/>
    <n v="254"/>
    <n v="230"/>
    <n v="1744"/>
    <m/>
    <m/>
    <m/>
    <m/>
    <m/>
    <s v="21:05"/>
    <s v="18:51"/>
    <d v="1899-12-30T02:14:00"/>
    <s v="Evening"/>
    <s v="KEEP"/>
    <s v="Friday"/>
    <s v="OnTime"/>
  </r>
  <r>
    <d v="2022-11-27T00:00:00"/>
    <x v="2"/>
    <x v="2"/>
    <s v="WN"/>
    <n v="19393"/>
    <n v="518"/>
    <s v="PHX"/>
    <s v="Phoenix, AZ"/>
    <s v="OAK"/>
    <s v="Oakland, CA"/>
    <n v="1555"/>
    <n v="1558"/>
    <n v="3"/>
    <n v="12"/>
    <n v="1610"/>
    <n v="1649"/>
    <n v="5"/>
    <n v="1655"/>
    <n v="1654"/>
    <n v="-1"/>
    <n v="0"/>
    <n v="0"/>
    <n v="120"/>
    <n v="116"/>
    <n v="99"/>
    <n v="646"/>
    <m/>
    <m/>
    <m/>
    <m/>
    <m/>
    <s v="16:54"/>
    <s v="15:58"/>
    <d v="1899-12-30T00:56:00"/>
    <s v="Afternoon"/>
    <s v="REMOVE"/>
    <s v="Sunday"/>
    <s v="OnTime"/>
  </r>
  <r>
    <d v="2021-01-25T00:00:00"/>
    <x v="12"/>
    <x v="12"/>
    <s v="9E"/>
    <n v="20363"/>
    <n v="4777"/>
    <s v="ATL"/>
    <s v="Atlanta, GA"/>
    <s v="BHM"/>
    <s v="Birmingham, AL"/>
    <n v="1353"/>
    <n v="1349"/>
    <n v="-4"/>
    <n v="11"/>
    <n v="1400"/>
    <n v="1333"/>
    <n v="3"/>
    <n v="1346"/>
    <n v="1336"/>
    <n v="-10"/>
    <n v="0"/>
    <n v="0"/>
    <n v="53"/>
    <n v="47"/>
    <n v="33"/>
    <n v="134"/>
    <m/>
    <m/>
    <m/>
    <m/>
    <m/>
    <s v="13:36"/>
    <s v="13:49"/>
    <n v="-9.0277777777777457E-3"/>
    <s v="Afternoon"/>
    <s v="REMOVE"/>
    <s v="Monday"/>
    <s v="OnTime"/>
  </r>
  <r>
    <d v="2019-09-08T00:00:00"/>
    <x v="11"/>
    <x v="11"/>
    <s v="OO"/>
    <n v="20304"/>
    <n v="3351"/>
    <s v="MCI"/>
    <s v="Kansas City, MO"/>
    <s v="PDX"/>
    <s v="Portland, OR"/>
    <n v="1515"/>
    <n v="1500"/>
    <n v="-15"/>
    <n v="33"/>
    <n v="1533"/>
    <n v="1703"/>
    <n v="7"/>
    <n v="1710"/>
    <n v="1710"/>
    <n v="0"/>
    <n v="0"/>
    <n v="0"/>
    <n v="235"/>
    <n v="250"/>
    <n v="210"/>
    <n v="1482"/>
    <m/>
    <m/>
    <m/>
    <m/>
    <m/>
    <s v="17:10"/>
    <s v="15:00"/>
    <d v="1899-12-30T02:10:00"/>
    <s v="Afternoon"/>
    <s v="REMOVE"/>
    <s v="Sunday"/>
    <s v="OnTime"/>
  </r>
  <r>
    <d v="2023-08-05T00:00:00"/>
    <x v="7"/>
    <x v="7"/>
    <s v="B6"/>
    <n v="20409"/>
    <n v="895"/>
    <s v="EWR"/>
    <s v="Newark, NJ"/>
    <s v="MCO"/>
    <s v="Orlando, FL"/>
    <n v="1052"/>
    <n v="1046"/>
    <n v="-6"/>
    <n v="16"/>
    <n v="1102"/>
    <n v="1306"/>
    <n v="12"/>
    <n v="1350"/>
    <n v="1318"/>
    <n v="-32"/>
    <n v="0"/>
    <n v="0"/>
    <n v="178"/>
    <n v="152"/>
    <n v="124"/>
    <n v="937"/>
    <m/>
    <m/>
    <m/>
    <m/>
    <m/>
    <s v="13:18"/>
    <s v="10:46"/>
    <d v="1899-12-30T02:32:00"/>
    <s v="Morning"/>
    <s v="REMOVE"/>
    <s v="Saturday"/>
    <s v="OnTime"/>
  </r>
  <r>
    <d v="2022-10-10T00:00:00"/>
    <x v="3"/>
    <x v="3"/>
    <s v="AA"/>
    <n v="19805"/>
    <n v="1979"/>
    <s v="PHL"/>
    <s v="Philadelphia, PA"/>
    <s v="MCO"/>
    <s v="Orlando, FL"/>
    <n v="700"/>
    <n v="657"/>
    <n v="-3"/>
    <n v="16"/>
    <n v="713"/>
    <n v="917"/>
    <n v="7"/>
    <n v="935"/>
    <n v="924"/>
    <n v="-11"/>
    <n v="0"/>
    <n v="0"/>
    <n v="155"/>
    <n v="147"/>
    <n v="124"/>
    <n v="861"/>
    <m/>
    <m/>
    <m/>
    <m/>
    <m/>
    <s v="09:24"/>
    <s v="06:57"/>
    <d v="1899-12-30T02:27:00"/>
    <s v="Morning"/>
    <s v="REMOVE"/>
    <s v="Monday"/>
    <s v="OnTime"/>
  </r>
  <r>
    <d v="2020-05-16T00:00:00"/>
    <x v="0"/>
    <x v="0"/>
    <s v="UA"/>
    <n v="19977"/>
    <n v="1671"/>
    <s v="LAX"/>
    <s v="Los Angeles, CA"/>
    <s v="EWR"/>
    <s v="Newark, NJ"/>
    <n v="1315"/>
    <n v="1311"/>
    <n v="-4"/>
    <n v="13"/>
    <n v="1324"/>
    <n v="2057"/>
    <n v="6"/>
    <n v="2134"/>
    <n v="2103"/>
    <n v="-31"/>
    <n v="0"/>
    <n v="0"/>
    <n v="319"/>
    <n v="292"/>
    <n v="273"/>
    <n v="2454"/>
    <m/>
    <m/>
    <m/>
    <m/>
    <m/>
    <s v="21:03"/>
    <s v="13:11"/>
    <d v="1899-12-30T07:52:00"/>
    <s v="Afternoon"/>
    <s v="REMOVE"/>
    <s v="Saturday"/>
    <s v="OnTime"/>
  </r>
  <r>
    <d v="2022-11-09T00:00:00"/>
    <x v="2"/>
    <x v="2"/>
    <s v="WN"/>
    <n v="19393"/>
    <n v="2731"/>
    <s v="ELP"/>
    <s v="El Paso, TX"/>
    <s v="DAL"/>
    <s v="Dallas, TX"/>
    <n v="1255"/>
    <n v="1254"/>
    <n v="-1"/>
    <n v="15"/>
    <n v="1309"/>
    <n v="1532"/>
    <n v="4"/>
    <n v="1535"/>
    <n v="1536"/>
    <n v="1"/>
    <n v="0"/>
    <n v="0"/>
    <n v="100"/>
    <n v="102"/>
    <n v="83"/>
    <n v="562"/>
    <m/>
    <m/>
    <m/>
    <m/>
    <m/>
    <s v="15:36"/>
    <s v="12:54"/>
    <d v="1899-12-30T02:42:00"/>
    <s v="Afternoon"/>
    <s v="REMOVE"/>
    <s v="Wednesday"/>
    <s v="OnTime"/>
  </r>
  <r>
    <d v="2019-08-16T00:00:00"/>
    <x v="3"/>
    <x v="3"/>
    <s v="AA"/>
    <n v="19805"/>
    <n v="2248"/>
    <s v="DFW"/>
    <s v="Dallas/Fort Worth, TX"/>
    <s v="SFO"/>
    <s v="San Francisco, CA"/>
    <n v="1054"/>
    <n v="1048"/>
    <n v="-6"/>
    <n v="34"/>
    <n v="1122"/>
    <n v="1241"/>
    <n v="7"/>
    <n v="1247"/>
    <n v="1248"/>
    <n v="1"/>
    <n v="0"/>
    <n v="0"/>
    <n v="233"/>
    <n v="240"/>
    <n v="199"/>
    <n v="1464"/>
    <m/>
    <m/>
    <m/>
    <m/>
    <m/>
    <s v="12:48"/>
    <s v="10:48"/>
    <d v="1899-12-30T02:00:00"/>
    <s v="Morning"/>
    <s v="REMOVE"/>
    <s v="Friday"/>
    <s v="OnTime"/>
  </r>
  <r>
    <d v="2023-01-30T00:00:00"/>
    <x v="5"/>
    <x v="5"/>
    <s v="NK"/>
    <n v="20416"/>
    <n v="867"/>
    <s v="DFW"/>
    <s v="Dallas/Fort Worth, TX"/>
    <s v="LAX"/>
    <s v="Los Angeles, CA"/>
    <n v="1640"/>
    <n v="2023"/>
    <n v="223"/>
    <n v="82"/>
    <n v="2145"/>
    <n v="2241"/>
    <n v="7"/>
    <n v="1808"/>
    <n v="2248"/>
    <n v="280"/>
    <n v="0"/>
    <n v="0"/>
    <n v="208"/>
    <n v="265"/>
    <n v="176"/>
    <n v="1235"/>
    <n v="0"/>
    <n v="8"/>
    <n v="57"/>
    <n v="0"/>
    <n v="215"/>
    <s v="22:48"/>
    <s v="20:23"/>
    <d v="1899-12-30T02:25:00"/>
    <s v="Evening"/>
    <s v="KEEP"/>
    <s v="Monday"/>
    <s v="Delayed"/>
  </r>
  <r>
    <d v="2019-10-01T00:00:00"/>
    <x v="11"/>
    <x v="11"/>
    <s v="OO"/>
    <n v="20304"/>
    <n v="5407"/>
    <s v="LAX"/>
    <s v="Los Angeles, CA"/>
    <s v="MFR"/>
    <s v="Medford, OR"/>
    <n v="1855"/>
    <n v="1844"/>
    <n v="-11"/>
    <n v="14"/>
    <n v="1858"/>
    <n v="2036"/>
    <n v="5"/>
    <n v="2058"/>
    <n v="2041"/>
    <n v="-17"/>
    <n v="0"/>
    <n v="0"/>
    <n v="123"/>
    <n v="117"/>
    <n v="98"/>
    <n v="630"/>
    <m/>
    <m/>
    <m/>
    <m/>
    <m/>
    <s v="20:41"/>
    <s v="18:44"/>
    <d v="1899-12-30T01:57:00"/>
    <s v="Evening"/>
    <s v="REMOVE"/>
    <s v="Tuesday"/>
    <s v="OnTime"/>
  </r>
  <r>
    <d v="2020-12-16T00:00:00"/>
    <x v="2"/>
    <x v="2"/>
    <s v="WN"/>
    <n v="19393"/>
    <n v="2773"/>
    <s v="BNA"/>
    <s v="Nashville, TN"/>
    <s v="DEN"/>
    <s v="Denver, CO"/>
    <n v="1100"/>
    <n v="1107"/>
    <n v="7"/>
    <n v="15"/>
    <n v="1122"/>
    <n v="1247"/>
    <n v="6"/>
    <n v="1255"/>
    <n v="1253"/>
    <n v="-2"/>
    <n v="0"/>
    <n v="0"/>
    <n v="175"/>
    <n v="166"/>
    <n v="145"/>
    <n v="1014"/>
    <m/>
    <m/>
    <m/>
    <m/>
    <m/>
    <s v="12:53"/>
    <s v="11:07"/>
    <d v="1899-12-30T01:46:00"/>
    <s v="Morning"/>
    <s v="REMOVE"/>
    <s v="Wednesday"/>
    <s v="OnTime"/>
  </r>
  <r>
    <d v="2023-05-19T00:00:00"/>
    <x v="1"/>
    <x v="1"/>
    <s v="DL"/>
    <n v="19790"/>
    <n v="976"/>
    <s v="DEN"/>
    <s v="Denver, CO"/>
    <s v="ATL"/>
    <s v="Atlanta, GA"/>
    <n v="59"/>
    <n v="55"/>
    <n v="-4"/>
    <n v="9"/>
    <n v="104"/>
    <n v="529"/>
    <n v="7"/>
    <n v="551"/>
    <n v="536"/>
    <n v="-15"/>
    <n v="0"/>
    <n v="0"/>
    <n v="172"/>
    <n v="161"/>
    <n v="145"/>
    <n v="1199"/>
    <m/>
    <m/>
    <m/>
    <m/>
    <m/>
    <s v="05:36"/>
    <s v="00:55"/>
    <d v="1899-12-30T04:41:00"/>
    <s v="Night"/>
    <s v="REMOVE"/>
    <s v="Friday"/>
    <s v="OnTime"/>
  </r>
  <r>
    <d v="2022-01-05T00:00:00"/>
    <x v="1"/>
    <x v="1"/>
    <s v="DL"/>
    <n v="19790"/>
    <n v="2273"/>
    <s v="MSP"/>
    <s v="Minneapolis, MN"/>
    <s v="RDU"/>
    <s v="Raleigh/Durham, NC"/>
    <n v="1940"/>
    <n v="1959"/>
    <n v="19"/>
    <n v="48"/>
    <n v="2047"/>
    <n v="2345"/>
    <n v="7"/>
    <n v="2322"/>
    <n v="2352"/>
    <n v="30"/>
    <n v="0"/>
    <n v="0"/>
    <n v="162"/>
    <n v="173"/>
    <n v="118"/>
    <n v="980"/>
    <n v="0"/>
    <n v="0"/>
    <n v="11"/>
    <n v="0"/>
    <n v="19"/>
    <s v="23:52"/>
    <s v="19:59"/>
    <d v="1899-12-30T03:53:00"/>
    <s v="Evening"/>
    <s v="KEEP"/>
    <s v="Wednesday"/>
    <s v="Delayed"/>
  </r>
  <r>
    <d v="2022-03-12T00:00:00"/>
    <x v="3"/>
    <x v="3"/>
    <s v="AA"/>
    <n v="19805"/>
    <n v="4"/>
    <s v="LAX"/>
    <s v="Los Angeles, CA"/>
    <s v="JFK"/>
    <s v="New York, NY"/>
    <n v="600"/>
    <n v="556"/>
    <n v="-4"/>
    <n v="20"/>
    <n v="616"/>
    <n v="1425"/>
    <n v="13"/>
    <n v="1420"/>
    <n v="1438"/>
    <n v="18"/>
    <n v="0"/>
    <n v="0"/>
    <n v="320"/>
    <n v="342"/>
    <n v="309"/>
    <n v="2475"/>
    <n v="0"/>
    <n v="0"/>
    <n v="18"/>
    <n v="0"/>
    <n v="0"/>
    <s v="14:38"/>
    <s v="05:56"/>
    <d v="1899-12-30T08:42:00"/>
    <s v="Night"/>
    <s v="REMOVE"/>
    <s v="Saturday"/>
    <s v="Delayed"/>
  </r>
  <r>
    <d v="2020-08-17T00:00:00"/>
    <x v="4"/>
    <x v="4"/>
    <s v="YX"/>
    <n v="20452"/>
    <n v="5631"/>
    <s v="SDF"/>
    <s v="Louisville, KY"/>
    <s v="DTW"/>
    <s v="Detroit, MI"/>
    <n v="1803"/>
    <n v="1801"/>
    <n v="-2"/>
    <n v="8"/>
    <n v="1809"/>
    <n v="1901"/>
    <n v="13"/>
    <n v="1928"/>
    <n v="1914"/>
    <n v="-14"/>
    <n v="0"/>
    <n v="0"/>
    <n v="85"/>
    <n v="73"/>
    <n v="52"/>
    <n v="306"/>
    <m/>
    <m/>
    <m/>
    <m/>
    <m/>
    <s v="19:14"/>
    <s v="18:01"/>
    <d v="1899-12-30T01:13:00"/>
    <s v="Evening"/>
    <s v="REMOVE"/>
    <s v="Monday"/>
    <s v="OnTime"/>
  </r>
  <r>
    <d v="2021-10-15T00:00:00"/>
    <x v="13"/>
    <x v="13"/>
    <s v="MQ"/>
    <n v="20398"/>
    <n v="4264"/>
    <s v="RDU"/>
    <s v="Raleigh/Durham, NC"/>
    <s v="ORD"/>
    <s v="Chicago, IL"/>
    <n v="1652"/>
    <n v="1646"/>
    <n v="-6"/>
    <n v="11"/>
    <n v="1657"/>
    <n v="1741"/>
    <n v="8"/>
    <n v="1819"/>
    <n v="1749"/>
    <n v="-30"/>
    <n v="0"/>
    <n v="0"/>
    <n v="147"/>
    <n v="123"/>
    <n v="104"/>
    <n v="646"/>
    <m/>
    <m/>
    <m/>
    <m/>
    <m/>
    <s v="17:49"/>
    <s v="16:46"/>
    <d v="1899-12-30T01:03:00"/>
    <s v="Afternoon"/>
    <s v="REMOVE"/>
    <s v="Friday"/>
    <s v="OnTime"/>
  </r>
  <r>
    <d v="2022-03-20T00:00:00"/>
    <x v="13"/>
    <x v="13"/>
    <s v="MQ"/>
    <n v="20398"/>
    <n v="4096"/>
    <s v="DFW"/>
    <s v="Dallas/Fort Worth, TX"/>
    <s v="MFE"/>
    <s v="Mission/McAllen/Edinburg, TX"/>
    <n v="1230"/>
    <n v="1225"/>
    <n v="-5"/>
    <n v="15"/>
    <n v="1240"/>
    <n v="1349"/>
    <n v="5"/>
    <n v="1408"/>
    <n v="1354"/>
    <n v="-14"/>
    <n v="0"/>
    <n v="0"/>
    <n v="98"/>
    <n v="89"/>
    <n v="69"/>
    <n v="469"/>
    <m/>
    <m/>
    <m/>
    <m/>
    <m/>
    <s v="13:54"/>
    <s v="12:25"/>
    <d v="1899-12-30T01:29:00"/>
    <s v="Afternoon"/>
    <s v="REMOVE"/>
    <s v="Sunday"/>
    <s v="OnTime"/>
  </r>
  <r>
    <d v="2020-12-15T00:00:00"/>
    <x v="8"/>
    <x v="8"/>
    <s v="OH"/>
    <n v="20397"/>
    <n v="5603"/>
    <s v="CLT"/>
    <s v="Charlotte, NC"/>
    <s v="VPS"/>
    <s v="Valparaiso, FL"/>
    <n v="1130"/>
    <n v="1123"/>
    <n v="-7"/>
    <n v="21"/>
    <n v="1144"/>
    <n v="1204"/>
    <n v="6"/>
    <n v="1220"/>
    <n v="1210"/>
    <n v="-10"/>
    <n v="0"/>
    <n v="0"/>
    <n v="110"/>
    <n v="107"/>
    <n v="80"/>
    <n v="460"/>
    <m/>
    <m/>
    <m/>
    <m/>
    <m/>
    <s v="12:10"/>
    <s v="11:23"/>
    <d v="1899-12-30T00:47:00"/>
    <s v="Morning"/>
    <s v="REMOVE"/>
    <s v="Tuesday"/>
    <s v="OnTime"/>
  </r>
  <r>
    <d v="2022-07-09T00:00:00"/>
    <x v="7"/>
    <x v="7"/>
    <s v="B6"/>
    <n v="20409"/>
    <n v="1447"/>
    <s v="HPN"/>
    <s v="White Plains, NY"/>
    <s v="TPA"/>
    <s v="Tampa, FL"/>
    <n v="1730"/>
    <n v="1921"/>
    <n v="111"/>
    <n v="26"/>
    <n v="1947"/>
    <n v="2214"/>
    <n v="7"/>
    <n v="2031"/>
    <n v="2221"/>
    <n v="110"/>
    <n v="0"/>
    <n v="0"/>
    <n v="181"/>
    <n v="180"/>
    <n v="147"/>
    <n v="1032"/>
    <n v="110"/>
    <n v="0"/>
    <n v="0"/>
    <n v="0"/>
    <n v="0"/>
    <s v="22:21"/>
    <s v="19:21"/>
    <d v="1899-12-30T03:00:00"/>
    <s v="Evening"/>
    <s v="KEEP"/>
    <s v="Saturday"/>
    <s v="Delayed"/>
  </r>
  <r>
    <d v="2019-02-04T00:00:00"/>
    <x v="4"/>
    <x v="4"/>
    <s v="YX"/>
    <n v="20452"/>
    <n v="4321"/>
    <s v="LGA"/>
    <s v="New York, NY"/>
    <s v="DCA"/>
    <s v="Washington, DC"/>
    <n v="900"/>
    <n v="856"/>
    <n v="-4"/>
    <n v="30"/>
    <n v="926"/>
    <n v="1012"/>
    <n v="15"/>
    <n v="1030"/>
    <n v="1027"/>
    <n v="-3"/>
    <n v="0"/>
    <n v="0"/>
    <n v="90"/>
    <n v="91"/>
    <n v="46"/>
    <n v="214"/>
    <m/>
    <m/>
    <m/>
    <m/>
    <m/>
    <s v="10:27"/>
    <s v="08:56"/>
    <d v="1899-12-30T01:31:00"/>
    <s v="Morning"/>
    <s v="REMOVE"/>
    <s v="Monday"/>
    <s v="OnTime"/>
  </r>
  <r>
    <d v="2022-03-05T00:00:00"/>
    <x v="3"/>
    <x v="3"/>
    <s v="AA"/>
    <n v="19805"/>
    <n v="1323"/>
    <s v="CLT"/>
    <s v="Charlotte, NC"/>
    <s v="ORF"/>
    <s v="Norfolk, VA"/>
    <n v="1821"/>
    <n v="1816"/>
    <n v="-5"/>
    <n v="13"/>
    <n v="1829"/>
    <n v="1917"/>
    <n v="4"/>
    <n v="1936"/>
    <n v="1921"/>
    <n v="-15"/>
    <n v="0"/>
    <n v="0"/>
    <n v="75"/>
    <n v="65"/>
    <n v="48"/>
    <n v="290"/>
    <m/>
    <m/>
    <m/>
    <m/>
    <m/>
    <s v="19:21"/>
    <s v="18:16"/>
    <d v="1899-12-30T01:05:00"/>
    <s v="Evening"/>
    <s v="REMOVE"/>
    <s v="Saturday"/>
    <s v="OnTime"/>
  </r>
  <r>
    <d v="2023-06-19T00:00:00"/>
    <x v="0"/>
    <x v="0"/>
    <s v="UA"/>
    <n v="19977"/>
    <n v="323"/>
    <s v="EWR"/>
    <s v="Newark, NJ"/>
    <s v="ORD"/>
    <s v="Chicago, IL"/>
    <n v="1304"/>
    <n v="1344"/>
    <n v="40"/>
    <n v="16"/>
    <n v="1400"/>
    <n v="1447"/>
    <n v="13"/>
    <n v="1438"/>
    <n v="1500"/>
    <n v="22"/>
    <n v="0"/>
    <n v="0"/>
    <n v="154"/>
    <n v="136"/>
    <n v="107"/>
    <n v="719"/>
    <n v="22"/>
    <n v="0"/>
    <n v="0"/>
    <n v="0"/>
    <n v="0"/>
    <s v="15:00"/>
    <s v="13:44"/>
    <d v="1899-12-30T01:16:00"/>
    <s v="Afternoon"/>
    <s v="KEEP"/>
    <s v="Monday"/>
    <s v="Delayed"/>
  </r>
  <r>
    <d v="2021-04-11T00:00:00"/>
    <x v="16"/>
    <x v="16"/>
    <s v="QX"/>
    <n v="19687"/>
    <n v="2584"/>
    <s v="SAN"/>
    <s v="San Diego, CA"/>
    <s v="AUS"/>
    <s v="Austin, TX"/>
    <n v="1910"/>
    <n v="1907"/>
    <n v="-3"/>
    <n v="13"/>
    <n v="1920"/>
    <n v="2342"/>
    <n v="14"/>
    <n v="2358"/>
    <n v="2356"/>
    <n v="-2"/>
    <n v="0"/>
    <n v="0"/>
    <n v="168"/>
    <n v="169"/>
    <n v="142"/>
    <n v="1164"/>
    <m/>
    <m/>
    <m/>
    <m/>
    <m/>
    <s v="23:56"/>
    <s v="19:07"/>
    <d v="1899-12-30T04:49:00"/>
    <s v="Evening"/>
    <s v="REMOVE"/>
    <s v="Sunday"/>
    <s v="OnTime"/>
  </r>
  <r>
    <d v="2023-06-28T00:00:00"/>
    <x v="3"/>
    <x v="3"/>
    <s v="AA"/>
    <n v="19805"/>
    <n v="2830"/>
    <s v="SFO"/>
    <s v="San Francisco, CA"/>
    <s v="CLT"/>
    <s v="Charlotte, NC"/>
    <n v="1320"/>
    <n v="1354"/>
    <n v="34"/>
    <n v="20"/>
    <n v="1414"/>
    <n v="2142"/>
    <n v="11"/>
    <n v="2124"/>
    <n v="2153"/>
    <n v="29"/>
    <n v="0"/>
    <n v="0"/>
    <n v="304"/>
    <n v="299"/>
    <n v="268"/>
    <n v="2296"/>
    <n v="1"/>
    <n v="0"/>
    <n v="0"/>
    <n v="0"/>
    <n v="28"/>
    <s v="21:53"/>
    <s v="13:54"/>
    <d v="1899-12-30T07:59:00"/>
    <s v="Afternoon"/>
    <s v="KEEP"/>
    <s v="Wednesday"/>
    <s v="Delayed"/>
  </r>
  <r>
    <d v="2021-09-12T00:00:00"/>
    <x v="8"/>
    <x v="8"/>
    <s v="OH"/>
    <n v="20397"/>
    <n v="5124"/>
    <s v="BHM"/>
    <s v="Birmingham, AL"/>
    <s v="CLT"/>
    <s v="Charlotte, NC"/>
    <n v="1252"/>
    <n v="1245"/>
    <n v="-7"/>
    <n v="17"/>
    <n v="1302"/>
    <n v="1503"/>
    <n v="23"/>
    <n v="1528"/>
    <n v="1526"/>
    <n v="-2"/>
    <n v="0"/>
    <n v="0"/>
    <n v="96"/>
    <n v="101"/>
    <n v="61"/>
    <n v="350"/>
    <m/>
    <m/>
    <m/>
    <m/>
    <m/>
    <s v="15:26"/>
    <s v="12:45"/>
    <d v="1899-12-30T02:41:00"/>
    <s v="Afternoon"/>
    <s v="REMOVE"/>
    <s v="Sunday"/>
    <s v="OnTime"/>
  </r>
  <r>
    <d v="2021-01-04T00:00:00"/>
    <x v="2"/>
    <x v="2"/>
    <s v="WN"/>
    <n v="19393"/>
    <n v="142"/>
    <s v="BWI"/>
    <s v="Baltimore, MD"/>
    <s v="MIA"/>
    <s v="Miami, FL"/>
    <n v="1045"/>
    <n v="1036"/>
    <n v="-9"/>
    <n v="7"/>
    <n v="1043"/>
    <n v="1307"/>
    <n v="11"/>
    <n v="1330"/>
    <n v="1318"/>
    <n v="-12"/>
    <n v="0"/>
    <n v="0"/>
    <n v="165"/>
    <n v="162"/>
    <n v="144"/>
    <n v="946"/>
    <m/>
    <m/>
    <m/>
    <m/>
    <m/>
    <s v="13:18"/>
    <s v="10:36"/>
    <d v="1899-12-30T02:42:00"/>
    <s v="Morning"/>
    <s v="REMOVE"/>
    <s v="Monday"/>
    <s v="OnTime"/>
  </r>
  <r>
    <d v="2020-10-13T00:00:00"/>
    <x v="2"/>
    <x v="2"/>
    <s v="WN"/>
    <n v="19393"/>
    <n v="1621"/>
    <s v="BOS"/>
    <s v="Boston, MA"/>
    <s v="MDW"/>
    <s v="Chicago, IL"/>
    <n v="635"/>
    <n v="637"/>
    <n v="2"/>
    <n v="9"/>
    <n v="646"/>
    <n v="801"/>
    <n v="4"/>
    <n v="820"/>
    <n v="805"/>
    <n v="-15"/>
    <n v="0"/>
    <n v="0"/>
    <n v="165"/>
    <n v="148"/>
    <n v="135"/>
    <n v="861"/>
    <m/>
    <m/>
    <m/>
    <m/>
    <m/>
    <s v="08:05"/>
    <s v="06:37"/>
    <d v="1899-12-30T01:28:00"/>
    <s v="Morning"/>
    <s v="REMOVE"/>
    <s v="Tuesday"/>
    <s v="OnTime"/>
  </r>
  <r>
    <d v="2019-09-02T00:00:00"/>
    <x v="2"/>
    <x v="2"/>
    <s v="WN"/>
    <n v="19393"/>
    <n v="2165"/>
    <s v="SJC"/>
    <s v="San Jose, CA"/>
    <s v="SAN"/>
    <s v="San Diego, CA"/>
    <n v="930"/>
    <n v="926"/>
    <n v="-4"/>
    <n v="13"/>
    <n v="939"/>
    <n v="1043"/>
    <n v="6"/>
    <n v="1050"/>
    <n v="1049"/>
    <n v="-1"/>
    <n v="0"/>
    <n v="0"/>
    <n v="80"/>
    <n v="83"/>
    <n v="64"/>
    <n v="417"/>
    <m/>
    <m/>
    <m/>
    <m/>
    <m/>
    <s v="10:49"/>
    <s v="09:26"/>
    <d v="1899-12-30T01:23:00"/>
    <s v="Morning"/>
    <s v="REMOVE"/>
    <s v="Monday"/>
    <s v="OnTime"/>
  </r>
  <r>
    <d v="2022-06-10T00:00:00"/>
    <x v="2"/>
    <x v="2"/>
    <s v="WN"/>
    <n v="19393"/>
    <n v="2960"/>
    <s v="PHX"/>
    <s v="Phoenix, AZ"/>
    <s v="LAX"/>
    <s v="Los Angeles, CA"/>
    <n v="1350"/>
    <n v="1413"/>
    <n v="23"/>
    <n v="12"/>
    <n v="1425"/>
    <n v="1516"/>
    <n v="4"/>
    <n v="1510"/>
    <n v="1520"/>
    <n v="10"/>
    <n v="0"/>
    <n v="0"/>
    <n v="80"/>
    <n v="67"/>
    <n v="51"/>
    <n v="370"/>
    <m/>
    <m/>
    <m/>
    <m/>
    <m/>
    <s v="15:20"/>
    <s v="14:13"/>
    <d v="1899-12-30T01:07:00"/>
    <s v="Afternoon"/>
    <s v="KEEP"/>
    <s v="Friday"/>
    <s v="OnTime"/>
  </r>
  <r>
    <d v="2021-11-23T00:00:00"/>
    <x v="1"/>
    <x v="1"/>
    <s v="DL"/>
    <n v="19790"/>
    <n v="1406"/>
    <s v="JFK"/>
    <s v="New York, NY"/>
    <s v="TPA"/>
    <s v="Tampa, FL"/>
    <n v="1259"/>
    <n v="1255"/>
    <n v="-4"/>
    <n v="10"/>
    <n v="1305"/>
    <n v="1513"/>
    <n v="3"/>
    <n v="1545"/>
    <n v="1516"/>
    <n v="-29"/>
    <n v="0"/>
    <n v="0"/>
    <n v="166"/>
    <n v="141"/>
    <n v="128"/>
    <n v="1005"/>
    <m/>
    <m/>
    <m/>
    <m/>
    <m/>
    <s v="15:16"/>
    <s v="12:55"/>
    <d v="1899-12-30T02:21:00"/>
    <s v="Afternoon"/>
    <s v="REMOVE"/>
    <s v="Tuesday"/>
    <s v="OnTime"/>
  </r>
  <r>
    <d v="2021-03-19T00:00:00"/>
    <x v="11"/>
    <x v="11"/>
    <s v="OO"/>
    <n v="20304"/>
    <n v="5267"/>
    <s v="ASE"/>
    <s v="Aspen, CO"/>
    <s v="LAX"/>
    <s v="Los Angeles, CA"/>
    <n v="1645"/>
    <n v="1649"/>
    <n v="4"/>
    <n v="52"/>
    <n v="1741"/>
    <n v="1823"/>
    <n v="9"/>
    <n v="1804"/>
    <n v="1832"/>
    <n v="28"/>
    <n v="0"/>
    <n v="0"/>
    <n v="139"/>
    <n v="163"/>
    <n v="102"/>
    <n v="737"/>
    <n v="0"/>
    <n v="0"/>
    <n v="0"/>
    <n v="0"/>
    <n v="28"/>
    <s v="18:32"/>
    <s v="16:49"/>
    <d v="1899-12-30T01:43:00"/>
    <s v="Afternoon"/>
    <s v="KEEP"/>
    <s v="Friday"/>
    <s v="Delayed"/>
  </r>
  <r>
    <d v="2021-09-05T00:00:00"/>
    <x v="2"/>
    <x v="2"/>
    <s v="WN"/>
    <n v="19393"/>
    <n v="4137"/>
    <s v="HNL"/>
    <s v="Honolulu, HI"/>
    <s v="KOA"/>
    <s v="Kona, HI"/>
    <n v="2025"/>
    <n v="2019"/>
    <n v="-6"/>
    <n v="13"/>
    <n v="2032"/>
    <n v="2059"/>
    <n v="3"/>
    <n v="2115"/>
    <n v="2102"/>
    <n v="-13"/>
    <n v="0"/>
    <n v="0"/>
    <n v="50"/>
    <n v="43"/>
    <n v="27"/>
    <n v="163"/>
    <m/>
    <m/>
    <m/>
    <m/>
    <m/>
    <s v="21:02"/>
    <s v="20:19"/>
    <d v="1899-12-30T00:43:00"/>
    <s v="Evening"/>
    <s v="REMOVE"/>
    <s v="Sunday"/>
    <s v="OnTime"/>
  </r>
  <r>
    <d v="2020-03-30T00:00:00"/>
    <x v="1"/>
    <x v="1"/>
    <s v="DL"/>
    <n v="19790"/>
    <n v="2238"/>
    <s v="DCA"/>
    <s v="Washington, DC"/>
    <s v="ATL"/>
    <s v="Atlanta, GA"/>
    <n v="1758"/>
    <n v="1753"/>
    <n v="-5"/>
    <n v="7"/>
    <n v="1800"/>
    <n v="1928"/>
    <n v="5"/>
    <n v="2001"/>
    <n v="1933"/>
    <n v="-28"/>
    <n v="0"/>
    <n v="0"/>
    <n v="123"/>
    <n v="100"/>
    <n v="88"/>
    <n v="547"/>
    <m/>
    <m/>
    <m/>
    <m/>
    <m/>
    <s v="19:33"/>
    <s v="17:53"/>
    <d v="1899-12-30T01:40:00"/>
    <s v="Afternoon"/>
    <s v="REMOVE"/>
    <s v="Monday"/>
    <s v="OnTime"/>
  </r>
  <r>
    <d v="2020-07-13T00:00:00"/>
    <x v="3"/>
    <x v="3"/>
    <s v="AA"/>
    <n v="19805"/>
    <n v="2039"/>
    <s v="ATL"/>
    <s v="Atlanta, GA"/>
    <s v="PHL"/>
    <s v="Philadelphia, PA"/>
    <n v="1521"/>
    <n v="1519"/>
    <n v="-2"/>
    <n v="13"/>
    <n v="1532"/>
    <n v="1713"/>
    <n v="4"/>
    <n v="1734"/>
    <n v="1717"/>
    <n v="-17"/>
    <n v="0"/>
    <n v="0"/>
    <n v="133"/>
    <n v="118"/>
    <n v="101"/>
    <n v="666"/>
    <m/>
    <m/>
    <m/>
    <m/>
    <m/>
    <s v="17:17"/>
    <s v="15:19"/>
    <d v="1899-12-30T01:58:00"/>
    <s v="Afternoon"/>
    <s v="REMOVE"/>
    <s v="Monday"/>
    <s v="OnTime"/>
  </r>
  <r>
    <d v="2022-03-02T00:00:00"/>
    <x v="15"/>
    <x v="15"/>
    <s v="YV"/>
    <n v="20378"/>
    <n v="5855"/>
    <s v="MAF"/>
    <s v="Midland/Odessa, TX"/>
    <s v="PHX"/>
    <s v="Phoenix, AZ"/>
    <n v="625"/>
    <n v="622"/>
    <n v="-3"/>
    <n v="10"/>
    <n v="632"/>
    <n v="704"/>
    <n v="4"/>
    <n v="723"/>
    <n v="708"/>
    <n v="-15"/>
    <n v="0"/>
    <n v="0"/>
    <n v="118"/>
    <n v="106"/>
    <n v="92"/>
    <n v="581"/>
    <m/>
    <m/>
    <m/>
    <m/>
    <m/>
    <s v="07:08"/>
    <s v="06:22"/>
    <d v="1899-12-30T00:46:00"/>
    <s v="Morning"/>
    <s v="REMOVE"/>
    <s v="Wednesday"/>
    <s v="OnTime"/>
  </r>
  <r>
    <d v="2023-02-09T00:00:00"/>
    <x v="2"/>
    <x v="2"/>
    <s v="WN"/>
    <n v="19393"/>
    <n v="1549"/>
    <s v="BWI"/>
    <s v="Baltimore, MD"/>
    <s v="PIT"/>
    <s v="Pittsburgh, PA"/>
    <n v="2225"/>
    <n v="2217"/>
    <n v="-8"/>
    <n v="13"/>
    <n v="2230"/>
    <n v="2307"/>
    <n v="3"/>
    <n v="2330"/>
    <n v="2310"/>
    <n v="-20"/>
    <n v="0"/>
    <n v="0"/>
    <n v="65"/>
    <n v="53"/>
    <n v="37"/>
    <n v="210"/>
    <m/>
    <m/>
    <m/>
    <m/>
    <m/>
    <s v="23:10"/>
    <s v="22:17"/>
    <d v="1899-12-30T00:53:00"/>
    <s v="Evening"/>
    <s v="REMOVE"/>
    <s v="Thursday"/>
    <s v="OnTime"/>
  </r>
  <r>
    <d v="2019-03-07T00:00:00"/>
    <x v="1"/>
    <x v="1"/>
    <s v="DL"/>
    <n v="19790"/>
    <n v="886"/>
    <s v="ATL"/>
    <s v="Atlanta, GA"/>
    <s v="DFW"/>
    <s v="Dallas/Fort Worth, TX"/>
    <n v="1215"/>
    <n v="1227"/>
    <n v="12"/>
    <n v="12"/>
    <n v="1239"/>
    <n v="1335"/>
    <n v="8"/>
    <n v="1344"/>
    <n v="1343"/>
    <n v="-1"/>
    <n v="0"/>
    <n v="0"/>
    <n v="149"/>
    <n v="136"/>
    <n v="116"/>
    <n v="731"/>
    <m/>
    <m/>
    <m/>
    <m/>
    <m/>
    <s v="13:43"/>
    <s v="12:27"/>
    <d v="1899-12-30T01:16:00"/>
    <s v="Afternoon"/>
    <s v="REMOVE"/>
    <s v="Thursday"/>
    <s v="OnTime"/>
  </r>
  <r>
    <d v="2019-02-02T00:00:00"/>
    <x v="9"/>
    <x v="9"/>
    <s v="G4"/>
    <n v="20368"/>
    <n v="883"/>
    <s v="GRR"/>
    <s v="Grand Rapids, MI"/>
    <s v="PIE"/>
    <s v="St. Petersburg, FL"/>
    <n v="1018"/>
    <n v="1018"/>
    <n v="0"/>
    <n v="15"/>
    <n v="1033"/>
    <n v="1244"/>
    <n v="4"/>
    <n v="1255"/>
    <n v="1248"/>
    <n v="-7"/>
    <n v="0"/>
    <n v="0"/>
    <n v="157"/>
    <n v="150"/>
    <n v="131"/>
    <n v="1044"/>
    <m/>
    <m/>
    <m/>
    <m/>
    <m/>
    <s v="12:48"/>
    <s v="10:18"/>
    <d v="1899-12-30T02:30:00"/>
    <s v="Morning"/>
    <s v="REMOVE"/>
    <s v="Saturday"/>
    <s v="OnTime"/>
  </r>
  <r>
    <d v="2022-05-29T00:00:00"/>
    <x v="11"/>
    <x v="11"/>
    <s v="OO"/>
    <n v="20304"/>
    <n v="3771"/>
    <s v="SLC"/>
    <s v="Salt Lake City, UT"/>
    <s v="OMA"/>
    <s v="Omaha, NE"/>
    <n v="925"/>
    <n v="928"/>
    <n v="3"/>
    <n v="14"/>
    <n v="942"/>
    <n v="1227"/>
    <n v="3"/>
    <n v="1245"/>
    <n v="1230"/>
    <n v="-15"/>
    <n v="0"/>
    <n v="0"/>
    <n v="140"/>
    <n v="122"/>
    <n v="105"/>
    <n v="840"/>
    <m/>
    <m/>
    <m/>
    <m/>
    <m/>
    <s v="12:30"/>
    <s v="09:28"/>
    <d v="1899-12-30T03:02:00"/>
    <s v="Morning"/>
    <s v="REMOVE"/>
    <s v="Sunday"/>
    <s v="OnTime"/>
  </r>
  <r>
    <d v="2021-07-22T00:00:00"/>
    <x v="1"/>
    <x v="1"/>
    <s v="DL"/>
    <n v="19790"/>
    <n v="1749"/>
    <s v="LAX"/>
    <s v="Los Angeles, CA"/>
    <s v="MCO"/>
    <s v="Orlando, FL"/>
    <n v="1035"/>
    <n v="1034"/>
    <n v="-1"/>
    <n v="14"/>
    <n v="1048"/>
    <n v="1821"/>
    <n v="18"/>
    <n v="1842"/>
    <n v="1839"/>
    <n v="-3"/>
    <n v="0"/>
    <n v="0"/>
    <n v="307"/>
    <n v="305"/>
    <n v="273"/>
    <n v="2218"/>
    <m/>
    <m/>
    <m/>
    <m/>
    <m/>
    <s v="18:39"/>
    <s v="10:34"/>
    <d v="1899-12-30T08:05:00"/>
    <s v="Morning"/>
    <s v="REMOVE"/>
    <s v="Thursday"/>
    <s v="OnTime"/>
  </r>
  <r>
    <d v="2020-02-10T00:00:00"/>
    <x v="2"/>
    <x v="2"/>
    <s v="WN"/>
    <n v="19393"/>
    <n v="1069"/>
    <s v="SFO"/>
    <s v="San Francisco, CA"/>
    <s v="BUR"/>
    <s v="Burbank, CA"/>
    <n v="1725"/>
    <n v="1721"/>
    <n v="-4"/>
    <n v="14"/>
    <n v="1735"/>
    <n v="1827"/>
    <n v="2"/>
    <n v="1845"/>
    <n v="1829"/>
    <n v="-16"/>
    <n v="0"/>
    <n v="0"/>
    <n v="80"/>
    <n v="68"/>
    <n v="52"/>
    <n v="326"/>
    <m/>
    <m/>
    <m/>
    <m/>
    <m/>
    <s v="18:29"/>
    <s v="17:21"/>
    <d v="1899-12-30T01:08:00"/>
    <s v="Afternoon"/>
    <s v="REMOVE"/>
    <s v="Monday"/>
    <s v="OnTime"/>
  </r>
  <r>
    <d v="2019-07-23T00:00:00"/>
    <x v="2"/>
    <x v="2"/>
    <s v="WN"/>
    <n v="19393"/>
    <n v="496"/>
    <s v="MCO"/>
    <s v="Orlando, FL"/>
    <s v="MDW"/>
    <s v="Chicago, IL"/>
    <n v="1705"/>
    <n v="1737"/>
    <n v="32"/>
    <n v="30"/>
    <n v="1807"/>
    <n v="1923"/>
    <n v="2"/>
    <n v="1850"/>
    <n v="1925"/>
    <n v="35"/>
    <n v="0"/>
    <n v="0"/>
    <n v="165"/>
    <n v="168"/>
    <n v="136"/>
    <n v="990"/>
    <n v="10"/>
    <n v="0"/>
    <n v="3"/>
    <n v="0"/>
    <n v="22"/>
    <s v="19:25"/>
    <s v="17:37"/>
    <d v="1899-12-30T01:48:00"/>
    <s v="Afternoon"/>
    <s v="KEEP"/>
    <s v="Tuesday"/>
    <s v="Delayed"/>
  </r>
  <r>
    <d v="2019-06-10T00:00:00"/>
    <x v="6"/>
    <x v="6"/>
    <s v="AS"/>
    <n v="19930"/>
    <n v="668"/>
    <s v="SEA"/>
    <s v="Seattle, WA"/>
    <s v="DEN"/>
    <s v="Denver, CO"/>
    <n v="1550"/>
    <n v="1543"/>
    <n v="-7"/>
    <n v="29"/>
    <n v="1612"/>
    <n v="1914"/>
    <n v="6"/>
    <n v="1930"/>
    <n v="1920"/>
    <n v="-10"/>
    <n v="0"/>
    <n v="0"/>
    <n v="160"/>
    <n v="157"/>
    <n v="122"/>
    <n v="1024"/>
    <m/>
    <m/>
    <m/>
    <m/>
    <m/>
    <s v="19:20"/>
    <s v="15:43"/>
    <d v="1899-12-30T03:37:00"/>
    <s v="Afternoon"/>
    <s v="REMOVE"/>
    <s v="Monday"/>
    <s v="OnTime"/>
  </r>
  <r>
    <d v="2022-09-13T00:00:00"/>
    <x v="3"/>
    <x v="3"/>
    <s v="AA"/>
    <n v="19805"/>
    <n v="408"/>
    <s v="LGA"/>
    <s v="New York, NY"/>
    <s v="ORD"/>
    <s v="Chicago, IL"/>
    <n v="1030"/>
    <n v="1232"/>
    <n v="122"/>
    <n v="12"/>
    <n v="1244"/>
    <n v="1329"/>
    <n v="14"/>
    <n v="1208"/>
    <n v="1343"/>
    <n v="95"/>
    <n v="0"/>
    <n v="0"/>
    <n v="158"/>
    <n v="131"/>
    <n v="105"/>
    <n v="733"/>
    <n v="0"/>
    <n v="0"/>
    <n v="0"/>
    <n v="0"/>
    <n v="95"/>
    <s v="13:43"/>
    <s v="12:32"/>
    <d v="1899-12-30T01:11:00"/>
    <s v="Afternoon"/>
    <s v="KEEP"/>
    <s v="Tuesday"/>
    <s v="Delayed"/>
  </r>
  <r>
    <d v="2023-07-02T00:00:00"/>
    <x v="11"/>
    <x v="11"/>
    <s v="OO"/>
    <n v="20304"/>
    <n v="3950"/>
    <s v="JFK"/>
    <s v="New York, NY"/>
    <s v="IAD"/>
    <s v="Washington, DC"/>
    <n v="1455"/>
    <n v="1457"/>
    <n v="2"/>
    <n v="18"/>
    <n v="1515"/>
    <n v="1559"/>
    <n v="9"/>
    <n v="1627"/>
    <n v="1608"/>
    <n v="-19"/>
    <n v="0"/>
    <n v="0"/>
    <n v="92"/>
    <n v="71"/>
    <n v="44"/>
    <n v="228"/>
    <m/>
    <m/>
    <m/>
    <m/>
    <m/>
    <s v="16:08"/>
    <s v="14:57"/>
    <d v="1899-12-30T01:11:00"/>
    <s v="Afternoon"/>
    <s v="REMOVE"/>
    <s v="Sunday"/>
    <s v="OnTime"/>
  </r>
  <r>
    <d v="2022-08-15T00:00:00"/>
    <x v="8"/>
    <x v="8"/>
    <s v="OH"/>
    <n v="20397"/>
    <n v="5138"/>
    <s v="BUF"/>
    <s v="Buffalo, NY"/>
    <s v="DCA"/>
    <s v="Washington, DC"/>
    <n v="1731"/>
    <n v="1724"/>
    <n v="-7"/>
    <n v="10"/>
    <n v="1734"/>
    <n v="1824"/>
    <n v="6"/>
    <n v="1844"/>
    <n v="1830"/>
    <n v="-14"/>
    <n v="0"/>
    <n v="0"/>
    <n v="73"/>
    <n v="66"/>
    <n v="50"/>
    <n v="296"/>
    <m/>
    <m/>
    <m/>
    <m/>
    <m/>
    <s v="18:30"/>
    <s v="17:24"/>
    <d v="1899-12-30T01:06:00"/>
    <s v="Afternoon"/>
    <s v="REMOVE"/>
    <s v="Monday"/>
    <s v="OnTime"/>
  </r>
  <r>
    <d v="2022-10-27T00:00:00"/>
    <x v="11"/>
    <x v="11"/>
    <s v="OO"/>
    <n v="20304"/>
    <n v="4769"/>
    <s v="DEN"/>
    <s v="Denver, CO"/>
    <s v="CID"/>
    <s v="Cedar Rapids/Iowa City, IA"/>
    <n v="1336"/>
    <n v="1353"/>
    <n v="17"/>
    <n v="20"/>
    <n v="1413"/>
    <n v="1644"/>
    <n v="4"/>
    <n v="1639"/>
    <n v="1648"/>
    <n v="9"/>
    <n v="0"/>
    <n v="0"/>
    <n v="123"/>
    <n v="115"/>
    <n v="91"/>
    <n v="692"/>
    <m/>
    <m/>
    <m/>
    <m/>
    <m/>
    <s v="16:48"/>
    <s v="13:53"/>
    <d v="1899-12-30T02:55:00"/>
    <s v="Afternoon"/>
    <s v="KEEP"/>
    <s v="Thursday"/>
    <s v="OnTime"/>
  </r>
  <r>
    <d v="2020-02-14T00:00:00"/>
    <x v="11"/>
    <x v="11"/>
    <s v="OO"/>
    <n v="20304"/>
    <n v="3085"/>
    <s v="PHX"/>
    <s v="Phoenix, AZ"/>
    <s v="PSP"/>
    <s v="Palm Springs, CA"/>
    <n v="2115"/>
    <n v="2109"/>
    <n v="-6"/>
    <n v="16"/>
    <n v="2125"/>
    <n v="2103"/>
    <n v="3"/>
    <n v="2125"/>
    <n v="2106"/>
    <n v="-19"/>
    <n v="0"/>
    <n v="0"/>
    <n v="70"/>
    <n v="57"/>
    <n v="38"/>
    <n v="261"/>
    <m/>
    <m/>
    <m/>
    <m/>
    <m/>
    <s v="21:06"/>
    <s v="21:09"/>
    <n v="-2.0833333333333259E-3"/>
    <s v="Evening"/>
    <s v="REMOVE"/>
    <s v="Friday"/>
    <s v="OnTime"/>
  </r>
  <r>
    <d v="2023-05-02T00:00:00"/>
    <x v="2"/>
    <x v="2"/>
    <s v="WN"/>
    <n v="19393"/>
    <n v="3020"/>
    <s v="DEN"/>
    <s v="Denver, CO"/>
    <s v="SEA"/>
    <s v="Seattle, WA"/>
    <n v="1200"/>
    <n v="1209"/>
    <n v="9"/>
    <n v="11"/>
    <n v="1220"/>
    <n v="1324"/>
    <n v="6"/>
    <n v="1355"/>
    <n v="1330"/>
    <n v="-25"/>
    <n v="0"/>
    <n v="0"/>
    <n v="175"/>
    <n v="141"/>
    <n v="124"/>
    <n v="1024"/>
    <m/>
    <m/>
    <m/>
    <m/>
    <m/>
    <s v="13:30"/>
    <s v="12:09"/>
    <d v="1899-12-30T01:21:00"/>
    <s v="Afternoon"/>
    <s v="REMOVE"/>
    <s v="Tuesday"/>
    <s v="OnTime"/>
  </r>
  <r>
    <d v="2019-02-03T00:00:00"/>
    <x v="9"/>
    <x v="9"/>
    <s v="G4"/>
    <n v="20368"/>
    <n v="741"/>
    <s v="TUS"/>
    <s v="Tucson, AZ"/>
    <s v="BLI"/>
    <s v="Bellingham, WA"/>
    <n v="1240"/>
    <n v="1255"/>
    <n v="15"/>
    <n v="19"/>
    <n v="1314"/>
    <n v="1524"/>
    <n v="6"/>
    <n v="1457"/>
    <n v="1530"/>
    <n v="33"/>
    <n v="0"/>
    <n v="0"/>
    <n v="197"/>
    <n v="215"/>
    <n v="190"/>
    <n v="1299"/>
    <n v="0"/>
    <n v="15"/>
    <n v="18"/>
    <n v="0"/>
    <n v="0"/>
    <s v="15:30"/>
    <s v="12:55"/>
    <d v="1899-12-30T02:35:00"/>
    <s v="Afternoon"/>
    <s v="KEEP"/>
    <s v="Sunday"/>
    <s v="Delayed"/>
  </r>
  <r>
    <d v="2020-03-10T00:00:00"/>
    <x v="11"/>
    <x v="11"/>
    <s v="OO"/>
    <n v="20304"/>
    <n v="3613"/>
    <s v="SLC"/>
    <s v="Salt Lake City, UT"/>
    <s v="SFO"/>
    <s v="San Francisco, CA"/>
    <n v="1700"/>
    <n v="1659"/>
    <n v="-1"/>
    <n v="17"/>
    <n v="1716"/>
    <n v="1751"/>
    <n v="5"/>
    <n v="1819"/>
    <n v="1756"/>
    <n v="-23"/>
    <n v="0"/>
    <n v="0"/>
    <n v="139"/>
    <n v="117"/>
    <n v="95"/>
    <n v="599"/>
    <m/>
    <m/>
    <m/>
    <m/>
    <m/>
    <s v="17:56"/>
    <s v="16:59"/>
    <d v="1899-12-30T00:57:00"/>
    <s v="Afternoon"/>
    <s v="REMOVE"/>
    <s v="Tuesday"/>
    <s v="OnTime"/>
  </r>
  <r>
    <d v="2021-11-19T00:00:00"/>
    <x v="2"/>
    <x v="2"/>
    <s v="WN"/>
    <n v="19393"/>
    <n v="3080"/>
    <s v="BNA"/>
    <s v="Nashville, TN"/>
    <s v="MDW"/>
    <s v="Chicago, IL"/>
    <n v="1850"/>
    <n v="2022"/>
    <n v="92"/>
    <n v="11"/>
    <n v="2033"/>
    <n v="2137"/>
    <n v="6"/>
    <n v="2025"/>
    <n v="2143"/>
    <n v="78"/>
    <n v="0"/>
    <n v="0"/>
    <n v="95"/>
    <n v="81"/>
    <n v="64"/>
    <n v="395"/>
    <n v="78"/>
    <n v="0"/>
    <n v="0"/>
    <n v="0"/>
    <n v="0"/>
    <s v="21:43"/>
    <s v="20:22"/>
    <d v="1899-12-30T01:21:00"/>
    <s v="Evening"/>
    <s v="KEEP"/>
    <s v="Friday"/>
    <s v="Delayed"/>
  </r>
  <r>
    <d v="2021-10-31T00:00:00"/>
    <x v="11"/>
    <x v="11"/>
    <s v="OO"/>
    <n v="20304"/>
    <n v="5664"/>
    <s v="SYR"/>
    <s v="Syracuse, NY"/>
    <s v="DEN"/>
    <s v="Denver, CO"/>
    <n v="1530"/>
    <n v="1523"/>
    <n v="-7"/>
    <n v="9"/>
    <n v="1532"/>
    <n v="1731"/>
    <n v="11"/>
    <n v="1800"/>
    <n v="1742"/>
    <n v="-18"/>
    <n v="0"/>
    <n v="0"/>
    <n v="270"/>
    <n v="259"/>
    <n v="239"/>
    <n v="1492"/>
    <m/>
    <m/>
    <m/>
    <m/>
    <m/>
    <s v="17:42"/>
    <s v="15:23"/>
    <d v="1899-12-30T02:19:00"/>
    <s v="Afternoon"/>
    <s v="REMOVE"/>
    <s v="Sunday"/>
    <s v="OnTime"/>
  </r>
  <r>
    <d v="2023-03-28T00:00:00"/>
    <x v="4"/>
    <x v="4"/>
    <s v="YX"/>
    <n v="20452"/>
    <n v="3428"/>
    <s v="CMH"/>
    <s v="Columbus, OH"/>
    <s v="EWR"/>
    <s v="Newark, NJ"/>
    <n v="700"/>
    <n v="653"/>
    <n v="-7"/>
    <n v="11"/>
    <n v="704"/>
    <n v="811"/>
    <n v="31"/>
    <n v="859"/>
    <n v="842"/>
    <n v="-17"/>
    <n v="0"/>
    <n v="0"/>
    <n v="119"/>
    <n v="109"/>
    <n v="67"/>
    <n v="463"/>
    <m/>
    <m/>
    <m/>
    <m/>
    <m/>
    <s v="08:42"/>
    <s v="06:53"/>
    <d v="1899-12-30T01:49:00"/>
    <s v="Morning"/>
    <s v="REMOVE"/>
    <s v="Tuesday"/>
    <s v="OnTime"/>
  </r>
  <r>
    <d v="2019-01-25T00:00:00"/>
    <x v="1"/>
    <x v="1"/>
    <s v="DL"/>
    <n v="19790"/>
    <n v="1350"/>
    <s v="MSN"/>
    <s v="Madison, WI"/>
    <s v="ATL"/>
    <s v="Atlanta, GA"/>
    <n v="1705"/>
    <n v="1700"/>
    <n v="-5"/>
    <n v="11"/>
    <n v="1711"/>
    <n v="1952"/>
    <n v="7"/>
    <n v="2020"/>
    <n v="1959"/>
    <n v="-21"/>
    <n v="0"/>
    <n v="0"/>
    <n v="135"/>
    <n v="119"/>
    <n v="101"/>
    <n v="707"/>
    <m/>
    <m/>
    <m/>
    <m/>
    <m/>
    <s v="19:59"/>
    <s v="17:00"/>
    <d v="1899-12-30T02:59:00"/>
    <s v="Afternoon"/>
    <s v="REMOVE"/>
    <s v="Friday"/>
    <s v="OnTime"/>
  </r>
  <r>
    <d v="2019-04-18T00:00:00"/>
    <x v="2"/>
    <x v="2"/>
    <s v="WN"/>
    <n v="19393"/>
    <n v="32"/>
    <s v="IND"/>
    <s v="Indianapolis, IN"/>
    <s v="DEN"/>
    <s v="Denver, CO"/>
    <n v="1920"/>
    <n v="2020"/>
    <n v="60"/>
    <n v="7"/>
    <n v="2027"/>
    <n v="2038"/>
    <n v="6"/>
    <n v="2000"/>
    <n v="2044"/>
    <n v="44"/>
    <n v="0"/>
    <n v="0"/>
    <n v="160"/>
    <n v="144"/>
    <n v="131"/>
    <n v="977"/>
    <n v="10"/>
    <n v="0"/>
    <n v="0"/>
    <n v="0"/>
    <n v="34"/>
    <s v="20:44"/>
    <s v="20:20"/>
    <d v="1899-12-30T00:24:00"/>
    <s v="Evening"/>
    <s v="KEEP"/>
    <s v="Thursday"/>
    <s v="Delayed"/>
  </r>
  <r>
    <d v="2019-12-03T00:00:00"/>
    <x v="8"/>
    <x v="8"/>
    <s v="OH"/>
    <n v="20397"/>
    <n v="5685"/>
    <s v="CLT"/>
    <s v="Charlotte, NC"/>
    <s v="EWN"/>
    <s v="New Bern/Morehead/Beaufort, NC"/>
    <n v="2000"/>
    <n v="1954"/>
    <n v="-6"/>
    <n v="12"/>
    <n v="2006"/>
    <n v="2043"/>
    <n v="2"/>
    <n v="2102"/>
    <n v="2045"/>
    <n v="-17"/>
    <n v="0"/>
    <n v="0"/>
    <n v="62"/>
    <n v="51"/>
    <n v="37"/>
    <n v="221"/>
    <m/>
    <m/>
    <m/>
    <m/>
    <m/>
    <s v="20:45"/>
    <s v="19:54"/>
    <d v="1899-12-30T00:51:00"/>
    <s v="Evening"/>
    <s v="REMOVE"/>
    <s v="Tuesday"/>
    <s v="OnTime"/>
  </r>
  <r>
    <d v="2021-12-22T00:00:00"/>
    <x v="0"/>
    <x v="0"/>
    <s v="UA"/>
    <n v="19977"/>
    <n v="310"/>
    <s v="EWR"/>
    <s v="Newark, NJ"/>
    <s v="SFO"/>
    <s v="San Francisco, CA"/>
    <n v="830"/>
    <n v="911"/>
    <n v="41"/>
    <n v="33"/>
    <n v="944"/>
    <n v="1228"/>
    <n v="6"/>
    <n v="1155"/>
    <n v="1234"/>
    <n v="39"/>
    <n v="0"/>
    <n v="0"/>
    <n v="385"/>
    <n v="383"/>
    <n v="344"/>
    <n v="2565"/>
    <n v="38"/>
    <n v="0"/>
    <n v="0"/>
    <n v="0"/>
    <n v="1"/>
    <s v="12:34"/>
    <s v="09:11"/>
    <d v="1899-12-30T03:23:00"/>
    <s v="Morning"/>
    <s v="KEEP"/>
    <s v="Wednesday"/>
    <s v="Delayed"/>
  </r>
  <r>
    <d v="2020-05-31T00:00:00"/>
    <x v="11"/>
    <x v="11"/>
    <s v="OO"/>
    <n v="20304"/>
    <n v="3793"/>
    <s v="FAT"/>
    <s v="Fresno, CA"/>
    <s v="SLC"/>
    <s v="Salt Lake City, UT"/>
    <n v="604"/>
    <n v="559"/>
    <n v="-5"/>
    <n v="12"/>
    <n v="611"/>
    <n v="822"/>
    <n v="6"/>
    <n v="841"/>
    <n v="828"/>
    <n v="-13"/>
    <n v="0"/>
    <n v="0"/>
    <n v="97"/>
    <n v="89"/>
    <n v="71"/>
    <n v="501"/>
    <m/>
    <m/>
    <m/>
    <m/>
    <m/>
    <s v="08:28"/>
    <s v="05:59"/>
    <d v="1899-12-30T02:29:00"/>
    <s v="Night"/>
    <s v="REMOVE"/>
    <s v="Sunday"/>
    <s v="OnTime"/>
  </r>
  <r>
    <d v="2022-11-01T00:00:00"/>
    <x v="11"/>
    <x v="11"/>
    <s v="OO"/>
    <n v="20304"/>
    <n v="5652"/>
    <s v="ORD"/>
    <s v="Chicago, IL"/>
    <s v="AVL"/>
    <s v="Asheville, NC"/>
    <n v="2003"/>
    <n v="2032"/>
    <n v="29"/>
    <n v="11"/>
    <n v="2043"/>
    <n v="2257"/>
    <n v="4"/>
    <n v="2301"/>
    <n v="2301"/>
    <n v="0"/>
    <n v="0"/>
    <n v="0"/>
    <n v="118"/>
    <n v="89"/>
    <n v="74"/>
    <n v="536"/>
    <m/>
    <m/>
    <m/>
    <m/>
    <m/>
    <s v="23:01"/>
    <s v="20:32"/>
    <d v="1899-12-30T02:29:00"/>
    <s v="Evening"/>
    <s v="KEEP"/>
    <s v="Tuesday"/>
    <s v="OnTime"/>
  </r>
  <r>
    <d v="2021-05-19T00:00:00"/>
    <x v="11"/>
    <x v="11"/>
    <s v="OO"/>
    <n v="20304"/>
    <n v="4240"/>
    <s v="FWA"/>
    <s v="Fort Wayne, IN"/>
    <s v="MSP"/>
    <s v="Minneapolis, MN"/>
    <n v="815"/>
    <n v="814"/>
    <n v="-1"/>
    <n v="9"/>
    <n v="823"/>
    <n v="842"/>
    <n v="5"/>
    <n v="930"/>
    <n v="847"/>
    <n v="-43"/>
    <n v="0"/>
    <n v="0"/>
    <n v="135"/>
    <n v="93"/>
    <n v="79"/>
    <n v="488"/>
    <m/>
    <m/>
    <m/>
    <m/>
    <m/>
    <s v="08:47"/>
    <s v="08:14"/>
    <d v="1899-12-30T00:33:00"/>
    <s v="Morning"/>
    <s v="REMOVE"/>
    <s v="Wednesday"/>
    <s v="OnTime"/>
  </r>
  <r>
    <d v="2023-01-06T00:00:00"/>
    <x v="1"/>
    <x v="1"/>
    <s v="DL"/>
    <n v="19790"/>
    <n v="2064"/>
    <s v="LGA"/>
    <s v="New York, NY"/>
    <s v="IAH"/>
    <s v="Houston, TX"/>
    <n v="835"/>
    <n v="829"/>
    <n v="-6"/>
    <n v="18"/>
    <n v="847"/>
    <n v="1116"/>
    <n v="11"/>
    <n v="1209"/>
    <n v="1127"/>
    <n v="-42"/>
    <n v="0"/>
    <n v="0"/>
    <n v="274"/>
    <n v="238"/>
    <n v="209"/>
    <n v="1416"/>
    <m/>
    <m/>
    <m/>
    <m/>
    <m/>
    <s v="11:27"/>
    <s v="08:29"/>
    <d v="1899-12-30T02:58:00"/>
    <s v="Morning"/>
    <s v="REMOVE"/>
    <s v="Friday"/>
    <s v="OnTime"/>
  </r>
  <r>
    <d v="2019-09-10T00:00:00"/>
    <x v="11"/>
    <x v="11"/>
    <s v="OO"/>
    <n v="20304"/>
    <n v="3695"/>
    <s v="LAN"/>
    <s v="Lansing, MI"/>
    <s v="DTW"/>
    <s v="Detroit, MI"/>
    <n v="935"/>
    <n v="930"/>
    <n v="-5"/>
    <n v="9"/>
    <n v="939"/>
    <n v="1000"/>
    <n v="8"/>
    <n v="1018"/>
    <n v="1008"/>
    <n v="-10"/>
    <n v="0"/>
    <n v="0"/>
    <n v="43"/>
    <n v="38"/>
    <n v="21"/>
    <n v="74"/>
    <m/>
    <m/>
    <m/>
    <m/>
    <m/>
    <s v="10:08"/>
    <s v="09:30"/>
    <d v="1899-12-30T00:38:00"/>
    <s v="Morning"/>
    <s v="REMOVE"/>
    <s v="Tuesday"/>
    <s v="OnTime"/>
  </r>
  <r>
    <d v="2021-10-09T00:00:00"/>
    <x v="3"/>
    <x v="3"/>
    <s v="AA"/>
    <n v="19805"/>
    <n v="1008"/>
    <s v="ATL"/>
    <s v="Atlanta, GA"/>
    <s v="DFW"/>
    <s v="Dallas/Fort Worth, TX"/>
    <n v="1628"/>
    <n v="1627"/>
    <n v="-1"/>
    <n v="16"/>
    <n v="1643"/>
    <n v="1734"/>
    <n v="15"/>
    <n v="1809"/>
    <n v="1749"/>
    <n v="-20"/>
    <n v="0"/>
    <n v="0"/>
    <n v="161"/>
    <n v="142"/>
    <n v="111"/>
    <n v="731"/>
    <m/>
    <m/>
    <m/>
    <m/>
    <m/>
    <s v="17:49"/>
    <s v="16:27"/>
    <d v="1899-12-30T01:22:00"/>
    <s v="Afternoon"/>
    <s v="REMOVE"/>
    <s v="Saturday"/>
    <s v="OnTime"/>
  </r>
  <r>
    <d v="2020-08-05T00:00:00"/>
    <x v="1"/>
    <x v="1"/>
    <s v="DL"/>
    <n v="19790"/>
    <n v="373"/>
    <s v="SEA"/>
    <s v="Seattle, WA"/>
    <s v="MSP"/>
    <s v="Minneapolis, MN"/>
    <n v="630"/>
    <n v="624"/>
    <n v="-6"/>
    <n v="15"/>
    <n v="639"/>
    <n v="1124"/>
    <n v="2"/>
    <n v="1136"/>
    <n v="1126"/>
    <n v="-10"/>
    <n v="0"/>
    <n v="0"/>
    <n v="186"/>
    <n v="182"/>
    <n v="165"/>
    <n v="1399"/>
    <m/>
    <m/>
    <m/>
    <m/>
    <m/>
    <s v="11:26"/>
    <s v="06:24"/>
    <d v="1899-12-30T05:02:00"/>
    <s v="Morning"/>
    <s v="REMOVE"/>
    <s v="Wednesday"/>
    <s v="OnTime"/>
  </r>
  <r>
    <d v="2023-08-17T00:00:00"/>
    <x v="0"/>
    <x v="0"/>
    <s v="UA"/>
    <n v="19977"/>
    <n v="573"/>
    <s v="SFO"/>
    <s v="San Francisco, CA"/>
    <s v="SEA"/>
    <s v="Seattle, WA"/>
    <n v="1035"/>
    <n v="1059"/>
    <n v="24"/>
    <n v="27"/>
    <n v="1126"/>
    <n v="1257"/>
    <n v="8"/>
    <n v="1254"/>
    <n v="1305"/>
    <n v="11"/>
    <n v="0"/>
    <n v="0"/>
    <n v="139"/>
    <n v="126"/>
    <n v="91"/>
    <n v="679"/>
    <m/>
    <m/>
    <m/>
    <m/>
    <m/>
    <s v="13:05"/>
    <s v="10:59"/>
    <d v="1899-12-30T02:06:00"/>
    <s v="Morning"/>
    <s v="KEEP"/>
    <s v="Thursday"/>
    <s v="OnTime"/>
  </r>
  <r>
    <d v="2019-12-26T00:00:00"/>
    <x v="1"/>
    <x v="1"/>
    <s v="DL"/>
    <n v="19790"/>
    <n v="1074"/>
    <s v="HNL"/>
    <s v="Honolulu, HI"/>
    <s v="SEA"/>
    <s v="Seattle, WA"/>
    <n v="1400"/>
    <n v="1357"/>
    <n v="-3"/>
    <n v="19"/>
    <n v="1416"/>
    <n v="2134"/>
    <n v="9"/>
    <n v="2153"/>
    <n v="2143"/>
    <n v="-10"/>
    <n v="0"/>
    <n v="0"/>
    <n v="353"/>
    <n v="346"/>
    <n v="318"/>
    <n v="2677"/>
    <m/>
    <m/>
    <m/>
    <m/>
    <m/>
    <s v="21:43"/>
    <s v="13:57"/>
    <d v="1899-12-30T07:46:00"/>
    <s v="Afternoon"/>
    <s v="REMOVE"/>
    <s v="Thursday"/>
    <s v="OnTime"/>
  </r>
  <r>
    <d v="2022-11-15T00:00:00"/>
    <x v="13"/>
    <x v="13"/>
    <s v="MQ"/>
    <n v="20398"/>
    <n v="3605"/>
    <s v="BNA"/>
    <s v="Nashville, TN"/>
    <s v="TPA"/>
    <s v="Tampa, FL"/>
    <n v="1630"/>
    <n v="1627"/>
    <n v="-3"/>
    <n v="11"/>
    <n v="1638"/>
    <n v="1903"/>
    <n v="4"/>
    <n v="1918"/>
    <n v="1907"/>
    <n v="-11"/>
    <n v="0"/>
    <n v="0"/>
    <n v="108"/>
    <n v="100"/>
    <n v="85"/>
    <n v="612"/>
    <m/>
    <m/>
    <m/>
    <m/>
    <m/>
    <s v="19:07"/>
    <s v="16:27"/>
    <d v="1899-12-30T02:40:00"/>
    <s v="Afternoon"/>
    <s v="REMOVE"/>
    <s v="Tuesday"/>
    <s v="OnTime"/>
  </r>
  <r>
    <d v="2020-10-24T00:00:00"/>
    <x v="2"/>
    <x v="2"/>
    <s v="WN"/>
    <n v="19393"/>
    <n v="1399"/>
    <s v="DEN"/>
    <s v="Denver, CO"/>
    <s v="ATL"/>
    <s v="Atlanta, GA"/>
    <n v="1130"/>
    <n v="1127"/>
    <n v="-3"/>
    <n v="11"/>
    <n v="1138"/>
    <n v="1601"/>
    <n v="7"/>
    <n v="1625"/>
    <n v="1608"/>
    <n v="-17"/>
    <n v="0"/>
    <n v="0"/>
    <n v="175"/>
    <n v="161"/>
    <n v="143"/>
    <n v="1199"/>
    <m/>
    <m/>
    <m/>
    <m/>
    <m/>
    <s v="16:08"/>
    <s v="11:27"/>
    <d v="1899-12-30T04:41:00"/>
    <s v="Morning"/>
    <s v="REMOVE"/>
    <s v="Saturday"/>
    <s v="OnTime"/>
  </r>
  <r>
    <d v="2022-05-23T00:00:00"/>
    <x v="3"/>
    <x v="3"/>
    <s v="AA"/>
    <n v="19805"/>
    <n v="1541"/>
    <s v="SMF"/>
    <s v="Sacramento, CA"/>
    <s v="PHX"/>
    <s v="Phoenix, AZ"/>
    <n v="1623"/>
    <n v="1614"/>
    <n v="-9"/>
    <n v="12"/>
    <n v="1626"/>
    <n v="1748"/>
    <n v="3"/>
    <n v="1815"/>
    <n v="1751"/>
    <n v="-24"/>
    <n v="0"/>
    <n v="0"/>
    <n v="112"/>
    <n v="97"/>
    <n v="82"/>
    <n v="647"/>
    <m/>
    <m/>
    <m/>
    <m/>
    <m/>
    <s v="17:51"/>
    <s v="16:14"/>
    <d v="1899-12-30T01:37:00"/>
    <s v="Afternoon"/>
    <s v="REMOVE"/>
    <s v="Monday"/>
    <s v="OnTime"/>
  </r>
  <r>
    <d v="2019-10-28T00:00:00"/>
    <x v="13"/>
    <x v="13"/>
    <s v="MQ"/>
    <n v="20398"/>
    <n v="3632"/>
    <s v="ABI"/>
    <s v="Abilene, TX"/>
    <s v="DFW"/>
    <s v="Dallas/Fort Worth, TX"/>
    <n v="755"/>
    <n v="752"/>
    <n v="-3"/>
    <n v="8"/>
    <n v="800"/>
    <n v="832"/>
    <n v="8"/>
    <n v="906"/>
    <n v="840"/>
    <n v="-26"/>
    <n v="0"/>
    <n v="0"/>
    <n v="71"/>
    <n v="48"/>
    <n v="32"/>
    <n v="158"/>
    <m/>
    <m/>
    <m/>
    <m/>
    <m/>
    <s v="08:40"/>
    <s v="07:52"/>
    <d v="1899-12-30T00:48:00"/>
    <s v="Morning"/>
    <s v="REMOVE"/>
    <s v="Monday"/>
    <s v="OnTime"/>
  </r>
  <r>
    <d v="2023-03-13T00:00:00"/>
    <x v="7"/>
    <x v="7"/>
    <s v="B6"/>
    <n v="20409"/>
    <n v="2539"/>
    <s v="JFK"/>
    <s v="New York, NY"/>
    <s v="BQN"/>
    <s v="Aguadilla, PR"/>
    <n v="810"/>
    <n v="856"/>
    <n v="46"/>
    <n v="26"/>
    <n v="922"/>
    <n v="1234"/>
    <n v="11"/>
    <n v="1207"/>
    <n v="1245"/>
    <n v="38"/>
    <n v="0"/>
    <n v="0"/>
    <n v="237"/>
    <n v="229"/>
    <n v="192"/>
    <n v="1576"/>
    <n v="3"/>
    <n v="0"/>
    <n v="0"/>
    <n v="0"/>
    <n v="35"/>
    <s v="12:45"/>
    <s v="08:56"/>
    <d v="1899-12-30T03:49:00"/>
    <s v="Morning"/>
    <s v="KEEP"/>
    <s v="Monday"/>
    <s v="Delayed"/>
  </r>
  <r>
    <d v="2021-02-28T00:00:00"/>
    <x v="12"/>
    <x v="12"/>
    <s v="9E"/>
    <n v="20363"/>
    <n v="4733"/>
    <s v="ICT"/>
    <s v="Wichita, KS"/>
    <s v="MSP"/>
    <s v="Minneapolis, MN"/>
    <n v="1515"/>
    <n v="1512"/>
    <n v="-3"/>
    <n v="13"/>
    <n v="1525"/>
    <n v="1634"/>
    <n v="4"/>
    <n v="1712"/>
    <n v="1638"/>
    <n v="-34"/>
    <n v="0"/>
    <n v="0"/>
    <n v="117"/>
    <n v="86"/>
    <n v="69"/>
    <n v="545"/>
    <m/>
    <m/>
    <m/>
    <m/>
    <m/>
    <s v="16:38"/>
    <s v="15:12"/>
    <d v="1899-12-30T01:26:00"/>
    <s v="Afternoon"/>
    <s v="REMOVE"/>
    <s v="Sunday"/>
    <s v="OnTime"/>
  </r>
  <r>
    <d v="2022-09-18T00:00:00"/>
    <x v="3"/>
    <x v="3"/>
    <s v="AA"/>
    <n v="19805"/>
    <n v="2481"/>
    <s v="PHL"/>
    <s v="Philadelphia, PA"/>
    <s v="CLT"/>
    <s v="Charlotte, NC"/>
    <n v="1539"/>
    <n v="1554"/>
    <n v="15"/>
    <n v="13"/>
    <n v="1607"/>
    <n v="1714"/>
    <n v="5"/>
    <n v="1727"/>
    <n v="1719"/>
    <n v="-8"/>
    <n v="0"/>
    <n v="0"/>
    <n v="108"/>
    <n v="85"/>
    <n v="67"/>
    <n v="449"/>
    <m/>
    <m/>
    <m/>
    <m/>
    <m/>
    <s v="17:19"/>
    <s v="15:54"/>
    <d v="1899-12-30T01:25:00"/>
    <s v="Afternoon"/>
    <s v="REMOVE"/>
    <s v="Sunday"/>
    <s v="OnTime"/>
  </r>
  <r>
    <d v="2020-02-16T00:00:00"/>
    <x v="12"/>
    <x v="12"/>
    <s v="9E"/>
    <n v="20363"/>
    <n v="4801"/>
    <s v="ATL"/>
    <s v="Atlanta, GA"/>
    <s v="MOB"/>
    <s v="Mobile, AL"/>
    <n v="2230"/>
    <n v="2224"/>
    <n v="-6"/>
    <n v="52"/>
    <n v="2316"/>
    <n v="2313"/>
    <n v="5"/>
    <n v="2255"/>
    <n v="2318"/>
    <n v="23"/>
    <n v="0"/>
    <n v="0"/>
    <n v="85"/>
    <n v="114"/>
    <n v="57"/>
    <n v="302"/>
    <n v="0"/>
    <n v="0"/>
    <n v="23"/>
    <n v="0"/>
    <n v="0"/>
    <s v="23:18"/>
    <s v="22:24"/>
    <d v="1899-12-30T00:54:00"/>
    <s v="Evening"/>
    <s v="REMOVE"/>
    <s v="Sunday"/>
    <s v="Delayed"/>
  </r>
  <r>
    <d v="2021-06-17T00:00:00"/>
    <x v="16"/>
    <x v="16"/>
    <s v="QX"/>
    <n v="19687"/>
    <n v="2317"/>
    <s v="LAX"/>
    <s v="Los Angeles, CA"/>
    <s v="BOI"/>
    <s v="Boise, ID"/>
    <n v="1715"/>
    <n v="1709"/>
    <n v="-6"/>
    <n v="13"/>
    <n v="1722"/>
    <n v="1955"/>
    <n v="7"/>
    <n v="2020"/>
    <n v="2002"/>
    <n v="-18"/>
    <n v="0"/>
    <n v="0"/>
    <n v="125"/>
    <n v="113"/>
    <n v="93"/>
    <n v="674"/>
    <m/>
    <m/>
    <m/>
    <m/>
    <m/>
    <s v="20:02"/>
    <s v="17:09"/>
    <d v="1899-12-30T02:53:00"/>
    <s v="Afternoon"/>
    <s v="REMOVE"/>
    <s v="Thursday"/>
    <s v="OnTime"/>
  </r>
  <r>
    <d v="2022-09-21T00:00:00"/>
    <x v="4"/>
    <x v="4"/>
    <s v="YX"/>
    <n v="20452"/>
    <n v="5622"/>
    <s v="DCA"/>
    <s v="Washington, DC"/>
    <s v="LGA"/>
    <s v="New York, NY"/>
    <n v="800"/>
    <n v="756"/>
    <n v="-4"/>
    <n v="15"/>
    <n v="811"/>
    <n v="854"/>
    <n v="17"/>
    <n v="919"/>
    <n v="911"/>
    <n v="-8"/>
    <n v="0"/>
    <n v="0"/>
    <n v="79"/>
    <n v="75"/>
    <n v="43"/>
    <n v="214"/>
    <m/>
    <m/>
    <m/>
    <m/>
    <m/>
    <s v="09:11"/>
    <s v="07:56"/>
    <d v="1899-12-30T01:15:00"/>
    <s v="Morning"/>
    <s v="REMOVE"/>
    <s v="Wednesday"/>
    <s v="OnTime"/>
  </r>
  <r>
    <d v="2020-04-12T00:00:00"/>
    <x v="0"/>
    <x v="0"/>
    <s v="UA"/>
    <n v="19977"/>
    <n v="2386"/>
    <s v="FLL"/>
    <s v="Fort Lauderdale, FL"/>
    <s v="ORD"/>
    <s v="Chicago, IL"/>
    <n v="1618"/>
    <n v="1605"/>
    <n v="-13"/>
    <n v="13"/>
    <n v="1618"/>
    <n v="1759"/>
    <n v="17"/>
    <n v="1850"/>
    <n v="1816"/>
    <n v="-34"/>
    <n v="0"/>
    <n v="0"/>
    <n v="212"/>
    <n v="191"/>
    <n v="161"/>
    <n v="1182"/>
    <m/>
    <m/>
    <m/>
    <m/>
    <m/>
    <s v="18:16"/>
    <s v="16:05"/>
    <d v="1899-12-30T02:11:00"/>
    <s v="Afternoon"/>
    <s v="REMOVE"/>
    <s v="Sunday"/>
    <s v="OnTime"/>
  </r>
  <r>
    <d v="2020-08-04T00:00:00"/>
    <x v="0"/>
    <x v="0"/>
    <s v="UA"/>
    <n v="19977"/>
    <n v="2022"/>
    <s v="SLC"/>
    <s v="Salt Lake City, UT"/>
    <s v="IAH"/>
    <s v="Houston, TX"/>
    <n v="1345"/>
    <n v="1324"/>
    <n v="-21"/>
    <n v="11"/>
    <n v="1335"/>
    <n v="1701"/>
    <n v="7"/>
    <n v="1737"/>
    <n v="1708"/>
    <n v="-29"/>
    <n v="0"/>
    <n v="0"/>
    <n v="172"/>
    <n v="164"/>
    <n v="146"/>
    <n v="1195"/>
    <m/>
    <m/>
    <m/>
    <m/>
    <m/>
    <s v="17:08"/>
    <s v="13:24"/>
    <d v="1899-12-30T03:44:00"/>
    <s v="Afternoon"/>
    <s v="REMOVE"/>
    <s v="Tuesday"/>
    <s v="OnTime"/>
  </r>
  <r>
    <d v="2019-11-26T00:00:00"/>
    <x v="1"/>
    <x v="1"/>
    <s v="DL"/>
    <n v="19790"/>
    <n v="347"/>
    <s v="JFK"/>
    <s v="New York, NY"/>
    <s v="DFW"/>
    <s v="Dallas/Fort Worth, TX"/>
    <n v="1820"/>
    <n v="1819"/>
    <n v="-1"/>
    <n v="29"/>
    <n v="1848"/>
    <n v="2136"/>
    <n v="13"/>
    <n v="2136"/>
    <n v="2149"/>
    <n v="13"/>
    <n v="0"/>
    <n v="0"/>
    <n v="256"/>
    <n v="270"/>
    <n v="228"/>
    <n v="1391"/>
    <m/>
    <m/>
    <m/>
    <m/>
    <m/>
    <s v="21:49"/>
    <s v="18:19"/>
    <d v="1899-12-30T03:30:00"/>
    <s v="Evening"/>
    <s v="REMOVE"/>
    <s v="Tuesday"/>
    <s v="OnTime"/>
  </r>
  <r>
    <d v="2023-01-20T00:00:00"/>
    <x v="13"/>
    <x v="13"/>
    <s v="MQ"/>
    <n v="20398"/>
    <n v="3577"/>
    <s v="CMI"/>
    <s v="Champaign/Urbana, IL"/>
    <s v="ORD"/>
    <s v="Chicago, IL"/>
    <n v="600"/>
    <n v="552"/>
    <n v="-8"/>
    <n v="13"/>
    <n v="605"/>
    <n v="644"/>
    <n v="8"/>
    <n v="713"/>
    <n v="652"/>
    <n v="-21"/>
    <n v="0"/>
    <n v="0"/>
    <n v="73"/>
    <n v="60"/>
    <n v="39"/>
    <n v="135"/>
    <m/>
    <m/>
    <m/>
    <m/>
    <m/>
    <s v="06:52"/>
    <s v="05:52"/>
    <d v="1899-12-30T01:00:00"/>
    <s v="Night"/>
    <s v="REMOVE"/>
    <s v="Friday"/>
    <s v="OnTime"/>
  </r>
  <r>
    <d v="2021-12-31T00:00:00"/>
    <x v="6"/>
    <x v="6"/>
    <s v="AS"/>
    <n v="19930"/>
    <n v="1097"/>
    <s v="IAD"/>
    <s v="Washington, DC"/>
    <s v="LAX"/>
    <s v="Los Angeles, CA"/>
    <n v="1720"/>
    <n v="0"/>
    <n v="0"/>
    <m/>
    <m/>
    <m/>
    <m/>
    <n v="2024"/>
    <n v="0"/>
    <n v="0"/>
    <n v="1"/>
    <n v="0"/>
    <n v="364"/>
    <m/>
    <m/>
    <n v="2288"/>
    <m/>
    <m/>
    <m/>
    <m/>
    <m/>
    <e v="#REF!"/>
    <s v="11:51"/>
    <d v="1899-12-30T01:29:00"/>
    <s v="Evening"/>
    <s v="KEEP"/>
    <s v="Friday"/>
    <s v="OnTime"/>
  </r>
  <r>
    <d v="2022-08-18T00:00:00"/>
    <x v="13"/>
    <x v="13"/>
    <s v="MQ"/>
    <n v="20398"/>
    <n v="3899"/>
    <s v="RDU"/>
    <s v="Raleigh/Durham, NC"/>
    <s v="MIA"/>
    <s v="Miami, FL"/>
    <n v="1638"/>
    <n v="1640"/>
    <n v="2"/>
    <n v="24"/>
    <n v="1704"/>
    <n v="1848"/>
    <n v="6"/>
    <n v="1850"/>
    <n v="1854"/>
    <n v="4"/>
    <n v="0"/>
    <n v="0"/>
    <n v="132"/>
    <n v="134"/>
    <n v="104"/>
    <n v="700"/>
    <m/>
    <m/>
    <m/>
    <m/>
    <m/>
    <s v="18:54"/>
    <s v="16:40"/>
    <d v="1899-12-30T02:14:00"/>
    <s v="Afternoon"/>
    <s v="KEEP"/>
    <s v="Thursday"/>
    <s v="OnTime"/>
  </r>
  <r>
    <d v="2022-06-16T00:00:00"/>
    <x v="15"/>
    <x v="15"/>
    <s v="YV"/>
    <n v="20378"/>
    <n v="6016"/>
    <s v="MAF"/>
    <s v="Midland/Odessa, TX"/>
    <s v="IAH"/>
    <s v="Houston, TX"/>
    <n v="1155"/>
    <n v="1147"/>
    <n v="-8"/>
    <n v="11"/>
    <n v="1158"/>
    <n v="1307"/>
    <n v="4"/>
    <n v="1333"/>
    <n v="1311"/>
    <n v="-22"/>
    <n v="0"/>
    <n v="0"/>
    <n v="98"/>
    <n v="84"/>
    <n v="69"/>
    <n v="429"/>
    <m/>
    <m/>
    <m/>
    <m/>
    <m/>
    <s v="13:11"/>
    <s v="11:47"/>
    <d v="1899-12-30T01:24:00"/>
    <s v="Morning"/>
    <s v="REMOVE"/>
    <s v="Thursday"/>
    <s v="OnTime"/>
  </r>
  <r>
    <d v="2020-05-01T00:00:00"/>
    <x v="0"/>
    <x v="0"/>
    <s v="UA"/>
    <n v="19977"/>
    <n v="1056"/>
    <s v="SFO"/>
    <s v="San Francisco, CA"/>
    <s v="DEN"/>
    <s v="Denver, CO"/>
    <n v="1520"/>
    <n v="1524"/>
    <n v="4"/>
    <n v="13"/>
    <n v="1537"/>
    <n v="1835"/>
    <n v="4"/>
    <n v="1856"/>
    <n v="1839"/>
    <n v="-17"/>
    <n v="0"/>
    <n v="0"/>
    <n v="156"/>
    <n v="135"/>
    <n v="118"/>
    <n v="967"/>
    <m/>
    <m/>
    <m/>
    <m/>
    <m/>
    <s v="18:39"/>
    <s v="15:24"/>
    <d v="1899-12-30T03:15:00"/>
    <s v="Afternoon"/>
    <s v="REMOVE"/>
    <s v="Friday"/>
    <s v="OnTime"/>
  </r>
  <r>
    <d v="2021-05-03T00:00:00"/>
    <x v="4"/>
    <x v="4"/>
    <s v="YX"/>
    <n v="20452"/>
    <n v="3525"/>
    <s v="IAD"/>
    <s v="Washington, DC"/>
    <s v="IND"/>
    <s v="Indianapolis, IN"/>
    <n v="1830"/>
    <n v="1827"/>
    <n v="-3"/>
    <n v="12"/>
    <n v="1839"/>
    <n v="1951"/>
    <n v="4"/>
    <n v="2022"/>
    <n v="1955"/>
    <n v="-27"/>
    <n v="0"/>
    <n v="0"/>
    <n v="112"/>
    <n v="88"/>
    <n v="72"/>
    <n v="476"/>
    <m/>
    <m/>
    <m/>
    <m/>
    <m/>
    <s v="19:55"/>
    <s v="18:27"/>
    <d v="1899-12-30T01:28:00"/>
    <s v="Evening"/>
    <s v="REMOVE"/>
    <s v="Monday"/>
    <s v="OnTime"/>
  </r>
  <r>
    <d v="2019-04-07T00:00:00"/>
    <x v="2"/>
    <x v="2"/>
    <s v="WN"/>
    <n v="19393"/>
    <n v="6524"/>
    <s v="MSY"/>
    <s v="New Orleans, LA"/>
    <s v="AUS"/>
    <s v="Austin, TX"/>
    <n v="1540"/>
    <n v="1606"/>
    <n v="26"/>
    <n v="12"/>
    <n v="1618"/>
    <n v="1809"/>
    <n v="4"/>
    <n v="1710"/>
    <n v="1813"/>
    <n v="63"/>
    <n v="0"/>
    <n v="0"/>
    <n v="90"/>
    <n v="127"/>
    <n v="111"/>
    <n v="444"/>
    <n v="25"/>
    <n v="0"/>
    <n v="37"/>
    <n v="0"/>
    <n v="1"/>
    <s v="18:13"/>
    <s v="16:06"/>
    <d v="1899-12-30T02:07:00"/>
    <s v="Afternoon"/>
    <s v="KEEP"/>
    <s v="Sunday"/>
    <s v="Delayed"/>
  </r>
  <r>
    <d v="2021-05-11T00:00:00"/>
    <x v="2"/>
    <x v="2"/>
    <s v="WN"/>
    <n v="19393"/>
    <n v="4048"/>
    <s v="MCO"/>
    <s v="Orlando, FL"/>
    <s v="BUF"/>
    <s v="Buffalo, NY"/>
    <n v="910"/>
    <n v="906"/>
    <n v="-4"/>
    <n v="13"/>
    <n v="919"/>
    <n v="1132"/>
    <n v="2"/>
    <n v="1145"/>
    <n v="1134"/>
    <n v="-11"/>
    <n v="0"/>
    <n v="0"/>
    <n v="155"/>
    <n v="148"/>
    <n v="133"/>
    <n v="1011"/>
    <m/>
    <m/>
    <m/>
    <m/>
    <m/>
    <s v="11:34"/>
    <s v="09:06"/>
    <d v="1899-12-30T02:28:00"/>
    <s v="Morning"/>
    <s v="REMOVE"/>
    <s v="Tuesday"/>
    <s v="OnTime"/>
  </r>
  <r>
    <d v="2022-04-23T00:00:00"/>
    <x v="2"/>
    <x v="2"/>
    <s v="WN"/>
    <n v="19393"/>
    <n v="3442"/>
    <s v="EUG"/>
    <s v="Eugene, OR"/>
    <s v="LAS"/>
    <s v="Las Vegas, NV"/>
    <n v="1210"/>
    <n v="1225"/>
    <n v="15"/>
    <n v="11"/>
    <n v="1236"/>
    <n v="1403"/>
    <n v="7"/>
    <n v="1410"/>
    <n v="1410"/>
    <n v="0"/>
    <n v="0"/>
    <n v="0"/>
    <n v="120"/>
    <n v="105"/>
    <n v="87"/>
    <n v="700"/>
    <m/>
    <m/>
    <m/>
    <m/>
    <m/>
    <s v="14:10"/>
    <s v="12:25"/>
    <d v="1899-12-30T01:45:00"/>
    <s v="Afternoon"/>
    <s v="KEEP"/>
    <s v="Saturday"/>
    <s v="OnTime"/>
  </r>
  <r>
    <d v="2022-04-20T00:00:00"/>
    <x v="2"/>
    <x v="2"/>
    <s v="WN"/>
    <n v="19393"/>
    <n v="400"/>
    <s v="IAH"/>
    <s v="Houston, TX"/>
    <s v="DAL"/>
    <s v="Dallas, TX"/>
    <n v="1915"/>
    <n v="1910"/>
    <n v="-5"/>
    <n v="10"/>
    <n v="1920"/>
    <n v="2000"/>
    <n v="5"/>
    <n v="2020"/>
    <n v="2005"/>
    <n v="-15"/>
    <n v="0"/>
    <n v="0"/>
    <n v="65"/>
    <n v="55"/>
    <n v="40"/>
    <n v="216"/>
    <m/>
    <m/>
    <m/>
    <m/>
    <m/>
    <s v="20:05"/>
    <s v="19:10"/>
    <d v="1899-12-30T00:55:00"/>
    <s v="Evening"/>
    <s v="REMOVE"/>
    <s v="Wednesday"/>
    <s v="OnTime"/>
  </r>
  <r>
    <d v="2019-02-16T00:00:00"/>
    <x v="4"/>
    <x v="4"/>
    <s v="YX"/>
    <n v="20452"/>
    <n v="4453"/>
    <s v="MIA"/>
    <s v="Miami, FL"/>
    <s v="SDF"/>
    <s v="Louisville, KY"/>
    <n v="2155"/>
    <n v="2151"/>
    <n v="-4"/>
    <n v="20"/>
    <n v="2211"/>
    <n v="18"/>
    <n v="11"/>
    <n v="35"/>
    <n v="29"/>
    <n v="-6"/>
    <n v="0"/>
    <n v="0"/>
    <n v="160"/>
    <n v="158"/>
    <n v="127"/>
    <n v="910"/>
    <m/>
    <m/>
    <m/>
    <m/>
    <m/>
    <s v="00:29"/>
    <s v="21:51"/>
    <n v="-0.89027777777777772"/>
    <s v="Evening"/>
    <s v="REMOVE"/>
    <s v="Saturday"/>
    <s v="OnTime"/>
  </r>
  <r>
    <d v="2020-11-06T00:00:00"/>
    <x v="8"/>
    <x v="8"/>
    <s v="OH"/>
    <n v="20397"/>
    <n v="5513"/>
    <s v="BTV"/>
    <s v="Burlington, VT"/>
    <s v="CLT"/>
    <s v="Charlotte, NC"/>
    <n v="1243"/>
    <n v="1236"/>
    <n v="-7"/>
    <n v="11"/>
    <n v="1247"/>
    <n v="1429"/>
    <n v="20"/>
    <n v="1518"/>
    <n v="1449"/>
    <n v="-29"/>
    <n v="0"/>
    <n v="0"/>
    <n v="155"/>
    <n v="133"/>
    <n v="102"/>
    <n v="761"/>
    <m/>
    <m/>
    <m/>
    <m/>
    <m/>
    <s v="14:49"/>
    <s v="12:36"/>
    <d v="1899-12-30T02:13:00"/>
    <s v="Afternoon"/>
    <s v="REMOVE"/>
    <s v="Friday"/>
    <s v="OnTime"/>
  </r>
  <r>
    <d v="2022-05-02T00:00:00"/>
    <x v="11"/>
    <x v="11"/>
    <s v="OO"/>
    <n v="20304"/>
    <n v="3430"/>
    <s v="LAX"/>
    <s v="Los Angeles, CA"/>
    <s v="SFO"/>
    <s v="San Francisco, CA"/>
    <n v="2235"/>
    <n v="2226"/>
    <n v="-9"/>
    <n v="12"/>
    <n v="2238"/>
    <n v="2334"/>
    <n v="4"/>
    <n v="2359"/>
    <n v="2338"/>
    <n v="-21"/>
    <n v="0"/>
    <n v="0"/>
    <n v="84"/>
    <n v="72"/>
    <n v="56"/>
    <n v="337"/>
    <m/>
    <m/>
    <m/>
    <m/>
    <m/>
    <s v="23:38"/>
    <s v="22:26"/>
    <d v="1899-12-30T01:12:00"/>
    <s v="Evening"/>
    <s v="REMOVE"/>
    <s v="Monday"/>
    <s v="OnTime"/>
  </r>
  <r>
    <d v="2021-03-02T00:00:00"/>
    <x v="11"/>
    <x v="11"/>
    <s v="OO"/>
    <n v="20304"/>
    <n v="4052"/>
    <s v="ORD"/>
    <s v="Chicago, IL"/>
    <s v="DTW"/>
    <s v="Detroit, MI"/>
    <n v="705"/>
    <n v="705"/>
    <n v="0"/>
    <n v="24"/>
    <n v="729"/>
    <n v="913"/>
    <n v="13"/>
    <n v="930"/>
    <n v="926"/>
    <n v="-4"/>
    <n v="0"/>
    <n v="0"/>
    <n v="85"/>
    <n v="81"/>
    <n v="44"/>
    <n v="235"/>
    <m/>
    <m/>
    <m/>
    <m/>
    <m/>
    <s v="09:26"/>
    <s v="07:05"/>
    <d v="1899-12-30T02:21:00"/>
    <s v="Morning"/>
    <s v="REMOVE"/>
    <s v="Tuesday"/>
    <s v="OnTime"/>
  </r>
  <r>
    <d v="2022-09-24T00:00:00"/>
    <x v="5"/>
    <x v="5"/>
    <s v="NK"/>
    <n v="20416"/>
    <n v="326"/>
    <s v="LAX"/>
    <s v="Los Angeles, CA"/>
    <s v="IAH"/>
    <s v="Houston, TX"/>
    <n v="530"/>
    <n v="529"/>
    <n v="-1"/>
    <n v="14"/>
    <n v="543"/>
    <n v="1041"/>
    <n v="6"/>
    <n v="1049"/>
    <n v="1047"/>
    <n v="-2"/>
    <n v="0"/>
    <n v="0"/>
    <n v="199"/>
    <n v="198"/>
    <n v="178"/>
    <n v="1379"/>
    <m/>
    <m/>
    <m/>
    <m/>
    <m/>
    <s v="10:47"/>
    <s v="05:29"/>
    <d v="1899-12-30T05:18:00"/>
    <s v="Night"/>
    <s v="REMOVE"/>
    <s v="Saturday"/>
    <s v="OnTime"/>
  </r>
  <r>
    <d v="2021-01-02T00:00:00"/>
    <x v="2"/>
    <x v="2"/>
    <s v="WN"/>
    <n v="19393"/>
    <n v="1099"/>
    <s v="DEN"/>
    <s v="Denver, CO"/>
    <s v="FLL"/>
    <s v="Fort Lauderdale, FL"/>
    <n v="1345"/>
    <n v="1427"/>
    <n v="42"/>
    <n v="14"/>
    <n v="1441"/>
    <n v="2003"/>
    <n v="2"/>
    <n v="1930"/>
    <n v="2005"/>
    <n v="35"/>
    <n v="0"/>
    <n v="0"/>
    <n v="225"/>
    <n v="218"/>
    <n v="202"/>
    <n v="1703"/>
    <n v="35"/>
    <n v="0"/>
    <n v="0"/>
    <n v="0"/>
    <n v="0"/>
    <s v="20:05"/>
    <s v="14:27"/>
    <d v="1899-12-30T05:38:00"/>
    <s v="Afternoon"/>
    <s v="KEEP"/>
    <s v="Saturday"/>
    <s v="Delayed"/>
  </r>
  <r>
    <d v="2020-07-11T00:00:00"/>
    <x v="3"/>
    <x v="3"/>
    <s v="AA"/>
    <n v="19805"/>
    <n v="2498"/>
    <s v="PHL"/>
    <s v="Philadelphia, PA"/>
    <s v="CLT"/>
    <s v="Charlotte, NC"/>
    <n v="840"/>
    <n v="831"/>
    <n v="-9"/>
    <n v="15"/>
    <n v="846"/>
    <n v="1000"/>
    <n v="7"/>
    <n v="1036"/>
    <n v="1007"/>
    <n v="-29"/>
    <n v="0"/>
    <n v="0"/>
    <n v="116"/>
    <n v="96"/>
    <n v="74"/>
    <n v="449"/>
    <m/>
    <m/>
    <m/>
    <m/>
    <m/>
    <s v="10:07"/>
    <s v="08:31"/>
    <d v="1899-12-30T01:36:00"/>
    <s v="Morning"/>
    <s v="REMOVE"/>
    <s v="Saturday"/>
    <s v="OnTime"/>
  </r>
  <r>
    <d v="2023-07-19T00:00:00"/>
    <x v="12"/>
    <x v="12"/>
    <s v="9E"/>
    <n v="20363"/>
    <n v="5025"/>
    <s v="STL"/>
    <s v="St. Louis, MO"/>
    <s v="LGA"/>
    <s v="New York, NY"/>
    <n v="1534"/>
    <n v="1530"/>
    <n v="-4"/>
    <n v="11"/>
    <n v="1541"/>
    <n v="1845"/>
    <n v="7"/>
    <n v="1906"/>
    <n v="1852"/>
    <n v="-14"/>
    <n v="0"/>
    <n v="0"/>
    <n v="152"/>
    <n v="142"/>
    <n v="124"/>
    <n v="888"/>
    <m/>
    <m/>
    <m/>
    <m/>
    <m/>
    <s v="18:52"/>
    <s v="15:30"/>
    <d v="1899-12-30T03:22:00"/>
    <s v="Afternoon"/>
    <s v="REMOVE"/>
    <s v="Wednesday"/>
    <s v="OnTime"/>
  </r>
  <r>
    <d v="2022-12-03T00:00:00"/>
    <x v="3"/>
    <x v="3"/>
    <s v="AA"/>
    <n v="19805"/>
    <n v="2600"/>
    <s v="BOS"/>
    <s v="Boston, MA"/>
    <s v="DFW"/>
    <s v="Dallas/Fort Worth, TX"/>
    <n v="830"/>
    <n v="826"/>
    <n v="-4"/>
    <n v="17"/>
    <n v="843"/>
    <n v="1154"/>
    <n v="18"/>
    <n v="1211"/>
    <n v="1212"/>
    <n v="1"/>
    <n v="0"/>
    <n v="0"/>
    <n v="281"/>
    <n v="286"/>
    <n v="251"/>
    <n v="1562"/>
    <m/>
    <m/>
    <m/>
    <m/>
    <m/>
    <s v="12:12"/>
    <s v="08:26"/>
    <d v="1899-12-30T03:46:00"/>
    <s v="Morning"/>
    <s v="REMOVE"/>
    <s v="Saturday"/>
    <s v="OnTime"/>
  </r>
  <r>
    <d v="2021-11-13T00:00:00"/>
    <x v="1"/>
    <x v="1"/>
    <s v="DL"/>
    <n v="19790"/>
    <n v="2729"/>
    <s v="ATL"/>
    <s v="Atlanta, GA"/>
    <s v="RDU"/>
    <s v="Raleigh/Durham, NC"/>
    <n v="2105"/>
    <n v="2101"/>
    <n v="-4"/>
    <n v="14"/>
    <n v="2115"/>
    <n v="2211"/>
    <n v="7"/>
    <n v="2222"/>
    <n v="2218"/>
    <n v="-4"/>
    <n v="0"/>
    <n v="0"/>
    <n v="77"/>
    <n v="77"/>
    <n v="56"/>
    <n v="356"/>
    <m/>
    <m/>
    <m/>
    <m/>
    <m/>
    <s v="22:18"/>
    <s v="21:01"/>
    <d v="1899-12-30T01:17:00"/>
    <s v="Evening"/>
    <s v="REMOVE"/>
    <s v="Saturday"/>
    <s v="OnTime"/>
  </r>
  <r>
    <d v="2023-05-11T00:00:00"/>
    <x v="5"/>
    <x v="5"/>
    <s v="NK"/>
    <n v="20416"/>
    <n v="1810"/>
    <s v="FLL"/>
    <s v="Fort Lauderdale, FL"/>
    <s v="PHL"/>
    <s v="Philadelphia, PA"/>
    <n v="1830"/>
    <n v="1827"/>
    <n v="-3"/>
    <n v="11"/>
    <n v="1838"/>
    <n v="2051"/>
    <n v="10"/>
    <n v="2117"/>
    <n v="2101"/>
    <n v="-16"/>
    <n v="0"/>
    <n v="0"/>
    <n v="167"/>
    <n v="154"/>
    <n v="133"/>
    <n v="992"/>
    <m/>
    <m/>
    <m/>
    <m/>
    <m/>
    <s v="21:01"/>
    <s v="18:27"/>
    <d v="1899-12-30T02:34:00"/>
    <s v="Evening"/>
    <s v="REMOVE"/>
    <s v="Thursday"/>
    <s v="OnTime"/>
  </r>
  <r>
    <d v="2022-08-08T00:00:00"/>
    <x v="7"/>
    <x v="7"/>
    <s v="B6"/>
    <n v="20409"/>
    <n v="1347"/>
    <s v="DCA"/>
    <s v="Washington, DC"/>
    <s v="SJU"/>
    <s v="San Juan, PR"/>
    <n v="815"/>
    <n v="808"/>
    <n v="-7"/>
    <n v="16"/>
    <n v="824"/>
    <n v="1141"/>
    <n v="8"/>
    <n v="1202"/>
    <n v="1149"/>
    <n v="-13"/>
    <n v="0"/>
    <n v="0"/>
    <n v="227"/>
    <n v="221"/>
    <n v="197"/>
    <n v="1554"/>
    <m/>
    <m/>
    <m/>
    <m/>
    <m/>
    <s v="11:49"/>
    <s v="08:08"/>
    <d v="1899-12-30T03:41:00"/>
    <s v="Morning"/>
    <s v="REMOVE"/>
    <s v="Monday"/>
    <s v="OnTime"/>
  </r>
  <r>
    <d v="2020-07-19T00:00:00"/>
    <x v="3"/>
    <x v="3"/>
    <s v="AA"/>
    <n v="19805"/>
    <n v="1281"/>
    <s v="RSW"/>
    <s v="Fort Myers, FL"/>
    <s v="DFW"/>
    <s v="Dallas/Fort Worth, TX"/>
    <n v="930"/>
    <n v="925"/>
    <n v="-5"/>
    <n v="9"/>
    <n v="934"/>
    <n v="1053"/>
    <n v="23"/>
    <n v="1113"/>
    <n v="1116"/>
    <n v="3"/>
    <n v="0"/>
    <n v="0"/>
    <n v="163"/>
    <n v="171"/>
    <n v="139"/>
    <n v="1017"/>
    <m/>
    <m/>
    <m/>
    <m/>
    <m/>
    <s v="11:16"/>
    <s v="09:25"/>
    <d v="1899-12-30T01:51:00"/>
    <s v="Morning"/>
    <s v="REMOVE"/>
    <s v="Sunday"/>
    <s v="OnTime"/>
  </r>
  <r>
    <d v="2022-10-09T00:00:00"/>
    <x v="1"/>
    <x v="1"/>
    <s v="DL"/>
    <n v="19790"/>
    <n v="1447"/>
    <s v="GSO"/>
    <s v="Greensboro/High Point, NC"/>
    <s v="ATL"/>
    <s v="Atlanta, GA"/>
    <n v="1543"/>
    <n v="1532"/>
    <n v="-11"/>
    <n v="13"/>
    <n v="1545"/>
    <n v="1635"/>
    <n v="3"/>
    <n v="1710"/>
    <n v="1638"/>
    <n v="-32"/>
    <n v="0"/>
    <n v="0"/>
    <n v="87"/>
    <n v="66"/>
    <n v="50"/>
    <n v="306"/>
    <m/>
    <m/>
    <m/>
    <m/>
    <m/>
    <s v="16:38"/>
    <s v="15:32"/>
    <d v="1899-12-30T01:06:00"/>
    <s v="Afternoon"/>
    <s v="REMOVE"/>
    <s v="Sunday"/>
    <s v="OnTime"/>
  </r>
  <r>
    <d v="2019-09-14T00:00:00"/>
    <x v="6"/>
    <x v="6"/>
    <s v="AS"/>
    <n v="19930"/>
    <n v="500"/>
    <s v="SEA"/>
    <s v="Seattle, WA"/>
    <s v="IND"/>
    <s v="Indianapolis, IN"/>
    <n v="1000"/>
    <n v="1031"/>
    <n v="31"/>
    <n v="31"/>
    <n v="1102"/>
    <n v="1727"/>
    <n v="4"/>
    <n v="1715"/>
    <n v="1731"/>
    <n v="16"/>
    <n v="0"/>
    <n v="0"/>
    <n v="255"/>
    <n v="240"/>
    <n v="205"/>
    <n v="1866"/>
    <n v="16"/>
    <n v="0"/>
    <n v="0"/>
    <n v="0"/>
    <n v="0"/>
    <s v="17:31"/>
    <s v="10:31"/>
    <d v="1899-12-30T07:00:00"/>
    <s v="Morning"/>
    <s v="KEEP"/>
    <s v="Saturday"/>
    <s v="Delayed"/>
  </r>
  <r>
    <d v="2021-10-21T00:00:00"/>
    <x v="0"/>
    <x v="0"/>
    <s v="UA"/>
    <n v="19977"/>
    <n v="1491"/>
    <s v="PDX"/>
    <s v="Portland, OR"/>
    <s v="SFO"/>
    <s v="San Francisco, CA"/>
    <n v="1015"/>
    <n v="1147"/>
    <n v="92"/>
    <n v="10"/>
    <n v="1157"/>
    <n v="1336"/>
    <n v="6"/>
    <n v="1206"/>
    <n v="1342"/>
    <n v="96"/>
    <n v="0"/>
    <n v="0"/>
    <n v="111"/>
    <n v="115"/>
    <n v="99"/>
    <n v="550"/>
    <n v="0"/>
    <n v="0"/>
    <n v="96"/>
    <n v="0"/>
    <n v="0"/>
    <s v="13:42"/>
    <s v="11:47"/>
    <d v="1899-12-30T01:55:00"/>
    <s v="Morning"/>
    <s v="KEEP"/>
    <s v="Thursday"/>
    <s v="Delayed"/>
  </r>
  <r>
    <d v="2019-04-25T00:00:00"/>
    <x v="6"/>
    <x v="6"/>
    <s v="AS"/>
    <n v="19930"/>
    <n v="479"/>
    <s v="SNA"/>
    <s v="Santa Ana, CA"/>
    <s v="SEA"/>
    <s v="Seattle, WA"/>
    <n v="1930"/>
    <n v="1922"/>
    <n v="-8"/>
    <n v="14"/>
    <n v="1936"/>
    <n v="2154"/>
    <n v="17"/>
    <n v="2225"/>
    <n v="2211"/>
    <n v="-14"/>
    <n v="0"/>
    <n v="0"/>
    <n v="175"/>
    <n v="169"/>
    <n v="138"/>
    <n v="978"/>
    <m/>
    <m/>
    <m/>
    <m/>
    <m/>
    <s v="22:11"/>
    <s v="19:22"/>
    <d v="1899-12-30T02:49:00"/>
    <s v="Evening"/>
    <s v="REMOVE"/>
    <s v="Thursday"/>
    <s v="OnTime"/>
  </r>
  <r>
    <d v="2020-08-23T00:00:00"/>
    <x v="0"/>
    <x v="0"/>
    <s v="UA"/>
    <n v="19977"/>
    <n v="1845"/>
    <s v="DEN"/>
    <s v="Denver, CO"/>
    <s v="ORD"/>
    <s v="Chicago, IL"/>
    <n v="630"/>
    <n v="621"/>
    <n v="-9"/>
    <n v="13"/>
    <n v="634"/>
    <n v="932"/>
    <n v="13"/>
    <n v="956"/>
    <n v="945"/>
    <n v="-11"/>
    <n v="0"/>
    <n v="0"/>
    <n v="146"/>
    <n v="144"/>
    <n v="118"/>
    <n v="888"/>
    <m/>
    <m/>
    <m/>
    <m/>
    <m/>
    <s v="09:45"/>
    <s v="06:21"/>
    <d v="1899-12-30T03:24:00"/>
    <s v="Morning"/>
    <s v="REMOVE"/>
    <s v="Sunday"/>
    <s v="OnTime"/>
  </r>
  <r>
    <d v="2019-09-21T00:00:00"/>
    <x v="8"/>
    <x v="8"/>
    <s v="OH"/>
    <n v="20397"/>
    <n v="5473"/>
    <s v="BUF"/>
    <s v="Buffalo, NY"/>
    <s v="DCA"/>
    <s v="Washington, DC"/>
    <n v="1538"/>
    <n v="1558"/>
    <n v="20"/>
    <n v="18"/>
    <n v="1616"/>
    <n v="1706"/>
    <n v="6"/>
    <n v="1700"/>
    <n v="1712"/>
    <n v="12"/>
    <n v="0"/>
    <n v="0"/>
    <n v="82"/>
    <n v="74"/>
    <n v="50"/>
    <n v="296"/>
    <m/>
    <m/>
    <m/>
    <m/>
    <m/>
    <s v="17:12"/>
    <s v="15:58"/>
    <d v="1899-12-30T01:14:00"/>
    <s v="Afternoon"/>
    <s v="KEEP"/>
    <s v="Saturday"/>
    <s v="OnTime"/>
  </r>
  <r>
    <d v="2022-12-04T00:00:00"/>
    <x v="2"/>
    <x v="2"/>
    <s v="WN"/>
    <n v="19393"/>
    <n v="1227"/>
    <s v="SMF"/>
    <s v="Sacramento, CA"/>
    <s v="DEN"/>
    <s v="Denver, CO"/>
    <n v="2120"/>
    <n v="2149"/>
    <n v="29"/>
    <n v="8"/>
    <n v="2157"/>
    <n v="41"/>
    <n v="5"/>
    <n v="40"/>
    <n v="46"/>
    <n v="6"/>
    <n v="0"/>
    <n v="0"/>
    <n v="140"/>
    <n v="117"/>
    <n v="104"/>
    <n v="909"/>
    <m/>
    <m/>
    <m/>
    <m/>
    <m/>
    <s v="00:46"/>
    <s v="21:49"/>
    <n v="-0.87708333333333333"/>
    <s v="Evening"/>
    <s v="KEEP"/>
    <s v="Sunday"/>
    <s v="OnTime"/>
  </r>
  <r>
    <d v="2021-08-08T00:00:00"/>
    <x v="5"/>
    <x v="5"/>
    <s v="NK"/>
    <n v="20416"/>
    <n v="721"/>
    <s v="PIT"/>
    <s v="Pittsburgh, PA"/>
    <s v="MCO"/>
    <s v="Orlando, FL"/>
    <n v="730"/>
    <n v="738"/>
    <n v="8"/>
    <n v="10"/>
    <n v="748"/>
    <n v="929"/>
    <n v="9"/>
    <n v="949"/>
    <n v="938"/>
    <n v="-11"/>
    <n v="0"/>
    <n v="0"/>
    <n v="139"/>
    <n v="120"/>
    <n v="101"/>
    <n v="834"/>
    <m/>
    <m/>
    <m/>
    <m/>
    <m/>
    <s v="09:38"/>
    <s v="07:38"/>
    <d v="1899-12-30T02:00:00"/>
    <s v="Morning"/>
    <s v="REMOVE"/>
    <s v="Sunday"/>
    <s v="OnTime"/>
  </r>
  <r>
    <d v="2021-09-23T00:00:00"/>
    <x v="17"/>
    <x v="17"/>
    <s v="HA"/>
    <n v="19690"/>
    <n v="545"/>
    <s v="OGG"/>
    <s v="Kahului, HI"/>
    <s v="HNL"/>
    <s v="Honolulu, HI"/>
    <n v="2020"/>
    <n v="2015"/>
    <n v="-5"/>
    <n v="8"/>
    <n v="2023"/>
    <n v="2044"/>
    <n v="6"/>
    <n v="2058"/>
    <n v="2050"/>
    <n v="-8"/>
    <n v="0"/>
    <n v="0"/>
    <n v="38"/>
    <n v="35"/>
    <n v="21"/>
    <n v="100"/>
    <m/>
    <m/>
    <m/>
    <m/>
    <m/>
    <s v="20:50"/>
    <s v="20:15"/>
    <d v="1899-12-30T00:35:00"/>
    <s v="Evening"/>
    <s v="REMOVE"/>
    <s v="Thursday"/>
    <s v="OnTime"/>
  </r>
  <r>
    <d v="2019-07-07T00:00:00"/>
    <x v="4"/>
    <x v="4"/>
    <s v="YX"/>
    <n v="20452"/>
    <n v="4504"/>
    <s v="LGA"/>
    <s v="New York, NY"/>
    <s v="CHS"/>
    <s v="Charleston, SC"/>
    <n v="659"/>
    <n v="651"/>
    <n v="-8"/>
    <n v="17"/>
    <n v="708"/>
    <n v="840"/>
    <n v="9"/>
    <n v="910"/>
    <n v="849"/>
    <n v="-21"/>
    <n v="0"/>
    <n v="0"/>
    <n v="131"/>
    <n v="118"/>
    <n v="92"/>
    <n v="641"/>
    <m/>
    <m/>
    <m/>
    <m/>
    <m/>
    <s v="08:49"/>
    <s v="06:51"/>
    <d v="1899-12-30T01:58:00"/>
    <s v="Morning"/>
    <s v="REMOVE"/>
    <s v="Sunday"/>
    <s v="OnTime"/>
  </r>
  <r>
    <d v="2020-11-18T00:00:00"/>
    <x v="8"/>
    <x v="8"/>
    <s v="OH"/>
    <n v="20397"/>
    <n v="5185"/>
    <s v="CLT"/>
    <s v="Charlotte, NC"/>
    <s v="GRR"/>
    <s v="Grand Rapids, MI"/>
    <n v="2010"/>
    <n v="2005"/>
    <n v="-5"/>
    <n v="18"/>
    <n v="2023"/>
    <n v="2149"/>
    <n v="5"/>
    <n v="2210"/>
    <n v="2154"/>
    <n v="-16"/>
    <n v="0"/>
    <n v="0"/>
    <n v="120"/>
    <n v="109"/>
    <n v="86"/>
    <n v="583"/>
    <m/>
    <m/>
    <m/>
    <m/>
    <m/>
    <s v="21:54"/>
    <s v="20:05"/>
    <d v="1899-12-30T01:49:00"/>
    <s v="Evening"/>
    <s v="REMOVE"/>
    <s v="Wednesday"/>
    <s v="OnTime"/>
  </r>
  <r>
    <d v="2023-03-20T00:00:00"/>
    <x v="2"/>
    <x v="2"/>
    <s v="WN"/>
    <n v="19393"/>
    <n v="3176"/>
    <s v="MSP"/>
    <s v="Minneapolis, MN"/>
    <s v="MDW"/>
    <s v="Chicago, IL"/>
    <n v="515"/>
    <n v="518"/>
    <n v="3"/>
    <n v="27"/>
    <n v="545"/>
    <n v="651"/>
    <n v="6"/>
    <n v="700"/>
    <n v="657"/>
    <n v="-3"/>
    <n v="0"/>
    <n v="0"/>
    <n v="105"/>
    <n v="99"/>
    <n v="66"/>
    <n v="349"/>
    <m/>
    <m/>
    <m/>
    <m/>
    <m/>
    <s v="06:57"/>
    <s v="05:18"/>
    <d v="1899-12-30T01:39:00"/>
    <s v="Night"/>
    <s v="REMOVE"/>
    <s v="Monday"/>
    <s v="OnTime"/>
  </r>
  <r>
    <d v="2019-06-24T00:00:00"/>
    <x v="2"/>
    <x v="2"/>
    <s v="WN"/>
    <n v="19393"/>
    <n v="877"/>
    <s v="MDW"/>
    <s v="Chicago, IL"/>
    <s v="MCO"/>
    <s v="Orlando, FL"/>
    <n v="1305"/>
    <n v="1300"/>
    <n v="-5"/>
    <n v="13"/>
    <n v="1313"/>
    <n v="1629"/>
    <n v="6"/>
    <n v="1650"/>
    <n v="1635"/>
    <n v="-15"/>
    <n v="0"/>
    <n v="0"/>
    <n v="165"/>
    <n v="155"/>
    <n v="136"/>
    <n v="990"/>
    <m/>
    <m/>
    <m/>
    <m/>
    <m/>
    <s v="16:35"/>
    <s v="13:00"/>
    <d v="1899-12-30T03:35:00"/>
    <s v="Afternoon"/>
    <s v="REMOVE"/>
    <s v="Monday"/>
    <s v="OnTime"/>
  </r>
  <r>
    <d v="2021-03-29T00:00:00"/>
    <x v="3"/>
    <x v="3"/>
    <s v="AA"/>
    <n v="19805"/>
    <n v="1533"/>
    <s v="PHL"/>
    <s v="Philadelphia, PA"/>
    <s v="MIA"/>
    <s v="Miami, FL"/>
    <n v="821"/>
    <n v="821"/>
    <n v="0"/>
    <n v="16"/>
    <n v="837"/>
    <n v="1058"/>
    <n v="17"/>
    <n v="1120"/>
    <n v="1115"/>
    <n v="-5"/>
    <n v="0"/>
    <n v="0"/>
    <n v="179"/>
    <n v="174"/>
    <n v="141"/>
    <n v="1013"/>
    <m/>
    <m/>
    <m/>
    <m/>
    <m/>
    <s v="11:15"/>
    <s v="08:21"/>
    <d v="1899-12-30T02:54:00"/>
    <s v="Morning"/>
    <s v="REMOVE"/>
    <s v="Monday"/>
    <s v="OnTime"/>
  </r>
  <r>
    <d v="2019-12-11T00:00:00"/>
    <x v="2"/>
    <x v="2"/>
    <s v="WN"/>
    <n v="19393"/>
    <n v="2295"/>
    <s v="STL"/>
    <s v="St. Louis, MO"/>
    <s v="SAT"/>
    <s v="San Antonio, TX"/>
    <n v="2205"/>
    <n v="2155"/>
    <n v="-10"/>
    <n v="9"/>
    <n v="2204"/>
    <n v="2357"/>
    <n v="3"/>
    <n v="25"/>
    <n v="2400"/>
    <n v="-25"/>
    <n v="0"/>
    <n v="0"/>
    <n v="140"/>
    <n v="125"/>
    <n v="113"/>
    <n v="786"/>
    <m/>
    <m/>
    <m/>
    <m/>
    <m/>
    <s v="24:00"/>
    <s v="21:55"/>
    <d v="1899-12-30T02:05:00"/>
    <s v="Evening"/>
    <s v="REMOVE"/>
    <s v="Wednesday"/>
    <s v="OnTime"/>
  </r>
  <r>
    <d v="2019-12-31T00:00:00"/>
    <x v="10"/>
    <x v="10"/>
    <s v="EV"/>
    <n v="20366"/>
    <n v="4086"/>
    <s v="HRL"/>
    <s v="Harlingen/San Benito, TX"/>
    <s v="IAH"/>
    <s v="Houston, TX"/>
    <n v="1609"/>
    <n v="1556"/>
    <n v="-13"/>
    <n v="10"/>
    <n v="1606"/>
    <n v="1702"/>
    <n v="7"/>
    <n v="1725"/>
    <n v="1709"/>
    <n v="-16"/>
    <n v="0"/>
    <n v="0"/>
    <n v="76"/>
    <n v="73"/>
    <n v="56"/>
    <n v="295"/>
    <m/>
    <m/>
    <m/>
    <m/>
    <m/>
    <s v="17:09"/>
    <s v="15:56"/>
    <d v="1899-12-30T01:13:00"/>
    <s v="Afternoon"/>
    <s v="REMOVE"/>
    <s v="Tuesday"/>
    <s v="OnTime"/>
  </r>
  <r>
    <d v="2019-06-22T00:00:00"/>
    <x v="11"/>
    <x v="11"/>
    <s v="OO"/>
    <n v="20304"/>
    <n v="3873"/>
    <s v="SLC"/>
    <s v="Salt Lake City, UT"/>
    <s v="HLN"/>
    <s v="Helena, MT"/>
    <n v="1100"/>
    <n v="1108"/>
    <n v="8"/>
    <n v="18"/>
    <n v="1126"/>
    <n v="1236"/>
    <n v="2"/>
    <n v="1237"/>
    <n v="1238"/>
    <n v="1"/>
    <n v="0"/>
    <n v="0"/>
    <n v="97"/>
    <n v="90"/>
    <n v="70"/>
    <n v="402"/>
    <m/>
    <m/>
    <m/>
    <m/>
    <m/>
    <s v="12:38"/>
    <s v="11:08"/>
    <d v="1899-12-30T01:30:00"/>
    <s v="Morning"/>
    <s v="KEEP"/>
    <s v="Saturday"/>
    <s v="OnTime"/>
  </r>
  <r>
    <d v="2021-08-01T00:00:00"/>
    <x v="3"/>
    <x v="3"/>
    <s v="AA"/>
    <n v="19805"/>
    <n v="1506"/>
    <s v="IND"/>
    <s v="Indianapolis, IN"/>
    <s v="DFW"/>
    <s v="Dallas/Fort Worth, TX"/>
    <n v="1215"/>
    <n v="1209"/>
    <n v="-6"/>
    <n v="14"/>
    <n v="1223"/>
    <n v="1310"/>
    <n v="14"/>
    <n v="1333"/>
    <n v="1324"/>
    <n v="-9"/>
    <n v="0"/>
    <n v="0"/>
    <n v="138"/>
    <n v="135"/>
    <n v="107"/>
    <n v="761"/>
    <m/>
    <m/>
    <m/>
    <m/>
    <m/>
    <s v="13:24"/>
    <s v="12:09"/>
    <d v="1899-12-30T01:15:00"/>
    <s v="Afternoon"/>
    <s v="REMOVE"/>
    <s v="Sunday"/>
    <s v="OnTime"/>
  </r>
  <r>
    <d v="2020-04-14T00:00:00"/>
    <x v="2"/>
    <x v="2"/>
    <s v="WN"/>
    <n v="19393"/>
    <n v="446"/>
    <s v="LAS"/>
    <s v="Las Vegas, NV"/>
    <s v="HOU"/>
    <s v="Houston, TX"/>
    <n v="500"/>
    <n v="0"/>
    <n v="0"/>
    <m/>
    <m/>
    <m/>
    <m/>
    <n v="955"/>
    <n v="0"/>
    <n v="0"/>
    <n v="1"/>
    <n v="0"/>
    <n v="175"/>
    <m/>
    <m/>
    <n v="1235"/>
    <m/>
    <m/>
    <m/>
    <m/>
    <m/>
    <e v="#REF!"/>
    <s v="00:00"/>
    <d v="1899-12-30T01:29:00"/>
    <s v="Night"/>
    <s v="KEEP"/>
    <s v="Tuesday"/>
    <s v="OnTime"/>
  </r>
  <r>
    <d v="2023-03-02T00:00:00"/>
    <x v="0"/>
    <x v="0"/>
    <s v="UA"/>
    <n v="19977"/>
    <n v="1578"/>
    <s v="IAH"/>
    <s v="Houston, TX"/>
    <s v="LAX"/>
    <s v="Los Angeles, CA"/>
    <n v="1640"/>
    <n v="1640"/>
    <n v="0"/>
    <n v="23"/>
    <n v="1703"/>
    <n v="1820"/>
    <n v="7"/>
    <n v="1829"/>
    <n v="1827"/>
    <n v="-2"/>
    <n v="0"/>
    <n v="0"/>
    <n v="229"/>
    <n v="227"/>
    <n v="197"/>
    <n v="1379"/>
    <m/>
    <m/>
    <m/>
    <m/>
    <m/>
    <s v="18:27"/>
    <s v="16:40"/>
    <d v="1899-12-30T01:47:00"/>
    <s v="Afternoon"/>
    <s v="REMOVE"/>
    <s v="Thursday"/>
    <s v="OnTime"/>
  </r>
  <r>
    <d v="2022-04-07T00:00:00"/>
    <x v="11"/>
    <x v="11"/>
    <s v="OO"/>
    <n v="20304"/>
    <n v="4633"/>
    <s v="BIS"/>
    <s v="Bismarck/Mandan, ND"/>
    <s v="DEN"/>
    <s v="Denver, CO"/>
    <n v="930"/>
    <n v="924"/>
    <n v="-6"/>
    <n v="15"/>
    <n v="939"/>
    <n v="952"/>
    <n v="17"/>
    <n v="1024"/>
    <n v="1009"/>
    <n v="-15"/>
    <n v="0"/>
    <n v="0"/>
    <n v="114"/>
    <n v="105"/>
    <n v="73"/>
    <n v="516"/>
    <m/>
    <m/>
    <m/>
    <m/>
    <m/>
    <s v="10:09"/>
    <s v="09:24"/>
    <d v="1899-12-30T00:45:00"/>
    <s v="Morning"/>
    <s v="REMOVE"/>
    <s v="Thursday"/>
    <s v="OnTime"/>
  </r>
  <r>
    <d v="2022-05-18T00:00:00"/>
    <x v="1"/>
    <x v="1"/>
    <s v="DL"/>
    <n v="19790"/>
    <n v="1615"/>
    <s v="RDU"/>
    <s v="Raleigh/Durham, NC"/>
    <s v="ATL"/>
    <s v="Atlanta, GA"/>
    <n v="825"/>
    <n v="902"/>
    <n v="37"/>
    <n v="20"/>
    <n v="922"/>
    <n v="1019"/>
    <n v="6"/>
    <n v="955"/>
    <n v="1025"/>
    <n v="30"/>
    <n v="0"/>
    <n v="0"/>
    <n v="90"/>
    <n v="83"/>
    <n v="57"/>
    <n v="356"/>
    <n v="30"/>
    <n v="0"/>
    <n v="0"/>
    <n v="0"/>
    <n v="0"/>
    <s v="10:25"/>
    <s v="09:02"/>
    <d v="1899-12-30T01:23:00"/>
    <s v="Morning"/>
    <s v="KEEP"/>
    <s v="Wednesday"/>
    <s v="Delayed"/>
  </r>
  <r>
    <d v="2019-09-24T00:00:00"/>
    <x v="1"/>
    <x v="1"/>
    <s v="DL"/>
    <n v="19790"/>
    <n v="2027"/>
    <s v="MSP"/>
    <s v="Minneapolis, MN"/>
    <s v="MEM"/>
    <s v="Memphis, TN"/>
    <n v="1429"/>
    <n v="1426"/>
    <n v="-3"/>
    <n v="16"/>
    <n v="1442"/>
    <n v="1617"/>
    <n v="5"/>
    <n v="1625"/>
    <n v="1622"/>
    <n v="-3"/>
    <n v="0"/>
    <n v="0"/>
    <n v="116"/>
    <n v="116"/>
    <n v="95"/>
    <n v="700"/>
    <m/>
    <m/>
    <m/>
    <m/>
    <m/>
    <s v="16:22"/>
    <s v="14:26"/>
    <d v="1899-12-30T01:56:00"/>
    <s v="Afternoon"/>
    <s v="REMOVE"/>
    <s v="Tuesday"/>
    <s v="OnTime"/>
  </r>
  <r>
    <d v="2021-05-12T00:00:00"/>
    <x v="11"/>
    <x v="11"/>
    <s v="OO"/>
    <n v="20304"/>
    <n v="5150"/>
    <s v="SHR"/>
    <s v="Sheridan, WY"/>
    <s v="DEN"/>
    <s v="Denver, CO"/>
    <n v="1050"/>
    <n v="1047"/>
    <n v="-3"/>
    <n v="9"/>
    <n v="1056"/>
    <n v="1154"/>
    <n v="9"/>
    <n v="1212"/>
    <n v="1203"/>
    <n v="-9"/>
    <n v="0"/>
    <n v="0"/>
    <n v="82"/>
    <n v="76"/>
    <n v="58"/>
    <n v="359"/>
    <m/>
    <m/>
    <m/>
    <m/>
    <m/>
    <s v="12:03"/>
    <s v="10:47"/>
    <d v="1899-12-30T01:16:00"/>
    <s v="Morning"/>
    <s v="REMOVE"/>
    <s v="Wednesday"/>
    <s v="OnTime"/>
  </r>
  <r>
    <d v="2021-08-09T00:00:00"/>
    <x v="2"/>
    <x v="2"/>
    <s v="WN"/>
    <n v="19393"/>
    <n v="608"/>
    <s v="BOI"/>
    <s v="Boise, ID"/>
    <s v="SNA"/>
    <s v="Santa Ana, CA"/>
    <n v="1235"/>
    <n v="1232"/>
    <n v="-3"/>
    <n v="9"/>
    <n v="1241"/>
    <n v="1330"/>
    <n v="4"/>
    <n v="1345"/>
    <n v="1334"/>
    <n v="-11"/>
    <n v="0"/>
    <n v="0"/>
    <n v="130"/>
    <n v="122"/>
    <n v="109"/>
    <n v="688"/>
    <m/>
    <m/>
    <m/>
    <m/>
    <m/>
    <s v="13:34"/>
    <s v="12:32"/>
    <d v="1899-12-30T01:02:00"/>
    <s v="Afternoon"/>
    <s v="REMOVE"/>
    <s v="Monday"/>
    <s v="OnTime"/>
  </r>
  <r>
    <d v="2021-10-28T00:00:00"/>
    <x v="11"/>
    <x v="11"/>
    <s v="OO"/>
    <n v="20304"/>
    <n v="5467"/>
    <s v="IAH"/>
    <s v="Houston, TX"/>
    <s v="TUS"/>
    <s v="Tucson, AZ"/>
    <n v="2000"/>
    <n v="2011"/>
    <n v="11"/>
    <n v="25"/>
    <n v="2036"/>
    <n v="2049"/>
    <n v="5"/>
    <n v="2040"/>
    <n v="2054"/>
    <n v="14"/>
    <n v="0"/>
    <n v="0"/>
    <n v="160"/>
    <n v="163"/>
    <n v="133"/>
    <n v="936"/>
    <m/>
    <m/>
    <m/>
    <m/>
    <m/>
    <s v="20:54"/>
    <s v="20:11"/>
    <d v="1899-12-30T00:43:00"/>
    <s v="Evening"/>
    <s v="KEEP"/>
    <s v="Thursday"/>
    <s v="OnTime"/>
  </r>
  <r>
    <d v="2020-08-12T00:00:00"/>
    <x v="2"/>
    <x v="2"/>
    <s v="WN"/>
    <n v="19393"/>
    <n v="1747"/>
    <s v="BDL"/>
    <s v="Hartford, CT"/>
    <s v="BWI"/>
    <s v="Baltimore, MD"/>
    <n v="1235"/>
    <n v="1229"/>
    <n v="-6"/>
    <n v="9"/>
    <n v="1238"/>
    <n v="1325"/>
    <n v="12"/>
    <n v="1350"/>
    <n v="1337"/>
    <n v="-13"/>
    <n v="0"/>
    <n v="0"/>
    <n v="75"/>
    <n v="68"/>
    <n v="47"/>
    <n v="283"/>
    <m/>
    <m/>
    <m/>
    <m/>
    <m/>
    <s v="13:37"/>
    <s v="12:29"/>
    <d v="1899-12-30T01:08:00"/>
    <s v="Afternoon"/>
    <s v="REMOVE"/>
    <s v="Wednesday"/>
    <s v="OnTime"/>
  </r>
  <r>
    <d v="2022-06-22T00:00:00"/>
    <x v="2"/>
    <x v="2"/>
    <s v="WN"/>
    <n v="19393"/>
    <n v="1939"/>
    <s v="RNO"/>
    <s v="Reno, NV"/>
    <s v="LGB"/>
    <s v="Long Beach, CA"/>
    <n v="1740"/>
    <n v="1818"/>
    <n v="38"/>
    <n v="10"/>
    <n v="1828"/>
    <n v="1939"/>
    <n v="3"/>
    <n v="1905"/>
    <n v="1942"/>
    <n v="37"/>
    <n v="0"/>
    <n v="0"/>
    <n v="85"/>
    <n v="84"/>
    <n v="71"/>
    <n v="402"/>
    <n v="3"/>
    <n v="0"/>
    <n v="0"/>
    <n v="0"/>
    <n v="34"/>
    <s v="19:42"/>
    <s v="18:18"/>
    <d v="1899-12-30T01:24:00"/>
    <s v="Evening"/>
    <s v="KEEP"/>
    <s v="Wednesday"/>
    <s v="Delayed"/>
  </r>
  <r>
    <d v="2022-03-04T00:00:00"/>
    <x v="11"/>
    <x v="11"/>
    <s v="OO"/>
    <n v="20304"/>
    <n v="3017"/>
    <s v="HPN"/>
    <s v="White Plains, NY"/>
    <s v="ORD"/>
    <s v="Chicago, IL"/>
    <n v="705"/>
    <n v="659"/>
    <n v="-6"/>
    <n v="13"/>
    <n v="712"/>
    <n v="825"/>
    <n v="15"/>
    <n v="842"/>
    <n v="840"/>
    <n v="-2"/>
    <n v="0"/>
    <n v="0"/>
    <n v="157"/>
    <n v="161"/>
    <n v="133"/>
    <n v="738"/>
    <m/>
    <m/>
    <m/>
    <m/>
    <m/>
    <s v="08:40"/>
    <s v="06:59"/>
    <d v="1899-12-30T01:41:00"/>
    <s v="Morning"/>
    <s v="REMOVE"/>
    <s v="Friday"/>
    <s v="OnTime"/>
  </r>
  <r>
    <d v="2019-06-06T00:00:00"/>
    <x v="11"/>
    <x v="11"/>
    <s v="OO"/>
    <n v="20304"/>
    <n v="5650"/>
    <s v="ORD"/>
    <s v="Chicago, IL"/>
    <s v="SAV"/>
    <s v="Savannah, GA"/>
    <n v="600"/>
    <n v="553"/>
    <n v="-7"/>
    <n v="20"/>
    <n v="613"/>
    <n v="855"/>
    <n v="8"/>
    <n v="914"/>
    <n v="903"/>
    <n v="-11"/>
    <n v="0"/>
    <n v="0"/>
    <n v="134"/>
    <n v="130"/>
    <n v="102"/>
    <n v="773"/>
    <m/>
    <m/>
    <m/>
    <m/>
    <m/>
    <s v="09:03"/>
    <s v="05:53"/>
    <d v="1899-12-30T03:10:00"/>
    <s v="Night"/>
    <s v="REMOVE"/>
    <s v="Thursday"/>
    <s v="OnTime"/>
  </r>
  <r>
    <d v="2020-01-28T00:00:00"/>
    <x v="11"/>
    <x v="11"/>
    <s v="OO"/>
    <n v="20304"/>
    <n v="3256"/>
    <s v="PHX"/>
    <s v="Phoenix, AZ"/>
    <s v="MFR"/>
    <s v="Medford, OR"/>
    <n v="1536"/>
    <n v="1529"/>
    <n v="-7"/>
    <n v="20"/>
    <n v="1549"/>
    <n v="1702"/>
    <n v="4"/>
    <n v="1704"/>
    <n v="1706"/>
    <n v="2"/>
    <n v="0"/>
    <n v="0"/>
    <n v="148"/>
    <n v="157"/>
    <n v="133"/>
    <n v="854"/>
    <m/>
    <m/>
    <m/>
    <m/>
    <m/>
    <s v="17:06"/>
    <s v="15:29"/>
    <d v="1899-12-30T01:37:00"/>
    <s v="Afternoon"/>
    <s v="REMOVE"/>
    <s v="Tuesday"/>
    <s v="OnTime"/>
  </r>
  <r>
    <d v="2023-01-21T00:00:00"/>
    <x v="1"/>
    <x v="1"/>
    <s v="DL"/>
    <n v="19790"/>
    <n v="1015"/>
    <s v="MCO"/>
    <s v="Orlando, FL"/>
    <s v="JFK"/>
    <s v="New York, NY"/>
    <n v="1145"/>
    <n v="1145"/>
    <n v="0"/>
    <n v="15"/>
    <n v="1200"/>
    <n v="1401"/>
    <n v="7"/>
    <n v="1417"/>
    <n v="1408"/>
    <n v="-9"/>
    <n v="0"/>
    <n v="0"/>
    <n v="152"/>
    <n v="143"/>
    <n v="121"/>
    <n v="944"/>
    <m/>
    <m/>
    <m/>
    <m/>
    <m/>
    <s v="14:08"/>
    <s v="11:45"/>
    <d v="1899-12-30T02:23:00"/>
    <s v="Morning"/>
    <s v="REMOVE"/>
    <s v="Saturday"/>
    <s v="OnTime"/>
  </r>
  <r>
    <d v="2020-08-15T00:00:00"/>
    <x v="3"/>
    <x v="3"/>
    <s v="AA"/>
    <n v="19805"/>
    <n v="2634"/>
    <s v="ORD"/>
    <s v="Chicago, IL"/>
    <s v="SFO"/>
    <s v="San Francisco, CA"/>
    <n v="950"/>
    <n v="947"/>
    <n v="-3"/>
    <n v="15"/>
    <n v="1002"/>
    <n v="1208"/>
    <n v="5"/>
    <n v="1228"/>
    <n v="1213"/>
    <n v="-15"/>
    <n v="0"/>
    <n v="0"/>
    <n v="278"/>
    <n v="266"/>
    <n v="246"/>
    <n v="1846"/>
    <m/>
    <m/>
    <m/>
    <m/>
    <m/>
    <s v="12:13"/>
    <s v="09:47"/>
    <d v="1899-12-30T02:26:00"/>
    <s v="Morning"/>
    <s v="REMOVE"/>
    <s v="Saturday"/>
    <s v="OnTime"/>
  </r>
  <r>
    <d v="2020-09-23T00:00:00"/>
    <x v="2"/>
    <x v="2"/>
    <s v="WN"/>
    <n v="19393"/>
    <n v="1522"/>
    <s v="BNA"/>
    <s v="Nashville, TN"/>
    <s v="DAL"/>
    <s v="Dallas, TX"/>
    <n v="2055"/>
    <n v="2045"/>
    <n v="-10"/>
    <n v="8"/>
    <n v="2053"/>
    <n v="2227"/>
    <n v="2"/>
    <n v="2245"/>
    <n v="2229"/>
    <n v="-16"/>
    <n v="0"/>
    <n v="0"/>
    <n v="110"/>
    <n v="104"/>
    <n v="94"/>
    <n v="623"/>
    <m/>
    <m/>
    <m/>
    <m/>
    <m/>
    <s v="22:29"/>
    <s v="20:45"/>
    <d v="1899-12-30T01:44:00"/>
    <s v="Evening"/>
    <s v="REMOVE"/>
    <s v="Wednesday"/>
    <s v="OnTime"/>
  </r>
  <r>
    <d v="2022-11-21T00:00:00"/>
    <x v="14"/>
    <x v="14"/>
    <s v="F9"/>
    <n v="20436"/>
    <n v="680"/>
    <s v="DEN"/>
    <s v="Denver, CO"/>
    <s v="MCO"/>
    <s v="Orlando, FL"/>
    <n v="730"/>
    <n v="737"/>
    <n v="7"/>
    <n v="14"/>
    <n v="751"/>
    <n v="1259"/>
    <n v="7"/>
    <n v="1308"/>
    <n v="1306"/>
    <n v="-2"/>
    <n v="0"/>
    <n v="0"/>
    <n v="218"/>
    <n v="209"/>
    <n v="188"/>
    <n v="1546"/>
    <m/>
    <m/>
    <m/>
    <m/>
    <m/>
    <s v="13:06"/>
    <s v="07:37"/>
    <d v="1899-12-30T05:29:00"/>
    <s v="Morning"/>
    <s v="REMOVE"/>
    <s v="Monday"/>
    <s v="OnTime"/>
  </r>
  <r>
    <d v="2020-10-16T00:00:00"/>
    <x v="11"/>
    <x v="11"/>
    <s v="OO"/>
    <n v="20304"/>
    <n v="3767"/>
    <s v="MSP"/>
    <s v="Minneapolis, MN"/>
    <s v="GFK"/>
    <s v="Grand Forks, ND"/>
    <n v="2050"/>
    <n v="2048"/>
    <n v="-2"/>
    <n v="9"/>
    <n v="2057"/>
    <n v="2150"/>
    <n v="3"/>
    <n v="2206"/>
    <n v="2153"/>
    <n v="-13"/>
    <n v="0"/>
    <n v="0"/>
    <n v="76"/>
    <n v="65"/>
    <n v="53"/>
    <n v="284"/>
    <m/>
    <m/>
    <m/>
    <m/>
    <m/>
    <s v="21:53"/>
    <s v="20:48"/>
    <d v="1899-12-30T01:05:00"/>
    <s v="Evening"/>
    <s v="REMOVE"/>
    <s v="Friday"/>
    <s v="OnTime"/>
  </r>
  <r>
    <d v="2022-08-10T00:00:00"/>
    <x v="2"/>
    <x v="2"/>
    <s v="WN"/>
    <n v="19393"/>
    <n v="1308"/>
    <s v="MCI"/>
    <s v="Kansas City, MO"/>
    <s v="ATL"/>
    <s v="Atlanta, GA"/>
    <n v="1810"/>
    <n v="1825"/>
    <n v="15"/>
    <n v="7"/>
    <n v="1832"/>
    <n v="2125"/>
    <n v="11"/>
    <n v="2110"/>
    <n v="2136"/>
    <n v="26"/>
    <n v="0"/>
    <n v="0"/>
    <n v="120"/>
    <n v="131"/>
    <n v="113"/>
    <n v="692"/>
    <n v="12"/>
    <n v="0"/>
    <n v="11"/>
    <n v="0"/>
    <n v="3"/>
    <s v="21:36"/>
    <s v="18:25"/>
    <d v="1899-12-30T03:11:00"/>
    <s v="Evening"/>
    <s v="KEEP"/>
    <s v="Wednesday"/>
    <s v="Delayed"/>
  </r>
  <r>
    <d v="2022-09-03T00:00:00"/>
    <x v="7"/>
    <x v="7"/>
    <s v="B6"/>
    <n v="20409"/>
    <n v="2692"/>
    <s v="MIA"/>
    <s v="Miami, FL"/>
    <s v="JFK"/>
    <s v="New York, NY"/>
    <n v="1857"/>
    <n v="1855"/>
    <n v="-2"/>
    <n v="26"/>
    <n v="1921"/>
    <n v="2148"/>
    <n v="7"/>
    <n v="2159"/>
    <n v="2155"/>
    <n v="-4"/>
    <n v="0"/>
    <n v="0"/>
    <n v="182"/>
    <n v="180"/>
    <n v="147"/>
    <n v="1089"/>
    <m/>
    <m/>
    <m/>
    <m/>
    <m/>
    <s v="21:55"/>
    <s v="18:55"/>
    <d v="1899-12-30T03:00:00"/>
    <s v="Evening"/>
    <s v="REMOVE"/>
    <s v="Saturday"/>
    <s v="OnTime"/>
  </r>
  <r>
    <d v="2022-05-11T00:00:00"/>
    <x v="11"/>
    <x v="11"/>
    <s v="OO"/>
    <n v="20304"/>
    <n v="3081"/>
    <s v="HRL"/>
    <s v="Harlingen/San Benito, TX"/>
    <s v="DFW"/>
    <s v="Dallas/Fort Worth, TX"/>
    <n v="1524"/>
    <n v="1520"/>
    <n v="-4"/>
    <n v="13"/>
    <n v="1533"/>
    <n v="1644"/>
    <n v="21"/>
    <n v="1704"/>
    <n v="1705"/>
    <n v="1"/>
    <n v="0"/>
    <n v="0"/>
    <n v="100"/>
    <n v="105"/>
    <n v="71"/>
    <n v="461"/>
    <m/>
    <m/>
    <m/>
    <m/>
    <m/>
    <s v="17:05"/>
    <s v="15:20"/>
    <d v="1899-12-30T01:45:00"/>
    <s v="Afternoon"/>
    <s v="REMOVE"/>
    <s v="Wednesday"/>
    <s v="OnTime"/>
  </r>
  <r>
    <d v="2019-07-09T00:00:00"/>
    <x v="6"/>
    <x v="6"/>
    <s v="AS"/>
    <n v="19930"/>
    <n v="807"/>
    <s v="SEA"/>
    <s v="Seattle, WA"/>
    <s v="KOA"/>
    <s v="Kona, HI"/>
    <n v="1730"/>
    <n v="1725"/>
    <n v="-5"/>
    <n v="13"/>
    <n v="1738"/>
    <n v="2012"/>
    <n v="5"/>
    <n v="2040"/>
    <n v="2017"/>
    <n v="-23"/>
    <n v="0"/>
    <n v="0"/>
    <n v="370"/>
    <n v="352"/>
    <n v="334"/>
    <n v="2688"/>
    <m/>
    <m/>
    <m/>
    <m/>
    <m/>
    <s v="20:17"/>
    <s v="17:25"/>
    <d v="1899-12-30T02:52:00"/>
    <s v="Afternoon"/>
    <s v="REMOVE"/>
    <s v="Tuesday"/>
    <s v="OnTime"/>
  </r>
  <r>
    <d v="2019-09-18T00:00:00"/>
    <x v="6"/>
    <x v="6"/>
    <s v="AS"/>
    <n v="19930"/>
    <n v="1751"/>
    <s v="SFO"/>
    <s v="San Francisco, CA"/>
    <s v="SEA"/>
    <s v="Seattle, WA"/>
    <n v="1220"/>
    <n v="1211"/>
    <n v="-9"/>
    <n v="21"/>
    <n v="1232"/>
    <n v="1408"/>
    <n v="9"/>
    <n v="1445"/>
    <n v="1417"/>
    <n v="-28"/>
    <n v="0"/>
    <n v="0"/>
    <n v="145"/>
    <n v="126"/>
    <n v="96"/>
    <n v="679"/>
    <m/>
    <m/>
    <m/>
    <m/>
    <m/>
    <s v="14:17"/>
    <s v="12:11"/>
    <d v="1899-12-30T02:06:00"/>
    <s v="Afternoon"/>
    <s v="REMOVE"/>
    <s v="Wednesday"/>
    <s v="OnTime"/>
  </r>
  <r>
    <d v="2019-12-02T00:00:00"/>
    <x v="11"/>
    <x v="11"/>
    <s v="OO"/>
    <n v="20304"/>
    <n v="5667"/>
    <s v="SBP"/>
    <s v="San Luis Obispo, CA"/>
    <s v="SFO"/>
    <s v="San Francisco, CA"/>
    <n v="648"/>
    <n v="0"/>
    <n v="0"/>
    <m/>
    <m/>
    <m/>
    <m/>
    <n v="800"/>
    <n v="0"/>
    <n v="0"/>
    <n v="1"/>
    <n v="0"/>
    <n v="72"/>
    <m/>
    <m/>
    <n v="190"/>
    <m/>
    <m/>
    <m/>
    <m/>
    <m/>
    <e v="#REF!"/>
    <s v="00:00"/>
    <d v="1899-12-30T02:40:00"/>
    <s v="Night"/>
    <s v="KEEP"/>
    <s v="Monday"/>
    <s v="OnTime"/>
  </r>
  <r>
    <d v="2021-06-13T00:00:00"/>
    <x v="6"/>
    <x v="6"/>
    <s v="AS"/>
    <n v="19930"/>
    <n v="654"/>
    <s v="SEA"/>
    <s v="Seattle, WA"/>
    <s v="SMF"/>
    <s v="Sacramento, CA"/>
    <n v="1755"/>
    <n v="1754"/>
    <n v="-1"/>
    <n v="15"/>
    <n v="1809"/>
    <n v="1941"/>
    <n v="4"/>
    <n v="1946"/>
    <n v="1945"/>
    <n v="-1"/>
    <n v="0"/>
    <n v="0"/>
    <n v="111"/>
    <n v="111"/>
    <n v="92"/>
    <n v="605"/>
    <m/>
    <m/>
    <m/>
    <m/>
    <m/>
    <s v="19:45"/>
    <s v="17:54"/>
    <d v="1899-12-30T01:51:00"/>
    <s v="Afternoon"/>
    <s v="REMOVE"/>
    <s v="Sunday"/>
    <s v="OnTime"/>
  </r>
  <r>
    <d v="2020-11-25T00:00:00"/>
    <x v="2"/>
    <x v="2"/>
    <s v="WN"/>
    <n v="19393"/>
    <n v="5060"/>
    <s v="BWI"/>
    <s v="Baltimore, MD"/>
    <s v="CVG"/>
    <s v="Cincinnati, OH"/>
    <n v="905"/>
    <n v="900"/>
    <n v="-5"/>
    <n v="15"/>
    <n v="915"/>
    <n v="1036"/>
    <n v="4"/>
    <n v="1045"/>
    <n v="1040"/>
    <n v="-5"/>
    <n v="0"/>
    <n v="0"/>
    <n v="100"/>
    <n v="100"/>
    <n v="81"/>
    <n v="430"/>
    <m/>
    <m/>
    <m/>
    <m/>
    <m/>
    <s v="10:40"/>
    <s v="09:00"/>
    <d v="1899-12-30T01:40:00"/>
    <s v="Morning"/>
    <s v="REMOVE"/>
    <s v="Wednesday"/>
    <s v="OnTime"/>
  </r>
  <r>
    <d v="2019-09-16T00:00:00"/>
    <x v="2"/>
    <x v="2"/>
    <s v="WN"/>
    <n v="19393"/>
    <n v="1675"/>
    <s v="ELP"/>
    <s v="El Paso, TX"/>
    <s v="LAS"/>
    <s v="Las Vegas, NV"/>
    <n v="720"/>
    <n v="725"/>
    <n v="5"/>
    <n v="11"/>
    <n v="736"/>
    <n v="758"/>
    <n v="3"/>
    <n v="805"/>
    <n v="801"/>
    <n v="-4"/>
    <n v="0"/>
    <n v="0"/>
    <n v="105"/>
    <n v="96"/>
    <n v="82"/>
    <n v="583"/>
    <m/>
    <m/>
    <m/>
    <m/>
    <m/>
    <s v="08:01"/>
    <s v="07:25"/>
    <d v="1899-12-30T00:36:00"/>
    <s v="Morning"/>
    <s v="REMOVE"/>
    <s v="Monday"/>
    <s v="OnTime"/>
  </r>
  <r>
    <d v="2019-09-27T00:00:00"/>
    <x v="3"/>
    <x v="3"/>
    <s v="AA"/>
    <n v="19805"/>
    <n v="285"/>
    <s v="LAX"/>
    <s v="Los Angeles, CA"/>
    <s v="LIH"/>
    <s v="Lihue, HI"/>
    <n v="1735"/>
    <n v="1903"/>
    <n v="88"/>
    <n v="14"/>
    <n v="1917"/>
    <n v="2126"/>
    <n v="5"/>
    <n v="2024"/>
    <n v="2131"/>
    <n v="67"/>
    <n v="0"/>
    <n v="0"/>
    <n v="349"/>
    <n v="328"/>
    <n v="309"/>
    <n v="2615"/>
    <n v="0"/>
    <n v="0"/>
    <n v="0"/>
    <n v="0"/>
    <n v="67"/>
    <s v="21:31"/>
    <s v="19:03"/>
    <d v="1899-12-30T02:28:00"/>
    <s v="Evening"/>
    <s v="KEEP"/>
    <s v="Friday"/>
    <s v="Delayed"/>
  </r>
  <r>
    <d v="2022-05-14T00:00:00"/>
    <x v="5"/>
    <x v="5"/>
    <s v="NK"/>
    <n v="20416"/>
    <n v="3830"/>
    <s v="TPA"/>
    <s v="Tampa, FL"/>
    <s v="BWI"/>
    <s v="Baltimore, MD"/>
    <n v="1940"/>
    <n v="1937"/>
    <n v="-3"/>
    <n v="11"/>
    <n v="1948"/>
    <n v="2140"/>
    <n v="6"/>
    <n v="2205"/>
    <n v="2146"/>
    <n v="-19"/>
    <n v="0"/>
    <n v="0"/>
    <n v="145"/>
    <n v="129"/>
    <n v="112"/>
    <n v="842"/>
    <m/>
    <m/>
    <m/>
    <m/>
    <m/>
    <s v="21:46"/>
    <s v="19:37"/>
    <d v="1899-12-30T02:09:00"/>
    <s v="Evening"/>
    <s v="REMOVE"/>
    <s v="Saturday"/>
    <s v="OnTime"/>
  </r>
  <r>
    <d v="2021-06-03T00:00:00"/>
    <x v="11"/>
    <x v="11"/>
    <s v="OO"/>
    <n v="20304"/>
    <n v="5141"/>
    <s v="DEN"/>
    <s v="Denver, CO"/>
    <s v="SGU"/>
    <s v="St. George, UT"/>
    <n v="1612"/>
    <n v="1756"/>
    <n v="104"/>
    <n v="23"/>
    <n v="1819"/>
    <n v="1934"/>
    <n v="4"/>
    <n v="1748"/>
    <n v="1938"/>
    <n v="110"/>
    <n v="0"/>
    <n v="0"/>
    <n v="96"/>
    <n v="102"/>
    <n v="75"/>
    <n v="517"/>
    <n v="110"/>
    <n v="0"/>
    <n v="0"/>
    <n v="0"/>
    <n v="0"/>
    <s v="19:38"/>
    <s v="17:56"/>
    <d v="1899-12-30T01:42:00"/>
    <s v="Afternoon"/>
    <s v="KEEP"/>
    <s v="Thursday"/>
    <s v="Delayed"/>
  </r>
  <r>
    <d v="2020-08-24T00:00:00"/>
    <x v="2"/>
    <x v="2"/>
    <s v="WN"/>
    <n v="19393"/>
    <n v="933"/>
    <s v="LAS"/>
    <s v="Las Vegas, NV"/>
    <s v="DAL"/>
    <s v="Dallas, TX"/>
    <n v="605"/>
    <n v="601"/>
    <n v="-4"/>
    <n v="13"/>
    <n v="614"/>
    <n v="1036"/>
    <n v="2"/>
    <n v="1040"/>
    <n v="1038"/>
    <n v="-2"/>
    <n v="0"/>
    <n v="0"/>
    <n v="155"/>
    <n v="157"/>
    <n v="142"/>
    <n v="1067"/>
    <m/>
    <m/>
    <m/>
    <m/>
    <m/>
    <s v="10:38"/>
    <s v="06:01"/>
    <d v="1899-12-30T04:37:00"/>
    <s v="Morning"/>
    <s v="REMOVE"/>
    <s v="Monday"/>
    <s v="OnTime"/>
  </r>
  <r>
    <d v="2023-03-19T00:00:00"/>
    <x v="2"/>
    <x v="2"/>
    <s v="WN"/>
    <n v="19393"/>
    <n v="199"/>
    <s v="GSP"/>
    <s v="Greer, SC"/>
    <s v="BWI"/>
    <s v="Baltimore, MD"/>
    <n v="1225"/>
    <n v="1224"/>
    <n v="-1"/>
    <n v="6"/>
    <n v="1230"/>
    <n v="1330"/>
    <n v="6"/>
    <n v="1350"/>
    <n v="1336"/>
    <n v="-14"/>
    <n v="0"/>
    <n v="0"/>
    <n v="85"/>
    <n v="72"/>
    <n v="60"/>
    <n v="426"/>
    <m/>
    <m/>
    <m/>
    <m/>
    <m/>
    <s v="13:36"/>
    <s v="12:24"/>
    <d v="1899-12-30T01:12:00"/>
    <s v="Afternoon"/>
    <s v="REMOVE"/>
    <s v="Sunday"/>
    <s v="OnTime"/>
  </r>
  <r>
    <d v="2022-08-17T00:00:00"/>
    <x v="3"/>
    <x v="3"/>
    <s v="AA"/>
    <n v="19805"/>
    <n v="864"/>
    <s v="PHL"/>
    <s v="Philadelphia, PA"/>
    <s v="CLT"/>
    <s v="Charlotte, NC"/>
    <n v="2030"/>
    <n v="2029"/>
    <n v="-1"/>
    <n v="21"/>
    <n v="2050"/>
    <n v="2203"/>
    <n v="6"/>
    <n v="2216"/>
    <n v="2209"/>
    <n v="-7"/>
    <n v="0"/>
    <n v="0"/>
    <n v="106"/>
    <n v="100"/>
    <n v="73"/>
    <n v="449"/>
    <m/>
    <m/>
    <m/>
    <m/>
    <m/>
    <s v="22:09"/>
    <s v="20:29"/>
    <d v="1899-12-30T01:40:00"/>
    <s v="Evening"/>
    <s v="REMOVE"/>
    <s v="Wednesday"/>
    <s v="OnTime"/>
  </r>
  <r>
    <d v="2019-02-15T00:00:00"/>
    <x v="12"/>
    <x v="12"/>
    <s v="9E"/>
    <n v="20363"/>
    <n v="5406"/>
    <s v="BDL"/>
    <s v="Hartford, CT"/>
    <s v="RDU"/>
    <s v="Raleigh/Durham, NC"/>
    <n v="620"/>
    <n v="633"/>
    <n v="13"/>
    <n v="11"/>
    <n v="644"/>
    <n v="810"/>
    <n v="4"/>
    <n v="828"/>
    <n v="814"/>
    <n v="-14"/>
    <n v="0"/>
    <n v="0"/>
    <n v="128"/>
    <n v="101"/>
    <n v="86"/>
    <n v="532"/>
    <m/>
    <m/>
    <m/>
    <m/>
    <m/>
    <s v="08:14"/>
    <s v="06:33"/>
    <d v="1899-12-30T01:41:00"/>
    <s v="Morning"/>
    <s v="REMOVE"/>
    <s v="Friday"/>
    <s v="OnTime"/>
  </r>
  <r>
    <d v="2019-05-19T00:00:00"/>
    <x v="8"/>
    <x v="8"/>
    <s v="OH"/>
    <n v="20397"/>
    <n v="5386"/>
    <s v="MLB"/>
    <s v="Melbourne, FL"/>
    <s v="CLT"/>
    <s v="Charlotte, NC"/>
    <n v="615"/>
    <n v="611"/>
    <n v="-4"/>
    <n v="12"/>
    <n v="623"/>
    <n v="747"/>
    <n v="9"/>
    <n v="802"/>
    <n v="756"/>
    <n v="-6"/>
    <n v="0"/>
    <n v="0"/>
    <n v="107"/>
    <n v="105"/>
    <n v="84"/>
    <n v="490"/>
    <m/>
    <m/>
    <m/>
    <m/>
    <m/>
    <s v="07:56"/>
    <s v="06:11"/>
    <d v="1899-12-30T01:45:00"/>
    <s v="Morning"/>
    <s v="REMOVE"/>
    <s v="Sunday"/>
    <s v="OnTime"/>
  </r>
  <r>
    <d v="2021-09-27T00:00:00"/>
    <x v="2"/>
    <x v="2"/>
    <s v="WN"/>
    <n v="19393"/>
    <n v="4439"/>
    <s v="PHX"/>
    <s v="Phoenix, AZ"/>
    <s v="MDW"/>
    <s v="Chicago, IL"/>
    <n v="1715"/>
    <n v="1714"/>
    <n v="-1"/>
    <n v="8"/>
    <n v="1722"/>
    <n v="2221"/>
    <n v="3"/>
    <n v="2230"/>
    <n v="2224"/>
    <n v="-6"/>
    <n v="0"/>
    <n v="0"/>
    <n v="195"/>
    <n v="190"/>
    <n v="179"/>
    <n v="1444"/>
    <m/>
    <m/>
    <m/>
    <m/>
    <m/>
    <s v="22:24"/>
    <s v="17:14"/>
    <d v="1899-12-30T05:10:00"/>
    <s v="Afternoon"/>
    <s v="REMOVE"/>
    <s v="Monday"/>
    <s v="OnTime"/>
  </r>
  <r>
    <d v="2022-12-24T00:00:00"/>
    <x v="1"/>
    <x v="1"/>
    <s v="DL"/>
    <n v="19790"/>
    <n v="1033"/>
    <s v="ATL"/>
    <s v="Atlanta, GA"/>
    <s v="TLH"/>
    <s v="Tallahassee, FL"/>
    <n v="1515"/>
    <n v="1512"/>
    <n v="-3"/>
    <n v="11"/>
    <n v="1523"/>
    <n v="1601"/>
    <n v="4"/>
    <n v="1618"/>
    <n v="1605"/>
    <n v="-13"/>
    <n v="0"/>
    <n v="0"/>
    <n v="63"/>
    <n v="53"/>
    <n v="38"/>
    <n v="223"/>
    <m/>
    <m/>
    <m/>
    <m/>
    <m/>
    <s v="16:05"/>
    <s v="15:12"/>
    <d v="1899-12-30T00:53:00"/>
    <s v="Afternoon"/>
    <s v="REMOVE"/>
    <s v="Saturday"/>
    <s v="OnTime"/>
  </r>
  <r>
    <d v="2020-12-17T00:00:00"/>
    <x v="3"/>
    <x v="3"/>
    <s v="AA"/>
    <n v="19805"/>
    <n v="1608"/>
    <s v="DFW"/>
    <s v="Dallas/Fort Worth, TX"/>
    <s v="LGA"/>
    <s v="New York, NY"/>
    <n v="1053"/>
    <n v="1046"/>
    <n v="-7"/>
    <n v="20"/>
    <n v="1106"/>
    <n v="1444"/>
    <n v="9"/>
    <n v="1515"/>
    <n v="1453"/>
    <n v="-22"/>
    <n v="0"/>
    <n v="0"/>
    <n v="202"/>
    <n v="187"/>
    <n v="158"/>
    <n v="1389"/>
    <m/>
    <m/>
    <m/>
    <m/>
    <m/>
    <s v="14:53"/>
    <s v="10:46"/>
    <d v="1899-12-30T04:07:00"/>
    <s v="Morning"/>
    <s v="REMOVE"/>
    <s v="Thursday"/>
    <s v="OnTime"/>
  </r>
  <r>
    <d v="2023-05-25T00:00:00"/>
    <x v="11"/>
    <x v="11"/>
    <s v="OO"/>
    <n v="20304"/>
    <n v="4748"/>
    <s v="GRB"/>
    <s v="Green Bay, WI"/>
    <s v="ORD"/>
    <s v="Chicago, IL"/>
    <n v="600"/>
    <n v="550"/>
    <n v="-10"/>
    <n v="11"/>
    <n v="601"/>
    <n v="645"/>
    <n v="16"/>
    <n v="712"/>
    <n v="701"/>
    <n v="-11"/>
    <n v="0"/>
    <n v="0"/>
    <n v="72"/>
    <n v="71"/>
    <n v="44"/>
    <n v="173"/>
    <m/>
    <m/>
    <m/>
    <m/>
    <m/>
    <s v="07:01"/>
    <s v="05:50"/>
    <d v="1899-12-30T01:11:00"/>
    <s v="Night"/>
    <s v="REMOVE"/>
    <s v="Thursday"/>
    <s v="OnTime"/>
  </r>
  <r>
    <d v="2021-11-02T00:00:00"/>
    <x v="1"/>
    <x v="1"/>
    <s v="DL"/>
    <n v="19790"/>
    <n v="992"/>
    <s v="ATL"/>
    <s v="Atlanta, GA"/>
    <s v="SAN"/>
    <s v="San Diego, CA"/>
    <n v="1533"/>
    <n v="1531"/>
    <n v="-2"/>
    <n v="17"/>
    <n v="1548"/>
    <n v="1653"/>
    <n v="3"/>
    <n v="1702"/>
    <n v="1656"/>
    <n v="-6"/>
    <n v="0"/>
    <n v="0"/>
    <n v="269"/>
    <n v="265"/>
    <n v="245"/>
    <n v="1892"/>
    <m/>
    <m/>
    <m/>
    <m/>
    <m/>
    <s v="16:56"/>
    <s v="15:31"/>
    <d v="1899-12-30T01:25:00"/>
    <s v="Afternoon"/>
    <s v="REMOVE"/>
    <s v="Tuesday"/>
    <s v="OnTime"/>
  </r>
  <r>
    <d v="2023-03-09T00:00:00"/>
    <x v="3"/>
    <x v="3"/>
    <s v="AA"/>
    <n v="19805"/>
    <n v="2629"/>
    <s v="MIA"/>
    <s v="Miami, FL"/>
    <s v="AUS"/>
    <s v="Austin, TX"/>
    <n v="1840"/>
    <n v="1916"/>
    <n v="36"/>
    <n v="13"/>
    <n v="1929"/>
    <n v="2117"/>
    <n v="5"/>
    <n v="2054"/>
    <n v="2122"/>
    <n v="28"/>
    <n v="0"/>
    <n v="0"/>
    <n v="194"/>
    <n v="186"/>
    <n v="168"/>
    <n v="1103"/>
    <n v="24"/>
    <n v="0"/>
    <n v="0"/>
    <n v="0"/>
    <n v="4"/>
    <s v="21:22"/>
    <s v="19:16"/>
    <d v="1899-12-30T02:06:00"/>
    <s v="Evening"/>
    <s v="KEEP"/>
    <s v="Thursday"/>
    <s v="Delayed"/>
  </r>
  <r>
    <d v="2021-11-14T00:00:00"/>
    <x v="8"/>
    <x v="8"/>
    <s v="OH"/>
    <n v="20397"/>
    <n v="5314"/>
    <s v="CRW"/>
    <s v="Charleston/Dunbar, WV"/>
    <s v="CLT"/>
    <s v="Charlotte, NC"/>
    <n v="1437"/>
    <n v="1515"/>
    <n v="38"/>
    <n v="14"/>
    <n v="1529"/>
    <n v="1612"/>
    <n v="8"/>
    <n v="1559"/>
    <n v="1620"/>
    <n v="21"/>
    <n v="0"/>
    <n v="0"/>
    <n v="82"/>
    <n v="65"/>
    <n v="43"/>
    <n v="221"/>
    <n v="1"/>
    <n v="0"/>
    <n v="0"/>
    <n v="0"/>
    <n v="20"/>
    <s v="16:20"/>
    <s v="15:15"/>
    <d v="1899-12-30T01:05:00"/>
    <s v="Afternoon"/>
    <s v="KEEP"/>
    <s v="Sunday"/>
    <s v="Delayed"/>
  </r>
  <r>
    <d v="2022-10-22T00:00:00"/>
    <x v="2"/>
    <x v="2"/>
    <s v="WN"/>
    <n v="19393"/>
    <n v="1921"/>
    <s v="LGB"/>
    <s v="Long Beach, CA"/>
    <s v="SMF"/>
    <s v="Sacramento, CA"/>
    <n v="1840"/>
    <n v="1903"/>
    <n v="23"/>
    <n v="9"/>
    <n v="1912"/>
    <n v="2018"/>
    <n v="4"/>
    <n v="2000"/>
    <n v="2022"/>
    <n v="22"/>
    <n v="0"/>
    <n v="0"/>
    <n v="80"/>
    <n v="79"/>
    <n v="66"/>
    <n v="387"/>
    <n v="7"/>
    <n v="0"/>
    <n v="0"/>
    <n v="0"/>
    <n v="15"/>
    <s v="20:22"/>
    <s v="19:03"/>
    <d v="1899-12-30T01:19:00"/>
    <s v="Evening"/>
    <s v="KEEP"/>
    <s v="Saturday"/>
    <s v="Delayed"/>
  </r>
  <r>
    <d v="2019-01-29T00:00:00"/>
    <x v="7"/>
    <x v="7"/>
    <s v="B6"/>
    <n v="20409"/>
    <n v="1033"/>
    <s v="MCO"/>
    <s v="Orlando, FL"/>
    <s v="SJU"/>
    <s v="San Juan, PR"/>
    <n v="936"/>
    <n v="932"/>
    <n v="-4"/>
    <n v="19"/>
    <n v="951"/>
    <n v="1311"/>
    <n v="5"/>
    <n v="1325"/>
    <n v="1316"/>
    <n v="-9"/>
    <n v="0"/>
    <n v="0"/>
    <n v="169"/>
    <n v="164"/>
    <n v="140"/>
    <n v="1189"/>
    <m/>
    <m/>
    <m/>
    <m/>
    <m/>
    <s v="13:16"/>
    <s v="09:32"/>
    <d v="1899-12-30T03:44:00"/>
    <s v="Morning"/>
    <s v="REMOVE"/>
    <s v="Tuesday"/>
    <s v="OnTime"/>
  </r>
  <r>
    <d v="2022-04-24T00:00:00"/>
    <x v="0"/>
    <x v="0"/>
    <s v="UA"/>
    <n v="19977"/>
    <n v="2367"/>
    <s v="PIT"/>
    <s v="Pittsburgh, PA"/>
    <s v="SFO"/>
    <s v="San Francisco, CA"/>
    <n v="600"/>
    <n v="557"/>
    <n v="-3"/>
    <n v="10"/>
    <n v="607"/>
    <n v="810"/>
    <n v="5"/>
    <n v="833"/>
    <n v="815"/>
    <n v="-18"/>
    <n v="0"/>
    <n v="0"/>
    <n v="333"/>
    <n v="318"/>
    <n v="303"/>
    <n v="2254"/>
    <m/>
    <m/>
    <m/>
    <m/>
    <m/>
    <s v="08:15"/>
    <s v="05:57"/>
    <d v="1899-12-30T02:18:00"/>
    <s v="Night"/>
    <s v="REMOVE"/>
    <s v="Sunday"/>
    <s v="OnTime"/>
  </r>
  <r>
    <d v="2021-11-24T00:00:00"/>
    <x v="0"/>
    <x v="0"/>
    <s v="UA"/>
    <n v="19977"/>
    <n v="1962"/>
    <s v="ORD"/>
    <s v="Chicago, IL"/>
    <s v="OMA"/>
    <s v="Omaha, NE"/>
    <n v="1545"/>
    <n v="1543"/>
    <n v="-2"/>
    <n v="15"/>
    <n v="1558"/>
    <n v="1709"/>
    <n v="3"/>
    <n v="1720"/>
    <n v="1712"/>
    <n v="-8"/>
    <n v="0"/>
    <n v="0"/>
    <n v="95"/>
    <n v="89"/>
    <n v="71"/>
    <n v="416"/>
    <m/>
    <m/>
    <m/>
    <m/>
    <m/>
    <s v="17:12"/>
    <s v="15:43"/>
    <d v="1899-12-30T01:29:00"/>
    <s v="Afternoon"/>
    <s v="REMOVE"/>
    <s v="Wednesday"/>
    <s v="OnTime"/>
  </r>
  <r>
    <d v="2023-04-22T00:00:00"/>
    <x v="2"/>
    <x v="2"/>
    <s v="WN"/>
    <n v="19393"/>
    <n v="2720"/>
    <s v="OKC"/>
    <s v="Oklahoma City, OK"/>
    <s v="DEN"/>
    <s v="Denver, CO"/>
    <n v="1240"/>
    <n v="1237"/>
    <n v="-3"/>
    <n v="13"/>
    <n v="1250"/>
    <n v="1307"/>
    <n v="7"/>
    <n v="1320"/>
    <n v="1314"/>
    <n v="-6"/>
    <n v="0"/>
    <n v="0"/>
    <n v="100"/>
    <n v="97"/>
    <n v="77"/>
    <n v="495"/>
    <m/>
    <m/>
    <m/>
    <m/>
    <m/>
    <s v="13:14"/>
    <s v="12:37"/>
    <d v="1899-12-30T00:37:00"/>
    <s v="Afternoon"/>
    <s v="REMOVE"/>
    <s v="Saturday"/>
    <s v="OnTime"/>
  </r>
  <r>
    <d v="2022-06-05T00:00:00"/>
    <x v="5"/>
    <x v="5"/>
    <s v="NK"/>
    <n v="20416"/>
    <n v="815"/>
    <s v="ORD"/>
    <s v="Chicago, IL"/>
    <s v="MSY"/>
    <s v="New Orleans, LA"/>
    <n v="1616"/>
    <n v="1631"/>
    <n v="15"/>
    <n v="12"/>
    <n v="1643"/>
    <n v="1827"/>
    <n v="5"/>
    <n v="1841"/>
    <n v="1832"/>
    <n v="-9"/>
    <n v="0"/>
    <n v="0"/>
    <n v="145"/>
    <n v="121"/>
    <n v="104"/>
    <n v="836"/>
    <m/>
    <m/>
    <m/>
    <m/>
    <m/>
    <s v="18:32"/>
    <s v="16:31"/>
    <d v="1899-12-30T02:01:00"/>
    <s v="Afternoon"/>
    <s v="REMOVE"/>
    <s v="Sunday"/>
    <s v="OnTime"/>
  </r>
  <r>
    <d v="2022-02-21T00:00:00"/>
    <x v="2"/>
    <x v="2"/>
    <s v="WN"/>
    <n v="19393"/>
    <n v="1121"/>
    <s v="PHL"/>
    <s v="Philadelphia, PA"/>
    <s v="TPA"/>
    <s v="Tampa, FL"/>
    <n v="1300"/>
    <n v="1258"/>
    <n v="-2"/>
    <n v="10"/>
    <n v="1308"/>
    <n v="1518"/>
    <n v="5"/>
    <n v="1545"/>
    <n v="1523"/>
    <n v="-22"/>
    <n v="0"/>
    <n v="0"/>
    <n v="165"/>
    <n v="145"/>
    <n v="130"/>
    <n v="920"/>
    <m/>
    <m/>
    <m/>
    <m/>
    <m/>
    <s v="15:23"/>
    <s v="12:58"/>
    <d v="1899-12-30T02:25:00"/>
    <s v="Afternoon"/>
    <s v="REMOVE"/>
    <s v="Monday"/>
    <s v="OnTime"/>
  </r>
  <r>
    <d v="2019-02-01T00:00:00"/>
    <x v="12"/>
    <x v="12"/>
    <s v="9E"/>
    <n v="20363"/>
    <n v="5077"/>
    <s v="DFW"/>
    <s v="Dallas/Fort Worth, TX"/>
    <s v="CVG"/>
    <s v="Cincinnati, OH"/>
    <n v="1936"/>
    <n v="1929"/>
    <n v="-7"/>
    <n v="14"/>
    <n v="1943"/>
    <n v="2228"/>
    <n v="4"/>
    <n v="2247"/>
    <n v="2232"/>
    <n v="-15"/>
    <n v="0"/>
    <n v="0"/>
    <n v="131"/>
    <n v="123"/>
    <n v="105"/>
    <n v="812"/>
    <m/>
    <m/>
    <m/>
    <m/>
    <m/>
    <s v="22:32"/>
    <s v="19:29"/>
    <d v="1899-12-30T03:03:00"/>
    <s v="Evening"/>
    <s v="REMOVE"/>
    <s v="Friday"/>
    <s v="OnTime"/>
  </r>
  <r>
    <d v="2019-07-27T00:00:00"/>
    <x v="2"/>
    <x v="2"/>
    <s v="WN"/>
    <n v="19393"/>
    <n v="4994"/>
    <s v="BUF"/>
    <s v="Buffalo, NY"/>
    <s v="PHX"/>
    <s v="Phoenix, AZ"/>
    <n v="1715"/>
    <n v="1713"/>
    <n v="-2"/>
    <n v="7"/>
    <n v="1720"/>
    <n v="1819"/>
    <n v="6"/>
    <n v="1845"/>
    <n v="1825"/>
    <n v="-20"/>
    <n v="0"/>
    <n v="0"/>
    <n v="270"/>
    <n v="252"/>
    <n v="239"/>
    <n v="1912"/>
    <m/>
    <m/>
    <m/>
    <m/>
    <m/>
    <s v="18:25"/>
    <s v="17:13"/>
    <d v="1899-12-30T01:12:00"/>
    <s v="Afternoon"/>
    <s v="REMOVE"/>
    <s v="Saturday"/>
    <s v="OnTime"/>
  </r>
  <r>
    <d v="2021-04-26T00:00:00"/>
    <x v="11"/>
    <x v="11"/>
    <s v="OO"/>
    <n v="20304"/>
    <n v="3147"/>
    <s v="ORD"/>
    <s v="Chicago, IL"/>
    <s v="CVG"/>
    <s v="Cincinnati, OH"/>
    <n v="1244"/>
    <n v="1239"/>
    <n v="-5"/>
    <n v="15"/>
    <n v="1254"/>
    <n v="1436"/>
    <n v="7"/>
    <n v="1505"/>
    <n v="1443"/>
    <n v="-22"/>
    <n v="0"/>
    <n v="0"/>
    <n v="81"/>
    <n v="64"/>
    <n v="42"/>
    <n v="264"/>
    <m/>
    <m/>
    <m/>
    <m/>
    <m/>
    <s v="14:43"/>
    <s v="12:39"/>
    <d v="1899-12-30T02:04:00"/>
    <s v="Afternoon"/>
    <s v="REMOVE"/>
    <s v="Monday"/>
    <s v="OnTime"/>
  </r>
  <r>
    <d v="2020-09-14T00:00:00"/>
    <x v="13"/>
    <x v="13"/>
    <s v="MQ"/>
    <n v="20398"/>
    <n v="3438"/>
    <s v="ORD"/>
    <s v="Chicago, IL"/>
    <s v="PWM"/>
    <s v="Portland, ME"/>
    <n v="1825"/>
    <n v="1818"/>
    <n v="-7"/>
    <n v="38"/>
    <n v="1856"/>
    <n v="2151"/>
    <n v="3"/>
    <n v="2151"/>
    <n v="2154"/>
    <n v="3"/>
    <n v="0"/>
    <n v="0"/>
    <n v="146"/>
    <n v="156"/>
    <n v="115"/>
    <n v="900"/>
    <m/>
    <m/>
    <m/>
    <m/>
    <m/>
    <s v="21:54"/>
    <s v="18:18"/>
    <d v="1899-12-30T03:36:00"/>
    <s v="Evening"/>
    <s v="REMOVE"/>
    <s v="Monday"/>
    <s v="OnTime"/>
  </r>
  <r>
    <d v="2022-09-11T00:00:00"/>
    <x v="3"/>
    <x v="3"/>
    <s v="AA"/>
    <n v="19805"/>
    <n v="2932"/>
    <s v="CLT"/>
    <s v="Charlotte, NC"/>
    <s v="SAV"/>
    <s v="Savannah, GA"/>
    <n v="1240"/>
    <n v="1238"/>
    <n v="-2"/>
    <n v="10"/>
    <n v="1248"/>
    <n v="1326"/>
    <n v="5"/>
    <n v="1341"/>
    <n v="1331"/>
    <n v="-10"/>
    <n v="0"/>
    <n v="0"/>
    <n v="61"/>
    <n v="53"/>
    <n v="38"/>
    <n v="213"/>
    <m/>
    <m/>
    <m/>
    <m/>
    <m/>
    <s v="13:31"/>
    <s v="12:38"/>
    <d v="1899-12-30T00:53:00"/>
    <s v="Afternoon"/>
    <s v="REMOVE"/>
    <s v="Sunday"/>
    <s v="OnTime"/>
  </r>
  <r>
    <d v="2020-02-28T00:00:00"/>
    <x v="1"/>
    <x v="1"/>
    <s v="DL"/>
    <n v="19790"/>
    <n v="310"/>
    <s v="ATL"/>
    <s v="Atlanta, GA"/>
    <s v="MSY"/>
    <s v="New Orleans, LA"/>
    <n v="726"/>
    <n v="723"/>
    <n v="-3"/>
    <n v="13"/>
    <n v="736"/>
    <n v="746"/>
    <n v="4"/>
    <n v="800"/>
    <n v="750"/>
    <n v="-10"/>
    <n v="0"/>
    <n v="0"/>
    <n v="94"/>
    <n v="87"/>
    <n v="70"/>
    <n v="425"/>
    <m/>
    <m/>
    <m/>
    <m/>
    <m/>
    <s v="07:50"/>
    <s v="07:23"/>
    <d v="1899-12-30T00:27:00"/>
    <s v="Morning"/>
    <s v="REMOVE"/>
    <s v="Friday"/>
    <s v="OnTime"/>
  </r>
  <r>
    <d v="2022-05-24T00:00:00"/>
    <x v="2"/>
    <x v="2"/>
    <s v="WN"/>
    <n v="19393"/>
    <n v="922"/>
    <s v="PVD"/>
    <s v="Providence, RI"/>
    <s v="MDW"/>
    <s v="Chicago, IL"/>
    <n v="550"/>
    <n v="546"/>
    <n v="-4"/>
    <n v="9"/>
    <n v="555"/>
    <n v="702"/>
    <n v="31"/>
    <n v="725"/>
    <n v="733"/>
    <n v="8"/>
    <n v="0"/>
    <n v="0"/>
    <n v="155"/>
    <n v="167"/>
    <n v="127"/>
    <n v="842"/>
    <m/>
    <m/>
    <m/>
    <m/>
    <m/>
    <s v="07:33"/>
    <s v="05:46"/>
    <d v="1899-12-30T01:47:00"/>
    <s v="Night"/>
    <s v="REMOVE"/>
    <s v="Tuesday"/>
    <s v="OnTime"/>
  </r>
  <r>
    <d v="2023-01-17T00:00:00"/>
    <x v="7"/>
    <x v="7"/>
    <s v="B6"/>
    <n v="20409"/>
    <n v="781"/>
    <s v="BOS"/>
    <s v="Boston, MA"/>
    <s v="RIC"/>
    <s v="Richmond, VA"/>
    <n v="1404"/>
    <n v="1404"/>
    <n v="0"/>
    <n v="16"/>
    <n v="1420"/>
    <n v="1547"/>
    <n v="6"/>
    <n v="1552"/>
    <n v="1553"/>
    <n v="1"/>
    <n v="0"/>
    <n v="0"/>
    <n v="108"/>
    <n v="109"/>
    <n v="87"/>
    <n v="474"/>
    <m/>
    <m/>
    <m/>
    <m/>
    <m/>
    <s v="15:53"/>
    <s v="14:04"/>
    <d v="1899-12-30T01:49:00"/>
    <s v="Afternoon"/>
    <s v="KEEP"/>
    <s v="Tuesday"/>
    <s v="OnTime"/>
  </r>
  <r>
    <d v="2022-11-05T00:00:00"/>
    <x v="5"/>
    <x v="5"/>
    <s v="NK"/>
    <n v="20416"/>
    <n v="3925"/>
    <s v="MIA"/>
    <s v="Miami, FL"/>
    <s v="LGA"/>
    <s v="New York, NY"/>
    <n v="1202"/>
    <n v="1211"/>
    <n v="9"/>
    <n v="14"/>
    <n v="1225"/>
    <n v="1456"/>
    <n v="3"/>
    <n v="1459"/>
    <n v="1459"/>
    <n v="0"/>
    <n v="0"/>
    <n v="0"/>
    <n v="177"/>
    <n v="168"/>
    <n v="151"/>
    <n v="1096"/>
    <m/>
    <m/>
    <m/>
    <m/>
    <m/>
    <s v="14:59"/>
    <s v="12:11"/>
    <d v="1899-12-30T02:48:00"/>
    <s v="Afternoon"/>
    <s v="KEEP"/>
    <s v="Saturday"/>
    <s v="OnTime"/>
  </r>
  <r>
    <d v="2020-08-13T00:00:00"/>
    <x v="11"/>
    <x v="11"/>
    <s v="OO"/>
    <n v="20304"/>
    <n v="3480"/>
    <s v="FAT"/>
    <s v="Fresno, CA"/>
    <s v="SAN"/>
    <s v="San Diego, CA"/>
    <n v="830"/>
    <n v="819"/>
    <n v="-11"/>
    <n v="8"/>
    <n v="827"/>
    <n v="921"/>
    <n v="2"/>
    <n v="933"/>
    <n v="923"/>
    <n v="-10"/>
    <n v="0"/>
    <n v="0"/>
    <n v="63"/>
    <n v="64"/>
    <n v="54"/>
    <n v="314"/>
    <m/>
    <m/>
    <m/>
    <m/>
    <m/>
    <s v="09:23"/>
    <s v="08:19"/>
    <d v="1899-12-30T01:04:00"/>
    <s v="Morning"/>
    <s v="REMOVE"/>
    <s v="Thursday"/>
    <s v="OnTime"/>
  </r>
  <r>
    <d v="2021-11-21T00:00:00"/>
    <x v="3"/>
    <x v="3"/>
    <s v="AA"/>
    <n v="19805"/>
    <n v="1367"/>
    <s v="AUS"/>
    <s v="Austin, TX"/>
    <s v="LAX"/>
    <s v="Los Angeles, CA"/>
    <n v="1508"/>
    <n v="0"/>
    <n v="0"/>
    <m/>
    <m/>
    <m/>
    <m/>
    <n v="1630"/>
    <n v="0"/>
    <n v="0"/>
    <n v="1"/>
    <n v="0"/>
    <n v="202"/>
    <m/>
    <m/>
    <n v="1242"/>
    <m/>
    <m/>
    <m/>
    <m/>
    <m/>
    <s v="00:00"/>
    <s v="00:00"/>
    <d v="1899-12-30T00:00:00"/>
    <s v="Night"/>
    <s v="KEEP"/>
    <s v="Sunday"/>
    <s v="OnTime"/>
  </r>
  <r>
    <d v="2019-12-24T00:00:00"/>
    <x v="3"/>
    <x v="3"/>
    <s v="AA"/>
    <n v="19805"/>
    <n v="1893"/>
    <s v="CLT"/>
    <s v="Charlotte, NC"/>
    <s v="LGA"/>
    <s v="New York, NY"/>
    <n v="1751"/>
    <n v="1747"/>
    <n v="-4"/>
    <n v="10"/>
    <n v="1757"/>
    <n v="1918"/>
    <n v="4"/>
    <n v="1941"/>
    <n v="1922"/>
    <n v="-19"/>
    <n v="0"/>
    <n v="0"/>
    <n v="110"/>
    <n v="95"/>
    <n v="81"/>
    <n v="544"/>
    <m/>
    <m/>
    <m/>
    <m/>
    <m/>
    <s v="19:22"/>
    <s v="17:47"/>
    <d v="1899-12-30T01:35:00"/>
    <s v="Afternoon"/>
    <s v="REMOVE"/>
    <s v="Tuesday"/>
    <s v="OnTime"/>
  </r>
  <r>
    <d v="2021-10-14T00:00:00"/>
    <x v="6"/>
    <x v="6"/>
    <s v="AS"/>
    <n v="19930"/>
    <n v="61"/>
    <s v="YAK"/>
    <s v="Yakutat, AK"/>
    <s v="CDV"/>
    <s v="Cordova, AK"/>
    <n v="1216"/>
    <n v="1218"/>
    <n v="2"/>
    <n v="17"/>
    <n v="1235"/>
    <n v="1310"/>
    <n v="4"/>
    <n v="1305"/>
    <n v="1314"/>
    <n v="9"/>
    <n v="0"/>
    <n v="0"/>
    <n v="49"/>
    <n v="56"/>
    <n v="35"/>
    <n v="213"/>
    <m/>
    <m/>
    <m/>
    <m/>
    <m/>
    <s v="13:14"/>
    <s v="12:18"/>
    <d v="1899-12-30T00:56:00"/>
    <s v="Afternoon"/>
    <s v="KEEP"/>
    <s v="Thursday"/>
    <s v="OnTime"/>
  </r>
  <r>
    <d v="2020-10-17T00:00:00"/>
    <x v="2"/>
    <x v="2"/>
    <s v="WN"/>
    <n v="19393"/>
    <n v="2056"/>
    <s v="IND"/>
    <s v="Indianapolis, IN"/>
    <s v="ATL"/>
    <s v="Atlanta, GA"/>
    <n v="720"/>
    <n v="718"/>
    <n v="-2"/>
    <n v="8"/>
    <n v="726"/>
    <n v="829"/>
    <n v="10"/>
    <n v="855"/>
    <n v="839"/>
    <n v="-16"/>
    <n v="0"/>
    <n v="0"/>
    <n v="95"/>
    <n v="81"/>
    <n v="63"/>
    <n v="432"/>
    <m/>
    <m/>
    <m/>
    <m/>
    <m/>
    <s v="08:39"/>
    <s v="07:18"/>
    <d v="1899-12-30T01:21:00"/>
    <s v="Morning"/>
    <s v="REMOVE"/>
    <s v="Saturday"/>
    <s v="OnTime"/>
  </r>
  <r>
    <d v="2023-05-09T00:00:00"/>
    <x v="3"/>
    <x v="3"/>
    <s v="AA"/>
    <n v="19805"/>
    <n v="2503"/>
    <s v="TPA"/>
    <s v="Tampa, FL"/>
    <s v="MIA"/>
    <s v="Miami, FL"/>
    <n v="1730"/>
    <n v="1852"/>
    <n v="82"/>
    <n v="16"/>
    <n v="1908"/>
    <n v="1947"/>
    <n v="47"/>
    <n v="1840"/>
    <n v="2034"/>
    <n v="114"/>
    <n v="0"/>
    <n v="0"/>
    <n v="70"/>
    <n v="102"/>
    <n v="39"/>
    <n v="204"/>
    <n v="3"/>
    <n v="0"/>
    <n v="32"/>
    <n v="0"/>
    <n v="79"/>
    <s v="20:34"/>
    <s v="18:52"/>
    <d v="1899-12-30T01:42:00"/>
    <s v="Evening"/>
    <s v="KEEP"/>
    <s v="Tuesday"/>
    <s v="Delayed"/>
  </r>
  <r>
    <d v="2020-09-21T00:00:00"/>
    <x v="1"/>
    <x v="1"/>
    <s v="DL"/>
    <n v="19790"/>
    <n v="492"/>
    <s v="LGA"/>
    <s v="New York, NY"/>
    <s v="DTW"/>
    <s v="Detroit, MI"/>
    <n v="935"/>
    <n v="930"/>
    <n v="-5"/>
    <n v="12"/>
    <n v="942"/>
    <n v="1058"/>
    <n v="8"/>
    <n v="1138"/>
    <n v="1106"/>
    <n v="-32"/>
    <n v="0"/>
    <n v="0"/>
    <n v="123"/>
    <n v="96"/>
    <n v="76"/>
    <n v="502"/>
    <m/>
    <m/>
    <m/>
    <m/>
    <m/>
    <s v="11:06"/>
    <s v="09:30"/>
    <d v="1899-12-30T01:36:00"/>
    <s v="Morning"/>
    <s v="REMOVE"/>
    <s v="Monday"/>
    <s v="OnTime"/>
  </r>
  <r>
    <d v="2022-07-13T00:00:00"/>
    <x v="2"/>
    <x v="2"/>
    <s v="WN"/>
    <n v="19393"/>
    <n v="1936"/>
    <s v="LAX"/>
    <s v="Los Angeles, CA"/>
    <s v="OAK"/>
    <s v="Oakland, CA"/>
    <n v="1210"/>
    <n v="1205"/>
    <n v="-5"/>
    <n v="11"/>
    <n v="1216"/>
    <n v="1306"/>
    <n v="6"/>
    <n v="1320"/>
    <n v="1312"/>
    <n v="-8"/>
    <n v="0"/>
    <n v="0"/>
    <n v="70"/>
    <n v="67"/>
    <n v="50"/>
    <n v="337"/>
    <m/>
    <m/>
    <m/>
    <m/>
    <m/>
    <s v="13:12"/>
    <s v="12:05"/>
    <d v="1899-12-30T01:07:00"/>
    <s v="Afternoon"/>
    <s v="REMOVE"/>
    <s v="Wednesday"/>
    <s v="OnTime"/>
  </r>
  <r>
    <d v="2021-09-21T00:00:00"/>
    <x v="3"/>
    <x v="3"/>
    <s v="AA"/>
    <n v="19805"/>
    <n v="2194"/>
    <s v="CLT"/>
    <s v="Charlotte, NC"/>
    <s v="FLL"/>
    <s v="Fort Lauderdale, FL"/>
    <n v="2100"/>
    <n v="2056"/>
    <n v="-4"/>
    <n v="16"/>
    <n v="2112"/>
    <n v="2244"/>
    <n v="3"/>
    <n v="2258"/>
    <n v="2247"/>
    <n v="-11"/>
    <n v="0"/>
    <n v="0"/>
    <n v="118"/>
    <n v="111"/>
    <n v="92"/>
    <n v="632"/>
    <m/>
    <m/>
    <m/>
    <m/>
    <m/>
    <s v="22:47"/>
    <s v="20:56"/>
    <d v="1899-12-30T01:51:00"/>
    <s v="Evening"/>
    <s v="REMOVE"/>
    <s v="Tuesday"/>
    <s v="OnTime"/>
  </r>
  <r>
    <d v="2020-03-28T00:00:00"/>
    <x v="3"/>
    <x v="3"/>
    <s v="AA"/>
    <n v="19805"/>
    <n v="2212"/>
    <s v="DFW"/>
    <s v="Dallas/Fort Worth, TX"/>
    <s v="IAH"/>
    <s v="Houston, TX"/>
    <n v="1859"/>
    <n v="0"/>
    <n v="0"/>
    <m/>
    <m/>
    <m/>
    <m/>
    <n v="2014"/>
    <n v="0"/>
    <n v="0"/>
    <n v="1"/>
    <n v="0"/>
    <n v="75"/>
    <m/>
    <m/>
    <n v="224"/>
    <m/>
    <m/>
    <m/>
    <m/>
    <m/>
    <s v="00:00"/>
    <s v="00:00"/>
    <d v="1899-12-30T00:00:00"/>
    <s v="Night"/>
    <s v="KEEP"/>
    <s v="Saturday"/>
    <s v="OnTime"/>
  </r>
  <r>
    <d v="2021-12-17T00:00:00"/>
    <x v="9"/>
    <x v="9"/>
    <s v="G4"/>
    <n v="20368"/>
    <n v="259"/>
    <s v="LAS"/>
    <s v="Las Vegas, NV"/>
    <s v="MSO"/>
    <s v="Missoula, MT"/>
    <n v="1820"/>
    <n v="1912"/>
    <n v="52"/>
    <n v="15"/>
    <n v="1927"/>
    <n v="2227"/>
    <n v="7"/>
    <n v="2140"/>
    <n v="2234"/>
    <n v="54"/>
    <n v="0"/>
    <n v="0"/>
    <n v="140"/>
    <n v="142"/>
    <n v="120"/>
    <n v="750"/>
    <n v="2"/>
    <n v="0"/>
    <n v="2"/>
    <n v="0"/>
    <n v="50"/>
    <s v="22:34"/>
    <s v="19:12"/>
    <d v="1899-12-30T03:22:00"/>
    <s v="Evening"/>
    <s v="KEEP"/>
    <s v="Friday"/>
    <s v="Delayed"/>
  </r>
  <r>
    <d v="2023-02-27T00:00:00"/>
    <x v="3"/>
    <x v="3"/>
    <s v="AA"/>
    <n v="19805"/>
    <n v="2456"/>
    <s v="IND"/>
    <s v="Indianapolis, IN"/>
    <s v="DFW"/>
    <s v="Dallas/Fort Worth, TX"/>
    <n v="1803"/>
    <n v="1801"/>
    <n v="-2"/>
    <n v="12"/>
    <n v="1813"/>
    <n v="1905"/>
    <n v="18"/>
    <n v="1936"/>
    <n v="1923"/>
    <n v="-13"/>
    <n v="0"/>
    <n v="0"/>
    <n v="153"/>
    <n v="142"/>
    <n v="112"/>
    <n v="761"/>
    <m/>
    <m/>
    <m/>
    <m/>
    <m/>
    <s v="19:23"/>
    <s v="18:01"/>
    <d v="1899-12-30T01:22:00"/>
    <s v="Evening"/>
    <s v="REMOVE"/>
    <s v="Monday"/>
    <s v="OnTime"/>
  </r>
  <r>
    <d v="2019-11-13T00:00:00"/>
    <x v="0"/>
    <x v="0"/>
    <s v="UA"/>
    <n v="19977"/>
    <n v="433"/>
    <s v="SFO"/>
    <s v="San Francisco, CA"/>
    <s v="LAX"/>
    <s v="Los Angeles, CA"/>
    <n v="1252"/>
    <n v="1248"/>
    <n v="-4"/>
    <n v="31"/>
    <n v="1319"/>
    <n v="1413"/>
    <n v="14"/>
    <n v="1426"/>
    <n v="1427"/>
    <n v="1"/>
    <n v="0"/>
    <n v="0"/>
    <n v="94"/>
    <n v="99"/>
    <n v="54"/>
    <n v="337"/>
    <m/>
    <m/>
    <m/>
    <m/>
    <m/>
    <s v="14:27"/>
    <s v="12:48"/>
    <d v="1899-12-30T01:39:00"/>
    <s v="Afternoon"/>
    <s v="REMOVE"/>
    <s v="Wednesday"/>
    <s v="OnTime"/>
  </r>
  <r>
    <d v="2019-09-30T00:00:00"/>
    <x v="3"/>
    <x v="3"/>
    <s v="AA"/>
    <n v="19805"/>
    <n v="1507"/>
    <s v="LAX"/>
    <s v="Los Angeles, CA"/>
    <s v="CLT"/>
    <s v="Charlotte, NC"/>
    <n v="1130"/>
    <n v="1212"/>
    <n v="42"/>
    <n v="17"/>
    <n v="1229"/>
    <n v="1934"/>
    <n v="7"/>
    <n v="1920"/>
    <n v="1941"/>
    <n v="21"/>
    <n v="0"/>
    <n v="0"/>
    <n v="290"/>
    <n v="269"/>
    <n v="245"/>
    <n v="2125"/>
    <n v="0"/>
    <n v="0"/>
    <n v="0"/>
    <n v="0"/>
    <n v="21"/>
    <s v="19:41"/>
    <s v="12:12"/>
    <d v="1899-12-30T07:29:00"/>
    <s v="Afternoon"/>
    <s v="KEEP"/>
    <s v="Monday"/>
    <s v="Delayed"/>
  </r>
  <r>
    <d v="2023-03-04T00:00:00"/>
    <x v="1"/>
    <x v="1"/>
    <s v="DL"/>
    <n v="19790"/>
    <n v="540"/>
    <s v="BOS"/>
    <s v="Boston, MA"/>
    <s v="ATL"/>
    <s v="Atlanta, GA"/>
    <n v="815"/>
    <n v="917"/>
    <n v="62"/>
    <n v="13"/>
    <n v="930"/>
    <n v="1156"/>
    <n v="6"/>
    <n v="1123"/>
    <n v="1202"/>
    <n v="39"/>
    <n v="0"/>
    <n v="0"/>
    <n v="188"/>
    <n v="165"/>
    <n v="146"/>
    <n v="946"/>
    <n v="0"/>
    <n v="39"/>
    <n v="0"/>
    <n v="0"/>
    <n v="0"/>
    <s v="12:02"/>
    <s v="09:17"/>
    <d v="1899-12-30T02:45:00"/>
    <s v="Morning"/>
    <s v="KEEP"/>
    <s v="Saturday"/>
    <s v="Delayed"/>
  </r>
  <r>
    <d v="2021-04-12T00:00:00"/>
    <x v="1"/>
    <x v="1"/>
    <s v="DL"/>
    <n v="19790"/>
    <n v="985"/>
    <s v="DCA"/>
    <s v="Washington, DC"/>
    <s v="JFK"/>
    <s v="New York, NY"/>
    <n v="1712"/>
    <n v="1746"/>
    <n v="34"/>
    <n v="9"/>
    <n v="1755"/>
    <n v="1837"/>
    <n v="32"/>
    <n v="1845"/>
    <n v="1909"/>
    <n v="24"/>
    <n v="0"/>
    <n v="0"/>
    <n v="93"/>
    <n v="83"/>
    <n v="42"/>
    <n v="213"/>
    <n v="24"/>
    <n v="0"/>
    <n v="0"/>
    <n v="0"/>
    <n v="0"/>
    <s v="19:09"/>
    <s v="17:46"/>
    <d v="1899-12-30T01:23:00"/>
    <s v="Afternoon"/>
    <s v="KEEP"/>
    <s v="Monday"/>
    <s v="Delayed"/>
  </r>
  <r>
    <d v="2020-01-17T00:00:00"/>
    <x v="11"/>
    <x v="11"/>
    <s v="OO"/>
    <n v="20304"/>
    <n v="5708"/>
    <s v="SFO"/>
    <s v="San Francisco, CA"/>
    <s v="BOI"/>
    <s v="Boise, ID"/>
    <n v="1415"/>
    <n v="1440"/>
    <n v="25"/>
    <n v="24"/>
    <n v="1504"/>
    <n v="1717"/>
    <n v="2"/>
    <n v="1705"/>
    <n v="1719"/>
    <n v="14"/>
    <n v="0"/>
    <n v="0"/>
    <n v="110"/>
    <n v="99"/>
    <n v="73"/>
    <n v="522"/>
    <m/>
    <m/>
    <m/>
    <m/>
    <m/>
    <s v="17:19"/>
    <s v="14:40"/>
    <d v="1899-12-30T02:39:00"/>
    <s v="Afternoon"/>
    <s v="KEEP"/>
    <s v="Friday"/>
    <s v="OnTime"/>
  </r>
  <r>
    <d v="2019-11-29T00:00:00"/>
    <x v="15"/>
    <x v="15"/>
    <s v="YV"/>
    <n v="20378"/>
    <n v="6096"/>
    <s v="IAH"/>
    <s v="Houston, TX"/>
    <s v="OKC"/>
    <s v="Oklahoma City, OK"/>
    <n v="1805"/>
    <n v="1814"/>
    <n v="9"/>
    <n v="30"/>
    <n v="1844"/>
    <n v="1954"/>
    <n v="3"/>
    <n v="1940"/>
    <n v="1957"/>
    <n v="17"/>
    <n v="0"/>
    <n v="0"/>
    <n v="95"/>
    <n v="103"/>
    <n v="70"/>
    <n v="395"/>
    <n v="17"/>
    <n v="0"/>
    <n v="0"/>
    <n v="0"/>
    <n v="0"/>
    <s v="19:57"/>
    <s v="18:14"/>
    <d v="1899-12-30T01:43:00"/>
    <s v="Evening"/>
    <s v="KEEP"/>
    <s v="Friday"/>
    <s v="Delayed"/>
  </r>
  <r>
    <d v="2022-08-05T00:00:00"/>
    <x v="1"/>
    <x v="1"/>
    <s v="DL"/>
    <n v="19790"/>
    <n v="382"/>
    <s v="CHA"/>
    <s v="Chattanooga, TN"/>
    <s v="ATL"/>
    <s v="Atlanta, GA"/>
    <n v="700"/>
    <n v="657"/>
    <n v="-3"/>
    <n v="10"/>
    <n v="707"/>
    <n v="731"/>
    <n v="5"/>
    <n v="745"/>
    <n v="736"/>
    <n v="-9"/>
    <n v="0"/>
    <n v="0"/>
    <n v="45"/>
    <n v="39"/>
    <n v="24"/>
    <n v="106"/>
    <m/>
    <m/>
    <m/>
    <m/>
    <m/>
    <s v="07:36"/>
    <s v="06:57"/>
    <d v="1899-12-30T00:39:00"/>
    <s v="Morning"/>
    <s v="REMOVE"/>
    <s v="Friday"/>
    <s v="OnTime"/>
  </r>
  <r>
    <d v="2020-11-28T00:00:00"/>
    <x v="1"/>
    <x v="1"/>
    <s v="DL"/>
    <n v="19790"/>
    <n v="2312"/>
    <s v="ATL"/>
    <s v="Atlanta, GA"/>
    <s v="SRQ"/>
    <s v="Sarasota/Bradenton, FL"/>
    <n v="1945"/>
    <n v="1943"/>
    <n v="-2"/>
    <n v="10"/>
    <n v="1953"/>
    <n v="2055"/>
    <n v="4"/>
    <n v="2110"/>
    <n v="2059"/>
    <n v="-11"/>
    <n v="0"/>
    <n v="0"/>
    <n v="85"/>
    <n v="76"/>
    <n v="62"/>
    <n v="444"/>
    <m/>
    <m/>
    <m/>
    <m/>
    <m/>
    <s v="20:59"/>
    <s v="19:43"/>
    <d v="1899-12-30T01:16:00"/>
    <s v="Evening"/>
    <s v="REMOVE"/>
    <s v="Saturday"/>
    <s v="OnTime"/>
  </r>
  <r>
    <d v="2019-10-21T00:00:00"/>
    <x v="2"/>
    <x v="2"/>
    <s v="WN"/>
    <n v="19393"/>
    <n v="1291"/>
    <s v="SAN"/>
    <s v="San Diego, CA"/>
    <s v="LAS"/>
    <s v="Las Vegas, NV"/>
    <n v="1230"/>
    <n v="1234"/>
    <n v="4"/>
    <n v="13"/>
    <n v="1247"/>
    <n v="1335"/>
    <n v="13"/>
    <n v="1350"/>
    <n v="1348"/>
    <n v="-2"/>
    <n v="0"/>
    <n v="0"/>
    <n v="80"/>
    <n v="74"/>
    <n v="48"/>
    <n v="258"/>
    <m/>
    <m/>
    <m/>
    <m/>
    <m/>
    <s v="13:48"/>
    <s v="12:34"/>
    <d v="1899-12-30T01:14:00"/>
    <s v="Afternoon"/>
    <s v="REMOVE"/>
    <s v="Monday"/>
    <s v="OnTime"/>
  </r>
  <r>
    <d v="2022-04-28T00:00:00"/>
    <x v="13"/>
    <x v="13"/>
    <s v="MQ"/>
    <n v="20398"/>
    <n v="3615"/>
    <s v="CID"/>
    <s v="Cedar Rapids/Iowa City, IA"/>
    <s v="ORD"/>
    <s v="Chicago, IL"/>
    <n v="1624"/>
    <n v="1629"/>
    <n v="5"/>
    <n v="12"/>
    <n v="1641"/>
    <n v="1720"/>
    <n v="10"/>
    <n v="1734"/>
    <n v="1730"/>
    <n v="-4"/>
    <n v="0"/>
    <n v="0"/>
    <n v="70"/>
    <n v="61"/>
    <n v="39"/>
    <n v="196"/>
    <m/>
    <m/>
    <m/>
    <m/>
    <m/>
    <s v="17:30"/>
    <s v="16:29"/>
    <d v="1899-12-30T01:01:00"/>
    <s v="Afternoon"/>
    <s v="REMOVE"/>
    <s v="Thursday"/>
    <s v="OnTime"/>
  </r>
  <r>
    <d v="2021-10-18T00:00:00"/>
    <x v="15"/>
    <x v="15"/>
    <s v="YV"/>
    <n v="20378"/>
    <n v="6195"/>
    <s v="IAH"/>
    <s v="Houston, TX"/>
    <s v="ORF"/>
    <s v="Norfolk, VA"/>
    <n v="1156"/>
    <n v="1209"/>
    <n v="13"/>
    <n v="13"/>
    <n v="1222"/>
    <n v="1558"/>
    <n v="3"/>
    <n v="1555"/>
    <n v="1601"/>
    <n v="6"/>
    <n v="0"/>
    <n v="0"/>
    <n v="179"/>
    <n v="172"/>
    <n v="156"/>
    <n v="1201"/>
    <m/>
    <m/>
    <m/>
    <m/>
    <m/>
    <s v="16:01"/>
    <s v="12:09"/>
    <d v="1899-12-30T03:52:00"/>
    <s v="Afternoon"/>
    <s v="KEEP"/>
    <s v="Monday"/>
    <s v="OnTime"/>
  </r>
  <r>
    <d v="2019-09-29T00:00:00"/>
    <x v="2"/>
    <x v="2"/>
    <s v="WN"/>
    <n v="19393"/>
    <n v="2362"/>
    <s v="STL"/>
    <s v="St. Louis, MO"/>
    <s v="BOS"/>
    <s v="Boston, MA"/>
    <n v="1925"/>
    <n v="1930"/>
    <n v="5"/>
    <n v="10"/>
    <n v="1940"/>
    <n v="2248"/>
    <n v="7"/>
    <n v="2305"/>
    <n v="2255"/>
    <n v="-10"/>
    <n v="0"/>
    <n v="0"/>
    <n v="160"/>
    <n v="145"/>
    <n v="128"/>
    <n v="1047"/>
    <m/>
    <m/>
    <m/>
    <m/>
    <m/>
    <s v="22:55"/>
    <s v="19:30"/>
    <d v="1899-12-30T03:25:00"/>
    <s v="Evening"/>
    <s v="REMOVE"/>
    <s v="Sunday"/>
    <s v="OnTime"/>
  </r>
  <r>
    <d v="2022-11-04T00:00:00"/>
    <x v="1"/>
    <x v="1"/>
    <s v="DL"/>
    <n v="19790"/>
    <n v="2636"/>
    <s v="SFO"/>
    <s v="San Francisco, CA"/>
    <s v="SEA"/>
    <s v="Seattle, WA"/>
    <n v="1017"/>
    <n v="1011"/>
    <n v="-6"/>
    <n v="12"/>
    <n v="1023"/>
    <n v="1210"/>
    <n v="8"/>
    <n v="1235"/>
    <n v="1218"/>
    <n v="-17"/>
    <n v="0"/>
    <n v="0"/>
    <n v="138"/>
    <n v="127"/>
    <n v="107"/>
    <n v="679"/>
    <m/>
    <m/>
    <m/>
    <m/>
    <m/>
    <s v="12:18"/>
    <s v="10:11"/>
    <d v="1899-12-30T02:07:00"/>
    <s v="Morning"/>
    <s v="REMOVE"/>
    <s v="Friday"/>
    <s v="OnTime"/>
  </r>
  <r>
    <d v="2019-03-21T00:00:00"/>
    <x v="11"/>
    <x v="11"/>
    <s v="OO"/>
    <n v="20304"/>
    <n v="3337"/>
    <s v="LAX"/>
    <s v="Los Angeles, CA"/>
    <s v="STS"/>
    <s v="Santa Rosa, CA"/>
    <n v="2055"/>
    <n v="2137"/>
    <n v="42"/>
    <n v="20"/>
    <n v="2157"/>
    <n v="2302"/>
    <n v="5"/>
    <n v="2235"/>
    <n v="2307"/>
    <n v="32"/>
    <n v="0"/>
    <n v="0"/>
    <n v="100"/>
    <n v="90"/>
    <n v="65"/>
    <n v="400"/>
    <n v="0"/>
    <n v="0"/>
    <n v="0"/>
    <n v="0"/>
    <n v="32"/>
    <s v="23:07"/>
    <s v="21:37"/>
    <d v="1899-12-30T01:30:00"/>
    <s v="Evening"/>
    <s v="KEEP"/>
    <s v="Thursday"/>
    <s v="Delayed"/>
  </r>
  <r>
    <d v="2021-03-24T00:00:00"/>
    <x v="0"/>
    <x v="0"/>
    <s v="UA"/>
    <n v="19977"/>
    <n v="639"/>
    <s v="TPA"/>
    <s v="Tampa, FL"/>
    <s v="IAD"/>
    <s v="Washington, DC"/>
    <n v="1415"/>
    <n v="1433"/>
    <n v="18"/>
    <n v="13"/>
    <n v="1446"/>
    <n v="1637"/>
    <n v="5"/>
    <n v="1632"/>
    <n v="1642"/>
    <n v="10"/>
    <n v="0"/>
    <n v="0"/>
    <n v="137"/>
    <n v="129"/>
    <n v="111"/>
    <n v="811"/>
    <m/>
    <m/>
    <m/>
    <m/>
    <m/>
    <s v="16:42"/>
    <s v="14:33"/>
    <d v="1899-12-30T02:09:00"/>
    <s v="Afternoon"/>
    <s v="KEEP"/>
    <s v="Wednesday"/>
    <s v="OnTime"/>
  </r>
  <r>
    <d v="2023-03-18T00:00:00"/>
    <x v="3"/>
    <x v="3"/>
    <s v="AA"/>
    <n v="19805"/>
    <n v="2823"/>
    <s v="DCA"/>
    <s v="Washington, DC"/>
    <s v="TPA"/>
    <s v="Tampa, FL"/>
    <n v="1159"/>
    <n v="1155"/>
    <n v="-4"/>
    <n v="54"/>
    <n v="1249"/>
    <n v="1458"/>
    <n v="13"/>
    <n v="1422"/>
    <n v="1511"/>
    <n v="49"/>
    <n v="0"/>
    <n v="0"/>
    <n v="143"/>
    <n v="196"/>
    <n v="129"/>
    <n v="814"/>
    <n v="0"/>
    <n v="0"/>
    <n v="49"/>
    <n v="0"/>
    <n v="0"/>
    <s v="15:11"/>
    <s v="11:55"/>
    <d v="1899-12-30T03:16:00"/>
    <s v="Morning"/>
    <s v="REMOVE"/>
    <s v="Saturday"/>
    <s v="Delayed"/>
  </r>
  <r>
    <d v="2022-04-08T00:00:00"/>
    <x v="13"/>
    <x v="13"/>
    <s v="MQ"/>
    <n v="20398"/>
    <n v="4209"/>
    <s v="DFW"/>
    <s v="Dallas/Fort Worth, TX"/>
    <s v="SPS"/>
    <s v="Wichita Falls, TX"/>
    <n v="850"/>
    <n v="846"/>
    <n v="-4"/>
    <n v="21"/>
    <n v="907"/>
    <n v="935"/>
    <n v="9"/>
    <n v="947"/>
    <n v="944"/>
    <n v="-3"/>
    <n v="0"/>
    <n v="0"/>
    <n v="57"/>
    <n v="58"/>
    <n v="28"/>
    <n v="113"/>
    <m/>
    <m/>
    <m/>
    <m/>
    <m/>
    <s v="09:44"/>
    <s v="08:46"/>
    <d v="1899-12-30T00:58:00"/>
    <s v="Morning"/>
    <s v="REMOVE"/>
    <s v="Friday"/>
    <s v="OnTime"/>
  </r>
  <r>
    <d v="2022-03-01T00:00:00"/>
    <x v="12"/>
    <x v="12"/>
    <s v="9E"/>
    <n v="20363"/>
    <n v="5012"/>
    <s v="ATL"/>
    <s v="Atlanta, GA"/>
    <s v="MOB"/>
    <s v="Mobile, AL"/>
    <n v="940"/>
    <n v="935"/>
    <n v="-5"/>
    <n v="11"/>
    <n v="946"/>
    <n v="940"/>
    <n v="4"/>
    <n v="959"/>
    <n v="944"/>
    <n v="-15"/>
    <n v="0"/>
    <n v="0"/>
    <n v="79"/>
    <n v="69"/>
    <n v="54"/>
    <n v="302"/>
    <m/>
    <m/>
    <m/>
    <m/>
    <m/>
    <s v="09:44"/>
    <s v="09:35"/>
    <d v="1899-12-30T00:09:00"/>
    <s v="Morning"/>
    <s v="REMOVE"/>
    <s v="Tuesday"/>
    <s v="OnTime"/>
  </r>
  <r>
    <d v="2021-05-17T00:00:00"/>
    <x v="2"/>
    <x v="2"/>
    <s v="WN"/>
    <n v="19393"/>
    <n v="2116"/>
    <s v="TUS"/>
    <s v="Tucson, AZ"/>
    <s v="LAS"/>
    <s v="Las Vegas, NV"/>
    <n v="600"/>
    <n v="557"/>
    <n v="-3"/>
    <n v="7"/>
    <n v="604"/>
    <n v="700"/>
    <n v="5"/>
    <n v="720"/>
    <n v="705"/>
    <n v="-15"/>
    <n v="0"/>
    <n v="0"/>
    <n v="80"/>
    <n v="68"/>
    <n v="56"/>
    <n v="365"/>
    <m/>
    <m/>
    <m/>
    <m/>
    <m/>
    <s v="07:05"/>
    <s v="05:57"/>
    <d v="1899-12-30T01:08:00"/>
    <s v="Night"/>
    <s v="REMOVE"/>
    <s v="Monday"/>
    <s v="OnTime"/>
  </r>
  <r>
    <d v="2020-02-08T00:00:00"/>
    <x v="11"/>
    <x v="11"/>
    <s v="OO"/>
    <n v="20304"/>
    <n v="3965"/>
    <s v="FSD"/>
    <s v="Sioux Falls, SD"/>
    <s v="MSP"/>
    <s v="Minneapolis, MN"/>
    <n v="1055"/>
    <n v="1042"/>
    <n v="-13"/>
    <n v="22"/>
    <n v="1104"/>
    <n v="1142"/>
    <n v="2"/>
    <n v="1207"/>
    <n v="1144"/>
    <n v="-23"/>
    <n v="0"/>
    <n v="0"/>
    <n v="72"/>
    <n v="62"/>
    <n v="38"/>
    <n v="196"/>
    <m/>
    <m/>
    <m/>
    <m/>
    <m/>
    <s v="11:44"/>
    <s v="10:42"/>
    <d v="1899-12-30T01:02:00"/>
    <s v="Morning"/>
    <s v="REMOVE"/>
    <s v="Saturday"/>
    <s v="OnTime"/>
  </r>
  <r>
    <d v="2022-07-28T00:00:00"/>
    <x v="2"/>
    <x v="2"/>
    <s v="WN"/>
    <n v="19393"/>
    <n v="2781"/>
    <s v="STL"/>
    <s v="St. Louis, MO"/>
    <s v="OKC"/>
    <s v="Oklahoma City, OK"/>
    <n v="1610"/>
    <n v="1616"/>
    <n v="6"/>
    <n v="15"/>
    <n v="1631"/>
    <n v="1748"/>
    <n v="4"/>
    <n v="1730"/>
    <n v="1752"/>
    <n v="22"/>
    <n v="0"/>
    <n v="0"/>
    <n v="80"/>
    <n v="96"/>
    <n v="77"/>
    <n v="462"/>
    <n v="6"/>
    <n v="0"/>
    <n v="16"/>
    <n v="0"/>
    <n v="0"/>
    <s v="17:52"/>
    <s v="16:16"/>
    <d v="1899-12-30T01:36:00"/>
    <s v="Afternoon"/>
    <s v="KEEP"/>
    <s v="Thursday"/>
    <s v="Delayed"/>
  </r>
  <r>
    <d v="2021-04-28T00:00:00"/>
    <x v="15"/>
    <x v="15"/>
    <s v="YV"/>
    <n v="20378"/>
    <n v="6146"/>
    <s v="MCI"/>
    <s v="Kansas City, MO"/>
    <s v="IAH"/>
    <s v="Houston, TX"/>
    <n v="630"/>
    <n v="625"/>
    <n v="-5"/>
    <n v="15"/>
    <n v="640"/>
    <n v="841"/>
    <n v="8"/>
    <n v="843"/>
    <n v="849"/>
    <n v="6"/>
    <n v="0"/>
    <n v="0"/>
    <n v="133"/>
    <n v="144"/>
    <n v="121"/>
    <n v="643"/>
    <m/>
    <m/>
    <m/>
    <m/>
    <m/>
    <s v="08:49"/>
    <s v="06:25"/>
    <d v="1899-12-30T02:24:00"/>
    <s v="Morning"/>
    <s v="REMOVE"/>
    <s v="Wednesday"/>
    <s v="OnTime"/>
  </r>
  <r>
    <d v="2020-10-11T00:00:00"/>
    <x v="3"/>
    <x v="3"/>
    <s v="AA"/>
    <n v="19805"/>
    <n v="1709"/>
    <s v="FLL"/>
    <s v="Fort Lauderdale, FL"/>
    <s v="CLT"/>
    <s v="Charlotte, NC"/>
    <n v="1727"/>
    <n v="1721"/>
    <n v="-6"/>
    <n v="10"/>
    <n v="1731"/>
    <n v="1915"/>
    <n v="6"/>
    <n v="1924"/>
    <n v="1921"/>
    <n v="-3"/>
    <n v="0"/>
    <n v="0"/>
    <n v="117"/>
    <n v="120"/>
    <n v="104"/>
    <n v="632"/>
    <m/>
    <m/>
    <m/>
    <m/>
    <m/>
    <s v="19:21"/>
    <s v="17:21"/>
    <d v="1899-12-30T02:00:00"/>
    <s v="Afternoon"/>
    <s v="REMOVE"/>
    <s v="Sunday"/>
    <s v="OnTime"/>
  </r>
  <r>
    <d v="2022-03-26T00:00:00"/>
    <x v="7"/>
    <x v="7"/>
    <s v="B6"/>
    <n v="20409"/>
    <n v="2428"/>
    <s v="RDU"/>
    <s v="Raleigh/Durham, NC"/>
    <s v="EWR"/>
    <s v="Newark, NJ"/>
    <n v="1901"/>
    <n v="1957"/>
    <n v="56"/>
    <n v="16"/>
    <n v="2013"/>
    <n v="2126"/>
    <n v="4"/>
    <n v="2038"/>
    <n v="2130"/>
    <n v="52"/>
    <n v="0"/>
    <n v="0"/>
    <n v="97"/>
    <n v="93"/>
    <n v="73"/>
    <n v="416"/>
    <n v="7"/>
    <n v="0"/>
    <n v="0"/>
    <n v="0"/>
    <n v="45"/>
    <s v="21:30"/>
    <s v="19:57"/>
    <d v="1899-12-30T01:33:00"/>
    <s v="Evening"/>
    <s v="KEEP"/>
    <s v="Saturday"/>
    <s v="Delayed"/>
  </r>
  <r>
    <d v="2023-06-27T00:00:00"/>
    <x v="4"/>
    <x v="4"/>
    <s v="YX"/>
    <n v="20452"/>
    <n v="4543"/>
    <s v="RDU"/>
    <s v="Raleigh/Durham, NC"/>
    <s v="BNA"/>
    <s v="Nashville, TN"/>
    <n v="1524"/>
    <n v="1519"/>
    <n v="-5"/>
    <n v="15"/>
    <n v="1534"/>
    <n v="1549"/>
    <n v="10"/>
    <n v="1603"/>
    <n v="1559"/>
    <n v="-4"/>
    <n v="0"/>
    <n v="0"/>
    <n v="99"/>
    <n v="100"/>
    <n v="75"/>
    <n v="442"/>
    <m/>
    <m/>
    <m/>
    <m/>
    <m/>
    <s v="15:59"/>
    <s v="15:19"/>
    <d v="1899-12-30T00:40:00"/>
    <s v="Afternoon"/>
    <s v="REMOVE"/>
    <s v="Tuesday"/>
    <s v="OnTime"/>
  </r>
  <r>
    <d v="2020-07-26T00:00:00"/>
    <x v="4"/>
    <x v="4"/>
    <s v="YX"/>
    <n v="20452"/>
    <n v="4407"/>
    <s v="RDU"/>
    <s v="Raleigh/Durham, NC"/>
    <s v="PHL"/>
    <s v="Philadelphia, PA"/>
    <n v="815"/>
    <n v="808"/>
    <n v="-7"/>
    <n v="11"/>
    <n v="819"/>
    <n v="920"/>
    <n v="5"/>
    <n v="949"/>
    <n v="925"/>
    <n v="-24"/>
    <n v="0"/>
    <n v="0"/>
    <n v="94"/>
    <n v="77"/>
    <n v="61"/>
    <n v="337"/>
    <m/>
    <m/>
    <m/>
    <m/>
    <m/>
    <s v="09:25"/>
    <s v="08:08"/>
    <d v="1899-12-30T01:17:00"/>
    <s v="Morning"/>
    <s v="REMOVE"/>
    <s v="Sunday"/>
    <s v="OnTime"/>
  </r>
  <r>
    <d v="2021-07-23T00:00:00"/>
    <x v="0"/>
    <x v="0"/>
    <s v="UA"/>
    <n v="19977"/>
    <n v="2627"/>
    <s v="SAN"/>
    <s v="San Diego, CA"/>
    <s v="IAH"/>
    <s v="Houston, TX"/>
    <n v="1345"/>
    <n v="1344"/>
    <n v="-1"/>
    <n v="16"/>
    <n v="1400"/>
    <n v="1855"/>
    <n v="6"/>
    <n v="1853"/>
    <n v="1901"/>
    <n v="8"/>
    <n v="0"/>
    <n v="0"/>
    <n v="188"/>
    <n v="197"/>
    <n v="175"/>
    <n v="1303"/>
    <m/>
    <m/>
    <m/>
    <m/>
    <m/>
    <s v="19:01"/>
    <s v="13:44"/>
    <d v="1899-12-30T05:17:00"/>
    <s v="Afternoon"/>
    <s v="REMOVE"/>
    <s v="Friday"/>
    <s v="OnTime"/>
  </r>
  <r>
    <d v="2020-10-08T00:00:00"/>
    <x v="11"/>
    <x v="11"/>
    <s v="OO"/>
    <n v="20304"/>
    <n v="5472"/>
    <s v="ORD"/>
    <s v="Chicago, IL"/>
    <s v="OMA"/>
    <s v="Omaha, NE"/>
    <n v="1950"/>
    <n v="1949"/>
    <n v="-1"/>
    <n v="26"/>
    <n v="2015"/>
    <n v="2121"/>
    <n v="5"/>
    <n v="2135"/>
    <n v="2126"/>
    <n v="-9"/>
    <n v="0"/>
    <n v="0"/>
    <n v="105"/>
    <n v="97"/>
    <n v="66"/>
    <n v="416"/>
    <m/>
    <m/>
    <m/>
    <m/>
    <m/>
    <s v="21:26"/>
    <s v="19:49"/>
    <d v="1899-12-30T01:37:00"/>
    <s v="Evening"/>
    <s v="REMOVE"/>
    <s v="Thursday"/>
    <s v="OnTime"/>
  </r>
  <r>
    <d v="2021-03-01T00:00:00"/>
    <x v="1"/>
    <x v="1"/>
    <s v="DL"/>
    <n v="19790"/>
    <n v="392"/>
    <s v="LAX"/>
    <s v="Los Angeles, CA"/>
    <s v="JFK"/>
    <s v="New York, NY"/>
    <n v="845"/>
    <n v="847"/>
    <n v="2"/>
    <n v="11"/>
    <n v="858"/>
    <n v="1642"/>
    <n v="6"/>
    <n v="1700"/>
    <n v="1648"/>
    <n v="-12"/>
    <n v="0"/>
    <n v="0"/>
    <n v="315"/>
    <n v="301"/>
    <n v="284"/>
    <n v="2475"/>
    <m/>
    <m/>
    <m/>
    <m/>
    <m/>
    <s v="16:48"/>
    <s v="08:47"/>
    <d v="1899-12-30T08:01:00"/>
    <s v="Morning"/>
    <s v="REMOVE"/>
    <s v="Monday"/>
    <s v="OnTime"/>
  </r>
  <r>
    <d v="2022-05-21T00:00:00"/>
    <x v="3"/>
    <x v="3"/>
    <s v="AA"/>
    <n v="19805"/>
    <n v="645"/>
    <s v="OGG"/>
    <s v="Kahului, HI"/>
    <s v="PHX"/>
    <s v="Phoenix, AZ"/>
    <n v="2243"/>
    <n v="2240"/>
    <n v="-3"/>
    <n v="9"/>
    <n v="2249"/>
    <n v="716"/>
    <n v="3"/>
    <n v="725"/>
    <n v="719"/>
    <n v="-6"/>
    <n v="0"/>
    <n v="0"/>
    <n v="342"/>
    <n v="339"/>
    <n v="327"/>
    <n v="2845"/>
    <m/>
    <m/>
    <m/>
    <m/>
    <m/>
    <s v="07:19"/>
    <s v="22:40"/>
    <n v="-0.63958333333333328"/>
    <s v="Evening"/>
    <s v="REMOVE"/>
    <s v="Saturday"/>
    <s v="OnTime"/>
  </r>
  <r>
    <d v="2019-04-06T00:00:00"/>
    <x v="1"/>
    <x v="1"/>
    <s v="DL"/>
    <n v="19790"/>
    <n v="2798"/>
    <s v="ATL"/>
    <s v="Atlanta, GA"/>
    <s v="EYW"/>
    <s v="Key West, FL"/>
    <n v="1500"/>
    <n v="1457"/>
    <n v="-3"/>
    <n v="14"/>
    <n v="1511"/>
    <n v="1637"/>
    <n v="3"/>
    <n v="1652"/>
    <n v="1640"/>
    <n v="-12"/>
    <n v="0"/>
    <n v="0"/>
    <n v="112"/>
    <n v="103"/>
    <n v="86"/>
    <n v="646"/>
    <m/>
    <m/>
    <m/>
    <m/>
    <m/>
    <s v="16:40"/>
    <s v="14:57"/>
    <d v="1899-12-30T01:43:00"/>
    <s v="Afternoon"/>
    <s v="REMOVE"/>
    <s v="Saturday"/>
    <s v="OnTime"/>
  </r>
  <r>
    <d v="2022-06-02T00:00:00"/>
    <x v="2"/>
    <x v="2"/>
    <s v="WN"/>
    <n v="19393"/>
    <n v="1550"/>
    <s v="BWI"/>
    <s v="Baltimore, MD"/>
    <s v="FLL"/>
    <s v="Fort Lauderdale, FL"/>
    <n v="1720"/>
    <n v="1818"/>
    <n v="58"/>
    <n v="12"/>
    <n v="1830"/>
    <n v="2039"/>
    <n v="3"/>
    <n v="1955"/>
    <n v="2042"/>
    <n v="47"/>
    <n v="0"/>
    <n v="0"/>
    <n v="155"/>
    <n v="144"/>
    <n v="129"/>
    <n v="925"/>
    <n v="0"/>
    <n v="0"/>
    <n v="0"/>
    <n v="0"/>
    <n v="47"/>
    <s v="20:42"/>
    <s v="18:18"/>
    <d v="1899-12-30T02:24:00"/>
    <s v="Evening"/>
    <s v="KEEP"/>
    <s v="Thursday"/>
    <s v="Delayed"/>
  </r>
  <r>
    <d v="2022-08-26T00:00:00"/>
    <x v="2"/>
    <x v="2"/>
    <s v="WN"/>
    <n v="19393"/>
    <n v="2697"/>
    <s v="ATL"/>
    <s v="Atlanta, GA"/>
    <s v="DAL"/>
    <s v="Dallas, TX"/>
    <n v="820"/>
    <n v="820"/>
    <n v="0"/>
    <n v="24"/>
    <n v="844"/>
    <n v="922"/>
    <n v="3"/>
    <n v="925"/>
    <n v="925"/>
    <n v="0"/>
    <n v="0"/>
    <n v="0"/>
    <n v="125"/>
    <n v="125"/>
    <n v="98"/>
    <n v="721"/>
    <m/>
    <m/>
    <m/>
    <m/>
    <m/>
    <s v="09:25"/>
    <s v="08:20"/>
    <d v="1899-12-30T01:05:00"/>
    <s v="Morning"/>
    <s v="KEEP"/>
    <s v="Friday"/>
    <s v="OnTime"/>
  </r>
  <r>
    <d v="2021-04-01T00:00:00"/>
    <x v="11"/>
    <x v="11"/>
    <s v="OO"/>
    <n v="20304"/>
    <n v="3370"/>
    <s v="LAX"/>
    <s v="Los Angeles, CA"/>
    <s v="PDX"/>
    <s v="Portland, OR"/>
    <n v="845"/>
    <n v="843"/>
    <n v="-2"/>
    <n v="18"/>
    <n v="901"/>
    <n v="1053"/>
    <n v="5"/>
    <n v="1113"/>
    <n v="1058"/>
    <n v="-15"/>
    <n v="0"/>
    <n v="0"/>
    <n v="148"/>
    <n v="135"/>
    <n v="112"/>
    <n v="834"/>
    <m/>
    <m/>
    <m/>
    <m/>
    <m/>
    <s v="10:58"/>
    <s v="08:43"/>
    <d v="1899-12-30T02:15:00"/>
    <s v="Morning"/>
    <s v="REMOVE"/>
    <s v="Thursday"/>
    <s v="OnTime"/>
  </r>
  <r>
    <d v="2022-02-03T00:00:00"/>
    <x v="11"/>
    <x v="11"/>
    <s v="OO"/>
    <n v="20304"/>
    <n v="5083"/>
    <s v="HYS"/>
    <s v="Hays, KS"/>
    <s v="DEN"/>
    <s v="Denver, CO"/>
    <n v="1200"/>
    <n v="1151"/>
    <n v="-9"/>
    <n v="9"/>
    <n v="1200"/>
    <n v="1150"/>
    <n v="10"/>
    <n v="1228"/>
    <n v="1200"/>
    <n v="-28"/>
    <n v="0"/>
    <n v="0"/>
    <n v="88"/>
    <n v="69"/>
    <n v="50"/>
    <n v="298"/>
    <m/>
    <m/>
    <m/>
    <m/>
    <m/>
    <s v="12:00"/>
    <s v="11:51"/>
    <d v="1899-12-30T00:09:00"/>
    <s v="Morning"/>
    <s v="REMOVE"/>
    <s v="Thursday"/>
    <s v="OnTime"/>
  </r>
  <r>
    <d v="2022-04-19T00:00:00"/>
    <x v="12"/>
    <x v="12"/>
    <s v="9E"/>
    <n v="20363"/>
    <n v="5291"/>
    <s v="JFK"/>
    <s v="New York, NY"/>
    <s v="BTV"/>
    <s v="Burlington, VT"/>
    <n v="2200"/>
    <n v="2207"/>
    <n v="7"/>
    <n v="24"/>
    <n v="2231"/>
    <n v="2318"/>
    <n v="5"/>
    <n v="2332"/>
    <n v="2323"/>
    <n v="-9"/>
    <n v="0"/>
    <n v="0"/>
    <n v="92"/>
    <n v="76"/>
    <n v="47"/>
    <n v="266"/>
    <m/>
    <m/>
    <m/>
    <m/>
    <m/>
    <s v="23:23"/>
    <s v="22:07"/>
    <d v="1899-12-30T01:16:00"/>
    <s v="Evening"/>
    <s v="REMOVE"/>
    <s v="Tuesday"/>
    <s v="OnTime"/>
  </r>
  <r>
    <d v="2019-01-18T00:00:00"/>
    <x v="1"/>
    <x v="1"/>
    <s v="DL"/>
    <n v="19790"/>
    <n v="851"/>
    <s v="ATL"/>
    <s v="Atlanta, GA"/>
    <s v="PBI"/>
    <s v="West Palm Beach/Palm Beach, FL"/>
    <n v="1347"/>
    <n v="1401"/>
    <n v="14"/>
    <n v="12"/>
    <n v="1413"/>
    <n v="1530"/>
    <n v="4"/>
    <n v="1538"/>
    <n v="1534"/>
    <n v="-4"/>
    <n v="0"/>
    <n v="0"/>
    <n v="111"/>
    <n v="93"/>
    <n v="77"/>
    <n v="545"/>
    <m/>
    <m/>
    <m/>
    <m/>
    <m/>
    <s v="15:34"/>
    <s v="14:01"/>
    <d v="1899-12-30T01:33:00"/>
    <s v="Afternoon"/>
    <s v="REMOVE"/>
    <s v="Friday"/>
    <s v="OnTime"/>
  </r>
  <r>
    <d v="2022-05-06T00:00:00"/>
    <x v="9"/>
    <x v="9"/>
    <s v="G4"/>
    <n v="20368"/>
    <n v="731"/>
    <s v="VPS"/>
    <s v="Valparaiso, FL"/>
    <s v="CVG"/>
    <s v="Cincinnati, OH"/>
    <n v="1657"/>
    <n v="1726"/>
    <n v="29"/>
    <n v="16"/>
    <n v="1742"/>
    <n v="2012"/>
    <n v="7"/>
    <n v="1945"/>
    <n v="2019"/>
    <n v="34"/>
    <n v="0"/>
    <n v="0"/>
    <n v="108"/>
    <n v="113"/>
    <n v="90"/>
    <n v="600"/>
    <n v="26"/>
    <n v="0"/>
    <n v="5"/>
    <n v="0"/>
    <n v="3"/>
    <s v="20:19"/>
    <s v="17:26"/>
    <d v="1899-12-30T02:53:00"/>
    <s v="Afternoon"/>
    <s v="KEEP"/>
    <s v="Friday"/>
    <s v="Delayed"/>
  </r>
  <r>
    <d v="2021-06-24T00:00:00"/>
    <x v="0"/>
    <x v="0"/>
    <s v="UA"/>
    <n v="19977"/>
    <n v="1548"/>
    <s v="LAX"/>
    <s v="Los Angeles, CA"/>
    <s v="SFO"/>
    <s v="San Francisco, CA"/>
    <n v="1600"/>
    <n v="1606"/>
    <n v="6"/>
    <n v="43"/>
    <n v="1649"/>
    <n v="1745"/>
    <n v="3"/>
    <n v="1713"/>
    <n v="1748"/>
    <n v="35"/>
    <n v="0"/>
    <n v="0"/>
    <n v="73"/>
    <n v="102"/>
    <n v="56"/>
    <n v="337"/>
    <n v="0"/>
    <n v="0"/>
    <n v="29"/>
    <n v="0"/>
    <n v="6"/>
    <s v="17:48"/>
    <s v="16:06"/>
    <d v="1899-12-30T01:42:00"/>
    <s v="Afternoon"/>
    <s v="KEEP"/>
    <s v="Thursday"/>
    <s v="Delayed"/>
  </r>
  <r>
    <d v="2023-01-11T00:00:00"/>
    <x v="17"/>
    <x v="17"/>
    <s v="HA"/>
    <n v="19690"/>
    <n v="45"/>
    <s v="SJC"/>
    <s v="San Jose, CA"/>
    <s v="OGG"/>
    <s v="Kahului, HI"/>
    <n v="840"/>
    <n v="854"/>
    <n v="14"/>
    <n v="10"/>
    <n v="904"/>
    <n v="1248"/>
    <n v="18"/>
    <n v="1220"/>
    <n v="1306"/>
    <n v="46"/>
    <n v="0"/>
    <n v="0"/>
    <n v="340"/>
    <n v="372"/>
    <n v="344"/>
    <n v="2355"/>
    <n v="32"/>
    <n v="14"/>
    <n v="0"/>
    <n v="0"/>
    <n v="0"/>
    <s v="13:06"/>
    <s v="08:54"/>
    <d v="1899-12-30T04:12:00"/>
    <s v="Morning"/>
    <s v="KEEP"/>
    <s v="Wednesday"/>
    <s v="Delayed"/>
  </r>
  <r>
    <d v="2021-10-05T00:00:00"/>
    <x v="1"/>
    <x v="1"/>
    <s v="DL"/>
    <n v="19790"/>
    <n v="2510"/>
    <s v="ATL"/>
    <s v="Atlanta, GA"/>
    <s v="IND"/>
    <s v="Indianapolis, IN"/>
    <n v="1724"/>
    <n v="1909"/>
    <n v="105"/>
    <n v="8"/>
    <n v="1917"/>
    <n v="2029"/>
    <n v="5"/>
    <n v="1850"/>
    <n v="2034"/>
    <n v="104"/>
    <n v="0"/>
    <n v="0"/>
    <n v="86"/>
    <n v="85"/>
    <n v="72"/>
    <n v="432"/>
    <n v="0"/>
    <n v="104"/>
    <n v="0"/>
    <n v="0"/>
    <n v="0"/>
    <s v="20:34"/>
    <s v="19:09"/>
    <d v="1899-12-30T01:25:00"/>
    <s v="Evening"/>
    <s v="KEEP"/>
    <s v="Tuesday"/>
    <s v="Delayed"/>
  </r>
  <r>
    <d v="2021-10-29T00:00:00"/>
    <x v="3"/>
    <x v="3"/>
    <s v="AA"/>
    <n v="19805"/>
    <n v="1449"/>
    <s v="MCO"/>
    <s v="Orlando, FL"/>
    <s v="MIA"/>
    <s v="Miami, FL"/>
    <n v="2120"/>
    <n v="2142"/>
    <n v="22"/>
    <n v="24"/>
    <n v="2206"/>
    <n v="2245"/>
    <n v="12"/>
    <n v="2229"/>
    <n v="2257"/>
    <n v="28"/>
    <n v="0"/>
    <n v="0"/>
    <n v="69"/>
    <n v="75"/>
    <n v="39"/>
    <n v="192"/>
    <n v="0"/>
    <n v="0"/>
    <n v="6"/>
    <n v="0"/>
    <n v="22"/>
    <s v="22:57"/>
    <s v="21:42"/>
    <d v="1899-12-30T01:15:00"/>
    <s v="Evening"/>
    <s v="KEEP"/>
    <s v="Friday"/>
    <s v="Delayed"/>
  </r>
  <r>
    <d v="2019-12-27T00:00:00"/>
    <x v="6"/>
    <x v="6"/>
    <s v="AS"/>
    <n v="19930"/>
    <n v="796"/>
    <s v="SEA"/>
    <s v="Seattle, WA"/>
    <s v="MSY"/>
    <s v="New Orleans, LA"/>
    <n v="1725"/>
    <n v="1722"/>
    <n v="-3"/>
    <n v="15"/>
    <n v="1737"/>
    <n v="2346"/>
    <n v="3"/>
    <n v="2359"/>
    <n v="2349"/>
    <n v="-10"/>
    <n v="0"/>
    <n v="0"/>
    <n v="274"/>
    <n v="267"/>
    <n v="249"/>
    <n v="2086"/>
    <m/>
    <m/>
    <m/>
    <m/>
    <m/>
    <s v="23:49"/>
    <s v="17:22"/>
    <d v="1899-12-30T06:27:00"/>
    <s v="Afternoon"/>
    <s v="REMOVE"/>
    <s v="Friday"/>
    <s v="OnTime"/>
  </r>
  <r>
    <d v="2022-06-09T00:00:00"/>
    <x v="7"/>
    <x v="7"/>
    <s v="B6"/>
    <n v="20409"/>
    <n v="1319"/>
    <s v="BOS"/>
    <s v="Boston, MA"/>
    <s v="MIA"/>
    <s v="Miami, FL"/>
    <n v="1408"/>
    <n v="0"/>
    <n v="0"/>
    <m/>
    <m/>
    <m/>
    <m/>
    <n v="1737"/>
    <n v="0"/>
    <n v="0"/>
    <n v="1"/>
    <n v="0"/>
    <n v="209"/>
    <m/>
    <m/>
    <n v="1258"/>
    <m/>
    <m/>
    <m/>
    <m/>
    <m/>
    <s v="00:00"/>
    <s v="00:00"/>
    <d v="1899-12-30T00:00:00"/>
    <s v="Night"/>
    <s v="KEEP"/>
    <s v="Thursday"/>
    <s v="OnTime"/>
  </r>
  <r>
    <d v="2020-12-31T00:00:00"/>
    <x v="7"/>
    <x v="7"/>
    <s v="B6"/>
    <n v="20409"/>
    <n v="250"/>
    <s v="SAV"/>
    <s v="Savannah, GA"/>
    <s v="BOS"/>
    <s v="Boston, MA"/>
    <n v="1312"/>
    <n v="1300"/>
    <n v="-12"/>
    <n v="8"/>
    <n v="1308"/>
    <n v="1500"/>
    <n v="4"/>
    <n v="1525"/>
    <n v="1504"/>
    <n v="-21"/>
    <n v="0"/>
    <n v="0"/>
    <n v="133"/>
    <n v="124"/>
    <n v="112"/>
    <n v="901"/>
    <m/>
    <m/>
    <m/>
    <m/>
    <m/>
    <s v="15:04"/>
    <s v="13:00"/>
    <d v="1899-12-30T02:04:00"/>
    <s v="Afternoon"/>
    <s v="REMOVE"/>
    <s v="Thursday"/>
    <s v="OnTime"/>
  </r>
  <r>
    <d v="2019-08-03T00:00:00"/>
    <x v="11"/>
    <x v="11"/>
    <s v="OO"/>
    <n v="20304"/>
    <n v="3781"/>
    <s v="DTW"/>
    <s v="Detroit, MI"/>
    <s v="ALB"/>
    <s v="Albany, NY"/>
    <n v="1010"/>
    <n v="1005"/>
    <n v="-5"/>
    <n v="14"/>
    <n v="1019"/>
    <n v="1122"/>
    <n v="5"/>
    <n v="1144"/>
    <n v="1127"/>
    <n v="-17"/>
    <n v="0"/>
    <n v="0"/>
    <n v="94"/>
    <n v="82"/>
    <n v="63"/>
    <n v="489"/>
    <m/>
    <m/>
    <m/>
    <m/>
    <m/>
    <s v="11:27"/>
    <s v="10:05"/>
    <d v="1899-12-30T01:22:00"/>
    <s v="Morning"/>
    <s v="REMOVE"/>
    <s v="Saturday"/>
    <s v="OnTime"/>
  </r>
  <r>
    <d v="2022-04-30T00:00:00"/>
    <x v="7"/>
    <x v="7"/>
    <s v="B6"/>
    <n v="20409"/>
    <n v="1720"/>
    <s v="MCO"/>
    <s v="Orlando, FL"/>
    <s v="BOS"/>
    <s v="Boston, MA"/>
    <n v="600"/>
    <n v="554"/>
    <n v="-6"/>
    <n v="14"/>
    <n v="608"/>
    <n v="842"/>
    <n v="6"/>
    <n v="857"/>
    <n v="848"/>
    <n v="-9"/>
    <n v="0"/>
    <n v="0"/>
    <n v="177"/>
    <n v="174"/>
    <n v="154"/>
    <n v="1121"/>
    <m/>
    <m/>
    <m/>
    <m/>
    <m/>
    <s v="08:48"/>
    <s v="05:54"/>
    <d v="1899-12-30T02:54:00"/>
    <s v="Night"/>
    <s v="REMOVE"/>
    <s v="Saturday"/>
    <s v="OnTime"/>
  </r>
  <r>
    <d v="2021-12-15T00:00:00"/>
    <x v="3"/>
    <x v="3"/>
    <s v="AA"/>
    <n v="19805"/>
    <n v="1358"/>
    <s v="DTW"/>
    <s v="Detroit, MI"/>
    <s v="CLT"/>
    <s v="Charlotte, NC"/>
    <n v="1721"/>
    <n v="1712"/>
    <n v="-9"/>
    <n v="15"/>
    <n v="1727"/>
    <n v="1844"/>
    <n v="9"/>
    <n v="1919"/>
    <n v="1853"/>
    <n v="-26"/>
    <n v="0"/>
    <n v="0"/>
    <n v="118"/>
    <n v="101"/>
    <n v="77"/>
    <n v="500"/>
    <m/>
    <m/>
    <m/>
    <m/>
    <m/>
    <s v="18:53"/>
    <s v="17:12"/>
    <d v="1899-12-30T01:41:00"/>
    <s v="Afternoon"/>
    <s v="REMOVE"/>
    <s v="Wednesday"/>
    <s v="OnTime"/>
  </r>
  <r>
    <d v="2022-04-04T00:00:00"/>
    <x v="2"/>
    <x v="2"/>
    <s v="WN"/>
    <n v="19393"/>
    <n v="399"/>
    <s v="LAS"/>
    <s v="Las Vegas, NV"/>
    <s v="SFO"/>
    <s v="San Francisco, CA"/>
    <n v="2230"/>
    <n v="2250"/>
    <n v="20"/>
    <n v="14"/>
    <n v="2304"/>
    <n v="15"/>
    <n v="3"/>
    <n v="2355"/>
    <n v="18"/>
    <n v="23"/>
    <n v="0"/>
    <n v="0"/>
    <n v="85"/>
    <n v="88"/>
    <n v="71"/>
    <n v="414"/>
    <n v="18"/>
    <n v="0"/>
    <n v="3"/>
    <n v="0"/>
    <n v="2"/>
    <s v="00:18"/>
    <s v="22:50"/>
    <n v="-0.93888888888888888"/>
    <s v="Evening"/>
    <s v="KEEP"/>
    <s v="Monday"/>
    <s v="Delayed"/>
  </r>
  <r>
    <d v="2020-03-01T00:00:00"/>
    <x v="2"/>
    <x v="2"/>
    <s v="WN"/>
    <n v="19393"/>
    <n v="5487"/>
    <s v="SEA"/>
    <s v="Seattle, WA"/>
    <s v="OAK"/>
    <s v="Oakland, CA"/>
    <n v="1610"/>
    <n v="1611"/>
    <n v="1"/>
    <n v="16"/>
    <n v="1627"/>
    <n v="1755"/>
    <n v="5"/>
    <n v="1815"/>
    <n v="1800"/>
    <n v="-15"/>
    <n v="0"/>
    <n v="0"/>
    <n v="125"/>
    <n v="109"/>
    <n v="88"/>
    <n v="672"/>
    <m/>
    <m/>
    <m/>
    <m/>
    <m/>
    <s v="18:00"/>
    <s v="16:11"/>
    <d v="1899-12-30T01:49:00"/>
    <s v="Afternoon"/>
    <s v="REMOVE"/>
    <s v="Sunday"/>
    <s v="OnTime"/>
  </r>
  <r>
    <d v="2022-11-08T00:00:00"/>
    <x v="2"/>
    <x v="2"/>
    <s v="WN"/>
    <n v="19393"/>
    <n v="3052"/>
    <s v="IAH"/>
    <s v="Houston, TX"/>
    <s v="MCO"/>
    <s v="Orlando, FL"/>
    <n v="1510"/>
    <n v="1506"/>
    <n v="-4"/>
    <n v="6"/>
    <n v="1512"/>
    <n v="1814"/>
    <n v="8"/>
    <n v="1830"/>
    <n v="1822"/>
    <n v="-8"/>
    <n v="0"/>
    <n v="0"/>
    <n v="140"/>
    <n v="136"/>
    <n v="122"/>
    <n v="854"/>
    <m/>
    <m/>
    <m/>
    <m/>
    <m/>
    <s v="18:22"/>
    <s v="15:06"/>
    <d v="1899-12-30T03:16:00"/>
    <s v="Afternoon"/>
    <s v="REMOVE"/>
    <s v="Tuesday"/>
    <s v="OnTime"/>
  </r>
  <r>
    <d v="2020-02-02T00:00:00"/>
    <x v="14"/>
    <x v="14"/>
    <s v="F9"/>
    <n v="20436"/>
    <n v="2017"/>
    <s v="CLE"/>
    <s v="Cleveland, OH"/>
    <s v="LAS"/>
    <s v="Las Vegas, NV"/>
    <n v="600"/>
    <n v="550"/>
    <n v="-10"/>
    <n v="28"/>
    <n v="618"/>
    <n v="736"/>
    <n v="8"/>
    <n v="744"/>
    <n v="744"/>
    <n v="0"/>
    <n v="0"/>
    <n v="0"/>
    <n v="284"/>
    <n v="294"/>
    <n v="258"/>
    <n v="1824"/>
    <m/>
    <m/>
    <m/>
    <m/>
    <m/>
    <s v="07:44"/>
    <s v="05:50"/>
    <d v="1899-12-30T01:54:00"/>
    <s v="Night"/>
    <s v="REMOVE"/>
    <s v="Sunday"/>
    <s v="OnTime"/>
  </r>
  <r>
    <d v="2019-04-22T00:00:00"/>
    <x v="11"/>
    <x v="11"/>
    <s v="OO"/>
    <n v="20304"/>
    <n v="5549"/>
    <s v="RDD"/>
    <s v="Redding, CA"/>
    <s v="SFO"/>
    <s v="San Francisco, CA"/>
    <n v="600"/>
    <n v="601"/>
    <n v="1"/>
    <n v="5"/>
    <n v="606"/>
    <n v="647"/>
    <n v="2"/>
    <n v="700"/>
    <n v="649"/>
    <n v="-11"/>
    <n v="0"/>
    <n v="0"/>
    <n v="60"/>
    <n v="48"/>
    <n v="41"/>
    <n v="199"/>
    <m/>
    <m/>
    <m/>
    <m/>
    <m/>
    <s v="06:49"/>
    <s v="06:01"/>
    <d v="1899-12-30T00:48:00"/>
    <s v="Morning"/>
    <s v="REMOVE"/>
    <s v="Monday"/>
    <s v="OnTime"/>
  </r>
  <r>
    <d v="2020-10-26T00:00:00"/>
    <x v="1"/>
    <x v="1"/>
    <s v="DL"/>
    <n v="19790"/>
    <n v="1081"/>
    <s v="MSP"/>
    <s v="Minneapolis, MN"/>
    <s v="ATL"/>
    <s v="Atlanta, GA"/>
    <n v="1245"/>
    <n v="1242"/>
    <n v="-3"/>
    <n v="12"/>
    <n v="1254"/>
    <n v="1556"/>
    <n v="7"/>
    <n v="1610"/>
    <n v="1603"/>
    <n v="-7"/>
    <n v="0"/>
    <n v="0"/>
    <n v="145"/>
    <n v="141"/>
    <n v="122"/>
    <n v="907"/>
    <m/>
    <m/>
    <m/>
    <m/>
    <m/>
    <s v="16:03"/>
    <s v="12:42"/>
    <d v="1899-12-30T03:21:00"/>
    <s v="Afternoon"/>
    <s v="REMOVE"/>
    <s v="Monday"/>
    <s v="OnTime"/>
  </r>
  <r>
    <d v="2020-10-29T00:00:00"/>
    <x v="2"/>
    <x v="2"/>
    <s v="WN"/>
    <n v="19393"/>
    <n v="2129"/>
    <s v="LGB"/>
    <s v="Long Beach, CA"/>
    <s v="OAK"/>
    <s v="Oakland, CA"/>
    <n v="845"/>
    <n v="841"/>
    <n v="-4"/>
    <n v="8"/>
    <n v="849"/>
    <n v="941"/>
    <n v="6"/>
    <n v="1000"/>
    <n v="947"/>
    <n v="-13"/>
    <n v="0"/>
    <n v="0"/>
    <n v="75"/>
    <n v="66"/>
    <n v="52"/>
    <n v="353"/>
    <m/>
    <m/>
    <m/>
    <m/>
    <m/>
    <s v="09:47"/>
    <s v="08:41"/>
    <d v="1899-12-30T01:06:00"/>
    <s v="Morning"/>
    <s v="REMOVE"/>
    <s v="Thursday"/>
    <s v="OnTime"/>
  </r>
  <r>
    <d v="2022-12-23T00:00:00"/>
    <x v="16"/>
    <x v="16"/>
    <s v="QX"/>
    <n v="19687"/>
    <n v="2405"/>
    <s v="ANC"/>
    <s v="Anchorage, AK"/>
    <s v="FAI"/>
    <s v="Fairbanks, AK"/>
    <n v="600"/>
    <n v="620"/>
    <n v="20"/>
    <n v="15"/>
    <n v="635"/>
    <n v="726"/>
    <n v="2"/>
    <n v="709"/>
    <n v="728"/>
    <n v="19"/>
    <n v="0"/>
    <n v="0"/>
    <n v="69"/>
    <n v="68"/>
    <n v="51"/>
    <n v="261"/>
    <n v="0"/>
    <n v="19"/>
    <n v="0"/>
    <n v="0"/>
    <n v="0"/>
    <s v="07:28"/>
    <s v="06:20"/>
    <d v="1899-12-30T01:08:00"/>
    <s v="Morning"/>
    <s v="KEEP"/>
    <s v="Friday"/>
    <s v="Delayed"/>
  </r>
  <r>
    <d v="2021-07-10T00:00:00"/>
    <x v="3"/>
    <x v="3"/>
    <s v="AA"/>
    <n v="19805"/>
    <n v="586"/>
    <s v="PDX"/>
    <s v="Portland, OR"/>
    <s v="DFW"/>
    <s v="Dallas/Fort Worth, TX"/>
    <n v="2359"/>
    <n v="2357"/>
    <n v="-2"/>
    <n v="11"/>
    <n v="8"/>
    <n v="512"/>
    <n v="7"/>
    <n v="542"/>
    <n v="519"/>
    <n v="-23"/>
    <n v="0"/>
    <n v="0"/>
    <n v="223"/>
    <n v="202"/>
    <n v="184"/>
    <n v="1616"/>
    <m/>
    <m/>
    <m/>
    <m/>
    <m/>
    <s v="05:19"/>
    <s v="23:57"/>
    <n v="-0.77638888888888891"/>
    <s v="Evening"/>
    <s v="REMOVE"/>
    <s v="Saturday"/>
    <s v="OnTime"/>
  </r>
  <r>
    <d v="2020-04-02T00:00:00"/>
    <x v="15"/>
    <x v="15"/>
    <s v="YV"/>
    <n v="20378"/>
    <n v="6011"/>
    <s v="IAD"/>
    <s v="Washington, DC"/>
    <s v="CLT"/>
    <s v="Charlotte, NC"/>
    <n v="815"/>
    <n v="0"/>
    <n v="0"/>
    <m/>
    <m/>
    <m/>
    <m/>
    <n v="944"/>
    <n v="0"/>
    <n v="0"/>
    <n v="1"/>
    <n v="0"/>
    <n v="89"/>
    <m/>
    <m/>
    <n v="322"/>
    <m/>
    <m/>
    <m/>
    <m/>
    <m/>
    <s v="00:00"/>
    <s v="00:00"/>
    <d v="1899-12-30T00:00:00"/>
    <s v="Night"/>
    <s v="KEEP"/>
    <s v="Thursday"/>
    <s v="OnTime"/>
  </r>
  <r>
    <d v="2019-10-03T00:00:00"/>
    <x v="10"/>
    <x v="10"/>
    <s v="EV"/>
    <n v="20366"/>
    <n v="4257"/>
    <s v="RIC"/>
    <s v="Richmond, VA"/>
    <s v="EWR"/>
    <s v="Newark, NJ"/>
    <n v="1745"/>
    <n v="1742"/>
    <n v="-3"/>
    <n v="131"/>
    <n v="1953"/>
    <n v="2037"/>
    <n v="12"/>
    <n v="1921"/>
    <n v="2049"/>
    <n v="88"/>
    <n v="0"/>
    <n v="0"/>
    <n v="96"/>
    <n v="187"/>
    <n v="44"/>
    <n v="277"/>
    <n v="0"/>
    <n v="0"/>
    <n v="88"/>
    <n v="0"/>
    <n v="0"/>
    <s v="20:49"/>
    <s v="17:42"/>
    <d v="1899-12-30T03:07:00"/>
    <s v="Afternoon"/>
    <s v="REMOVE"/>
    <s v="Thursday"/>
    <s v="Delayed"/>
  </r>
  <r>
    <d v="2021-10-10T00:00:00"/>
    <x v="11"/>
    <x v="11"/>
    <s v="OO"/>
    <n v="20304"/>
    <n v="3619"/>
    <s v="ORD"/>
    <s v="Chicago, IL"/>
    <s v="DTW"/>
    <s v="Detroit, MI"/>
    <n v="1425"/>
    <n v="1510"/>
    <n v="45"/>
    <n v="17"/>
    <n v="1527"/>
    <n v="1712"/>
    <n v="9"/>
    <n v="1642"/>
    <n v="1721"/>
    <n v="39"/>
    <n v="0"/>
    <n v="0"/>
    <n v="77"/>
    <n v="71"/>
    <n v="45"/>
    <n v="235"/>
    <n v="0"/>
    <n v="39"/>
    <n v="0"/>
    <n v="0"/>
    <n v="0"/>
    <s v="17:21"/>
    <s v="15:10"/>
    <d v="1899-12-30T02:11:00"/>
    <s v="Afternoon"/>
    <s v="KEEP"/>
    <s v="Sunday"/>
    <s v="Delayed"/>
  </r>
  <r>
    <d v="2019-02-17T00:00:00"/>
    <x v="2"/>
    <x v="2"/>
    <s v="WN"/>
    <n v="19393"/>
    <n v="713"/>
    <s v="OAK"/>
    <s v="Oakland, CA"/>
    <s v="SAN"/>
    <s v="San Diego, CA"/>
    <n v="615"/>
    <n v="611"/>
    <n v="-4"/>
    <n v="16"/>
    <n v="627"/>
    <n v="728"/>
    <n v="2"/>
    <n v="745"/>
    <n v="730"/>
    <n v="-15"/>
    <n v="0"/>
    <n v="0"/>
    <n v="90"/>
    <n v="79"/>
    <n v="61"/>
    <n v="446"/>
    <m/>
    <m/>
    <m/>
    <m/>
    <m/>
    <s v="07:30"/>
    <s v="06:11"/>
    <d v="1899-12-30T01:19:00"/>
    <s v="Morning"/>
    <s v="REMOVE"/>
    <s v="Sunday"/>
    <s v="OnTime"/>
  </r>
  <r>
    <d v="2022-12-19T00:00:00"/>
    <x v="7"/>
    <x v="7"/>
    <s v="B6"/>
    <n v="20409"/>
    <n v="215"/>
    <s v="BOS"/>
    <s v="Boston, MA"/>
    <s v="DFW"/>
    <s v="Dallas/Fort Worth, TX"/>
    <n v="1035"/>
    <n v="1101"/>
    <n v="26"/>
    <n v="18"/>
    <n v="1119"/>
    <n v="1425"/>
    <n v="10"/>
    <n v="1409"/>
    <n v="1435"/>
    <n v="26"/>
    <n v="0"/>
    <n v="0"/>
    <n v="274"/>
    <n v="274"/>
    <n v="246"/>
    <n v="1562"/>
    <n v="22"/>
    <n v="0"/>
    <n v="0"/>
    <n v="0"/>
    <n v="4"/>
    <s v="14:35"/>
    <s v="11:01"/>
    <d v="1899-12-30T03:34:00"/>
    <s v="Morning"/>
    <s v="KEEP"/>
    <s v="Monday"/>
    <s v="Delayed"/>
  </r>
  <r>
    <d v="2021-12-18T00:00:00"/>
    <x v="4"/>
    <x v="4"/>
    <s v="YX"/>
    <n v="20452"/>
    <n v="5736"/>
    <s v="BOS"/>
    <s v="Boston, MA"/>
    <s v="JFK"/>
    <s v="New York, NY"/>
    <n v="1159"/>
    <n v="1209"/>
    <n v="10"/>
    <n v="13"/>
    <n v="1222"/>
    <n v="1312"/>
    <n v="11"/>
    <n v="1319"/>
    <n v="1323"/>
    <n v="4"/>
    <n v="0"/>
    <n v="0"/>
    <n v="80"/>
    <n v="74"/>
    <n v="50"/>
    <n v="187"/>
    <m/>
    <m/>
    <m/>
    <m/>
    <m/>
    <s v="13:23"/>
    <s v="12:09"/>
    <d v="1899-12-30T01:14:00"/>
    <s v="Afternoon"/>
    <s v="KEEP"/>
    <s v="Saturday"/>
    <s v="OnTime"/>
  </r>
  <r>
    <d v="2019-09-23T00:00:00"/>
    <x v="2"/>
    <x v="2"/>
    <s v="WN"/>
    <n v="19393"/>
    <n v="2075"/>
    <s v="PHL"/>
    <s v="Philadelphia, PA"/>
    <s v="STL"/>
    <s v="St. Louis, MO"/>
    <n v="820"/>
    <n v="818"/>
    <n v="-2"/>
    <n v="20"/>
    <n v="838"/>
    <n v="942"/>
    <n v="4"/>
    <n v="950"/>
    <n v="946"/>
    <n v="-4"/>
    <n v="0"/>
    <n v="0"/>
    <n v="150"/>
    <n v="148"/>
    <n v="124"/>
    <n v="814"/>
    <m/>
    <m/>
    <m/>
    <m/>
    <m/>
    <s v="09:46"/>
    <s v="08:18"/>
    <d v="1899-12-30T01:28:00"/>
    <s v="Morning"/>
    <s v="REMOVE"/>
    <s v="Monday"/>
    <s v="OnTime"/>
  </r>
  <r>
    <d v="2021-05-10T00:00:00"/>
    <x v="11"/>
    <x v="11"/>
    <s v="OO"/>
    <n v="20304"/>
    <n v="5102"/>
    <s v="DVL"/>
    <s v="Devils Lake, ND"/>
    <s v="DEN"/>
    <s v="Denver, CO"/>
    <n v="1643"/>
    <n v="1633"/>
    <n v="-10"/>
    <n v="29"/>
    <n v="1702"/>
    <n v="1738"/>
    <n v="14"/>
    <n v="1749"/>
    <n v="1752"/>
    <n v="3"/>
    <n v="0"/>
    <n v="0"/>
    <n v="126"/>
    <n v="139"/>
    <n v="96"/>
    <n v="638"/>
    <m/>
    <m/>
    <m/>
    <m/>
    <m/>
    <s v="17:52"/>
    <s v="16:33"/>
    <d v="1899-12-30T01:19:00"/>
    <s v="Afternoon"/>
    <s v="REMOVE"/>
    <s v="Monday"/>
    <s v="OnTime"/>
  </r>
  <r>
    <d v="2023-01-19T00:00:00"/>
    <x v="5"/>
    <x v="5"/>
    <s v="NK"/>
    <n v="20416"/>
    <n v="169"/>
    <s v="MSP"/>
    <s v="Minneapolis, MN"/>
    <s v="LAS"/>
    <s v="Las Vegas, NV"/>
    <n v="600"/>
    <n v="559"/>
    <n v="-1"/>
    <n v="58"/>
    <n v="657"/>
    <n v="752"/>
    <n v="7"/>
    <n v="740"/>
    <n v="759"/>
    <n v="19"/>
    <n v="0"/>
    <n v="0"/>
    <n v="220"/>
    <n v="240"/>
    <n v="175"/>
    <n v="1299"/>
    <n v="0"/>
    <n v="0"/>
    <n v="19"/>
    <n v="0"/>
    <n v="0"/>
    <s v="07:59"/>
    <s v="05:59"/>
    <d v="1899-12-30T02:00:00"/>
    <s v="Night"/>
    <s v="REMOVE"/>
    <s v="Thursday"/>
    <s v="Delayed"/>
  </r>
  <r>
    <d v="2023-02-26T00:00:00"/>
    <x v="11"/>
    <x v="11"/>
    <s v="OO"/>
    <n v="20304"/>
    <n v="4926"/>
    <s v="SWO"/>
    <s v="Stillwater, OK"/>
    <s v="DFW"/>
    <s v="Dallas/Fort Worth, TX"/>
    <n v="610"/>
    <n v="603"/>
    <n v="-7"/>
    <n v="20"/>
    <n v="623"/>
    <n v="709"/>
    <n v="12"/>
    <n v="727"/>
    <n v="721"/>
    <n v="-6"/>
    <n v="0"/>
    <n v="0"/>
    <n v="77"/>
    <n v="78"/>
    <n v="46"/>
    <n v="225"/>
    <m/>
    <m/>
    <m/>
    <m/>
    <m/>
    <s v="07:21"/>
    <s v="06:03"/>
    <d v="1899-12-30T01:18:00"/>
    <s v="Morning"/>
    <s v="REMOVE"/>
    <s v="Sunday"/>
    <s v="OnTime"/>
  </r>
  <r>
    <d v="2022-04-02T00:00:00"/>
    <x v="1"/>
    <x v="1"/>
    <s v="DL"/>
    <n v="19790"/>
    <n v="2805"/>
    <s v="SJC"/>
    <s v="San Jose, CA"/>
    <s v="MSP"/>
    <s v="Minneapolis, MN"/>
    <n v="620"/>
    <n v="626"/>
    <n v="6"/>
    <n v="10"/>
    <n v="636"/>
    <n v="1141"/>
    <n v="4"/>
    <n v="1203"/>
    <n v="1145"/>
    <n v="-18"/>
    <n v="0"/>
    <n v="0"/>
    <n v="223"/>
    <n v="199"/>
    <n v="185"/>
    <n v="1575"/>
    <m/>
    <m/>
    <m/>
    <m/>
    <m/>
    <s v="11:45"/>
    <s v="06:26"/>
    <d v="1899-12-30T05:19:00"/>
    <s v="Morning"/>
    <s v="REMOVE"/>
    <s v="Saturday"/>
    <s v="OnTime"/>
  </r>
  <r>
    <d v="2020-12-09T00:00:00"/>
    <x v="0"/>
    <x v="0"/>
    <s v="UA"/>
    <n v="19977"/>
    <n v="221"/>
    <s v="ORD"/>
    <s v="Chicago, IL"/>
    <s v="SFO"/>
    <s v="San Francisco, CA"/>
    <n v="1845"/>
    <n v="1845"/>
    <n v="0"/>
    <n v="30"/>
    <n v="1915"/>
    <n v="2106"/>
    <n v="11"/>
    <n v="2110"/>
    <n v="2117"/>
    <n v="7"/>
    <n v="0"/>
    <n v="0"/>
    <n v="265"/>
    <n v="272"/>
    <n v="231"/>
    <n v="1846"/>
    <m/>
    <m/>
    <m/>
    <m/>
    <m/>
    <s v="21:17"/>
    <s v="18:45"/>
    <d v="1899-12-30T02:32:00"/>
    <s v="Evening"/>
    <s v="KEEP"/>
    <s v="Wednesday"/>
    <s v="OnTime"/>
  </r>
  <r>
    <d v="2023-07-04T00:00:00"/>
    <x v="1"/>
    <x v="1"/>
    <s v="DL"/>
    <n v="19790"/>
    <n v="1238"/>
    <s v="SAT"/>
    <s v="San Antonio, TX"/>
    <s v="SLC"/>
    <s v="Salt Lake City, UT"/>
    <n v="810"/>
    <n v="802"/>
    <n v="-8"/>
    <n v="13"/>
    <n v="815"/>
    <n v="940"/>
    <n v="6"/>
    <n v="1005"/>
    <n v="946"/>
    <n v="-19"/>
    <n v="0"/>
    <n v="0"/>
    <n v="175"/>
    <n v="164"/>
    <n v="145"/>
    <n v="1087"/>
    <m/>
    <m/>
    <m/>
    <m/>
    <m/>
    <s v="09:46"/>
    <s v="08:02"/>
    <d v="1899-12-30T01:44:00"/>
    <s v="Morning"/>
    <s v="REMOVE"/>
    <s v="Tuesday"/>
    <s v="OnTime"/>
  </r>
  <r>
    <d v="2022-12-29T00:00:00"/>
    <x v="0"/>
    <x v="0"/>
    <s v="UA"/>
    <n v="19977"/>
    <n v="2106"/>
    <s v="IAH"/>
    <s v="Houston, TX"/>
    <s v="EWR"/>
    <s v="Newark, NJ"/>
    <n v="1940"/>
    <n v="2015"/>
    <n v="35"/>
    <n v="49"/>
    <n v="2104"/>
    <n v="100"/>
    <n v="9"/>
    <n v="6"/>
    <n v="109"/>
    <n v="63"/>
    <n v="0"/>
    <n v="0"/>
    <n v="206"/>
    <n v="234"/>
    <n v="176"/>
    <n v="1400"/>
    <n v="22"/>
    <n v="0"/>
    <n v="28"/>
    <n v="0"/>
    <n v="13"/>
    <s v="01:09"/>
    <s v="20:15"/>
    <n v="-0.79583333333333328"/>
    <s v="Evening"/>
    <s v="KEEP"/>
    <s v="Thursday"/>
    <s v="Delayed"/>
  </r>
  <r>
    <d v="2022-06-06T00:00:00"/>
    <x v="0"/>
    <x v="0"/>
    <s v="UA"/>
    <n v="19977"/>
    <n v="1237"/>
    <s v="SFO"/>
    <s v="San Francisco, CA"/>
    <s v="SEA"/>
    <s v="Seattle, WA"/>
    <n v="857"/>
    <n v="911"/>
    <n v="14"/>
    <n v="19"/>
    <n v="930"/>
    <n v="1105"/>
    <n v="7"/>
    <n v="1120"/>
    <n v="1112"/>
    <n v="-8"/>
    <n v="0"/>
    <n v="0"/>
    <n v="143"/>
    <n v="121"/>
    <n v="95"/>
    <n v="679"/>
    <m/>
    <m/>
    <m/>
    <m/>
    <m/>
    <s v="11:12"/>
    <s v="09:11"/>
    <d v="1899-12-30T02:01:00"/>
    <s v="Morning"/>
    <s v="REMOVE"/>
    <s v="Monday"/>
    <s v="OnTime"/>
  </r>
  <r>
    <d v="2022-10-04T00:00:00"/>
    <x v="3"/>
    <x v="3"/>
    <s v="AA"/>
    <n v="19805"/>
    <n v="966"/>
    <s v="ROC"/>
    <s v="Rochester, NY"/>
    <s v="CLT"/>
    <s v="Charlotte, NC"/>
    <n v="600"/>
    <n v="554"/>
    <n v="-6"/>
    <n v="9"/>
    <n v="603"/>
    <n v="730"/>
    <n v="9"/>
    <n v="755"/>
    <n v="739"/>
    <n v="-16"/>
    <n v="0"/>
    <n v="0"/>
    <n v="115"/>
    <n v="105"/>
    <n v="87"/>
    <n v="573"/>
    <m/>
    <m/>
    <m/>
    <m/>
    <m/>
    <s v="07:39"/>
    <s v="05:54"/>
    <d v="1899-12-30T01:45:00"/>
    <s v="Night"/>
    <s v="REMOVE"/>
    <s v="Tuesday"/>
    <s v="OnTime"/>
  </r>
  <r>
    <d v="2022-06-19T00:00:00"/>
    <x v="0"/>
    <x v="0"/>
    <s v="UA"/>
    <n v="19977"/>
    <n v="378"/>
    <s v="EWR"/>
    <s v="Newark, NJ"/>
    <s v="LAS"/>
    <s v="Las Vegas, NV"/>
    <n v="2143"/>
    <n v="2136"/>
    <n v="-7"/>
    <n v="21"/>
    <n v="2157"/>
    <n v="2339"/>
    <n v="7"/>
    <n v="9"/>
    <n v="2346"/>
    <n v="-23"/>
    <n v="0"/>
    <n v="0"/>
    <n v="326"/>
    <n v="310"/>
    <n v="282"/>
    <n v="2227"/>
    <m/>
    <m/>
    <m/>
    <m/>
    <m/>
    <s v="23:46"/>
    <s v="21:36"/>
    <d v="1899-12-30T02:10:00"/>
    <s v="Evening"/>
    <s v="REMOVE"/>
    <s v="Sunday"/>
    <s v="OnTime"/>
  </r>
  <r>
    <d v="2023-08-26T00:00:00"/>
    <x v="2"/>
    <x v="2"/>
    <s v="WN"/>
    <n v="19393"/>
    <n v="2827"/>
    <s v="FLL"/>
    <s v="Fort Lauderdale, FL"/>
    <s v="STL"/>
    <s v="St. Louis, MO"/>
    <n v="1550"/>
    <n v="1543"/>
    <n v="-7"/>
    <n v="11"/>
    <n v="1554"/>
    <n v="1709"/>
    <n v="4"/>
    <n v="1740"/>
    <n v="1713"/>
    <n v="-27"/>
    <n v="0"/>
    <n v="0"/>
    <n v="170"/>
    <n v="150"/>
    <n v="135"/>
    <n v="1057"/>
    <m/>
    <m/>
    <m/>
    <m/>
    <m/>
    <s v="17:13"/>
    <s v="15:43"/>
    <d v="1899-12-30T01:30:00"/>
    <s v="Afternoon"/>
    <s v="REMOVE"/>
    <s v="Saturday"/>
    <s v="OnTime"/>
  </r>
  <r>
    <d v="2019-12-05T00:00:00"/>
    <x v="1"/>
    <x v="1"/>
    <s v="DL"/>
    <n v="19790"/>
    <n v="358"/>
    <s v="CLE"/>
    <s v="Cleveland, OH"/>
    <s v="SLC"/>
    <s v="Salt Lake City, UT"/>
    <n v="811"/>
    <n v="808"/>
    <n v="-3"/>
    <n v="14"/>
    <n v="822"/>
    <n v="1009"/>
    <n v="8"/>
    <n v="1030"/>
    <n v="1017"/>
    <n v="-13"/>
    <n v="0"/>
    <n v="0"/>
    <n v="259"/>
    <n v="249"/>
    <n v="227"/>
    <n v="1565"/>
    <m/>
    <m/>
    <m/>
    <m/>
    <m/>
    <s v="10:17"/>
    <s v="08:08"/>
    <d v="1899-12-30T02:09:00"/>
    <s v="Morning"/>
    <s v="REMOVE"/>
    <s v="Thursday"/>
    <s v="OnTime"/>
  </r>
  <r>
    <d v="2019-06-14T00:00:00"/>
    <x v="2"/>
    <x v="2"/>
    <s v="WN"/>
    <n v="19393"/>
    <n v="6299"/>
    <s v="HNL"/>
    <s v="Honolulu, HI"/>
    <s v="OGG"/>
    <s v="Kahului, HI"/>
    <n v="1010"/>
    <n v="1007"/>
    <n v="-3"/>
    <n v="14"/>
    <n v="1021"/>
    <n v="1043"/>
    <n v="4"/>
    <n v="1100"/>
    <n v="1047"/>
    <n v="-13"/>
    <n v="0"/>
    <n v="0"/>
    <n v="50"/>
    <n v="40"/>
    <n v="22"/>
    <n v="100"/>
    <m/>
    <m/>
    <m/>
    <m/>
    <m/>
    <s v="10:47"/>
    <s v="10:07"/>
    <d v="1899-12-30T00:40:00"/>
    <s v="Morning"/>
    <s v="REMOVE"/>
    <s v="Friday"/>
    <s v="OnTime"/>
  </r>
  <r>
    <d v="2020-01-23T00:00:00"/>
    <x v="11"/>
    <x v="11"/>
    <s v="OO"/>
    <n v="20304"/>
    <n v="3651"/>
    <s v="BUR"/>
    <s v="Burbank, CA"/>
    <s v="SLC"/>
    <s v="Salt Lake City, UT"/>
    <n v="1011"/>
    <n v="1007"/>
    <n v="-4"/>
    <n v="16"/>
    <n v="1023"/>
    <n v="1257"/>
    <n v="7"/>
    <n v="1305"/>
    <n v="1304"/>
    <n v="-1"/>
    <n v="0"/>
    <n v="0"/>
    <n v="114"/>
    <n v="117"/>
    <n v="94"/>
    <n v="574"/>
    <m/>
    <m/>
    <m/>
    <m/>
    <m/>
    <s v="13:04"/>
    <s v="10:07"/>
    <d v="1899-12-30T02:57:00"/>
    <s v="Morning"/>
    <s v="REMOVE"/>
    <s v="Thursday"/>
    <s v="OnTime"/>
  </r>
  <r>
    <d v="2021-07-19T00:00:00"/>
    <x v="11"/>
    <x v="11"/>
    <s v="OO"/>
    <n v="20304"/>
    <n v="5126"/>
    <s v="PIR"/>
    <s v="Pierre, SD"/>
    <s v="DEN"/>
    <s v="Denver, CO"/>
    <n v="620"/>
    <n v="617"/>
    <n v="-3"/>
    <n v="6"/>
    <n v="623"/>
    <n v="614"/>
    <n v="9"/>
    <n v="651"/>
    <n v="623"/>
    <n v="-28"/>
    <n v="0"/>
    <n v="0"/>
    <n v="91"/>
    <n v="66"/>
    <n v="51"/>
    <n v="385"/>
    <m/>
    <m/>
    <m/>
    <m/>
    <m/>
    <s v="06:23"/>
    <s v="06:17"/>
    <d v="1899-12-30T00:06:00"/>
    <s v="Morning"/>
    <s v="REMOVE"/>
    <s v="Monday"/>
    <s v="OnTime"/>
  </r>
  <r>
    <d v="2021-11-15T00:00:00"/>
    <x v="11"/>
    <x v="11"/>
    <s v="OO"/>
    <n v="20304"/>
    <n v="3386"/>
    <s v="SAN"/>
    <s v="San Diego, CA"/>
    <s v="SMF"/>
    <s v="Sacramento, CA"/>
    <n v="1335"/>
    <n v="1331"/>
    <n v="-4"/>
    <n v="14"/>
    <n v="1345"/>
    <n v="1501"/>
    <n v="6"/>
    <n v="1516"/>
    <n v="1507"/>
    <n v="-9"/>
    <n v="0"/>
    <n v="0"/>
    <n v="101"/>
    <n v="96"/>
    <n v="76"/>
    <n v="480"/>
    <m/>
    <m/>
    <m/>
    <m/>
    <m/>
    <s v="15:07"/>
    <s v="13:31"/>
    <d v="1899-12-30T01:36:00"/>
    <s v="Afternoon"/>
    <s v="REMOVE"/>
    <s v="Monday"/>
    <s v="OnTime"/>
  </r>
  <r>
    <d v="2022-06-12T00:00:00"/>
    <x v="11"/>
    <x v="11"/>
    <s v="OO"/>
    <n v="20304"/>
    <n v="4011"/>
    <s v="DTW"/>
    <s v="Detroit, MI"/>
    <s v="IAD"/>
    <s v="Washington, DC"/>
    <n v="1608"/>
    <n v="1607"/>
    <n v="-1"/>
    <n v="22"/>
    <n v="1629"/>
    <n v="1728"/>
    <n v="10"/>
    <n v="1741"/>
    <n v="1738"/>
    <n v="-3"/>
    <n v="0"/>
    <n v="0"/>
    <n v="93"/>
    <n v="91"/>
    <n v="59"/>
    <n v="383"/>
    <m/>
    <m/>
    <m/>
    <m/>
    <m/>
    <s v="17:38"/>
    <s v="16:07"/>
    <d v="1899-12-30T01:31:00"/>
    <s v="Afternoon"/>
    <s v="REMOVE"/>
    <s v="Sunday"/>
    <s v="OnTime"/>
  </r>
  <r>
    <d v="2020-07-07T00:00:00"/>
    <x v="1"/>
    <x v="1"/>
    <s v="DL"/>
    <n v="19790"/>
    <n v="726"/>
    <s v="SFO"/>
    <s v="San Francisco, CA"/>
    <s v="ATL"/>
    <s v="Atlanta, GA"/>
    <n v="1310"/>
    <n v="1305"/>
    <n v="-5"/>
    <n v="20"/>
    <n v="1325"/>
    <n v="2021"/>
    <n v="12"/>
    <n v="2044"/>
    <n v="2033"/>
    <n v="-11"/>
    <n v="0"/>
    <n v="0"/>
    <n v="274"/>
    <n v="268"/>
    <n v="236"/>
    <n v="2139"/>
    <m/>
    <m/>
    <m/>
    <m/>
    <m/>
    <s v="20:33"/>
    <s v="13:05"/>
    <d v="1899-12-30T07:28:00"/>
    <s v="Afternoon"/>
    <s v="REMOVE"/>
    <s v="Tuesday"/>
    <s v="OnTime"/>
  </r>
  <r>
    <d v="2020-02-21T00:00:00"/>
    <x v="1"/>
    <x v="1"/>
    <s v="DL"/>
    <n v="19790"/>
    <n v="2785"/>
    <s v="DTW"/>
    <s v="Detroit, MI"/>
    <s v="LAX"/>
    <s v="Los Angeles, CA"/>
    <n v="1745"/>
    <n v="1741"/>
    <n v="-4"/>
    <n v="17"/>
    <n v="1758"/>
    <n v="1935"/>
    <n v="10"/>
    <n v="1955"/>
    <n v="1945"/>
    <n v="-10"/>
    <n v="0"/>
    <n v="0"/>
    <n v="310"/>
    <n v="304"/>
    <n v="277"/>
    <n v="1979"/>
    <m/>
    <m/>
    <m/>
    <m/>
    <m/>
    <s v="19:45"/>
    <s v="17:41"/>
    <d v="1899-12-30T02:04:00"/>
    <s v="Afternoon"/>
    <s v="REMOVE"/>
    <s v="Friday"/>
    <s v="OnTime"/>
  </r>
  <r>
    <d v="2020-03-11T00:00:00"/>
    <x v="7"/>
    <x v="7"/>
    <s v="B6"/>
    <n v="20409"/>
    <n v="1236"/>
    <s v="SJU"/>
    <s v="San Juan, PR"/>
    <s v="STT"/>
    <s v="Charlotte Amalie, VI"/>
    <n v="924"/>
    <n v="908"/>
    <n v="-16"/>
    <n v="13"/>
    <n v="921"/>
    <n v="936"/>
    <n v="4"/>
    <n v="1000"/>
    <n v="940"/>
    <n v="-20"/>
    <n v="0"/>
    <n v="0"/>
    <n v="36"/>
    <n v="32"/>
    <n v="15"/>
    <n v="68"/>
    <m/>
    <m/>
    <m/>
    <m/>
    <m/>
    <s v="09:40"/>
    <s v="09:08"/>
    <d v="1899-12-30T00:32:00"/>
    <s v="Morning"/>
    <s v="REMOVE"/>
    <s v="Wednesday"/>
    <s v="OnTime"/>
  </r>
  <r>
    <d v="2019-09-04T00:00:00"/>
    <x v="1"/>
    <x v="1"/>
    <s v="DL"/>
    <n v="19790"/>
    <n v="1408"/>
    <s v="ATL"/>
    <s v="Atlanta, GA"/>
    <s v="IND"/>
    <s v="Indianapolis, IN"/>
    <n v="1745"/>
    <n v="1743"/>
    <n v="-2"/>
    <n v="8"/>
    <n v="1751"/>
    <n v="1853"/>
    <n v="4"/>
    <n v="1915"/>
    <n v="1857"/>
    <n v="-18"/>
    <n v="0"/>
    <n v="0"/>
    <n v="90"/>
    <n v="74"/>
    <n v="62"/>
    <n v="432"/>
    <m/>
    <m/>
    <m/>
    <m/>
    <m/>
    <s v="18:57"/>
    <s v="17:43"/>
    <d v="1899-12-30T01:14:00"/>
    <s v="Afternoon"/>
    <s v="REMOVE"/>
    <s v="Wednesday"/>
    <s v="OnTime"/>
  </r>
  <r>
    <d v="2019-01-30T00:00:00"/>
    <x v="0"/>
    <x v="0"/>
    <s v="UA"/>
    <n v="19977"/>
    <n v="1216"/>
    <s v="DEN"/>
    <s v="Denver, CO"/>
    <s v="LAX"/>
    <s v="Los Angeles, CA"/>
    <n v="1245"/>
    <n v="1239"/>
    <n v="-6"/>
    <n v="12"/>
    <n v="1251"/>
    <n v="1344"/>
    <n v="8"/>
    <n v="1418"/>
    <n v="1352"/>
    <n v="-26"/>
    <n v="0"/>
    <n v="0"/>
    <n v="153"/>
    <n v="133"/>
    <n v="113"/>
    <n v="862"/>
    <m/>
    <m/>
    <m/>
    <m/>
    <m/>
    <s v="13:52"/>
    <s v="12:39"/>
    <d v="1899-12-30T01:13:00"/>
    <s v="Afternoon"/>
    <s v="REMOVE"/>
    <s v="Wednesday"/>
    <s v="OnTime"/>
  </r>
  <r>
    <d v="2020-12-23T00:00:00"/>
    <x v="2"/>
    <x v="2"/>
    <s v="WN"/>
    <n v="19393"/>
    <n v="3391"/>
    <s v="HOU"/>
    <s v="Houston, TX"/>
    <s v="ATL"/>
    <s v="Atlanta, GA"/>
    <n v="705"/>
    <n v="705"/>
    <n v="0"/>
    <n v="9"/>
    <n v="714"/>
    <n v="938"/>
    <n v="4"/>
    <n v="1000"/>
    <n v="942"/>
    <n v="-18"/>
    <n v="0"/>
    <n v="0"/>
    <n v="115"/>
    <n v="97"/>
    <n v="84"/>
    <n v="696"/>
    <m/>
    <m/>
    <m/>
    <m/>
    <m/>
    <s v="09:42"/>
    <s v="07:05"/>
    <d v="1899-12-30T02:37:00"/>
    <s v="Morning"/>
    <s v="REMOVE"/>
    <s v="Wednesday"/>
    <s v="OnTime"/>
  </r>
  <r>
    <d v="2023-08-13T00:00:00"/>
    <x v="5"/>
    <x v="5"/>
    <s v="NK"/>
    <n v="20416"/>
    <n v="273"/>
    <s v="DFW"/>
    <s v="Dallas/Fort Worth, TX"/>
    <s v="EWR"/>
    <s v="Newark, NJ"/>
    <n v="830"/>
    <n v="1004"/>
    <n v="94"/>
    <n v="16"/>
    <n v="1020"/>
    <n v="1421"/>
    <n v="6"/>
    <n v="1303"/>
    <n v="1427"/>
    <n v="84"/>
    <n v="0"/>
    <n v="0"/>
    <n v="213"/>
    <n v="203"/>
    <n v="181"/>
    <n v="1372"/>
    <n v="36"/>
    <n v="0"/>
    <n v="48"/>
    <n v="0"/>
    <n v="0"/>
    <s v="14:27"/>
    <s v="10:04"/>
    <d v="1899-12-30T04:23:00"/>
    <s v="Morning"/>
    <s v="KEEP"/>
    <s v="Sunday"/>
    <s v="Delayed"/>
  </r>
  <r>
    <d v="2019-06-25T00:00:00"/>
    <x v="1"/>
    <x v="1"/>
    <s v="DL"/>
    <n v="19790"/>
    <n v="1726"/>
    <s v="SLC"/>
    <s v="Salt Lake City, UT"/>
    <s v="ORD"/>
    <s v="Chicago, IL"/>
    <n v="1700"/>
    <n v="1700"/>
    <n v="0"/>
    <n v="16"/>
    <n v="1716"/>
    <n v="2052"/>
    <n v="12"/>
    <n v="2116"/>
    <n v="2104"/>
    <n v="-12"/>
    <n v="0"/>
    <n v="0"/>
    <n v="196"/>
    <n v="184"/>
    <n v="156"/>
    <n v="1250"/>
    <m/>
    <m/>
    <m/>
    <m/>
    <m/>
    <s v="21:04"/>
    <s v="17:00"/>
    <d v="1899-12-30T04:04:00"/>
    <s v="Afternoon"/>
    <s v="REMOVE"/>
    <s v="Tuesday"/>
    <s v="OnTime"/>
  </r>
  <r>
    <d v="2020-12-27T00:00:00"/>
    <x v="11"/>
    <x v="11"/>
    <s v="OO"/>
    <n v="20304"/>
    <n v="5510"/>
    <s v="DEN"/>
    <s v="Denver, CO"/>
    <s v="HDN"/>
    <s v="Hayden, CO"/>
    <n v="1405"/>
    <n v="1358"/>
    <n v="-7"/>
    <n v="37"/>
    <n v="1435"/>
    <n v="1511"/>
    <n v="1"/>
    <n v="1513"/>
    <n v="1512"/>
    <n v="-1"/>
    <n v="0"/>
    <n v="0"/>
    <n v="68"/>
    <n v="74"/>
    <n v="36"/>
    <n v="141"/>
    <m/>
    <m/>
    <m/>
    <m/>
    <m/>
    <s v="15:12"/>
    <s v="13:58"/>
    <d v="1899-12-30T01:14:00"/>
    <s v="Afternoon"/>
    <s v="REMOVE"/>
    <s v="Sunday"/>
    <s v="OnTime"/>
  </r>
  <r>
    <d v="2019-06-28T00:00:00"/>
    <x v="3"/>
    <x v="3"/>
    <s v="AA"/>
    <n v="19805"/>
    <n v="332"/>
    <s v="MIA"/>
    <s v="Miami, FL"/>
    <s v="LGA"/>
    <s v="New York, NY"/>
    <n v="1654"/>
    <n v="1717"/>
    <n v="23"/>
    <n v="26"/>
    <n v="1743"/>
    <n v="2105"/>
    <n v="5"/>
    <n v="1959"/>
    <n v="2110"/>
    <n v="71"/>
    <n v="0"/>
    <n v="0"/>
    <n v="185"/>
    <n v="233"/>
    <n v="202"/>
    <n v="1096"/>
    <n v="0"/>
    <n v="23"/>
    <n v="48"/>
    <n v="0"/>
    <n v="0"/>
    <s v="21:10"/>
    <s v="17:17"/>
    <d v="1899-12-30T03:53:00"/>
    <s v="Afternoon"/>
    <s v="KEEP"/>
    <s v="Friday"/>
    <s v="Delayed"/>
  </r>
  <r>
    <d v="2023-01-05T00:00:00"/>
    <x v="6"/>
    <x v="6"/>
    <s v="AS"/>
    <n v="19930"/>
    <n v="279"/>
    <s v="SEA"/>
    <s v="Seattle, WA"/>
    <s v="BUR"/>
    <s v="Burbank, CA"/>
    <n v="705"/>
    <n v="922"/>
    <n v="137"/>
    <n v="26"/>
    <n v="948"/>
    <n v="1155"/>
    <n v="6"/>
    <n v="940"/>
    <n v="1201"/>
    <n v="141"/>
    <n v="0"/>
    <n v="0"/>
    <n v="155"/>
    <n v="159"/>
    <n v="127"/>
    <n v="937"/>
    <n v="137"/>
    <n v="0"/>
    <n v="4"/>
    <n v="0"/>
    <n v="0"/>
    <s v="12:01"/>
    <s v="09:22"/>
    <d v="1899-12-30T02:39:00"/>
    <s v="Morning"/>
    <s v="KEEP"/>
    <s v="Thursday"/>
    <s v="Delayed"/>
  </r>
  <r>
    <d v="2022-12-05T00:00:00"/>
    <x v="2"/>
    <x v="2"/>
    <s v="WN"/>
    <n v="19393"/>
    <n v="3067"/>
    <s v="MDW"/>
    <s v="Chicago, IL"/>
    <s v="BNA"/>
    <s v="Nashville, TN"/>
    <n v="540"/>
    <n v="535"/>
    <n v="-5"/>
    <n v="12"/>
    <n v="547"/>
    <n v="643"/>
    <n v="5"/>
    <n v="715"/>
    <n v="648"/>
    <n v="-27"/>
    <n v="0"/>
    <n v="0"/>
    <n v="95"/>
    <n v="73"/>
    <n v="56"/>
    <n v="395"/>
    <m/>
    <m/>
    <m/>
    <m/>
    <m/>
    <s v="06:48"/>
    <s v="05:35"/>
    <d v="1899-12-30T01:13:00"/>
    <s v="Night"/>
    <s v="REMOVE"/>
    <s v="Monday"/>
    <s v="OnTime"/>
  </r>
  <r>
    <d v="2022-02-15T00:00:00"/>
    <x v="0"/>
    <x v="0"/>
    <s v="UA"/>
    <n v="19977"/>
    <n v="1044"/>
    <s v="EWR"/>
    <s v="Newark, NJ"/>
    <s v="MSY"/>
    <s v="New Orleans, LA"/>
    <n v="1030"/>
    <n v="1025"/>
    <n v="-5"/>
    <n v="21"/>
    <n v="1046"/>
    <n v="1234"/>
    <n v="5"/>
    <n v="1258"/>
    <n v="1239"/>
    <n v="-19"/>
    <n v="0"/>
    <n v="0"/>
    <n v="208"/>
    <n v="194"/>
    <n v="168"/>
    <n v="1167"/>
    <m/>
    <m/>
    <m/>
    <m/>
    <m/>
    <s v="12:39"/>
    <s v="10:25"/>
    <d v="1899-12-30T02:14:00"/>
    <s v="Morning"/>
    <s v="REMOVE"/>
    <s v="Tuesday"/>
    <s v="OnTime"/>
  </r>
  <r>
    <d v="2020-02-27T00:00:00"/>
    <x v="0"/>
    <x v="0"/>
    <s v="UA"/>
    <n v="19977"/>
    <n v="2106"/>
    <s v="IAD"/>
    <s v="Washington, DC"/>
    <s v="MIA"/>
    <s v="Miami, FL"/>
    <n v="825"/>
    <n v="821"/>
    <n v="-4"/>
    <n v="15"/>
    <n v="836"/>
    <n v="1104"/>
    <n v="7"/>
    <n v="1119"/>
    <n v="1111"/>
    <n v="-8"/>
    <n v="0"/>
    <n v="0"/>
    <n v="174"/>
    <n v="170"/>
    <n v="148"/>
    <n v="921"/>
    <m/>
    <m/>
    <m/>
    <m/>
    <m/>
    <s v="11:11"/>
    <s v="08:21"/>
    <d v="1899-12-30T02:50:00"/>
    <s v="Morning"/>
    <s v="REMOVE"/>
    <s v="Thursday"/>
    <s v="OnTime"/>
  </r>
  <r>
    <d v="2022-10-29T00:00:00"/>
    <x v="2"/>
    <x v="2"/>
    <s v="WN"/>
    <n v="19393"/>
    <n v="2423"/>
    <s v="ATL"/>
    <s v="Atlanta, GA"/>
    <s v="OKC"/>
    <s v="Oklahoma City, OK"/>
    <n v="830"/>
    <n v="827"/>
    <n v="-3"/>
    <n v="12"/>
    <n v="839"/>
    <n v="929"/>
    <n v="3"/>
    <n v="945"/>
    <n v="932"/>
    <n v="-13"/>
    <n v="0"/>
    <n v="0"/>
    <n v="135"/>
    <n v="125"/>
    <n v="110"/>
    <n v="761"/>
    <m/>
    <m/>
    <m/>
    <m/>
    <m/>
    <s v="09:32"/>
    <s v="08:27"/>
    <d v="1899-12-30T01:05:00"/>
    <s v="Morning"/>
    <s v="REMOVE"/>
    <s v="Saturday"/>
    <s v="OnTime"/>
  </r>
  <r>
    <d v="2019-07-02T00:00:00"/>
    <x v="15"/>
    <x v="15"/>
    <s v="YV"/>
    <n v="20378"/>
    <n v="5875"/>
    <s v="MLI"/>
    <s v="Moline, IL"/>
    <s v="DFW"/>
    <s v="Dallas/Fort Worth, TX"/>
    <n v="730"/>
    <n v="738"/>
    <n v="8"/>
    <n v="16"/>
    <n v="754"/>
    <n v="938"/>
    <n v="12"/>
    <n v="939"/>
    <n v="950"/>
    <n v="11"/>
    <n v="0"/>
    <n v="0"/>
    <n v="129"/>
    <n v="132"/>
    <n v="104"/>
    <n v="691"/>
    <m/>
    <m/>
    <m/>
    <m/>
    <m/>
    <s v="09:50"/>
    <s v="07:38"/>
    <d v="1899-12-30T02:12:00"/>
    <s v="Morning"/>
    <s v="KEEP"/>
    <s v="Tuesday"/>
    <s v="OnTime"/>
  </r>
  <r>
    <d v="2019-12-08T00:00:00"/>
    <x v="4"/>
    <x v="4"/>
    <s v="YX"/>
    <n v="20452"/>
    <n v="3556"/>
    <s v="SDF"/>
    <s v="Louisville, KY"/>
    <s v="ORD"/>
    <s v="Chicago, IL"/>
    <n v="1045"/>
    <n v="1105"/>
    <n v="20"/>
    <n v="11"/>
    <n v="1116"/>
    <n v="1112"/>
    <n v="5"/>
    <n v="1121"/>
    <n v="1117"/>
    <n v="-4"/>
    <n v="0"/>
    <n v="0"/>
    <n v="96"/>
    <n v="72"/>
    <n v="56"/>
    <n v="286"/>
    <m/>
    <m/>
    <m/>
    <m/>
    <m/>
    <s v="11:17"/>
    <s v="11:05"/>
    <d v="1899-12-30T00:12:00"/>
    <s v="Morning"/>
    <s v="REMOVE"/>
    <s v="Sunday"/>
    <s v="OnTime"/>
  </r>
  <r>
    <d v="2023-02-13T00:00:00"/>
    <x v="3"/>
    <x v="3"/>
    <s v="AA"/>
    <n v="19805"/>
    <n v="1701"/>
    <s v="SJU"/>
    <s v="San Juan, PR"/>
    <s v="MIA"/>
    <s v="Miami, FL"/>
    <n v="2047"/>
    <n v="2035"/>
    <n v="-12"/>
    <n v="12"/>
    <n v="2047"/>
    <n v="2207"/>
    <n v="9"/>
    <n v="2244"/>
    <n v="2216"/>
    <n v="-28"/>
    <n v="0"/>
    <n v="0"/>
    <n v="177"/>
    <n v="161"/>
    <n v="140"/>
    <n v="1045"/>
    <m/>
    <m/>
    <m/>
    <m/>
    <m/>
    <s v="22:16"/>
    <s v="20:35"/>
    <d v="1899-12-30T01:41:00"/>
    <s v="Evening"/>
    <s v="REMOVE"/>
    <s v="Monday"/>
    <s v="OnTime"/>
  </r>
  <r>
    <d v="2023-06-21T00:00:00"/>
    <x v="6"/>
    <x v="6"/>
    <s v="AS"/>
    <n v="19930"/>
    <n v="108"/>
    <s v="ANC"/>
    <s v="Anchorage, AK"/>
    <s v="SEA"/>
    <s v="Seattle, WA"/>
    <n v="250"/>
    <n v="244"/>
    <n v="-6"/>
    <n v="15"/>
    <n v="259"/>
    <n v="653"/>
    <n v="4"/>
    <n v="715"/>
    <n v="657"/>
    <n v="-18"/>
    <n v="0"/>
    <n v="0"/>
    <n v="205"/>
    <n v="193"/>
    <n v="174"/>
    <n v="1448"/>
    <m/>
    <m/>
    <m/>
    <m/>
    <m/>
    <s v="06:57"/>
    <s v="02:44"/>
    <d v="1899-12-30T04:13:00"/>
    <s v="Night"/>
    <s v="REMOVE"/>
    <s v="Wednesday"/>
    <s v="OnTime"/>
  </r>
  <r>
    <d v="2023-05-18T00:00:00"/>
    <x v="1"/>
    <x v="1"/>
    <s v="DL"/>
    <n v="19790"/>
    <n v="862"/>
    <s v="FLL"/>
    <s v="Fort Lauderdale, FL"/>
    <s v="BOS"/>
    <s v="Boston, MA"/>
    <n v="1034"/>
    <n v="1036"/>
    <n v="2"/>
    <n v="18"/>
    <n v="1054"/>
    <n v="1345"/>
    <n v="7"/>
    <n v="1353"/>
    <n v="1352"/>
    <n v="-1"/>
    <n v="0"/>
    <n v="0"/>
    <n v="199"/>
    <n v="196"/>
    <n v="171"/>
    <n v="1237"/>
    <m/>
    <m/>
    <m/>
    <m/>
    <m/>
    <s v="13:52"/>
    <s v="10:36"/>
    <d v="1899-12-30T03:16:00"/>
    <s v="Morning"/>
    <s v="REMOVE"/>
    <s v="Thursday"/>
    <s v="OnTime"/>
  </r>
  <r>
    <d v="2019-08-01T00:00:00"/>
    <x v="2"/>
    <x v="2"/>
    <s v="WN"/>
    <n v="19393"/>
    <n v="59"/>
    <s v="DAL"/>
    <s v="Dallas, TX"/>
    <s v="HOU"/>
    <s v="Houston, TX"/>
    <n v="2100"/>
    <n v="2124"/>
    <n v="24"/>
    <n v="16"/>
    <n v="2140"/>
    <n v="2221"/>
    <n v="5"/>
    <n v="2210"/>
    <n v="2226"/>
    <n v="16"/>
    <n v="0"/>
    <n v="0"/>
    <n v="70"/>
    <n v="62"/>
    <n v="41"/>
    <n v="239"/>
    <n v="3"/>
    <n v="0"/>
    <n v="0"/>
    <n v="0"/>
    <n v="13"/>
    <s v="22:26"/>
    <s v="21:24"/>
    <d v="1899-12-30T01:02:00"/>
    <s v="Evening"/>
    <s v="KEEP"/>
    <s v="Thursday"/>
    <s v="Delayed"/>
  </r>
  <r>
    <d v="2023-01-13T00:00:00"/>
    <x v="2"/>
    <x v="2"/>
    <s v="WN"/>
    <n v="19393"/>
    <n v="1628"/>
    <s v="HOU"/>
    <s v="Houston, TX"/>
    <s v="LAS"/>
    <s v="Las Vegas, NV"/>
    <n v="815"/>
    <n v="821"/>
    <n v="6"/>
    <n v="9"/>
    <n v="830"/>
    <n v="915"/>
    <n v="4"/>
    <n v="935"/>
    <n v="919"/>
    <n v="-16"/>
    <n v="0"/>
    <n v="0"/>
    <n v="200"/>
    <n v="178"/>
    <n v="165"/>
    <n v="1235"/>
    <m/>
    <m/>
    <m/>
    <m/>
    <m/>
    <s v="09:19"/>
    <s v="08:21"/>
    <d v="1899-12-30T00:58:00"/>
    <s v="Morning"/>
    <s v="REMOVE"/>
    <s v="Friday"/>
    <s v="OnTime"/>
  </r>
  <r>
    <d v="2022-08-31T00:00:00"/>
    <x v="0"/>
    <x v="0"/>
    <s v="UA"/>
    <n v="19977"/>
    <n v="1695"/>
    <s v="MCO"/>
    <s v="Orlando, FL"/>
    <s v="IAH"/>
    <s v="Houston, TX"/>
    <n v="721"/>
    <n v="718"/>
    <n v="-3"/>
    <n v="17"/>
    <n v="735"/>
    <n v="832"/>
    <n v="6"/>
    <n v="850"/>
    <n v="838"/>
    <n v="-12"/>
    <n v="0"/>
    <n v="0"/>
    <n v="149"/>
    <n v="140"/>
    <n v="117"/>
    <n v="854"/>
    <m/>
    <m/>
    <m/>
    <m/>
    <m/>
    <s v="08:38"/>
    <s v="07:18"/>
    <d v="1899-12-30T01:20:00"/>
    <s v="Morning"/>
    <s v="REMOVE"/>
    <s v="Wednesday"/>
    <s v="OnTime"/>
  </r>
  <r>
    <d v="2022-09-04T00:00:00"/>
    <x v="9"/>
    <x v="9"/>
    <s v="G4"/>
    <n v="20368"/>
    <n v="653"/>
    <s v="AZA"/>
    <s v="Phoenix, AZ"/>
    <s v="CID"/>
    <s v="Cedar Rapids/Iowa City, IA"/>
    <n v="1555"/>
    <n v="1550"/>
    <n v="-5"/>
    <n v="9"/>
    <n v="1559"/>
    <n v="2045"/>
    <n v="5"/>
    <n v="2050"/>
    <n v="2050"/>
    <n v="0"/>
    <n v="0"/>
    <n v="0"/>
    <n v="175"/>
    <n v="180"/>
    <n v="166"/>
    <n v="1240"/>
    <m/>
    <m/>
    <m/>
    <m/>
    <m/>
    <s v="20:50"/>
    <s v="15:50"/>
    <d v="1899-12-30T05:00:00"/>
    <s v="Afternoon"/>
    <s v="REMOVE"/>
    <s v="Sunday"/>
    <s v="OnTime"/>
  </r>
  <r>
    <d v="2022-03-11T00:00:00"/>
    <x v="2"/>
    <x v="2"/>
    <s v="WN"/>
    <n v="19393"/>
    <n v="1399"/>
    <s v="LAS"/>
    <s v="Las Vegas, NV"/>
    <s v="PHX"/>
    <s v="Phoenix, AZ"/>
    <n v="955"/>
    <n v="1002"/>
    <n v="7"/>
    <n v="15"/>
    <n v="1017"/>
    <n v="1159"/>
    <n v="5"/>
    <n v="1210"/>
    <n v="1204"/>
    <n v="-6"/>
    <n v="0"/>
    <n v="0"/>
    <n v="75"/>
    <n v="62"/>
    <n v="42"/>
    <n v="255"/>
    <m/>
    <m/>
    <m/>
    <m/>
    <m/>
    <s v="12:04"/>
    <s v="10:02"/>
    <d v="1899-12-30T02:02:00"/>
    <s v="Morning"/>
    <s v="REMOVE"/>
    <s v="Friday"/>
    <s v="OnTime"/>
  </r>
  <r>
    <d v="2021-04-06T00:00:00"/>
    <x v="11"/>
    <x v="11"/>
    <s v="OO"/>
    <n v="20304"/>
    <n v="5311"/>
    <s v="DEN"/>
    <s v="Denver, CO"/>
    <s v="DTW"/>
    <s v="Detroit, MI"/>
    <n v="1745"/>
    <n v="1809"/>
    <n v="24"/>
    <n v="36"/>
    <n v="1845"/>
    <n v="2316"/>
    <n v="6"/>
    <n v="2246"/>
    <n v="2322"/>
    <n v="36"/>
    <n v="0"/>
    <n v="0"/>
    <n v="181"/>
    <n v="193"/>
    <n v="151"/>
    <n v="1123"/>
    <n v="36"/>
    <n v="0"/>
    <n v="0"/>
    <n v="0"/>
    <n v="0"/>
    <s v="23:22"/>
    <s v="18:09"/>
    <d v="1899-12-30T05:13:00"/>
    <s v="Evening"/>
    <s v="KEEP"/>
    <s v="Tuesday"/>
    <s v="Delayed"/>
  </r>
  <r>
    <d v="2021-05-20T00:00:00"/>
    <x v="1"/>
    <x v="1"/>
    <s v="DL"/>
    <n v="19790"/>
    <n v="974"/>
    <s v="LAS"/>
    <s v="Las Vegas, NV"/>
    <s v="MSP"/>
    <s v="Minneapolis, MN"/>
    <n v="1335"/>
    <n v="1334"/>
    <n v="-1"/>
    <n v="18"/>
    <n v="1352"/>
    <n v="1822"/>
    <n v="3"/>
    <n v="1846"/>
    <n v="1825"/>
    <n v="-21"/>
    <n v="0"/>
    <n v="0"/>
    <n v="191"/>
    <n v="171"/>
    <n v="150"/>
    <n v="1299"/>
    <m/>
    <m/>
    <m/>
    <m/>
    <m/>
    <s v="18:25"/>
    <s v="13:34"/>
    <d v="1899-12-30T04:51:00"/>
    <s v="Afternoon"/>
    <s v="REMOVE"/>
    <s v="Thursday"/>
    <s v="OnTime"/>
  </r>
  <r>
    <d v="2019-08-14T00:00:00"/>
    <x v="3"/>
    <x v="3"/>
    <s v="AA"/>
    <n v="19805"/>
    <n v="1599"/>
    <s v="SNA"/>
    <s v="Santa Ana, CA"/>
    <s v="DFW"/>
    <s v="Dallas/Fort Worth, TX"/>
    <n v="1424"/>
    <n v="1429"/>
    <n v="5"/>
    <n v="10"/>
    <n v="1439"/>
    <n v="1907"/>
    <n v="5"/>
    <n v="1934"/>
    <n v="1912"/>
    <n v="-22"/>
    <n v="0"/>
    <n v="0"/>
    <n v="190"/>
    <n v="163"/>
    <n v="148"/>
    <n v="1205"/>
    <m/>
    <m/>
    <m/>
    <m/>
    <m/>
    <s v="19:12"/>
    <s v="14:29"/>
    <d v="1899-12-30T04:43:00"/>
    <s v="Afternoon"/>
    <s v="REMOVE"/>
    <s v="Wednesday"/>
    <s v="OnTime"/>
  </r>
  <r>
    <d v="2022-12-10T00:00:00"/>
    <x v="1"/>
    <x v="1"/>
    <s v="DL"/>
    <n v="19790"/>
    <n v="738"/>
    <s v="MSP"/>
    <s v="Minneapolis, MN"/>
    <s v="STL"/>
    <s v="St. Louis, MO"/>
    <n v="728"/>
    <n v="739"/>
    <n v="11"/>
    <n v="27"/>
    <n v="806"/>
    <n v="915"/>
    <n v="6"/>
    <n v="916"/>
    <n v="921"/>
    <n v="5"/>
    <n v="0"/>
    <n v="0"/>
    <n v="108"/>
    <n v="102"/>
    <n v="69"/>
    <n v="448"/>
    <m/>
    <m/>
    <m/>
    <m/>
    <m/>
    <s v="09:21"/>
    <s v="07:39"/>
    <d v="1899-12-30T01:42:00"/>
    <s v="Morning"/>
    <s v="KEEP"/>
    <s v="Saturday"/>
    <s v="OnTime"/>
  </r>
  <r>
    <d v="2020-04-09T00:00:00"/>
    <x v="3"/>
    <x v="3"/>
    <s v="AA"/>
    <n v="19805"/>
    <n v="2587"/>
    <s v="DFW"/>
    <s v="Dallas/Fort Worth, TX"/>
    <s v="ORF"/>
    <s v="Norfolk, VA"/>
    <n v="2030"/>
    <n v="2014"/>
    <n v="-16"/>
    <n v="12"/>
    <n v="2026"/>
    <n v="2331"/>
    <n v="5"/>
    <n v="26"/>
    <n v="2336"/>
    <n v="-50"/>
    <n v="0"/>
    <n v="0"/>
    <n v="176"/>
    <n v="142"/>
    <n v="125"/>
    <n v="1212"/>
    <m/>
    <m/>
    <m/>
    <m/>
    <m/>
    <s v="23:36"/>
    <s v="20:14"/>
    <d v="1899-12-30T03:22:00"/>
    <s v="Evening"/>
    <s v="REMOVE"/>
    <s v="Thursday"/>
    <s v="OnTime"/>
  </r>
  <r>
    <d v="2020-07-15T00:00:00"/>
    <x v="11"/>
    <x v="11"/>
    <s v="OO"/>
    <n v="20304"/>
    <n v="4262"/>
    <s v="MSP"/>
    <s v="Minneapolis, MN"/>
    <s v="BRD"/>
    <s v="Brainerd, MN"/>
    <n v="1303"/>
    <n v="1300"/>
    <n v="-3"/>
    <n v="14"/>
    <n v="1314"/>
    <n v="1340"/>
    <n v="3"/>
    <n v="1350"/>
    <n v="1343"/>
    <n v="-7"/>
    <n v="0"/>
    <n v="0"/>
    <n v="47"/>
    <n v="43"/>
    <n v="26"/>
    <n v="114"/>
    <m/>
    <m/>
    <m/>
    <m/>
    <m/>
    <s v="13:43"/>
    <s v="13:00"/>
    <d v="1899-12-30T00:43:00"/>
    <s v="Afternoon"/>
    <s v="REMOVE"/>
    <s v="Wednesday"/>
    <s v="OnTime"/>
  </r>
  <r>
    <d v="2020-03-23T00:00:00"/>
    <x v="1"/>
    <x v="1"/>
    <s v="DL"/>
    <n v="19790"/>
    <n v="2531"/>
    <s v="SLC"/>
    <s v="Salt Lake City, UT"/>
    <s v="DTW"/>
    <s v="Detroit, MI"/>
    <n v="2355"/>
    <n v="2347"/>
    <n v="-8"/>
    <n v="10"/>
    <n v="2357"/>
    <n v="446"/>
    <n v="7"/>
    <n v="520"/>
    <n v="453"/>
    <n v="-27"/>
    <n v="0"/>
    <n v="0"/>
    <n v="205"/>
    <n v="186"/>
    <n v="169"/>
    <n v="1481"/>
    <m/>
    <m/>
    <m/>
    <m/>
    <m/>
    <s v="04:53"/>
    <s v="23:47"/>
    <n v="-0.78750000000000009"/>
    <s v="Evening"/>
    <s v="REMOVE"/>
    <s v="Monday"/>
    <s v="OnTime"/>
  </r>
  <r>
    <d v="2020-06-15T00:00:00"/>
    <x v="0"/>
    <x v="0"/>
    <s v="UA"/>
    <n v="19977"/>
    <n v="2439"/>
    <s v="SFO"/>
    <s v="San Francisco, CA"/>
    <s v="EWR"/>
    <s v="Newark, NJ"/>
    <n v="840"/>
    <n v="835"/>
    <n v="-5"/>
    <n v="16"/>
    <n v="851"/>
    <n v="1632"/>
    <n v="6"/>
    <n v="1647"/>
    <n v="1638"/>
    <n v="-9"/>
    <n v="0"/>
    <n v="0"/>
    <n v="307"/>
    <n v="303"/>
    <n v="281"/>
    <n v="2565"/>
    <m/>
    <m/>
    <m/>
    <m/>
    <m/>
    <s v="16:38"/>
    <s v="08:35"/>
    <d v="1899-12-30T08:03:00"/>
    <s v="Morning"/>
    <s v="REMOVE"/>
    <s v="Monday"/>
    <s v="OnTime"/>
  </r>
  <r>
    <d v="2019-03-01T00:00:00"/>
    <x v="13"/>
    <x v="13"/>
    <s v="MQ"/>
    <n v="20398"/>
    <n v="3401"/>
    <s v="MLI"/>
    <s v="Moline, IL"/>
    <s v="ORD"/>
    <s v="Chicago, IL"/>
    <n v="608"/>
    <n v="556"/>
    <n v="-12"/>
    <n v="29"/>
    <n v="625"/>
    <n v="700"/>
    <n v="38"/>
    <n v="720"/>
    <n v="738"/>
    <n v="18"/>
    <n v="0"/>
    <n v="0"/>
    <n v="72"/>
    <n v="102"/>
    <n v="35"/>
    <n v="139"/>
    <n v="0"/>
    <n v="0"/>
    <n v="18"/>
    <n v="0"/>
    <n v="0"/>
    <s v="07:38"/>
    <s v="05:56"/>
    <d v="1899-12-30T01:42:00"/>
    <s v="Night"/>
    <s v="REMOVE"/>
    <s v="Friday"/>
    <s v="Delayed"/>
  </r>
  <r>
    <d v="2023-02-14T00:00:00"/>
    <x v="4"/>
    <x v="4"/>
    <s v="YX"/>
    <n v="20452"/>
    <n v="3464"/>
    <s v="ORD"/>
    <s v="Chicago, IL"/>
    <s v="PIT"/>
    <s v="Pittsburgh, PA"/>
    <n v="2105"/>
    <n v="2104"/>
    <n v="-1"/>
    <n v="18"/>
    <n v="2122"/>
    <n v="2319"/>
    <n v="5"/>
    <n v="2335"/>
    <n v="2324"/>
    <n v="-11"/>
    <n v="0"/>
    <n v="0"/>
    <n v="90"/>
    <n v="80"/>
    <n v="57"/>
    <n v="413"/>
    <m/>
    <m/>
    <m/>
    <m/>
    <m/>
    <s v="23:24"/>
    <s v="21:04"/>
    <d v="1899-12-30T02:20:00"/>
    <s v="Evening"/>
    <s v="REMOVE"/>
    <s v="Tuesday"/>
    <s v="OnTime"/>
  </r>
  <r>
    <d v="2019-04-28T00:00:00"/>
    <x v="6"/>
    <x v="6"/>
    <s v="AS"/>
    <n v="19930"/>
    <n v="62"/>
    <s v="ANC"/>
    <s v="Anchorage, AK"/>
    <s v="JNU"/>
    <s v="Juneau, AK"/>
    <n v="805"/>
    <n v="802"/>
    <n v="-3"/>
    <n v="10"/>
    <n v="812"/>
    <n v="924"/>
    <n v="5"/>
    <n v="940"/>
    <n v="929"/>
    <n v="-11"/>
    <n v="0"/>
    <n v="0"/>
    <n v="95"/>
    <n v="87"/>
    <n v="72"/>
    <n v="571"/>
    <m/>
    <m/>
    <m/>
    <m/>
    <m/>
    <s v="09:29"/>
    <s v="08:02"/>
    <d v="1899-12-30T01:27:00"/>
    <s v="Morning"/>
    <s v="REMOVE"/>
    <s v="Sunday"/>
    <s v="OnTime"/>
  </r>
  <r>
    <d v="2019-08-28T00:00:00"/>
    <x v="11"/>
    <x v="11"/>
    <s v="OO"/>
    <n v="20304"/>
    <n v="3257"/>
    <s v="DFW"/>
    <s v="Dallas/Fort Worth, TX"/>
    <s v="ROW"/>
    <s v="Roswell, NM"/>
    <n v="900"/>
    <n v="855"/>
    <n v="-5"/>
    <n v="26"/>
    <n v="921"/>
    <n v="923"/>
    <n v="5"/>
    <n v="948"/>
    <n v="928"/>
    <n v="-20"/>
    <n v="0"/>
    <n v="0"/>
    <n v="108"/>
    <n v="93"/>
    <n v="62"/>
    <n v="435"/>
    <m/>
    <m/>
    <m/>
    <m/>
    <m/>
    <s v="09:28"/>
    <s v="08:55"/>
    <d v="1899-12-30T00:33:00"/>
    <s v="Morning"/>
    <s v="REMOVE"/>
    <s v="Wednesday"/>
    <s v="OnTime"/>
  </r>
  <r>
    <d v="2019-12-13T00:00:00"/>
    <x v="1"/>
    <x v="1"/>
    <s v="DL"/>
    <n v="19790"/>
    <n v="499"/>
    <s v="DTW"/>
    <s v="Detroit, MI"/>
    <s v="CLT"/>
    <s v="Charlotte, NC"/>
    <n v="700"/>
    <n v="656"/>
    <n v="-4"/>
    <n v="30"/>
    <n v="726"/>
    <n v="856"/>
    <n v="7"/>
    <n v="904"/>
    <n v="903"/>
    <n v="-1"/>
    <n v="0"/>
    <n v="0"/>
    <n v="124"/>
    <n v="127"/>
    <n v="90"/>
    <n v="500"/>
    <m/>
    <m/>
    <m/>
    <m/>
    <m/>
    <s v="09:03"/>
    <s v="06:56"/>
    <d v="1899-12-30T02:07:00"/>
    <s v="Morning"/>
    <s v="REMOVE"/>
    <s v="Friday"/>
    <s v="OnTime"/>
  </r>
  <r>
    <d v="2022-07-18T00:00:00"/>
    <x v="11"/>
    <x v="11"/>
    <s v="OO"/>
    <n v="20304"/>
    <n v="4067"/>
    <s v="MDW"/>
    <s v="Chicago, IL"/>
    <s v="MSP"/>
    <s v="Minneapolis, MN"/>
    <n v="1408"/>
    <n v="1806"/>
    <n v="238"/>
    <n v="16"/>
    <n v="1822"/>
    <n v="1925"/>
    <n v="8"/>
    <n v="1541"/>
    <n v="1933"/>
    <n v="232"/>
    <n v="0"/>
    <n v="0"/>
    <n v="93"/>
    <n v="87"/>
    <n v="63"/>
    <n v="349"/>
    <n v="0"/>
    <n v="232"/>
    <n v="0"/>
    <n v="0"/>
    <n v="0"/>
    <s v="19:33"/>
    <s v="18:06"/>
    <d v="1899-12-30T01:27:00"/>
    <s v="Evening"/>
    <s v="KEEP"/>
    <s v="Monday"/>
    <s v="Delayed"/>
  </r>
  <r>
    <d v="2023-04-02T00:00:00"/>
    <x v="17"/>
    <x v="17"/>
    <s v="HA"/>
    <n v="19690"/>
    <n v="57"/>
    <s v="SAN"/>
    <s v="San Diego, CA"/>
    <s v="OGG"/>
    <s v="Kahului, HI"/>
    <n v="910"/>
    <n v="934"/>
    <n v="24"/>
    <n v="18"/>
    <n v="952"/>
    <n v="1214"/>
    <n v="5"/>
    <n v="1215"/>
    <n v="1219"/>
    <n v="4"/>
    <n v="0"/>
    <n v="0"/>
    <n v="365"/>
    <n v="345"/>
    <n v="322"/>
    <n v="2541"/>
    <m/>
    <m/>
    <m/>
    <m/>
    <m/>
    <s v="12:19"/>
    <s v="09:34"/>
    <d v="1899-12-30T02:45:00"/>
    <s v="Morning"/>
    <s v="KEEP"/>
    <s v="Sunday"/>
    <s v="OnTime"/>
  </r>
  <r>
    <d v="2021-11-28T00:00:00"/>
    <x v="2"/>
    <x v="2"/>
    <s v="WN"/>
    <n v="19393"/>
    <n v="2540"/>
    <s v="MKE"/>
    <s v="Milwaukee, WI"/>
    <s v="SRQ"/>
    <s v="Sarasota/Bradenton, FL"/>
    <n v="915"/>
    <n v="912"/>
    <n v="-3"/>
    <n v="8"/>
    <n v="920"/>
    <n v="1240"/>
    <n v="4"/>
    <n v="1315"/>
    <n v="1244"/>
    <n v="-31"/>
    <n v="0"/>
    <n v="0"/>
    <n v="180"/>
    <n v="152"/>
    <n v="140"/>
    <n v="1113"/>
    <m/>
    <m/>
    <m/>
    <m/>
    <m/>
    <s v="12:44"/>
    <s v="09:12"/>
    <d v="1899-12-30T03:32:00"/>
    <s v="Morning"/>
    <s v="REMOVE"/>
    <s v="Sunday"/>
    <s v="OnTime"/>
  </r>
  <r>
    <d v="2019-05-08T00:00:00"/>
    <x v="6"/>
    <x v="6"/>
    <s v="AS"/>
    <n v="19930"/>
    <n v="1048"/>
    <s v="LAX"/>
    <s v="Los Angeles, CA"/>
    <s v="SEA"/>
    <s v="Seattle, WA"/>
    <n v="700"/>
    <n v="654"/>
    <n v="-6"/>
    <n v="26"/>
    <n v="720"/>
    <n v="955"/>
    <n v="21"/>
    <n v="955"/>
    <n v="1016"/>
    <n v="21"/>
    <n v="0"/>
    <n v="0"/>
    <n v="175"/>
    <n v="202"/>
    <n v="155"/>
    <n v="954"/>
    <n v="0"/>
    <n v="0"/>
    <n v="21"/>
    <n v="0"/>
    <n v="0"/>
    <s v="10:16"/>
    <s v="06:54"/>
    <d v="1899-12-30T03:22:00"/>
    <s v="Morning"/>
    <s v="REMOVE"/>
    <s v="Wednesday"/>
    <s v="Delayed"/>
  </r>
  <r>
    <d v="2022-03-03T00:00:00"/>
    <x v="2"/>
    <x v="2"/>
    <s v="WN"/>
    <n v="19393"/>
    <n v="1337"/>
    <s v="MDW"/>
    <s v="Chicago, IL"/>
    <s v="PHL"/>
    <s v="Philadelphia, PA"/>
    <n v="1305"/>
    <n v="1317"/>
    <n v="12"/>
    <n v="9"/>
    <n v="1326"/>
    <n v="1547"/>
    <n v="4"/>
    <n v="1605"/>
    <n v="1551"/>
    <n v="-14"/>
    <n v="0"/>
    <n v="0"/>
    <n v="120"/>
    <n v="94"/>
    <n v="81"/>
    <n v="668"/>
    <m/>
    <m/>
    <m/>
    <m/>
    <m/>
    <s v="15:51"/>
    <s v="13:17"/>
    <d v="1899-12-30T02:34:00"/>
    <s v="Afternoon"/>
    <s v="REMOVE"/>
    <s v="Thursday"/>
    <s v="OnTime"/>
  </r>
  <r>
    <d v="2023-03-27T00:00:00"/>
    <x v="14"/>
    <x v="14"/>
    <s v="F9"/>
    <n v="20436"/>
    <n v="1210"/>
    <s v="STL"/>
    <s v="St. Louis, MO"/>
    <s v="MCO"/>
    <s v="Orlando, FL"/>
    <n v="2023"/>
    <n v="2033"/>
    <n v="10"/>
    <n v="16"/>
    <n v="2049"/>
    <n v="2353"/>
    <n v="24"/>
    <n v="2356"/>
    <n v="17"/>
    <n v="21"/>
    <n v="0"/>
    <n v="0"/>
    <n v="153"/>
    <n v="164"/>
    <n v="124"/>
    <n v="882"/>
    <n v="0"/>
    <n v="0"/>
    <n v="11"/>
    <n v="0"/>
    <n v="10"/>
    <s v="00:17"/>
    <s v="20:33"/>
    <n v="-0.84444444444444444"/>
    <s v="Evening"/>
    <s v="KEEP"/>
    <s v="Monday"/>
    <s v="Delayed"/>
  </r>
  <r>
    <d v="2021-09-16T00:00:00"/>
    <x v="16"/>
    <x v="16"/>
    <s v="QX"/>
    <n v="19687"/>
    <n v="2100"/>
    <s v="SEA"/>
    <s v="Seattle, WA"/>
    <s v="PSC"/>
    <s v="Pasco/Kennewick/Richland, WA"/>
    <n v="2257"/>
    <n v="2256"/>
    <n v="-1"/>
    <n v="11"/>
    <n v="2307"/>
    <n v="2343"/>
    <n v="7"/>
    <n v="2350"/>
    <n v="2350"/>
    <n v="0"/>
    <n v="0"/>
    <n v="0"/>
    <n v="53"/>
    <n v="54"/>
    <n v="36"/>
    <n v="172"/>
    <m/>
    <m/>
    <m/>
    <m/>
    <m/>
    <s v="23:50"/>
    <s v="22:56"/>
    <d v="1899-12-30T00:54:00"/>
    <s v="Evening"/>
    <s v="REMOVE"/>
    <s v="Thursday"/>
    <s v="OnTime"/>
  </r>
  <r>
    <d v="2020-03-12T00:00:00"/>
    <x v="1"/>
    <x v="1"/>
    <s v="DL"/>
    <n v="19790"/>
    <n v="1234"/>
    <s v="PNS"/>
    <s v="Pensacola, FL"/>
    <s v="ATL"/>
    <s v="Atlanta, GA"/>
    <n v="520"/>
    <n v="512"/>
    <n v="-8"/>
    <n v="9"/>
    <n v="521"/>
    <n v="709"/>
    <n v="9"/>
    <n v="729"/>
    <n v="718"/>
    <n v="-11"/>
    <n v="0"/>
    <n v="0"/>
    <n v="69"/>
    <n v="66"/>
    <n v="48"/>
    <n v="271"/>
    <m/>
    <m/>
    <m/>
    <m/>
    <m/>
    <s v="07:18"/>
    <s v="05:12"/>
    <d v="1899-12-30T02:06:00"/>
    <s v="Night"/>
    <s v="REMOVE"/>
    <s v="Thursday"/>
    <s v="OnTime"/>
  </r>
  <r>
    <d v="2023-04-23T00:00:00"/>
    <x v="1"/>
    <x v="1"/>
    <s v="DL"/>
    <n v="19790"/>
    <n v="1196"/>
    <s v="ATL"/>
    <s v="Atlanta, GA"/>
    <s v="RSW"/>
    <s v="Fort Myers, FL"/>
    <n v="1221"/>
    <n v="1218"/>
    <n v="-3"/>
    <n v="12"/>
    <n v="1230"/>
    <n v="1340"/>
    <n v="4"/>
    <n v="1400"/>
    <n v="1344"/>
    <n v="-16"/>
    <n v="0"/>
    <n v="0"/>
    <n v="99"/>
    <n v="86"/>
    <n v="70"/>
    <n v="515"/>
    <m/>
    <m/>
    <m/>
    <m/>
    <m/>
    <s v="13:44"/>
    <s v="12:18"/>
    <d v="1899-12-30T01:26:00"/>
    <s v="Afternoon"/>
    <s v="REMOVE"/>
    <s v="Sunday"/>
    <s v="OnTime"/>
  </r>
  <r>
    <d v="2020-06-24T00:00:00"/>
    <x v="3"/>
    <x v="3"/>
    <s v="AA"/>
    <n v="19805"/>
    <n v="2640"/>
    <s v="DFW"/>
    <s v="Dallas/Fort Worth, TX"/>
    <s v="PBI"/>
    <s v="West Palm Beach/Palm Beach, FL"/>
    <n v="1630"/>
    <n v="1625"/>
    <n v="-5"/>
    <n v="12"/>
    <n v="1637"/>
    <n v="1955"/>
    <n v="5"/>
    <n v="2018"/>
    <n v="2000"/>
    <n v="-18"/>
    <n v="0"/>
    <n v="0"/>
    <n v="168"/>
    <n v="155"/>
    <n v="138"/>
    <n v="1102"/>
    <m/>
    <m/>
    <m/>
    <m/>
    <m/>
    <s v="20:00"/>
    <s v="16:25"/>
    <d v="1899-12-30T03:35:00"/>
    <s v="Afternoon"/>
    <s v="REMOVE"/>
    <s v="Wednesday"/>
    <s v="OnTime"/>
  </r>
  <r>
    <d v="2019-03-14T00:00:00"/>
    <x v="5"/>
    <x v="5"/>
    <s v="NK"/>
    <n v="20416"/>
    <n v="316"/>
    <s v="DTW"/>
    <s v="Detroit, MI"/>
    <s v="LGA"/>
    <s v="New York, NY"/>
    <n v="600"/>
    <n v="602"/>
    <n v="2"/>
    <n v="11"/>
    <n v="613"/>
    <n v="729"/>
    <n v="10"/>
    <n v="740"/>
    <n v="739"/>
    <n v="-1"/>
    <n v="0"/>
    <n v="0"/>
    <n v="100"/>
    <n v="97"/>
    <n v="76"/>
    <n v="502"/>
    <m/>
    <m/>
    <m/>
    <m/>
    <m/>
    <s v="07:39"/>
    <s v="06:02"/>
    <d v="1899-12-30T01:37:00"/>
    <s v="Morning"/>
    <s v="REMOVE"/>
    <s v="Thursday"/>
    <s v="OnTime"/>
  </r>
  <r>
    <d v="2021-08-16T00:00:00"/>
    <x v="12"/>
    <x v="12"/>
    <s v="9E"/>
    <n v="20363"/>
    <n v="4676"/>
    <s v="JFK"/>
    <s v="New York, NY"/>
    <s v="DTW"/>
    <s v="Detroit, MI"/>
    <n v="720"/>
    <n v="713"/>
    <n v="-7"/>
    <n v="19"/>
    <n v="732"/>
    <n v="855"/>
    <n v="32"/>
    <n v="921"/>
    <n v="927"/>
    <n v="6"/>
    <n v="0"/>
    <n v="0"/>
    <n v="121"/>
    <n v="134"/>
    <n v="83"/>
    <n v="509"/>
    <m/>
    <m/>
    <m/>
    <m/>
    <m/>
    <s v="09:27"/>
    <s v="07:13"/>
    <d v="1899-12-30T02:14:00"/>
    <s v="Morning"/>
    <s v="REMOVE"/>
    <s v="Monday"/>
    <s v="OnTime"/>
  </r>
  <r>
    <d v="2023-03-03T00:00:00"/>
    <x v="13"/>
    <x v="13"/>
    <s v="MQ"/>
    <n v="20398"/>
    <n v="3615"/>
    <s v="ICT"/>
    <s v="Wichita, KS"/>
    <s v="ORD"/>
    <s v="Chicago, IL"/>
    <n v="648"/>
    <n v="643"/>
    <n v="-5"/>
    <n v="10"/>
    <n v="653"/>
    <n v="819"/>
    <n v="9"/>
    <n v="845"/>
    <n v="828"/>
    <n v="-17"/>
    <n v="0"/>
    <n v="0"/>
    <n v="117"/>
    <n v="105"/>
    <n v="86"/>
    <n v="588"/>
    <m/>
    <m/>
    <m/>
    <m/>
    <m/>
    <s v="08:28"/>
    <s v="06:43"/>
    <d v="1899-12-30T01:45:00"/>
    <s v="Morning"/>
    <s v="REMOVE"/>
    <s v="Friday"/>
    <s v="OnTime"/>
  </r>
  <r>
    <d v="2023-04-07T00:00:00"/>
    <x v="0"/>
    <x v="0"/>
    <s v="UA"/>
    <n v="19977"/>
    <n v="1300"/>
    <s v="IAD"/>
    <s v="Washington, DC"/>
    <s v="ORF"/>
    <s v="Norfolk, VA"/>
    <n v="2230"/>
    <n v="2226"/>
    <n v="-4"/>
    <n v="11"/>
    <n v="2237"/>
    <n v="2315"/>
    <n v="4"/>
    <n v="2328"/>
    <n v="2319"/>
    <n v="-9"/>
    <n v="0"/>
    <n v="0"/>
    <n v="58"/>
    <n v="53"/>
    <n v="38"/>
    <n v="157"/>
    <m/>
    <m/>
    <m/>
    <m/>
    <m/>
    <s v="23:19"/>
    <s v="22:26"/>
    <d v="1899-12-30T00:53:00"/>
    <s v="Evening"/>
    <s v="REMOVE"/>
    <s v="Friday"/>
    <s v="OnTime"/>
  </r>
  <r>
    <d v="2022-10-02T00:00:00"/>
    <x v="13"/>
    <x v="13"/>
    <s v="MQ"/>
    <n v="20398"/>
    <n v="3929"/>
    <s v="LSE"/>
    <s v="La Crosse, WI"/>
    <s v="ORD"/>
    <s v="Chicago, IL"/>
    <n v="613"/>
    <n v="612"/>
    <n v="-1"/>
    <n v="11"/>
    <n v="623"/>
    <n v="705"/>
    <n v="20"/>
    <n v="725"/>
    <n v="725"/>
    <n v="0"/>
    <n v="0"/>
    <n v="0"/>
    <n v="72"/>
    <n v="73"/>
    <n v="42"/>
    <n v="215"/>
    <m/>
    <m/>
    <m/>
    <m/>
    <m/>
    <s v="07:25"/>
    <s v="06:12"/>
    <d v="1899-12-30T01:13:00"/>
    <s v="Morning"/>
    <s v="REMOVE"/>
    <s v="Sunday"/>
    <s v="OnTime"/>
  </r>
  <r>
    <d v="2022-07-26T00:00:00"/>
    <x v="12"/>
    <x v="12"/>
    <s v="9E"/>
    <n v="20363"/>
    <n v="5273"/>
    <s v="JFK"/>
    <s v="New York, NY"/>
    <s v="CVG"/>
    <s v="Cincinnati, OH"/>
    <n v="1900"/>
    <n v="1946"/>
    <n v="46"/>
    <n v="28"/>
    <n v="2014"/>
    <n v="2149"/>
    <n v="5"/>
    <n v="2124"/>
    <n v="2154"/>
    <n v="30"/>
    <n v="0"/>
    <n v="0"/>
    <n v="144"/>
    <n v="128"/>
    <n v="95"/>
    <n v="589"/>
    <n v="30"/>
    <n v="0"/>
    <n v="0"/>
    <n v="0"/>
    <n v="0"/>
    <s v="21:54"/>
    <s v="19:46"/>
    <d v="1899-12-30T02:08:00"/>
    <s v="Evening"/>
    <s v="KEEP"/>
    <s v="Tuesday"/>
    <s v="Delayed"/>
  </r>
  <r>
    <d v="2021-09-18T00:00:00"/>
    <x v="11"/>
    <x v="11"/>
    <s v="OO"/>
    <n v="20304"/>
    <n v="5350"/>
    <s v="RDM"/>
    <s v="Bend/Redmond, OR"/>
    <s v="LAX"/>
    <s v="Los Angeles, CA"/>
    <n v="1539"/>
    <n v="1529"/>
    <n v="-10"/>
    <n v="11"/>
    <n v="1540"/>
    <n v="1730"/>
    <n v="13"/>
    <n v="1751"/>
    <n v="1743"/>
    <n v="-8"/>
    <n v="0"/>
    <n v="0"/>
    <n v="132"/>
    <n v="134"/>
    <n v="110"/>
    <n v="726"/>
    <m/>
    <m/>
    <m/>
    <m/>
    <m/>
    <s v="17:43"/>
    <s v="15:29"/>
    <d v="1899-12-30T02:14:00"/>
    <s v="Afternoon"/>
    <s v="REMOVE"/>
    <s v="Saturday"/>
    <s v="OnTime"/>
  </r>
  <r>
    <d v="2019-10-10T00:00:00"/>
    <x v="2"/>
    <x v="2"/>
    <s v="WN"/>
    <n v="19393"/>
    <n v="2014"/>
    <s v="ATL"/>
    <s v="Atlanta, GA"/>
    <s v="BNA"/>
    <s v="Nashville, TN"/>
    <n v="1320"/>
    <n v="1335"/>
    <n v="15"/>
    <n v="6"/>
    <n v="1341"/>
    <n v="1320"/>
    <n v="5"/>
    <n v="1325"/>
    <n v="1325"/>
    <n v="0"/>
    <n v="0"/>
    <n v="0"/>
    <n v="65"/>
    <n v="50"/>
    <n v="39"/>
    <n v="214"/>
    <m/>
    <m/>
    <m/>
    <m/>
    <m/>
    <s v="13:25"/>
    <s v="13:35"/>
    <n v="-6.9444444444444198E-3"/>
    <s v="Afternoon"/>
    <s v="KEEP"/>
    <s v="Thursday"/>
    <s v="OnTime"/>
  </r>
  <r>
    <d v="2022-11-28T00:00:00"/>
    <x v="3"/>
    <x v="3"/>
    <s v="AA"/>
    <n v="19805"/>
    <n v="1189"/>
    <s v="DFW"/>
    <s v="Dallas/Fort Worth, TX"/>
    <s v="BNA"/>
    <s v="Nashville, TN"/>
    <n v="1102"/>
    <n v="1057"/>
    <n v="-5"/>
    <n v="10"/>
    <n v="1107"/>
    <n v="1224"/>
    <n v="7"/>
    <n v="1253"/>
    <n v="1231"/>
    <n v="-22"/>
    <n v="0"/>
    <n v="0"/>
    <n v="111"/>
    <n v="94"/>
    <n v="77"/>
    <n v="631"/>
    <m/>
    <m/>
    <m/>
    <m/>
    <m/>
    <s v="12:31"/>
    <s v="10:57"/>
    <d v="1899-12-30T01:34:00"/>
    <s v="Morning"/>
    <s v="REMOVE"/>
    <s v="Monday"/>
    <s v="OnTime"/>
  </r>
  <r>
    <d v="2019-11-16T00:00:00"/>
    <x v="1"/>
    <x v="1"/>
    <s v="DL"/>
    <n v="19790"/>
    <n v="54"/>
    <s v="IAH"/>
    <s v="Houston, TX"/>
    <s v="ATL"/>
    <s v="Atlanta, GA"/>
    <n v="1745"/>
    <n v="1745"/>
    <n v="0"/>
    <n v="11"/>
    <n v="1756"/>
    <n v="2022"/>
    <n v="9"/>
    <n v="2043"/>
    <n v="2031"/>
    <n v="-12"/>
    <n v="0"/>
    <n v="0"/>
    <n v="118"/>
    <n v="106"/>
    <n v="86"/>
    <n v="689"/>
    <m/>
    <m/>
    <m/>
    <m/>
    <m/>
    <s v="20:31"/>
    <s v="17:45"/>
    <d v="1899-12-30T02:46:00"/>
    <s v="Afternoon"/>
    <s v="REMOVE"/>
    <s v="Saturday"/>
    <s v="OnTime"/>
  </r>
  <r>
    <d v="2023-02-24T00:00:00"/>
    <x v="17"/>
    <x v="17"/>
    <s v="HA"/>
    <n v="19690"/>
    <n v="347"/>
    <s v="KOA"/>
    <s v="Kona, HI"/>
    <s v="HNL"/>
    <s v="Honolulu, HI"/>
    <n v="1645"/>
    <n v="1642"/>
    <n v="-3"/>
    <n v="9"/>
    <n v="1651"/>
    <n v="1722"/>
    <n v="10"/>
    <n v="1733"/>
    <n v="1732"/>
    <n v="-1"/>
    <n v="0"/>
    <n v="0"/>
    <n v="48"/>
    <n v="50"/>
    <n v="31"/>
    <n v="163"/>
    <m/>
    <m/>
    <m/>
    <m/>
    <m/>
    <s v="17:32"/>
    <s v="16:42"/>
    <d v="1899-12-30T00:50:00"/>
    <s v="Afternoon"/>
    <s v="REMOVE"/>
    <s v="Friday"/>
    <s v="OnTime"/>
  </r>
  <r>
    <d v="2020-03-21T00:00:00"/>
    <x v="11"/>
    <x v="11"/>
    <s v="OO"/>
    <n v="20304"/>
    <n v="4330"/>
    <s v="MQT"/>
    <s v="Marquette, MI"/>
    <s v="DTW"/>
    <s v="Detroit, MI"/>
    <n v="1810"/>
    <n v="1750"/>
    <n v="-20"/>
    <n v="17"/>
    <n v="1807"/>
    <n v="1903"/>
    <n v="8"/>
    <n v="1938"/>
    <n v="1911"/>
    <n v="-27"/>
    <n v="0"/>
    <n v="0"/>
    <n v="88"/>
    <n v="81"/>
    <n v="56"/>
    <n v="349"/>
    <m/>
    <m/>
    <m/>
    <m/>
    <m/>
    <s v="19:11"/>
    <s v="17:50"/>
    <d v="1899-12-30T01:21:00"/>
    <s v="Afternoon"/>
    <s v="REMOVE"/>
    <s v="Saturday"/>
    <s v="OnTime"/>
  </r>
  <r>
    <d v="2019-01-14T00:00:00"/>
    <x v="5"/>
    <x v="5"/>
    <s v="NK"/>
    <n v="20416"/>
    <n v="929"/>
    <s v="ORD"/>
    <s v="Chicago, IL"/>
    <s v="MCO"/>
    <s v="Orlando, FL"/>
    <n v="1835"/>
    <n v="1827"/>
    <n v="-8"/>
    <n v="30"/>
    <n v="1857"/>
    <n v="2201"/>
    <n v="6"/>
    <n v="2219"/>
    <n v="2207"/>
    <n v="-12"/>
    <n v="0"/>
    <n v="0"/>
    <n v="164"/>
    <n v="160"/>
    <n v="124"/>
    <n v="1005"/>
    <m/>
    <m/>
    <m/>
    <m/>
    <m/>
    <s v="22:07"/>
    <s v="18:27"/>
    <d v="1899-12-30T03:40:00"/>
    <s v="Evening"/>
    <s v="REMOVE"/>
    <s v="Monday"/>
    <s v="OnTime"/>
  </r>
  <r>
    <d v="2019-06-05T00:00:00"/>
    <x v="1"/>
    <x v="1"/>
    <s v="DL"/>
    <n v="19790"/>
    <n v="2054"/>
    <s v="ATL"/>
    <s v="Atlanta, GA"/>
    <s v="HSV"/>
    <s v="Huntsville, AL"/>
    <n v="1850"/>
    <n v="1848"/>
    <n v="-2"/>
    <n v="10"/>
    <n v="1858"/>
    <n v="1831"/>
    <n v="4"/>
    <n v="1845"/>
    <n v="1835"/>
    <n v="-10"/>
    <n v="0"/>
    <n v="0"/>
    <n v="55"/>
    <n v="47"/>
    <n v="33"/>
    <n v="151"/>
    <m/>
    <m/>
    <m/>
    <m/>
    <m/>
    <s v="18:35"/>
    <s v="18:48"/>
    <n v="-9.0277777777777457E-3"/>
    <s v="Evening"/>
    <s v="REMOVE"/>
    <s v="Wednesday"/>
    <s v="OnTime"/>
  </r>
  <r>
    <d v="2023-05-27T00:00:00"/>
    <x v="3"/>
    <x v="3"/>
    <s v="AA"/>
    <n v="19805"/>
    <n v="707"/>
    <s v="AUS"/>
    <s v="Austin, TX"/>
    <s v="DFW"/>
    <s v="Dallas/Fort Worth, TX"/>
    <n v="1111"/>
    <n v="1103"/>
    <n v="-8"/>
    <n v="11"/>
    <n v="1114"/>
    <n v="1152"/>
    <n v="5"/>
    <n v="1224"/>
    <n v="1157"/>
    <n v="-27"/>
    <n v="0"/>
    <n v="0"/>
    <n v="73"/>
    <n v="54"/>
    <n v="38"/>
    <n v="190"/>
    <m/>
    <m/>
    <m/>
    <m/>
    <m/>
    <s v="11:57"/>
    <s v="11:03"/>
    <d v="1899-12-30T00:54:00"/>
    <s v="Morning"/>
    <s v="REMOVE"/>
    <s v="Saturday"/>
    <s v="OnTime"/>
  </r>
  <r>
    <d v="2021-02-14T00:00:00"/>
    <x v="2"/>
    <x v="2"/>
    <s v="WN"/>
    <n v="19393"/>
    <n v="220"/>
    <s v="SMF"/>
    <s v="Sacramento, CA"/>
    <s v="DEN"/>
    <s v="Denver, CO"/>
    <n v="1110"/>
    <n v="1104"/>
    <n v="-6"/>
    <n v="7"/>
    <n v="1111"/>
    <n v="1409"/>
    <n v="5"/>
    <n v="1425"/>
    <n v="1414"/>
    <n v="-11"/>
    <n v="0"/>
    <n v="0"/>
    <n v="135"/>
    <n v="130"/>
    <n v="118"/>
    <n v="909"/>
    <m/>
    <m/>
    <m/>
    <m/>
    <m/>
    <s v="14:14"/>
    <s v="11:04"/>
    <d v="1899-12-30T03:10:00"/>
    <s v="Morning"/>
    <s v="REMOVE"/>
    <s v="Sunday"/>
    <s v="OnTime"/>
  </r>
  <r>
    <d v="2022-07-15T00:00:00"/>
    <x v="3"/>
    <x v="3"/>
    <s v="AA"/>
    <n v="19805"/>
    <n v="2269"/>
    <s v="BOS"/>
    <s v="Boston, MA"/>
    <s v="ORD"/>
    <s v="Chicago, IL"/>
    <n v="1734"/>
    <n v="1924"/>
    <n v="110"/>
    <n v="26"/>
    <n v="1950"/>
    <n v="2052"/>
    <n v="24"/>
    <n v="1930"/>
    <n v="2116"/>
    <n v="106"/>
    <n v="0"/>
    <n v="0"/>
    <n v="176"/>
    <n v="172"/>
    <n v="122"/>
    <n v="867"/>
    <n v="2"/>
    <n v="0"/>
    <n v="0"/>
    <n v="0"/>
    <n v="104"/>
    <s v="21:16"/>
    <s v="19:24"/>
    <d v="1899-12-30T01:52:00"/>
    <s v="Evening"/>
    <s v="KEEP"/>
    <s v="Friday"/>
    <s v="Delayed"/>
  </r>
  <r>
    <d v="2019-10-14T00:00:00"/>
    <x v="2"/>
    <x v="2"/>
    <s v="WN"/>
    <n v="19393"/>
    <n v="2308"/>
    <s v="SAT"/>
    <s v="San Antonio, TX"/>
    <s v="MDW"/>
    <s v="Chicago, IL"/>
    <n v="715"/>
    <n v="715"/>
    <n v="0"/>
    <n v="8"/>
    <n v="723"/>
    <n v="934"/>
    <n v="8"/>
    <n v="945"/>
    <n v="942"/>
    <n v="-3"/>
    <n v="0"/>
    <n v="0"/>
    <n v="150"/>
    <n v="147"/>
    <n v="131"/>
    <n v="1036"/>
    <m/>
    <m/>
    <m/>
    <m/>
    <m/>
    <s v="09:42"/>
    <s v="07:15"/>
    <d v="1899-12-30T02:27:00"/>
    <s v="Morning"/>
    <s v="REMOVE"/>
    <s v="Monday"/>
    <s v="OnTime"/>
  </r>
  <r>
    <d v="2021-11-01T00:00:00"/>
    <x v="11"/>
    <x v="11"/>
    <s v="OO"/>
    <n v="20304"/>
    <n v="4640"/>
    <s v="IAH"/>
    <s v="Houston, TX"/>
    <s v="CRP"/>
    <s v="Corpus Christi, TX"/>
    <n v="1810"/>
    <n v="1804"/>
    <n v="-6"/>
    <n v="14"/>
    <n v="1818"/>
    <n v="1856"/>
    <n v="5"/>
    <n v="1924"/>
    <n v="1901"/>
    <n v="-23"/>
    <n v="0"/>
    <n v="0"/>
    <n v="74"/>
    <n v="57"/>
    <n v="38"/>
    <n v="201"/>
    <m/>
    <m/>
    <m/>
    <m/>
    <m/>
    <s v="19:01"/>
    <s v="18:04"/>
    <d v="1899-12-30T00:57:00"/>
    <s v="Evening"/>
    <s v="REMOVE"/>
    <s v="Monday"/>
    <s v="OnTime"/>
  </r>
  <r>
    <d v="2022-09-19T00:00:00"/>
    <x v="11"/>
    <x v="11"/>
    <s v="OO"/>
    <n v="20304"/>
    <n v="4175"/>
    <s v="COS"/>
    <s v="Colorado Springs, CO"/>
    <s v="SLC"/>
    <s v="Salt Lake City, UT"/>
    <n v="1750"/>
    <n v="1744"/>
    <n v="-6"/>
    <n v="15"/>
    <n v="1759"/>
    <n v="1920"/>
    <n v="5"/>
    <n v="1938"/>
    <n v="1925"/>
    <n v="-13"/>
    <n v="0"/>
    <n v="0"/>
    <n v="108"/>
    <n v="101"/>
    <n v="81"/>
    <n v="411"/>
    <m/>
    <m/>
    <m/>
    <m/>
    <m/>
    <s v="19:25"/>
    <s v="17:44"/>
    <d v="1899-12-30T01:41:00"/>
    <s v="Afternoon"/>
    <s v="REMOVE"/>
    <s v="Monday"/>
    <s v="OnTime"/>
  </r>
  <r>
    <d v="2020-12-13T00:00:00"/>
    <x v="1"/>
    <x v="1"/>
    <s v="DL"/>
    <n v="19790"/>
    <n v="812"/>
    <s v="SEA"/>
    <s v="Seattle, WA"/>
    <s v="DTW"/>
    <s v="Detroit, MI"/>
    <n v="2259"/>
    <n v="2253"/>
    <n v="-6"/>
    <n v="11"/>
    <n v="2304"/>
    <n v="532"/>
    <n v="7"/>
    <n v="553"/>
    <n v="539"/>
    <n v="-14"/>
    <n v="0"/>
    <n v="0"/>
    <n v="234"/>
    <n v="226"/>
    <n v="208"/>
    <n v="1927"/>
    <m/>
    <m/>
    <m/>
    <m/>
    <m/>
    <s v="05:39"/>
    <s v="22:53"/>
    <n v="-0.71805555555555567"/>
    <s v="Evening"/>
    <s v="REMOVE"/>
    <s v="Sunday"/>
    <s v="OnTime"/>
  </r>
  <r>
    <d v="2019-06-16T00:00:00"/>
    <x v="6"/>
    <x v="6"/>
    <s v="AS"/>
    <n v="19930"/>
    <n v="89"/>
    <s v="SEA"/>
    <s v="Seattle, WA"/>
    <s v="ANC"/>
    <s v="Anchorage, AK"/>
    <n v="2210"/>
    <n v="2332"/>
    <n v="82"/>
    <n v="21"/>
    <n v="2353"/>
    <n v="155"/>
    <n v="5"/>
    <n v="45"/>
    <n v="200"/>
    <n v="75"/>
    <n v="0"/>
    <n v="0"/>
    <n v="215"/>
    <n v="208"/>
    <n v="182"/>
    <n v="1448"/>
    <n v="0"/>
    <n v="0"/>
    <n v="0"/>
    <n v="0"/>
    <n v="75"/>
    <s v="02:00"/>
    <s v="23:32"/>
    <n v="-0.89722222222222214"/>
    <s v="Evening"/>
    <s v="KEEP"/>
    <s v="Sunday"/>
    <s v="Delayed"/>
  </r>
  <r>
    <d v="2019-12-21T00:00:00"/>
    <x v="3"/>
    <x v="3"/>
    <s v="AA"/>
    <n v="19805"/>
    <n v="1292"/>
    <s v="LAX"/>
    <s v="Los Angeles, CA"/>
    <s v="BNA"/>
    <s v="Nashville, TN"/>
    <n v="2309"/>
    <n v="2322"/>
    <n v="13"/>
    <n v="14"/>
    <n v="2336"/>
    <n v="508"/>
    <n v="6"/>
    <n v="505"/>
    <n v="514"/>
    <n v="9"/>
    <n v="0"/>
    <n v="0"/>
    <n v="236"/>
    <n v="232"/>
    <n v="212"/>
    <n v="1797"/>
    <m/>
    <m/>
    <m/>
    <m/>
    <m/>
    <s v="05:14"/>
    <s v="23:22"/>
    <n v="-0.75555555555555554"/>
    <s v="Evening"/>
    <s v="KEEP"/>
    <s v="Saturday"/>
    <s v="OnTime"/>
  </r>
  <r>
    <d v="2019-07-25T00:00:00"/>
    <x v="12"/>
    <x v="12"/>
    <s v="9E"/>
    <n v="20363"/>
    <n v="3387"/>
    <s v="MOB"/>
    <s v="Mobile, AL"/>
    <s v="ATL"/>
    <s v="Atlanta, GA"/>
    <n v="1446"/>
    <n v="1439"/>
    <n v="-7"/>
    <n v="21"/>
    <n v="1500"/>
    <n v="1650"/>
    <n v="8"/>
    <n v="1714"/>
    <n v="1658"/>
    <n v="-16"/>
    <n v="0"/>
    <n v="0"/>
    <n v="88"/>
    <n v="79"/>
    <n v="50"/>
    <n v="302"/>
    <m/>
    <m/>
    <m/>
    <m/>
    <m/>
    <s v="16:58"/>
    <s v="14:39"/>
    <d v="1899-12-30T02:19:00"/>
    <s v="Afternoon"/>
    <s v="REMOVE"/>
    <s v="Thursday"/>
    <s v="OnTime"/>
  </r>
  <r>
    <d v="2021-12-19T00:00:00"/>
    <x v="2"/>
    <x v="2"/>
    <s v="WN"/>
    <n v="19393"/>
    <n v="3576"/>
    <s v="OKC"/>
    <s v="Oklahoma City, OK"/>
    <s v="ATL"/>
    <s v="Atlanta, GA"/>
    <n v="1755"/>
    <n v="1811"/>
    <n v="16"/>
    <n v="9"/>
    <n v="1820"/>
    <n v="2048"/>
    <n v="5"/>
    <n v="2055"/>
    <n v="2053"/>
    <n v="-2"/>
    <n v="0"/>
    <n v="0"/>
    <n v="120"/>
    <n v="102"/>
    <n v="88"/>
    <n v="761"/>
    <m/>
    <m/>
    <m/>
    <m/>
    <m/>
    <s v="20:53"/>
    <s v="18:11"/>
    <d v="1899-12-30T02:42:00"/>
    <s v="Evening"/>
    <s v="REMOVE"/>
    <s v="Sunday"/>
    <s v="OnTime"/>
  </r>
  <r>
    <d v="2019-04-24T00:00:00"/>
    <x v="2"/>
    <x v="2"/>
    <s v="WN"/>
    <n v="19393"/>
    <n v="2100"/>
    <s v="BOS"/>
    <s v="Boston, MA"/>
    <s v="HOU"/>
    <s v="Houston, TX"/>
    <n v="1255"/>
    <n v="1251"/>
    <n v="-4"/>
    <n v="20"/>
    <n v="1311"/>
    <n v="1601"/>
    <n v="5"/>
    <n v="1615"/>
    <n v="1606"/>
    <n v="-9"/>
    <n v="0"/>
    <n v="0"/>
    <n v="260"/>
    <n v="255"/>
    <n v="230"/>
    <n v="1609"/>
    <m/>
    <m/>
    <m/>
    <m/>
    <m/>
    <s v="16:06"/>
    <s v="12:51"/>
    <d v="1899-12-30T03:15:00"/>
    <s v="Afternoon"/>
    <s v="REMOVE"/>
    <s v="Wednesday"/>
    <s v="OnTime"/>
  </r>
  <r>
    <d v="2022-10-26T00:00:00"/>
    <x v="2"/>
    <x v="2"/>
    <s v="WN"/>
    <n v="19393"/>
    <n v="173"/>
    <s v="SEA"/>
    <s v="Seattle, WA"/>
    <s v="DEN"/>
    <s v="Denver, CO"/>
    <n v="1125"/>
    <n v="1130"/>
    <n v="5"/>
    <n v="22"/>
    <n v="1152"/>
    <n v="1455"/>
    <n v="9"/>
    <n v="1510"/>
    <n v="1504"/>
    <n v="-6"/>
    <n v="0"/>
    <n v="0"/>
    <n v="165"/>
    <n v="154"/>
    <n v="123"/>
    <n v="1024"/>
    <m/>
    <m/>
    <m/>
    <m/>
    <m/>
    <s v="15:04"/>
    <s v="11:30"/>
    <d v="1899-12-30T03:34:00"/>
    <s v="Morning"/>
    <s v="REMOVE"/>
    <s v="Wednesday"/>
    <s v="OnTime"/>
  </r>
  <r>
    <d v="2023-05-28T00:00:00"/>
    <x v="3"/>
    <x v="3"/>
    <s v="AA"/>
    <n v="19805"/>
    <n v="1594"/>
    <s v="OKC"/>
    <s v="Oklahoma City, OK"/>
    <s v="DFW"/>
    <s v="Dallas/Fort Worth, TX"/>
    <n v="1837"/>
    <n v="1849"/>
    <n v="12"/>
    <n v="12"/>
    <n v="1901"/>
    <n v="1932"/>
    <n v="5"/>
    <n v="1941"/>
    <n v="1937"/>
    <n v="-4"/>
    <n v="0"/>
    <n v="0"/>
    <n v="64"/>
    <n v="48"/>
    <n v="31"/>
    <n v="175"/>
    <m/>
    <m/>
    <m/>
    <m/>
    <m/>
    <s v="19:37"/>
    <s v="18:49"/>
    <d v="1899-12-30T00:48:00"/>
    <s v="Evening"/>
    <s v="REMOVE"/>
    <s v="Sunday"/>
    <s v="OnTime"/>
  </r>
  <r>
    <d v="2021-05-06T00:00:00"/>
    <x v="9"/>
    <x v="9"/>
    <s v="G4"/>
    <n v="20368"/>
    <n v="2249"/>
    <s v="AVL"/>
    <s v="Asheville, NC"/>
    <s v="SFB"/>
    <s v="Sanford, FL"/>
    <n v="2152"/>
    <n v="2153"/>
    <n v="1"/>
    <n v="8"/>
    <n v="2201"/>
    <n v="2310"/>
    <n v="9"/>
    <n v="2318"/>
    <n v="2319"/>
    <n v="1"/>
    <n v="0"/>
    <n v="0"/>
    <n v="86"/>
    <n v="86"/>
    <n v="69"/>
    <n v="465"/>
    <m/>
    <m/>
    <m/>
    <m/>
    <m/>
    <s v="23:19"/>
    <s v="21:53"/>
    <d v="1899-12-30T01:26:00"/>
    <s v="Evening"/>
    <s v="KEEP"/>
    <s v="Thursday"/>
    <s v="OnTime"/>
  </r>
  <r>
    <d v="2021-02-18T00:00:00"/>
    <x v="11"/>
    <x v="11"/>
    <s v="OO"/>
    <n v="20304"/>
    <n v="3018"/>
    <s v="DFW"/>
    <s v="Dallas/Fort Worth, TX"/>
    <s v="ASE"/>
    <s v="Aspen, CO"/>
    <n v="1739"/>
    <n v="1739"/>
    <n v="0"/>
    <n v="16"/>
    <n v="1755"/>
    <n v="1853"/>
    <n v="3"/>
    <n v="1909"/>
    <n v="1856"/>
    <n v="-13"/>
    <n v="0"/>
    <n v="0"/>
    <n v="150"/>
    <n v="137"/>
    <n v="118"/>
    <n v="701"/>
    <m/>
    <m/>
    <m/>
    <m/>
    <m/>
    <s v="18:56"/>
    <s v="17:39"/>
    <d v="1899-12-30T01:17:00"/>
    <s v="Afternoon"/>
    <s v="REMOVE"/>
    <s v="Thursday"/>
    <s v="OnTime"/>
  </r>
  <r>
    <d v="2019-04-13T00:00:00"/>
    <x v="7"/>
    <x v="7"/>
    <s v="B6"/>
    <n v="20409"/>
    <n v="885"/>
    <s v="JFK"/>
    <s v="New York, NY"/>
    <s v="RDU"/>
    <s v="Raleigh/Durham, NC"/>
    <n v="730"/>
    <n v="826"/>
    <n v="56"/>
    <n v="21"/>
    <n v="847"/>
    <n v="1001"/>
    <n v="3"/>
    <n v="924"/>
    <n v="1004"/>
    <n v="40"/>
    <n v="0"/>
    <n v="0"/>
    <n v="114"/>
    <n v="98"/>
    <n v="74"/>
    <n v="427"/>
    <n v="40"/>
    <n v="0"/>
    <n v="0"/>
    <n v="0"/>
    <n v="0"/>
    <s v="10:04"/>
    <s v="08:26"/>
    <d v="1899-12-30T01:38:00"/>
    <s v="Morning"/>
    <s v="KEEP"/>
    <s v="Saturday"/>
    <s v="Delayed"/>
  </r>
  <r>
    <d v="2022-12-20T00:00:00"/>
    <x v="2"/>
    <x v="2"/>
    <s v="WN"/>
    <n v="19393"/>
    <n v="564"/>
    <s v="MCO"/>
    <s v="Orlando, FL"/>
    <s v="BWI"/>
    <s v="Baltimore, MD"/>
    <n v="910"/>
    <n v="950"/>
    <n v="40"/>
    <n v="11"/>
    <n v="1001"/>
    <n v="1141"/>
    <n v="5"/>
    <n v="1120"/>
    <n v="1146"/>
    <n v="26"/>
    <n v="0"/>
    <n v="0"/>
    <n v="130"/>
    <n v="116"/>
    <n v="100"/>
    <n v="787"/>
    <n v="19"/>
    <n v="0"/>
    <n v="0"/>
    <n v="0"/>
    <n v="7"/>
    <s v="11:46"/>
    <s v="09:50"/>
    <d v="1899-12-30T01:56:00"/>
    <s v="Morning"/>
    <s v="KEEP"/>
    <s v="Tuesday"/>
    <s v="Delayed"/>
  </r>
  <r>
    <d v="2021-06-20T00:00:00"/>
    <x v="7"/>
    <x v="7"/>
    <s v="B6"/>
    <n v="20409"/>
    <n v="64"/>
    <s v="SEA"/>
    <s v="Seattle, WA"/>
    <s v="JFK"/>
    <s v="New York, NY"/>
    <n v="1332"/>
    <n v="1359"/>
    <n v="27"/>
    <n v="15"/>
    <n v="1414"/>
    <n v="2209"/>
    <n v="11"/>
    <n v="2205"/>
    <n v="2220"/>
    <n v="15"/>
    <n v="0"/>
    <n v="0"/>
    <n v="333"/>
    <n v="321"/>
    <n v="295"/>
    <n v="2422"/>
    <n v="15"/>
    <n v="0"/>
    <n v="0"/>
    <n v="0"/>
    <n v="0"/>
    <s v="22:20"/>
    <s v="13:59"/>
    <d v="1899-12-30T08:21:00"/>
    <s v="Afternoon"/>
    <s v="KEEP"/>
    <s v="Sunday"/>
    <s v="OnTime"/>
  </r>
  <r>
    <d v="2023-07-21T00:00:00"/>
    <x v="8"/>
    <x v="8"/>
    <s v="OH"/>
    <n v="20397"/>
    <n v="5499"/>
    <s v="BTR"/>
    <s v="Baton Rouge, LA"/>
    <s v="DFW"/>
    <s v="Dallas/Fort Worth, TX"/>
    <n v="1225"/>
    <n v="1218"/>
    <n v="-7"/>
    <n v="24"/>
    <n v="1242"/>
    <n v="1340"/>
    <n v="20"/>
    <n v="1404"/>
    <n v="1400"/>
    <n v="-4"/>
    <n v="0"/>
    <n v="0"/>
    <n v="99"/>
    <n v="102"/>
    <n v="58"/>
    <n v="383"/>
    <m/>
    <m/>
    <m/>
    <m/>
    <m/>
    <s v="14:00"/>
    <s v="12:18"/>
    <d v="1899-12-30T01:42:00"/>
    <s v="Afternoon"/>
    <s v="REMOVE"/>
    <s v="Friday"/>
    <s v="OnTime"/>
  </r>
  <r>
    <d v="2020-05-28T00:00:00"/>
    <x v="3"/>
    <x v="3"/>
    <s v="AA"/>
    <n v="19805"/>
    <n v="163"/>
    <s v="DCA"/>
    <s v="Washington, DC"/>
    <s v="LAX"/>
    <s v="Los Angeles, CA"/>
    <n v="1736"/>
    <n v="1729"/>
    <n v="-7"/>
    <n v="21"/>
    <n v="1750"/>
    <n v="1943"/>
    <n v="5"/>
    <n v="2039"/>
    <n v="1948"/>
    <n v="-51"/>
    <n v="0"/>
    <n v="0"/>
    <n v="363"/>
    <n v="319"/>
    <n v="293"/>
    <n v="2311"/>
    <m/>
    <m/>
    <m/>
    <m/>
    <m/>
    <s v="19:48"/>
    <s v="17:29"/>
    <d v="1899-12-30T02:19:00"/>
    <s v="Afternoon"/>
    <s v="REMOVE"/>
    <s v="Thursday"/>
    <s v="OnTime"/>
  </r>
  <r>
    <d v="2020-08-26T00:00:00"/>
    <x v="11"/>
    <x v="11"/>
    <s v="OO"/>
    <n v="20304"/>
    <n v="3725"/>
    <s v="DTW"/>
    <s v="Detroit, MI"/>
    <s v="MCI"/>
    <s v="Kansas City, MO"/>
    <n v="1405"/>
    <n v="1359"/>
    <n v="-6"/>
    <n v="15"/>
    <n v="1414"/>
    <n v="1442"/>
    <n v="7"/>
    <n v="1506"/>
    <n v="1449"/>
    <n v="-17"/>
    <n v="0"/>
    <n v="0"/>
    <n v="121"/>
    <n v="110"/>
    <n v="88"/>
    <n v="629"/>
    <m/>
    <m/>
    <m/>
    <m/>
    <m/>
    <s v="14:49"/>
    <s v="13:59"/>
    <d v="1899-12-30T00:50:00"/>
    <s v="Afternoon"/>
    <s v="REMOVE"/>
    <s v="Wednesday"/>
    <s v="OnTime"/>
  </r>
  <r>
    <d v="2021-08-18T00:00:00"/>
    <x v="2"/>
    <x v="2"/>
    <s v="WN"/>
    <n v="19393"/>
    <n v="5320"/>
    <s v="MHT"/>
    <s v="Manchester, NH"/>
    <s v="MDW"/>
    <s v="Chicago, IL"/>
    <n v="1835"/>
    <n v="1917"/>
    <n v="42"/>
    <n v="10"/>
    <n v="1927"/>
    <n v="2028"/>
    <n v="29"/>
    <n v="2000"/>
    <n v="2057"/>
    <n v="57"/>
    <n v="0"/>
    <n v="0"/>
    <n v="145"/>
    <n v="160"/>
    <n v="121"/>
    <n v="838"/>
    <n v="0"/>
    <n v="0"/>
    <n v="15"/>
    <n v="0"/>
    <n v="42"/>
    <s v="20:57"/>
    <s v="19:17"/>
    <d v="1899-12-30T01:40:00"/>
    <s v="Evening"/>
    <s v="KEEP"/>
    <s v="Wednesday"/>
    <s v="Delayed"/>
  </r>
  <r>
    <d v="2021-08-13T00:00:00"/>
    <x v="4"/>
    <x v="4"/>
    <s v="YX"/>
    <n v="20452"/>
    <n v="4677"/>
    <s v="DCA"/>
    <s v="Washington, DC"/>
    <s v="PVD"/>
    <s v="Providence, RI"/>
    <n v="1800"/>
    <n v="0"/>
    <n v="0"/>
    <m/>
    <m/>
    <m/>
    <m/>
    <n v="1919"/>
    <n v="0"/>
    <n v="0"/>
    <n v="1"/>
    <n v="0"/>
    <n v="79"/>
    <m/>
    <m/>
    <n v="356"/>
    <m/>
    <m/>
    <m/>
    <m/>
    <m/>
    <s v="00:00"/>
    <s v="00:00"/>
    <d v="1899-12-30T00:00:00"/>
    <s v="Night"/>
    <s v="KEEP"/>
    <s v="Friday"/>
    <s v="OnTime"/>
  </r>
  <r>
    <d v="2019-05-21T00:00:00"/>
    <x v="3"/>
    <x v="3"/>
    <s v="AA"/>
    <n v="19805"/>
    <n v="1612"/>
    <s v="DFW"/>
    <s v="Dallas/Fort Worth, TX"/>
    <s v="GSP"/>
    <s v="Greer, SC"/>
    <n v="1020"/>
    <n v="1101"/>
    <n v="41"/>
    <n v="10"/>
    <n v="1111"/>
    <n v="1400"/>
    <n v="9"/>
    <n v="1338"/>
    <n v="1409"/>
    <n v="31"/>
    <n v="0"/>
    <n v="0"/>
    <n v="138"/>
    <n v="128"/>
    <n v="109"/>
    <n v="862"/>
    <n v="0"/>
    <n v="9"/>
    <n v="0"/>
    <n v="0"/>
    <n v="22"/>
    <s v="14:09"/>
    <s v="11:01"/>
    <d v="1899-12-30T03:08:00"/>
    <s v="Morning"/>
    <s v="KEEP"/>
    <s v="Tuesday"/>
    <s v="Delayed"/>
  </r>
  <r>
    <d v="2021-04-13T00:00:00"/>
    <x v="7"/>
    <x v="7"/>
    <s v="B6"/>
    <n v="20409"/>
    <n v="917"/>
    <s v="BOS"/>
    <s v="Boston, MA"/>
    <s v="JFK"/>
    <s v="New York, NY"/>
    <n v="600"/>
    <n v="601"/>
    <n v="1"/>
    <n v="19"/>
    <n v="620"/>
    <n v="703"/>
    <n v="11"/>
    <n v="713"/>
    <n v="714"/>
    <n v="1"/>
    <n v="0"/>
    <n v="0"/>
    <n v="73"/>
    <n v="73"/>
    <n v="43"/>
    <n v="187"/>
    <m/>
    <m/>
    <m/>
    <m/>
    <m/>
    <s v="07:14"/>
    <s v="06:01"/>
    <d v="1899-12-30T01:13:00"/>
    <s v="Morning"/>
    <s v="KEEP"/>
    <s v="Tuesday"/>
    <s v="OnTime"/>
  </r>
  <r>
    <d v="2021-11-30T00:00:00"/>
    <x v="1"/>
    <x v="1"/>
    <s v="DL"/>
    <n v="19790"/>
    <n v="927"/>
    <s v="MSP"/>
    <s v="Minneapolis, MN"/>
    <s v="LAS"/>
    <s v="Las Vegas, NV"/>
    <n v="2130"/>
    <n v="2126"/>
    <n v="-4"/>
    <n v="13"/>
    <n v="2139"/>
    <n v="2226"/>
    <n v="27"/>
    <n v="2257"/>
    <n v="2253"/>
    <n v="-4"/>
    <n v="0"/>
    <n v="0"/>
    <n v="207"/>
    <n v="207"/>
    <n v="167"/>
    <n v="1299"/>
    <m/>
    <m/>
    <m/>
    <m/>
    <m/>
    <s v="22:53"/>
    <s v="21:26"/>
    <d v="1899-12-30T01:27:00"/>
    <s v="Evening"/>
    <s v="REMOVE"/>
    <s v="Tuesday"/>
    <s v="OnTime"/>
  </r>
  <r>
    <d v="2023-08-14T00:00:00"/>
    <x v="4"/>
    <x v="4"/>
    <s v="YX"/>
    <n v="20452"/>
    <n v="3450"/>
    <s v="EWR"/>
    <s v="Newark, NJ"/>
    <s v="PIT"/>
    <s v="Pittsburgh, PA"/>
    <n v="2059"/>
    <n v="2057"/>
    <n v="-2"/>
    <n v="23"/>
    <n v="2120"/>
    <n v="2221"/>
    <n v="5"/>
    <n v="2239"/>
    <n v="2226"/>
    <n v="-13"/>
    <n v="0"/>
    <n v="0"/>
    <n v="100"/>
    <n v="89"/>
    <n v="61"/>
    <n v="319"/>
    <m/>
    <m/>
    <m/>
    <m/>
    <m/>
    <s v="22:26"/>
    <s v="20:57"/>
    <d v="1899-12-30T01:29:00"/>
    <s v="Evening"/>
    <s v="REMOVE"/>
    <s v="Monday"/>
    <s v="OnTime"/>
  </r>
  <r>
    <d v="2021-12-16T00:00:00"/>
    <x v="0"/>
    <x v="0"/>
    <s v="UA"/>
    <n v="19977"/>
    <n v="2421"/>
    <s v="IAH"/>
    <s v="Houston, TX"/>
    <s v="LAX"/>
    <s v="Los Angeles, CA"/>
    <n v="1008"/>
    <n v="1014"/>
    <n v="6"/>
    <n v="26"/>
    <n v="1040"/>
    <n v="1149"/>
    <n v="9"/>
    <n v="1159"/>
    <n v="1158"/>
    <n v="-1"/>
    <n v="0"/>
    <n v="0"/>
    <n v="231"/>
    <n v="224"/>
    <n v="189"/>
    <n v="1379"/>
    <m/>
    <m/>
    <m/>
    <m/>
    <m/>
    <s v="11:58"/>
    <s v="10:14"/>
    <d v="1899-12-30T01:44:00"/>
    <s v="Morning"/>
    <s v="REMOVE"/>
    <s v="Thursday"/>
    <s v="OnTime"/>
  </r>
  <r>
    <d v="2021-09-08T00:00:00"/>
    <x v="12"/>
    <x v="12"/>
    <s v="9E"/>
    <n v="20363"/>
    <n v="4788"/>
    <s v="DTW"/>
    <s v="Detroit, MI"/>
    <s v="CVG"/>
    <s v="Cincinnati, OH"/>
    <n v="1226"/>
    <n v="1224"/>
    <n v="-2"/>
    <n v="14"/>
    <n v="1238"/>
    <n v="1326"/>
    <n v="4"/>
    <n v="1335"/>
    <n v="1330"/>
    <n v="-5"/>
    <n v="0"/>
    <n v="0"/>
    <n v="69"/>
    <n v="66"/>
    <n v="48"/>
    <n v="229"/>
    <m/>
    <m/>
    <m/>
    <m/>
    <m/>
    <s v="13:30"/>
    <s v="12:24"/>
    <d v="1899-12-30T01:06:00"/>
    <s v="Afternoon"/>
    <s v="REMOVE"/>
    <s v="Wednesday"/>
    <s v="OnTime"/>
  </r>
  <r>
    <d v="2022-02-12T00:00:00"/>
    <x v="11"/>
    <x v="11"/>
    <s v="OO"/>
    <n v="20304"/>
    <n v="5755"/>
    <s v="DEN"/>
    <s v="Denver, CO"/>
    <s v="SAV"/>
    <s v="Savannah, GA"/>
    <n v="945"/>
    <n v="955"/>
    <n v="10"/>
    <n v="46"/>
    <n v="1041"/>
    <n v="1528"/>
    <n v="6"/>
    <n v="1524"/>
    <n v="1534"/>
    <n v="10"/>
    <n v="0"/>
    <n v="0"/>
    <n v="219"/>
    <n v="219"/>
    <n v="167"/>
    <n v="1414"/>
    <m/>
    <m/>
    <m/>
    <m/>
    <m/>
    <s v="15:34"/>
    <s v="09:55"/>
    <d v="1899-12-30T05:39:00"/>
    <s v="Morning"/>
    <s v="KEEP"/>
    <s v="Saturday"/>
    <s v="OnTime"/>
  </r>
  <r>
    <d v="2019-02-09T00:00:00"/>
    <x v="10"/>
    <x v="10"/>
    <s v="EV"/>
    <n v="20366"/>
    <n v="4144"/>
    <s v="BHM"/>
    <s v="Birmingham, AL"/>
    <s v="IAH"/>
    <s v="Houston, TX"/>
    <n v="635"/>
    <n v="635"/>
    <n v="0"/>
    <n v="5"/>
    <n v="640"/>
    <n v="835"/>
    <n v="8"/>
    <n v="855"/>
    <n v="843"/>
    <n v="-12"/>
    <n v="0"/>
    <n v="0"/>
    <n v="140"/>
    <n v="128"/>
    <n v="115"/>
    <n v="562"/>
    <m/>
    <m/>
    <m/>
    <m/>
    <m/>
    <s v="08:43"/>
    <s v="06:35"/>
    <d v="1899-12-30T02:08:00"/>
    <s v="Morning"/>
    <s v="REMOVE"/>
    <s v="Saturday"/>
    <s v="OnTime"/>
  </r>
  <r>
    <d v="2020-12-04T00:00:00"/>
    <x v="11"/>
    <x v="11"/>
    <s v="OO"/>
    <n v="20304"/>
    <n v="4289"/>
    <s v="CDC"/>
    <s v="Cedar City, UT"/>
    <s v="SLC"/>
    <s v="Salt Lake City, UT"/>
    <n v="1541"/>
    <n v="1539"/>
    <n v="-2"/>
    <n v="12"/>
    <n v="1551"/>
    <n v="1631"/>
    <n v="9"/>
    <n v="1649"/>
    <n v="1640"/>
    <n v="-9"/>
    <n v="0"/>
    <n v="0"/>
    <n v="68"/>
    <n v="61"/>
    <n v="40"/>
    <n v="221"/>
    <m/>
    <m/>
    <m/>
    <m/>
    <m/>
    <s v="16:40"/>
    <s v="15:39"/>
    <d v="1899-12-30T01:01:00"/>
    <s v="Afternoon"/>
    <s v="REMOVE"/>
    <s v="Friday"/>
    <s v="OnTime"/>
  </r>
  <r>
    <d v="2020-03-31T00:00:00"/>
    <x v="13"/>
    <x v="13"/>
    <s v="MQ"/>
    <n v="20398"/>
    <n v="3655"/>
    <s v="RIC"/>
    <s v="Richmond, VA"/>
    <s v="ORD"/>
    <s v="Chicago, IL"/>
    <n v="1021"/>
    <n v="0"/>
    <n v="0"/>
    <m/>
    <m/>
    <m/>
    <m/>
    <n v="1140"/>
    <n v="0"/>
    <n v="0"/>
    <n v="1"/>
    <n v="0"/>
    <n v="139"/>
    <m/>
    <m/>
    <n v="642"/>
    <m/>
    <m/>
    <m/>
    <m/>
    <m/>
    <s v="00:00"/>
    <s v="00:00"/>
    <d v="1899-12-30T00:00:00"/>
    <s v="Night"/>
    <s v="KEEP"/>
    <s v="Tuesday"/>
    <s v="OnTime"/>
  </r>
  <r>
    <d v="2021-10-16T00:00:00"/>
    <x v="8"/>
    <x v="8"/>
    <s v="OH"/>
    <n v="20397"/>
    <n v="5202"/>
    <s v="PVD"/>
    <s v="Providence, RI"/>
    <s v="DCA"/>
    <s v="Washington, DC"/>
    <n v="603"/>
    <n v="558"/>
    <n v="-5"/>
    <n v="13"/>
    <n v="611"/>
    <n v="721"/>
    <n v="6"/>
    <n v="737"/>
    <n v="727"/>
    <n v="-10"/>
    <n v="0"/>
    <n v="0"/>
    <n v="94"/>
    <n v="89"/>
    <n v="70"/>
    <n v="356"/>
    <m/>
    <m/>
    <m/>
    <m/>
    <m/>
    <s v="07:27"/>
    <s v="05:58"/>
    <d v="1899-12-30T01:29:00"/>
    <s v="Night"/>
    <s v="REMOVE"/>
    <s v="Saturday"/>
    <s v="OnTime"/>
  </r>
  <r>
    <d v="2021-08-12T00:00:00"/>
    <x v="8"/>
    <x v="8"/>
    <s v="OH"/>
    <n v="20397"/>
    <n v="5384"/>
    <s v="CLT"/>
    <s v="Charlotte, NC"/>
    <s v="VPS"/>
    <s v="Valparaiso, FL"/>
    <n v="1710"/>
    <n v="1721"/>
    <n v="11"/>
    <n v="21"/>
    <n v="1742"/>
    <n v="1752"/>
    <n v="21"/>
    <n v="1755"/>
    <n v="1813"/>
    <n v="18"/>
    <n v="0"/>
    <n v="0"/>
    <n v="105"/>
    <n v="112"/>
    <n v="70"/>
    <n v="460"/>
    <n v="0"/>
    <n v="0"/>
    <n v="7"/>
    <n v="0"/>
    <n v="11"/>
    <s v="18:13"/>
    <s v="17:21"/>
    <d v="1899-12-30T00:52:00"/>
    <s v="Afternoon"/>
    <s v="KEEP"/>
    <s v="Thursday"/>
    <s v="Delayed"/>
  </r>
  <r>
    <d v="2020-03-07T00:00:00"/>
    <x v="1"/>
    <x v="1"/>
    <s v="DL"/>
    <n v="19790"/>
    <n v="2086"/>
    <s v="DCA"/>
    <s v="Washington, DC"/>
    <s v="JFK"/>
    <s v="New York, NY"/>
    <n v="600"/>
    <n v="554"/>
    <n v="-6"/>
    <n v="12"/>
    <n v="606"/>
    <n v="653"/>
    <n v="6"/>
    <n v="717"/>
    <n v="659"/>
    <n v="-18"/>
    <n v="0"/>
    <n v="0"/>
    <n v="77"/>
    <n v="65"/>
    <n v="47"/>
    <n v="213"/>
    <m/>
    <m/>
    <m/>
    <m/>
    <m/>
    <s v="06:59"/>
    <s v="05:54"/>
    <d v="1899-12-30T01:05:00"/>
    <s v="Night"/>
    <s v="REMOVE"/>
    <s v="Saturday"/>
    <s v="OnTime"/>
  </r>
  <r>
    <d v="2023-05-06T00:00:00"/>
    <x v="7"/>
    <x v="7"/>
    <s v="B6"/>
    <n v="20409"/>
    <n v="400"/>
    <s v="MSY"/>
    <s v="New Orleans, LA"/>
    <s v="BOS"/>
    <s v="Boston, MA"/>
    <n v="1033"/>
    <n v="2030"/>
    <n v="597"/>
    <n v="19"/>
    <n v="2049"/>
    <n v="53"/>
    <n v="4"/>
    <n v="1501"/>
    <n v="57"/>
    <n v="596"/>
    <n v="0"/>
    <n v="0"/>
    <n v="208"/>
    <n v="207"/>
    <n v="184"/>
    <n v="1368"/>
    <n v="437"/>
    <n v="0"/>
    <n v="0"/>
    <n v="0"/>
    <n v="159"/>
    <s v="00:57"/>
    <s v="20:30"/>
    <n v="-0.81458333333333333"/>
    <s v="Evening"/>
    <s v="KEEP"/>
    <s v="Saturday"/>
    <s v="Delayed"/>
  </r>
  <r>
    <d v="2021-03-26T00:00:00"/>
    <x v="11"/>
    <x v="11"/>
    <s v="OO"/>
    <n v="20304"/>
    <n v="3783"/>
    <s v="SLC"/>
    <s v="Salt Lake City, UT"/>
    <s v="BOI"/>
    <s v="Boise, ID"/>
    <n v="1725"/>
    <n v="1724"/>
    <n v="-1"/>
    <n v="14"/>
    <n v="1738"/>
    <n v="1822"/>
    <n v="2"/>
    <n v="1838"/>
    <n v="1824"/>
    <n v="-14"/>
    <n v="0"/>
    <n v="0"/>
    <n v="73"/>
    <n v="60"/>
    <n v="44"/>
    <n v="290"/>
    <m/>
    <m/>
    <m/>
    <m/>
    <m/>
    <s v="18:24"/>
    <s v="17:24"/>
    <d v="1899-12-30T01:00:00"/>
    <s v="Afternoon"/>
    <s v="REMOVE"/>
    <s v="Friday"/>
    <s v="OnTime"/>
  </r>
  <r>
    <d v="2021-01-09T00:00:00"/>
    <x v="11"/>
    <x v="11"/>
    <s v="OO"/>
    <n v="20304"/>
    <n v="3607"/>
    <s v="SJC"/>
    <s v="San Jose, CA"/>
    <s v="LAX"/>
    <s v="Los Angeles, CA"/>
    <n v="625"/>
    <n v="622"/>
    <n v="-3"/>
    <n v="12"/>
    <n v="634"/>
    <n v="725"/>
    <n v="8"/>
    <n v="752"/>
    <n v="733"/>
    <n v="-19"/>
    <n v="0"/>
    <n v="0"/>
    <n v="87"/>
    <n v="71"/>
    <n v="51"/>
    <n v="308"/>
    <m/>
    <m/>
    <m/>
    <m/>
    <m/>
    <s v="07:33"/>
    <s v="06:22"/>
    <d v="1899-12-30T01:11:00"/>
    <s v="Morning"/>
    <s v="REMOVE"/>
    <s v="Saturday"/>
    <s v="OnTime"/>
  </r>
  <r>
    <d v="2022-09-22T00:00:00"/>
    <x v="4"/>
    <x v="4"/>
    <s v="YX"/>
    <n v="20452"/>
    <n v="5684"/>
    <s v="BOS"/>
    <s v="Boston, MA"/>
    <s v="ORD"/>
    <s v="Chicago, IL"/>
    <n v="1020"/>
    <n v="1054"/>
    <n v="34"/>
    <n v="24"/>
    <n v="1118"/>
    <n v="1241"/>
    <n v="17"/>
    <n v="1159"/>
    <n v="1258"/>
    <n v="59"/>
    <n v="0"/>
    <n v="0"/>
    <n v="159"/>
    <n v="184"/>
    <n v="143"/>
    <n v="867"/>
    <n v="0"/>
    <n v="0"/>
    <n v="25"/>
    <n v="0"/>
    <n v="34"/>
    <s v="12:58"/>
    <s v="10:54"/>
    <d v="1899-12-30T02:04:00"/>
    <s v="Morning"/>
    <s v="KEEP"/>
    <s v="Thursday"/>
    <s v="Delayed"/>
  </r>
  <r>
    <d v="2020-01-25T00:00:00"/>
    <x v="2"/>
    <x v="2"/>
    <s v="WN"/>
    <n v="19393"/>
    <n v="3610"/>
    <s v="SAT"/>
    <s v="San Antonio, TX"/>
    <s v="HOU"/>
    <s v="Houston, TX"/>
    <n v="1235"/>
    <n v="1229"/>
    <n v="-6"/>
    <n v="9"/>
    <n v="1238"/>
    <n v="1310"/>
    <n v="2"/>
    <n v="1345"/>
    <n v="1312"/>
    <n v="-33"/>
    <n v="0"/>
    <n v="0"/>
    <n v="70"/>
    <n v="43"/>
    <n v="32"/>
    <n v="192"/>
    <m/>
    <m/>
    <m/>
    <m/>
    <m/>
    <s v="13:12"/>
    <s v="12:29"/>
    <d v="1899-12-30T00:43:00"/>
    <s v="Afternoon"/>
    <s v="REMOVE"/>
    <s v="Saturday"/>
    <s v="OnTime"/>
  </r>
  <r>
    <d v="2021-12-01T00:00:00"/>
    <x v="0"/>
    <x v="0"/>
    <s v="UA"/>
    <n v="19977"/>
    <n v="216"/>
    <s v="AUS"/>
    <s v="Austin, TX"/>
    <s v="IAH"/>
    <s v="Houston, TX"/>
    <n v="1411"/>
    <n v="1404"/>
    <n v="-7"/>
    <n v="17"/>
    <n v="1421"/>
    <n v="1504"/>
    <n v="9"/>
    <n v="1518"/>
    <n v="1513"/>
    <n v="-5"/>
    <n v="0"/>
    <n v="0"/>
    <n v="67"/>
    <n v="69"/>
    <n v="43"/>
    <n v="140"/>
    <m/>
    <m/>
    <m/>
    <m/>
    <m/>
    <s v="15:13"/>
    <s v="14:04"/>
    <d v="1899-12-30T01:09:00"/>
    <s v="Afternoon"/>
    <s v="REMOVE"/>
    <s v="Wednesday"/>
    <s v="OnTime"/>
  </r>
  <r>
    <d v="2021-07-13T00:00:00"/>
    <x v="2"/>
    <x v="2"/>
    <s v="WN"/>
    <n v="19393"/>
    <n v="5257"/>
    <s v="PVD"/>
    <s v="Providence, RI"/>
    <s v="TPA"/>
    <s v="Tampa, FL"/>
    <n v="1055"/>
    <n v="1054"/>
    <n v="-1"/>
    <n v="9"/>
    <n v="1103"/>
    <n v="1347"/>
    <n v="2"/>
    <n v="1355"/>
    <n v="1349"/>
    <n v="-6"/>
    <n v="0"/>
    <n v="0"/>
    <n v="180"/>
    <n v="175"/>
    <n v="164"/>
    <n v="1136"/>
    <m/>
    <m/>
    <m/>
    <m/>
    <m/>
    <s v="13:49"/>
    <s v="10:54"/>
    <d v="1899-12-30T02:55:00"/>
    <s v="Morning"/>
    <s v="REMOVE"/>
    <s v="Tuesday"/>
    <s v="OnTime"/>
  </r>
  <r>
    <d v="2021-12-06T00:00:00"/>
    <x v="0"/>
    <x v="0"/>
    <s v="UA"/>
    <n v="19977"/>
    <n v="2630"/>
    <s v="SFO"/>
    <s v="San Francisco, CA"/>
    <s v="PHL"/>
    <s v="Philadelphia, PA"/>
    <n v="2330"/>
    <n v="2321"/>
    <n v="-9"/>
    <n v="24"/>
    <n v="2345"/>
    <n v="713"/>
    <n v="4"/>
    <n v="752"/>
    <n v="717"/>
    <n v="-35"/>
    <n v="0"/>
    <n v="0"/>
    <n v="322"/>
    <n v="296"/>
    <n v="268"/>
    <n v="2521"/>
    <m/>
    <m/>
    <m/>
    <m/>
    <m/>
    <s v="07:17"/>
    <s v="23:21"/>
    <n v="-0.66944444444444451"/>
    <s v="Evening"/>
    <s v="REMOVE"/>
    <s v="Monday"/>
    <s v="OnTime"/>
  </r>
  <r>
    <d v="2023-03-30T00:00:00"/>
    <x v="0"/>
    <x v="0"/>
    <s v="UA"/>
    <n v="19977"/>
    <n v="360"/>
    <s v="SFO"/>
    <s v="San Francisco, CA"/>
    <s v="SNA"/>
    <s v="Santa Ana, CA"/>
    <n v="1056"/>
    <n v="1046"/>
    <n v="-10"/>
    <n v="24"/>
    <n v="1110"/>
    <n v="1211"/>
    <n v="11"/>
    <n v="1235"/>
    <n v="1222"/>
    <n v="-13"/>
    <n v="0"/>
    <n v="0"/>
    <n v="99"/>
    <n v="96"/>
    <n v="61"/>
    <n v="372"/>
    <m/>
    <m/>
    <m/>
    <m/>
    <m/>
    <s v="12:22"/>
    <s v="10:46"/>
    <d v="1899-12-30T01:36:00"/>
    <s v="Morning"/>
    <s v="REMOVE"/>
    <s v="Thursday"/>
    <s v="OnTime"/>
  </r>
  <r>
    <d v="2020-10-27T00:00:00"/>
    <x v="1"/>
    <x v="1"/>
    <s v="DL"/>
    <n v="19790"/>
    <n v="1537"/>
    <s v="MSY"/>
    <s v="New Orleans, LA"/>
    <s v="ATL"/>
    <s v="Atlanta, GA"/>
    <n v="1145"/>
    <n v="1141"/>
    <n v="-4"/>
    <n v="15"/>
    <n v="1156"/>
    <n v="1355"/>
    <n v="8"/>
    <n v="1410"/>
    <n v="1403"/>
    <n v="-7"/>
    <n v="0"/>
    <n v="0"/>
    <n v="85"/>
    <n v="82"/>
    <n v="59"/>
    <n v="425"/>
    <m/>
    <m/>
    <m/>
    <m/>
    <m/>
    <s v="14:03"/>
    <s v="11:41"/>
    <d v="1899-12-30T02:22:00"/>
    <s v="Morning"/>
    <s v="REMOVE"/>
    <s v="Tuesday"/>
    <s v="OnTime"/>
  </r>
  <r>
    <d v="2019-04-12T00:00:00"/>
    <x v="3"/>
    <x v="3"/>
    <s v="AA"/>
    <n v="19805"/>
    <n v="396"/>
    <s v="MSP"/>
    <s v="Minneapolis, MN"/>
    <s v="ORD"/>
    <s v="Chicago, IL"/>
    <n v="924"/>
    <n v="921"/>
    <n v="-3"/>
    <n v="35"/>
    <n v="956"/>
    <n v="1055"/>
    <n v="24"/>
    <n v="1059"/>
    <n v="1119"/>
    <n v="20"/>
    <n v="0"/>
    <n v="0"/>
    <n v="95"/>
    <n v="118"/>
    <n v="59"/>
    <n v="334"/>
    <n v="0"/>
    <n v="0"/>
    <n v="20"/>
    <n v="0"/>
    <n v="0"/>
    <s v="11:19"/>
    <s v="09:21"/>
    <d v="1899-12-30T01:58:00"/>
    <s v="Morning"/>
    <s v="REMOVE"/>
    <s v="Friday"/>
    <s v="Delayed"/>
  </r>
  <r>
    <d v="2019-04-26T00:00:00"/>
    <x v="5"/>
    <x v="5"/>
    <s v="NK"/>
    <n v="20416"/>
    <n v="128"/>
    <s v="LAX"/>
    <s v="Los Angeles, CA"/>
    <s v="BWI"/>
    <s v="Baltimore, MD"/>
    <n v="2159"/>
    <n v="2158"/>
    <n v="-1"/>
    <n v="17"/>
    <n v="2215"/>
    <n v="539"/>
    <n v="8"/>
    <n v="601"/>
    <n v="547"/>
    <n v="-14"/>
    <n v="0"/>
    <n v="0"/>
    <n v="302"/>
    <n v="289"/>
    <n v="264"/>
    <n v="2329"/>
    <m/>
    <m/>
    <m/>
    <m/>
    <m/>
    <s v="05:47"/>
    <s v="21:58"/>
    <n v="-0.67430555555555549"/>
    <s v="Evening"/>
    <s v="REMOVE"/>
    <s v="Friday"/>
    <s v="OnTime"/>
  </r>
  <r>
    <d v="2021-10-24T00:00:00"/>
    <x v="12"/>
    <x v="12"/>
    <s v="9E"/>
    <n v="20363"/>
    <n v="4999"/>
    <s v="MSP"/>
    <s v="Minneapolis, MN"/>
    <s v="GFK"/>
    <s v="Grand Forks, ND"/>
    <n v="900"/>
    <n v="856"/>
    <n v="-4"/>
    <n v="11"/>
    <n v="907"/>
    <n v="956"/>
    <n v="3"/>
    <n v="1014"/>
    <n v="959"/>
    <n v="-15"/>
    <n v="0"/>
    <n v="0"/>
    <n v="74"/>
    <n v="63"/>
    <n v="49"/>
    <n v="284"/>
    <m/>
    <m/>
    <m/>
    <m/>
    <m/>
    <s v="09:59"/>
    <s v="08:56"/>
    <d v="1899-12-30T01:03:00"/>
    <s v="Morning"/>
    <s v="REMOVE"/>
    <s v="Sunday"/>
    <s v="OnTime"/>
  </r>
  <r>
    <d v="2019-02-26T00:00:00"/>
    <x v="2"/>
    <x v="2"/>
    <s v="WN"/>
    <n v="19393"/>
    <n v="344"/>
    <s v="ATL"/>
    <s v="Atlanta, GA"/>
    <s v="MSP"/>
    <s v="Minneapolis, MN"/>
    <n v="1620"/>
    <n v="1700"/>
    <n v="40"/>
    <n v="13"/>
    <n v="1713"/>
    <n v="1839"/>
    <n v="4"/>
    <n v="1805"/>
    <n v="1843"/>
    <n v="38"/>
    <n v="0"/>
    <n v="0"/>
    <n v="165"/>
    <n v="163"/>
    <n v="146"/>
    <n v="907"/>
    <n v="0"/>
    <n v="0"/>
    <n v="0"/>
    <n v="0"/>
    <n v="38"/>
    <s v="18:43"/>
    <s v="17:00"/>
    <d v="1899-12-30T01:43:00"/>
    <s v="Afternoon"/>
    <s v="KEEP"/>
    <s v="Tuesday"/>
    <s v="Delayed"/>
  </r>
  <r>
    <d v="2022-02-07T00:00:00"/>
    <x v="16"/>
    <x v="16"/>
    <s v="QX"/>
    <n v="19687"/>
    <n v="2396"/>
    <s v="PDX"/>
    <s v="Portland, OR"/>
    <s v="GEG"/>
    <s v="Spokane, WA"/>
    <n v="2100"/>
    <n v="2107"/>
    <n v="7"/>
    <n v="8"/>
    <n v="2115"/>
    <n v="2207"/>
    <n v="5"/>
    <n v="2208"/>
    <n v="2212"/>
    <n v="4"/>
    <n v="0"/>
    <n v="0"/>
    <n v="68"/>
    <n v="65"/>
    <n v="52"/>
    <n v="279"/>
    <m/>
    <m/>
    <m/>
    <m/>
    <m/>
    <s v="22:12"/>
    <s v="21:07"/>
    <d v="1899-12-30T01:05:00"/>
    <s v="Evening"/>
    <s v="KEEP"/>
    <s v="Monday"/>
    <s v="OnTime"/>
  </r>
  <r>
    <d v="2019-10-27T00:00:00"/>
    <x v="5"/>
    <x v="5"/>
    <s v="NK"/>
    <n v="20416"/>
    <n v="386"/>
    <s v="MCO"/>
    <s v="Orlando, FL"/>
    <s v="CAK"/>
    <s v="Akron, OH"/>
    <n v="1025"/>
    <n v="1019"/>
    <n v="-6"/>
    <n v="15"/>
    <n v="1034"/>
    <n v="1225"/>
    <n v="6"/>
    <n v="1244"/>
    <n v="1231"/>
    <n v="-13"/>
    <n v="0"/>
    <n v="0"/>
    <n v="139"/>
    <n v="132"/>
    <n v="111"/>
    <n v="861"/>
    <m/>
    <m/>
    <m/>
    <m/>
    <m/>
    <s v="12:31"/>
    <s v="10:19"/>
    <d v="1899-12-30T02:12:00"/>
    <s v="Morning"/>
    <s v="REMOVE"/>
    <s v="Sunday"/>
    <s v="OnTime"/>
  </r>
  <r>
    <d v="2020-10-31T00:00:00"/>
    <x v="4"/>
    <x v="4"/>
    <s v="YX"/>
    <n v="20452"/>
    <n v="3675"/>
    <s v="IND"/>
    <s v="Indianapolis, IN"/>
    <s v="EWR"/>
    <s v="Newark, NJ"/>
    <n v="701"/>
    <n v="651"/>
    <n v="-10"/>
    <n v="24"/>
    <n v="715"/>
    <n v="842"/>
    <n v="10"/>
    <n v="859"/>
    <n v="852"/>
    <n v="-7"/>
    <n v="0"/>
    <n v="0"/>
    <n v="118"/>
    <n v="121"/>
    <n v="87"/>
    <n v="645"/>
    <m/>
    <m/>
    <m/>
    <m/>
    <m/>
    <s v="08:52"/>
    <s v="06:51"/>
    <d v="1899-12-30T02:01:00"/>
    <s v="Morning"/>
    <s v="REMOVE"/>
    <s v="Saturday"/>
    <s v="OnTime"/>
  </r>
  <r>
    <d v="2021-06-22T00:00:00"/>
    <x v="5"/>
    <x v="5"/>
    <s v="NK"/>
    <n v="20416"/>
    <n v="162"/>
    <s v="FLL"/>
    <s v="Fort Lauderdale, FL"/>
    <s v="BDL"/>
    <s v="Hartford, CT"/>
    <n v="2050"/>
    <n v="2125"/>
    <n v="35"/>
    <n v="21"/>
    <n v="2146"/>
    <n v="15"/>
    <n v="4"/>
    <n v="2349"/>
    <n v="19"/>
    <n v="30"/>
    <n v="0"/>
    <n v="0"/>
    <n v="179"/>
    <n v="174"/>
    <n v="149"/>
    <n v="1173"/>
    <n v="30"/>
    <n v="0"/>
    <n v="0"/>
    <n v="0"/>
    <n v="0"/>
    <s v="00:19"/>
    <s v="21:25"/>
    <n v="-0.87916666666666676"/>
    <s v="Evening"/>
    <s v="KEEP"/>
    <s v="Tuesday"/>
    <s v="Delayed"/>
  </r>
  <r>
    <d v="2021-08-23T00:00:00"/>
    <x v="1"/>
    <x v="1"/>
    <s v="DL"/>
    <n v="19790"/>
    <n v="2292"/>
    <s v="DTW"/>
    <s v="Detroit, MI"/>
    <s v="TVC"/>
    <s v="Traverse City, MI"/>
    <n v="1215"/>
    <n v="1208"/>
    <n v="-7"/>
    <n v="9"/>
    <n v="1217"/>
    <n v="1256"/>
    <n v="5"/>
    <n v="1319"/>
    <n v="1301"/>
    <n v="-18"/>
    <n v="0"/>
    <n v="0"/>
    <n v="64"/>
    <n v="53"/>
    <n v="39"/>
    <n v="207"/>
    <m/>
    <m/>
    <m/>
    <m/>
    <m/>
    <s v="13:01"/>
    <s v="12:08"/>
    <d v="1899-12-30T00:53:00"/>
    <s v="Afternoon"/>
    <s v="REMOVE"/>
    <s v="Monday"/>
    <s v="OnTime"/>
  </r>
  <r>
    <d v="2020-07-18T00:00:00"/>
    <x v="2"/>
    <x v="2"/>
    <s v="WN"/>
    <n v="19393"/>
    <n v="2186"/>
    <s v="DEN"/>
    <s v="Denver, CO"/>
    <s v="LGA"/>
    <s v="New York, NY"/>
    <n v="1725"/>
    <n v="1722"/>
    <n v="-3"/>
    <n v="80"/>
    <n v="1842"/>
    <n v="2356"/>
    <n v="5"/>
    <n v="2310"/>
    <n v="1"/>
    <n v="51"/>
    <n v="0"/>
    <n v="0"/>
    <n v="225"/>
    <n v="279"/>
    <n v="194"/>
    <n v="1620"/>
    <n v="0"/>
    <n v="0"/>
    <n v="51"/>
    <n v="0"/>
    <n v="0"/>
    <s v="00:01"/>
    <s v="17:22"/>
    <n v="-0.72291666666666665"/>
    <s v="Afternoon"/>
    <s v="REMOVE"/>
    <s v="Saturday"/>
    <s v="Delayed"/>
  </r>
  <r>
    <d v="2019-02-28T00:00:00"/>
    <x v="11"/>
    <x v="11"/>
    <s v="OO"/>
    <n v="20304"/>
    <n v="3799"/>
    <s v="ORD"/>
    <s v="Chicago, IL"/>
    <s v="LGA"/>
    <s v="New York, NY"/>
    <n v="1830"/>
    <n v="1840"/>
    <n v="10"/>
    <n v="29"/>
    <n v="1909"/>
    <n v="2146"/>
    <n v="5"/>
    <n v="2148"/>
    <n v="2151"/>
    <n v="3"/>
    <n v="0"/>
    <n v="0"/>
    <n v="138"/>
    <n v="131"/>
    <n v="97"/>
    <n v="733"/>
    <m/>
    <m/>
    <m/>
    <m/>
    <m/>
    <s v="21:51"/>
    <s v="18:40"/>
    <d v="1899-12-30T03:11:00"/>
    <s v="Evening"/>
    <s v="KEEP"/>
    <s v="Thursday"/>
    <s v="OnTime"/>
  </r>
  <r>
    <d v="2021-05-26T00:00:00"/>
    <x v="3"/>
    <x v="3"/>
    <s v="AA"/>
    <n v="19805"/>
    <n v="1867"/>
    <s v="SMF"/>
    <s v="Sacramento, CA"/>
    <s v="PHX"/>
    <s v="Phoenix, AZ"/>
    <n v="645"/>
    <n v="657"/>
    <n v="12"/>
    <n v="10"/>
    <n v="707"/>
    <n v="834"/>
    <n v="14"/>
    <n v="850"/>
    <n v="848"/>
    <n v="-2"/>
    <n v="0"/>
    <n v="0"/>
    <n v="125"/>
    <n v="111"/>
    <n v="87"/>
    <n v="647"/>
    <m/>
    <m/>
    <m/>
    <m/>
    <m/>
    <s v="08:48"/>
    <s v="06:57"/>
    <d v="1899-12-30T01:51:00"/>
    <s v="Morning"/>
    <s v="REMOVE"/>
    <s v="Wednesday"/>
    <s v="OnTime"/>
  </r>
  <r>
    <d v="2023-07-30T00:00:00"/>
    <x v="2"/>
    <x v="2"/>
    <s v="WN"/>
    <n v="19393"/>
    <n v="461"/>
    <s v="ECP"/>
    <s v="Panama City, FL"/>
    <s v="BWI"/>
    <s v="Baltimore, MD"/>
    <n v="1145"/>
    <n v="1141"/>
    <n v="-4"/>
    <n v="10"/>
    <n v="1151"/>
    <n v="1437"/>
    <n v="5"/>
    <n v="1450"/>
    <n v="1442"/>
    <n v="-8"/>
    <n v="0"/>
    <n v="0"/>
    <n v="125"/>
    <n v="121"/>
    <n v="106"/>
    <n v="798"/>
    <m/>
    <m/>
    <m/>
    <m/>
    <m/>
    <s v="14:42"/>
    <s v="11:41"/>
    <d v="1899-12-30T03:01:00"/>
    <s v="Morning"/>
    <s v="REMOVE"/>
    <s v="Sunday"/>
    <s v="OnTime"/>
  </r>
  <r>
    <d v="2020-10-12T00:00:00"/>
    <x v="1"/>
    <x v="1"/>
    <s v="DL"/>
    <n v="19790"/>
    <n v="1073"/>
    <s v="SLC"/>
    <s v="Salt Lake City, UT"/>
    <s v="MSP"/>
    <s v="Minneapolis, MN"/>
    <n v="1555"/>
    <n v="1551"/>
    <n v="-4"/>
    <n v="14"/>
    <n v="1605"/>
    <n v="1904"/>
    <n v="4"/>
    <n v="1925"/>
    <n v="1908"/>
    <n v="-17"/>
    <n v="0"/>
    <n v="0"/>
    <n v="150"/>
    <n v="137"/>
    <n v="119"/>
    <n v="991"/>
    <m/>
    <m/>
    <m/>
    <m/>
    <m/>
    <s v="19:08"/>
    <s v="15:51"/>
    <d v="1899-12-30T03:17:00"/>
    <s v="Afternoon"/>
    <s v="REMOVE"/>
    <s v="Monday"/>
    <s v="OnTime"/>
  </r>
  <r>
    <d v="2021-06-29T00:00:00"/>
    <x v="2"/>
    <x v="2"/>
    <s v="WN"/>
    <n v="19393"/>
    <n v="5107"/>
    <s v="HOU"/>
    <s v="Houston, TX"/>
    <s v="IND"/>
    <s v="Indianapolis, IN"/>
    <n v="1855"/>
    <n v="1920"/>
    <n v="25"/>
    <n v="9"/>
    <n v="1929"/>
    <n v="2227"/>
    <n v="5"/>
    <n v="2210"/>
    <n v="2232"/>
    <n v="22"/>
    <n v="0"/>
    <n v="0"/>
    <n v="135"/>
    <n v="132"/>
    <n v="118"/>
    <n v="861"/>
    <n v="22"/>
    <n v="0"/>
    <n v="0"/>
    <n v="0"/>
    <n v="0"/>
    <s v="22:32"/>
    <s v="19:20"/>
    <d v="1899-12-30T03:12:00"/>
    <s v="Evening"/>
    <s v="KEEP"/>
    <s v="Tuesday"/>
    <s v="Delayed"/>
  </r>
  <r>
    <d v="2019-10-12T00:00:00"/>
    <x v="6"/>
    <x v="6"/>
    <s v="AS"/>
    <n v="19930"/>
    <n v="151"/>
    <s v="ANC"/>
    <s v="Anchorage, AK"/>
    <s v="OME"/>
    <s v="Nome, AK"/>
    <n v="1020"/>
    <n v="1009"/>
    <n v="-11"/>
    <n v="10"/>
    <n v="1019"/>
    <n v="1134"/>
    <n v="3"/>
    <n v="1155"/>
    <n v="1137"/>
    <n v="-18"/>
    <n v="0"/>
    <n v="0"/>
    <n v="95"/>
    <n v="88"/>
    <n v="75"/>
    <n v="539"/>
    <m/>
    <m/>
    <m/>
    <m/>
    <m/>
    <s v="11:37"/>
    <s v="10:09"/>
    <d v="1899-12-30T01:28:00"/>
    <s v="Morning"/>
    <s v="REMOVE"/>
    <s v="Saturday"/>
    <s v="OnTime"/>
  </r>
  <r>
    <d v="2022-10-12T00:00:00"/>
    <x v="5"/>
    <x v="5"/>
    <s v="NK"/>
    <n v="20416"/>
    <n v="40"/>
    <s v="ATL"/>
    <s v="Atlanta, GA"/>
    <s v="MSP"/>
    <s v="Minneapolis, MN"/>
    <n v="1455"/>
    <n v="1506"/>
    <n v="11"/>
    <n v="21"/>
    <n v="1527"/>
    <n v="1636"/>
    <n v="5"/>
    <n v="1633"/>
    <n v="1641"/>
    <n v="8"/>
    <n v="0"/>
    <n v="0"/>
    <n v="158"/>
    <n v="155"/>
    <n v="129"/>
    <n v="907"/>
    <m/>
    <m/>
    <m/>
    <m/>
    <m/>
    <s v="16:41"/>
    <s v="15:06"/>
    <d v="1899-12-30T01:35:00"/>
    <s v="Afternoon"/>
    <s v="KEEP"/>
    <s v="Wednesday"/>
    <s v="OnTime"/>
  </r>
  <r>
    <d v="2020-08-18T00:00:00"/>
    <x v="1"/>
    <x v="1"/>
    <s v="DL"/>
    <n v="19790"/>
    <n v="117"/>
    <s v="ATL"/>
    <s v="Atlanta, GA"/>
    <s v="BHM"/>
    <s v="Birmingham, AL"/>
    <n v="1638"/>
    <n v="1633"/>
    <n v="-5"/>
    <n v="15"/>
    <n v="1648"/>
    <n v="1620"/>
    <n v="3"/>
    <n v="1630"/>
    <n v="1623"/>
    <n v="-7"/>
    <n v="0"/>
    <n v="0"/>
    <n v="52"/>
    <n v="50"/>
    <n v="32"/>
    <n v="134"/>
    <m/>
    <m/>
    <m/>
    <m/>
    <m/>
    <s v="16:23"/>
    <s v="16:33"/>
    <n v="-6.9444444444444198E-3"/>
    <s v="Afternoon"/>
    <s v="REMOVE"/>
    <s v="Tuesday"/>
    <s v="OnTime"/>
  </r>
  <r>
    <d v="2023-06-14T00:00:00"/>
    <x v="2"/>
    <x v="2"/>
    <s v="WN"/>
    <n v="19393"/>
    <n v="1079"/>
    <s v="PHX"/>
    <s v="Phoenix, AZ"/>
    <s v="BNA"/>
    <s v="Nashville, TN"/>
    <n v="1805"/>
    <n v="1843"/>
    <n v="38"/>
    <n v="9"/>
    <n v="1852"/>
    <n v="2329"/>
    <n v="5"/>
    <n v="2325"/>
    <n v="2334"/>
    <n v="9"/>
    <n v="0"/>
    <n v="0"/>
    <n v="200"/>
    <n v="171"/>
    <n v="157"/>
    <n v="1449"/>
    <m/>
    <m/>
    <m/>
    <m/>
    <m/>
    <s v="23:34"/>
    <s v="18:43"/>
    <d v="1899-12-30T04:51:00"/>
    <s v="Evening"/>
    <s v="KEEP"/>
    <s v="Wednesday"/>
    <s v="OnTime"/>
  </r>
  <r>
    <d v="2023-04-14T00:00:00"/>
    <x v="11"/>
    <x v="11"/>
    <s v="OO"/>
    <n v="20304"/>
    <n v="3624"/>
    <s v="SLC"/>
    <s v="Salt Lake City, UT"/>
    <s v="FAT"/>
    <s v="Fresno, CA"/>
    <n v="1112"/>
    <n v="1114"/>
    <n v="2"/>
    <n v="23"/>
    <n v="1137"/>
    <n v="1157"/>
    <n v="5"/>
    <n v="1204"/>
    <n v="1202"/>
    <n v="-2"/>
    <n v="0"/>
    <n v="0"/>
    <n v="112"/>
    <n v="108"/>
    <n v="80"/>
    <n v="501"/>
    <m/>
    <m/>
    <m/>
    <m/>
    <m/>
    <s v="12:02"/>
    <s v="11:14"/>
    <d v="1899-12-30T00:48:00"/>
    <s v="Morning"/>
    <s v="REMOVE"/>
    <s v="Friday"/>
    <s v="OnTime"/>
  </r>
  <r>
    <d v="2020-09-29T00:00:00"/>
    <x v="8"/>
    <x v="8"/>
    <s v="OH"/>
    <n v="20397"/>
    <n v="5663"/>
    <s v="BHM"/>
    <s v="Birmingham, AL"/>
    <s v="DFW"/>
    <s v="Dallas/Fort Worth, TX"/>
    <n v="1130"/>
    <n v="1213"/>
    <n v="43"/>
    <n v="10"/>
    <n v="1223"/>
    <n v="1352"/>
    <n v="9"/>
    <n v="1328"/>
    <n v="1401"/>
    <n v="33"/>
    <n v="0"/>
    <n v="0"/>
    <n v="118"/>
    <n v="108"/>
    <n v="89"/>
    <n v="597"/>
    <n v="33"/>
    <n v="0"/>
    <n v="0"/>
    <n v="0"/>
    <n v="0"/>
    <s v="14:01"/>
    <s v="12:13"/>
    <d v="1899-12-30T01:48:00"/>
    <s v="Afternoon"/>
    <s v="KEEP"/>
    <s v="Tuesday"/>
    <s v="Delayed"/>
  </r>
  <r>
    <d v="2021-12-27T00:00:00"/>
    <x v="14"/>
    <x v="14"/>
    <s v="F9"/>
    <n v="20436"/>
    <n v="2147"/>
    <s v="CLT"/>
    <s v="Charlotte, NC"/>
    <s v="LAS"/>
    <s v="Las Vegas, NV"/>
    <n v="2113"/>
    <n v="2316"/>
    <n v="123"/>
    <n v="20"/>
    <n v="2336"/>
    <n v="150"/>
    <n v="25"/>
    <n v="2325"/>
    <n v="215"/>
    <n v="170"/>
    <n v="0"/>
    <n v="0"/>
    <n v="312"/>
    <n v="359"/>
    <n v="314"/>
    <n v="1916"/>
    <n v="16"/>
    <n v="0"/>
    <n v="47"/>
    <n v="0"/>
    <n v="107"/>
    <s v="02:15"/>
    <s v="23:16"/>
    <n v="-0.87569444444444444"/>
    <s v="Evening"/>
    <s v="KEEP"/>
    <s v="Monday"/>
    <s v="Delayed"/>
  </r>
  <r>
    <d v="2020-03-24T00:00:00"/>
    <x v="1"/>
    <x v="1"/>
    <s v="DL"/>
    <n v="19790"/>
    <n v="1834"/>
    <s v="CMH"/>
    <s v="Columbus, OH"/>
    <s v="ATL"/>
    <s v="Atlanta, GA"/>
    <n v="1729"/>
    <n v="0"/>
    <n v="0"/>
    <m/>
    <m/>
    <m/>
    <m/>
    <n v="1915"/>
    <n v="0"/>
    <n v="0"/>
    <n v="1"/>
    <n v="0"/>
    <n v="106"/>
    <m/>
    <m/>
    <n v="447"/>
    <m/>
    <m/>
    <m/>
    <m/>
    <m/>
    <s v="00:00"/>
    <s v="00:00"/>
    <d v="1899-12-30T00:00:00"/>
    <s v="Night"/>
    <s v="KEEP"/>
    <s v="Tuesday"/>
    <s v="OnTime"/>
  </r>
  <r>
    <d v="2021-09-14T00:00:00"/>
    <x v="2"/>
    <x v="2"/>
    <s v="WN"/>
    <n v="19393"/>
    <n v="5357"/>
    <s v="LGA"/>
    <s v="New York, NY"/>
    <s v="DAL"/>
    <s v="Dallas, TX"/>
    <n v="650"/>
    <n v="646"/>
    <n v="-4"/>
    <n v="14"/>
    <n v="700"/>
    <n v="905"/>
    <n v="13"/>
    <n v="940"/>
    <n v="918"/>
    <n v="-22"/>
    <n v="0"/>
    <n v="0"/>
    <n v="230"/>
    <n v="212"/>
    <n v="185"/>
    <n v="1381"/>
    <m/>
    <m/>
    <m/>
    <m/>
    <m/>
    <s v="09:18"/>
    <s v="06:46"/>
    <d v="1899-12-30T02:32:00"/>
    <s v="Morning"/>
    <s v="REMOVE"/>
    <s v="Tuesday"/>
    <s v="OnTime"/>
  </r>
  <r>
    <d v="2022-11-02T00:00:00"/>
    <x v="1"/>
    <x v="1"/>
    <s v="DL"/>
    <n v="19790"/>
    <n v="477"/>
    <s v="LAX"/>
    <s v="Los Angeles, CA"/>
    <s v="ATL"/>
    <s v="Atlanta, GA"/>
    <n v="1757"/>
    <n v="1811"/>
    <n v="14"/>
    <n v="11"/>
    <n v="1822"/>
    <n v="58"/>
    <n v="8"/>
    <n v="115"/>
    <n v="106"/>
    <n v="-9"/>
    <n v="0"/>
    <n v="0"/>
    <n v="258"/>
    <n v="235"/>
    <n v="216"/>
    <n v="1947"/>
    <m/>
    <m/>
    <m/>
    <m/>
    <m/>
    <s v="01:06"/>
    <s v="18:11"/>
    <n v="-0.71180555555555558"/>
    <s v="Evening"/>
    <s v="REMOVE"/>
    <s v="Wednesday"/>
    <s v="OnTime"/>
  </r>
  <r>
    <d v="2023-05-01T00:00:00"/>
    <x v="3"/>
    <x v="3"/>
    <s v="AA"/>
    <n v="19805"/>
    <n v="2072"/>
    <s v="CLT"/>
    <s v="Charlotte, NC"/>
    <s v="ORF"/>
    <s v="Norfolk, VA"/>
    <n v="914"/>
    <n v="910"/>
    <n v="-4"/>
    <n v="15"/>
    <n v="925"/>
    <n v="1010"/>
    <n v="3"/>
    <n v="1022"/>
    <n v="1013"/>
    <n v="-9"/>
    <n v="0"/>
    <n v="0"/>
    <n v="68"/>
    <n v="63"/>
    <n v="45"/>
    <n v="290"/>
    <m/>
    <m/>
    <m/>
    <m/>
    <m/>
    <s v="10:13"/>
    <s v="09:10"/>
    <d v="1899-12-30T01:03:00"/>
    <s v="Morning"/>
    <s v="REMOVE"/>
    <s v="Monday"/>
    <s v="OnTime"/>
  </r>
  <r>
    <d v="2022-04-15T00:00:00"/>
    <x v="3"/>
    <x v="3"/>
    <s v="AA"/>
    <n v="19805"/>
    <n v="355"/>
    <s v="PHX"/>
    <s v="Phoenix, AZ"/>
    <s v="SNA"/>
    <s v="Santa Ana, CA"/>
    <n v="1709"/>
    <n v="1716"/>
    <n v="7"/>
    <n v="10"/>
    <n v="1726"/>
    <n v="1824"/>
    <n v="4"/>
    <n v="1829"/>
    <n v="1828"/>
    <n v="-1"/>
    <n v="0"/>
    <n v="0"/>
    <n v="80"/>
    <n v="72"/>
    <n v="58"/>
    <n v="338"/>
    <m/>
    <m/>
    <m/>
    <m/>
    <m/>
    <s v="18:28"/>
    <s v="17:16"/>
    <d v="1899-12-30T01:12:00"/>
    <s v="Afternoon"/>
    <s v="REMOVE"/>
    <s v="Friday"/>
    <s v="OnTime"/>
  </r>
  <r>
    <d v="2021-02-15T00:00:00"/>
    <x v="1"/>
    <x v="1"/>
    <s v="DL"/>
    <n v="19790"/>
    <n v="1716"/>
    <s v="ATL"/>
    <s v="Atlanta, GA"/>
    <s v="VPS"/>
    <s v="Valparaiso, FL"/>
    <n v="2230"/>
    <n v="2225"/>
    <n v="-5"/>
    <n v="15"/>
    <n v="2240"/>
    <n v="2232"/>
    <n v="4"/>
    <n v="2238"/>
    <n v="2236"/>
    <n v="-2"/>
    <n v="0"/>
    <n v="0"/>
    <n v="68"/>
    <n v="71"/>
    <n v="52"/>
    <n v="250"/>
    <m/>
    <m/>
    <m/>
    <m/>
    <m/>
    <s v="22:36"/>
    <s v="22:25"/>
    <d v="1899-12-30T00:11:00"/>
    <s v="Evening"/>
    <s v="REMOVE"/>
    <s v="Monday"/>
    <s v="OnTime"/>
  </r>
  <r>
    <d v="2021-04-16T00:00:00"/>
    <x v="1"/>
    <x v="1"/>
    <s v="DL"/>
    <n v="19790"/>
    <n v="703"/>
    <s v="ATL"/>
    <s v="Atlanta, GA"/>
    <s v="DFW"/>
    <s v="Dallas/Fort Worth, TX"/>
    <n v="1800"/>
    <n v="1835"/>
    <n v="35"/>
    <n v="25"/>
    <n v="1900"/>
    <n v="2007"/>
    <n v="6"/>
    <n v="1923"/>
    <n v="2013"/>
    <n v="50"/>
    <n v="0"/>
    <n v="0"/>
    <n v="143"/>
    <n v="158"/>
    <n v="127"/>
    <n v="731"/>
    <n v="0"/>
    <n v="0"/>
    <n v="15"/>
    <n v="0"/>
    <n v="35"/>
    <s v="20:13"/>
    <s v="18:35"/>
    <d v="1899-12-30T01:38:00"/>
    <s v="Evening"/>
    <s v="KEEP"/>
    <s v="Friday"/>
    <s v="Delayed"/>
  </r>
  <r>
    <d v="2020-01-24T00:00:00"/>
    <x v="11"/>
    <x v="11"/>
    <s v="OO"/>
    <n v="20304"/>
    <n v="5356"/>
    <s v="DEN"/>
    <s v="Denver, CO"/>
    <s v="OKC"/>
    <s v="Oklahoma City, OK"/>
    <n v="1051"/>
    <n v="1044"/>
    <n v="-7"/>
    <n v="19"/>
    <n v="1103"/>
    <n v="1318"/>
    <n v="4"/>
    <n v="1336"/>
    <n v="1322"/>
    <n v="-14"/>
    <n v="0"/>
    <n v="0"/>
    <n v="105"/>
    <n v="98"/>
    <n v="75"/>
    <n v="495"/>
    <m/>
    <m/>
    <m/>
    <m/>
    <m/>
    <s v="13:22"/>
    <s v="10:44"/>
    <d v="1899-12-30T02:38:00"/>
    <s v="Morning"/>
    <s v="REMOVE"/>
    <s v="Friday"/>
    <s v="OnTime"/>
  </r>
  <r>
    <d v="2019-07-04T00:00:00"/>
    <x v="8"/>
    <x v="8"/>
    <s v="OH"/>
    <n v="20397"/>
    <n v="5116"/>
    <s v="STL"/>
    <s v="St. Louis, MO"/>
    <s v="DCA"/>
    <s v="Washington, DC"/>
    <n v="1320"/>
    <n v="1314"/>
    <n v="-6"/>
    <n v="13"/>
    <n v="1327"/>
    <n v="1715"/>
    <n v="29"/>
    <n v="1626"/>
    <n v="1744"/>
    <n v="78"/>
    <n v="0"/>
    <n v="0"/>
    <n v="126"/>
    <n v="210"/>
    <n v="168"/>
    <n v="719"/>
    <n v="0"/>
    <n v="0"/>
    <n v="78"/>
    <n v="0"/>
    <n v="0"/>
    <s v="17:44"/>
    <s v="13:14"/>
    <d v="1899-12-30T04:30:00"/>
    <s v="Afternoon"/>
    <s v="REMOVE"/>
    <s v="Thursday"/>
    <s v="Delayed"/>
  </r>
  <r>
    <d v="2019-11-25T00:00:00"/>
    <x v="3"/>
    <x v="3"/>
    <s v="AA"/>
    <n v="19805"/>
    <n v="1627"/>
    <s v="DEN"/>
    <s v="Denver, CO"/>
    <s v="PHX"/>
    <s v="Phoenix, AZ"/>
    <n v="1546"/>
    <n v="1541"/>
    <n v="-5"/>
    <n v="27"/>
    <n v="1608"/>
    <n v="1751"/>
    <n v="4"/>
    <n v="1741"/>
    <n v="1755"/>
    <n v="14"/>
    <n v="0"/>
    <n v="0"/>
    <n v="115"/>
    <n v="134"/>
    <n v="103"/>
    <n v="602"/>
    <m/>
    <m/>
    <m/>
    <m/>
    <m/>
    <s v="17:55"/>
    <s v="15:41"/>
    <d v="1899-12-30T02:14:00"/>
    <s v="Afternoon"/>
    <s v="REMOVE"/>
    <s v="Monday"/>
    <s v="OnTime"/>
  </r>
  <r>
    <d v="2019-11-05T00:00:00"/>
    <x v="2"/>
    <x v="2"/>
    <s v="WN"/>
    <n v="19393"/>
    <n v="3047"/>
    <s v="LAX"/>
    <s v="Los Angeles, CA"/>
    <s v="MCI"/>
    <s v="Kansas City, MO"/>
    <n v="1910"/>
    <n v="1930"/>
    <n v="20"/>
    <n v="8"/>
    <n v="1938"/>
    <n v="22"/>
    <n v="4"/>
    <n v="15"/>
    <n v="26"/>
    <n v="11"/>
    <n v="0"/>
    <n v="0"/>
    <n v="185"/>
    <n v="176"/>
    <n v="164"/>
    <n v="1363"/>
    <m/>
    <m/>
    <m/>
    <m/>
    <m/>
    <s v="00:26"/>
    <s v="19:30"/>
    <n v="-0.7944444444444444"/>
    <s v="Evening"/>
    <s v="KEEP"/>
    <s v="Tuesday"/>
    <s v="OnTime"/>
  </r>
  <r>
    <d v="2022-02-10T00:00:00"/>
    <x v="2"/>
    <x v="2"/>
    <s v="WN"/>
    <n v="19393"/>
    <n v="2216"/>
    <s v="BNA"/>
    <s v="Nashville, TN"/>
    <s v="ATL"/>
    <s v="Atlanta, GA"/>
    <n v="1455"/>
    <n v="1506"/>
    <n v="11"/>
    <n v="6"/>
    <n v="1512"/>
    <n v="1649"/>
    <n v="3"/>
    <n v="1700"/>
    <n v="1652"/>
    <n v="-8"/>
    <n v="0"/>
    <n v="0"/>
    <n v="65"/>
    <n v="46"/>
    <n v="37"/>
    <n v="214"/>
    <m/>
    <m/>
    <m/>
    <m/>
    <m/>
    <s v="16:52"/>
    <s v="15:06"/>
    <d v="1899-12-30T01:46:00"/>
    <s v="Afternoon"/>
    <s v="REMOVE"/>
    <s v="Thursday"/>
    <s v="OnTime"/>
  </r>
  <r>
    <d v="2022-08-16T00:00:00"/>
    <x v="4"/>
    <x v="4"/>
    <s v="YX"/>
    <n v="20452"/>
    <n v="4743"/>
    <s v="AVL"/>
    <s v="Asheville, NC"/>
    <s v="CLT"/>
    <s v="Charlotte, NC"/>
    <n v="1818"/>
    <n v="1812"/>
    <n v="-6"/>
    <n v="23"/>
    <n v="1835"/>
    <n v="1902"/>
    <n v="15"/>
    <n v="1925"/>
    <n v="1917"/>
    <n v="-8"/>
    <n v="0"/>
    <n v="0"/>
    <n v="67"/>
    <n v="65"/>
    <n v="27"/>
    <n v="91"/>
    <m/>
    <m/>
    <m/>
    <m/>
    <m/>
    <s v="19:17"/>
    <s v="18:12"/>
    <d v="1899-12-30T01:05:00"/>
    <s v="Evening"/>
    <s v="REMOVE"/>
    <s v="Tuesday"/>
    <s v="OnTime"/>
  </r>
  <r>
    <d v="2020-12-14T00:00:00"/>
    <x v="14"/>
    <x v="14"/>
    <s v="F9"/>
    <n v="20436"/>
    <n v="1169"/>
    <s v="PHL"/>
    <s v="Philadelphia, PA"/>
    <s v="MCO"/>
    <s v="Orlando, FL"/>
    <n v="1720"/>
    <n v="1716"/>
    <n v="-4"/>
    <n v="23"/>
    <n v="1739"/>
    <n v="1951"/>
    <n v="14"/>
    <n v="2000"/>
    <n v="2005"/>
    <n v="5"/>
    <n v="0"/>
    <n v="0"/>
    <n v="160"/>
    <n v="169"/>
    <n v="132"/>
    <n v="861"/>
    <m/>
    <m/>
    <m/>
    <m/>
    <m/>
    <s v="20:05"/>
    <s v="17:16"/>
    <d v="1899-12-30T02:49:00"/>
    <s v="Afternoon"/>
    <s v="REMOVE"/>
    <s v="Monday"/>
    <s v="OnTime"/>
  </r>
  <r>
    <d v="2023-02-16T00:00:00"/>
    <x v="3"/>
    <x v="3"/>
    <s v="AA"/>
    <n v="19805"/>
    <n v="2067"/>
    <s v="MCI"/>
    <s v="Kansas City, MO"/>
    <s v="CLT"/>
    <s v="Charlotte, NC"/>
    <n v="700"/>
    <n v="753"/>
    <n v="53"/>
    <n v="53"/>
    <n v="846"/>
    <n v="1135"/>
    <n v="8"/>
    <n v="1014"/>
    <n v="1143"/>
    <n v="89"/>
    <n v="0"/>
    <n v="0"/>
    <n v="134"/>
    <n v="170"/>
    <n v="109"/>
    <n v="808"/>
    <n v="0"/>
    <n v="53"/>
    <n v="36"/>
    <n v="0"/>
    <n v="0"/>
    <s v="11:43"/>
    <s v="07:53"/>
    <d v="1899-12-30T03:50:00"/>
    <s v="Morning"/>
    <s v="KEEP"/>
    <s v="Thursday"/>
    <s v="Delayed"/>
  </r>
  <r>
    <d v="2022-03-18T00:00:00"/>
    <x v="2"/>
    <x v="2"/>
    <s v="WN"/>
    <n v="19393"/>
    <n v="936"/>
    <s v="MCO"/>
    <s v="Orlando, FL"/>
    <s v="ATL"/>
    <s v="Atlanta, GA"/>
    <n v="1135"/>
    <n v="1226"/>
    <n v="51"/>
    <n v="25"/>
    <n v="1251"/>
    <n v="1405"/>
    <n v="10"/>
    <n v="1315"/>
    <n v="1415"/>
    <n v="60"/>
    <n v="0"/>
    <n v="0"/>
    <n v="100"/>
    <n v="109"/>
    <n v="74"/>
    <n v="404"/>
    <n v="0"/>
    <n v="0"/>
    <n v="47"/>
    <n v="0"/>
    <n v="13"/>
    <s v="14:15"/>
    <s v="12:26"/>
    <d v="1899-12-30T01:49:00"/>
    <s v="Afternoon"/>
    <s v="KEEP"/>
    <s v="Friday"/>
    <s v="Delayed"/>
  </r>
  <r>
    <d v="2023-08-25T00:00:00"/>
    <x v="13"/>
    <x v="13"/>
    <s v="MQ"/>
    <n v="20398"/>
    <n v="3472"/>
    <s v="DFW"/>
    <s v="Dallas/Fort Worth, TX"/>
    <s v="TLH"/>
    <s v="Tallahassee, FL"/>
    <n v="1901"/>
    <n v="1857"/>
    <n v="-4"/>
    <n v="26"/>
    <n v="1923"/>
    <n v="2216"/>
    <n v="4"/>
    <n v="2221"/>
    <n v="2220"/>
    <n v="-1"/>
    <n v="0"/>
    <n v="0"/>
    <n v="140"/>
    <n v="143"/>
    <n v="113"/>
    <n v="767"/>
    <m/>
    <m/>
    <m/>
    <m/>
    <m/>
    <s v="22:20"/>
    <s v="18:57"/>
    <d v="1899-12-30T03:23:00"/>
    <s v="Evening"/>
    <s v="REMOVE"/>
    <s v="Friday"/>
    <s v="OnTime"/>
  </r>
  <r>
    <d v="2022-11-29T00:00:00"/>
    <x v="8"/>
    <x v="8"/>
    <s v="OH"/>
    <n v="20397"/>
    <n v="5093"/>
    <s v="CLT"/>
    <s v="Charlotte, NC"/>
    <s v="BHM"/>
    <s v="Birmingham, AL"/>
    <n v="1125"/>
    <n v="1121"/>
    <n v="-4"/>
    <n v="29"/>
    <n v="1150"/>
    <n v="1154"/>
    <n v="4"/>
    <n v="1205"/>
    <n v="1158"/>
    <n v="-7"/>
    <n v="0"/>
    <n v="0"/>
    <n v="100"/>
    <n v="97"/>
    <n v="64"/>
    <n v="350"/>
    <m/>
    <m/>
    <m/>
    <m/>
    <m/>
    <s v="11:58"/>
    <s v="11:21"/>
    <d v="1899-12-30T00:37:00"/>
    <s v="Morning"/>
    <s v="REMOVE"/>
    <s v="Tuesday"/>
    <s v="OnTime"/>
  </r>
  <r>
    <d v="2021-11-26T00:00:00"/>
    <x v="16"/>
    <x v="16"/>
    <s v="QX"/>
    <n v="19687"/>
    <n v="2210"/>
    <s v="SNA"/>
    <s v="Santa Ana, CA"/>
    <s v="PDX"/>
    <s v="Portland, OR"/>
    <n v="1525"/>
    <n v="1522"/>
    <n v="-3"/>
    <n v="16"/>
    <n v="1538"/>
    <n v="1802"/>
    <n v="3"/>
    <n v="1755"/>
    <n v="1805"/>
    <n v="10"/>
    <n v="0"/>
    <n v="0"/>
    <n v="150"/>
    <n v="163"/>
    <n v="144"/>
    <n v="859"/>
    <m/>
    <m/>
    <m/>
    <m/>
    <m/>
    <s v="18:05"/>
    <s v="15:22"/>
    <d v="1899-12-30T02:43:00"/>
    <s v="Afternoon"/>
    <s v="REMOVE"/>
    <s v="Friday"/>
    <s v="OnTime"/>
  </r>
  <r>
    <d v="2023-01-27T00:00:00"/>
    <x v="3"/>
    <x v="3"/>
    <s v="AA"/>
    <n v="19805"/>
    <n v="2227"/>
    <s v="SJU"/>
    <s v="San Juan, PR"/>
    <s v="MIA"/>
    <s v="Miami, FL"/>
    <n v="555"/>
    <n v="553"/>
    <n v="-2"/>
    <n v="13"/>
    <n v="606"/>
    <n v="714"/>
    <n v="6"/>
    <n v="750"/>
    <n v="720"/>
    <n v="-30"/>
    <n v="0"/>
    <n v="0"/>
    <n v="175"/>
    <n v="147"/>
    <n v="128"/>
    <n v="1045"/>
    <m/>
    <m/>
    <m/>
    <m/>
    <m/>
    <s v="07:20"/>
    <s v="05:53"/>
    <d v="1899-12-30T01:27:00"/>
    <s v="Night"/>
    <s v="REMOVE"/>
    <s v="Friday"/>
    <s v="OnTime"/>
  </r>
  <r>
    <d v="2022-02-20T00:00:00"/>
    <x v="3"/>
    <x v="3"/>
    <s v="AA"/>
    <n v="19805"/>
    <n v="1898"/>
    <s v="PHL"/>
    <s v="Philadelphia, PA"/>
    <s v="EYW"/>
    <s v="Key West, FL"/>
    <n v="1122"/>
    <n v="1111"/>
    <n v="-11"/>
    <n v="16"/>
    <n v="1127"/>
    <n v="1407"/>
    <n v="17"/>
    <n v="1429"/>
    <n v="1424"/>
    <n v="-5"/>
    <n v="0"/>
    <n v="0"/>
    <n v="187"/>
    <n v="193"/>
    <n v="160"/>
    <n v="1121"/>
    <m/>
    <m/>
    <m/>
    <m/>
    <m/>
    <s v="14:24"/>
    <s v="11:11"/>
    <d v="1899-12-30T03:13:00"/>
    <s v="Morning"/>
    <s v="REMOVE"/>
    <s v="Sunday"/>
    <s v="OnTime"/>
  </r>
  <r>
    <d v="2022-09-23T00:00:00"/>
    <x v="2"/>
    <x v="2"/>
    <s v="WN"/>
    <n v="19393"/>
    <n v="176"/>
    <s v="BOS"/>
    <s v="Boston, MA"/>
    <s v="BNA"/>
    <s v="Nashville, TN"/>
    <n v="1000"/>
    <n v="1003"/>
    <n v="3"/>
    <n v="12"/>
    <n v="1015"/>
    <n v="1130"/>
    <n v="6"/>
    <n v="1155"/>
    <n v="1136"/>
    <n v="-19"/>
    <n v="0"/>
    <n v="0"/>
    <n v="175"/>
    <n v="153"/>
    <n v="135"/>
    <n v="942"/>
    <m/>
    <m/>
    <m/>
    <m/>
    <m/>
    <s v="11:36"/>
    <s v="10:03"/>
    <d v="1899-12-30T01:33:00"/>
    <s v="Morning"/>
    <s v="REMOVE"/>
    <s v="Friday"/>
    <s v="OnTime"/>
  </r>
  <r>
    <d v="2022-02-28T00:00:00"/>
    <x v="1"/>
    <x v="1"/>
    <s v="DL"/>
    <n v="19790"/>
    <n v="1293"/>
    <s v="MSP"/>
    <s v="Minneapolis, MN"/>
    <s v="RSW"/>
    <s v="Fort Myers, FL"/>
    <n v="745"/>
    <n v="835"/>
    <n v="50"/>
    <n v="22"/>
    <n v="857"/>
    <n v="1255"/>
    <n v="3"/>
    <n v="1215"/>
    <n v="1258"/>
    <n v="43"/>
    <n v="0"/>
    <n v="0"/>
    <n v="210"/>
    <n v="203"/>
    <n v="178"/>
    <n v="1416"/>
    <n v="43"/>
    <n v="0"/>
    <n v="0"/>
    <n v="0"/>
    <n v="0"/>
    <s v="12:58"/>
    <s v="08:35"/>
    <d v="1899-12-30T04:23:00"/>
    <s v="Morning"/>
    <s v="KEEP"/>
    <s v="Monday"/>
    <s v="Delayed"/>
  </r>
  <r>
    <d v="2021-06-07T00:00:00"/>
    <x v="2"/>
    <x v="2"/>
    <s v="WN"/>
    <n v="19393"/>
    <n v="1181"/>
    <s v="LAS"/>
    <s v="Las Vegas, NV"/>
    <s v="ATL"/>
    <s v="Atlanta, GA"/>
    <n v="1340"/>
    <n v="1400"/>
    <n v="20"/>
    <n v="9"/>
    <n v="1409"/>
    <n v="2035"/>
    <n v="8"/>
    <n v="2040"/>
    <n v="2043"/>
    <n v="3"/>
    <n v="0"/>
    <n v="0"/>
    <n v="240"/>
    <n v="223"/>
    <n v="206"/>
    <n v="1747"/>
    <m/>
    <m/>
    <m/>
    <m/>
    <m/>
    <s v="20:43"/>
    <s v="14:00"/>
    <d v="1899-12-30T06:43:00"/>
    <s v="Afternoon"/>
    <s v="KEEP"/>
    <s v="Monday"/>
    <s v="OnTime"/>
  </r>
  <r>
    <d v="2021-02-22T00:00:00"/>
    <x v="3"/>
    <x v="3"/>
    <s v="AA"/>
    <n v="19805"/>
    <n v="2266"/>
    <s v="DFW"/>
    <s v="Dallas/Fort Worth, TX"/>
    <s v="MIA"/>
    <s v="Miami, FL"/>
    <n v="2020"/>
    <n v="2040"/>
    <n v="20"/>
    <n v="18"/>
    <n v="2058"/>
    <n v="6"/>
    <n v="4"/>
    <n v="17"/>
    <n v="10"/>
    <n v="-7"/>
    <n v="0"/>
    <n v="0"/>
    <n v="177"/>
    <n v="150"/>
    <n v="128"/>
    <n v="1121"/>
    <m/>
    <m/>
    <m/>
    <m/>
    <m/>
    <s v="00:10"/>
    <s v="20:40"/>
    <n v="-0.85416666666666674"/>
    <s v="Evening"/>
    <s v="REMOVE"/>
    <s v="Monday"/>
    <s v="OnTime"/>
  </r>
  <r>
    <d v="2020-05-30T00:00:00"/>
    <x v="3"/>
    <x v="3"/>
    <s v="AA"/>
    <n v="19805"/>
    <n v="2248"/>
    <s v="DFW"/>
    <s v="Dallas/Fort Worth, TX"/>
    <s v="SFO"/>
    <s v="San Francisco, CA"/>
    <n v="1040"/>
    <n v="1034"/>
    <n v="-6"/>
    <n v="24"/>
    <n v="1058"/>
    <n v="1207"/>
    <n v="4"/>
    <n v="1236"/>
    <n v="1211"/>
    <n v="-25"/>
    <n v="0"/>
    <n v="0"/>
    <n v="236"/>
    <n v="217"/>
    <n v="189"/>
    <n v="1464"/>
    <m/>
    <m/>
    <m/>
    <m/>
    <m/>
    <s v="12:11"/>
    <s v="10:34"/>
    <d v="1899-12-30T01:37:00"/>
    <s v="Morning"/>
    <s v="REMOVE"/>
    <s v="Saturday"/>
    <s v="OnTime"/>
  </r>
  <r>
    <d v="2022-06-24T00:00:00"/>
    <x v="1"/>
    <x v="1"/>
    <s v="DL"/>
    <n v="19790"/>
    <n v="2896"/>
    <s v="ATL"/>
    <s v="Atlanta, GA"/>
    <s v="TPA"/>
    <s v="Tampa, FL"/>
    <n v="1735"/>
    <n v="1812"/>
    <n v="37"/>
    <n v="52"/>
    <n v="1904"/>
    <n v="2053"/>
    <n v="6"/>
    <n v="1903"/>
    <n v="2059"/>
    <n v="116"/>
    <n v="0"/>
    <n v="0"/>
    <n v="88"/>
    <n v="167"/>
    <n v="109"/>
    <n v="406"/>
    <n v="0"/>
    <n v="0"/>
    <n v="116"/>
    <n v="0"/>
    <n v="0"/>
    <s v="20:59"/>
    <s v="18:12"/>
    <d v="1899-12-30T02:47:00"/>
    <s v="Evening"/>
    <s v="KEEP"/>
    <s v="Friday"/>
    <s v="Delayed"/>
  </r>
  <r>
    <d v="2020-03-18T00:00:00"/>
    <x v="1"/>
    <x v="1"/>
    <s v="DL"/>
    <n v="19790"/>
    <n v="1488"/>
    <s v="SAN"/>
    <s v="San Diego, CA"/>
    <s v="SEA"/>
    <s v="Seattle, WA"/>
    <n v="1310"/>
    <n v="1310"/>
    <n v="0"/>
    <n v="29"/>
    <n v="1339"/>
    <n v="1613"/>
    <n v="4"/>
    <n v="1604"/>
    <n v="1617"/>
    <n v="13"/>
    <n v="0"/>
    <n v="0"/>
    <n v="174"/>
    <n v="187"/>
    <n v="154"/>
    <n v="1050"/>
    <m/>
    <m/>
    <m/>
    <m/>
    <m/>
    <s v="16:17"/>
    <s v="13:10"/>
    <d v="1899-12-30T03:07:00"/>
    <s v="Afternoon"/>
    <s v="KEEP"/>
    <s v="Wednesday"/>
    <s v="OnTime"/>
  </r>
  <r>
    <d v="2022-08-06T00:00:00"/>
    <x v="2"/>
    <x v="2"/>
    <s v="WN"/>
    <n v="19393"/>
    <n v="2923"/>
    <s v="KOA"/>
    <s v="Kona, HI"/>
    <s v="SJC"/>
    <s v="San Jose, CA"/>
    <n v="1345"/>
    <n v="1351"/>
    <n v="6"/>
    <n v="11"/>
    <n v="1402"/>
    <n v="2127"/>
    <n v="4"/>
    <n v="2140"/>
    <n v="2131"/>
    <n v="-9"/>
    <n v="0"/>
    <n v="0"/>
    <n v="295"/>
    <n v="280"/>
    <n v="265"/>
    <n v="2384"/>
    <m/>
    <m/>
    <m/>
    <m/>
    <m/>
    <s v="21:31"/>
    <s v="13:51"/>
    <d v="1899-12-30T07:40:00"/>
    <s v="Afternoon"/>
    <s v="REMOVE"/>
    <s v="Saturday"/>
    <s v="OnTime"/>
  </r>
  <r>
    <d v="2021-09-04T00:00:00"/>
    <x v="2"/>
    <x v="2"/>
    <s v="WN"/>
    <n v="19393"/>
    <n v="3926"/>
    <s v="HOU"/>
    <s v="Houston, TX"/>
    <s v="MDW"/>
    <s v="Chicago, IL"/>
    <n v="950"/>
    <n v="1000"/>
    <n v="10"/>
    <n v="12"/>
    <n v="1012"/>
    <n v="1216"/>
    <n v="4"/>
    <n v="1215"/>
    <n v="1220"/>
    <n v="5"/>
    <n v="0"/>
    <n v="0"/>
    <n v="145"/>
    <n v="140"/>
    <n v="124"/>
    <n v="937"/>
    <m/>
    <m/>
    <m/>
    <m/>
    <m/>
    <s v="12:20"/>
    <s v="10:00"/>
    <d v="1899-12-30T02:20:00"/>
    <s v="Morning"/>
    <s v="KEEP"/>
    <s v="Saturday"/>
    <s v="OnTime"/>
  </r>
  <r>
    <d v="2019-07-12T00:00:00"/>
    <x v="0"/>
    <x v="0"/>
    <s v="UA"/>
    <n v="19977"/>
    <n v="1280"/>
    <s v="ORD"/>
    <s v="Chicago, IL"/>
    <s v="ANC"/>
    <s v="Anchorage, AK"/>
    <n v="1540"/>
    <n v="1538"/>
    <n v="-2"/>
    <n v="18"/>
    <n v="1556"/>
    <n v="1913"/>
    <n v="3"/>
    <n v="1922"/>
    <n v="1916"/>
    <n v="-6"/>
    <n v="0"/>
    <n v="0"/>
    <n v="402"/>
    <n v="398"/>
    <n v="377"/>
    <n v="2846"/>
    <m/>
    <m/>
    <m/>
    <m/>
    <m/>
    <s v="19:16"/>
    <s v="15:38"/>
    <d v="1899-12-30T03:38:00"/>
    <s v="Afternoon"/>
    <s v="REMOVE"/>
    <s v="Friday"/>
    <s v="OnTime"/>
  </r>
  <r>
    <d v="2019-02-18T00:00:00"/>
    <x v="4"/>
    <x v="4"/>
    <s v="YX"/>
    <n v="20452"/>
    <n v="3475"/>
    <s v="IAH"/>
    <s v="Houston, TX"/>
    <s v="IND"/>
    <s v="Indianapolis, IN"/>
    <n v="1155"/>
    <n v="1152"/>
    <n v="-3"/>
    <n v="13"/>
    <n v="1205"/>
    <n v="1441"/>
    <n v="14"/>
    <n v="1514"/>
    <n v="1455"/>
    <n v="-19"/>
    <n v="0"/>
    <n v="0"/>
    <n v="139"/>
    <n v="123"/>
    <n v="96"/>
    <n v="844"/>
    <m/>
    <m/>
    <m/>
    <m/>
    <m/>
    <s v="14:55"/>
    <s v="11:52"/>
    <d v="1899-12-30T03:03:00"/>
    <s v="Morning"/>
    <s v="REMOVE"/>
    <s v="Monday"/>
    <s v="OnTime"/>
  </r>
  <r>
    <d v="2022-02-08T00:00:00"/>
    <x v="11"/>
    <x v="11"/>
    <s v="OO"/>
    <n v="20304"/>
    <n v="3942"/>
    <s v="GTF"/>
    <s v="Great Falls, MT"/>
    <s v="SLC"/>
    <s v="Salt Lake City, UT"/>
    <n v="700"/>
    <n v="652"/>
    <n v="-8"/>
    <n v="11"/>
    <n v="703"/>
    <n v="806"/>
    <n v="4"/>
    <n v="847"/>
    <n v="810"/>
    <n v="-37"/>
    <n v="0"/>
    <n v="0"/>
    <n v="107"/>
    <n v="78"/>
    <n v="63"/>
    <n v="463"/>
    <m/>
    <m/>
    <m/>
    <m/>
    <m/>
    <s v="08:10"/>
    <s v="06:52"/>
    <d v="1899-12-30T01:18:00"/>
    <s v="Morning"/>
    <s v="REMOVE"/>
    <s v="Tuesday"/>
    <s v="OnTime"/>
  </r>
  <r>
    <d v="2019-05-30T00:00:00"/>
    <x v="12"/>
    <x v="12"/>
    <s v="9E"/>
    <n v="20363"/>
    <n v="5153"/>
    <s v="JAX"/>
    <s v="Jacksonville, FL"/>
    <s v="LGA"/>
    <s v="New York, NY"/>
    <n v="710"/>
    <n v="707"/>
    <n v="-3"/>
    <n v="16"/>
    <n v="723"/>
    <n v="918"/>
    <n v="9"/>
    <n v="931"/>
    <n v="927"/>
    <n v="-4"/>
    <n v="0"/>
    <n v="0"/>
    <n v="141"/>
    <n v="140"/>
    <n v="115"/>
    <n v="833"/>
    <m/>
    <m/>
    <m/>
    <m/>
    <m/>
    <s v="09:27"/>
    <s v="07:07"/>
    <d v="1899-12-30T02:20:00"/>
    <s v="Morning"/>
    <s v="REMOVE"/>
    <s v="Thursday"/>
    <s v="OnTime"/>
  </r>
  <r>
    <d v="2019-11-18T00:00:00"/>
    <x v="0"/>
    <x v="0"/>
    <s v="UA"/>
    <n v="19977"/>
    <n v="733"/>
    <s v="ORD"/>
    <s v="Chicago, IL"/>
    <s v="DEN"/>
    <s v="Denver, CO"/>
    <n v="800"/>
    <n v="758"/>
    <n v="-2"/>
    <n v="35"/>
    <n v="833"/>
    <n v="937"/>
    <n v="10"/>
    <n v="943"/>
    <n v="947"/>
    <n v="4"/>
    <n v="0"/>
    <n v="0"/>
    <n v="163"/>
    <n v="169"/>
    <n v="124"/>
    <n v="888"/>
    <m/>
    <m/>
    <m/>
    <m/>
    <m/>
    <s v="09:47"/>
    <s v="07:58"/>
    <d v="1899-12-30T01:49:00"/>
    <s v="Morning"/>
    <s v="REMOVE"/>
    <s v="Monday"/>
    <s v="OnTime"/>
  </r>
  <r>
    <d v="2022-12-21T00:00:00"/>
    <x v="11"/>
    <x v="11"/>
    <s v="OO"/>
    <n v="20304"/>
    <n v="5286"/>
    <s v="AUS"/>
    <s v="Austin, TX"/>
    <s v="LAX"/>
    <s v="Los Angeles, CA"/>
    <n v="1855"/>
    <n v="1851"/>
    <n v="-4"/>
    <n v="18"/>
    <n v="1909"/>
    <n v="2012"/>
    <n v="7"/>
    <n v="2036"/>
    <n v="2019"/>
    <n v="-17"/>
    <n v="0"/>
    <n v="0"/>
    <n v="221"/>
    <n v="208"/>
    <n v="183"/>
    <n v="1242"/>
    <m/>
    <m/>
    <m/>
    <m/>
    <m/>
    <s v="20:19"/>
    <s v="18:51"/>
    <d v="1899-12-30T01:28:00"/>
    <s v="Evening"/>
    <s v="REMOVE"/>
    <s v="Wednesday"/>
    <s v="OnTime"/>
  </r>
  <r>
    <d v="2022-01-13T00:00:00"/>
    <x v="7"/>
    <x v="7"/>
    <s v="B6"/>
    <n v="20409"/>
    <n v="633"/>
    <s v="BOS"/>
    <s v="Boston, MA"/>
    <s v="SFO"/>
    <s v="San Francisco, CA"/>
    <n v="1845"/>
    <n v="2021"/>
    <n v="96"/>
    <n v="14"/>
    <n v="2035"/>
    <n v="2"/>
    <n v="5"/>
    <n v="2247"/>
    <n v="7"/>
    <n v="80"/>
    <n v="0"/>
    <n v="0"/>
    <n v="422"/>
    <n v="406"/>
    <n v="387"/>
    <n v="2704"/>
    <n v="80"/>
    <n v="0"/>
    <n v="0"/>
    <n v="0"/>
    <n v="0"/>
    <s v="00:07"/>
    <s v="20:21"/>
    <n v="-0.84305555555555556"/>
    <s v="Evening"/>
    <s v="KEEP"/>
    <s v="Thursday"/>
    <s v="Delayed"/>
  </r>
  <r>
    <d v="2022-05-12T00:00:00"/>
    <x v="2"/>
    <x v="2"/>
    <s v="WN"/>
    <n v="19393"/>
    <n v="1721"/>
    <s v="ATL"/>
    <s v="Atlanta, GA"/>
    <s v="STL"/>
    <s v="St. Louis, MO"/>
    <n v="2010"/>
    <n v="2202"/>
    <n v="112"/>
    <n v="8"/>
    <n v="2210"/>
    <n v="2223"/>
    <n v="3"/>
    <n v="2055"/>
    <n v="2226"/>
    <n v="91"/>
    <n v="0"/>
    <n v="0"/>
    <n v="105"/>
    <n v="84"/>
    <n v="73"/>
    <n v="484"/>
    <n v="66"/>
    <n v="0"/>
    <n v="0"/>
    <n v="0"/>
    <n v="25"/>
    <s v="22:26"/>
    <s v="22:02"/>
    <d v="1899-12-30T00:24:00"/>
    <s v="Evening"/>
    <s v="KEEP"/>
    <s v="Thursday"/>
    <s v="Delayed"/>
  </r>
  <r>
    <d v="2019-11-14T00:00:00"/>
    <x v="4"/>
    <x v="4"/>
    <s v="YX"/>
    <n v="20452"/>
    <n v="4427"/>
    <s v="LGA"/>
    <s v="New York, NY"/>
    <s v="DTW"/>
    <s v="Detroit, MI"/>
    <n v="659"/>
    <n v="652"/>
    <n v="-7"/>
    <n v="9"/>
    <n v="701"/>
    <n v="829"/>
    <n v="10"/>
    <n v="903"/>
    <n v="839"/>
    <n v="-24"/>
    <n v="0"/>
    <n v="0"/>
    <n v="124"/>
    <n v="107"/>
    <n v="88"/>
    <n v="502"/>
    <m/>
    <m/>
    <m/>
    <m/>
    <m/>
    <s v="08:39"/>
    <s v="06:52"/>
    <d v="1899-12-30T01:47:00"/>
    <s v="Morning"/>
    <s v="REMOVE"/>
    <s v="Thursday"/>
    <s v="OnTime"/>
  </r>
  <r>
    <d v="2020-01-08T00:00:00"/>
    <x v="1"/>
    <x v="1"/>
    <s v="DL"/>
    <n v="19790"/>
    <n v="955"/>
    <s v="LGA"/>
    <s v="New York, NY"/>
    <s v="DTW"/>
    <s v="Detroit, MI"/>
    <n v="931"/>
    <n v="925"/>
    <n v="-6"/>
    <n v="20"/>
    <n v="945"/>
    <n v="1109"/>
    <n v="9"/>
    <n v="1142"/>
    <n v="1118"/>
    <n v="-24"/>
    <n v="0"/>
    <n v="0"/>
    <n v="131"/>
    <n v="113"/>
    <n v="84"/>
    <n v="502"/>
    <m/>
    <m/>
    <m/>
    <m/>
    <m/>
    <s v="11:18"/>
    <s v="09:25"/>
    <d v="1899-12-30T01:53:00"/>
    <s v="Morning"/>
    <s v="REMOVE"/>
    <s v="Wednesday"/>
    <s v="OnTime"/>
  </r>
  <r>
    <d v="2023-05-31T00:00:00"/>
    <x v="12"/>
    <x v="12"/>
    <s v="9E"/>
    <n v="20363"/>
    <n v="5463"/>
    <s v="LGA"/>
    <s v="New York, NY"/>
    <s v="ALB"/>
    <s v="Albany, NY"/>
    <n v="1559"/>
    <n v="1558"/>
    <n v="-1"/>
    <n v="21"/>
    <n v="1619"/>
    <n v="1647"/>
    <n v="3"/>
    <n v="1712"/>
    <n v="1650"/>
    <n v="-22"/>
    <n v="0"/>
    <n v="0"/>
    <n v="73"/>
    <n v="52"/>
    <n v="28"/>
    <n v="136"/>
    <m/>
    <m/>
    <m/>
    <m/>
    <m/>
    <s v="16:50"/>
    <s v="15:58"/>
    <d v="1899-12-30T00:52:00"/>
    <s v="Afternoon"/>
    <s v="REMOVE"/>
    <s v="Wednesday"/>
    <s v="OnTime"/>
  </r>
  <r>
    <d v="2022-03-19T00:00:00"/>
    <x v="1"/>
    <x v="1"/>
    <s v="DL"/>
    <n v="19790"/>
    <n v="754"/>
    <s v="LAS"/>
    <s v="Las Vegas, NV"/>
    <s v="MSP"/>
    <s v="Minneapolis, MN"/>
    <n v="1500"/>
    <n v="1452"/>
    <n v="-8"/>
    <n v="13"/>
    <n v="1505"/>
    <n v="1940"/>
    <n v="13"/>
    <n v="2008"/>
    <n v="1953"/>
    <n v="-15"/>
    <n v="0"/>
    <n v="0"/>
    <n v="188"/>
    <n v="181"/>
    <n v="155"/>
    <n v="1299"/>
    <m/>
    <m/>
    <m/>
    <m/>
    <m/>
    <s v="19:53"/>
    <s v="14:52"/>
    <d v="1899-12-30T05:01:00"/>
    <s v="Afternoon"/>
    <s v="REMOVE"/>
    <s v="Saturday"/>
    <s v="OnTime"/>
  </r>
  <r>
    <d v="2023-06-08T00:00:00"/>
    <x v="9"/>
    <x v="9"/>
    <s v="G4"/>
    <n v="20368"/>
    <n v="2542"/>
    <s v="SBN"/>
    <s v="South Bend, IN"/>
    <s v="PGD"/>
    <s v="Punta Gorda, FL"/>
    <n v="1059"/>
    <n v="1054"/>
    <n v="-5"/>
    <n v="10"/>
    <n v="1104"/>
    <n v="1317"/>
    <n v="5"/>
    <n v="1337"/>
    <n v="1322"/>
    <n v="-15"/>
    <n v="0"/>
    <n v="0"/>
    <n v="158"/>
    <n v="148"/>
    <n v="133"/>
    <n v="1049"/>
    <m/>
    <m/>
    <m/>
    <m/>
    <m/>
    <s v="13:22"/>
    <s v="10:54"/>
    <d v="1899-12-30T02:28:00"/>
    <s v="Morning"/>
    <s v="REMOVE"/>
    <s v="Thursday"/>
    <s v="OnTime"/>
  </r>
  <r>
    <d v="2021-11-22T00:00:00"/>
    <x v="0"/>
    <x v="0"/>
    <s v="UA"/>
    <n v="19977"/>
    <n v="287"/>
    <s v="EWR"/>
    <s v="Newark, NJ"/>
    <s v="BNA"/>
    <s v="Nashville, TN"/>
    <n v="2135"/>
    <n v="2132"/>
    <n v="-3"/>
    <n v="21"/>
    <n v="2153"/>
    <n v="2236"/>
    <n v="6"/>
    <n v="2309"/>
    <n v="2242"/>
    <n v="-27"/>
    <n v="0"/>
    <n v="0"/>
    <n v="154"/>
    <n v="130"/>
    <n v="103"/>
    <n v="748"/>
    <m/>
    <m/>
    <m/>
    <m/>
    <m/>
    <s v="22:42"/>
    <s v="21:32"/>
    <d v="1899-12-30T01:10:00"/>
    <s v="Evening"/>
    <s v="REMOVE"/>
    <s v="Monday"/>
    <s v="OnTime"/>
  </r>
  <r>
    <d v="2022-01-03T00:00:00"/>
    <x v="11"/>
    <x v="11"/>
    <s v="OO"/>
    <n v="20304"/>
    <n v="5596"/>
    <s v="SBA"/>
    <s v="Santa Barbara, CA"/>
    <s v="LAX"/>
    <s v="Los Angeles, CA"/>
    <n v="600"/>
    <n v="0"/>
    <n v="0"/>
    <m/>
    <m/>
    <m/>
    <m/>
    <n v="701"/>
    <n v="0"/>
    <n v="0"/>
    <n v="1"/>
    <n v="0"/>
    <n v="61"/>
    <m/>
    <m/>
    <n v="89"/>
    <m/>
    <m/>
    <m/>
    <m/>
    <m/>
    <s v="00:00"/>
    <s v="00:00"/>
    <d v="1899-12-30T00:00:00"/>
    <s v="Night"/>
    <s v="KEEP"/>
    <s v="Monday"/>
    <s v="OnTime"/>
  </r>
  <r>
    <d v="2022-09-05T00:00:00"/>
    <x v="6"/>
    <x v="6"/>
    <s v="AS"/>
    <n v="19930"/>
    <n v="188"/>
    <s v="SFO"/>
    <s v="San Francisco, CA"/>
    <s v="JFK"/>
    <s v="New York, NY"/>
    <n v="2220"/>
    <n v="2215"/>
    <n v="-5"/>
    <n v="14"/>
    <n v="2229"/>
    <n v="635"/>
    <n v="9"/>
    <n v="701"/>
    <n v="644"/>
    <n v="-17"/>
    <n v="0"/>
    <n v="0"/>
    <n v="341"/>
    <n v="329"/>
    <n v="306"/>
    <n v="2586"/>
    <m/>
    <m/>
    <m/>
    <m/>
    <m/>
    <s v="06:44"/>
    <s v="22:15"/>
    <n v="-0.64652777777777781"/>
    <s v="Evening"/>
    <s v="REMOVE"/>
    <s v="Monday"/>
    <s v="OnTime"/>
  </r>
  <r>
    <d v="2019-07-03T00:00:00"/>
    <x v="1"/>
    <x v="1"/>
    <s v="DL"/>
    <n v="19790"/>
    <n v="1910"/>
    <s v="SEA"/>
    <s v="Seattle, WA"/>
    <s v="SLC"/>
    <s v="Salt Lake City, UT"/>
    <n v="1325"/>
    <n v="1323"/>
    <n v="-2"/>
    <n v="19"/>
    <n v="1342"/>
    <n v="1617"/>
    <n v="5"/>
    <n v="1626"/>
    <n v="1622"/>
    <n v="-4"/>
    <n v="0"/>
    <n v="0"/>
    <n v="121"/>
    <n v="119"/>
    <n v="95"/>
    <n v="689"/>
    <m/>
    <m/>
    <m/>
    <m/>
    <m/>
    <s v="16:22"/>
    <s v="13:23"/>
    <d v="1899-12-30T02:59:00"/>
    <s v="Afternoon"/>
    <s v="REMOVE"/>
    <s v="Wednesday"/>
    <s v="OnTime"/>
  </r>
  <r>
    <d v="2022-07-23T00:00:00"/>
    <x v="3"/>
    <x v="3"/>
    <s v="AA"/>
    <n v="19805"/>
    <n v="2110"/>
    <s v="BOS"/>
    <s v="Boston, MA"/>
    <s v="LAX"/>
    <s v="Los Angeles, CA"/>
    <n v="1930"/>
    <n v="1925"/>
    <n v="-5"/>
    <n v="18"/>
    <n v="1943"/>
    <n v="2215"/>
    <n v="13"/>
    <n v="2244"/>
    <n v="2228"/>
    <n v="-16"/>
    <n v="0"/>
    <n v="0"/>
    <n v="374"/>
    <n v="363"/>
    <n v="332"/>
    <n v="2611"/>
    <m/>
    <m/>
    <m/>
    <m/>
    <m/>
    <s v="22:28"/>
    <s v="19:25"/>
    <d v="1899-12-30T03:03:00"/>
    <s v="Evening"/>
    <s v="REMOVE"/>
    <s v="Saturday"/>
    <s v="OnTime"/>
  </r>
  <r>
    <d v="2022-07-20T00:00:00"/>
    <x v="2"/>
    <x v="2"/>
    <s v="WN"/>
    <n v="19393"/>
    <n v="143"/>
    <s v="AMA"/>
    <s v="Amarillo, TX"/>
    <s v="AUS"/>
    <s v="Austin, TX"/>
    <n v="645"/>
    <n v="639"/>
    <n v="-6"/>
    <n v="8"/>
    <n v="647"/>
    <n v="744"/>
    <n v="3"/>
    <n v="755"/>
    <n v="747"/>
    <n v="-8"/>
    <n v="0"/>
    <n v="0"/>
    <n v="70"/>
    <n v="68"/>
    <n v="57"/>
    <n v="418"/>
    <m/>
    <m/>
    <m/>
    <m/>
    <m/>
    <s v="07:47"/>
    <s v="06:39"/>
    <d v="1899-12-30T01:08:00"/>
    <s v="Morning"/>
    <s v="REMOVE"/>
    <s v="Wednesday"/>
    <s v="OnTime"/>
  </r>
  <r>
    <d v="2021-04-19T00:00:00"/>
    <x v="6"/>
    <x v="6"/>
    <s v="AS"/>
    <n v="19930"/>
    <n v="641"/>
    <s v="TUS"/>
    <s v="Tucson, AZ"/>
    <s v="SEA"/>
    <s v="Seattle, WA"/>
    <n v="1820"/>
    <n v="1808"/>
    <n v="-12"/>
    <n v="14"/>
    <n v="1822"/>
    <n v="2113"/>
    <n v="7"/>
    <n v="2133"/>
    <n v="2120"/>
    <n v="-13"/>
    <n v="0"/>
    <n v="0"/>
    <n v="193"/>
    <n v="192"/>
    <n v="171"/>
    <n v="1216"/>
    <m/>
    <m/>
    <m/>
    <m/>
    <m/>
    <s v="21:20"/>
    <s v="18:08"/>
    <d v="1899-12-30T03:12:00"/>
    <s v="Evening"/>
    <s v="REMOVE"/>
    <s v="Monday"/>
    <s v="OnTime"/>
  </r>
  <r>
    <d v="2019-06-04T00:00:00"/>
    <x v="13"/>
    <x v="13"/>
    <s v="MQ"/>
    <n v="20398"/>
    <n v="3724"/>
    <s v="LGA"/>
    <s v="New York, NY"/>
    <s v="CVG"/>
    <s v="Cincinnati, OH"/>
    <n v="829"/>
    <n v="829"/>
    <n v="0"/>
    <n v="21"/>
    <n v="850"/>
    <n v="1023"/>
    <n v="10"/>
    <n v="1045"/>
    <n v="1033"/>
    <n v="-12"/>
    <n v="0"/>
    <n v="0"/>
    <n v="136"/>
    <n v="124"/>
    <n v="93"/>
    <n v="585"/>
    <m/>
    <m/>
    <m/>
    <m/>
    <m/>
    <s v="10:33"/>
    <s v="08:29"/>
    <d v="1899-12-30T02:04:00"/>
    <s v="Morning"/>
    <s v="REMOVE"/>
    <s v="Tuesday"/>
    <s v="OnTime"/>
  </r>
  <r>
    <d v="2020-01-09T00:00:00"/>
    <x v="3"/>
    <x v="3"/>
    <s v="AA"/>
    <n v="19805"/>
    <n v="2693"/>
    <s v="EWR"/>
    <s v="Newark, NJ"/>
    <s v="ORD"/>
    <s v="Chicago, IL"/>
    <n v="1746"/>
    <n v="1747"/>
    <n v="1"/>
    <n v="14"/>
    <n v="1801"/>
    <n v="1905"/>
    <n v="20"/>
    <n v="1938"/>
    <n v="1925"/>
    <n v="-13"/>
    <n v="0"/>
    <n v="0"/>
    <n v="172"/>
    <n v="158"/>
    <n v="124"/>
    <n v="719"/>
    <m/>
    <m/>
    <m/>
    <m/>
    <m/>
    <s v="19:25"/>
    <s v="17:47"/>
    <d v="1899-12-30T01:38:00"/>
    <s v="Afternoon"/>
    <s v="REMOVE"/>
    <s v="Thursday"/>
    <s v="OnTime"/>
  </r>
  <r>
    <d v="2022-10-21T00:00:00"/>
    <x v="2"/>
    <x v="2"/>
    <s v="WN"/>
    <n v="19393"/>
    <n v="1602"/>
    <s v="LAS"/>
    <s v="Las Vegas, NV"/>
    <s v="FAT"/>
    <s v="Fresno, CA"/>
    <n v="900"/>
    <n v="859"/>
    <n v="-1"/>
    <n v="19"/>
    <n v="918"/>
    <n v="1008"/>
    <n v="3"/>
    <n v="1015"/>
    <n v="1011"/>
    <n v="-4"/>
    <n v="0"/>
    <n v="0"/>
    <n v="75"/>
    <n v="72"/>
    <n v="50"/>
    <n v="259"/>
    <m/>
    <m/>
    <m/>
    <m/>
    <m/>
    <s v="10:11"/>
    <s v="08:59"/>
    <d v="1899-12-30T01:12:00"/>
    <s v="Morning"/>
    <s v="REMOVE"/>
    <s v="Friday"/>
    <s v="OnTime"/>
  </r>
  <r>
    <d v="2021-02-07T00:00:00"/>
    <x v="8"/>
    <x v="8"/>
    <s v="OH"/>
    <n v="20397"/>
    <n v="5027"/>
    <s v="ATL"/>
    <s v="Atlanta, GA"/>
    <s v="CLT"/>
    <s v="Charlotte, NC"/>
    <n v="1103"/>
    <n v="1108"/>
    <n v="5"/>
    <n v="15"/>
    <n v="1123"/>
    <n v="1205"/>
    <n v="11"/>
    <n v="1234"/>
    <n v="1216"/>
    <n v="-18"/>
    <n v="0"/>
    <n v="0"/>
    <n v="91"/>
    <n v="68"/>
    <n v="42"/>
    <n v="226"/>
    <m/>
    <m/>
    <m/>
    <m/>
    <m/>
    <s v="12:16"/>
    <s v="11:08"/>
    <d v="1899-12-30T01:08:00"/>
    <s v="Morning"/>
    <s v="REMOVE"/>
    <s v="Sunday"/>
    <s v="OnTime"/>
  </r>
  <r>
    <d v="2021-09-24T00:00:00"/>
    <x v="2"/>
    <x v="2"/>
    <s v="WN"/>
    <n v="19393"/>
    <n v="4623"/>
    <s v="SAN"/>
    <s v="San Diego, CA"/>
    <s v="LIH"/>
    <s v="Lihue, HI"/>
    <n v="730"/>
    <n v="730"/>
    <n v="0"/>
    <n v="19"/>
    <n v="749"/>
    <n v="1004"/>
    <n v="6"/>
    <n v="1040"/>
    <n v="1010"/>
    <n v="-30"/>
    <n v="0"/>
    <n v="0"/>
    <n v="370"/>
    <n v="340"/>
    <n v="315"/>
    <n v="2676"/>
    <m/>
    <m/>
    <m/>
    <m/>
    <m/>
    <s v="10:10"/>
    <s v="07:30"/>
    <d v="1899-12-30T02:40:00"/>
    <s v="Morning"/>
    <s v="REMOVE"/>
    <s v="Friday"/>
    <s v="OnTime"/>
  </r>
  <r>
    <d v="2023-06-13T00:00:00"/>
    <x v="3"/>
    <x v="3"/>
    <s v="AA"/>
    <n v="19805"/>
    <n v="1862"/>
    <s v="PIT"/>
    <s v="Pittsburgh, PA"/>
    <s v="PHL"/>
    <s v="Philadelphia, PA"/>
    <n v="1608"/>
    <n v="1606"/>
    <n v="-2"/>
    <n v="10"/>
    <n v="1616"/>
    <n v="1704"/>
    <n v="3"/>
    <n v="1717"/>
    <n v="1707"/>
    <n v="-10"/>
    <n v="0"/>
    <n v="0"/>
    <n v="69"/>
    <n v="61"/>
    <n v="48"/>
    <n v="268"/>
    <m/>
    <m/>
    <m/>
    <m/>
    <m/>
    <s v="17:07"/>
    <s v="16:06"/>
    <d v="1899-12-30T01:01:00"/>
    <s v="Afternoon"/>
    <s v="REMOVE"/>
    <s v="Tuesday"/>
    <s v="OnTime"/>
  </r>
  <r>
    <d v="2021-04-29T00:00:00"/>
    <x v="2"/>
    <x v="2"/>
    <s v="WN"/>
    <n v="19393"/>
    <n v="542"/>
    <s v="LAS"/>
    <s v="Las Vegas, NV"/>
    <s v="SLC"/>
    <s v="Salt Lake City, UT"/>
    <n v="1950"/>
    <n v="1953"/>
    <n v="3"/>
    <n v="9"/>
    <n v="2002"/>
    <n v="2158"/>
    <n v="6"/>
    <n v="2210"/>
    <n v="2204"/>
    <n v="-6"/>
    <n v="0"/>
    <n v="0"/>
    <n v="80"/>
    <n v="71"/>
    <n v="56"/>
    <n v="368"/>
    <m/>
    <m/>
    <m/>
    <m/>
    <m/>
    <s v="22:04"/>
    <s v="19:53"/>
    <d v="1899-12-30T02:11:00"/>
    <s v="Evening"/>
    <s v="REMOVE"/>
    <s v="Thursday"/>
    <s v="OnTime"/>
  </r>
  <r>
    <d v="2022-06-29T00:00:00"/>
    <x v="13"/>
    <x v="13"/>
    <s v="MQ"/>
    <n v="20398"/>
    <n v="4221"/>
    <s v="STL"/>
    <s v="St. Louis, MO"/>
    <s v="AUS"/>
    <s v="Austin, TX"/>
    <n v="1042"/>
    <n v="1037"/>
    <n v="-5"/>
    <n v="11"/>
    <n v="1048"/>
    <n v="1231"/>
    <n v="4"/>
    <n v="1245"/>
    <n v="1235"/>
    <n v="-10"/>
    <n v="0"/>
    <n v="0"/>
    <n v="123"/>
    <n v="118"/>
    <n v="103"/>
    <n v="721"/>
    <m/>
    <m/>
    <m/>
    <m/>
    <m/>
    <s v="12:35"/>
    <s v="10:37"/>
    <d v="1899-12-30T01:58:00"/>
    <s v="Morning"/>
    <s v="REMOVE"/>
    <s v="Wednesday"/>
    <s v="OnTime"/>
  </r>
  <r>
    <d v="2019-08-22T00:00:00"/>
    <x v="3"/>
    <x v="3"/>
    <s v="AA"/>
    <n v="19805"/>
    <n v="1709"/>
    <s v="CLT"/>
    <s v="Charlotte, NC"/>
    <s v="FLL"/>
    <s v="Fort Lauderdale, FL"/>
    <n v="1405"/>
    <n v="1448"/>
    <n v="43"/>
    <n v="21"/>
    <n v="1509"/>
    <n v="1655"/>
    <n v="7"/>
    <n v="1603"/>
    <n v="1702"/>
    <n v="59"/>
    <n v="0"/>
    <n v="0"/>
    <n v="118"/>
    <n v="134"/>
    <n v="106"/>
    <n v="632"/>
    <n v="43"/>
    <n v="0"/>
    <n v="16"/>
    <n v="0"/>
    <n v="0"/>
    <s v="17:02"/>
    <s v="14:48"/>
    <d v="1899-12-30T02:14:00"/>
    <s v="Afternoon"/>
    <s v="KEEP"/>
    <s v="Thursday"/>
    <s v="Delayed"/>
  </r>
  <r>
    <d v="2019-02-19T00:00:00"/>
    <x v="9"/>
    <x v="9"/>
    <s v="G4"/>
    <n v="20368"/>
    <n v="2172"/>
    <s v="SFB"/>
    <s v="Sanford, FL"/>
    <s v="PSM"/>
    <s v="Portsmouth, NH"/>
    <n v="1619"/>
    <n v="1637"/>
    <n v="18"/>
    <n v="13"/>
    <n v="1650"/>
    <n v="1908"/>
    <n v="5"/>
    <n v="1909"/>
    <n v="1913"/>
    <n v="4"/>
    <n v="0"/>
    <n v="0"/>
    <n v="170"/>
    <n v="156"/>
    <n v="138"/>
    <n v="1144"/>
    <m/>
    <m/>
    <m/>
    <m/>
    <m/>
    <s v="19:13"/>
    <s v="16:37"/>
    <d v="1899-12-30T02:36:00"/>
    <s v="Afternoon"/>
    <s v="KEEP"/>
    <s v="Tuesday"/>
    <s v="OnTime"/>
  </r>
  <r>
    <d v="2023-01-18T00:00:00"/>
    <x v="2"/>
    <x v="2"/>
    <s v="WN"/>
    <n v="19393"/>
    <n v="163"/>
    <s v="HOU"/>
    <s v="Houston, TX"/>
    <s v="MDW"/>
    <s v="Chicago, IL"/>
    <n v="1850"/>
    <n v="1903"/>
    <n v="13"/>
    <n v="11"/>
    <n v="1914"/>
    <n v="2103"/>
    <n v="8"/>
    <n v="2115"/>
    <n v="2111"/>
    <n v="-4"/>
    <n v="0"/>
    <n v="0"/>
    <n v="145"/>
    <n v="128"/>
    <n v="109"/>
    <n v="937"/>
    <m/>
    <m/>
    <m/>
    <m/>
    <m/>
    <s v="21:11"/>
    <s v="19:03"/>
    <d v="1899-12-30T02:08:00"/>
    <s v="Evening"/>
    <s v="REMOVE"/>
    <s v="Wednesday"/>
    <s v="OnTime"/>
  </r>
  <r>
    <d v="2022-07-17T00:00:00"/>
    <x v="2"/>
    <x v="2"/>
    <s v="WN"/>
    <n v="19393"/>
    <n v="1062"/>
    <s v="BWI"/>
    <s v="Baltimore, MD"/>
    <s v="SAV"/>
    <s v="Savannah, GA"/>
    <n v="820"/>
    <n v="839"/>
    <n v="19"/>
    <n v="10"/>
    <n v="849"/>
    <n v="1008"/>
    <n v="3"/>
    <n v="1015"/>
    <n v="1011"/>
    <n v="-4"/>
    <n v="0"/>
    <n v="0"/>
    <n v="115"/>
    <n v="92"/>
    <n v="79"/>
    <n v="549"/>
    <m/>
    <m/>
    <m/>
    <m/>
    <m/>
    <s v="10:11"/>
    <s v="08:39"/>
    <d v="1899-12-30T01:32:00"/>
    <s v="Morning"/>
    <s v="REMOVE"/>
    <s v="Sunday"/>
    <s v="OnTime"/>
  </r>
  <r>
    <d v="2022-04-16T00:00:00"/>
    <x v="1"/>
    <x v="1"/>
    <s v="DL"/>
    <n v="19790"/>
    <n v="1029"/>
    <s v="MSP"/>
    <s v="Minneapolis, MN"/>
    <s v="PDX"/>
    <s v="Portland, OR"/>
    <n v="929"/>
    <n v="926"/>
    <n v="-3"/>
    <n v="12"/>
    <n v="938"/>
    <n v="1101"/>
    <n v="2"/>
    <n v="1112"/>
    <n v="1103"/>
    <n v="-9"/>
    <n v="0"/>
    <n v="0"/>
    <n v="223"/>
    <n v="217"/>
    <n v="203"/>
    <n v="1426"/>
    <m/>
    <m/>
    <m/>
    <m/>
    <m/>
    <s v="11:03"/>
    <s v="09:26"/>
    <d v="1899-12-30T01:37:00"/>
    <s v="Morning"/>
    <s v="REMOVE"/>
    <s v="Saturday"/>
    <s v="OnTime"/>
  </r>
  <r>
    <d v="2019-10-22T00:00:00"/>
    <x v="2"/>
    <x v="2"/>
    <s v="WN"/>
    <n v="19393"/>
    <n v="420"/>
    <s v="TUL"/>
    <s v="Tulsa, OK"/>
    <s v="HOU"/>
    <s v="Houston, TX"/>
    <n v="1040"/>
    <n v="1045"/>
    <n v="5"/>
    <n v="11"/>
    <n v="1056"/>
    <n v="1207"/>
    <n v="2"/>
    <n v="1215"/>
    <n v="1209"/>
    <n v="-6"/>
    <n v="0"/>
    <n v="0"/>
    <n v="95"/>
    <n v="84"/>
    <n v="71"/>
    <n v="453"/>
    <m/>
    <m/>
    <m/>
    <m/>
    <m/>
    <s v="12:09"/>
    <s v="10:45"/>
    <d v="1899-12-30T01:24:00"/>
    <s v="Morning"/>
    <s v="REMOVE"/>
    <s v="Tuesday"/>
    <s v="OnTime"/>
  </r>
  <r>
    <d v="2022-11-14T00:00:00"/>
    <x v="13"/>
    <x v="13"/>
    <s v="MQ"/>
    <n v="20398"/>
    <n v="3618"/>
    <s v="ORD"/>
    <s v="Chicago, IL"/>
    <s v="CID"/>
    <s v="Cedar Rapids/Iowa City, IA"/>
    <n v="1255"/>
    <n v="1247"/>
    <n v="-8"/>
    <n v="27"/>
    <n v="1314"/>
    <n v="1357"/>
    <n v="3"/>
    <n v="1412"/>
    <n v="1400"/>
    <n v="-12"/>
    <n v="0"/>
    <n v="0"/>
    <n v="77"/>
    <n v="73"/>
    <n v="43"/>
    <n v="196"/>
    <m/>
    <m/>
    <m/>
    <m/>
    <m/>
    <s v="14:00"/>
    <s v="12:47"/>
    <d v="1899-12-30T01:13:00"/>
    <s v="Afternoon"/>
    <s v="REMOVE"/>
    <s v="Monday"/>
    <s v="OnTime"/>
  </r>
  <r>
    <d v="2020-02-13T00:00:00"/>
    <x v="3"/>
    <x v="3"/>
    <s v="AA"/>
    <n v="19805"/>
    <n v="2765"/>
    <s v="PHX"/>
    <s v="Phoenix, AZ"/>
    <s v="ORD"/>
    <s v="Chicago, IL"/>
    <n v="800"/>
    <n v="0"/>
    <n v="0"/>
    <m/>
    <m/>
    <m/>
    <m/>
    <n v="1228"/>
    <n v="0"/>
    <n v="0"/>
    <n v="1"/>
    <n v="0"/>
    <n v="208"/>
    <m/>
    <m/>
    <n v="1440"/>
    <m/>
    <m/>
    <m/>
    <m/>
    <m/>
    <s v="00:00"/>
    <s v="00:00"/>
    <d v="1899-12-30T00:00:00"/>
    <s v="Night"/>
    <s v="KEEP"/>
    <s v="Thursday"/>
    <s v="OnTime"/>
  </r>
  <r>
    <d v="2022-10-17T00:00:00"/>
    <x v="3"/>
    <x v="3"/>
    <s v="AA"/>
    <n v="19805"/>
    <n v="2389"/>
    <s v="EWR"/>
    <s v="Newark, NJ"/>
    <s v="CLT"/>
    <s v="Charlotte, NC"/>
    <n v="1007"/>
    <n v="957"/>
    <n v="-10"/>
    <n v="14"/>
    <n v="1011"/>
    <n v="1134"/>
    <n v="14"/>
    <n v="1214"/>
    <n v="1148"/>
    <n v="-26"/>
    <n v="0"/>
    <n v="0"/>
    <n v="127"/>
    <n v="111"/>
    <n v="83"/>
    <n v="529"/>
    <m/>
    <m/>
    <m/>
    <m/>
    <m/>
    <s v="11:48"/>
    <s v="09:57"/>
    <d v="1899-12-30T01:51:00"/>
    <s v="Morning"/>
    <s v="REMOVE"/>
    <s v="Monday"/>
    <s v="OnTime"/>
  </r>
  <r>
    <d v="2019-07-30T00:00:00"/>
    <x v="2"/>
    <x v="2"/>
    <s v="WN"/>
    <n v="19393"/>
    <n v="2153"/>
    <s v="DEN"/>
    <s v="Denver, CO"/>
    <s v="MCO"/>
    <s v="Orlando, FL"/>
    <n v="1020"/>
    <n v="1021"/>
    <n v="1"/>
    <n v="12"/>
    <n v="1033"/>
    <n v="1616"/>
    <n v="10"/>
    <n v="1600"/>
    <n v="1626"/>
    <n v="26"/>
    <n v="0"/>
    <n v="0"/>
    <n v="220"/>
    <n v="245"/>
    <n v="223"/>
    <n v="1546"/>
    <n v="0"/>
    <n v="0"/>
    <n v="26"/>
    <n v="0"/>
    <n v="0"/>
    <s v="16:26"/>
    <s v="10:21"/>
    <d v="1899-12-30T06:05:00"/>
    <s v="Morning"/>
    <s v="KEEP"/>
    <s v="Tuesday"/>
    <s v="Delayed"/>
  </r>
  <r>
    <d v="2019-07-21T00:00:00"/>
    <x v="3"/>
    <x v="3"/>
    <s v="AA"/>
    <n v="19805"/>
    <n v="1403"/>
    <s v="BWI"/>
    <s v="Baltimore, MD"/>
    <s v="DFW"/>
    <s v="Dallas/Fort Worth, TX"/>
    <n v="702"/>
    <n v="658"/>
    <n v="-4"/>
    <n v="22"/>
    <n v="720"/>
    <n v="854"/>
    <n v="12"/>
    <n v="926"/>
    <n v="906"/>
    <n v="-20"/>
    <n v="0"/>
    <n v="0"/>
    <n v="204"/>
    <n v="188"/>
    <n v="154"/>
    <n v="1217"/>
    <m/>
    <m/>
    <m/>
    <m/>
    <m/>
    <s v="09:06"/>
    <s v="06:58"/>
    <d v="1899-12-30T02:08:00"/>
    <s v="Morning"/>
    <s v="REMOVE"/>
    <s v="Sunday"/>
    <s v="OnTime"/>
  </r>
  <r>
    <d v="2019-12-20T00:00:00"/>
    <x v="6"/>
    <x v="6"/>
    <s v="AS"/>
    <n v="19930"/>
    <n v="1950"/>
    <s v="SFO"/>
    <s v="San Francisco, CA"/>
    <s v="SAN"/>
    <s v="San Diego, CA"/>
    <n v="615"/>
    <n v="609"/>
    <n v="-6"/>
    <n v="25"/>
    <n v="634"/>
    <n v="744"/>
    <n v="2"/>
    <n v="754"/>
    <n v="746"/>
    <n v="-8"/>
    <n v="0"/>
    <n v="0"/>
    <n v="99"/>
    <n v="97"/>
    <n v="70"/>
    <n v="447"/>
    <m/>
    <m/>
    <m/>
    <m/>
    <m/>
    <s v="07:46"/>
    <s v="06:09"/>
    <d v="1899-12-30T01:37:00"/>
    <s v="Morning"/>
    <s v="REMOVE"/>
    <s v="Friday"/>
    <s v="OnTime"/>
  </r>
  <r>
    <d v="2019-02-23T00:00:00"/>
    <x v="0"/>
    <x v="0"/>
    <s v="UA"/>
    <n v="19977"/>
    <n v="706"/>
    <s v="OGG"/>
    <s v="Kahului, HI"/>
    <s v="LAX"/>
    <s v="Los Angeles, CA"/>
    <n v="1417"/>
    <n v="1432"/>
    <n v="15"/>
    <n v="15"/>
    <n v="1447"/>
    <n v="2122"/>
    <n v="16"/>
    <n v="2142"/>
    <n v="2138"/>
    <n v="-4"/>
    <n v="0"/>
    <n v="0"/>
    <n v="325"/>
    <n v="306"/>
    <n v="275"/>
    <n v="2486"/>
    <m/>
    <m/>
    <m/>
    <m/>
    <m/>
    <s v="21:38"/>
    <s v="14:32"/>
    <d v="1899-12-30T07:06:00"/>
    <s v="Afternoon"/>
    <s v="REMOVE"/>
    <s v="Saturday"/>
    <s v="OnTime"/>
  </r>
  <r>
    <d v="2019-05-16T00:00:00"/>
    <x v="7"/>
    <x v="7"/>
    <s v="B6"/>
    <n v="20409"/>
    <n v="381"/>
    <s v="BOS"/>
    <s v="Boston, MA"/>
    <s v="RIC"/>
    <s v="Richmond, VA"/>
    <n v="1806"/>
    <n v="1811"/>
    <n v="5"/>
    <n v="11"/>
    <n v="1822"/>
    <n v="1935"/>
    <n v="3"/>
    <n v="1952"/>
    <n v="1938"/>
    <n v="-14"/>
    <n v="0"/>
    <n v="0"/>
    <n v="106"/>
    <n v="87"/>
    <n v="73"/>
    <n v="474"/>
    <m/>
    <m/>
    <m/>
    <m/>
    <m/>
    <s v="19:38"/>
    <s v="18:11"/>
    <d v="1899-12-30T01:27:00"/>
    <s v="Evening"/>
    <s v="REMOVE"/>
    <s v="Thursday"/>
    <s v="OnTime"/>
  </r>
  <r>
    <d v="2020-10-22T00:00:00"/>
    <x v="12"/>
    <x v="12"/>
    <s v="9E"/>
    <n v="20363"/>
    <n v="4735"/>
    <s v="MSP"/>
    <s v="Minneapolis, MN"/>
    <s v="CMH"/>
    <s v="Columbus, OH"/>
    <n v="810"/>
    <n v="806"/>
    <n v="-4"/>
    <n v="19"/>
    <n v="825"/>
    <n v="1053"/>
    <n v="6"/>
    <n v="1055"/>
    <n v="1059"/>
    <n v="4"/>
    <n v="0"/>
    <n v="0"/>
    <n v="105"/>
    <n v="113"/>
    <n v="88"/>
    <n v="626"/>
    <m/>
    <m/>
    <m/>
    <m/>
    <m/>
    <s v="10:59"/>
    <s v="08:06"/>
    <d v="1899-12-30T02:53:00"/>
    <s v="Morning"/>
    <s v="REMOVE"/>
    <s v="Thursday"/>
    <s v="OnTime"/>
  </r>
  <r>
    <d v="2022-03-07T00:00:00"/>
    <x v="3"/>
    <x v="3"/>
    <s v="AA"/>
    <n v="19805"/>
    <n v="831"/>
    <s v="ATL"/>
    <s v="Atlanta, GA"/>
    <s v="MIA"/>
    <s v="Miami, FL"/>
    <n v="1423"/>
    <n v="1422"/>
    <n v="-1"/>
    <n v="17"/>
    <n v="1439"/>
    <n v="1608"/>
    <n v="10"/>
    <n v="1618"/>
    <n v="1618"/>
    <n v="0"/>
    <n v="0"/>
    <n v="0"/>
    <n v="115"/>
    <n v="116"/>
    <n v="89"/>
    <n v="594"/>
    <m/>
    <m/>
    <m/>
    <m/>
    <m/>
    <s v="16:18"/>
    <s v="14:22"/>
    <d v="1899-12-30T01:56:00"/>
    <s v="Afternoon"/>
    <s v="REMOVE"/>
    <s v="Monday"/>
    <s v="OnTime"/>
  </r>
  <r>
    <d v="2021-11-10T00:00:00"/>
    <x v="3"/>
    <x v="3"/>
    <s v="AA"/>
    <n v="19805"/>
    <n v="1638"/>
    <s v="LGA"/>
    <s v="New York, NY"/>
    <s v="ORD"/>
    <s v="Chicago, IL"/>
    <n v="1530"/>
    <n v="1524"/>
    <n v="-6"/>
    <n v="34"/>
    <n v="1558"/>
    <n v="1701"/>
    <n v="18"/>
    <n v="1717"/>
    <n v="1719"/>
    <n v="2"/>
    <n v="0"/>
    <n v="0"/>
    <n v="167"/>
    <n v="175"/>
    <n v="123"/>
    <n v="733"/>
    <m/>
    <m/>
    <m/>
    <m/>
    <m/>
    <s v="17:19"/>
    <s v="15:24"/>
    <d v="1899-12-30T01:55:00"/>
    <s v="Afternoon"/>
    <s v="REMOVE"/>
    <s v="Wednesday"/>
    <s v="OnTime"/>
  </r>
  <r>
    <d v="2022-01-29T00:00:00"/>
    <x v="2"/>
    <x v="2"/>
    <s v="WN"/>
    <n v="19393"/>
    <n v="2946"/>
    <s v="DAL"/>
    <s v="Dallas, TX"/>
    <s v="TPA"/>
    <s v="Tampa, FL"/>
    <n v="1640"/>
    <n v="1636"/>
    <n v="-4"/>
    <n v="10"/>
    <n v="1646"/>
    <n v="1932"/>
    <n v="7"/>
    <n v="1950"/>
    <n v="1939"/>
    <n v="-11"/>
    <n v="0"/>
    <n v="0"/>
    <n v="130"/>
    <n v="123"/>
    <n v="106"/>
    <n v="917"/>
    <m/>
    <m/>
    <m/>
    <m/>
    <m/>
    <s v="19:39"/>
    <s v="16:36"/>
    <d v="1899-12-30T03:03:00"/>
    <s v="Afternoon"/>
    <s v="REMOVE"/>
    <s v="Saturday"/>
    <s v="OnTime"/>
  </r>
  <r>
    <d v="2020-09-12T00:00:00"/>
    <x v="2"/>
    <x v="2"/>
    <s v="WN"/>
    <n v="19393"/>
    <n v="6801"/>
    <s v="DAL"/>
    <s v="Dallas, TX"/>
    <s v="PNS"/>
    <s v="Pensacola, FL"/>
    <n v="1605"/>
    <n v="1641"/>
    <n v="36"/>
    <n v="12"/>
    <n v="1653"/>
    <n v="1812"/>
    <n v="4"/>
    <n v="1745"/>
    <n v="1816"/>
    <n v="31"/>
    <n v="0"/>
    <n v="0"/>
    <n v="100"/>
    <n v="95"/>
    <n v="79"/>
    <n v="592"/>
    <n v="31"/>
    <n v="0"/>
    <n v="0"/>
    <n v="0"/>
    <n v="0"/>
    <s v="18:16"/>
    <s v="16:41"/>
    <d v="1899-12-30T01:35:00"/>
    <s v="Afternoon"/>
    <s v="KEEP"/>
    <s v="Saturday"/>
    <s v="Delayed"/>
  </r>
  <r>
    <d v="2020-03-16T00:00:00"/>
    <x v="1"/>
    <x v="1"/>
    <s v="DL"/>
    <n v="19790"/>
    <n v="2646"/>
    <s v="ATL"/>
    <s v="Atlanta, GA"/>
    <s v="CLE"/>
    <s v="Cleveland, OH"/>
    <n v="2245"/>
    <n v="2240"/>
    <n v="-5"/>
    <n v="17"/>
    <n v="2257"/>
    <n v="11"/>
    <n v="6"/>
    <n v="31"/>
    <n v="17"/>
    <n v="-14"/>
    <n v="0"/>
    <n v="0"/>
    <n v="106"/>
    <n v="97"/>
    <n v="74"/>
    <n v="554"/>
    <m/>
    <m/>
    <m/>
    <m/>
    <m/>
    <s v="00:17"/>
    <s v="22:40"/>
    <n v="-0.93263888888888891"/>
    <s v="Evening"/>
    <s v="REMOVE"/>
    <s v="Monday"/>
    <s v="OnTime"/>
  </r>
  <r>
    <d v="2022-10-05T00:00:00"/>
    <x v="1"/>
    <x v="1"/>
    <s v="DL"/>
    <n v="19790"/>
    <n v="2214"/>
    <s v="ATL"/>
    <s v="Atlanta, GA"/>
    <s v="MYR"/>
    <s v="Myrtle Beach, SC"/>
    <n v="1512"/>
    <n v="1523"/>
    <n v="11"/>
    <n v="13"/>
    <n v="1536"/>
    <n v="1623"/>
    <n v="3"/>
    <n v="1625"/>
    <n v="1626"/>
    <n v="1"/>
    <n v="0"/>
    <n v="0"/>
    <n v="73"/>
    <n v="63"/>
    <n v="47"/>
    <n v="317"/>
    <m/>
    <m/>
    <m/>
    <m/>
    <m/>
    <s v="16:26"/>
    <s v="15:23"/>
    <d v="1899-12-30T01:03:00"/>
    <s v="Afternoon"/>
    <s v="KEEP"/>
    <s v="Wednesday"/>
    <s v="OnTime"/>
  </r>
  <r>
    <d v="2019-02-13T00:00:00"/>
    <x v="13"/>
    <x v="13"/>
    <s v="MQ"/>
    <n v="20398"/>
    <n v="4175"/>
    <s v="CID"/>
    <s v="Cedar Rapids/Iowa City, IA"/>
    <s v="ORD"/>
    <s v="Chicago, IL"/>
    <n v="831"/>
    <n v="826"/>
    <n v="-5"/>
    <n v="7"/>
    <n v="833"/>
    <n v="919"/>
    <n v="11"/>
    <n v="950"/>
    <n v="930"/>
    <n v="-20"/>
    <n v="0"/>
    <n v="0"/>
    <n v="79"/>
    <n v="64"/>
    <n v="46"/>
    <n v="196"/>
    <m/>
    <m/>
    <m/>
    <m/>
    <m/>
    <s v="09:30"/>
    <s v="08:26"/>
    <d v="1899-12-30T01:04:00"/>
    <s v="Morning"/>
    <s v="REMOVE"/>
    <s v="Wednesday"/>
    <s v="OnTime"/>
  </r>
  <r>
    <d v="2019-08-19T00:00:00"/>
    <x v="1"/>
    <x v="1"/>
    <s v="DL"/>
    <n v="19790"/>
    <n v="1074"/>
    <s v="DEN"/>
    <s v="Denver, CO"/>
    <s v="JFK"/>
    <s v="New York, NY"/>
    <n v="1040"/>
    <n v="1044"/>
    <n v="4"/>
    <n v="11"/>
    <n v="1055"/>
    <n v="1609"/>
    <n v="47"/>
    <n v="1648"/>
    <n v="1656"/>
    <n v="8"/>
    <n v="0"/>
    <n v="0"/>
    <n v="248"/>
    <n v="252"/>
    <n v="194"/>
    <n v="1626"/>
    <m/>
    <m/>
    <m/>
    <m/>
    <m/>
    <s v="16:56"/>
    <s v="10:44"/>
    <d v="1899-12-30T06:12:00"/>
    <s v="Morning"/>
    <s v="KEEP"/>
    <s v="Monday"/>
    <s v="OnTime"/>
  </r>
  <r>
    <d v="2020-03-02T00:00:00"/>
    <x v="2"/>
    <x v="2"/>
    <s v="WN"/>
    <n v="19393"/>
    <n v="493"/>
    <s v="BOS"/>
    <s v="Boston, MA"/>
    <s v="BNA"/>
    <s v="Nashville, TN"/>
    <n v="710"/>
    <n v="707"/>
    <n v="-3"/>
    <n v="28"/>
    <n v="735"/>
    <n v="856"/>
    <n v="9"/>
    <n v="920"/>
    <n v="905"/>
    <n v="-15"/>
    <n v="0"/>
    <n v="0"/>
    <n v="190"/>
    <n v="178"/>
    <n v="141"/>
    <n v="942"/>
    <m/>
    <m/>
    <m/>
    <m/>
    <m/>
    <s v="09:05"/>
    <s v="07:07"/>
    <d v="1899-12-30T01:58:00"/>
    <s v="Morning"/>
    <s v="REMOVE"/>
    <s v="Monday"/>
    <s v="OnTime"/>
  </r>
  <r>
    <d v="2021-01-21T00:00:00"/>
    <x v="1"/>
    <x v="1"/>
    <s v="DL"/>
    <n v="19790"/>
    <n v="2005"/>
    <s v="DTW"/>
    <s v="Detroit, MI"/>
    <s v="DCA"/>
    <s v="Washington, DC"/>
    <n v="1541"/>
    <n v="1538"/>
    <n v="-3"/>
    <n v="11"/>
    <n v="1549"/>
    <n v="1645"/>
    <n v="3"/>
    <n v="1714"/>
    <n v="1648"/>
    <n v="-26"/>
    <n v="0"/>
    <n v="0"/>
    <n v="93"/>
    <n v="70"/>
    <n v="56"/>
    <n v="405"/>
    <m/>
    <m/>
    <m/>
    <m/>
    <m/>
    <s v="16:48"/>
    <s v="15:38"/>
    <d v="1899-12-30T01:10:00"/>
    <s v="Afternoon"/>
    <s v="REMOVE"/>
    <s v="Thursday"/>
    <s v="OnTime"/>
  </r>
  <r>
    <d v="2022-06-07T00:00:00"/>
    <x v="2"/>
    <x v="2"/>
    <s v="WN"/>
    <n v="19393"/>
    <n v="1746"/>
    <s v="PHX"/>
    <s v="Phoenix, AZ"/>
    <s v="ABQ"/>
    <s v="Albuquerque, NM"/>
    <n v="2225"/>
    <n v="2229"/>
    <n v="4"/>
    <n v="7"/>
    <n v="2236"/>
    <n v="23"/>
    <n v="4"/>
    <n v="35"/>
    <n v="27"/>
    <n v="-8"/>
    <n v="0"/>
    <n v="0"/>
    <n v="70"/>
    <n v="58"/>
    <n v="47"/>
    <n v="328"/>
    <m/>
    <m/>
    <m/>
    <m/>
    <m/>
    <s v="00:27"/>
    <s v="22:29"/>
    <n v="-0.91805555555555551"/>
    <s v="Evening"/>
    <s v="REMOVE"/>
    <s v="Tuesday"/>
    <s v="OnTime"/>
  </r>
  <r>
    <d v="2019-08-17T00:00:00"/>
    <x v="7"/>
    <x v="7"/>
    <s v="B6"/>
    <n v="20409"/>
    <n v="789"/>
    <s v="JFK"/>
    <s v="New York, NY"/>
    <s v="MCO"/>
    <s v="Orlando, FL"/>
    <n v="1152"/>
    <n v="1256"/>
    <n v="64"/>
    <n v="15"/>
    <n v="1311"/>
    <n v="1521"/>
    <n v="8"/>
    <n v="1452"/>
    <n v="1529"/>
    <n v="37"/>
    <n v="0"/>
    <n v="0"/>
    <n v="180"/>
    <n v="153"/>
    <n v="130"/>
    <n v="944"/>
    <n v="0"/>
    <n v="0"/>
    <n v="37"/>
    <n v="0"/>
    <n v="0"/>
    <s v="15:29"/>
    <s v="12:56"/>
    <d v="1899-12-30T02:33:00"/>
    <s v="Afternoon"/>
    <s v="KEEP"/>
    <s v="Saturday"/>
    <s v="Delayed"/>
  </r>
  <r>
    <d v="2021-06-16T00:00:00"/>
    <x v="1"/>
    <x v="1"/>
    <s v="DL"/>
    <n v="19790"/>
    <n v="1590"/>
    <s v="ATL"/>
    <s v="Atlanta, GA"/>
    <s v="JAX"/>
    <s v="Jacksonville, FL"/>
    <n v="2045"/>
    <n v="2043"/>
    <n v="-2"/>
    <n v="11"/>
    <n v="2054"/>
    <n v="2140"/>
    <n v="5"/>
    <n v="2159"/>
    <n v="2145"/>
    <n v="-14"/>
    <n v="0"/>
    <n v="0"/>
    <n v="74"/>
    <n v="62"/>
    <n v="46"/>
    <n v="270"/>
    <m/>
    <m/>
    <m/>
    <m/>
    <m/>
    <s v="21:45"/>
    <s v="20:43"/>
    <d v="1899-12-30T01:02:00"/>
    <s v="Evening"/>
    <s v="REMOVE"/>
    <s v="Wednesday"/>
    <s v="OnTime"/>
  </r>
  <r>
    <d v="2021-11-16T00:00:00"/>
    <x v="1"/>
    <x v="1"/>
    <s v="DL"/>
    <n v="19790"/>
    <n v="403"/>
    <s v="LAX"/>
    <s v="Los Angeles, CA"/>
    <s v="ATL"/>
    <s v="Atlanta, GA"/>
    <n v="2325"/>
    <n v="2325"/>
    <n v="0"/>
    <n v="11"/>
    <n v="2336"/>
    <n v="626"/>
    <n v="5"/>
    <n v="639"/>
    <n v="631"/>
    <n v="-8"/>
    <n v="0"/>
    <n v="0"/>
    <n v="254"/>
    <n v="246"/>
    <n v="230"/>
    <n v="1947"/>
    <m/>
    <m/>
    <m/>
    <m/>
    <m/>
    <s v="06:31"/>
    <s v="23:25"/>
    <n v="-0.70416666666666661"/>
    <s v="Evening"/>
    <s v="REMOVE"/>
    <s v="Tuesday"/>
    <s v="OnTime"/>
  </r>
  <r>
    <d v="2022-08-09T00:00:00"/>
    <x v="8"/>
    <x v="8"/>
    <s v="OH"/>
    <n v="20397"/>
    <n v="5101"/>
    <s v="ALB"/>
    <s v="Albany, NY"/>
    <s v="DCA"/>
    <s v="Washington, DC"/>
    <n v="531"/>
    <n v="529"/>
    <n v="-2"/>
    <n v="8"/>
    <n v="537"/>
    <n v="634"/>
    <n v="6"/>
    <n v="659"/>
    <n v="640"/>
    <n v="-19"/>
    <n v="0"/>
    <n v="0"/>
    <n v="88"/>
    <n v="71"/>
    <n v="57"/>
    <n v="318"/>
    <m/>
    <m/>
    <m/>
    <m/>
    <m/>
    <s v="06:40"/>
    <s v="05:29"/>
    <d v="1899-12-30T01:11:00"/>
    <s v="Night"/>
    <s v="REMOVE"/>
    <s v="Tuesday"/>
    <s v="OnTime"/>
  </r>
  <r>
    <d v="2020-08-21T00:00:00"/>
    <x v="11"/>
    <x v="11"/>
    <s v="OO"/>
    <n v="20304"/>
    <n v="3218"/>
    <s v="DFW"/>
    <s v="Dallas/Fort Worth, TX"/>
    <s v="YUM"/>
    <s v="Yuma, AZ"/>
    <n v="1915"/>
    <n v="1907"/>
    <n v="-8"/>
    <n v="22"/>
    <n v="1929"/>
    <n v="1941"/>
    <n v="7"/>
    <n v="2001"/>
    <n v="1948"/>
    <n v="-13"/>
    <n v="0"/>
    <n v="0"/>
    <n v="166"/>
    <n v="161"/>
    <n v="132"/>
    <n v="1022"/>
    <m/>
    <m/>
    <m/>
    <m/>
    <m/>
    <s v="19:48"/>
    <s v="19:07"/>
    <d v="1899-12-30T00:41:00"/>
    <s v="Evening"/>
    <s v="REMOVE"/>
    <s v="Friday"/>
    <s v="OnTime"/>
  </r>
  <r>
    <d v="2022-04-13T00:00:00"/>
    <x v="2"/>
    <x v="2"/>
    <s v="WN"/>
    <n v="19393"/>
    <n v="2432"/>
    <s v="BWI"/>
    <s v="Baltimore, MD"/>
    <s v="JAX"/>
    <s v="Jacksonville, FL"/>
    <n v="2135"/>
    <n v="47"/>
    <n v="192"/>
    <n v="7"/>
    <n v="54"/>
    <n v="226"/>
    <n v="4"/>
    <n v="2330"/>
    <n v="230"/>
    <n v="180"/>
    <n v="0"/>
    <n v="0"/>
    <n v="115"/>
    <n v="103"/>
    <n v="92"/>
    <n v="663"/>
    <n v="60"/>
    <n v="0"/>
    <n v="0"/>
    <n v="0"/>
    <n v="120"/>
    <s v="02:30"/>
    <s v="00:47"/>
    <d v="1899-12-30T01:43:00"/>
    <s v="Night"/>
    <s v="KEEP"/>
    <s v="Wednesday"/>
    <s v="Delayed"/>
  </r>
  <r>
    <d v="2023-05-08T00:00:00"/>
    <x v="1"/>
    <x v="1"/>
    <s v="DL"/>
    <n v="19790"/>
    <n v="1312"/>
    <s v="SEA"/>
    <s v="Seattle, WA"/>
    <s v="LAX"/>
    <s v="Los Angeles, CA"/>
    <n v="1930"/>
    <n v="2038"/>
    <n v="68"/>
    <n v="14"/>
    <n v="2052"/>
    <n v="2303"/>
    <n v="9"/>
    <n v="2205"/>
    <n v="2312"/>
    <n v="67"/>
    <n v="0"/>
    <n v="0"/>
    <n v="155"/>
    <n v="154"/>
    <n v="131"/>
    <n v="954"/>
    <n v="10"/>
    <n v="0"/>
    <n v="0"/>
    <n v="0"/>
    <n v="57"/>
    <s v="23:12"/>
    <s v="20:38"/>
    <d v="1899-12-30T02:34:00"/>
    <s v="Evening"/>
    <s v="KEEP"/>
    <s v="Monday"/>
    <s v="Delayed"/>
  </r>
  <r>
    <d v="2019-01-23T00:00:00"/>
    <x v="11"/>
    <x v="11"/>
    <s v="OO"/>
    <n v="20304"/>
    <n v="2958"/>
    <s v="PHX"/>
    <s v="Phoenix, AZ"/>
    <s v="FLG"/>
    <s v="Flagstaff, AZ"/>
    <n v="1806"/>
    <n v="1805"/>
    <n v="-1"/>
    <n v="15"/>
    <n v="1820"/>
    <n v="1846"/>
    <n v="5"/>
    <n v="1857"/>
    <n v="1851"/>
    <n v="-6"/>
    <n v="0"/>
    <n v="0"/>
    <n v="51"/>
    <n v="46"/>
    <n v="26"/>
    <n v="119"/>
    <m/>
    <m/>
    <m/>
    <m/>
    <m/>
    <s v="18:51"/>
    <s v="18:05"/>
    <d v="1899-12-30T00:46:00"/>
    <s v="Evening"/>
    <s v="REMOVE"/>
    <s v="Wednesday"/>
    <s v="OnTime"/>
  </r>
  <r>
    <d v="2021-11-08T00:00:00"/>
    <x v="7"/>
    <x v="7"/>
    <s v="B6"/>
    <n v="20409"/>
    <n v="821"/>
    <s v="EWR"/>
    <s v="Newark, NJ"/>
    <s v="AUS"/>
    <s v="Austin, TX"/>
    <n v="1045"/>
    <n v="1047"/>
    <n v="2"/>
    <n v="21"/>
    <n v="1108"/>
    <n v="1325"/>
    <n v="5"/>
    <n v="1401"/>
    <n v="1330"/>
    <n v="-31"/>
    <n v="0"/>
    <n v="0"/>
    <n v="256"/>
    <n v="223"/>
    <n v="197"/>
    <n v="1504"/>
    <m/>
    <m/>
    <m/>
    <m/>
    <m/>
    <s v="13:30"/>
    <s v="10:47"/>
    <d v="1899-12-30T02:43:00"/>
    <s v="Morning"/>
    <s v="REMOVE"/>
    <s v="Monday"/>
    <s v="OnTime"/>
  </r>
  <r>
    <d v="2022-11-23T00:00:00"/>
    <x v="2"/>
    <x v="2"/>
    <s v="WN"/>
    <n v="19393"/>
    <n v="987"/>
    <s v="DEN"/>
    <s v="Denver, CO"/>
    <s v="SNA"/>
    <s v="Santa Ana, CA"/>
    <n v="2040"/>
    <n v="2038"/>
    <n v="-2"/>
    <n v="12"/>
    <n v="2050"/>
    <n v="2132"/>
    <n v="7"/>
    <n v="2220"/>
    <n v="2139"/>
    <n v="-41"/>
    <n v="0"/>
    <n v="0"/>
    <n v="160"/>
    <n v="121"/>
    <n v="102"/>
    <n v="846"/>
    <m/>
    <m/>
    <m/>
    <m/>
    <m/>
    <s v="21:39"/>
    <s v="20:38"/>
    <d v="1899-12-30T01:01:00"/>
    <s v="Evening"/>
    <s v="REMOVE"/>
    <s v="Wednesday"/>
    <s v="OnTime"/>
  </r>
  <r>
    <d v="2020-01-01T00:00:00"/>
    <x v="4"/>
    <x v="4"/>
    <s v="YX"/>
    <n v="20452"/>
    <n v="4708"/>
    <s v="DTW"/>
    <s v="Detroit, MI"/>
    <s v="LGA"/>
    <s v="New York, NY"/>
    <n v="1935"/>
    <n v="1927"/>
    <n v="-8"/>
    <n v="12"/>
    <n v="1939"/>
    <n v="2048"/>
    <n v="19"/>
    <n v="2129"/>
    <n v="2107"/>
    <n v="-22"/>
    <n v="0"/>
    <n v="0"/>
    <n v="114"/>
    <n v="100"/>
    <n v="69"/>
    <n v="502"/>
    <m/>
    <m/>
    <m/>
    <m/>
    <m/>
    <s v="21:07"/>
    <s v="19:27"/>
    <d v="1899-12-30T01:40:00"/>
    <s v="Evening"/>
    <s v="REMOVE"/>
    <s v="Wednesday"/>
    <s v="OnTime"/>
  </r>
  <r>
    <d v="2019-10-06T00:00:00"/>
    <x v="2"/>
    <x v="2"/>
    <s v="WN"/>
    <n v="19393"/>
    <n v="3144"/>
    <s v="OAK"/>
    <s v="Oakland, CA"/>
    <s v="BUR"/>
    <s v="Burbank, CA"/>
    <n v="705"/>
    <n v="657"/>
    <n v="-8"/>
    <n v="16"/>
    <n v="713"/>
    <n v="803"/>
    <n v="3"/>
    <n v="815"/>
    <n v="806"/>
    <n v="-9"/>
    <n v="0"/>
    <n v="0"/>
    <n v="70"/>
    <n v="69"/>
    <n v="50"/>
    <n v="325"/>
    <m/>
    <m/>
    <m/>
    <m/>
    <m/>
    <s v="08:06"/>
    <s v="06:57"/>
    <d v="1899-12-30T01:09:00"/>
    <s v="Morning"/>
    <s v="REMOVE"/>
    <s v="Sunday"/>
    <s v="OnTime"/>
  </r>
  <r>
    <d v="2020-10-19T00:00:00"/>
    <x v="0"/>
    <x v="0"/>
    <s v="UA"/>
    <n v="19977"/>
    <n v="1697"/>
    <s v="LGA"/>
    <s v="New York, NY"/>
    <s v="ORD"/>
    <s v="Chicago, IL"/>
    <n v="1115"/>
    <n v="1110"/>
    <n v="-5"/>
    <n v="11"/>
    <n v="1121"/>
    <n v="1234"/>
    <n v="13"/>
    <n v="1249"/>
    <n v="1247"/>
    <n v="-2"/>
    <n v="0"/>
    <n v="0"/>
    <n v="154"/>
    <n v="157"/>
    <n v="133"/>
    <n v="733"/>
    <m/>
    <m/>
    <m/>
    <m/>
    <m/>
    <s v="12:47"/>
    <s v="11:10"/>
    <d v="1899-12-30T01:37:00"/>
    <s v="Morning"/>
    <s v="REMOVE"/>
    <s v="Monday"/>
    <s v="OnTime"/>
  </r>
  <r>
    <d v="2022-06-17T00:00:00"/>
    <x v="2"/>
    <x v="2"/>
    <s v="WN"/>
    <n v="19393"/>
    <n v="3075"/>
    <s v="MKE"/>
    <s v="Milwaukee, WI"/>
    <s v="DEN"/>
    <s v="Denver, CO"/>
    <n v="530"/>
    <n v="529"/>
    <n v="-1"/>
    <n v="11"/>
    <n v="540"/>
    <n v="641"/>
    <n v="15"/>
    <n v="700"/>
    <n v="656"/>
    <n v="-4"/>
    <n v="0"/>
    <n v="0"/>
    <n v="150"/>
    <n v="147"/>
    <n v="121"/>
    <n v="896"/>
    <m/>
    <m/>
    <m/>
    <m/>
    <m/>
    <s v="06:56"/>
    <s v="05:29"/>
    <d v="1899-12-30T01:27:00"/>
    <s v="Night"/>
    <s v="REMOVE"/>
    <s v="Friday"/>
    <s v="OnTime"/>
  </r>
  <r>
    <d v="2021-09-03T00:00:00"/>
    <x v="2"/>
    <x v="2"/>
    <s v="WN"/>
    <n v="19393"/>
    <n v="1949"/>
    <s v="OAK"/>
    <s v="Oakland, CA"/>
    <s v="SNA"/>
    <s v="Santa Ana, CA"/>
    <n v="1245"/>
    <n v="1316"/>
    <n v="31"/>
    <n v="10"/>
    <n v="1326"/>
    <n v="1429"/>
    <n v="4"/>
    <n v="1410"/>
    <n v="1433"/>
    <n v="23"/>
    <n v="0"/>
    <n v="0"/>
    <n v="85"/>
    <n v="77"/>
    <n v="63"/>
    <n v="371"/>
    <n v="20"/>
    <n v="0"/>
    <n v="0"/>
    <n v="0"/>
    <n v="3"/>
    <s v="14:33"/>
    <s v="13:16"/>
    <d v="1899-12-30T01:17:00"/>
    <s v="Afternoon"/>
    <s v="KEEP"/>
    <s v="Friday"/>
    <s v="Delayed"/>
  </r>
  <r>
    <d v="2022-07-27T00:00:00"/>
    <x v="2"/>
    <x v="2"/>
    <s v="WN"/>
    <n v="19393"/>
    <n v="2601"/>
    <s v="SNA"/>
    <s v="Santa Ana, CA"/>
    <s v="LAS"/>
    <s v="Las Vegas, NV"/>
    <n v="1215"/>
    <n v="1220"/>
    <n v="5"/>
    <n v="7"/>
    <n v="1227"/>
    <n v="1310"/>
    <n v="30"/>
    <n v="1325"/>
    <n v="1340"/>
    <n v="15"/>
    <n v="0"/>
    <n v="0"/>
    <n v="70"/>
    <n v="80"/>
    <n v="43"/>
    <n v="226"/>
    <n v="0"/>
    <n v="0"/>
    <n v="15"/>
    <n v="0"/>
    <n v="0"/>
    <s v="13:40"/>
    <s v="12:20"/>
    <d v="1899-12-30T01:20:00"/>
    <s v="Afternoon"/>
    <s v="KEEP"/>
    <s v="Wednesday"/>
    <s v="OnTime"/>
  </r>
  <r>
    <d v="2022-01-19T00:00:00"/>
    <x v="8"/>
    <x v="8"/>
    <s v="OH"/>
    <n v="20397"/>
    <n v="5180"/>
    <s v="CLT"/>
    <s v="Charlotte, NC"/>
    <s v="HPN"/>
    <s v="White Plains, NY"/>
    <n v="1101"/>
    <n v="1134"/>
    <n v="33"/>
    <n v="32"/>
    <n v="1206"/>
    <n v="1333"/>
    <n v="4"/>
    <n v="1304"/>
    <n v="1337"/>
    <n v="33"/>
    <n v="0"/>
    <n v="0"/>
    <n v="123"/>
    <n v="123"/>
    <n v="87"/>
    <n v="564"/>
    <n v="33"/>
    <n v="0"/>
    <n v="0"/>
    <n v="0"/>
    <n v="0"/>
    <s v="13:37"/>
    <s v="11:34"/>
    <d v="1899-12-30T02:03:00"/>
    <s v="Morning"/>
    <s v="KEEP"/>
    <s v="Wednesday"/>
    <s v="Delayed"/>
  </r>
  <r>
    <d v="2022-11-07T00:00:00"/>
    <x v="3"/>
    <x v="3"/>
    <s v="AA"/>
    <n v="19805"/>
    <n v="1771"/>
    <s v="DFW"/>
    <s v="Dallas/Fort Worth, TX"/>
    <s v="LAS"/>
    <s v="Las Vegas, NV"/>
    <n v="1900"/>
    <n v="1909"/>
    <n v="9"/>
    <n v="15"/>
    <n v="1924"/>
    <n v="1950"/>
    <n v="12"/>
    <n v="1959"/>
    <n v="2002"/>
    <n v="3"/>
    <n v="0"/>
    <n v="0"/>
    <n v="179"/>
    <n v="173"/>
    <n v="146"/>
    <n v="1055"/>
    <m/>
    <m/>
    <m/>
    <m/>
    <m/>
    <s v="20:02"/>
    <s v="19:09"/>
    <d v="1899-12-30T00:53:00"/>
    <s v="Evening"/>
    <s v="KEEP"/>
    <s v="Monday"/>
    <s v="OnTime"/>
  </r>
  <r>
    <d v="2019-07-29T00:00:00"/>
    <x v="3"/>
    <x v="3"/>
    <s v="AA"/>
    <n v="19805"/>
    <n v="1894"/>
    <s v="MEM"/>
    <s v="Memphis, TN"/>
    <s v="CLT"/>
    <s v="Charlotte, NC"/>
    <n v="1854"/>
    <n v="1937"/>
    <n v="43"/>
    <n v="9"/>
    <n v="1946"/>
    <n v="2158"/>
    <n v="13"/>
    <n v="2145"/>
    <n v="2211"/>
    <n v="26"/>
    <n v="0"/>
    <n v="0"/>
    <n v="111"/>
    <n v="94"/>
    <n v="72"/>
    <n v="511"/>
    <n v="0"/>
    <n v="0"/>
    <n v="0"/>
    <n v="0"/>
    <n v="26"/>
    <s v="22:11"/>
    <s v="19:37"/>
    <d v="1899-12-30T02:34:00"/>
    <s v="Evening"/>
    <s v="KEEP"/>
    <s v="Monday"/>
    <s v="Delayed"/>
  </r>
  <r>
    <d v="2019-11-15T00:00:00"/>
    <x v="6"/>
    <x v="6"/>
    <s v="AS"/>
    <n v="19930"/>
    <n v="647"/>
    <s v="SAT"/>
    <s v="San Antonio, TX"/>
    <s v="SEA"/>
    <s v="Seattle, WA"/>
    <n v="1900"/>
    <n v="1849"/>
    <n v="-11"/>
    <n v="12"/>
    <n v="1901"/>
    <n v="2107"/>
    <n v="6"/>
    <n v="2135"/>
    <n v="2113"/>
    <n v="-22"/>
    <n v="0"/>
    <n v="0"/>
    <n v="275"/>
    <n v="264"/>
    <n v="246"/>
    <n v="1774"/>
    <m/>
    <m/>
    <m/>
    <m/>
    <m/>
    <s v="21:13"/>
    <s v="18:49"/>
    <d v="1899-12-30T02:24:00"/>
    <s v="Evening"/>
    <s v="REMOVE"/>
    <s v="Friday"/>
    <s v="OnTime"/>
  </r>
  <r>
    <d v="2020-04-29T00:00:00"/>
    <x v="3"/>
    <x v="3"/>
    <s v="AA"/>
    <n v="19805"/>
    <n v="1424"/>
    <s v="ONT"/>
    <s v="Ontario, CA"/>
    <s v="DFW"/>
    <s v="Dallas/Fort Worth, TX"/>
    <n v="1448"/>
    <n v="1436"/>
    <n v="-12"/>
    <n v="7"/>
    <n v="1443"/>
    <n v="1915"/>
    <n v="4"/>
    <n v="1943"/>
    <n v="1919"/>
    <n v="-24"/>
    <n v="0"/>
    <n v="0"/>
    <n v="175"/>
    <n v="163"/>
    <n v="152"/>
    <n v="1188"/>
    <m/>
    <m/>
    <m/>
    <m/>
    <m/>
    <s v="19:19"/>
    <s v="14:36"/>
    <d v="1899-12-30T04:43:00"/>
    <s v="Afternoon"/>
    <s v="REMOVE"/>
    <s v="Wednesday"/>
    <s v="OnTime"/>
  </r>
  <r>
    <d v="2019-09-20T00:00:00"/>
    <x v="0"/>
    <x v="0"/>
    <s v="UA"/>
    <n v="19977"/>
    <n v="756"/>
    <s v="SFO"/>
    <s v="San Francisco, CA"/>
    <s v="DEN"/>
    <s v="Denver, CO"/>
    <n v="500"/>
    <n v="459"/>
    <n v="-1"/>
    <n v="17"/>
    <n v="516"/>
    <n v="816"/>
    <n v="7"/>
    <n v="830"/>
    <n v="823"/>
    <n v="-7"/>
    <n v="0"/>
    <n v="0"/>
    <n v="150"/>
    <n v="144"/>
    <n v="120"/>
    <n v="967"/>
    <m/>
    <m/>
    <m/>
    <m/>
    <m/>
    <s v="08:23"/>
    <s v="04:59"/>
    <d v="1899-12-30T03:24:00"/>
    <s v="Night"/>
    <s v="REMOVE"/>
    <s v="Friday"/>
    <s v="OnTime"/>
  </r>
  <r>
    <d v="2020-09-09T00:00:00"/>
    <x v="1"/>
    <x v="1"/>
    <s v="DL"/>
    <n v="19790"/>
    <n v="312"/>
    <s v="BOS"/>
    <s v="Boston, MA"/>
    <s v="ATL"/>
    <s v="Atlanta, GA"/>
    <n v="1805"/>
    <n v="1801"/>
    <n v="-4"/>
    <n v="15"/>
    <n v="1816"/>
    <n v="2035"/>
    <n v="9"/>
    <n v="2049"/>
    <n v="2044"/>
    <n v="-5"/>
    <n v="0"/>
    <n v="0"/>
    <n v="164"/>
    <n v="163"/>
    <n v="139"/>
    <n v="946"/>
    <m/>
    <m/>
    <m/>
    <m/>
    <m/>
    <s v="20:44"/>
    <s v="18:01"/>
    <d v="1899-12-30T02:43:00"/>
    <s v="Evening"/>
    <s v="REMOVE"/>
    <s v="Wednesday"/>
    <s v="OnTime"/>
  </r>
  <r>
    <d v="2023-05-23T00:00:00"/>
    <x v="2"/>
    <x v="2"/>
    <s v="WN"/>
    <n v="19393"/>
    <n v="1109"/>
    <s v="SNA"/>
    <s v="Santa Ana, CA"/>
    <s v="OAK"/>
    <s v="Oakland, CA"/>
    <n v="1710"/>
    <n v="1714"/>
    <n v="4"/>
    <n v="11"/>
    <n v="1725"/>
    <n v="1823"/>
    <n v="5"/>
    <n v="1830"/>
    <n v="1828"/>
    <n v="-2"/>
    <n v="0"/>
    <n v="0"/>
    <n v="80"/>
    <n v="74"/>
    <n v="58"/>
    <n v="371"/>
    <m/>
    <m/>
    <m/>
    <m/>
    <m/>
    <s v="18:28"/>
    <s v="17:14"/>
    <d v="1899-12-30T01:14:00"/>
    <s v="Afternoon"/>
    <s v="REMOVE"/>
    <s v="Tuesday"/>
    <s v="OnTime"/>
  </r>
  <r>
    <d v="2021-04-10T00:00:00"/>
    <x v="13"/>
    <x v="13"/>
    <s v="MQ"/>
    <n v="20398"/>
    <n v="3872"/>
    <s v="TVC"/>
    <s v="Traverse City, MI"/>
    <s v="ORD"/>
    <s v="Chicago, IL"/>
    <n v="1115"/>
    <n v="1126"/>
    <n v="11"/>
    <n v="11"/>
    <n v="1137"/>
    <n v="1126"/>
    <n v="12"/>
    <n v="1131"/>
    <n v="1138"/>
    <n v="7"/>
    <n v="0"/>
    <n v="0"/>
    <n v="76"/>
    <n v="72"/>
    <n v="49"/>
    <n v="224"/>
    <m/>
    <m/>
    <m/>
    <m/>
    <m/>
    <s v="11:38"/>
    <s v="11:26"/>
    <d v="1899-12-30T00:12:00"/>
    <s v="Morning"/>
    <s v="KEEP"/>
    <s v="Saturday"/>
    <s v="OnTime"/>
  </r>
  <r>
    <d v="2023-01-31T00:00:00"/>
    <x v="7"/>
    <x v="7"/>
    <s v="B6"/>
    <n v="20409"/>
    <n v="2431"/>
    <s v="BOS"/>
    <s v="Boston, MA"/>
    <s v="LGA"/>
    <s v="New York, NY"/>
    <n v="800"/>
    <n v="854"/>
    <n v="54"/>
    <n v="65"/>
    <n v="959"/>
    <n v="1047"/>
    <n v="7"/>
    <n v="924"/>
    <n v="1054"/>
    <n v="90"/>
    <n v="0"/>
    <n v="0"/>
    <n v="84"/>
    <n v="120"/>
    <n v="48"/>
    <n v="184"/>
    <n v="54"/>
    <n v="0"/>
    <n v="36"/>
    <n v="0"/>
    <n v="0"/>
    <s v="10:54"/>
    <s v="08:54"/>
    <d v="1899-12-30T02:00:00"/>
    <s v="Morning"/>
    <s v="KEEP"/>
    <s v="Tuesday"/>
    <s v="Delayed"/>
  </r>
  <r>
    <d v="2019-04-20T00:00:00"/>
    <x v="11"/>
    <x v="11"/>
    <s v="OO"/>
    <n v="20304"/>
    <n v="3245"/>
    <s v="DFW"/>
    <s v="Dallas/Fort Worth, TX"/>
    <s v="ROW"/>
    <s v="Roswell, NM"/>
    <n v="2226"/>
    <n v="2220"/>
    <n v="-6"/>
    <n v="21"/>
    <n v="2241"/>
    <n v="2245"/>
    <n v="5"/>
    <n v="2303"/>
    <n v="2250"/>
    <n v="-13"/>
    <n v="0"/>
    <n v="0"/>
    <n v="97"/>
    <n v="90"/>
    <n v="64"/>
    <n v="435"/>
    <m/>
    <m/>
    <m/>
    <m/>
    <m/>
    <s v="22:50"/>
    <s v="22:20"/>
    <d v="1899-12-30T00:30:00"/>
    <s v="Evening"/>
    <s v="REMOVE"/>
    <s v="Saturday"/>
    <s v="OnTime"/>
  </r>
  <r>
    <d v="2022-08-22T00:00:00"/>
    <x v="1"/>
    <x v="1"/>
    <s v="DL"/>
    <n v="19790"/>
    <n v="968"/>
    <s v="MSP"/>
    <s v="Minneapolis, MN"/>
    <s v="SFO"/>
    <s v="San Francisco, CA"/>
    <n v="2105"/>
    <n v="2113"/>
    <n v="8"/>
    <n v="12"/>
    <n v="2125"/>
    <n v="2245"/>
    <n v="8"/>
    <n v="2312"/>
    <n v="2253"/>
    <n v="-19"/>
    <n v="0"/>
    <n v="0"/>
    <n v="247"/>
    <n v="220"/>
    <n v="200"/>
    <n v="1589"/>
    <m/>
    <m/>
    <m/>
    <m/>
    <m/>
    <s v="22:53"/>
    <s v="21:13"/>
    <d v="1899-12-30T01:40:00"/>
    <s v="Evening"/>
    <s v="REMOVE"/>
    <s v="Monday"/>
    <s v="OnTime"/>
  </r>
  <r>
    <d v="2022-10-23T00:00:00"/>
    <x v="2"/>
    <x v="2"/>
    <s v="WN"/>
    <n v="19393"/>
    <n v="2259"/>
    <s v="DAL"/>
    <s v="Dallas, TX"/>
    <s v="MCI"/>
    <s v="Kansas City, MO"/>
    <n v="830"/>
    <n v="829"/>
    <n v="-1"/>
    <n v="13"/>
    <n v="842"/>
    <n v="953"/>
    <n v="5"/>
    <n v="1000"/>
    <n v="958"/>
    <n v="-2"/>
    <n v="0"/>
    <n v="0"/>
    <n v="90"/>
    <n v="89"/>
    <n v="71"/>
    <n v="461"/>
    <m/>
    <m/>
    <m/>
    <m/>
    <m/>
    <s v="09:58"/>
    <s v="08:29"/>
    <d v="1899-12-30T01:29:00"/>
    <s v="Morning"/>
    <s v="REMOVE"/>
    <s v="Sunday"/>
    <s v="OnTime"/>
  </r>
  <r>
    <d v="2021-06-28T00:00:00"/>
    <x v="1"/>
    <x v="1"/>
    <s v="DL"/>
    <n v="19790"/>
    <n v="2476"/>
    <s v="ATL"/>
    <s v="Atlanta, GA"/>
    <s v="MIA"/>
    <s v="Miami, FL"/>
    <n v="900"/>
    <n v="906"/>
    <n v="6"/>
    <n v="10"/>
    <n v="916"/>
    <n v="1053"/>
    <n v="9"/>
    <n v="1052"/>
    <n v="1102"/>
    <n v="10"/>
    <n v="0"/>
    <n v="0"/>
    <n v="112"/>
    <n v="116"/>
    <n v="97"/>
    <n v="594"/>
    <m/>
    <m/>
    <m/>
    <m/>
    <m/>
    <s v="11:02"/>
    <s v="09:06"/>
    <d v="1899-12-30T01:56:00"/>
    <s v="Morning"/>
    <s v="KEEP"/>
    <s v="Monday"/>
    <s v="OnTime"/>
  </r>
  <r>
    <d v="2022-07-30T00:00:00"/>
    <x v="11"/>
    <x v="11"/>
    <s v="OO"/>
    <n v="20304"/>
    <n v="5350"/>
    <s v="ORD"/>
    <s v="Chicago, IL"/>
    <s v="LEX"/>
    <s v="Lexington, KY"/>
    <n v="1045"/>
    <n v="1041"/>
    <n v="-4"/>
    <n v="19"/>
    <n v="1100"/>
    <n v="1249"/>
    <n v="4"/>
    <n v="1310"/>
    <n v="1253"/>
    <n v="-17"/>
    <n v="0"/>
    <n v="0"/>
    <n v="85"/>
    <n v="72"/>
    <n v="49"/>
    <n v="323"/>
    <m/>
    <m/>
    <m/>
    <m/>
    <m/>
    <s v="12:53"/>
    <s v="10:41"/>
    <d v="1899-12-30T02:12:00"/>
    <s v="Morning"/>
    <s v="REMOVE"/>
    <s v="Saturday"/>
    <s v="OnTime"/>
  </r>
  <r>
    <d v="2019-01-04T00:00:00"/>
    <x v="3"/>
    <x v="3"/>
    <s v="AA"/>
    <n v="19805"/>
    <n v="561"/>
    <s v="MCO"/>
    <s v="Orlando, FL"/>
    <s v="CLT"/>
    <s v="Charlotte, NC"/>
    <n v="1537"/>
    <n v="1531"/>
    <n v="-6"/>
    <n v="11"/>
    <n v="1542"/>
    <n v="1701"/>
    <n v="13"/>
    <n v="1720"/>
    <n v="1714"/>
    <n v="-6"/>
    <n v="0"/>
    <n v="0"/>
    <n v="103"/>
    <n v="103"/>
    <n v="79"/>
    <n v="468"/>
    <m/>
    <m/>
    <m/>
    <m/>
    <m/>
    <s v="17:14"/>
    <s v="15:31"/>
    <d v="1899-12-30T01:43:00"/>
    <s v="Afternoon"/>
    <s v="REMOVE"/>
    <s v="Friday"/>
    <s v="OnTime"/>
  </r>
  <r>
    <d v="2022-04-12T00:00:00"/>
    <x v="2"/>
    <x v="2"/>
    <s v="WN"/>
    <n v="19393"/>
    <n v="1585"/>
    <s v="FLL"/>
    <s v="Fort Lauderdale, FL"/>
    <s v="TPA"/>
    <s v="Tampa, FL"/>
    <n v="1920"/>
    <n v="1921"/>
    <n v="1"/>
    <n v="11"/>
    <n v="1932"/>
    <n v="2007"/>
    <n v="6"/>
    <n v="2025"/>
    <n v="2013"/>
    <n v="-12"/>
    <n v="0"/>
    <n v="0"/>
    <n v="65"/>
    <n v="52"/>
    <n v="35"/>
    <n v="197"/>
    <m/>
    <m/>
    <m/>
    <m/>
    <m/>
    <s v="20:13"/>
    <s v="19:21"/>
    <d v="1899-12-30T00:52:00"/>
    <s v="Evening"/>
    <s v="REMOVE"/>
    <s v="Tuesday"/>
    <s v="OnTime"/>
  </r>
  <r>
    <d v="2019-01-26T00:00:00"/>
    <x v="2"/>
    <x v="2"/>
    <s v="WN"/>
    <n v="19393"/>
    <n v="3316"/>
    <s v="ISP"/>
    <s v="Islip, NY"/>
    <s v="PBI"/>
    <s v="West Palm Beach/Palm Beach, FL"/>
    <n v="1835"/>
    <n v="1830"/>
    <n v="-5"/>
    <n v="7"/>
    <n v="1837"/>
    <n v="2127"/>
    <n v="5"/>
    <n v="2135"/>
    <n v="2132"/>
    <n v="-3"/>
    <n v="0"/>
    <n v="0"/>
    <n v="180"/>
    <n v="182"/>
    <n v="170"/>
    <n v="1052"/>
    <m/>
    <m/>
    <m/>
    <m/>
    <m/>
    <s v="21:32"/>
    <s v="18:30"/>
    <d v="1899-12-30T03:02:00"/>
    <s v="Evening"/>
    <s v="REMOVE"/>
    <s v="Saturday"/>
    <s v="OnTime"/>
  </r>
  <r>
    <d v="2019-08-24T00:00:00"/>
    <x v="4"/>
    <x v="4"/>
    <s v="YX"/>
    <n v="20452"/>
    <n v="3430"/>
    <s v="EWR"/>
    <s v="Newark, NJ"/>
    <s v="RDU"/>
    <s v="Raleigh/Durham, NC"/>
    <n v="1000"/>
    <n v="1000"/>
    <n v="0"/>
    <n v="39"/>
    <n v="1039"/>
    <n v="1153"/>
    <n v="6"/>
    <n v="1144"/>
    <n v="1159"/>
    <n v="15"/>
    <n v="0"/>
    <n v="0"/>
    <n v="104"/>
    <n v="119"/>
    <n v="74"/>
    <n v="416"/>
    <n v="0"/>
    <n v="0"/>
    <n v="15"/>
    <n v="0"/>
    <n v="0"/>
    <s v="11:59"/>
    <s v="10:00"/>
    <d v="1899-12-30T01:59:00"/>
    <s v="Morning"/>
    <s v="KEEP"/>
    <s v="Saturday"/>
    <s v="OnTime"/>
  </r>
  <r>
    <d v="2019-01-02T00:00:00"/>
    <x v="9"/>
    <x v="9"/>
    <s v="G4"/>
    <n v="20368"/>
    <n v="413"/>
    <s v="PIE"/>
    <s v="St. Petersburg, FL"/>
    <s v="TYS"/>
    <s v="Knoxville, TN"/>
    <n v="2110"/>
    <n v="2114"/>
    <n v="4"/>
    <n v="10"/>
    <n v="2124"/>
    <n v="2236"/>
    <n v="7"/>
    <n v="2248"/>
    <n v="2243"/>
    <n v="-5"/>
    <n v="0"/>
    <n v="0"/>
    <n v="98"/>
    <n v="89"/>
    <n v="72"/>
    <n v="550"/>
    <m/>
    <m/>
    <m/>
    <m/>
    <m/>
    <s v="22:43"/>
    <s v="21:14"/>
    <d v="1899-12-30T01:29:00"/>
    <s v="Evening"/>
    <s v="REMOVE"/>
    <s v="Wednesday"/>
    <s v="OnTime"/>
  </r>
  <r>
    <d v="2021-10-17T00:00:00"/>
    <x v="1"/>
    <x v="1"/>
    <s v="DL"/>
    <n v="19790"/>
    <n v="898"/>
    <s v="SEA"/>
    <s v="Seattle, WA"/>
    <s v="ORD"/>
    <s v="Chicago, IL"/>
    <n v="1120"/>
    <n v="1121"/>
    <n v="1"/>
    <n v="17"/>
    <n v="1138"/>
    <n v="1659"/>
    <n v="12"/>
    <n v="1721"/>
    <n v="1711"/>
    <n v="-10"/>
    <n v="0"/>
    <n v="0"/>
    <n v="241"/>
    <n v="230"/>
    <n v="201"/>
    <n v="1721"/>
    <m/>
    <m/>
    <m/>
    <m/>
    <m/>
    <s v="17:11"/>
    <s v="11:21"/>
    <d v="1899-12-30T05:50:00"/>
    <s v="Morning"/>
    <s v="REMOVE"/>
    <s v="Sunday"/>
    <s v="OnTime"/>
  </r>
  <r>
    <d v="2023-05-13T00:00:00"/>
    <x v="1"/>
    <x v="1"/>
    <s v="DL"/>
    <n v="19790"/>
    <n v="1763"/>
    <s v="SJU"/>
    <s v="San Juan, PR"/>
    <s v="ATL"/>
    <s v="Atlanta, GA"/>
    <n v="700"/>
    <n v="720"/>
    <n v="20"/>
    <n v="15"/>
    <n v="735"/>
    <n v="1056"/>
    <n v="10"/>
    <n v="1050"/>
    <n v="1106"/>
    <n v="16"/>
    <n v="0"/>
    <n v="0"/>
    <n v="230"/>
    <n v="226"/>
    <n v="201"/>
    <n v="1547"/>
    <n v="16"/>
    <n v="0"/>
    <n v="0"/>
    <n v="0"/>
    <n v="0"/>
    <s v="11:06"/>
    <s v="07:20"/>
    <d v="1899-12-30T03:46:00"/>
    <s v="Morning"/>
    <s v="KEEP"/>
    <s v="Saturday"/>
    <s v="Delayed"/>
  </r>
  <r>
    <d v="2021-09-25T00:00:00"/>
    <x v="3"/>
    <x v="3"/>
    <s v="AA"/>
    <n v="19805"/>
    <n v="1514"/>
    <s v="DFW"/>
    <s v="Dallas/Fort Worth, TX"/>
    <s v="OMA"/>
    <s v="Omaha, NE"/>
    <n v="1458"/>
    <n v="1451"/>
    <n v="-7"/>
    <n v="13"/>
    <n v="1504"/>
    <n v="1627"/>
    <n v="5"/>
    <n v="1648"/>
    <n v="1632"/>
    <n v="-16"/>
    <n v="0"/>
    <n v="0"/>
    <n v="110"/>
    <n v="101"/>
    <n v="83"/>
    <n v="583"/>
    <m/>
    <m/>
    <m/>
    <m/>
    <m/>
    <s v="16:32"/>
    <s v="14:51"/>
    <d v="1899-12-30T01:41:00"/>
    <s v="Afternoon"/>
    <s v="REMOVE"/>
    <s v="Saturday"/>
    <s v="OnTime"/>
  </r>
  <r>
    <d v="2019-03-25T00:00:00"/>
    <x v="10"/>
    <x v="10"/>
    <s v="EV"/>
    <n v="20366"/>
    <n v="3985"/>
    <s v="GRK"/>
    <s v="Killeen, TX"/>
    <s v="IAH"/>
    <s v="Houston, TX"/>
    <n v="540"/>
    <n v="530"/>
    <n v="-10"/>
    <n v="13"/>
    <n v="543"/>
    <n v="616"/>
    <n v="7"/>
    <n v="645"/>
    <n v="623"/>
    <n v="-22"/>
    <n v="0"/>
    <n v="0"/>
    <n v="65"/>
    <n v="53"/>
    <n v="33"/>
    <n v="166"/>
    <m/>
    <m/>
    <m/>
    <m/>
    <m/>
    <s v="06:23"/>
    <s v="05:30"/>
    <d v="1899-12-30T00:53:00"/>
    <s v="Night"/>
    <s v="REMOVE"/>
    <s v="Monday"/>
    <s v="OnTime"/>
  </r>
  <r>
    <d v="2022-08-21T00:00:00"/>
    <x v="3"/>
    <x v="3"/>
    <s v="AA"/>
    <n v="19805"/>
    <n v="1173"/>
    <s v="ORD"/>
    <s v="Chicago, IL"/>
    <s v="PIT"/>
    <s v="Pittsburgh, PA"/>
    <n v="2035"/>
    <n v="2308"/>
    <n v="153"/>
    <n v="17"/>
    <n v="2325"/>
    <n v="125"/>
    <n v="12"/>
    <n v="2257"/>
    <n v="137"/>
    <n v="160"/>
    <n v="0"/>
    <n v="0"/>
    <n v="82"/>
    <n v="89"/>
    <n v="60"/>
    <n v="413"/>
    <n v="130"/>
    <n v="0"/>
    <n v="7"/>
    <n v="0"/>
    <n v="23"/>
    <s v="01:37"/>
    <s v="23:08"/>
    <n v="-0.89652777777777781"/>
    <s v="Evening"/>
    <s v="KEEP"/>
    <s v="Sunday"/>
    <s v="Delayed"/>
  </r>
  <r>
    <d v="2023-07-24T00:00:00"/>
    <x v="7"/>
    <x v="7"/>
    <s v="B6"/>
    <n v="20409"/>
    <n v="1754"/>
    <s v="SJU"/>
    <s v="San Juan, PR"/>
    <s v="FLL"/>
    <s v="Fort Lauderdale, FL"/>
    <n v="1243"/>
    <n v="1320"/>
    <n v="37"/>
    <n v="12"/>
    <n v="1332"/>
    <n v="1542"/>
    <n v="4"/>
    <n v="1528"/>
    <n v="1546"/>
    <n v="18"/>
    <n v="0"/>
    <n v="0"/>
    <n v="165"/>
    <n v="146"/>
    <n v="130"/>
    <n v="1046"/>
    <n v="3"/>
    <n v="0"/>
    <n v="0"/>
    <n v="0"/>
    <n v="15"/>
    <s v="15:46"/>
    <s v="13:20"/>
    <d v="1899-12-30T02:26:00"/>
    <s v="Afternoon"/>
    <s v="KEEP"/>
    <s v="Monday"/>
    <s v="Delayed"/>
  </r>
  <r>
    <d v="2020-06-01T00:00:00"/>
    <x v="1"/>
    <x v="1"/>
    <s v="DL"/>
    <n v="19790"/>
    <n v="686"/>
    <s v="LAS"/>
    <s v="Las Vegas, NV"/>
    <s v="ATL"/>
    <s v="Atlanta, GA"/>
    <n v="1330"/>
    <n v="1314"/>
    <n v="-16"/>
    <n v="11"/>
    <n v="1325"/>
    <n v="2000"/>
    <n v="8"/>
    <n v="2024"/>
    <n v="2008"/>
    <n v="-16"/>
    <n v="0"/>
    <n v="0"/>
    <n v="234"/>
    <n v="234"/>
    <n v="215"/>
    <n v="1747"/>
    <m/>
    <m/>
    <m/>
    <m/>
    <m/>
    <s v="20:08"/>
    <s v="13:14"/>
    <d v="1899-12-30T06:54:00"/>
    <s v="Afternoon"/>
    <s v="REMOVE"/>
    <s v="Monday"/>
    <s v="OnTime"/>
  </r>
  <r>
    <d v="2021-12-26T00:00:00"/>
    <x v="2"/>
    <x v="2"/>
    <s v="WN"/>
    <n v="19393"/>
    <n v="1229"/>
    <s v="PSP"/>
    <s v="Palm Springs, CA"/>
    <s v="OAK"/>
    <s v="Oakland, CA"/>
    <n v="1645"/>
    <n v="1809"/>
    <n v="84"/>
    <n v="25"/>
    <n v="1834"/>
    <n v="1949"/>
    <n v="4"/>
    <n v="1815"/>
    <n v="1953"/>
    <n v="98"/>
    <n v="0"/>
    <n v="0"/>
    <n v="90"/>
    <n v="104"/>
    <n v="75"/>
    <n v="418"/>
    <n v="6"/>
    <n v="0"/>
    <n v="14"/>
    <n v="0"/>
    <n v="78"/>
    <s v="19:53"/>
    <s v="18:09"/>
    <d v="1899-12-30T01:44:00"/>
    <s v="Evening"/>
    <s v="KEEP"/>
    <s v="Sunday"/>
    <s v="Delayed"/>
  </r>
  <r>
    <d v="2022-12-06T00:00:00"/>
    <x v="2"/>
    <x v="2"/>
    <s v="WN"/>
    <n v="19393"/>
    <n v="446"/>
    <s v="BWI"/>
    <s v="Baltimore, MD"/>
    <s v="PBI"/>
    <s v="West Palm Beach/Palm Beach, FL"/>
    <n v="1105"/>
    <n v="1100"/>
    <n v="-5"/>
    <n v="13"/>
    <n v="1113"/>
    <n v="1305"/>
    <n v="4"/>
    <n v="1340"/>
    <n v="1309"/>
    <n v="-31"/>
    <n v="0"/>
    <n v="0"/>
    <n v="155"/>
    <n v="129"/>
    <n v="112"/>
    <n v="883"/>
    <m/>
    <m/>
    <m/>
    <m/>
    <m/>
    <s v="13:09"/>
    <s v="11:00"/>
    <d v="1899-12-30T02:09:00"/>
    <s v="Morning"/>
    <s v="REMOVE"/>
    <s v="Tuesday"/>
    <s v="OnTime"/>
  </r>
  <r>
    <d v="2021-01-20T00:00:00"/>
    <x v="17"/>
    <x v="17"/>
    <s v="HA"/>
    <n v="19690"/>
    <n v="35"/>
    <s v="PHX"/>
    <s v="Phoenix, AZ"/>
    <s v="HNL"/>
    <s v="Honolulu, HI"/>
    <n v="800"/>
    <n v="757"/>
    <n v="-3"/>
    <n v="16"/>
    <n v="813"/>
    <n v="1125"/>
    <n v="4"/>
    <n v="1150"/>
    <n v="1129"/>
    <n v="-21"/>
    <n v="0"/>
    <n v="0"/>
    <n v="410"/>
    <n v="392"/>
    <n v="372"/>
    <n v="2917"/>
    <m/>
    <m/>
    <m/>
    <m/>
    <m/>
    <s v="11:29"/>
    <s v="07:57"/>
    <d v="1899-12-30T03:32:00"/>
    <s v="Morning"/>
    <s v="REMOVE"/>
    <s v="Wednesday"/>
    <s v="OnTime"/>
  </r>
  <r>
    <d v="2019-05-11T00:00:00"/>
    <x v="1"/>
    <x v="1"/>
    <s v="DL"/>
    <n v="19790"/>
    <n v="522"/>
    <s v="SFO"/>
    <s v="San Francisco, CA"/>
    <s v="SLC"/>
    <s v="Salt Lake City, UT"/>
    <n v="1314"/>
    <n v="1305"/>
    <n v="-9"/>
    <n v="9"/>
    <n v="1314"/>
    <n v="1541"/>
    <n v="5"/>
    <n v="1616"/>
    <n v="1546"/>
    <n v="-30"/>
    <n v="0"/>
    <n v="0"/>
    <n v="122"/>
    <n v="101"/>
    <n v="87"/>
    <n v="599"/>
    <m/>
    <m/>
    <m/>
    <m/>
    <m/>
    <s v="15:46"/>
    <s v="13:05"/>
    <d v="1899-12-30T02:41:00"/>
    <s v="Afternoon"/>
    <s v="REMOVE"/>
    <s v="Saturday"/>
    <s v="OnTime"/>
  </r>
  <r>
    <d v="2022-12-01T00:00:00"/>
    <x v="3"/>
    <x v="3"/>
    <s v="AA"/>
    <n v="19805"/>
    <n v="1898"/>
    <s v="CLT"/>
    <s v="Charlotte, NC"/>
    <s v="SAV"/>
    <s v="Savannah, GA"/>
    <n v="1325"/>
    <n v="1428"/>
    <n v="63"/>
    <n v="19"/>
    <n v="1447"/>
    <n v="1524"/>
    <n v="5"/>
    <n v="1434"/>
    <n v="1529"/>
    <n v="55"/>
    <n v="0"/>
    <n v="0"/>
    <n v="69"/>
    <n v="61"/>
    <n v="37"/>
    <n v="213"/>
    <n v="0"/>
    <n v="0"/>
    <n v="0"/>
    <n v="0"/>
    <n v="55"/>
    <s v="15:29"/>
    <s v="14:28"/>
    <d v="1899-12-30T01:01:00"/>
    <s v="Afternoon"/>
    <s v="KEEP"/>
    <s v="Thursday"/>
    <s v="Delayed"/>
  </r>
  <r>
    <d v="2019-07-20T00:00:00"/>
    <x v="11"/>
    <x v="11"/>
    <s v="OO"/>
    <n v="20304"/>
    <n v="2970"/>
    <s v="ASE"/>
    <s v="Aspen, CO"/>
    <s v="ORD"/>
    <s v="Chicago, IL"/>
    <n v="1216"/>
    <n v="1215"/>
    <n v="-1"/>
    <n v="26"/>
    <n v="1241"/>
    <n v="1622"/>
    <n v="29"/>
    <n v="1600"/>
    <n v="1651"/>
    <n v="51"/>
    <n v="0"/>
    <n v="0"/>
    <n v="164"/>
    <n v="216"/>
    <n v="161"/>
    <n v="1013"/>
    <n v="0"/>
    <n v="0"/>
    <n v="51"/>
    <n v="0"/>
    <n v="0"/>
    <s v="16:51"/>
    <s v="12:15"/>
    <d v="1899-12-30T04:36:00"/>
    <s v="Afternoon"/>
    <s v="REMOVE"/>
    <s v="Saturday"/>
    <s v="Delayed"/>
  </r>
  <r>
    <d v="2021-05-04T00:00:00"/>
    <x v="2"/>
    <x v="2"/>
    <s v="WN"/>
    <n v="19393"/>
    <n v="4030"/>
    <s v="LAS"/>
    <s v="Las Vegas, NV"/>
    <s v="AUS"/>
    <s v="Austin, TX"/>
    <n v="1550"/>
    <n v="1830"/>
    <n v="160"/>
    <n v="15"/>
    <n v="1845"/>
    <n v="2255"/>
    <n v="4"/>
    <n v="2025"/>
    <n v="2259"/>
    <n v="154"/>
    <n v="0"/>
    <n v="0"/>
    <n v="155"/>
    <n v="149"/>
    <n v="130"/>
    <n v="1090"/>
    <n v="4"/>
    <n v="0"/>
    <n v="0"/>
    <n v="0"/>
    <n v="150"/>
    <s v="22:59"/>
    <s v="18:30"/>
    <d v="1899-12-30T04:29:00"/>
    <s v="Evening"/>
    <s v="KEEP"/>
    <s v="Tuesday"/>
    <s v="Delayed"/>
  </r>
  <r>
    <d v="2021-05-16T00:00:00"/>
    <x v="6"/>
    <x v="6"/>
    <s v="AS"/>
    <n v="19930"/>
    <n v="1382"/>
    <s v="PSP"/>
    <s v="Palm Springs, CA"/>
    <s v="SEA"/>
    <s v="Seattle, WA"/>
    <n v="835"/>
    <n v="831"/>
    <n v="-4"/>
    <n v="15"/>
    <n v="846"/>
    <n v="1104"/>
    <n v="22"/>
    <n v="1126"/>
    <n v="1126"/>
    <n v="0"/>
    <n v="0"/>
    <n v="0"/>
    <n v="171"/>
    <n v="175"/>
    <n v="138"/>
    <n v="987"/>
    <m/>
    <m/>
    <m/>
    <m/>
    <m/>
    <s v="11:26"/>
    <s v="08:31"/>
    <d v="1899-12-30T02:55:00"/>
    <s v="Morning"/>
    <s v="REMOVE"/>
    <s v="Sunday"/>
    <s v="OnTime"/>
  </r>
  <r>
    <d v="2021-07-24T00:00:00"/>
    <x v="12"/>
    <x v="12"/>
    <s v="9E"/>
    <n v="20363"/>
    <n v="4680"/>
    <s v="ATL"/>
    <s v="Atlanta, GA"/>
    <s v="TYS"/>
    <s v="Knoxville, TN"/>
    <n v="1559"/>
    <n v="1556"/>
    <n v="-3"/>
    <n v="12"/>
    <n v="1608"/>
    <n v="1640"/>
    <n v="3"/>
    <n v="1659"/>
    <n v="1643"/>
    <n v="-16"/>
    <n v="0"/>
    <n v="0"/>
    <n v="60"/>
    <n v="47"/>
    <n v="32"/>
    <n v="152"/>
    <m/>
    <m/>
    <m/>
    <m/>
    <m/>
    <s v="16:43"/>
    <s v="15:56"/>
    <d v="1899-12-30T00:47:00"/>
    <s v="Afternoon"/>
    <s v="REMOVE"/>
    <s v="Saturday"/>
    <s v="OnTime"/>
  </r>
  <r>
    <d v="2021-07-08T00:00:00"/>
    <x v="11"/>
    <x v="11"/>
    <s v="OO"/>
    <n v="20304"/>
    <n v="4730"/>
    <s v="OMA"/>
    <s v="Omaha, NE"/>
    <s v="DEN"/>
    <s v="Denver, CO"/>
    <n v="1900"/>
    <n v="1902"/>
    <n v="2"/>
    <n v="9"/>
    <n v="1911"/>
    <n v="1925"/>
    <n v="16"/>
    <n v="1954"/>
    <n v="1941"/>
    <n v="-13"/>
    <n v="0"/>
    <n v="0"/>
    <n v="114"/>
    <n v="99"/>
    <n v="74"/>
    <n v="472"/>
    <m/>
    <m/>
    <m/>
    <m/>
    <m/>
    <s v="19:41"/>
    <s v="19:02"/>
    <d v="1899-12-30T00:39:00"/>
    <s v="Evening"/>
    <s v="REMOVE"/>
    <s v="Thursday"/>
    <s v="OnTime"/>
  </r>
  <r>
    <d v="2019-08-10T00:00:00"/>
    <x v="10"/>
    <x v="10"/>
    <s v="EV"/>
    <n v="20366"/>
    <n v="4413"/>
    <s v="ORD"/>
    <s v="Chicago, IL"/>
    <s v="FNT"/>
    <s v="Flint, MI"/>
    <n v="1135"/>
    <n v="1216"/>
    <n v="41"/>
    <n v="22"/>
    <n v="1238"/>
    <n v="1414"/>
    <n v="7"/>
    <n v="1346"/>
    <n v="1421"/>
    <n v="35"/>
    <n v="0"/>
    <n v="0"/>
    <n v="71"/>
    <n v="65"/>
    <n v="36"/>
    <n v="223"/>
    <n v="35"/>
    <n v="0"/>
    <n v="0"/>
    <n v="0"/>
    <n v="0"/>
    <s v="14:21"/>
    <s v="12:16"/>
    <d v="1899-12-30T02:05:00"/>
    <s v="Afternoon"/>
    <s v="KEEP"/>
    <s v="Saturday"/>
    <s v="Delayed"/>
  </r>
  <r>
    <d v="2019-05-09T00:00:00"/>
    <x v="7"/>
    <x v="7"/>
    <s v="B6"/>
    <n v="20409"/>
    <n v="1473"/>
    <s v="JFK"/>
    <s v="New York, NY"/>
    <s v="CHS"/>
    <s v="Charleston, SC"/>
    <n v="2059"/>
    <n v="2104"/>
    <n v="5"/>
    <n v="45"/>
    <n v="2149"/>
    <n v="2324"/>
    <n v="5"/>
    <n v="2322"/>
    <n v="2329"/>
    <n v="7"/>
    <n v="0"/>
    <n v="0"/>
    <n v="143"/>
    <n v="145"/>
    <n v="95"/>
    <n v="636"/>
    <m/>
    <m/>
    <m/>
    <m/>
    <m/>
    <s v="23:29"/>
    <s v="21:04"/>
    <d v="1899-12-30T02:25:00"/>
    <s v="Evening"/>
    <s v="KEEP"/>
    <s v="Thursday"/>
    <s v="OnTime"/>
  </r>
  <r>
    <d v="2023-08-09T00:00:00"/>
    <x v="4"/>
    <x v="4"/>
    <s v="YX"/>
    <n v="20452"/>
    <n v="3568"/>
    <s v="DTW"/>
    <s v="Detroit, MI"/>
    <s v="EWR"/>
    <s v="Newark, NJ"/>
    <n v="2003"/>
    <n v="1957"/>
    <n v="-6"/>
    <n v="17"/>
    <n v="2014"/>
    <n v="2122"/>
    <n v="23"/>
    <n v="2159"/>
    <n v="2145"/>
    <n v="-14"/>
    <n v="0"/>
    <n v="0"/>
    <n v="116"/>
    <n v="108"/>
    <n v="68"/>
    <n v="488"/>
    <m/>
    <m/>
    <m/>
    <m/>
    <m/>
    <s v="21:45"/>
    <s v="19:57"/>
    <d v="1899-12-30T01:48:00"/>
    <s v="Evening"/>
    <s v="REMOVE"/>
    <s v="Wednesday"/>
    <s v="OnTime"/>
  </r>
  <r>
    <d v="2022-03-22T00:00:00"/>
    <x v="12"/>
    <x v="12"/>
    <s v="9E"/>
    <n v="20363"/>
    <n v="5162"/>
    <s v="DTW"/>
    <s v="Detroit, MI"/>
    <s v="TVC"/>
    <s v="Traverse City, MI"/>
    <n v="1229"/>
    <n v="1226"/>
    <n v="-3"/>
    <n v="14"/>
    <n v="1240"/>
    <n v="1322"/>
    <n v="6"/>
    <n v="1337"/>
    <n v="1328"/>
    <n v="-9"/>
    <n v="0"/>
    <n v="0"/>
    <n v="68"/>
    <n v="62"/>
    <n v="42"/>
    <n v="207"/>
    <m/>
    <m/>
    <m/>
    <m/>
    <m/>
    <s v="13:28"/>
    <s v="12:26"/>
    <d v="1899-12-30T01:02:00"/>
    <s v="Afternoon"/>
    <s v="REMOVE"/>
    <s v="Tuesday"/>
    <s v="OnTime"/>
  </r>
  <r>
    <d v="2022-06-14T00:00:00"/>
    <x v="4"/>
    <x v="4"/>
    <s v="YX"/>
    <n v="20452"/>
    <n v="4523"/>
    <s v="MSP"/>
    <s v="Minneapolis, MN"/>
    <s v="LGA"/>
    <s v="New York, NY"/>
    <n v="1605"/>
    <n v="1600"/>
    <n v="-5"/>
    <n v="19"/>
    <n v="1619"/>
    <n v="1935"/>
    <n v="9"/>
    <n v="1959"/>
    <n v="1944"/>
    <n v="-15"/>
    <n v="0"/>
    <n v="0"/>
    <n v="174"/>
    <n v="164"/>
    <n v="136"/>
    <n v="1020"/>
    <m/>
    <m/>
    <m/>
    <m/>
    <m/>
    <s v="19:44"/>
    <s v="16:00"/>
    <d v="1899-12-30T03:44:00"/>
    <s v="Afternoon"/>
    <s v="REMOVE"/>
    <s v="Tuesday"/>
    <s v="OnTime"/>
  </r>
  <r>
    <d v="2022-04-03T00:00:00"/>
    <x v="14"/>
    <x v="14"/>
    <s v="F9"/>
    <n v="20436"/>
    <n v="2714"/>
    <s v="BUR"/>
    <s v="Burbank, CA"/>
    <s v="PHX"/>
    <s v="Phoenix, AZ"/>
    <n v="1016"/>
    <n v="1017"/>
    <n v="1"/>
    <n v="17"/>
    <n v="1034"/>
    <n v="1129"/>
    <n v="5"/>
    <n v="1158"/>
    <n v="1134"/>
    <n v="-24"/>
    <n v="0"/>
    <n v="0"/>
    <n v="102"/>
    <n v="77"/>
    <n v="55"/>
    <n v="369"/>
    <m/>
    <m/>
    <m/>
    <m/>
    <m/>
    <s v="11:34"/>
    <s v="10:17"/>
    <d v="1899-12-30T01:17:00"/>
    <s v="Morning"/>
    <s v="REMOVE"/>
    <s v="Sunday"/>
    <s v="OnTime"/>
  </r>
  <r>
    <d v="2023-06-05T00:00:00"/>
    <x v="2"/>
    <x v="2"/>
    <s v="WN"/>
    <n v="19393"/>
    <n v="2623"/>
    <s v="LAX"/>
    <s v="Los Angeles, CA"/>
    <s v="OAK"/>
    <s v="Oakland, CA"/>
    <n v="1130"/>
    <n v="1129"/>
    <n v="-1"/>
    <n v="13"/>
    <n v="1142"/>
    <n v="1234"/>
    <n v="5"/>
    <n v="1245"/>
    <n v="1239"/>
    <n v="-6"/>
    <n v="0"/>
    <n v="0"/>
    <n v="75"/>
    <n v="70"/>
    <n v="52"/>
    <n v="337"/>
    <m/>
    <m/>
    <m/>
    <m/>
    <m/>
    <s v="12:39"/>
    <s v="11:29"/>
    <d v="1899-12-30T01:10:00"/>
    <s v="Morning"/>
    <s v="REMOVE"/>
    <s v="Monday"/>
    <s v="OnTime"/>
  </r>
  <r>
    <d v="2021-10-01T00:00:00"/>
    <x v="4"/>
    <x v="4"/>
    <s v="YX"/>
    <n v="20452"/>
    <n v="4801"/>
    <s v="LGA"/>
    <s v="New York, NY"/>
    <s v="RDU"/>
    <s v="Raleigh/Durham, NC"/>
    <n v="1100"/>
    <n v="1056"/>
    <n v="-4"/>
    <n v="11"/>
    <n v="1107"/>
    <n v="1220"/>
    <n v="10"/>
    <n v="1251"/>
    <n v="1230"/>
    <n v="-21"/>
    <n v="0"/>
    <n v="0"/>
    <n v="111"/>
    <n v="94"/>
    <n v="73"/>
    <n v="431"/>
    <m/>
    <m/>
    <m/>
    <m/>
    <m/>
    <s v="12:30"/>
    <s v="10:56"/>
    <d v="1899-12-30T01:34:00"/>
    <s v="Morning"/>
    <s v="REMOVE"/>
    <s v="Friday"/>
    <s v="OnTime"/>
  </r>
  <r>
    <d v="2021-10-07T00:00:00"/>
    <x v="2"/>
    <x v="2"/>
    <s v="WN"/>
    <n v="19393"/>
    <n v="1863"/>
    <s v="LAS"/>
    <s v="Las Vegas, NV"/>
    <s v="LGB"/>
    <s v="Long Beach, CA"/>
    <n v="655"/>
    <n v="653"/>
    <n v="-2"/>
    <n v="12"/>
    <n v="705"/>
    <n v="747"/>
    <n v="6"/>
    <n v="805"/>
    <n v="753"/>
    <n v="-12"/>
    <n v="0"/>
    <n v="0"/>
    <n v="70"/>
    <n v="60"/>
    <n v="42"/>
    <n v="231"/>
    <m/>
    <m/>
    <m/>
    <m/>
    <m/>
    <s v="07:53"/>
    <s v="06:53"/>
    <d v="1899-12-30T01:00:00"/>
    <s v="Morning"/>
    <s v="REMOVE"/>
    <s v="Thursday"/>
    <s v="OnTime"/>
  </r>
  <r>
    <d v="2020-07-27T00:00:00"/>
    <x v="8"/>
    <x v="8"/>
    <s v="OH"/>
    <n v="20397"/>
    <n v="5161"/>
    <s v="CLT"/>
    <s v="Charlotte, NC"/>
    <s v="OAJ"/>
    <s v="Jacksonville/Camp Lejeune, NC"/>
    <n v="1430"/>
    <n v="1427"/>
    <n v="-3"/>
    <n v="21"/>
    <n v="1448"/>
    <n v="1528"/>
    <n v="6"/>
    <n v="1531"/>
    <n v="1534"/>
    <n v="3"/>
    <n v="0"/>
    <n v="0"/>
    <n v="61"/>
    <n v="67"/>
    <n v="40"/>
    <n v="191"/>
    <m/>
    <m/>
    <m/>
    <m/>
    <m/>
    <s v="15:34"/>
    <s v="14:27"/>
    <d v="1899-12-30T01:07:00"/>
    <s v="Afternoon"/>
    <s v="REMOVE"/>
    <s v="Monday"/>
    <s v="OnTime"/>
  </r>
  <r>
    <d v="2019-11-06T00:00:00"/>
    <x v="13"/>
    <x v="13"/>
    <s v="MQ"/>
    <n v="20398"/>
    <n v="3714"/>
    <s v="CHA"/>
    <s v="Chattanooga, TN"/>
    <s v="DFW"/>
    <s v="Dallas/Fort Worth, TX"/>
    <n v="1646"/>
    <n v="1633"/>
    <n v="-13"/>
    <n v="27"/>
    <n v="1700"/>
    <n v="1806"/>
    <n v="5"/>
    <n v="1812"/>
    <n v="1811"/>
    <n v="-1"/>
    <n v="0"/>
    <n v="0"/>
    <n v="146"/>
    <n v="158"/>
    <n v="126"/>
    <n v="695"/>
    <m/>
    <m/>
    <m/>
    <m/>
    <m/>
    <s v="18:11"/>
    <s v="16:33"/>
    <d v="1899-12-30T01:38:00"/>
    <s v="Afternoon"/>
    <s v="REMOVE"/>
    <s v="Wednesday"/>
    <s v="OnTime"/>
  </r>
  <r>
    <d v="2019-03-06T00:00:00"/>
    <x v="2"/>
    <x v="2"/>
    <s v="WN"/>
    <n v="19393"/>
    <n v="550"/>
    <s v="ATL"/>
    <s v="Atlanta, GA"/>
    <s v="DCA"/>
    <s v="Washington, DC"/>
    <n v="2035"/>
    <n v="2033"/>
    <n v="-2"/>
    <n v="11"/>
    <n v="2044"/>
    <n v="2201"/>
    <n v="4"/>
    <n v="2215"/>
    <n v="2205"/>
    <n v="-10"/>
    <n v="0"/>
    <n v="0"/>
    <n v="100"/>
    <n v="92"/>
    <n v="77"/>
    <n v="547"/>
    <m/>
    <m/>
    <m/>
    <m/>
    <m/>
    <s v="22:05"/>
    <s v="20:33"/>
    <d v="1899-12-30T01:32:00"/>
    <s v="Evening"/>
    <s v="REMOVE"/>
    <s v="Wednesday"/>
    <s v="OnTime"/>
  </r>
  <r>
    <d v="2023-08-21T00:00:00"/>
    <x v="12"/>
    <x v="12"/>
    <s v="9E"/>
    <n v="20363"/>
    <n v="5247"/>
    <s v="RDU"/>
    <s v="Raleigh/Durham, NC"/>
    <s v="LGA"/>
    <s v="New York, NY"/>
    <n v="841"/>
    <n v="835"/>
    <n v="-6"/>
    <n v="12"/>
    <n v="847"/>
    <n v="957"/>
    <n v="6"/>
    <n v="1023"/>
    <n v="1003"/>
    <n v="-20"/>
    <n v="0"/>
    <n v="0"/>
    <n v="102"/>
    <n v="88"/>
    <n v="70"/>
    <n v="431"/>
    <m/>
    <m/>
    <m/>
    <m/>
    <m/>
    <s v="10:03"/>
    <s v="08:35"/>
    <d v="1899-12-30T01:28:00"/>
    <s v="Morning"/>
    <s v="REMOVE"/>
    <s v="Monday"/>
    <s v="OnTime"/>
  </r>
  <r>
    <d v="2023-01-04T00:00:00"/>
    <x v="5"/>
    <x v="5"/>
    <s v="NK"/>
    <n v="20416"/>
    <n v="303"/>
    <s v="ACY"/>
    <s v="Atlantic City, NJ"/>
    <s v="MCO"/>
    <s v="Orlando, FL"/>
    <n v="540"/>
    <n v="533"/>
    <n v="-7"/>
    <n v="9"/>
    <n v="542"/>
    <n v="749"/>
    <n v="11"/>
    <n v="814"/>
    <n v="800"/>
    <n v="-14"/>
    <n v="0"/>
    <n v="0"/>
    <n v="154"/>
    <n v="147"/>
    <n v="127"/>
    <n v="852"/>
    <m/>
    <m/>
    <m/>
    <m/>
    <m/>
    <s v="08:00"/>
    <s v="05:33"/>
    <d v="1899-12-30T02:27:00"/>
    <s v="Night"/>
    <s v="REMOVE"/>
    <s v="Wednesday"/>
    <s v="OnTime"/>
  </r>
  <r>
    <d v="2020-04-13T00:00:00"/>
    <x v="2"/>
    <x v="2"/>
    <s v="WN"/>
    <n v="19393"/>
    <n v="28"/>
    <s v="DAL"/>
    <s v="Dallas, TX"/>
    <s v="DEN"/>
    <s v="Denver, CO"/>
    <n v="1500"/>
    <n v="0"/>
    <n v="0"/>
    <m/>
    <m/>
    <m/>
    <m/>
    <n v="1600"/>
    <n v="0"/>
    <n v="0"/>
    <n v="1"/>
    <n v="0"/>
    <n v="120"/>
    <m/>
    <m/>
    <n v="651"/>
    <m/>
    <m/>
    <m/>
    <m/>
    <m/>
    <s v="00:00"/>
    <s v="00:00"/>
    <d v="1899-12-30T00:00:00"/>
    <s v="Night"/>
    <s v="KEEP"/>
    <s v="Monday"/>
    <s v="OnTime"/>
  </r>
  <r>
    <d v="2021-07-03T00:00:00"/>
    <x v="7"/>
    <x v="7"/>
    <s v="B6"/>
    <n v="20409"/>
    <n v="1700"/>
    <s v="LAX"/>
    <s v="Los Angeles, CA"/>
    <s v="FLL"/>
    <s v="Fort Lauderdale, FL"/>
    <n v="1307"/>
    <n v="1306"/>
    <n v="-1"/>
    <n v="15"/>
    <n v="1321"/>
    <n v="2105"/>
    <n v="11"/>
    <n v="2123"/>
    <n v="2116"/>
    <n v="-7"/>
    <n v="0"/>
    <n v="0"/>
    <n v="316"/>
    <n v="310"/>
    <n v="284"/>
    <n v="2343"/>
    <m/>
    <m/>
    <m/>
    <m/>
    <m/>
    <s v="21:16"/>
    <s v="13:06"/>
    <d v="1899-12-30T08:10:00"/>
    <s v="Afternoon"/>
    <s v="REMOVE"/>
    <s v="Saturday"/>
    <s v="OnTime"/>
  </r>
  <r>
    <d v="2022-07-11T00:00:00"/>
    <x v="1"/>
    <x v="1"/>
    <s v="DL"/>
    <n v="19790"/>
    <n v="1091"/>
    <s v="MSP"/>
    <s v="Minneapolis, MN"/>
    <s v="PDX"/>
    <s v="Portland, OR"/>
    <n v="1835"/>
    <n v="1832"/>
    <n v="-3"/>
    <n v="11"/>
    <n v="1843"/>
    <n v="1946"/>
    <n v="3"/>
    <n v="2012"/>
    <n v="1949"/>
    <n v="-23"/>
    <n v="0"/>
    <n v="0"/>
    <n v="217"/>
    <n v="197"/>
    <n v="183"/>
    <n v="1426"/>
    <m/>
    <m/>
    <m/>
    <m/>
    <m/>
    <s v="19:49"/>
    <s v="18:32"/>
    <d v="1899-12-30T01:17:00"/>
    <s v="Evening"/>
    <s v="REMOVE"/>
    <s v="Monday"/>
    <s v="OnTime"/>
  </r>
  <r>
    <d v="2020-01-14T00:00:00"/>
    <x v="3"/>
    <x v="3"/>
    <s v="AA"/>
    <n v="19805"/>
    <n v="2163"/>
    <s v="BOS"/>
    <s v="Boston, MA"/>
    <s v="LGA"/>
    <s v="New York, NY"/>
    <n v="1000"/>
    <n v="954"/>
    <n v="-6"/>
    <n v="10"/>
    <n v="1004"/>
    <n v="1055"/>
    <n v="7"/>
    <n v="1124"/>
    <n v="1102"/>
    <n v="-22"/>
    <n v="0"/>
    <n v="0"/>
    <n v="84"/>
    <n v="68"/>
    <n v="51"/>
    <n v="184"/>
    <m/>
    <m/>
    <m/>
    <m/>
    <m/>
    <s v="11:02"/>
    <s v="09:54"/>
    <d v="1899-12-30T01:08:00"/>
    <s v="Morning"/>
    <s v="REMOVE"/>
    <s v="Tuesday"/>
    <s v="OnTime"/>
  </r>
  <r>
    <d v="2019-03-18T00:00:00"/>
    <x v="11"/>
    <x v="11"/>
    <s v="OO"/>
    <n v="20304"/>
    <n v="3892"/>
    <s v="SLC"/>
    <s v="Salt Lake City, UT"/>
    <s v="GEG"/>
    <s v="Spokane, WA"/>
    <n v="845"/>
    <n v="837"/>
    <n v="-8"/>
    <n v="19"/>
    <n v="856"/>
    <n v="913"/>
    <n v="4"/>
    <n v="939"/>
    <n v="917"/>
    <n v="-22"/>
    <n v="0"/>
    <n v="0"/>
    <n v="114"/>
    <n v="100"/>
    <n v="77"/>
    <n v="546"/>
    <m/>
    <m/>
    <m/>
    <m/>
    <m/>
    <s v="09:17"/>
    <s v="08:37"/>
    <d v="1899-12-30T00:40:00"/>
    <s v="Morning"/>
    <s v="REMOVE"/>
    <s v="Monday"/>
    <s v="OnTime"/>
  </r>
  <r>
    <d v="2019-04-21T00:00:00"/>
    <x v="1"/>
    <x v="1"/>
    <s v="DL"/>
    <n v="19790"/>
    <n v="2372"/>
    <s v="MSP"/>
    <s v="Minneapolis, MN"/>
    <s v="MSY"/>
    <s v="New Orleans, LA"/>
    <n v="1015"/>
    <n v="1009"/>
    <n v="-6"/>
    <n v="12"/>
    <n v="1021"/>
    <n v="1229"/>
    <n v="4"/>
    <n v="1258"/>
    <n v="1233"/>
    <n v="-25"/>
    <n v="0"/>
    <n v="0"/>
    <n v="163"/>
    <n v="144"/>
    <n v="128"/>
    <n v="1039"/>
    <m/>
    <m/>
    <m/>
    <m/>
    <m/>
    <s v="12:33"/>
    <s v="10:09"/>
    <d v="1899-12-30T02:24:00"/>
    <s v="Morning"/>
    <s v="REMOVE"/>
    <s v="Sunday"/>
    <s v="OnTime"/>
  </r>
  <r>
    <d v="2021-03-30T00:00:00"/>
    <x v="1"/>
    <x v="1"/>
    <s v="DL"/>
    <n v="19790"/>
    <n v="1298"/>
    <s v="MSP"/>
    <s v="Minneapolis, MN"/>
    <s v="JFK"/>
    <s v="New York, NY"/>
    <n v="1245"/>
    <n v="1240"/>
    <n v="-5"/>
    <n v="11"/>
    <n v="1251"/>
    <n v="1602"/>
    <n v="3"/>
    <n v="1622"/>
    <n v="1605"/>
    <n v="-17"/>
    <n v="0"/>
    <n v="0"/>
    <n v="157"/>
    <n v="145"/>
    <n v="131"/>
    <n v="1029"/>
    <m/>
    <m/>
    <m/>
    <m/>
    <m/>
    <s v="16:05"/>
    <s v="12:40"/>
    <d v="1899-12-30T03:25:00"/>
    <s v="Afternoon"/>
    <s v="REMOVE"/>
    <s v="Tuesday"/>
    <s v="OnTime"/>
  </r>
  <r>
    <d v="2019-03-20T00:00:00"/>
    <x v="11"/>
    <x v="11"/>
    <s v="OO"/>
    <n v="20304"/>
    <n v="7370"/>
    <s v="BJI"/>
    <s v="Bemidji, MN"/>
    <s v="MSP"/>
    <s v="Minneapolis, MN"/>
    <n v="510"/>
    <n v="502"/>
    <n v="-8"/>
    <n v="12"/>
    <n v="514"/>
    <n v="552"/>
    <n v="7"/>
    <n v="619"/>
    <n v="559"/>
    <n v="-20"/>
    <n v="0"/>
    <n v="0"/>
    <n v="69"/>
    <n v="57"/>
    <n v="38"/>
    <n v="199"/>
    <m/>
    <m/>
    <m/>
    <m/>
    <m/>
    <s v="05:59"/>
    <s v="05:02"/>
    <d v="1899-12-30T00:57:00"/>
    <s v="Night"/>
    <s v="REMOVE"/>
    <s v="Wednesday"/>
    <s v="OnTime"/>
  </r>
  <r>
    <d v="2022-11-22T00:00:00"/>
    <x v="17"/>
    <x v="17"/>
    <s v="HA"/>
    <n v="19690"/>
    <n v="9"/>
    <s v="LAX"/>
    <s v="Los Angeles, CA"/>
    <s v="HNL"/>
    <s v="Honolulu, HI"/>
    <n v="1710"/>
    <n v="1716"/>
    <n v="6"/>
    <n v="17"/>
    <n v="1733"/>
    <n v="2033"/>
    <n v="7"/>
    <n v="2110"/>
    <n v="2040"/>
    <n v="-30"/>
    <n v="0"/>
    <n v="0"/>
    <n v="360"/>
    <n v="324"/>
    <n v="300"/>
    <n v="2556"/>
    <m/>
    <m/>
    <m/>
    <m/>
    <m/>
    <s v="20:40"/>
    <s v="17:16"/>
    <d v="1899-12-30T03:24:00"/>
    <s v="Afternoon"/>
    <s v="REMOVE"/>
    <s v="Tuesday"/>
    <s v="OnTime"/>
  </r>
  <r>
    <d v="2020-02-01T00:00:00"/>
    <x v="7"/>
    <x v="7"/>
    <s v="B6"/>
    <n v="20409"/>
    <n v="2779"/>
    <s v="BOS"/>
    <s v="Boston, MA"/>
    <s v="EWR"/>
    <s v="Newark, NJ"/>
    <n v="2001"/>
    <n v="1952"/>
    <n v="-9"/>
    <n v="12"/>
    <n v="2004"/>
    <n v="2050"/>
    <n v="8"/>
    <n v="2134"/>
    <n v="2058"/>
    <n v="-36"/>
    <n v="0"/>
    <n v="0"/>
    <n v="93"/>
    <n v="66"/>
    <n v="46"/>
    <n v="200"/>
    <m/>
    <m/>
    <m/>
    <m/>
    <m/>
    <s v="20:58"/>
    <s v="19:52"/>
    <d v="1899-12-30T01:06:00"/>
    <s v="Evening"/>
    <s v="REMOVE"/>
    <s v="Saturday"/>
    <s v="OnTime"/>
  </r>
  <r>
    <d v="2021-10-04T00:00:00"/>
    <x v="1"/>
    <x v="1"/>
    <s v="DL"/>
    <n v="19790"/>
    <n v="1659"/>
    <s v="PHX"/>
    <s v="Phoenix, AZ"/>
    <s v="SLC"/>
    <s v="Salt Lake City, UT"/>
    <n v="1010"/>
    <n v="1006"/>
    <n v="-4"/>
    <n v="23"/>
    <n v="1029"/>
    <n v="1239"/>
    <n v="5"/>
    <n v="1249"/>
    <n v="1244"/>
    <n v="-5"/>
    <n v="0"/>
    <n v="0"/>
    <n v="99"/>
    <n v="98"/>
    <n v="70"/>
    <n v="507"/>
    <m/>
    <m/>
    <m/>
    <m/>
    <m/>
    <s v="12:44"/>
    <s v="10:06"/>
    <d v="1899-12-30T02:38:00"/>
    <s v="Morning"/>
    <s v="REMOVE"/>
    <s v="Monday"/>
    <s v="OnTime"/>
  </r>
  <r>
    <d v="2020-02-17T00:00:00"/>
    <x v="2"/>
    <x v="2"/>
    <s v="WN"/>
    <n v="19393"/>
    <n v="1772"/>
    <s v="PHX"/>
    <s v="Phoenix, AZ"/>
    <s v="SFO"/>
    <s v="San Francisco, CA"/>
    <n v="1400"/>
    <n v="1435"/>
    <n v="35"/>
    <n v="7"/>
    <n v="1442"/>
    <n v="1522"/>
    <n v="3"/>
    <n v="1515"/>
    <n v="1525"/>
    <n v="10"/>
    <n v="0"/>
    <n v="0"/>
    <n v="135"/>
    <n v="110"/>
    <n v="100"/>
    <n v="651"/>
    <m/>
    <m/>
    <m/>
    <m/>
    <m/>
    <s v="15:25"/>
    <s v="14:35"/>
    <d v="1899-12-30T00:50:00"/>
    <s v="Afternoon"/>
    <s v="KEEP"/>
    <s v="Monday"/>
    <s v="OnTime"/>
  </r>
  <r>
    <d v="2023-03-22T00:00:00"/>
    <x v="0"/>
    <x v="0"/>
    <s v="UA"/>
    <n v="19977"/>
    <n v="2278"/>
    <s v="ORD"/>
    <s v="Chicago, IL"/>
    <s v="SEA"/>
    <s v="Seattle, WA"/>
    <n v="1553"/>
    <n v="1547"/>
    <n v="-6"/>
    <n v="17"/>
    <n v="1604"/>
    <n v="1806"/>
    <n v="7"/>
    <n v="1832"/>
    <n v="1813"/>
    <n v="-19"/>
    <n v="0"/>
    <n v="0"/>
    <n v="279"/>
    <n v="266"/>
    <n v="242"/>
    <n v="1721"/>
    <m/>
    <m/>
    <m/>
    <m/>
    <m/>
    <s v="18:13"/>
    <s v="15:47"/>
    <d v="1899-12-30T02:26:00"/>
    <s v="Afternoon"/>
    <s v="REMOVE"/>
    <s v="Wednesday"/>
    <s v="OnTime"/>
  </r>
  <r>
    <d v="2019-08-12T00:00:00"/>
    <x v="2"/>
    <x v="2"/>
    <s v="WN"/>
    <n v="19393"/>
    <n v="1558"/>
    <s v="SJC"/>
    <s v="San Jose, CA"/>
    <s v="LAS"/>
    <s v="Las Vegas, NV"/>
    <n v="2120"/>
    <n v="2115"/>
    <n v="-5"/>
    <n v="10"/>
    <n v="2125"/>
    <n v="2230"/>
    <n v="6"/>
    <n v="2240"/>
    <n v="2236"/>
    <n v="-4"/>
    <n v="0"/>
    <n v="0"/>
    <n v="80"/>
    <n v="81"/>
    <n v="65"/>
    <n v="386"/>
    <m/>
    <m/>
    <m/>
    <m/>
    <m/>
    <s v="22:36"/>
    <s v="21:15"/>
    <d v="1899-12-30T01:21:00"/>
    <s v="Evening"/>
    <s v="REMOVE"/>
    <s v="Monday"/>
    <s v="OnTime"/>
  </r>
  <r>
    <d v="2023-06-06T00:00:00"/>
    <x v="3"/>
    <x v="3"/>
    <s v="AA"/>
    <n v="19805"/>
    <n v="1825"/>
    <s v="DFW"/>
    <s v="Dallas/Fort Worth, TX"/>
    <s v="JAC"/>
    <s v="Jackson, WY"/>
    <n v="912"/>
    <n v="907"/>
    <n v="-5"/>
    <n v="16"/>
    <n v="923"/>
    <n v="1044"/>
    <n v="3"/>
    <n v="1104"/>
    <n v="1047"/>
    <n v="-17"/>
    <n v="0"/>
    <n v="0"/>
    <n v="172"/>
    <n v="160"/>
    <n v="141"/>
    <n v="1047"/>
    <m/>
    <m/>
    <m/>
    <m/>
    <m/>
    <s v="10:47"/>
    <s v="09:07"/>
    <d v="1899-12-30T01:40:00"/>
    <s v="Morning"/>
    <s v="REMOVE"/>
    <s v="Tuesday"/>
    <s v="OnTime"/>
  </r>
  <r>
    <d v="2019-12-29T00:00:00"/>
    <x v="0"/>
    <x v="0"/>
    <s v="UA"/>
    <n v="19977"/>
    <n v="2368"/>
    <s v="SFO"/>
    <s v="San Francisco, CA"/>
    <s v="SAN"/>
    <s v="San Diego, CA"/>
    <n v="907"/>
    <n v="904"/>
    <n v="-3"/>
    <n v="23"/>
    <n v="927"/>
    <n v="1035"/>
    <n v="2"/>
    <n v="1045"/>
    <n v="1037"/>
    <n v="-8"/>
    <n v="0"/>
    <n v="0"/>
    <n v="98"/>
    <n v="93"/>
    <n v="68"/>
    <n v="447"/>
    <m/>
    <m/>
    <m/>
    <m/>
    <m/>
    <s v="10:37"/>
    <s v="09:04"/>
    <d v="1899-12-30T01:33:00"/>
    <s v="Morning"/>
    <s v="REMOVE"/>
    <s v="Sunday"/>
    <s v="OnTime"/>
  </r>
  <r>
    <d v="2020-01-05T00:00:00"/>
    <x v="5"/>
    <x v="5"/>
    <s v="NK"/>
    <n v="20416"/>
    <n v="268"/>
    <s v="FLL"/>
    <s v="Fort Lauderdale, FL"/>
    <s v="ACY"/>
    <s v="Atlantic City, NJ"/>
    <n v="2105"/>
    <n v="2144"/>
    <n v="39"/>
    <n v="12"/>
    <n v="2156"/>
    <n v="2"/>
    <n v="4"/>
    <n v="2333"/>
    <n v="6"/>
    <n v="33"/>
    <n v="0"/>
    <n v="0"/>
    <n v="148"/>
    <n v="142"/>
    <n v="126"/>
    <n v="977"/>
    <n v="33"/>
    <n v="0"/>
    <n v="0"/>
    <n v="0"/>
    <n v="0"/>
    <s v="00:06"/>
    <s v="21:44"/>
    <n v="-0.90138888888888891"/>
    <s v="Evening"/>
    <s v="KEEP"/>
    <s v="Sunday"/>
    <s v="Delayed"/>
  </r>
  <r>
    <d v="2022-10-18T00:00:00"/>
    <x v="3"/>
    <x v="3"/>
    <s v="AA"/>
    <n v="19805"/>
    <n v="372"/>
    <s v="ORD"/>
    <s v="Chicago, IL"/>
    <s v="DFW"/>
    <s v="Dallas/Fort Worth, TX"/>
    <n v="500"/>
    <n v="518"/>
    <n v="18"/>
    <n v="14"/>
    <n v="532"/>
    <n v="731"/>
    <n v="9"/>
    <n v="727"/>
    <n v="740"/>
    <n v="13"/>
    <n v="0"/>
    <n v="0"/>
    <n v="147"/>
    <n v="142"/>
    <n v="119"/>
    <n v="802"/>
    <m/>
    <m/>
    <m/>
    <m/>
    <m/>
    <s v="07:40"/>
    <s v="05:18"/>
    <d v="1899-12-30T02:22:00"/>
    <s v="Night"/>
    <s v="KEEP"/>
    <s v="Tuesday"/>
    <s v="OnTime"/>
  </r>
  <r>
    <d v="2021-07-14T00:00:00"/>
    <x v="2"/>
    <x v="2"/>
    <s v="WN"/>
    <n v="19393"/>
    <n v="3648"/>
    <s v="LAS"/>
    <s v="Las Vegas, NV"/>
    <s v="ABQ"/>
    <s v="Albuquerque, NM"/>
    <n v="1520"/>
    <n v="1632"/>
    <n v="72"/>
    <n v="42"/>
    <n v="1714"/>
    <n v="1927"/>
    <n v="5"/>
    <n v="1750"/>
    <n v="1932"/>
    <n v="102"/>
    <n v="0"/>
    <n v="0"/>
    <n v="90"/>
    <n v="120"/>
    <n v="73"/>
    <n v="486"/>
    <n v="21"/>
    <n v="0"/>
    <n v="30"/>
    <n v="0"/>
    <n v="51"/>
    <s v="19:32"/>
    <s v="16:32"/>
    <d v="1899-12-30T03:00:00"/>
    <s v="Afternoon"/>
    <s v="KEEP"/>
    <s v="Wednesday"/>
    <s v="Delayed"/>
  </r>
  <r>
    <d v="2020-08-02T00:00:00"/>
    <x v="3"/>
    <x v="3"/>
    <s v="AA"/>
    <n v="19805"/>
    <n v="2139"/>
    <s v="BOS"/>
    <s v="Boston, MA"/>
    <s v="DCA"/>
    <s v="Washington, DC"/>
    <n v="1200"/>
    <n v="1152"/>
    <n v="-8"/>
    <n v="15"/>
    <n v="1207"/>
    <n v="1322"/>
    <n v="3"/>
    <n v="1334"/>
    <n v="1325"/>
    <n v="-9"/>
    <n v="0"/>
    <n v="0"/>
    <n v="94"/>
    <n v="93"/>
    <n v="75"/>
    <n v="399"/>
    <m/>
    <m/>
    <m/>
    <m/>
    <m/>
    <s v="13:25"/>
    <s v="11:52"/>
    <d v="1899-12-30T01:33:00"/>
    <s v="Morning"/>
    <s v="REMOVE"/>
    <s v="Sunday"/>
    <s v="OnTime"/>
  </r>
  <r>
    <d v="2019-12-22T00:00:00"/>
    <x v="2"/>
    <x v="2"/>
    <s v="WN"/>
    <n v="19393"/>
    <n v="2892"/>
    <s v="DEN"/>
    <s v="Denver, CO"/>
    <s v="MCO"/>
    <s v="Orlando, FL"/>
    <n v="1415"/>
    <n v="1421"/>
    <n v="6"/>
    <n v="25"/>
    <n v="1446"/>
    <n v="1956"/>
    <n v="12"/>
    <n v="1940"/>
    <n v="2008"/>
    <n v="28"/>
    <n v="0"/>
    <n v="0"/>
    <n v="205"/>
    <n v="227"/>
    <n v="190"/>
    <n v="1546"/>
    <n v="6"/>
    <n v="0"/>
    <n v="22"/>
    <n v="0"/>
    <n v="0"/>
    <s v="20:08"/>
    <s v="14:21"/>
    <d v="1899-12-30T05:47:00"/>
    <s v="Afternoon"/>
    <s v="KEEP"/>
    <s v="Sunday"/>
    <s v="Delayed"/>
  </r>
  <r>
    <d v="2021-01-16T00:00:00"/>
    <x v="11"/>
    <x v="11"/>
    <s v="OO"/>
    <n v="20304"/>
    <n v="3576"/>
    <s v="SLC"/>
    <s v="Salt Lake City, UT"/>
    <s v="EUG"/>
    <s v="Eugene, OR"/>
    <n v="1113"/>
    <n v="1107"/>
    <n v="-6"/>
    <n v="12"/>
    <n v="1119"/>
    <n v="1200"/>
    <n v="2"/>
    <n v="1219"/>
    <n v="1202"/>
    <n v="-17"/>
    <n v="0"/>
    <n v="0"/>
    <n v="126"/>
    <n v="115"/>
    <n v="101"/>
    <n v="618"/>
    <m/>
    <m/>
    <m/>
    <m/>
    <m/>
    <s v="12:02"/>
    <s v="11:07"/>
    <d v="1899-12-30T00:55:00"/>
    <s v="Morning"/>
    <s v="REMOVE"/>
    <s v="Saturday"/>
    <s v="OnTime"/>
  </r>
  <r>
    <d v="2021-05-27T00:00:00"/>
    <x v="2"/>
    <x v="2"/>
    <s v="WN"/>
    <n v="19393"/>
    <n v="621"/>
    <s v="LAS"/>
    <s v="Las Vegas, NV"/>
    <s v="SDF"/>
    <s v="Louisville, KY"/>
    <n v="940"/>
    <n v="946"/>
    <n v="6"/>
    <n v="11"/>
    <n v="957"/>
    <n v="1617"/>
    <n v="4"/>
    <n v="1615"/>
    <n v="1621"/>
    <n v="6"/>
    <n v="0"/>
    <n v="0"/>
    <n v="215"/>
    <n v="215"/>
    <n v="200"/>
    <n v="1624"/>
    <m/>
    <m/>
    <m/>
    <m/>
    <m/>
    <s v="16:21"/>
    <s v="09:46"/>
    <d v="1899-12-30T06:35:00"/>
    <s v="Morning"/>
    <s v="KEEP"/>
    <s v="Thursday"/>
    <s v="OnTime"/>
  </r>
  <r>
    <d v="2019-08-18T00:00:00"/>
    <x v="2"/>
    <x v="2"/>
    <s v="WN"/>
    <n v="19393"/>
    <n v="4611"/>
    <s v="LBB"/>
    <s v="Lubbock, TX"/>
    <s v="HOU"/>
    <s v="Houston, TX"/>
    <n v="1715"/>
    <n v="1737"/>
    <n v="22"/>
    <n v="9"/>
    <n v="1746"/>
    <n v="1853"/>
    <n v="4"/>
    <n v="1850"/>
    <n v="1857"/>
    <n v="7"/>
    <n v="0"/>
    <n v="0"/>
    <n v="95"/>
    <n v="80"/>
    <n v="67"/>
    <n v="474"/>
    <m/>
    <m/>
    <m/>
    <m/>
    <m/>
    <s v="18:57"/>
    <s v="17:37"/>
    <d v="1899-12-30T01:20:00"/>
    <s v="Afternoon"/>
    <s v="KEEP"/>
    <s v="Sunday"/>
    <s v="OnTime"/>
  </r>
  <r>
    <d v="2020-11-16T00:00:00"/>
    <x v="2"/>
    <x v="2"/>
    <s v="WN"/>
    <n v="19393"/>
    <n v="1480"/>
    <s v="BUR"/>
    <s v="Burbank, CA"/>
    <s v="DAL"/>
    <s v="Dallas, TX"/>
    <n v="1110"/>
    <n v="1108"/>
    <n v="-2"/>
    <n v="10"/>
    <n v="1118"/>
    <n v="1555"/>
    <n v="3"/>
    <n v="1610"/>
    <n v="1558"/>
    <n v="-12"/>
    <n v="0"/>
    <n v="0"/>
    <n v="180"/>
    <n v="170"/>
    <n v="157"/>
    <n v="1243"/>
    <m/>
    <m/>
    <m/>
    <m/>
    <m/>
    <s v="15:58"/>
    <s v="11:08"/>
    <d v="1899-12-30T04:50:00"/>
    <s v="Morning"/>
    <s v="REMOVE"/>
    <s v="Monday"/>
    <s v="OnTime"/>
  </r>
  <r>
    <d v="2019-04-14T00:00:00"/>
    <x v="7"/>
    <x v="7"/>
    <s v="B6"/>
    <n v="20409"/>
    <n v="670"/>
    <s v="SJC"/>
    <s v="San Jose, CA"/>
    <s v="JFK"/>
    <s v="New York, NY"/>
    <n v="2134"/>
    <n v="2225"/>
    <n v="51"/>
    <n v="19"/>
    <n v="2244"/>
    <n v="652"/>
    <n v="6"/>
    <n v="605"/>
    <n v="658"/>
    <n v="53"/>
    <n v="0"/>
    <n v="0"/>
    <n v="331"/>
    <n v="333"/>
    <n v="308"/>
    <n v="2569"/>
    <n v="0"/>
    <n v="0"/>
    <n v="2"/>
    <n v="0"/>
    <n v="51"/>
    <s v="06:58"/>
    <s v="22:25"/>
    <n v="-0.64375000000000004"/>
    <s v="Evening"/>
    <s v="KEEP"/>
    <s v="Sunday"/>
    <s v="Delayed"/>
  </r>
  <r>
    <d v="2022-08-03T00:00:00"/>
    <x v="2"/>
    <x v="2"/>
    <s v="WN"/>
    <n v="19393"/>
    <n v="1323"/>
    <s v="IND"/>
    <s v="Indianapolis, IN"/>
    <s v="ATL"/>
    <s v="Atlanta, GA"/>
    <n v="745"/>
    <n v="740"/>
    <n v="-5"/>
    <n v="10"/>
    <n v="750"/>
    <n v="855"/>
    <n v="6"/>
    <n v="920"/>
    <n v="901"/>
    <n v="-19"/>
    <n v="0"/>
    <n v="0"/>
    <n v="95"/>
    <n v="81"/>
    <n v="65"/>
    <n v="432"/>
    <m/>
    <m/>
    <m/>
    <m/>
    <m/>
    <s v="09:01"/>
    <s v="07:40"/>
    <d v="1899-12-30T01:21:00"/>
    <s v="Morning"/>
    <s v="REMOVE"/>
    <s v="Wednesday"/>
    <s v="OnTime"/>
  </r>
  <r>
    <d v="2020-03-08T00:00:00"/>
    <x v="1"/>
    <x v="1"/>
    <s v="DL"/>
    <n v="19790"/>
    <n v="577"/>
    <s v="MSP"/>
    <s v="Minneapolis, MN"/>
    <s v="HNL"/>
    <s v="Honolulu, HI"/>
    <n v="1125"/>
    <n v="1130"/>
    <n v="5"/>
    <n v="12"/>
    <n v="1142"/>
    <n v="1442"/>
    <n v="5"/>
    <n v="1533"/>
    <n v="1447"/>
    <n v="-46"/>
    <n v="0"/>
    <n v="0"/>
    <n v="548"/>
    <n v="497"/>
    <n v="480"/>
    <n v="3972"/>
    <m/>
    <m/>
    <m/>
    <m/>
    <m/>
    <s v="14:47"/>
    <s v="11:30"/>
    <d v="1899-12-30T03:17:00"/>
    <s v="Morning"/>
    <s v="REMOVE"/>
    <s v="Sunday"/>
    <s v="OnTime"/>
  </r>
  <r>
    <d v="2023-07-29T00:00:00"/>
    <x v="3"/>
    <x v="3"/>
    <s v="AA"/>
    <n v="19805"/>
    <n v="2872"/>
    <s v="DFW"/>
    <s v="Dallas/Fort Worth, TX"/>
    <s v="FSD"/>
    <s v="Sioux Falls, SD"/>
    <n v="1030"/>
    <n v="1026"/>
    <n v="-4"/>
    <n v="15"/>
    <n v="1041"/>
    <n v="1225"/>
    <n v="5"/>
    <n v="1242"/>
    <n v="1230"/>
    <n v="-12"/>
    <n v="0"/>
    <n v="0"/>
    <n v="132"/>
    <n v="124"/>
    <n v="104"/>
    <n v="737"/>
    <m/>
    <m/>
    <m/>
    <m/>
    <m/>
    <s v="12:30"/>
    <s v="10:26"/>
    <d v="1899-12-30T02:04:00"/>
    <s v="Morning"/>
    <s v="REMOVE"/>
    <s v="Saturday"/>
    <s v="OnTime"/>
  </r>
  <r>
    <d v="2019-01-12T00:00:00"/>
    <x v="6"/>
    <x v="6"/>
    <s v="AS"/>
    <n v="19930"/>
    <n v="109"/>
    <s v="SEA"/>
    <s v="Seattle, WA"/>
    <s v="ANC"/>
    <s v="Anchorage, AK"/>
    <n v="1940"/>
    <n v="1936"/>
    <n v="-4"/>
    <n v="15"/>
    <n v="1951"/>
    <n v="2151"/>
    <n v="5"/>
    <n v="2220"/>
    <n v="2156"/>
    <n v="-24"/>
    <n v="0"/>
    <n v="0"/>
    <n v="220"/>
    <n v="200"/>
    <n v="180"/>
    <n v="1448"/>
    <m/>
    <m/>
    <m/>
    <m/>
    <m/>
    <s v="21:56"/>
    <s v="19:36"/>
    <d v="1899-12-30T02:20:00"/>
    <s v="Evening"/>
    <s v="REMOVE"/>
    <s v="Saturday"/>
    <s v="OnTime"/>
  </r>
  <r>
    <d v="2023-08-29T00:00:00"/>
    <x v="0"/>
    <x v="0"/>
    <s v="UA"/>
    <n v="19977"/>
    <n v="2203"/>
    <s v="DEN"/>
    <s v="Denver, CO"/>
    <s v="PDX"/>
    <s v="Portland, OR"/>
    <n v="2100"/>
    <n v="2055"/>
    <n v="-5"/>
    <n v="21"/>
    <n v="2116"/>
    <n v="2242"/>
    <n v="4"/>
    <n v="2244"/>
    <n v="2246"/>
    <n v="2"/>
    <n v="0"/>
    <n v="0"/>
    <n v="164"/>
    <n v="171"/>
    <n v="146"/>
    <n v="991"/>
    <m/>
    <m/>
    <m/>
    <m/>
    <m/>
    <s v="22:46"/>
    <s v="20:55"/>
    <d v="1899-12-30T01:51:00"/>
    <s v="Evening"/>
    <s v="REMOVE"/>
    <s v="Tuesday"/>
    <s v="OnTime"/>
  </r>
  <r>
    <d v="2022-04-09T00:00:00"/>
    <x v="0"/>
    <x v="0"/>
    <s v="UA"/>
    <n v="19977"/>
    <n v="1865"/>
    <s v="PDX"/>
    <s v="Portland, OR"/>
    <s v="IAH"/>
    <s v="Houston, TX"/>
    <n v="1254"/>
    <n v="1354"/>
    <n v="60"/>
    <n v="10"/>
    <n v="1404"/>
    <n v="1928"/>
    <n v="6"/>
    <n v="1900"/>
    <n v="1934"/>
    <n v="34"/>
    <n v="0"/>
    <n v="0"/>
    <n v="246"/>
    <n v="220"/>
    <n v="204"/>
    <n v="1825"/>
    <n v="0"/>
    <n v="0"/>
    <n v="0"/>
    <n v="0"/>
    <n v="34"/>
    <s v="19:34"/>
    <s v="13:54"/>
    <d v="1899-12-30T05:40:00"/>
    <s v="Afternoon"/>
    <s v="KEEP"/>
    <s v="Saturday"/>
    <s v="Delayed"/>
  </r>
  <r>
    <d v="2021-11-04T00:00:00"/>
    <x v="6"/>
    <x v="6"/>
    <s v="AS"/>
    <n v="19930"/>
    <n v="759"/>
    <s v="MCI"/>
    <s v="Kansas City, MO"/>
    <s v="SEA"/>
    <s v="Seattle, WA"/>
    <n v="1500"/>
    <n v="1455"/>
    <n v="-5"/>
    <n v="15"/>
    <n v="1510"/>
    <n v="1644"/>
    <n v="22"/>
    <n v="1705"/>
    <n v="1706"/>
    <n v="1"/>
    <n v="0"/>
    <n v="0"/>
    <n v="245"/>
    <n v="251"/>
    <n v="214"/>
    <n v="1489"/>
    <m/>
    <m/>
    <m/>
    <m/>
    <m/>
    <s v="17:06"/>
    <s v="14:55"/>
    <d v="1899-12-30T02:11:00"/>
    <s v="Afternoon"/>
    <s v="REMOVE"/>
    <s v="Thursday"/>
    <s v="OnTime"/>
  </r>
  <r>
    <d v="2021-08-20T00:00:00"/>
    <x v="11"/>
    <x v="11"/>
    <s v="OO"/>
    <n v="20304"/>
    <n v="3361"/>
    <s v="SAN"/>
    <s v="San Diego, CA"/>
    <s v="SFO"/>
    <s v="San Francisco, CA"/>
    <n v="1900"/>
    <n v="1901"/>
    <n v="1"/>
    <n v="15"/>
    <n v="1916"/>
    <n v="2022"/>
    <n v="3"/>
    <n v="2035"/>
    <n v="2025"/>
    <n v="-10"/>
    <n v="0"/>
    <n v="0"/>
    <n v="95"/>
    <n v="84"/>
    <n v="66"/>
    <n v="447"/>
    <m/>
    <m/>
    <m/>
    <m/>
    <m/>
    <s v="20:25"/>
    <s v="19:01"/>
    <d v="1899-12-30T01:24:00"/>
    <s v="Evening"/>
    <s v="REMOVE"/>
    <s v="Friday"/>
    <s v="OnTime"/>
  </r>
  <r>
    <d v="2022-07-25T00:00:00"/>
    <x v="6"/>
    <x v="6"/>
    <s v="AS"/>
    <n v="19930"/>
    <n v="1455"/>
    <s v="SAN"/>
    <s v="San Diego, CA"/>
    <s v="SEA"/>
    <s v="Seattle, WA"/>
    <n v="1936"/>
    <n v="1936"/>
    <n v="0"/>
    <n v="22"/>
    <n v="1958"/>
    <n v="2215"/>
    <n v="19"/>
    <n v="2227"/>
    <n v="2234"/>
    <n v="7"/>
    <n v="0"/>
    <n v="0"/>
    <n v="171"/>
    <n v="178"/>
    <n v="137"/>
    <n v="1050"/>
    <m/>
    <m/>
    <m/>
    <m/>
    <m/>
    <s v="22:34"/>
    <s v="19:36"/>
    <d v="1899-12-30T02:58:00"/>
    <s v="Evening"/>
    <s v="KEEP"/>
    <s v="Monday"/>
    <s v="OnTime"/>
  </r>
  <r>
    <d v="2021-03-15T00:00:00"/>
    <x v="0"/>
    <x v="0"/>
    <s v="UA"/>
    <n v="19977"/>
    <n v="620"/>
    <s v="SFO"/>
    <s v="San Francisco, CA"/>
    <s v="ORD"/>
    <s v="Chicago, IL"/>
    <n v="2345"/>
    <n v="2334"/>
    <n v="-11"/>
    <n v="14"/>
    <n v="2348"/>
    <n v="526"/>
    <n v="10"/>
    <n v="552"/>
    <n v="536"/>
    <n v="-16"/>
    <n v="0"/>
    <n v="0"/>
    <n v="247"/>
    <n v="242"/>
    <n v="218"/>
    <n v="1846"/>
    <m/>
    <m/>
    <m/>
    <m/>
    <m/>
    <s v="05:36"/>
    <s v="23:34"/>
    <n v="-0.74861111111111112"/>
    <s v="Evening"/>
    <s v="REMOVE"/>
    <s v="Monday"/>
    <s v="OnTime"/>
  </r>
  <r>
    <d v="2020-05-21T00:00:00"/>
    <x v="8"/>
    <x v="8"/>
    <s v="OH"/>
    <n v="20397"/>
    <n v="5123"/>
    <s v="CHA"/>
    <s v="Chattanooga, TN"/>
    <s v="CLT"/>
    <s v="Charlotte, NC"/>
    <n v="1054"/>
    <n v="1139"/>
    <n v="45"/>
    <n v="8"/>
    <n v="1147"/>
    <n v="1236"/>
    <n v="8"/>
    <n v="1215"/>
    <n v="1244"/>
    <n v="29"/>
    <n v="0"/>
    <n v="0"/>
    <n v="81"/>
    <n v="65"/>
    <n v="49"/>
    <n v="241"/>
    <n v="0"/>
    <n v="0"/>
    <n v="0"/>
    <n v="0"/>
    <n v="29"/>
    <s v="12:44"/>
    <s v="11:39"/>
    <d v="1899-12-30T01:05:00"/>
    <s v="Morning"/>
    <s v="KEEP"/>
    <s v="Thursday"/>
    <s v="Delayed"/>
  </r>
  <r>
    <d v="2021-10-30T00:00:00"/>
    <x v="11"/>
    <x v="11"/>
    <s v="OO"/>
    <n v="20304"/>
    <n v="3553"/>
    <s v="EUG"/>
    <s v="Eugene, OR"/>
    <s v="SEA"/>
    <s v="Seattle, WA"/>
    <n v="1726"/>
    <n v="1800"/>
    <n v="34"/>
    <n v="11"/>
    <n v="1811"/>
    <n v="1853"/>
    <n v="7"/>
    <n v="1845"/>
    <n v="1900"/>
    <n v="15"/>
    <n v="0"/>
    <n v="0"/>
    <n v="79"/>
    <n v="60"/>
    <n v="42"/>
    <n v="234"/>
    <n v="0"/>
    <n v="15"/>
    <n v="0"/>
    <n v="0"/>
    <n v="0"/>
    <s v="19:00"/>
    <s v="18:00"/>
    <d v="1899-12-30T01:00:00"/>
    <s v="Evening"/>
    <s v="KEEP"/>
    <s v="Saturday"/>
    <s v="OnTime"/>
  </r>
  <r>
    <d v="2020-03-03T00:00:00"/>
    <x v="7"/>
    <x v="7"/>
    <s v="B6"/>
    <n v="20409"/>
    <n v="1272"/>
    <s v="FLL"/>
    <s v="Fort Lauderdale, FL"/>
    <s v="LGA"/>
    <s v="New York, NY"/>
    <n v="1547"/>
    <n v="1543"/>
    <n v="-4"/>
    <n v="12"/>
    <n v="1555"/>
    <n v="1828"/>
    <n v="2"/>
    <n v="1843"/>
    <n v="1830"/>
    <n v="-13"/>
    <n v="0"/>
    <n v="0"/>
    <n v="176"/>
    <n v="167"/>
    <n v="153"/>
    <n v="1076"/>
    <m/>
    <m/>
    <m/>
    <m/>
    <m/>
    <s v="18:30"/>
    <s v="15:43"/>
    <d v="1899-12-30T02:47:00"/>
    <s v="Afternoon"/>
    <s v="REMOVE"/>
    <s v="Tuesday"/>
    <s v="OnTime"/>
  </r>
  <r>
    <d v="2023-04-26T00:00:00"/>
    <x v="0"/>
    <x v="0"/>
    <s v="UA"/>
    <n v="19977"/>
    <n v="1419"/>
    <s v="CLE"/>
    <s v="Cleveland, OH"/>
    <s v="FLL"/>
    <s v="Fort Lauderdale, FL"/>
    <n v="856"/>
    <n v="924"/>
    <n v="28"/>
    <n v="12"/>
    <n v="936"/>
    <n v="1201"/>
    <n v="3"/>
    <n v="1155"/>
    <n v="1204"/>
    <n v="9"/>
    <n v="0"/>
    <n v="0"/>
    <n v="179"/>
    <n v="160"/>
    <n v="145"/>
    <n v="1062"/>
    <m/>
    <m/>
    <m/>
    <m/>
    <m/>
    <s v="12:04"/>
    <s v="09:24"/>
    <d v="1899-12-30T02:40:00"/>
    <s v="Morning"/>
    <s v="KEEP"/>
    <s v="Wednesday"/>
    <s v="OnTime"/>
  </r>
  <r>
    <d v="2019-11-01T00:00:00"/>
    <x v="12"/>
    <x v="12"/>
    <s v="9E"/>
    <n v="20363"/>
    <n v="3330"/>
    <s v="SHV"/>
    <s v="Shreveport, LA"/>
    <s v="ATL"/>
    <s v="Atlanta, GA"/>
    <n v="715"/>
    <n v="712"/>
    <n v="-3"/>
    <n v="68"/>
    <n v="820"/>
    <n v="1030"/>
    <n v="5"/>
    <n v="1007"/>
    <n v="1035"/>
    <n v="28"/>
    <n v="0"/>
    <n v="0"/>
    <n v="112"/>
    <n v="143"/>
    <n v="70"/>
    <n v="551"/>
    <n v="0"/>
    <n v="0"/>
    <n v="28"/>
    <n v="0"/>
    <n v="0"/>
    <s v="10:35"/>
    <s v="07:12"/>
    <d v="1899-12-30T03:23:00"/>
    <s v="Morning"/>
    <s v="REMOVE"/>
    <s v="Friday"/>
    <s v="Delayed"/>
  </r>
  <r>
    <d v="2021-09-20T00:00:00"/>
    <x v="3"/>
    <x v="3"/>
    <s v="AA"/>
    <n v="19805"/>
    <n v="2342"/>
    <s v="SAT"/>
    <s v="San Antonio, TX"/>
    <s v="DFW"/>
    <s v="Dallas/Fort Worth, TX"/>
    <n v="600"/>
    <n v="556"/>
    <n v="-4"/>
    <n v="11"/>
    <n v="607"/>
    <n v="650"/>
    <n v="6"/>
    <n v="713"/>
    <n v="656"/>
    <n v="-17"/>
    <n v="0"/>
    <n v="0"/>
    <n v="73"/>
    <n v="60"/>
    <n v="43"/>
    <n v="247"/>
    <m/>
    <m/>
    <m/>
    <m/>
    <m/>
    <s v="06:56"/>
    <s v="05:56"/>
    <d v="1899-12-30T01:00:00"/>
    <s v="Night"/>
    <s v="REMOVE"/>
    <s v="Monday"/>
    <s v="OnTime"/>
  </r>
  <r>
    <d v="2021-12-05T00:00:00"/>
    <x v="2"/>
    <x v="2"/>
    <s v="WN"/>
    <n v="19393"/>
    <n v="1"/>
    <s v="HOU"/>
    <s v="Houston, TX"/>
    <s v="TUS"/>
    <s v="Tucson, AZ"/>
    <n v="900"/>
    <n v="900"/>
    <n v="0"/>
    <n v="9"/>
    <n v="909"/>
    <n v="1019"/>
    <n v="3"/>
    <n v="1040"/>
    <n v="1022"/>
    <n v="-18"/>
    <n v="0"/>
    <n v="0"/>
    <n v="160"/>
    <n v="142"/>
    <n v="130"/>
    <n v="945"/>
    <m/>
    <m/>
    <m/>
    <m/>
    <m/>
    <s v="10:22"/>
    <s v="09:00"/>
    <d v="1899-12-30T01:22:00"/>
    <s v="Morning"/>
    <s v="REMOVE"/>
    <s v="Sunday"/>
    <s v="OnTime"/>
  </r>
  <r>
    <d v="2022-11-24T00:00:00"/>
    <x v="1"/>
    <x v="1"/>
    <s v="DL"/>
    <n v="19790"/>
    <n v="2958"/>
    <s v="SEA"/>
    <s v="Seattle, WA"/>
    <s v="DTW"/>
    <s v="Detroit, MI"/>
    <n v="1200"/>
    <n v="1207"/>
    <n v="7"/>
    <n v="15"/>
    <n v="1222"/>
    <n v="1859"/>
    <n v="8"/>
    <n v="1919"/>
    <n v="1907"/>
    <n v="-12"/>
    <n v="0"/>
    <n v="0"/>
    <n v="259"/>
    <n v="240"/>
    <n v="217"/>
    <n v="1927"/>
    <m/>
    <m/>
    <m/>
    <m/>
    <m/>
    <s v="19:07"/>
    <s v="12:07"/>
    <d v="1899-12-30T07:00:00"/>
    <s v="Afternoon"/>
    <s v="REMOVE"/>
    <s v="Thursday"/>
    <s v="OnTime"/>
  </r>
  <r>
    <d v="2021-03-13T00:00:00"/>
    <x v="1"/>
    <x v="1"/>
    <s v="DL"/>
    <n v="19790"/>
    <n v="989"/>
    <s v="DTW"/>
    <s v="Detroit, MI"/>
    <s v="SEA"/>
    <s v="Seattle, WA"/>
    <n v="1630"/>
    <n v="1627"/>
    <n v="-3"/>
    <n v="15"/>
    <n v="1642"/>
    <n v="1823"/>
    <n v="5"/>
    <n v="1825"/>
    <n v="1828"/>
    <n v="3"/>
    <n v="0"/>
    <n v="0"/>
    <n v="295"/>
    <n v="301"/>
    <n v="281"/>
    <n v="1927"/>
    <m/>
    <m/>
    <m/>
    <m/>
    <m/>
    <s v="18:28"/>
    <s v="16:27"/>
    <d v="1899-12-30T02:01:00"/>
    <s v="Afternoon"/>
    <s v="REMOVE"/>
    <s v="Saturday"/>
    <s v="OnTime"/>
  </r>
  <r>
    <d v="2022-02-24T00:00:00"/>
    <x v="1"/>
    <x v="1"/>
    <s v="DL"/>
    <n v="19790"/>
    <n v="1359"/>
    <s v="ANC"/>
    <s v="Anchorage, AK"/>
    <s v="SEA"/>
    <s v="Seattle, WA"/>
    <n v="600"/>
    <n v="555"/>
    <n v="-5"/>
    <n v="22"/>
    <n v="617"/>
    <n v="1023"/>
    <n v="10"/>
    <n v="1037"/>
    <n v="1033"/>
    <n v="-4"/>
    <n v="0"/>
    <n v="0"/>
    <n v="217"/>
    <n v="218"/>
    <n v="186"/>
    <n v="1448"/>
    <m/>
    <m/>
    <m/>
    <m/>
    <m/>
    <s v="10:33"/>
    <s v="05:55"/>
    <d v="1899-12-30T04:38:00"/>
    <s v="Night"/>
    <s v="REMOVE"/>
    <s v="Thursday"/>
    <s v="OnTime"/>
  </r>
  <r>
    <d v="2022-02-19T00:00:00"/>
    <x v="1"/>
    <x v="1"/>
    <s v="DL"/>
    <n v="19790"/>
    <n v="871"/>
    <s v="ATL"/>
    <s v="Atlanta, GA"/>
    <s v="PHX"/>
    <s v="Phoenix, AZ"/>
    <n v="1550"/>
    <n v="1547"/>
    <n v="-3"/>
    <n v="14"/>
    <n v="1601"/>
    <n v="1749"/>
    <n v="4"/>
    <n v="1803"/>
    <n v="1753"/>
    <n v="-10"/>
    <n v="0"/>
    <n v="0"/>
    <n v="253"/>
    <n v="246"/>
    <n v="228"/>
    <n v="1587"/>
    <m/>
    <m/>
    <m/>
    <m/>
    <m/>
    <s v="17:53"/>
    <s v="15:47"/>
    <d v="1899-12-30T02:06:00"/>
    <s v="Afternoon"/>
    <s v="REMOVE"/>
    <s v="Saturday"/>
    <s v="OnTime"/>
  </r>
  <r>
    <d v="2022-10-31T00:00:00"/>
    <x v="12"/>
    <x v="12"/>
    <s v="9E"/>
    <n v="20363"/>
    <n v="4983"/>
    <s v="BUF"/>
    <s v="Buffalo, NY"/>
    <s v="JFK"/>
    <s v="New York, NY"/>
    <n v="529"/>
    <n v="524"/>
    <n v="-5"/>
    <n v="9"/>
    <n v="533"/>
    <n v="633"/>
    <n v="10"/>
    <n v="700"/>
    <n v="643"/>
    <n v="-17"/>
    <n v="0"/>
    <n v="0"/>
    <n v="91"/>
    <n v="79"/>
    <n v="60"/>
    <n v="301"/>
    <m/>
    <m/>
    <m/>
    <m/>
    <m/>
    <s v="06:43"/>
    <s v="05:24"/>
    <d v="1899-12-30T01:19:00"/>
    <s v="Night"/>
    <s v="REMOVE"/>
    <s v="Monday"/>
    <s v="OnTime"/>
  </r>
  <r>
    <d v="2019-02-06T00:00:00"/>
    <x v="2"/>
    <x v="2"/>
    <s v="WN"/>
    <n v="19393"/>
    <n v="852"/>
    <s v="SAT"/>
    <s v="San Antonio, TX"/>
    <s v="BNA"/>
    <s v="Nashville, TN"/>
    <n v="1810"/>
    <n v="1807"/>
    <n v="-3"/>
    <n v="9"/>
    <n v="1816"/>
    <n v="1957"/>
    <n v="7"/>
    <n v="2010"/>
    <n v="2004"/>
    <n v="-6"/>
    <n v="0"/>
    <n v="0"/>
    <n v="120"/>
    <n v="117"/>
    <n v="101"/>
    <n v="822"/>
    <m/>
    <m/>
    <m/>
    <m/>
    <m/>
    <s v="20:04"/>
    <s v="18:07"/>
    <d v="1899-12-30T01:57:00"/>
    <s v="Evening"/>
    <s v="REMOVE"/>
    <s v="Wednesday"/>
    <s v="OnTime"/>
  </r>
  <r>
    <d v="2021-03-05T00:00:00"/>
    <x v="11"/>
    <x v="11"/>
    <s v="OO"/>
    <n v="20304"/>
    <n v="3805"/>
    <s v="MSN"/>
    <s v="Madison, WI"/>
    <s v="DTW"/>
    <s v="Detroit, MI"/>
    <n v="1735"/>
    <n v="1729"/>
    <n v="-6"/>
    <n v="12"/>
    <n v="1741"/>
    <n v="1931"/>
    <n v="14"/>
    <n v="1955"/>
    <n v="1945"/>
    <n v="-10"/>
    <n v="0"/>
    <n v="0"/>
    <n v="80"/>
    <n v="76"/>
    <n v="50"/>
    <n v="311"/>
    <m/>
    <m/>
    <m/>
    <m/>
    <m/>
    <s v="19:45"/>
    <s v="17:29"/>
    <d v="1899-12-30T02:16:00"/>
    <s v="Afternoon"/>
    <s v="REMOVE"/>
    <s v="Friday"/>
    <s v="OnTime"/>
  </r>
  <r>
    <d v="2020-02-09T00:00:00"/>
    <x v="14"/>
    <x v="14"/>
    <s v="F9"/>
    <n v="20436"/>
    <n v="1038"/>
    <s v="MCO"/>
    <s v="Orlando, FL"/>
    <s v="BUF"/>
    <s v="Buffalo, NY"/>
    <n v="1647"/>
    <n v="1731"/>
    <n v="44"/>
    <n v="14"/>
    <n v="1745"/>
    <n v="1957"/>
    <n v="10"/>
    <n v="1934"/>
    <n v="2007"/>
    <n v="33"/>
    <n v="0"/>
    <n v="0"/>
    <n v="167"/>
    <n v="156"/>
    <n v="132"/>
    <n v="1011"/>
    <n v="0"/>
    <n v="0"/>
    <n v="0"/>
    <n v="0"/>
    <n v="33"/>
    <s v="20:07"/>
    <s v="17:31"/>
    <d v="1899-12-30T02:36:00"/>
    <s v="Afternoon"/>
    <s v="KEEP"/>
    <s v="Sunday"/>
    <s v="Delayed"/>
  </r>
  <r>
    <d v="2022-10-16T00:00:00"/>
    <x v="8"/>
    <x v="8"/>
    <s v="OH"/>
    <n v="20397"/>
    <n v="5271"/>
    <s v="GNV"/>
    <s v="Gainesville, FL"/>
    <s v="CLT"/>
    <s v="Charlotte, NC"/>
    <n v="2013"/>
    <n v="2004"/>
    <n v="-9"/>
    <n v="16"/>
    <n v="2020"/>
    <n v="2127"/>
    <n v="27"/>
    <n v="2148"/>
    <n v="2154"/>
    <n v="6"/>
    <n v="0"/>
    <n v="0"/>
    <n v="95"/>
    <n v="110"/>
    <n v="67"/>
    <n v="388"/>
    <m/>
    <m/>
    <m/>
    <m/>
    <m/>
    <s v="21:54"/>
    <s v="20:04"/>
    <d v="1899-12-30T01:50:00"/>
    <s v="Evening"/>
    <s v="REMOVE"/>
    <s v="Sunday"/>
    <s v="OnTime"/>
  </r>
  <r>
    <d v="2020-03-15T00:00:00"/>
    <x v="3"/>
    <x v="3"/>
    <s v="AA"/>
    <n v="19805"/>
    <n v="1948"/>
    <s v="PIT"/>
    <s v="Pittsburgh, PA"/>
    <s v="PHL"/>
    <s v="Philadelphia, PA"/>
    <n v="1033"/>
    <n v="0"/>
    <n v="0"/>
    <m/>
    <m/>
    <m/>
    <m/>
    <n v="1143"/>
    <n v="0"/>
    <n v="0"/>
    <n v="1"/>
    <n v="0"/>
    <n v="70"/>
    <m/>
    <m/>
    <n v="268"/>
    <m/>
    <m/>
    <m/>
    <m/>
    <m/>
    <s v="00:00"/>
    <s v="00:00"/>
    <d v="1899-12-30T00:00:00"/>
    <s v="Night"/>
    <s v="KEEP"/>
    <s v="Sunday"/>
    <s v="OnTime"/>
  </r>
  <r>
    <d v="2022-01-23T00:00:00"/>
    <x v="8"/>
    <x v="8"/>
    <s v="OH"/>
    <n v="20397"/>
    <n v="5568"/>
    <s v="PHL"/>
    <s v="Philadelphia, PA"/>
    <s v="BNA"/>
    <s v="Nashville, TN"/>
    <n v="1600"/>
    <n v="1552"/>
    <n v="-8"/>
    <n v="14"/>
    <n v="1606"/>
    <n v="1648"/>
    <n v="29"/>
    <n v="1719"/>
    <n v="1717"/>
    <n v="-2"/>
    <n v="0"/>
    <n v="0"/>
    <n v="139"/>
    <n v="145"/>
    <n v="102"/>
    <n v="675"/>
    <m/>
    <m/>
    <m/>
    <m/>
    <m/>
    <s v="17:17"/>
    <s v="15:52"/>
    <d v="1899-12-30T01:25:00"/>
    <s v="Afternoon"/>
    <s v="REMOVE"/>
    <s v="Sunday"/>
    <s v="OnTime"/>
  </r>
  <r>
    <d v="2020-04-23T00:00:00"/>
    <x v="2"/>
    <x v="2"/>
    <s v="WN"/>
    <n v="19393"/>
    <n v="1840"/>
    <s v="PIT"/>
    <s v="Pittsburgh, PA"/>
    <s v="FLL"/>
    <s v="Fort Lauderdale, FL"/>
    <n v="1135"/>
    <n v="1131"/>
    <n v="-4"/>
    <n v="16"/>
    <n v="1147"/>
    <n v="1417"/>
    <n v="5"/>
    <n v="1420"/>
    <n v="1422"/>
    <n v="2"/>
    <n v="0"/>
    <n v="0"/>
    <n v="165"/>
    <n v="171"/>
    <n v="150"/>
    <n v="994"/>
    <m/>
    <m/>
    <m/>
    <m/>
    <m/>
    <s v="14:22"/>
    <s v="11:31"/>
    <d v="1899-12-30T02:51:00"/>
    <s v="Morning"/>
    <s v="REMOVE"/>
    <s v="Thursday"/>
    <s v="OnTime"/>
  </r>
  <r>
    <d v="2022-06-08T00:00:00"/>
    <x v="1"/>
    <x v="1"/>
    <s v="DL"/>
    <n v="19790"/>
    <n v="787"/>
    <s v="ATL"/>
    <s v="Atlanta, GA"/>
    <s v="BHM"/>
    <s v="Birmingham, AL"/>
    <n v="1457"/>
    <n v="1454"/>
    <n v="-3"/>
    <n v="12"/>
    <n v="1506"/>
    <n v="1439"/>
    <n v="3"/>
    <n v="1449"/>
    <n v="1442"/>
    <n v="-7"/>
    <n v="0"/>
    <n v="0"/>
    <n v="52"/>
    <n v="48"/>
    <n v="33"/>
    <n v="134"/>
    <m/>
    <m/>
    <m/>
    <m/>
    <m/>
    <s v="14:42"/>
    <s v="14:54"/>
    <n v="-8.3333333333333037E-3"/>
    <s v="Afternoon"/>
    <s v="REMOVE"/>
    <s v="Wednesday"/>
    <s v="OnTime"/>
  </r>
  <r>
    <d v="2020-01-21T00:00:00"/>
    <x v="17"/>
    <x v="17"/>
    <s v="HA"/>
    <n v="19690"/>
    <n v="158"/>
    <s v="HNL"/>
    <s v="Honolulu, HI"/>
    <s v="KOA"/>
    <s v="Kona, HI"/>
    <n v="753"/>
    <n v="745"/>
    <n v="-8"/>
    <n v="13"/>
    <n v="758"/>
    <n v="825"/>
    <n v="5"/>
    <n v="840"/>
    <n v="830"/>
    <n v="-10"/>
    <n v="0"/>
    <n v="0"/>
    <n v="47"/>
    <n v="45"/>
    <n v="27"/>
    <n v="163"/>
    <m/>
    <m/>
    <m/>
    <m/>
    <m/>
    <s v="08:30"/>
    <s v="07:45"/>
    <d v="1899-12-30T00:45:00"/>
    <s v="Morning"/>
    <s v="REMOVE"/>
    <s v="Tuesday"/>
    <s v="OnTime"/>
  </r>
  <r>
    <d v="2019-03-19T00:00:00"/>
    <x v="2"/>
    <x v="2"/>
    <s v="WN"/>
    <n v="19393"/>
    <n v="579"/>
    <s v="BNA"/>
    <s v="Nashville, TN"/>
    <s v="BWI"/>
    <s v="Baltimore, MD"/>
    <n v="2115"/>
    <n v="2109"/>
    <n v="-6"/>
    <n v="9"/>
    <n v="2118"/>
    <n v="2332"/>
    <n v="3"/>
    <n v="2355"/>
    <n v="2335"/>
    <n v="-20"/>
    <n v="0"/>
    <n v="0"/>
    <n v="100"/>
    <n v="86"/>
    <n v="74"/>
    <n v="587"/>
    <m/>
    <m/>
    <m/>
    <m/>
    <m/>
    <s v="23:35"/>
    <s v="21:09"/>
    <d v="1899-12-30T02:26:00"/>
    <s v="Evening"/>
    <s v="REMOVE"/>
    <s v="Tuesday"/>
    <s v="OnTime"/>
  </r>
  <r>
    <d v="2020-07-12T00:00:00"/>
    <x v="4"/>
    <x v="4"/>
    <s v="YX"/>
    <n v="20452"/>
    <n v="3604"/>
    <s v="PWM"/>
    <s v="Portland, ME"/>
    <s v="EWR"/>
    <s v="Newark, NJ"/>
    <n v="805"/>
    <n v="759"/>
    <n v="-6"/>
    <n v="9"/>
    <n v="808"/>
    <n v="905"/>
    <n v="7"/>
    <n v="931"/>
    <n v="912"/>
    <n v="-19"/>
    <n v="0"/>
    <n v="0"/>
    <n v="86"/>
    <n v="73"/>
    <n v="57"/>
    <n v="284"/>
    <m/>
    <m/>
    <m/>
    <m/>
    <m/>
    <s v="09:12"/>
    <s v="07:59"/>
    <d v="1899-12-30T01:13:00"/>
    <s v="Morning"/>
    <s v="REMOVE"/>
    <s v="Sunday"/>
    <s v="OnTime"/>
  </r>
  <r>
    <d v="2019-02-21T00:00:00"/>
    <x v="0"/>
    <x v="0"/>
    <s v="UA"/>
    <n v="19977"/>
    <n v="700"/>
    <s v="BOS"/>
    <s v="Boston, MA"/>
    <s v="EWR"/>
    <s v="Newark, NJ"/>
    <n v="905"/>
    <n v="855"/>
    <n v="-10"/>
    <n v="13"/>
    <n v="908"/>
    <n v="1001"/>
    <n v="9"/>
    <n v="1028"/>
    <n v="1010"/>
    <n v="-18"/>
    <n v="0"/>
    <n v="0"/>
    <n v="83"/>
    <n v="75"/>
    <n v="53"/>
    <n v="200"/>
    <m/>
    <m/>
    <m/>
    <m/>
    <m/>
    <s v="10:10"/>
    <s v="08:55"/>
    <d v="1899-12-30T01:15:00"/>
    <s v="Morning"/>
    <s v="REMOVE"/>
    <s v="Thursday"/>
    <s v="OnTime"/>
  </r>
  <r>
    <d v="2019-05-14T00:00:00"/>
    <x v="6"/>
    <x v="6"/>
    <s v="AS"/>
    <n v="19930"/>
    <n v="353"/>
    <s v="OAK"/>
    <s v="Oakland, CA"/>
    <s v="SEA"/>
    <s v="Seattle, WA"/>
    <n v="835"/>
    <n v="827"/>
    <n v="-8"/>
    <n v="11"/>
    <n v="838"/>
    <n v="1018"/>
    <n v="10"/>
    <n v="1040"/>
    <n v="1028"/>
    <n v="-12"/>
    <n v="0"/>
    <n v="0"/>
    <n v="125"/>
    <n v="121"/>
    <n v="100"/>
    <n v="672"/>
    <m/>
    <m/>
    <m/>
    <m/>
    <m/>
    <s v="10:28"/>
    <s v="08:27"/>
    <d v="1899-12-30T02:01:00"/>
    <s v="Morning"/>
    <s v="REMOVE"/>
    <s v="Tuesday"/>
    <s v="OnTime"/>
  </r>
  <r>
    <d v="2019-04-11T00:00:00"/>
    <x v="1"/>
    <x v="1"/>
    <s v="DL"/>
    <n v="19790"/>
    <n v="1961"/>
    <s v="MSP"/>
    <s v="Minneapolis, MN"/>
    <s v="MCI"/>
    <s v="Kansas City, MO"/>
    <n v="955"/>
    <n v="0"/>
    <n v="0"/>
    <m/>
    <m/>
    <m/>
    <m/>
    <n v="1121"/>
    <n v="0"/>
    <n v="0"/>
    <n v="1"/>
    <n v="0"/>
    <n v="86"/>
    <m/>
    <m/>
    <n v="393"/>
    <m/>
    <m/>
    <m/>
    <m/>
    <m/>
    <s v="00:00"/>
    <s v="00:00"/>
    <d v="1899-12-30T00:00:00"/>
    <s v="Night"/>
    <s v="KEEP"/>
    <s v="Thursday"/>
    <s v="OnTime"/>
  </r>
  <r>
    <d v="2022-01-27T00:00:00"/>
    <x v="16"/>
    <x v="16"/>
    <s v="QX"/>
    <n v="19687"/>
    <n v="2177"/>
    <s v="BOI"/>
    <s v="Boise, ID"/>
    <s v="SEA"/>
    <s v="Seattle, WA"/>
    <n v="905"/>
    <n v="900"/>
    <n v="-5"/>
    <n v="18"/>
    <n v="918"/>
    <n v="944"/>
    <n v="7"/>
    <n v="950"/>
    <n v="951"/>
    <n v="1"/>
    <n v="0"/>
    <n v="0"/>
    <n v="105"/>
    <n v="111"/>
    <n v="86"/>
    <n v="399"/>
    <m/>
    <m/>
    <m/>
    <m/>
    <m/>
    <s v="09:51"/>
    <s v="09:00"/>
    <d v="1899-12-30T00:51:00"/>
    <s v="Morning"/>
    <s v="REMOVE"/>
    <s v="Thursday"/>
    <s v="OnTime"/>
  </r>
  <r>
    <d v="2022-09-02T00:00:00"/>
    <x v="3"/>
    <x v="3"/>
    <s v="AA"/>
    <n v="19805"/>
    <n v="1196"/>
    <s v="EWR"/>
    <s v="Newark, NJ"/>
    <s v="MIA"/>
    <s v="Miami, FL"/>
    <n v="600"/>
    <n v="554"/>
    <n v="-6"/>
    <n v="16"/>
    <n v="610"/>
    <n v="841"/>
    <n v="7"/>
    <n v="903"/>
    <n v="848"/>
    <n v="-15"/>
    <n v="0"/>
    <n v="0"/>
    <n v="183"/>
    <n v="174"/>
    <n v="151"/>
    <n v="1085"/>
    <m/>
    <m/>
    <m/>
    <m/>
    <m/>
    <s v="08:48"/>
    <s v="05:54"/>
    <d v="1899-12-30T02:54:00"/>
    <s v="Night"/>
    <s v="REMOVE"/>
    <s v="Friday"/>
    <s v="OnTime"/>
  </r>
  <r>
    <d v="2022-04-06T00:00:00"/>
    <x v="11"/>
    <x v="11"/>
    <s v="OO"/>
    <n v="20304"/>
    <n v="3370"/>
    <s v="LAS"/>
    <s v="Las Vegas, NV"/>
    <s v="PDX"/>
    <s v="Portland, OR"/>
    <n v="1015"/>
    <n v="1008"/>
    <n v="-7"/>
    <n v="14"/>
    <n v="1022"/>
    <n v="1222"/>
    <n v="3"/>
    <n v="1236"/>
    <n v="1225"/>
    <n v="-11"/>
    <n v="0"/>
    <n v="0"/>
    <n v="141"/>
    <n v="137"/>
    <n v="120"/>
    <n v="763"/>
    <m/>
    <m/>
    <m/>
    <m/>
    <m/>
    <s v="12:25"/>
    <s v="10:08"/>
    <d v="1899-12-30T02:17:00"/>
    <s v="Morning"/>
    <s v="REMOVE"/>
    <s v="Wednesday"/>
    <s v="OnTime"/>
  </r>
  <r>
    <d v="2019-10-13T00:00:00"/>
    <x v="13"/>
    <x v="13"/>
    <s v="MQ"/>
    <n v="20398"/>
    <n v="4199"/>
    <s v="MSN"/>
    <s v="Madison, WI"/>
    <s v="ORD"/>
    <s v="Chicago, IL"/>
    <n v="954"/>
    <n v="944"/>
    <n v="-10"/>
    <n v="11"/>
    <n v="955"/>
    <n v="1023"/>
    <n v="15"/>
    <n v="1054"/>
    <n v="1038"/>
    <n v="-16"/>
    <n v="0"/>
    <n v="0"/>
    <n v="60"/>
    <n v="54"/>
    <n v="28"/>
    <n v="109"/>
    <m/>
    <m/>
    <m/>
    <m/>
    <m/>
    <s v="10:38"/>
    <s v="09:44"/>
    <d v="1899-12-30T00:54:00"/>
    <s v="Morning"/>
    <s v="REMOVE"/>
    <s v="Sunday"/>
    <s v="OnTime"/>
  </r>
  <r>
    <d v="2022-04-29T00:00:00"/>
    <x v="8"/>
    <x v="8"/>
    <s v="OH"/>
    <n v="20397"/>
    <n v="5321"/>
    <s v="CLT"/>
    <s v="Charlotte, NC"/>
    <s v="DAY"/>
    <s v="Dayton, OH"/>
    <n v="1620"/>
    <n v="1613"/>
    <n v="-7"/>
    <n v="28"/>
    <n v="1641"/>
    <n v="1745"/>
    <n v="6"/>
    <n v="1752"/>
    <n v="1751"/>
    <n v="-1"/>
    <n v="0"/>
    <n v="0"/>
    <n v="92"/>
    <n v="98"/>
    <n v="64"/>
    <n v="370"/>
    <m/>
    <m/>
    <m/>
    <m/>
    <m/>
    <s v="17:51"/>
    <s v="16:13"/>
    <d v="1899-12-30T01:38:00"/>
    <s v="Afternoon"/>
    <s v="REMOVE"/>
    <s v="Friday"/>
    <s v="OnTime"/>
  </r>
  <r>
    <d v="2019-11-12T00:00:00"/>
    <x v="6"/>
    <x v="6"/>
    <s v="AS"/>
    <n v="19930"/>
    <n v="1795"/>
    <s v="DTW"/>
    <s v="Detroit, MI"/>
    <s v="SEA"/>
    <s v="Seattle, WA"/>
    <n v="1515"/>
    <n v="1524"/>
    <n v="9"/>
    <n v="20"/>
    <n v="1544"/>
    <n v="1722"/>
    <n v="28"/>
    <n v="1724"/>
    <n v="1750"/>
    <n v="26"/>
    <n v="0"/>
    <n v="0"/>
    <n v="309"/>
    <n v="326"/>
    <n v="278"/>
    <n v="1927"/>
    <n v="9"/>
    <n v="0"/>
    <n v="17"/>
    <n v="0"/>
    <n v="0"/>
    <s v="17:50"/>
    <s v="15:24"/>
    <d v="1899-12-30T02:26:00"/>
    <s v="Afternoon"/>
    <s v="KEEP"/>
    <s v="Tuesday"/>
    <s v="Delayed"/>
  </r>
  <r>
    <d v="2023-07-26T00:00:00"/>
    <x v="1"/>
    <x v="1"/>
    <s v="DL"/>
    <n v="19790"/>
    <n v="2965"/>
    <s v="BWI"/>
    <s v="Baltimore, MD"/>
    <s v="DTW"/>
    <s v="Detroit, MI"/>
    <n v="1232"/>
    <n v="1238"/>
    <n v="6"/>
    <n v="17"/>
    <n v="1255"/>
    <n v="1357"/>
    <n v="5"/>
    <n v="1402"/>
    <n v="1402"/>
    <n v="0"/>
    <n v="0"/>
    <n v="0"/>
    <n v="90"/>
    <n v="84"/>
    <n v="62"/>
    <n v="409"/>
    <m/>
    <m/>
    <m/>
    <m/>
    <m/>
    <s v="14:02"/>
    <s v="12:38"/>
    <d v="1899-12-30T01:24:00"/>
    <s v="Afternoon"/>
    <s v="KEEP"/>
    <s v="Wednesday"/>
    <s v="OnTime"/>
  </r>
  <r>
    <d v="2021-10-27T00:00:00"/>
    <x v="3"/>
    <x v="3"/>
    <s v="AA"/>
    <n v="19805"/>
    <n v="1220"/>
    <s v="PBI"/>
    <s v="West Palm Beach/Palm Beach, FL"/>
    <s v="DFW"/>
    <s v="Dallas/Fort Worth, TX"/>
    <n v="747"/>
    <n v="744"/>
    <n v="-3"/>
    <n v="12"/>
    <n v="756"/>
    <n v="936"/>
    <n v="17"/>
    <n v="958"/>
    <n v="953"/>
    <n v="-5"/>
    <n v="0"/>
    <n v="0"/>
    <n v="191"/>
    <n v="189"/>
    <n v="160"/>
    <n v="1102"/>
    <m/>
    <m/>
    <m/>
    <m/>
    <m/>
    <s v="09:53"/>
    <s v="07:44"/>
    <d v="1899-12-30T02:09:00"/>
    <s v="Morning"/>
    <s v="REMOVE"/>
    <s v="Wednesday"/>
    <s v="OnTime"/>
  </r>
  <r>
    <d v="2021-12-11T00:00:00"/>
    <x v="1"/>
    <x v="1"/>
    <s v="DL"/>
    <n v="19790"/>
    <n v="2839"/>
    <s v="ATL"/>
    <s v="Atlanta, GA"/>
    <s v="CMH"/>
    <s v="Columbus, OH"/>
    <n v="1125"/>
    <n v="1122"/>
    <n v="-3"/>
    <n v="15"/>
    <n v="1137"/>
    <n v="1244"/>
    <n v="7"/>
    <n v="1252"/>
    <n v="1251"/>
    <n v="-1"/>
    <n v="0"/>
    <n v="0"/>
    <n v="87"/>
    <n v="89"/>
    <n v="67"/>
    <n v="447"/>
    <m/>
    <m/>
    <m/>
    <m/>
    <m/>
    <s v="12:51"/>
    <s v="11:22"/>
    <d v="1899-12-30T01:29:00"/>
    <s v="Morning"/>
    <s v="REMOVE"/>
    <s v="Saturday"/>
    <s v="OnTime"/>
  </r>
  <r>
    <d v="2023-05-04T00:00:00"/>
    <x v="0"/>
    <x v="0"/>
    <s v="UA"/>
    <n v="19977"/>
    <n v="2239"/>
    <s v="MIA"/>
    <s v="Miami, FL"/>
    <s v="EWR"/>
    <s v="Newark, NJ"/>
    <n v="1053"/>
    <n v="1043"/>
    <n v="-10"/>
    <n v="49"/>
    <n v="1132"/>
    <n v="1405"/>
    <n v="14"/>
    <n v="1401"/>
    <n v="1419"/>
    <n v="18"/>
    <n v="0"/>
    <n v="0"/>
    <n v="188"/>
    <n v="216"/>
    <n v="153"/>
    <n v="1085"/>
    <n v="0"/>
    <n v="0"/>
    <n v="18"/>
    <n v="0"/>
    <n v="0"/>
    <s v="14:19"/>
    <s v="10:43"/>
    <d v="1899-12-30T03:36:00"/>
    <s v="Morning"/>
    <s v="REMOVE"/>
    <s v="Thursday"/>
    <s v="Delayed"/>
  </r>
  <r>
    <d v="2023-07-11T00:00:00"/>
    <x v="0"/>
    <x v="0"/>
    <s v="UA"/>
    <n v="19977"/>
    <n v="1762"/>
    <s v="DEN"/>
    <s v="Denver, CO"/>
    <s v="SAT"/>
    <s v="San Antonio, TX"/>
    <n v="1729"/>
    <n v="1841"/>
    <n v="72"/>
    <n v="10"/>
    <n v="1851"/>
    <n v="2125"/>
    <n v="2"/>
    <n v="2045"/>
    <n v="2127"/>
    <n v="42"/>
    <n v="0"/>
    <n v="0"/>
    <n v="136"/>
    <n v="106"/>
    <n v="94"/>
    <n v="794"/>
    <n v="10"/>
    <n v="0"/>
    <n v="0"/>
    <n v="0"/>
    <n v="32"/>
    <s v="21:27"/>
    <s v="18:41"/>
    <d v="1899-12-30T02:46:00"/>
    <s v="Evening"/>
    <s v="KEEP"/>
    <s v="Tuesday"/>
    <s v="Delayed"/>
  </r>
  <r>
    <d v="2019-07-26T00:00:00"/>
    <x v="2"/>
    <x v="2"/>
    <s v="WN"/>
    <n v="19393"/>
    <n v="344"/>
    <s v="SFO"/>
    <s v="San Francisco, CA"/>
    <s v="BUR"/>
    <s v="Burbank, CA"/>
    <n v="1050"/>
    <n v="1044"/>
    <n v="-6"/>
    <n v="9"/>
    <n v="1053"/>
    <n v="1142"/>
    <n v="3"/>
    <n v="1210"/>
    <n v="1145"/>
    <n v="-25"/>
    <n v="0"/>
    <n v="0"/>
    <n v="80"/>
    <n v="61"/>
    <n v="49"/>
    <n v="326"/>
    <m/>
    <m/>
    <m/>
    <m/>
    <m/>
    <s v="11:45"/>
    <s v="10:44"/>
    <d v="1899-12-30T01:01:00"/>
    <s v="Morning"/>
    <s v="REMOVE"/>
    <s v="Friday"/>
    <s v="OnTime"/>
  </r>
  <r>
    <d v="2023-08-22T00:00:00"/>
    <x v="1"/>
    <x v="1"/>
    <s v="DL"/>
    <n v="19790"/>
    <n v="2228"/>
    <s v="SLC"/>
    <s v="Salt Lake City, UT"/>
    <s v="BOI"/>
    <s v="Boise, ID"/>
    <n v="2300"/>
    <n v="2253"/>
    <n v="-7"/>
    <n v="20"/>
    <n v="2313"/>
    <n v="2356"/>
    <n v="6"/>
    <n v="14"/>
    <n v="2"/>
    <n v="-12"/>
    <n v="0"/>
    <n v="0"/>
    <n v="74"/>
    <n v="69"/>
    <n v="43"/>
    <n v="290"/>
    <m/>
    <m/>
    <m/>
    <m/>
    <m/>
    <s v="00:02"/>
    <s v="22:53"/>
    <n v="-0.95208333333333339"/>
    <s v="Evening"/>
    <s v="REMOVE"/>
    <s v="Tuesday"/>
    <s v="OnTime"/>
  </r>
  <r>
    <d v="2022-06-27T00:00:00"/>
    <x v="13"/>
    <x v="13"/>
    <s v="MQ"/>
    <n v="20398"/>
    <n v="4201"/>
    <s v="STL"/>
    <s v="St. Louis, MO"/>
    <s v="ORD"/>
    <s v="Chicago, IL"/>
    <n v="1051"/>
    <n v="1043"/>
    <n v="-8"/>
    <n v="12"/>
    <n v="1055"/>
    <n v="1142"/>
    <n v="9"/>
    <n v="1209"/>
    <n v="1151"/>
    <n v="-18"/>
    <n v="0"/>
    <n v="0"/>
    <n v="78"/>
    <n v="68"/>
    <n v="47"/>
    <n v="258"/>
    <m/>
    <m/>
    <m/>
    <m/>
    <m/>
    <s v="11:51"/>
    <s v="10:43"/>
    <d v="1899-12-30T01:08:00"/>
    <s v="Morning"/>
    <s v="REMOVE"/>
    <s v="Monday"/>
    <s v="OnTime"/>
  </r>
  <r>
    <d v="2021-01-22T00:00:00"/>
    <x v="13"/>
    <x v="13"/>
    <s v="MQ"/>
    <n v="20398"/>
    <n v="4101"/>
    <s v="DFW"/>
    <s v="Dallas/Fort Worth, TX"/>
    <s v="CMI"/>
    <s v="Champaign/Urbana, IL"/>
    <n v="1235"/>
    <n v="1231"/>
    <n v="-4"/>
    <n v="21"/>
    <n v="1252"/>
    <n v="1418"/>
    <n v="4"/>
    <n v="1445"/>
    <n v="1422"/>
    <n v="-23"/>
    <n v="0"/>
    <n v="0"/>
    <n v="130"/>
    <n v="111"/>
    <n v="86"/>
    <n v="692"/>
    <m/>
    <m/>
    <m/>
    <m/>
    <m/>
    <s v="14:22"/>
    <s v="12:31"/>
    <d v="1899-12-30T01:51:00"/>
    <s v="Afternoon"/>
    <s v="REMOVE"/>
    <s v="Friday"/>
    <s v="OnTime"/>
  </r>
  <r>
    <d v="2022-09-16T00:00:00"/>
    <x v="12"/>
    <x v="12"/>
    <s v="9E"/>
    <n v="20363"/>
    <n v="5225"/>
    <s v="ORF"/>
    <s v="Norfolk, VA"/>
    <s v="LGA"/>
    <s v="New York, NY"/>
    <n v="920"/>
    <n v="916"/>
    <n v="-4"/>
    <n v="27"/>
    <n v="943"/>
    <n v="1039"/>
    <n v="8"/>
    <n v="1053"/>
    <n v="1047"/>
    <n v="-6"/>
    <n v="0"/>
    <n v="0"/>
    <n v="93"/>
    <n v="91"/>
    <n v="56"/>
    <n v="296"/>
    <m/>
    <m/>
    <m/>
    <m/>
    <m/>
    <s v="10:47"/>
    <s v="09:16"/>
    <d v="1899-12-30T01:31:00"/>
    <s v="Morning"/>
    <s v="REMOVE"/>
    <s v="Friday"/>
    <s v="OnTime"/>
  </r>
  <r>
    <d v="2019-12-15T00:00:00"/>
    <x v="1"/>
    <x v="1"/>
    <s v="DL"/>
    <n v="19790"/>
    <n v="430"/>
    <s v="JFK"/>
    <s v="New York, NY"/>
    <s v="SFO"/>
    <s v="San Francisco, CA"/>
    <n v="1125"/>
    <n v="1213"/>
    <n v="48"/>
    <n v="15"/>
    <n v="1228"/>
    <n v="1553"/>
    <n v="6"/>
    <n v="1517"/>
    <n v="1559"/>
    <n v="42"/>
    <n v="0"/>
    <n v="0"/>
    <n v="412"/>
    <n v="406"/>
    <n v="385"/>
    <n v="2586"/>
    <n v="42"/>
    <n v="0"/>
    <n v="0"/>
    <n v="0"/>
    <n v="0"/>
    <s v="15:59"/>
    <s v="12:13"/>
    <d v="1899-12-30T03:46:00"/>
    <s v="Afternoon"/>
    <s v="KEEP"/>
    <s v="Sunday"/>
    <s v="Delayed"/>
  </r>
  <r>
    <d v="2020-01-10T00:00:00"/>
    <x v="13"/>
    <x v="13"/>
    <s v="MQ"/>
    <n v="20398"/>
    <n v="4121"/>
    <s v="TVC"/>
    <s v="Traverse City, MI"/>
    <s v="ORD"/>
    <s v="Chicago, IL"/>
    <n v="1046"/>
    <n v="1027"/>
    <n v="-19"/>
    <n v="14"/>
    <n v="1041"/>
    <n v="1043"/>
    <n v="23"/>
    <n v="1112"/>
    <n v="1106"/>
    <n v="-6"/>
    <n v="0"/>
    <n v="0"/>
    <n v="86"/>
    <n v="99"/>
    <n v="62"/>
    <n v="224"/>
    <m/>
    <m/>
    <m/>
    <m/>
    <m/>
    <s v="11:06"/>
    <s v="10:27"/>
    <d v="1899-12-30T00:39:00"/>
    <s v="Morning"/>
    <s v="REMOVE"/>
    <s v="Friday"/>
    <s v="OnTime"/>
  </r>
  <r>
    <d v="2019-05-03T00:00:00"/>
    <x v="1"/>
    <x v="1"/>
    <s v="DL"/>
    <n v="19790"/>
    <n v="2432"/>
    <s v="RDU"/>
    <s v="Raleigh/Durham, NC"/>
    <s v="FLL"/>
    <s v="Fort Lauderdale, FL"/>
    <n v="1120"/>
    <n v="1150"/>
    <n v="30"/>
    <n v="19"/>
    <n v="1209"/>
    <n v="1356"/>
    <n v="4"/>
    <n v="1337"/>
    <n v="1400"/>
    <n v="23"/>
    <n v="0"/>
    <n v="0"/>
    <n v="137"/>
    <n v="130"/>
    <n v="107"/>
    <n v="680"/>
    <n v="23"/>
    <n v="0"/>
    <n v="0"/>
    <n v="0"/>
    <n v="0"/>
    <s v="14:00"/>
    <s v="11:50"/>
    <d v="1899-12-30T02:10:00"/>
    <s v="Morning"/>
    <s v="KEEP"/>
    <s v="Friday"/>
    <s v="Delayed"/>
  </r>
  <r>
    <d v="2021-06-30T00:00:00"/>
    <x v="8"/>
    <x v="8"/>
    <s v="OH"/>
    <n v="20397"/>
    <n v="5265"/>
    <s v="ORF"/>
    <s v="Norfolk, VA"/>
    <s v="DCA"/>
    <s v="Washington, DC"/>
    <n v="1200"/>
    <n v="1153"/>
    <n v="-7"/>
    <n v="12"/>
    <n v="1205"/>
    <n v="1239"/>
    <n v="7"/>
    <n v="1257"/>
    <n v="1246"/>
    <n v="-11"/>
    <n v="0"/>
    <n v="0"/>
    <n v="57"/>
    <n v="53"/>
    <n v="34"/>
    <n v="142"/>
    <m/>
    <m/>
    <m/>
    <m/>
    <m/>
    <s v="12:46"/>
    <s v="11:53"/>
    <d v="1899-12-30T00:53:00"/>
    <s v="Morning"/>
    <s v="REMOVE"/>
    <s v="Wednesday"/>
    <s v="OnTime"/>
  </r>
  <r>
    <d v="2023-06-01T00:00:00"/>
    <x v="11"/>
    <x v="11"/>
    <s v="OO"/>
    <n v="20304"/>
    <n v="5907"/>
    <s v="DEN"/>
    <s v="Denver, CO"/>
    <s v="EGE"/>
    <s v="Eagle, CO"/>
    <n v="1116"/>
    <n v="1550"/>
    <n v="274"/>
    <n v="26"/>
    <n v="1616"/>
    <n v="1639"/>
    <n v="5"/>
    <n v="1208"/>
    <n v="1644"/>
    <n v="276"/>
    <n v="0"/>
    <n v="0"/>
    <n v="52"/>
    <n v="54"/>
    <n v="23"/>
    <n v="120"/>
    <n v="0"/>
    <n v="276"/>
    <n v="0"/>
    <n v="0"/>
    <n v="0"/>
    <s v="16:44"/>
    <s v="15:50"/>
    <d v="1899-12-30T00:54:00"/>
    <s v="Afternoon"/>
    <s v="KEEP"/>
    <s v="Thursday"/>
    <s v="Delayed"/>
  </r>
  <r>
    <d v="2021-07-31T00:00:00"/>
    <x v="2"/>
    <x v="2"/>
    <s v="WN"/>
    <n v="19393"/>
    <n v="5305"/>
    <s v="SNA"/>
    <s v="Santa Ana, CA"/>
    <s v="PHX"/>
    <s v="Phoenix, AZ"/>
    <n v="1555"/>
    <n v="1622"/>
    <n v="27"/>
    <n v="10"/>
    <n v="1632"/>
    <n v="1728"/>
    <n v="9"/>
    <n v="1715"/>
    <n v="1737"/>
    <n v="22"/>
    <n v="0"/>
    <n v="0"/>
    <n v="80"/>
    <n v="75"/>
    <n v="56"/>
    <n v="338"/>
    <n v="7"/>
    <n v="0"/>
    <n v="0"/>
    <n v="0"/>
    <n v="15"/>
    <s v="17:37"/>
    <s v="16:22"/>
    <d v="1899-12-30T01:15:00"/>
    <s v="Afternoon"/>
    <s v="KEEP"/>
    <s v="Saturday"/>
    <s v="Delayed"/>
  </r>
  <r>
    <d v="2023-08-27T00:00:00"/>
    <x v="6"/>
    <x v="6"/>
    <s v="AS"/>
    <n v="19930"/>
    <n v="534"/>
    <s v="SFO"/>
    <s v="San Francisco, CA"/>
    <s v="AUS"/>
    <s v="Austin, TX"/>
    <n v="1730"/>
    <n v="1717"/>
    <n v="-13"/>
    <n v="19"/>
    <n v="1736"/>
    <n v="2237"/>
    <n v="8"/>
    <n v="2305"/>
    <n v="2245"/>
    <n v="-20"/>
    <n v="0"/>
    <n v="0"/>
    <n v="215"/>
    <n v="208"/>
    <n v="181"/>
    <n v="1504"/>
    <m/>
    <m/>
    <m/>
    <m/>
    <m/>
    <s v="22:45"/>
    <s v="17:17"/>
    <d v="1899-12-30T05:28:00"/>
    <s v="Afternoon"/>
    <s v="REMOVE"/>
    <s v="Sunday"/>
    <s v="OnTime"/>
  </r>
  <r>
    <d v="2019-04-05T00:00:00"/>
    <x v="0"/>
    <x v="0"/>
    <s v="UA"/>
    <n v="19977"/>
    <n v="339"/>
    <s v="DEN"/>
    <s v="Denver, CO"/>
    <s v="SEA"/>
    <s v="Seattle, WA"/>
    <n v="930"/>
    <n v="923"/>
    <n v="-7"/>
    <n v="17"/>
    <n v="940"/>
    <n v="1103"/>
    <n v="6"/>
    <n v="1122"/>
    <n v="1109"/>
    <n v="-13"/>
    <n v="0"/>
    <n v="0"/>
    <n v="172"/>
    <n v="166"/>
    <n v="143"/>
    <n v="1024"/>
    <m/>
    <m/>
    <m/>
    <m/>
    <m/>
    <s v="11:09"/>
    <s v="09:23"/>
    <d v="1899-12-30T01:46:00"/>
    <s v="Morning"/>
    <s v="REMOVE"/>
    <s v="Friday"/>
    <s v="OnTime"/>
  </r>
  <r>
    <d v="2022-10-11T00:00:00"/>
    <x v="2"/>
    <x v="2"/>
    <s v="WN"/>
    <n v="19393"/>
    <n v="2580"/>
    <s v="ABQ"/>
    <s v="Albuquerque, NM"/>
    <s v="DEN"/>
    <s v="Denver, CO"/>
    <n v="1410"/>
    <n v="1422"/>
    <n v="12"/>
    <n v="8"/>
    <n v="1430"/>
    <n v="1523"/>
    <n v="22"/>
    <n v="1535"/>
    <n v="1545"/>
    <n v="10"/>
    <n v="0"/>
    <n v="0"/>
    <n v="85"/>
    <n v="83"/>
    <n v="53"/>
    <n v="349"/>
    <m/>
    <m/>
    <m/>
    <m/>
    <m/>
    <s v="15:45"/>
    <s v="14:22"/>
    <d v="1899-12-30T01:23:00"/>
    <s v="Afternoon"/>
    <s v="KEEP"/>
    <s v="Tuesday"/>
    <s v="OnTime"/>
  </r>
  <r>
    <d v="2019-11-04T00:00:00"/>
    <x v="3"/>
    <x v="3"/>
    <s v="AA"/>
    <n v="19805"/>
    <n v="2548"/>
    <s v="PHL"/>
    <s v="Philadelphia, PA"/>
    <s v="DFW"/>
    <s v="Dallas/Fort Worth, TX"/>
    <n v="820"/>
    <n v="816"/>
    <n v="-4"/>
    <n v="22"/>
    <n v="838"/>
    <n v="1053"/>
    <n v="24"/>
    <n v="1116"/>
    <n v="1117"/>
    <n v="1"/>
    <n v="0"/>
    <n v="0"/>
    <n v="236"/>
    <n v="241"/>
    <n v="195"/>
    <n v="1303"/>
    <m/>
    <m/>
    <m/>
    <m/>
    <m/>
    <s v="11:17"/>
    <s v="08:16"/>
    <d v="1899-12-30T03:01:00"/>
    <s v="Morning"/>
    <s v="REMOVE"/>
    <s v="Monday"/>
    <s v="OnTime"/>
  </r>
  <r>
    <d v="2023-06-09T00:00:00"/>
    <x v="4"/>
    <x v="4"/>
    <s v="YX"/>
    <n v="20452"/>
    <n v="3433"/>
    <s v="EWR"/>
    <s v="Newark, NJ"/>
    <s v="SDF"/>
    <s v="Louisville, KY"/>
    <n v="1154"/>
    <n v="1145"/>
    <n v="-9"/>
    <n v="12"/>
    <n v="1157"/>
    <n v="1332"/>
    <n v="24"/>
    <n v="1408"/>
    <n v="1356"/>
    <n v="-12"/>
    <n v="0"/>
    <n v="0"/>
    <n v="134"/>
    <n v="131"/>
    <n v="95"/>
    <n v="642"/>
    <m/>
    <m/>
    <m/>
    <m/>
    <m/>
    <s v="13:56"/>
    <s v="11:45"/>
    <d v="1899-12-30T02:11:00"/>
    <s v="Morning"/>
    <s v="REMOVE"/>
    <s v="Friday"/>
    <s v="OnTime"/>
  </r>
  <r>
    <d v="2022-03-21T00:00:00"/>
    <x v="1"/>
    <x v="1"/>
    <s v="DL"/>
    <n v="19790"/>
    <n v="495"/>
    <s v="HNL"/>
    <s v="Honolulu, HI"/>
    <s v="LAX"/>
    <s v="Los Angeles, CA"/>
    <n v="1228"/>
    <n v="1224"/>
    <n v="-4"/>
    <n v="23"/>
    <n v="1247"/>
    <n v="2052"/>
    <n v="51"/>
    <n v="2040"/>
    <n v="2143"/>
    <n v="63"/>
    <n v="0"/>
    <n v="0"/>
    <n v="312"/>
    <n v="379"/>
    <n v="305"/>
    <n v="2556"/>
    <n v="0"/>
    <n v="0"/>
    <n v="63"/>
    <n v="0"/>
    <n v="0"/>
    <s v="21:43"/>
    <s v="12:24"/>
    <d v="1899-12-30T09:19:00"/>
    <s v="Afternoon"/>
    <s v="REMOVE"/>
    <s v="Monday"/>
    <s v="Delayed"/>
  </r>
  <r>
    <d v="2020-01-26T00:00:00"/>
    <x v="12"/>
    <x v="12"/>
    <s v="9E"/>
    <n v="20363"/>
    <n v="5236"/>
    <s v="GPT"/>
    <s v="Gulfport/Biloxi, MS"/>
    <s v="ATL"/>
    <s v="Atlanta, GA"/>
    <n v="1443"/>
    <n v="1438"/>
    <n v="-5"/>
    <n v="15"/>
    <n v="1453"/>
    <n v="1649"/>
    <n v="10"/>
    <n v="1713"/>
    <n v="1659"/>
    <n v="-14"/>
    <n v="0"/>
    <n v="0"/>
    <n v="90"/>
    <n v="81"/>
    <n v="56"/>
    <n v="352"/>
    <m/>
    <m/>
    <m/>
    <m/>
    <m/>
    <s v="16:59"/>
    <s v="14:38"/>
    <d v="1899-12-30T02:21:00"/>
    <s v="Afternoon"/>
    <s v="REMOVE"/>
    <s v="Sunday"/>
    <s v="OnTime"/>
  </r>
  <r>
    <d v="2023-02-07T00:00:00"/>
    <x v="4"/>
    <x v="4"/>
    <s v="YX"/>
    <n v="20452"/>
    <n v="4648"/>
    <s v="DCA"/>
    <s v="Washington, DC"/>
    <s v="XNA"/>
    <s v="Fayetteville, AR"/>
    <n v="1954"/>
    <n v="1945"/>
    <n v="-9"/>
    <n v="14"/>
    <n v="1959"/>
    <n v="2133"/>
    <n v="8"/>
    <n v="2156"/>
    <n v="2141"/>
    <n v="-15"/>
    <n v="0"/>
    <n v="0"/>
    <n v="182"/>
    <n v="176"/>
    <n v="154"/>
    <n v="963"/>
    <m/>
    <m/>
    <m/>
    <m/>
    <m/>
    <s v="21:41"/>
    <s v="19:45"/>
    <d v="1899-12-30T01:56:00"/>
    <s v="Evening"/>
    <s v="REMOVE"/>
    <s v="Tuesday"/>
    <s v="OnTime"/>
  </r>
  <r>
    <d v="2022-12-31T00:00:00"/>
    <x v="1"/>
    <x v="1"/>
    <s v="DL"/>
    <n v="19790"/>
    <n v="2337"/>
    <s v="PBI"/>
    <s v="West Palm Beach/Palm Beach, FL"/>
    <s v="ATL"/>
    <s v="Atlanta, GA"/>
    <n v="600"/>
    <n v="557"/>
    <n v="-3"/>
    <n v="13"/>
    <n v="610"/>
    <n v="731"/>
    <n v="9"/>
    <n v="749"/>
    <n v="740"/>
    <n v="-9"/>
    <n v="0"/>
    <n v="0"/>
    <n v="109"/>
    <n v="103"/>
    <n v="81"/>
    <n v="545"/>
    <m/>
    <m/>
    <m/>
    <m/>
    <m/>
    <s v="07:40"/>
    <s v="05:57"/>
    <d v="1899-12-30T01:43:00"/>
    <s v="Night"/>
    <s v="REMOVE"/>
    <s v="Saturday"/>
    <s v="OnTime"/>
  </r>
  <r>
    <d v="2021-03-14T00:00:00"/>
    <x v="2"/>
    <x v="2"/>
    <s v="WN"/>
    <n v="19393"/>
    <n v="663"/>
    <s v="OAK"/>
    <s v="Oakland, CA"/>
    <s v="AUS"/>
    <s v="Austin, TX"/>
    <n v="845"/>
    <n v="909"/>
    <n v="24"/>
    <n v="14"/>
    <n v="923"/>
    <n v="1418"/>
    <n v="3"/>
    <n v="1405"/>
    <n v="1421"/>
    <n v="16"/>
    <n v="0"/>
    <n v="0"/>
    <n v="200"/>
    <n v="192"/>
    <n v="175"/>
    <n v="1497"/>
    <n v="16"/>
    <n v="0"/>
    <n v="0"/>
    <n v="0"/>
    <n v="0"/>
    <s v="14:21"/>
    <s v="09:09"/>
    <d v="1899-12-30T05:12:00"/>
    <s v="Morning"/>
    <s v="KEEP"/>
    <s v="Sunday"/>
    <s v="Delayed"/>
  </r>
  <r>
    <d v="2023-06-10T00:00:00"/>
    <x v="14"/>
    <x v="14"/>
    <s v="F9"/>
    <n v="20436"/>
    <n v="1287"/>
    <s v="MCO"/>
    <s v="Orlando, FL"/>
    <s v="PHX"/>
    <s v="Phoenix, AZ"/>
    <n v="2000"/>
    <n v="2239"/>
    <n v="159"/>
    <n v="16"/>
    <n v="2255"/>
    <n v="3"/>
    <n v="14"/>
    <n v="2133"/>
    <n v="17"/>
    <n v="164"/>
    <n v="0"/>
    <n v="0"/>
    <n v="273"/>
    <n v="278"/>
    <n v="248"/>
    <n v="1849"/>
    <n v="0"/>
    <n v="159"/>
    <n v="5"/>
    <n v="0"/>
    <n v="0"/>
    <s v="00:17"/>
    <s v="22:39"/>
    <n v="-0.93194444444444446"/>
    <s v="Evening"/>
    <s v="KEEP"/>
    <s v="Saturday"/>
    <s v="Delayed"/>
  </r>
  <r>
    <d v="2019-03-26T00:00:00"/>
    <x v="4"/>
    <x v="4"/>
    <s v="YX"/>
    <n v="20452"/>
    <n v="3615"/>
    <s v="ICT"/>
    <s v="Wichita, KS"/>
    <s v="DEN"/>
    <s v="Denver, CO"/>
    <n v="620"/>
    <n v="614"/>
    <n v="-6"/>
    <n v="10"/>
    <n v="624"/>
    <n v="638"/>
    <n v="9"/>
    <n v="700"/>
    <n v="647"/>
    <n v="-13"/>
    <n v="0"/>
    <n v="0"/>
    <n v="100"/>
    <n v="93"/>
    <n v="74"/>
    <n v="420"/>
    <m/>
    <m/>
    <m/>
    <m/>
    <m/>
    <s v="06:47"/>
    <s v="06:14"/>
    <d v="1899-12-30T00:33:00"/>
    <s v="Morning"/>
    <s v="REMOVE"/>
    <s v="Tuesday"/>
    <s v="OnTime"/>
  </r>
  <r>
    <d v="2021-04-21T00:00:00"/>
    <x v="8"/>
    <x v="8"/>
    <s v="OH"/>
    <n v="20397"/>
    <n v="5208"/>
    <s v="CVG"/>
    <s v="Cincinnati, OH"/>
    <s v="CLT"/>
    <s v="Charlotte, NC"/>
    <n v="636"/>
    <n v="634"/>
    <n v="-2"/>
    <n v="34"/>
    <n v="708"/>
    <n v="809"/>
    <n v="9"/>
    <n v="825"/>
    <n v="818"/>
    <n v="-7"/>
    <n v="0"/>
    <n v="0"/>
    <n v="109"/>
    <n v="104"/>
    <n v="61"/>
    <n v="335"/>
    <m/>
    <m/>
    <m/>
    <m/>
    <m/>
    <s v="08:18"/>
    <s v="06:34"/>
    <d v="1899-12-30T01:44:00"/>
    <s v="Morning"/>
    <s v="REMOVE"/>
    <s v="Wednesday"/>
    <s v="OnTime"/>
  </r>
  <r>
    <d v="2019-02-10T00:00:00"/>
    <x v="8"/>
    <x v="8"/>
    <s v="OH"/>
    <n v="20397"/>
    <n v="5403"/>
    <s v="HPN"/>
    <s v="White Plains, NY"/>
    <s v="CLT"/>
    <s v="Charlotte, NC"/>
    <n v="1200"/>
    <n v="1150"/>
    <n v="-10"/>
    <n v="8"/>
    <n v="1158"/>
    <n v="1340"/>
    <n v="8"/>
    <n v="1402"/>
    <n v="1348"/>
    <n v="-14"/>
    <n v="0"/>
    <n v="0"/>
    <n v="122"/>
    <n v="118"/>
    <n v="102"/>
    <n v="564"/>
    <m/>
    <m/>
    <m/>
    <m/>
    <m/>
    <s v="13:48"/>
    <s v="11:50"/>
    <d v="1899-12-30T01:58:00"/>
    <s v="Morning"/>
    <s v="REMOVE"/>
    <s v="Sunday"/>
    <s v="OnTime"/>
  </r>
  <r>
    <d v="2022-11-16T00:00:00"/>
    <x v="5"/>
    <x v="5"/>
    <s v="NK"/>
    <n v="20416"/>
    <n v="561"/>
    <s v="LAS"/>
    <s v="Las Vegas, NV"/>
    <s v="LAX"/>
    <s v="Los Angeles, CA"/>
    <n v="945"/>
    <n v="947"/>
    <n v="2"/>
    <n v="15"/>
    <n v="1002"/>
    <n v="1043"/>
    <n v="16"/>
    <n v="1102"/>
    <n v="1059"/>
    <n v="-3"/>
    <n v="0"/>
    <n v="0"/>
    <n v="77"/>
    <n v="72"/>
    <n v="41"/>
    <n v="236"/>
    <m/>
    <m/>
    <m/>
    <m/>
    <m/>
    <s v="10:59"/>
    <s v="09:47"/>
    <d v="1899-12-30T01:12:00"/>
    <s v="Morning"/>
    <s v="REMOVE"/>
    <s v="Wednesday"/>
    <s v="OnTime"/>
  </r>
  <r>
    <d v="2021-08-28T00:00:00"/>
    <x v="3"/>
    <x v="3"/>
    <s v="AA"/>
    <n v="19805"/>
    <n v="1664"/>
    <s v="TPA"/>
    <s v="Tampa, FL"/>
    <s v="DCA"/>
    <s v="Washington, DC"/>
    <n v="1136"/>
    <n v="1136"/>
    <n v="0"/>
    <n v="11"/>
    <n v="1147"/>
    <n v="1341"/>
    <n v="8"/>
    <n v="1357"/>
    <n v="1349"/>
    <n v="-8"/>
    <n v="0"/>
    <n v="0"/>
    <n v="141"/>
    <n v="133"/>
    <n v="114"/>
    <n v="814"/>
    <m/>
    <m/>
    <m/>
    <m/>
    <m/>
    <s v="13:49"/>
    <s v="11:36"/>
    <d v="1899-12-30T02:13:00"/>
    <s v="Morning"/>
    <s v="REMOVE"/>
    <s v="Saturday"/>
    <s v="OnTime"/>
  </r>
  <r>
    <d v="2020-04-27T00:00:00"/>
    <x v="11"/>
    <x v="11"/>
    <s v="OO"/>
    <n v="20304"/>
    <n v="5135"/>
    <s v="CKB"/>
    <s v="Clarksburg/Fairmont, WV"/>
    <s v="IAD"/>
    <s v="Washington, DC"/>
    <n v="1015"/>
    <n v="1009"/>
    <n v="-6"/>
    <n v="4"/>
    <n v="1013"/>
    <n v="1047"/>
    <n v="8"/>
    <n v="1118"/>
    <n v="1055"/>
    <n v="-23"/>
    <n v="0"/>
    <n v="0"/>
    <n v="63"/>
    <n v="46"/>
    <n v="34"/>
    <n v="151"/>
    <m/>
    <m/>
    <m/>
    <m/>
    <m/>
    <s v="10:55"/>
    <s v="10:09"/>
    <d v="1899-12-30T00:46:00"/>
    <s v="Morning"/>
    <s v="REMOVE"/>
    <s v="Monday"/>
    <s v="OnTime"/>
  </r>
  <r>
    <d v="2023-05-17T00:00:00"/>
    <x v="11"/>
    <x v="11"/>
    <s v="OO"/>
    <n v="20304"/>
    <n v="4231"/>
    <s v="SGU"/>
    <s v="St. George, UT"/>
    <s v="SLC"/>
    <s v="Salt Lake City, UT"/>
    <n v="1532"/>
    <n v="1526"/>
    <n v="-6"/>
    <n v="14"/>
    <n v="1540"/>
    <n v="1623"/>
    <n v="4"/>
    <n v="1643"/>
    <n v="1627"/>
    <n v="-16"/>
    <n v="0"/>
    <n v="0"/>
    <n v="71"/>
    <n v="61"/>
    <n v="43"/>
    <n v="272"/>
    <m/>
    <m/>
    <m/>
    <m/>
    <m/>
    <s v="16:27"/>
    <s v="15:26"/>
    <d v="1899-12-30T01:01:00"/>
    <s v="Afternoon"/>
    <s v="REMOVE"/>
    <s v="Wednesday"/>
    <s v="OnTime"/>
  </r>
  <r>
    <d v="2023-02-10T00:00:00"/>
    <x v="0"/>
    <x v="0"/>
    <s v="UA"/>
    <n v="19977"/>
    <n v="2163"/>
    <s v="TPA"/>
    <s v="Tampa, FL"/>
    <s v="EWR"/>
    <s v="Newark, NJ"/>
    <n v="1902"/>
    <n v="1929"/>
    <n v="27"/>
    <n v="10"/>
    <n v="1939"/>
    <n v="2144"/>
    <n v="5"/>
    <n v="2152"/>
    <n v="2149"/>
    <n v="-3"/>
    <n v="0"/>
    <n v="0"/>
    <n v="170"/>
    <n v="140"/>
    <n v="125"/>
    <n v="997"/>
    <m/>
    <m/>
    <m/>
    <m/>
    <m/>
    <s v="21:49"/>
    <s v="19:29"/>
    <d v="1899-12-30T02:20:00"/>
    <s v="Evening"/>
    <s v="REMOVE"/>
    <s v="Friday"/>
    <s v="OnTime"/>
  </r>
  <r>
    <d v="2021-01-26T00:00:00"/>
    <x v="2"/>
    <x v="2"/>
    <s v="WN"/>
    <n v="19393"/>
    <n v="1878"/>
    <s v="MDW"/>
    <s v="Chicago, IL"/>
    <s v="BWI"/>
    <s v="Baltimore, MD"/>
    <n v="1255"/>
    <n v="1251"/>
    <n v="-4"/>
    <n v="19"/>
    <n v="1310"/>
    <n v="1525"/>
    <n v="4"/>
    <n v="1540"/>
    <n v="1529"/>
    <n v="-11"/>
    <n v="0"/>
    <n v="0"/>
    <n v="105"/>
    <n v="98"/>
    <n v="75"/>
    <n v="611"/>
    <m/>
    <m/>
    <m/>
    <m/>
    <m/>
    <s v="15:29"/>
    <s v="12:51"/>
    <d v="1899-12-30T02:38:00"/>
    <s v="Afternoon"/>
    <s v="REMOVE"/>
    <s v="Tuesday"/>
    <s v="OnTime"/>
  </r>
  <r>
    <d v="2022-07-16T00:00:00"/>
    <x v="1"/>
    <x v="1"/>
    <s v="DL"/>
    <n v="19790"/>
    <n v="1365"/>
    <s v="PHL"/>
    <s v="Philadelphia, PA"/>
    <s v="DTW"/>
    <s v="Detroit, MI"/>
    <n v="600"/>
    <n v="556"/>
    <n v="-4"/>
    <n v="13"/>
    <n v="609"/>
    <n v="724"/>
    <n v="7"/>
    <n v="739"/>
    <n v="731"/>
    <n v="-8"/>
    <n v="0"/>
    <n v="0"/>
    <n v="99"/>
    <n v="95"/>
    <n v="75"/>
    <n v="453"/>
    <m/>
    <m/>
    <m/>
    <m/>
    <m/>
    <s v="07:31"/>
    <s v="05:56"/>
    <d v="1899-12-30T01:35:00"/>
    <s v="Night"/>
    <s v="REMOVE"/>
    <s v="Saturday"/>
    <s v="OnTime"/>
  </r>
  <r>
    <d v="2019-08-05T00:00:00"/>
    <x v="7"/>
    <x v="7"/>
    <s v="B6"/>
    <n v="20409"/>
    <n v="523"/>
    <s v="JFK"/>
    <s v="New York, NY"/>
    <s v="LAX"/>
    <s v="Los Angeles, CA"/>
    <n v="1116"/>
    <n v="1106"/>
    <n v="-10"/>
    <n v="14"/>
    <n v="1120"/>
    <n v="1329"/>
    <n v="11"/>
    <n v="1417"/>
    <n v="1340"/>
    <n v="-37"/>
    <n v="0"/>
    <n v="0"/>
    <n v="361"/>
    <n v="334"/>
    <n v="309"/>
    <n v="2475"/>
    <m/>
    <m/>
    <m/>
    <m/>
    <m/>
    <s v="13:40"/>
    <s v="11:06"/>
    <d v="1899-12-30T02:34:00"/>
    <s v="Morning"/>
    <s v="REMOVE"/>
    <s v="Monday"/>
    <s v="OnTime"/>
  </r>
  <r>
    <d v="2022-08-28T00:00:00"/>
    <x v="1"/>
    <x v="1"/>
    <s v="DL"/>
    <n v="19790"/>
    <n v="1137"/>
    <s v="ATL"/>
    <s v="Atlanta, GA"/>
    <s v="LAX"/>
    <s v="Los Angeles, CA"/>
    <n v="2256"/>
    <n v="2301"/>
    <n v="5"/>
    <n v="22"/>
    <n v="2323"/>
    <n v="37"/>
    <n v="6"/>
    <n v="31"/>
    <n v="43"/>
    <n v="12"/>
    <n v="0"/>
    <n v="0"/>
    <n v="275"/>
    <n v="282"/>
    <n v="254"/>
    <n v="1947"/>
    <m/>
    <m/>
    <m/>
    <m/>
    <m/>
    <s v="00:43"/>
    <s v="23:01"/>
    <n v="-0.9291666666666667"/>
    <s v="Evening"/>
    <s v="KEEP"/>
    <s v="Sunday"/>
    <s v="OnTime"/>
  </r>
  <r>
    <d v="2021-03-20T00:00:00"/>
    <x v="11"/>
    <x v="11"/>
    <s v="OO"/>
    <n v="20304"/>
    <n v="5827"/>
    <s v="PSP"/>
    <s v="Palm Springs, CA"/>
    <s v="SFO"/>
    <s v="San Francisco, CA"/>
    <n v="1037"/>
    <n v="1032"/>
    <n v="-5"/>
    <n v="8"/>
    <n v="1040"/>
    <n v="1152"/>
    <n v="4"/>
    <n v="1214"/>
    <n v="1156"/>
    <n v="-18"/>
    <n v="0"/>
    <n v="0"/>
    <n v="97"/>
    <n v="84"/>
    <n v="72"/>
    <n v="421"/>
    <m/>
    <m/>
    <m/>
    <m/>
    <m/>
    <s v="11:56"/>
    <s v="10:32"/>
    <d v="1899-12-30T01:24:00"/>
    <s v="Morning"/>
    <s v="REMOVE"/>
    <s v="Saturday"/>
    <s v="OnTime"/>
  </r>
  <r>
    <d v="2020-06-21T00:00:00"/>
    <x v="3"/>
    <x v="3"/>
    <s v="AA"/>
    <n v="19805"/>
    <n v="2080"/>
    <s v="CLT"/>
    <s v="Charlotte, NC"/>
    <s v="ORD"/>
    <s v="Chicago, IL"/>
    <n v="935"/>
    <n v="933"/>
    <n v="-2"/>
    <n v="16"/>
    <n v="949"/>
    <n v="1007"/>
    <n v="8"/>
    <n v="1048"/>
    <n v="1015"/>
    <n v="-33"/>
    <n v="0"/>
    <n v="0"/>
    <n v="133"/>
    <n v="102"/>
    <n v="78"/>
    <n v="599"/>
    <m/>
    <m/>
    <m/>
    <m/>
    <m/>
    <s v="10:15"/>
    <s v="09:33"/>
    <d v="1899-12-30T00:42:00"/>
    <s v="Morning"/>
    <s v="REMOVE"/>
    <s v="Sunday"/>
    <s v="OnTime"/>
  </r>
  <r>
    <d v="2021-02-24T00:00:00"/>
    <x v="2"/>
    <x v="2"/>
    <s v="WN"/>
    <n v="19393"/>
    <n v="4572"/>
    <s v="BWI"/>
    <s v="Baltimore, MD"/>
    <s v="ATL"/>
    <s v="Atlanta, GA"/>
    <n v="1415"/>
    <n v="1411"/>
    <n v="-4"/>
    <n v="9"/>
    <n v="1420"/>
    <n v="1553"/>
    <n v="4"/>
    <n v="1615"/>
    <n v="1557"/>
    <n v="-18"/>
    <n v="0"/>
    <n v="0"/>
    <n v="120"/>
    <n v="106"/>
    <n v="93"/>
    <n v="577"/>
    <m/>
    <m/>
    <m/>
    <m/>
    <m/>
    <s v="15:57"/>
    <s v="14:11"/>
    <d v="1899-12-30T01:46:00"/>
    <s v="Afternoon"/>
    <s v="REMOVE"/>
    <s v="Wednesday"/>
    <s v="OnTime"/>
  </r>
  <r>
    <d v="2020-05-07T00:00:00"/>
    <x v="8"/>
    <x v="8"/>
    <s v="OH"/>
    <n v="20397"/>
    <n v="5017"/>
    <s v="DFW"/>
    <s v="Dallas/Fort Worth, TX"/>
    <s v="DAY"/>
    <s v="Dayton, OH"/>
    <n v="1655"/>
    <n v="1652"/>
    <n v="-3"/>
    <n v="17"/>
    <n v="1709"/>
    <n v="1958"/>
    <n v="3"/>
    <n v="2015"/>
    <n v="2001"/>
    <n v="-14"/>
    <n v="0"/>
    <n v="0"/>
    <n v="140"/>
    <n v="129"/>
    <n v="109"/>
    <n v="861"/>
    <m/>
    <m/>
    <m/>
    <m/>
    <m/>
    <s v="20:01"/>
    <s v="16:52"/>
    <d v="1899-12-30T03:09:00"/>
    <s v="Afternoon"/>
    <s v="REMOVE"/>
    <s v="Thursday"/>
    <s v="OnTime"/>
  </r>
  <r>
    <d v="2022-09-09T00:00:00"/>
    <x v="6"/>
    <x v="6"/>
    <s v="AS"/>
    <n v="19930"/>
    <n v="388"/>
    <s v="OTZ"/>
    <s v="Kotzebue, AK"/>
    <s v="ANC"/>
    <s v="Anchorage, AK"/>
    <n v="1317"/>
    <n v="1355"/>
    <n v="38"/>
    <n v="6"/>
    <n v="1401"/>
    <n v="1521"/>
    <n v="4"/>
    <n v="1445"/>
    <n v="1525"/>
    <n v="40"/>
    <n v="0"/>
    <n v="0"/>
    <n v="88"/>
    <n v="90"/>
    <n v="80"/>
    <n v="548"/>
    <n v="0"/>
    <n v="0"/>
    <n v="2"/>
    <n v="0"/>
    <n v="38"/>
    <s v="15:25"/>
    <s v="13:55"/>
    <d v="1899-12-30T01:30:00"/>
    <s v="Afternoon"/>
    <s v="KEEP"/>
    <s v="Friday"/>
    <s v="Delayed"/>
  </r>
  <r>
    <d v="2019-04-09T00:00:00"/>
    <x v="8"/>
    <x v="8"/>
    <s v="OH"/>
    <n v="20397"/>
    <n v="5704"/>
    <s v="CLT"/>
    <s v="Charlotte, NC"/>
    <s v="CVG"/>
    <s v="Cincinnati, OH"/>
    <n v="1755"/>
    <n v="1925"/>
    <n v="90"/>
    <n v="26"/>
    <n v="1951"/>
    <n v="2044"/>
    <n v="4"/>
    <n v="1921"/>
    <n v="2048"/>
    <n v="87"/>
    <n v="0"/>
    <n v="0"/>
    <n v="86"/>
    <n v="83"/>
    <n v="53"/>
    <n v="335"/>
    <n v="0"/>
    <n v="11"/>
    <n v="0"/>
    <n v="0"/>
    <n v="76"/>
    <s v="20:48"/>
    <s v="19:25"/>
    <d v="1899-12-30T01:23:00"/>
    <s v="Evening"/>
    <s v="KEEP"/>
    <s v="Tuesday"/>
    <s v="Delayed"/>
  </r>
  <r>
    <d v="2023-05-03T00:00:00"/>
    <x v="0"/>
    <x v="0"/>
    <s v="UA"/>
    <n v="19977"/>
    <n v="1251"/>
    <s v="PHX"/>
    <s v="Phoenix, AZ"/>
    <s v="SFO"/>
    <s v="San Francisco, CA"/>
    <n v="1942"/>
    <n v="1942"/>
    <n v="0"/>
    <n v="12"/>
    <n v="1954"/>
    <n v="2133"/>
    <n v="4"/>
    <n v="2150"/>
    <n v="2137"/>
    <n v="-13"/>
    <n v="0"/>
    <n v="0"/>
    <n v="128"/>
    <n v="115"/>
    <n v="99"/>
    <n v="651"/>
    <m/>
    <m/>
    <m/>
    <m/>
    <m/>
    <s v="21:37"/>
    <s v="19:42"/>
    <d v="1899-12-30T01:55:00"/>
    <s v="Evening"/>
    <s v="REMOVE"/>
    <s v="Wednesday"/>
    <s v="OnTime"/>
  </r>
  <r>
    <d v="2022-11-10T00:00:00"/>
    <x v="13"/>
    <x v="13"/>
    <s v="MQ"/>
    <n v="20398"/>
    <n v="3672"/>
    <s v="ORD"/>
    <s v="Chicago, IL"/>
    <s v="RIC"/>
    <s v="Richmond, VA"/>
    <n v="1310"/>
    <n v="1442"/>
    <n v="92"/>
    <n v="8"/>
    <n v="1450"/>
    <n v="1723"/>
    <n v="8"/>
    <n v="1623"/>
    <n v="1731"/>
    <n v="68"/>
    <n v="0"/>
    <n v="0"/>
    <n v="133"/>
    <n v="109"/>
    <n v="93"/>
    <n v="642"/>
    <n v="68"/>
    <n v="0"/>
    <n v="0"/>
    <n v="0"/>
    <n v="0"/>
    <s v="17:31"/>
    <s v="14:42"/>
    <d v="1899-12-30T02:49:00"/>
    <s v="Afternoon"/>
    <s v="KEEP"/>
    <s v="Thursday"/>
    <s v="Delayed"/>
  </r>
  <r>
    <d v="2019-05-05T00:00:00"/>
    <x v="15"/>
    <x v="15"/>
    <s v="YV"/>
    <n v="20378"/>
    <n v="5864"/>
    <s v="SBA"/>
    <s v="Santa Barbara, CA"/>
    <s v="PHX"/>
    <s v="Phoenix, AZ"/>
    <n v="1211"/>
    <n v="1209"/>
    <n v="-2"/>
    <n v="15"/>
    <n v="1224"/>
    <n v="1331"/>
    <n v="14"/>
    <n v="1344"/>
    <n v="1345"/>
    <n v="1"/>
    <n v="0"/>
    <n v="0"/>
    <n v="93"/>
    <n v="96"/>
    <n v="67"/>
    <n v="455"/>
    <m/>
    <m/>
    <m/>
    <m/>
    <m/>
    <s v="13:45"/>
    <s v="12:09"/>
    <d v="1899-12-30T01:36:00"/>
    <s v="Afternoon"/>
    <s v="REMOVE"/>
    <s v="Sunday"/>
    <s v="OnTime"/>
  </r>
  <r>
    <d v="2021-08-19T00:00:00"/>
    <x v="12"/>
    <x v="12"/>
    <s v="9E"/>
    <n v="20363"/>
    <n v="5186"/>
    <s v="DTW"/>
    <s v="Detroit, MI"/>
    <s v="GSP"/>
    <s v="Greer, SC"/>
    <n v="1359"/>
    <n v="1354"/>
    <n v="-5"/>
    <n v="13"/>
    <n v="1407"/>
    <n v="1520"/>
    <n v="3"/>
    <n v="1540"/>
    <n v="1523"/>
    <n v="-17"/>
    <n v="0"/>
    <n v="0"/>
    <n v="101"/>
    <n v="89"/>
    <n v="73"/>
    <n v="508"/>
    <m/>
    <m/>
    <m/>
    <m/>
    <m/>
    <s v="15:23"/>
    <s v="13:54"/>
    <d v="1899-12-30T01:29:00"/>
    <s v="Afternoon"/>
    <s v="REMOVE"/>
    <s v="Thursday"/>
    <s v="OnTime"/>
  </r>
  <r>
    <d v="2019-02-24T00:00:00"/>
    <x v="12"/>
    <x v="12"/>
    <s v="9E"/>
    <n v="20363"/>
    <n v="5402"/>
    <s v="BGR"/>
    <s v="Bangor, ME"/>
    <s v="LGA"/>
    <s v="New York, NY"/>
    <n v="1407"/>
    <n v="1402"/>
    <n v="-5"/>
    <n v="58"/>
    <n v="1500"/>
    <n v="1617"/>
    <n v="6"/>
    <n v="1600"/>
    <n v="1623"/>
    <n v="23"/>
    <n v="0"/>
    <n v="0"/>
    <n v="113"/>
    <n v="141"/>
    <n v="77"/>
    <n v="378"/>
    <n v="0"/>
    <n v="0"/>
    <n v="23"/>
    <n v="0"/>
    <n v="0"/>
    <s v="16:23"/>
    <s v="14:02"/>
    <d v="1899-12-30T02:21:00"/>
    <s v="Afternoon"/>
    <s v="REMOVE"/>
    <s v="Sunday"/>
    <s v="Delayed"/>
  </r>
  <r>
    <d v="2021-02-27T00:00:00"/>
    <x v="3"/>
    <x v="3"/>
    <s v="AA"/>
    <n v="19805"/>
    <n v="2340"/>
    <s v="AUS"/>
    <s v="Austin, TX"/>
    <s v="PHX"/>
    <s v="Phoenix, AZ"/>
    <n v="1618"/>
    <n v="1608"/>
    <n v="-10"/>
    <n v="11"/>
    <n v="1619"/>
    <n v="1737"/>
    <n v="8"/>
    <n v="1756"/>
    <n v="1745"/>
    <n v="-11"/>
    <n v="0"/>
    <n v="0"/>
    <n v="158"/>
    <n v="157"/>
    <n v="138"/>
    <n v="872"/>
    <m/>
    <m/>
    <m/>
    <m/>
    <m/>
    <s v="17:45"/>
    <s v="16:08"/>
    <d v="1899-12-30T01:37:00"/>
    <s v="Afternoon"/>
    <s v="REMOVE"/>
    <s v="Saturday"/>
    <s v="OnTime"/>
  </r>
  <r>
    <d v="2022-08-27T00:00:00"/>
    <x v="1"/>
    <x v="1"/>
    <s v="DL"/>
    <n v="19790"/>
    <n v="810"/>
    <s v="DTW"/>
    <s v="Detroit, MI"/>
    <s v="PHX"/>
    <s v="Phoenix, AZ"/>
    <n v="844"/>
    <n v="837"/>
    <n v="-7"/>
    <n v="13"/>
    <n v="850"/>
    <n v="928"/>
    <n v="7"/>
    <n v="950"/>
    <n v="935"/>
    <n v="-15"/>
    <n v="0"/>
    <n v="0"/>
    <n v="246"/>
    <n v="238"/>
    <n v="218"/>
    <n v="1671"/>
    <m/>
    <m/>
    <m/>
    <m/>
    <m/>
    <s v="09:35"/>
    <s v="08:37"/>
    <d v="1899-12-30T00:58:00"/>
    <s v="Morning"/>
    <s v="REMOVE"/>
    <s v="Saturday"/>
    <s v="OnTime"/>
  </r>
  <r>
    <d v="2023-02-02T00:00:00"/>
    <x v="2"/>
    <x v="2"/>
    <s v="WN"/>
    <n v="19393"/>
    <n v="2016"/>
    <s v="LAX"/>
    <s v="Los Angeles, CA"/>
    <s v="LAS"/>
    <s v="Las Vegas, NV"/>
    <n v="1825"/>
    <n v="1822"/>
    <n v="-3"/>
    <n v="12"/>
    <n v="1834"/>
    <n v="1919"/>
    <n v="7"/>
    <n v="1930"/>
    <n v="1926"/>
    <n v="-4"/>
    <n v="0"/>
    <n v="0"/>
    <n v="65"/>
    <n v="64"/>
    <n v="45"/>
    <n v="236"/>
    <m/>
    <m/>
    <m/>
    <m/>
    <m/>
    <s v="19:26"/>
    <s v="18:22"/>
    <d v="1899-12-30T01:04:00"/>
    <s v="Evening"/>
    <s v="REMOVE"/>
    <s v="Thursday"/>
    <s v="OnTime"/>
  </r>
  <r>
    <d v="2019-12-16T00:00:00"/>
    <x v="3"/>
    <x v="3"/>
    <s v="AA"/>
    <n v="19805"/>
    <n v="1891"/>
    <s v="CLT"/>
    <s v="Charlotte, NC"/>
    <s v="EWR"/>
    <s v="Newark, NJ"/>
    <n v="1441"/>
    <n v="1437"/>
    <n v="-4"/>
    <n v="18"/>
    <n v="1455"/>
    <n v="1607"/>
    <n v="8"/>
    <n v="1635"/>
    <n v="1615"/>
    <n v="-20"/>
    <n v="0"/>
    <n v="0"/>
    <n v="114"/>
    <n v="98"/>
    <n v="72"/>
    <n v="529"/>
    <m/>
    <m/>
    <m/>
    <m/>
    <m/>
    <s v="16:15"/>
    <s v="14:37"/>
    <d v="1899-12-30T01:38:00"/>
    <s v="Afternoon"/>
    <s v="REMOVE"/>
    <s v="Monday"/>
    <s v="OnTime"/>
  </r>
  <r>
    <d v="2021-03-08T00:00:00"/>
    <x v="15"/>
    <x v="15"/>
    <s v="YV"/>
    <n v="20378"/>
    <n v="5861"/>
    <s v="DFW"/>
    <s v="Dallas/Fort Worth, TX"/>
    <s v="ELP"/>
    <s v="El Paso, TX"/>
    <n v="1644"/>
    <n v="1638"/>
    <n v="-6"/>
    <n v="12"/>
    <n v="1650"/>
    <n v="1723"/>
    <n v="3"/>
    <n v="1735"/>
    <n v="1726"/>
    <n v="-9"/>
    <n v="0"/>
    <n v="0"/>
    <n v="111"/>
    <n v="108"/>
    <n v="93"/>
    <n v="551"/>
    <m/>
    <m/>
    <m/>
    <m/>
    <m/>
    <s v="17:26"/>
    <s v="16:38"/>
    <d v="1899-12-30T00:48:00"/>
    <s v="Afternoon"/>
    <s v="REMOVE"/>
    <s v="Monday"/>
    <s v="OnTime"/>
  </r>
  <r>
    <d v="2020-09-24T00:00:00"/>
    <x v="6"/>
    <x v="6"/>
    <s v="AS"/>
    <n v="19930"/>
    <n v="523"/>
    <s v="TPA"/>
    <s v="Tampa, FL"/>
    <s v="SEA"/>
    <s v="Seattle, WA"/>
    <n v="1720"/>
    <n v="1717"/>
    <n v="-3"/>
    <n v="17"/>
    <n v="1734"/>
    <n v="2020"/>
    <n v="6"/>
    <n v="2025"/>
    <n v="2026"/>
    <n v="1"/>
    <n v="0"/>
    <n v="0"/>
    <n v="365"/>
    <n v="369"/>
    <n v="346"/>
    <n v="2520"/>
    <m/>
    <m/>
    <m/>
    <m/>
    <m/>
    <s v="20:26"/>
    <s v="17:17"/>
    <d v="1899-12-30T03:09:00"/>
    <s v="Afternoon"/>
    <s v="REMOVE"/>
    <s v="Thursday"/>
    <s v="OnTime"/>
  </r>
  <r>
    <d v="2022-07-01T00:00:00"/>
    <x v="3"/>
    <x v="3"/>
    <s v="AA"/>
    <n v="19805"/>
    <n v="525"/>
    <s v="CLE"/>
    <s v="Cleveland, OH"/>
    <s v="DFW"/>
    <s v="Dallas/Fort Worth, TX"/>
    <n v="545"/>
    <n v="538"/>
    <n v="-7"/>
    <n v="12"/>
    <n v="550"/>
    <n v="707"/>
    <n v="13"/>
    <n v="736"/>
    <n v="720"/>
    <n v="-16"/>
    <n v="0"/>
    <n v="0"/>
    <n v="171"/>
    <n v="162"/>
    <n v="137"/>
    <n v="1021"/>
    <m/>
    <m/>
    <m/>
    <m/>
    <m/>
    <s v="07:20"/>
    <s v="05:38"/>
    <d v="1899-12-30T01:42:00"/>
    <s v="Night"/>
    <s v="REMOVE"/>
    <s v="Friday"/>
    <s v="OnTime"/>
  </r>
  <r>
    <d v="2022-01-14T00:00:00"/>
    <x v="8"/>
    <x v="8"/>
    <s v="OH"/>
    <n v="20397"/>
    <n v="5135"/>
    <s v="CHS"/>
    <s v="Charleston, SC"/>
    <s v="DCA"/>
    <s v="Washington, DC"/>
    <n v="1031"/>
    <n v="1019"/>
    <n v="-12"/>
    <n v="12"/>
    <n v="1031"/>
    <n v="1139"/>
    <n v="11"/>
    <n v="1159"/>
    <n v="1150"/>
    <n v="-9"/>
    <n v="0"/>
    <n v="0"/>
    <n v="88"/>
    <n v="91"/>
    <n v="68"/>
    <n v="444"/>
    <m/>
    <m/>
    <m/>
    <m/>
    <m/>
    <s v="11:50"/>
    <s v="10:19"/>
    <d v="1899-12-30T01:31:00"/>
    <s v="Morning"/>
    <s v="REMOVE"/>
    <s v="Friday"/>
    <s v="OnTime"/>
  </r>
  <r>
    <d v="2021-01-29T00:00:00"/>
    <x v="3"/>
    <x v="3"/>
    <s v="AA"/>
    <n v="19805"/>
    <n v="1690"/>
    <s v="BDL"/>
    <s v="Hartford, CT"/>
    <s v="CLT"/>
    <s v="Charlotte, NC"/>
    <n v="603"/>
    <n v="558"/>
    <n v="-5"/>
    <n v="11"/>
    <n v="609"/>
    <n v="750"/>
    <n v="4"/>
    <n v="824"/>
    <n v="754"/>
    <n v="-30"/>
    <n v="0"/>
    <n v="0"/>
    <n v="141"/>
    <n v="116"/>
    <n v="101"/>
    <n v="644"/>
    <m/>
    <m/>
    <m/>
    <m/>
    <m/>
    <s v="07:54"/>
    <s v="05:58"/>
    <d v="1899-12-30T01:56:00"/>
    <s v="Night"/>
    <s v="REMOVE"/>
    <s v="Friday"/>
    <s v="OnTime"/>
  </r>
  <r>
    <d v="2023-07-27T00:00:00"/>
    <x v="4"/>
    <x v="4"/>
    <s v="YX"/>
    <n v="20452"/>
    <n v="3526"/>
    <s v="MYR"/>
    <s v="Myrtle Beach, SC"/>
    <s v="EWR"/>
    <s v="Newark, NJ"/>
    <n v="1850"/>
    <n v="0"/>
    <n v="0"/>
    <m/>
    <m/>
    <m/>
    <m/>
    <n v="2059"/>
    <n v="0"/>
    <n v="0"/>
    <n v="1"/>
    <n v="0"/>
    <n v="129"/>
    <m/>
    <m/>
    <n v="550"/>
    <m/>
    <m/>
    <m/>
    <m/>
    <m/>
    <s v="00:00"/>
    <s v="00:00"/>
    <d v="1899-12-30T00:00:00"/>
    <s v="Night"/>
    <s v="KEEP"/>
    <s v="Thursday"/>
    <s v="OnTime"/>
  </r>
  <r>
    <d v="2022-02-23T00:00:00"/>
    <x v="5"/>
    <x v="5"/>
    <s v="NK"/>
    <n v="20416"/>
    <n v="641"/>
    <s v="BOS"/>
    <s v="Boston, MA"/>
    <s v="LAS"/>
    <s v="Las Vegas, NV"/>
    <n v="1855"/>
    <n v="1846"/>
    <n v="-9"/>
    <n v="15"/>
    <n v="1901"/>
    <n v="2225"/>
    <n v="37"/>
    <n v="2155"/>
    <n v="2302"/>
    <n v="67"/>
    <n v="0"/>
    <n v="0"/>
    <n v="360"/>
    <n v="436"/>
    <n v="384"/>
    <n v="2381"/>
    <n v="0"/>
    <n v="0"/>
    <n v="67"/>
    <n v="0"/>
    <n v="0"/>
    <s v="23:02"/>
    <s v="18:46"/>
    <d v="1899-12-30T04:16:00"/>
    <s v="Evening"/>
    <s v="REMOVE"/>
    <s v="Wednesday"/>
    <s v="Delayed"/>
  </r>
  <r>
    <d v="2019-07-17T00:00:00"/>
    <x v="1"/>
    <x v="1"/>
    <s v="DL"/>
    <n v="19790"/>
    <n v="1585"/>
    <s v="LGA"/>
    <s v="New York, NY"/>
    <s v="MCO"/>
    <s v="Orlando, FL"/>
    <n v="1830"/>
    <n v="1830"/>
    <n v="0"/>
    <n v="42"/>
    <n v="1912"/>
    <n v="2124"/>
    <n v="23"/>
    <n v="2121"/>
    <n v="2147"/>
    <n v="26"/>
    <n v="0"/>
    <n v="0"/>
    <n v="171"/>
    <n v="197"/>
    <n v="132"/>
    <n v="950"/>
    <n v="0"/>
    <n v="0"/>
    <n v="26"/>
    <n v="0"/>
    <n v="0"/>
    <s v="21:47"/>
    <s v="18:30"/>
    <d v="1899-12-30T03:17:00"/>
    <s v="Evening"/>
    <s v="KEEP"/>
    <s v="Wednesday"/>
    <s v="Delayed"/>
  </r>
  <r>
    <d v="2023-03-25T00:00:00"/>
    <x v="2"/>
    <x v="2"/>
    <s v="WN"/>
    <n v="19393"/>
    <n v="1170"/>
    <s v="MKE"/>
    <s v="Milwaukee, WI"/>
    <s v="PHX"/>
    <s v="Phoenix, AZ"/>
    <n v="1830"/>
    <n v="2040"/>
    <n v="130"/>
    <n v="9"/>
    <n v="2049"/>
    <n v="2222"/>
    <n v="4"/>
    <n v="2015"/>
    <n v="2226"/>
    <n v="131"/>
    <n v="0"/>
    <n v="0"/>
    <n v="225"/>
    <n v="226"/>
    <n v="213"/>
    <n v="1460"/>
    <n v="0"/>
    <n v="0"/>
    <n v="1"/>
    <n v="0"/>
    <n v="130"/>
    <s v="22:26"/>
    <s v="20:40"/>
    <d v="1899-12-30T01:46:00"/>
    <s v="Evening"/>
    <s v="KEEP"/>
    <s v="Saturday"/>
    <s v="Delayed"/>
  </r>
  <r>
    <d v="2020-08-09T00:00:00"/>
    <x v="11"/>
    <x v="11"/>
    <s v="OO"/>
    <n v="20304"/>
    <n v="3267"/>
    <s v="DFW"/>
    <s v="Dallas/Fort Worth, TX"/>
    <s v="COS"/>
    <s v="Colorado Springs, CO"/>
    <n v="1644"/>
    <n v="1641"/>
    <n v="-3"/>
    <n v="23"/>
    <n v="1704"/>
    <n v="1736"/>
    <n v="6"/>
    <n v="1746"/>
    <n v="1742"/>
    <n v="-4"/>
    <n v="0"/>
    <n v="0"/>
    <n v="122"/>
    <n v="121"/>
    <n v="92"/>
    <n v="592"/>
    <m/>
    <m/>
    <m/>
    <m/>
    <m/>
    <s v="17:42"/>
    <s v="16:41"/>
    <d v="1899-12-30T01:01:00"/>
    <s v="Afternoon"/>
    <s v="REMOVE"/>
    <s v="Sunday"/>
    <s v="OnTime"/>
  </r>
  <r>
    <d v="2019-04-01T00:00:00"/>
    <x v="3"/>
    <x v="3"/>
    <s v="AA"/>
    <n v="19805"/>
    <n v="1668"/>
    <s v="CLT"/>
    <s v="Charlotte, NC"/>
    <s v="ORD"/>
    <s v="Chicago, IL"/>
    <n v="745"/>
    <n v="744"/>
    <n v="-1"/>
    <n v="28"/>
    <n v="812"/>
    <n v="841"/>
    <n v="17"/>
    <n v="913"/>
    <n v="858"/>
    <n v="-15"/>
    <n v="0"/>
    <n v="0"/>
    <n v="148"/>
    <n v="134"/>
    <n v="89"/>
    <n v="599"/>
    <m/>
    <m/>
    <m/>
    <m/>
    <m/>
    <s v="08:58"/>
    <s v="07:44"/>
    <d v="1899-12-30T01:14:00"/>
    <s v="Morning"/>
    <s v="REMOVE"/>
    <s v="Monday"/>
    <s v="OnTime"/>
  </r>
  <r>
    <d v="2020-05-29T00:00:00"/>
    <x v="2"/>
    <x v="2"/>
    <s v="WN"/>
    <n v="19393"/>
    <n v="194"/>
    <s v="FLL"/>
    <s v="Fort Lauderdale, FL"/>
    <s v="MDW"/>
    <s v="Chicago, IL"/>
    <n v="1350"/>
    <n v="1347"/>
    <n v="-3"/>
    <n v="13"/>
    <n v="1400"/>
    <n v="1533"/>
    <n v="5"/>
    <n v="1555"/>
    <n v="1538"/>
    <n v="-17"/>
    <n v="0"/>
    <n v="0"/>
    <n v="185"/>
    <n v="171"/>
    <n v="153"/>
    <n v="1167"/>
    <m/>
    <m/>
    <m/>
    <m/>
    <m/>
    <s v="15:38"/>
    <s v="13:47"/>
    <d v="1899-12-30T01:51:00"/>
    <s v="Afternoon"/>
    <s v="REMOVE"/>
    <s v="Friday"/>
    <s v="OnTime"/>
  </r>
  <r>
    <d v="2019-01-11T00:00:00"/>
    <x v="13"/>
    <x v="13"/>
    <s v="MQ"/>
    <n v="20398"/>
    <n v="3535"/>
    <s v="MQT"/>
    <s v="Marquette, MI"/>
    <s v="ORD"/>
    <s v="Chicago, IL"/>
    <n v="830"/>
    <n v="829"/>
    <n v="-1"/>
    <n v="29"/>
    <n v="858"/>
    <n v="857"/>
    <n v="14"/>
    <n v="910"/>
    <n v="911"/>
    <n v="1"/>
    <n v="0"/>
    <n v="0"/>
    <n v="100"/>
    <n v="102"/>
    <n v="59"/>
    <n v="303"/>
    <m/>
    <m/>
    <m/>
    <m/>
    <m/>
    <s v="09:11"/>
    <s v="08:29"/>
    <d v="1899-12-30T00:42:00"/>
    <s v="Morning"/>
    <s v="REMOVE"/>
    <s v="Friday"/>
    <s v="OnTime"/>
  </r>
  <r>
    <d v="2020-11-10T00:00:00"/>
    <x v="6"/>
    <x v="6"/>
    <s v="AS"/>
    <n v="19930"/>
    <n v="898"/>
    <s v="OGG"/>
    <s v="Kahului, HI"/>
    <s v="PDX"/>
    <s v="Portland, OR"/>
    <n v="1350"/>
    <n v="1332"/>
    <n v="-18"/>
    <n v="15"/>
    <n v="1347"/>
    <n v="2100"/>
    <n v="4"/>
    <n v="2109"/>
    <n v="2104"/>
    <n v="-5"/>
    <n v="0"/>
    <n v="0"/>
    <n v="319"/>
    <n v="332"/>
    <n v="313"/>
    <n v="2562"/>
    <m/>
    <m/>
    <m/>
    <m/>
    <m/>
    <s v="21:04"/>
    <s v="13:32"/>
    <d v="1899-12-30T07:32:00"/>
    <s v="Afternoon"/>
    <s v="REMOVE"/>
    <s v="Tuesday"/>
    <s v="OnTime"/>
  </r>
  <r>
    <d v="2022-01-01T00:00:00"/>
    <x v="1"/>
    <x v="1"/>
    <s v="DL"/>
    <n v="19790"/>
    <n v="1267"/>
    <s v="CAE"/>
    <s v="Columbia, SC"/>
    <s v="ATL"/>
    <s v="Atlanta, GA"/>
    <n v="615"/>
    <n v="611"/>
    <n v="-4"/>
    <n v="11"/>
    <n v="622"/>
    <n v="703"/>
    <n v="8"/>
    <n v="730"/>
    <n v="711"/>
    <n v="-19"/>
    <n v="0"/>
    <n v="0"/>
    <n v="75"/>
    <n v="60"/>
    <n v="41"/>
    <n v="192"/>
    <m/>
    <m/>
    <m/>
    <m/>
    <m/>
    <s v="07:11"/>
    <s v="06:11"/>
    <d v="1899-12-30T01:00:00"/>
    <s v="Morning"/>
    <s v="REMOVE"/>
    <s v="Saturday"/>
    <s v="OnTime"/>
  </r>
  <r>
    <d v="2020-12-26T00:00:00"/>
    <x v="12"/>
    <x v="12"/>
    <s v="9E"/>
    <n v="20363"/>
    <n v="5532"/>
    <s v="LGA"/>
    <s v="New York, NY"/>
    <s v="MIA"/>
    <s v="Miami, FL"/>
    <n v="700"/>
    <n v="700"/>
    <n v="0"/>
    <n v="32"/>
    <n v="732"/>
    <n v="1007"/>
    <n v="8"/>
    <n v="1003"/>
    <n v="1015"/>
    <n v="12"/>
    <n v="0"/>
    <n v="0"/>
    <n v="183"/>
    <n v="195"/>
    <n v="155"/>
    <n v="1096"/>
    <m/>
    <m/>
    <m/>
    <m/>
    <m/>
    <s v="10:15"/>
    <s v="07:00"/>
    <d v="1899-12-30T03:15:00"/>
    <s v="Morning"/>
    <s v="KEEP"/>
    <s v="Saturday"/>
    <s v="OnTime"/>
  </r>
  <r>
    <d v="2023-06-24T00:00:00"/>
    <x v="13"/>
    <x v="13"/>
    <s v="MQ"/>
    <n v="20398"/>
    <n v="3799"/>
    <s v="SGF"/>
    <s v="Springfield, MO"/>
    <s v="DFW"/>
    <s v="Dallas/Fort Worth, TX"/>
    <n v="1044"/>
    <n v="1039"/>
    <n v="-5"/>
    <n v="10"/>
    <n v="1049"/>
    <n v="1143"/>
    <n v="9"/>
    <n v="1215"/>
    <n v="1152"/>
    <n v="-23"/>
    <n v="0"/>
    <n v="0"/>
    <n v="91"/>
    <n v="73"/>
    <n v="54"/>
    <n v="364"/>
    <m/>
    <m/>
    <m/>
    <m/>
    <m/>
    <s v="11:52"/>
    <s v="10:39"/>
    <d v="1899-12-30T01:13:00"/>
    <s v="Morning"/>
    <s v="REMOVE"/>
    <s v="Saturday"/>
    <s v="OnTime"/>
  </r>
  <r>
    <d v="2023-06-26T00:00:00"/>
    <x v="14"/>
    <x v="14"/>
    <s v="F9"/>
    <n v="20436"/>
    <n v="502"/>
    <s v="DEN"/>
    <s v="Denver, CO"/>
    <s v="DFW"/>
    <s v="Dallas/Fort Worth, TX"/>
    <n v="903"/>
    <n v="919"/>
    <n v="16"/>
    <n v="11"/>
    <n v="930"/>
    <n v="1153"/>
    <n v="10"/>
    <n v="1207"/>
    <n v="1203"/>
    <n v="-4"/>
    <n v="0"/>
    <n v="0"/>
    <n v="124"/>
    <n v="104"/>
    <n v="83"/>
    <n v="641"/>
    <m/>
    <m/>
    <m/>
    <m/>
    <m/>
    <s v="12:03"/>
    <s v="09:19"/>
    <d v="1899-12-30T02:44:00"/>
    <s v="Morning"/>
    <s v="REMOVE"/>
    <s v="Monday"/>
    <s v="OnTime"/>
  </r>
  <r>
    <d v="2023-01-02T00:00:00"/>
    <x v="0"/>
    <x v="0"/>
    <s v="UA"/>
    <n v="19977"/>
    <n v="260"/>
    <s v="ORD"/>
    <s v="Chicago, IL"/>
    <s v="ATL"/>
    <s v="Atlanta, GA"/>
    <n v="655"/>
    <n v="935"/>
    <n v="160"/>
    <n v="23"/>
    <n v="958"/>
    <n v="1224"/>
    <n v="10"/>
    <n v="957"/>
    <n v="1234"/>
    <n v="157"/>
    <n v="0"/>
    <n v="0"/>
    <n v="122"/>
    <n v="119"/>
    <n v="86"/>
    <n v="606"/>
    <n v="157"/>
    <n v="0"/>
    <n v="0"/>
    <n v="0"/>
    <n v="0"/>
    <s v="12:34"/>
    <s v="09:35"/>
    <d v="1899-12-30T02:59:00"/>
    <s v="Morning"/>
    <s v="KEEP"/>
    <s v="Monday"/>
    <s v="Delayed"/>
  </r>
  <r>
    <d v="2019-06-13T00:00:00"/>
    <x v="11"/>
    <x v="11"/>
    <s v="OO"/>
    <n v="20304"/>
    <n v="5413"/>
    <s v="LAX"/>
    <s v="Los Angeles, CA"/>
    <s v="PSP"/>
    <s v="Palm Springs, CA"/>
    <n v="2134"/>
    <n v="2126"/>
    <n v="-8"/>
    <n v="15"/>
    <n v="2141"/>
    <n v="2210"/>
    <n v="6"/>
    <n v="2227"/>
    <n v="2216"/>
    <n v="-11"/>
    <n v="0"/>
    <n v="0"/>
    <n v="53"/>
    <n v="50"/>
    <n v="29"/>
    <n v="110"/>
    <m/>
    <m/>
    <m/>
    <m/>
    <m/>
    <s v="22:16"/>
    <s v="21:26"/>
    <d v="1899-12-30T00:50:00"/>
    <s v="Evening"/>
    <s v="REMOVE"/>
    <s v="Thursday"/>
    <s v="OnTime"/>
  </r>
  <r>
    <d v="2019-08-09T00:00:00"/>
    <x v="6"/>
    <x v="6"/>
    <s v="AS"/>
    <n v="19930"/>
    <n v="813"/>
    <s v="LAX"/>
    <s v="Los Angeles, CA"/>
    <s v="OGG"/>
    <s v="Kahului, HI"/>
    <n v="845"/>
    <n v="839"/>
    <n v="-6"/>
    <n v="16"/>
    <n v="855"/>
    <n v="1121"/>
    <n v="7"/>
    <n v="1135"/>
    <n v="1128"/>
    <n v="-7"/>
    <n v="0"/>
    <n v="0"/>
    <n v="350"/>
    <n v="349"/>
    <n v="326"/>
    <n v="2486"/>
    <m/>
    <m/>
    <m/>
    <m/>
    <m/>
    <s v="11:28"/>
    <s v="08:39"/>
    <d v="1899-12-30T02:49:00"/>
    <s v="Morning"/>
    <s v="REMOVE"/>
    <s v="Friday"/>
    <s v="OnTime"/>
  </r>
  <r>
    <d v="2020-01-02T00:00:00"/>
    <x v="13"/>
    <x v="13"/>
    <s v="MQ"/>
    <n v="20398"/>
    <n v="3533"/>
    <s v="MSN"/>
    <s v="Madison, WI"/>
    <s v="ORD"/>
    <s v="Chicago, IL"/>
    <n v="1821"/>
    <n v="1815"/>
    <n v="-6"/>
    <n v="11"/>
    <n v="1826"/>
    <n v="1854"/>
    <n v="16"/>
    <n v="1924"/>
    <n v="1910"/>
    <n v="-14"/>
    <n v="0"/>
    <n v="0"/>
    <n v="63"/>
    <n v="55"/>
    <n v="28"/>
    <n v="109"/>
    <m/>
    <m/>
    <m/>
    <m/>
    <m/>
    <s v="19:10"/>
    <s v="18:15"/>
    <d v="1899-12-30T00:55:00"/>
    <s v="Evening"/>
    <s v="REMOVE"/>
    <s v="Thursday"/>
    <s v="OnTime"/>
  </r>
  <r>
    <d v="2019-07-24T00:00:00"/>
    <x v="1"/>
    <x v="1"/>
    <s v="DL"/>
    <n v="19790"/>
    <n v="371"/>
    <s v="MSP"/>
    <s v="Minneapolis, MN"/>
    <s v="DTW"/>
    <s v="Detroit, MI"/>
    <n v="2040"/>
    <n v="2037"/>
    <n v="-3"/>
    <n v="14"/>
    <n v="2051"/>
    <n v="2302"/>
    <n v="10"/>
    <n v="2325"/>
    <n v="2312"/>
    <n v="-13"/>
    <n v="0"/>
    <n v="0"/>
    <n v="105"/>
    <n v="95"/>
    <n v="71"/>
    <n v="528"/>
    <m/>
    <m/>
    <m/>
    <m/>
    <m/>
    <s v="23:12"/>
    <s v="20:37"/>
    <d v="1899-12-30T02:35:00"/>
    <s v="Evening"/>
    <s v="REMOVE"/>
    <s v="Wednesday"/>
    <s v="OnTime"/>
  </r>
  <r>
    <d v="2022-03-28T00:00:00"/>
    <x v="13"/>
    <x v="13"/>
    <s v="MQ"/>
    <n v="20398"/>
    <n v="3750"/>
    <s v="ORD"/>
    <s v="Chicago, IL"/>
    <s v="ALO"/>
    <s v="Waterloo, IA"/>
    <n v="1505"/>
    <n v="1500"/>
    <n v="-5"/>
    <n v="17"/>
    <n v="1517"/>
    <n v="1603"/>
    <n v="5"/>
    <n v="1617"/>
    <n v="1608"/>
    <n v="-9"/>
    <n v="0"/>
    <n v="0"/>
    <n v="72"/>
    <n v="68"/>
    <n v="46"/>
    <n v="234"/>
    <m/>
    <m/>
    <m/>
    <m/>
    <m/>
    <s v="16:08"/>
    <s v="15:00"/>
    <d v="1899-12-30T01:08:00"/>
    <s v="Afternoon"/>
    <s v="REMOVE"/>
    <s v="Monday"/>
    <s v="OnTime"/>
  </r>
  <r>
    <d v="2021-07-12T00:00:00"/>
    <x v="1"/>
    <x v="1"/>
    <s v="DL"/>
    <n v="19790"/>
    <n v="717"/>
    <s v="LAS"/>
    <s v="Las Vegas, NV"/>
    <s v="ATL"/>
    <s v="Atlanta, GA"/>
    <n v="805"/>
    <n v="831"/>
    <n v="26"/>
    <n v="17"/>
    <n v="848"/>
    <n v="1519"/>
    <n v="22"/>
    <n v="1505"/>
    <n v="1541"/>
    <n v="36"/>
    <n v="0"/>
    <n v="0"/>
    <n v="240"/>
    <n v="250"/>
    <n v="211"/>
    <n v="1747"/>
    <n v="0"/>
    <n v="0"/>
    <n v="36"/>
    <n v="0"/>
    <n v="0"/>
    <s v="15:41"/>
    <s v="08:31"/>
    <d v="1899-12-30T07:10:00"/>
    <s v="Morning"/>
    <s v="KEEP"/>
    <s v="Monday"/>
    <s v="Delayed"/>
  </r>
  <r>
    <d v="2019-07-15T00:00:00"/>
    <x v="3"/>
    <x v="3"/>
    <s v="AA"/>
    <n v="19805"/>
    <n v="119"/>
    <s v="DFW"/>
    <s v="Dallas/Fort Worth, TX"/>
    <s v="OGG"/>
    <s v="Kahului, HI"/>
    <n v="1120"/>
    <n v="1113"/>
    <n v="-7"/>
    <n v="22"/>
    <n v="1135"/>
    <n v="1337"/>
    <n v="7"/>
    <n v="1423"/>
    <n v="1344"/>
    <n v="-39"/>
    <n v="0"/>
    <n v="0"/>
    <n v="483"/>
    <n v="451"/>
    <n v="422"/>
    <n v="3711"/>
    <m/>
    <m/>
    <m/>
    <m/>
    <m/>
    <s v="13:44"/>
    <s v="11:13"/>
    <d v="1899-12-30T02:31:00"/>
    <s v="Morning"/>
    <s v="REMOVE"/>
    <s v="Monday"/>
    <s v="OnTime"/>
  </r>
  <r>
    <d v="2022-11-03T00:00:00"/>
    <x v="1"/>
    <x v="1"/>
    <s v="DL"/>
    <n v="19790"/>
    <n v="1058"/>
    <s v="CAE"/>
    <s v="Columbia, SC"/>
    <s v="ATL"/>
    <s v="Atlanta, GA"/>
    <n v="1159"/>
    <n v="1159"/>
    <n v="0"/>
    <n v="11"/>
    <n v="1210"/>
    <n v="1254"/>
    <n v="4"/>
    <n v="1313"/>
    <n v="1258"/>
    <n v="-15"/>
    <n v="0"/>
    <n v="0"/>
    <n v="74"/>
    <n v="59"/>
    <n v="44"/>
    <n v="192"/>
    <m/>
    <m/>
    <m/>
    <m/>
    <m/>
    <s v="12:58"/>
    <s v="11:59"/>
    <d v="1899-12-30T00:59:00"/>
    <s v="Morning"/>
    <s v="REMOVE"/>
    <s v="Thursday"/>
    <s v="OnTime"/>
  </r>
  <r>
    <d v="2021-01-31T00:00:00"/>
    <x v="9"/>
    <x v="9"/>
    <s v="G4"/>
    <n v="20368"/>
    <n v="1556"/>
    <s v="PGD"/>
    <s v="Punta Gorda, FL"/>
    <s v="MDT"/>
    <s v="Harrisburg, PA"/>
    <n v="1511"/>
    <n v="1507"/>
    <n v="-4"/>
    <n v="11"/>
    <n v="1518"/>
    <n v="1725"/>
    <n v="4"/>
    <n v="1740"/>
    <n v="1729"/>
    <n v="-11"/>
    <n v="0"/>
    <n v="0"/>
    <n v="149"/>
    <n v="142"/>
    <n v="127"/>
    <n v="963"/>
    <m/>
    <m/>
    <m/>
    <m/>
    <m/>
    <s v="17:29"/>
    <s v="15:07"/>
    <d v="1899-12-30T02:22:00"/>
    <s v="Afternoon"/>
    <s v="REMOVE"/>
    <s v="Sunday"/>
    <s v="OnTime"/>
  </r>
  <r>
    <d v="2022-10-13T00:00:00"/>
    <x v="16"/>
    <x v="16"/>
    <s v="QX"/>
    <n v="19687"/>
    <n v="2115"/>
    <s v="ANC"/>
    <s v="Anchorage, AK"/>
    <s v="AKN"/>
    <s v="King Salmon, AK"/>
    <n v="1505"/>
    <n v="1500"/>
    <n v="-5"/>
    <n v="17"/>
    <n v="1517"/>
    <n v="1609"/>
    <n v="3"/>
    <n v="1613"/>
    <n v="1612"/>
    <n v="-1"/>
    <n v="0"/>
    <n v="0"/>
    <n v="68"/>
    <n v="72"/>
    <n v="52"/>
    <n v="288"/>
    <m/>
    <m/>
    <m/>
    <m/>
    <m/>
    <s v="16:12"/>
    <s v="15:00"/>
    <d v="1899-12-30T01:12:00"/>
    <s v="Afternoon"/>
    <s v="REMOVE"/>
    <s v="Thursday"/>
    <s v="OnTime"/>
  </r>
  <r>
    <d v="2022-06-15T00:00:00"/>
    <x v="3"/>
    <x v="3"/>
    <s v="AA"/>
    <n v="19805"/>
    <n v="1795"/>
    <s v="DSM"/>
    <s v="Des Moines, IA"/>
    <s v="PHX"/>
    <s v="Phoenix, AZ"/>
    <n v="810"/>
    <n v="802"/>
    <n v="-8"/>
    <n v="16"/>
    <n v="818"/>
    <n v="859"/>
    <n v="10"/>
    <n v="905"/>
    <n v="909"/>
    <n v="4"/>
    <n v="0"/>
    <n v="0"/>
    <n v="175"/>
    <n v="187"/>
    <n v="161"/>
    <n v="1149"/>
    <m/>
    <m/>
    <m/>
    <m/>
    <m/>
    <s v="09:09"/>
    <s v="08:02"/>
    <d v="1899-12-30T01:07:00"/>
    <s v="Morning"/>
    <s v="REMOVE"/>
    <s v="Wednesday"/>
    <s v="OnTime"/>
  </r>
  <r>
    <d v="2021-01-14T00:00:00"/>
    <x v="15"/>
    <x v="15"/>
    <s v="YV"/>
    <n v="20378"/>
    <n v="5826"/>
    <s v="SBA"/>
    <s v="Santa Barbara, CA"/>
    <s v="DFW"/>
    <s v="Dallas/Fort Worth, TX"/>
    <n v="615"/>
    <n v="602"/>
    <n v="-13"/>
    <n v="11"/>
    <n v="613"/>
    <n v="1111"/>
    <n v="11"/>
    <n v="1125"/>
    <n v="1122"/>
    <n v="-3"/>
    <n v="0"/>
    <n v="0"/>
    <n v="190"/>
    <n v="200"/>
    <n v="178"/>
    <n v="1316"/>
    <m/>
    <m/>
    <m/>
    <m/>
    <m/>
    <s v="11:22"/>
    <s v="06:02"/>
    <d v="1899-12-30T05:20:00"/>
    <s v="Morning"/>
    <s v="REMOVE"/>
    <s v="Thursday"/>
    <s v="OnTime"/>
  </r>
  <r>
    <d v="2023-01-10T00:00:00"/>
    <x v="1"/>
    <x v="1"/>
    <s v="DL"/>
    <n v="19790"/>
    <n v="2936"/>
    <s v="SRQ"/>
    <s v="Sarasota/Bradenton, FL"/>
    <s v="ATL"/>
    <s v="Atlanta, GA"/>
    <n v="1809"/>
    <n v="1806"/>
    <n v="-3"/>
    <n v="11"/>
    <n v="1817"/>
    <n v="1929"/>
    <n v="15"/>
    <n v="1955"/>
    <n v="1944"/>
    <n v="-11"/>
    <n v="0"/>
    <n v="0"/>
    <n v="106"/>
    <n v="98"/>
    <n v="72"/>
    <n v="444"/>
    <m/>
    <m/>
    <m/>
    <m/>
    <m/>
    <s v="19:44"/>
    <s v="18:06"/>
    <d v="1899-12-30T01:38:00"/>
    <s v="Evening"/>
    <s v="REMOVE"/>
    <s v="Tuesday"/>
    <s v="OnTime"/>
  </r>
  <r>
    <d v="2023-04-21T00:00:00"/>
    <x v="11"/>
    <x v="11"/>
    <s v="OO"/>
    <n v="20304"/>
    <n v="4282"/>
    <s v="SLC"/>
    <s v="Salt Lake City, UT"/>
    <s v="SGU"/>
    <s v="St. George, UT"/>
    <n v="1728"/>
    <n v="1728"/>
    <n v="0"/>
    <n v="13"/>
    <n v="1741"/>
    <n v="1821"/>
    <n v="2"/>
    <n v="1836"/>
    <n v="1823"/>
    <n v="-13"/>
    <n v="0"/>
    <n v="0"/>
    <n v="68"/>
    <n v="55"/>
    <n v="40"/>
    <n v="272"/>
    <m/>
    <m/>
    <m/>
    <m/>
    <m/>
    <s v="18:23"/>
    <s v="17:28"/>
    <d v="1899-12-30T00:55:00"/>
    <s v="Afternoon"/>
    <s v="REMOVE"/>
    <s v="Friday"/>
    <s v="OnTime"/>
  </r>
  <r>
    <d v="2020-11-19T00:00:00"/>
    <x v="4"/>
    <x v="4"/>
    <s v="YX"/>
    <n v="20452"/>
    <n v="4845"/>
    <s v="ATL"/>
    <s v="Atlanta, GA"/>
    <s v="CLT"/>
    <s v="Charlotte, NC"/>
    <n v="908"/>
    <n v="902"/>
    <n v="-6"/>
    <n v="20"/>
    <n v="922"/>
    <n v="1004"/>
    <n v="14"/>
    <n v="1028"/>
    <n v="1018"/>
    <n v="-10"/>
    <n v="0"/>
    <n v="0"/>
    <n v="80"/>
    <n v="76"/>
    <n v="42"/>
    <n v="226"/>
    <m/>
    <m/>
    <m/>
    <m/>
    <m/>
    <s v="10:18"/>
    <s v="09:02"/>
    <d v="1899-12-30T01:16:00"/>
    <s v="Morning"/>
    <s v="REMOVE"/>
    <s v="Thursday"/>
    <s v="OnTime"/>
  </r>
  <r>
    <d v="2022-04-17T00:00:00"/>
    <x v="1"/>
    <x v="1"/>
    <s v="DL"/>
    <n v="19790"/>
    <n v="1596"/>
    <s v="SLC"/>
    <s v="Salt Lake City, UT"/>
    <s v="DEN"/>
    <s v="Denver, CO"/>
    <n v="2105"/>
    <n v="2103"/>
    <n v="-2"/>
    <n v="14"/>
    <n v="2117"/>
    <n v="2211"/>
    <n v="11"/>
    <n v="2229"/>
    <n v="2222"/>
    <n v="-7"/>
    <n v="0"/>
    <n v="0"/>
    <n v="84"/>
    <n v="79"/>
    <n v="54"/>
    <n v="391"/>
    <m/>
    <m/>
    <m/>
    <m/>
    <m/>
    <s v="22:22"/>
    <s v="21:03"/>
    <d v="1899-12-30T01:19:00"/>
    <s v="Evening"/>
    <s v="REMOVE"/>
    <s v="Sunday"/>
    <s v="OnTime"/>
  </r>
  <r>
    <d v="2021-07-29T00:00:00"/>
    <x v="3"/>
    <x v="3"/>
    <s v="AA"/>
    <n v="19805"/>
    <n v="2858"/>
    <s v="DFW"/>
    <s v="Dallas/Fort Worth, TX"/>
    <s v="PNS"/>
    <s v="Pensacola, FL"/>
    <n v="1515"/>
    <n v="1624"/>
    <n v="69"/>
    <n v="15"/>
    <n v="1639"/>
    <n v="1801"/>
    <n v="3"/>
    <n v="1707"/>
    <n v="1804"/>
    <n v="57"/>
    <n v="0"/>
    <n v="0"/>
    <n v="112"/>
    <n v="100"/>
    <n v="82"/>
    <n v="604"/>
    <n v="0"/>
    <n v="0"/>
    <n v="0"/>
    <n v="0"/>
    <n v="57"/>
    <s v="18:04"/>
    <s v="16:24"/>
    <d v="1899-12-30T01:40:00"/>
    <s v="Afternoon"/>
    <s v="KEEP"/>
    <s v="Thursday"/>
    <s v="Delayed"/>
  </r>
  <r>
    <d v="2022-03-29T00:00:00"/>
    <x v="4"/>
    <x v="4"/>
    <s v="YX"/>
    <n v="20452"/>
    <n v="3505"/>
    <s v="EWR"/>
    <s v="Newark, NJ"/>
    <s v="CMH"/>
    <s v="Columbus, OH"/>
    <n v="1041"/>
    <n v="1038"/>
    <n v="-3"/>
    <n v="33"/>
    <n v="1111"/>
    <n v="1236"/>
    <n v="3"/>
    <n v="1228"/>
    <n v="1239"/>
    <n v="11"/>
    <n v="0"/>
    <n v="0"/>
    <n v="107"/>
    <n v="121"/>
    <n v="85"/>
    <n v="463"/>
    <m/>
    <m/>
    <m/>
    <m/>
    <m/>
    <s v="12:39"/>
    <s v="10:38"/>
    <d v="1899-12-30T02:01:00"/>
    <s v="Morning"/>
    <s v="REMOVE"/>
    <s v="Tuesday"/>
    <s v="OnTime"/>
  </r>
  <r>
    <d v="2020-01-04T00:00:00"/>
    <x v="8"/>
    <x v="8"/>
    <s v="OH"/>
    <n v="20397"/>
    <n v="5106"/>
    <s v="CLT"/>
    <s v="Charlotte, NC"/>
    <s v="AVP"/>
    <s v="Scranton/Wilkes-Barre, PA"/>
    <n v="914"/>
    <n v="924"/>
    <n v="10"/>
    <n v="28"/>
    <n v="952"/>
    <n v="1101"/>
    <n v="6"/>
    <n v="1053"/>
    <n v="1107"/>
    <n v="14"/>
    <n v="0"/>
    <n v="0"/>
    <n v="99"/>
    <n v="103"/>
    <n v="69"/>
    <n v="509"/>
    <m/>
    <m/>
    <m/>
    <m/>
    <m/>
    <s v="11:07"/>
    <s v="09:24"/>
    <d v="1899-12-30T01:43:00"/>
    <s v="Morning"/>
    <s v="KEEP"/>
    <s v="Saturday"/>
    <s v="OnTime"/>
  </r>
  <r>
    <d v="2022-09-14T00:00:00"/>
    <x v="11"/>
    <x v="11"/>
    <s v="OO"/>
    <n v="20304"/>
    <n v="3752"/>
    <s v="SLC"/>
    <s v="Salt Lake City, UT"/>
    <s v="IDA"/>
    <s v="Idaho Falls, ID"/>
    <n v="1710"/>
    <n v="1701"/>
    <n v="-9"/>
    <n v="16"/>
    <n v="1717"/>
    <n v="1757"/>
    <n v="6"/>
    <n v="1817"/>
    <n v="1803"/>
    <n v="-14"/>
    <n v="0"/>
    <n v="0"/>
    <n v="67"/>
    <n v="62"/>
    <n v="40"/>
    <n v="188"/>
    <m/>
    <m/>
    <m/>
    <m/>
    <m/>
    <s v="18:03"/>
    <s v="17:01"/>
    <d v="1899-12-30T01:02:00"/>
    <s v="Afternoon"/>
    <s v="REMOVE"/>
    <s v="Wednesday"/>
    <s v="OnTime"/>
  </r>
  <r>
    <d v="2022-04-11T00:00:00"/>
    <x v="2"/>
    <x v="2"/>
    <s v="WN"/>
    <n v="19393"/>
    <n v="1833"/>
    <s v="MSY"/>
    <s v="New Orleans, LA"/>
    <s v="STL"/>
    <s v="St. Louis, MO"/>
    <n v="1745"/>
    <n v="1743"/>
    <n v="-2"/>
    <n v="10"/>
    <n v="1753"/>
    <n v="1913"/>
    <n v="3"/>
    <n v="1925"/>
    <n v="1916"/>
    <n v="-9"/>
    <n v="0"/>
    <n v="0"/>
    <n v="100"/>
    <n v="93"/>
    <n v="80"/>
    <n v="604"/>
    <m/>
    <m/>
    <m/>
    <m/>
    <m/>
    <s v="19:16"/>
    <s v="17:43"/>
    <d v="1899-12-30T01:33:00"/>
    <s v="Afternoon"/>
    <s v="REMOVE"/>
    <s v="Monday"/>
    <s v="OnTime"/>
  </r>
  <r>
    <d v="2023-02-05T00:00:00"/>
    <x v="3"/>
    <x v="3"/>
    <s v="AA"/>
    <n v="19805"/>
    <n v="1953"/>
    <s v="SNA"/>
    <s v="Santa Ana, CA"/>
    <s v="DFW"/>
    <s v="Dallas/Fort Worth, TX"/>
    <n v="1452"/>
    <n v="1448"/>
    <n v="-4"/>
    <n v="8"/>
    <n v="1456"/>
    <n v="1923"/>
    <n v="8"/>
    <n v="1950"/>
    <n v="1931"/>
    <n v="-19"/>
    <n v="0"/>
    <n v="0"/>
    <n v="178"/>
    <n v="163"/>
    <n v="147"/>
    <n v="1205"/>
    <m/>
    <m/>
    <m/>
    <m/>
    <m/>
    <s v="19:31"/>
    <s v="14:48"/>
    <d v="1899-12-30T04:43:00"/>
    <s v="Afternoon"/>
    <s v="REMOVE"/>
    <s v="Sunday"/>
    <s v="OnTime"/>
  </r>
  <r>
    <d v="2021-06-10T00:00:00"/>
    <x v="1"/>
    <x v="1"/>
    <s v="DL"/>
    <n v="19790"/>
    <n v="2350"/>
    <s v="ATL"/>
    <s v="Atlanta, GA"/>
    <s v="CLT"/>
    <s v="Charlotte, NC"/>
    <n v="1052"/>
    <n v="1048"/>
    <n v="-4"/>
    <n v="14"/>
    <n v="1102"/>
    <n v="1146"/>
    <n v="12"/>
    <n v="1201"/>
    <n v="1158"/>
    <n v="-3"/>
    <n v="0"/>
    <n v="0"/>
    <n v="69"/>
    <n v="70"/>
    <n v="44"/>
    <n v="226"/>
    <m/>
    <m/>
    <m/>
    <m/>
    <m/>
    <s v="11:58"/>
    <s v="10:48"/>
    <d v="1899-12-30T01:10:00"/>
    <s v="Morning"/>
    <s v="REMOVE"/>
    <s v="Thursday"/>
    <s v="OnTime"/>
  </r>
  <r>
    <d v="2020-01-27T00:00:00"/>
    <x v="11"/>
    <x v="11"/>
    <s v="OO"/>
    <n v="20304"/>
    <n v="3988"/>
    <s v="BHM"/>
    <s v="Birmingham, AL"/>
    <s v="LGA"/>
    <s v="New York, NY"/>
    <n v="1106"/>
    <n v="1104"/>
    <n v="-2"/>
    <n v="10"/>
    <n v="1114"/>
    <n v="1406"/>
    <n v="7"/>
    <n v="1431"/>
    <n v="1413"/>
    <n v="-18"/>
    <n v="0"/>
    <n v="0"/>
    <n v="145"/>
    <n v="129"/>
    <n v="112"/>
    <n v="866"/>
    <m/>
    <m/>
    <m/>
    <m/>
    <m/>
    <s v="14:13"/>
    <s v="11:04"/>
    <d v="1899-12-30T03:09:00"/>
    <s v="Morning"/>
    <s v="REMOVE"/>
    <s v="Monday"/>
    <s v="OnTime"/>
  </r>
  <r>
    <d v="2022-07-05T00:00:00"/>
    <x v="4"/>
    <x v="4"/>
    <s v="YX"/>
    <n v="20452"/>
    <n v="4571"/>
    <s v="LGA"/>
    <s v="New York, NY"/>
    <s v="ATL"/>
    <s v="Atlanta, GA"/>
    <n v="729"/>
    <n v="724"/>
    <n v="-5"/>
    <n v="17"/>
    <n v="741"/>
    <n v="937"/>
    <n v="11"/>
    <n v="1001"/>
    <n v="948"/>
    <n v="-13"/>
    <n v="0"/>
    <n v="0"/>
    <n v="152"/>
    <n v="144"/>
    <n v="116"/>
    <n v="762"/>
    <m/>
    <m/>
    <m/>
    <m/>
    <m/>
    <s v="09:48"/>
    <s v="07:24"/>
    <d v="1899-12-30T02:24:00"/>
    <s v="Morning"/>
    <s v="REMOVE"/>
    <s v="Tuesday"/>
    <s v="OnTime"/>
  </r>
  <r>
    <d v="2019-10-04T00:00:00"/>
    <x v="6"/>
    <x v="6"/>
    <s v="AS"/>
    <n v="19930"/>
    <n v="866"/>
    <s v="HNL"/>
    <s v="Honolulu, HI"/>
    <s v="LAX"/>
    <s v="Los Angeles, CA"/>
    <n v="1245"/>
    <n v="1700"/>
    <n v="255"/>
    <n v="14"/>
    <n v="1714"/>
    <n v="114"/>
    <n v="8"/>
    <n v="2120"/>
    <n v="122"/>
    <n v="242"/>
    <n v="0"/>
    <n v="0"/>
    <n v="335"/>
    <n v="322"/>
    <n v="300"/>
    <n v="2556"/>
    <n v="0"/>
    <n v="0"/>
    <n v="0"/>
    <n v="0"/>
    <n v="242"/>
    <s v="01:22"/>
    <s v="17:00"/>
    <n v="-0.65138888888888891"/>
    <s v="Afternoon"/>
    <s v="KEEP"/>
    <s v="Friday"/>
    <s v="Delayed"/>
  </r>
  <r>
    <d v="2023-08-31T00:00:00"/>
    <x v="14"/>
    <x v="14"/>
    <s v="F9"/>
    <n v="20436"/>
    <n v="2479"/>
    <s v="IAH"/>
    <s v="Houston, TX"/>
    <s v="PHX"/>
    <s v="Phoenix, AZ"/>
    <n v="1654"/>
    <n v="1651"/>
    <n v="-3"/>
    <n v="14"/>
    <n v="1705"/>
    <n v="1717"/>
    <n v="9"/>
    <n v="1747"/>
    <n v="1726"/>
    <n v="-21"/>
    <n v="0"/>
    <n v="0"/>
    <n v="173"/>
    <n v="155"/>
    <n v="132"/>
    <n v="1009"/>
    <m/>
    <m/>
    <m/>
    <m/>
    <m/>
    <s v="17:26"/>
    <s v="16:51"/>
    <d v="1899-12-30T00:35:00"/>
    <s v="Afternoon"/>
    <s v="REMOVE"/>
    <s v="Thursday"/>
    <s v="OnTime"/>
  </r>
  <r>
    <d v="2021-01-24T00:00:00"/>
    <x v="5"/>
    <x v="5"/>
    <s v="NK"/>
    <n v="20416"/>
    <n v="762"/>
    <s v="ATL"/>
    <s v="Atlanta, GA"/>
    <s v="ORD"/>
    <s v="Chicago, IL"/>
    <n v="1400"/>
    <n v="1429"/>
    <n v="29"/>
    <n v="11"/>
    <n v="1440"/>
    <n v="1515"/>
    <n v="6"/>
    <n v="1502"/>
    <n v="1521"/>
    <n v="19"/>
    <n v="0"/>
    <n v="0"/>
    <n v="122"/>
    <n v="112"/>
    <n v="95"/>
    <n v="606"/>
    <n v="0"/>
    <n v="0"/>
    <n v="19"/>
    <n v="0"/>
    <n v="0"/>
    <s v="15:21"/>
    <s v="14:29"/>
    <d v="1899-12-30T00:52:00"/>
    <s v="Afternoon"/>
    <s v="KEEP"/>
    <s v="Sunday"/>
    <s v="Delayed"/>
  </r>
  <r>
    <d v="2019-11-03T00:00:00"/>
    <x v="3"/>
    <x v="3"/>
    <s v="AA"/>
    <n v="19805"/>
    <n v="294"/>
    <s v="ORD"/>
    <s v="Chicago, IL"/>
    <s v="LGA"/>
    <s v="New York, NY"/>
    <n v="1730"/>
    <n v="1739"/>
    <n v="9"/>
    <n v="23"/>
    <n v="1802"/>
    <n v="2037"/>
    <n v="7"/>
    <n v="2037"/>
    <n v="2044"/>
    <n v="7"/>
    <n v="0"/>
    <n v="0"/>
    <n v="127"/>
    <n v="125"/>
    <n v="95"/>
    <n v="733"/>
    <m/>
    <m/>
    <m/>
    <m/>
    <m/>
    <s v="20:44"/>
    <s v="17:39"/>
    <d v="1899-12-30T03:05:00"/>
    <s v="Afternoon"/>
    <s v="KEEP"/>
    <s v="Sunday"/>
    <s v="OnTime"/>
  </r>
  <r>
    <d v="2020-06-10T00:00:00"/>
    <x v="3"/>
    <x v="3"/>
    <s v="AA"/>
    <n v="19805"/>
    <n v="364"/>
    <s v="DFW"/>
    <s v="Dallas/Fort Worth, TX"/>
    <s v="SJC"/>
    <s v="San Jose, CA"/>
    <n v="1855"/>
    <n v="1848"/>
    <n v="-7"/>
    <n v="18"/>
    <n v="1906"/>
    <n v="2021"/>
    <n v="4"/>
    <n v="2037"/>
    <n v="2025"/>
    <n v="-12"/>
    <n v="0"/>
    <n v="0"/>
    <n v="222"/>
    <n v="217"/>
    <n v="195"/>
    <n v="1438"/>
    <m/>
    <m/>
    <m/>
    <m/>
    <m/>
    <s v="20:25"/>
    <s v="18:48"/>
    <d v="1899-12-30T01:37:00"/>
    <s v="Evening"/>
    <s v="REMOVE"/>
    <s v="Wednesday"/>
    <s v="OnTime"/>
  </r>
  <r>
    <d v="2023-08-28T00:00:00"/>
    <x v="2"/>
    <x v="2"/>
    <s v="WN"/>
    <n v="19393"/>
    <n v="1109"/>
    <s v="LAS"/>
    <s v="Las Vegas, NV"/>
    <s v="SAN"/>
    <s v="San Diego, CA"/>
    <n v="2205"/>
    <n v="2205"/>
    <n v="0"/>
    <n v="16"/>
    <n v="2221"/>
    <n v="2304"/>
    <n v="3"/>
    <n v="2310"/>
    <n v="2307"/>
    <n v="-3"/>
    <n v="0"/>
    <n v="0"/>
    <n v="65"/>
    <n v="62"/>
    <n v="43"/>
    <n v="258"/>
    <m/>
    <m/>
    <m/>
    <m/>
    <m/>
    <s v="23:07"/>
    <s v="22:05"/>
    <d v="1899-12-30T01:02:00"/>
    <s v="Evening"/>
    <s v="REMOVE"/>
    <s v="Monday"/>
    <s v="OnTime"/>
  </r>
  <r>
    <d v="2022-07-03T00:00:00"/>
    <x v="8"/>
    <x v="8"/>
    <s v="OH"/>
    <n v="20397"/>
    <n v="5088"/>
    <s v="ORF"/>
    <s v="Norfolk, VA"/>
    <s v="PHL"/>
    <s v="Philadelphia, PA"/>
    <n v="825"/>
    <n v="0"/>
    <n v="0"/>
    <m/>
    <m/>
    <m/>
    <m/>
    <n v="931"/>
    <n v="0"/>
    <n v="0"/>
    <n v="1"/>
    <n v="0"/>
    <n v="66"/>
    <m/>
    <m/>
    <n v="212"/>
    <m/>
    <m/>
    <m/>
    <m/>
    <m/>
    <s v="00:00"/>
    <s v="00:00"/>
    <d v="1899-12-30T00:00:00"/>
    <s v="Night"/>
    <s v="KEEP"/>
    <s v="Sunday"/>
    <s v="OnTime"/>
  </r>
  <r>
    <d v="2021-09-10T00:00:00"/>
    <x v="4"/>
    <x v="4"/>
    <s v="YX"/>
    <n v="20452"/>
    <n v="5852"/>
    <s v="BOS"/>
    <s v="Boston, MA"/>
    <s v="MCI"/>
    <s v="Kansas City, MO"/>
    <n v="1715"/>
    <n v="1711"/>
    <n v="-4"/>
    <n v="18"/>
    <n v="1729"/>
    <n v="1919"/>
    <n v="5"/>
    <n v="1946"/>
    <n v="1924"/>
    <n v="-22"/>
    <n v="0"/>
    <n v="0"/>
    <n v="211"/>
    <n v="193"/>
    <n v="170"/>
    <n v="1256"/>
    <m/>
    <m/>
    <m/>
    <m/>
    <m/>
    <s v="19:24"/>
    <s v="17:11"/>
    <d v="1899-12-30T02:13:00"/>
    <s v="Afternoon"/>
    <s v="REMOVE"/>
    <s v="Friday"/>
    <s v="OnTime"/>
  </r>
  <r>
    <d v="2022-12-25T00:00:00"/>
    <x v="5"/>
    <x v="5"/>
    <s v="NK"/>
    <n v="20416"/>
    <n v="1150"/>
    <s v="RSW"/>
    <s v="Fort Myers, FL"/>
    <s v="DTW"/>
    <s v="Detroit, MI"/>
    <n v="1620"/>
    <n v="0"/>
    <n v="0"/>
    <m/>
    <m/>
    <m/>
    <m/>
    <n v="1917"/>
    <n v="0"/>
    <n v="0"/>
    <n v="1"/>
    <n v="0"/>
    <n v="177"/>
    <m/>
    <m/>
    <n v="1084"/>
    <m/>
    <m/>
    <m/>
    <m/>
    <m/>
    <s v="00:00"/>
    <s v="00:00"/>
    <d v="1899-12-30T00:00:00"/>
    <s v="Night"/>
    <s v="KEEP"/>
    <s v="Sunday"/>
    <s v="OnTime"/>
  </r>
  <r>
    <d v="2022-02-06T00:00:00"/>
    <x v="11"/>
    <x v="11"/>
    <s v="OO"/>
    <n v="20304"/>
    <n v="5843"/>
    <s v="CPR"/>
    <s v="Casper, WY"/>
    <s v="DEN"/>
    <s v="Denver, CO"/>
    <n v="742"/>
    <n v="739"/>
    <n v="-3"/>
    <n v="47"/>
    <n v="826"/>
    <n v="910"/>
    <n v="4"/>
    <n v="859"/>
    <n v="914"/>
    <n v="15"/>
    <n v="0"/>
    <n v="0"/>
    <n v="77"/>
    <n v="95"/>
    <n v="44"/>
    <n v="230"/>
    <n v="15"/>
    <n v="0"/>
    <n v="0"/>
    <n v="0"/>
    <n v="0"/>
    <s v="09:14"/>
    <s v="07:39"/>
    <d v="1899-12-30T01:35:00"/>
    <s v="Morning"/>
    <s v="REMOVE"/>
    <s v="Sunday"/>
    <s v="OnTime"/>
  </r>
  <r>
    <d v="2023-02-04T00:00:00"/>
    <x v="2"/>
    <x v="2"/>
    <s v="WN"/>
    <n v="19393"/>
    <n v="2339"/>
    <s v="LAS"/>
    <s v="Las Vegas, NV"/>
    <s v="OKC"/>
    <s v="Oklahoma City, OK"/>
    <n v="1715"/>
    <n v="1735"/>
    <n v="20"/>
    <n v="11"/>
    <n v="1746"/>
    <n v="2144"/>
    <n v="4"/>
    <n v="2135"/>
    <n v="2148"/>
    <n v="13"/>
    <n v="0"/>
    <n v="0"/>
    <n v="140"/>
    <n v="133"/>
    <n v="118"/>
    <n v="986"/>
    <m/>
    <m/>
    <m/>
    <m/>
    <m/>
    <s v="21:48"/>
    <s v="17:35"/>
    <d v="1899-12-30T04:13:00"/>
    <s v="Afternoon"/>
    <s v="KEEP"/>
    <s v="Saturday"/>
    <s v="OnTime"/>
  </r>
  <r>
    <d v="2023-05-14T00:00:00"/>
    <x v="1"/>
    <x v="1"/>
    <s v="DL"/>
    <n v="19790"/>
    <n v="2394"/>
    <s v="GRR"/>
    <s v="Grand Rapids, MI"/>
    <s v="DTW"/>
    <s v="Detroit, MI"/>
    <n v="529"/>
    <n v="530"/>
    <n v="1"/>
    <n v="12"/>
    <n v="542"/>
    <n v="612"/>
    <n v="9"/>
    <n v="627"/>
    <n v="621"/>
    <n v="-6"/>
    <n v="0"/>
    <n v="0"/>
    <n v="58"/>
    <n v="51"/>
    <n v="30"/>
    <n v="120"/>
    <m/>
    <m/>
    <m/>
    <m/>
    <m/>
    <s v="06:21"/>
    <s v="05:30"/>
    <d v="1899-12-30T00:51:00"/>
    <s v="Night"/>
    <s v="REMOVE"/>
    <s v="Sunday"/>
    <s v="OnTime"/>
  </r>
  <r>
    <d v="2020-04-19T00:00:00"/>
    <x v="2"/>
    <x v="2"/>
    <s v="WN"/>
    <n v="19393"/>
    <n v="4418"/>
    <s v="OAK"/>
    <s v="Oakland, CA"/>
    <s v="BOI"/>
    <s v="Boise, ID"/>
    <n v="1105"/>
    <n v="0"/>
    <n v="0"/>
    <m/>
    <m/>
    <m/>
    <m/>
    <n v="1340"/>
    <n v="0"/>
    <n v="0"/>
    <n v="1"/>
    <n v="0"/>
    <n v="95"/>
    <m/>
    <m/>
    <n v="512"/>
    <m/>
    <m/>
    <m/>
    <m/>
    <m/>
    <s v="00:00"/>
    <s v="00:00"/>
    <d v="1899-12-30T00:00:00"/>
    <s v="Night"/>
    <s v="KEEP"/>
    <s v="Sunday"/>
    <s v="OnTime"/>
  </r>
  <r>
    <d v="2022-10-03T00:00:00"/>
    <x v="1"/>
    <x v="1"/>
    <s v="DL"/>
    <n v="19790"/>
    <n v="2360"/>
    <s v="SFO"/>
    <s v="San Francisco, CA"/>
    <s v="MSP"/>
    <s v="Minneapolis, MN"/>
    <n v="25"/>
    <n v="27"/>
    <n v="2"/>
    <n v="9"/>
    <n v="36"/>
    <n v="544"/>
    <n v="3"/>
    <n v="612"/>
    <n v="547"/>
    <n v="-25"/>
    <n v="0"/>
    <n v="0"/>
    <n v="227"/>
    <n v="200"/>
    <n v="188"/>
    <n v="1589"/>
    <m/>
    <m/>
    <m/>
    <m/>
    <m/>
    <s v="05:47"/>
    <s v="00:27"/>
    <d v="1899-12-30T05:20:00"/>
    <s v="Night"/>
    <s v="REMOVE"/>
    <s v="Monday"/>
    <s v="OnTime"/>
  </r>
  <r>
    <d v="2022-03-23T00:00:00"/>
    <x v="0"/>
    <x v="0"/>
    <s v="UA"/>
    <n v="19977"/>
    <n v="2308"/>
    <s v="GEG"/>
    <s v="Spokane, WA"/>
    <s v="DEN"/>
    <s v="Denver, CO"/>
    <n v="535"/>
    <n v="521"/>
    <n v="-14"/>
    <n v="22"/>
    <n v="543"/>
    <n v="838"/>
    <n v="15"/>
    <n v="903"/>
    <n v="853"/>
    <n v="-10"/>
    <n v="0"/>
    <n v="0"/>
    <n v="148"/>
    <n v="152"/>
    <n v="115"/>
    <n v="836"/>
    <m/>
    <m/>
    <m/>
    <m/>
    <m/>
    <s v="08:53"/>
    <s v="05:21"/>
    <d v="1899-12-30T03:32:00"/>
    <s v="Night"/>
    <s v="REMOVE"/>
    <s v="Wednesday"/>
    <s v="OnTime"/>
  </r>
  <r>
    <d v="2021-06-14T00:00:00"/>
    <x v="3"/>
    <x v="3"/>
    <s v="AA"/>
    <n v="19805"/>
    <n v="388"/>
    <s v="VPS"/>
    <s v="Valparaiso, FL"/>
    <s v="DFW"/>
    <s v="Dallas/Fort Worth, TX"/>
    <n v="1330"/>
    <n v="1329"/>
    <n v="-1"/>
    <n v="14"/>
    <n v="1343"/>
    <n v="1516"/>
    <n v="11"/>
    <n v="1544"/>
    <n v="1527"/>
    <n v="-17"/>
    <n v="0"/>
    <n v="0"/>
    <n v="134"/>
    <n v="118"/>
    <n v="93"/>
    <n v="641"/>
    <m/>
    <m/>
    <m/>
    <m/>
    <m/>
    <s v="15:27"/>
    <s v="13:29"/>
    <d v="1899-12-30T01:58:00"/>
    <s v="Afternoon"/>
    <s v="REMOVE"/>
    <s v="Monday"/>
    <s v="OnTime"/>
  </r>
  <r>
    <d v="2021-10-19T00:00:00"/>
    <x v="3"/>
    <x v="3"/>
    <s v="AA"/>
    <n v="19805"/>
    <n v="1545"/>
    <s v="RIC"/>
    <s v="Richmond, VA"/>
    <s v="CLT"/>
    <s v="Charlotte, NC"/>
    <n v="1816"/>
    <n v="1804"/>
    <n v="-12"/>
    <n v="15"/>
    <n v="1819"/>
    <n v="1912"/>
    <n v="5"/>
    <n v="1945"/>
    <n v="1917"/>
    <n v="-28"/>
    <n v="0"/>
    <n v="0"/>
    <n v="89"/>
    <n v="73"/>
    <n v="53"/>
    <n v="257"/>
    <m/>
    <m/>
    <m/>
    <m/>
    <m/>
    <s v="19:17"/>
    <s v="18:04"/>
    <d v="1899-12-30T01:13:00"/>
    <s v="Evening"/>
    <s v="REMOVE"/>
    <s v="Tuesday"/>
    <s v="OnTime"/>
  </r>
  <r>
    <d v="2023-06-07T00:00:00"/>
    <x v="4"/>
    <x v="4"/>
    <s v="YX"/>
    <n v="20452"/>
    <n v="5662"/>
    <s v="CLT"/>
    <s v="Charlotte, NC"/>
    <s v="JFK"/>
    <s v="New York, NY"/>
    <n v="1807"/>
    <n v="1805"/>
    <n v="-2"/>
    <n v="29"/>
    <n v="1834"/>
    <n v="1950"/>
    <n v="40"/>
    <n v="2027"/>
    <n v="2030"/>
    <n v="3"/>
    <n v="0"/>
    <n v="0"/>
    <n v="140"/>
    <n v="145"/>
    <n v="76"/>
    <n v="541"/>
    <m/>
    <m/>
    <m/>
    <m/>
    <m/>
    <s v="20:30"/>
    <s v="18:05"/>
    <d v="1899-12-30T02:25:00"/>
    <s v="Evening"/>
    <s v="REMOVE"/>
    <s v="Wednesday"/>
    <s v="OnTime"/>
  </r>
  <r>
    <d v="2022-10-07T00:00:00"/>
    <x v="5"/>
    <x v="5"/>
    <s v="NK"/>
    <n v="20416"/>
    <n v="810"/>
    <s v="MSY"/>
    <s v="New Orleans, LA"/>
    <s v="DTW"/>
    <s v="Detroit, MI"/>
    <n v="910"/>
    <n v="858"/>
    <n v="-12"/>
    <n v="16"/>
    <n v="914"/>
    <n v="1215"/>
    <n v="8"/>
    <n v="1240"/>
    <n v="1223"/>
    <n v="-17"/>
    <n v="0"/>
    <n v="0"/>
    <n v="150"/>
    <n v="145"/>
    <n v="121"/>
    <n v="926"/>
    <m/>
    <m/>
    <m/>
    <m/>
    <m/>
    <s v="12:23"/>
    <s v="08:58"/>
    <d v="1899-12-30T03:25:00"/>
    <s v="Morning"/>
    <s v="REMOVE"/>
    <s v="Friday"/>
    <s v="OnTime"/>
  </r>
  <r>
    <d v="2020-11-09T00:00:00"/>
    <x v="12"/>
    <x v="12"/>
    <s v="9E"/>
    <n v="20363"/>
    <n v="4863"/>
    <s v="CHA"/>
    <s v="Chattanooga, TN"/>
    <s v="ATL"/>
    <s v="Atlanta, GA"/>
    <n v="1830"/>
    <n v="1825"/>
    <n v="-5"/>
    <n v="20"/>
    <n v="1845"/>
    <n v="1911"/>
    <n v="8"/>
    <n v="1926"/>
    <n v="1919"/>
    <n v="-7"/>
    <n v="0"/>
    <n v="0"/>
    <n v="56"/>
    <n v="54"/>
    <n v="26"/>
    <n v="106"/>
    <m/>
    <m/>
    <m/>
    <m/>
    <m/>
    <s v="19:19"/>
    <s v="18:25"/>
    <d v="1899-12-30T00:54:00"/>
    <s v="Evening"/>
    <s v="REMOVE"/>
    <s v="Monday"/>
    <s v="OnTime"/>
  </r>
  <r>
    <d v="2019-09-01T00:00:00"/>
    <x v="1"/>
    <x v="1"/>
    <s v="DL"/>
    <n v="19790"/>
    <n v="1406"/>
    <s v="BIL"/>
    <s v="Billings, MT"/>
    <s v="SLC"/>
    <s v="Salt Lake City, UT"/>
    <n v="1305"/>
    <n v="1255"/>
    <n v="-10"/>
    <n v="12"/>
    <n v="1307"/>
    <n v="1404"/>
    <n v="9"/>
    <n v="1427"/>
    <n v="1413"/>
    <n v="-14"/>
    <n v="0"/>
    <n v="0"/>
    <n v="82"/>
    <n v="78"/>
    <n v="57"/>
    <n v="387"/>
    <m/>
    <m/>
    <m/>
    <m/>
    <m/>
    <s v="14:13"/>
    <s v="12:55"/>
    <d v="1899-12-30T01:18:00"/>
    <s v="Afternoon"/>
    <s v="REMOVE"/>
    <s v="Sunday"/>
    <s v="OnTime"/>
  </r>
  <r>
    <d v="2022-08-14T00:00:00"/>
    <x v="3"/>
    <x v="3"/>
    <s v="AA"/>
    <n v="19805"/>
    <n v="2337"/>
    <s v="DFW"/>
    <s v="Dallas/Fort Worth, TX"/>
    <s v="CMH"/>
    <s v="Columbus, OH"/>
    <n v="1359"/>
    <n v="1444"/>
    <n v="45"/>
    <n v="9"/>
    <n v="1453"/>
    <n v="1751"/>
    <n v="5"/>
    <n v="1725"/>
    <n v="1756"/>
    <n v="31"/>
    <n v="0"/>
    <n v="0"/>
    <n v="146"/>
    <n v="132"/>
    <n v="118"/>
    <n v="926"/>
    <n v="31"/>
    <n v="0"/>
    <n v="0"/>
    <n v="0"/>
    <n v="0"/>
    <s v="17:56"/>
    <s v="14:44"/>
    <d v="1899-12-30T03:12:00"/>
    <s v="Afternoon"/>
    <s v="KEEP"/>
    <s v="Sunday"/>
    <s v="Delayed"/>
  </r>
  <r>
    <d v="2019-01-03T00:00:00"/>
    <x v="7"/>
    <x v="7"/>
    <s v="B6"/>
    <n v="20409"/>
    <n v="354"/>
    <s v="ONT"/>
    <s v="Ontario, CA"/>
    <s v="JFK"/>
    <s v="New York, NY"/>
    <n v="2359"/>
    <n v="5"/>
    <n v="6"/>
    <n v="11"/>
    <n v="16"/>
    <n v="813"/>
    <n v="12"/>
    <n v="818"/>
    <n v="825"/>
    <n v="7"/>
    <n v="0"/>
    <n v="0"/>
    <n v="319"/>
    <n v="320"/>
    <n v="297"/>
    <n v="2429"/>
    <m/>
    <m/>
    <m/>
    <m/>
    <m/>
    <s v="08:25"/>
    <s v="00:05"/>
    <d v="1899-12-30T08:20:00"/>
    <s v="Night"/>
    <s v="KEEP"/>
    <s v="Thursday"/>
    <s v="OnTime"/>
  </r>
  <r>
    <d v="2021-01-06T00:00:00"/>
    <x v="6"/>
    <x v="6"/>
    <s v="AS"/>
    <n v="19930"/>
    <n v="122"/>
    <s v="SEA"/>
    <s v="Seattle, WA"/>
    <s v="FLL"/>
    <s v="Fort Lauderdale, FL"/>
    <n v="910"/>
    <n v="902"/>
    <n v="-8"/>
    <n v="14"/>
    <n v="916"/>
    <n v="1735"/>
    <n v="4"/>
    <n v="1750"/>
    <n v="1739"/>
    <n v="-11"/>
    <n v="0"/>
    <n v="0"/>
    <n v="340"/>
    <n v="337"/>
    <n v="319"/>
    <n v="2717"/>
    <m/>
    <m/>
    <m/>
    <m/>
    <m/>
    <s v="17:39"/>
    <s v="09:02"/>
    <d v="1899-12-30T08:37:00"/>
    <s v="Morning"/>
    <s v="REMOVE"/>
    <s v="Wednesday"/>
    <s v="OnTime"/>
  </r>
  <r>
    <d v="2020-01-16T00:00:00"/>
    <x v="2"/>
    <x v="2"/>
    <s v="WN"/>
    <n v="19393"/>
    <n v="427"/>
    <s v="BWI"/>
    <s v="Baltimore, MD"/>
    <s v="FLL"/>
    <s v="Fort Lauderdale, FL"/>
    <n v="740"/>
    <n v="738"/>
    <n v="-2"/>
    <n v="18"/>
    <n v="756"/>
    <n v="1004"/>
    <n v="5"/>
    <n v="1030"/>
    <n v="1009"/>
    <n v="-21"/>
    <n v="0"/>
    <n v="0"/>
    <n v="170"/>
    <n v="151"/>
    <n v="128"/>
    <n v="925"/>
    <m/>
    <m/>
    <m/>
    <m/>
    <m/>
    <s v="10:09"/>
    <s v="07:38"/>
    <d v="1899-12-30T02:31:00"/>
    <s v="Morning"/>
    <s v="REMOVE"/>
    <s v="Thursday"/>
    <s v="OnTime"/>
  </r>
  <r>
    <d v="2022-08-13T00:00:00"/>
    <x v="2"/>
    <x v="2"/>
    <s v="WN"/>
    <n v="19393"/>
    <n v="4643"/>
    <s v="PVD"/>
    <s v="Providence, RI"/>
    <s v="DCA"/>
    <s v="Washington, DC"/>
    <n v="655"/>
    <n v="652"/>
    <n v="-3"/>
    <n v="10"/>
    <n v="702"/>
    <n v="807"/>
    <n v="6"/>
    <n v="825"/>
    <n v="813"/>
    <n v="-12"/>
    <n v="0"/>
    <n v="0"/>
    <n v="90"/>
    <n v="81"/>
    <n v="65"/>
    <n v="356"/>
    <m/>
    <m/>
    <m/>
    <m/>
    <m/>
    <s v="08:13"/>
    <s v="06:52"/>
    <d v="1899-12-30T01:21:00"/>
    <s v="Morning"/>
    <s v="REMOVE"/>
    <s v="Saturday"/>
    <s v="OnTime"/>
  </r>
  <r>
    <d v="2023-01-29T00:00:00"/>
    <x v="1"/>
    <x v="1"/>
    <s v="DL"/>
    <n v="19790"/>
    <n v="2576"/>
    <s v="TPA"/>
    <s v="Tampa, FL"/>
    <s v="BOS"/>
    <s v="Boston, MA"/>
    <n v="1150"/>
    <n v="1142"/>
    <n v="-8"/>
    <n v="15"/>
    <n v="1157"/>
    <n v="1422"/>
    <n v="10"/>
    <n v="1449"/>
    <n v="1432"/>
    <n v="-17"/>
    <n v="0"/>
    <n v="0"/>
    <n v="179"/>
    <n v="170"/>
    <n v="145"/>
    <n v="1185"/>
    <m/>
    <m/>
    <m/>
    <m/>
    <m/>
    <s v="14:32"/>
    <s v="11:42"/>
    <d v="1899-12-30T02:50:00"/>
    <s v="Morning"/>
    <s v="REMOVE"/>
    <s v="Sunday"/>
    <s v="OnTime"/>
  </r>
  <r>
    <d v="2020-08-20T00:00:00"/>
    <x v="3"/>
    <x v="3"/>
    <s v="AA"/>
    <n v="19805"/>
    <n v="471"/>
    <s v="CLT"/>
    <s v="Charlotte, NC"/>
    <s v="BOS"/>
    <s v="Boston, MA"/>
    <n v="1323"/>
    <n v="1318"/>
    <n v="-5"/>
    <n v="19"/>
    <n v="1337"/>
    <n v="1513"/>
    <n v="5"/>
    <n v="1536"/>
    <n v="1518"/>
    <n v="-18"/>
    <n v="0"/>
    <n v="0"/>
    <n v="133"/>
    <n v="120"/>
    <n v="96"/>
    <n v="728"/>
    <m/>
    <m/>
    <m/>
    <m/>
    <m/>
    <s v="15:18"/>
    <s v="13:18"/>
    <d v="1899-12-30T02:00:00"/>
    <s v="Afternoon"/>
    <s v="REMOVE"/>
    <s v="Thursday"/>
    <s v="OnTime"/>
  </r>
  <r>
    <d v="2020-02-15T00:00:00"/>
    <x v="11"/>
    <x v="11"/>
    <s v="OO"/>
    <n v="20304"/>
    <n v="4210"/>
    <s v="SLC"/>
    <s v="Salt Lake City, UT"/>
    <s v="CPR"/>
    <s v="Casper, WY"/>
    <n v="945"/>
    <n v="952"/>
    <n v="7"/>
    <n v="19"/>
    <n v="1011"/>
    <n v="1100"/>
    <n v="4"/>
    <n v="1118"/>
    <n v="1104"/>
    <n v="-14"/>
    <n v="0"/>
    <n v="0"/>
    <n v="93"/>
    <n v="72"/>
    <n v="49"/>
    <n v="320"/>
    <m/>
    <m/>
    <m/>
    <m/>
    <m/>
    <s v="11:04"/>
    <s v="09:52"/>
    <d v="1899-12-30T01:12:00"/>
    <s v="Morning"/>
    <s v="REMOVE"/>
    <s v="Saturday"/>
    <s v="OnTime"/>
  </r>
  <r>
    <d v="2022-03-31T00:00:00"/>
    <x v="1"/>
    <x v="1"/>
    <s v="DL"/>
    <n v="19790"/>
    <n v="2881"/>
    <s v="MSP"/>
    <s v="Minneapolis, MN"/>
    <s v="MCI"/>
    <s v="Kansas City, MO"/>
    <n v="1610"/>
    <n v="1604"/>
    <n v="-6"/>
    <n v="14"/>
    <n v="1618"/>
    <n v="1715"/>
    <n v="5"/>
    <n v="1739"/>
    <n v="1720"/>
    <n v="-19"/>
    <n v="0"/>
    <n v="0"/>
    <n v="89"/>
    <n v="76"/>
    <n v="57"/>
    <n v="393"/>
    <m/>
    <m/>
    <m/>
    <m/>
    <m/>
    <s v="17:20"/>
    <s v="16:04"/>
    <d v="1899-12-30T01:16:00"/>
    <s v="Afternoon"/>
    <s v="REMOVE"/>
    <s v="Thursday"/>
    <s v="OnTime"/>
  </r>
  <r>
    <d v="2023-07-14T00:00:00"/>
    <x v="3"/>
    <x v="3"/>
    <s v="AA"/>
    <n v="19805"/>
    <n v="428"/>
    <s v="LGA"/>
    <s v="New York, NY"/>
    <s v="DFW"/>
    <s v="Dallas/Fort Worth, TX"/>
    <n v="730"/>
    <n v="729"/>
    <n v="-1"/>
    <n v="71"/>
    <n v="840"/>
    <n v="1115"/>
    <n v="14"/>
    <n v="1030"/>
    <n v="1129"/>
    <n v="59"/>
    <n v="0"/>
    <n v="0"/>
    <n v="240"/>
    <n v="300"/>
    <n v="215"/>
    <n v="1389"/>
    <n v="0"/>
    <n v="0"/>
    <n v="59"/>
    <n v="0"/>
    <n v="0"/>
    <s v="11:29"/>
    <s v="07:29"/>
    <d v="1899-12-30T04:00:00"/>
    <s v="Morning"/>
    <s v="REMOVE"/>
    <s v="Friday"/>
    <s v="Delayed"/>
  </r>
  <r>
    <d v="2022-10-20T00:00:00"/>
    <x v="3"/>
    <x v="3"/>
    <s v="AA"/>
    <n v="19805"/>
    <n v="1097"/>
    <s v="BDL"/>
    <s v="Hartford, CT"/>
    <s v="CLT"/>
    <s v="Charlotte, NC"/>
    <n v="1337"/>
    <n v="1335"/>
    <n v="-2"/>
    <n v="12"/>
    <n v="1347"/>
    <n v="1528"/>
    <n v="5"/>
    <n v="1546"/>
    <n v="1533"/>
    <n v="-13"/>
    <n v="0"/>
    <n v="0"/>
    <n v="129"/>
    <n v="118"/>
    <n v="101"/>
    <n v="644"/>
    <m/>
    <m/>
    <m/>
    <m/>
    <m/>
    <s v="15:33"/>
    <s v="13:35"/>
    <d v="1899-12-30T01:58:00"/>
    <s v="Afternoon"/>
    <s v="REMOVE"/>
    <s v="Thursday"/>
    <s v="OnTime"/>
  </r>
  <r>
    <d v="2019-03-27T00:00:00"/>
    <x v="11"/>
    <x v="11"/>
    <s v="OO"/>
    <n v="20304"/>
    <n v="3698"/>
    <s v="MSP"/>
    <s v="Minneapolis, MN"/>
    <s v="FSD"/>
    <s v="Sioux Falls, SD"/>
    <n v="1615"/>
    <n v="1615"/>
    <n v="0"/>
    <n v="21"/>
    <n v="1636"/>
    <n v="1711"/>
    <n v="5"/>
    <n v="1717"/>
    <n v="1716"/>
    <n v="-1"/>
    <n v="0"/>
    <n v="0"/>
    <n v="62"/>
    <n v="61"/>
    <n v="35"/>
    <n v="196"/>
    <m/>
    <m/>
    <m/>
    <m/>
    <m/>
    <s v="17:16"/>
    <s v="16:15"/>
    <d v="1899-12-30T01:01:00"/>
    <s v="Afternoon"/>
    <s v="REMOVE"/>
    <s v="Wednesday"/>
    <s v="OnTime"/>
  </r>
  <r>
    <d v="2020-12-06T00:00:00"/>
    <x v="12"/>
    <x v="12"/>
    <s v="9E"/>
    <n v="20363"/>
    <n v="5287"/>
    <s v="JAN"/>
    <s v="Jackson/Vicksburg, MS"/>
    <s v="ATL"/>
    <s v="Atlanta, GA"/>
    <n v="1425"/>
    <n v="1420"/>
    <n v="-5"/>
    <n v="8"/>
    <n v="1428"/>
    <n v="1617"/>
    <n v="4"/>
    <n v="1651"/>
    <n v="1621"/>
    <n v="-30"/>
    <n v="0"/>
    <n v="0"/>
    <n v="86"/>
    <n v="61"/>
    <n v="49"/>
    <n v="341"/>
    <m/>
    <m/>
    <m/>
    <m/>
    <m/>
    <s v="16:21"/>
    <s v="14:20"/>
    <d v="1899-12-30T02:01:00"/>
    <s v="Afternoon"/>
    <s v="REMOVE"/>
    <s v="Sunday"/>
    <s v="OnTime"/>
  </r>
  <r>
    <d v="2019-03-22T00:00:00"/>
    <x v="2"/>
    <x v="2"/>
    <s v="WN"/>
    <n v="19393"/>
    <n v="2312"/>
    <s v="LGA"/>
    <s v="New York, NY"/>
    <s v="MDW"/>
    <s v="Chicago, IL"/>
    <n v="1605"/>
    <n v="1703"/>
    <n v="58"/>
    <n v="32"/>
    <n v="1735"/>
    <n v="1828"/>
    <n v="4"/>
    <n v="1735"/>
    <n v="1832"/>
    <n v="57"/>
    <n v="0"/>
    <n v="0"/>
    <n v="150"/>
    <n v="149"/>
    <n v="113"/>
    <n v="725"/>
    <n v="9"/>
    <n v="0"/>
    <n v="0"/>
    <n v="0"/>
    <n v="48"/>
    <s v="18:32"/>
    <s v="17:03"/>
    <d v="1899-12-30T01:29:00"/>
    <s v="Afternoon"/>
    <s v="KEEP"/>
    <s v="Friday"/>
    <s v="Delayed"/>
  </r>
  <r>
    <d v="2023-02-03T00:00:00"/>
    <x v="0"/>
    <x v="0"/>
    <s v="UA"/>
    <n v="19977"/>
    <n v="1292"/>
    <s v="RSW"/>
    <s v="Fort Myers, FL"/>
    <s v="ORD"/>
    <s v="Chicago, IL"/>
    <n v="1628"/>
    <n v="1625"/>
    <n v="-3"/>
    <n v="11"/>
    <n v="1636"/>
    <n v="1822"/>
    <n v="7"/>
    <n v="1836"/>
    <n v="1829"/>
    <n v="-7"/>
    <n v="0"/>
    <n v="0"/>
    <n v="188"/>
    <n v="184"/>
    <n v="166"/>
    <n v="1120"/>
    <m/>
    <m/>
    <m/>
    <m/>
    <m/>
    <s v="18:29"/>
    <s v="16:25"/>
    <d v="1899-12-30T02:04:00"/>
    <s v="Afternoon"/>
    <s v="REMOVE"/>
    <s v="Friday"/>
    <s v="OnTime"/>
  </r>
  <r>
    <d v="2019-10-17T00:00:00"/>
    <x v="0"/>
    <x v="0"/>
    <s v="UA"/>
    <n v="19977"/>
    <n v="2109"/>
    <s v="JAX"/>
    <s v="Jacksonville, FL"/>
    <s v="IAH"/>
    <s v="Houston, TX"/>
    <n v="730"/>
    <n v="730"/>
    <n v="0"/>
    <n v="14"/>
    <n v="744"/>
    <n v="836"/>
    <n v="3"/>
    <n v="851"/>
    <n v="839"/>
    <n v="-12"/>
    <n v="0"/>
    <n v="0"/>
    <n v="141"/>
    <n v="129"/>
    <n v="112"/>
    <n v="817"/>
    <m/>
    <m/>
    <m/>
    <m/>
    <m/>
    <s v="08:39"/>
    <s v="07:30"/>
    <d v="1899-12-30T01:09:00"/>
    <s v="Morning"/>
    <s v="REMOVE"/>
    <s v="Thursday"/>
    <s v="OnTime"/>
  </r>
  <r>
    <d v="2022-06-01T00:00:00"/>
    <x v="3"/>
    <x v="3"/>
    <s v="AA"/>
    <n v="19805"/>
    <n v="2704"/>
    <s v="RDU"/>
    <s v="Raleigh/Durham, NC"/>
    <s v="CLT"/>
    <s v="Charlotte, NC"/>
    <n v="1624"/>
    <n v="1622"/>
    <n v="-2"/>
    <n v="19"/>
    <n v="1641"/>
    <n v="1715"/>
    <n v="6"/>
    <n v="1731"/>
    <n v="1721"/>
    <n v="-10"/>
    <n v="0"/>
    <n v="0"/>
    <n v="67"/>
    <n v="59"/>
    <n v="34"/>
    <n v="130"/>
    <m/>
    <m/>
    <m/>
    <m/>
    <m/>
    <s v="17:21"/>
    <s v="16:22"/>
    <d v="1899-12-30T00:59:00"/>
    <s v="Afternoon"/>
    <s v="REMOVE"/>
    <s v="Wednesday"/>
    <s v="OnTime"/>
  </r>
  <r>
    <d v="2021-05-01T00:00:00"/>
    <x v="12"/>
    <x v="12"/>
    <s v="9E"/>
    <n v="20363"/>
    <n v="4873"/>
    <s v="ATL"/>
    <s v="Atlanta, GA"/>
    <s v="BTR"/>
    <s v="Baton Rouge, LA"/>
    <n v="1110"/>
    <n v="1106"/>
    <n v="-4"/>
    <n v="10"/>
    <n v="1116"/>
    <n v="1125"/>
    <n v="3"/>
    <n v="1153"/>
    <n v="1128"/>
    <n v="-25"/>
    <n v="0"/>
    <n v="0"/>
    <n v="103"/>
    <n v="82"/>
    <n v="69"/>
    <n v="448"/>
    <m/>
    <m/>
    <m/>
    <m/>
    <m/>
    <s v="11:28"/>
    <s v="11:06"/>
    <d v="1899-12-30T00:22:00"/>
    <s v="Morning"/>
    <s v="REMOVE"/>
    <s v="Saturday"/>
    <s v="OnTime"/>
  </r>
  <r>
    <d v="2021-08-31T00:00:00"/>
    <x v="2"/>
    <x v="2"/>
    <s v="WN"/>
    <n v="19393"/>
    <n v="5624"/>
    <s v="BNA"/>
    <s v="Nashville, TN"/>
    <s v="RDU"/>
    <s v="Raleigh/Durham, NC"/>
    <n v="1925"/>
    <n v="1949"/>
    <n v="24"/>
    <n v="11"/>
    <n v="2000"/>
    <n v="2204"/>
    <n v="3"/>
    <n v="2150"/>
    <n v="2207"/>
    <n v="17"/>
    <n v="0"/>
    <n v="0"/>
    <n v="85"/>
    <n v="78"/>
    <n v="64"/>
    <n v="442"/>
    <n v="4"/>
    <n v="0"/>
    <n v="0"/>
    <n v="0"/>
    <n v="13"/>
    <s v="22:07"/>
    <s v="19:49"/>
    <d v="1899-12-30T02:18:00"/>
    <s v="Evening"/>
    <s v="KEEP"/>
    <s v="Tuesday"/>
    <s v="Delayed"/>
  </r>
  <r>
    <d v="2021-05-31T00:00:00"/>
    <x v="2"/>
    <x v="2"/>
    <s v="WN"/>
    <n v="19393"/>
    <n v="1964"/>
    <s v="STL"/>
    <s v="St. Louis, MO"/>
    <s v="PNS"/>
    <s v="Pensacola, FL"/>
    <n v="1235"/>
    <n v="1229"/>
    <n v="-6"/>
    <n v="8"/>
    <n v="1237"/>
    <n v="1358"/>
    <n v="3"/>
    <n v="1415"/>
    <n v="1401"/>
    <n v="-14"/>
    <n v="0"/>
    <n v="0"/>
    <n v="100"/>
    <n v="92"/>
    <n v="81"/>
    <n v="598"/>
    <m/>
    <m/>
    <m/>
    <m/>
    <m/>
    <s v="14:01"/>
    <s v="12:29"/>
    <d v="1899-12-30T01:32:00"/>
    <s v="Afternoon"/>
    <s v="REMOVE"/>
    <s v="Monday"/>
    <s v="OnTime"/>
  </r>
  <r>
    <d v="2019-10-29T00:00:00"/>
    <x v="1"/>
    <x v="1"/>
    <s v="DL"/>
    <n v="19790"/>
    <n v="1130"/>
    <s v="ATL"/>
    <s v="Atlanta, GA"/>
    <s v="MSP"/>
    <s v="Minneapolis, MN"/>
    <n v="2238"/>
    <n v="2236"/>
    <n v="-2"/>
    <n v="22"/>
    <n v="2258"/>
    <n v="2355"/>
    <n v="3"/>
    <n v="20"/>
    <n v="2358"/>
    <n v="-22"/>
    <n v="0"/>
    <n v="0"/>
    <n v="162"/>
    <n v="142"/>
    <n v="117"/>
    <n v="907"/>
    <m/>
    <m/>
    <m/>
    <m/>
    <m/>
    <s v="23:58"/>
    <s v="22:36"/>
    <d v="1899-12-30T01:22:00"/>
    <s v="Evening"/>
    <s v="REMOVE"/>
    <s v="Tuesday"/>
    <s v="OnTime"/>
  </r>
  <r>
    <d v="2020-12-12T00:00:00"/>
    <x v="11"/>
    <x v="11"/>
    <s v="OO"/>
    <n v="20304"/>
    <n v="5729"/>
    <s v="SRQ"/>
    <s v="Sarasota/Bradenton, FL"/>
    <s v="ORD"/>
    <s v="Chicago, IL"/>
    <n v="1835"/>
    <n v="1839"/>
    <n v="4"/>
    <n v="17"/>
    <n v="1856"/>
    <n v="2014"/>
    <n v="7"/>
    <n v="2047"/>
    <n v="2021"/>
    <n v="-26"/>
    <n v="0"/>
    <n v="0"/>
    <n v="192"/>
    <n v="162"/>
    <n v="138"/>
    <n v="1050"/>
    <m/>
    <m/>
    <m/>
    <m/>
    <m/>
    <s v="20:21"/>
    <s v="18:39"/>
    <d v="1899-12-30T01:42:00"/>
    <s v="Evening"/>
    <s v="REMOVE"/>
    <s v="Saturday"/>
    <s v="OnTime"/>
  </r>
  <r>
    <d v="2020-12-07T00:00:00"/>
    <x v="11"/>
    <x v="11"/>
    <s v="OO"/>
    <n v="20304"/>
    <n v="5264"/>
    <s v="COS"/>
    <s v="Colorado Springs, CO"/>
    <s v="IAH"/>
    <s v="Houston, TX"/>
    <n v="1534"/>
    <n v="1541"/>
    <n v="7"/>
    <n v="12"/>
    <n v="1553"/>
    <n v="1842"/>
    <n v="8"/>
    <n v="1850"/>
    <n v="1850"/>
    <n v="0"/>
    <n v="0"/>
    <n v="0"/>
    <n v="136"/>
    <n v="129"/>
    <n v="109"/>
    <n v="809"/>
    <m/>
    <m/>
    <m/>
    <m/>
    <m/>
    <s v="18:50"/>
    <s v="15:41"/>
    <d v="1899-12-30T03:09:00"/>
    <s v="Afternoon"/>
    <s v="KEEP"/>
    <s v="Monday"/>
    <s v="OnTime"/>
  </r>
  <r>
    <d v="2021-04-09T00:00:00"/>
    <x v="2"/>
    <x v="2"/>
    <s v="WN"/>
    <n v="19393"/>
    <n v="2184"/>
    <s v="DCA"/>
    <s v="Washington, DC"/>
    <s v="BNA"/>
    <s v="Nashville, TN"/>
    <n v="640"/>
    <n v="635"/>
    <n v="-5"/>
    <n v="10"/>
    <n v="645"/>
    <n v="708"/>
    <n v="4"/>
    <n v="735"/>
    <n v="712"/>
    <n v="-23"/>
    <n v="0"/>
    <n v="0"/>
    <n v="115"/>
    <n v="97"/>
    <n v="83"/>
    <n v="562"/>
    <m/>
    <m/>
    <m/>
    <m/>
    <m/>
    <s v="07:12"/>
    <s v="06:35"/>
    <d v="1899-12-30T00:37:00"/>
    <s v="Morning"/>
    <s v="REMOVE"/>
    <s v="Friday"/>
    <s v="OnTime"/>
  </r>
  <r>
    <d v="2019-07-16T00:00:00"/>
    <x v="13"/>
    <x v="13"/>
    <s v="MQ"/>
    <n v="20398"/>
    <n v="4091"/>
    <s v="ORD"/>
    <s v="Chicago, IL"/>
    <s v="PIA"/>
    <s v="Peoria, IL"/>
    <n v="2050"/>
    <n v="2046"/>
    <n v="-4"/>
    <n v="33"/>
    <n v="2119"/>
    <n v="2149"/>
    <n v="2"/>
    <n v="2147"/>
    <n v="2151"/>
    <n v="4"/>
    <n v="0"/>
    <n v="0"/>
    <n v="57"/>
    <n v="65"/>
    <n v="30"/>
    <n v="130"/>
    <m/>
    <m/>
    <m/>
    <m/>
    <m/>
    <s v="21:51"/>
    <s v="20:46"/>
    <d v="1899-12-30T01:05:00"/>
    <s v="Evening"/>
    <s v="REMOVE"/>
    <s v="Tuesday"/>
    <s v="OnTime"/>
  </r>
  <r>
    <d v="2022-06-18T00:00:00"/>
    <x v="2"/>
    <x v="2"/>
    <s v="WN"/>
    <n v="19393"/>
    <n v="3373"/>
    <s v="BDL"/>
    <s v="Hartford, CT"/>
    <s v="BWI"/>
    <s v="Baltimore, MD"/>
    <n v="535"/>
    <n v="531"/>
    <n v="-4"/>
    <n v="8"/>
    <n v="539"/>
    <n v="627"/>
    <n v="6"/>
    <n v="655"/>
    <n v="633"/>
    <n v="-22"/>
    <n v="0"/>
    <n v="0"/>
    <n v="80"/>
    <n v="62"/>
    <n v="48"/>
    <n v="283"/>
    <m/>
    <m/>
    <m/>
    <m/>
    <m/>
    <s v="06:33"/>
    <s v="05:31"/>
    <d v="1899-12-30T01:02:00"/>
    <s v="Night"/>
    <s v="REMOVE"/>
    <s v="Saturday"/>
    <s v="OnTime"/>
  </r>
  <r>
    <d v="2023-02-22T00:00:00"/>
    <x v="4"/>
    <x v="4"/>
    <s v="YX"/>
    <n v="20452"/>
    <n v="4804"/>
    <s v="OKC"/>
    <s v="Oklahoma City, OK"/>
    <s v="DCA"/>
    <s v="Washington, DC"/>
    <n v="1715"/>
    <n v="1712"/>
    <n v="-3"/>
    <n v="25"/>
    <n v="1737"/>
    <n v="2046"/>
    <n v="7"/>
    <n v="2110"/>
    <n v="2053"/>
    <n v="-17"/>
    <n v="0"/>
    <n v="0"/>
    <n v="175"/>
    <n v="161"/>
    <n v="129"/>
    <n v="1158"/>
    <m/>
    <m/>
    <m/>
    <m/>
    <m/>
    <s v="20:53"/>
    <s v="17:12"/>
    <d v="1899-12-30T03:41:00"/>
    <s v="Afternoon"/>
    <s v="REMOVE"/>
    <s v="Wednesday"/>
    <s v="OnTime"/>
  </r>
  <r>
    <d v="2023-05-22T00:00:00"/>
    <x v="14"/>
    <x v="14"/>
    <s v="F9"/>
    <n v="20436"/>
    <n v="1622"/>
    <s v="BNA"/>
    <s v="Nashville, TN"/>
    <s v="MCO"/>
    <s v="Orlando, FL"/>
    <n v="943"/>
    <n v="952"/>
    <n v="9"/>
    <n v="22"/>
    <n v="1014"/>
    <n v="1255"/>
    <n v="10"/>
    <n v="1239"/>
    <n v="1305"/>
    <n v="26"/>
    <n v="0"/>
    <n v="0"/>
    <n v="116"/>
    <n v="133"/>
    <n v="101"/>
    <n v="616"/>
    <n v="5"/>
    <n v="0"/>
    <n v="17"/>
    <n v="0"/>
    <n v="4"/>
    <s v="13:05"/>
    <s v="09:52"/>
    <d v="1899-12-30T03:13:00"/>
    <s v="Morning"/>
    <s v="KEEP"/>
    <s v="Monday"/>
    <s v="Delayed"/>
  </r>
  <r>
    <d v="2023-08-07T00:00:00"/>
    <x v="0"/>
    <x v="0"/>
    <s v="UA"/>
    <n v="19977"/>
    <n v="1741"/>
    <s v="STL"/>
    <s v="St. Louis, MO"/>
    <s v="EWR"/>
    <s v="Newark, NJ"/>
    <n v="1733"/>
    <n v="0"/>
    <n v="0"/>
    <m/>
    <m/>
    <m/>
    <m/>
    <n v="2100"/>
    <n v="0"/>
    <n v="0"/>
    <n v="1"/>
    <n v="0"/>
    <n v="147"/>
    <m/>
    <m/>
    <n v="872"/>
    <m/>
    <m/>
    <m/>
    <m/>
    <m/>
    <s v="00:00"/>
    <s v="00:00"/>
    <d v="1899-12-30T00:00:00"/>
    <s v="Night"/>
    <s v="KEEP"/>
    <s v="Monday"/>
    <s v="OnTime"/>
  </r>
  <r>
    <d v="2023-04-13T00:00:00"/>
    <x v="1"/>
    <x v="1"/>
    <s v="DL"/>
    <n v="19790"/>
    <n v="2610"/>
    <s v="SNA"/>
    <s v="Santa Ana, CA"/>
    <s v="SEA"/>
    <s v="Seattle, WA"/>
    <n v="1955"/>
    <n v="1948"/>
    <n v="-7"/>
    <n v="12"/>
    <n v="2000"/>
    <n v="2242"/>
    <n v="7"/>
    <n v="2300"/>
    <n v="2249"/>
    <n v="-11"/>
    <n v="0"/>
    <n v="0"/>
    <n v="185"/>
    <n v="181"/>
    <n v="162"/>
    <n v="978"/>
    <m/>
    <m/>
    <m/>
    <m/>
    <m/>
    <s v="22:49"/>
    <s v="19:48"/>
    <d v="1899-12-30T03:01:00"/>
    <s v="Evening"/>
    <s v="REMOVE"/>
    <s v="Thursday"/>
    <s v="OnTime"/>
  </r>
  <r>
    <d v="2020-02-18T00:00:00"/>
    <x v="2"/>
    <x v="2"/>
    <s v="WN"/>
    <n v="19393"/>
    <n v="51"/>
    <s v="PHX"/>
    <s v="Phoenix, AZ"/>
    <s v="DAL"/>
    <s v="Dallas, TX"/>
    <n v="1500"/>
    <n v="1515"/>
    <n v="15"/>
    <n v="10"/>
    <n v="1525"/>
    <n v="1814"/>
    <n v="4"/>
    <n v="1815"/>
    <n v="1818"/>
    <n v="3"/>
    <n v="0"/>
    <n v="0"/>
    <n v="135"/>
    <n v="123"/>
    <n v="109"/>
    <n v="879"/>
    <m/>
    <m/>
    <m/>
    <m/>
    <m/>
    <s v="18:18"/>
    <s v="15:15"/>
    <d v="1899-12-30T03:03:00"/>
    <s v="Afternoon"/>
    <s v="KEEP"/>
    <s v="Tuesday"/>
    <s v="OnTime"/>
  </r>
  <r>
    <d v="2022-08-07T00:00:00"/>
    <x v="2"/>
    <x v="2"/>
    <s v="WN"/>
    <n v="19393"/>
    <n v="3645"/>
    <s v="LGB"/>
    <s v="Long Beach, CA"/>
    <s v="OAK"/>
    <s v="Oakland, CA"/>
    <n v="850"/>
    <n v="900"/>
    <n v="10"/>
    <n v="10"/>
    <n v="910"/>
    <n v="1000"/>
    <n v="5"/>
    <n v="1005"/>
    <n v="1005"/>
    <n v="0"/>
    <n v="0"/>
    <n v="0"/>
    <n v="75"/>
    <n v="65"/>
    <n v="50"/>
    <n v="353"/>
    <m/>
    <m/>
    <m/>
    <m/>
    <m/>
    <s v="10:05"/>
    <s v="09:00"/>
    <d v="1899-12-30T01:05:00"/>
    <s v="Morning"/>
    <s v="KEEP"/>
    <s v="Sunday"/>
    <s v="OnTime"/>
  </r>
  <r>
    <d v="2022-04-05T00:00:00"/>
    <x v="11"/>
    <x v="11"/>
    <s v="OO"/>
    <n v="20304"/>
    <n v="3521"/>
    <s v="DTW"/>
    <s v="Detroit, MI"/>
    <s v="PHL"/>
    <s v="Philadelphia, PA"/>
    <n v="1550"/>
    <n v="1610"/>
    <n v="20"/>
    <n v="14"/>
    <n v="1624"/>
    <n v="1731"/>
    <n v="7"/>
    <n v="1724"/>
    <n v="1738"/>
    <n v="14"/>
    <n v="0"/>
    <n v="0"/>
    <n v="94"/>
    <n v="88"/>
    <n v="67"/>
    <n v="453"/>
    <m/>
    <m/>
    <m/>
    <m/>
    <m/>
    <s v="17:38"/>
    <s v="16:10"/>
    <d v="1899-12-30T01:28:00"/>
    <s v="Afternoon"/>
    <s v="KEEP"/>
    <s v="Tuesday"/>
    <s v="OnTime"/>
  </r>
  <r>
    <d v="2019-06-26T00:00:00"/>
    <x v="0"/>
    <x v="0"/>
    <s v="UA"/>
    <n v="19977"/>
    <n v="2089"/>
    <s v="PIT"/>
    <s v="Pittsburgh, PA"/>
    <s v="DEN"/>
    <s v="Denver, CO"/>
    <n v="700"/>
    <n v="701"/>
    <n v="1"/>
    <n v="15"/>
    <n v="716"/>
    <n v="818"/>
    <n v="7"/>
    <n v="818"/>
    <n v="825"/>
    <n v="7"/>
    <n v="0"/>
    <n v="0"/>
    <n v="198"/>
    <n v="204"/>
    <n v="182"/>
    <n v="1290"/>
    <m/>
    <m/>
    <m/>
    <m/>
    <m/>
    <s v="08:25"/>
    <s v="07:01"/>
    <d v="1899-12-30T01:24:00"/>
    <s v="Morning"/>
    <s v="KEEP"/>
    <s v="Wednesday"/>
    <s v="OnTime"/>
  </r>
  <r>
    <d v="2022-02-16T00:00:00"/>
    <x v="11"/>
    <x v="11"/>
    <s v="OO"/>
    <n v="20304"/>
    <n v="5386"/>
    <s v="LAX"/>
    <s v="Los Angeles, CA"/>
    <s v="PHX"/>
    <s v="Phoenix, AZ"/>
    <n v="1425"/>
    <n v="1436"/>
    <n v="11"/>
    <n v="26"/>
    <n v="1502"/>
    <n v="1704"/>
    <n v="10"/>
    <n v="1654"/>
    <n v="1714"/>
    <n v="20"/>
    <n v="0"/>
    <n v="0"/>
    <n v="89"/>
    <n v="98"/>
    <n v="62"/>
    <n v="370"/>
    <n v="20"/>
    <n v="0"/>
    <n v="0"/>
    <n v="0"/>
    <n v="0"/>
    <s v="17:14"/>
    <s v="14:36"/>
    <d v="1899-12-30T02:38:00"/>
    <s v="Afternoon"/>
    <s v="KEEP"/>
    <s v="Wednesday"/>
    <s v="Delayed"/>
  </r>
  <r>
    <d v="2022-12-11T00:00:00"/>
    <x v="0"/>
    <x v="0"/>
    <s v="UA"/>
    <n v="19977"/>
    <n v="2294"/>
    <s v="EWR"/>
    <s v="Newark, NJ"/>
    <s v="LAS"/>
    <s v="Las Vegas, NV"/>
    <n v="1729"/>
    <n v="1757"/>
    <n v="28"/>
    <n v="85"/>
    <n v="1922"/>
    <n v="2138"/>
    <n v="8"/>
    <n v="2020"/>
    <n v="2146"/>
    <n v="86"/>
    <n v="0"/>
    <n v="0"/>
    <n v="351"/>
    <n v="409"/>
    <n v="316"/>
    <n v="2227"/>
    <n v="0"/>
    <n v="0"/>
    <n v="86"/>
    <n v="0"/>
    <n v="0"/>
    <s v="21:46"/>
    <s v="17:57"/>
    <d v="1899-12-30T03:49:00"/>
    <s v="Afternoon"/>
    <s v="KEEP"/>
    <s v="Sunday"/>
    <s v="Delayed"/>
  </r>
  <r>
    <d v="2023-04-05T00:00:00"/>
    <x v="17"/>
    <x v="17"/>
    <s v="HA"/>
    <n v="19690"/>
    <n v="254"/>
    <s v="LIH"/>
    <s v="Lihue, HI"/>
    <s v="HNL"/>
    <s v="Honolulu, HI"/>
    <n v="1230"/>
    <n v="1229"/>
    <n v="-1"/>
    <n v="6"/>
    <n v="1235"/>
    <n v="1256"/>
    <n v="8"/>
    <n v="1305"/>
    <n v="1304"/>
    <n v="-1"/>
    <n v="0"/>
    <n v="0"/>
    <n v="35"/>
    <n v="35"/>
    <n v="21"/>
    <n v="102"/>
    <m/>
    <m/>
    <m/>
    <m/>
    <m/>
    <s v="13:04"/>
    <s v="12:29"/>
    <d v="1899-12-30T00:35:00"/>
    <s v="Afternoon"/>
    <s v="REMOVE"/>
    <s v="Wednesday"/>
    <s v="OnTime"/>
  </r>
  <r>
    <d v="2020-02-24T00:00:00"/>
    <x v="12"/>
    <x v="12"/>
    <s v="9E"/>
    <n v="20363"/>
    <n v="5451"/>
    <s v="DTW"/>
    <s v="Detroit, MI"/>
    <s v="IND"/>
    <s v="Indianapolis, IN"/>
    <n v="1006"/>
    <n v="1001"/>
    <n v="-5"/>
    <n v="22"/>
    <n v="1023"/>
    <n v="1105"/>
    <n v="13"/>
    <n v="1125"/>
    <n v="1118"/>
    <n v="-7"/>
    <n v="0"/>
    <n v="0"/>
    <n v="79"/>
    <n v="77"/>
    <n v="42"/>
    <n v="231"/>
    <m/>
    <m/>
    <m/>
    <m/>
    <m/>
    <s v="11:18"/>
    <s v="10:01"/>
    <d v="1899-12-30T01:17:00"/>
    <s v="Morning"/>
    <s v="REMOVE"/>
    <s v="Monday"/>
    <s v="OnTime"/>
  </r>
  <r>
    <d v="2023-07-20T00:00:00"/>
    <x v="2"/>
    <x v="2"/>
    <s v="WN"/>
    <n v="19393"/>
    <n v="856"/>
    <s v="MDW"/>
    <s v="Chicago, IL"/>
    <s v="DEN"/>
    <s v="Denver, CO"/>
    <n v="2200"/>
    <n v="2219"/>
    <n v="19"/>
    <n v="10"/>
    <n v="2229"/>
    <n v="2347"/>
    <n v="10"/>
    <n v="2330"/>
    <n v="2357"/>
    <n v="27"/>
    <n v="0"/>
    <n v="0"/>
    <n v="150"/>
    <n v="158"/>
    <n v="138"/>
    <n v="895"/>
    <n v="6"/>
    <n v="0"/>
    <n v="8"/>
    <n v="0"/>
    <n v="13"/>
    <s v="23:57"/>
    <s v="22:19"/>
    <d v="1899-12-30T01:38:00"/>
    <s v="Evening"/>
    <s v="KEEP"/>
    <s v="Thursday"/>
    <s v="Delayed"/>
  </r>
  <r>
    <d v="2020-01-19T00:00:00"/>
    <x v="7"/>
    <x v="7"/>
    <s v="B6"/>
    <n v="20409"/>
    <n v="2979"/>
    <s v="BOS"/>
    <s v="Boston, MA"/>
    <s v="EWR"/>
    <s v="Newark, NJ"/>
    <n v="1430"/>
    <n v="1421"/>
    <n v="-9"/>
    <n v="21"/>
    <n v="1442"/>
    <n v="1532"/>
    <n v="9"/>
    <n v="1606"/>
    <n v="1541"/>
    <n v="-25"/>
    <n v="0"/>
    <n v="0"/>
    <n v="96"/>
    <n v="80"/>
    <n v="50"/>
    <n v="200"/>
    <m/>
    <m/>
    <m/>
    <m/>
    <m/>
    <s v="15:41"/>
    <s v="14:21"/>
    <d v="1899-12-30T01:20:00"/>
    <s v="Afternoon"/>
    <s v="REMOVE"/>
    <s v="Sunday"/>
    <s v="OnTime"/>
  </r>
  <r>
    <d v="2023-03-16T00:00:00"/>
    <x v="11"/>
    <x v="11"/>
    <s v="OO"/>
    <n v="20304"/>
    <n v="3159"/>
    <s v="ACT"/>
    <s v="Waco, TX"/>
    <s v="DFW"/>
    <s v="Dallas/Fort Worth, TX"/>
    <n v="1855"/>
    <n v="0"/>
    <n v="0"/>
    <m/>
    <m/>
    <m/>
    <m/>
    <n v="1945"/>
    <n v="0"/>
    <n v="0"/>
    <n v="1"/>
    <n v="0"/>
    <n v="50"/>
    <m/>
    <m/>
    <n v="89"/>
    <m/>
    <m/>
    <m/>
    <m/>
    <m/>
    <s v="00:00"/>
    <s v="00:00"/>
    <d v="1899-12-30T00:00:00"/>
    <s v="Night"/>
    <s v="KEEP"/>
    <s v="Thursday"/>
    <s v="OnTime"/>
  </r>
  <r>
    <d v="2020-03-05T00:00:00"/>
    <x v="2"/>
    <x v="2"/>
    <s v="WN"/>
    <n v="19393"/>
    <n v="841"/>
    <s v="OMA"/>
    <s v="Omaha, NE"/>
    <s v="MDW"/>
    <s v="Chicago, IL"/>
    <n v="820"/>
    <n v="818"/>
    <n v="-2"/>
    <n v="11"/>
    <n v="829"/>
    <n v="927"/>
    <n v="5"/>
    <n v="955"/>
    <n v="932"/>
    <n v="-23"/>
    <n v="0"/>
    <n v="0"/>
    <n v="95"/>
    <n v="74"/>
    <n v="58"/>
    <n v="423"/>
    <m/>
    <m/>
    <m/>
    <m/>
    <m/>
    <s v="09:32"/>
    <s v="08:18"/>
    <d v="1899-12-30T01:14:00"/>
    <s v="Morning"/>
    <s v="REMOVE"/>
    <s v="Thursday"/>
    <s v="OnTime"/>
  </r>
  <r>
    <d v="2022-06-26T00:00:00"/>
    <x v="7"/>
    <x v="7"/>
    <s v="B6"/>
    <n v="20409"/>
    <n v="503"/>
    <s v="JFK"/>
    <s v="New York, NY"/>
    <s v="SJU"/>
    <s v="San Juan, PR"/>
    <n v="800"/>
    <n v="756"/>
    <n v="-4"/>
    <n v="18"/>
    <n v="814"/>
    <n v="1138"/>
    <n v="8"/>
    <n v="1201"/>
    <n v="1146"/>
    <n v="-15"/>
    <n v="0"/>
    <n v="0"/>
    <n v="241"/>
    <n v="230"/>
    <n v="204"/>
    <n v="1598"/>
    <m/>
    <m/>
    <m/>
    <m/>
    <m/>
    <s v="11:46"/>
    <s v="07:56"/>
    <d v="1899-12-30T03:50:00"/>
    <s v="Morning"/>
    <s v="REMOVE"/>
    <s v="Sunday"/>
    <s v="OnTime"/>
  </r>
  <r>
    <d v="2020-03-26T00:00:00"/>
    <x v="1"/>
    <x v="1"/>
    <s v="DL"/>
    <n v="19790"/>
    <n v="1833"/>
    <s v="MSP"/>
    <s v="Minneapolis, MN"/>
    <s v="GRR"/>
    <s v="Grand Rapids, MI"/>
    <n v="2228"/>
    <n v="2246"/>
    <n v="18"/>
    <n v="9"/>
    <n v="2255"/>
    <n v="45"/>
    <n v="6"/>
    <n v="46"/>
    <n v="51"/>
    <n v="5"/>
    <n v="0"/>
    <n v="0"/>
    <n v="78"/>
    <n v="65"/>
    <n v="50"/>
    <n v="408"/>
    <m/>
    <m/>
    <m/>
    <m/>
    <m/>
    <s v="00:51"/>
    <s v="22:46"/>
    <n v="-0.91319444444444442"/>
    <s v="Evening"/>
    <s v="KEEP"/>
    <s v="Thursday"/>
    <s v="OnTime"/>
  </r>
  <r>
    <d v="2023-01-28T00:00:00"/>
    <x v="7"/>
    <x v="7"/>
    <s v="B6"/>
    <n v="20409"/>
    <n v="1037"/>
    <s v="BOS"/>
    <s v="Boston, MA"/>
    <s v="DTW"/>
    <s v="Detroit, MI"/>
    <n v="1749"/>
    <n v="1741"/>
    <n v="-8"/>
    <n v="13"/>
    <n v="1754"/>
    <n v="1951"/>
    <n v="9"/>
    <n v="2010"/>
    <n v="2000"/>
    <n v="-10"/>
    <n v="0"/>
    <n v="0"/>
    <n v="141"/>
    <n v="139"/>
    <n v="117"/>
    <n v="632"/>
    <m/>
    <m/>
    <m/>
    <m/>
    <m/>
    <s v="20:00"/>
    <s v="17:41"/>
    <d v="1899-12-30T02:19:00"/>
    <s v="Afternoon"/>
    <s v="REMOVE"/>
    <s v="Saturday"/>
    <s v="OnTime"/>
  </r>
  <r>
    <d v="2019-03-31T00:00:00"/>
    <x v="15"/>
    <x v="15"/>
    <s v="YV"/>
    <n v="20378"/>
    <n v="6178"/>
    <s v="IAH"/>
    <s v="Houston, TX"/>
    <s v="RIC"/>
    <s v="Richmond, VA"/>
    <n v="1920"/>
    <n v="1928"/>
    <n v="8"/>
    <n v="17"/>
    <n v="1945"/>
    <n v="2258"/>
    <n v="8"/>
    <n v="2312"/>
    <n v="2306"/>
    <n v="-6"/>
    <n v="0"/>
    <n v="0"/>
    <n v="172"/>
    <n v="158"/>
    <n v="133"/>
    <n v="1157"/>
    <m/>
    <m/>
    <m/>
    <m/>
    <m/>
    <s v="23:06"/>
    <s v="19:28"/>
    <d v="1899-12-30T03:38:00"/>
    <s v="Evening"/>
    <s v="REMOVE"/>
    <s v="Sunday"/>
    <s v="OnTime"/>
  </r>
  <r>
    <d v="2022-05-19T00:00:00"/>
    <x v="3"/>
    <x v="3"/>
    <s v="AA"/>
    <n v="19805"/>
    <n v="1919"/>
    <s v="PHL"/>
    <s v="Philadelphia, PA"/>
    <s v="MCO"/>
    <s v="Orlando, FL"/>
    <n v="1849"/>
    <n v="1842"/>
    <n v="-7"/>
    <n v="18"/>
    <n v="1900"/>
    <n v="2053"/>
    <n v="4"/>
    <n v="2127"/>
    <n v="2057"/>
    <n v="-30"/>
    <n v="0"/>
    <n v="0"/>
    <n v="158"/>
    <n v="135"/>
    <n v="113"/>
    <n v="861"/>
    <m/>
    <m/>
    <m/>
    <m/>
    <m/>
    <s v="20:57"/>
    <s v="18:42"/>
    <d v="1899-12-30T02:15:00"/>
    <s v="Evening"/>
    <s v="REMOVE"/>
    <s v="Thursday"/>
    <s v="OnTime"/>
  </r>
  <r>
    <d v="2021-07-17T00:00:00"/>
    <x v="6"/>
    <x v="6"/>
    <s v="AS"/>
    <n v="19930"/>
    <n v="1391"/>
    <s v="LAX"/>
    <s v="Los Angeles, CA"/>
    <s v="PDX"/>
    <s v="Portland, OR"/>
    <n v="1055"/>
    <n v="1103"/>
    <n v="8"/>
    <n v="26"/>
    <n v="1129"/>
    <n v="1317"/>
    <n v="4"/>
    <n v="1313"/>
    <n v="1321"/>
    <n v="8"/>
    <n v="0"/>
    <n v="0"/>
    <n v="138"/>
    <n v="138"/>
    <n v="108"/>
    <n v="834"/>
    <m/>
    <m/>
    <m/>
    <m/>
    <m/>
    <s v="13:21"/>
    <s v="11:03"/>
    <d v="1899-12-30T02:18:00"/>
    <s v="Morning"/>
    <s v="KEEP"/>
    <s v="Saturday"/>
    <s v="OnTime"/>
  </r>
  <r>
    <d v="2022-10-30T00:00:00"/>
    <x v="2"/>
    <x v="2"/>
    <s v="WN"/>
    <n v="19393"/>
    <n v="499"/>
    <s v="LAS"/>
    <s v="Las Vegas, NV"/>
    <s v="RDU"/>
    <s v="Raleigh/Durham, NC"/>
    <n v="1125"/>
    <n v="1132"/>
    <n v="7"/>
    <n v="13"/>
    <n v="1145"/>
    <n v="1840"/>
    <n v="2"/>
    <n v="1840"/>
    <n v="1842"/>
    <n v="2"/>
    <n v="0"/>
    <n v="0"/>
    <n v="255"/>
    <n v="250"/>
    <n v="235"/>
    <n v="2026"/>
    <m/>
    <m/>
    <m/>
    <m/>
    <m/>
    <s v="18:42"/>
    <s v="11:32"/>
    <d v="1899-12-30T07:10:00"/>
    <s v="Morning"/>
    <s v="KEEP"/>
    <s v="Sunday"/>
    <s v="OnTime"/>
  </r>
  <r>
    <d v="2019-07-06T00:00:00"/>
    <x v="11"/>
    <x v="11"/>
    <s v="OO"/>
    <n v="20304"/>
    <n v="5564"/>
    <s v="SFO"/>
    <s v="San Francisco, CA"/>
    <s v="ONT"/>
    <s v="Ontario, CA"/>
    <n v="738"/>
    <n v="732"/>
    <n v="-6"/>
    <n v="18"/>
    <n v="750"/>
    <n v="853"/>
    <n v="6"/>
    <n v="907"/>
    <n v="859"/>
    <n v="-8"/>
    <n v="0"/>
    <n v="0"/>
    <n v="89"/>
    <n v="87"/>
    <n v="63"/>
    <n v="363"/>
    <m/>
    <m/>
    <m/>
    <m/>
    <m/>
    <s v="08:59"/>
    <s v="07:32"/>
    <d v="1899-12-30T01:27:00"/>
    <s v="Morning"/>
    <s v="REMOVE"/>
    <s v="Saturday"/>
    <s v="OnTime"/>
  </r>
  <r>
    <d v="2019-03-09T00:00:00"/>
    <x v="8"/>
    <x v="8"/>
    <s v="OH"/>
    <n v="20397"/>
    <n v="5703"/>
    <s v="CLT"/>
    <s v="Charlotte, NC"/>
    <s v="BHM"/>
    <s v="Birmingham, AL"/>
    <n v="1304"/>
    <n v="1304"/>
    <n v="0"/>
    <n v="18"/>
    <n v="1322"/>
    <n v="1326"/>
    <n v="5"/>
    <n v="1332"/>
    <n v="1331"/>
    <n v="-1"/>
    <n v="0"/>
    <n v="0"/>
    <n v="88"/>
    <n v="87"/>
    <n v="64"/>
    <n v="350"/>
    <m/>
    <m/>
    <m/>
    <m/>
    <m/>
    <s v="13:31"/>
    <s v="13:04"/>
    <d v="1899-12-30T00:27:00"/>
    <s v="Afternoon"/>
    <s v="REMOVE"/>
    <s v="Saturday"/>
    <s v="OnTime"/>
  </r>
  <r>
    <d v="2023-03-07T00:00:00"/>
    <x v="11"/>
    <x v="11"/>
    <s v="OO"/>
    <n v="20304"/>
    <n v="4714"/>
    <s v="COS"/>
    <s v="Colorado Springs, CO"/>
    <s v="ORD"/>
    <s v="Chicago, IL"/>
    <n v="900"/>
    <n v="900"/>
    <n v="0"/>
    <n v="31"/>
    <n v="931"/>
    <n v="1227"/>
    <n v="8"/>
    <n v="1244"/>
    <n v="1235"/>
    <n v="-9"/>
    <n v="0"/>
    <n v="0"/>
    <n v="164"/>
    <n v="155"/>
    <n v="116"/>
    <n v="911"/>
    <m/>
    <m/>
    <m/>
    <m/>
    <m/>
    <s v="12:35"/>
    <s v="09:00"/>
    <d v="1899-12-30T03:35:00"/>
    <s v="Morning"/>
    <s v="REMOVE"/>
    <s v="Tuesday"/>
    <s v="OnTime"/>
  </r>
  <r>
    <d v="2020-01-20T00:00:00"/>
    <x v="11"/>
    <x v="11"/>
    <s v="OO"/>
    <n v="20304"/>
    <n v="5293"/>
    <s v="DEN"/>
    <s v="Denver, CO"/>
    <s v="LNK"/>
    <s v="Lincoln, NE"/>
    <n v="1730"/>
    <n v="1725"/>
    <n v="-5"/>
    <n v="22"/>
    <n v="1747"/>
    <n v="1943"/>
    <n v="5"/>
    <n v="1959"/>
    <n v="1948"/>
    <n v="-11"/>
    <n v="0"/>
    <n v="0"/>
    <n v="89"/>
    <n v="83"/>
    <n v="56"/>
    <n v="423"/>
    <m/>
    <m/>
    <m/>
    <m/>
    <m/>
    <s v="19:48"/>
    <s v="17:25"/>
    <d v="1899-12-30T02:23:00"/>
    <s v="Afternoon"/>
    <s v="REMOVE"/>
    <s v="Monday"/>
    <s v="OnTime"/>
  </r>
  <r>
    <d v="2021-11-11T00:00:00"/>
    <x v="2"/>
    <x v="2"/>
    <s v="WN"/>
    <n v="19393"/>
    <n v="3884"/>
    <s v="OKC"/>
    <s v="Oklahoma City, OK"/>
    <s v="DEN"/>
    <s v="Denver, CO"/>
    <n v="545"/>
    <n v="542"/>
    <n v="-3"/>
    <n v="9"/>
    <n v="551"/>
    <n v="614"/>
    <n v="7"/>
    <n v="625"/>
    <n v="621"/>
    <n v="-4"/>
    <n v="0"/>
    <n v="0"/>
    <n v="100"/>
    <n v="99"/>
    <n v="83"/>
    <n v="495"/>
    <m/>
    <m/>
    <m/>
    <m/>
    <m/>
    <s v="06:21"/>
    <s v="05:42"/>
    <d v="1899-12-30T00:39:00"/>
    <s v="Night"/>
    <s v="REMOVE"/>
    <s v="Thursday"/>
    <s v="OnTime"/>
  </r>
  <r>
    <d v="2019-09-05T00:00:00"/>
    <x v="2"/>
    <x v="2"/>
    <s v="WN"/>
    <n v="19393"/>
    <n v="687"/>
    <s v="MCI"/>
    <s v="Kansas City, MO"/>
    <s v="MSP"/>
    <s v="Minneapolis, MN"/>
    <n v="1330"/>
    <n v="1326"/>
    <n v="-4"/>
    <n v="10"/>
    <n v="1336"/>
    <n v="1438"/>
    <n v="4"/>
    <n v="1455"/>
    <n v="1442"/>
    <n v="-13"/>
    <n v="0"/>
    <n v="0"/>
    <n v="85"/>
    <n v="76"/>
    <n v="62"/>
    <n v="393"/>
    <m/>
    <m/>
    <m/>
    <m/>
    <m/>
    <s v="14:42"/>
    <s v="13:26"/>
    <d v="1899-12-30T01:16:00"/>
    <s v="Afternoon"/>
    <s v="REMOVE"/>
    <s v="Thursday"/>
    <s v="OnTime"/>
  </r>
  <r>
    <d v="2022-04-25T00:00:00"/>
    <x v="9"/>
    <x v="9"/>
    <s v="G4"/>
    <n v="20368"/>
    <n v="608"/>
    <s v="ABE"/>
    <s v="Allentown/Bethlehem/Easton, PA"/>
    <s v="BNA"/>
    <s v="Nashville, TN"/>
    <n v="1536"/>
    <n v="1540"/>
    <n v="4"/>
    <n v="12"/>
    <n v="1552"/>
    <n v="1637"/>
    <n v="7"/>
    <n v="1638"/>
    <n v="1644"/>
    <n v="6"/>
    <n v="0"/>
    <n v="0"/>
    <n v="122"/>
    <n v="124"/>
    <n v="105"/>
    <n v="685"/>
    <m/>
    <m/>
    <m/>
    <m/>
    <m/>
    <s v="16:44"/>
    <s v="15:40"/>
    <d v="1899-12-30T01:04:00"/>
    <s v="Afternoon"/>
    <s v="KEEP"/>
    <s v="Monday"/>
    <s v="OnTime"/>
  </r>
  <r>
    <d v="2022-06-21T00:00:00"/>
    <x v="12"/>
    <x v="12"/>
    <s v="9E"/>
    <n v="20363"/>
    <n v="5391"/>
    <s v="PVD"/>
    <s v="Providence, RI"/>
    <s v="LGA"/>
    <s v="New York, NY"/>
    <n v="1635"/>
    <n v="1630"/>
    <n v="-5"/>
    <n v="19"/>
    <n v="1649"/>
    <n v="1728"/>
    <n v="6"/>
    <n v="1746"/>
    <n v="1734"/>
    <n v="-12"/>
    <n v="0"/>
    <n v="0"/>
    <n v="71"/>
    <n v="64"/>
    <n v="39"/>
    <n v="143"/>
    <m/>
    <m/>
    <m/>
    <m/>
    <m/>
    <s v="17:34"/>
    <s v="16:30"/>
    <d v="1899-12-30T01:04:00"/>
    <s v="Afternoon"/>
    <s v="REMOVE"/>
    <s v="Tuesday"/>
    <s v="OnTime"/>
  </r>
  <r>
    <d v="2020-01-18T00:00:00"/>
    <x v="1"/>
    <x v="1"/>
    <s v="DL"/>
    <n v="19790"/>
    <n v="2622"/>
    <s v="MSP"/>
    <s v="Minneapolis, MN"/>
    <s v="SEA"/>
    <s v="Seattle, WA"/>
    <n v="840"/>
    <n v="840"/>
    <n v="0"/>
    <n v="47"/>
    <n v="927"/>
    <n v="1048"/>
    <n v="11"/>
    <n v="1038"/>
    <n v="1059"/>
    <n v="21"/>
    <n v="0"/>
    <n v="0"/>
    <n v="238"/>
    <n v="259"/>
    <n v="201"/>
    <n v="1399"/>
    <n v="0"/>
    <n v="0"/>
    <n v="21"/>
    <n v="0"/>
    <n v="0"/>
    <s v="10:59"/>
    <s v="08:40"/>
    <d v="1899-12-30T02:19:00"/>
    <s v="Morning"/>
    <s v="KEEP"/>
    <s v="Saturday"/>
    <s v="Delayed"/>
  </r>
  <r>
    <d v="2021-07-11T00:00:00"/>
    <x v="2"/>
    <x v="2"/>
    <s v="WN"/>
    <n v="19393"/>
    <n v="5455"/>
    <s v="SLC"/>
    <s v="Salt Lake City, UT"/>
    <s v="AUS"/>
    <s v="Austin, TX"/>
    <n v="1025"/>
    <n v="1039"/>
    <n v="14"/>
    <n v="18"/>
    <n v="1057"/>
    <n v="1415"/>
    <n v="5"/>
    <n v="1405"/>
    <n v="1420"/>
    <n v="15"/>
    <n v="0"/>
    <n v="0"/>
    <n v="160"/>
    <n v="161"/>
    <n v="138"/>
    <n v="1086"/>
    <n v="14"/>
    <n v="0"/>
    <n v="1"/>
    <n v="0"/>
    <n v="0"/>
    <s v="14:20"/>
    <s v="10:39"/>
    <d v="1899-12-30T03:41:00"/>
    <s v="Morning"/>
    <s v="KEEP"/>
    <s v="Sunday"/>
    <s v="OnTime"/>
  </r>
  <r>
    <d v="2019-12-12T00:00:00"/>
    <x v="2"/>
    <x v="2"/>
    <s v="WN"/>
    <n v="19393"/>
    <n v="1051"/>
    <s v="PHX"/>
    <s v="Phoenix, AZ"/>
    <s v="LAX"/>
    <s v="Los Angeles, CA"/>
    <n v="2100"/>
    <n v="2118"/>
    <n v="18"/>
    <n v="12"/>
    <n v="2130"/>
    <n v="2130"/>
    <n v="10"/>
    <n v="2120"/>
    <n v="2140"/>
    <n v="20"/>
    <n v="0"/>
    <n v="0"/>
    <n v="80"/>
    <n v="82"/>
    <n v="60"/>
    <n v="370"/>
    <n v="10"/>
    <n v="0"/>
    <n v="2"/>
    <n v="0"/>
    <n v="8"/>
    <s v="21:40"/>
    <s v="21:18"/>
    <d v="1899-12-30T00:22:00"/>
    <s v="Evening"/>
    <s v="KEEP"/>
    <s v="Thursday"/>
    <s v="Delayed"/>
  </r>
  <r>
    <d v="2021-06-05T00:00:00"/>
    <x v="0"/>
    <x v="0"/>
    <s v="UA"/>
    <n v="19977"/>
    <n v="733"/>
    <s v="IAD"/>
    <s v="Washington, DC"/>
    <s v="TPA"/>
    <s v="Tampa, FL"/>
    <n v="1040"/>
    <n v="1036"/>
    <n v="-4"/>
    <n v="11"/>
    <n v="1047"/>
    <n v="1236"/>
    <n v="3"/>
    <n v="1259"/>
    <n v="1239"/>
    <n v="-20"/>
    <n v="0"/>
    <n v="0"/>
    <n v="139"/>
    <n v="123"/>
    <n v="109"/>
    <n v="811"/>
    <m/>
    <m/>
    <m/>
    <m/>
    <m/>
    <s v="12:39"/>
    <s v="10:36"/>
    <d v="1899-12-30T02:03:00"/>
    <s v="Morning"/>
    <s v="REMOVE"/>
    <s v="Saturday"/>
    <s v="OnTime"/>
  </r>
  <r>
    <d v="2022-01-09T00:00:00"/>
    <x v="11"/>
    <x v="11"/>
    <s v="OO"/>
    <n v="20304"/>
    <n v="3716"/>
    <s v="MSP"/>
    <s v="Minneapolis, MN"/>
    <s v="ICT"/>
    <s v="Wichita, KS"/>
    <n v="2130"/>
    <n v="2133"/>
    <n v="3"/>
    <n v="13"/>
    <n v="2146"/>
    <n v="2254"/>
    <n v="5"/>
    <n v="2327"/>
    <n v="2259"/>
    <n v="-28"/>
    <n v="0"/>
    <n v="0"/>
    <n v="117"/>
    <n v="86"/>
    <n v="68"/>
    <n v="545"/>
    <m/>
    <m/>
    <m/>
    <m/>
    <m/>
    <s v="22:59"/>
    <s v="21:33"/>
    <d v="1899-12-30T01:26:00"/>
    <s v="Evening"/>
    <s v="REMOVE"/>
    <s v="Sunday"/>
    <s v="OnTime"/>
  </r>
  <r>
    <d v="2021-03-25T00:00:00"/>
    <x v="12"/>
    <x v="12"/>
    <s v="9E"/>
    <n v="20363"/>
    <n v="4972"/>
    <s v="ATL"/>
    <s v="Atlanta, GA"/>
    <s v="GTR"/>
    <s v="Columbus, MS"/>
    <n v="1110"/>
    <n v="1127"/>
    <n v="17"/>
    <n v="12"/>
    <n v="1139"/>
    <n v="1151"/>
    <n v="5"/>
    <n v="1126"/>
    <n v="1156"/>
    <n v="30"/>
    <n v="0"/>
    <n v="0"/>
    <n v="76"/>
    <n v="89"/>
    <n v="72"/>
    <n v="241"/>
    <n v="17"/>
    <n v="0"/>
    <n v="13"/>
    <n v="0"/>
    <n v="0"/>
    <s v="11:56"/>
    <s v="11:27"/>
    <d v="1899-12-30T00:29:00"/>
    <s v="Morning"/>
    <s v="KEEP"/>
    <s v="Thursday"/>
    <s v="Delayed"/>
  </r>
  <r>
    <d v="2021-01-19T00:00:00"/>
    <x v="1"/>
    <x v="1"/>
    <s v="DL"/>
    <n v="19790"/>
    <n v="2244"/>
    <s v="PBI"/>
    <s v="West Palm Beach/Palm Beach, FL"/>
    <s v="ATL"/>
    <s v="Atlanta, GA"/>
    <n v="630"/>
    <n v="618"/>
    <n v="-12"/>
    <n v="18"/>
    <n v="636"/>
    <n v="757"/>
    <n v="7"/>
    <n v="821"/>
    <n v="804"/>
    <n v="-17"/>
    <n v="0"/>
    <n v="0"/>
    <n v="111"/>
    <n v="106"/>
    <n v="81"/>
    <n v="545"/>
    <m/>
    <m/>
    <m/>
    <m/>
    <m/>
    <s v="08:04"/>
    <s v="06:18"/>
    <d v="1899-12-30T01:46:00"/>
    <s v="Morning"/>
    <s v="REMOVE"/>
    <s v="Tuesday"/>
    <s v="OnTime"/>
  </r>
  <r>
    <d v="2023-04-17T00:00:00"/>
    <x v="2"/>
    <x v="2"/>
    <s v="WN"/>
    <n v="19393"/>
    <n v="3915"/>
    <s v="LAS"/>
    <s v="Las Vegas, NV"/>
    <s v="ATL"/>
    <s v="Atlanta, GA"/>
    <n v="1750"/>
    <n v="1817"/>
    <n v="27"/>
    <n v="17"/>
    <n v="1834"/>
    <n v="100"/>
    <n v="7"/>
    <n v="45"/>
    <n v="107"/>
    <n v="22"/>
    <n v="0"/>
    <n v="0"/>
    <n v="235"/>
    <n v="230"/>
    <n v="206"/>
    <n v="1747"/>
    <n v="19"/>
    <n v="0"/>
    <n v="0"/>
    <n v="0"/>
    <n v="3"/>
    <s v="01:07"/>
    <s v="18:17"/>
    <n v="-0.71527777777777768"/>
    <s v="Evening"/>
    <s v="KEEP"/>
    <s v="Monday"/>
    <s v="Delayed"/>
  </r>
  <r>
    <d v="2019-10-11T00:00:00"/>
    <x v="4"/>
    <x v="4"/>
    <s v="YX"/>
    <n v="20452"/>
    <n v="3627"/>
    <s v="CRP"/>
    <s v="Corpus Christi, TX"/>
    <s v="IAH"/>
    <s v="Houston, TX"/>
    <n v="1415"/>
    <n v="1507"/>
    <n v="52"/>
    <n v="25"/>
    <n v="1532"/>
    <n v="1616"/>
    <n v="8"/>
    <n v="1520"/>
    <n v="1624"/>
    <n v="64"/>
    <n v="0"/>
    <n v="0"/>
    <n v="65"/>
    <n v="77"/>
    <n v="44"/>
    <n v="201"/>
    <n v="0"/>
    <n v="0"/>
    <n v="12"/>
    <n v="0"/>
    <n v="52"/>
    <s v="16:24"/>
    <s v="15:07"/>
    <d v="1899-12-30T01:17:00"/>
    <s v="Afternoon"/>
    <s v="KEEP"/>
    <s v="Friday"/>
    <s v="Delayed"/>
  </r>
  <r>
    <d v="2023-06-17T00:00:00"/>
    <x v="1"/>
    <x v="1"/>
    <s v="DL"/>
    <n v="19790"/>
    <n v="2899"/>
    <s v="BHM"/>
    <s v="Birmingham, AL"/>
    <s v="ATL"/>
    <s v="Atlanta, GA"/>
    <n v="1300"/>
    <n v="1304"/>
    <n v="4"/>
    <n v="13"/>
    <n v="1317"/>
    <n v="1453"/>
    <n v="5"/>
    <n v="1509"/>
    <n v="1458"/>
    <n v="-11"/>
    <n v="0"/>
    <n v="0"/>
    <n v="69"/>
    <n v="54"/>
    <n v="36"/>
    <n v="134"/>
    <m/>
    <m/>
    <m/>
    <m/>
    <m/>
    <s v="14:58"/>
    <s v="13:04"/>
    <d v="1899-12-30T01:54:00"/>
    <s v="Afternoon"/>
    <s v="REMOVE"/>
    <s v="Saturday"/>
    <s v="OnTime"/>
  </r>
  <r>
    <d v="2021-07-27T00:00:00"/>
    <x v="2"/>
    <x v="2"/>
    <s v="WN"/>
    <n v="19393"/>
    <n v="3081"/>
    <s v="SMF"/>
    <s v="Sacramento, CA"/>
    <s v="LAS"/>
    <s v="Las Vegas, NV"/>
    <n v="1300"/>
    <n v="1256"/>
    <n v="-4"/>
    <n v="9"/>
    <n v="1305"/>
    <n v="1409"/>
    <n v="5"/>
    <n v="1425"/>
    <n v="1414"/>
    <n v="-11"/>
    <n v="0"/>
    <n v="0"/>
    <n v="85"/>
    <n v="78"/>
    <n v="64"/>
    <n v="397"/>
    <m/>
    <m/>
    <m/>
    <m/>
    <m/>
    <s v="14:14"/>
    <s v="12:56"/>
    <d v="1899-12-30T01:18:00"/>
    <s v="Afternoon"/>
    <s v="REMOVE"/>
    <s v="Tuesday"/>
    <s v="OnTime"/>
  </r>
  <r>
    <d v="2022-01-16T00:00:00"/>
    <x v="13"/>
    <x v="13"/>
    <s v="MQ"/>
    <n v="20398"/>
    <n v="4046"/>
    <s v="DFW"/>
    <s v="Dallas/Fort Worth, TX"/>
    <s v="OKC"/>
    <s v="Oklahoma City, OK"/>
    <n v="1040"/>
    <n v="1040"/>
    <n v="0"/>
    <n v="28"/>
    <n v="1108"/>
    <n v="1145"/>
    <n v="4"/>
    <n v="1153"/>
    <n v="1149"/>
    <n v="-4"/>
    <n v="0"/>
    <n v="0"/>
    <n v="73"/>
    <n v="69"/>
    <n v="37"/>
    <n v="175"/>
    <m/>
    <m/>
    <m/>
    <m/>
    <m/>
    <s v="11:49"/>
    <s v="10:40"/>
    <d v="1899-12-30T01:09:00"/>
    <s v="Morning"/>
    <s v="REMOVE"/>
    <s v="Sunday"/>
    <s v="OnTime"/>
  </r>
  <r>
    <d v="2019-12-17T00:00:00"/>
    <x v="2"/>
    <x v="2"/>
    <s v="WN"/>
    <n v="19393"/>
    <n v="1671"/>
    <s v="LAS"/>
    <s v="Las Vegas, NV"/>
    <s v="SJC"/>
    <s v="San Jose, CA"/>
    <n v="1210"/>
    <n v="1310"/>
    <n v="60"/>
    <n v="11"/>
    <n v="1321"/>
    <n v="1429"/>
    <n v="2"/>
    <n v="1345"/>
    <n v="1431"/>
    <n v="46"/>
    <n v="0"/>
    <n v="0"/>
    <n v="95"/>
    <n v="81"/>
    <n v="68"/>
    <n v="386"/>
    <n v="0"/>
    <n v="0"/>
    <n v="0"/>
    <n v="0"/>
    <n v="46"/>
    <s v="14:31"/>
    <s v="13:10"/>
    <d v="1899-12-30T01:21:00"/>
    <s v="Afternoon"/>
    <s v="KEEP"/>
    <s v="Tuesday"/>
    <s v="Delayed"/>
  </r>
  <r>
    <d v="2021-08-06T00:00:00"/>
    <x v="0"/>
    <x v="0"/>
    <s v="UA"/>
    <n v="19977"/>
    <n v="1493"/>
    <s v="IAH"/>
    <s v="Houston, TX"/>
    <s v="DEN"/>
    <s v="Denver, CO"/>
    <n v="1240"/>
    <n v="1234"/>
    <n v="-6"/>
    <n v="19"/>
    <n v="1253"/>
    <n v="1402"/>
    <n v="24"/>
    <n v="1407"/>
    <n v="1426"/>
    <n v="19"/>
    <n v="0"/>
    <n v="0"/>
    <n v="147"/>
    <n v="172"/>
    <n v="129"/>
    <n v="862"/>
    <n v="0"/>
    <n v="0"/>
    <n v="19"/>
    <n v="0"/>
    <n v="0"/>
    <s v="14:26"/>
    <s v="12:34"/>
    <d v="1899-12-30T01:52:00"/>
    <s v="Afternoon"/>
    <s v="REMOVE"/>
    <s v="Friday"/>
    <s v="Delayed"/>
  </r>
  <r>
    <d v="2019-08-23T00:00:00"/>
    <x v="0"/>
    <x v="0"/>
    <s v="UA"/>
    <n v="19977"/>
    <n v="291"/>
    <s v="SFO"/>
    <s v="San Francisco, CA"/>
    <s v="IAD"/>
    <s v="Washington, DC"/>
    <n v="730"/>
    <n v="726"/>
    <n v="-4"/>
    <n v="20"/>
    <n v="746"/>
    <n v="1510"/>
    <n v="9"/>
    <n v="1520"/>
    <n v="1519"/>
    <n v="-1"/>
    <n v="0"/>
    <n v="0"/>
    <n v="290"/>
    <n v="293"/>
    <n v="264"/>
    <n v="2419"/>
    <m/>
    <m/>
    <m/>
    <m/>
    <m/>
    <s v="15:19"/>
    <s v="07:26"/>
    <d v="1899-12-30T07:53:00"/>
    <s v="Morning"/>
    <s v="REMOVE"/>
    <s v="Friday"/>
    <s v="OnTime"/>
  </r>
  <r>
    <d v="2019-03-02T00:00:00"/>
    <x v="3"/>
    <x v="3"/>
    <s v="AA"/>
    <n v="19805"/>
    <n v="1266"/>
    <s v="LAX"/>
    <s v="Los Angeles, CA"/>
    <s v="PHX"/>
    <s v="Phoenix, AZ"/>
    <n v="1000"/>
    <n v="1025"/>
    <n v="25"/>
    <n v="47"/>
    <n v="1112"/>
    <n v="1304"/>
    <n v="5"/>
    <n v="1227"/>
    <n v="1309"/>
    <n v="42"/>
    <n v="0"/>
    <n v="0"/>
    <n v="87"/>
    <n v="104"/>
    <n v="52"/>
    <n v="370"/>
    <n v="1"/>
    <n v="0"/>
    <n v="17"/>
    <n v="0"/>
    <n v="24"/>
    <s v="13:09"/>
    <s v="10:25"/>
    <d v="1899-12-30T02:44:00"/>
    <s v="Morning"/>
    <s v="KEEP"/>
    <s v="Saturday"/>
    <s v="Delayed"/>
  </r>
  <r>
    <d v="2022-05-15T00:00:00"/>
    <x v="12"/>
    <x v="12"/>
    <s v="9E"/>
    <n v="20363"/>
    <n v="5162"/>
    <s v="CLE"/>
    <s v="Cleveland, OH"/>
    <s v="LGA"/>
    <s v="New York, NY"/>
    <n v="800"/>
    <n v="758"/>
    <n v="-2"/>
    <n v="10"/>
    <n v="808"/>
    <n v="917"/>
    <n v="11"/>
    <n v="936"/>
    <n v="928"/>
    <n v="-8"/>
    <n v="0"/>
    <n v="0"/>
    <n v="96"/>
    <n v="90"/>
    <n v="69"/>
    <n v="419"/>
    <m/>
    <m/>
    <m/>
    <m/>
    <m/>
    <s v="09:28"/>
    <s v="07:58"/>
    <d v="1899-12-30T01:30:00"/>
    <s v="Morning"/>
    <s v="REMOVE"/>
    <s v="Sunday"/>
    <s v="OnTime"/>
  </r>
  <r>
    <d v="2022-09-20T00:00:00"/>
    <x v="14"/>
    <x v="14"/>
    <s v="F9"/>
    <n v="20436"/>
    <n v="1053"/>
    <s v="CLT"/>
    <s v="Charlotte, NC"/>
    <s v="MCO"/>
    <s v="Orlando, FL"/>
    <n v="1159"/>
    <n v="1156"/>
    <n v="-3"/>
    <n v="28"/>
    <n v="1224"/>
    <n v="1336"/>
    <n v="6"/>
    <n v="1353"/>
    <n v="1342"/>
    <n v="-11"/>
    <n v="0"/>
    <n v="0"/>
    <n v="114"/>
    <n v="106"/>
    <n v="72"/>
    <n v="468"/>
    <m/>
    <m/>
    <m/>
    <m/>
    <m/>
    <s v="13:42"/>
    <s v="11:56"/>
    <d v="1899-12-30T01:46:00"/>
    <s v="Morning"/>
    <s v="REMOVE"/>
    <s v="Tuesday"/>
    <s v="OnTime"/>
  </r>
  <r>
    <d v="2020-02-29T00:00:00"/>
    <x v="3"/>
    <x v="3"/>
    <s v="AA"/>
    <n v="19805"/>
    <n v="2163"/>
    <s v="BOS"/>
    <s v="Boston, MA"/>
    <s v="LGA"/>
    <s v="New York, NY"/>
    <n v="1000"/>
    <n v="955"/>
    <n v="-5"/>
    <n v="16"/>
    <n v="1011"/>
    <n v="1050"/>
    <n v="8"/>
    <n v="1121"/>
    <n v="1058"/>
    <n v="-23"/>
    <n v="0"/>
    <n v="0"/>
    <n v="81"/>
    <n v="63"/>
    <n v="39"/>
    <n v="184"/>
    <m/>
    <m/>
    <m/>
    <m/>
    <m/>
    <s v="10:58"/>
    <s v="09:55"/>
    <d v="1899-12-30T01:03:00"/>
    <s v="Morning"/>
    <s v="REMOVE"/>
    <s v="Saturday"/>
    <s v="OnTime"/>
  </r>
  <r>
    <d v="2019-11-08T00:00:00"/>
    <x v="11"/>
    <x v="11"/>
    <s v="OO"/>
    <n v="20304"/>
    <n v="3537"/>
    <s v="ATL"/>
    <s v="Atlanta, GA"/>
    <s v="FWA"/>
    <s v="Fort Wayne, IN"/>
    <n v="1839"/>
    <n v="1835"/>
    <n v="-4"/>
    <n v="12"/>
    <n v="1847"/>
    <n v="2007"/>
    <n v="6"/>
    <n v="2030"/>
    <n v="2013"/>
    <n v="-17"/>
    <n v="0"/>
    <n v="0"/>
    <n v="111"/>
    <n v="98"/>
    <n v="80"/>
    <n v="508"/>
    <m/>
    <m/>
    <m/>
    <m/>
    <m/>
    <s v="20:13"/>
    <s v="18:35"/>
    <d v="1899-12-30T01:38:00"/>
    <s v="Evening"/>
    <s v="REMOVE"/>
    <s v="Friday"/>
    <s v="OnTime"/>
  </r>
  <r>
    <d v="2020-07-22T00:00:00"/>
    <x v="2"/>
    <x v="2"/>
    <s v="WN"/>
    <n v="19393"/>
    <n v="2068"/>
    <s v="LAS"/>
    <s v="Las Vegas, NV"/>
    <s v="PHX"/>
    <s v="Phoenix, AZ"/>
    <n v="1930"/>
    <n v="1926"/>
    <n v="-4"/>
    <n v="9"/>
    <n v="1935"/>
    <n v="2019"/>
    <n v="4"/>
    <n v="2045"/>
    <n v="2023"/>
    <n v="-22"/>
    <n v="0"/>
    <n v="0"/>
    <n v="75"/>
    <n v="57"/>
    <n v="44"/>
    <n v="255"/>
    <m/>
    <m/>
    <m/>
    <m/>
    <m/>
    <s v="20:23"/>
    <s v="19:26"/>
    <d v="1899-12-30T00:57:00"/>
    <s v="Evening"/>
    <s v="REMOVE"/>
    <s v="Wednesday"/>
    <s v="OnTime"/>
  </r>
  <r>
    <d v="2022-07-29T00:00:00"/>
    <x v="2"/>
    <x v="2"/>
    <s v="WN"/>
    <n v="19393"/>
    <n v="1375"/>
    <s v="DAL"/>
    <s v="Dallas, TX"/>
    <s v="MKE"/>
    <s v="Milwaukee, WI"/>
    <n v="1630"/>
    <n v="1713"/>
    <n v="43"/>
    <n v="23"/>
    <n v="1736"/>
    <n v="1927"/>
    <n v="5"/>
    <n v="1850"/>
    <n v="1932"/>
    <n v="42"/>
    <n v="0"/>
    <n v="0"/>
    <n v="140"/>
    <n v="139"/>
    <n v="111"/>
    <n v="850"/>
    <n v="0"/>
    <n v="0"/>
    <n v="0"/>
    <n v="0"/>
    <n v="42"/>
    <s v="19:32"/>
    <s v="17:13"/>
    <d v="1899-12-30T02:19:00"/>
    <s v="Afternoon"/>
    <s v="KEEP"/>
    <s v="Friday"/>
    <s v="Delayed"/>
  </r>
  <r>
    <d v="2020-11-07T00:00:00"/>
    <x v="13"/>
    <x v="13"/>
    <s v="MQ"/>
    <n v="20398"/>
    <n v="3603"/>
    <s v="ORF"/>
    <s v="Norfolk, VA"/>
    <s v="ORD"/>
    <s v="Chicago, IL"/>
    <n v="600"/>
    <n v="553"/>
    <n v="-7"/>
    <n v="12"/>
    <n v="605"/>
    <n v="645"/>
    <n v="6"/>
    <n v="722"/>
    <n v="651"/>
    <n v="-31"/>
    <n v="0"/>
    <n v="0"/>
    <n v="142"/>
    <n v="118"/>
    <n v="100"/>
    <n v="717"/>
    <m/>
    <m/>
    <m/>
    <m/>
    <m/>
    <s v="06:51"/>
    <s v="05:53"/>
    <d v="1899-12-30T00:58:00"/>
    <s v="Night"/>
    <s v="REMOVE"/>
    <s v="Saturday"/>
    <s v="OnTime"/>
  </r>
  <r>
    <d v="2019-10-25T00:00:00"/>
    <x v="1"/>
    <x v="1"/>
    <s v="DL"/>
    <n v="19790"/>
    <n v="2385"/>
    <s v="MIA"/>
    <s v="Miami, FL"/>
    <s v="JFK"/>
    <s v="New York, NY"/>
    <n v="1945"/>
    <n v="2142"/>
    <n v="117"/>
    <n v="17"/>
    <n v="2159"/>
    <n v="15"/>
    <n v="7"/>
    <n v="2256"/>
    <n v="22"/>
    <n v="86"/>
    <n v="0"/>
    <n v="0"/>
    <n v="191"/>
    <n v="160"/>
    <n v="136"/>
    <n v="1089"/>
    <n v="0"/>
    <n v="0"/>
    <n v="0"/>
    <n v="0"/>
    <n v="86"/>
    <s v="00:22"/>
    <s v="21:42"/>
    <n v="-0.88888888888888895"/>
    <s v="Evening"/>
    <s v="KEEP"/>
    <s v="Friday"/>
    <s v="Delayed"/>
  </r>
  <r>
    <d v="2019-10-20T00:00:00"/>
    <x v="0"/>
    <x v="0"/>
    <s v="UA"/>
    <n v="19977"/>
    <n v="618"/>
    <s v="SFO"/>
    <s v="San Francisco, CA"/>
    <s v="SEA"/>
    <s v="Seattle, WA"/>
    <n v="910"/>
    <n v="907"/>
    <n v="-3"/>
    <n v="13"/>
    <n v="920"/>
    <n v="1105"/>
    <n v="10"/>
    <n v="1131"/>
    <n v="1115"/>
    <n v="-16"/>
    <n v="0"/>
    <n v="0"/>
    <n v="141"/>
    <n v="128"/>
    <n v="105"/>
    <n v="679"/>
    <m/>
    <m/>
    <m/>
    <m/>
    <m/>
    <s v="11:15"/>
    <s v="09:07"/>
    <d v="1899-12-30T02:08:00"/>
    <s v="Morning"/>
    <s v="REMOVE"/>
    <s v="Sunday"/>
    <s v="OnTime"/>
  </r>
  <r>
    <d v="2020-12-20T00:00:00"/>
    <x v="2"/>
    <x v="2"/>
    <s v="WN"/>
    <n v="19393"/>
    <n v="415"/>
    <s v="BWI"/>
    <s v="Baltimore, MD"/>
    <s v="PBI"/>
    <s v="West Palm Beach/Palm Beach, FL"/>
    <n v="1315"/>
    <n v="1311"/>
    <n v="-4"/>
    <n v="13"/>
    <n v="1324"/>
    <n v="1545"/>
    <n v="3"/>
    <n v="1550"/>
    <n v="1548"/>
    <n v="-2"/>
    <n v="0"/>
    <n v="0"/>
    <n v="155"/>
    <n v="157"/>
    <n v="141"/>
    <n v="883"/>
    <m/>
    <m/>
    <m/>
    <m/>
    <m/>
    <s v="15:48"/>
    <s v="13:11"/>
    <d v="1899-12-30T02:37:00"/>
    <s v="Afternoon"/>
    <s v="REMOVE"/>
    <s v="Sunday"/>
    <s v="OnTime"/>
  </r>
  <r>
    <d v="2019-07-28T00:00:00"/>
    <x v="4"/>
    <x v="4"/>
    <s v="YX"/>
    <n v="20452"/>
    <n v="3738"/>
    <s v="ORD"/>
    <s v="Chicago, IL"/>
    <s v="MSY"/>
    <s v="New Orleans, LA"/>
    <n v="2122"/>
    <n v="2115"/>
    <n v="-7"/>
    <n v="18"/>
    <n v="2133"/>
    <n v="2317"/>
    <n v="4"/>
    <n v="2351"/>
    <n v="2321"/>
    <n v="-30"/>
    <n v="0"/>
    <n v="0"/>
    <n v="149"/>
    <n v="126"/>
    <n v="104"/>
    <n v="836"/>
    <m/>
    <m/>
    <m/>
    <m/>
    <m/>
    <s v="23:21"/>
    <s v="21:15"/>
    <d v="1899-12-30T02:06:00"/>
    <s v="Evening"/>
    <s v="REMOVE"/>
    <s v="Sunday"/>
    <s v="OnTime"/>
  </r>
  <r>
    <d v="2020-06-25T00:00:00"/>
    <x v="1"/>
    <x v="1"/>
    <s v="DL"/>
    <n v="19790"/>
    <n v="766"/>
    <s v="ORD"/>
    <s v="Chicago, IL"/>
    <s v="LGA"/>
    <s v="New York, NY"/>
    <n v="730"/>
    <n v="728"/>
    <n v="-2"/>
    <n v="11"/>
    <n v="739"/>
    <n v="1015"/>
    <n v="4"/>
    <n v="1034"/>
    <n v="1019"/>
    <n v="-15"/>
    <n v="0"/>
    <n v="0"/>
    <n v="124"/>
    <n v="111"/>
    <n v="96"/>
    <n v="733"/>
    <m/>
    <m/>
    <m/>
    <m/>
    <m/>
    <s v="10:19"/>
    <s v="07:28"/>
    <d v="1899-12-30T02:51:00"/>
    <s v="Morning"/>
    <s v="REMOVE"/>
    <s v="Thursday"/>
    <s v="OnTime"/>
  </r>
  <r>
    <d v="2021-09-11T00:00:00"/>
    <x v="6"/>
    <x v="6"/>
    <s v="AS"/>
    <n v="19930"/>
    <n v="64"/>
    <s v="WRG"/>
    <s v="Wrangell, AK"/>
    <s v="KTN"/>
    <s v="Ketchikan, AK"/>
    <n v="1611"/>
    <n v="1616"/>
    <n v="5"/>
    <n v="8"/>
    <n v="1624"/>
    <n v="1645"/>
    <n v="4"/>
    <n v="1644"/>
    <n v="1649"/>
    <n v="5"/>
    <n v="0"/>
    <n v="0"/>
    <n v="33"/>
    <n v="33"/>
    <n v="21"/>
    <n v="82"/>
    <m/>
    <m/>
    <m/>
    <m/>
    <m/>
    <s v="16:49"/>
    <s v="16:16"/>
    <d v="1899-12-30T00:33:00"/>
    <s v="Afternoon"/>
    <s v="KEEP"/>
    <s v="Saturday"/>
    <s v="OnTime"/>
  </r>
  <r>
    <d v="2023-04-01T00:00:00"/>
    <x v="0"/>
    <x v="0"/>
    <s v="UA"/>
    <n v="19977"/>
    <n v="2442"/>
    <s v="IAH"/>
    <s v="Houston, TX"/>
    <s v="FLL"/>
    <s v="Fort Lauderdale, FL"/>
    <n v="959"/>
    <n v="1031"/>
    <n v="32"/>
    <n v="22"/>
    <n v="1053"/>
    <n v="1350"/>
    <n v="9"/>
    <n v="1332"/>
    <n v="1359"/>
    <n v="27"/>
    <n v="0"/>
    <n v="0"/>
    <n v="153"/>
    <n v="148"/>
    <n v="117"/>
    <n v="966"/>
    <n v="0"/>
    <n v="0"/>
    <n v="27"/>
    <n v="0"/>
    <n v="0"/>
    <s v="13:59"/>
    <s v="10:31"/>
    <d v="1899-12-30T03:28:00"/>
    <s v="Morning"/>
    <s v="KEEP"/>
    <s v="Saturday"/>
    <s v="Delayed"/>
  </r>
  <r>
    <d v="2023-05-07T00:00:00"/>
    <x v="1"/>
    <x v="1"/>
    <s v="DL"/>
    <n v="19790"/>
    <n v="2884"/>
    <s v="ATL"/>
    <s v="Atlanta, GA"/>
    <s v="STL"/>
    <s v="St. Louis, MO"/>
    <n v="817"/>
    <n v="824"/>
    <n v="7"/>
    <n v="18"/>
    <n v="842"/>
    <n v="855"/>
    <n v="5"/>
    <n v="858"/>
    <n v="900"/>
    <n v="2"/>
    <n v="0"/>
    <n v="0"/>
    <n v="101"/>
    <n v="96"/>
    <n v="73"/>
    <n v="484"/>
    <m/>
    <m/>
    <m/>
    <m/>
    <m/>
    <s v="09:00"/>
    <s v="08:24"/>
    <d v="1899-12-30T00:36:00"/>
    <s v="Morning"/>
    <s v="KEEP"/>
    <s v="Sunday"/>
    <s v="OnTime"/>
  </r>
  <r>
    <d v="2020-08-27T00:00:00"/>
    <x v="2"/>
    <x v="2"/>
    <s v="WN"/>
    <n v="19393"/>
    <n v="1768"/>
    <s v="AUS"/>
    <s v="Austin, TX"/>
    <s v="BNA"/>
    <s v="Nashville, TN"/>
    <n v="1320"/>
    <n v="1344"/>
    <n v="24"/>
    <n v="9"/>
    <n v="1353"/>
    <n v="1537"/>
    <n v="5"/>
    <n v="1520"/>
    <n v="1542"/>
    <n v="22"/>
    <n v="0"/>
    <n v="0"/>
    <n v="120"/>
    <n v="118"/>
    <n v="104"/>
    <n v="756"/>
    <n v="0"/>
    <n v="0"/>
    <n v="0"/>
    <n v="0"/>
    <n v="22"/>
    <s v="15:42"/>
    <s v="13:44"/>
    <d v="1899-12-30T01:58:00"/>
    <s v="Afternoon"/>
    <s v="KEEP"/>
    <s v="Thursday"/>
    <s v="Delayed"/>
  </r>
  <r>
    <d v="2019-03-28T00:00:00"/>
    <x v="11"/>
    <x v="11"/>
    <s v="OO"/>
    <n v="20304"/>
    <n v="4183"/>
    <s v="CHA"/>
    <s v="Chattanooga, TN"/>
    <s v="DTW"/>
    <s v="Detroit, MI"/>
    <n v="1900"/>
    <n v="1859"/>
    <n v="-1"/>
    <n v="8"/>
    <n v="1907"/>
    <n v="2033"/>
    <n v="11"/>
    <n v="2052"/>
    <n v="2044"/>
    <n v="-8"/>
    <n v="0"/>
    <n v="0"/>
    <n v="112"/>
    <n v="105"/>
    <n v="86"/>
    <n v="505"/>
    <m/>
    <m/>
    <m/>
    <m/>
    <m/>
    <s v="20:44"/>
    <s v="18:59"/>
    <d v="1899-12-30T01:45:00"/>
    <s v="Evening"/>
    <s v="REMOVE"/>
    <s v="Thursday"/>
    <s v="OnTime"/>
  </r>
  <r>
    <d v="2019-08-31T00:00:00"/>
    <x v="4"/>
    <x v="4"/>
    <s v="YX"/>
    <n v="20452"/>
    <n v="4696"/>
    <s v="BUF"/>
    <s v="Buffalo, NY"/>
    <s v="PHL"/>
    <s v="Philadelphia, PA"/>
    <n v="1042"/>
    <n v="1031"/>
    <n v="-11"/>
    <n v="10"/>
    <n v="1041"/>
    <n v="1128"/>
    <n v="7"/>
    <n v="1159"/>
    <n v="1135"/>
    <n v="-24"/>
    <n v="0"/>
    <n v="0"/>
    <n v="77"/>
    <n v="64"/>
    <n v="47"/>
    <n v="279"/>
    <m/>
    <m/>
    <m/>
    <m/>
    <m/>
    <s v="11:35"/>
    <s v="10:31"/>
    <d v="1899-12-30T01:04:00"/>
    <s v="Morning"/>
    <s v="REMOVE"/>
    <s v="Saturday"/>
    <s v="OnTime"/>
  </r>
  <r>
    <d v="2019-01-22T00:00:00"/>
    <x v="0"/>
    <x v="0"/>
    <s v="UA"/>
    <n v="19977"/>
    <n v="491"/>
    <s v="DEN"/>
    <s v="Denver, CO"/>
    <s v="RIC"/>
    <s v="Richmond, VA"/>
    <n v="945"/>
    <n v="954"/>
    <n v="9"/>
    <n v="26"/>
    <n v="1020"/>
    <n v="1505"/>
    <n v="5"/>
    <n v="1511"/>
    <n v="1510"/>
    <n v="-1"/>
    <n v="0"/>
    <n v="0"/>
    <n v="206"/>
    <n v="196"/>
    <n v="165"/>
    <n v="1482"/>
    <m/>
    <m/>
    <m/>
    <m/>
    <m/>
    <s v="15:10"/>
    <s v="09:54"/>
    <d v="1899-12-30T05:16:00"/>
    <s v="Morning"/>
    <s v="REMOVE"/>
    <s v="Tuesday"/>
    <s v="OnTime"/>
  </r>
  <r>
    <d v="2023-01-01T00:00:00"/>
    <x v="2"/>
    <x v="2"/>
    <s v="WN"/>
    <n v="19393"/>
    <n v="1254"/>
    <s v="MCI"/>
    <s v="Kansas City, MO"/>
    <s v="PHX"/>
    <s v="Phoenix, AZ"/>
    <n v="2130"/>
    <n v="2129"/>
    <n v="-1"/>
    <n v="15"/>
    <n v="2144"/>
    <n v="2323"/>
    <n v="4"/>
    <n v="2330"/>
    <n v="2327"/>
    <n v="-3"/>
    <n v="0"/>
    <n v="0"/>
    <n v="180"/>
    <n v="178"/>
    <n v="159"/>
    <n v="1044"/>
    <m/>
    <m/>
    <m/>
    <m/>
    <m/>
    <s v="23:27"/>
    <s v="21:29"/>
    <d v="1899-12-30T01:58:00"/>
    <s v="Evening"/>
    <s v="REMOVE"/>
    <s v="Sunday"/>
    <s v="OnTime"/>
  </r>
  <r>
    <d v="2020-06-26T00:00:00"/>
    <x v="3"/>
    <x v="3"/>
    <s v="AA"/>
    <n v="19805"/>
    <n v="2211"/>
    <s v="ORD"/>
    <s v="Chicago, IL"/>
    <s v="RSW"/>
    <s v="Fort Myers, FL"/>
    <n v="835"/>
    <n v="830"/>
    <n v="-5"/>
    <n v="18"/>
    <n v="848"/>
    <n v="1207"/>
    <n v="3"/>
    <n v="1231"/>
    <n v="1210"/>
    <n v="-21"/>
    <n v="0"/>
    <n v="0"/>
    <n v="176"/>
    <n v="160"/>
    <n v="139"/>
    <n v="1120"/>
    <m/>
    <m/>
    <m/>
    <m/>
    <m/>
    <s v="12:10"/>
    <s v="08:30"/>
    <d v="1899-12-30T03:40:00"/>
    <s v="Morning"/>
    <s v="REMOVE"/>
    <s v="Friday"/>
    <s v="OnTime"/>
  </r>
  <r>
    <d v="2022-11-06T00:00:00"/>
    <x v="11"/>
    <x v="11"/>
    <s v="OO"/>
    <n v="20304"/>
    <n v="3328"/>
    <s v="PDX"/>
    <s v="Portland, OR"/>
    <s v="OAK"/>
    <s v="Oakland, CA"/>
    <n v="1830"/>
    <n v="1824"/>
    <n v="-6"/>
    <n v="10"/>
    <n v="1834"/>
    <n v="2007"/>
    <n v="5"/>
    <n v="2011"/>
    <n v="2012"/>
    <n v="1"/>
    <n v="0"/>
    <n v="0"/>
    <n v="101"/>
    <n v="108"/>
    <n v="93"/>
    <n v="543"/>
    <m/>
    <m/>
    <m/>
    <m/>
    <m/>
    <s v="20:12"/>
    <s v="18:24"/>
    <d v="1899-12-30T01:48:00"/>
    <s v="Evening"/>
    <s v="REMOVE"/>
    <s v="Sunday"/>
    <s v="OnTime"/>
  </r>
  <r>
    <d v="2022-07-06T00:00:00"/>
    <x v="4"/>
    <x v="4"/>
    <s v="YX"/>
    <n v="20452"/>
    <n v="4617"/>
    <s v="SDF"/>
    <s v="Louisville, KY"/>
    <s v="PHL"/>
    <s v="Philadelphia, PA"/>
    <n v="730"/>
    <n v="727"/>
    <n v="-3"/>
    <n v="18"/>
    <n v="745"/>
    <n v="914"/>
    <n v="5"/>
    <n v="926"/>
    <n v="919"/>
    <n v="-7"/>
    <n v="0"/>
    <n v="0"/>
    <n v="116"/>
    <n v="112"/>
    <n v="89"/>
    <n v="576"/>
    <m/>
    <m/>
    <m/>
    <m/>
    <m/>
    <s v="09:19"/>
    <s v="07:27"/>
    <d v="1899-12-30T01:52:00"/>
    <s v="Morning"/>
    <s v="REMOVE"/>
    <s v="Wednesday"/>
    <s v="OnTime"/>
  </r>
  <r>
    <d v="2021-09-19T00:00:00"/>
    <x v="2"/>
    <x v="2"/>
    <s v="WN"/>
    <n v="19393"/>
    <n v="2109"/>
    <s v="SEA"/>
    <s v="Seattle, WA"/>
    <s v="OAK"/>
    <s v="Oakland, CA"/>
    <n v="1305"/>
    <n v="1315"/>
    <n v="10"/>
    <n v="14"/>
    <n v="1329"/>
    <n v="1502"/>
    <n v="5"/>
    <n v="1515"/>
    <n v="1507"/>
    <n v="-8"/>
    <n v="0"/>
    <n v="0"/>
    <n v="130"/>
    <n v="112"/>
    <n v="93"/>
    <n v="672"/>
    <m/>
    <m/>
    <m/>
    <m/>
    <m/>
    <s v="15:07"/>
    <s v="13:15"/>
    <d v="1899-12-30T01:52:00"/>
    <s v="Afternoon"/>
    <s v="REMOVE"/>
    <s v="Sunday"/>
    <s v="OnTime"/>
  </r>
  <r>
    <d v="2019-05-04T00:00:00"/>
    <x v="2"/>
    <x v="2"/>
    <s v="WN"/>
    <n v="19393"/>
    <n v="5156"/>
    <s v="RDU"/>
    <s v="Raleigh/Durham, NC"/>
    <s v="BWI"/>
    <s v="Baltimore, MD"/>
    <n v="1625"/>
    <n v="1621"/>
    <n v="-4"/>
    <n v="7"/>
    <n v="1628"/>
    <n v="1709"/>
    <n v="4"/>
    <n v="1735"/>
    <n v="1713"/>
    <n v="-22"/>
    <n v="0"/>
    <n v="0"/>
    <n v="70"/>
    <n v="52"/>
    <n v="41"/>
    <n v="255"/>
    <m/>
    <m/>
    <m/>
    <m/>
    <m/>
    <s v="17:13"/>
    <s v="16:21"/>
    <d v="1899-12-30T00:52:00"/>
    <s v="Afternoon"/>
    <s v="REMOVE"/>
    <s v="Saturday"/>
    <s v="OnTime"/>
  </r>
  <r>
    <d v="2023-06-12T00:00:00"/>
    <x v="3"/>
    <x v="3"/>
    <s v="AA"/>
    <n v="19805"/>
    <n v="1813"/>
    <s v="PHL"/>
    <s v="Philadelphia, PA"/>
    <s v="CLE"/>
    <s v="Cleveland, OH"/>
    <n v="1910"/>
    <n v="0"/>
    <n v="0"/>
    <m/>
    <m/>
    <m/>
    <m/>
    <n v="2042"/>
    <n v="0"/>
    <n v="0"/>
    <n v="1"/>
    <n v="0"/>
    <n v="92"/>
    <m/>
    <m/>
    <n v="363"/>
    <m/>
    <m/>
    <m/>
    <m/>
    <m/>
    <s v="00:00"/>
    <s v="00:00"/>
    <d v="1899-12-30T00:00:00"/>
    <s v="Night"/>
    <s v="KEEP"/>
    <s v="Monday"/>
    <s v="OnTime"/>
  </r>
  <r>
    <d v="2019-09-17T00:00:00"/>
    <x v="5"/>
    <x v="5"/>
    <s v="NK"/>
    <n v="20416"/>
    <n v="188"/>
    <s v="LAS"/>
    <s v="Las Vegas, NV"/>
    <s v="DTW"/>
    <s v="Detroit, MI"/>
    <n v="819"/>
    <n v="812"/>
    <n v="-7"/>
    <n v="16"/>
    <n v="828"/>
    <n v="1451"/>
    <n v="12"/>
    <n v="1521"/>
    <n v="1503"/>
    <n v="-18"/>
    <n v="0"/>
    <n v="0"/>
    <n v="242"/>
    <n v="231"/>
    <n v="203"/>
    <n v="1749"/>
    <m/>
    <m/>
    <m/>
    <m/>
    <m/>
    <s v="15:03"/>
    <s v="08:12"/>
    <d v="1899-12-30T06:51:00"/>
    <s v="Morning"/>
    <s v="REMOVE"/>
    <s v="Tuesday"/>
    <s v="OnTime"/>
  </r>
  <r>
    <d v="2019-10-15T00:00:00"/>
    <x v="4"/>
    <x v="4"/>
    <s v="YX"/>
    <n v="20452"/>
    <n v="4663"/>
    <s v="MSY"/>
    <s v="New Orleans, LA"/>
    <s v="DCA"/>
    <s v="Washington, DC"/>
    <n v="717"/>
    <n v="712"/>
    <n v="-5"/>
    <n v="14"/>
    <n v="726"/>
    <n v="1026"/>
    <n v="3"/>
    <n v="1052"/>
    <n v="1029"/>
    <n v="-23"/>
    <n v="0"/>
    <n v="0"/>
    <n v="155"/>
    <n v="137"/>
    <n v="120"/>
    <n v="969"/>
    <m/>
    <m/>
    <m/>
    <m/>
    <m/>
    <s v="10:29"/>
    <s v="07:12"/>
    <d v="1899-12-30T03:17:00"/>
    <s v="Morning"/>
    <s v="REMOVE"/>
    <s v="Tuesday"/>
    <s v="OnTime"/>
  </r>
  <r>
    <d v="2019-05-17T00:00:00"/>
    <x v="11"/>
    <x v="11"/>
    <s v="OO"/>
    <n v="20304"/>
    <n v="4719"/>
    <s v="FCA"/>
    <s v="Kalispell, MT"/>
    <s v="SLC"/>
    <s v="Salt Lake City, UT"/>
    <n v="1758"/>
    <n v="1758"/>
    <n v="0"/>
    <n v="23"/>
    <n v="1821"/>
    <n v="1952"/>
    <n v="7"/>
    <n v="1944"/>
    <n v="1959"/>
    <n v="15"/>
    <n v="0"/>
    <n v="0"/>
    <n v="106"/>
    <n v="121"/>
    <n v="91"/>
    <n v="531"/>
    <n v="0"/>
    <n v="0"/>
    <n v="15"/>
    <n v="0"/>
    <n v="0"/>
    <s v="19:59"/>
    <s v="17:58"/>
    <d v="1899-12-30T02:01:00"/>
    <s v="Afternoon"/>
    <s v="KEEP"/>
    <s v="Friday"/>
    <s v="OnTime"/>
  </r>
  <r>
    <d v="2020-08-01T00:00:00"/>
    <x v="6"/>
    <x v="6"/>
    <s v="AS"/>
    <n v="19930"/>
    <n v="72"/>
    <s v="SEA"/>
    <s v="Seattle, WA"/>
    <s v="JNU"/>
    <s v="Juneau, AK"/>
    <n v="2125"/>
    <n v="2124"/>
    <n v="-1"/>
    <n v="15"/>
    <n v="2139"/>
    <n v="2233"/>
    <n v="4"/>
    <n v="2245"/>
    <n v="2237"/>
    <n v="-8"/>
    <n v="0"/>
    <n v="0"/>
    <n v="140"/>
    <n v="133"/>
    <n v="114"/>
    <n v="909"/>
    <m/>
    <m/>
    <m/>
    <m/>
    <m/>
    <s v="22:37"/>
    <s v="21:24"/>
    <d v="1899-12-30T01:13:00"/>
    <s v="Evening"/>
    <s v="REMOVE"/>
    <s v="Saturday"/>
    <s v="OnTime"/>
  </r>
  <r>
    <d v="2019-08-30T00:00:00"/>
    <x v="12"/>
    <x v="12"/>
    <s v="9E"/>
    <n v="20363"/>
    <n v="5373"/>
    <s v="CID"/>
    <s v="Cedar Rapids/Iowa City, IA"/>
    <s v="ATL"/>
    <s v="Atlanta, GA"/>
    <n v="1114"/>
    <n v="1105"/>
    <n v="-9"/>
    <n v="11"/>
    <n v="1116"/>
    <n v="1348"/>
    <n v="11"/>
    <n v="1416"/>
    <n v="1359"/>
    <n v="-17"/>
    <n v="0"/>
    <n v="0"/>
    <n v="122"/>
    <n v="114"/>
    <n v="92"/>
    <n v="694"/>
    <m/>
    <m/>
    <m/>
    <m/>
    <m/>
    <s v="13:59"/>
    <s v="11:05"/>
    <d v="1899-12-30T02:54:00"/>
    <s v="Morning"/>
    <s v="REMOVE"/>
    <s v="Friday"/>
    <s v="OnTime"/>
  </r>
  <r>
    <d v="2019-06-12T00:00:00"/>
    <x v="1"/>
    <x v="1"/>
    <s v="DL"/>
    <n v="19790"/>
    <n v="1123"/>
    <s v="LGA"/>
    <s v="New York, NY"/>
    <s v="ORD"/>
    <s v="Chicago, IL"/>
    <n v="610"/>
    <n v="606"/>
    <n v="-4"/>
    <n v="21"/>
    <n v="627"/>
    <n v="721"/>
    <n v="10"/>
    <n v="742"/>
    <n v="731"/>
    <n v="-11"/>
    <n v="0"/>
    <n v="0"/>
    <n v="152"/>
    <n v="145"/>
    <n v="114"/>
    <n v="733"/>
    <m/>
    <m/>
    <m/>
    <m/>
    <m/>
    <s v="07:31"/>
    <s v="06:06"/>
    <d v="1899-12-30T01:25:00"/>
    <s v="Morning"/>
    <s v="REMOVE"/>
    <s v="Wednesday"/>
    <s v="OnTime"/>
  </r>
  <r>
    <d v="2020-07-25T00:00:00"/>
    <x v="0"/>
    <x v="0"/>
    <s v="UA"/>
    <n v="19977"/>
    <n v="597"/>
    <s v="LAS"/>
    <s v="Las Vegas, NV"/>
    <s v="ORD"/>
    <s v="Chicago, IL"/>
    <n v="1131"/>
    <n v="1123"/>
    <n v="-8"/>
    <n v="10"/>
    <n v="1133"/>
    <n v="1639"/>
    <n v="5"/>
    <n v="1710"/>
    <n v="1644"/>
    <n v="-26"/>
    <n v="0"/>
    <n v="0"/>
    <n v="219"/>
    <n v="201"/>
    <n v="186"/>
    <n v="1514"/>
    <m/>
    <m/>
    <m/>
    <m/>
    <m/>
    <s v="16:44"/>
    <s v="11:23"/>
    <d v="1899-12-30T05:21:00"/>
    <s v="Morning"/>
    <s v="REMOVE"/>
    <s v="Saturday"/>
    <s v="OnTime"/>
  </r>
  <r>
    <d v="2022-08-02T00:00:00"/>
    <x v="2"/>
    <x v="2"/>
    <s v="WN"/>
    <n v="19393"/>
    <n v="3439"/>
    <s v="DEN"/>
    <s v="Denver, CO"/>
    <s v="BUR"/>
    <s v="Burbank, CA"/>
    <n v="1705"/>
    <n v="1711"/>
    <n v="6"/>
    <n v="11"/>
    <n v="1722"/>
    <n v="1820"/>
    <n v="2"/>
    <n v="1830"/>
    <n v="1822"/>
    <n v="-8"/>
    <n v="0"/>
    <n v="0"/>
    <n v="145"/>
    <n v="131"/>
    <n v="118"/>
    <n v="850"/>
    <m/>
    <m/>
    <m/>
    <m/>
    <m/>
    <s v="18:22"/>
    <s v="17:11"/>
    <d v="1899-12-30T01:11:00"/>
    <s v="Afternoon"/>
    <s v="REMOVE"/>
    <s v="Tuesday"/>
    <s v="OnTime"/>
  </r>
  <r>
    <d v="2022-05-08T00:00:00"/>
    <x v="7"/>
    <x v="7"/>
    <s v="B6"/>
    <n v="20409"/>
    <n v="2474"/>
    <s v="CHS"/>
    <s v="Charleston, SC"/>
    <s v="JFK"/>
    <s v="New York, NY"/>
    <n v="1100"/>
    <n v="1114"/>
    <n v="14"/>
    <n v="12"/>
    <n v="1126"/>
    <n v="1256"/>
    <n v="15"/>
    <n v="1255"/>
    <n v="1311"/>
    <n v="16"/>
    <n v="0"/>
    <n v="0"/>
    <n v="115"/>
    <n v="117"/>
    <n v="90"/>
    <n v="636"/>
    <n v="10"/>
    <n v="0"/>
    <n v="2"/>
    <n v="0"/>
    <n v="4"/>
    <s v="13:11"/>
    <s v="11:14"/>
    <d v="1899-12-30T01:57:00"/>
    <s v="Morning"/>
    <s v="KEEP"/>
    <s v="Sunday"/>
    <s v="Delayed"/>
  </r>
  <r>
    <d v="2020-09-19T00:00:00"/>
    <x v="11"/>
    <x v="11"/>
    <s v="OO"/>
    <n v="20304"/>
    <n v="5424"/>
    <s v="FSD"/>
    <s v="Sioux Falls, SD"/>
    <s v="DEN"/>
    <s v="Denver, CO"/>
    <n v="944"/>
    <n v="935"/>
    <n v="-9"/>
    <n v="35"/>
    <n v="1010"/>
    <n v="1026"/>
    <n v="8"/>
    <n v="1035"/>
    <n v="1034"/>
    <n v="-1"/>
    <n v="0"/>
    <n v="0"/>
    <n v="111"/>
    <n v="119"/>
    <n v="76"/>
    <n v="483"/>
    <m/>
    <m/>
    <m/>
    <m/>
    <m/>
    <s v="10:34"/>
    <s v="09:35"/>
    <d v="1899-12-30T00:59:00"/>
    <s v="Morning"/>
    <s v="REMOVE"/>
    <s v="Saturday"/>
    <s v="OnTime"/>
  </r>
  <r>
    <d v="2023-07-17T00:00:00"/>
    <x v="11"/>
    <x v="11"/>
    <s v="OO"/>
    <n v="20304"/>
    <n v="4048"/>
    <s v="SLC"/>
    <s v="Salt Lake City, UT"/>
    <s v="RDM"/>
    <s v="Bend/Redmond, OR"/>
    <n v="1059"/>
    <n v="1056"/>
    <n v="-3"/>
    <n v="13"/>
    <n v="1109"/>
    <n v="1137"/>
    <n v="7"/>
    <n v="1152"/>
    <n v="1144"/>
    <n v="-8"/>
    <n v="0"/>
    <n v="0"/>
    <n v="113"/>
    <n v="108"/>
    <n v="88"/>
    <n v="525"/>
    <m/>
    <m/>
    <m/>
    <m/>
    <m/>
    <s v="11:44"/>
    <s v="10:56"/>
    <d v="1899-12-30T00:48:00"/>
    <s v="Morning"/>
    <s v="REMOVE"/>
    <s v="Monday"/>
    <s v="OnTime"/>
  </r>
  <r>
    <d v="2020-04-17T00:00:00"/>
    <x v="8"/>
    <x v="8"/>
    <s v="OH"/>
    <n v="20397"/>
    <n v="5158"/>
    <s v="CLT"/>
    <s v="Charlotte, NC"/>
    <s v="LIT"/>
    <s v="Little Rock, AR"/>
    <n v="1259"/>
    <n v="0"/>
    <n v="0"/>
    <m/>
    <m/>
    <m/>
    <m/>
    <n v="1411"/>
    <n v="0"/>
    <n v="0"/>
    <n v="1"/>
    <n v="0"/>
    <n v="132"/>
    <m/>
    <m/>
    <n v="640"/>
    <m/>
    <m/>
    <m/>
    <m/>
    <m/>
    <s v="00:00"/>
    <s v="00:00"/>
    <d v="1899-12-30T00:00:00"/>
    <s v="Night"/>
    <s v="KEEP"/>
    <s v="Friday"/>
    <s v="OnTime"/>
  </r>
  <r>
    <d v="2022-12-30T00:00:00"/>
    <x v="1"/>
    <x v="1"/>
    <s v="DL"/>
    <n v="19790"/>
    <n v="2608"/>
    <s v="PHL"/>
    <s v="Philadelphia, PA"/>
    <s v="MSP"/>
    <s v="Minneapolis, MN"/>
    <n v="1850"/>
    <n v="1845"/>
    <n v="-5"/>
    <n v="18"/>
    <n v="1903"/>
    <n v="2028"/>
    <n v="12"/>
    <n v="2045"/>
    <n v="2040"/>
    <n v="-5"/>
    <n v="0"/>
    <n v="0"/>
    <n v="175"/>
    <n v="175"/>
    <n v="145"/>
    <n v="980"/>
    <m/>
    <m/>
    <m/>
    <m/>
    <m/>
    <s v="20:40"/>
    <s v="18:45"/>
    <d v="1899-12-30T01:55:00"/>
    <s v="Evening"/>
    <s v="REMOVE"/>
    <s v="Friday"/>
    <s v="OnTime"/>
  </r>
  <r>
    <d v="2020-10-21T00:00:00"/>
    <x v="3"/>
    <x v="3"/>
    <s v="AA"/>
    <n v="19805"/>
    <n v="1317"/>
    <s v="DFW"/>
    <s v="Dallas/Fort Worth, TX"/>
    <s v="ATL"/>
    <s v="Atlanta, GA"/>
    <n v="1225"/>
    <n v="1226"/>
    <n v="1"/>
    <n v="9"/>
    <n v="1235"/>
    <n v="1516"/>
    <n v="8"/>
    <n v="1536"/>
    <n v="1524"/>
    <n v="-12"/>
    <n v="0"/>
    <n v="0"/>
    <n v="131"/>
    <n v="118"/>
    <n v="101"/>
    <n v="731"/>
    <m/>
    <m/>
    <m/>
    <m/>
    <m/>
    <s v="15:24"/>
    <s v="12:26"/>
    <d v="1899-12-30T02:58:00"/>
    <s v="Afternoon"/>
    <s v="REMOVE"/>
    <s v="Wednesday"/>
    <s v="OnTime"/>
  </r>
  <r>
    <d v="2023-07-08T00:00:00"/>
    <x v="3"/>
    <x v="3"/>
    <s v="AA"/>
    <n v="19805"/>
    <n v="1563"/>
    <s v="DFW"/>
    <s v="Dallas/Fort Worth, TX"/>
    <s v="MRY"/>
    <s v="Monterey, CA"/>
    <n v="1940"/>
    <n v="1934"/>
    <n v="-6"/>
    <n v="16"/>
    <n v="1950"/>
    <n v="2052"/>
    <n v="3"/>
    <n v="2111"/>
    <n v="2055"/>
    <n v="-16"/>
    <n v="0"/>
    <n v="0"/>
    <n v="211"/>
    <n v="201"/>
    <n v="182"/>
    <n v="1430"/>
    <m/>
    <m/>
    <m/>
    <m/>
    <m/>
    <s v="20:55"/>
    <s v="19:34"/>
    <d v="1899-12-30T01:21:00"/>
    <s v="Evening"/>
    <s v="REMOVE"/>
    <s v="Saturday"/>
    <s v="OnTime"/>
  </r>
  <r>
    <d v="2020-06-14T00:00:00"/>
    <x v="3"/>
    <x v="3"/>
    <s v="AA"/>
    <n v="19805"/>
    <n v="1849"/>
    <s v="CLT"/>
    <s v="Charlotte, NC"/>
    <s v="MCO"/>
    <s v="Orlando, FL"/>
    <n v="915"/>
    <n v="906"/>
    <n v="-9"/>
    <n v="13"/>
    <n v="919"/>
    <n v="1028"/>
    <n v="11"/>
    <n v="1056"/>
    <n v="1039"/>
    <n v="-17"/>
    <n v="0"/>
    <n v="0"/>
    <n v="101"/>
    <n v="93"/>
    <n v="69"/>
    <n v="468"/>
    <m/>
    <m/>
    <m/>
    <m/>
    <m/>
    <s v="10:39"/>
    <s v="09:06"/>
    <d v="1899-12-30T01:33:00"/>
    <s v="Morning"/>
    <s v="REMOVE"/>
    <s v="Sunday"/>
    <s v="OnTime"/>
  </r>
  <r>
    <d v="2021-07-30T00:00:00"/>
    <x v="2"/>
    <x v="2"/>
    <s v="WN"/>
    <n v="19393"/>
    <n v="2289"/>
    <s v="ATL"/>
    <s v="Atlanta, GA"/>
    <s v="MDW"/>
    <s v="Chicago, IL"/>
    <n v="835"/>
    <n v="837"/>
    <n v="2"/>
    <n v="14"/>
    <n v="851"/>
    <n v="923"/>
    <n v="3"/>
    <n v="935"/>
    <n v="926"/>
    <n v="-9"/>
    <n v="0"/>
    <n v="0"/>
    <n v="120"/>
    <n v="109"/>
    <n v="92"/>
    <n v="591"/>
    <m/>
    <m/>
    <m/>
    <m/>
    <m/>
    <s v="09:26"/>
    <s v="08:37"/>
    <d v="1899-12-30T00:49:00"/>
    <s v="Morning"/>
    <s v="REMOVE"/>
    <s v="Friday"/>
    <s v="OnTime"/>
  </r>
  <r>
    <d v="2021-09-07T00:00:00"/>
    <x v="8"/>
    <x v="8"/>
    <s v="OH"/>
    <n v="20397"/>
    <n v="5111"/>
    <s v="CLT"/>
    <s v="Charlotte, NC"/>
    <s v="MOB"/>
    <s v="Mobile, AL"/>
    <n v="1305"/>
    <n v="1300"/>
    <n v="-5"/>
    <n v="20"/>
    <n v="1320"/>
    <n v="1338"/>
    <n v="2"/>
    <n v="1355"/>
    <n v="1340"/>
    <n v="-15"/>
    <n v="0"/>
    <n v="0"/>
    <n v="110"/>
    <n v="100"/>
    <n v="78"/>
    <n v="526"/>
    <m/>
    <m/>
    <m/>
    <m/>
    <m/>
    <s v="13:40"/>
    <s v="13:00"/>
    <d v="1899-12-30T00:40:00"/>
    <s v="Afternoon"/>
    <s v="REMOVE"/>
    <s v="Tuesday"/>
    <s v="OnTime"/>
  </r>
  <r>
    <d v="2019-07-13T00:00:00"/>
    <x v="12"/>
    <x v="12"/>
    <s v="9E"/>
    <n v="20363"/>
    <n v="3427"/>
    <s v="IAD"/>
    <s v="Washington, DC"/>
    <s v="JFK"/>
    <s v="New York, NY"/>
    <n v="1930"/>
    <n v="1926"/>
    <n v="-4"/>
    <n v="54"/>
    <n v="2020"/>
    <n v="2111"/>
    <n v="10"/>
    <n v="2100"/>
    <n v="2121"/>
    <n v="21"/>
    <n v="0"/>
    <n v="0"/>
    <n v="90"/>
    <n v="115"/>
    <n v="51"/>
    <n v="228"/>
    <n v="0"/>
    <n v="0"/>
    <n v="21"/>
    <n v="0"/>
    <n v="0"/>
    <s v="21:21"/>
    <s v="19:26"/>
    <d v="1899-12-30T01:55:00"/>
    <s v="Evening"/>
    <s v="REMOVE"/>
    <s v="Saturday"/>
    <s v="Delayed"/>
  </r>
  <r>
    <d v="2022-05-27T00:00:00"/>
    <x v="1"/>
    <x v="1"/>
    <s v="DL"/>
    <n v="19790"/>
    <n v="479"/>
    <s v="RSW"/>
    <s v="Fort Myers, FL"/>
    <s v="ATL"/>
    <s v="Atlanta, GA"/>
    <n v="1336"/>
    <n v="1401"/>
    <n v="25"/>
    <n v="11"/>
    <n v="1412"/>
    <n v="1526"/>
    <n v="4"/>
    <n v="1520"/>
    <n v="1530"/>
    <n v="10"/>
    <n v="0"/>
    <n v="0"/>
    <n v="104"/>
    <n v="89"/>
    <n v="74"/>
    <n v="515"/>
    <m/>
    <m/>
    <m/>
    <m/>
    <m/>
    <s v="15:30"/>
    <s v="14:01"/>
    <d v="1899-12-30T01:29:00"/>
    <s v="Afternoon"/>
    <s v="KEEP"/>
    <s v="Friday"/>
    <s v="OnTime"/>
  </r>
  <r>
    <d v="2021-01-07T00:00:00"/>
    <x v="11"/>
    <x v="11"/>
    <s v="OO"/>
    <n v="20304"/>
    <n v="2983"/>
    <s v="SHV"/>
    <s v="Shreveport, LA"/>
    <s v="DFW"/>
    <s v="Dallas/Fort Worth, TX"/>
    <n v="1015"/>
    <n v="1004"/>
    <n v="-11"/>
    <n v="34"/>
    <n v="1038"/>
    <n v="1123"/>
    <n v="11"/>
    <n v="1132"/>
    <n v="1134"/>
    <n v="2"/>
    <n v="0"/>
    <n v="0"/>
    <n v="77"/>
    <n v="90"/>
    <n v="45"/>
    <n v="190"/>
    <m/>
    <m/>
    <m/>
    <m/>
    <m/>
    <s v="11:34"/>
    <s v="10:04"/>
    <d v="1899-12-30T01:30:00"/>
    <s v="Morning"/>
    <s v="REMOVE"/>
    <s v="Thursday"/>
    <s v="OnTime"/>
  </r>
  <r>
    <d v="2023-06-02T00:00:00"/>
    <x v="3"/>
    <x v="3"/>
    <s v="AA"/>
    <n v="19805"/>
    <n v="332"/>
    <s v="PHL"/>
    <s v="Philadelphia, PA"/>
    <s v="TPA"/>
    <s v="Tampa, FL"/>
    <n v="653"/>
    <n v="644"/>
    <n v="-9"/>
    <n v="13"/>
    <n v="657"/>
    <n v="910"/>
    <n v="4"/>
    <n v="932"/>
    <n v="914"/>
    <n v="-18"/>
    <n v="0"/>
    <n v="0"/>
    <n v="159"/>
    <n v="150"/>
    <n v="133"/>
    <n v="920"/>
    <m/>
    <m/>
    <m/>
    <m/>
    <m/>
    <s v="09:14"/>
    <s v="06:44"/>
    <d v="1899-12-30T02:30:00"/>
    <s v="Morning"/>
    <s v="REMOVE"/>
    <s v="Friday"/>
    <s v="OnTime"/>
  </r>
  <r>
    <d v="2022-09-17T00:00:00"/>
    <x v="1"/>
    <x v="1"/>
    <s v="DL"/>
    <n v="19790"/>
    <n v="664"/>
    <s v="ATL"/>
    <s v="Atlanta, GA"/>
    <s v="ORD"/>
    <s v="Chicago, IL"/>
    <n v="1830"/>
    <n v="1826"/>
    <n v="-4"/>
    <n v="9"/>
    <n v="1835"/>
    <n v="1902"/>
    <n v="10"/>
    <n v="1938"/>
    <n v="1912"/>
    <n v="-26"/>
    <n v="0"/>
    <n v="0"/>
    <n v="128"/>
    <n v="106"/>
    <n v="87"/>
    <n v="606"/>
    <m/>
    <m/>
    <m/>
    <m/>
    <m/>
    <s v="19:12"/>
    <s v="18:26"/>
    <d v="1899-12-30T00:46:00"/>
    <s v="Evening"/>
    <s v="REMOVE"/>
    <s v="Saturday"/>
    <s v="OnTime"/>
  </r>
  <r>
    <d v="2019-03-23T00:00:00"/>
    <x v="10"/>
    <x v="10"/>
    <s v="EV"/>
    <n v="20366"/>
    <n v="4230"/>
    <s v="IAH"/>
    <s v="Houston, TX"/>
    <s v="MAF"/>
    <s v="Midland/Odessa, TX"/>
    <n v="954"/>
    <n v="943"/>
    <n v="-11"/>
    <n v="21"/>
    <n v="1004"/>
    <n v="1113"/>
    <n v="6"/>
    <n v="1130"/>
    <n v="1119"/>
    <n v="-11"/>
    <n v="0"/>
    <n v="0"/>
    <n v="96"/>
    <n v="96"/>
    <n v="69"/>
    <n v="429"/>
    <m/>
    <m/>
    <m/>
    <m/>
    <m/>
    <s v="11:19"/>
    <s v="09:43"/>
    <d v="1899-12-30T01:36:00"/>
    <s v="Morning"/>
    <s v="REMOVE"/>
    <s v="Saturday"/>
    <s v="OnTime"/>
  </r>
  <r>
    <d v="2019-08-26T00:00:00"/>
    <x v="15"/>
    <x v="15"/>
    <s v="YV"/>
    <n v="20378"/>
    <n v="6119"/>
    <s v="PNS"/>
    <s v="Pensacola, FL"/>
    <s v="IAH"/>
    <s v="Houston, TX"/>
    <n v="920"/>
    <n v="913"/>
    <n v="-7"/>
    <n v="8"/>
    <n v="921"/>
    <n v="1041"/>
    <n v="10"/>
    <n v="1110"/>
    <n v="1051"/>
    <n v="-19"/>
    <n v="0"/>
    <n v="0"/>
    <n v="110"/>
    <n v="98"/>
    <n v="80"/>
    <n v="489"/>
    <m/>
    <m/>
    <m/>
    <m/>
    <m/>
    <s v="10:51"/>
    <s v="09:13"/>
    <d v="1899-12-30T01:38:00"/>
    <s v="Morning"/>
    <s v="REMOVE"/>
    <s v="Monday"/>
    <s v="OnTime"/>
  </r>
  <r>
    <d v="2022-02-09T00:00:00"/>
    <x v="2"/>
    <x v="2"/>
    <s v="WN"/>
    <n v="19393"/>
    <n v="1460"/>
    <s v="MCI"/>
    <s v="Kansas City, MO"/>
    <s v="PHX"/>
    <s v="Phoenix, AZ"/>
    <n v="610"/>
    <n v="608"/>
    <n v="-2"/>
    <n v="7"/>
    <n v="615"/>
    <n v="737"/>
    <n v="4"/>
    <n v="825"/>
    <n v="741"/>
    <n v="-44"/>
    <n v="0"/>
    <n v="0"/>
    <n v="195"/>
    <n v="153"/>
    <n v="142"/>
    <n v="1044"/>
    <m/>
    <m/>
    <m/>
    <m/>
    <m/>
    <s v="07:41"/>
    <s v="06:08"/>
    <d v="1899-12-30T01:33:00"/>
    <s v="Morning"/>
    <s v="REMOVE"/>
    <s v="Wednesday"/>
    <s v="OnTime"/>
  </r>
  <r>
    <d v="2020-03-19T00:00:00"/>
    <x v="11"/>
    <x v="11"/>
    <s v="OO"/>
    <n v="20304"/>
    <n v="3577"/>
    <s v="PIT"/>
    <s v="Pittsburgh, PA"/>
    <s v="DTW"/>
    <s v="Detroit, MI"/>
    <n v="2010"/>
    <n v="1954"/>
    <n v="-16"/>
    <n v="20"/>
    <n v="2014"/>
    <n v="2055"/>
    <n v="10"/>
    <n v="2125"/>
    <n v="2105"/>
    <n v="-20"/>
    <n v="0"/>
    <n v="0"/>
    <n v="75"/>
    <n v="71"/>
    <n v="41"/>
    <n v="201"/>
    <m/>
    <m/>
    <m/>
    <m/>
    <m/>
    <s v="21:05"/>
    <s v="19:54"/>
    <d v="1899-12-30T01:11:00"/>
    <s v="Evening"/>
    <s v="REMOVE"/>
    <s v="Thursday"/>
    <s v="OnTime"/>
  </r>
  <r>
    <d v="2019-08-11T00:00:00"/>
    <x v="2"/>
    <x v="2"/>
    <s v="WN"/>
    <n v="19393"/>
    <n v="5429"/>
    <s v="DEN"/>
    <s v="Denver, CO"/>
    <s v="PDX"/>
    <s v="Portland, OR"/>
    <n v="1415"/>
    <n v="1421"/>
    <n v="6"/>
    <n v="12"/>
    <n v="1433"/>
    <n v="1548"/>
    <n v="2"/>
    <n v="1605"/>
    <n v="1550"/>
    <n v="-15"/>
    <n v="0"/>
    <n v="0"/>
    <n v="170"/>
    <n v="149"/>
    <n v="135"/>
    <n v="991"/>
    <m/>
    <m/>
    <m/>
    <m/>
    <m/>
    <s v="15:50"/>
    <s v="14:21"/>
    <d v="1899-12-30T01:29:00"/>
    <s v="Afternoon"/>
    <s v="REMOVE"/>
    <s v="Sunday"/>
    <s v="OnTime"/>
  </r>
  <r>
    <d v="2020-06-28T00:00:00"/>
    <x v="4"/>
    <x v="4"/>
    <s v="YX"/>
    <n v="20452"/>
    <n v="4341"/>
    <s v="MIA"/>
    <s v="Miami, FL"/>
    <s v="MEM"/>
    <s v="Memphis, TN"/>
    <n v="2004"/>
    <n v="2001"/>
    <n v="-3"/>
    <n v="16"/>
    <n v="2017"/>
    <n v="2113"/>
    <n v="7"/>
    <n v="2133"/>
    <n v="2120"/>
    <n v="-13"/>
    <n v="0"/>
    <n v="0"/>
    <n v="149"/>
    <n v="139"/>
    <n v="116"/>
    <n v="859"/>
    <m/>
    <m/>
    <m/>
    <m/>
    <m/>
    <s v="21:20"/>
    <s v="20:01"/>
    <d v="1899-12-30T01:19:00"/>
    <s v="Evening"/>
    <s v="REMOVE"/>
    <s v="Sunday"/>
    <s v="OnTime"/>
  </r>
  <r>
    <d v="2022-01-25T00:00:00"/>
    <x v="1"/>
    <x v="1"/>
    <s v="DL"/>
    <n v="19790"/>
    <n v="2148"/>
    <s v="LAS"/>
    <s v="Las Vegas, NV"/>
    <s v="SEA"/>
    <s v="Seattle, WA"/>
    <n v="735"/>
    <n v="730"/>
    <n v="-5"/>
    <n v="10"/>
    <n v="740"/>
    <n v="958"/>
    <n v="6"/>
    <n v="1026"/>
    <n v="1004"/>
    <n v="-22"/>
    <n v="0"/>
    <n v="0"/>
    <n v="171"/>
    <n v="154"/>
    <n v="138"/>
    <n v="867"/>
    <m/>
    <m/>
    <m/>
    <m/>
    <m/>
    <s v="10:04"/>
    <s v="07:30"/>
    <d v="1899-12-30T02:34:00"/>
    <s v="Morning"/>
    <s v="REMOVE"/>
    <s v="Tuesday"/>
    <s v="OnTime"/>
  </r>
  <r>
    <d v="2019-09-15T00:00:00"/>
    <x v="5"/>
    <x v="5"/>
    <s v="NK"/>
    <n v="20416"/>
    <n v="739"/>
    <s v="FLL"/>
    <s v="Fort Lauderdale, FL"/>
    <s v="DFW"/>
    <s v="Dallas/Fort Worth, TX"/>
    <n v="1737"/>
    <n v="1737"/>
    <n v="0"/>
    <n v="16"/>
    <n v="1753"/>
    <n v="1920"/>
    <n v="10"/>
    <n v="1945"/>
    <n v="1930"/>
    <n v="-15"/>
    <n v="0"/>
    <n v="0"/>
    <n v="188"/>
    <n v="173"/>
    <n v="147"/>
    <n v="1119"/>
    <m/>
    <m/>
    <m/>
    <m/>
    <m/>
    <s v="19:30"/>
    <s v="17:37"/>
    <d v="1899-12-30T01:53:00"/>
    <s v="Afternoon"/>
    <s v="REMOVE"/>
    <s v="Sunday"/>
    <s v="OnTime"/>
  </r>
  <r>
    <d v="2021-05-29T00:00:00"/>
    <x v="12"/>
    <x v="12"/>
    <s v="9E"/>
    <n v="20363"/>
    <n v="5430"/>
    <s v="ATL"/>
    <s v="Atlanta, GA"/>
    <s v="SHV"/>
    <s v="Shreveport, LA"/>
    <n v="1115"/>
    <n v="1106"/>
    <n v="-9"/>
    <n v="10"/>
    <n v="1116"/>
    <n v="1140"/>
    <n v="3"/>
    <n v="1202"/>
    <n v="1143"/>
    <n v="-19"/>
    <n v="0"/>
    <n v="0"/>
    <n v="107"/>
    <n v="97"/>
    <n v="84"/>
    <n v="551"/>
    <m/>
    <m/>
    <m/>
    <m/>
    <m/>
    <s v="11:43"/>
    <s v="11:06"/>
    <d v="1899-12-30T00:37:00"/>
    <s v="Morning"/>
    <s v="REMOVE"/>
    <s v="Saturday"/>
    <s v="OnTime"/>
  </r>
  <r>
    <d v="2020-04-08T00:00:00"/>
    <x v="2"/>
    <x v="2"/>
    <s v="WN"/>
    <n v="19393"/>
    <n v="2477"/>
    <s v="SNA"/>
    <s v="Santa Ana, CA"/>
    <s v="SJC"/>
    <s v="San Jose, CA"/>
    <n v="745"/>
    <n v="0"/>
    <n v="0"/>
    <m/>
    <m/>
    <m/>
    <m/>
    <n v="905"/>
    <n v="0"/>
    <n v="0"/>
    <n v="1"/>
    <n v="0"/>
    <n v="80"/>
    <m/>
    <m/>
    <n v="342"/>
    <m/>
    <m/>
    <m/>
    <m/>
    <m/>
    <s v="00:00"/>
    <s v="00:00"/>
    <d v="1899-12-30T00:00:00"/>
    <s v="Night"/>
    <s v="KEEP"/>
    <s v="Wednesday"/>
    <s v="OnTime"/>
  </r>
  <r>
    <d v="2021-12-12T00:00:00"/>
    <x v="11"/>
    <x v="11"/>
    <s v="OO"/>
    <n v="20304"/>
    <n v="3654"/>
    <s v="LAX"/>
    <s v="Los Angeles, CA"/>
    <s v="SFO"/>
    <s v="San Francisco, CA"/>
    <n v="1000"/>
    <n v="953"/>
    <n v="-7"/>
    <n v="14"/>
    <n v="1007"/>
    <n v="1113"/>
    <n v="5"/>
    <n v="1126"/>
    <n v="1118"/>
    <n v="-8"/>
    <n v="0"/>
    <n v="0"/>
    <n v="86"/>
    <n v="85"/>
    <n v="66"/>
    <n v="337"/>
    <m/>
    <m/>
    <m/>
    <m/>
    <m/>
    <s v="11:18"/>
    <s v="09:53"/>
    <d v="1899-12-30T01:25:00"/>
    <s v="Morning"/>
    <s v="REMOVE"/>
    <s v="Sunday"/>
    <s v="OnTime"/>
  </r>
  <r>
    <d v="2023-08-03T00:00:00"/>
    <x v="5"/>
    <x v="5"/>
    <s v="NK"/>
    <n v="20416"/>
    <n v="55"/>
    <s v="MYR"/>
    <s v="Myrtle Beach, SC"/>
    <s v="EWR"/>
    <s v="Newark, NJ"/>
    <n v="1311"/>
    <n v="1420"/>
    <n v="69"/>
    <n v="19"/>
    <n v="1439"/>
    <n v="1607"/>
    <n v="44"/>
    <n v="1504"/>
    <n v="1651"/>
    <n v="107"/>
    <n v="0"/>
    <n v="0"/>
    <n v="113"/>
    <n v="151"/>
    <n v="88"/>
    <n v="550"/>
    <n v="0"/>
    <n v="0"/>
    <n v="38"/>
    <n v="0"/>
    <n v="69"/>
    <s v="16:51"/>
    <s v="14:20"/>
    <d v="1899-12-30T02:31:00"/>
    <s v="Afternoon"/>
    <s v="KEEP"/>
    <s v="Thursday"/>
    <s v="Delayed"/>
  </r>
  <r>
    <d v="2021-06-19T00:00:00"/>
    <x v="16"/>
    <x v="16"/>
    <s v="QX"/>
    <n v="19687"/>
    <n v="2455"/>
    <s v="GEG"/>
    <s v="Spokane, WA"/>
    <s v="SEA"/>
    <s v="Seattle, WA"/>
    <n v="1545"/>
    <n v="1544"/>
    <n v="-1"/>
    <n v="10"/>
    <n v="1554"/>
    <n v="1650"/>
    <n v="8"/>
    <n v="1657"/>
    <n v="1658"/>
    <n v="1"/>
    <n v="0"/>
    <n v="0"/>
    <n v="72"/>
    <n v="74"/>
    <n v="56"/>
    <n v="224"/>
    <m/>
    <m/>
    <m/>
    <m/>
    <m/>
    <s v="16:58"/>
    <s v="15:44"/>
    <d v="1899-12-30T01:14:00"/>
    <s v="Afternoon"/>
    <s v="REMOVE"/>
    <s v="Saturday"/>
    <s v="OnTime"/>
  </r>
  <r>
    <d v="2020-08-30T00:00:00"/>
    <x v="1"/>
    <x v="1"/>
    <s v="DL"/>
    <n v="19790"/>
    <n v="1350"/>
    <s v="ATL"/>
    <s v="Atlanta, GA"/>
    <s v="SAN"/>
    <s v="San Diego, CA"/>
    <n v="1451"/>
    <n v="1446"/>
    <n v="-5"/>
    <n v="13"/>
    <n v="1459"/>
    <n v="1604"/>
    <n v="2"/>
    <n v="1605"/>
    <n v="1606"/>
    <n v="1"/>
    <n v="0"/>
    <n v="0"/>
    <n v="254"/>
    <n v="260"/>
    <n v="245"/>
    <n v="1892"/>
    <m/>
    <m/>
    <m/>
    <m/>
    <m/>
    <s v="16:06"/>
    <s v="14:46"/>
    <d v="1899-12-30T01:20:00"/>
    <s v="Afternoon"/>
    <s v="REMOVE"/>
    <s v="Sunday"/>
    <s v="OnTime"/>
  </r>
  <r>
    <d v="2020-02-12T00:00:00"/>
    <x v="0"/>
    <x v="0"/>
    <s v="UA"/>
    <n v="19977"/>
    <n v="665"/>
    <s v="EWR"/>
    <s v="Newark, NJ"/>
    <s v="LAS"/>
    <s v="Las Vegas, NV"/>
    <n v="1947"/>
    <n v="1946"/>
    <n v="-1"/>
    <n v="18"/>
    <n v="2004"/>
    <n v="2222"/>
    <n v="5"/>
    <n v="2243"/>
    <n v="2227"/>
    <n v="-16"/>
    <n v="0"/>
    <n v="0"/>
    <n v="356"/>
    <n v="341"/>
    <n v="318"/>
    <n v="2227"/>
    <m/>
    <m/>
    <m/>
    <m/>
    <m/>
    <s v="22:27"/>
    <s v="19:46"/>
    <d v="1899-12-30T02:41:00"/>
    <s v="Evening"/>
    <s v="REMOVE"/>
    <s v="Wednesday"/>
    <s v="OnTime"/>
  </r>
  <r>
    <d v="2023-01-07T00:00:00"/>
    <x v="1"/>
    <x v="1"/>
    <s v="DL"/>
    <n v="19790"/>
    <n v="2150"/>
    <s v="TPA"/>
    <s v="Tampa, FL"/>
    <s v="ATL"/>
    <s v="Atlanta, GA"/>
    <n v="1400"/>
    <n v="1408"/>
    <n v="8"/>
    <n v="14"/>
    <n v="1422"/>
    <n v="1524"/>
    <n v="4"/>
    <n v="1536"/>
    <n v="1528"/>
    <n v="-8"/>
    <n v="0"/>
    <n v="0"/>
    <n v="96"/>
    <n v="80"/>
    <n v="62"/>
    <n v="406"/>
    <m/>
    <m/>
    <m/>
    <m/>
    <m/>
    <s v="15:28"/>
    <s v="14:08"/>
    <d v="1899-12-30T01:20:00"/>
    <s v="Afternoon"/>
    <s v="REMOVE"/>
    <s v="Saturday"/>
    <s v="OnTime"/>
  </r>
  <r>
    <d v="2022-02-01T00:00:00"/>
    <x v="15"/>
    <x v="15"/>
    <s v="YV"/>
    <n v="20378"/>
    <n v="5876"/>
    <s v="SDF"/>
    <s v="Louisville, KY"/>
    <s v="DFW"/>
    <s v="Dallas/Fort Worth, TX"/>
    <n v="800"/>
    <n v="806"/>
    <n v="6"/>
    <n v="32"/>
    <n v="838"/>
    <n v="924"/>
    <n v="16"/>
    <n v="941"/>
    <n v="940"/>
    <n v="-1"/>
    <n v="0"/>
    <n v="0"/>
    <n v="161"/>
    <n v="154"/>
    <n v="106"/>
    <n v="733"/>
    <m/>
    <m/>
    <m/>
    <m/>
    <m/>
    <s v="09:40"/>
    <s v="08:06"/>
    <d v="1899-12-30T01:34:00"/>
    <s v="Morning"/>
    <s v="REMOVE"/>
    <s v="Tuesday"/>
    <s v="OnTime"/>
  </r>
  <r>
    <d v="2019-04-15T00:00:00"/>
    <x v="8"/>
    <x v="8"/>
    <s v="OH"/>
    <n v="20397"/>
    <n v="5220"/>
    <s v="MYR"/>
    <s v="Myrtle Beach, SC"/>
    <s v="CLT"/>
    <s v="Charlotte, NC"/>
    <n v="1117"/>
    <n v="1124"/>
    <n v="7"/>
    <n v="11"/>
    <n v="1135"/>
    <n v="1211"/>
    <n v="18"/>
    <n v="1230"/>
    <n v="1229"/>
    <n v="-1"/>
    <n v="0"/>
    <n v="0"/>
    <n v="73"/>
    <n v="65"/>
    <n v="36"/>
    <n v="157"/>
    <m/>
    <m/>
    <m/>
    <m/>
    <m/>
    <s v="12:29"/>
    <s v="11:24"/>
    <d v="1899-12-30T01:05:00"/>
    <s v="Morning"/>
    <s v="REMOVE"/>
    <s v="Monday"/>
    <s v="OnTime"/>
  </r>
  <r>
    <d v="2020-07-05T00:00:00"/>
    <x v="1"/>
    <x v="1"/>
    <s v="DL"/>
    <n v="19790"/>
    <n v="1092"/>
    <s v="JFK"/>
    <s v="New York, NY"/>
    <s v="FLL"/>
    <s v="Fort Lauderdale, FL"/>
    <n v="715"/>
    <n v="715"/>
    <n v="0"/>
    <n v="14"/>
    <n v="729"/>
    <n v="946"/>
    <n v="6"/>
    <n v="1011"/>
    <n v="952"/>
    <n v="-19"/>
    <n v="0"/>
    <n v="0"/>
    <n v="176"/>
    <n v="157"/>
    <n v="137"/>
    <n v="1069"/>
    <m/>
    <m/>
    <m/>
    <m/>
    <m/>
    <s v="09:52"/>
    <s v="07:15"/>
    <d v="1899-12-30T02:37:00"/>
    <s v="Morning"/>
    <s v="REMOVE"/>
    <s v="Sunday"/>
    <s v="OnTime"/>
  </r>
  <r>
    <d v="2023-06-18T00:00:00"/>
    <x v="2"/>
    <x v="2"/>
    <s v="WN"/>
    <n v="19393"/>
    <n v="719"/>
    <s v="DAL"/>
    <s v="Dallas, TX"/>
    <s v="PHX"/>
    <s v="Phoenix, AZ"/>
    <n v="2040"/>
    <n v="2113"/>
    <n v="33"/>
    <n v="12"/>
    <n v="2125"/>
    <n v="2134"/>
    <n v="5"/>
    <n v="2100"/>
    <n v="2139"/>
    <n v="39"/>
    <n v="0"/>
    <n v="0"/>
    <n v="140"/>
    <n v="146"/>
    <n v="129"/>
    <n v="879"/>
    <n v="15"/>
    <n v="0"/>
    <n v="6"/>
    <n v="0"/>
    <n v="18"/>
    <s v="21:39"/>
    <s v="21:13"/>
    <d v="1899-12-30T00:26:00"/>
    <s v="Evening"/>
    <s v="KEEP"/>
    <s v="Sunday"/>
    <s v="Delayed"/>
  </r>
  <r>
    <d v="2020-03-13T00:00:00"/>
    <x v="12"/>
    <x v="12"/>
    <s v="9E"/>
    <n v="20363"/>
    <n v="5073"/>
    <s v="DTW"/>
    <s v="Detroit, MI"/>
    <s v="CLE"/>
    <s v="Cleveland, OH"/>
    <n v="1220"/>
    <n v="1221"/>
    <n v="1"/>
    <n v="14"/>
    <n v="1235"/>
    <n v="1257"/>
    <n v="5"/>
    <n v="1317"/>
    <n v="1302"/>
    <n v="-15"/>
    <n v="0"/>
    <n v="0"/>
    <n v="57"/>
    <n v="41"/>
    <n v="22"/>
    <n v="95"/>
    <m/>
    <m/>
    <m/>
    <m/>
    <m/>
    <s v="13:02"/>
    <s v="12:21"/>
    <d v="1899-12-30T00:41:00"/>
    <s v="Afternoon"/>
    <s v="REMOVE"/>
    <s v="Friday"/>
    <s v="OnTime"/>
  </r>
  <r>
    <d v="2022-09-29T00:00:00"/>
    <x v="2"/>
    <x v="2"/>
    <s v="WN"/>
    <n v="19393"/>
    <n v="1502"/>
    <s v="LAS"/>
    <s v="Las Vegas, NV"/>
    <s v="GEG"/>
    <s v="Spokane, WA"/>
    <n v="1140"/>
    <n v="1140"/>
    <n v="0"/>
    <n v="18"/>
    <n v="1158"/>
    <n v="1358"/>
    <n v="4"/>
    <n v="1405"/>
    <n v="1402"/>
    <n v="-3"/>
    <n v="0"/>
    <n v="0"/>
    <n v="145"/>
    <n v="142"/>
    <n v="120"/>
    <n v="806"/>
    <m/>
    <m/>
    <m/>
    <m/>
    <m/>
    <s v="14:02"/>
    <s v="11:40"/>
    <d v="1899-12-30T02:22:00"/>
    <s v="Morning"/>
    <s v="REMOVE"/>
    <s v="Thursday"/>
    <s v="OnTime"/>
  </r>
  <r>
    <d v="2020-04-01T00:00:00"/>
    <x v="14"/>
    <x v="14"/>
    <s v="F9"/>
    <n v="20436"/>
    <n v="2377"/>
    <s v="PHL"/>
    <s v="Philadelphia, PA"/>
    <s v="TPA"/>
    <s v="Tampa, FL"/>
    <n v="1441"/>
    <n v="0"/>
    <n v="0"/>
    <m/>
    <m/>
    <m/>
    <m/>
    <n v="1722"/>
    <n v="0"/>
    <n v="0"/>
    <n v="1"/>
    <n v="0"/>
    <n v="161"/>
    <m/>
    <m/>
    <n v="920"/>
    <m/>
    <m/>
    <m/>
    <m/>
    <m/>
    <s v="00:00"/>
    <s v="00:00"/>
    <d v="1899-12-30T00:00:00"/>
    <s v="Night"/>
    <s v="KEEP"/>
    <s v="Wednesday"/>
    <s v="OnTime"/>
  </r>
  <r>
    <d v="2021-11-12T00:00:00"/>
    <x v="2"/>
    <x v="2"/>
    <s v="WN"/>
    <n v="19393"/>
    <n v="2209"/>
    <s v="MSY"/>
    <s v="New Orleans, LA"/>
    <s v="MDW"/>
    <s v="Chicago, IL"/>
    <n v="1720"/>
    <n v="1736"/>
    <n v="16"/>
    <n v="17"/>
    <n v="1753"/>
    <n v="1948"/>
    <n v="5"/>
    <n v="1940"/>
    <n v="1953"/>
    <n v="13"/>
    <n v="0"/>
    <n v="0"/>
    <n v="140"/>
    <n v="137"/>
    <n v="115"/>
    <n v="825"/>
    <m/>
    <m/>
    <m/>
    <m/>
    <m/>
    <s v="19:53"/>
    <s v="17:36"/>
    <d v="1899-12-30T02:17:00"/>
    <s v="Afternoon"/>
    <s v="KEEP"/>
    <s v="Friday"/>
    <s v="OnTime"/>
  </r>
  <r>
    <d v="2022-12-14T00:00:00"/>
    <x v="2"/>
    <x v="2"/>
    <s v="WN"/>
    <n v="19393"/>
    <n v="446"/>
    <s v="BUF"/>
    <s v="Buffalo, NY"/>
    <s v="BWI"/>
    <s v="Baltimore, MD"/>
    <n v="855"/>
    <n v="849"/>
    <n v="-6"/>
    <n v="10"/>
    <n v="859"/>
    <n v="947"/>
    <n v="7"/>
    <n v="1015"/>
    <n v="954"/>
    <n v="-21"/>
    <n v="0"/>
    <n v="0"/>
    <n v="80"/>
    <n v="65"/>
    <n v="48"/>
    <n v="281"/>
    <m/>
    <m/>
    <m/>
    <m/>
    <m/>
    <s v="09:54"/>
    <s v="08:49"/>
    <d v="1899-12-30T01:05:00"/>
    <s v="Morning"/>
    <s v="REMOVE"/>
    <s v="Wednesday"/>
    <s v="OnTime"/>
  </r>
  <r>
    <d v="2019-11-11T00:00:00"/>
    <x v="11"/>
    <x v="11"/>
    <s v="OO"/>
    <n v="20304"/>
    <n v="3207"/>
    <s v="ALB"/>
    <s v="Albany, NY"/>
    <s v="ORD"/>
    <s v="Chicago, IL"/>
    <n v="700"/>
    <n v="649"/>
    <n v="-11"/>
    <n v="14"/>
    <n v="703"/>
    <n v="911"/>
    <n v="12"/>
    <n v="839"/>
    <n v="923"/>
    <n v="44"/>
    <n v="0"/>
    <n v="0"/>
    <n v="159"/>
    <n v="214"/>
    <n v="188"/>
    <n v="723"/>
    <n v="0"/>
    <n v="0"/>
    <n v="44"/>
    <n v="0"/>
    <n v="0"/>
    <s v="09:23"/>
    <s v="06:49"/>
    <d v="1899-12-30T02:34:00"/>
    <s v="Morning"/>
    <s v="REMOVE"/>
    <s v="Monday"/>
    <s v="Delayed"/>
  </r>
  <r>
    <d v="2019-11-17T00:00:00"/>
    <x v="4"/>
    <x v="4"/>
    <s v="YX"/>
    <n v="20452"/>
    <n v="3573"/>
    <s v="IAH"/>
    <s v="Houston, TX"/>
    <s v="BTR"/>
    <s v="Baton Rouge, LA"/>
    <n v="1955"/>
    <n v="1953"/>
    <n v="-2"/>
    <n v="9"/>
    <n v="2002"/>
    <n v="2042"/>
    <n v="6"/>
    <n v="2104"/>
    <n v="2048"/>
    <n v="-16"/>
    <n v="0"/>
    <n v="0"/>
    <n v="69"/>
    <n v="55"/>
    <n v="40"/>
    <n v="253"/>
    <m/>
    <m/>
    <m/>
    <m/>
    <m/>
    <s v="20:48"/>
    <s v="19:53"/>
    <d v="1899-12-30T00:55:00"/>
    <s v="Evening"/>
    <s v="REMOVE"/>
    <s v="Sunday"/>
    <s v="OnTime"/>
  </r>
  <r>
    <d v="2023-01-12T00:00:00"/>
    <x v="13"/>
    <x v="13"/>
    <s v="MQ"/>
    <n v="20398"/>
    <n v="3729"/>
    <s v="CMH"/>
    <s v="Columbus, OH"/>
    <s v="MIA"/>
    <s v="Miami, FL"/>
    <n v="1854"/>
    <n v="1910"/>
    <n v="16"/>
    <n v="19"/>
    <n v="1929"/>
    <n v="2223"/>
    <n v="7"/>
    <n v="2140"/>
    <n v="2230"/>
    <n v="50"/>
    <n v="0"/>
    <n v="0"/>
    <n v="166"/>
    <n v="200"/>
    <n v="174"/>
    <n v="990"/>
    <n v="5"/>
    <n v="0"/>
    <n v="34"/>
    <n v="0"/>
    <n v="11"/>
    <s v="22:30"/>
    <s v="19:10"/>
    <d v="1899-12-30T03:20:00"/>
    <s v="Evening"/>
    <s v="KEEP"/>
    <s v="Thursday"/>
    <s v="Delayed"/>
  </r>
  <r>
    <d v="2020-04-10T00:00:00"/>
    <x v="2"/>
    <x v="2"/>
    <s v="WN"/>
    <n v="19393"/>
    <n v="598"/>
    <s v="DAL"/>
    <s v="Dallas, TX"/>
    <s v="ATL"/>
    <s v="Atlanta, GA"/>
    <n v="600"/>
    <n v="555"/>
    <n v="-5"/>
    <n v="9"/>
    <n v="604"/>
    <n v="829"/>
    <n v="6"/>
    <n v="855"/>
    <n v="835"/>
    <n v="-20"/>
    <n v="0"/>
    <n v="0"/>
    <n v="115"/>
    <n v="100"/>
    <n v="85"/>
    <n v="721"/>
    <m/>
    <m/>
    <m/>
    <m/>
    <m/>
    <s v="08:35"/>
    <s v="05:55"/>
    <d v="1899-12-30T02:40:00"/>
    <s v="Night"/>
    <s v="REMOVE"/>
    <s v="Friday"/>
    <s v="OnTime"/>
  </r>
  <r>
    <d v="2020-07-30T00:00:00"/>
    <x v="2"/>
    <x v="2"/>
    <s v="WN"/>
    <n v="19393"/>
    <n v="166"/>
    <s v="RNO"/>
    <s v="Reno, NV"/>
    <s v="DEN"/>
    <s v="Denver, CO"/>
    <n v="700"/>
    <n v="659"/>
    <n v="-1"/>
    <n v="10"/>
    <n v="709"/>
    <n v="953"/>
    <n v="6"/>
    <n v="1005"/>
    <n v="959"/>
    <n v="-6"/>
    <n v="0"/>
    <n v="0"/>
    <n v="125"/>
    <n v="120"/>
    <n v="104"/>
    <n v="804"/>
    <m/>
    <m/>
    <m/>
    <m/>
    <m/>
    <s v="09:59"/>
    <s v="06:59"/>
    <d v="1899-12-30T03:00:00"/>
    <s v="Morning"/>
    <s v="REMOVE"/>
    <s v="Thursday"/>
    <s v="OnTime"/>
  </r>
  <r>
    <d v="2019-12-04T00:00:00"/>
    <x v="1"/>
    <x v="1"/>
    <s v="DL"/>
    <n v="19790"/>
    <n v="1085"/>
    <s v="JFK"/>
    <s v="New York, NY"/>
    <s v="LAX"/>
    <s v="Los Angeles, CA"/>
    <n v="945"/>
    <n v="945"/>
    <n v="0"/>
    <n v="17"/>
    <n v="1002"/>
    <n v="1258"/>
    <n v="9"/>
    <n v="1310"/>
    <n v="1307"/>
    <n v="-3"/>
    <n v="0"/>
    <n v="0"/>
    <n v="385"/>
    <n v="382"/>
    <n v="356"/>
    <n v="2475"/>
    <m/>
    <m/>
    <m/>
    <m/>
    <m/>
    <s v="13:07"/>
    <s v="09:45"/>
    <d v="1899-12-30T03:22:00"/>
    <s v="Morning"/>
    <s v="REMOVE"/>
    <s v="Wednesday"/>
    <s v="OnTime"/>
  </r>
  <r>
    <d v="2019-09-28T00:00:00"/>
    <x v="11"/>
    <x v="11"/>
    <s v="OO"/>
    <n v="20304"/>
    <n v="3486"/>
    <s v="MRY"/>
    <s v="Monterey, CA"/>
    <s v="SAN"/>
    <s v="San Diego, CA"/>
    <n v="1200"/>
    <n v="1145"/>
    <n v="-15"/>
    <n v="11"/>
    <n v="1156"/>
    <n v="1255"/>
    <n v="10"/>
    <n v="1325"/>
    <n v="1305"/>
    <n v="-20"/>
    <n v="0"/>
    <n v="0"/>
    <n v="85"/>
    <n v="80"/>
    <n v="59"/>
    <n v="375"/>
    <m/>
    <m/>
    <m/>
    <m/>
    <m/>
    <s v="13:05"/>
    <s v="11:45"/>
    <d v="1899-12-30T01:20:00"/>
    <s v="Morning"/>
    <s v="REMOVE"/>
    <s v="Saturday"/>
    <s v="OnTime"/>
  </r>
  <r>
    <d v="2023-05-26T00:00:00"/>
    <x v="2"/>
    <x v="2"/>
    <s v="WN"/>
    <n v="19393"/>
    <n v="1242"/>
    <s v="BNA"/>
    <s v="Nashville, TN"/>
    <s v="TPA"/>
    <s v="Tampa, FL"/>
    <n v="1220"/>
    <n v="1221"/>
    <n v="1"/>
    <n v="17"/>
    <n v="1238"/>
    <n v="1506"/>
    <n v="6"/>
    <n v="1505"/>
    <n v="1512"/>
    <n v="7"/>
    <n v="0"/>
    <n v="0"/>
    <n v="105"/>
    <n v="111"/>
    <n v="88"/>
    <n v="612"/>
    <m/>
    <m/>
    <m/>
    <m/>
    <m/>
    <s v="15:12"/>
    <s v="12:21"/>
    <d v="1899-12-30T02:51:00"/>
    <s v="Afternoon"/>
    <s v="KEEP"/>
    <s v="Friday"/>
    <s v="OnTime"/>
  </r>
  <r>
    <d v="2022-03-09T00:00:00"/>
    <x v="12"/>
    <x v="12"/>
    <s v="9E"/>
    <n v="20363"/>
    <n v="5162"/>
    <s v="DTW"/>
    <s v="Detroit, MI"/>
    <s v="TVC"/>
    <s v="Traverse City, MI"/>
    <n v="1229"/>
    <n v="1225"/>
    <n v="-4"/>
    <n v="20"/>
    <n v="1245"/>
    <n v="1331"/>
    <n v="4"/>
    <n v="1337"/>
    <n v="1335"/>
    <n v="-2"/>
    <n v="0"/>
    <n v="0"/>
    <n v="68"/>
    <n v="70"/>
    <n v="46"/>
    <n v="207"/>
    <m/>
    <m/>
    <m/>
    <m/>
    <m/>
    <s v="13:35"/>
    <s v="12:25"/>
    <d v="1899-12-30T01:10:00"/>
    <s v="Afternoon"/>
    <s v="REMOVE"/>
    <s v="Wednesday"/>
    <s v="OnTime"/>
  </r>
  <r>
    <d v="2022-12-13T00:00:00"/>
    <x v="13"/>
    <x v="13"/>
    <s v="MQ"/>
    <n v="20398"/>
    <n v="4071"/>
    <s v="ORD"/>
    <s v="Chicago, IL"/>
    <s v="SGF"/>
    <s v="Springfield, MO"/>
    <n v="945"/>
    <n v="944"/>
    <n v="-1"/>
    <n v="23"/>
    <n v="1007"/>
    <n v="1124"/>
    <n v="4"/>
    <n v="1137"/>
    <n v="1128"/>
    <n v="-9"/>
    <n v="0"/>
    <n v="0"/>
    <n v="112"/>
    <n v="104"/>
    <n v="77"/>
    <n v="438"/>
    <m/>
    <m/>
    <m/>
    <m/>
    <m/>
    <s v="11:28"/>
    <s v="09:44"/>
    <d v="1899-12-30T01:44:00"/>
    <s v="Morning"/>
    <s v="REMOVE"/>
    <s v="Tuesday"/>
    <s v="OnTime"/>
  </r>
  <r>
    <d v="2020-10-23T00:00:00"/>
    <x v="1"/>
    <x v="1"/>
    <s v="DL"/>
    <n v="19790"/>
    <n v="762"/>
    <s v="MIA"/>
    <s v="Miami, FL"/>
    <s v="LGA"/>
    <s v="New York, NY"/>
    <n v="1325"/>
    <n v="1323"/>
    <n v="-2"/>
    <n v="16"/>
    <n v="1339"/>
    <n v="1601"/>
    <n v="5"/>
    <n v="1618"/>
    <n v="1606"/>
    <n v="-12"/>
    <n v="0"/>
    <n v="0"/>
    <n v="173"/>
    <n v="163"/>
    <n v="142"/>
    <n v="1096"/>
    <m/>
    <m/>
    <m/>
    <m/>
    <m/>
    <s v="16:06"/>
    <s v="13:23"/>
    <d v="1899-12-30T02:43:00"/>
    <s v="Afternoon"/>
    <s v="REMOVE"/>
    <s v="Friday"/>
    <s v="OnTime"/>
  </r>
  <r>
    <d v="2020-08-03T00:00:00"/>
    <x v="1"/>
    <x v="1"/>
    <s v="DL"/>
    <n v="19790"/>
    <n v="1037"/>
    <s v="LAS"/>
    <s v="Las Vegas, NV"/>
    <s v="ATL"/>
    <s v="Atlanta, GA"/>
    <n v="2325"/>
    <n v="2325"/>
    <n v="0"/>
    <n v="10"/>
    <n v="2335"/>
    <n v="555"/>
    <n v="4"/>
    <n v="609"/>
    <n v="559"/>
    <n v="-10"/>
    <n v="0"/>
    <n v="0"/>
    <n v="224"/>
    <n v="214"/>
    <n v="200"/>
    <n v="1747"/>
    <m/>
    <m/>
    <m/>
    <m/>
    <m/>
    <s v="05:59"/>
    <s v="23:25"/>
    <n v="-0.72638888888888886"/>
    <s v="Evening"/>
    <s v="REMOVE"/>
    <s v="Monday"/>
    <s v="OnTime"/>
  </r>
  <r>
    <d v="2020-07-08T00:00:00"/>
    <x v="11"/>
    <x v="11"/>
    <s v="OO"/>
    <n v="20304"/>
    <n v="5052"/>
    <s v="DEN"/>
    <s v="Denver, CO"/>
    <s v="HYS"/>
    <s v="Hays, KS"/>
    <n v="1755"/>
    <n v="1752"/>
    <n v="-3"/>
    <n v="25"/>
    <n v="1817"/>
    <n v="2003"/>
    <n v="6"/>
    <n v="2015"/>
    <n v="2009"/>
    <n v="-6"/>
    <n v="0"/>
    <n v="0"/>
    <n v="80"/>
    <n v="77"/>
    <n v="46"/>
    <n v="298"/>
    <m/>
    <m/>
    <m/>
    <m/>
    <m/>
    <s v="20:09"/>
    <s v="17:52"/>
    <d v="1899-12-30T02:17:00"/>
    <s v="Afternoon"/>
    <s v="REMOVE"/>
    <s v="Wednesday"/>
    <s v="OnTime"/>
  </r>
  <r>
    <d v="2020-08-19T00:00:00"/>
    <x v="0"/>
    <x v="0"/>
    <s v="UA"/>
    <n v="19977"/>
    <n v="456"/>
    <s v="AUS"/>
    <s v="Austin, TX"/>
    <s v="DEN"/>
    <s v="Denver, CO"/>
    <n v="1130"/>
    <n v="1116"/>
    <n v="-14"/>
    <n v="15"/>
    <n v="1131"/>
    <n v="1219"/>
    <n v="6"/>
    <n v="1236"/>
    <n v="1225"/>
    <n v="-11"/>
    <n v="0"/>
    <n v="0"/>
    <n v="126"/>
    <n v="129"/>
    <n v="108"/>
    <n v="775"/>
    <m/>
    <m/>
    <m/>
    <m/>
    <m/>
    <s v="12:25"/>
    <s v="11:16"/>
    <d v="1899-12-30T01:09:00"/>
    <s v="Morning"/>
    <s v="REMOVE"/>
    <s v="Wednesday"/>
    <s v="OnTime"/>
  </r>
  <r>
    <d v="2022-06-13T00:00:00"/>
    <x v="4"/>
    <x v="4"/>
    <s v="YX"/>
    <n v="20452"/>
    <n v="4568"/>
    <s v="PHL"/>
    <s v="Philadelphia, PA"/>
    <s v="IND"/>
    <s v="Indianapolis, IN"/>
    <n v="1549"/>
    <n v="1853"/>
    <n v="184"/>
    <n v="47"/>
    <n v="1940"/>
    <n v="2107"/>
    <n v="42"/>
    <n v="1753"/>
    <n v="2149"/>
    <n v="236"/>
    <n v="0"/>
    <n v="0"/>
    <n v="124"/>
    <n v="176"/>
    <n v="87"/>
    <n v="588"/>
    <n v="32"/>
    <n v="0"/>
    <n v="52"/>
    <n v="0"/>
    <n v="152"/>
    <s v="21:49"/>
    <s v="18:53"/>
    <d v="1899-12-30T02:56:00"/>
    <s v="Evening"/>
    <s v="KEEP"/>
    <s v="Monday"/>
    <s v="Delayed"/>
  </r>
  <r>
    <d v="2021-02-12T00:00:00"/>
    <x v="2"/>
    <x v="2"/>
    <s v="WN"/>
    <n v="19393"/>
    <n v="1623"/>
    <s v="TPA"/>
    <s v="Tampa, FL"/>
    <s v="BNA"/>
    <s v="Nashville, TN"/>
    <n v="1400"/>
    <n v="1355"/>
    <n v="-5"/>
    <n v="15"/>
    <n v="1410"/>
    <n v="1447"/>
    <n v="6"/>
    <n v="1450"/>
    <n v="1453"/>
    <n v="3"/>
    <n v="0"/>
    <n v="0"/>
    <n v="110"/>
    <n v="118"/>
    <n v="97"/>
    <n v="612"/>
    <m/>
    <m/>
    <m/>
    <m/>
    <m/>
    <s v="14:53"/>
    <s v="13:55"/>
    <d v="1899-12-30T00:58:00"/>
    <s v="Afternoon"/>
    <s v="REMOVE"/>
    <s v="Friday"/>
    <s v="OnTime"/>
  </r>
  <r>
    <d v="2022-10-15T00:00:00"/>
    <x v="12"/>
    <x v="12"/>
    <s v="9E"/>
    <n v="20363"/>
    <n v="5332"/>
    <s v="RIC"/>
    <s v="Richmond, VA"/>
    <s v="DTW"/>
    <s v="Detroit, MI"/>
    <n v="601"/>
    <n v="557"/>
    <n v="-4"/>
    <n v="15"/>
    <n v="612"/>
    <n v="734"/>
    <n v="10"/>
    <n v="755"/>
    <n v="744"/>
    <n v="-11"/>
    <n v="0"/>
    <n v="0"/>
    <n v="114"/>
    <n v="107"/>
    <n v="82"/>
    <n v="456"/>
    <m/>
    <m/>
    <m/>
    <m/>
    <m/>
    <s v="07:44"/>
    <s v="05:57"/>
    <d v="1899-12-30T01:47:00"/>
    <s v="Night"/>
    <s v="REMOVE"/>
    <s v="Saturday"/>
    <s v="OnTime"/>
  </r>
  <r>
    <d v="2021-02-06T00:00:00"/>
    <x v="14"/>
    <x v="14"/>
    <s v="F9"/>
    <n v="20436"/>
    <n v="2001"/>
    <s v="ATL"/>
    <s v="Atlanta, GA"/>
    <s v="LAS"/>
    <s v="Las Vegas, NV"/>
    <n v="1100"/>
    <n v="1051"/>
    <n v="-9"/>
    <n v="13"/>
    <n v="1104"/>
    <n v="1225"/>
    <n v="13"/>
    <n v="1241"/>
    <n v="1238"/>
    <n v="-3"/>
    <n v="0"/>
    <n v="0"/>
    <n v="281"/>
    <n v="287"/>
    <n v="261"/>
    <n v="1747"/>
    <m/>
    <m/>
    <m/>
    <m/>
    <m/>
    <s v="12:38"/>
    <s v="10:51"/>
    <d v="1899-12-30T01:47:00"/>
    <s v="Morning"/>
    <s v="REMOVE"/>
    <s v="Saturday"/>
    <s v="OnTime"/>
  </r>
  <r>
    <d v="2023-01-09T00:00:00"/>
    <x v="6"/>
    <x v="6"/>
    <s v="AS"/>
    <n v="19930"/>
    <n v="1259"/>
    <s v="SAN"/>
    <s v="San Diego, CA"/>
    <s v="SEA"/>
    <s v="Seattle, WA"/>
    <n v="1145"/>
    <n v="1212"/>
    <n v="27"/>
    <n v="17"/>
    <n v="1229"/>
    <n v="1447"/>
    <n v="9"/>
    <n v="1451"/>
    <n v="1456"/>
    <n v="5"/>
    <n v="0"/>
    <n v="0"/>
    <n v="186"/>
    <n v="164"/>
    <n v="138"/>
    <n v="1050"/>
    <m/>
    <m/>
    <m/>
    <m/>
    <m/>
    <s v="14:56"/>
    <s v="12:12"/>
    <d v="1899-12-30T02:44:00"/>
    <s v="Afternoon"/>
    <s v="KEEP"/>
    <s v="Monday"/>
    <s v="OnTime"/>
  </r>
  <r>
    <d v="2023-05-29T00:00:00"/>
    <x v="1"/>
    <x v="1"/>
    <s v="DL"/>
    <n v="19790"/>
    <n v="2963"/>
    <s v="ATL"/>
    <s v="Atlanta, GA"/>
    <s v="BHM"/>
    <s v="Birmingham, AL"/>
    <n v="1425"/>
    <n v="1424"/>
    <n v="-1"/>
    <n v="12"/>
    <n v="1436"/>
    <n v="1405"/>
    <n v="3"/>
    <n v="1414"/>
    <n v="1408"/>
    <n v="-6"/>
    <n v="0"/>
    <n v="0"/>
    <n v="49"/>
    <n v="44"/>
    <n v="29"/>
    <n v="134"/>
    <m/>
    <m/>
    <m/>
    <m/>
    <m/>
    <s v="14:08"/>
    <s v="14:24"/>
    <n v="-1.1111111111111072E-2"/>
    <s v="Afternoon"/>
    <s v="REMOVE"/>
    <s v="Monday"/>
    <s v="OnTime"/>
  </r>
  <r>
    <d v="2021-08-04T00:00:00"/>
    <x v="3"/>
    <x v="3"/>
    <s v="AA"/>
    <n v="19805"/>
    <n v="2516"/>
    <s v="PHL"/>
    <s v="Philadelphia, PA"/>
    <s v="DEN"/>
    <s v="Denver, CO"/>
    <n v="1847"/>
    <n v="1844"/>
    <n v="-3"/>
    <n v="15"/>
    <n v="1859"/>
    <n v="2023"/>
    <n v="5"/>
    <n v="2059"/>
    <n v="2028"/>
    <n v="-31"/>
    <n v="0"/>
    <n v="0"/>
    <n v="252"/>
    <n v="224"/>
    <n v="204"/>
    <n v="1558"/>
    <m/>
    <m/>
    <m/>
    <m/>
    <m/>
    <s v="20:28"/>
    <s v="18:44"/>
    <d v="1899-12-30T01:44:00"/>
    <s v="Evening"/>
    <s v="REMOVE"/>
    <s v="Wednesday"/>
    <s v="OnTime"/>
  </r>
  <r>
    <d v="2019-12-06T00:00:00"/>
    <x v="7"/>
    <x v="7"/>
    <s v="B6"/>
    <n v="20409"/>
    <n v="2983"/>
    <s v="BOS"/>
    <s v="Boston, MA"/>
    <s v="RDU"/>
    <s v="Raleigh/Durham, NC"/>
    <n v="1750"/>
    <n v="1755"/>
    <n v="5"/>
    <n v="69"/>
    <n v="1904"/>
    <n v="2044"/>
    <n v="8"/>
    <n v="1958"/>
    <n v="2052"/>
    <n v="54"/>
    <n v="0"/>
    <n v="0"/>
    <n v="128"/>
    <n v="177"/>
    <n v="100"/>
    <n v="612"/>
    <n v="5"/>
    <n v="0"/>
    <n v="49"/>
    <n v="0"/>
    <n v="0"/>
    <s v="20:52"/>
    <s v="17:55"/>
    <d v="1899-12-30T02:57:00"/>
    <s v="Afternoon"/>
    <s v="KEEP"/>
    <s v="Friday"/>
    <s v="Delayed"/>
  </r>
  <r>
    <d v="2019-01-19T00:00:00"/>
    <x v="17"/>
    <x v="17"/>
    <s v="HA"/>
    <n v="19690"/>
    <n v="522"/>
    <s v="HNL"/>
    <s v="Honolulu, HI"/>
    <s v="ITO"/>
    <s v="Hilo, HI"/>
    <n v="1840"/>
    <n v="1838"/>
    <n v="-2"/>
    <n v="12"/>
    <n v="1850"/>
    <n v="1925"/>
    <n v="7"/>
    <n v="1935"/>
    <n v="1932"/>
    <n v="-3"/>
    <n v="0"/>
    <n v="0"/>
    <n v="55"/>
    <n v="54"/>
    <n v="35"/>
    <n v="216"/>
    <m/>
    <m/>
    <m/>
    <m/>
    <m/>
    <s v="19:32"/>
    <s v="18:38"/>
    <d v="1899-12-30T00:54:00"/>
    <s v="Evening"/>
    <s v="REMOVE"/>
    <s v="Saturday"/>
    <s v="OnTime"/>
  </r>
  <r>
    <d v="2022-01-04T00:00:00"/>
    <x v="0"/>
    <x v="0"/>
    <s v="UA"/>
    <n v="19977"/>
    <n v="1637"/>
    <s v="PDX"/>
    <s v="Portland, OR"/>
    <s v="DEN"/>
    <s v="Denver, CO"/>
    <n v="1313"/>
    <n v="1424"/>
    <n v="71"/>
    <n v="7"/>
    <n v="1431"/>
    <n v="1719"/>
    <n v="7"/>
    <n v="1640"/>
    <n v="1726"/>
    <n v="46"/>
    <n v="0"/>
    <n v="0"/>
    <n v="147"/>
    <n v="122"/>
    <n v="108"/>
    <n v="991"/>
    <n v="43"/>
    <n v="0"/>
    <n v="0"/>
    <n v="0"/>
    <n v="3"/>
    <s v="17:26"/>
    <s v="14:24"/>
    <d v="1899-12-30T03:02:00"/>
    <s v="Afternoon"/>
    <s v="KEEP"/>
    <s v="Tuesday"/>
    <s v="Delayed"/>
  </r>
  <r>
    <d v="2022-12-02T00:00:00"/>
    <x v="0"/>
    <x v="0"/>
    <s v="UA"/>
    <n v="19977"/>
    <n v="2669"/>
    <s v="SFO"/>
    <s v="San Francisco, CA"/>
    <s v="SAN"/>
    <s v="San Diego, CA"/>
    <n v="1100"/>
    <n v="1053"/>
    <n v="-7"/>
    <n v="19"/>
    <n v="1112"/>
    <n v="1219"/>
    <n v="3"/>
    <n v="1241"/>
    <n v="1222"/>
    <n v="-19"/>
    <n v="0"/>
    <n v="0"/>
    <n v="101"/>
    <n v="89"/>
    <n v="67"/>
    <n v="447"/>
    <m/>
    <m/>
    <m/>
    <m/>
    <m/>
    <s v="12:22"/>
    <s v="10:53"/>
    <d v="1899-12-30T01:29:00"/>
    <s v="Morning"/>
    <s v="REMOVE"/>
    <s v="Friday"/>
    <s v="OnTime"/>
  </r>
  <r>
    <d v="2021-04-14T00:00:00"/>
    <x v="2"/>
    <x v="2"/>
    <s v="WN"/>
    <n v="19393"/>
    <n v="4663"/>
    <s v="DEN"/>
    <s v="Denver, CO"/>
    <s v="PDX"/>
    <s v="Portland, OR"/>
    <n v="1640"/>
    <n v="1703"/>
    <n v="23"/>
    <n v="12"/>
    <n v="1715"/>
    <n v="1821"/>
    <n v="3"/>
    <n v="1815"/>
    <n v="1824"/>
    <n v="9"/>
    <n v="0"/>
    <n v="0"/>
    <n v="155"/>
    <n v="141"/>
    <n v="126"/>
    <n v="991"/>
    <m/>
    <m/>
    <m/>
    <m/>
    <m/>
    <s v="18:24"/>
    <s v="17:03"/>
    <d v="1899-12-30T01:21:00"/>
    <s v="Afternoon"/>
    <s v="KEEP"/>
    <s v="Wednesday"/>
    <s v="OnTime"/>
  </r>
  <r>
    <d v="2020-02-07T00:00:00"/>
    <x v="13"/>
    <x v="13"/>
    <s v="MQ"/>
    <n v="20398"/>
    <n v="4158"/>
    <s v="DFW"/>
    <s v="Dallas/Fort Worth, TX"/>
    <s v="MFE"/>
    <s v="Mission/McAllen/Edinburg, TX"/>
    <n v="1351"/>
    <n v="1349"/>
    <n v="-2"/>
    <n v="18"/>
    <n v="1407"/>
    <n v="1517"/>
    <n v="4"/>
    <n v="1524"/>
    <n v="1521"/>
    <n v="-3"/>
    <n v="0"/>
    <n v="0"/>
    <n v="93"/>
    <n v="92"/>
    <n v="70"/>
    <n v="469"/>
    <m/>
    <m/>
    <m/>
    <m/>
    <m/>
    <s v="15:21"/>
    <s v="13:49"/>
    <d v="1899-12-30T01:32:00"/>
    <s v="Afternoon"/>
    <s v="REMOVE"/>
    <s v="Friday"/>
    <s v="OnTime"/>
  </r>
  <r>
    <d v="2023-02-06T00:00:00"/>
    <x v="0"/>
    <x v="0"/>
    <s v="UA"/>
    <n v="19977"/>
    <n v="2277"/>
    <s v="LAX"/>
    <s v="Los Angeles, CA"/>
    <s v="ORD"/>
    <s v="Chicago, IL"/>
    <n v="20"/>
    <n v="19"/>
    <n v="-1"/>
    <n v="20"/>
    <n v="39"/>
    <n v="542"/>
    <n v="10"/>
    <n v="614"/>
    <n v="552"/>
    <n v="-22"/>
    <n v="0"/>
    <n v="0"/>
    <n v="234"/>
    <n v="213"/>
    <n v="183"/>
    <n v="1744"/>
    <m/>
    <m/>
    <m/>
    <m/>
    <m/>
    <s v="05:52"/>
    <s v="00:19"/>
    <d v="1899-12-30T05:33:00"/>
    <s v="Night"/>
    <s v="REMOVE"/>
    <s v="Monday"/>
    <s v="OnTime"/>
  </r>
  <r>
    <d v="2021-04-08T00:00:00"/>
    <x v="4"/>
    <x v="4"/>
    <s v="YX"/>
    <n v="20452"/>
    <n v="5765"/>
    <s v="ATL"/>
    <s v="Atlanta, GA"/>
    <s v="GSO"/>
    <s v="Greensboro/High Point, NC"/>
    <n v="951"/>
    <n v="951"/>
    <n v="0"/>
    <n v="21"/>
    <n v="1012"/>
    <n v="1108"/>
    <n v="4"/>
    <n v="1110"/>
    <n v="1112"/>
    <n v="2"/>
    <n v="0"/>
    <n v="0"/>
    <n v="79"/>
    <n v="81"/>
    <n v="56"/>
    <n v="306"/>
    <m/>
    <m/>
    <m/>
    <m/>
    <m/>
    <s v="11:12"/>
    <s v="09:51"/>
    <d v="1899-12-30T01:21:00"/>
    <s v="Morning"/>
    <s v="KEEP"/>
    <s v="Thursday"/>
    <s v="OnTime"/>
  </r>
  <r>
    <d v="2023-07-10T00:00:00"/>
    <x v="12"/>
    <x v="12"/>
    <s v="9E"/>
    <n v="20363"/>
    <n v="5295"/>
    <s v="BGM"/>
    <s v="Binghamton, NY"/>
    <s v="LGA"/>
    <s v="New York, NY"/>
    <n v="1620"/>
    <n v="1602"/>
    <n v="-18"/>
    <n v="13"/>
    <n v="1615"/>
    <n v="1657"/>
    <n v="6"/>
    <n v="1713"/>
    <n v="1703"/>
    <n v="-10"/>
    <n v="0"/>
    <n v="0"/>
    <n v="53"/>
    <n v="61"/>
    <n v="42"/>
    <n v="147"/>
    <m/>
    <m/>
    <m/>
    <m/>
    <m/>
    <s v="17:03"/>
    <s v="16:02"/>
    <d v="1899-12-30T01:01:00"/>
    <s v="Afternoon"/>
    <s v="REMOVE"/>
    <s v="Monday"/>
    <s v="OnTime"/>
  </r>
  <r>
    <d v="2023-08-23T00:00:00"/>
    <x v="2"/>
    <x v="2"/>
    <s v="WN"/>
    <n v="19393"/>
    <n v="176"/>
    <s v="BNA"/>
    <s v="Nashville, TN"/>
    <s v="MDW"/>
    <s v="Chicago, IL"/>
    <n v="2200"/>
    <n v="2154"/>
    <n v="-6"/>
    <n v="15"/>
    <n v="2209"/>
    <n v="2310"/>
    <n v="5"/>
    <n v="2330"/>
    <n v="2315"/>
    <n v="-15"/>
    <n v="0"/>
    <n v="0"/>
    <n v="90"/>
    <n v="81"/>
    <n v="61"/>
    <n v="395"/>
    <m/>
    <m/>
    <m/>
    <m/>
    <m/>
    <s v="23:15"/>
    <s v="21:54"/>
    <d v="1899-12-30T01:21:00"/>
    <s v="Evening"/>
    <s v="REMOVE"/>
    <s v="Wednesday"/>
    <s v="OnTime"/>
  </r>
  <r>
    <d v="2019-09-03T00:00:00"/>
    <x v="11"/>
    <x v="11"/>
    <s v="OO"/>
    <n v="20304"/>
    <n v="4589"/>
    <s v="SLC"/>
    <s v="Salt Lake City, UT"/>
    <s v="LGB"/>
    <s v="Long Beach, CA"/>
    <n v="1130"/>
    <n v="1128"/>
    <n v="-2"/>
    <n v="17"/>
    <n v="1145"/>
    <n v="1216"/>
    <n v="3"/>
    <n v="1234"/>
    <n v="1219"/>
    <n v="-15"/>
    <n v="0"/>
    <n v="0"/>
    <n v="124"/>
    <n v="111"/>
    <n v="91"/>
    <n v="588"/>
    <m/>
    <m/>
    <m/>
    <m/>
    <m/>
    <s v="12:19"/>
    <s v="11:28"/>
    <d v="1899-12-30T00:51:00"/>
    <s v="Morning"/>
    <s v="REMOVE"/>
    <s v="Tuesday"/>
    <s v="OnTime"/>
  </r>
  <r>
    <d v="2022-05-10T00:00:00"/>
    <x v="1"/>
    <x v="1"/>
    <s v="DL"/>
    <n v="19790"/>
    <n v="2315"/>
    <s v="ATL"/>
    <s v="Atlanta, GA"/>
    <s v="ECP"/>
    <s v="Panama City, FL"/>
    <n v="819"/>
    <n v="828"/>
    <n v="9"/>
    <n v="11"/>
    <n v="839"/>
    <n v="822"/>
    <n v="3"/>
    <n v="825"/>
    <n v="825"/>
    <n v="0"/>
    <n v="0"/>
    <n v="0"/>
    <n v="66"/>
    <n v="57"/>
    <n v="43"/>
    <n v="240"/>
    <m/>
    <m/>
    <m/>
    <m/>
    <m/>
    <s v="08:25"/>
    <s v="08:28"/>
    <n v="-2.0833333333333814E-3"/>
    <s v="Morning"/>
    <s v="KEEP"/>
    <s v="Tuesday"/>
    <s v="OnTime"/>
  </r>
  <r>
    <d v="2021-11-29T00:00:00"/>
    <x v="5"/>
    <x v="5"/>
    <s v="NK"/>
    <n v="20416"/>
    <n v="1294"/>
    <s v="RSW"/>
    <s v="Fort Myers, FL"/>
    <s v="MKE"/>
    <s v="Milwaukee, WI"/>
    <n v="1319"/>
    <n v="1320"/>
    <n v="1"/>
    <n v="19"/>
    <n v="1339"/>
    <n v="1529"/>
    <n v="6"/>
    <n v="1523"/>
    <n v="1535"/>
    <n v="12"/>
    <n v="0"/>
    <n v="0"/>
    <n v="184"/>
    <n v="195"/>
    <n v="170"/>
    <n v="1183"/>
    <m/>
    <m/>
    <m/>
    <m/>
    <m/>
    <s v="15:35"/>
    <s v="13:20"/>
    <d v="1899-12-30T02:15:00"/>
    <s v="Afternoon"/>
    <s v="KEEP"/>
    <s v="Monday"/>
    <s v="OnTime"/>
  </r>
  <r>
    <d v="2022-03-30T00:00:00"/>
    <x v="3"/>
    <x v="3"/>
    <s v="AA"/>
    <n v="19805"/>
    <n v="1328"/>
    <s v="DEN"/>
    <s v="Denver, CO"/>
    <s v="CLT"/>
    <s v="Charlotte, NC"/>
    <n v="1030"/>
    <n v="1025"/>
    <n v="-5"/>
    <n v="35"/>
    <n v="1100"/>
    <n v="1549"/>
    <n v="10"/>
    <n v="1540"/>
    <n v="1559"/>
    <n v="19"/>
    <n v="0"/>
    <n v="0"/>
    <n v="190"/>
    <n v="214"/>
    <n v="169"/>
    <n v="1337"/>
    <n v="0"/>
    <n v="0"/>
    <n v="19"/>
    <n v="0"/>
    <n v="0"/>
    <s v="15:59"/>
    <s v="10:25"/>
    <d v="1899-12-30T05:34:00"/>
    <s v="Morning"/>
    <s v="REMOVE"/>
    <s v="Wednesday"/>
    <s v="Delayed"/>
  </r>
  <r>
    <d v="2023-05-12T00:00:00"/>
    <x v="11"/>
    <x v="11"/>
    <s v="OO"/>
    <n v="20304"/>
    <n v="3189"/>
    <s v="AEX"/>
    <s v="Alexandria, LA"/>
    <s v="DFW"/>
    <s v="Dallas/Fort Worth, TX"/>
    <n v="606"/>
    <n v="556"/>
    <n v="-10"/>
    <n v="19"/>
    <n v="615"/>
    <n v="716"/>
    <n v="13"/>
    <n v="735"/>
    <n v="729"/>
    <n v="-6"/>
    <n v="0"/>
    <n v="0"/>
    <n v="89"/>
    <n v="93"/>
    <n v="61"/>
    <n v="285"/>
    <m/>
    <m/>
    <m/>
    <m/>
    <m/>
    <s v="07:29"/>
    <s v="05:56"/>
    <d v="1899-12-30T01:33:00"/>
    <s v="Night"/>
    <s v="REMOVE"/>
    <s v="Friday"/>
    <s v="OnTime"/>
  </r>
  <r>
    <d v="2023-04-12T00:00:00"/>
    <x v="11"/>
    <x v="11"/>
    <s v="OO"/>
    <n v="20304"/>
    <n v="5062"/>
    <s v="MCW"/>
    <s v="Mason City, IA"/>
    <s v="FOD"/>
    <s v="Fort Dodge, IA"/>
    <n v="936"/>
    <n v="924"/>
    <n v="-12"/>
    <n v="11"/>
    <n v="935"/>
    <n v="952"/>
    <n v="4"/>
    <n v="1012"/>
    <n v="956"/>
    <n v="-16"/>
    <n v="0"/>
    <n v="0"/>
    <n v="36"/>
    <n v="32"/>
    <n v="17"/>
    <n v="61"/>
    <m/>
    <m/>
    <m/>
    <m/>
    <m/>
    <s v="09:56"/>
    <s v="09:24"/>
    <d v="1899-12-30T00:32:00"/>
    <s v="Morning"/>
    <s v="REMOVE"/>
    <s v="Wednesday"/>
    <s v="OnTime"/>
  </r>
  <r>
    <d v="2021-08-10T00:00:00"/>
    <x v="11"/>
    <x v="11"/>
    <s v="OO"/>
    <n v="20304"/>
    <n v="2955"/>
    <s v="ASE"/>
    <s v="Aspen, CO"/>
    <s v="DFW"/>
    <s v="Dallas/Fort Worth, TX"/>
    <n v="1227"/>
    <n v="1217"/>
    <n v="-10"/>
    <n v="22"/>
    <n v="1239"/>
    <n v="1516"/>
    <n v="18"/>
    <n v="1544"/>
    <n v="1534"/>
    <n v="-10"/>
    <n v="0"/>
    <n v="0"/>
    <n v="137"/>
    <n v="137"/>
    <n v="97"/>
    <n v="701"/>
    <m/>
    <m/>
    <m/>
    <m/>
    <m/>
    <s v="15:34"/>
    <s v="12:17"/>
    <d v="1899-12-30T03:17:00"/>
    <s v="Afternoon"/>
    <s v="REMOVE"/>
    <s v="Tuesday"/>
    <s v="OnTime"/>
  </r>
  <r>
    <d v="2022-11-30T00:00:00"/>
    <x v="11"/>
    <x v="11"/>
    <s v="OO"/>
    <n v="20304"/>
    <n v="3592"/>
    <s v="SMF"/>
    <s v="Sacramento, CA"/>
    <s v="LAX"/>
    <s v="Los Angeles, CA"/>
    <n v="1355"/>
    <n v="1349"/>
    <n v="-6"/>
    <n v="17"/>
    <n v="1406"/>
    <n v="1514"/>
    <n v="5"/>
    <n v="1528"/>
    <n v="1519"/>
    <n v="-9"/>
    <n v="0"/>
    <n v="0"/>
    <n v="93"/>
    <n v="90"/>
    <n v="68"/>
    <n v="373"/>
    <m/>
    <m/>
    <m/>
    <m/>
    <m/>
    <s v="15:19"/>
    <s v="13:49"/>
    <d v="1899-12-30T01:30:00"/>
    <s v="Afternoon"/>
    <s v="REMOVE"/>
    <s v="Wednesday"/>
    <s v="OnTime"/>
  </r>
  <r>
    <d v="2022-02-14T00:00:00"/>
    <x v="1"/>
    <x v="1"/>
    <s v="DL"/>
    <n v="19790"/>
    <n v="1154"/>
    <s v="ATL"/>
    <s v="Atlanta, GA"/>
    <s v="JFK"/>
    <s v="New York, NY"/>
    <n v="1859"/>
    <n v="1856"/>
    <n v="-3"/>
    <n v="13"/>
    <n v="1909"/>
    <n v="2051"/>
    <n v="6"/>
    <n v="2116"/>
    <n v="2057"/>
    <n v="-19"/>
    <n v="0"/>
    <n v="0"/>
    <n v="137"/>
    <n v="121"/>
    <n v="102"/>
    <n v="760"/>
    <m/>
    <m/>
    <m/>
    <m/>
    <m/>
    <s v="20:57"/>
    <s v="18:56"/>
    <d v="1899-12-30T02:01:00"/>
    <s v="Evening"/>
    <s v="REMOVE"/>
    <s v="Monday"/>
    <s v="OnTime"/>
  </r>
  <r>
    <d v="2022-05-03T00:00:00"/>
    <x v="13"/>
    <x v="13"/>
    <s v="MQ"/>
    <n v="20398"/>
    <n v="3634"/>
    <s v="DFW"/>
    <s v="Dallas/Fort Worth, TX"/>
    <s v="CHA"/>
    <s v="Chattanooga, TN"/>
    <n v="1436"/>
    <n v="1528"/>
    <n v="52"/>
    <n v="19"/>
    <n v="1547"/>
    <n v="1815"/>
    <n v="7"/>
    <n v="1734"/>
    <n v="1822"/>
    <n v="48"/>
    <n v="0"/>
    <n v="0"/>
    <n v="118"/>
    <n v="114"/>
    <n v="88"/>
    <n v="695"/>
    <n v="4"/>
    <n v="0"/>
    <n v="0"/>
    <n v="0"/>
    <n v="44"/>
    <s v="18:22"/>
    <s v="15:28"/>
    <d v="1899-12-30T02:54:00"/>
    <s v="Afternoon"/>
    <s v="KEEP"/>
    <s v="Tuesday"/>
    <s v="Delayed"/>
  </r>
  <r>
    <d v="2021-11-25T00:00:00"/>
    <x v="2"/>
    <x v="2"/>
    <s v="WN"/>
    <n v="19393"/>
    <n v="497"/>
    <s v="SNA"/>
    <s v="Santa Ana, CA"/>
    <s v="SJC"/>
    <s v="San Jose, CA"/>
    <n v="1710"/>
    <n v="1706"/>
    <n v="-4"/>
    <n v="7"/>
    <n v="1713"/>
    <n v="1811"/>
    <n v="6"/>
    <n v="1830"/>
    <n v="1817"/>
    <n v="-13"/>
    <n v="0"/>
    <n v="0"/>
    <n v="80"/>
    <n v="71"/>
    <n v="58"/>
    <n v="342"/>
    <m/>
    <m/>
    <m/>
    <m/>
    <m/>
    <s v="18:17"/>
    <s v="17:06"/>
    <d v="1899-12-30T01:11:00"/>
    <s v="Afternoon"/>
    <s v="REMOVE"/>
    <s v="Thursday"/>
    <s v="OnTime"/>
  </r>
  <r>
    <d v="2022-07-04T00:00:00"/>
    <x v="1"/>
    <x v="1"/>
    <s v="DL"/>
    <n v="19790"/>
    <n v="2362"/>
    <s v="SFO"/>
    <s v="San Francisco, CA"/>
    <s v="LAX"/>
    <s v="Los Angeles, CA"/>
    <n v="600"/>
    <n v="558"/>
    <n v="-2"/>
    <n v="13"/>
    <n v="611"/>
    <n v="709"/>
    <n v="8"/>
    <n v="725"/>
    <n v="717"/>
    <n v="-8"/>
    <n v="0"/>
    <n v="0"/>
    <n v="85"/>
    <n v="79"/>
    <n v="58"/>
    <n v="337"/>
    <m/>
    <m/>
    <m/>
    <m/>
    <m/>
    <s v="07:17"/>
    <s v="05:58"/>
    <d v="1899-12-30T01:19:00"/>
    <s v="Night"/>
    <s v="REMOVE"/>
    <s v="Monday"/>
    <s v="OnTime"/>
  </r>
  <r>
    <d v="2021-01-18T00:00:00"/>
    <x v="1"/>
    <x v="1"/>
    <s v="DL"/>
    <n v="19790"/>
    <n v="1205"/>
    <s v="MSP"/>
    <s v="Minneapolis, MN"/>
    <s v="BWI"/>
    <s v="Baltimore, MD"/>
    <n v="2040"/>
    <n v="2031"/>
    <n v="-9"/>
    <n v="10"/>
    <n v="2041"/>
    <n v="2338"/>
    <n v="6"/>
    <n v="2359"/>
    <n v="2344"/>
    <n v="-15"/>
    <n v="0"/>
    <n v="0"/>
    <n v="139"/>
    <n v="133"/>
    <n v="117"/>
    <n v="936"/>
    <m/>
    <m/>
    <m/>
    <m/>
    <m/>
    <s v="23:44"/>
    <s v="20:31"/>
    <d v="1899-12-30T03:13:00"/>
    <s v="Evening"/>
    <s v="REMOVE"/>
    <s v="Monday"/>
    <s v="OnTime"/>
  </r>
  <r>
    <d v="2019-12-30T00:00:00"/>
    <x v="2"/>
    <x v="2"/>
    <s v="WN"/>
    <n v="19393"/>
    <n v="2299"/>
    <s v="DEN"/>
    <s v="Denver, CO"/>
    <s v="ONT"/>
    <s v="Ontario, CA"/>
    <n v="2205"/>
    <n v="2220"/>
    <n v="15"/>
    <n v="18"/>
    <n v="2238"/>
    <n v="2330"/>
    <n v="3"/>
    <n v="2320"/>
    <n v="2333"/>
    <n v="13"/>
    <n v="0"/>
    <n v="0"/>
    <n v="135"/>
    <n v="133"/>
    <n v="112"/>
    <n v="819"/>
    <m/>
    <m/>
    <m/>
    <m/>
    <m/>
    <s v="23:33"/>
    <s v="22:20"/>
    <d v="1899-12-30T01:13:00"/>
    <s v="Evening"/>
    <s v="KEEP"/>
    <s v="Monday"/>
    <s v="OnTime"/>
  </r>
  <r>
    <d v="2022-11-20T00:00:00"/>
    <x v="1"/>
    <x v="1"/>
    <s v="DL"/>
    <n v="19790"/>
    <n v="2474"/>
    <s v="ORD"/>
    <s v="Chicago, IL"/>
    <s v="DTW"/>
    <s v="Detroit, MI"/>
    <n v="1055"/>
    <n v="1049"/>
    <n v="-6"/>
    <n v="19"/>
    <n v="1108"/>
    <n v="1256"/>
    <n v="7"/>
    <n v="1314"/>
    <n v="1303"/>
    <n v="-11"/>
    <n v="0"/>
    <n v="0"/>
    <n v="79"/>
    <n v="74"/>
    <n v="48"/>
    <n v="235"/>
    <m/>
    <m/>
    <m/>
    <m/>
    <m/>
    <s v="13:03"/>
    <s v="10:49"/>
    <d v="1899-12-30T02:14:00"/>
    <s v="Morning"/>
    <s v="REMOVE"/>
    <s v="Sunday"/>
    <s v="OnTime"/>
  </r>
  <r>
    <d v="2019-10-24T00:00:00"/>
    <x v="2"/>
    <x v="2"/>
    <s v="WN"/>
    <n v="19393"/>
    <n v="2339"/>
    <s v="BWI"/>
    <s v="Baltimore, MD"/>
    <s v="ATL"/>
    <s v="Atlanta, GA"/>
    <n v="800"/>
    <n v="802"/>
    <n v="2"/>
    <n v="13"/>
    <n v="815"/>
    <n v="950"/>
    <n v="7"/>
    <n v="955"/>
    <n v="957"/>
    <n v="2"/>
    <n v="0"/>
    <n v="0"/>
    <n v="115"/>
    <n v="115"/>
    <n v="95"/>
    <n v="577"/>
    <m/>
    <m/>
    <m/>
    <m/>
    <m/>
    <s v="09:57"/>
    <s v="08:02"/>
    <d v="1899-12-30T01:55:00"/>
    <s v="Morning"/>
    <s v="KEEP"/>
    <s v="Thursday"/>
    <s v="OnTime"/>
  </r>
  <r>
    <d v="2022-08-01T00:00:00"/>
    <x v="3"/>
    <x v="3"/>
    <s v="AA"/>
    <n v="19805"/>
    <n v="2529"/>
    <s v="ORD"/>
    <s v="Chicago, IL"/>
    <s v="MCO"/>
    <s v="Orlando, FL"/>
    <n v="1721"/>
    <n v="1742"/>
    <n v="21"/>
    <n v="18"/>
    <n v="1800"/>
    <n v="2110"/>
    <n v="28"/>
    <n v="2056"/>
    <n v="2138"/>
    <n v="42"/>
    <n v="0"/>
    <n v="0"/>
    <n v="155"/>
    <n v="176"/>
    <n v="130"/>
    <n v="1005"/>
    <n v="5"/>
    <n v="0"/>
    <n v="21"/>
    <n v="0"/>
    <n v="16"/>
    <s v="21:38"/>
    <s v="17:42"/>
    <d v="1899-12-30T03:56:00"/>
    <s v="Afternoon"/>
    <s v="KEEP"/>
    <s v="Monday"/>
    <s v="Delayed"/>
  </r>
  <r>
    <d v="2019-05-15T00:00:00"/>
    <x v="2"/>
    <x v="2"/>
    <s v="WN"/>
    <n v="19393"/>
    <n v="2191"/>
    <s v="PDX"/>
    <s v="Portland, OR"/>
    <s v="DEN"/>
    <s v="Denver, CO"/>
    <n v="710"/>
    <n v="708"/>
    <n v="-2"/>
    <n v="11"/>
    <n v="719"/>
    <n v="1022"/>
    <n v="6"/>
    <n v="1040"/>
    <n v="1028"/>
    <n v="-12"/>
    <n v="0"/>
    <n v="0"/>
    <n v="150"/>
    <n v="140"/>
    <n v="123"/>
    <n v="991"/>
    <m/>
    <m/>
    <m/>
    <m/>
    <m/>
    <s v="10:28"/>
    <s v="07:08"/>
    <d v="1899-12-30T03:20:00"/>
    <s v="Morning"/>
    <s v="REMOVE"/>
    <s v="Wednesday"/>
    <s v="OnTime"/>
  </r>
  <r>
    <d v="2023-03-05T00:00:00"/>
    <x v="0"/>
    <x v="0"/>
    <s v="UA"/>
    <n v="19977"/>
    <n v="2277"/>
    <s v="LAX"/>
    <s v="Los Angeles, CA"/>
    <s v="ORD"/>
    <s v="Chicago, IL"/>
    <n v="20"/>
    <n v="14"/>
    <n v="-6"/>
    <n v="14"/>
    <n v="28"/>
    <n v="528"/>
    <n v="5"/>
    <n v="609"/>
    <n v="533"/>
    <n v="-36"/>
    <n v="0"/>
    <n v="0"/>
    <n v="229"/>
    <n v="199"/>
    <n v="180"/>
    <n v="1744"/>
    <m/>
    <m/>
    <m/>
    <m/>
    <m/>
    <s v="05:33"/>
    <s v="00:14"/>
    <d v="1899-12-30T05:19:00"/>
    <s v="Night"/>
    <s v="REMOVE"/>
    <s v="Sunday"/>
    <s v="OnTime"/>
  </r>
  <r>
    <d v="2020-03-20T00:00:00"/>
    <x v="4"/>
    <x v="4"/>
    <s v="YX"/>
    <n v="20452"/>
    <n v="3616"/>
    <s v="OMA"/>
    <s v="Omaha, NE"/>
    <s v="ORD"/>
    <s v="Chicago, IL"/>
    <n v="850"/>
    <n v="846"/>
    <n v="-4"/>
    <n v="14"/>
    <n v="900"/>
    <n v="1005"/>
    <n v="14"/>
    <n v="1027"/>
    <n v="1019"/>
    <n v="-8"/>
    <n v="0"/>
    <n v="0"/>
    <n v="97"/>
    <n v="93"/>
    <n v="65"/>
    <n v="416"/>
    <m/>
    <m/>
    <m/>
    <m/>
    <m/>
    <s v="10:19"/>
    <s v="08:46"/>
    <d v="1899-12-30T01:33:00"/>
    <s v="Morning"/>
    <s v="REMOVE"/>
    <s v="Friday"/>
    <s v="OnTime"/>
  </r>
  <r>
    <d v="2020-11-04T00:00:00"/>
    <x v="3"/>
    <x v="3"/>
    <s v="AA"/>
    <n v="19805"/>
    <n v="2343"/>
    <s v="RDU"/>
    <s v="Raleigh/Durham, NC"/>
    <s v="MIA"/>
    <s v="Miami, FL"/>
    <n v="908"/>
    <n v="858"/>
    <n v="-10"/>
    <n v="12"/>
    <n v="910"/>
    <n v="1055"/>
    <n v="17"/>
    <n v="1120"/>
    <n v="1112"/>
    <n v="-8"/>
    <n v="0"/>
    <n v="0"/>
    <n v="132"/>
    <n v="134"/>
    <n v="105"/>
    <n v="700"/>
    <m/>
    <m/>
    <m/>
    <m/>
    <m/>
    <s v="11:12"/>
    <s v="08:58"/>
    <d v="1899-12-30T02:14:00"/>
    <s v="Morning"/>
    <s v="REMOVE"/>
    <s v="Wednesday"/>
    <s v="OnTime"/>
  </r>
  <r>
    <d v="2021-06-09T00:00:00"/>
    <x v="4"/>
    <x v="4"/>
    <s v="YX"/>
    <n v="20452"/>
    <n v="4879"/>
    <s v="RDU"/>
    <s v="Raleigh/Durham, NC"/>
    <s v="DCA"/>
    <s v="Washington, DC"/>
    <n v="2000"/>
    <n v="0"/>
    <n v="0"/>
    <m/>
    <m/>
    <m/>
    <m/>
    <n v="2115"/>
    <n v="0"/>
    <n v="0"/>
    <n v="1"/>
    <n v="0"/>
    <n v="75"/>
    <m/>
    <m/>
    <n v="227"/>
    <m/>
    <m/>
    <m/>
    <m/>
    <m/>
    <s v="00:00"/>
    <s v="00:00"/>
    <d v="1899-12-30T00:00:00"/>
    <s v="Night"/>
    <s v="KEEP"/>
    <s v="Wednesday"/>
    <s v="OnTime"/>
  </r>
  <r>
    <d v="2023-03-12T00:00:00"/>
    <x v="2"/>
    <x v="2"/>
    <s v="WN"/>
    <n v="19393"/>
    <n v="1655"/>
    <s v="MDW"/>
    <s v="Chicago, IL"/>
    <s v="MCO"/>
    <s v="Orlando, FL"/>
    <n v="825"/>
    <n v="852"/>
    <n v="27"/>
    <n v="28"/>
    <n v="920"/>
    <n v="1227"/>
    <n v="9"/>
    <n v="1205"/>
    <n v="1236"/>
    <n v="31"/>
    <n v="0"/>
    <n v="0"/>
    <n v="160"/>
    <n v="164"/>
    <n v="127"/>
    <n v="990"/>
    <n v="2"/>
    <n v="0"/>
    <n v="4"/>
    <n v="0"/>
    <n v="25"/>
    <s v="12:36"/>
    <s v="08:52"/>
    <d v="1899-12-30T03:44:00"/>
    <s v="Morning"/>
    <s v="KEEP"/>
    <s v="Sunday"/>
    <s v="Delayed"/>
  </r>
  <r>
    <d v="2020-11-23T00:00:00"/>
    <x v="0"/>
    <x v="0"/>
    <s v="UA"/>
    <n v="19977"/>
    <n v="2288"/>
    <s v="PHL"/>
    <s v="Philadelphia, PA"/>
    <s v="DEN"/>
    <s v="Denver, CO"/>
    <n v="1627"/>
    <n v="1620"/>
    <n v="-7"/>
    <n v="10"/>
    <n v="1630"/>
    <n v="1839"/>
    <n v="8"/>
    <n v="1837"/>
    <n v="1847"/>
    <n v="10"/>
    <n v="0"/>
    <n v="0"/>
    <n v="250"/>
    <n v="267"/>
    <n v="249"/>
    <n v="1558"/>
    <m/>
    <m/>
    <m/>
    <m/>
    <m/>
    <s v="18:47"/>
    <s v="16:20"/>
    <d v="1899-12-30T02:27:00"/>
    <s v="Afternoon"/>
    <s v="REMOVE"/>
    <s v="Monday"/>
    <s v="OnTime"/>
  </r>
  <r>
    <d v="2020-12-25T00:00:00"/>
    <x v="0"/>
    <x v="0"/>
    <s v="UA"/>
    <n v="19977"/>
    <n v="1826"/>
    <s v="DEN"/>
    <s v="Denver, CO"/>
    <s v="MIA"/>
    <s v="Miami, FL"/>
    <n v="1002"/>
    <n v="1041"/>
    <n v="39"/>
    <n v="18"/>
    <n v="1059"/>
    <n v="1613"/>
    <n v="8"/>
    <n v="1554"/>
    <n v="1621"/>
    <n v="27"/>
    <n v="0"/>
    <n v="0"/>
    <n v="232"/>
    <n v="220"/>
    <n v="194"/>
    <n v="1709"/>
    <n v="27"/>
    <n v="0"/>
    <n v="0"/>
    <n v="0"/>
    <n v="0"/>
    <s v="16:21"/>
    <s v="10:41"/>
    <d v="1899-12-30T05:40:00"/>
    <s v="Morning"/>
    <s v="KEEP"/>
    <s v="Friday"/>
    <s v="Delayed"/>
  </r>
  <r>
    <d v="2020-06-23T00:00:00"/>
    <x v="12"/>
    <x v="12"/>
    <s v="9E"/>
    <n v="20363"/>
    <n v="4949"/>
    <s v="CID"/>
    <s v="Cedar Rapids/Iowa City, IA"/>
    <s v="MSP"/>
    <s v="Minneapolis, MN"/>
    <n v="650"/>
    <n v="649"/>
    <n v="-1"/>
    <n v="13"/>
    <n v="702"/>
    <n v="742"/>
    <n v="5"/>
    <n v="759"/>
    <n v="747"/>
    <n v="-12"/>
    <n v="0"/>
    <n v="0"/>
    <n v="69"/>
    <n v="58"/>
    <n v="40"/>
    <n v="220"/>
    <m/>
    <m/>
    <m/>
    <m/>
    <m/>
    <s v="07:47"/>
    <s v="06:49"/>
    <d v="1899-12-30T00:58:00"/>
    <s v="Morning"/>
    <s v="REMOVE"/>
    <s v="Tuesday"/>
    <s v="OnTime"/>
  </r>
  <r>
    <d v="2021-12-04T00:00:00"/>
    <x v="11"/>
    <x v="11"/>
    <s v="OO"/>
    <n v="20304"/>
    <n v="5217"/>
    <s v="GRR"/>
    <s v="Grand Rapids, MI"/>
    <s v="ORD"/>
    <s v="Chicago, IL"/>
    <n v="1400"/>
    <n v="1357"/>
    <n v="-3"/>
    <n v="11"/>
    <n v="1408"/>
    <n v="1338"/>
    <n v="39"/>
    <n v="1411"/>
    <n v="1417"/>
    <n v="6"/>
    <n v="0"/>
    <n v="0"/>
    <n v="71"/>
    <n v="80"/>
    <n v="30"/>
    <n v="137"/>
    <m/>
    <m/>
    <m/>
    <m/>
    <m/>
    <s v="14:17"/>
    <s v="13:57"/>
    <d v="1899-12-30T00:20:00"/>
    <s v="Afternoon"/>
    <s v="REMOVE"/>
    <s v="Saturday"/>
    <s v="OnTime"/>
  </r>
  <r>
    <d v="2020-11-03T00:00:00"/>
    <x v="14"/>
    <x v="14"/>
    <s v="F9"/>
    <n v="20436"/>
    <n v="1238"/>
    <s v="MCO"/>
    <s v="Orlando, FL"/>
    <s v="BOS"/>
    <s v="Boston, MA"/>
    <n v="845"/>
    <n v="835"/>
    <n v="-10"/>
    <n v="16"/>
    <n v="851"/>
    <n v="1121"/>
    <n v="7"/>
    <n v="1144"/>
    <n v="1128"/>
    <n v="-16"/>
    <n v="0"/>
    <n v="0"/>
    <n v="179"/>
    <n v="173"/>
    <n v="150"/>
    <n v="1121"/>
    <m/>
    <m/>
    <m/>
    <m/>
    <m/>
    <s v="11:28"/>
    <s v="08:35"/>
    <d v="1899-12-30T02:53:00"/>
    <s v="Morning"/>
    <s v="REMOVE"/>
    <s v="Tuesday"/>
    <s v="OnTime"/>
  </r>
  <r>
    <d v="2022-07-21T00:00:00"/>
    <x v="13"/>
    <x v="13"/>
    <s v="MQ"/>
    <n v="20398"/>
    <n v="3610"/>
    <s v="SHV"/>
    <s v="Shreveport, LA"/>
    <s v="DFW"/>
    <s v="Dallas/Fort Worth, TX"/>
    <n v="1435"/>
    <n v="1430"/>
    <n v="-5"/>
    <n v="6"/>
    <n v="1436"/>
    <n v="1515"/>
    <n v="9"/>
    <n v="1540"/>
    <n v="1524"/>
    <n v="-16"/>
    <n v="0"/>
    <n v="0"/>
    <n v="65"/>
    <n v="54"/>
    <n v="39"/>
    <n v="190"/>
    <m/>
    <m/>
    <m/>
    <m/>
    <m/>
    <s v="15:24"/>
    <s v="14:30"/>
    <d v="1899-12-30T00:54:00"/>
    <s v="Afternoon"/>
    <s v="REMOVE"/>
    <s v="Thursday"/>
    <s v="OnTime"/>
  </r>
  <r>
    <d v="2021-08-15T00:00:00"/>
    <x v="0"/>
    <x v="0"/>
    <s v="UA"/>
    <n v="19977"/>
    <n v="2402"/>
    <s v="LAX"/>
    <s v="Los Angeles, CA"/>
    <s v="BOS"/>
    <s v="Boston, MA"/>
    <n v="2240"/>
    <n v="2236"/>
    <n v="-4"/>
    <n v="14"/>
    <n v="2250"/>
    <n v="651"/>
    <n v="9"/>
    <n v="705"/>
    <n v="700"/>
    <n v="-5"/>
    <n v="0"/>
    <n v="0"/>
    <n v="325"/>
    <n v="324"/>
    <n v="301"/>
    <n v="2611"/>
    <m/>
    <m/>
    <m/>
    <m/>
    <m/>
    <s v="07:00"/>
    <s v="22:36"/>
    <n v="-0.64999999999999991"/>
    <s v="Evening"/>
    <s v="REMOVE"/>
    <s v="Sunday"/>
    <s v="OnTime"/>
  </r>
  <r>
    <d v="2022-09-10T00:00:00"/>
    <x v="3"/>
    <x v="3"/>
    <s v="AA"/>
    <n v="19805"/>
    <n v="2810"/>
    <s v="EWR"/>
    <s v="Newark, NJ"/>
    <s v="MIA"/>
    <s v="Miami, FL"/>
    <n v="800"/>
    <n v="800"/>
    <n v="0"/>
    <n v="15"/>
    <n v="815"/>
    <n v="1054"/>
    <n v="6"/>
    <n v="1102"/>
    <n v="1100"/>
    <n v="-2"/>
    <n v="0"/>
    <n v="0"/>
    <n v="182"/>
    <n v="180"/>
    <n v="159"/>
    <n v="1085"/>
    <m/>
    <m/>
    <m/>
    <m/>
    <m/>
    <s v="11:00"/>
    <s v="08:00"/>
    <d v="1899-12-30T03:00:00"/>
    <s v="Morning"/>
    <s v="REMOVE"/>
    <s v="Saturday"/>
    <s v="OnTime"/>
  </r>
  <r>
    <d v="2023-05-10T00:00:00"/>
    <x v="2"/>
    <x v="2"/>
    <s v="WN"/>
    <n v="19393"/>
    <n v="354"/>
    <s v="ABQ"/>
    <s v="Albuquerque, NM"/>
    <s v="LAX"/>
    <s v="Los Angeles, CA"/>
    <n v="1800"/>
    <n v="1755"/>
    <n v="-5"/>
    <n v="10"/>
    <n v="1805"/>
    <n v="1839"/>
    <n v="7"/>
    <n v="1905"/>
    <n v="1846"/>
    <n v="-19"/>
    <n v="0"/>
    <n v="0"/>
    <n v="125"/>
    <n v="111"/>
    <n v="94"/>
    <n v="677"/>
    <m/>
    <m/>
    <m/>
    <m/>
    <m/>
    <s v="18:46"/>
    <s v="17:55"/>
    <d v="1899-12-30T00:51:00"/>
    <s v="Afternoon"/>
    <s v="REMOVE"/>
    <s v="Wednesday"/>
    <s v="OnTime"/>
  </r>
  <r>
    <d v="2022-11-17T00:00:00"/>
    <x v="3"/>
    <x v="3"/>
    <s v="AA"/>
    <n v="19805"/>
    <n v="1614"/>
    <s v="CLT"/>
    <s v="Charlotte, NC"/>
    <s v="SAV"/>
    <s v="Savannah, GA"/>
    <n v="909"/>
    <n v="941"/>
    <n v="32"/>
    <n v="19"/>
    <n v="1000"/>
    <n v="1044"/>
    <n v="3"/>
    <n v="1017"/>
    <n v="1047"/>
    <n v="30"/>
    <n v="0"/>
    <n v="0"/>
    <n v="68"/>
    <n v="66"/>
    <n v="44"/>
    <n v="213"/>
    <n v="30"/>
    <n v="0"/>
    <n v="0"/>
    <n v="0"/>
    <n v="0"/>
    <s v="10:47"/>
    <s v="09:41"/>
    <d v="1899-12-30T01:06:00"/>
    <s v="Morning"/>
    <s v="KEEP"/>
    <s v="Thursday"/>
    <s v="Delayed"/>
  </r>
  <r>
    <d v="2023-03-26T00:00:00"/>
    <x v="3"/>
    <x v="3"/>
    <s v="AA"/>
    <n v="19805"/>
    <n v="1110"/>
    <s v="IND"/>
    <s v="Indianapolis, IN"/>
    <s v="CLT"/>
    <s v="Charlotte, NC"/>
    <n v="610"/>
    <n v="601"/>
    <n v="-9"/>
    <n v="29"/>
    <n v="630"/>
    <n v="733"/>
    <n v="12"/>
    <n v="747"/>
    <n v="745"/>
    <n v="-2"/>
    <n v="0"/>
    <n v="0"/>
    <n v="97"/>
    <n v="104"/>
    <n v="63"/>
    <n v="427"/>
    <m/>
    <m/>
    <m/>
    <m/>
    <m/>
    <s v="07:45"/>
    <s v="06:01"/>
    <d v="1899-12-30T01:44:00"/>
    <s v="Morning"/>
    <s v="REMOVE"/>
    <s v="Sunday"/>
    <s v="OnTime"/>
  </r>
  <r>
    <d v="2019-07-14T00:00:00"/>
    <x v="1"/>
    <x v="1"/>
    <s v="DL"/>
    <n v="19790"/>
    <n v="447"/>
    <s v="JFK"/>
    <s v="New York, NY"/>
    <s v="LAX"/>
    <s v="Los Angeles, CA"/>
    <n v="1815"/>
    <n v="1812"/>
    <n v="-3"/>
    <n v="16"/>
    <n v="1828"/>
    <n v="2036"/>
    <n v="9"/>
    <n v="2140"/>
    <n v="2045"/>
    <n v="-55"/>
    <n v="0"/>
    <n v="0"/>
    <n v="385"/>
    <n v="333"/>
    <n v="308"/>
    <n v="2475"/>
    <m/>
    <m/>
    <m/>
    <m/>
    <m/>
    <s v="20:45"/>
    <s v="18:12"/>
    <d v="1899-12-30T02:33:00"/>
    <s v="Evening"/>
    <s v="REMOVE"/>
    <s v="Sunday"/>
    <s v="OnTime"/>
  </r>
  <r>
    <d v="2022-08-24T00:00:00"/>
    <x v="1"/>
    <x v="1"/>
    <s v="DL"/>
    <n v="19790"/>
    <n v="2127"/>
    <s v="JAX"/>
    <s v="Jacksonville, FL"/>
    <s v="ATL"/>
    <s v="Atlanta, GA"/>
    <n v="1202"/>
    <n v="1236"/>
    <n v="34"/>
    <n v="9"/>
    <n v="1245"/>
    <n v="1328"/>
    <n v="9"/>
    <n v="1317"/>
    <n v="1337"/>
    <n v="20"/>
    <n v="0"/>
    <n v="0"/>
    <n v="75"/>
    <n v="61"/>
    <n v="43"/>
    <n v="270"/>
    <n v="0"/>
    <n v="0"/>
    <n v="0"/>
    <n v="0"/>
    <n v="20"/>
    <s v="13:37"/>
    <s v="12:36"/>
    <d v="1899-12-30T01:01:00"/>
    <s v="Afternoon"/>
    <s v="KEEP"/>
    <s v="Wednesday"/>
    <s v="Delayed"/>
  </r>
  <r>
    <d v="2020-10-20T00:00:00"/>
    <x v="3"/>
    <x v="3"/>
    <s v="AA"/>
    <n v="19805"/>
    <n v="2239"/>
    <s v="DFW"/>
    <s v="Dallas/Fort Worth, TX"/>
    <s v="MIA"/>
    <s v="Miami, FL"/>
    <n v="1445"/>
    <n v="1444"/>
    <n v="-1"/>
    <n v="18"/>
    <n v="1502"/>
    <n v="1827"/>
    <n v="4"/>
    <n v="1835"/>
    <n v="1831"/>
    <n v="-4"/>
    <n v="0"/>
    <n v="0"/>
    <n v="170"/>
    <n v="167"/>
    <n v="145"/>
    <n v="1121"/>
    <m/>
    <m/>
    <m/>
    <m/>
    <m/>
    <s v="18:31"/>
    <s v="14:44"/>
    <d v="1899-12-30T03:47:00"/>
    <s v="Afternoon"/>
    <s v="REMOVE"/>
    <s v="Tuesday"/>
    <s v="OnTime"/>
  </r>
  <r>
    <d v="2019-07-05T00:00:00"/>
    <x v="14"/>
    <x v="14"/>
    <s v="F9"/>
    <n v="20436"/>
    <n v="1606"/>
    <s v="MSP"/>
    <s v="Minneapolis, MN"/>
    <s v="CLE"/>
    <s v="Cleveland, OH"/>
    <n v="1112"/>
    <n v="1103"/>
    <n v="-9"/>
    <n v="17"/>
    <n v="1120"/>
    <n v="1346"/>
    <n v="9"/>
    <n v="1407"/>
    <n v="1355"/>
    <n v="-12"/>
    <n v="0"/>
    <n v="0"/>
    <n v="115"/>
    <n v="112"/>
    <n v="86"/>
    <n v="622"/>
    <m/>
    <m/>
    <m/>
    <m/>
    <m/>
    <s v="13:55"/>
    <s v="11:03"/>
    <d v="1899-12-30T02:52:00"/>
    <s v="Morning"/>
    <s v="REMOVE"/>
    <s v="Friday"/>
    <s v="OnTime"/>
  </r>
  <r>
    <d v="2020-07-09T00:00:00"/>
    <x v="5"/>
    <x v="5"/>
    <s v="NK"/>
    <n v="20416"/>
    <n v="806"/>
    <s v="LAS"/>
    <s v="Las Vegas, NV"/>
    <s v="ATL"/>
    <s v="Atlanta, GA"/>
    <n v="800"/>
    <n v="755"/>
    <n v="-5"/>
    <n v="13"/>
    <n v="808"/>
    <n v="1441"/>
    <n v="6"/>
    <n v="1457"/>
    <n v="1447"/>
    <n v="-10"/>
    <n v="0"/>
    <n v="0"/>
    <n v="237"/>
    <n v="232"/>
    <n v="213"/>
    <n v="1747"/>
    <m/>
    <m/>
    <m/>
    <m/>
    <m/>
    <s v="14:47"/>
    <s v="07:55"/>
    <d v="1899-12-30T06:52:00"/>
    <s v="Morning"/>
    <s v="REMOVE"/>
    <s v="Thursday"/>
    <s v="OnTime"/>
  </r>
  <r>
    <d v="2020-06-19T00:00:00"/>
    <x v="2"/>
    <x v="2"/>
    <s v="WN"/>
    <n v="19393"/>
    <n v="1313"/>
    <s v="LAS"/>
    <s v="Las Vegas, NV"/>
    <s v="ONT"/>
    <s v="Ontario, CA"/>
    <n v="1850"/>
    <n v="1845"/>
    <n v="-5"/>
    <n v="8"/>
    <n v="1853"/>
    <n v="1928"/>
    <n v="8"/>
    <n v="1950"/>
    <n v="1936"/>
    <n v="-14"/>
    <n v="0"/>
    <n v="0"/>
    <n v="60"/>
    <n v="51"/>
    <n v="35"/>
    <n v="197"/>
    <m/>
    <m/>
    <m/>
    <m/>
    <m/>
    <s v="19:36"/>
    <s v="18:45"/>
    <d v="1899-12-30T00:51:00"/>
    <s v="Evening"/>
    <s v="REMOVE"/>
    <s v="Friday"/>
    <s v="OnTime"/>
  </r>
  <r>
    <d v="2019-04-10T00:00:00"/>
    <x v="11"/>
    <x v="11"/>
    <s v="OO"/>
    <n v="20304"/>
    <n v="5082"/>
    <s v="MKG"/>
    <s v="Muskegon, MI"/>
    <s v="ORD"/>
    <s v="Chicago, IL"/>
    <n v="600"/>
    <n v="555"/>
    <n v="-5"/>
    <n v="23"/>
    <n v="618"/>
    <n v="551"/>
    <n v="10"/>
    <n v="609"/>
    <n v="601"/>
    <n v="-8"/>
    <n v="0"/>
    <n v="0"/>
    <n v="69"/>
    <n v="66"/>
    <n v="33"/>
    <n v="119"/>
    <m/>
    <m/>
    <m/>
    <m/>
    <m/>
    <s v="06:01"/>
    <s v="05:55"/>
    <d v="1899-12-30T00:06:00"/>
    <s v="Night"/>
    <s v="REMOVE"/>
    <s v="Wednesday"/>
    <s v="OnTime"/>
  </r>
  <r>
    <d v="2020-05-27T00:00:00"/>
    <x v="2"/>
    <x v="2"/>
    <s v="WN"/>
    <n v="19393"/>
    <n v="1944"/>
    <s v="PHX"/>
    <s v="Phoenix, AZ"/>
    <s v="OAK"/>
    <s v="Oakland, CA"/>
    <n v="1720"/>
    <n v="1719"/>
    <n v="-1"/>
    <n v="9"/>
    <n v="1728"/>
    <n v="1858"/>
    <n v="4"/>
    <n v="1915"/>
    <n v="1902"/>
    <n v="-13"/>
    <n v="0"/>
    <n v="0"/>
    <n v="115"/>
    <n v="103"/>
    <n v="90"/>
    <n v="646"/>
    <m/>
    <m/>
    <m/>
    <m/>
    <m/>
    <s v="19:02"/>
    <s v="17:19"/>
    <d v="1899-12-30T01:43:00"/>
    <s v="Afternoon"/>
    <s v="REMOVE"/>
    <s v="Wednesday"/>
    <s v="OnTime"/>
  </r>
  <r>
    <d v="2022-08-04T00:00:00"/>
    <x v="17"/>
    <x v="17"/>
    <s v="HA"/>
    <n v="19690"/>
    <n v="2"/>
    <s v="HNL"/>
    <s v="Honolulu, HI"/>
    <s v="LAX"/>
    <s v="Los Angeles, CA"/>
    <n v="1430"/>
    <n v="1432"/>
    <n v="2"/>
    <n v="13"/>
    <n v="1445"/>
    <n v="2230"/>
    <n v="12"/>
    <n v="2300"/>
    <n v="2242"/>
    <n v="-18"/>
    <n v="0"/>
    <n v="0"/>
    <n v="330"/>
    <n v="310"/>
    <n v="285"/>
    <n v="2556"/>
    <m/>
    <m/>
    <m/>
    <m/>
    <m/>
    <s v="22:42"/>
    <s v="14:32"/>
    <d v="1899-12-30T08:10:00"/>
    <s v="Afternoon"/>
    <s v="REMOVE"/>
    <s v="Thursday"/>
    <s v="OnTime"/>
  </r>
  <r>
    <d v="2023-03-31T00:00:00"/>
    <x v="3"/>
    <x v="3"/>
    <s v="AA"/>
    <n v="19805"/>
    <n v="2095"/>
    <s v="PHL"/>
    <s v="Philadelphia, PA"/>
    <s v="ORD"/>
    <s v="Chicago, IL"/>
    <n v="850"/>
    <n v="847"/>
    <n v="-3"/>
    <n v="35"/>
    <n v="922"/>
    <n v="1013"/>
    <n v="10"/>
    <n v="1020"/>
    <n v="1023"/>
    <n v="3"/>
    <n v="0"/>
    <n v="0"/>
    <n v="150"/>
    <n v="156"/>
    <n v="111"/>
    <n v="678"/>
    <m/>
    <m/>
    <m/>
    <m/>
    <m/>
    <s v="10:23"/>
    <s v="08:47"/>
    <d v="1899-12-30T01:36:00"/>
    <s v="Morning"/>
    <s v="REMOVE"/>
    <s v="Friday"/>
    <s v="OnTime"/>
  </r>
  <r>
    <d v="2021-10-03T00:00:00"/>
    <x v="2"/>
    <x v="2"/>
    <s v="WN"/>
    <n v="19393"/>
    <n v="6191"/>
    <s v="FLL"/>
    <s v="Fort Lauderdale, FL"/>
    <s v="MCO"/>
    <s v="Orlando, FL"/>
    <n v="1855"/>
    <n v="1854"/>
    <n v="-1"/>
    <n v="12"/>
    <n v="1906"/>
    <n v="1939"/>
    <n v="35"/>
    <n v="2000"/>
    <n v="2014"/>
    <n v="14"/>
    <n v="0"/>
    <n v="0"/>
    <n v="65"/>
    <n v="80"/>
    <n v="33"/>
    <n v="177"/>
    <m/>
    <m/>
    <m/>
    <m/>
    <m/>
    <s v="20:14"/>
    <s v="18:54"/>
    <d v="1899-12-30T01:20:00"/>
    <s v="Evening"/>
    <s v="REMOVE"/>
    <s v="Sunday"/>
    <s v="OnTime"/>
  </r>
  <r>
    <d v="2022-04-18T00:00:00"/>
    <x v="1"/>
    <x v="1"/>
    <s v="DL"/>
    <n v="19790"/>
    <n v="498"/>
    <s v="ATL"/>
    <s v="Atlanta, GA"/>
    <s v="LEX"/>
    <s v="Lexington, KY"/>
    <n v="2248"/>
    <n v="2244"/>
    <n v="-4"/>
    <n v="13"/>
    <n v="2257"/>
    <n v="2348"/>
    <n v="5"/>
    <n v="2359"/>
    <n v="2353"/>
    <n v="-6"/>
    <n v="0"/>
    <n v="0"/>
    <n v="71"/>
    <n v="69"/>
    <n v="51"/>
    <n v="304"/>
    <m/>
    <m/>
    <m/>
    <m/>
    <m/>
    <s v="23:53"/>
    <s v="22:44"/>
    <d v="1899-12-30T01:09:00"/>
    <s v="Evening"/>
    <s v="REMOVE"/>
    <s v="Monday"/>
    <s v="OnTime"/>
  </r>
  <r>
    <d v="2021-03-31T00:00:00"/>
    <x v="2"/>
    <x v="2"/>
    <s v="WN"/>
    <n v="19393"/>
    <n v="7"/>
    <s v="LBB"/>
    <s v="Lubbock, TX"/>
    <s v="DAL"/>
    <s v="Dallas, TX"/>
    <n v="630"/>
    <n v="626"/>
    <n v="-4"/>
    <n v="8"/>
    <n v="634"/>
    <n v="722"/>
    <n v="3"/>
    <n v="740"/>
    <n v="725"/>
    <n v="-15"/>
    <n v="0"/>
    <n v="0"/>
    <n v="70"/>
    <n v="59"/>
    <n v="48"/>
    <n v="293"/>
    <m/>
    <m/>
    <m/>
    <m/>
    <m/>
    <s v="07:25"/>
    <s v="06:26"/>
    <d v="1899-12-30T00:59:00"/>
    <s v="Morning"/>
    <s v="REMOVE"/>
    <s v="Wednesday"/>
    <s v="OnTime"/>
  </r>
  <r>
    <d v="2020-10-06T00:00:00"/>
    <x v="2"/>
    <x v="2"/>
    <s v="WN"/>
    <n v="19393"/>
    <n v="2014"/>
    <s v="DEN"/>
    <s v="Denver, CO"/>
    <s v="OMA"/>
    <s v="Omaha, NE"/>
    <n v="1125"/>
    <n v="1128"/>
    <n v="3"/>
    <n v="12"/>
    <n v="1140"/>
    <n v="1345"/>
    <n v="3"/>
    <n v="1350"/>
    <n v="1348"/>
    <n v="-2"/>
    <n v="0"/>
    <n v="0"/>
    <n v="85"/>
    <n v="80"/>
    <n v="65"/>
    <n v="472"/>
    <m/>
    <m/>
    <m/>
    <m/>
    <m/>
    <s v="13:48"/>
    <s v="11:28"/>
    <d v="1899-12-30T02:20:00"/>
    <s v="Morning"/>
    <s v="REMOVE"/>
    <s v="Tuesday"/>
    <s v="OnTime"/>
  </r>
  <r>
    <d v="2022-07-07T00:00:00"/>
    <x v="2"/>
    <x v="2"/>
    <s v="WN"/>
    <n v="19393"/>
    <n v="1265"/>
    <s v="DAL"/>
    <s v="Dallas, TX"/>
    <s v="IND"/>
    <s v="Indianapolis, IN"/>
    <n v="1150"/>
    <n v="1153"/>
    <n v="3"/>
    <n v="11"/>
    <n v="1204"/>
    <n v="1447"/>
    <n v="2"/>
    <n v="1450"/>
    <n v="1449"/>
    <n v="-1"/>
    <n v="0"/>
    <n v="0"/>
    <n v="120"/>
    <n v="116"/>
    <n v="103"/>
    <n v="755"/>
    <m/>
    <m/>
    <m/>
    <m/>
    <m/>
    <s v="14:49"/>
    <s v="11:53"/>
    <d v="1899-12-30T02:56:00"/>
    <s v="Morning"/>
    <s v="REMOVE"/>
    <s v="Thursday"/>
    <s v="OnTime"/>
  </r>
  <r>
    <d v="2020-07-02T00:00:00"/>
    <x v="1"/>
    <x v="1"/>
    <s v="DL"/>
    <n v="19790"/>
    <n v="1579"/>
    <s v="ATL"/>
    <s v="Atlanta, GA"/>
    <s v="BDL"/>
    <s v="Hartford, CT"/>
    <n v="815"/>
    <n v="821"/>
    <n v="6"/>
    <n v="13"/>
    <n v="834"/>
    <n v="1045"/>
    <n v="3"/>
    <n v="1024"/>
    <n v="1048"/>
    <n v="24"/>
    <n v="0"/>
    <n v="0"/>
    <n v="129"/>
    <n v="147"/>
    <n v="131"/>
    <n v="859"/>
    <n v="6"/>
    <n v="0"/>
    <n v="18"/>
    <n v="0"/>
    <n v="0"/>
    <s v="10:48"/>
    <s v="08:21"/>
    <d v="1899-12-30T02:27:00"/>
    <s v="Morning"/>
    <s v="KEEP"/>
    <s v="Thursday"/>
    <s v="Delayed"/>
  </r>
  <r>
    <d v="2019-12-07T00:00:00"/>
    <x v="4"/>
    <x v="4"/>
    <s v="YX"/>
    <n v="20452"/>
    <n v="4698"/>
    <s v="PWM"/>
    <s v="Portland, ME"/>
    <s v="DCA"/>
    <s v="Washington, DC"/>
    <n v="1209"/>
    <n v="1157"/>
    <n v="-12"/>
    <n v="14"/>
    <n v="1211"/>
    <n v="1340"/>
    <n v="5"/>
    <n v="1403"/>
    <n v="1345"/>
    <n v="-18"/>
    <n v="0"/>
    <n v="0"/>
    <n v="114"/>
    <n v="108"/>
    <n v="89"/>
    <n v="482"/>
    <m/>
    <m/>
    <m/>
    <m/>
    <m/>
    <s v="13:45"/>
    <s v="11:57"/>
    <d v="1899-12-30T01:48:00"/>
    <s v="Morning"/>
    <s v="REMOVE"/>
    <s v="Saturday"/>
    <s v="OnTime"/>
  </r>
  <r>
    <d v="2021-06-25T00:00:00"/>
    <x v="3"/>
    <x v="3"/>
    <s v="AA"/>
    <n v="19805"/>
    <n v="2670"/>
    <s v="BWI"/>
    <s v="Baltimore, MD"/>
    <s v="CLT"/>
    <s v="Charlotte, NC"/>
    <n v="501"/>
    <n v="0"/>
    <n v="0"/>
    <m/>
    <m/>
    <m/>
    <m/>
    <n v="630"/>
    <n v="0"/>
    <n v="0"/>
    <n v="1"/>
    <n v="0"/>
    <n v="89"/>
    <m/>
    <m/>
    <n v="361"/>
    <m/>
    <m/>
    <m/>
    <m/>
    <m/>
    <s v="00:00"/>
    <s v="00:00"/>
    <d v="1899-12-30T00:00:00"/>
    <s v="Night"/>
    <s v="KEEP"/>
    <s v="Friday"/>
    <s v="OnTime"/>
  </r>
  <r>
    <d v="2021-12-23T00:00:00"/>
    <x v="4"/>
    <x v="4"/>
    <s v="YX"/>
    <n v="20452"/>
    <n v="4693"/>
    <s v="CLT"/>
    <s v="Charlotte, NC"/>
    <s v="ORF"/>
    <s v="Norfolk, VA"/>
    <n v="2230"/>
    <n v="2232"/>
    <n v="2"/>
    <n v="20"/>
    <n v="2252"/>
    <n v="2336"/>
    <n v="7"/>
    <n v="2342"/>
    <n v="2343"/>
    <n v="1"/>
    <n v="0"/>
    <n v="0"/>
    <n v="72"/>
    <n v="71"/>
    <n v="44"/>
    <n v="290"/>
    <m/>
    <m/>
    <m/>
    <m/>
    <m/>
    <s v="23:43"/>
    <s v="22:32"/>
    <d v="1899-12-30T01:11:00"/>
    <s v="Evening"/>
    <s v="KEEP"/>
    <s v="Thursday"/>
    <s v="OnTime"/>
  </r>
  <r>
    <d v="2023-02-11T00:00:00"/>
    <x v="12"/>
    <x v="12"/>
    <s v="9E"/>
    <n v="20363"/>
    <n v="5088"/>
    <s v="IND"/>
    <s v="Indianapolis, IN"/>
    <s v="JFK"/>
    <s v="New York, NY"/>
    <n v="700"/>
    <n v="652"/>
    <n v="-8"/>
    <n v="30"/>
    <n v="722"/>
    <n v="854"/>
    <n v="12"/>
    <n v="926"/>
    <n v="906"/>
    <n v="-20"/>
    <n v="0"/>
    <n v="0"/>
    <n v="146"/>
    <n v="134"/>
    <n v="92"/>
    <n v="665"/>
    <m/>
    <m/>
    <m/>
    <m/>
    <m/>
    <s v="09:06"/>
    <s v="06:52"/>
    <d v="1899-12-30T02:14:00"/>
    <s v="Morning"/>
    <s v="REMOVE"/>
    <s v="Saturday"/>
    <s v="OnTime"/>
  </r>
  <r>
    <d v="2020-01-03T00:00:00"/>
    <x v="2"/>
    <x v="2"/>
    <s v="WN"/>
    <n v="19393"/>
    <n v="1337"/>
    <s v="PHX"/>
    <s v="Phoenix, AZ"/>
    <s v="ATL"/>
    <s v="Atlanta, GA"/>
    <n v="600"/>
    <n v="620"/>
    <n v="20"/>
    <n v="12"/>
    <n v="632"/>
    <n v="1142"/>
    <n v="7"/>
    <n v="1125"/>
    <n v="1149"/>
    <n v="24"/>
    <n v="0"/>
    <n v="0"/>
    <n v="205"/>
    <n v="209"/>
    <n v="190"/>
    <n v="1587"/>
    <n v="20"/>
    <n v="0"/>
    <n v="4"/>
    <n v="0"/>
    <n v="0"/>
    <s v="11:49"/>
    <s v="06:20"/>
    <d v="1899-12-30T05:29:00"/>
    <s v="Morning"/>
    <s v="KEEP"/>
    <s v="Friday"/>
    <s v="Delayed"/>
  </r>
  <r>
    <d v="2021-07-26T00:00:00"/>
    <x v="1"/>
    <x v="1"/>
    <s v="DL"/>
    <n v="19790"/>
    <n v="1014"/>
    <s v="BOS"/>
    <s v="Boston, MA"/>
    <s v="SLC"/>
    <s v="Salt Lake City, UT"/>
    <n v="640"/>
    <n v="824"/>
    <n v="104"/>
    <n v="14"/>
    <n v="838"/>
    <n v="1117"/>
    <n v="5"/>
    <n v="959"/>
    <n v="1122"/>
    <n v="83"/>
    <n v="0"/>
    <n v="0"/>
    <n v="319"/>
    <n v="298"/>
    <n v="279"/>
    <n v="2105"/>
    <n v="83"/>
    <n v="0"/>
    <n v="0"/>
    <n v="0"/>
    <n v="0"/>
    <s v="11:22"/>
    <s v="08:24"/>
    <d v="1899-12-30T02:58:00"/>
    <s v="Morning"/>
    <s v="KEEP"/>
    <s v="Monday"/>
    <s v="Delayed"/>
  </r>
  <r>
    <d v="2022-12-18T00:00:00"/>
    <x v="11"/>
    <x v="11"/>
    <s v="OO"/>
    <n v="20304"/>
    <n v="4640"/>
    <s v="ACV"/>
    <s v="Arcata/Eureka, CA"/>
    <s v="LAX"/>
    <s v="Los Angeles, CA"/>
    <n v="945"/>
    <n v="1020"/>
    <n v="35"/>
    <n v="7"/>
    <n v="1027"/>
    <n v="1149"/>
    <n v="9"/>
    <n v="1138"/>
    <n v="1158"/>
    <n v="20"/>
    <n v="0"/>
    <n v="0"/>
    <n v="113"/>
    <n v="98"/>
    <n v="82"/>
    <n v="577"/>
    <n v="20"/>
    <n v="0"/>
    <n v="0"/>
    <n v="0"/>
    <n v="0"/>
    <s v="11:58"/>
    <s v="10:20"/>
    <d v="1899-12-30T01:38:00"/>
    <s v="Morning"/>
    <s v="KEEP"/>
    <s v="Sunday"/>
    <s v="Delayed"/>
  </r>
  <r>
    <d v="2019-12-23T00:00:00"/>
    <x v="3"/>
    <x v="3"/>
    <s v="AA"/>
    <n v="19805"/>
    <n v="1757"/>
    <s v="JFK"/>
    <s v="New York, NY"/>
    <s v="BOS"/>
    <s v="Boston, MA"/>
    <n v="729"/>
    <n v="725"/>
    <n v="-4"/>
    <n v="21"/>
    <n v="746"/>
    <n v="830"/>
    <n v="7"/>
    <n v="849"/>
    <n v="837"/>
    <n v="-12"/>
    <n v="0"/>
    <n v="0"/>
    <n v="80"/>
    <n v="72"/>
    <n v="44"/>
    <n v="187"/>
    <m/>
    <m/>
    <m/>
    <m/>
    <m/>
    <s v="08:37"/>
    <s v="07:25"/>
    <d v="1899-12-30T01:12:00"/>
    <s v="Morning"/>
    <s v="REMOVE"/>
    <s v="Monday"/>
    <s v="OnTime"/>
  </r>
  <r>
    <d v="2019-04-29T00:00:00"/>
    <x v="0"/>
    <x v="0"/>
    <s v="UA"/>
    <n v="19977"/>
    <n v="1413"/>
    <s v="SEA"/>
    <s v="Seattle, WA"/>
    <s v="DEN"/>
    <s v="Denver, CO"/>
    <n v="1550"/>
    <n v="1557"/>
    <n v="7"/>
    <n v="16"/>
    <n v="1613"/>
    <n v="1926"/>
    <n v="17"/>
    <n v="1936"/>
    <n v="1943"/>
    <n v="7"/>
    <n v="0"/>
    <n v="0"/>
    <n v="166"/>
    <n v="166"/>
    <n v="133"/>
    <n v="1024"/>
    <m/>
    <m/>
    <m/>
    <m/>
    <m/>
    <s v="19:43"/>
    <s v="15:57"/>
    <d v="1899-12-30T03:46:00"/>
    <s v="Afternoon"/>
    <s v="KEEP"/>
    <s v="Monday"/>
    <s v="OnTime"/>
  </r>
  <r>
    <d v="2019-10-18T00:00:00"/>
    <x v="12"/>
    <x v="12"/>
    <s v="9E"/>
    <n v="20363"/>
    <n v="3332"/>
    <s v="EWR"/>
    <s v="Newark, NJ"/>
    <s v="MSP"/>
    <s v="Minneapolis, MN"/>
    <n v="1708"/>
    <n v="1751"/>
    <n v="43"/>
    <n v="33"/>
    <n v="1824"/>
    <n v="1954"/>
    <n v="3"/>
    <n v="1925"/>
    <n v="1957"/>
    <n v="32"/>
    <n v="0"/>
    <n v="0"/>
    <n v="197"/>
    <n v="186"/>
    <n v="150"/>
    <n v="1008"/>
    <n v="7"/>
    <n v="0"/>
    <n v="0"/>
    <n v="0"/>
    <n v="25"/>
    <s v="19:57"/>
    <s v="17:51"/>
    <d v="1899-12-30T02:06:00"/>
    <s v="Afternoon"/>
    <s v="KEEP"/>
    <s v="Friday"/>
    <s v="Delayed"/>
  </r>
  <r>
    <d v="2022-10-25T00:00:00"/>
    <x v="1"/>
    <x v="1"/>
    <s v="DL"/>
    <n v="19790"/>
    <n v="2213"/>
    <s v="MSP"/>
    <s v="Minneapolis, MN"/>
    <s v="DTW"/>
    <s v="Detroit, MI"/>
    <n v="900"/>
    <n v="901"/>
    <n v="1"/>
    <n v="12"/>
    <n v="913"/>
    <n v="1131"/>
    <n v="8"/>
    <n v="1145"/>
    <n v="1139"/>
    <n v="-6"/>
    <n v="0"/>
    <n v="0"/>
    <n v="105"/>
    <n v="98"/>
    <n v="78"/>
    <n v="528"/>
    <m/>
    <m/>
    <m/>
    <m/>
    <m/>
    <s v="11:39"/>
    <s v="09:01"/>
    <d v="1899-12-30T02:38:00"/>
    <s v="Morning"/>
    <s v="REMOVE"/>
    <s v="Tuesday"/>
    <s v="OnTime"/>
  </r>
  <r>
    <d v="2023-05-15T00:00:00"/>
    <x v="3"/>
    <x v="3"/>
    <s v="AA"/>
    <n v="19805"/>
    <n v="2075"/>
    <s v="DFW"/>
    <s v="Dallas/Fort Worth, TX"/>
    <s v="GSP"/>
    <s v="Greer, SC"/>
    <n v="1220"/>
    <n v="1219"/>
    <n v="-1"/>
    <n v="12"/>
    <n v="1231"/>
    <n v="1526"/>
    <n v="4"/>
    <n v="1537"/>
    <n v="1530"/>
    <n v="-7"/>
    <n v="0"/>
    <n v="0"/>
    <n v="137"/>
    <n v="131"/>
    <n v="115"/>
    <n v="862"/>
    <m/>
    <m/>
    <m/>
    <m/>
    <m/>
    <s v="15:30"/>
    <s v="12:19"/>
    <d v="1899-12-30T03:11:00"/>
    <s v="Afternoon"/>
    <s v="REMOVE"/>
    <s v="Monday"/>
    <s v="OnTime"/>
  </r>
  <r>
    <d v="2023-02-19T00:00:00"/>
    <x v="7"/>
    <x v="7"/>
    <s v="B6"/>
    <n v="20409"/>
    <n v="1294"/>
    <s v="MCO"/>
    <s v="Orlando, FL"/>
    <s v="HPN"/>
    <s v="White Plains, NY"/>
    <n v="1940"/>
    <n v="1931"/>
    <n v="-9"/>
    <n v="19"/>
    <n v="1950"/>
    <n v="2205"/>
    <n v="8"/>
    <n v="2219"/>
    <n v="2213"/>
    <n v="-6"/>
    <n v="0"/>
    <n v="0"/>
    <n v="159"/>
    <n v="162"/>
    <n v="135"/>
    <n v="972"/>
    <m/>
    <m/>
    <m/>
    <m/>
    <m/>
    <s v="22:13"/>
    <s v="19:31"/>
    <d v="1899-12-30T02:42:00"/>
    <s v="Evening"/>
    <s v="REMOVE"/>
    <s v="Sunday"/>
    <s v="OnTime"/>
  </r>
  <r>
    <d v="2023-04-25T00:00:00"/>
    <x v="12"/>
    <x v="12"/>
    <s v="9E"/>
    <n v="20363"/>
    <n v="4908"/>
    <s v="LGA"/>
    <s v="New York, NY"/>
    <s v="CHS"/>
    <s v="Charleston, SC"/>
    <n v="849"/>
    <n v="844"/>
    <n v="-5"/>
    <n v="38"/>
    <n v="922"/>
    <n v="1102"/>
    <n v="12"/>
    <n v="1111"/>
    <n v="1114"/>
    <n v="3"/>
    <n v="0"/>
    <n v="0"/>
    <n v="142"/>
    <n v="150"/>
    <n v="100"/>
    <n v="641"/>
    <m/>
    <m/>
    <m/>
    <m/>
    <m/>
    <s v="11:14"/>
    <s v="08:44"/>
    <d v="1899-12-30T02:30:00"/>
    <s v="Morning"/>
    <s v="REMOVE"/>
    <s v="Tuesday"/>
    <s v="OnTime"/>
  </r>
  <r>
    <d v="2019-11-24T00:00:00"/>
    <x v="15"/>
    <x v="15"/>
    <s v="YV"/>
    <n v="20378"/>
    <n v="5733"/>
    <s v="LFT"/>
    <s v="Lafayette, LA"/>
    <s v="DFW"/>
    <s v="Dallas/Fort Worth, TX"/>
    <n v="620"/>
    <n v="614"/>
    <n v="-6"/>
    <n v="14"/>
    <n v="628"/>
    <n v="734"/>
    <n v="19"/>
    <n v="752"/>
    <n v="753"/>
    <n v="1"/>
    <n v="0"/>
    <n v="0"/>
    <n v="92"/>
    <n v="99"/>
    <n v="66"/>
    <n v="351"/>
    <m/>
    <m/>
    <m/>
    <m/>
    <m/>
    <s v="07:53"/>
    <s v="06:14"/>
    <d v="1899-12-30T01:39:00"/>
    <s v="Morning"/>
    <s v="REMOVE"/>
    <s v="Sunday"/>
    <s v="OnTime"/>
  </r>
  <r>
    <d v="2019-02-14T00:00:00"/>
    <x v="9"/>
    <x v="9"/>
    <s v="G4"/>
    <n v="20368"/>
    <n v="1672"/>
    <s v="PGD"/>
    <s v="Punta Gorda, FL"/>
    <s v="PBG"/>
    <s v="Plattsburgh, NY"/>
    <n v="710"/>
    <n v="705"/>
    <n v="-5"/>
    <n v="7"/>
    <n v="712"/>
    <n v="954"/>
    <n v="7"/>
    <n v="1015"/>
    <n v="1001"/>
    <n v="-14"/>
    <n v="0"/>
    <n v="0"/>
    <n v="185"/>
    <n v="176"/>
    <n v="162"/>
    <n v="1311"/>
    <m/>
    <m/>
    <m/>
    <m/>
    <m/>
    <s v="10:01"/>
    <s v="07:05"/>
    <d v="1899-12-30T02:56:00"/>
    <s v="Morning"/>
    <s v="REMOVE"/>
    <s v="Thursday"/>
    <s v="OnTime"/>
  </r>
  <r>
    <d v="2019-11-22T00:00:00"/>
    <x v="1"/>
    <x v="1"/>
    <s v="DL"/>
    <n v="19790"/>
    <n v="2508"/>
    <s v="SLC"/>
    <s v="Salt Lake City, UT"/>
    <s v="SNA"/>
    <s v="Santa Ana, CA"/>
    <n v="2034"/>
    <n v="2222"/>
    <n v="108"/>
    <n v="12"/>
    <n v="2234"/>
    <n v="2256"/>
    <n v="5"/>
    <n v="2127"/>
    <n v="2301"/>
    <n v="94"/>
    <n v="0"/>
    <n v="0"/>
    <n v="113"/>
    <n v="99"/>
    <n v="82"/>
    <n v="588"/>
    <n v="49"/>
    <n v="0"/>
    <n v="0"/>
    <n v="0"/>
    <n v="45"/>
    <s v="23:01"/>
    <s v="22:22"/>
    <d v="1899-12-30T00:39:00"/>
    <s v="Evening"/>
    <s v="KEEP"/>
    <s v="Friday"/>
    <s v="Delayed"/>
  </r>
  <r>
    <d v="2023-08-04T00:00:00"/>
    <x v="11"/>
    <x v="11"/>
    <s v="OO"/>
    <n v="20304"/>
    <n v="5564"/>
    <s v="ORD"/>
    <s v="Chicago, IL"/>
    <s v="SBN"/>
    <s v="South Bend, IN"/>
    <n v="1406"/>
    <n v="1403"/>
    <n v="-3"/>
    <n v="24"/>
    <n v="1427"/>
    <n v="1545"/>
    <n v="5"/>
    <n v="1606"/>
    <n v="1550"/>
    <n v="-16"/>
    <n v="0"/>
    <n v="0"/>
    <n v="60"/>
    <n v="47"/>
    <n v="18"/>
    <n v="84"/>
    <m/>
    <m/>
    <m/>
    <m/>
    <m/>
    <s v="15:50"/>
    <s v="14:03"/>
    <d v="1899-12-30T01:47:00"/>
    <s v="Afternoon"/>
    <s v="REMOVE"/>
    <s v="Friday"/>
    <s v="OnTime"/>
  </r>
  <r>
    <d v="2023-07-13T00:00:00"/>
    <x v="3"/>
    <x v="3"/>
    <s v="AA"/>
    <n v="19805"/>
    <n v="2372"/>
    <s v="CLT"/>
    <s v="Charlotte, NC"/>
    <s v="DEN"/>
    <s v="Denver, CO"/>
    <n v="1330"/>
    <n v="1333"/>
    <n v="3"/>
    <n v="15"/>
    <n v="1348"/>
    <n v="1448"/>
    <n v="6"/>
    <n v="1501"/>
    <n v="1454"/>
    <n v="-7"/>
    <n v="0"/>
    <n v="0"/>
    <n v="211"/>
    <n v="201"/>
    <n v="180"/>
    <n v="1337"/>
    <m/>
    <m/>
    <m/>
    <m/>
    <m/>
    <s v="14:54"/>
    <s v="13:33"/>
    <d v="1899-12-30T01:21:00"/>
    <s v="Afternoon"/>
    <s v="REMOVE"/>
    <s v="Thursday"/>
    <s v="OnTime"/>
  </r>
  <r>
    <d v="2021-12-21T00:00:00"/>
    <x v="3"/>
    <x v="3"/>
    <s v="AA"/>
    <n v="19805"/>
    <n v="1033"/>
    <s v="CLT"/>
    <s v="Charlotte, NC"/>
    <s v="IND"/>
    <s v="Indianapolis, IN"/>
    <n v="2257"/>
    <n v="2251"/>
    <n v="-6"/>
    <n v="26"/>
    <n v="2317"/>
    <n v="24"/>
    <n v="9"/>
    <n v="46"/>
    <n v="33"/>
    <n v="-13"/>
    <n v="0"/>
    <n v="0"/>
    <n v="109"/>
    <n v="102"/>
    <n v="67"/>
    <n v="427"/>
    <m/>
    <m/>
    <m/>
    <m/>
    <m/>
    <s v="00:33"/>
    <s v="22:51"/>
    <n v="-0.92916666666666659"/>
    <s v="Evening"/>
    <s v="REMOVE"/>
    <s v="Tuesday"/>
    <s v="OnTime"/>
  </r>
  <r>
    <d v="2020-09-05T00:00:00"/>
    <x v="3"/>
    <x v="3"/>
    <s v="AA"/>
    <n v="19805"/>
    <n v="5"/>
    <s v="DFW"/>
    <s v="Dallas/Fort Worth, TX"/>
    <s v="HNL"/>
    <s v="Honolulu, HI"/>
    <n v="1120"/>
    <n v="1117"/>
    <n v="-3"/>
    <n v="16"/>
    <n v="1133"/>
    <n v="1340"/>
    <n v="4"/>
    <n v="1422"/>
    <n v="1344"/>
    <n v="-38"/>
    <n v="0"/>
    <n v="0"/>
    <n v="482"/>
    <n v="447"/>
    <n v="427"/>
    <n v="3784"/>
    <m/>
    <m/>
    <m/>
    <m/>
    <m/>
    <s v="13:44"/>
    <s v="11:17"/>
    <d v="1899-12-30T02:27:00"/>
    <s v="Morning"/>
    <s v="REMOVE"/>
    <s v="Saturday"/>
    <s v="OnTime"/>
  </r>
  <r>
    <d v="2019-06-09T00:00:00"/>
    <x v="10"/>
    <x v="10"/>
    <s v="EV"/>
    <n v="20366"/>
    <n v="4177"/>
    <s v="DCA"/>
    <s v="Washington, DC"/>
    <s v="CLE"/>
    <s v="Cleveland, OH"/>
    <n v="1600"/>
    <n v="1549"/>
    <n v="-11"/>
    <n v="35"/>
    <n v="1624"/>
    <n v="1713"/>
    <n v="5"/>
    <n v="1725"/>
    <n v="1718"/>
    <n v="-7"/>
    <n v="0"/>
    <n v="0"/>
    <n v="85"/>
    <n v="89"/>
    <n v="49"/>
    <n v="310"/>
    <m/>
    <m/>
    <m/>
    <m/>
    <m/>
    <s v="17:18"/>
    <s v="15:49"/>
    <d v="1899-12-30T01:29:00"/>
    <s v="Afternoon"/>
    <s v="REMOVE"/>
    <s v="Sunday"/>
    <s v="OnTime"/>
  </r>
  <r>
    <d v="2020-06-17T00:00:00"/>
    <x v="8"/>
    <x v="8"/>
    <s v="OH"/>
    <n v="20397"/>
    <n v="5268"/>
    <s v="PHL"/>
    <s v="Philadelphia, PA"/>
    <s v="ORF"/>
    <s v="Norfolk, VA"/>
    <n v="1820"/>
    <n v="1817"/>
    <n v="-3"/>
    <n v="15"/>
    <n v="1832"/>
    <n v="1917"/>
    <n v="3"/>
    <n v="1936"/>
    <n v="1920"/>
    <n v="-16"/>
    <n v="0"/>
    <n v="0"/>
    <n v="76"/>
    <n v="63"/>
    <n v="45"/>
    <n v="212"/>
    <m/>
    <m/>
    <m/>
    <m/>
    <m/>
    <s v="19:20"/>
    <s v="18:17"/>
    <d v="1899-12-30T01:03:00"/>
    <s v="Evening"/>
    <s v="REMOVE"/>
    <s v="Wednesday"/>
    <s v="OnTime"/>
  </r>
  <r>
    <d v="2021-06-23T00:00:00"/>
    <x v="11"/>
    <x v="11"/>
    <s v="OO"/>
    <n v="20304"/>
    <n v="2953"/>
    <s v="LAX"/>
    <s v="Los Angeles, CA"/>
    <s v="ABQ"/>
    <s v="Albuquerque, NM"/>
    <n v="2037"/>
    <n v="2032"/>
    <n v="-5"/>
    <n v="12"/>
    <n v="2044"/>
    <n v="2312"/>
    <n v="5"/>
    <n v="2329"/>
    <n v="2317"/>
    <n v="-12"/>
    <n v="0"/>
    <n v="0"/>
    <n v="112"/>
    <n v="105"/>
    <n v="88"/>
    <n v="677"/>
    <m/>
    <m/>
    <m/>
    <m/>
    <m/>
    <s v="23:17"/>
    <s v="20:32"/>
    <d v="1899-12-30T02:45:00"/>
    <s v="Evening"/>
    <s v="REMOVE"/>
    <s v="Wednesday"/>
    <s v="OnTime"/>
  </r>
  <r>
    <d v="2022-07-24T00:00:00"/>
    <x v="11"/>
    <x v="11"/>
    <s v="OO"/>
    <n v="20304"/>
    <n v="3675"/>
    <s v="DTW"/>
    <s v="Detroit, MI"/>
    <s v="STL"/>
    <s v="St. Louis, MO"/>
    <n v="1245"/>
    <n v="1246"/>
    <n v="1"/>
    <n v="17"/>
    <n v="1303"/>
    <n v="1312"/>
    <n v="7"/>
    <n v="1322"/>
    <n v="1319"/>
    <n v="-3"/>
    <n v="0"/>
    <n v="0"/>
    <n v="97"/>
    <n v="93"/>
    <n v="69"/>
    <n v="440"/>
    <m/>
    <m/>
    <m/>
    <m/>
    <m/>
    <s v="13:19"/>
    <s v="12:46"/>
    <d v="1899-12-30T00:33:00"/>
    <s v="Afternoon"/>
    <s v="REMOVE"/>
    <s v="Sunday"/>
    <s v="OnTime"/>
  </r>
  <r>
    <d v="2021-04-24T00:00:00"/>
    <x v="3"/>
    <x v="3"/>
    <s v="AA"/>
    <n v="19805"/>
    <n v="455"/>
    <s v="MCO"/>
    <s v="Orlando, FL"/>
    <s v="PHX"/>
    <s v="Phoenix, AZ"/>
    <n v="1025"/>
    <n v="1019"/>
    <n v="-6"/>
    <n v="12"/>
    <n v="1031"/>
    <n v="1204"/>
    <n v="8"/>
    <n v="1217"/>
    <n v="1212"/>
    <n v="-5"/>
    <n v="0"/>
    <n v="0"/>
    <n v="292"/>
    <n v="293"/>
    <n v="273"/>
    <n v="1849"/>
    <m/>
    <m/>
    <m/>
    <m/>
    <m/>
    <s v="12:12"/>
    <s v="10:19"/>
    <d v="1899-12-30T01:53:00"/>
    <s v="Morning"/>
    <s v="REMOVE"/>
    <s v="Saturday"/>
    <s v="OnTime"/>
  </r>
  <r>
    <d v="2022-12-27T00:00:00"/>
    <x v="3"/>
    <x v="3"/>
    <s v="AA"/>
    <n v="19805"/>
    <n v="1247"/>
    <s v="ORD"/>
    <s v="Chicago, IL"/>
    <s v="PHL"/>
    <s v="Philadelphia, PA"/>
    <n v="936"/>
    <n v="1003"/>
    <n v="27"/>
    <n v="11"/>
    <n v="1014"/>
    <n v="1243"/>
    <n v="4"/>
    <n v="1246"/>
    <n v="1247"/>
    <n v="1"/>
    <n v="0"/>
    <n v="0"/>
    <n v="130"/>
    <n v="104"/>
    <n v="89"/>
    <n v="678"/>
    <m/>
    <m/>
    <m/>
    <m/>
    <m/>
    <s v="12:47"/>
    <s v="10:03"/>
    <d v="1899-12-30T02:44:00"/>
    <s v="Morning"/>
    <s v="KEEP"/>
    <s v="Tuesday"/>
    <s v="OnTime"/>
  </r>
  <r>
    <d v="2019-08-02T00:00:00"/>
    <x v="0"/>
    <x v="0"/>
    <s v="UA"/>
    <n v="19977"/>
    <n v="478"/>
    <s v="SFO"/>
    <s v="San Francisco, CA"/>
    <s v="SAN"/>
    <s v="San Diego, CA"/>
    <n v="705"/>
    <n v="701"/>
    <n v="-4"/>
    <n v="20"/>
    <n v="721"/>
    <n v="830"/>
    <n v="3"/>
    <n v="842"/>
    <n v="833"/>
    <n v="-9"/>
    <n v="0"/>
    <n v="0"/>
    <n v="97"/>
    <n v="92"/>
    <n v="69"/>
    <n v="447"/>
    <m/>
    <m/>
    <m/>
    <m/>
    <m/>
    <s v="08:33"/>
    <s v="07:01"/>
    <d v="1899-12-30T01:32:00"/>
    <s v="Morning"/>
    <s v="REMOVE"/>
    <s v="Friday"/>
    <s v="OnTime"/>
  </r>
  <r>
    <d v="2021-08-14T00:00:00"/>
    <x v="2"/>
    <x v="2"/>
    <s v="WN"/>
    <n v="19393"/>
    <n v="5443"/>
    <s v="PNS"/>
    <s v="Pensacola, FL"/>
    <s v="BNA"/>
    <s v="Nashville, TN"/>
    <n v="1830"/>
    <n v="1947"/>
    <n v="77"/>
    <n v="8"/>
    <n v="1955"/>
    <n v="2054"/>
    <n v="6"/>
    <n v="1955"/>
    <n v="2100"/>
    <n v="65"/>
    <n v="0"/>
    <n v="0"/>
    <n v="85"/>
    <n v="73"/>
    <n v="59"/>
    <n v="391"/>
    <n v="4"/>
    <n v="0"/>
    <n v="0"/>
    <n v="0"/>
    <n v="61"/>
    <s v="21:00"/>
    <s v="19:47"/>
    <d v="1899-12-30T01:13:00"/>
    <s v="Evening"/>
    <s v="KEEP"/>
    <s v="Saturday"/>
    <s v="Delayed"/>
  </r>
  <r>
    <d v="2021-03-04T00:00:00"/>
    <x v="11"/>
    <x v="11"/>
    <s v="OO"/>
    <n v="20304"/>
    <n v="5214"/>
    <s v="DEN"/>
    <s v="Denver, CO"/>
    <s v="TUL"/>
    <s v="Tulsa, OK"/>
    <n v="1805"/>
    <n v="1758"/>
    <n v="-7"/>
    <n v="53"/>
    <n v="1851"/>
    <n v="2108"/>
    <n v="3"/>
    <n v="2053"/>
    <n v="2111"/>
    <n v="18"/>
    <n v="0"/>
    <n v="0"/>
    <n v="108"/>
    <n v="133"/>
    <n v="77"/>
    <n v="541"/>
    <n v="18"/>
    <n v="0"/>
    <n v="0"/>
    <n v="0"/>
    <n v="0"/>
    <s v="21:11"/>
    <s v="17:58"/>
    <d v="1899-12-30T03:13:00"/>
    <s v="Afternoon"/>
    <s v="REMOVE"/>
    <s v="Thursday"/>
    <s v="Delayed"/>
  </r>
  <r>
    <d v="2019-01-21T00:00:00"/>
    <x v="2"/>
    <x v="2"/>
    <s v="WN"/>
    <n v="19393"/>
    <n v="490"/>
    <s v="BUR"/>
    <s v="Burbank, CA"/>
    <s v="DAL"/>
    <s v="Dallas, TX"/>
    <n v="700"/>
    <n v="701"/>
    <n v="1"/>
    <n v="8"/>
    <n v="709"/>
    <n v="1132"/>
    <n v="2"/>
    <n v="1205"/>
    <n v="1134"/>
    <n v="-31"/>
    <n v="0"/>
    <n v="0"/>
    <n v="185"/>
    <n v="153"/>
    <n v="143"/>
    <n v="1243"/>
    <m/>
    <m/>
    <m/>
    <m/>
    <m/>
    <s v="11:34"/>
    <s v="07:01"/>
    <d v="1899-12-30T04:33:00"/>
    <s v="Morning"/>
    <s v="REMOVE"/>
    <s v="Monday"/>
    <s v="OnTime"/>
  </r>
  <r>
    <d v="2019-02-12T00:00:00"/>
    <x v="11"/>
    <x v="11"/>
    <s v="OO"/>
    <n v="20304"/>
    <n v="5777"/>
    <s v="ORD"/>
    <s v="Chicago, IL"/>
    <s v="GSO"/>
    <s v="Greensboro/High Point, NC"/>
    <n v="900"/>
    <n v="1002"/>
    <n v="62"/>
    <n v="50"/>
    <n v="1052"/>
    <n v="1322"/>
    <n v="4"/>
    <n v="1158"/>
    <n v="1326"/>
    <n v="88"/>
    <n v="0"/>
    <n v="0"/>
    <n v="118"/>
    <n v="144"/>
    <n v="90"/>
    <n v="589"/>
    <n v="0"/>
    <n v="62"/>
    <n v="26"/>
    <n v="0"/>
    <n v="0"/>
    <s v="13:26"/>
    <s v="10:02"/>
    <d v="1899-12-30T03:24:00"/>
    <s v="Morning"/>
    <s v="KEEP"/>
    <s v="Tuesday"/>
    <s v="Delayed"/>
  </r>
  <r>
    <d v="2021-07-28T00:00:00"/>
    <x v="12"/>
    <x v="12"/>
    <s v="9E"/>
    <n v="20363"/>
    <n v="4726"/>
    <s v="DTW"/>
    <s v="Detroit, MI"/>
    <s v="RIC"/>
    <s v="Richmond, VA"/>
    <n v="2250"/>
    <n v="2242"/>
    <n v="-8"/>
    <n v="18"/>
    <n v="2300"/>
    <n v="3"/>
    <n v="10"/>
    <n v="26"/>
    <n v="13"/>
    <n v="-13"/>
    <n v="0"/>
    <n v="0"/>
    <n v="96"/>
    <n v="91"/>
    <n v="63"/>
    <n v="456"/>
    <m/>
    <m/>
    <m/>
    <m/>
    <m/>
    <s v="00:13"/>
    <s v="22:42"/>
    <n v="-0.93680555555555556"/>
    <s v="Evening"/>
    <s v="REMOVE"/>
    <s v="Wednesday"/>
    <s v="OnTime"/>
  </r>
  <r>
    <d v="2022-06-04T00:00:00"/>
    <x v="6"/>
    <x v="6"/>
    <s v="AS"/>
    <n v="19930"/>
    <n v="473"/>
    <s v="STL"/>
    <s v="St. Louis, MO"/>
    <s v="SEA"/>
    <s v="Seattle, WA"/>
    <n v="1130"/>
    <n v="1125"/>
    <n v="-5"/>
    <n v="21"/>
    <n v="1146"/>
    <n v="1330"/>
    <n v="19"/>
    <n v="1355"/>
    <n v="1349"/>
    <n v="-6"/>
    <n v="0"/>
    <n v="0"/>
    <n v="265"/>
    <n v="264"/>
    <n v="224"/>
    <n v="1709"/>
    <m/>
    <m/>
    <m/>
    <m/>
    <m/>
    <s v="13:49"/>
    <s v="11:25"/>
    <d v="1899-12-30T02:24:00"/>
    <s v="Morning"/>
    <s v="REMOVE"/>
    <s v="Saturday"/>
    <s v="OnTime"/>
  </r>
  <r>
    <d v="2022-08-20T00:00:00"/>
    <x v="1"/>
    <x v="1"/>
    <s v="DL"/>
    <n v="19790"/>
    <n v="2875"/>
    <s v="DTW"/>
    <s v="Detroit, MI"/>
    <s v="DCA"/>
    <s v="Washington, DC"/>
    <n v="700"/>
    <n v="656"/>
    <n v="-4"/>
    <n v="14"/>
    <n v="710"/>
    <n v="810"/>
    <n v="12"/>
    <n v="828"/>
    <n v="822"/>
    <n v="-6"/>
    <n v="0"/>
    <n v="0"/>
    <n v="88"/>
    <n v="86"/>
    <n v="60"/>
    <n v="405"/>
    <m/>
    <m/>
    <m/>
    <m/>
    <m/>
    <s v="08:22"/>
    <s v="06:56"/>
    <d v="1899-12-30T01:26:00"/>
    <s v="Morning"/>
    <s v="REMOVE"/>
    <s v="Saturday"/>
    <s v="OnTime"/>
  </r>
  <r>
    <d v="2022-01-24T00:00:00"/>
    <x v="11"/>
    <x v="11"/>
    <s v="OO"/>
    <n v="20304"/>
    <n v="3522"/>
    <s v="LAX"/>
    <s v="Los Angeles, CA"/>
    <s v="PHX"/>
    <s v="Phoenix, AZ"/>
    <n v="820"/>
    <n v="1000"/>
    <n v="100"/>
    <n v="16"/>
    <n v="1016"/>
    <n v="1216"/>
    <n v="4"/>
    <n v="1046"/>
    <n v="1220"/>
    <n v="94"/>
    <n v="0"/>
    <n v="0"/>
    <n v="86"/>
    <n v="80"/>
    <n v="60"/>
    <n v="370"/>
    <n v="94"/>
    <n v="0"/>
    <n v="0"/>
    <n v="0"/>
    <n v="0"/>
    <s v="12:20"/>
    <s v="10:00"/>
    <d v="1899-12-30T02:20:00"/>
    <s v="Morning"/>
    <s v="KEEP"/>
    <s v="Monday"/>
    <s v="Delayed"/>
  </r>
  <r>
    <d v="2021-09-26T00:00:00"/>
    <x v="17"/>
    <x v="17"/>
    <s v="HA"/>
    <n v="19690"/>
    <n v="331"/>
    <s v="ITO"/>
    <s v="Hilo, HI"/>
    <s v="HNL"/>
    <s v="Honolulu, HI"/>
    <n v="1620"/>
    <n v="1614"/>
    <n v="-6"/>
    <n v="8"/>
    <n v="1622"/>
    <n v="1657"/>
    <n v="6"/>
    <n v="1714"/>
    <n v="1703"/>
    <n v="-11"/>
    <n v="0"/>
    <n v="0"/>
    <n v="54"/>
    <n v="49"/>
    <n v="35"/>
    <n v="216"/>
    <m/>
    <m/>
    <m/>
    <m/>
    <m/>
    <s v="17:03"/>
    <s v="16:14"/>
    <d v="1899-12-30T00:49:00"/>
    <s v="Afternoon"/>
    <s v="REMOVE"/>
    <s v="Sunday"/>
    <s v="OnTime"/>
  </r>
  <r>
    <d v="2019-09-19T00:00:00"/>
    <x v="11"/>
    <x v="11"/>
    <s v="OO"/>
    <n v="20304"/>
    <n v="5747"/>
    <s v="OKC"/>
    <s v="Oklahoma City, OK"/>
    <s v="DEN"/>
    <s v="Denver, CO"/>
    <n v="1140"/>
    <n v="1131"/>
    <n v="-9"/>
    <n v="21"/>
    <n v="1152"/>
    <n v="1206"/>
    <n v="9"/>
    <n v="1228"/>
    <n v="1215"/>
    <n v="-13"/>
    <n v="0"/>
    <n v="0"/>
    <n v="108"/>
    <n v="104"/>
    <n v="74"/>
    <n v="495"/>
    <m/>
    <m/>
    <m/>
    <m/>
    <m/>
    <s v="12:15"/>
    <s v="11:31"/>
    <d v="1899-12-30T00:44:00"/>
    <s v="Morning"/>
    <s v="REMOVE"/>
    <s v="Thursday"/>
    <s v="OnTime"/>
  </r>
  <r>
    <d v="2020-01-22T00:00:00"/>
    <x v="3"/>
    <x v="3"/>
    <s v="AA"/>
    <n v="19805"/>
    <n v="148"/>
    <s v="DCA"/>
    <s v="Washington, DC"/>
    <s v="PHL"/>
    <s v="Philadelphia, PA"/>
    <n v="1515"/>
    <n v="1920"/>
    <n v="245"/>
    <n v="17"/>
    <n v="1937"/>
    <n v="2012"/>
    <n v="3"/>
    <n v="1624"/>
    <n v="2015"/>
    <n v="231"/>
    <n v="0"/>
    <n v="0"/>
    <n v="69"/>
    <n v="55"/>
    <n v="35"/>
    <n v="119"/>
    <n v="231"/>
    <n v="0"/>
    <n v="0"/>
    <n v="0"/>
    <n v="0"/>
    <s v="20:15"/>
    <s v="19:20"/>
    <d v="1899-12-30T00:55:00"/>
    <s v="Evening"/>
    <s v="KEEP"/>
    <s v="Wednesday"/>
    <s v="Delayed"/>
  </r>
  <r>
    <d v="2019-10-09T00:00:00"/>
    <x v="2"/>
    <x v="2"/>
    <s v="WN"/>
    <n v="19393"/>
    <n v="1515"/>
    <s v="DAL"/>
    <s v="Dallas, TX"/>
    <s v="LGA"/>
    <s v="New York, NY"/>
    <n v="600"/>
    <n v="556"/>
    <n v="-4"/>
    <n v="12"/>
    <n v="608"/>
    <n v="959"/>
    <n v="23"/>
    <n v="1015"/>
    <n v="1022"/>
    <n v="7"/>
    <n v="0"/>
    <n v="0"/>
    <n v="195"/>
    <n v="206"/>
    <n v="171"/>
    <n v="1381"/>
    <m/>
    <m/>
    <m/>
    <m/>
    <m/>
    <s v="10:22"/>
    <s v="05:56"/>
    <d v="1899-12-30T04:26:00"/>
    <s v="Night"/>
    <s v="REMOVE"/>
    <s v="Wednesday"/>
    <s v="OnTime"/>
  </r>
  <r>
    <d v="2022-07-12T00:00:00"/>
    <x v="14"/>
    <x v="14"/>
    <s v="F9"/>
    <n v="20436"/>
    <n v="450"/>
    <s v="DEN"/>
    <s v="Denver, CO"/>
    <s v="BUF"/>
    <s v="Buffalo, NY"/>
    <n v="656"/>
    <n v="653"/>
    <n v="-3"/>
    <n v="15"/>
    <n v="708"/>
    <n v="1148"/>
    <n v="4"/>
    <n v="1210"/>
    <n v="1152"/>
    <n v="-18"/>
    <n v="0"/>
    <n v="0"/>
    <n v="194"/>
    <n v="179"/>
    <n v="160"/>
    <n v="1359"/>
    <m/>
    <m/>
    <m/>
    <m/>
    <m/>
    <s v="11:52"/>
    <s v="06:53"/>
    <d v="1899-12-30T04:59:00"/>
    <s v="Morning"/>
    <s v="REMOVE"/>
    <s v="Tuesday"/>
    <s v="OnTime"/>
  </r>
  <r>
    <d v="2022-05-25T00:00:00"/>
    <x v="7"/>
    <x v="7"/>
    <s v="B6"/>
    <n v="20409"/>
    <n v="224"/>
    <s v="LAX"/>
    <s v="Los Angeles, CA"/>
    <s v="JFK"/>
    <s v="New York, NY"/>
    <n v="625"/>
    <n v="621"/>
    <n v="-4"/>
    <n v="10"/>
    <n v="631"/>
    <n v="1435"/>
    <n v="3"/>
    <n v="1458"/>
    <n v="1438"/>
    <n v="-20"/>
    <n v="0"/>
    <n v="0"/>
    <n v="333"/>
    <n v="317"/>
    <n v="304"/>
    <n v="2475"/>
    <m/>
    <m/>
    <m/>
    <m/>
    <m/>
    <s v="14:38"/>
    <s v="06:21"/>
    <d v="1899-12-30T08:17:00"/>
    <s v="Morning"/>
    <s v="REMOVE"/>
    <s v="Wednesday"/>
    <s v="OnTime"/>
  </r>
  <r>
    <d v="2019-12-19T00:00:00"/>
    <x v="7"/>
    <x v="7"/>
    <s v="B6"/>
    <n v="20409"/>
    <n v="835"/>
    <s v="BOS"/>
    <s v="Boston, MA"/>
    <s v="MSP"/>
    <s v="Minneapolis, MN"/>
    <n v="650"/>
    <n v="646"/>
    <n v="-4"/>
    <n v="20"/>
    <n v="706"/>
    <n v="859"/>
    <n v="9"/>
    <n v="921"/>
    <n v="908"/>
    <n v="-13"/>
    <n v="0"/>
    <n v="0"/>
    <n v="211"/>
    <n v="202"/>
    <n v="173"/>
    <n v="1124"/>
    <m/>
    <m/>
    <m/>
    <m/>
    <m/>
    <s v="09:08"/>
    <s v="06:46"/>
    <d v="1899-12-30T02:22:00"/>
    <s v="Morning"/>
    <s v="REMOVE"/>
    <s v="Thursday"/>
    <s v="OnTime"/>
  </r>
  <r>
    <d v="2020-02-03T00:00:00"/>
    <x v="11"/>
    <x v="11"/>
    <s v="OO"/>
    <n v="20304"/>
    <n v="3942"/>
    <s v="ABY"/>
    <s v="Albany, GA"/>
    <s v="ATL"/>
    <s v="Atlanta, GA"/>
    <n v="1625"/>
    <n v="1620"/>
    <n v="-5"/>
    <n v="7"/>
    <n v="1627"/>
    <n v="1704"/>
    <n v="6"/>
    <n v="1730"/>
    <n v="1710"/>
    <n v="-20"/>
    <n v="0"/>
    <n v="0"/>
    <n v="65"/>
    <n v="50"/>
    <n v="37"/>
    <n v="145"/>
    <m/>
    <m/>
    <m/>
    <m/>
    <m/>
    <s v="17:10"/>
    <s v="16:20"/>
    <d v="1899-12-30T00:50:00"/>
    <s v="Afternoon"/>
    <s v="REMOVE"/>
    <s v="Monday"/>
    <s v="OnTime"/>
  </r>
  <r>
    <d v="2022-12-12T00:00:00"/>
    <x v="0"/>
    <x v="0"/>
    <s v="UA"/>
    <n v="19977"/>
    <n v="1046"/>
    <s v="ATL"/>
    <s v="Atlanta, GA"/>
    <s v="ORD"/>
    <s v="Chicago, IL"/>
    <n v="1555"/>
    <n v="1550"/>
    <n v="-5"/>
    <n v="18"/>
    <n v="1608"/>
    <n v="1647"/>
    <n v="15"/>
    <n v="1705"/>
    <n v="1702"/>
    <n v="-3"/>
    <n v="0"/>
    <n v="0"/>
    <n v="130"/>
    <n v="132"/>
    <n v="99"/>
    <n v="606"/>
    <m/>
    <m/>
    <m/>
    <m/>
    <m/>
    <s v="17:02"/>
    <s v="15:50"/>
    <d v="1899-12-30T01:12:00"/>
    <s v="Afternoon"/>
    <s v="REMOVE"/>
    <s v="Monday"/>
    <s v="OnTime"/>
  </r>
  <r>
    <d v="2022-06-20T00:00:00"/>
    <x v="3"/>
    <x v="3"/>
    <s v="AA"/>
    <n v="19805"/>
    <n v="507"/>
    <s v="CLT"/>
    <s v="Charlotte, NC"/>
    <s v="PHX"/>
    <s v="Phoenix, AZ"/>
    <n v="1307"/>
    <n v="1309"/>
    <n v="2"/>
    <n v="15"/>
    <n v="1324"/>
    <n v="1408"/>
    <n v="5"/>
    <n v="1418"/>
    <n v="1413"/>
    <n v="-5"/>
    <n v="0"/>
    <n v="0"/>
    <n v="251"/>
    <n v="244"/>
    <n v="224"/>
    <n v="1773"/>
    <m/>
    <m/>
    <m/>
    <m/>
    <m/>
    <s v="14:13"/>
    <s v="13:09"/>
    <d v="1899-12-30T01:04:00"/>
    <s v="Afternoon"/>
    <s v="REMOVE"/>
    <s v="Monday"/>
    <s v="OnTime"/>
  </r>
  <r>
    <d v="2023-01-26T00:00:00"/>
    <x v="1"/>
    <x v="1"/>
    <s v="DL"/>
    <n v="19790"/>
    <n v="2316"/>
    <s v="DTW"/>
    <s v="Detroit, MI"/>
    <s v="BNA"/>
    <s v="Nashville, TN"/>
    <n v="1615"/>
    <n v="1807"/>
    <n v="112"/>
    <n v="34"/>
    <n v="1841"/>
    <n v="1851"/>
    <n v="14"/>
    <n v="1658"/>
    <n v="1905"/>
    <n v="127"/>
    <n v="0"/>
    <n v="0"/>
    <n v="103"/>
    <n v="118"/>
    <n v="70"/>
    <n v="456"/>
    <n v="112"/>
    <n v="0"/>
    <n v="15"/>
    <n v="0"/>
    <n v="0"/>
    <s v="19:05"/>
    <s v="18:07"/>
    <d v="1899-12-30T00:58:00"/>
    <s v="Evening"/>
    <s v="KEEP"/>
    <s v="Thursday"/>
    <s v="Delayed"/>
  </r>
  <r>
    <d v="2021-08-17T00:00:00"/>
    <x v="1"/>
    <x v="1"/>
    <s v="DL"/>
    <n v="19790"/>
    <n v="1515"/>
    <s v="SLC"/>
    <s v="Salt Lake City, UT"/>
    <s v="PHX"/>
    <s v="Phoenix, AZ"/>
    <n v="1140"/>
    <n v="1136"/>
    <n v="-4"/>
    <n v="14"/>
    <n v="1150"/>
    <n v="1159"/>
    <n v="5"/>
    <n v="1219"/>
    <n v="1204"/>
    <n v="-15"/>
    <n v="0"/>
    <n v="0"/>
    <n v="99"/>
    <n v="88"/>
    <n v="69"/>
    <n v="507"/>
    <m/>
    <m/>
    <m/>
    <m/>
    <m/>
    <s v="12:04"/>
    <s v="11:36"/>
    <d v="1899-12-30T00:28:00"/>
    <s v="Morning"/>
    <s v="REMOVE"/>
    <s v="Tuesday"/>
    <s v="OnTime"/>
  </r>
  <r>
    <d v="2019-08-15T00:00:00"/>
    <x v="0"/>
    <x v="0"/>
    <s v="UA"/>
    <n v="19977"/>
    <n v="2294"/>
    <s v="BOS"/>
    <s v="Boston, MA"/>
    <s v="SFO"/>
    <s v="San Francisco, CA"/>
    <n v="925"/>
    <n v="922"/>
    <n v="-3"/>
    <n v="33"/>
    <n v="955"/>
    <n v="1239"/>
    <n v="4"/>
    <n v="1247"/>
    <n v="1243"/>
    <n v="-4"/>
    <n v="0"/>
    <n v="0"/>
    <n v="382"/>
    <n v="381"/>
    <n v="344"/>
    <n v="2704"/>
    <m/>
    <m/>
    <m/>
    <m/>
    <m/>
    <s v="12:43"/>
    <s v="09:22"/>
    <d v="1899-12-30T03:21:00"/>
    <s v="Morning"/>
    <s v="REMOVE"/>
    <s v="Thursday"/>
    <s v="OnTime"/>
  </r>
  <r>
    <d v="2019-03-11T00:00:00"/>
    <x v="3"/>
    <x v="3"/>
    <s v="AA"/>
    <n v="19805"/>
    <n v="2192"/>
    <s v="BOS"/>
    <s v="Boston, MA"/>
    <s v="PHL"/>
    <s v="Philadelphia, PA"/>
    <n v="1218"/>
    <n v="1212"/>
    <n v="-6"/>
    <n v="14"/>
    <n v="1226"/>
    <n v="1328"/>
    <n v="4"/>
    <n v="1354"/>
    <n v="1332"/>
    <n v="-22"/>
    <n v="0"/>
    <n v="0"/>
    <n v="96"/>
    <n v="80"/>
    <n v="62"/>
    <n v="280"/>
    <m/>
    <m/>
    <m/>
    <m/>
    <m/>
    <s v="13:32"/>
    <s v="12:12"/>
    <d v="1899-12-30T01:20:00"/>
    <s v="Afternoon"/>
    <s v="REMOVE"/>
    <s v="Monday"/>
    <s v="OnTime"/>
  </r>
  <r>
    <d v="2020-12-08T00:00:00"/>
    <x v="1"/>
    <x v="1"/>
    <s v="DL"/>
    <n v="19790"/>
    <n v="1526"/>
    <s v="STL"/>
    <s v="St. Louis, MO"/>
    <s v="ATL"/>
    <s v="Atlanta, GA"/>
    <n v="615"/>
    <n v="611"/>
    <n v="-4"/>
    <n v="12"/>
    <n v="623"/>
    <n v="832"/>
    <n v="7"/>
    <n v="842"/>
    <n v="839"/>
    <n v="-3"/>
    <n v="0"/>
    <n v="0"/>
    <n v="87"/>
    <n v="88"/>
    <n v="69"/>
    <n v="484"/>
    <m/>
    <m/>
    <m/>
    <m/>
    <m/>
    <s v="08:39"/>
    <s v="06:11"/>
    <d v="1899-12-30T02:28:00"/>
    <s v="Morning"/>
    <s v="REMOVE"/>
    <s v="Tuesday"/>
    <s v="OnTime"/>
  </r>
  <r>
    <d v="2020-03-29T00:00:00"/>
    <x v="1"/>
    <x v="1"/>
    <s v="DL"/>
    <n v="19790"/>
    <n v="367"/>
    <s v="LAX"/>
    <s v="Los Angeles, CA"/>
    <s v="DEN"/>
    <s v="Denver, CO"/>
    <n v="807"/>
    <n v="0"/>
    <n v="0"/>
    <m/>
    <m/>
    <m/>
    <m/>
    <n v="1121"/>
    <n v="0"/>
    <n v="0"/>
    <n v="1"/>
    <n v="0"/>
    <n v="134"/>
    <m/>
    <m/>
    <n v="862"/>
    <m/>
    <m/>
    <m/>
    <m/>
    <m/>
    <s v="00:00"/>
    <s v="00:00"/>
    <d v="1899-12-30T00:00:00"/>
    <s v="Night"/>
    <s v="KEEP"/>
    <s v="Sunday"/>
    <s v="OnTime"/>
  </r>
  <r>
    <d v="2019-11-19T00:00:00"/>
    <x v="10"/>
    <x v="10"/>
    <s v="EV"/>
    <n v="20366"/>
    <n v="4257"/>
    <s v="EWR"/>
    <s v="Newark, NJ"/>
    <s v="CLE"/>
    <s v="Cleveland, OH"/>
    <n v="2045"/>
    <n v="2210"/>
    <n v="85"/>
    <n v="15"/>
    <n v="2225"/>
    <n v="2326"/>
    <n v="6"/>
    <n v="2233"/>
    <n v="2332"/>
    <n v="59"/>
    <n v="0"/>
    <n v="0"/>
    <n v="108"/>
    <n v="82"/>
    <n v="61"/>
    <n v="404"/>
    <n v="59"/>
    <n v="0"/>
    <n v="0"/>
    <n v="0"/>
    <n v="0"/>
    <s v="23:32"/>
    <s v="22:10"/>
    <d v="1899-12-30T01:22:00"/>
    <s v="Evening"/>
    <s v="KEEP"/>
    <s v="Tuesday"/>
    <s v="Delayed"/>
  </r>
  <r>
    <d v="2019-05-26T00:00:00"/>
    <x v="4"/>
    <x v="4"/>
    <s v="YX"/>
    <n v="20452"/>
    <n v="3597"/>
    <s v="EWR"/>
    <s v="Newark, NJ"/>
    <s v="CVG"/>
    <s v="Cincinnati, OH"/>
    <n v="1659"/>
    <n v="1655"/>
    <n v="-4"/>
    <n v="136"/>
    <n v="1911"/>
    <n v="2043"/>
    <n v="6"/>
    <n v="1908"/>
    <n v="2049"/>
    <n v="101"/>
    <n v="0"/>
    <n v="0"/>
    <n v="129"/>
    <n v="234"/>
    <n v="92"/>
    <n v="569"/>
    <n v="0"/>
    <n v="0"/>
    <n v="101"/>
    <n v="0"/>
    <n v="0"/>
    <s v="20:49"/>
    <s v="16:55"/>
    <d v="1899-12-30T03:54:00"/>
    <s v="Afternoon"/>
    <s v="REMOVE"/>
    <s v="Sunday"/>
    <s v="Delayed"/>
  </r>
  <r>
    <d v="2021-11-03T00:00:00"/>
    <x v="3"/>
    <x v="3"/>
    <s v="AA"/>
    <n v="19805"/>
    <n v="361"/>
    <s v="ORD"/>
    <s v="Chicago, IL"/>
    <s v="LGA"/>
    <s v="New York, NY"/>
    <n v="830"/>
    <n v="828"/>
    <n v="-2"/>
    <n v="15"/>
    <n v="843"/>
    <n v="1111"/>
    <n v="5"/>
    <n v="1128"/>
    <n v="1116"/>
    <n v="-12"/>
    <n v="0"/>
    <n v="0"/>
    <n v="118"/>
    <n v="108"/>
    <n v="88"/>
    <n v="733"/>
    <m/>
    <m/>
    <m/>
    <m/>
    <m/>
    <s v="11:16"/>
    <s v="08:28"/>
    <d v="1899-12-30T02:48:00"/>
    <s v="Morning"/>
    <s v="REMOVE"/>
    <s v="Wednesday"/>
    <s v="OnTime"/>
  </r>
  <r>
    <d v="2019-09-26T00:00:00"/>
    <x v="5"/>
    <x v="5"/>
    <s v="NK"/>
    <n v="20416"/>
    <n v="315"/>
    <s v="TPA"/>
    <s v="Tampa, FL"/>
    <s v="IAH"/>
    <s v="Houston, TX"/>
    <n v="1120"/>
    <n v="1115"/>
    <n v="-5"/>
    <n v="11"/>
    <n v="1126"/>
    <n v="1224"/>
    <n v="7"/>
    <n v="1243"/>
    <n v="1231"/>
    <n v="-12"/>
    <n v="0"/>
    <n v="0"/>
    <n v="143"/>
    <n v="136"/>
    <n v="118"/>
    <n v="787"/>
    <m/>
    <m/>
    <m/>
    <m/>
    <m/>
    <s v="12:31"/>
    <s v="11:15"/>
    <d v="1899-12-30T01:16:00"/>
    <s v="Morning"/>
    <s v="REMOVE"/>
    <s v="Thursday"/>
    <s v="OnTime"/>
  </r>
  <r>
    <d v="2021-12-30T00:00:00"/>
    <x v="14"/>
    <x v="14"/>
    <s v="F9"/>
    <n v="20436"/>
    <n v="738"/>
    <s v="DEN"/>
    <s v="Denver, CO"/>
    <s v="TPA"/>
    <s v="Tampa, FL"/>
    <n v="52"/>
    <n v="49"/>
    <n v="-3"/>
    <n v="14"/>
    <n v="103"/>
    <n v="600"/>
    <n v="14"/>
    <n v="619"/>
    <n v="614"/>
    <n v="-5"/>
    <n v="0"/>
    <n v="0"/>
    <n v="207"/>
    <n v="205"/>
    <n v="177"/>
    <n v="1506"/>
    <m/>
    <m/>
    <m/>
    <m/>
    <m/>
    <s v="06:14"/>
    <s v="00:49"/>
    <d v="1899-12-30T05:25:00"/>
    <s v="Night"/>
    <s v="REMOVE"/>
    <s v="Thursday"/>
    <s v="OnTime"/>
  </r>
  <r>
    <d v="2021-09-30T00:00:00"/>
    <x v="1"/>
    <x v="1"/>
    <s v="DL"/>
    <n v="19790"/>
    <n v="686"/>
    <s v="MSP"/>
    <s v="Minneapolis, MN"/>
    <s v="LAS"/>
    <s v="Las Vegas, NV"/>
    <n v="1935"/>
    <n v="1932"/>
    <n v="-3"/>
    <n v="13"/>
    <n v="1945"/>
    <n v="2031"/>
    <n v="9"/>
    <n v="2058"/>
    <n v="2040"/>
    <n v="-18"/>
    <n v="0"/>
    <n v="0"/>
    <n v="203"/>
    <n v="188"/>
    <n v="166"/>
    <n v="1299"/>
    <m/>
    <m/>
    <m/>
    <m/>
    <m/>
    <s v="20:40"/>
    <s v="19:32"/>
    <d v="1899-12-30T01:08:00"/>
    <s v="Evening"/>
    <s v="REMOVE"/>
    <s v="Thursday"/>
    <s v="OnTime"/>
  </r>
  <r>
    <d v="2020-06-13T00:00:00"/>
    <x v="7"/>
    <x v="7"/>
    <s v="B6"/>
    <n v="20409"/>
    <n v="466"/>
    <s v="RSW"/>
    <s v="Fort Myers, FL"/>
    <s v="BOS"/>
    <s v="Boston, MA"/>
    <n v="1220"/>
    <n v="1230"/>
    <n v="10"/>
    <n v="9"/>
    <n v="1239"/>
    <n v="1507"/>
    <n v="5"/>
    <n v="1523"/>
    <n v="1512"/>
    <n v="-11"/>
    <n v="0"/>
    <n v="0"/>
    <n v="183"/>
    <n v="162"/>
    <n v="148"/>
    <n v="1249"/>
    <m/>
    <m/>
    <m/>
    <m/>
    <m/>
    <s v="15:12"/>
    <s v="12:30"/>
    <d v="1899-12-30T02:42:00"/>
    <s v="Afternoon"/>
    <s v="REMOVE"/>
    <s v="Saturday"/>
    <s v="OnTime"/>
  </r>
  <r>
    <d v="2020-01-15T00:00:00"/>
    <x v="1"/>
    <x v="1"/>
    <s v="DL"/>
    <n v="19790"/>
    <n v="517"/>
    <s v="ATL"/>
    <s v="Atlanta, GA"/>
    <s v="GSO"/>
    <s v="Greensboro/High Point, NC"/>
    <n v="1708"/>
    <n v="1703"/>
    <n v="-5"/>
    <n v="13"/>
    <n v="1716"/>
    <n v="1806"/>
    <n v="5"/>
    <n v="1819"/>
    <n v="1811"/>
    <n v="-8"/>
    <n v="0"/>
    <n v="0"/>
    <n v="71"/>
    <n v="68"/>
    <n v="50"/>
    <n v="306"/>
    <m/>
    <m/>
    <m/>
    <m/>
    <m/>
    <s v="18:11"/>
    <s v="17:03"/>
    <d v="1899-12-30T01:08:00"/>
    <s v="Afternoon"/>
    <s v="REMOVE"/>
    <s v="Wednesday"/>
    <s v="OnTime"/>
  </r>
  <r>
    <d v="2022-01-06T00:00:00"/>
    <x v="0"/>
    <x v="0"/>
    <s v="UA"/>
    <n v="19977"/>
    <n v="672"/>
    <s v="DEN"/>
    <s v="Denver, CO"/>
    <s v="IAD"/>
    <s v="Washington, DC"/>
    <n v="1540"/>
    <n v="1605"/>
    <n v="25"/>
    <n v="13"/>
    <n v="1618"/>
    <n v="2102"/>
    <n v="6"/>
    <n v="2054"/>
    <n v="2108"/>
    <n v="14"/>
    <n v="0"/>
    <n v="0"/>
    <n v="194"/>
    <n v="183"/>
    <n v="164"/>
    <n v="1452"/>
    <m/>
    <m/>
    <m/>
    <m/>
    <m/>
    <s v="21:08"/>
    <s v="16:05"/>
    <d v="1899-12-30T05:03:00"/>
    <s v="Afternoon"/>
    <s v="KEEP"/>
    <s v="Thursday"/>
    <s v="OnTime"/>
  </r>
  <r>
    <d v="2023-05-05T00:00:00"/>
    <x v="2"/>
    <x v="2"/>
    <s v="WN"/>
    <n v="19393"/>
    <n v="168"/>
    <s v="ATL"/>
    <s v="Atlanta, GA"/>
    <s v="DAL"/>
    <s v="Dallas, TX"/>
    <n v="2125"/>
    <n v="2119"/>
    <n v="-6"/>
    <n v="14"/>
    <n v="2133"/>
    <n v="2218"/>
    <n v="6"/>
    <n v="2245"/>
    <n v="2224"/>
    <n v="-21"/>
    <n v="0"/>
    <n v="0"/>
    <n v="140"/>
    <n v="125"/>
    <n v="105"/>
    <n v="721"/>
    <m/>
    <m/>
    <m/>
    <m/>
    <m/>
    <s v="22:24"/>
    <s v="21:19"/>
    <d v="1899-12-30T01:05:00"/>
    <s v="Evening"/>
    <s v="REMOVE"/>
    <s v="Friday"/>
    <s v="OnTime"/>
  </r>
  <r>
    <d v="2019-05-01T00:00:00"/>
    <x v="3"/>
    <x v="3"/>
    <s v="AA"/>
    <n v="19805"/>
    <n v="692"/>
    <s v="PHX"/>
    <s v="Phoenix, AZ"/>
    <s v="HNL"/>
    <s v="Honolulu, HI"/>
    <n v="1135"/>
    <n v="1133"/>
    <n v="-2"/>
    <n v="13"/>
    <n v="1146"/>
    <n v="1515"/>
    <n v="6"/>
    <n v="1528"/>
    <n v="1521"/>
    <n v="-7"/>
    <n v="0"/>
    <n v="0"/>
    <n v="413"/>
    <n v="408"/>
    <n v="389"/>
    <n v="2917"/>
    <m/>
    <m/>
    <m/>
    <m/>
    <m/>
    <s v="15:21"/>
    <s v="11:33"/>
    <d v="1899-12-30T03:48:00"/>
    <s v="Morning"/>
    <s v="REMOVE"/>
    <s v="Wednesday"/>
    <s v="OnTime"/>
  </r>
  <r>
    <d v="2022-08-11T00:00:00"/>
    <x v="8"/>
    <x v="8"/>
    <s v="OH"/>
    <n v="20397"/>
    <n v="5538"/>
    <s v="GPT"/>
    <s v="Gulfport/Biloxi, MS"/>
    <s v="CLT"/>
    <s v="Charlotte, NC"/>
    <n v="700"/>
    <n v="758"/>
    <n v="58"/>
    <n v="9"/>
    <n v="807"/>
    <n v="1029"/>
    <n v="9"/>
    <n v="955"/>
    <n v="1038"/>
    <n v="43"/>
    <n v="0"/>
    <n v="0"/>
    <n v="115"/>
    <n v="100"/>
    <n v="82"/>
    <n v="577"/>
    <n v="43"/>
    <n v="0"/>
    <n v="0"/>
    <n v="0"/>
    <n v="0"/>
    <s v="10:38"/>
    <s v="07:58"/>
    <d v="1899-12-30T02:40:00"/>
    <s v="Morning"/>
    <s v="KEEP"/>
    <s v="Thursday"/>
    <s v="Delayed"/>
  </r>
  <r>
    <d v="2021-05-18T00:00:00"/>
    <x v="3"/>
    <x v="3"/>
    <s v="AA"/>
    <n v="19805"/>
    <n v="1563"/>
    <s v="DFW"/>
    <s v="Dallas/Fort Worth, TX"/>
    <s v="COS"/>
    <s v="Colorado Springs, CO"/>
    <n v="1935"/>
    <n v="1928"/>
    <n v="-7"/>
    <n v="13"/>
    <n v="1941"/>
    <n v="2010"/>
    <n v="7"/>
    <n v="2032"/>
    <n v="2017"/>
    <n v="-15"/>
    <n v="0"/>
    <n v="0"/>
    <n v="117"/>
    <n v="109"/>
    <n v="89"/>
    <n v="592"/>
    <m/>
    <m/>
    <m/>
    <m/>
    <m/>
    <s v="20:17"/>
    <s v="19:28"/>
    <d v="1899-12-30T00:49:00"/>
    <s v="Evening"/>
    <s v="REMOVE"/>
    <s v="Tuesday"/>
    <s v="OnTime"/>
  </r>
  <r>
    <d v="2023-04-24T00:00:00"/>
    <x v="5"/>
    <x v="5"/>
    <s v="NK"/>
    <n v="20416"/>
    <n v="1005"/>
    <s v="PHL"/>
    <s v="Philadelphia, PA"/>
    <s v="FLL"/>
    <s v="Fort Lauderdale, FL"/>
    <n v="545"/>
    <n v="539"/>
    <n v="-6"/>
    <n v="10"/>
    <n v="549"/>
    <n v="812"/>
    <n v="7"/>
    <n v="836"/>
    <n v="819"/>
    <n v="-17"/>
    <n v="0"/>
    <n v="0"/>
    <n v="171"/>
    <n v="160"/>
    <n v="143"/>
    <n v="992"/>
    <m/>
    <m/>
    <m/>
    <m/>
    <m/>
    <s v="08:19"/>
    <s v="05:39"/>
    <d v="1899-12-30T02:40:00"/>
    <s v="Night"/>
    <s v="REMOVE"/>
    <s v="Monday"/>
    <s v="OnTime"/>
  </r>
  <r>
    <d v="2023-08-30T00:00:00"/>
    <x v="8"/>
    <x v="8"/>
    <s v="OH"/>
    <n v="20397"/>
    <n v="5050"/>
    <s v="DCA"/>
    <s v="Washington, DC"/>
    <s v="DAY"/>
    <s v="Dayton, OH"/>
    <n v="1150"/>
    <n v="1145"/>
    <n v="-5"/>
    <n v="15"/>
    <n v="1200"/>
    <n v="1302"/>
    <n v="5"/>
    <n v="1326"/>
    <n v="1307"/>
    <n v="-19"/>
    <n v="0"/>
    <n v="0"/>
    <n v="96"/>
    <n v="82"/>
    <n v="62"/>
    <n v="391"/>
    <m/>
    <m/>
    <m/>
    <m/>
    <m/>
    <s v="13:07"/>
    <s v="11:45"/>
    <d v="1899-12-30T01:22:00"/>
    <s v="Morning"/>
    <s v="REMOVE"/>
    <s v="Wednesday"/>
    <s v="OnTime"/>
  </r>
  <r>
    <d v="2022-08-25T00:00:00"/>
    <x v="7"/>
    <x v="7"/>
    <s v="B6"/>
    <n v="20409"/>
    <n v="1447"/>
    <s v="HPN"/>
    <s v="White Plains, NY"/>
    <s v="TPA"/>
    <s v="Tampa, FL"/>
    <n v="1730"/>
    <n v="2028"/>
    <n v="178"/>
    <n v="13"/>
    <n v="2041"/>
    <n v="2313"/>
    <n v="7"/>
    <n v="2031"/>
    <n v="2320"/>
    <n v="169"/>
    <n v="0"/>
    <n v="0"/>
    <n v="181"/>
    <n v="172"/>
    <n v="152"/>
    <n v="1032"/>
    <n v="13"/>
    <n v="0"/>
    <n v="0"/>
    <n v="0"/>
    <n v="156"/>
    <s v="23:20"/>
    <s v="20:28"/>
    <d v="1899-12-30T02:52:00"/>
    <s v="Evening"/>
    <s v="KEEP"/>
    <s v="Thursday"/>
    <s v="Delayed"/>
  </r>
  <r>
    <d v="2022-05-16T00:00:00"/>
    <x v="3"/>
    <x v="3"/>
    <s v="AA"/>
    <n v="19805"/>
    <n v="1236"/>
    <s v="SJU"/>
    <s v="San Juan, PR"/>
    <s v="MIA"/>
    <s v="Miami, FL"/>
    <n v="500"/>
    <n v="453"/>
    <n v="-7"/>
    <n v="14"/>
    <n v="507"/>
    <n v="726"/>
    <n v="8"/>
    <n v="749"/>
    <n v="734"/>
    <n v="-15"/>
    <n v="0"/>
    <n v="0"/>
    <n v="169"/>
    <n v="161"/>
    <n v="139"/>
    <n v="1045"/>
    <m/>
    <m/>
    <m/>
    <m/>
    <m/>
    <s v="07:34"/>
    <s v="04:53"/>
    <d v="1899-12-30T02:41:00"/>
    <s v="Night"/>
    <s v="REMOVE"/>
    <s v="Monday"/>
    <s v="OnTime"/>
  </r>
  <r>
    <d v="2020-09-25T00:00:00"/>
    <x v="9"/>
    <x v="9"/>
    <s v="G4"/>
    <n v="20368"/>
    <n v="574"/>
    <s v="AZA"/>
    <s v="Phoenix, AZ"/>
    <s v="RFD"/>
    <s v="Rockford, IL"/>
    <n v="640"/>
    <n v="632"/>
    <n v="-8"/>
    <n v="8"/>
    <n v="640"/>
    <n v="1126"/>
    <n v="5"/>
    <n v="1146"/>
    <n v="1131"/>
    <n v="-15"/>
    <n v="0"/>
    <n v="0"/>
    <n v="186"/>
    <n v="179"/>
    <n v="166"/>
    <n v="1373"/>
    <m/>
    <m/>
    <m/>
    <m/>
    <m/>
    <s v="11:31"/>
    <s v="06:32"/>
    <d v="1899-12-30T04:59:00"/>
    <s v="Morning"/>
    <s v="REMOVE"/>
    <s v="Friday"/>
    <s v="OnTime"/>
  </r>
  <r>
    <d v="2022-09-01T00:00:00"/>
    <x v="11"/>
    <x v="11"/>
    <s v="OO"/>
    <n v="20304"/>
    <n v="5508"/>
    <s v="TUL"/>
    <s v="Tulsa, OK"/>
    <s v="ORD"/>
    <s v="Chicago, IL"/>
    <n v="737"/>
    <n v="730"/>
    <n v="-7"/>
    <n v="17"/>
    <n v="747"/>
    <n v="918"/>
    <n v="12"/>
    <n v="945"/>
    <n v="930"/>
    <n v="-15"/>
    <n v="0"/>
    <n v="0"/>
    <n v="128"/>
    <n v="120"/>
    <n v="91"/>
    <n v="585"/>
    <m/>
    <m/>
    <m/>
    <m/>
    <m/>
    <s v="09:30"/>
    <s v="07:30"/>
    <d v="1899-12-30T02:00:00"/>
    <s v="Morning"/>
    <s v="REMOVE"/>
    <s v="Thursday"/>
    <s v="OnTime"/>
  </r>
  <r>
    <d v="2022-02-11T00:00:00"/>
    <x v="2"/>
    <x v="2"/>
    <s v="WN"/>
    <n v="19393"/>
    <n v="1426"/>
    <s v="BWI"/>
    <s v="Baltimore, MD"/>
    <s v="SJU"/>
    <s v="San Juan, PR"/>
    <n v="1725"/>
    <n v="1911"/>
    <n v="106"/>
    <n v="12"/>
    <n v="1923"/>
    <n v="5"/>
    <n v="3"/>
    <n v="2225"/>
    <n v="8"/>
    <n v="103"/>
    <n v="0"/>
    <n v="0"/>
    <n v="240"/>
    <n v="237"/>
    <n v="222"/>
    <n v="1565"/>
    <n v="6"/>
    <n v="0"/>
    <n v="0"/>
    <n v="0"/>
    <n v="97"/>
    <s v="00:08"/>
    <s v="19:11"/>
    <n v="-0.79375000000000007"/>
    <s v="Evening"/>
    <s v="KEEP"/>
    <s v="Friday"/>
    <s v="Delayed"/>
  </r>
  <r>
    <d v="2022-06-25T00:00:00"/>
    <x v="1"/>
    <x v="1"/>
    <s v="DL"/>
    <n v="19790"/>
    <n v="2503"/>
    <s v="ATL"/>
    <s v="Atlanta, GA"/>
    <s v="JAX"/>
    <s v="Jacksonville, FL"/>
    <n v="1635"/>
    <n v="1633"/>
    <n v="-2"/>
    <n v="13"/>
    <n v="1646"/>
    <n v="1729"/>
    <n v="9"/>
    <n v="1745"/>
    <n v="1738"/>
    <n v="-7"/>
    <n v="0"/>
    <n v="0"/>
    <n v="70"/>
    <n v="65"/>
    <n v="43"/>
    <n v="270"/>
    <m/>
    <m/>
    <m/>
    <m/>
    <m/>
    <s v="17:38"/>
    <s v="16:33"/>
    <d v="1899-12-30T01:05:00"/>
    <s v="Afternoon"/>
    <s v="REMOVE"/>
    <s v="Saturday"/>
    <s v="OnTime"/>
  </r>
  <r>
    <d v="2019-06-29T00:00:00"/>
    <x v="1"/>
    <x v="1"/>
    <s v="DL"/>
    <n v="19790"/>
    <n v="1981"/>
    <s v="MSP"/>
    <s v="Minneapolis, MN"/>
    <s v="SMF"/>
    <s v="Sacramento, CA"/>
    <n v="1115"/>
    <n v="1107"/>
    <n v="-8"/>
    <n v="11"/>
    <n v="1118"/>
    <n v="1238"/>
    <n v="4"/>
    <n v="1259"/>
    <n v="1242"/>
    <n v="-17"/>
    <n v="0"/>
    <n v="0"/>
    <n v="224"/>
    <n v="215"/>
    <n v="200"/>
    <n v="1517"/>
    <m/>
    <m/>
    <m/>
    <m/>
    <m/>
    <s v="12:42"/>
    <s v="11:07"/>
    <d v="1899-12-30T01:35:00"/>
    <s v="Morning"/>
    <s v="REMOVE"/>
    <s v="Saturday"/>
    <s v="OnTime"/>
  </r>
  <r>
    <d v="2023-08-24T00:00:00"/>
    <x v="11"/>
    <x v="11"/>
    <s v="OO"/>
    <n v="20304"/>
    <n v="3249"/>
    <s v="DFW"/>
    <s v="Dallas/Fort Worth, TX"/>
    <s v="FLG"/>
    <s v="Flagstaff, AZ"/>
    <n v="1920"/>
    <n v="1958"/>
    <n v="38"/>
    <n v="30"/>
    <n v="2028"/>
    <n v="2015"/>
    <n v="6"/>
    <n v="1954"/>
    <n v="2021"/>
    <n v="27"/>
    <n v="0"/>
    <n v="0"/>
    <n v="154"/>
    <n v="143"/>
    <n v="107"/>
    <n v="853"/>
    <n v="27"/>
    <n v="0"/>
    <n v="0"/>
    <n v="0"/>
    <n v="0"/>
    <s v="20:21"/>
    <s v="19:58"/>
    <d v="1899-12-30T00:23:00"/>
    <s v="Evening"/>
    <s v="KEEP"/>
    <s v="Thursday"/>
    <s v="Delayed"/>
  </r>
  <r>
    <d v="2022-09-26T00:00:00"/>
    <x v="2"/>
    <x v="2"/>
    <s v="WN"/>
    <n v="19393"/>
    <n v="839"/>
    <s v="AUS"/>
    <s v="Austin, TX"/>
    <s v="LAS"/>
    <s v="Las Vegas, NV"/>
    <n v="935"/>
    <n v="929"/>
    <n v="-6"/>
    <n v="10"/>
    <n v="939"/>
    <n v="1000"/>
    <n v="4"/>
    <n v="1030"/>
    <n v="1004"/>
    <n v="-26"/>
    <n v="0"/>
    <n v="0"/>
    <n v="175"/>
    <n v="155"/>
    <n v="141"/>
    <n v="1090"/>
    <m/>
    <m/>
    <m/>
    <m/>
    <m/>
    <s v="10:04"/>
    <s v="09:29"/>
    <d v="1899-12-30T00:35:00"/>
    <s v="Morning"/>
    <s v="REMOVE"/>
    <s v="Monday"/>
    <s v="OnTime"/>
  </r>
  <r>
    <d v="2021-09-15T00:00:00"/>
    <x v="3"/>
    <x v="3"/>
    <s v="AA"/>
    <n v="19805"/>
    <n v="1309"/>
    <s v="DEN"/>
    <s v="Denver, CO"/>
    <s v="PHX"/>
    <s v="Phoenix, AZ"/>
    <n v="1706"/>
    <n v="1658"/>
    <n v="-8"/>
    <n v="15"/>
    <n v="1713"/>
    <n v="1738"/>
    <n v="11"/>
    <n v="1759"/>
    <n v="1749"/>
    <n v="-10"/>
    <n v="0"/>
    <n v="0"/>
    <n v="113"/>
    <n v="111"/>
    <n v="85"/>
    <n v="602"/>
    <m/>
    <m/>
    <m/>
    <m/>
    <m/>
    <s v="17:49"/>
    <s v="16:58"/>
    <d v="1899-12-30T00:51:00"/>
    <s v="Afternoon"/>
    <s v="REMOVE"/>
    <s v="Wednesday"/>
    <s v="OnTime"/>
  </r>
  <r>
    <d v="2020-11-21T00:00:00"/>
    <x v="2"/>
    <x v="2"/>
    <s v="WN"/>
    <n v="19393"/>
    <n v="1121"/>
    <s v="SAT"/>
    <s v="San Antonio, TX"/>
    <s v="TPA"/>
    <s v="Tampa, FL"/>
    <n v="1430"/>
    <n v="1425"/>
    <n v="-5"/>
    <n v="11"/>
    <n v="1436"/>
    <n v="1740"/>
    <n v="3"/>
    <n v="1740"/>
    <n v="1743"/>
    <n v="3"/>
    <n v="0"/>
    <n v="0"/>
    <n v="130"/>
    <n v="138"/>
    <n v="124"/>
    <n v="972"/>
    <m/>
    <m/>
    <m/>
    <m/>
    <m/>
    <s v="17:43"/>
    <s v="14:25"/>
    <d v="1899-12-30T03:18:00"/>
    <s v="Afternoon"/>
    <s v="REMOVE"/>
    <s v="Saturday"/>
    <s v="OnTime"/>
  </r>
  <r>
    <d v="2023-03-10T00:00:00"/>
    <x v="1"/>
    <x v="1"/>
    <s v="DL"/>
    <n v="19790"/>
    <n v="2978"/>
    <s v="FLL"/>
    <s v="Fort Lauderdale, FL"/>
    <s v="ATL"/>
    <s v="Atlanta, GA"/>
    <n v="1154"/>
    <n v="1152"/>
    <n v="-2"/>
    <n v="18"/>
    <n v="1210"/>
    <n v="1339"/>
    <n v="8"/>
    <n v="1352"/>
    <n v="1347"/>
    <n v="-5"/>
    <n v="0"/>
    <n v="0"/>
    <n v="118"/>
    <n v="115"/>
    <n v="89"/>
    <n v="581"/>
    <m/>
    <m/>
    <m/>
    <m/>
    <m/>
    <s v="13:47"/>
    <s v="11:52"/>
    <d v="1899-12-30T01:55:00"/>
    <s v="Morning"/>
    <s v="REMOVE"/>
    <s v="Friday"/>
    <s v="OnTime"/>
  </r>
  <r>
    <d v="2022-02-17T00:00:00"/>
    <x v="0"/>
    <x v="0"/>
    <s v="UA"/>
    <n v="19977"/>
    <n v="1229"/>
    <s v="EWR"/>
    <s v="Newark, NJ"/>
    <s v="MSY"/>
    <s v="New Orleans, LA"/>
    <n v="2115"/>
    <n v="2308"/>
    <n v="113"/>
    <n v="13"/>
    <n v="2321"/>
    <n v="124"/>
    <n v="5"/>
    <n v="2338"/>
    <n v="129"/>
    <n v="111"/>
    <n v="0"/>
    <n v="0"/>
    <n v="203"/>
    <n v="201"/>
    <n v="183"/>
    <n v="1167"/>
    <n v="43"/>
    <n v="0"/>
    <n v="0"/>
    <n v="0"/>
    <n v="68"/>
    <s v="01:29"/>
    <s v="23:08"/>
    <n v="-0.90208333333333335"/>
    <s v="Evening"/>
    <s v="KEEP"/>
    <s v="Thursday"/>
    <s v="Delayed"/>
  </r>
  <r>
    <d v="2022-05-13T00:00:00"/>
    <x v="6"/>
    <x v="6"/>
    <s v="AS"/>
    <n v="19930"/>
    <n v="883"/>
    <s v="DFW"/>
    <s v="Dallas/Fort Worth, TX"/>
    <s v="PDX"/>
    <s v="Portland, OR"/>
    <n v="1735"/>
    <n v="1727"/>
    <n v="-8"/>
    <n v="18"/>
    <n v="1745"/>
    <n v="1941"/>
    <n v="5"/>
    <n v="1942"/>
    <n v="1946"/>
    <n v="4"/>
    <n v="0"/>
    <n v="0"/>
    <n v="247"/>
    <n v="259"/>
    <n v="236"/>
    <n v="1616"/>
    <m/>
    <m/>
    <m/>
    <m/>
    <m/>
    <s v="19:46"/>
    <s v="17:27"/>
    <d v="1899-12-30T02:19:00"/>
    <s v="Afternoon"/>
    <s v="REMOVE"/>
    <s v="Friday"/>
    <s v="OnTime"/>
  </r>
  <r>
    <d v="2019-06-08T00:00:00"/>
    <x v="13"/>
    <x v="13"/>
    <s v="MQ"/>
    <n v="20398"/>
    <n v="3702"/>
    <s v="BPT"/>
    <s v="Beaumont/Port Arthur, TX"/>
    <s v="DFW"/>
    <s v="Dallas/Fort Worth, TX"/>
    <n v="620"/>
    <n v="616"/>
    <n v="-4"/>
    <n v="20"/>
    <n v="636"/>
    <n v="726"/>
    <n v="7"/>
    <n v="739"/>
    <n v="733"/>
    <n v="-6"/>
    <n v="0"/>
    <n v="0"/>
    <n v="79"/>
    <n v="77"/>
    <n v="50"/>
    <n v="270"/>
    <m/>
    <m/>
    <m/>
    <m/>
    <m/>
    <s v="07:33"/>
    <s v="06:16"/>
    <d v="1899-12-30T01:17:00"/>
    <s v="Morning"/>
    <s v="REMOVE"/>
    <s v="Saturday"/>
    <s v="OnTime"/>
  </r>
  <r>
    <d v="2023-07-18T00:00:00"/>
    <x v="1"/>
    <x v="1"/>
    <s v="DL"/>
    <n v="19790"/>
    <n v="1448"/>
    <s v="MSP"/>
    <s v="Minneapolis, MN"/>
    <s v="LAS"/>
    <s v="Las Vegas, NV"/>
    <n v="655"/>
    <n v="653"/>
    <n v="-2"/>
    <n v="11"/>
    <n v="704"/>
    <n v="759"/>
    <n v="9"/>
    <n v="816"/>
    <n v="808"/>
    <n v="-8"/>
    <n v="0"/>
    <n v="0"/>
    <n v="201"/>
    <n v="195"/>
    <n v="175"/>
    <n v="1299"/>
    <m/>
    <m/>
    <m/>
    <m/>
    <m/>
    <s v="08:08"/>
    <s v="06:53"/>
    <d v="1899-12-30T01:15:00"/>
    <s v="Morning"/>
    <s v="REMOVE"/>
    <s v="Tuesday"/>
    <s v="OnTime"/>
  </r>
  <r>
    <d v="2021-06-15T00:00:00"/>
    <x v="2"/>
    <x v="2"/>
    <s v="WN"/>
    <n v="19393"/>
    <n v="1062"/>
    <s v="OKC"/>
    <s v="Oklahoma City, OK"/>
    <s v="HOU"/>
    <s v="Houston, TX"/>
    <n v="1110"/>
    <n v="1124"/>
    <n v="14"/>
    <n v="7"/>
    <n v="1131"/>
    <n v="1233"/>
    <n v="3"/>
    <n v="1235"/>
    <n v="1236"/>
    <n v="1"/>
    <n v="0"/>
    <n v="0"/>
    <n v="85"/>
    <n v="72"/>
    <n v="62"/>
    <n v="419"/>
    <m/>
    <m/>
    <m/>
    <m/>
    <m/>
    <s v="12:36"/>
    <s v="11:24"/>
    <d v="1899-12-30T01:12:00"/>
    <s v="Morning"/>
    <s v="KEEP"/>
    <s v="Tuesday"/>
    <s v="OnTime"/>
  </r>
  <r>
    <d v="2020-11-08T00:00:00"/>
    <x v="2"/>
    <x v="2"/>
    <s v="WN"/>
    <n v="19393"/>
    <n v="1591"/>
    <s v="MDW"/>
    <s v="Chicago, IL"/>
    <s v="AUS"/>
    <s v="Austin, TX"/>
    <n v="1210"/>
    <n v="1208"/>
    <n v="-2"/>
    <n v="10"/>
    <n v="1218"/>
    <n v="1436"/>
    <n v="4"/>
    <n v="1500"/>
    <n v="1440"/>
    <n v="-20"/>
    <n v="0"/>
    <n v="0"/>
    <n v="170"/>
    <n v="152"/>
    <n v="138"/>
    <n v="972"/>
    <m/>
    <m/>
    <m/>
    <m/>
    <m/>
    <s v="14:40"/>
    <s v="12:08"/>
    <d v="1899-12-30T02:32:00"/>
    <s v="Afternoon"/>
    <s v="REMOVE"/>
    <s v="Sunday"/>
    <s v="OnTime"/>
  </r>
  <r>
    <d v="2021-05-15T00:00:00"/>
    <x v="4"/>
    <x v="4"/>
    <s v="YX"/>
    <n v="20452"/>
    <n v="4705"/>
    <s v="ORD"/>
    <s v="Chicago, IL"/>
    <s v="BDL"/>
    <s v="Hartford, CT"/>
    <n v="2045"/>
    <n v="2038"/>
    <n v="-7"/>
    <n v="14"/>
    <n v="2052"/>
    <n v="2329"/>
    <n v="4"/>
    <n v="2357"/>
    <n v="2333"/>
    <n v="-24"/>
    <n v="0"/>
    <n v="0"/>
    <n v="132"/>
    <n v="115"/>
    <n v="97"/>
    <n v="783"/>
    <m/>
    <m/>
    <m/>
    <m/>
    <m/>
    <s v="23:33"/>
    <s v="20:38"/>
    <d v="1899-12-30T02:55:00"/>
    <s v="Evening"/>
    <s v="REMOVE"/>
    <s v="Saturday"/>
    <s v="OnTime"/>
  </r>
  <r>
    <d v="2019-10-02T00:00:00"/>
    <x v="3"/>
    <x v="3"/>
    <s v="AA"/>
    <n v="19805"/>
    <n v="1293"/>
    <s v="MIA"/>
    <s v="Miami, FL"/>
    <s v="STX"/>
    <s v="Christiansted, VI"/>
    <n v="1210"/>
    <n v="1206"/>
    <n v="-4"/>
    <n v="14"/>
    <n v="1220"/>
    <n v="1437"/>
    <n v="4"/>
    <n v="1456"/>
    <n v="1441"/>
    <n v="-15"/>
    <n v="0"/>
    <n v="0"/>
    <n v="166"/>
    <n v="155"/>
    <n v="137"/>
    <n v="1139"/>
    <m/>
    <m/>
    <m/>
    <m/>
    <m/>
    <s v="14:41"/>
    <s v="12:06"/>
    <d v="1899-12-30T02:35:00"/>
    <s v="Afternoon"/>
    <s v="REMOVE"/>
    <s v="Wednesday"/>
    <s v="OnTime"/>
  </r>
  <r>
    <d v="2020-12-11T00:00:00"/>
    <x v="11"/>
    <x v="11"/>
    <s v="OO"/>
    <n v="20304"/>
    <n v="5083"/>
    <s v="ORD"/>
    <s v="Chicago, IL"/>
    <s v="SHD"/>
    <s v="Staunton, VA"/>
    <n v="1415"/>
    <n v="1519"/>
    <n v="64"/>
    <n v="18"/>
    <n v="1537"/>
    <n v="1757"/>
    <n v="2"/>
    <n v="1702"/>
    <n v="1759"/>
    <n v="57"/>
    <n v="0"/>
    <n v="0"/>
    <n v="107"/>
    <n v="100"/>
    <n v="80"/>
    <n v="541"/>
    <n v="57"/>
    <n v="0"/>
    <n v="0"/>
    <n v="0"/>
    <n v="0"/>
    <s v="17:59"/>
    <s v="15:19"/>
    <d v="1899-12-30T02:40:00"/>
    <s v="Afternoon"/>
    <s v="KEEP"/>
    <s v="Friday"/>
    <s v="Delayed"/>
  </r>
  <r>
    <d v="2019-08-21T00:00:00"/>
    <x v="12"/>
    <x v="12"/>
    <s v="9E"/>
    <n v="20363"/>
    <n v="5273"/>
    <s v="DTW"/>
    <s v="Detroit, MI"/>
    <s v="TYS"/>
    <s v="Knoxville, TN"/>
    <n v="1434"/>
    <n v="1439"/>
    <n v="5"/>
    <n v="18"/>
    <n v="1457"/>
    <n v="1602"/>
    <n v="2"/>
    <n v="1615"/>
    <n v="1604"/>
    <n v="-11"/>
    <n v="0"/>
    <n v="0"/>
    <n v="101"/>
    <n v="85"/>
    <n v="65"/>
    <n v="443"/>
    <m/>
    <m/>
    <m/>
    <m/>
    <m/>
    <s v="16:04"/>
    <s v="14:39"/>
    <d v="1899-12-30T01:25:00"/>
    <s v="Afternoon"/>
    <s v="REMOVE"/>
    <s v="Wednesday"/>
    <s v="OnTime"/>
  </r>
  <r>
    <d v="2022-11-13T00:00:00"/>
    <x v="1"/>
    <x v="1"/>
    <s v="DL"/>
    <n v="19790"/>
    <n v="1039"/>
    <s v="MIA"/>
    <s v="Miami, FL"/>
    <s v="DTW"/>
    <s v="Detroit, MI"/>
    <n v="1911"/>
    <n v="2017"/>
    <n v="66"/>
    <n v="23"/>
    <n v="2040"/>
    <n v="2318"/>
    <n v="7"/>
    <n v="2219"/>
    <n v="2325"/>
    <n v="66"/>
    <n v="0"/>
    <n v="0"/>
    <n v="188"/>
    <n v="188"/>
    <n v="158"/>
    <n v="1145"/>
    <n v="0"/>
    <n v="0"/>
    <n v="0"/>
    <n v="0"/>
    <n v="66"/>
    <s v="23:25"/>
    <s v="20:17"/>
    <d v="1899-12-30T03:08:00"/>
    <s v="Evening"/>
    <s v="KEEP"/>
    <s v="Sunday"/>
    <s v="Delayed"/>
  </r>
  <r>
    <d v="2023-06-15T00:00:00"/>
    <x v="2"/>
    <x v="2"/>
    <s v="WN"/>
    <n v="19393"/>
    <n v="2249"/>
    <s v="SEA"/>
    <s v="Seattle, WA"/>
    <s v="SJC"/>
    <s v="San Jose, CA"/>
    <n v="2045"/>
    <n v="2054"/>
    <n v="9"/>
    <n v="10"/>
    <n v="2104"/>
    <n v="2239"/>
    <n v="6"/>
    <n v="2255"/>
    <n v="2245"/>
    <n v="-10"/>
    <n v="0"/>
    <n v="0"/>
    <n v="130"/>
    <n v="111"/>
    <n v="95"/>
    <n v="696"/>
    <m/>
    <m/>
    <m/>
    <m/>
    <m/>
    <s v="22:45"/>
    <s v="20:54"/>
    <d v="1899-12-30T01:51:00"/>
    <s v="Evening"/>
    <s v="REMOVE"/>
    <s v="Thursday"/>
    <s v="OnTime"/>
  </r>
  <r>
    <d v="2022-06-11T00:00:00"/>
    <x v="3"/>
    <x v="3"/>
    <s v="AA"/>
    <n v="19805"/>
    <n v="791"/>
    <s v="MIA"/>
    <s v="Miami, FL"/>
    <s v="ORD"/>
    <s v="Chicago, IL"/>
    <n v="1002"/>
    <n v="1039"/>
    <n v="37"/>
    <n v="26"/>
    <n v="1105"/>
    <n v="1245"/>
    <n v="9"/>
    <n v="1225"/>
    <n v="1254"/>
    <n v="29"/>
    <n v="0"/>
    <n v="0"/>
    <n v="203"/>
    <n v="195"/>
    <n v="160"/>
    <n v="1197"/>
    <n v="19"/>
    <n v="0"/>
    <n v="0"/>
    <n v="0"/>
    <n v="10"/>
    <s v="12:54"/>
    <s v="10:39"/>
    <d v="1899-12-30T02:15:00"/>
    <s v="Morning"/>
    <s v="KEEP"/>
    <s v="Saturday"/>
    <s v="Delayed"/>
  </r>
  <r>
    <d v="2019-08-25T00:00:00"/>
    <x v="1"/>
    <x v="1"/>
    <s v="DL"/>
    <n v="19790"/>
    <n v="2256"/>
    <s v="PDX"/>
    <s v="Portland, OR"/>
    <s v="ATL"/>
    <s v="Atlanta, GA"/>
    <n v="2225"/>
    <n v="2223"/>
    <n v="-2"/>
    <n v="16"/>
    <n v="2239"/>
    <n v="533"/>
    <n v="7"/>
    <n v="602"/>
    <n v="540"/>
    <n v="-22"/>
    <n v="0"/>
    <n v="0"/>
    <n v="277"/>
    <n v="257"/>
    <n v="234"/>
    <n v="2172"/>
    <m/>
    <m/>
    <m/>
    <m/>
    <m/>
    <s v="05:40"/>
    <s v="22:23"/>
    <n v="-0.69652777777777786"/>
    <s v="Evening"/>
    <s v="REMOVE"/>
    <s v="Sunday"/>
    <s v="OnTime"/>
  </r>
  <r>
    <d v="2022-05-22T00:00:00"/>
    <x v="1"/>
    <x v="1"/>
    <s v="DL"/>
    <n v="19790"/>
    <n v="514"/>
    <s v="ATL"/>
    <s v="Atlanta, GA"/>
    <s v="DEN"/>
    <s v="Denver, CO"/>
    <n v="1355"/>
    <n v="1353"/>
    <n v="-2"/>
    <n v="10"/>
    <n v="1403"/>
    <n v="1444"/>
    <n v="8"/>
    <n v="1505"/>
    <n v="1452"/>
    <n v="-13"/>
    <n v="0"/>
    <n v="0"/>
    <n v="190"/>
    <n v="179"/>
    <n v="161"/>
    <n v="1199"/>
    <m/>
    <m/>
    <m/>
    <m/>
    <m/>
    <s v="14:52"/>
    <s v="13:53"/>
    <d v="1899-12-30T00:59:00"/>
    <s v="Afternoon"/>
    <s v="REMOVE"/>
    <s v="Sunday"/>
    <s v="OnTime"/>
  </r>
  <r>
    <d v="2021-08-26T00:00:00"/>
    <x v="2"/>
    <x v="2"/>
    <s v="WN"/>
    <n v="19393"/>
    <n v="473"/>
    <s v="BWI"/>
    <s v="Baltimore, MD"/>
    <s v="CHS"/>
    <s v="Charleston, SC"/>
    <n v="820"/>
    <n v="837"/>
    <n v="17"/>
    <n v="29"/>
    <n v="906"/>
    <n v="1028"/>
    <n v="6"/>
    <n v="1000"/>
    <n v="1034"/>
    <n v="34"/>
    <n v="0"/>
    <n v="0"/>
    <n v="100"/>
    <n v="117"/>
    <n v="82"/>
    <n v="472"/>
    <n v="17"/>
    <n v="0"/>
    <n v="17"/>
    <n v="0"/>
    <n v="0"/>
    <s v="10:34"/>
    <s v="08:37"/>
    <d v="1899-12-30T01:57:00"/>
    <s v="Morning"/>
    <s v="KEEP"/>
    <s v="Thursday"/>
    <s v="Delayed"/>
  </r>
  <r>
    <d v="2020-08-08T00:00:00"/>
    <x v="1"/>
    <x v="1"/>
    <s v="DL"/>
    <n v="19790"/>
    <n v="445"/>
    <s v="LAX"/>
    <s v="Los Angeles, CA"/>
    <s v="MSY"/>
    <s v="New Orleans, LA"/>
    <n v="1824"/>
    <n v="1819"/>
    <n v="-5"/>
    <n v="11"/>
    <n v="1830"/>
    <n v="2343"/>
    <n v="3"/>
    <n v="2359"/>
    <n v="2346"/>
    <n v="-13"/>
    <n v="0"/>
    <n v="0"/>
    <n v="215"/>
    <n v="207"/>
    <n v="193"/>
    <n v="1670"/>
    <m/>
    <m/>
    <m/>
    <m/>
    <m/>
    <s v="23:46"/>
    <s v="18:19"/>
    <d v="1899-12-30T05:27:00"/>
    <s v="Evening"/>
    <s v="REMOVE"/>
    <s v="Saturday"/>
    <s v="OnTime"/>
  </r>
  <r>
    <d v="2019-07-10T00:00:00"/>
    <x v="11"/>
    <x v="11"/>
    <s v="OO"/>
    <n v="20304"/>
    <n v="4549"/>
    <s v="SLC"/>
    <s v="Salt Lake City, UT"/>
    <s v="BOI"/>
    <s v="Boise, ID"/>
    <n v="2025"/>
    <n v="2024"/>
    <n v="-1"/>
    <n v="22"/>
    <n v="2046"/>
    <n v="2129"/>
    <n v="5"/>
    <n v="2140"/>
    <n v="2134"/>
    <n v="-6"/>
    <n v="0"/>
    <n v="0"/>
    <n v="75"/>
    <n v="70"/>
    <n v="43"/>
    <n v="290"/>
    <m/>
    <m/>
    <m/>
    <m/>
    <m/>
    <s v="21:34"/>
    <s v="20:24"/>
    <d v="1899-12-30T01:10:00"/>
    <s v="Evening"/>
    <s v="REMOVE"/>
    <s v="Wednesday"/>
    <s v="OnTime"/>
  </r>
  <r>
    <d v="2021-09-22T00:00:00"/>
    <x v="2"/>
    <x v="2"/>
    <s v="WN"/>
    <n v="19393"/>
    <n v="3766"/>
    <s v="ONT"/>
    <s v="Ontario, CA"/>
    <s v="SMF"/>
    <s v="Sacramento, CA"/>
    <n v="1410"/>
    <n v="1416"/>
    <n v="6"/>
    <n v="6"/>
    <n v="1422"/>
    <n v="1522"/>
    <n v="4"/>
    <n v="1530"/>
    <n v="1526"/>
    <n v="-4"/>
    <n v="0"/>
    <n v="0"/>
    <n v="80"/>
    <n v="70"/>
    <n v="60"/>
    <n v="390"/>
    <m/>
    <m/>
    <m/>
    <m/>
    <m/>
    <s v="15:26"/>
    <s v="14:16"/>
    <d v="1899-12-30T01:10:00"/>
    <s v="Afternoon"/>
    <s v="REMOVE"/>
    <s v="Wednesday"/>
    <s v="OnTime"/>
  </r>
  <r>
    <d v="2020-10-07T00:00:00"/>
    <x v="4"/>
    <x v="4"/>
    <s v="YX"/>
    <n v="20452"/>
    <n v="5592"/>
    <s v="CMH"/>
    <s v="Columbus, OH"/>
    <s v="DTW"/>
    <s v="Detroit, MI"/>
    <n v="1155"/>
    <n v="1149"/>
    <n v="-6"/>
    <n v="6"/>
    <n v="1155"/>
    <n v="1233"/>
    <n v="4"/>
    <n v="1258"/>
    <n v="1237"/>
    <n v="-21"/>
    <n v="0"/>
    <n v="0"/>
    <n v="63"/>
    <n v="48"/>
    <n v="38"/>
    <n v="155"/>
    <m/>
    <m/>
    <m/>
    <m/>
    <m/>
    <s v="12:37"/>
    <s v="11:49"/>
    <d v="1899-12-30T00:48:00"/>
    <s v="Morning"/>
    <s v="REMOVE"/>
    <s v="Wednesday"/>
    <s v="OnTime"/>
  </r>
  <r>
    <d v="2022-10-24T00:00:00"/>
    <x v="2"/>
    <x v="2"/>
    <s v="WN"/>
    <n v="19393"/>
    <n v="1595"/>
    <s v="BOS"/>
    <s v="Boston, MA"/>
    <s v="STL"/>
    <s v="St. Louis, MO"/>
    <n v="945"/>
    <n v="940"/>
    <n v="-5"/>
    <n v="9"/>
    <n v="949"/>
    <n v="1115"/>
    <n v="6"/>
    <n v="1145"/>
    <n v="1121"/>
    <n v="-24"/>
    <n v="0"/>
    <n v="0"/>
    <n v="180"/>
    <n v="161"/>
    <n v="146"/>
    <n v="1047"/>
    <m/>
    <m/>
    <m/>
    <m/>
    <m/>
    <s v="11:21"/>
    <s v="09:40"/>
    <d v="1899-12-30T01:41:00"/>
    <s v="Morning"/>
    <s v="REMOVE"/>
    <s v="Monday"/>
    <s v="OnTime"/>
  </r>
  <r>
    <d v="2019-09-06T00:00:00"/>
    <x v="11"/>
    <x v="11"/>
    <s v="OO"/>
    <n v="20304"/>
    <n v="3362"/>
    <s v="SEA"/>
    <s v="Seattle, WA"/>
    <s v="DAL"/>
    <s v="Dallas, TX"/>
    <n v="1220"/>
    <n v="1213"/>
    <n v="-7"/>
    <n v="21"/>
    <n v="1234"/>
    <n v="1812"/>
    <n v="4"/>
    <n v="1830"/>
    <n v="1816"/>
    <n v="-14"/>
    <n v="0"/>
    <n v="0"/>
    <n v="250"/>
    <n v="243"/>
    <n v="218"/>
    <n v="1670"/>
    <m/>
    <m/>
    <m/>
    <m/>
    <m/>
    <s v="18:16"/>
    <s v="12:13"/>
    <d v="1899-12-30T06:03:00"/>
    <s v="Afternoon"/>
    <s v="REMOVE"/>
    <s v="Friday"/>
    <s v="OnTime"/>
  </r>
  <r>
    <d v="2021-10-11T00:00:00"/>
    <x v="11"/>
    <x v="11"/>
    <s v="OO"/>
    <n v="20304"/>
    <n v="3258"/>
    <s v="LAX"/>
    <s v="Los Angeles, CA"/>
    <s v="SFO"/>
    <s v="San Francisco, CA"/>
    <n v="2212"/>
    <n v="2212"/>
    <n v="0"/>
    <n v="23"/>
    <n v="2235"/>
    <n v="2338"/>
    <n v="4"/>
    <n v="2340"/>
    <n v="2342"/>
    <n v="2"/>
    <n v="0"/>
    <n v="0"/>
    <n v="88"/>
    <n v="90"/>
    <n v="63"/>
    <n v="337"/>
    <m/>
    <m/>
    <m/>
    <m/>
    <m/>
    <s v="23:42"/>
    <s v="22:12"/>
    <d v="1899-12-30T01:30:00"/>
    <s v="Evening"/>
    <s v="KEEP"/>
    <s v="Monday"/>
    <s v="OnTime"/>
  </r>
  <r>
    <d v="2020-04-06T00:00:00"/>
    <x v="2"/>
    <x v="2"/>
    <s v="WN"/>
    <n v="19393"/>
    <n v="2062"/>
    <s v="MDW"/>
    <s v="Chicago, IL"/>
    <s v="CMH"/>
    <s v="Columbus, OH"/>
    <n v="1755"/>
    <n v="0"/>
    <n v="0"/>
    <m/>
    <m/>
    <m/>
    <m/>
    <n v="2005"/>
    <n v="0"/>
    <n v="0"/>
    <n v="1"/>
    <n v="0"/>
    <n v="70"/>
    <m/>
    <m/>
    <n v="283"/>
    <m/>
    <m/>
    <m/>
    <m/>
    <m/>
    <s v="00:00"/>
    <s v="00:00"/>
    <d v="1899-12-30T00:00:00"/>
    <s v="Night"/>
    <s v="KEEP"/>
    <s v="Monday"/>
    <s v="OnTime"/>
  </r>
  <r>
    <d v="2021-04-25T00:00:00"/>
    <x v="3"/>
    <x v="3"/>
    <s v="AA"/>
    <n v="19805"/>
    <n v="1524"/>
    <s v="MIA"/>
    <s v="Miami, FL"/>
    <s v="LAS"/>
    <s v="Las Vegas, NV"/>
    <n v="835"/>
    <n v="834"/>
    <n v="-1"/>
    <n v="38"/>
    <n v="912"/>
    <n v="1135"/>
    <n v="7"/>
    <n v="1110"/>
    <n v="1142"/>
    <n v="32"/>
    <n v="0"/>
    <n v="0"/>
    <n v="335"/>
    <n v="368"/>
    <n v="323"/>
    <n v="2174"/>
    <n v="0"/>
    <n v="0"/>
    <n v="32"/>
    <n v="0"/>
    <n v="0"/>
    <s v="11:42"/>
    <s v="08:34"/>
    <d v="1899-12-30T03:08:00"/>
    <s v="Morning"/>
    <s v="REMOVE"/>
    <s v="Sunday"/>
    <s v="Delayed"/>
  </r>
  <r>
    <d v="2022-09-27T00:00:00"/>
    <x v="0"/>
    <x v="0"/>
    <s v="UA"/>
    <n v="19977"/>
    <n v="450"/>
    <s v="ORD"/>
    <s v="Chicago, IL"/>
    <s v="ANC"/>
    <s v="Anchorage, AK"/>
    <n v="1611"/>
    <n v="1611"/>
    <n v="0"/>
    <n v="16"/>
    <n v="1627"/>
    <n v="1948"/>
    <n v="7"/>
    <n v="2000"/>
    <n v="1955"/>
    <n v="-5"/>
    <n v="0"/>
    <n v="0"/>
    <n v="409"/>
    <n v="404"/>
    <n v="381"/>
    <n v="2846"/>
    <m/>
    <m/>
    <m/>
    <m/>
    <m/>
    <s v="19:55"/>
    <s v="16:11"/>
    <d v="1899-12-30T03:44:00"/>
    <s v="Afternoon"/>
    <s v="REMOVE"/>
    <s v="Tuesday"/>
    <s v="OnTime"/>
  </r>
  <r>
    <d v="2022-05-26T00:00:00"/>
    <x v="2"/>
    <x v="2"/>
    <s v="WN"/>
    <n v="19393"/>
    <n v="1480"/>
    <s v="MHT"/>
    <s v="Manchester, NH"/>
    <s v="MDW"/>
    <s v="Chicago, IL"/>
    <n v="1900"/>
    <n v="1918"/>
    <n v="18"/>
    <n v="12"/>
    <n v="1930"/>
    <n v="2029"/>
    <n v="5"/>
    <n v="2025"/>
    <n v="2034"/>
    <n v="9"/>
    <n v="0"/>
    <n v="0"/>
    <n v="145"/>
    <n v="136"/>
    <n v="119"/>
    <n v="838"/>
    <m/>
    <m/>
    <m/>
    <m/>
    <m/>
    <s v="20:34"/>
    <s v="19:18"/>
    <d v="1899-12-30T01:16:00"/>
    <s v="Evening"/>
    <s v="KEEP"/>
    <s v="Thursday"/>
    <s v="OnTime"/>
  </r>
  <r>
    <d v="2020-11-20T00:00:00"/>
    <x v="1"/>
    <x v="1"/>
    <s v="DL"/>
    <n v="19790"/>
    <n v="1137"/>
    <s v="DTW"/>
    <s v="Detroit, MI"/>
    <s v="ATL"/>
    <s v="Atlanta, GA"/>
    <n v="1000"/>
    <n v="955"/>
    <n v="-5"/>
    <n v="8"/>
    <n v="1003"/>
    <n v="1129"/>
    <n v="7"/>
    <n v="1158"/>
    <n v="1136"/>
    <n v="-22"/>
    <n v="0"/>
    <n v="0"/>
    <n v="118"/>
    <n v="101"/>
    <n v="86"/>
    <n v="594"/>
    <m/>
    <m/>
    <m/>
    <m/>
    <m/>
    <s v="11:36"/>
    <s v="09:55"/>
    <d v="1899-12-30T01:41:00"/>
    <s v="Morning"/>
    <s v="REMOVE"/>
    <s v="Friday"/>
    <s v="OnTime"/>
  </r>
  <r>
    <d v="2022-03-24T00:00:00"/>
    <x v="3"/>
    <x v="3"/>
    <s v="AA"/>
    <n v="19805"/>
    <n v="1638"/>
    <s v="DFW"/>
    <s v="Dallas/Fort Worth, TX"/>
    <s v="LAX"/>
    <s v="Los Angeles, CA"/>
    <n v="2130"/>
    <n v="2132"/>
    <n v="2"/>
    <n v="15"/>
    <n v="2147"/>
    <n v="2230"/>
    <n v="15"/>
    <n v="2252"/>
    <n v="2245"/>
    <n v="-7"/>
    <n v="0"/>
    <n v="0"/>
    <n v="202"/>
    <n v="193"/>
    <n v="163"/>
    <n v="1235"/>
    <m/>
    <m/>
    <m/>
    <m/>
    <m/>
    <s v="22:45"/>
    <s v="21:32"/>
    <d v="1899-12-30T01:13:00"/>
    <s v="Evening"/>
    <s v="REMOVE"/>
    <s v="Thursday"/>
    <s v="OnTime"/>
  </r>
  <r>
    <d v="2022-06-23T00:00:00"/>
    <x v="1"/>
    <x v="1"/>
    <s v="DL"/>
    <n v="19790"/>
    <n v="450"/>
    <s v="ATL"/>
    <s v="Atlanta, GA"/>
    <s v="BNA"/>
    <s v="Nashville, TN"/>
    <n v="725"/>
    <n v="723"/>
    <n v="-2"/>
    <n v="13"/>
    <n v="736"/>
    <n v="711"/>
    <n v="11"/>
    <n v="731"/>
    <n v="722"/>
    <n v="-9"/>
    <n v="0"/>
    <n v="0"/>
    <n v="66"/>
    <n v="59"/>
    <n v="35"/>
    <n v="214"/>
    <m/>
    <m/>
    <m/>
    <m/>
    <m/>
    <s v="07:22"/>
    <s v="07:23"/>
    <n v="-6.9444444444444198E-4"/>
    <s v="Morning"/>
    <s v="REMOVE"/>
    <s v="Thursday"/>
    <s v="OnTime"/>
  </r>
  <r>
    <d v="2019-06-30T00:00:00"/>
    <x v="0"/>
    <x v="0"/>
    <s v="UA"/>
    <n v="19977"/>
    <n v="1121"/>
    <s v="SEA"/>
    <s v="Seattle, WA"/>
    <s v="IAH"/>
    <s v="Houston, TX"/>
    <n v="910"/>
    <n v="1116"/>
    <n v="126"/>
    <n v="12"/>
    <n v="1128"/>
    <n v="1724"/>
    <n v="7"/>
    <n v="1526"/>
    <n v="1731"/>
    <n v="125"/>
    <n v="0"/>
    <n v="0"/>
    <n v="256"/>
    <n v="255"/>
    <n v="236"/>
    <n v="1874"/>
    <n v="0"/>
    <n v="0"/>
    <n v="0"/>
    <n v="0"/>
    <n v="125"/>
    <s v="17:31"/>
    <s v="11:16"/>
    <d v="1899-12-30T06:15:00"/>
    <s v="Morning"/>
    <s v="KEEP"/>
    <s v="Sunday"/>
    <s v="Delayed"/>
  </r>
  <r>
    <d v="2022-12-08T00:00:00"/>
    <x v="2"/>
    <x v="2"/>
    <s v="WN"/>
    <n v="19393"/>
    <n v="3572"/>
    <s v="MCI"/>
    <s v="Kansas City, MO"/>
    <s v="DEN"/>
    <s v="Denver, CO"/>
    <n v="935"/>
    <n v="936"/>
    <n v="1"/>
    <n v="16"/>
    <n v="952"/>
    <n v="1242"/>
    <n v="10"/>
    <n v="1035"/>
    <n v="1252"/>
    <n v="0"/>
    <n v="0"/>
    <n v="1"/>
    <n v="120"/>
    <m/>
    <m/>
    <n v="533"/>
    <m/>
    <m/>
    <m/>
    <m/>
    <m/>
    <s v="12:52"/>
    <s v="09:36"/>
    <d v="1899-12-30T03:16:00"/>
    <s v="Morning"/>
    <s v="KEEP"/>
    <s v="Thursday"/>
    <s v="OnTime"/>
  </r>
  <r>
    <d v="2020-03-25T00:00:00"/>
    <x v="6"/>
    <x v="6"/>
    <s v="AS"/>
    <n v="19930"/>
    <n v="1693"/>
    <s v="CMH"/>
    <s v="Columbus, OH"/>
    <s v="SEA"/>
    <s v="Seattle, WA"/>
    <n v="1815"/>
    <n v="1744"/>
    <n v="-31"/>
    <n v="20"/>
    <n v="1804"/>
    <n v="2010"/>
    <n v="6"/>
    <n v="2035"/>
    <n v="2016"/>
    <n v="-19"/>
    <n v="0"/>
    <n v="0"/>
    <n v="320"/>
    <n v="332"/>
    <n v="306"/>
    <n v="2016"/>
    <m/>
    <m/>
    <m/>
    <m/>
    <m/>
    <s v="20:16"/>
    <s v="17:44"/>
    <d v="1899-12-30T02:32:00"/>
    <s v="Afternoon"/>
    <s v="REMOVE"/>
    <s v="Wednesday"/>
    <s v="OnTime"/>
  </r>
  <r>
    <d v="2021-09-13T00:00:00"/>
    <x v="5"/>
    <x v="5"/>
    <s v="NK"/>
    <n v="20416"/>
    <n v="2932"/>
    <s v="DTW"/>
    <s v="Detroit, MI"/>
    <s v="LAX"/>
    <s v="Los Angeles, CA"/>
    <n v="520"/>
    <n v="625"/>
    <n v="65"/>
    <n v="11"/>
    <n v="636"/>
    <n v="807"/>
    <n v="14"/>
    <n v="723"/>
    <n v="821"/>
    <n v="58"/>
    <n v="0"/>
    <n v="0"/>
    <n v="303"/>
    <n v="296"/>
    <n v="271"/>
    <n v="1979"/>
    <n v="58"/>
    <n v="0"/>
    <n v="0"/>
    <n v="0"/>
    <n v="0"/>
    <s v="08:21"/>
    <s v="06:25"/>
    <d v="1899-12-30T01:56:00"/>
    <s v="Morning"/>
    <s v="KEEP"/>
    <s v="Monday"/>
    <s v="Delayed"/>
  </r>
  <r>
    <d v="2019-04-17T00:00:00"/>
    <x v="1"/>
    <x v="1"/>
    <s v="DL"/>
    <n v="19790"/>
    <n v="1221"/>
    <s v="DTW"/>
    <s v="Detroit, MI"/>
    <s v="PHX"/>
    <s v="Phoenix, AZ"/>
    <n v="858"/>
    <n v="906"/>
    <n v="8"/>
    <n v="9"/>
    <n v="915"/>
    <n v="959"/>
    <n v="4"/>
    <n v="1020"/>
    <n v="1003"/>
    <n v="-17"/>
    <n v="0"/>
    <n v="0"/>
    <n v="262"/>
    <n v="237"/>
    <n v="224"/>
    <n v="1671"/>
    <m/>
    <m/>
    <m/>
    <m/>
    <m/>
    <s v="10:03"/>
    <s v="09:06"/>
    <d v="1899-12-30T00:57:00"/>
    <s v="Morning"/>
    <s v="REMOVE"/>
    <s v="Wednesday"/>
    <s v="OnTime"/>
  </r>
  <r>
    <d v="2023-01-08T00:00:00"/>
    <x v="3"/>
    <x v="3"/>
    <s v="AA"/>
    <n v="19805"/>
    <n v="2489"/>
    <s v="PBI"/>
    <s v="West Palm Beach/Palm Beach, FL"/>
    <s v="PHL"/>
    <s v="Philadelphia, PA"/>
    <n v="1724"/>
    <n v="1721"/>
    <n v="-3"/>
    <n v="13"/>
    <n v="1734"/>
    <n v="1936"/>
    <n v="6"/>
    <n v="2000"/>
    <n v="1942"/>
    <n v="-18"/>
    <n v="0"/>
    <n v="0"/>
    <n v="156"/>
    <n v="141"/>
    <n v="122"/>
    <n v="951"/>
    <m/>
    <m/>
    <m/>
    <m/>
    <m/>
    <s v="19:42"/>
    <s v="17:21"/>
    <d v="1899-12-30T02:21:00"/>
    <s v="Afternoon"/>
    <s v="REMOVE"/>
    <s v="Sunday"/>
    <s v="OnTime"/>
  </r>
  <r>
    <d v="2020-12-29T00:00:00"/>
    <x v="14"/>
    <x v="14"/>
    <s v="F9"/>
    <n v="20436"/>
    <n v="586"/>
    <s v="DEN"/>
    <s v="Denver, CO"/>
    <s v="TYS"/>
    <s v="Knoxville, TN"/>
    <n v="1400"/>
    <n v="1353"/>
    <n v="-7"/>
    <n v="11"/>
    <n v="1404"/>
    <n v="1818"/>
    <n v="5"/>
    <n v="1840"/>
    <n v="1823"/>
    <n v="-17"/>
    <n v="0"/>
    <n v="0"/>
    <n v="160"/>
    <n v="150"/>
    <n v="134"/>
    <n v="1162"/>
    <m/>
    <m/>
    <m/>
    <m/>
    <m/>
    <s v="18:23"/>
    <s v="13:53"/>
    <d v="1899-12-30T04:30:00"/>
    <s v="Afternoon"/>
    <s v="REMOVE"/>
    <s v="Tuesday"/>
    <s v="OnTime"/>
  </r>
  <r>
    <d v="2020-09-30T00:00:00"/>
    <x v="2"/>
    <x v="2"/>
    <s v="WN"/>
    <n v="19393"/>
    <n v="2096"/>
    <s v="LAX"/>
    <s v="Los Angeles, CA"/>
    <s v="BNA"/>
    <s v="Nashville, TN"/>
    <n v="935"/>
    <n v="931"/>
    <n v="-4"/>
    <n v="8"/>
    <n v="939"/>
    <n v="1511"/>
    <n v="5"/>
    <n v="1535"/>
    <n v="1516"/>
    <n v="-19"/>
    <n v="0"/>
    <n v="0"/>
    <n v="240"/>
    <n v="225"/>
    <n v="212"/>
    <n v="1797"/>
    <m/>
    <m/>
    <m/>
    <m/>
    <m/>
    <s v="15:16"/>
    <s v="09:31"/>
    <d v="1899-12-30T05:45:00"/>
    <s v="Morning"/>
    <s v="REMOVE"/>
    <s v="Wednesday"/>
    <s v="OnTime"/>
  </r>
  <r>
    <d v="2022-01-28T00:00:00"/>
    <x v="1"/>
    <x v="1"/>
    <s v="DL"/>
    <n v="19790"/>
    <n v="1354"/>
    <s v="ATL"/>
    <s v="Atlanta, GA"/>
    <s v="CMH"/>
    <s v="Columbus, OH"/>
    <n v="1519"/>
    <n v="1515"/>
    <n v="-4"/>
    <n v="17"/>
    <n v="1532"/>
    <n v="1634"/>
    <n v="6"/>
    <n v="1649"/>
    <n v="1640"/>
    <n v="-9"/>
    <n v="0"/>
    <n v="0"/>
    <n v="90"/>
    <n v="85"/>
    <n v="62"/>
    <n v="447"/>
    <m/>
    <m/>
    <m/>
    <m/>
    <m/>
    <s v="16:40"/>
    <s v="15:15"/>
    <d v="1899-12-30T01:25:00"/>
    <s v="Afternoon"/>
    <s v="REMOVE"/>
    <s v="Friday"/>
    <s v="OnTime"/>
  </r>
  <r>
    <d v="2020-11-26T00:00:00"/>
    <x v="14"/>
    <x v="14"/>
    <s v="F9"/>
    <n v="20436"/>
    <n v="2946"/>
    <s v="SAN"/>
    <s v="San Diego, CA"/>
    <s v="PHX"/>
    <s v="Phoenix, AZ"/>
    <n v="1755"/>
    <n v="1744"/>
    <n v="-11"/>
    <n v="11"/>
    <n v="1755"/>
    <n v="1944"/>
    <n v="6"/>
    <n v="2014"/>
    <n v="1950"/>
    <n v="-24"/>
    <n v="0"/>
    <n v="0"/>
    <n v="79"/>
    <n v="66"/>
    <n v="49"/>
    <n v="304"/>
    <m/>
    <m/>
    <m/>
    <m/>
    <m/>
    <s v="19:50"/>
    <s v="17:44"/>
    <d v="1899-12-30T02:06:00"/>
    <s v="Afternoon"/>
    <s v="REMOVE"/>
    <s v="Thursday"/>
    <s v="OnTime"/>
  </r>
  <r>
    <d v="2020-06-29T00:00:00"/>
    <x v="13"/>
    <x v="13"/>
    <s v="MQ"/>
    <n v="20398"/>
    <n v="3459"/>
    <s v="HSV"/>
    <s v="Huntsville, AL"/>
    <s v="DFW"/>
    <s v="Dallas/Fort Worth, TX"/>
    <n v="705"/>
    <n v="702"/>
    <n v="-3"/>
    <n v="11"/>
    <n v="713"/>
    <n v="856"/>
    <n v="15"/>
    <n v="903"/>
    <n v="911"/>
    <n v="8"/>
    <n v="0"/>
    <n v="0"/>
    <n v="118"/>
    <n v="129"/>
    <n v="103"/>
    <n v="603"/>
    <m/>
    <m/>
    <m/>
    <m/>
    <m/>
    <s v="09:11"/>
    <s v="07:02"/>
    <d v="1899-12-30T02:09:00"/>
    <s v="Morning"/>
    <s v="REMOVE"/>
    <s v="Monday"/>
    <s v="OnTime"/>
  </r>
  <r>
    <d v="2020-11-11T00:00:00"/>
    <x v="2"/>
    <x v="2"/>
    <s v="WN"/>
    <n v="19393"/>
    <n v="3395"/>
    <s v="HOU"/>
    <s v="Houston, TX"/>
    <s v="DEN"/>
    <s v="Denver, CO"/>
    <n v="705"/>
    <n v="701"/>
    <n v="-4"/>
    <n v="9"/>
    <n v="710"/>
    <n v="813"/>
    <n v="5"/>
    <n v="835"/>
    <n v="818"/>
    <n v="-17"/>
    <n v="0"/>
    <n v="0"/>
    <n v="150"/>
    <n v="137"/>
    <n v="123"/>
    <n v="883"/>
    <m/>
    <m/>
    <m/>
    <m/>
    <m/>
    <s v="08:18"/>
    <s v="07:01"/>
    <d v="1899-12-30T01:17:00"/>
    <s v="Morning"/>
    <s v="REMOVE"/>
    <s v="Wednesday"/>
    <s v="OnTime"/>
  </r>
  <r>
    <d v="2020-09-22T00:00:00"/>
    <x v="11"/>
    <x v="11"/>
    <s v="OO"/>
    <n v="20304"/>
    <n v="3550"/>
    <s v="SNA"/>
    <s v="Santa Ana, CA"/>
    <s v="SLC"/>
    <s v="Salt Lake City, UT"/>
    <n v="1655"/>
    <n v="1652"/>
    <n v="-3"/>
    <n v="9"/>
    <n v="1701"/>
    <n v="1930"/>
    <n v="5"/>
    <n v="1945"/>
    <n v="1935"/>
    <n v="-10"/>
    <n v="0"/>
    <n v="0"/>
    <n v="110"/>
    <n v="103"/>
    <n v="89"/>
    <n v="588"/>
    <m/>
    <m/>
    <m/>
    <m/>
    <m/>
    <s v="19:35"/>
    <s v="16:52"/>
    <d v="1899-12-30T02:43:00"/>
    <s v="Afternoon"/>
    <s v="REMOVE"/>
    <s v="Tuesday"/>
    <s v="OnTime"/>
  </r>
  <r>
    <d v="2021-07-16T00:00:00"/>
    <x v="3"/>
    <x v="3"/>
    <s v="AA"/>
    <n v="19805"/>
    <n v="1562"/>
    <s v="LAS"/>
    <s v="Las Vegas, NV"/>
    <s v="ORD"/>
    <s v="Chicago, IL"/>
    <n v="2359"/>
    <n v="2356"/>
    <n v="-3"/>
    <n v="15"/>
    <n v="11"/>
    <n v="514"/>
    <n v="6"/>
    <n v="538"/>
    <n v="520"/>
    <n v="-18"/>
    <n v="0"/>
    <n v="0"/>
    <n v="219"/>
    <n v="204"/>
    <n v="183"/>
    <n v="1514"/>
    <m/>
    <m/>
    <m/>
    <m/>
    <m/>
    <s v="05:20"/>
    <s v="23:56"/>
    <n v="-0.77500000000000002"/>
    <s v="Evening"/>
    <s v="REMOVE"/>
    <s v="Friday"/>
    <s v="OnTime"/>
  </r>
  <r>
    <d v="2020-07-04T00:00:00"/>
    <x v="11"/>
    <x v="11"/>
    <s v="OO"/>
    <n v="20304"/>
    <n v="5556"/>
    <s v="ORD"/>
    <s v="Chicago, IL"/>
    <s v="SBN"/>
    <s v="South Bend, IN"/>
    <n v="1805"/>
    <n v="1755"/>
    <n v="-10"/>
    <n v="31"/>
    <n v="1826"/>
    <n v="1944"/>
    <n v="4"/>
    <n v="2004"/>
    <n v="1948"/>
    <n v="-16"/>
    <n v="0"/>
    <n v="0"/>
    <n v="59"/>
    <n v="53"/>
    <n v="18"/>
    <n v="84"/>
    <m/>
    <m/>
    <m/>
    <m/>
    <m/>
    <s v="19:48"/>
    <s v="17:55"/>
    <d v="1899-12-30T01:53:00"/>
    <s v="Afternoon"/>
    <s v="REMOVE"/>
    <s v="Saturday"/>
    <s v="OnTime"/>
  </r>
  <r>
    <d v="2021-04-04T00:00:00"/>
    <x v="8"/>
    <x v="8"/>
    <s v="OH"/>
    <n v="20397"/>
    <n v="5709"/>
    <s v="PVD"/>
    <s v="Providence, RI"/>
    <s v="CLT"/>
    <s v="Charlotte, NC"/>
    <n v="1433"/>
    <n v="1433"/>
    <n v="0"/>
    <n v="11"/>
    <n v="1444"/>
    <n v="1622"/>
    <n v="8"/>
    <n v="1702"/>
    <n v="1630"/>
    <n v="-32"/>
    <n v="0"/>
    <n v="0"/>
    <n v="149"/>
    <n v="117"/>
    <n v="98"/>
    <n v="683"/>
    <m/>
    <m/>
    <m/>
    <m/>
    <m/>
    <s v="16:30"/>
    <s v="14:33"/>
    <d v="1899-12-30T01:57:00"/>
    <s v="Afternoon"/>
    <s v="REMOVE"/>
    <s v="Sunday"/>
    <s v="OnTime"/>
  </r>
  <r>
    <d v="2023-07-09T00:00:00"/>
    <x v="4"/>
    <x v="4"/>
    <s v="YX"/>
    <n v="20452"/>
    <n v="3609"/>
    <s v="PIT"/>
    <s v="Pittsburgh, PA"/>
    <s v="EWR"/>
    <s v="Newark, NJ"/>
    <n v="1850"/>
    <n v="0"/>
    <n v="0"/>
    <m/>
    <m/>
    <m/>
    <m/>
    <n v="2030"/>
    <n v="0"/>
    <n v="0"/>
    <n v="1"/>
    <n v="0"/>
    <n v="100"/>
    <m/>
    <m/>
    <n v="319"/>
    <m/>
    <m/>
    <m/>
    <m/>
    <m/>
    <s v="00:00"/>
    <s v="00:00"/>
    <d v="1899-12-30T00:00:00"/>
    <s v="Night"/>
    <s v="KEEP"/>
    <s v="Sunday"/>
    <s v="OnTime"/>
  </r>
  <r>
    <d v="2019-04-30T00:00:00"/>
    <x v="2"/>
    <x v="2"/>
    <s v="WN"/>
    <n v="19393"/>
    <n v="1774"/>
    <s v="SEA"/>
    <s v="Seattle, WA"/>
    <s v="SJC"/>
    <s v="San Jose, CA"/>
    <n v="1545"/>
    <n v="1610"/>
    <n v="25"/>
    <n v="18"/>
    <n v="1628"/>
    <n v="1807"/>
    <n v="2"/>
    <n v="1805"/>
    <n v="1809"/>
    <n v="4"/>
    <n v="0"/>
    <n v="0"/>
    <n v="140"/>
    <n v="119"/>
    <n v="99"/>
    <n v="696"/>
    <m/>
    <m/>
    <m/>
    <m/>
    <m/>
    <s v="18:09"/>
    <s v="16:10"/>
    <d v="1899-12-30T01:59:00"/>
    <s v="Afternoon"/>
    <s v="KEEP"/>
    <s v="Tuesday"/>
    <s v="OnTime"/>
  </r>
  <r>
    <d v="2023-02-15T00:00:00"/>
    <x v="12"/>
    <x v="12"/>
    <s v="9E"/>
    <n v="20363"/>
    <n v="4641"/>
    <s v="BGR"/>
    <s v="Bangor, ME"/>
    <s v="LGA"/>
    <s v="New York, NY"/>
    <n v="515"/>
    <n v="510"/>
    <n v="-5"/>
    <n v="27"/>
    <n v="537"/>
    <n v="649"/>
    <n v="6"/>
    <n v="720"/>
    <n v="655"/>
    <n v="-25"/>
    <n v="0"/>
    <n v="0"/>
    <n v="125"/>
    <n v="105"/>
    <n v="72"/>
    <n v="378"/>
    <m/>
    <m/>
    <m/>
    <m/>
    <m/>
    <s v="06:55"/>
    <s v="05:10"/>
    <d v="1899-12-30T01:45:00"/>
    <s v="Night"/>
    <s v="REMOVE"/>
    <s v="Wednesday"/>
    <s v="OnTime"/>
  </r>
  <r>
    <d v="2022-12-15T00:00:00"/>
    <x v="1"/>
    <x v="1"/>
    <s v="DL"/>
    <n v="19790"/>
    <n v="1687"/>
    <s v="ATL"/>
    <s v="Atlanta, GA"/>
    <s v="IAH"/>
    <s v="Houston, TX"/>
    <n v="2247"/>
    <n v="2250"/>
    <n v="3"/>
    <n v="13"/>
    <n v="2303"/>
    <n v="2351"/>
    <n v="22"/>
    <n v="2359"/>
    <n v="13"/>
    <n v="14"/>
    <n v="0"/>
    <n v="0"/>
    <n v="132"/>
    <n v="143"/>
    <n v="108"/>
    <n v="689"/>
    <m/>
    <m/>
    <m/>
    <m/>
    <m/>
    <s v="00:13"/>
    <s v="22:50"/>
    <n v="-0.94236111111111109"/>
    <s v="Evening"/>
    <s v="KEEP"/>
    <s v="Thursday"/>
    <s v="OnTime"/>
  </r>
  <r>
    <d v="2022-02-27T00:00:00"/>
    <x v="2"/>
    <x v="2"/>
    <s v="WN"/>
    <n v="19393"/>
    <n v="430"/>
    <s v="BWI"/>
    <s v="Baltimore, MD"/>
    <s v="JAX"/>
    <s v="Jacksonville, FL"/>
    <n v="1425"/>
    <n v="1429"/>
    <n v="4"/>
    <n v="11"/>
    <n v="1440"/>
    <n v="1629"/>
    <n v="4"/>
    <n v="1635"/>
    <n v="1633"/>
    <n v="-2"/>
    <n v="0"/>
    <n v="0"/>
    <n v="130"/>
    <n v="124"/>
    <n v="109"/>
    <n v="663"/>
    <m/>
    <m/>
    <m/>
    <m/>
    <m/>
    <s v="16:33"/>
    <s v="14:29"/>
    <d v="1899-12-30T02:04:00"/>
    <s v="Afternoon"/>
    <s v="REMOVE"/>
    <s v="Sunday"/>
    <s v="OnTime"/>
  </r>
  <r>
    <d v="2022-05-04T00:00:00"/>
    <x v="12"/>
    <x v="12"/>
    <s v="9E"/>
    <n v="20363"/>
    <n v="5309"/>
    <s v="ROC"/>
    <s v="Rochester, NY"/>
    <s v="LGA"/>
    <s v="New York, NY"/>
    <n v="1020"/>
    <n v="1012"/>
    <n v="-8"/>
    <n v="11"/>
    <n v="1023"/>
    <n v="1114"/>
    <n v="5"/>
    <n v="1143"/>
    <n v="1119"/>
    <n v="-24"/>
    <n v="0"/>
    <n v="0"/>
    <n v="83"/>
    <n v="67"/>
    <n v="51"/>
    <n v="254"/>
    <m/>
    <m/>
    <m/>
    <m/>
    <m/>
    <s v="11:19"/>
    <s v="10:12"/>
    <d v="1899-12-30T01:07:00"/>
    <s v="Morning"/>
    <s v="REMOVE"/>
    <s v="Wednesday"/>
    <s v="OnTime"/>
  </r>
  <r>
    <d v="2021-12-13T00:00:00"/>
    <x v="1"/>
    <x v="1"/>
    <s v="DL"/>
    <n v="19790"/>
    <n v="2994"/>
    <s v="FAY"/>
    <s v="Fayetteville, NC"/>
    <s v="ATL"/>
    <s v="Atlanta, GA"/>
    <n v="600"/>
    <n v="558"/>
    <n v="-2"/>
    <n v="21"/>
    <n v="619"/>
    <n v="716"/>
    <n v="5"/>
    <n v="735"/>
    <n v="721"/>
    <n v="-14"/>
    <n v="0"/>
    <n v="0"/>
    <n v="95"/>
    <n v="83"/>
    <n v="57"/>
    <n v="331"/>
    <m/>
    <m/>
    <m/>
    <m/>
    <m/>
    <s v="07:21"/>
    <s v="05:58"/>
    <d v="1899-12-30T01:23:00"/>
    <s v="Night"/>
    <s v="REMOVE"/>
    <s v="Monday"/>
    <s v="OnTime"/>
  </r>
  <r>
    <d v="2019-10-16T00:00:00"/>
    <x v="11"/>
    <x v="11"/>
    <s v="OO"/>
    <n v="20304"/>
    <n v="3981"/>
    <s v="BUF"/>
    <s v="Buffalo, NY"/>
    <s v="JFK"/>
    <s v="New York, NY"/>
    <n v="1530"/>
    <n v="1527"/>
    <n v="-3"/>
    <n v="11"/>
    <n v="1538"/>
    <n v="1650"/>
    <n v="12"/>
    <n v="1707"/>
    <n v="1702"/>
    <n v="-5"/>
    <n v="0"/>
    <n v="0"/>
    <n v="97"/>
    <n v="95"/>
    <n v="72"/>
    <n v="301"/>
    <m/>
    <m/>
    <m/>
    <m/>
    <m/>
    <s v="17:02"/>
    <s v="15:27"/>
    <d v="1899-12-30T01:35:00"/>
    <s v="Afternoon"/>
    <s v="REMOVE"/>
    <s v="Wednesday"/>
    <s v="OnTime"/>
  </r>
  <r>
    <d v="2019-11-09T00:00:00"/>
    <x v="3"/>
    <x v="3"/>
    <s v="AA"/>
    <n v="19805"/>
    <n v="1612"/>
    <s v="DFW"/>
    <s v="Dallas/Fort Worth, TX"/>
    <s v="GSP"/>
    <s v="Greer, SC"/>
    <n v="1154"/>
    <n v="1148"/>
    <n v="-6"/>
    <n v="8"/>
    <n v="1156"/>
    <n v="1444"/>
    <n v="4"/>
    <n v="1504"/>
    <n v="1448"/>
    <n v="-16"/>
    <n v="0"/>
    <n v="0"/>
    <n v="130"/>
    <n v="120"/>
    <n v="108"/>
    <n v="862"/>
    <m/>
    <m/>
    <m/>
    <m/>
    <m/>
    <s v="14:48"/>
    <s v="11:48"/>
    <d v="1899-12-30T03:00:00"/>
    <s v="Morning"/>
    <s v="REMOVE"/>
    <s v="Saturday"/>
    <s v="OnTime"/>
  </r>
  <r>
    <d v="2021-04-23T00:00:00"/>
    <x v="11"/>
    <x v="11"/>
    <s v="OO"/>
    <n v="20304"/>
    <n v="3706"/>
    <s v="BNA"/>
    <s v="Nashville, TN"/>
    <s v="MSP"/>
    <s v="Minneapolis, MN"/>
    <n v="1831"/>
    <n v="1828"/>
    <n v="-3"/>
    <n v="10"/>
    <n v="1838"/>
    <n v="2032"/>
    <n v="4"/>
    <n v="2055"/>
    <n v="2036"/>
    <n v="-19"/>
    <n v="0"/>
    <n v="0"/>
    <n v="144"/>
    <n v="128"/>
    <n v="114"/>
    <n v="695"/>
    <m/>
    <m/>
    <m/>
    <m/>
    <m/>
    <s v="20:36"/>
    <s v="18:28"/>
    <d v="1899-12-30T02:08:00"/>
    <s v="Evening"/>
    <s v="REMOVE"/>
    <s v="Friday"/>
    <s v="OnTime"/>
  </r>
  <r>
    <d v="2023-08-10T00:00:00"/>
    <x v="5"/>
    <x v="5"/>
    <s v="NK"/>
    <n v="20416"/>
    <n v="1850"/>
    <s v="LAS"/>
    <s v="Las Vegas, NV"/>
    <s v="SAN"/>
    <s v="San Diego, CA"/>
    <n v="2035"/>
    <n v="2052"/>
    <n v="17"/>
    <n v="47"/>
    <n v="2139"/>
    <n v="2225"/>
    <n v="4"/>
    <n v="2150"/>
    <n v="2229"/>
    <n v="39"/>
    <n v="0"/>
    <n v="0"/>
    <n v="75"/>
    <n v="97"/>
    <n v="46"/>
    <n v="258"/>
    <n v="17"/>
    <n v="0"/>
    <n v="22"/>
    <n v="0"/>
    <n v="0"/>
    <s v="22:29"/>
    <s v="20:52"/>
    <d v="1899-12-30T01:37:00"/>
    <s v="Evening"/>
    <s v="KEEP"/>
    <s v="Thursday"/>
    <s v="Delayed"/>
  </r>
  <r>
    <d v="2023-05-24T00:00:00"/>
    <x v="4"/>
    <x v="4"/>
    <s v="YX"/>
    <n v="20452"/>
    <n v="4659"/>
    <s v="DCA"/>
    <s v="Washington, DC"/>
    <s v="PWM"/>
    <s v="Portland, ME"/>
    <n v="2207"/>
    <n v="2158"/>
    <n v="-9"/>
    <n v="12"/>
    <n v="2210"/>
    <n v="2321"/>
    <n v="4"/>
    <n v="2348"/>
    <n v="2325"/>
    <n v="-23"/>
    <n v="0"/>
    <n v="0"/>
    <n v="101"/>
    <n v="87"/>
    <n v="71"/>
    <n v="482"/>
    <m/>
    <m/>
    <m/>
    <m/>
    <m/>
    <s v="23:25"/>
    <s v="21:58"/>
    <d v="1899-12-30T01:27:00"/>
    <s v="Evening"/>
    <s v="REMOVE"/>
    <s v="Wednesday"/>
    <s v="OnTime"/>
  </r>
  <r>
    <d v="2020-04-11T00:00:00"/>
    <x v="3"/>
    <x v="3"/>
    <s v="AA"/>
    <n v="19805"/>
    <n v="1088"/>
    <s v="RDU"/>
    <s v="Raleigh/Durham, NC"/>
    <s v="MIA"/>
    <s v="Miami, FL"/>
    <n v="630"/>
    <n v="622"/>
    <n v="-8"/>
    <n v="10"/>
    <n v="632"/>
    <n v="809"/>
    <n v="4"/>
    <n v="849"/>
    <n v="813"/>
    <n v="-36"/>
    <n v="0"/>
    <n v="0"/>
    <n v="139"/>
    <n v="111"/>
    <n v="97"/>
    <n v="700"/>
    <m/>
    <m/>
    <m/>
    <m/>
    <m/>
    <s v="08:13"/>
    <s v="06:22"/>
    <d v="1899-12-30T01:51:00"/>
    <s v="Morning"/>
    <s v="REMOVE"/>
    <s v="Saturday"/>
    <s v="OnTime"/>
  </r>
  <r>
    <d v="2020-02-04T00:00:00"/>
    <x v="1"/>
    <x v="1"/>
    <s v="DL"/>
    <n v="19790"/>
    <n v="1656"/>
    <s v="MCI"/>
    <s v="Kansas City, MO"/>
    <s v="SLC"/>
    <s v="Salt Lake City, UT"/>
    <n v="700"/>
    <n v="657"/>
    <n v="-3"/>
    <n v="10"/>
    <n v="707"/>
    <n v="817"/>
    <n v="27"/>
    <n v="855"/>
    <n v="844"/>
    <n v="-11"/>
    <n v="0"/>
    <n v="0"/>
    <n v="175"/>
    <n v="167"/>
    <n v="130"/>
    <n v="920"/>
    <m/>
    <m/>
    <m/>
    <m/>
    <m/>
    <s v="08:44"/>
    <s v="06:57"/>
    <d v="1899-12-30T01:47:00"/>
    <s v="Morning"/>
    <s v="REMOVE"/>
    <s v="Tuesday"/>
    <s v="OnTime"/>
  </r>
  <r>
    <d v="2020-12-24T00:00:00"/>
    <x v="6"/>
    <x v="6"/>
    <s v="AS"/>
    <n v="19930"/>
    <n v="11"/>
    <s v="EWR"/>
    <s v="Newark, NJ"/>
    <s v="SEA"/>
    <s v="Seattle, WA"/>
    <n v="1850"/>
    <n v="1848"/>
    <n v="-2"/>
    <n v="16"/>
    <n v="1904"/>
    <n v="2117"/>
    <n v="3"/>
    <n v="2210"/>
    <n v="2120"/>
    <n v="-50"/>
    <n v="0"/>
    <n v="0"/>
    <n v="380"/>
    <n v="332"/>
    <n v="313"/>
    <n v="2402"/>
    <m/>
    <m/>
    <m/>
    <m/>
    <m/>
    <s v="21:20"/>
    <s v="18:48"/>
    <d v="1899-12-30T02:32:00"/>
    <s v="Evening"/>
    <s v="REMOVE"/>
    <s v="Thursday"/>
    <s v="OnTime"/>
  </r>
  <r>
    <d v="2021-11-18T00:00:00"/>
    <x v="3"/>
    <x v="3"/>
    <s v="AA"/>
    <n v="19805"/>
    <n v="2394"/>
    <s v="DFW"/>
    <s v="Dallas/Fort Worth, TX"/>
    <s v="SEA"/>
    <s v="Seattle, WA"/>
    <n v="2225"/>
    <n v="2222"/>
    <n v="-3"/>
    <n v="15"/>
    <n v="2237"/>
    <n v="15"/>
    <n v="11"/>
    <n v="57"/>
    <n v="26"/>
    <n v="-31"/>
    <n v="0"/>
    <n v="0"/>
    <n v="272"/>
    <n v="244"/>
    <n v="218"/>
    <n v="1660"/>
    <m/>
    <m/>
    <m/>
    <m/>
    <m/>
    <s v="00:26"/>
    <s v="22:22"/>
    <n v="-0.91388888888888886"/>
    <s v="Evening"/>
    <s v="REMOVE"/>
    <s v="Thursday"/>
    <s v="OnTime"/>
  </r>
  <r>
    <d v="2021-06-18T00:00:00"/>
    <x v="1"/>
    <x v="1"/>
    <s v="DL"/>
    <n v="19790"/>
    <n v="2004"/>
    <s v="MSP"/>
    <s v="Minneapolis, MN"/>
    <s v="DCA"/>
    <s v="Washington, DC"/>
    <n v="1955"/>
    <n v="2008"/>
    <n v="13"/>
    <n v="10"/>
    <n v="2018"/>
    <n v="2306"/>
    <n v="5"/>
    <n v="2323"/>
    <n v="2311"/>
    <n v="-12"/>
    <n v="0"/>
    <n v="0"/>
    <n v="148"/>
    <n v="123"/>
    <n v="108"/>
    <n v="931"/>
    <m/>
    <m/>
    <m/>
    <m/>
    <m/>
    <s v="23:11"/>
    <s v="20:08"/>
    <d v="1899-12-30T03:03:00"/>
    <s v="Evening"/>
    <s v="REMOVE"/>
    <s v="Friday"/>
    <s v="OnTime"/>
  </r>
  <r>
    <d v="2021-10-26T00:00:00"/>
    <x v="2"/>
    <x v="2"/>
    <s v="WN"/>
    <n v="19393"/>
    <n v="738"/>
    <s v="LAS"/>
    <s v="Las Vegas, NV"/>
    <s v="BHM"/>
    <s v="Birmingham, AL"/>
    <n v="1130"/>
    <n v="1203"/>
    <n v="33"/>
    <n v="14"/>
    <n v="1217"/>
    <n v="1712"/>
    <n v="3"/>
    <n v="1700"/>
    <n v="1715"/>
    <n v="15"/>
    <n v="0"/>
    <n v="0"/>
    <n v="210"/>
    <n v="192"/>
    <n v="175"/>
    <n v="1618"/>
    <n v="15"/>
    <n v="0"/>
    <n v="0"/>
    <n v="0"/>
    <n v="0"/>
    <s v="17:15"/>
    <s v="12:03"/>
    <d v="1899-12-30T05:12:00"/>
    <s v="Afternoon"/>
    <s v="KEEP"/>
    <s v="Tuesday"/>
    <s v="OnTime"/>
  </r>
  <r>
    <d v="2022-08-29T00:00:00"/>
    <x v="2"/>
    <x v="2"/>
    <s v="WN"/>
    <n v="19393"/>
    <n v="2961"/>
    <s v="SMF"/>
    <s v="Sacramento, CA"/>
    <s v="BUR"/>
    <s v="Burbank, CA"/>
    <n v="625"/>
    <n v="622"/>
    <n v="-3"/>
    <n v="13"/>
    <n v="635"/>
    <n v="733"/>
    <n v="2"/>
    <n v="740"/>
    <n v="735"/>
    <n v="-5"/>
    <n v="0"/>
    <n v="0"/>
    <n v="75"/>
    <n v="73"/>
    <n v="58"/>
    <n v="358"/>
    <m/>
    <m/>
    <m/>
    <m/>
    <m/>
    <s v="07:35"/>
    <s v="06:22"/>
    <d v="1899-12-30T01:13:00"/>
    <s v="Morning"/>
    <s v="REMOVE"/>
    <s v="Monday"/>
    <s v="OnTime"/>
  </r>
  <r>
    <d v="2023-04-27T00:00:00"/>
    <x v="1"/>
    <x v="1"/>
    <s v="DL"/>
    <n v="19790"/>
    <n v="2215"/>
    <s v="PVD"/>
    <s v="Providence, RI"/>
    <s v="ATL"/>
    <s v="Atlanta, GA"/>
    <n v="1328"/>
    <n v="1338"/>
    <n v="10"/>
    <n v="10"/>
    <n v="1348"/>
    <n v="1605"/>
    <n v="10"/>
    <n v="1611"/>
    <n v="1615"/>
    <n v="4"/>
    <n v="0"/>
    <n v="0"/>
    <n v="163"/>
    <n v="157"/>
    <n v="137"/>
    <n v="903"/>
    <m/>
    <m/>
    <m/>
    <m/>
    <m/>
    <s v="16:15"/>
    <s v="13:38"/>
    <d v="1899-12-30T02:37:00"/>
    <s v="Afternoon"/>
    <s v="KEEP"/>
    <s v="Thursday"/>
    <s v="OnTime"/>
  </r>
  <r>
    <d v="2022-02-22T00:00:00"/>
    <x v="3"/>
    <x v="3"/>
    <s v="AA"/>
    <n v="19805"/>
    <n v="2146"/>
    <s v="MCO"/>
    <s v="Orlando, FL"/>
    <s v="PHL"/>
    <s v="Philadelphia, PA"/>
    <n v="737"/>
    <n v="737"/>
    <n v="0"/>
    <n v="17"/>
    <n v="754"/>
    <n v="948"/>
    <n v="12"/>
    <n v="959"/>
    <n v="1000"/>
    <n v="1"/>
    <n v="0"/>
    <n v="0"/>
    <n v="142"/>
    <n v="143"/>
    <n v="114"/>
    <n v="861"/>
    <m/>
    <m/>
    <m/>
    <m/>
    <m/>
    <s v="10:00"/>
    <s v="07:37"/>
    <d v="1899-12-30T02:23:00"/>
    <s v="Morning"/>
    <s v="KEEP"/>
    <s v="Tuesday"/>
    <s v="OnTime"/>
  </r>
  <r>
    <d v="2021-06-27T00:00:00"/>
    <x v="1"/>
    <x v="1"/>
    <s v="DL"/>
    <n v="19790"/>
    <n v="2070"/>
    <s v="AUS"/>
    <s v="Austin, TX"/>
    <s v="MSP"/>
    <s v="Minneapolis, MN"/>
    <n v="1410"/>
    <n v="1408"/>
    <n v="-2"/>
    <n v="14"/>
    <n v="1422"/>
    <n v="1630"/>
    <n v="6"/>
    <n v="1659"/>
    <n v="1636"/>
    <n v="-23"/>
    <n v="0"/>
    <n v="0"/>
    <n v="169"/>
    <n v="148"/>
    <n v="128"/>
    <n v="1042"/>
    <m/>
    <m/>
    <m/>
    <m/>
    <m/>
    <s v="16:36"/>
    <s v="14:08"/>
    <d v="1899-12-30T02:28:00"/>
    <s v="Afternoon"/>
    <s v="REMOVE"/>
    <s v="Sunday"/>
    <s v="OnTime"/>
  </r>
  <r>
    <d v="2022-01-15T00:00:00"/>
    <x v="3"/>
    <x v="3"/>
    <s v="AA"/>
    <n v="19805"/>
    <n v="1153"/>
    <s v="RDU"/>
    <s v="Raleigh/Durham, NC"/>
    <s v="MIA"/>
    <s v="Miami, FL"/>
    <n v="1708"/>
    <n v="1705"/>
    <n v="-3"/>
    <n v="14"/>
    <n v="1719"/>
    <n v="1903"/>
    <n v="18"/>
    <n v="1928"/>
    <n v="1921"/>
    <n v="-7"/>
    <n v="0"/>
    <n v="0"/>
    <n v="140"/>
    <n v="136"/>
    <n v="104"/>
    <n v="700"/>
    <m/>
    <m/>
    <m/>
    <m/>
    <m/>
    <s v="19:21"/>
    <s v="17:05"/>
    <d v="1899-12-30T02:16:00"/>
    <s v="Afternoon"/>
    <s v="REMOVE"/>
    <s v="Saturday"/>
    <s v="OnTime"/>
  </r>
  <r>
    <d v="2021-05-30T00:00:00"/>
    <x v="8"/>
    <x v="8"/>
    <s v="OH"/>
    <n v="20397"/>
    <n v="5157"/>
    <s v="CLT"/>
    <s v="Charlotte, NC"/>
    <s v="IAD"/>
    <s v="Washington, DC"/>
    <n v="2224"/>
    <n v="2217"/>
    <n v="-7"/>
    <n v="20"/>
    <n v="2237"/>
    <n v="2330"/>
    <n v="6"/>
    <n v="2353"/>
    <n v="2336"/>
    <n v="-17"/>
    <n v="0"/>
    <n v="0"/>
    <n v="89"/>
    <n v="79"/>
    <n v="53"/>
    <n v="322"/>
    <m/>
    <m/>
    <m/>
    <m/>
    <m/>
    <s v="23:36"/>
    <s v="22:17"/>
    <d v="1899-12-30T01:19:00"/>
    <s v="Evening"/>
    <s v="REMOVE"/>
    <s v="Sunday"/>
    <s v="OnTime"/>
  </r>
  <r>
    <d v="2021-05-21T00:00:00"/>
    <x v="1"/>
    <x v="1"/>
    <s v="DL"/>
    <n v="19790"/>
    <n v="751"/>
    <s v="PHL"/>
    <s v="Philadelphia, PA"/>
    <s v="SLC"/>
    <s v="Salt Lake City, UT"/>
    <n v="1810"/>
    <n v="1810"/>
    <n v="0"/>
    <n v="10"/>
    <n v="1820"/>
    <n v="2037"/>
    <n v="5"/>
    <n v="2119"/>
    <n v="2042"/>
    <n v="-37"/>
    <n v="0"/>
    <n v="0"/>
    <n v="309"/>
    <n v="272"/>
    <n v="257"/>
    <n v="1927"/>
    <m/>
    <m/>
    <m/>
    <m/>
    <m/>
    <s v="20:42"/>
    <s v="18:10"/>
    <d v="1899-12-30T02:32:00"/>
    <s v="Evening"/>
    <s v="REMOVE"/>
    <s v="Friday"/>
    <s v="OnTime"/>
  </r>
  <r>
    <d v="2019-11-10T00:00:00"/>
    <x v="1"/>
    <x v="1"/>
    <s v="DL"/>
    <n v="19790"/>
    <n v="3018"/>
    <s v="DFW"/>
    <s v="Dallas/Fort Worth, TX"/>
    <s v="DTW"/>
    <s v="Detroit, MI"/>
    <n v="1811"/>
    <n v="1810"/>
    <n v="-1"/>
    <n v="14"/>
    <n v="1824"/>
    <n v="2125"/>
    <n v="10"/>
    <n v="2149"/>
    <n v="2135"/>
    <n v="-14"/>
    <n v="0"/>
    <n v="0"/>
    <n v="158"/>
    <n v="145"/>
    <n v="121"/>
    <n v="986"/>
    <m/>
    <m/>
    <m/>
    <m/>
    <m/>
    <s v="21:35"/>
    <s v="18:10"/>
    <d v="1899-12-30T03:25:00"/>
    <s v="Evening"/>
    <s v="REMOVE"/>
    <s v="Sunday"/>
    <s v="OnTime"/>
  </r>
  <r>
    <d v="2020-08-28T00:00:00"/>
    <x v="3"/>
    <x v="3"/>
    <s v="AA"/>
    <n v="19805"/>
    <n v="1987"/>
    <s v="CLT"/>
    <s v="Charlotte, NC"/>
    <s v="CLE"/>
    <s v="Cleveland, OH"/>
    <n v="1137"/>
    <n v="1129"/>
    <n v="-8"/>
    <n v="12"/>
    <n v="1141"/>
    <n v="1252"/>
    <n v="7"/>
    <n v="1309"/>
    <n v="1259"/>
    <n v="-10"/>
    <n v="0"/>
    <n v="0"/>
    <n v="92"/>
    <n v="90"/>
    <n v="71"/>
    <n v="430"/>
    <m/>
    <m/>
    <m/>
    <m/>
    <m/>
    <s v="12:59"/>
    <s v="11:29"/>
    <d v="1899-12-30T01:30:00"/>
    <s v="Morning"/>
    <s v="REMOVE"/>
    <s v="Friday"/>
    <s v="OnTime"/>
  </r>
  <r>
    <d v="2023-07-12T00:00:00"/>
    <x v="14"/>
    <x v="14"/>
    <s v="F9"/>
    <n v="20436"/>
    <n v="664"/>
    <s v="SFO"/>
    <s v="San Francisco, CA"/>
    <s v="DEN"/>
    <s v="Denver, CO"/>
    <n v="545"/>
    <n v="538"/>
    <n v="-7"/>
    <n v="12"/>
    <n v="550"/>
    <n v="847"/>
    <n v="11"/>
    <n v="921"/>
    <n v="858"/>
    <n v="-23"/>
    <n v="0"/>
    <n v="0"/>
    <n v="156"/>
    <n v="140"/>
    <n v="117"/>
    <n v="967"/>
    <m/>
    <m/>
    <m/>
    <m/>
    <m/>
    <s v="08:58"/>
    <s v="05:38"/>
    <d v="1899-12-30T03:20:00"/>
    <s v="Night"/>
    <s v="REMOVE"/>
    <s v="Wednesday"/>
    <s v="OnTime"/>
  </r>
  <r>
    <d v="2022-10-19T00:00:00"/>
    <x v="0"/>
    <x v="0"/>
    <s v="UA"/>
    <n v="19977"/>
    <n v="489"/>
    <s v="DEN"/>
    <s v="Denver, CO"/>
    <s v="IAH"/>
    <s v="Houston, TX"/>
    <n v="1541"/>
    <n v="1855"/>
    <n v="194"/>
    <n v="15"/>
    <n v="1910"/>
    <n v="2153"/>
    <n v="4"/>
    <n v="1909"/>
    <n v="2157"/>
    <n v="168"/>
    <n v="0"/>
    <n v="0"/>
    <n v="148"/>
    <n v="122"/>
    <n v="103"/>
    <n v="862"/>
    <n v="0"/>
    <n v="0"/>
    <n v="0"/>
    <n v="0"/>
    <n v="168"/>
    <s v="21:57"/>
    <s v="18:55"/>
    <d v="1899-12-30T03:02:00"/>
    <s v="Evening"/>
    <s v="KEEP"/>
    <s v="Wednesday"/>
    <s v="Delayed"/>
  </r>
  <r>
    <d v="2021-12-14T00:00:00"/>
    <x v="2"/>
    <x v="2"/>
    <s v="WN"/>
    <n v="19393"/>
    <n v="6305"/>
    <s v="BNA"/>
    <s v="Nashville, TN"/>
    <s v="VPS"/>
    <s v="Valparaiso, FL"/>
    <n v="2105"/>
    <n v="2056"/>
    <n v="-9"/>
    <n v="8"/>
    <n v="2104"/>
    <n v="2156"/>
    <n v="5"/>
    <n v="2225"/>
    <n v="2201"/>
    <n v="-24"/>
    <n v="0"/>
    <n v="0"/>
    <n v="80"/>
    <n v="65"/>
    <n v="52"/>
    <n v="389"/>
    <m/>
    <m/>
    <m/>
    <m/>
    <m/>
    <s v="22:01"/>
    <s v="20:56"/>
    <d v="1899-12-30T01:05:00"/>
    <s v="Evening"/>
    <s v="REMOVE"/>
    <s v="Tuesday"/>
    <s v="OnTime"/>
  </r>
  <r>
    <d v="2022-08-30T00:00:00"/>
    <x v="1"/>
    <x v="1"/>
    <s v="DL"/>
    <n v="19790"/>
    <n v="1084"/>
    <s v="MSP"/>
    <s v="Minneapolis, MN"/>
    <s v="SFO"/>
    <s v="San Francisco, CA"/>
    <n v="710"/>
    <n v="704"/>
    <n v="-6"/>
    <n v="16"/>
    <n v="720"/>
    <n v="854"/>
    <n v="6"/>
    <n v="919"/>
    <n v="900"/>
    <n v="-19"/>
    <n v="0"/>
    <n v="0"/>
    <n v="249"/>
    <n v="236"/>
    <n v="214"/>
    <n v="1589"/>
    <m/>
    <m/>
    <m/>
    <m/>
    <m/>
    <s v="09:00"/>
    <s v="07:04"/>
    <d v="1899-12-30T01:56:00"/>
    <s v="Morning"/>
    <s v="REMOVE"/>
    <s v="Tuesday"/>
    <s v="OnTime"/>
  </r>
  <r>
    <d v="2021-08-25T00:00:00"/>
    <x v="2"/>
    <x v="2"/>
    <s v="WN"/>
    <n v="19393"/>
    <n v="2332"/>
    <s v="TUL"/>
    <s v="Tulsa, OK"/>
    <s v="HOU"/>
    <s v="Houston, TX"/>
    <n v="640"/>
    <n v="635"/>
    <n v="-5"/>
    <n v="12"/>
    <n v="647"/>
    <n v="802"/>
    <n v="4"/>
    <n v="815"/>
    <n v="806"/>
    <n v="-9"/>
    <n v="0"/>
    <n v="0"/>
    <n v="95"/>
    <n v="91"/>
    <n v="75"/>
    <n v="453"/>
    <m/>
    <m/>
    <m/>
    <m/>
    <m/>
    <s v="08:06"/>
    <s v="06:35"/>
    <d v="1899-12-30T01:31:00"/>
    <s v="Morning"/>
    <s v="REMOVE"/>
    <s v="Wednesday"/>
    <s v="OnTime"/>
  </r>
  <r>
    <d v="2022-09-15T00:00:00"/>
    <x v="11"/>
    <x v="11"/>
    <s v="OO"/>
    <n v="20304"/>
    <n v="4073"/>
    <s v="DTW"/>
    <s v="Detroit, MI"/>
    <s v="HPN"/>
    <s v="White Plains, NY"/>
    <n v="1010"/>
    <n v="1008"/>
    <n v="-2"/>
    <n v="13"/>
    <n v="1021"/>
    <n v="1135"/>
    <n v="3"/>
    <n v="1151"/>
    <n v="1138"/>
    <n v="-13"/>
    <n v="0"/>
    <n v="0"/>
    <n v="101"/>
    <n v="90"/>
    <n v="74"/>
    <n v="505"/>
    <m/>
    <m/>
    <m/>
    <m/>
    <m/>
    <s v="11:38"/>
    <s v="10:08"/>
    <d v="1899-12-30T01:30:00"/>
    <s v="Morning"/>
    <s v="REMOVE"/>
    <s v="Thursday"/>
    <s v="OnTime"/>
  </r>
  <r>
    <d v="2021-05-14T00:00:00"/>
    <x v="11"/>
    <x v="11"/>
    <s v="OO"/>
    <n v="20304"/>
    <n v="3091"/>
    <s v="ORD"/>
    <s v="Chicago, IL"/>
    <s v="CHS"/>
    <s v="Charleston, SC"/>
    <n v="930"/>
    <n v="921"/>
    <n v="-9"/>
    <n v="27"/>
    <n v="948"/>
    <n v="1226"/>
    <n v="5"/>
    <n v="1251"/>
    <n v="1231"/>
    <n v="-20"/>
    <n v="0"/>
    <n v="0"/>
    <n v="141"/>
    <n v="130"/>
    <n v="98"/>
    <n v="760"/>
    <m/>
    <m/>
    <m/>
    <m/>
    <m/>
    <s v="12:31"/>
    <s v="09:21"/>
    <d v="1899-12-30T03:10:00"/>
    <s v="Morning"/>
    <s v="REMOVE"/>
    <s v="Friday"/>
    <s v="OnTime"/>
  </r>
  <r>
    <d v="2020-02-19T00:00:00"/>
    <x v="12"/>
    <x v="12"/>
    <s v="9E"/>
    <n v="20363"/>
    <n v="4997"/>
    <s v="DTW"/>
    <s v="Detroit, MI"/>
    <s v="BUF"/>
    <s v="Buffalo, NY"/>
    <n v="955"/>
    <n v="954"/>
    <n v="-1"/>
    <n v="27"/>
    <n v="1021"/>
    <n v="1100"/>
    <n v="4"/>
    <n v="1119"/>
    <n v="1104"/>
    <n v="-15"/>
    <n v="0"/>
    <n v="0"/>
    <n v="84"/>
    <n v="70"/>
    <n v="39"/>
    <n v="241"/>
    <m/>
    <m/>
    <m/>
    <m/>
    <m/>
    <s v="11:04"/>
    <s v="09:54"/>
    <d v="1899-12-30T01:10:00"/>
    <s v="Morning"/>
    <s v="REMOVE"/>
    <s v="Wednesday"/>
    <s v="OnTime"/>
  </r>
  <r>
    <d v="2022-07-08T00:00:00"/>
    <x v="2"/>
    <x v="2"/>
    <s v="WN"/>
    <n v="19393"/>
    <n v="409"/>
    <s v="MCI"/>
    <s v="Kansas City, MO"/>
    <s v="MSY"/>
    <s v="New Orleans, LA"/>
    <n v="1025"/>
    <n v="1027"/>
    <n v="2"/>
    <n v="11"/>
    <n v="1038"/>
    <n v="1212"/>
    <n v="9"/>
    <n v="1215"/>
    <n v="1221"/>
    <n v="6"/>
    <n v="0"/>
    <n v="0"/>
    <n v="110"/>
    <n v="114"/>
    <n v="94"/>
    <n v="689"/>
    <m/>
    <m/>
    <m/>
    <m/>
    <m/>
    <s v="12:21"/>
    <s v="10:27"/>
    <d v="1899-12-30T01:54:00"/>
    <s v="Morning"/>
    <s v="KEEP"/>
    <s v="Friday"/>
    <s v="OnTime"/>
  </r>
  <r>
    <d v="2021-08-29T00:00:00"/>
    <x v="0"/>
    <x v="0"/>
    <s v="UA"/>
    <n v="19977"/>
    <n v="2288"/>
    <s v="ORD"/>
    <s v="Chicago, IL"/>
    <s v="IAH"/>
    <s v="Houston, TX"/>
    <n v="740"/>
    <n v="736"/>
    <n v="-4"/>
    <n v="14"/>
    <n v="750"/>
    <n v="959"/>
    <n v="8"/>
    <n v="1016"/>
    <n v="1007"/>
    <n v="-9"/>
    <n v="0"/>
    <n v="0"/>
    <n v="156"/>
    <n v="151"/>
    <n v="129"/>
    <n v="925"/>
    <m/>
    <m/>
    <m/>
    <m/>
    <m/>
    <s v="10:07"/>
    <s v="07:36"/>
    <d v="1899-12-30T02:31:00"/>
    <s v="Morning"/>
    <s v="REMOVE"/>
    <s v="Sunday"/>
    <s v="OnTime"/>
  </r>
  <r>
    <d v="2019-08-27T00:00:00"/>
    <x v="2"/>
    <x v="2"/>
    <s v="WN"/>
    <n v="19393"/>
    <n v="2243"/>
    <s v="CVG"/>
    <s v="Cincinnati, OH"/>
    <s v="BWI"/>
    <s v="Baltimore, MD"/>
    <n v="605"/>
    <n v="559"/>
    <n v="-6"/>
    <n v="10"/>
    <n v="609"/>
    <n v="719"/>
    <n v="4"/>
    <n v="735"/>
    <n v="723"/>
    <n v="-12"/>
    <n v="0"/>
    <n v="0"/>
    <n v="90"/>
    <n v="84"/>
    <n v="70"/>
    <n v="430"/>
    <m/>
    <m/>
    <m/>
    <m/>
    <m/>
    <s v="07:23"/>
    <s v="05:59"/>
    <d v="1899-12-30T01:24:00"/>
    <s v="Night"/>
    <s v="REMOVE"/>
    <s v="Tuesday"/>
    <s v="OnTime"/>
  </r>
  <r>
    <d v="2022-12-28T00:00:00"/>
    <x v="9"/>
    <x v="9"/>
    <s v="G4"/>
    <n v="20368"/>
    <n v="660"/>
    <s v="AZA"/>
    <s v="Phoenix, AZ"/>
    <s v="GTF"/>
    <s v="Great Falls, MT"/>
    <n v="1719"/>
    <n v="1713"/>
    <n v="-6"/>
    <n v="23"/>
    <n v="1736"/>
    <n v="1947"/>
    <n v="22"/>
    <n v="1947"/>
    <n v="2009"/>
    <n v="22"/>
    <n v="0"/>
    <n v="0"/>
    <n v="148"/>
    <n v="176"/>
    <n v="131"/>
    <n v="978"/>
    <n v="0"/>
    <n v="0"/>
    <n v="22"/>
    <n v="0"/>
    <n v="0"/>
    <s v="20:09"/>
    <s v="17:13"/>
    <d v="1899-12-30T02:56:00"/>
    <s v="Afternoon"/>
    <s v="REMOVE"/>
    <s v="Wednesday"/>
    <s v="Delayed"/>
  </r>
  <r>
    <d v="2021-10-13T00:00:00"/>
    <x v="1"/>
    <x v="1"/>
    <s v="DL"/>
    <n v="19790"/>
    <n v="1480"/>
    <s v="RIC"/>
    <s v="Richmond, VA"/>
    <s v="ATL"/>
    <s v="Atlanta, GA"/>
    <n v="600"/>
    <n v="556"/>
    <n v="-4"/>
    <n v="13"/>
    <n v="609"/>
    <n v="720"/>
    <n v="9"/>
    <n v="740"/>
    <n v="729"/>
    <n v="-11"/>
    <n v="0"/>
    <n v="0"/>
    <n v="100"/>
    <n v="93"/>
    <n v="71"/>
    <n v="481"/>
    <m/>
    <m/>
    <m/>
    <m/>
    <m/>
    <s v="07:29"/>
    <s v="05:56"/>
    <d v="1899-12-30T01:33:00"/>
    <s v="Night"/>
    <s v="REMOVE"/>
    <s v="Wednesday"/>
    <s v="OnTime"/>
  </r>
  <r>
    <d v="2021-02-11T00:00:00"/>
    <x v="15"/>
    <x v="15"/>
    <s v="YV"/>
    <n v="20378"/>
    <n v="5919"/>
    <s v="BHM"/>
    <s v="Birmingham, AL"/>
    <s v="DFW"/>
    <s v="Dallas/Fort Worth, TX"/>
    <n v="1300"/>
    <n v="1607"/>
    <n v="187"/>
    <n v="13"/>
    <n v="1620"/>
    <n v="1754"/>
    <n v="13"/>
    <n v="1514"/>
    <n v="1807"/>
    <n v="173"/>
    <n v="0"/>
    <n v="0"/>
    <n v="134"/>
    <n v="120"/>
    <n v="94"/>
    <n v="597"/>
    <n v="0"/>
    <n v="0"/>
    <n v="0"/>
    <n v="0"/>
    <n v="173"/>
    <s v="18:07"/>
    <s v="16:07"/>
    <d v="1899-12-30T02:00:00"/>
    <s v="Afternoon"/>
    <s v="KEEP"/>
    <s v="Thursday"/>
    <s v="Delayed"/>
  </r>
  <r>
    <d v="2020-01-12T00:00:00"/>
    <x v="4"/>
    <x v="4"/>
    <s v="YX"/>
    <n v="20452"/>
    <n v="5984"/>
    <s v="LGA"/>
    <s v="New York, NY"/>
    <s v="MCI"/>
    <s v="Kansas City, MO"/>
    <n v="1114"/>
    <n v="1114"/>
    <n v="0"/>
    <n v="18"/>
    <n v="1132"/>
    <n v="1325"/>
    <n v="9"/>
    <n v="1400"/>
    <n v="1334"/>
    <n v="-26"/>
    <n v="0"/>
    <n v="0"/>
    <n v="226"/>
    <n v="200"/>
    <n v="173"/>
    <n v="1107"/>
    <m/>
    <m/>
    <m/>
    <m/>
    <m/>
    <s v="13:34"/>
    <s v="11:14"/>
    <d v="1899-12-30T02:20:00"/>
    <s v="Morning"/>
    <s v="REMOVE"/>
    <s v="Sunday"/>
    <s v="OnTime"/>
  </r>
  <r>
    <d v="2021-10-08T00:00:00"/>
    <x v="0"/>
    <x v="0"/>
    <s v="UA"/>
    <n v="19977"/>
    <n v="1270"/>
    <s v="MIA"/>
    <s v="Miami, FL"/>
    <s v="EWR"/>
    <s v="Newark, NJ"/>
    <n v="1900"/>
    <n v="1911"/>
    <n v="11"/>
    <n v="42"/>
    <n v="1953"/>
    <n v="2220"/>
    <n v="4"/>
    <n v="2205"/>
    <n v="2224"/>
    <n v="19"/>
    <n v="0"/>
    <n v="0"/>
    <n v="185"/>
    <n v="193"/>
    <n v="147"/>
    <n v="1085"/>
    <n v="0"/>
    <n v="0"/>
    <n v="10"/>
    <n v="0"/>
    <n v="9"/>
    <s v="22:24"/>
    <s v="19:11"/>
    <d v="1899-12-30T03:13:00"/>
    <s v="Evening"/>
    <s v="KEEP"/>
    <s v="Friday"/>
    <s v="Delayed"/>
  </r>
  <r>
    <d v="2021-12-08T00:00:00"/>
    <x v="3"/>
    <x v="3"/>
    <s v="AA"/>
    <n v="19805"/>
    <n v="1319"/>
    <s v="IAD"/>
    <s v="Washington, DC"/>
    <s v="AUS"/>
    <s v="Austin, TX"/>
    <n v="2020"/>
    <n v="2010"/>
    <n v="-10"/>
    <n v="12"/>
    <n v="2022"/>
    <n v="2232"/>
    <n v="8"/>
    <n v="2259"/>
    <n v="2240"/>
    <n v="-19"/>
    <n v="0"/>
    <n v="0"/>
    <n v="219"/>
    <n v="210"/>
    <n v="190"/>
    <n v="1297"/>
    <m/>
    <m/>
    <m/>
    <m/>
    <m/>
    <s v="22:40"/>
    <s v="20:10"/>
    <d v="1899-12-30T02:30:00"/>
    <s v="Evening"/>
    <s v="REMOVE"/>
    <s v="Wednesday"/>
    <s v="OnTime"/>
  </r>
  <r>
    <d v="2022-05-09T00:00:00"/>
    <x v="7"/>
    <x v="7"/>
    <s v="B6"/>
    <n v="20409"/>
    <n v="1701"/>
    <s v="JFK"/>
    <s v="New York, NY"/>
    <s v="FLL"/>
    <s v="Fort Lauderdale, FL"/>
    <n v="1443"/>
    <n v="1447"/>
    <n v="4"/>
    <n v="22"/>
    <n v="1509"/>
    <n v="1724"/>
    <n v="3"/>
    <n v="1758"/>
    <n v="1727"/>
    <n v="-31"/>
    <n v="0"/>
    <n v="0"/>
    <n v="195"/>
    <n v="160"/>
    <n v="135"/>
    <n v="1069"/>
    <m/>
    <m/>
    <m/>
    <m/>
    <m/>
    <s v="17:27"/>
    <s v="14:47"/>
    <d v="1899-12-30T02:40:00"/>
    <s v="Afternoon"/>
    <s v="REMOVE"/>
    <s v="Monday"/>
    <s v="OnTime"/>
  </r>
  <r>
    <d v="2019-10-07T00:00:00"/>
    <x v="11"/>
    <x v="11"/>
    <s v="OO"/>
    <n v="20304"/>
    <n v="5028"/>
    <s v="VEL"/>
    <s v="Vernal, UT"/>
    <s v="DEN"/>
    <s v="Denver, CO"/>
    <n v="1005"/>
    <n v="1007"/>
    <n v="2"/>
    <n v="15"/>
    <n v="1022"/>
    <n v="1105"/>
    <n v="9"/>
    <n v="1124"/>
    <n v="1114"/>
    <n v="-10"/>
    <n v="0"/>
    <n v="0"/>
    <n v="79"/>
    <n v="67"/>
    <n v="43"/>
    <n v="259"/>
    <m/>
    <m/>
    <m/>
    <m/>
    <m/>
    <s v="11:14"/>
    <s v="10:07"/>
    <d v="1899-12-30T01:07:00"/>
    <s v="Morning"/>
    <s v="REMOVE"/>
    <s v="Monday"/>
    <s v="OnTime"/>
  </r>
  <r>
    <d v="2020-10-09T00:00:00"/>
    <x v="15"/>
    <x v="15"/>
    <s v="YV"/>
    <n v="20378"/>
    <n v="6162"/>
    <s v="MSP"/>
    <s v="Minneapolis, MN"/>
    <s v="IAH"/>
    <s v="Houston, TX"/>
    <n v="1015"/>
    <n v="1014"/>
    <n v="-1"/>
    <n v="13"/>
    <n v="1027"/>
    <n v="1256"/>
    <n v="5"/>
    <n v="1316"/>
    <n v="1301"/>
    <n v="-15"/>
    <n v="0"/>
    <n v="0"/>
    <n v="181"/>
    <n v="167"/>
    <n v="149"/>
    <n v="1034"/>
    <m/>
    <m/>
    <m/>
    <m/>
    <m/>
    <s v="13:01"/>
    <s v="10:14"/>
    <d v="1899-12-30T02:47:00"/>
    <s v="Morning"/>
    <s v="REMOVE"/>
    <s v="Friday"/>
    <s v="OnTime"/>
  </r>
  <r>
    <d v="2020-02-05T00:00:00"/>
    <x v="15"/>
    <x v="15"/>
    <s v="YV"/>
    <n v="20378"/>
    <n v="6259"/>
    <s v="IAH"/>
    <s v="Houston, TX"/>
    <s v="OMA"/>
    <s v="Omaha, NE"/>
    <n v="947"/>
    <n v="945"/>
    <n v="-2"/>
    <n v="20"/>
    <n v="1005"/>
    <n v="1135"/>
    <n v="4"/>
    <n v="1204"/>
    <n v="1139"/>
    <n v="-25"/>
    <n v="0"/>
    <n v="0"/>
    <n v="137"/>
    <n v="114"/>
    <n v="90"/>
    <n v="781"/>
    <m/>
    <m/>
    <m/>
    <m/>
    <m/>
    <s v="11:39"/>
    <s v="09:45"/>
    <d v="1899-12-30T01:54:00"/>
    <s v="Morning"/>
    <s v="REMOVE"/>
    <s v="Wednesday"/>
    <s v="OnTime"/>
  </r>
  <r>
    <d v="2021-08-03T00:00:00"/>
    <x v="2"/>
    <x v="2"/>
    <s v="WN"/>
    <n v="19393"/>
    <n v="103"/>
    <s v="MIA"/>
    <s v="Miami, FL"/>
    <s v="BNA"/>
    <s v="Nashville, TN"/>
    <n v="1200"/>
    <n v="1202"/>
    <n v="2"/>
    <n v="73"/>
    <n v="1315"/>
    <n v="1410"/>
    <n v="5"/>
    <n v="1325"/>
    <n v="1415"/>
    <n v="50"/>
    <n v="0"/>
    <n v="0"/>
    <n v="145"/>
    <n v="193"/>
    <n v="115"/>
    <n v="806"/>
    <n v="0"/>
    <n v="0"/>
    <n v="50"/>
    <n v="0"/>
    <n v="0"/>
    <s v="14:15"/>
    <s v="12:02"/>
    <d v="1899-12-30T02:13:00"/>
    <s v="Afternoon"/>
    <s v="KEEP"/>
    <s v="Tuesday"/>
    <s v="Delayed"/>
  </r>
  <r>
    <d v="2023-05-16T00:00:00"/>
    <x v="2"/>
    <x v="2"/>
    <s v="WN"/>
    <n v="19393"/>
    <n v="1861"/>
    <s v="MDW"/>
    <s v="Chicago, IL"/>
    <s v="MSP"/>
    <s v="Minneapolis, MN"/>
    <n v="1505"/>
    <n v="1513"/>
    <n v="8"/>
    <n v="13"/>
    <n v="1526"/>
    <n v="1624"/>
    <n v="3"/>
    <n v="1635"/>
    <n v="1627"/>
    <n v="-8"/>
    <n v="0"/>
    <n v="0"/>
    <n v="90"/>
    <n v="74"/>
    <n v="58"/>
    <n v="349"/>
    <m/>
    <m/>
    <m/>
    <m/>
    <m/>
    <s v="16:27"/>
    <s v="15:13"/>
    <d v="1899-12-30T01:14:00"/>
    <s v="Afternoon"/>
    <s v="REMOVE"/>
    <s v="Tuesday"/>
    <s v="OnTime"/>
  </r>
  <r>
    <d v="2020-09-17T00:00:00"/>
    <x v="4"/>
    <x v="4"/>
    <s v="YX"/>
    <n v="20452"/>
    <n v="4671"/>
    <s v="CMH"/>
    <s v="Columbus, OH"/>
    <s v="CLT"/>
    <s v="Charlotte, NC"/>
    <n v="1159"/>
    <n v="1153"/>
    <n v="-6"/>
    <n v="15"/>
    <n v="1208"/>
    <n v="1309"/>
    <n v="17"/>
    <n v="1330"/>
    <n v="1326"/>
    <n v="-4"/>
    <n v="0"/>
    <n v="0"/>
    <n v="91"/>
    <n v="93"/>
    <n v="61"/>
    <n v="347"/>
    <m/>
    <m/>
    <m/>
    <m/>
    <m/>
    <s v="13:26"/>
    <s v="11:53"/>
    <d v="1899-12-30T01:33:00"/>
    <s v="Morning"/>
    <s v="REMOVE"/>
    <s v="Thursday"/>
    <s v="OnTime"/>
  </r>
  <r>
    <d v="2022-12-09T00:00:00"/>
    <x v="14"/>
    <x v="14"/>
    <s v="F9"/>
    <n v="20436"/>
    <n v="2159"/>
    <s v="MIA"/>
    <s v="Miami, FL"/>
    <s v="LAS"/>
    <s v="Las Vegas, NV"/>
    <n v="2004"/>
    <n v="210"/>
    <n v="366"/>
    <n v="17"/>
    <n v="227"/>
    <n v="414"/>
    <n v="10"/>
    <n v="2250"/>
    <n v="424"/>
    <n v="334"/>
    <n v="0"/>
    <n v="0"/>
    <n v="346"/>
    <n v="314"/>
    <n v="287"/>
    <n v="2174"/>
    <n v="251"/>
    <n v="0"/>
    <n v="0"/>
    <n v="0"/>
    <n v="83"/>
    <s v="04:24"/>
    <s v="02:10"/>
    <d v="1899-12-30T02:14:00"/>
    <s v="Night"/>
    <s v="KEEP"/>
    <s v="Friday"/>
    <s v="Delayed"/>
  </r>
  <r>
    <d v="2020-12-19T00:00:00"/>
    <x v="13"/>
    <x v="13"/>
    <s v="MQ"/>
    <n v="20398"/>
    <n v="3928"/>
    <s v="ALO"/>
    <s v="Waterloo, IA"/>
    <s v="ORD"/>
    <s v="Chicago, IL"/>
    <n v="1617"/>
    <n v="1608"/>
    <n v="-9"/>
    <n v="8"/>
    <n v="1616"/>
    <n v="1704"/>
    <n v="18"/>
    <n v="1728"/>
    <n v="1722"/>
    <n v="-6"/>
    <n v="0"/>
    <n v="0"/>
    <n v="71"/>
    <n v="74"/>
    <n v="48"/>
    <n v="234"/>
    <m/>
    <m/>
    <m/>
    <m/>
    <m/>
    <s v="17:22"/>
    <s v="16:08"/>
    <d v="1899-12-30T01:14:00"/>
    <s v="Afternoon"/>
    <s v="REMOVE"/>
    <s v="Saturday"/>
    <s v="OnTime"/>
  </r>
  <r>
    <d v="2022-03-16T00:00:00"/>
    <x v="6"/>
    <x v="6"/>
    <s v="AS"/>
    <n v="19930"/>
    <n v="59"/>
    <s v="PHX"/>
    <s v="Phoenix, AZ"/>
    <s v="PDX"/>
    <s v="Portland, OR"/>
    <n v="1025"/>
    <n v="1017"/>
    <n v="-8"/>
    <n v="22"/>
    <n v="1039"/>
    <n v="1302"/>
    <n v="4"/>
    <n v="1315"/>
    <n v="1306"/>
    <n v="-9"/>
    <n v="0"/>
    <n v="0"/>
    <n v="170"/>
    <n v="169"/>
    <n v="143"/>
    <n v="1009"/>
    <m/>
    <m/>
    <m/>
    <m/>
    <m/>
    <s v="13:06"/>
    <s v="10:17"/>
    <d v="1899-12-30T02:49:00"/>
    <s v="Morning"/>
    <s v="REMOVE"/>
    <s v="Wednesday"/>
    <s v="OnTime"/>
  </r>
  <r>
    <d v="2019-10-31T00:00:00"/>
    <x v="11"/>
    <x v="11"/>
    <s v="OO"/>
    <n v="20304"/>
    <n v="5642"/>
    <s v="OKC"/>
    <s v="Oklahoma City, OK"/>
    <s v="IAH"/>
    <s v="Houston, TX"/>
    <n v="1405"/>
    <n v="1356"/>
    <n v="-9"/>
    <n v="16"/>
    <n v="1412"/>
    <n v="1521"/>
    <n v="10"/>
    <n v="1540"/>
    <n v="1531"/>
    <n v="-9"/>
    <n v="0"/>
    <n v="0"/>
    <n v="95"/>
    <n v="95"/>
    <n v="69"/>
    <n v="395"/>
    <m/>
    <m/>
    <m/>
    <m/>
    <m/>
    <s v="15:31"/>
    <s v="13:56"/>
    <d v="1899-12-30T01:35:00"/>
    <s v="Afternoon"/>
    <s v="REMOVE"/>
    <s v="Thursday"/>
    <s v="OnTime"/>
  </r>
  <r>
    <d v="2019-03-03T00:00:00"/>
    <x v="4"/>
    <x v="4"/>
    <s v="YX"/>
    <n v="20452"/>
    <n v="4687"/>
    <s v="CLT"/>
    <s v="Charlotte, NC"/>
    <s v="IND"/>
    <s v="Indianapolis, IN"/>
    <n v="1947"/>
    <n v="2010"/>
    <n v="23"/>
    <n v="37"/>
    <n v="2047"/>
    <n v="2157"/>
    <n v="5"/>
    <n v="2124"/>
    <n v="2202"/>
    <n v="38"/>
    <n v="0"/>
    <n v="0"/>
    <n v="97"/>
    <n v="112"/>
    <n v="70"/>
    <n v="427"/>
    <n v="0"/>
    <n v="0"/>
    <n v="15"/>
    <n v="0"/>
    <n v="23"/>
    <s v="22:02"/>
    <s v="20:10"/>
    <d v="1899-12-30T01:52:00"/>
    <s v="Evening"/>
    <s v="KEEP"/>
    <s v="Sunday"/>
    <s v="Delayed"/>
  </r>
  <r>
    <d v="2022-01-08T00:00:00"/>
    <x v="6"/>
    <x v="6"/>
    <s v="AS"/>
    <n v="19930"/>
    <n v="50"/>
    <s v="BRW"/>
    <s v="Barrow, AK"/>
    <s v="ANC"/>
    <s v="Anchorage, AK"/>
    <n v="1719"/>
    <n v="1744"/>
    <n v="25"/>
    <n v="10"/>
    <n v="1754"/>
    <n v="1930"/>
    <n v="4"/>
    <n v="1912"/>
    <n v="1934"/>
    <n v="22"/>
    <n v="0"/>
    <n v="0"/>
    <n v="113"/>
    <n v="110"/>
    <n v="96"/>
    <n v="725"/>
    <n v="0"/>
    <n v="0"/>
    <n v="0"/>
    <n v="0"/>
    <n v="22"/>
    <s v="19:34"/>
    <s v="17:44"/>
    <d v="1899-12-30T01:50:00"/>
    <s v="Afternoon"/>
    <s v="KEEP"/>
    <s v="Saturday"/>
    <s v="Delayed"/>
  </r>
  <r>
    <d v="2022-01-21T00:00:00"/>
    <x v="4"/>
    <x v="4"/>
    <s v="YX"/>
    <n v="20452"/>
    <n v="4999"/>
    <s v="CLT"/>
    <s v="Charlotte, NC"/>
    <s v="HHH"/>
    <s v="Hilton Head, SC"/>
    <n v="1810"/>
    <n v="1759"/>
    <n v="-11"/>
    <n v="29"/>
    <n v="1828"/>
    <n v="1918"/>
    <n v="4"/>
    <n v="1926"/>
    <n v="1922"/>
    <n v="-4"/>
    <n v="0"/>
    <n v="0"/>
    <n v="76"/>
    <n v="83"/>
    <n v="50"/>
    <n v="207"/>
    <m/>
    <m/>
    <m/>
    <m/>
    <m/>
    <s v="19:22"/>
    <s v="17:59"/>
    <d v="1899-12-30T01:23:00"/>
    <s v="Afternoon"/>
    <s v="REMOVE"/>
    <s v="Friday"/>
    <s v="OnTime"/>
  </r>
  <r>
    <d v="2019-06-27T00:00:00"/>
    <x v="3"/>
    <x v="3"/>
    <s v="AA"/>
    <n v="19805"/>
    <n v="501"/>
    <s v="LAS"/>
    <s v="Las Vegas, NV"/>
    <s v="LAX"/>
    <s v="Los Angeles, CA"/>
    <n v="1840"/>
    <n v="2026"/>
    <n v="106"/>
    <n v="11"/>
    <n v="2037"/>
    <n v="2121"/>
    <n v="12"/>
    <n v="2003"/>
    <n v="2133"/>
    <n v="90"/>
    <n v="0"/>
    <n v="0"/>
    <n v="83"/>
    <n v="67"/>
    <n v="44"/>
    <n v="236"/>
    <n v="0"/>
    <n v="0"/>
    <n v="0"/>
    <n v="0"/>
    <n v="90"/>
    <s v="21:33"/>
    <s v="20:26"/>
    <d v="1899-12-30T01:07:00"/>
    <s v="Evening"/>
    <s v="KEEP"/>
    <s v="Thursday"/>
    <s v="Delayed"/>
  </r>
  <r>
    <d v="2021-03-09T00:00:00"/>
    <x v="4"/>
    <x v="4"/>
    <s v="YX"/>
    <n v="20452"/>
    <n v="5641"/>
    <s v="JFK"/>
    <s v="New York, NY"/>
    <s v="BOS"/>
    <s v="Boston, MA"/>
    <n v="1645"/>
    <n v="1638"/>
    <n v="-7"/>
    <n v="11"/>
    <n v="1649"/>
    <n v="1726"/>
    <n v="6"/>
    <n v="1803"/>
    <n v="1732"/>
    <n v="-31"/>
    <n v="0"/>
    <n v="0"/>
    <n v="78"/>
    <n v="54"/>
    <n v="37"/>
    <n v="187"/>
    <m/>
    <m/>
    <m/>
    <m/>
    <m/>
    <s v="17:32"/>
    <s v="16:38"/>
    <d v="1899-12-30T00:54:00"/>
    <s v="Afternoon"/>
    <s v="REMOVE"/>
    <s v="Tuesday"/>
    <s v="OnTime"/>
  </r>
  <r>
    <d v="2020-01-31T00:00:00"/>
    <x v="15"/>
    <x v="15"/>
    <s v="YV"/>
    <n v="20378"/>
    <n v="6270"/>
    <s v="IAH"/>
    <s v="Houston, TX"/>
    <s v="MSP"/>
    <s v="Minneapolis, MN"/>
    <n v="1815"/>
    <n v="1807"/>
    <n v="-8"/>
    <n v="40"/>
    <n v="1847"/>
    <n v="2116"/>
    <n v="6"/>
    <n v="2111"/>
    <n v="2122"/>
    <n v="11"/>
    <n v="0"/>
    <n v="0"/>
    <n v="176"/>
    <n v="195"/>
    <n v="149"/>
    <n v="1034"/>
    <m/>
    <m/>
    <m/>
    <m/>
    <m/>
    <s v="21:22"/>
    <s v="18:07"/>
    <d v="1899-12-30T03:15:00"/>
    <s v="Evening"/>
    <s v="REMOVE"/>
    <s v="Friday"/>
    <s v="OnTime"/>
  </r>
  <r>
    <d v="2023-08-11T00:00:00"/>
    <x v="4"/>
    <x v="4"/>
    <s v="YX"/>
    <n v="20452"/>
    <n v="3486"/>
    <s v="IND"/>
    <s v="Indianapolis, IN"/>
    <s v="ORD"/>
    <s v="Chicago, IL"/>
    <n v="605"/>
    <n v="601"/>
    <n v="-4"/>
    <n v="10"/>
    <n v="611"/>
    <n v="546"/>
    <n v="9"/>
    <n v="620"/>
    <n v="555"/>
    <n v="-25"/>
    <n v="0"/>
    <n v="0"/>
    <n v="75"/>
    <n v="54"/>
    <n v="35"/>
    <n v="177"/>
    <m/>
    <m/>
    <m/>
    <m/>
    <m/>
    <s v="05:55"/>
    <s v="06:01"/>
    <n v="-4.1666666666666519E-3"/>
    <s v="Morning"/>
    <s v="REMOVE"/>
    <s v="Friday"/>
    <s v="OnTime"/>
  </r>
  <r>
    <d v="2020-11-02T00:00:00"/>
    <x v="7"/>
    <x v="7"/>
    <s v="B6"/>
    <n v="20409"/>
    <n v="74"/>
    <s v="LAX"/>
    <s v="Los Angeles, CA"/>
    <s v="EWR"/>
    <s v="Newark, NJ"/>
    <n v="2338"/>
    <n v="2326"/>
    <n v="-12"/>
    <n v="11"/>
    <n v="2337"/>
    <n v="722"/>
    <n v="4"/>
    <n v="807"/>
    <n v="726"/>
    <n v="-41"/>
    <n v="0"/>
    <n v="0"/>
    <n v="329"/>
    <n v="300"/>
    <n v="285"/>
    <n v="2454"/>
    <m/>
    <m/>
    <m/>
    <m/>
    <m/>
    <s v="07:26"/>
    <s v="23:26"/>
    <n v="-0.66666666666666663"/>
    <s v="Evening"/>
    <s v="REMOVE"/>
    <s v="Monday"/>
    <s v="OnTime"/>
  </r>
  <r>
    <d v="2019-12-18T00:00:00"/>
    <x v="2"/>
    <x v="2"/>
    <s v="WN"/>
    <n v="19393"/>
    <n v="278"/>
    <s v="PHX"/>
    <s v="Phoenix, AZ"/>
    <s v="DEN"/>
    <s v="Denver, CO"/>
    <n v="1410"/>
    <n v="1522"/>
    <n v="72"/>
    <n v="16"/>
    <n v="1538"/>
    <n v="1652"/>
    <n v="5"/>
    <n v="1555"/>
    <n v="1657"/>
    <n v="62"/>
    <n v="0"/>
    <n v="0"/>
    <n v="105"/>
    <n v="95"/>
    <n v="74"/>
    <n v="602"/>
    <n v="7"/>
    <n v="0"/>
    <n v="0"/>
    <n v="0"/>
    <n v="55"/>
    <s v="16:57"/>
    <s v="15:22"/>
    <d v="1899-12-30T01:35:00"/>
    <s v="Afternoon"/>
    <s v="KEEP"/>
    <s v="Wednesday"/>
    <s v="Delayed"/>
  </r>
  <r>
    <d v="2019-02-08T00:00:00"/>
    <x v="1"/>
    <x v="1"/>
    <s v="DL"/>
    <n v="19790"/>
    <n v="2009"/>
    <s v="ATL"/>
    <s v="Atlanta, GA"/>
    <s v="BWI"/>
    <s v="Baltimore, MD"/>
    <n v="1638"/>
    <n v="1634"/>
    <n v="-4"/>
    <n v="14"/>
    <n v="1648"/>
    <n v="1804"/>
    <n v="6"/>
    <n v="1826"/>
    <n v="1810"/>
    <n v="-16"/>
    <n v="0"/>
    <n v="0"/>
    <n v="108"/>
    <n v="96"/>
    <n v="76"/>
    <n v="577"/>
    <m/>
    <m/>
    <m/>
    <m/>
    <m/>
    <s v="18:10"/>
    <s v="16:34"/>
    <d v="1899-12-30T01:36:00"/>
    <s v="Afternoon"/>
    <s v="REMOVE"/>
    <s v="Friday"/>
    <s v="OnTime"/>
  </r>
  <r>
    <d v="2019-09-09T00:00:00"/>
    <x v="13"/>
    <x v="13"/>
    <s v="MQ"/>
    <n v="20398"/>
    <n v="3914"/>
    <s v="JLN"/>
    <s v="Joplin, MO"/>
    <s v="DFW"/>
    <s v="Dallas/Fort Worth, TX"/>
    <n v="604"/>
    <n v="552"/>
    <n v="-12"/>
    <n v="12"/>
    <n v="604"/>
    <n v="659"/>
    <n v="14"/>
    <n v="733"/>
    <n v="713"/>
    <n v="-20"/>
    <n v="0"/>
    <n v="0"/>
    <n v="89"/>
    <n v="81"/>
    <n v="55"/>
    <n v="327"/>
    <m/>
    <m/>
    <m/>
    <m/>
    <m/>
    <s v="07:13"/>
    <s v="05:52"/>
    <d v="1899-12-30T01:21:00"/>
    <s v="Night"/>
    <s v="REMOVE"/>
    <s v="Monday"/>
    <s v="OnTime"/>
  </r>
  <r>
    <d v="2023-01-24T00:00:00"/>
    <x v="6"/>
    <x v="6"/>
    <s v="AS"/>
    <n v="19930"/>
    <n v="162"/>
    <s v="ANC"/>
    <s v="Anchorage, AK"/>
    <s v="SEA"/>
    <s v="Seattle, WA"/>
    <n v="155"/>
    <n v="141"/>
    <n v="-14"/>
    <n v="31"/>
    <n v="212"/>
    <n v="557"/>
    <n v="8"/>
    <n v="617"/>
    <n v="605"/>
    <n v="-12"/>
    <n v="0"/>
    <n v="0"/>
    <n v="202"/>
    <n v="204"/>
    <n v="165"/>
    <n v="1448"/>
    <m/>
    <m/>
    <m/>
    <m/>
    <m/>
    <s v="06:05"/>
    <s v="01:41"/>
    <d v="1899-12-30T04:24:00"/>
    <s v="Night"/>
    <s v="REMOVE"/>
    <s v="Tuesday"/>
    <s v="OnTime"/>
  </r>
  <r>
    <d v="2021-11-17T00:00:00"/>
    <x v="13"/>
    <x v="13"/>
    <s v="MQ"/>
    <n v="20398"/>
    <n v="3508"/>
    <s v="PNS"/>
    <s v="Pensacola, FL"/>
    <s v="MIA"/>
    <s v="Miami, FL"/>
    <n v="600"/>
    <n v="552"/>
    <n v="-8"/>
    <n v="9"/>
    <n v="601"/>
    <n v="816"/>
    <n v="5"/>
    <n v="841"/>
    <n v="821"/>
    <n v="-20"/>
    <n v="0"/>
    <n v="0"/>
    <n v="101"/>
    <n v="89"/>
    <n v="75"/>
    <n v="530"/>
    <m/>
    <m/>
    <m/>
    <m/>
    <m/>
    <s v="08:21"/>
    <s v="05:52"/>
    <d v="1899-12-30T02:29:00"/>
    <s v="Night"/>
    <s v="REMOVE"/>
    <s v="Wednesday"/>
    <s v="OnTime"/>
  </r>
  <r>
    <d v="2021-04-17T00:00:00"/>
    <x v="1"/>
    <x v="1"/>
    <s v="DL"/>
    <n v="19790"/>
    <n v="860"/>
    <s v="RSW"/>
    <s v="Fort Myers, FL"/>
    <s v="ATL"/>
    <s v="Atlanta, GA"/>
    <n v="1600"/>
    <n v="1550"/>
    <n v="-10"/>
    <n v="17"/>
    <n v="1607"/>
    <n v="1724"/>
    <n v="4"/>
    <n v="1749"/>
    <n v="1728"/>
    <n v="-21"/>
    <n v="0"/>
    <n v="0"/>
    <n v="109"/>
    <n v="98"/>
    <n v="77"/>
    <n v="515"/>
    <m/>
    <m/>
    <m/>
    <m/>
    <m/>
    <s v="17:28"/>
    <s v="15:50"/>
    <d v="1899-12-30T01:38:00"/>
    <s v="Afternoon"/>
    <s v="REMOVE"/>
    <s v="Saturday"/>
    <s v="OnTime"/>
  </r>
  <r>
    <d v="2019-01-16T00:00:00"/>
    <x v="8"/>
    <x v="8"/>
    <s v="OH"/>
    <n v="20397"/>
    <n v="5527"/>
    <s v="BGR"/>
    <s v="Bangor, ME"/>
    <s v="DCA"/>
    <s v="Washington, DC"/>
    <n v="1405"/>
    <n v="1451"/>
    <n v="46"/>
    <n v="9"/>
    <n v="1500"/>
    <n v="1634"/>
    <n v="2"/>
    <n v="1619"/>
    <n v="1636"/>
    <n v="17"/>
    <n v="0"/>
    <n v="0"/>
    <n v="134"/>
    <n v="105"/>
    <n v="94"/>
    <n v="590"/>
    <n v="17"/>
    <n v="0"/>
    <n v="0"/>
    <n v="0"/>
    <n v="0"/>
    <s v="16:36"/>
    <s v="14:51"/>
    <d v="1899-12-30T01:45:00"/>
    <s v="Afternoon"/>
    <s v="KEEP"/>
    <s v="Wednesday"/>
    <s v="Delayed"/>
  </r>
  <r>
    <d v="2021-06-02T00:00:00"/>
    <x v="3"/>
    <x v="3"/>
    <s v="AA"/>
    <n v="19805"/>
    <n v="1170"/>
    <s v="MIA"/>
    <s v="Miami, FL"/>
    <s v="BOS"/>
    <s v="Boston, MA"/>
    <n v="1340"/>
    <n v="1341"/>
    <n v="1"/>
    <n v="23"/>
    <n v="1404"/>
    <n v="1648"/>
    <n v="7"/>
    <n v="1701"/>
    <n v="1655"/>
    <n v="-6"/>
    <n v="0"/>
    <n v="0"/>
    <n v="201"/>
    <n v="194"/>
    <n v="164"/>
    <n v="1258"/>
    <m/>
    <m/>
    <m/>
    <m/>
    <m/>
    <s v="16:55"/>
    <s v="13:41"/>
    <d v="1899-12-30T03:14:00"/>
    <s v="Afternoon"/>
    <s v="REMOVE"/>
    <s v="Wednesday"/>
    <s v="OnTime"/>
  </r>
  <r>
    <d v="2023-05-21T00:00:00"/>
    <x v="11"/>
    <x v="11"/>
    <s v="OO"/>
    <n v="20304"/>
    <n v="3926"/>
    <s v="SJC"/>
    <s v="San Jose, CA"/>
    <s v="LAX"/>
    <s v="Los Angeles, CA"/>
    <n v="1000"/>
    <n v="956"/>
    <n v="-4"/>
    <n v="25"/>
    <n v="1021"/>
    <n v="1118"/>
    <n v="5"/>
    <n v="1139"/>
    <n v="1123"/>
    <n v="-16"/>
    <n v="0"/>
    <n v="0"/>
    <n v="99"/>
    <n v="87"/>
    <n v="57"/>
    <n v="308"/>
    <m/>
    <m/>
    <m/>
    <m/>
    <m/>
    <s v="11:23"/>
    <s v="09:56"/>
    <d v="1899-12-30T01:27:00"/>
    <s v="Morning"/>
    <s v="REMOVE"/>
    <s v="Sunday"/>
    <s v="OnTime"/>
  </r>
  <r>
    <d v="2020-10-18T00:00:00"/>
    <x v="11"/>
    <x v="11"/>
    <s v="OO"/>
    <n v="20304"/>
    <n v="3553"/>
    <s v="SEA"/>
    <s v="Seattle, WA"/>
    <s v="EUG"/>
    <s v="Eugene, OR"/>
    <n v="1345"/>
    <n v="1339"/>
    <n v="-6"/>
    <n v="10"/>
    <n v="1349"/>
    <n v="1430"/>
    <n v="2"/>
    <n v="1505"/>
    <n v="1432"/>
    <n v="-33"/>
    <n v="0"/>
    <n v="0"/>
    <n v="80"/>
    <n v="53"/>
    <n v="41"/>
    <n v="234"/>
    <m/>
    <m/>
    <m/>
    <m/>
    <m/>
    <s v="14:32"/>
    <s v="13:39"/>
    <d v="1899-12-30T00:53:00"/>
    <s v="Afternoon"/>
    <s v="REMOVE"/>
    <s v="Sunday"/>
    <s v="OnTime"/>
  </r>
  <r>
    <d v="2021-11-27T00:00:00"/>
    <x v="1"/>
    <x v="1"/>
    <s v="DL"/>
    <n v="19790"/>
    <n v="2878"/>
    <s v="ECP"/>
    <s v="Panama City, FL"/>
    <s v="ATL"/>
    <s v="Atlanta, GA"/>
    <n v="700"/>
    <n v="723"/>
    <n v="23"/>
    <n v="19"/>
    <n v="742"/>
    <n v="923"/>
    <n v="9"/>
    <n v="908"/>
    <n v="932"/>
    <n v="24"/>
    <n v="0"/>
    <n v="0"/>
    <n v="68"/>
    <n v="69"/>
    <n v="41"/>
    <n v="240"/>
    <n v="23"/>
    <n v="0"/>
    <n v="1"/>
    <n v="0"/>
    <n v="0"/>
    <s v="09:32"/>
    <s v="07:23"/>
    <d v="1899-12-30T02:09:00"/>
    <s v="Morning"/>
    <s v="KEEP"/>
    <s v="Saturday"/>
    <s v="Delayed"/>
  </r>
  <r>
    <d v="2020-05-23T00:00:00"/>
    <x v="2"/>
    <x v="2"/>
    <s v="WN"/>
    <n v="19393"/>
    <n v="364"/>
    <s v="ATL"/>
    <s v="Atlanta, GA"/>
    <s v="DAL"/>
    <s v="Dallas, TX"/>
    <n v="1630"/>
    <n v="1625"/>
    <n v="-5"/>
    <n v="8"/>
    <n v="1633"/>
    <n v="1711"/>
    <n v="4"/>
    <n v="1745"/>
    <n v="1715"/>
    <n v="-30"/>
    <n v="0"/>
    <n v="0"/>
    <n v="135"/>
    <n v="110"/>
    <n v="98"/>
    <n v="721"/>
    <m/>
    <m/>
    <m/>
    <m/>
    <m/>
    <s v="17:15"/>
    <s v="16:25"/>
    <d v="1899-12-30T00:50:00"/>
    <s v="Afternoon"/>
    <s v="REMOVE"/>
    <s v="Saturday"/>
    <s v="OnTime"/>
  </r>
  <r>
    <d v="2021-02-17T00:00:00"/>
    <x v="1"/>
    <x v="1"/>
    <s v="DL"/>
    <n v="19790"/>
    <n v="2163"/>
    <s v="EGE"/>
    <s v="Eagle, CO"/>
    <s v="ATL"/>
    <s v="Atlanta, GA"/>
    <n v="1325"/>
    <n v="1326"/>
    <n v="1"/>
    <n v="10"/>
    <n v="1336"/>
    <n v="1815"/>
    <n v="9"/>
    <n v="1827"/>
    <n v="1824"/>
    <n v="-3"/>
    <n v="0"/>
    <n v="0"/>
    <n v="182"/>
    <n v="178"/>
    <n v="159"/>
    <n v="1312"/>
    <m/>
    <m/>
    <m/>
    <m/>
    <m/>
    <s v="18:24"/>
    <s v="13:26"/>
    <d v="1899-12-30T04:58:00"/>
    <s v="Afternoon"/>
    <s v="REMOVE"/>
    <s v="Wednesday"/>
    <s v="OnTime"/>
  </r>
  <r>
    <d v="2022-04-10T00:00:00"/>
    <x v="7"/>
    <x v="7"/>
    <s v="B6"/>
    <n v="20409"/>
    <n v="534"/>
    <s v="SFO"/>
    <s v="San Francisco, CA"/>
    <s v="BOS"/>
    <s v="Boston, MA"/>
    <n v="1456"/>
    <n v="1505"/>
    <n v="9"/>
    <n v="29"/>
    <n v="1534"/>
    <n v="2342"/>
    <n v="20"/>
    <n v="2344"/>
    <n v="2"/>
    <n v="18"/>
    <n v="0"/>
    <n v="0"/>
    <n v="348"/>
    <n v="357"/>
    <n v="308"/>
    <n v="2704"/>
    <n v="9"/>
    <n v="0"/>
    <n v="9"/>
    <n v="0"/>
    <n v="0"/>
    <s v="00:02"/>
    <s v="15:05"/>
    <n v="-0.62708333333333333"/>
    <s v="Afternoon"/>
    <s v="KEEP"/>
    <s v="Sunday"/>
    <s v="Delayed"/>
  </r>
  <r>
    <d v="2019-02-22T00:00:00"/>
    <x v="14"/>
    <x v="14"/>
    <s v="F9"/>
    <n v="20436"/>
    <n v="1094"/>
    <s v="MCO"/>
    <s v="Orlando, FL"/>
    <s v="ISP"/>
    <s v="Islip, NY"/>
    <n v="1600"/>
    <n v="1613"/>
    <n v="13"/>
    <n v="16"/>
    <n v="1629"/>
    <n v="1832"/>
    <n v="8"/>
    <n v="1833"/>
    <n v="1840"/>
    <n v="7"/>
    <n v="0"/>
    <n v="0"/>
    <n v="153"/>
    <n v="147"/>
    <n v="123"/>
    <n v="971"/>
    <m/>
    <m/>
    <m/>
    <m/>
    <m/>
    <s v="18:40"/>
    <s v="16:13"/>
    <d v="1899-12-30T02:27:00"/>
    <s v="Afternoon"/>
    <s v="KEEP"/>
    <s v="Friday"/>
    <s v="OnTime"/>
  </r>
  <r>
    <d v="2022-01-26T00:00:00"/>
    <x v="11"/>
    <x v="11"/>
    <s v="OO"/>
    <n v="20304"/>
    <n v="5026"/>
    <s v="ORD"/>
    <s v="Chicago, IL"/>
    <s v="SUX"/>
    <s v="Sioux City, IA"/>
    <n v="915"/>
    <n v="1028"/>
    <n v="73"/>
    <n v="17"/>
    <n v="1045"/>
    <n v="1151"/>
    <n v="2"/>
    <n v="1109"/>
    <n v="1153"/>
    <n v="44"/>
    <n v="0"/>
    <n v="0"/>
    <n v="114"/>
    <n v="85"/>
    <n v="66"/>
    <n v="436"/>
    <n v="44"/>
    <n v="0"/>
    <n v="0"/>
    <n v="0"/>
    <n v="0"/>
    <s v="11:53"/>
    <s v="10:28"/>
    <d v="1899-12-30T01:25:00"/>
    <s v="Morning"/>
    <s v="KEEP"/>
    <s v="Wednesday"/>
    <s v="Delayed"/>
  </r>
  <r>
    <d v="2020-09-04T00:00:00"/>
    <x v="1"/>
    <x v="1"/>
    <s v="DL"/>
    <n v="19790"/>
    <n v="487"/>
    <s v="DFW"/>
    <s v="Dallas/Fort Worth, TX"/>
    <s v="SLC"/>
    <s v="Salt Lake City, UT"/>
    <n v="1117"/>
    <n v="1114"/>
    <n v="-3"/>
    <n v="23"/>
    <n v="1137"/>
    <n v="1250"/>
    <n v="6"/>
    <n v="1258"/>
    <n v="1256"/>
    <n v="-2"/>
    <n v="0"/>
    <n v="0"/>
    <n v="161"/>
    <n v="162"/>
    <n v="133"/>
    <n v="989"/>
    <m/>
    <m/>
    <m/>
    <m/>
    <m/>
    <s v="12:56"/>
    <s v="11:14"/>
    <d v="1899-12-30T01:42:00"/>
    <s v="Morning"/>
    <s v="REMOVE"/>
    <s v="Friday"/>
    <s v="OnTime"/>
  </r>
  <r>
    <d v="2022-04-27T00:00:00"/>
    <x v="4"/>
    <x v="4"/>
    <s v="YX"/>
    <n v="20452"/>
    <n v="3700"/>
    <s v="EYW"/>
    <s v="Key West, FL"/>
    <s v="IAD"/>
    <s v="Washington, DC"/>
    <n v="1336"/>
    <n v="1326"/>
    <n v="-10"/>
    <n v="19"/>
    <n v="1345"/>
    <n v="1608"/>
    <n v="11"/>
    <n v="1617"/>
    <n v="1619"/>
    <n v="2"/>
    <n v="0"/>
    <n v="0"/>
    <n v="161"/>
    <n v="173"/>
    <n v="143"/>
    <n v="1023"/>
    <m/>
    <m/>
    <m/>
    <m/>
    <m/>
    <s v="16:19"/>
    <s v="13:26"/>
    <d v="1899-12-30T02:53:00"/>
    <s v="Afternoon"/>
    <s v="REMOVE"/>
    <s v="Wednesday"/>
    <s v="OnTime"/>
  </r>
  <r>
    <d v="2020-05-02T00:00:00"/>
    <x v="15"/>
    <x v="15"/>
    <s v="YV"/>
    <n v="20378"/>
    <n v="5903"/>
    <s v="DFW"/>
    <s v="Dallas/Fort Worth, TX"/>
    <s v="HSV"/>
    <s v="Huntsville, AL"/>
    <n v="1329"/>
    <n v="0"/>
    <n v="0"/>
    <m/>
    <m/>
    <m/>
    <m/>
    <n v="1513"/>
    <n v="0"/>
    <n v="0"/>
    <n v="1"/>
    <n v="0"/>
    <n v="104"/>
    <m/>
    <m/>
    <n v="603"/>
    <m/>
    <m/>
    <m/>
    <m/>
    <m/>
    <s v="00:00"/>
    <s v="00:00"/>
    <d v="1899-12-30T00:00:00"/>
    <s v="Night"/>
    <s v="KEEP"/>
    <s v="Saturday"/>
    <s v="OnTime"/>
  </r>
  <r>
    <d v="2021-08-21T00:00:00"/>
    <x v="5"/>
    <x v="5"/>
    <s v="NK"/>
    <n v="20416"/>
    <n v="1206"/>
    <s v="DFW"/>
    <s v="Dallas/Fort Worth, TX"/>
    <s v="MCO"/>
    <s v="Orlando, FL"/>
    <n v="1457"/>
    <n v="1454"/>
    <n v="-3"/>
    <n v="23"/>
    <n v="1517"/>
    <n v="1848"/>
    <n v="18"/>
    <n v="1847"/>
    <n v="1906"/>
    <n v="19"/>
    <n v="0"/>
    <n v="0"/>
    <n v="170"/>
    <n v="192"/>
    <n v="151"/>
    <n v="985"/>
    <n v="0"/>
    <n v="0"/>
    <n v="19"/>
    <n v="0"/>
    <n v="0"/>
    <s v="19:06"/>
    <s v="14:54"/>
    <d v="1899-12-30T04:12:00"/>
    <s v="Afternoon"/>
    <s v="REMOVE"/>
    <s v="Saturday"/>
    <s v="Delayed"/>
  </r>
  <r>
    <d v="2019-09-13T00:00:00"/>
    <x v="2"/>
    <x v="2"/>
    <s v="WN"/>
    <n v="19393"/>
    <n v="2368"/>
    <s v="STL"/>
    <s v="St. Louis, MO"/>
    <s v="HOU"/>
    <s v="Houston, TX"/>
    <n v="1340"/>
    <n v="1335"/>
    <n v="-5"/>
    <n v="8"/>
    <n v="1343"/>
    <n v="1520"/>
    <n v="33"/>
    <n v="1555"/>
    <n v="1553"/>
    <n v="-2"/>
    <n v="0"/>
    <n v="0"/>
    <n v="135"/>
    <n v="138"/>
    <n v="97"/>
    <n v="687"/>
    <m/>
    <m/>
    <m/>
    <m/>
    <m/>
    <s v="15:53"/>
    <s v="13:35"/>
    <d v="1899-12-30T02:18:00"/>
    <s v="Afternoon"/>
    <s v="REMOVE"/>
    <s v="Friday"/>
    <s v="OnTime"/>
  </r>
  <r>
    <d v="2020-02-11T00:00:00"/>
    <x v="11"/>
    <x v="11"/>
    <s v="OO"/>
    <n v="20304"/>
    <n v="3242"/>
    <s v="FNT"/>
    <s v="Flint, MI"/>
    <s v="ORD"/>
    <s v="Chicago, IL"/>
    <n v="544"/>
    <n v="542"/>
    <n v="-2"/>
    <n v="21"/>
    <n v="603"/>
    <n v="548"/>
    <n v="6"/>
    <n v="615"/>
    <n v="554"/>
    <n v="-21"/>
    <n v="0"/>
    <n v="0"/>
    <n v="91"/>
    <n v="72"/>
    <n v="45"/>
    <n v="223"/>
    <m/>
    <m/>
    <m/>
    <m/>
    <m/>
    <s v="05:54"/>
    <s v="05:42"/>
    <d v="1899-12-30T00:12:00"/>
    <s v="Night"/>
    <s v="REMOVE"/>
    <s v="Tuesday"/>
    <s v="OnTime"/>
  </r>
  <r>
    <d v="2022-04-26T00:00:00"/>
    <x v="0"/>
    <x v="0"/>
    <s v="UA"/>
    <n v="19977"/>
    <n v="2138"/>
    <s v="ORD"/>
    <s v="Chicago, IL"/>
    <s v="EWR"/>
    <s v="Newark, NJ"/>
    <n v="1541"/>
    <n v="1701"/>
    <n v="80"/>
    <n v="26"/>
    <n v="1727"/>
    <n v="2005"/>
    <n v="27"/>
    <n v="1859"/>
    <n v="2032"/>
    <n v="93"/>
    <n v="0"/>
    <n v="0"/>
    <n v="138"/>
    <n v="151"/>
    <n v="98"/>
    <n v="719"/>
    <n v="80"/>
    <n v="0"/>
    <n v="13"/>
    <n v="0"/>
    <n v="0"/>
    <s v="20:32"/>
    <s v="17:01"/>
    <d v="1899-12-30T03:31:00"/>
    <s v="Afternoon"/>
    <s v="KEEP"/>
    <s v="Tuesday"/>
    <s v="Delayed"/>
  </r>
  <r>
    <d v="2021-04-27T00:00:00"/>
    <x v="3"/>
    <x v="3"/>
    <s v="AA"/>
    <n v="19805"/>
    <n v="946"/>
    <s v="PHX"/>
    <s v="Phoenix, AZ"/>
    <s v="RNO"/>
    <s v="Reno, NV"/>
    <n v="1323"/>
    <n v="1321"/>
    <n v="-2"/>
    <n v="10"/>
    <n v="1331"/>
    <n v="1502"/>
    <n v="4"/>
    <n v="1534"/>
    <n v="1506"/>
    <n v="-28"/>
    <n v="0"/>
    <n v="0"/>
    <n v="131"/>
    <n v="105"/>
    <n v="91"/>
    <n v="601"/>
    <m/>
    <m/>
    <m/>
    <m/>
    <m/>
    <s v="15:06"/>
    <s v="13:21"/>
    <d v="1899-12-30T01:45:00"/>
    <s v="Afternoon"/>
    <s v="REMOVE"/>
    <s v="Tuesday"/>
    <s v="OnTime"/>
  </r>
  <r>
    <d v="2020-05-19T00:00:00"/>
    <x v="4"/>
    <x v="4"/>
    <s v="YX"/>
    <n v="20452"/>
    <n v="5646"/>
    <s v="DTW"/>
    <s v="Detroit, MI"/>
    <s v="SDF"/>
    <s v="Louisville, KY"/>
    <n v="2011"/>
    <n v="2001"/>
    <n v="-10"/>
    <n v="8"/>
    <n v="2009"/>
    <n v="2058"/>
    <n v="7"/>
    <n v="2127"/>
    <n v="2105"/>
    <n v="-22"/>
    <n v="0"/>
    <n v="0"/>
    <n v="76"/>
    <n v="64"/>
    <n v="49"/>
    <n v="306"/>
    <m/>
    <m/>
    <m/>
    <m/>
    <m/>
    <s v="21:05"/>
    <s v="20:01"/>
    <d v="1899-12-30T01:04:00"/>
    <s v="Evening"/>
    <s v="REMOVE"/>
    <s v="Tuesday"/>
    <s v="OnTime"/>
  </r>
  <r>
    <d v="2023-08-06T00:00:00"/>
    <x v="2"/>
    <x v="2"/>
    <s v="WN"/>
    <n v="19393"/>
    <n v="3680"/>
    <s v="LAX"/>
    <s v="Los Angeles, CA"/>
    <s v="STL"/>
    <s v="St. Louis, MO"/>
    <n v="605"/>
    <n v="612"/>
    <n v="7"/>
    <n v="16"/>
    <n v="628"/>
    <n v="1125"/>
    <n v="3"/>
    <n v="1145"/>
    <n v="1128"/>
    <n v="-17"/>
    <n v="0"/>
    <n v="0"/>
    <n v="220"/>
    <n v="196"/>
    <n v="177"/>
    <n v="1592"/>
    <m/>
    <m/>
    <m/>
    <m/>
    <m/>
    <s v="11:28"/>
    <s v="06:12"/>
    <d v="1899-12-30T05:16:00"/>
    <s v="Morning"/>
    <s v="REMOVE"/>
    <s v="Sunday"/>
    <s v="OnTime"/>
  </r>
  <r>
    <d v="2020-06-03T00:00:00"/>
    <x v="11"/>
    <x v="11"/>
    <s v="OO"/>
    <n v="20304"/>
    <n v="4545"/>
    <s v="SLC"/>
    <s v="Salt Lake City, UT"/>
    <s v="TUS"/>
    <s v="Tucson, AZ"/>
    <n v="2049"/>
    <n v="2044"/>
    <n v="-5"/>
    <n v="13"/>
    <n v="2057"/>
    <n v="2124"/>
    <n v="3"/>
    <n v="2141"/>
    <n v="2127"/>
    <n v="-14"/>
    <n v="0"/>
    <n v="0"/>
    <n v="112"/>
    <n v="103"/>
    <n v="87"/>
    <n v="601"/>
    <m/>
    <m/>
    <m/>
    <m/>
    <m/>
    <s v="21:27"/>
    <s v="20:44"/>
    <d v="1899-12-30T00:43:00"/>
    <s v="Evening"/>
    <s v="REMOVE"/>
    <s v="Wednesday"/>
    <s v="OnTime"/>
  </r>
  <r>
    <d v="2022-07-10T00:00:00"/>
    <x v="11"/>
    <x v="11"/>
    <s v="OO"/>
    <n v="20304"/>
    <n v="5483"/>
    <s v="ORD"/>
    <s v="Chicago, IL"/>
    <s v="OMA"/>
    <s v="Omaha, NE"/>
    <n v="1305"/>
    <n v="1259"/>
    <n v="-6"/>
    <n v="23"/>
    <n v="1322"/>
    <n v="1429"/>
    <n v="4"/>
    <n v="1443"/>
    <n v="1433"/>
    <n v="-10"/>
    <n v="0"/>
    <n v="0"/>
    <n v="98"/>
    <n v="94"/>
    <n v="67"/>
    <n v="416"/>
    <m/>
    <m/>
    <m/>
    <m/>
    <m/>
    <s v="14:33"/>
    <s v="12:59"/>
    <d v="1899-12-30T01:34:00"/>
    <s v="Afternoon"/>
    <s v="REMOVE"/>
    <s v="Sunday"/>
    <s v="OnTime"/>
  </r>
  <r>
    <d v="2021-10-23T00:00:00"/>
    <x v="1"/>
    <x v="1"/>
    <s v="DL"/>
    <n v="19790"/>
    <n v="2547"/>
    <s v="MSP"/>
    <s v="Minneapolis, MN"/>
    <s v="CMH"/>
    <s v="Columbus, OH"/>
    <n v="2055"/>
    <n v="2038"/>
    <n v="-17"/>
    <n v="17"/>
    <n v="2055"/>
    <n v="2311"/>
    <n v="6"/>
    <n v="2344"/>
    <n v="2317"/>
    <n v="-27"/>
    <n v="0"/>
    <n v="0"/>
    <n v="109"/>
    <n v="99"/>
    <n v="76"/>
    <n v="626"/>
    <m/>
    <m/>
    <m/>
    <m/>
    <m/>
    <s v="23:17"/>
    <s v="20:38"/>
    <d v="1899-12-30T02:39:00"/>
    <s v="Evening"/>
    <s v="REMOVE"/>
    <s v="Saturday"/>
    <s v="OnTime"/>
  </r>
  <r>
    <d v="2023-06-04T00:00:00"/>
    <x v="7"/>
    <x v="7"/>
    <s v="B6"/>
    <n v="20409"/>
    <n v="946"/>
    <s v="BNA"/>
    <s v="Nashville, TN"/>
    <s v="BOS"/>
    <s v="Boston, MA"/>
    <n v="1320"/>
    <n v="1453"/>
    <n v="93"/>
    <n v="23"/>
    <n v="1516"/>
    <n v="1831"/>
    <n v="4"/>
    <n v="1654"/>
    <n v="1835"/>
    <n v="101"/>
    <n v="0"/>
    <n v="0"/>
    <n v="154"/>
    <n v="162"/>
    <n v="135"/>
    <n v="942"/>
    <n v="0"/>
    <n v="0"/>
    <n v="16"/>
    <n v="0"/>
    <n v="85"/>
    <s v="18:35"/>
    <s v="14:53"/>
    <d v="1899-12-30T03:42:00"/>
    <s v="Afternoon"/>
    <s v="KEEP"/>
    <s v="Sunday"/>
    <s v="Delayed"/>
  </r>
  <r>
    <d v="2019-07-19T00:00:00"/>
    <x v="1"/>
    <x v="1"/>
    <s v="DL"/>
    <n v="19790"/>
    <n v="2782"/>
    <s v="LGA"/>
    <s v="New York, NY"/>
    <s v="BOS"/>
    <s v="Boston, MA"/>
    <n v="1900"/>
    <n v="1955"/>
    <n v="55"/>
    <n v="17"/>
    <n v="2012"/>
    <n v="2052"/>
    <n v="8"/>
    <n v="2025"/>
    <n v="2100"/>
    <n v="35"/>
    <n v="0"/>
    <n v="0"/>
    <n v="85"/>
    <n v="65"/>
    <n v="40"/>
    <n v="184"/>
    <n v="17"/>
    <n v="0"/>
    <n v="0"/>
    <n v="0"/>
    <n v="18"/>
    <s v="21:00"/>
    <s v="19:55"/>
    <d v="1899-12-30T01:05:00"/>
    <s v="Evening"/>
    <s v="KEEP"/>
    <s v="Friday"/>
    <s v="Delayed"/>
  </r>
  <r>
    <d v="2022-05-20T00:00:00"/>
    <x v="2"/>
    <x v="2"/>
    <s v="WN"/>
    <n v="19393"/>
    <n v="1489"/>
    <s v="SAN"/>
    <s v="San Diego, CA"/>
    <s v="OAK"/>
    <s v="Oakland, CA"/>
    <n v="1320"/>
    <n v="1335"/>
    <n v="15"/>
    <n v="10"/>
    <n v="1345"/>
    <n v="1453"/>
    <n v="4"/>
    <n v="1450"/>
    <n v="1457"/>
    <n v="7"/>
    <n v="0"/>
    <n v="0"/>
    <n v="90"/>
    <n v="82"/>
    <n v="68"/>
    <n v="446"/>
    <m/>
    <m/>
    <m/>
    <m/>
    <m/>
    <s v="14:57"/>
    <s v="13:35"/>
    <d v="1899-12-30T01:22:00"/>
    <s v="Afternoon"/>
    <s v="KEEP"/>
    <s v="Friday"/>
    <s v="OnTime"/>
  </r>
  <r>
    <d v="2021-12-24T00:00:00"/>
    <x v="3"/>
    <x v="3"/>
    <s v="AA"/>
    <n v="19805"/>
    <n v="966"/>
    <s v="DCA"/>
    <s v="Washington, DC"/>
    <s v="PBI"/>
    <s v="West Palm Beach/Palm Beach, FL"/>
    <n v="1344"/>
    <n v="1341"/>
    <n v="-3"/>
    <n v="11"/>
    <n v="1352"/>
    <n v="1556"/>
    <n v="4"/>
    <n v="1620"/>
    <n v="1600"/>
    <n v="-20"/>
    <n v="0"/>
    <n v="0"/>
    <n v="156"/>
    <n v="139"/>
    <n v="124"/>
    <n v="857"/>
    <m/>
    <m/>
    <m/>
    <m/>
    <m/>
    <s v="16:00"/>
    <s v="13:41"/>
    <d v="1899-12-30T02:19:00"/>
    <s v="Afternoon"/>
    <s v="REMOVE"/>
    <s v="Friday"/>
    <s v="OnTime"/>
  </r>
  <r>
    <d v="2019-06-18T00:00:00"/>
    <x v="2"/>
    <x v="2"/>
    <s v="WN"/>
    <n v="19393"/>
    <n v="1419"/>
    <s v="PHX"/>
    <s v="Phoenix, AZ"/>
    <s v="SFO"/>
    <s v="San Francisco, CA"/>
    <n v="1200"/>
    <n v="0"/>
    <n v="0"/>
    <m/>
    <m/>
    <m/>
    <m/>
    <n v="1400"/>
    <n v="0"/>
    <n v="0"/>
    <n v="1"/>
    <n v="0"/>
    <n v="120"/>
    <m/>
    <m/>
    <n v="651"/>
    <m/>
    <m/>
    <m/>
    <m/>
    <m/>
    <s v="00:00"/>
    <s v="00:00"/>
    <d v="1899-12-30T00:00:00"/>
    <s v="Night"/>
    <s v="KEEP"/>
    <s v="Tuesday"/>
    <s v="OnTime"/>
  </r>
  <r>
    <d v="2023-04-04T00:00:00"/>
    <x v="4"/>
    <x v="4"/>
    <s v="YX"/>
    <n v="20452"/>
    <n v="4493"/>
    <s v="LGA"/>
    <s v="New York, NY"/>
    <s v="BNA"/>
    <s v="Nashville, TN"/>
    <n v="1200"/>
    <n v="1155"/>
    <n v="-5"/>
    <n v="23"/>
    <n v="1218"/>
    <n v="1314"/>
    <n v="9"/>
    <n v="1333"/>
    <n v="1323"/>
    <n v="-10"/>
    <n v="0"/>
    <n v="0"/>
    <n v="153"/>
    <n v="148"/>
    <n v="116"/>
    <n v="764"/>
    <m/>
    <m/>
    <m/>
    <m/>
    <m/>
    <s v="13:23"/>
    <s v="11:55"/>
    <d v="1899-12-30T01:28:00"/>
    <s v="Morning"/>
    <s v="REMOVE"/>
    <s v="Tuesday"/>
    <s v="OnTime"/>
  </r>
  <r>
    <d v="2023-06-29T00:00:00"/>
    <x v="4"/>
    <x v="4"/>
    <s v="YX"/>
    <n v="20452"/>
    <n v="3431"/>
    <s v="EWR"/>
    <s v="Newark, NJ"/>
    <s v="CVG"/>
    <s v="Cincinnati, OH"/>
    <n v="948"/>
    <n v="948"/>
    <n v="0"/>
    <n v="91"/>
    <n v="1119"/>
    <n v="1253"/>
    <n v="5"/>
    <n v="1156"/>
    <n v="1258"/>
    <n v="62"/>
    <n v="0"/>
    <n v="0"/>
    <n v="128"/>
    <n v="190"/>
    <n v="94"/>
    <n v="569"/>
    <n v="0"/>
    <n v="0"/>
    <n v="62"/>
    <n v="0"/>
    <n v="0"/>
    <s v="12:58"/>
    <s v="09:48"/>
    <d v="1899-12-30T03:10:00"/>
    <s v="Morning"/>
    <s v="KEEP"/>
    <s v="Thursday"/>
    <s v="Delayed"/>
  </r>
  <r>
    <d v="2022-04-22T00:00:00"/>
    <x v="8"/>
    <x v="8"/>
    <s v="OH"/>
    <n v="20397"/>
    <n v="5022"/>
    <s v="CLT"/>
    <s v="Charlotte, NC"/>
    <s v="CLE"/>
    <s v="Cleveland, OH"/>
    <n v="840"/>
    <n v="845"/>
    <n v="5"/>
    <n v="50"/>
    <n v="935"/>
    <n v="1039"/>
    <n v="3"/>
    <n v="1017"/>
    <n v="1042"/>
    <n v="25"/>
    <n v="0"/>
    <n v="0"/>
    <n v="97"/>
    <n v="117"/>
    <n v="64"/>
    <n v="430"/>
    <n v="5"/>
    <n v="0"/>
    <n v="20"/>
    <n v="0"/>
    <n v="0"/>
    <s v="10:42"/>
    <s v="08:45"/>
    <d v="1899-12-30T01:57:00"/>
    <s v="Morning"/>
    <s v="KEEP"/>
    <s v="Friday"/>
    <s v="Delayed"/>
  </r>
  <r>
    <d v="2020-04-22T00:00:00"/>
    <x v="2"/>
    <x v="2"/>
    <s v="WN"/>
    <n v="19393"/>
    <n v="1425"/>
    <s v="DEN"/>
    <s v="Denver, CO"/>
    <s v="TPA"/>
    <s v="Tampa, FL"/>
    <n v="1015"/>
    <n v="1012"/>
    <n v="-3"/>
    <n v="10"/>
    <n v="1022"/>
    <n v="1531"/>
    <n v="6"/>
    <n v="1550"/>
    <n v="1537"/>
    <n v="-13"/>
    <n v="0"/>
    <n v="0"/>
    <n v="215"/>
    <n v="205"/>
    <n v="189"/>
    <n v="1506"/>
    <m/>
    <m/>
    <m/>
    <m/>
    <m/>
    <s v="15:37"/>
    <s v="10:12"/>
    <d v="1899-12-30T05:25:00"/>
    <s v="Morning"/>
    <s v="REMOVE"/>
    <s v="Wednesday"/>
    <s v="OnTime"/>
  </r>
  <r>
    <d v="2021-02-03T00:00:00"/>
    <x v="4"/>
    <x v="4"/>
    <s v="YX"/>
    <n v="20452"/>
    <n v="4727"/>
    <s v="CHS"/>
    <s v="Charleston, SC"/>
    <s v="CLT"/>
    <s v="Charlotte, NC"/>
    <n v="1618"/>
    <n v="1610"/>
    <n v="-8"/>
    <n v="19"/>
    <n v="1629"/>
    <n v="1712"/>
    <n v="7"/>
    <n v="1731"/>
    <n v="1719"/>
    <n v="-12"/>
    <n v="0"/>
    <n v="0"/>
    <n v="73"/>
    <n v="69"/>
    <n v="43"/>
    <n v="168"/>
    <m/>
    <m/>
    <m/>
    <m/>
    <m/>
    <s v="17:19"/>
    <s v="16:10"/>
    <d v="1899-12-30T01:09:00"/>
    <s v="Afternoon"/>
    <s v="REMOVE"/>
    <s v="Wednesday"/>
    <s v="OnTime"/>
  </r>
  <r>
    <d v="2019-07-22T00:00:00"/>
    <x v="2"/>
    <x v="2"/>
    <s v="WN"/>
    <n v="19393"/>
    <n v="2227"/>
    <s v="MCO"/>
    <s v="Orlando, FL"/>
    <s v="FLL"/>
    <s v="Fort Lauderdale, FL"/>
    <n v="1100"/>
    <n v="1057"/>
    <n v="-3"/>
    <n v="13"/>
    <n v="1110"/>
    <n v="1150"/>
    <n v="5"/>
    <n v="1215"/>
    <n v="1155"/>
    <n v="-20"/>
    <n v="0"/>
    <n v="0"/>
    <n v="75"/>
    <n v="58"/>
    <n v="40"/>
    <n v="177"/>
    <m/>
    <m/>
    <m/>
    <m/>
    <m/>
    <s v="11:55"/>
    <s v="10:57"/>
    <d v="1899-12-30T00:58:00"/>
    <s v="Morning"/>
    <s v="REMOVE"/>
    <s v="Monday"/>
    <s v="OnTime"/>
  </r>
  <r>
    <d v="2021-08-30T00:00:00"/>
    <x v="3"/>
    <x v="3"/>
    <s v="AA"/>
    <n v="19805"/>
    <n v="2045"/>
    <s v="MIA"/>
    <s v="Miami, FL"/>
    <s v="SFO"/>
    <s v="San Francisco, CA"/>
    <n v="829"/>
    <n v="828"/>
    <n v="-1"/>
    <n v="17"/>
    <n v="845"/>
    <n v="1116"/>
    <n v="11"/>
    <n v="1132"/>
    <n v="1127"/>
    <n v="-5"/>
    <n v="0"/>
    <n v="0"/>
    <n v="363"/>
    <n v="359"/>
    <n v="331"/>
    <n v="2585"/>
    <m/>
    <m/>
    <m/>
    <m/>
    <m/>
    <s v="11:27"/>
    <s v="08:28"/>
    <d v="1899-12-30T02:59:00"/>
    <s v="Morning"/>
    <s v="REMOVE"/>
    <s v="Monday"/>
    <s v="OnTime"/>
  </r>
  <r>
    <d v="2021-11-07T00:00:00"/>
    <x v="4"/>
    <x v="4"/>
    <s v="YX"/>
    <n v="20452"/>
    <n v="3598"/>
    <s v="ORD"/>
    <s v="Chicago, IL"/>
    <s v="RDU"/>
    <s v="Raleigh/Durham, NC"/>
    <n v="800"/>
    <n v="758"/>
    <n v="-2"/>
    <n v="13"/>
    <n v="811"/>
    <n v="1043"/>
    <n v="7"/>
    <n v="1106"/>
    <n v="1050"/>
    <n v="-16"/>
    <n v="0"/>
    <n v="0"/>
    <n v="126"/>
    <n v="112"/>
    <n v="92"/>
    <n v="646"/>
    <m/>
    <m/>
    <m/>
    <m/>
    <m/>
    <s v="10:50"/>
    <s v="07:58"/>
    <d v="1899-12-30T02:52:00"/>
    <s v="Morning"/>
    <s v="REMOVE"/>
    <s v="Sunday"/>
    <s v="OnTime"/>
  </r>
  <r>
    <d v="2020-09-02T00:00:00"/>
    <x v="11"/>
    <x v="11"/>
    <s v="OO"/>
    <n v="20304"/>
    <n v="5408"/>
    <s v="SLC"/>
    <s v="Salt Lake City, UT"/>
    <s v="LAX"/>
    <s v="Los Angeles, CA"/>
    <n v="645"/>
    <n v="638"/>
    <n v="-7"/>
    <n v="13"/>
    <n v="651"/>
    <n v="715"/>
    <n v="5"/>
    <n v="745"/>
    <n v="720"/>
    <n v="-25"/>
    <n v="0"/>
    <n v="0"/>
    <n v="120"/>
    <n v="102"/>
    <n v="84"/>
    <n v="590"/>
    <m/>
    <m/>
    <m/>
    <m/>
    <m/>
    <s v="07:20"/>
    <s v="06:38"/>
    <d v="1899-12-30T00:42:00"/>
    <s v="Morning"/>
    <s v="REMOVE"/>
    <s v="Wednesday"/>
    <s v="OnTime"/>
  </r>
  <r>
    <d v="2021-03-06T00:00:00"/>
    <x v="6"/>
    <x v="6"/>
    <s v="AS"/>
    <n v="19930"/>
    <n v="66"/>
    <s v="YAK"/>
    <s v="Yakutat, AK"/>
    <s v="JNU"/>
    <s v="Juneau, AK"/>
    <n v="1705"/>
    <n v="1657"/>
    <n v="-8"/>
    <n v="4"/>
    <n v="1701"/>
    <n v="1735"/>
    <n v="4"/>
    <n v="1755"/>
    <n v="1739"/>
    <n v="-16"/>
    <n v="0"/>
    <n v="0"/>
    <n v="50"/>
    <n v="42"/>
    <n v="34"/>
    <n v="198"/>
    <m/>
    <m/>
    <m/>
    <m/>
    <m/>
    <s v="17:39"/>
    <s v="16:57"/>
    <d v="1899-12-30T00:42:00"/>
    <s v="Afternoon"/>
    <s v="REMOVE"/>
    <s v="Saturday"/>
    <s v="OnTime"/>
  </r>
  <r>
    <d v="2020-07-16T00:00:00"/>
    <x v="13"/>
    <x v="13"/>
    <s v="MQ"/>
    <n v="20398"/>
    <n v="4196"/>
    <s v="ORD"/>
    <s v="Chicago, IL"/>
    <s v="PIT"/>
    <s v="Pittsburgh, PA"/>
    <n v="1515"/>
    <n v="1509"/>
    <n v="-6"/>
    <n v="22"/>
    <n v="1531"/>
    <n v="1729"/>
    <n v="4"/>
    <n v="1748"/>
    <n v="1733"/>
    <n v="-15"/>
    <n v="0"/>
    <n v="0"/>
    <n v="93"/>
    <n v="84"/>
    <n v="58"/>
    <n v="413"/>
    <m/>
    <m/>
    <m/>
    <m/>
    <m/>
    <s v="17:33"/>
    <s v="15:09"/>
    <d v="1899-12-30T02:24:00"/>
    <s v="Afternoon"/>
    <s v="REMOVE"/>
    <s v="Thursday"/>
    <s v="OnTime"/>
  </r>
  <r>
    <d v="2020-10-25T00:00:00"/>
    <x v="11"/>
    <x v="11"/>
    <s v="OO"/>
    <n v="20304"/>
    <n v="3490"/>
    <s v="SEA"/>
    <s v="Seattle, WA"/>
    <s v="FAT"/>
    <s v="Fresno, CA"/>
    <n v="1725"/>
    <n v="1728"/>
    <n v="3"/>
    <n v="12"/>
    <n v="1740"/>
    <n v="1909"/>
    <n v="5"/>
    <n v="1930"/>
    <n v="1914"/>
    <n v="-16"/>
    <n v="0"/>
    <n v="0"/>
    <n v="125"/>
    <n v="106"/>
    <n v="89"/>
    <n v="748"/>
    <m/>
    <m/>
    <m/>
    <m/>
    <m/>
    <s v="19:14"/>
    <s v="17:28"/>
    <d v="1899-12-30T01:46:00"/>
    <s v="Afternoon"/>
    <s v="REMOVE"/>
    <s v="Sunday"/>
    <s v="OnTime"/>
  </r>
  <r>
    <d v="2020-11-30T00:00:00"/>
    <x v="5"/>
    <x v="5"/>
    <s v="NK"/>
    <n v="20416"/>
    <n v="1314"/>
    <s v="FLL"/>
    <s v="Fort Lauderdale, FL"/>
    <s v="DEN"/>
    <s v="Denver, CO"/>
    <n v="705"/>
    <n v="705"/>
    <n v="0"/>
    <n v="12"/>
    <n v="717"/>
    <n v="921"/>
    <n v="11"/>
    <n v="934"/>
    <n v="932"/>
    <n v="-2"/>
    <n v="0"/>
    <n v="0"/>
    <n v="269"/>
    <n v="267"/>
    <n v="244"/>
    <n v="1703"/>
    <m/>
    <m/>
    <m/>
    <m/>
    <m/>
    <s v="09:32"/>
    <s v="07:05"/>
    <d v="1899-12-30T02:27:00"/>
    <s v="Morning"/>
    <s v="REMOVE"/>
    <s v="Monday"/>
    <s v="OnTime"/>
  </r>
  <r>
    <d v="2020-11-01T00:00:00"/>
    <x v="15"/>
    <x v="15"/>
    <s v="YV"/>
    <n v="20378"/>
    <n v="5814"/>
    <s v="DFW"/>
    <s v="Dallas/Fort Worth, TX"/>
    <s v="RAP"/>
    <s v="Rapid City, SD"/>
    <n v="1040"/>
    <n v="1110"/>
    <n v="30"/>
    <n v="36"/>
    <n v="1146"/>
    <n v="1238"/>
    <n v="4"/>
    <n v="1154"/>
    <n v="1242"/>
    <n v="48"/>
    <n v="0"/>
    <n v="0"/>
    <n v="134"/>
    <n v="152"/>
    <n v="112"/>
    <n v="835"/>
    <n v="22"/>
    <n v="0"/>
    <n v="18"/>
    <n v="0"/>
    <n v="8"/>
    <s v="12:42"/>
    <s v="11:10"/>
    <d v="1899-12-30T01:32:00"/>
    <s v="Morning"/>
    <s v="KEEP"/>
    <s v="Sunday"/>
    <s v="Delayed"/>
  </r>
  <r>
    <d v="2021-01-12T00:00:00"/>
    <x v="0"/>
    <x v="0"/>
    <s v="UA"/>
    <n v="19977"/>
    <n v="2034"/>
    <s v="DEN"/>
    <s v="Denver, CO"/>
    <s v="IAH"/>
    <s v="Houston, TX"/>
    <n v="1936"/>
    <n v="1933"/>
    <n v="-3"/>
    <n v="14"/>
    <n v="1947"/>
    <n v="2235"/>
    <n v="4"/>
    <n v="2259"/>
    <n v="2239"/>
    <n v="-20"/>
    <n v="0"/>
    <n v="0"/>
    <n v="143"/>
    <n v="126"/>
    <n v="108"/>
    <n v="862"/>
    <m/>
    <m/>
    <m/>
    <m/>
    <m/>
    <s v="22:39"/>
    <s v="19:33"/>
    <d v="1899-12-30T03:06:00"/>
    <s v="Evening"/>
    <s v="REMOVE"/>
    <s v="Tuesday"/>
    <s v="OnTime"/>
  </r>
  <r>
    <d v="2019-03-12T00:00:00"/>
    <x v="11"/>
    <x v="11"/>
    <s v="OO"/>
    <n v="20304"/>
    <n v="5936"/>
    <s v="ICT"/>
    <s v="Wichita, KS"/>
    <s v="DEN"/>
    <s v="Denver, CO"/>
    <n v="1355"/>
    <n v="1348"/>
    <n v="-7"/>
    <n v="14"/>
    <n v="1402"/>
    <n v="1413"/>
    <n v="8"/>
    <n v="1431"/>
    <n v="1421"/>
    <n v="-10"/>
    <n v="0"/>
    <n v="0"/>
    <n v="96"/>
    <n v="93"/>
    <n v="71"/>
    <n v="420"/>
    <m/>
    <m/>
    <m/>
    <m/>
    <m/>
    <s v="14:21"/>
    <s v="13:48"/>
    <d v="1899-12-30T00:33:00"/>
    <s v="Afternoon"/>
    <s v="REMOVE"/>
    <s v="Tuesday"/>
    <s v="OnTime"/>
  </r>
  <r>
    <d v="2022-06-30T00:00:00"/>
    <x v="7"/>
    <x v="7"/>
    <s v="B6"/>
    <n v="20409"/>
    <n v="695"/>
    <s v="HPN"/>
    <s v="White Plains, NY"/>
    <s v="MCO"/>
    <s v="Orlando, FL"/>
    <n v="1830"/>
    <n v="1932"/>
    <n v="62"/>
    <n v="10"/>
    <n v="1942"/>
    <n v="2148"/>
    <n v="3"/>
    <n v="2126"/>
    <n v="2151"/>
    <n v="25"/>
    <n v="0"/>
    <n v="0"/>
    <n v="176"/>
    <n v="139"/>
    <n v="126"/>
    <n v="972"/>
    <n v="0"/>
    <n v="0"/>
    <n v="25"/>
    <n v="0"/>
    <n v="0"/>
    <s v="21:51"/>
    <s v="19:32"/>
    <d v="1899-12-30T02:19:00"/>
    <s v="Evening"/>
    <s v="KEEP"/>
    <s v="Thursday"/>
    <s v="Delayed"/>
  </r>
  <r>
    <d v="2020-03-09T00:00:00"/>
    <x v="12"/>
    <x v="12"/>
    <s v="9E"/>
    <n v="20363"/>
    <n v="4824"/>
    <s v="JFK"/>
    <s v="New York, NY"/>
    <s v="ROC"/>
    <s v="Rochester, NY"/>
    <n v="1739"/>
    <n v="1737"/>
    <n v="-2"/>
    <n v="18"/>
    <n v="1755"/>
    <n v="1846"/>
    <n v="5"/>
    <n v="1914"/>
    <n v="1851"/>
    <n v="-23"/>
    <n v="0"/>
    <n v="0"/>
    <n v="95"/>
    <n v="74"/>
    <n v="51"/>
    <n v="264"/>
    <m/>
    <m/>
    <m/>
    <m/>
    <m/>
    <s v="18:51"/>
    <s v="17:37"/>
    <d v="1899-12-30T01:14:00"/>
    <s v="Afternoon"/>
    <s v="REMOVE"/>
    <s v="Monday"/>
    <s v="OnTime"/>
  </r>
  <r>
    <d v="2020-11-24T00:00:00"/>
    <x v="2"/>
    <x v="2"/>
    <s v="WN"/>
    <n v="19393"/>
    <n v="1971"/>
    <s v="DAL"/>
    <s v="Dallas, TX"/>
    <s v="LAS"/>
    <s v="Las Vegas, NV"/>
    <n v="920"/>
    <n v="918"/>
    <n v="-2"/>
    <n v="9"/>
    <n v="927"/>
    <n v="1000"/>
    <n v="3"/>
    <n v="1020"/>
    <n v="1003"/>
    <n v="-17"/>
    <n v="0"/>
    <n v="0"/>
    <n v="180"/>
    <n v="165"/>
    <n v="153"/>
    <n v="1067"/>
    <m/>
    <m/>
    <m/>
    <m/>
    <m/>
    <s v="10:03"/>
    <s v="09:18"/>
    <d v="1899-12-30T00:45:00"/>
    <s v="Morning"/>
    <s v="REMOVE"/>
    <s v="Tuesday"/>
    <s v="OnTime"/>
  </r>
  <r>
    <d v="2020-05-18T00:00:00"/>
    <x v="7"/>
    <x v="7"/>
    <s v="B6"/>
    <n v="20409"/>
    <n v="685"/>
    <s v="ROC"/>
    <s v="Rochester, NY"/>
    <s v="JFK"/>
    <s v="New York, NY"/>
    <n v="1715"/>
    <n v="0"/>
    <n v="0"/>
    <m/>
    <m/>
    <m/>
    <m/>
    <n v="1832"/>
    <n v="0"/>
    <n v="0"/>
    <n v="1"/>
    <n v="0"/>
    <n v="77"/>
    <m/>
    <m/>
    <n v="264"/>
    <m/>
    <m/>
    <m/>
    <m/>
    <m/>
    <s v="00:00"/>
    <s v="00:00"/>
    <d v="1899-12-30T00:00:00"/>
    <s v="Night"/>
    <s v="KEEP"/>
    <s v="Monday"/>
    <s v="OnTime"/>
  </r>
  <r>
    <d v="2020-09-28T00:00:00"/>
    <x v="5"/>
    <x v="5"/>
    <s v="NK"/>
    <n v="20416"/>
    <n v="590"/>
    <s v="IAH"/>
    <s v="Houston, TX"/>
    <s v="LAX"/>
    <s v="Los Angeles, CA"/>
    <n v="1559"/>
    <n v="1556"/>
    <n v="-3"/>
    <n v="10"/>
    <n v="1606"/>
    <n v="1704"/>
    <n v="4"/>
    <n v="1730"/>
    <n v="1708"/>
    <n v="-22"/>
    <n v="0"/>
    <n v="0"/>
    <n v="211"/>
    <n v="192"/>
    <n v="178"/>
    <n v="1379"/>
    <m/>
    <m/>
    <m/>
    <m/>
    <m/>
    <s v="17:08"/>
    <s v="15:56"/>
    <d v="1899-12-30T01:12:00"/>
    <s v="Afternoon"/>
    <s v="REMOVE"/>
    <s v="Monday"/>
    <s v="OnTime"/>
  </r>
  <r>
    <d v="2020-05-22T00:00:00"/>
    <x v="17"/>
    <x v="17"/>
    <s v="HA"/>
    <n v="19690"/>
    <n v="543"/>
    <s v="HNL"/>
    <s v="Honolulu, HI"/>
    <s v="LIH"/>
    <s v="Lihue, HI"/>
    <n v="1910"/>
    <n v="1900"/>
    <n v="-10"/>
    <n v="10"/>
    <n v="1910"/>
    <n v="1931"/>
    <n v="8"/>
    <n v="1952"/>
    <n v="1939"/>
    <n v="-13"/>
    <n v="0"/>
    <n v="0"/>
    <n v="42"/>
    <n v="39"/>
    <n v="21"/>
    <n v="102"/>
    <m/>
    <m/>
    <m/>
    <m/>
    <m/>
    <s v="19:39"/>
    <s v="19:00"/>
    <d v="1899-12-30T00:39:00"/>
    <s v="Evening"/>
    <s v="REMOVE"/>
    <s v="Friday"/>
    <s v="OnTime"/>
  </r>
  <r>
    <d v="2019-06-17T00:00:00"/>
    <x v="1"/>
    <x v="1"/>
    <s v="DL"/>
    <n v="19790"/>
    <n v="2713"/>
    <s v="PDX"/>
    <s v="Portland, OR"/>
    <s v="JFK"/>
    <s v="New York, NY"/>
    <n v="700"/>
    <n v="658"/>
    <n v="-2"/>
    <n v="15"/>
    <n v="713"/>
    <n v="1500"/>
    <n v="6"/>
    <n v="1516"/>
    <n v="1506"/>
    <n v="-10"/>
    <n v="0"/>
    <n v="0"/>
    <n v="316"/>
    <n v="308"/>
    <n v="287"/>
    <n v="2454"/>
    <m/>
    <m/>
    <m/>
    <m/>
    <m/>
    <s v="15:06"/>
    <s v="06:58"/>
    <d v="1899-12-30T08:08:00"/>
    <s v="Morning"/>
    <s v="REMOVE"/>
    <s v="Monday"/>
    <s v="OnTime"/>
  </r>
  <r>
    <d v="2022-03-17T00:00:00"/>
    <x v="2"/>
    <x v="2"/>
    <s v="WN"/>
    <n v="19393"/>
    <n v="279"/>
    <s v="DEN"/>
    <s v="Denver, CO"/>
    <s v="CVG"/>
    <s v="Cincinnati, OH"/>
    <n v="1800"/>
    <n v="1805"/>
    <n v="5"/>
    <n v="8"/>
    <n v="1813"/>
    <n v="2223"/>
    <n v="11"/>
    <n v="2230"/>
    <n v="2234"/>
    <n v="4"/>
    <n v="0"/>
    <n v="0"/>
    <n v="150"/>
    <n v="149"/>
    <n v="130"/>
    <n v="1069"/>
    <m/>
    <m/>
    <m/>
    <m/>
    <m/>
    <s v="22:34"/>
    <s v="18:05"/>
    <d v="1899-12-30T04:29:00"/>
    <s v="Evening"/>
    <s v="KEEP"/>
    <s v="Thursday"/>
    <s v="OnTime"/>
  </r>
  <r>
    <d v="2020-08-31T00:00:00"/>
    <x v="2"/>
    <x v="2"/>
    <s v="WN"/>
    <n v="19393"/>
    <n v="1577"/>
    <s v="DEN"/>
    <s v="Denver, CO"/>
    <s v="HOU"/>
    <s v="Houston, TX"/>
    <n v="725"/>
    <n v="722"/>
    <n v="-3"/>
    <n v="10"/>
    <n v="732"/>
    <n v="1025"/>
    <n v="5"/>
    <n v="1050"/>
    <n v="1030"/>
    <n v="-20"/>
    <n v="0"/>
    <n v="0"/>
    <n v="145"/>
    <n v="128"/>
    <n v="113"/>
    <n v="883"/>
    <m/>
    <m/>
    <m/>
    <m/>
    <m/>
    <s v="10:30"/>
    <s v="07:22"/>
    <d v="1899-12-30T03:08:00"/>
    <s v="Morning"/>
    <s v="REMOVE"/>
    <s v="Monday"/>
    <s v="OnTime"/>
  </r>
  <r>
    <d v="2021-04-15T00:00:00"/>
    <x v="1"/>
    <x v="1"/>
    <s v="DL"/>
    <n v="19790"/>
    <n v="1533"/>
    <s v="ATL"/>
    <s v="Atlanta, GA"/>
    <s v="MCO"/>
    <s v="Orlando, FL"/>
    <n v="825"/>
    <n v="819"/>
    <n v="-6"/>
    <n v="20"/>
    <n v="839"/>
    <n v="940"/>
    <n v="6"/>
    <n v="953"/>
    <n v="946"/>
    <n v="-7"/>
    <n v="0"/>
    <n v="0"/>
    <n v="88"/>
    <n v="87"/>
    <n v="61"/>
    <n v="404"/>
    <m/>
    <m/>
    <m/>
    <m/>
    <m/>
    <s v="09:46"/>
    <s v="08:19"/>
    <d v="1899-12-30T01:27:00"/>
    <s v="Morning"/>
    <s v="REMOVE"/>
    <s v="Thursday"/>
    <s v="OnTime"/>
  </r>
  <r>
    <d v="2021-07-18T00:00:00"/>
    <x v="3"/>
    <x v="3"/>
    <s v="AA"/>
    <n v="19805"/>
    <n v="1580"/>
    <s v="CLT"/>
    <s v="Charlotte, NC"/>
    <s v="SFO"/>
    <s v="San Francisco, CA"/>
    <n v="1830"/>
    <n v="1840"/>
    <n v="10"/>
    <n v="10"/>
    <n v="1850"/>
    <n v="2038"/>
    <n v="6"/>
    <n v="2053"/>
    <n v="2044"/>
    <n v="-9"/>
    <n v="0"/>
    <n v="0"/>
    <n v="323"/>
    <n v="304"/>
    <n v="288"/>
    <n v="2296"/>
    <m/>
    <m/>
    <m/>
    <m/>
    <m/>
    <s v="20:44"/>
    <s v="18:40"/>
    <d v="1899-12-30T02:04:00"/>
    <s v="Evening"/>
    <s v="REMOVE"/>
    <s v="Sunday"/>
    <s v="OnTime"/>
  </r>
  <r>
    <d v="2020-12-30T00:00:00"/>
    <x v="11"/>
    <x v="11"/>
    <s v="OO"/>
    <n v="20304"/>
    <n v="4801"/>
    <s v="DEN"/>
    <s v="Denver, CO"/>
    <s v="MAF"/>
    <s v="Midland/Odessa, TX"/>
    <n v="1805"/>
    <n v="1801"/>
    <n v="-4"/>
    <n v="60"/>
    <n v="1901"/>
    <n v="2123"/>
    <n v="33"/>
    <n v="2055"/>
    <n v="2156"/>
    <n v="61"/>
    <n v="0"/>
    <n v="0"/>
    <n v="110"/>
    <n v="175"/>
    <n v="82"/>
    <n v="563"/>
    <n v="61"/>
    <n v="0"/>
    <n v="0"/>
    <n v="0"/>
    <n v="0"/>
    <s v="21:56"/>
    <s v="18:01"/>
    <d v="1899-12-30T03:55:00"/>
    <s v="Evening"/>
    <s v="REMOVE"/>
    <s v="Wednesday"/>
    <s v="Delayed"/>
  </r>
  <r>
    <d v="2023-05-30T00:00:00"/>
    <x v="13"/>
    <x v="13"/>
    <s v="MQ"/>
    <n v="20398"/>
    <n v="3310"/>
    <s v="DFW"/>
    <s v="Dallas/Fort Worth, TX"/>
    <s v="BMI"/>
    <s v="Bloomington/Normal, IL"/>
    <n v="2050"/>
    <n v="2124"/>
    <n v="34"/>
    <n v="25"/>
    <n v="2149"/>
    <n v="2326"/>
    <n v="3"/>
    <n v="2251"/>
    <n v="2329"/>
    <n v="38"/>
    <n v="0"/>
    <n v="0"/>
    <n v="121"/>
    <n v="125"/>
    <n v="97"/>
    <n v="690"/>
    <n v="0"/>
    <n v="2"/>
    <n v="4"/>
    <n v="0"/>
    <n v="32"/>
    <s v="23:29"/>
    <s v="21:24"/>
    <d v="1899-12-30T02:05:00"/>
    <s v="Evening"/>
    <s v="KEEP"/>
    <s v="Tuesday"/>
    <s v="Delayed"/>
  </r>
  <r>
    <d v="2021-03-16T00:00:00"/>
    <x v="2"/>
    <x v="2"/>
    <s v="WN"/>
    <n v="19393"/>
    <n v="961"/>
    <s v="JAX"/>
    <s v="Jacksonville, FL"/>
    <s v="ATL"/>
    <s v="Atlanta, GA"/>
    <n v="725"/>
    <n v="721"/>
    <n v="-4"/>
    <n v="42"/>
    <n v="803"/>
    <n v="912"/>
    <n v="8"/>
    <n v="840"/>
    <n v="920"/>
    <n v="40"/>
    <n v="0"/>
    <n v="0"/>
    <n v="75"/>
    <n v="119"/>
    <n v="69"/>
    <n v="270"/>
    <n v="0"/>
    <n v="0"/>
    <n v="40"/>
    <n v="0"/>
    <n v="0"/>
    <s v="09:20"/>
    <s v="07:21"/>
    <d v="1899-12-30T01:59:00"/>
    <s v="Morning"/>
    <s v="REMOVE"/>
    <s v="Tuesday"/>
    <s v="Delayed"/>
  </r>
  <r>
    <d v="2021-01-03T00:00:00"/>
    <x v="1"/>
    <x v="1"/>
    <s v="DL"/>
    <n v="19790"/>
    <n v="2229"/>
    <s v="GRR"/>
    <s v="Grand Rapids, MI"/>
    <s v="ATL"/>
    <s v="Atlanta, GA"/>
    <n v="1843"/>
    <n v="1838"/>
    <n v="-5"/>
    <n v="26"/>
    <n v="1904"/>
    <n v="2039"/>
    <n v="6"/>
    <n v="2040"/>
    <n v="2045"/>
    <n v="5"/>
    <n v="0"/>
    <n v="0"/>
    <n v="117"/>
    <n v="127"/>
    <n v="95"/>
    <n v="640"/>
    <m/>
    <m/>
    <m/>
    <m/>
    <m/>
    <s v="20:45"/>
    <s v="18:38"/>
    <d v="1899-12-30T02:07:00"/>
    <s v="Evening"/>
    <s v="REMOVE"/>
    <s v="Sunday"/>
    <s v="OnTime"/>
  </r>
  <r>
    <d v="2020-08-14T00:00:00"/>
    <x v="1"/>
    <x v="1"/>
    <s v="DL"/>
    <n v="19790"/>
    <n v="1282"/>
    <s v="ATL"/>
    <s v="Atlanta, GA"/>
    <s v="OKC"/>
    <s v="Oklahoma City, OK"/>
    <n v="834"/>
    <n v="818"/>
    <n v="-16"/>
    <n v="18"/>
    <n v="836"/>
    <n v="925"/>
    <n v="3"/>
    <n v="940"/>
    <n v="928"/>
    <n v="-12"/>
    <n v="0"/>
    <n v="0"/>
    <n v="126"/>
    <n v="130"/>
    <n v="109"/>
    <n v="761"/>
    <m/>
    <m/>
    <m/>
    <m/>
    <m/>
    <s v="09:28"/>
    <s v="08:18"/>
    <d v="1899-12-30T01:10:00"/>
    <s v="Morning"/>
    <s v="REMOVE"/>
    <s v="Friday"/>
    <s v="OnTime"/>
  </r>
  <r>
    <d v="2020-12-10T00:00:00"/>
    <x v="2"/>
    <x v="2"/>
    <s v="WN"/>
    <n v="19393"/>
    <n v="4536"/>
    <s v="PHX"/>
    <s v="Phoenix, AZ"/>
    <s v="SAN"/>
    <s v="San Diego, CA"/>
    <n v="1610"/>
    <n v="1610"/>
    <n v="0"/>
    <n v="7"/>
    <n v="1617"/>
    <n v="1610"/>
    <n v="2"/>
    <n v="1620"/>
    <n v="1612"/>
    <n v="-8"/>
    <n v="0"/>
    <n v="0"/>
    <n v="70"/>
    <n v="62"/>
    <n v="53"/>
    <n v="304"/>
    <m/>
    <m/>
    <m/>
    <m/>
    <m/>
    <s v="16:12"/>
    <s v="16:10"/>
    <d v="1899-12-30T00:02:00"/>
    <s v="Afternoon"/>
    <s v="REMOVE"/>
    <s v="Thursday"/>
    <s v="OnTime"/>
  </r>
  <r>
    <d v="2021-07-09T00:00:00"/>
    <x v="14"/>
    <x v="14"/>
    <s v="F9"/>
    <n v="20436"/>
    <n v="2162"/>
    <s v="LAX"/>
    <s v="Los Angeles, CA"/>
    <s v="LAS"/>
    <s v="Las Vegas, NV"/>
    <n v="2048"/>
    <n v="2040"/>
    <n v="-8"/>
    <n v="14"/>
    <n v="2054"/>
    <n v="2140"/>
    <n v="16"/>
    <n v="2204"/>
    <n v="2156"/>
    <n v="-8"/>
    <n v="0"/>
    <n v="0"/>
    <n v="76"/>
    <n v="76"/>
    <n v="46"/>
    <n v="236"/>
    <m/>
    <m/>
    <m/>
    <m/>
    <m/>
    <s v="21:56"/>
    <s v="20:40"/>
    <d v="1899-12-30T01:16:00"/>
    <s v="Evening"/>
    <s v="REMOVE"/>
    <s v="Friday"/>
    <s v="OnTime"/>
  </r>
  <r>
    <d v="2019-11-07T00:00:00"/>
    <x v="3"/>
    <x v="3"/>
    <s v="AA"/>
    <n v="19805"/>
    <n v="816"/>
    <s v="CLT"/>
    <s v="Charlotte, NC"/>
    <s v="ORD"/>
    <s v="Chicago, IL"/>
    <n v="2209"/>
    <n v="2205"/>
    <n v="-4"/>
    <n v="12"/>
    <n v="2217"/>
    <n v="2246"/>
    <n v="14"/>
    <n v="2318"/>
    <n v="2300"/>
    <n v="-18"/>
    <n v="0"/>
    <n v="0"/>
    <n v="129"/>
    <n v="115"/>
    <n v="89"/>
    <n v="599"/>
    <m/>
    <m/>
    <m/>
    <m/>
    <m/>
    <s v="23:00"/>
    <s v="22:05"/>
    <d v="1899-12-30T00:55:00"/>
    <s v="Evening"/>
    <s v="REMOVE"/>
    <s v="Thursday"/>
    <s v="OnTime"/>
  </r>
  <r>
    <d v="2023-06-20T00:00:00"/>
    <x v="3"/>
    <x v="3"/>
    <s v="AA"/>
    <n v="19805"/>
    <n v="1744"/>
    <s v="DFW"/>
    <s v="Dallas/Fort Worth, TX"/>
    <s v="PHX"/>
    <s v="Phoenix, AZ"/>
    <n v="2229"/>
    <n v="2250"/>
    <n v="21"/>
    <n v="18"/>
    <n v="2308"/>
    <n v="2311"/>
    <n v="8"/>
    <n v="2301"/>
    <n v="2319"/>
    <n v="18"/>
    <n v="0"/>
    <n v="0"/>
    <n v="152"/>
    <n v="149"/>
    <n v="123"/>
    <n v="868"/>
    <n v="18"/>
    <n v="0"/>
    <n v="0"/>
    <n v="0"/>
    <n v="0"/>
    <s v="23:19"/>
    <s v="22:50"/>
    <d v="1899-12-30T00:29:00"/>
    <s v="Evening"/>
    <s v="KEEP"/>
    <s v="Tuesday"/>
    <s v="Delayed"/>
  </r>
  <r>
    <d v="2022-03-10T00:00:00"/>
    <x v="3"/>
    <x v="3"/>
    <s v="AA"/>
    <n v="19805"/>
    <n v="2687"/>
    <s v="MIA"/>
    <s v="Miami, FL"/>
    <s v="BNA"/>
    <s v="Nashville, TN"/>
    <n v="840"/>
    <n v="834"/>
    <n v="-6"/>
    <n v="15"/>
    <n v="849"/>
    <n v="940"/>
    <n v="6"/>
    <n v="1011"/>
    <n v="946"/>
    <n v="-25"/>
    <n v="0"/>
    <n v="0"/>
    <n v="151"/>
    <n v="132"/>
    <n v="111"/>
    <n v="806"/>
    <m/>
    <m/>
    <m/>
    <m/>
    <m/>
    <s v="09:46"/>
    <s v="08:34"/>
    <d v="1899-12-30T01:12:00"/>
    <s v="Morning"/>
    <s v="REMOVE"/>
    <s v="Thursday"/>
    <s v="OnTime"/>
  </r>
  <r>
    <d v="2021-08-24T00:00:00"/>
    <x v="11"/>
    <x v="11"/>
    <s v="OO"/>
    <n v="20304"/>
    <n v="5797"/>
    <s v="ORD"/>
    <s v="Chicago, IL"/>
    <s v="FAR"/>
    <s v="Fargo, ND"/>
    <n v="1545"/>
    <n v="1537"/>
    <n v="-8"/>
    <n v="32"/>
    <n v="1609"/>
    <n v="1741"/>
    <n v="4"/>
    <n v="1741"/>
    <n v="1745"/>
    <n v="4"/>
    <n v="0"/>
    <n v="0"/>
    <n v="116"/>
    <n v="128"/>
    <n v="92"/>
    <n v="557"/>
    <m/>
    <m/>
    <m/>
    <m/>
    <m/>
    <s v="17:45"/>
    <s v="15:37"/>
    <d v="1899-12-30T02:08:00"/>
    <s v="Afternoon"/>
    <s v="REMOVE"/>
    <s v="Tuesday"/>
    <s v="OnTime"/>
  </r>
  <r>
    <d v="2022-01-17T00:00:00"/>
    <x v="2"/>
    <x v="2"/>
    <s v="WN"/>
    <n v="19393"/>
    <n v="599"/>
    <s v="ATL"/>
    <s v="Atlanta, GA"/>
    <s v="LAS"/>
    <s v="Las Vegas, NV"/>
    <n v="615"/>
    <n v="0"/>
    <n v="0"/>
    <m/>
    <m/>
    <m/>
    <m/>
    <n v="805"/>
    <n v="0"/>
    <n v="0"/>
    <n v="1"/>
    <n v="0"/>
    <n v="290"/>
    <m/>
    <m/>
    <n v="1747"/>
    <m/>
    <m/>
    <m/>
    <m/>
    <m/>
    <s v="00:00"/>
    <s v="00:00"/>
    <d v="1899-12-30T00:00:00"/>
    <s v="Night"/>
    <s v="KEEP"/>
    <s v="Monday"/>
    <s v="OnTime"/>
  </r>
  <r>
    <d v="2020-02-20T00:00:00"/>
    <x v="2"/>
    <x v="2"/>
    <s v="WN"/>
    <n v="19393"/>
    <n v="1816"/>
    <s v="BUR"/>
    <s v="Burbank, CA"/>
    <s v="SMF"/>
    <s v="Sacramento, CA"/>
    <n v="1915"/>
    <n v="1909"/>
    <n v="-6"/>
    <n v="13"/>
    <n v="1922"/>
    <n v="2015"/>
    <n v="2"/>
    <n v="2035"/>
    <n v="2017"/>
    <n v="-18"/>
    <n v="0"/>
    <n v="0"/>
    <n v="80"/>
    <n v="68"/>
    <n v="53"/>
    <n v="358"/>
    <m/>
    <m/>
    <m/>
    <m/>
    <m/>
    <s v="20:17"/>
    <s v="19:09"/>
    <d v="1899-12-30T01:08:00"/>
    <s v="Evening"/>
    <s v="REMOVE"/>
    <s v="Thursday"/>
    <s v="OnTime"/>
  </r>
  <r>
    <d v="2019-01-28T00:00:00"/>
    <x v="1"/>
    <x v="1"/>
    <s v="DL"/>
    <n v="19790"/>
    <n v="2065"/>
    <s v="LGA"/>
    <s v="New York, NY"/>
    <s v="ORD"/>
    <s v="Chicago, IL"/>
    <n v="815"/>
    <n v="1112"/>
    <n v="177"/>
    <n v="41"/>
    <n v="1153"/>
    <n v="1251"/>
    <n v="12"/>
    <n v="951"/>
    <n v="1303"/>
    <n v="192"/>
    <n v="0"/>
    <n v="0"/>
    <n v="156"/>
    <n v="171"/>
    <n v="118"/>
    <n v="733"/>
    <n v="0"/>
    <n v="0"/>
    <n v="192"/>
    <n v="0"/>
    <n v="0"/>
    <s v="13:03"/>
    <s v="11:12"/>
    <d v="1899-12-30T01:51:00"/>
    <s v="Morning"/>
    <s v="KEEP"/>
    <s v="Monday"/>
    <s v="Delayed"/>
  </r>
  <r>
    <d v="2020-05-15T00:00:00"/>
    <x v="14"/>
    <x v="14"/>
    <s v="F9"/>
    <n v="20436"/>
    <n v="404"/>
    <s v="LAX"/>
    <s v="Los Angeles, CA"/>
    <s v="DEN"/>
    <s v="Denver, CO"/>
    <n v="1040"/>
    <n v="1036"/>
    <n v="-4"/>
    <n v="10"/>
    <n v="1046"/>
    <n v="1339"/>
    <n v="7"/>
    <n v="1412"/>
    <n v="1346"/>
    <n v="-26"/>
    <n v="0"/>
    <n v="0"/>
    <n v="152"/>
    <n v="130"/>
    <n v="113"/>
    <n v="862"/>
    <m/>
    <m/>
    <m/>
    <m/>
    <m/>
    <s v="13:46"/>
    <s v="10:36"/>
    <d v="1899-12-30T03:10:00"/>
    <s v="Morning"/>
    <s v="REMOVE"/>
    <s v="Friday"/>
    <s v="OnTime"/>
  </r>
  <r>
    <d v="2019-06-20T00:00:00"/>
    <x v="1"/>
    <x v="1"/>
    <s v="DL"/>
    <n v="19790"/>
    <n v="1119"/>
    <s v="DEN"/>
    <s v="Denver, CO"/>
    <s v="SEA"/>
    <s v="Seattle, WA"/>
    <n v="1811"/>
    <n v="1912"/>
    <n v="61"/>
    <n v="38"/>
    <n v="1950"/>
    <n v="2114"/>
    <n v="16"/>
    <n v="2015"/>
    <n v="2130"/>
    <n v="75"/>
    <n v="0"/>
    <n v="0"/>
    <n v="184"/>
    <n v="198"/>
    <n v="144"/>
    <n v="1024"/>
    <n v="0"/>
    <n v="0"/>
    <n v="14"/>
    <n v="0"/>
    <n v="61"/>
    <s v="21:30"/>
    <s v="19:12"/>
    <d v="1899-12-30T02:18:00"/>
    <s v="Evening"/>
    <s v="KEEP"/>
    <s v="Thursday"/>
    <s v="Delayed"/>
  </r>
  <r>
    <d v="2021-02-08T00:00:00"/>
    <x v="1"/>
    <x v="1"/>
    <s v="DL"/>
    <n v="19790"/>
    <n v="1383"/>
    <s v="ATL"/>
    <s v="Atlanta, GA"/>
    <s v="MIA"/>
    <s v="Miami, FL"/>
    <n v="820"/>
    <n v="816"/>
    <n v="-4"/>
    <n v="44"/>
    <n v="900"/>
    <n v="1020"/>
    <n v="3"/>
    <n v="1010"/>
    <n v="1023"/>
    <n v="13"/>
    <n v="0"/>
    <n v="0"/>
    <n v="110"/>
    <n v="127"/>
    <n v="80"/>
    <n v="594"/>
    <m/>
    <m/>
    <m/>
    <m/>
    <m/>
    <s v="10:23"/>
    <s v="08:16"/>
    <d v="1899-12-30T02:07:00"/>
    <s v="Morning"/>
    <s v="REMOVE"/>
    <s v="Monday"/>
    <s v="OnTime"/>
  </r>
  <r>
    <d v="2022-09-25T00:00:00"/>
    <x v="4"/>
    <x v="4"/>
    <s v="YX"/>
    <n v="20452"/>
    <n v="5631"/>
    <s v="JFK"/>
    <s v="New York, NY"/>
    <s v="PIT"/>
    <s v="Pittsburgh, PA"/>
    <n v="1511"/>
    <n v="1501"/>
    <n v="-10"/>
    <n v="50"/>
    <n v="1551"/>
    <n v="1700"/>
    <n v="18"/>
    <n v="1703"/>
    <n v="1718"/>
    <n v="15"/>
    <n v="0"/>
    <n v="0"/>
    <n v="112"/>
    <n v="137"/>
    <n v="69"/>
    <n v="340"/>
    <n v="0"/>
    <n v="0"/>
    <n v="15"/>
    <n v="0"/>
    <n v="0"/>
    <s v="17:18"/>
    <s v="15:01"/>
    <d v="1899-12-30T02:17:00"/>
    <s v="Afternoon"/>
    <s v="REMOVE"/>
    <s v="Sunday"/>
    <s v="OnTime"/>
  </r>
  <r>
    <d v="2022-01-10T00:00:00"/>
    <x v="8"/>
    <x v="8"/>
    <s v="OH"/>
    <n v="20397"/>
    <n v="5272"/>
    <s v="GPT"/>
    <s v="Gulfport/Biloxi, MS"/>
    <s v="CLT"/>
    <s v="Charlotte, NC"/>
    <n v="1436"/>
    <n v="0"/>
    <n v="0"/>
    <m/>
    <m/>
    <m/>
    <m/>
    <n v="1726"/>
    <n v="0"/>
    <n v="0"/>
    <n v="1"/>
    <n v="0"/>
    <n v="110"/>
    <m/>
    <m/>
    <n v="577"/>
    <m/>
    <m/>
    <m/>
    <m/>
    <m/>
    <s v="00:00"/>
    <s v="00:00"/>
    <d v="1899-12-30T00:00:00"/>
    <s v="Night"/>
    <s v="KEEP"/>
    <s v="Monday"/>
    <s v="OnTime"/>
  </r>
  <r>
    <d v="2022-09-28T00:00:00"/>
    <x v="0"/>
    <x v="0"/>
    <s v="UA"/>
    <n v="19977"/>
    <n v="2047"/>
    <s v="LAS"/>
    <s v="Las Vegas, NV"/>
    <s v="SFO"/>
    <s v="San Francisco, CA"/>
    <n v="1545"/>
    <n v="1539"/>
    <n v="-6"/>
    <n v="25"/>
    <n v="1604"/>
    <n v="1713"/>
    <n v="8"/>
    <n v="1723"/>
    <n v="1721"/>
    <n v="-2"/>
    <n v="0"/>
    <n v="0"/>
    <n v="98"/>
    <n v="102"/>
    <n v="69"/>
    <n v="414"/>
    <m/>
    <m/>
    <m/>
    <m/>
    <m/>
    <s v="17:21"/>
    <s v="15:39"/>
    <d v="1899-12-30T01:42:00"/>
    <s v="Afternoon"/>
    <s v="REMOVE"/>
    <s v="Wednesday"/>
    <s v="OnTime"/>
  </r>
  <r>
    <d v="2023-04-16T00:00:00"/>
    <x v="1"/>
    <x v="1"/>
    <s v="DL"/>
    <n v="19790"/>
    <n v="1249"/>
    <s v="DTW"/>
    <s v="Detroit, MI"/>
    <s v="FLL"/>
    <s v="Fort Lauderdale, FL"/>
    <n v="700"/>
    <n v="716"/>
    <n v="16"/>
    <n v="14"/>
    <n v="730"/>
    <n v="1011"/>
    <n v="4"/>
    <n v="1000"/>
    <n v="1015"/>
    <n v="15"/>
    <n v="0"/>
    <n v="0"/>
    <n v="180"/>
    <n v="179"/>
    <n v="161"/>
    <n v="1127"/>
    <n v="15"/>
    <n v="0"/>
    <n v="0"/>
    <n v="0"/>
    <n v="0"/>
    <s v="10:15"/>
    <s v="07:16"/>
    <d v="1899-12-30T02:59:00"/>
    <s v="Morning"/>
    <s v="KEEP"/>
    <s v="Sunday"/>
    <s v="OnTime"/>
  </r>
  <r>
    <d v="2020-05-04T00:00:00"/>
    <x v="2"/>
    <x v="2"/>
    <s v="WN"/>
    <n v="19393"/>
    <n v="468"/>
    <s v="ONT"/>
    <s v="Ontario, CA"/>
    <s v="DEN"/>
    <s v="Denver, CO"/>
    <n v="905"/>
    <n v="900"/>
    <n v="-5"/>
    <n v="6"/>
    <n v="906"/>
    <n v="1146"/>
    <n v="6"/>
    <n v="1210"/>
    <n v="1152"/>
    <n v="-18"/>
    <n v="0"/>
    <n v="0"/>
    <n v="125"/>
    <n v="112"/>
    <n v="100"/>
    <n v="819"/>
    <m/>
    <m/>
    <m/>
    <m/>
    <m/>
    <s v="11:52"/>
    <s v="09:00"/>
    <d v="1899-12-30T02:52:00"/>
    <s v="Morning"/>
    <s v="REMOVE"/>
    <s v="Monday"/>
    <s v="OnTime"/>
  </r>
  <r>
    <d v="2023-03-14T00:00:00"/>
    <x v="4"/>
    <x v="4"/>
    <s v="YX"/>
    <n v="20452"/>
    <n v="4415"/>
    <s v="IND"/>
    <s v="Indianapolis, IN"/>
    <s v="DCA"/>
    <s v="Washington, DC"/>
    <n v="1433"/>
    <n v="1430"/>
    <n v="-3"/>
    <n v="17"/>
    <n v="1447"/>
    <n v="1610"/>
    <n v="12"/>
    <n v="1615"/>
    <n v="1622"/>
    <n v="7"/>
    <n v="0"/>
    <n v="0"/>
    <n v="102"/>
    <n v="112"/>
    <n v="83"/>
    <n v="500"/>
    <m/>
    <m/>
    <m/>
    <m/>
    <m/>
    <s v="16:22"/>
    <s v="14:30"/>
    <d v="1899-12-30T01:52:00"/>
    <s v="Afternoon"/>
    <s v="REMOVE"/>
    <s v="Tuesday"/>
    <s v="OnTime"/>
  </r>
  <r>
    <d v="2020-10-02T00:00:00"/>
    <x v="7"/>
    <x v="7"/>
    <s v="B6"/>
    <n v="20409"/>
    <n v="1686"/>
    <s v="PIT"/>
    <s v="Pittsburgh, PA"/>
    <s v="BOS"/>
    <s v="Boston, MA"/>
    <n v="1730"/>
    <n v="1725"/>
    <n v="-5"/>
    <n v="9"/>
    <n v="1734"/>
    <n v="1841"/>
    <n v="5"/>
    <n v="1901"/>
    <n v="1846"/>
    <n v="-15"/>
    <n v="0"/>
    <n v="0"/>
    <n v="91"/>
    <n v="81"/>
    <n v="67"/>
    <n v="496"/>
    <m/>
    <m/>
    <m/>
    <m/>
    <m/>
    <s v="18:46"/>
    <s v="17:25"/>
    <d v="1899-12-30T01:21:00"/>
    <s v="Afternoon"/>
    <s v="REMOVE"/>
    <s v="Friday"/>
    <s v="OnTime"/>
  </r>
  <r>
    <d v="2023-07-01T00:00:00"/>
    <x v="3"/>
    <x v="3"/>
    <s v="AA"/>
    <n v="19805"/>
    <n v="2539"/>
    <s v="FLL"/>
    <s v="Fort Lauderdale, FL"/>
    <s v="CLT"/>
    <s v="Charlotte, NC"/>
    <n v="1941"/>
    <n v="1933"/>
    <n v="-8"/>
    <n v="13"/>
    <n v="1946"/>
    <n v="2116"/>
    <n v="36"/>
    <n v="2149"/>
    <n v="2152"/>
    <n v="3"/>
    <n v="0"/>
    <n v="0"/>
    <n v="128"/>
    <n v="139"/>
    <n v="90"/>
    <n v="632"/>
    <m/>
    <m/>
    <m/>
    <m/>
    <m/>
    <s v="21:52"/>
    <s v="19:33"/>
    <d v="1899-12-30T02:19:00"/>
    <s v="Evening"/>
    <s v="REMOVE"/>
    <s v="Saturday"/>
    <s v="OnTime"/>
  </r>
  <r>
    <d v="2019-03-10T00:00:00"/>
    <x v="11"/>
    <x v="11"/>
    <s v="OO"/>
    <n v="20304"/>
    <n v="5743"/>
    <s v="BOI"/>
    <s v="Boise, ID"/>
    <s v="SFO"/>
    <s v="San Francisco, CA"/>
    <n v="1640"/>
    <n v="1709"/>
    <n v="29"/>
    <n v="23"/>
    <n v="1732"/>
    <n v="1753"/>
    <n v="34"/>
    <n v="1741"/>
    <n v="1827"/>
    <n v="46"/>
    <n v="0"/>
    <n v="0"/>
    <n v="121"/>
    <n v="138"/>
    <n v="81"/>
    <n v="522"/>
    <n v="0"/>
    <n v="0"/>
    <n v="17"/>
    <n v="0"/>
    <n v="29"/>
    <s v="18:27"/>
    <s v="17:09"/>
    <d v="1899-12-30T01:18:00"/>
    <s v="Afternoon"/>
    <s v="KEEP"/>
    <s v="Sunday"/>
    <s v="Delayed"/>
  </r>
  <r>
    <d v="2021-05-05T00:00:00"/>
    <x v="4"/>
    <x v="4"/>
    <s v="YX"/>
    <n v="20452"/>
    <n v="3643"/>
    <s v="ATL"/>
    <s v="Atlanta, GA"/>
    <s v="EWR"/>
    <s v="Newark, NJ"/>
    <n v="700"/>
    <n v="702"/>
    <n v="2"/>
    <n v="14"/>
    <n v="716"/>
    <n v="845"/>
    <n v="29"/>
    <n v="915"/>
    <n v="914"/>
    <n v="-1"/>
    <n v="0"/>
    <n v="0"/>
    <n v="135"/>
    <n v="132"/>
    <n v="89"/>
    <n v="746"/>
    <m/>
    <m/>
    <m/>
    <m/>
    <m/>
    <s v="09:14"/>
    <s v="07:02"/>
    <d v="1899-12-30T02:12:00"/>
    <s v="Morning"/>
    <s v="REMOVE"/>
    <s v="Wednesday"/>
    <s v="OnTime"/>
  </r>
  <r>
    <d v="2022-10-01T00:00:00"/>
    <x v="2"/>
    <x v="2"/>
    <s v="WN"/>
    <n v="19393"/>
    <n v="2580"/>
    <s v="ABQ"/>
    <s v="Albuquerque, NM"/>
    <s v="PHX"/>
    <s v="Phoenix, AZ"/>
    <n v="1445"/>
    <n v="1442"/>
    <n v="-3"/>
    <n v="13"/>
    <n v="1455"/>
    <n v="1447"/>
    <n v="7"/>
    <n v="1505"/>
    <n v="1454"/>
    <n v="-11"/>
    <n v="0"/>
    <n v="0"/>
    <n v="80"/>
    <n v="72"/>
    <n v="52"/>
    <n v="328"/>
    <m/>
    <m/>
    <m/>
    <m/>
    <m/>
    <s v="14:54"/>
    <s v="14:42"/>
    <d v="1899-12-30T00:12:00"/>
    <s v="Afternoon"/>
    <s v="REMOVE"/>
    <s v="Saturday"/>
    <s v="OnTime"/>
  </r>
  <r>
    <d v="2020-05-14T00:00:00"/>
    <x v="11"/>
    <x v="11"/>
    <s v="OO"/>
    <n v="20304"/>
    <n v="3508"/>
    <s v="LAS"/>
    <s v="Las Vegas, NV"/>
    <s v="LAX"/>
    <s v="Los Angeles, CA"/>
    <n v="1230"/>
    <n v="1225"/>
    <n v="-5"/>
    <n v="11"/>
    <n v="1236"/>
    <n v="1320"/>
    <n v="6"/>
    <n v="1342"/>
    <n v="1326"/>
    <n v="-16"/>
    <n v="0"/>
    <n v="0"/>
    <n v="72"/>
    <n v="61"/>
    <n v="44"/>
    <n v="236"/>
    <m/>
    <m/>
    <m/>
    <m/>
    <m/>
    <s v="13:26"/>
    <s v="12:25"/>
    <d v="1899-12-30T01:01:00"/>
    <s v="Afternoon"/>
    <s v="REMOVE"/>
    <s v="Thursday"/>
    <s v="OnTime"/>
  </r>
  <r>
    <d v="2021-04-18T00:00:00"/>
    <x v="11"/>
    <x v="11"/>
    <s v="OO"/>
    <n v="20304"/>
    <n v="5528"/>
    <s v="DEN"/>
    <s v="Denver, CO"/>
    <s v="PAE"/>
    <s v="Everett, WA"/>
    <n v="1925"/>
    <n v="1918"/>
    <n v="-7"/>
    <n v="15"/>
    <n v="1933"/>
    <n v="2108"/>
    <n v="4"/>
    <n v="2133"/>
    <n v="2112"/>
    <n v="-21"/>
    <n v="0"/>
    <n v="0"/>
    <n v="188"/>
    <n v="174"/>
    <n v="155"/>
    <n v="1036"/>
    <m/>
    <m/>
    <m/>
    <m/>
    <m/>
    <s v="21:12"/>
    <s v="19:18"/>
    <d v="1899-12-30T01:54:00"/>
    <s v="Evening"/>
    <s v="REMOVE"/>
    <s v="Sunday"/>
    <s v="OnTime"/>
  </r>
  <r>
    <d v="2019-01-06T00:00:00"/>
    <x v="11"/>
    <x v="11"/>
    <s v="OO"/>
    <n v="20304"/>
    <n v="5396"/>
    <s v="BNA"/>
    <s v="Nashville, TN"/>
    <s v="ORD"/>
    <s v="Chicago, IL"/>
    <n v="1655"/>
    <n v="1705"/>
    <n v="10"/>
    <n v="18"/>
    <n v="1723"/>
    <n v="1845"/>
    <n v="14"/>
    <n v="1843"/>
    <n v="1859"/>
    <n v="16"/>
    <n v="0"/>
    <n v="0"/>
    <n v="108"/>
    <n v="114"/>
    <n v="82"/>
    <n v="409"/>
    <n v="10"/>
    <n v="0"/>
    <n v="6"/>
    <n v="0"/>
    <n v="0"/>
    <s v="18:59"/>
    <s v="17:05"/>
    <d v="1899-12-30T01:54:00"/>
    <s v="Afternoon"/>
    <s v="KEEP"/>
    <s v="Sunday"/>
    <s v="Delayed"/>
  </r>
  <r>
    <d v="2020-04-03T00:00:00"/>
    <x v="2"/>
    <x v="2"/>
    <s v="WN"/>
    <n v="19393"/>
    <n v="2608"/>
    <s v="ATL"/>
    <s v="Atlanta, GA"/>
    <s v="GSP"/>
    <s v="Greer, SC"/>
    <n v="1705"/>
    <n v="0"/>
    <n v="0"/>
    <m/>
    <m/>
    <m/>
    <m/>
    <n v="1800"/>
    <n v="0"/>
    <n v="0"/>
    <n v="1"/>
    <n v="0"/>
    <n v="55"/>
    <m/>
    <m/>
    <n v="153"/>
    <m/>
    <m/>
    <m/>
    <m/>
    <m/>
    <s v="00:00"/>
    <s v="00:00"/>
    <d v="1899-12-30T00:00:00"/>
    <s v="Night"/>
    <s v="KEEP"/>
    <s v="Friday"/>
    <s v="OnTime"/>
  </r>
  <r>
    <d v="2019-01-24T00:00:00"/>
    <x v="7"/>
    <x v="7"/>
    <s v="B6"/>
    <n v="20409"/>
    <n v="482"/>
    <s v="RSW"/>
    <s v="Fort Myers, FL"/>
    <s v="DCA"/>
    <s v="Washington, DC"/>
    <n v="1803"/>
    <n v="1951"/>
    <n v="108"/>
    <n v="9"/>
    <n v="2000"/>
    <n v="2153"/>
    <n v="3"/>
    <n v="2022"/>
    <n v="2156"/>
    <n v="94"/>
    <n v="0"/>
    <n v="0"/>
    <n v="139"/>
    <n v="125"/>
    <n v="113"/>
    <n v="892"/>
    <n v="5"/>
    <n v="0"/>
    <n v="0"/>
    <n v="0"/>
    <n v="89"/>
    <s v="21:56"/>
    <s v="19:51"/>
    <d v="1899-12-30T02:05:00"/>
    <s v="Evening"/>
    <s v="KEEP"/>
    <s v="Thursday"/>
    <s v="Delayed"/>
  </r>
  <r>
    <d v="2023-02-23T00:00:00"/>
    <x v="1"/>
    <x v="1"/>
    <s v="DL"/>
    <n v="19790"/>
    <n v="2331"/>
    <s v="ATL"/>
    <s v="Atlanta, GA"/>
    <s v="ILM"/>
    <s v="Wilmington, NC"/>
    <n v="2045"/>
    <n v="2038"/>
    <n v="-7"/>
    <n v="10"/>
    <n v="2048"/>
    <n v="2141"/>
    <n v="3"/>
    <n v="2201"/>
    <n v="2144"/>
    <n v="-17"/>
    <n v="0"/>
    <n v="0"/>
    <n v="76"/>
    <n v="66"/>
    <n v="53"/>
    <n v="377"/>
    <m/>
    <m/>
    <m/>
    <m/>
    <m/>
    <s v="21:44"/>
    <s v="20:38"/>
    <d v="1899-12-30T01:06:00"/>
    <s v="Evening"/>
    <s v="REMOVE"/>
    <s v="Thursday"/>
    <s v="OnTime"/>
  </r>
  <r>
    <d v="2020-01-30T00:00:00"/>
    <x v="3"/>
    <x v="3"/>
    <s v="AA"/>
    <n v="19805"/>
    <n v="1229"/>
    <s v="SAN"/>
    <s v="San Diego, CA"/>
    <s v="DFW"/>
    <s v="Dallas/Fort Worth, TX"/>
    <n v="1441"/>
    <n v="1436"/>
    <n v="-5"/>
    <n v="17"/>
    <n v="1453"/>
    <n v="1925"/>
    <n v="13"/>
    <n v="1935"/>
    <n v="1938"/>
    <n v="3"/>
    <n v="0"/>
    <n v="0"/>
    <n v="174"/>
    <n v="182"/>
    <n v="152"/>
    <n v="1171"/>
    <m/>
    <m/>
    <m/>
    <m/>
    <m/>
    <s v="19:38"/>
    <s v="14:36"/>
    <d v="1899-12-30T05:02:00"/>
    <s v="Afternoon"/>
    <s v="REMOVE"/>
    <s v="Thursday"/>
    <s v="OnTime"/>
  </r>
  <r>
    <d v="2021-07-06T00:00:00"/>
    <x v="0"/>
    <x v="0"/>
    <s v="UA"/>
    <n v="19977"/>
    <n v="1672"/>
    <s v="EWR"/>
    <s v="Newark, NJ"/>
    <s v="JAX"/>
    <s v="Jacksonville, FL"/>
    <n v="1100"/>
    <n v="1100"/>
    <n v="0"/>
    <n v="17"/>
    <n v="1117"/>
    <n v="1306"/>
    <n v="8"/>
    <n v="1313"/>
    <n v="1314"/>
    <n v="1"/>
    <n v="0"/>
    <n v="0"/>
    <n v="133"/>
    <n v="134"/>
    <n v="109"/>
    <n v="820"/>
    <m/>
    <m/>
    <m/>
    <m/>
    <m/>
    <s v="13:14"/>
    <s v="11:00"/>
    <d v="1899-12-30T02:14:00"/>
    <s v="Morning"/>
    <s v="KEEP"/>
    <s v="Tuesday"/>
    <s v="OnTime"/>
  </r>
  <r>
    <d v="2020-08-29T00:00:00"/>
    <x v="1"/>
    <x v="1"/>
    <s v="DL"/>
    <n v="19790"/>
    <n v="729"/>
    <s v="ATL"/>
    <s v="Atlanta, GA"/>
    <s v="SAV"/>
    <s v="Savannah, GA"/>
    <n v="2034"/>
    <n v="2028"/>
    <n v="-6"/>
    <n v="21"/>
    <n v="2049"/>
    <n v="2131"/>
    <n v="4"/>
    <n v="2135"/>
    <n v="2135"/>
    <n v="0"/>
    <n v="0"/>
    <n v="0"/>
    <n v="61"/>
    <n v="67"/>
    <n v="42"/>
    <n v="214"/>
    <m/>
    <m/>
    <m/>
    <m/>
    <m/>
    <s v="21:35"/>
    <s v="20:28"/>
    <d v="1899-12-30T01:07:00"/>
    <s v="Evening"/>
    <s v="REMOVE"/>
    <s v="Saturday"/>
    <s v="OnTime"/>
  </r>
  <r>
    <d v="2019-06-11T00:00:00"/>
    <x v="3"/>
    <x v="3"/>
    <s v="AA"/>
    <n v="19805"/>
    <n v="1277"/>
    <s v="ORD"/>
    <s v="Chicago, IL"/>
    <s v="MIA"/>
    <s v="Miami, FL"/>
    <n v="1641"/>
    <n v="1650"/>
    <n v="9"/>
    <n v="15"/>
    <n v="1705"/>
    <n v="2047"/>
    <n v="11"/>
    <n v="2054"/>
    <n v="2058"/>
    <n v="4"/>
    <n v="0"/>
    <n v="0"/>
    <n v="193"/>
    <n v="188"/>
    <n v="162"/>
    <n v="1197"/>
    <m/>
    <m/>
    <m/>
    <m/>
    <m/>
    <s v="20:58"/>
    <s v="16:50"/>
    <d v="1899-12-30T04:08:00"/>
    <s v="Afternoon"/>
    <s v="KEEP"/>
    <s v="Tuesday"/>
    <s v="OnTime"/>
  </r>
  <r>
    <d v="2022-02-05T00:00:00"/>
    <x v="11"/>
    <x v="11"/>
    <s v="OO"/>
    <n v="20304"/>
    <n v="3270"/>
    <s v="IAH"/>
    <s v="Houston, TX"/>
    <s v="PHX"/>
    <s v="Phoenix, AZ"/>
    <n v="1430"/>
    <n v="1431"/>
    <n v="1"/>
    <n v="16"/>
    <n v="1447"/>
    <n v="1610"/>
    <n v="3"/>
    <n v="1638"/>
    <n v="1613"/>
    <n v="-25"/>
    <n v="0"/>
    <n v="0"/>
    <n v="188"/>
    <n v="162"/>
    <n v="143"/>
    <n v="1009"/>
    <m/>
    <m/>
    <m/>
    <m/>
    <m/>
    <s v="16:13"/>
    <s v="14:31"/>
    <d v="1899-12-30T01:42:00"/>
    <s v="Afternoon"/>
    <s v="REMOVE"/>
    <s v="Saturday"/>
    <s v="OnTime"/>
  </r>
  <r>
    <d v="2019-05-18T00:00:00"/>
    <x v="1"/>
    <x v="1"/>
    <s v="DL"/>
    <n v="19790"/>
    <n v="742"/>
    <s v="BNA"/>
    <s v="Nashville, TN"/>
    <s v="LAX"/>
    <s v="Los Angeles, CA"/>
    <n v="708"/>
    <n v="702"/>
    <n v="-6"/>
    <n v="12"/>
    <n v="714"/>
    <n v="913"/>
    <n v="7"/>
    <n v="935"/>
    <n v="920"/>
    <n v="-15"/>
    <n v="0"/>
    <n v="0"/>
    <n v="267"/>
    <n v="258"/>
    <n v="239"/>
    <n v="1797"/>
    <m/>
    <m/>
    <m/>
    <m/>
    <m/>
    <s v="09:20"/>
    <s v="07:02"/>
    <d v="1899-12-30T02:18:00"/>
    <s v="Morning"/>
    <s v="REMOVE"/>
    <s v="Saturday"/>
    <s v="OnTime"/>
  </r>
  <r>
    <d v="2022-07-19T00:00:00"/>
    <x v="11"/>
    <x v="11"/>
    <s v="OO"/>
    <n v="20304"/>
    <n v="5269"/>
    <s v="LAS"/>
    <s v="Las Vegas, NV"/>
    <s v="LAX"/>
    <s v="Los Angeles, CA"/>
    <n v="620"/>
    <n v="617"/>
    <n v="-3"/>
    <n v="21"/>
    <n v="638"/>
    <n v="722"/>
    <n v="13"/>
    <n v="738"/>
    <n v="735"/>
    <n v="-3"/>
    <n v="0"/>
    <n v="0"/>
    <n v="78"/>
    <n v="78"/>
    <n v="44"/>
    <n v="236"/>
    <m/>
    <m/>
    <m/>
    <m/>
    <m/>
    <s v="07:35"/>
    <s v="06:17"/>
    <d v="1899-12-30T01:18:00"/>
    <s v="Morning"/>
    <s v="REMOVE"/>
    <s v="Tuesday"/>
    <s v="OnTime"/>
  </r>
  <r>
    <d v="2020-09-18T00:00:00"/>
    <x v="3"/>
    <x v="3"/>
    <s v="AA"/>
    <n v="19805"/>
    <n v="1496"/>
    <s v="SJU"/>
    <s v="San Juan, PR"/>
    <s v="PHL"/>
    <s v="Philadelphia, PA"/>
    <n v="1311"/>
    <n v="1308"/>
    <n v="-3"/>
    <n v="15"/>
    <n v="1323"/>
    <n v="1653"/>
    <n v="4"/>
    <n v="1710"/>
    <n v="1657"/>
    <n v="-13"/>
    <n v="0"/>
    <n v="0"/>
    <n v="239"/>
    <n v="229"/>
    <n v="210"/>
    <n v="1576"/>
    <m/>
    <m/>
    <m/>
    <m/>
    <m/>
    <s v="16:57"/>
    <s v="13:08"/>
    <d v="1899-12-30T03:49:00"/>
    <s v="Afternoon"/>
    <s v="REMOVE"/>
    <s v="Friday"/>
    <s v="OnTime"/>
  </r>
  <r>
    <d v="2021-04-30T00:00:00"/>
    <x v="2"/>
    <x v="2"/>
    <s v="WN"/>
    <n v="19393"/>
    <n v="1044"/>
    <s v="DEN"/>
    <s v="Denver, CO"/>
    <s v="MSY"/>
    <s v="New Orleans, LA"/>
    <n v="1935"/>
    <n v="1936"/>
    <n v="1"/>
    <n v="10"/>
    <n v="1946"/>
    <n v="2258"/>
    <n v="4"/>
    <n v="2310"/>
    <n v="2302"/>
    <n v="-8"/>
    <n v="0"/>
    <n v="0"/>
    <n v="155"/>
    <n v="146"/>
    <n v="132"/>
    <n v="1062"/>
    <m/>
    <m/>
    <m/>
    <m/>
    <m/>
    <s v="23:02"/>
    <s v="19:36"/>
    <d v="1899-12-30T03:26:00"/>
    <s v="Evening"/>
    <s v="REMOVE"/>
    <s v="Friday"/>
    <s v="OnTime"/>
  </r>
  <r>
    <d v="2019-05-29T00:00:00"/>
    <x v="3"/>
    <x v="3"/>
    <s v="AA"/>
    <n v="19805"/>
    <n v="2331"/>
    <s v="CLE"/>
    <s v="Cleveland, OH"/>
    <s v="DFW"/>
    <s v="Dallas/Fort Worth, TX"/>
    <n v="1145"/>
    <n v="1151"/>
    <n v="6"/>
    <n v="17"/>
    <n v="1208"/>
    <m/>
    <m/>
    <n v="1338"/>
    <n v="0"/>
    <n v="0"/>
    <n v="0"/>
    <n v="1"/>
    <n v="173"/>
    <m/>
    <m/>
    <n v="1021"/>
    <m/>
    <m/>
    <m/>
    <m/>
    <m/>
    <s v="00:00"/>
    <s v="11:51"/>
    <n v="-0.49375000000000002"/>
    <s v="Morning"/>
    <s v="KEEP"/>
    <s v="Wednesday"/>
    <s v="OnTime"/>
  </r>
  <r>
    <d v="2020-11-17T00:00:00"/>
    <x v="14"/>
    <x v="14"/>
    <s v="F9"/>
    <n v="20436"/>
    <n v="772"/>
    <s v="LAS"/>
    <s v="Las Vegas, NV"/>
    <s v="DEN"/>
    <s v="Denver, CO"/>
    <n v="1440"/>
    <n v="1430"/>
    <n v="-10"/>
    <n v="11"/>
    <n v="1441"/>
    <n v="1659"/>
    <n v="12"/>
    <n v="1740"/>
    <n v="1711"/>
    <n v="-29"/>
    <n v="0"/>
    <n v="0"/>
    <n v="120"/>
    <n v="101"/>
    <n v="78"/>
    <n v="628"/>
    <m/>
    <m/>
    <m/>
    <m/>
    <m/>
    <s v="17:11"/>
    <s v="14:30"/>
    <d v="1899-12-30T02:41:00"/>
    <s v="Afternoon"/>
    <s v="REMOVE"/>
    <s v="Tuesday"/>
    <s v="OnTime"/>
  </r>
  <r>
    <d v="2023-06-03T00:00:00"/>
    <x v="1"/>
    <x v="1"/>
    <s v="DL"/>
    <n v="19790"/>
    <n v="1444"/>
    <s v="ATL"/>
    <s v="Atlanta, GA"/>
    <s v="ROA"/>
    <s v="Roanoke, VA"/>
    <n v="2237"/>
    <n v="2303"/>
    <n v="26"/>
    <n v="31"/>
    <n v="2334"/>
    <n v="33"/>
    <n v="6"/>
    <n v="2359"/>
    <n v="39"/>
    <n v="40"/>
    <n v="0"/>
    <n v="0"/>
    <n v="82"/>
    <n v="96"/>
    <n v="59"/>
    <n v="357"/>
    <n v="26"/>
    <n v="0"/>
    <n v="14"/>
    <n v="0"/>
    <n v="0"/>
    <s v="00:39"/>
    <s v="23:03"/>
    <n v="-0.93333333333333335"/>
    <s v="Evening"/>
    <s v="KEEP"/>
    <s v="Saturday"/>
    <s v="Delayed"/>
  </r>
  <r>
    <d v="2021-05-22T00:00:00"/>
    <x v="3"/>
    <x v="3"/>
    <s v="AA"/>
    <n v="19805"/>
    <n v="807"/>
    <s v="CLT"/>
    <s v="Charlotte, NC"/>
    <s v="BNA"/>
    <s v="Nashville, TN"/>
    <n v="740"/>
    <n v="737"/>
    <n v="-3"/>
    <n v="17"/>
    <n v="754"/>
    <n v="749"/>
    <n v="5"/>
    <n v="806"/>
    <n v="754"/>
    <n v="-12"/>
    <n v="0"/>
    <n v="0"/>
    <n v="86"/>
    <n v="77"/>
    <n v="55"/>
    <n v="328"/>
    <m/>
    <m/>
    <m/>
    <m/>
    <m/>
    <s v="07:54"/>
    <s v="07:37"/>
    <d v="1899-12-30T00:17:00"/>
    <s v="Morning"/>
    <s v="REMOVE"/>
    <s v="Saturday"/>
    <s v="OnTime"/>
  </r>
  <r>
    <d v="2019-05-24T00:00:00"/>
    <x v="1"/>
    <x v="1"/>
    <s v="DL"/>
    <n v="19790"/>
    <n v="604"/>
    <s v="RDU"/>
    <s v="Raleigh/Durham, NC"/>
    <s v="BOS"/>
    <s v="Boston, MA"/>
    <n v="1708"/>
    <n v="1701"/>
    <n v="-7"/>
    <n v="13"/>
    <n v="1714"/>
    <n v="1843"/>
    <n v="9"/>
    <n v="1917"/>
    <n v="1852"/>
    <n v="-25"/>
    <n v="0"/>
    <n v="0"/>
    <n v="129"/>
    <n v="111"/>
    <n v="89"/>
    <n v="612"/>
    <m/>
    <m/>
    <m/>
    <m/>
    <m/>
    <s v="18:52"/>
    <s v="17:01"/>
    <d v="1899-12-30T01:51:00"/>
    <s v="Afternoon"/>
    <s v="REMOVE"/>
    <s v="Friday"/>
    <s v="OnTime"/>
  </r>
  <r>
    <d v="2022-09-12T00:00:00"/>
    <x v="11"/>
    <x v="11"/>
    <s v="OO"/>
    <n v="20304"/>
    <n v="3380"/>
    <s v="SBP"/>
    <s v="San Luis Obispo, CA"/>
    <s v="SAN"/>
    <s v="San Diego, CA"/>
    <n v="1225"/>
    <n v="1216"/>
    <n v="-9"/>
    <n v="11"/>
    <n v="1227"/>
    <n v="1319"/>
    <n v="3"/>
    <n v="1332"/>
    <n v="1322"/>
    <n v="-10"/>
    <n v="0"/>
    <n v="0"/>
    <n v="67"/>
    <n v="66"/>
    <n v="52"/>
    <n v="263"/>
    <m/>
    <m/>
    <m/>
    <m/>
    <m/>
    <s v="13:22"/>
    <s v="12:16"/>
    <d v="1899-12-30T01:06:00"/>
    <s v="Afternoon"/>
    <s v="REMOVE"/>
    <s v="Monday"/>
    <s v="OnTime"/>
  </r>
  <r>
    <d v="2020-12-03T00:00:00"/>
    <x v="0"/>
    <x v="0"/>
    <s v="UA"/>
    <n v="19977"/>
    <n v="650"/>
    <s v="RSW"/>
    <s v="Fort Myers, FL"/>
    <s v="IAD"/>
    <s v="Washington, DC"/>
    <n v="720"/>
    <n v="710"/>
    <n v="-10"/>
    <n v="10"/>
    <n v="720"/>
    <n v="923"/>
    <n v="4"/>
    <n v="942"/>
    <n v="927"/>
    <n v="-15"/>
    <n v="0"/>
    <n v="0"/>
    <n v="142"/>
    <n v="137"/>
    <n v="123"/>
    <n v="891"/>
    <m/>
    <m/>
    <m/>
    <m/>
    <m/>
    <s v="09:27"/>
    <s v="07:10"/>
    <d v="1899-12-30T02:17:00"/>
    <s v="Morning"/>
    <s v="REMOVE"/>
    <s v="Thursday"/>
    <s v="OnTime"/>
  </r>
  <r>
    <d v="2020-12-18T00:00:00"/>
    <x v="3"/>
    <x v="3"/>
    <s v="AA"/>
    <n v="19805"/>
    <n v="1619"/>
    <s v="DFW"/>
    <s v="Dallas/Fort Worth, TX"/>
    <s v="TPA"/>
    <s v="Tampa, FL"/>
    <n v="1717"/>
    <n v="1713"/>
    <n v="-4"/>
    <n v="23"/>
    <n v="1736"/>
    <n v="2023"/>
    <n v="4"/>
    <n v="2039"/>
    <n v="2027"/>
    <n v="-12"/>
    <n v="0"/>
    <n v="0"/>
    <n v="142"/>
    <n v="134"/>
    <n v="107"/>
    <n v="929"/>
    <m/>
    <m/>
    <m/>
    <m/>
    <m/>
    <s v="20:27"/>
    <s v="17:13"/>
    <d v="1899-12-30T03:14:00"/>
    <s v="Afternoon"/>
    <s v="REMOVE"/>
    <s v="Friday"/>
    <s v="OnTime"/>
  </r>
  <r>
    <d v="2023-03-11T00:00:00"/>
    <x v="7"/>
    <x v="7"/>
    <s v="B6"/>
    <n v="20409"/>
    <n v="353"/>
    <s v="FLL"/>
    <s v="Fort Lauderdale, FL"/>
    <s v="SJU"/>
    <s v="San Juan, PR"/>
    <n v="1250"/>
    <n v="1243"/>
    <n v="-7"/>
    <n v="20"/>
    <n v="1303"/>
    <n v="1601"/>
    <n v="5"/>
    <n v="1621"/>
    <n v="1606"/>
    <n v="-15"/>
    <n v="0"/>
    <n v="0"/>
    <n v="151"/>
    <n v="143"/>
    <n v="118"/>
    <n v="1046"/>
    <m/>
    <m/>
    <m/>
    <m/>
    <m/>
    <s v="16:06"/>
    <s v="12:43"/>
    <d v="1899-12-30T03:23:00"/>
    <s v="Afternoon"/>
    <s v="REMOVE"/>
    <s v="Saturday"/>
    <s v="OnTime"/>
  </r>
  <r>
    <d v="2019-08-13T00:00:00"/>
    <x v="0"/>
    <x v="0"/>
    <s v="UA"/>
    <n v="19977"/>
    <n v="2190"/>
    <s v="IAH"/>
    <s v="Houston, TX"/>
    <s v="SAT"/>
    <s v="San Antonio, TX"/>
    <n v="935"/>
    <n v="942"/>
    <n v="7"/>
    <n v="22"/>
    <n v="1004"/>
    <n v="1036"/>
    <n v="3"/>
    <n v="1033"/>
    <n v="1039"/>
    <n v="6"/>
    <n v="0"/>
    <n v="0"/>
    <n v="58"/>
    <n v="57"/>
    <n v="32"/>
    <n v="191"/>
    <m/>
    <m/>
    <m/>
    <m/>
    <m/>
    <s v="10:39"/>
    <s v="09:42"/>
    <d v="1899-12-30T00:57:00"/>
    <s v="Morning"/>
    <s v="KEEP"/>
    <s v="Tuesday"/>
    <s v="OnTime"/>
  </r>
  <r>
    <d v="2021-02-01T00:00:00"/>
    <x v="3"/>
    <x v="3"/>
    <s v="AA"/>
    <n v="19805"/>
    <n v="1852"/>
    <s v="SJU"/>
    <s v="San Juan, PR"/>
    <s v="CLT"/>
    <s v="Charlotte, NC"/>
    <n v="1555"/>
    <n v="1546"/>
    <n v="-9"/>
    <n v="16"/>
    <n v="1602"/>
    <n v="1833"/>
    <n v="10"/>
    <n v="1853"/>
    <n v="1843"/>
    <n v="-10"/>
    <n v="0"/>
    <n v="0"/>
    <n v="238"/>
    <n v="237"/>
    <n v="211"/>
    <n v="1475"/>
    <m/>
    <m/>
    <m/>
    <m/>
    <m/>
    <s v="18:43"/>
    <s v="15:46"/>
    <d v="1899-12-30T02:57:00"/>
    <s v="Afternoon"/>
    <s v="REMOVE"/>
    <s v="Monday"/>
    <s v="OnTime"/>
  </r>
  <r>
    <d v="2021-10-02T00:00:00"/>
    <x v="13"/>
    <x v="13"/>
    <s v="MQ"/>
    <n v="20398"/>
    <n v="3639"/>
    <s v="MLI"/>
    <s v="Moline, IL"/>
    <s v="ORD"/>
    <s v="Chicago, IL"/>
    <n v="1318"/>
    <n v="1313"/>
    <n v="-5"/>
    <n v="14"/>
    <n v="1327"/>
    <n v="1404"/>
    <n v="11"/>
    <n v="1430"/>
    <n v="1415"/>
    <n v="-15"/>
    <n v="0"/>
    <n v="0"/>
    <n v="72"/>
    <n v="62"/>
    <n v="37"/>
    <n v="139"/>
    <m/>
    <m/>
    <m/>
    <m/>
    <m/>
    <s v="14:15"/>
    <s v="13:13"/>
    <d v="1899-12-30T01:02:00"/>
    <s v="Afternoon"/>
    <s v="REMOVE"/>
    <s v="Saturday"/>
    <s v="OnTime"/>
  </r>
  <r>
    <d v="2019-05-07T00:00:00"/>
    <x v="11"/>
    <x v="11"/>
    <s v="OO"/>
    <n v="20304"/>
    <n v="5996"/>
    <s v="CLT"/>
    <s v="Charlotte, NC"/>
    <s v="ORD"/>
    <s v="Chicago, IL"/>
    <n v="1545"/>
    <n v="1532"/>
    <n v="-13"/>
    <n v="17"/>
    <n v="1549"/>
    <n v="1625"/>
    <n v="15"/>
    <n v="1705"/>
    <n v="1640"/>
    <n v="-25"/>
    <n v="0"/>
    <n v="0"/>
    <n v="140"/>
    <n v="128"/>
    <n v="96"/>
    <n v="599"/>
    <m/>
    <m/>
    <m/>
    <m/>
    <m/>
    <s v="16:40"/>
    <s v="15:32"/>
    <d v="1899-12-30T01:08:00"/>
    <s v="Afternoon"/>
    <s v="REMOVE"/>
    <s v="Tuesday"/>
    <s v="OnTime"/>
  </r>
  <r>
    <d v="2021-10-12T00:00:00"/>
    <x v="7"/>
    <x v="7"/>
    <s v="B6"/>
    <n v="20409"/>
    <n v="1486"/>
    <s v="PIT"/>
    <s v="Pittsburgh, PA"/>
    <s v="BOS"/>
    <s v="Boston, MA"/>
    <n v="1116"/>
    <n v="1114"/>
    <n v="-2"/>
    <n v="12"/>
    <n v="1126"/>
    <n v="1236"/>
    <n v="4"/>
    <n v="1248"/>
    <n v="1240"/>
    <n v="-8"/>
    <n v="0"/>
    <n v="0"/>
    <n v="92"/>
    <n v="86"/>
    <n v="70"/>
    <n v="496"/>
    <m/>
    <m/>
    <m/>
    <m/>
    <m/>
    <s v="12:40"/>
    <s v="11:14"/>
    <d v="1899-12-30T01:26:00"/>
    <s v="Morning"/>
    <s v="REMOVE"/>
    <s v="Tuesday"/>
    <s v="OnTime"/>
  </r>
  <r>
    <d v="2022-03-27T00:00:00"/>
    <x v="2"/>
    <x v="2"/>
    <s v="WN"/>
    <n v="19393"/>
    <n v="530"/>
    <s v="DEN"/>
    <s v="Denver, CO"/>
    <s v="HOU"/>
    <s v="Houston, TX"/>
    <n v="1230"/>
    <n v="1236"/>
    <n v="6"/>
    <n v="9"/>
    <n v="1245"/>
    <n v="1547"/>
    <n v="4"/>
    <n v="1555"/>
    <n v="1551"/>
    <n v="-4"/>
    <n v="0"/>
    <n v="0"/>
    <n v="145"/>
    <n v="135"/>
    <n v="122"/>
    <n v="883"/>
    <m/>
    <m/>
    <m/>
    <m/>
    <m/>
    <s v="15:51"/>
    <s v="12:36"/>
    <d v="1899-12-30T03:15:00"/>
    <s v="Afternoon"/>
    <s v="REMOVE"/>
    <s v="Sunday"/>
    <s v="OnTime"/>
  </r>
  <r>
    <d v="2020-04-26T00:00:00"/>
    <x v="11"/>
    <x v="11"/>
    <s v="OO"/>
    <n v="20304"/>
    <n v="5858"/>
    <s v="PSC"/>
    <s v="Pasco/Kennewick/Richland, WA"/>
    <s v="DEN"/>
    <s v="Denver, CO"/>
    <n v="1345"/>
    <n v="1335"/>
    <n v="-10"/>
    <n v="8"/>
    <n v="1343"/>
    <n v="1633"/>
    <n v="8"/>
    <n v="1713"/>
    <n v="1641"/>
    <n v="-32"/>
    <n v="0"/>
    <n v="0"/>
    <n v="148"/>
    <n v="126"/>
    <n v="110"/>
    <n v="852"/>
    <m/>
    <m/>
    <m/>
    <m/>
    <m/>
    <s v="16:41"/>
    <s v="13:35"/>
    <d v="1899-12-30T03:06:00"/>
    <s v="Afternoon"/>
    <s v="REMOVE"/>
    <s v="Sunday"/>
    <s v="OnTime"/>
  </r>
  <r>
    <d v="2023-03-15T00:00:00"/>
    <x v="6"/>
    <x v="6"/>
    <s v="AS"/>
    <n v="19930"/>
    <n v="1190"/>
    <s v="SEA"/>
    <s v="Seattle, WA"/>
    <s v="SNA"/>
    <s v="Santa Ana, CA"/>
    <n v="1125"/>
    <n v="1124"/>
    <n v="-1"/>
    <n v="23"/>
    <n v="1147"/>
    <n v="1359"/>
    <n v="5"/>
    <n v="1410"/>
    <n v="1404"/>
    <n v="-6"/>
    <n v="0"/>
    <n v="0"/>
    <n v="165"/>
    <n v="160"/>
    <n v="132"/>
    <n v="978"/>
    <m/>
    <m/>
    <m/>
    <m/>
    <m/>
    <s v="14:04"/>
    <s v="11:24"/>
    <d v="1899-12-30T02:40:00"/>
    <s v="Morning"/>
    <s v="REMOVE"/>
    <s v="Wednesday"/>
    <s v="OnTime"/>
  </r>
  <r>
    <d v="2023-06-30T00:00:00"/>
    <x v="8"/>
    <x v="8"/>
    <s v="OH"/>
    <n v="20397"/>
    <n v="5175"/>
    <s v="SDF"/>
    <s v="Louisville, KY"/>
    <s v="CLT"/>
    <s v="Charlotte, NC"/>
    <n v="1725"/>
    <n v="1822"/>
    <n v="57"/>
    <n v="26"/>
    <n v="1848"/>
    <n v="1944"/>
    <n v="15"/>
    <n v="1858"/>
    <n v="1959"/>
    <n v="61"/>
    <n v="0"/>
    <n v="0"/>
    <n v="93"/>
    <n v="97"/>
    <n v="56"/>
    <n v="335"/>
    <n v="57"/>
    <n v="0"/>
    <n v="4"/>
    <n v="0"/>
    <n v="0"/>
    <s v="19:59"/>
    <s v="18:22"/>
    <d v="1899-12-30T01:37:00"/>
    <s v="Evening"/>
    <s v="KEEP"/>
    <s v="Friday"/>
    <s v="Delayed"/>
  </r>
  <r>
    <d v="2021-01-30T00:00:00"/>
    <x v="12"/>
    <x v="12"/>
    <s v="9E"/>
    <n v="20363"/>
    <n v="5056"/>
    <s v="DTW"/>
    <s v="Detroit, MI"/>
    <s v="LAN"/>
    <s v="Lansing, MI"/>
    <n v="2130"/>
    <n v="2126"/>
    <n v="-4"/>
    <n v="12"/>
    <n v="2138"/>
    <n v="2200"/>
    <n v="2"/>
    <n v="2225"/>
    <n v="2202"/>
    <n v="-23"/>
    <n v="0"/>
    <n v="0"/>
    <n v="55"/>
    <n v="36"/>
    <n v="22"/>
    <n v="74"/>
    <m/>
    <m/>
    <m/>
    <m/>
    <m/>
    <s v="22:02"/>
    <s v="21:26"/>
    <d v="1899-12-30T00:36:00"/>
    <s v="Evening"/>
    <s v="REMOVE"/>
    <s v="Saturday"/>
    <s v="OnTime"/>
  </r>
  <r>
    <d v="2023-02-21T00:00:00"/>
    <x v="2"/>
    <x v="2"/>
    <s v="WN"/>
    <n v="19393"/>
    <n v="3121"/>
    <s v="LAX"/>
    <s v="Los Angeles, CA"/>
    <s v="BWI"/>
    <s v="Baltimore, MD"/>
    <n v="1135"/>
    <n v="1134"/>
    <n v="-1"/>
    <n v="8"/>
    <n v="1142"/>
    <n v="1859"/>
    <n v="6"/>
    <n v="1930"/>
    <n v="1905"/>
    <n v="-25"/>
    <n v="0"/>
    <n v="0"/>
    <n v="295"/>
    <n v="271"/>
    <n v="257"/>
    <n v="2329"/>
    <m/>
    <m/>
    <m/>
    <m/>
    <m/>
    <s v="19:05"/>
    <s v="11:34"/>
    <d v="1899-12-30T07:31:00"/>
    <s v="Morning"/>
    <s v="REMOVE"/>
    <s v="Tuesday"/>
    <s v="OnTime"/>
  </r>
  <r>
    <d v="2021-02-21T00:00:00"/>
    <x v="13"/>
    <x v="13"/>
    <s v="MQ"/>
    <n v="20398"/>
    <n v="4111"/>
    <s v="DFW"/>
    <s v="Dallas/Fort Worth, TX"/>
    <s v="JAN"/>
    <s v="Jackson/Vicksburg, MS"/>
    <n v="1015"/>
    <n v="1114"/>
    <n v="59"/>
    <n v="17"/>
    <n v="1131"/>
    <n v="1226"/>
    <n v="4"/>
    <n v="1149"/>
    <n v="1230"/>
    <n v="41"/>
    <n v="0"/>
    <n v="0"/>
    <n v="94"/>
    <n v="76"/>
    <n v="55"/>
    <n v="408"/>
    <n v="34"/>
    <n v="0"/>
    <n v="0"/>
    <n v="0"/>
    <n v="7"/>
    <s v="12:30"/>
    <s v="11:14"/>
    <d v="1899-12-30T01:16:00"/>
    <s v="Morning"/>
    <s v="KEEP"/>
    <s v="Sunday"/>
    <s v="Delayed"/>
  </r>
  <r>
    <d v="2020-06-16T00:00:00"/>
    <x v="2"/>
    <x v="2"/>
    <s v="WN"/>
    <n v="19393"/>
    <n v="6817"/>
    <s v="RSW"/>
    <s v="Fort Myers, FL"/>
    <s v="MDW"/>
    <s v="Chicago, IL"/>
    <n v="1400"/>
    <n v="1357"/>
    <n v="-3"/>
    <n v="8"/>
    <n v="1405"/>
    <n v="1534"/>
    <n v="3"/>
    <n v="1555"/>
    <n v="1537"/>
    <n v="-18"/>
    <n v="0"/>
    <n v="0"/>
    <n v="175"/>
    <n v="160"/>
    <n v="149"/>
    <n v="1105"/>
    <m/>
    <m/>
    <m/>
    <m/>
    <m/>
    <s v="15:37"/>
    <s v="13:57"/>
    <d v="1899-12-30T01:40:00"/>
    <s v="Afternoon"/>
    <s v="REMOVE"/>
    <s v="Tuesday"/>
    <s v="OnTime"/>
  </r>
  <r>
    <d v="2021-12-07T00:00:00"/>
    <x v="11"/>
    <x v="11"/>
    <s v="OO"/>
    <n v="20304"/>
    <n v="5024"/>
    <s v="DEN"/>
    <s v="Denver, CO"/>
    <s v="SGU"/>
    <s v="St. George, UT"/>
    <n v="1210"/>
    <n v="1208"/>
    <n v="-2"/>
    <n v="19"/>
    <n v="1227"/>
    <n v="1349"/>
    <n v="3"/>
    <n v="1359"/>
    <n v="1352"/>
    <n v="-7"/>
    <n v="0"/>
    <n v="0"/>
    <n v="109"/>
    <n v="104"/>
    <n v="82"/>
    <n v="517"/>
    <m/>
    <m/>
    <m/>
    <m/>
    <m/>
    <s v="13:52"/>
    <s v="12:08"/>
    <d v="1899-12-30T01:44:00"/>
    <s v="Afternoon"/>
    <s v="REMOVE"/>
    <s v="Tuesday"/>
    <s v="OnTime"/>
  </r>
  <r>
    <d v="2022-01-31T00:00:00"/>
    <x v="2"/>
    <x v="2"/>
    <s v="WN"/>
    <n v="19393"/>
    <n v="661"/>
    <s v="DCA"/>
    <s v="Washington, DC"/>
    <s v="STL"/>
    <s v="St. Louis, MO"/>
    <n v="1255"/>
    <n v="1252"/>
    <n v="-3"/>
    <n v="12"/>
    <n v="1304"/>
    <n v="1349"/>
    <n v="3"/>
    <n v="1420"/>
    <n v="1352"/>
    <n v="-28"/>
    <n v="0"/>
    <n v="0"/>
    <n v="145"/>
    <n v="120"/>
    <n v="105"/>
    <n v="719"/>
    <m/>
    <m/>
    <m/>
    <m/>
    <m/>
    <s v="13:52"/>
    <s v="12:52"/>
    <d v="1899-12-30T01:00:00"/>
    <s v="Afternoon"/>
    <s v="REMOVE"/>
    <s v="Monday"/>
    <s v="OnTime"/>
  </r>
  <r>
    <d v="2023-08-02T00:00:00"/>
    <x v="4"/>
    <x v="4"/>
    <s v="YX"/>
    <n v="20452"/>
    <n v="4695"/>
    <s v="XNA"/>
    <s v="Fayetteville, AR"/>
    <s v="LGA"/>
    <s v="New York, NY"/>
    <n v="615"/>
    <n v="605"/>
    <n v="-10"/>
    <n v="12"/>
    <n v="617"/>
    <n v="951"/>
    <n v="5"/>
    <n v="1022"/>
    <n v="956"/>
    <n v="-26"/>
    <n v="0"/>
    <n v="0"/>
    <n v="187"/>
    <n v="171"/>
    <n v="154"/>
    <n v="1147"/>
    <m/>
    <m/>
    <m/>
    <m/>
    <m/>
    <s v="09:56"/>
    <s v="06:05"/>
    <d v="1899-12-30T03:51:00"/>
    <s v="Morning"/>
    <s v="REMOVE"/>
    <s v="Wednesday"/>
    <s v="OnTime"/>
  </r>
  <r>
    <d v="2023-03-08T00:00:00"/>
    <x v="4"/>
    <x v="4"/>
    <s v="YX"/>
    <n v="20452"/>
    <n v="4256"/>
    <s v="IAH"/>
    <s v="Houston, TX"/>
    <s v="PHL"/>
    <s v="Philadelphia, PA"/>
    <n v="700"/>
    <n v="648"/>
    <n v="-12"/>
    <n v="27"/>
    <n v="715"/>
    <n v="1106"/>
    <n v="6"/>
    <n v="1117"/>
    <n v="1112"/>
    <n v="-5"/>
    <n v="0"/>
    <n v="0"/>
    <n v="197"/>
    <n v="204"/>
    <n v="171"/>
    <n v="1325"/>
    <m/>
    <m/>
    <m/>
    <m/>
    <m/>
    <s v="11:12"/>
    <s v="06:48"/>
    <d v="1899-12-30T04:24:00"/>
    <s v="Morning"/>
    <s v="REMOVE"/>
    <s v="Wednesday"/>
    <s v="OnTime"/>
  </r>
  <r>
    <d v="2023-07-28T00:00:00"/>
    <x v="5"/>
    <x v="5"/>
    <s v="NK"/>
    <n v="20416"/>
    <n v="262"/>
    <s v="PHL"/>
    <s v="Philadelphia, PA"/>
    <s v="DFW"/>
    <s v="Dallas/Fort Worth, TX"/>
    <n v="2125"/>
    <n v="2156"/>
    <n v="31"/>
    <n v="41"/>
    <n v="2237"/>
    <n v="41"/>
    <n v="40"/>
    <n v="2359"/>
    <n v="121"/>
    <n v="82"/>
    <n v="0"/>
    <n v="0"/>
    <n v="214"/>
    <n v="265"/>
    <n v="184"/>
    <n v="1303"/>
    <n v="0"/>
    <n v="31"/>
    <n v="51"/>
    <n v="0"/>
    <n v="0"/>
    <s v="01:21"/>
    <s v="21:56"/>
    <n v="-0.85763888888888884"/>
    <s v="Evening"/>
    <s v="KEEP"/>
    <s v="Friday"/>
    <s v="Delayed"/>
  </r>
  <r>
    <d v="2020-09-01T00:00:00"/>
    <x v="2"/>
    <x v="2"/>
    <s v="WN"/>
    <n v="19393"/>
    <n v="634"/>
    <s v="DEN"/>
    <s v="Denver, CO"/>
    <s v="MCI"/>
    <s v="Kansas City, MO"/>
    <n v="1455"/>
    <n v="1451"/>
    <n v="-4"/>
    <n v="10"/>
    <n v="1501"/>
    <n v="1714"/>
    <n v="3"/>
    <n v="1725"/>
    <n v="1717"/>
    <n v="-8"/>
    <n v="0"/>
    <n v="0"/>
    <n v="90"/>
    <n v="86"/>
    <n v="73"/>
    <n v="533"/>
    <m/>
    <m/>
    <m/>
    <m/>
    <m/>
    <s v="17:17"/>
    <s v="14:51"/>
    <d v="1899-12-30T02:26:00"/>
    <s v="Afternoon"/>
    <s v="REMOVE"/>
    <s v="Tuesday"/>
    <s v="OnTime"/>
  </r>
  <r>
    <d v="2019-10-26T00:00:00"/>
    <x v="1"/>
    <x v="1"/>
    <s v="DL"/>
    <n v="19790"/>
    <n v="1619"/>
    <s v="RDU"/>
    <s v="Raleigh/Durham, NC"/>
    <s v="MSP"/>
    <s v="Minneapolis, MN"/>
    <n v="1700"/>
    <n v="1653"/>
    <n v="-7"/>
    <n v="12"/>
    <n v="1705"/>
    <n v="1814"/>
    <n v="8"/>
    <n v="1854"/>
    <n v="1822"/>
    <n v="-32"/>
    <n v="0"/>
    <n v="0"/>
    <n v="174"/>
    <n v="149"/>
    <n v="129"/>
    <n v="980"/>
    <m/>
    <m/>
    <m/>
    <m/>
    <m/>
    <s v="18:22"/>
    <s v="16:53"/>
    <d v="1899-12-30T01:29:00"/>
    <s v="Afternoon"/>
    <s v="REMOVE"/>
    <s v="Saturday"/>
    <s v="OnTime"/>
  </r>
  <r>
    <d v="2020-01-13T00:00:00"/>
    <x v="1"/>
    <x v="1"/>
    <s v="DL"/>
    <n v="19790"/>
    <n v="326"/>
    <s v="BOS"/>
    <s v="Boston, MA"/>
    <s v="MCO"/>
    <s v="Orlando, FL"/>
    <n v="1135"/>
    <n v="1136"/>
    <n v="1"/>
    <n v="11"/>
    <n v="1147"/>
    <n v="1426"/>
    <n v="8"/>
    <n v="1453"/>
    <n v="1434"/>
    <n v="-19"/>
    <n v="0"/>
    <n v="0"/>
    <n v="198"/>
    <n v="178"/>
    <n v="159"/>
    <n v="1121"/>
    <m/>
    <m/>
    <m/>
    <m/>
    <m/>
    <s v="14:34"/>
    <s v="11:36"/>
    <d v="1899-12-30T02:58:00"/>
    <s v="Morning"/>
    <s v="REMOVE"/>
    <s v="Monday"/>
    <s v="OnTime"/>
  </r>
  <r>
    <d v="2023-04-09T00:00:00"/>
    <x v="4"/>
    <x v="4"/>
    <s v="YX"/>
    <n v="20452"/>
    <n v="5640"/>
    <s v="LGA"/>
    <s v="New York, NY"/>
    <s v="BOS"/>
    <s v="Boston, MA"/>
    <n v="1600"/>
    <n v="1557"/>
    <n v="-3"/>
    <n v="28"/>
    <n v="1625"/>
    <n v="1704"/>
    <n v="18"/>
    <n v="1723"/>
    <n v="1722"/>
    <n v="-1"/>
    <n v="0"/>
    <n v="0"/>
    <n v="83"/>
    <n v="85"/>
    <n v="39"/>
    <n v="184"/>
    <m/>
    <m/>
    <m/>
    <m/>
    <m/>
    <s v="17:22"/>
    <s v="15:57"/>
    <d v="1899-12-30T01:25:00"/>
    <s v="Afternoon"/>
    <s v="REMOVE"/>
    <s v="Sunday"/>
    <s v="OnTime"/>
  </r>
  <r>
    <d v="2023-03-24T00:00:00"/>
    <x v="1"/>
    <x v="1"/>
    <s v="DL"/>
    <n v="19790"/>
    <n v="1538"/>
    <s v="LGA"/>
    <s v="New York, NY"/>
    <s v="MCO"/>
    <s v="Orlando, FL"/>
    <n v="1755"/>
    <n v="1749"/>
    <n v="-6"/>
    <n v="12"/>
    <n v="1801"/>
    <n v="2015"/>
    <n v="9"/>
    <n v="2058"/>
    <n v="2024"/>
    <n v="-34"/>
    <n v="0"/>
    <n v="0"/>
    <n v="183"/>
    <n v="155"/>
    <n v="134"/>
    <n v="950"/>
    <m/>
    <m/>
    <m/>
    <m/>
    <m/>
    <s v="20:24"/>
    <s v="17:49"/>
    <d v="1899-12-30T02:35:00"/>
    <s v="Afternoon"/>
    <s v="REMOVE"/>
    <s v="Friday"/>
    <s v="OnTime"/>
  </r>
  <r>
    <d v="2022-02-02T00:00:00"/>
    <x v="3"/>
    <x v="3"/>
    <s v="AA"/>
    <n v="19805"/>
    <n v="2310"/>
    <s v="LGA"/>
    <s v="New York, NY"/>
    <s v="MIA"/>
    <s v="Miami, FL"/>
    <n v="1359"/>
    <n v="1433"/>
    <n v="34"/>
    <n v="17"/>
    <n v="1450"/>
    <n v="1716"/>
    <n v="6"/>
    <n v="1722"/>
    <n v="1722"/>
    <n v="0"/>
    <n v="0"/>
    <n v="0"/>
    <n v="203"/>
    <n v="169"/>
    <n v="146"/>
    <n v="1096"/>
    <m/>
    <m/>
    <m/>
    <m/>
    <m/>
    <s v="17:22"/>
    <s v="14:33"/>
    <d v="1899-12-30T02:49:00"/>
    <s v="Afternoon"/>
    <s v="KEEP"/>
    <s v="Wednesday"/>
    <s v="OnTime"/>
  </r>
  <r>
    <d v="2023-04-10T00:00:00"/>
    <x v="5"/>
    <x v="5"/>
    <s v="NK"/>
    <n v="20416"/>
    <n v="960"/>
    <s v="DTW"/>
    <s v="Detroit, MI"/>
    <s v="IAH"/>
    <s v="Houston, TX"/>
    <n v="729"/>
    <n v="726"/>
    <n v="-3"/>
    <n v="11"/>
    <n v="737"/>
    <n v="901"/>
    <n v="11"/>
    <n v="935"/>
    <n v="912"/>
    <n v="-23"/>
    <n v="0"/>
    <n v="0"/>
    <n v="186"/>
    <n v="166"/>
    <n v="144"/>
    <n v="1075"/>
    <m/>
    <m/>
    <m/>
    <m/>
    <m/>
    <s v="09:12"/>
    <s v="07:26"/>
    <d v="1899-12-30T01:46:00"/>
    <s v="Morning"/>
    <s v="REMOVE"/>
    <s v="Monday"/>
    <s v="OnTime"/>
  </r>
  <r>
    <d v="2019-03-08T00:00:00"/>
    <x v="2"/>
    <x v="2"/>
    <s v="WN"/>
    <n v="19393"/>
    <n v="2173"/>
    <s v="DEN"/>
    <s v="Denver, CO"/>
    <s v="MSP"/>
    <s v="Minneapolis, MN"/>
    <n v="1040"/>
    <n v="1042"/>
    <n v="2"/>
    <n v="10"/>
    <n v="1052"/>
    <n v="1313"/>
    <n v="4"/>
    <n v="1335"/>
    <n v="1317"/>
    <n v="-18"/>
    <n v="0"/>
    <n v="0"/>
    <n v="115"/>
    <n v="95"/>
    <n v="81"/>
    <n v="680"/>
    <m/>
    <m/>
    <m/>
    <m/>
    <m/>
    <s v="13:17"/>
    <s v="10:42"/>
    <d v="1899-12-30T02:35:00"/>
    <s v="Morning"/>
    <s v="REMOVE"/>
    <s v="Friday"/>
    <s v="OnTime"/>
  </r>
  <r>
    <d v="2023-08-20T00:00:00"/>
    <x v="3"/>
    <x v="3"/>
    <s v="AA"/>
    <n v="19805"/>
    <n v="2853"/>
    <s v="ORD"/>
    <s v="Chicago, IL"/>
    <s v="IND"/>
    <s v="Indianapolis, IN"/>
    <n v="1619"/>
    <n v="1613"/>
    <n v="-6"/>
    <n v="13"/>
    <n v="1626"/>
    <n v="1757"/>
    <n v="10"/>
    <n v="1817"/>
    <n v="1807"/>
    <n v="-10"/>
    <n v="0"/>
    <n v="0"/>
    <n v="58"/>
    <n v="54"/>
    <n v="31"/>
    <n v="177"/>
    <m/>
    <m/>
    <m/>
    <m/>
    <m/>
    <s v="18:07"/>
    <s v="16:13"/>
    <d v="1899-12-30T01:54:00"/>
    <s v="Afternoon"/>
    <s v="REMOVE"/>
    <s v="Sunday"/>
    <s v="OnTime"/>
  </r>
  <r>
    <d v="2022-04-01T00:00:00"/>
    <x v="11"/>
    <x v="11"/>
    <s v="OO"/>
    <n v="20304"/>
    <n v="5420"/>
    <s v="ORD"/>
    <s v="Chicago, IL"/>
    <s v="PVD"/>
    <s v="Providence, RI"/>
    <n v="2002"/>
    <n v="2002"/>
    <n v="0"/>
    <n v="33"/>
    <n v="2035"/>
    <n v="2324"/>
    <n v="7"/>
    <n v="2331"/>
    <n v="2331"/>
    <n v="0"/>
    <n v="0"/>
    <n v="0"/>
    <n v="149"/>
    <n v="149"/>
    <n v="109"/>
    <n v="849"/>
    <m/>
    <m/>
    <m/>
    <m/>
    <m/>
    <s v="23:31"/>
    <s v="20:02"/>
    <d v="1899-12-30T03:29:00"/>
    <s v="Evening"/>
    <s v="KEEP"/>
    <s v="Friday"/>
    <s v="OnTime"/>
  </r>
  <r>
    <d v="2023-02-17T00:00:00"/>
    <x v="2"/>
    <x v="2"/>
    <s v="WN"/>
    <n v="19393"/>
    <n v="760"/>
    <s v="BUF"/>
    <s v="Buffalo, NY"/>
    <s v="MDW"/>
    <s v="Chicago, IL"/>
    <n v="1930"/>
    <n v="1933"/>
    <n v="3"/>
    <n v="29"/>
    <n v="2002"/>
    <n v="2019"/>
    <n v="5"/>
    <n v="2020"/>
    <n v="2024"/>
    <n v="4"/>
    <n v="0"/>
    <n v="0"/>
    <n v="110"/>
    <n v="111"/>
    <n v="77"/>
    <n v="468"/>
    <m/>
    <m/>
    <m/>
    <m/>
    <m/>
    <s v="20:24"/>
    <s v="19:33"/>
    <d v="1899-12-30T00:51:00"/>
    <s v="Evening"/>
    <s v="KEEP"/>
    <s v="Friday"/>
    <s v="OnTime"/>
  </r>
  <r>
    <d v="2022-05-31T00:00:00"/>
    <x v="3"/>
    <x v="3"/>
    <s v="AA"/>
    <n v="19805"/>
    <n v="1473"/>
    <s v="PHX"/>
    <s v="Phoenix, AZ"/>
    <s v="TPA"/>
    <s v="Tampa, FL"/>
    <n v="1238"/>
    <n v="1307"/>
    <n v="29"/>
    <n v="14"/>
    <n v="1321"/>
    <n v="2002"/>
    <n v="7"/>
    <n v="1935"/>
    <n v="2009"/>
    <n v="34"/>
    <n v="0"/>
    <n v="0"/>
    <n v="237"/>
    <n v="242"/>
    <n v="221"/>
    <n v="1788"/>
    <n v="0"/>
    <n v="0"/>
    <n v="5"/>
    <n v="0"/>
    <n v="29"/>
    <s v="20:09"/>
    <s v="13:07"/>
    <d v="1899-12-30T07:02:00"/>
    <s v="Afternoon"/>
    <s v="KEEP"/>
    <s v="Tuesday"/>
    <s v="Delayed"/>
  </r>
  <r>
    <d v="2021-03-12T00:00:00"/>
    <x v="5"/>
    <x v="5"/>
    <s v="NK"/>
    <n v="20416"/>
    <n v="970"/>
    <s v="DEN"/>
    <s v="Denver, CO"/>
    <s v="FLL"/>
    <s v="Fort Lauderdale, FL"/>
    <n v="2359"/>
    <n v="2352"/>
    <n v="-7"/>
    <n v="9"/>
    <n v="1"/>
    <n v="515"/>
    <n v="11"/>
    <n v="548"/>
    <n v="526"/>
    <n v="-22"/>
    <n v="0"/>
    <n v="0"/>
    <n v="229"/>
    <n v="214"/>
    <n v="194"/>
    <n v="1703"/>
    <m/>
    <m/>
    <m/>
    <m/>
    <m/>
    <s v="05:26"/>
    <s v="23:52"/>
    <n v="-0.7680555555555556"/>
    <s v="Evening"/>
    <s v="REMOVE"/>
    <s v="Friday"/>
    <s v="OnTime"/>
  </r>
  <r>
    <d v="2020-06-04T00:00:00"/>
    <x v="1"/>
    <x v="1"/>
    <s v="DL"/>
    <n v="19790"/>
    <n v="3132"/>
    <s v="JFK"/>
    <s v="New York, NY"/>
    <s v="LAX"/>
    <s v="Los Angeles, CA"/>
    <n v="1800"/>
    <n v="1755"/>
    <n v="-5"/>
    <n v="13"/>
    <n v="1808"/>
    <n v="2048"/>
    <n v="6"/>
    <n v="2102"/>
    <n v="2054"/>
    <n v="-8"/>
    <n v="0"/>
    <n v="0"/>
    <n v="362"/>
    <n v="359"/>
    <n v="340"/>
    <n v="2475"/>
    <m/>
    <m/>
    <m/>
    <m/>
    <m/>
    <s v="20:54"/>
    <s v="17:55"/>
    <d v="1899-12-30T02:59:00"/>
    <s v="Afternoon"/>
    <s v="REMOVE"/>
    <s v="Thursday"/>
    <s v="OnTime"/>
  </r>
  <r>
    <d v="2023-08-01T00:00:00"/>
    <x v="11"/>
    <x v="11"/>
    <s v="OO"/>
    <n v="20304"/>
    <n v="4174"/>
    <s v="DTW"/>
    <s v="Detroit, MI"/>
    <s v="TVC"/>
    <s v="Traverse City, MI"/>
    <n v="1611"/>
    <n v="1609"/>
    <n v="-2"/>
    <n v="15"/>
    <n v="1624"/>
    <n v="1703"/>
    <n v="3"/>
    <n v="1724"/>
    <n v="1706"/>
    <n v="-18"/>
    <n v="0"/>
    <n v="0"/>
    <n v="73"/>
    <n v="57"/>
    <n v="39"/>
    <n v="207"/>
    <m/>
    <m/>
    <m/>
    <m/>
    <m/>
    <s v="17:06"/>
    <s v="16:09"/>
    <d v="1899-12-30T00:57:00"/>
    <s v="Afternoon"/>
    <s v="REMOVE"/>
    <s v="Tuesday"/>
    <s v="OnTime"/>
  </r>
  <r>
    <d v="2022-09-07T00:00:00"/>
    <x v="14"/>
    <x v="14"/>
    <s v="F9"/>
    <n v="20436"/>
    <n v="2310"/>
    <s v="CHS"/>
    <s v="Charleston, SC"/>
    <s v="PHL"/>
    <s v="Philadelphia, PA"/>
    <n v="2141"/>
    <n v="2203"/>
    <n v="22"/>
    <n v="14"/>
    <n v="2217"/>
    <n v="2334"/>
    <n v="8"/>
    <n v="2334"/>
    <n v="2342"/>
    <n v="8"/>
    <n v="0"/>
    <n v="0"/>
    <n v="113"/>
    <n v="99"/>
    <n v="77"/>
    <n v="550"/>
    <m/>
    <m/>
    <m/>
    <m/>
    <m/>
    <s v="23:42"/>
    <s v="22:03"/>
    <d v="1899-12-30T01:39:00"/>
    <s v="Evening"/>
    <s v="KEEP"/>
    <s v="Wednesday"/>
    <s v="OnTime"/>
  </r>
  <r>
    <d v="2022-10-06T00:00:00"/>
    <x v="3"/>
    <x v="3"/>
    <s v="AA"/>
    <n v="19805"/>
    <n v="1606"/>
    <s v="JAX"/>
    <s v="Jacksonville, FL"/>
    <s v="ORD"/>
    <s v="Chicago, IL"/>
    <n v="1656"/>
    <n v="1722"/>
    <n v="26"/>
    <n v="13"/>
    <n v="1735"/>
    <n v="1853"/>
    <n v="23"/>
    <n v="1835"/>
    <n v="1916"/>
    <n v="41"/>
    <n v="0"/>
    <n v="0"/>
    <n v="159"/>
    <n v="174"/>
    <n v="138"/>
    <n v="864"/>
    <n v="26"/>
    <n v="0"/>
    <n v="15"/>
    <n v="0"/>
    <n v="0"/>
    <s v="19:16"/>
    <s v="17:22"/>
    <d v="1899-12-30T01:54:00"/>
    <s v="Afternoon"/>
    <s v="KEEP"/>
    <s v="Thursday"/>
    <s v="Delayed"/>
  </r>
  <r>
    <d v="2020-05-05T00:00:00"/>
    <x v="2"/>
    <x v="2"/>
    <s v="WN"/>
    <n v="19393"/>
    <n v="1851"/>
    <s v="STL"/>
    <s v="St. Louis, MO"/>
    <s v="RSW"/>
    <s v="Fort Myers, FL"/>
    <n v="905"/>
    <n v="858"/>
    <n v="-7"/>
    <n v="5"/>
    <n v="903"/>
    <n v="1213"/>
    <n v="3"/>
    <n v="1230"/>
    <n v="1216"/>
    <n v="-14"/>
    <n v="0"/>
    <n v="0"/>
    <n v="145"/>
    <n v="138"/>
    <n v="130"/>
    <n v="979"/>
    <m/>
    <m/>
    <m/>
    <m/>
    <m/>
    <s v="12:16"/>
    <s v="08:58"/>
    <d v="1899-12-30T03:18:00"/>
    <s v="Morning"/>
    <s v="REMOVE"/>
    <s v="Tuesday"/>
    <s v="OnTime"/>
  </r>
  <r>
    <d v="2023-02-25T00:00:00"/>
    <x v="4"/>
    <x v="4"/>
    <s v="YX"/>
    <n v="20452"/>
    <n v="4540"/>
    <s v="LGA"/>
    <s v="New York, NY"/>
    <s v="DCA"/>
    <s v="Washington, DC"/>
    <n v="1200"/>
    <n v="1155"/>
    <n v="-5"/>
    <n v="22"/>
    <n v="1217"/>
    <n v="1311"/>
    <n v="4"/>
    <n v="1357"/>
    <n v="1315"/>
    <n v="-42"/>
    <n v="0"/>
    <n v="0"/>
    <n v="117"/>
    <n v="80"/>
    <n v="54"/>
    <n v="214"/>
    <m/>
    <m/>
    <m/>
    <m/>
    <m/>
    <s v="13:15"/>
    <s v="11:55"/>
    <d v="1899-12-30T01:20:00"/>
    <s v="Morning"/>
    <s v="REMOVE"/>
    <s v="Saturday"/>
    <s v="OnTime"/>
  </r>
  <r>
    <d v="2019-01-20T00:00:00"/>
    <x v="15"/>
    <x v="15"/>
    <s v="YV"/>
    <n v="20378"/>
    <n v="5873"/>
    <s v="PHX"/>
    <s v="Phoenix, AZ"/>
    <s v="TUS"/>
    <s v="Tucson, AZ"/>
    <n v="954"/>
    <n v="951"/>
    <n v="-3"/>
    <n v="23"/>
    <n v="1014"/>
    <n v="1038"/>
    <n v="4"/>
    <n v="1052"/>
    <n v="1042"/>
    <n v="-10"/>
    <n v="0"/>
    <n v="0"/>
    <n v="58"/>
    <n v="51"/>
    <n v="24"/>
    <n v="110"/>
    <m/>
    <m/>
    <m/>
    <m/>
    <m/>
    <s v="10:42"/>
    <s v="09:51"/>
    <d v="1899-12-30T00:51:00"/>
    <s v="Morning"/>
    <s v="REMOVE"/>
    <s v="Sunday"/>
    <s v="OnTime"/>
  </r>
  <r>
    <d v="2021-07-15T00:00:00"/>
    <x v="2"/>
    <x v="2"/>
    <s v="WN"/>
    <n v="19393"/>
    <n v="2271"/>
    <s v="PIT"/>
    <s v="Pittsburgh, PA"/>
    <s v="BWI"/>
    <s v="Baltimore, MD"/>
    <n v="1710"/>
    <n v="1707"/>
    <n v="-3"/>
    <n v="9"/>
    <n v="1716"/>
    <n v="1759"/>
    <n v="4"/>
    <n v="1815"/>
    <n v="1803"/>
    <n v="-12"/>
    <n v="0"/>
    <n v="0"/>
    <n v="65"/>
    <n v="56"/>
    <n v="43"/>
    <n v="210"/>
    <m/>
    <m/>
    <m/>
    <m/>
    <m/>
    <s v="18:03"/>
    <s v="17:07"/>
    <d v="1899-12-30T00:56:00"/>
    <s v="Afternoon"/>
    <s v="REMOVE"/>
    <s v="Thursday"/>
    <s v="OnTime"/>
  </r>
  <r>
    <d v="2019-11-28T00:00:00"/>
    <x v="3"/>
    <x v="3"/>
    <s v="AA"/>
    <n v="19805"/>
    <n v="1232"/>
    <s v="MCO"/>
    <s v="Orlando, FL"/>
    <s v="ORD"/>
    <s v="Chicago, IL"/>
    <n v="1042"/>
    <n v="1035"/>
    <n v="-7"/>
    <n v="10"/>
    <n v="1045"/>
    <n v="1216"/>
    <n v="18"/>
    <n v="1247"/>
    <n v="1234"/>
    <n v="-13"/>
    <n v="0"/>
    <n v="0"/>
    <n v="185"/>
    <n v="179"/>
    <n v="151"/>
    <n v="1005"/>
    <m/>
    <m/>
    <m/>
    <m/>
    <m/>
    <s v="12:34"/>
    <s v="10:35"/>
    <d v="1899-12-30T01:59:00"/>
    <s v="Morning"/>
    <s v="REMOVE"/>
    <s v="Thursday"/>
    <s v="OnTime"/>
  </r>
  <r>
    <d v="2021-09-28T00:00:00"/>
    <x v="1"/>
    <x v="1"/>
    <s v="DL"/>
    <n v="19790"/>
    <n v="1275"/>
    <s v="SMF"/>
    <s v="Sacramento, CA"/>
    <s v="SLC"/>
    <s v="Salt Lake City, UT"/>
    <n v="1702"/>
    <n v="1659"/>
    <n v="-3"/>
    <n v="19"/>
    <n v="1718"/>
    <n v="1945"/>
    <n v="6"/>
    <n v="1940"/>
    <n v="1951"/>
    <n v="11"/>
    <n v="0"/>
    <n v="0"/>
    <n v="98"/>
    <n v="112"/>
    <n v="87"/>
    <n v="532"/>
    <m/>
    <m/>
    <m/>
    <m/>
    <m/>
    <s v="19:51"/>
    <s v="16:59"/>
    <d v="1899-12-30T02:52:00"/>
    <s v="Afternoon"/>
    <s v="REMOVE"/>
    <s v="Tuesday"/>
    <s v="OnTime"/>
  </r>
  <r>
    <d v="2019-06-01T00:00:00"/>
    <x v="2"/>
    <x v="2"/>
    <s v="WN"/>
    <n v="19393"/>
    <n v="4873"/>
    <s v="STL"/>
    <s v="St. Louis, MO"/>
    <s v="OKC"/>
    <s v="Oklahoma City, OK"/>
    <n v="1610"/>
    <n v="1613"/>
    <n v="3"/>
    <n v="8"/>
    <n v="1621"/>
    <n v="1733"/>
    <n v="3"/>
    <n v="1740"/>
    <n v="1736"/>
    <n v="-4"/>
    <n v="0"/>
    <n v="0"/>
    <n v="90"/>
    <n v="83"/>
    <n v="72"/>
    <n v="462"/>
    <m/>
    <m/>
    <m/>
    <m/>
    <m/>
    <s v="17:36"/>
    <s v="16:13"/>
    <d v="1899-12-30T01:23:00"/>
    <s v="Afternoon"/>
    <s v="REMOVE"/>
    <s v="Saturday"/>
    <s v="OnTime"/>
  </r>
  <r>
    <d v="2022-10-28T00:00:00"/>
    <x v="2"/>
    <x v="2"/>
    <s v="WN"/>
    <n v="19393"/>
    <n v="2838"/>
    <s v="SMF"/>
    <s v="Sacramento, CA"/>
    <s v="PDX"/>
    <s v="Portland, OR"/>
    <n v="850"/>
    <n v="851"/>
    <n v="1"/>
    <n v="11"/>
    <n v="902"/>
    <n v="1011"/>
    <n v="4"/>
    <n v="1020"/>
    <n v="1015"/>
    <n v="-5"/>
    <n v="0"/>
    <n v="0"/>
    <n v="90"/>
    <n v="84"/>
    <n v="69"/>
    <n v="479"/>
    <m/>
    <m/>
    <m/>
    <m/>
    <m/>
    <s v="10:15"/>
    <s v="08:51"/>
    <d v="1899-12-30T01:24:00"/>
    <s v="Morning"/>
    <s v="REMOVE"/>
    <s v="Friday"/>
    <s v="OnTime"/>
  </r>
  <r>
    <d v="2023-08-16T00:00:00"/>
    <x v="3"/>
    <x v="3"/>
    <s v="AA"/>
    <n v="19805"/>
    <n v="2490"/>
    <s v="MIA"/>
    <s v="Miami, FL"/>
    <s v="STT"/>
    <s v="Charlotte Amalie, VI"/>
    <n v="1019"/>
    <n v="1016"/>
    <n v="-3"/>
    <n v="36"/>
    <n v="1052"/>
    <n v="1318"/>
    <n v="2"/>
    <n v="1314"/>
    <n v="1320"/>
    <n v="6"/>
    <n v="0"/>
    <n v="0"/>
    <n v="175"/>
    <n v="184"/>
    <n v="146"/>
    <n v="1107"/>
    <m/>
    <m/>
    <m/>
    <m/>
    <m/>
    <s v="13:20"/>
    <s v="10:16"/>
    <d v="1899-12-30T03:04:00"/>
    <s v="Morning"/>
    <s v="REMOVE"/>
    <s v="Wednesday"/>
    <s v="OnTime"/>
  </r>
  <r>
    <d v="2019-08-08T00:00:00"/>
    <x v="9"/>
    <x v="9"/>
    <s v="G4"/>
    <n v="20368"/>
    <n v="1471"/>
    <s v="PIT"/>
    <s v="Pittsburgh, PA"/>
    <s v="SAV"/>
    <s v="Savannah, GA"/>
    <n v="1815"/>
    <n v="1822"/>
    <n v="7"/>
    <n v="17"/>
    <n v="1839"/>
    <n v="1958"/>
    <n v="7"/>
    <n v="1953"/>
    <n v="2005"/>
    <n v="12"/>
    <n v="0"/>
    <n v="0"/>
    <n v="98"/>
    <n v="103"/>
    <n v="79"/>
    <n v="579"/>
    <m/>
    <m/>
    <m/>
    <m/>
    <m/>
    <s v="20:05"/>
    <s v="18:22"/>
    <d v="1899-12-30T01:43:00"/>
    <s v="Evening"/>
    <s v="KEEP"/>
    <s v="Thursday"/>
    <s v="OnTime"/>
  </r>
  <r>
    <d v="2022-11-18T00:00:00"/>
    <x v="11"/>
    <x v="11"/>
    <s v="OO"/>
    <n v="20304"/>
    <n v="3535"/>
    <s v="PIT"/>
    <s v="Pittsburgh, PA"/>
    <s v="MSP"/>
    <s v="Minneapolis, MN"/>
    <n v="1912"/>
    <n v="1911"/>
    <n v="-1"/>
    <n v="12"/>
    <n v="1923"/>
    <n v="2020"/>
    <n v="6"/>
    <n v="2039"/>
    <n v="2026"/>
    <n v="-13"/>
    <n v="0"/>
    <n v="0"/>
    <n v="147"/>
    <n v="135"/>
    <n v="117"/>
    <n v="726"/>
    <m/>
    <m/>
    <m/>
    <m/>
    <m/>
    <s v="20:26"/>
    <s v="19:11"/>
    <d v="1899-12-30T01:15:00"/>
    <s v="Evening"/>
    <s v="REMOVE"/>
    <s v="Friday"/>
    <s v="OnTime"/>
  </r>
  <r>
    <d v="2023-06-25T00:00:00"/>
    <x v="2"/>
    <x v="2"/>
    <s v="WN"/>
    <n v="19393"/>
    <n v="1070"/>
    <s v="DAL"/>
    <s v="Dallas, TX"/>
    <s v="BWI"/>
    <s v="Baltimore, MD"/>
    <n v="1555"/>
    <n v="1901"/>
    <n v="186"/>
    <n v="10"/>
    <n v="1911"/>
    <n v="2239"/>
    <n v="22"/>
    <n v="1955"/>
    <n v="2301"/>
    <n v="186"/>
    <n v="0"/>
    <n v="0"/>
    <n v="180"/>
    <n v="180"/>
    <n v="148"/>
    <n v="1209"/>
    <n v="7"/>
    <n v="0"/>
    <n v="0"/>
    <n v="0"/>
    <n v="179"/>
    <s v="23:01"/>
    <s v="19:01"/>
    <d v="1899-12-30T04:00:00"/>
    <s v="Evening"/>
    <s v="KEEP"/>
    <s v="Sunday"/>
    <s v="Delayed"/>
  </r>
  <r>
    <d v="2020-07-24T00:00:00"/>
    <x v="2"/>
    <x v="2"/>
    <s v="WN"/>
    <n v="19393"/>
    <n v="1546"/>
    <s v="RDU"/>
    <s v="Raleigh/Durham, NC"/>
    <s v="STL"/>
    <s v="St. Louis, MO"/>
    <n v="1310"/>
    <n v="1307"/>
    <n v="-3"/>
    <n v="11"/>
    <n v="1318"/>
    <n v="1359"/>
    <n v="5"/>
    <n v="1415"/>
    <n v="1404"/>
    <n v="-11"/>
    <n v="0"/>
    <n v="0"/>
    <n v="125"/>
    <n v="117"/>
    <n v="101"/>
    <n v="667"/>
    <m/>
    <m/>
    <m/>
    <m/>
    <m/>
    <s v="14:04"/>
    <s v="13:07"/>
    <d v="1899-12-30T00:57:00"/>
    <s v="Afternoon"/>
    <s v="REMOVE"/>
    <s v="Friday"/>
    <s v="OnTime"/>
  </r>
  <r>
    <d v="2022-11-26T00:00:00"/>
    <x v="11"/>
    <x v="11"/>
    <s v="OO"/>
    <n v="20304"/>
    <n v="3977"/>
    <s v="CID"/>
    <s v="Cedar Rapids/Iowa City, IA"/>
    <s v="MSP"/>
    <s v="Minneapolis, MN"/>
    <n v="1725"/>
    <n v="1736"/>
    <n v="11"/>
    <n v="6"/>
    <n v="1742"/>
    <n v="1820"/>
    <n v="7"/>
    <n v="1854"/>
    <n v="1827"/>
    <n v="-27"/>
    <n v="0"/>
    <n v="0"/>
    <n v="89"/>
    <n v="51"/>
    <n v="38"/>
    <n v="220"/>
    <m/>
    <m/>
    <m/>
    <m/>
    <m/>
    <s v="18:27"/>
    <s v="17:36"/>
    <d v="1899-12-30T00:51:00"/>
    <s v="Afternoon"/>
    <s v="REMOVE"/>
    <s v="Saturday"/>
    <s v="OnTime"/>
  </r>
  <r>
    <d v="2021-04-20T00:00:00"/>
    <x v="4"/>
    <x v="4"/>
    <s v="YX"/>
    <n v="20452"/>
    <n v="4863"/>
    <s v="LGA"/>
    <s v="New York, NY"/>
    <s v="BNA"/>
    <s v="Nashville, TN"/>
    <n v="1428"/>
    <n v="1419"/>
    <n v="-9"/>
    <n v="21"/>
    <n v="1440"/>
    <n v="1547"/>
    <n v="8"/>
    <n v="1559"/>
    <n v="1555"/>
    <n v="-4"/>
    <n v="0"/>
    <n v="0"/>
    <n v="151"/>
    <n v="156"/>
    <n v="127"/>
    <n v="764"/>
    <m/>
    <m/>
    <m/>
    <m/>
    <m/>
    <s v="15:55"/>
    <s v="14:19"/>
    <d v="1899-12-30T01:36:00"/>
    <s v="Afternoon"/>
    <s v="REMOVE"/>
    <s v="Tuesday"/>
    <s v="OnTime"/>
  </r>
  <r>
    <d v="2019-03-13T00:00:00"/>
    <x v="0"/>
    <x v="0"/>
    <s v="UA"/>
    <n v="19977"/>
    <n v="1258"/>
    <s v="DEN"/>
    <s v="Denver, CO"/>
    <s v="ORD"/>
    <s v="Chicago, IL"/>
    <n v="1850"/>
    <n v="0"/>
    <n v="0"/>
    <m/>
    <m/>
    <m/>
    <m/>
    <n v="2206"/>
    <n v="0"/>
    <n v="0"/>
    <n v="1"/>
    <n v="0"/>
    <n v="136"/>
    <m/>
    <m/>
    <n v="888"/>
    <m/>
    <m/>
    <m/>
    <m/>
    <m/>
    <s v="00:00"/>
    <s v="00:00"/>
    <d v="1899-12-30T00:00:00"/>
    <s v="Night"/>
    <s v="KEEP"/>
    <s v="Wednesday"/>
    <s v="OnTime"/>
  </r>
  <r>
    <d v="2023-08-19T00:00:00"/>
    <x v="2"/>
    <x v="2"/>
    <s v="WN"/>
    <n v="19393"/>
    <n v="2011"/>
    <s v="LGB"/>
    <s v="Long Beach, CA"/>
    <s v="STL"/>
    <s v="St. Louis, MO"/>
    <n v="1150"/>
    <n v="1215"/>
    <n v="25"/>
    <n v="10"/>
    <n v="1225"/>
    <n v="1732"/>
    <n v="6"/>
    <n v="1725"/>
    <n v="1738"/>
    <n v="13"/>
    <n v="0"/>
    <n v="0"/>
    <n v="215"/>
    <n v="203"/>
    <n v="187"/>
    <n v="1581"/>
    <m/>
    <m/>
    <m/>
    <m/>
    <m/>
    <s v="17:38"/>
    <s v="12:15"/>
    <d v="1899-12-30T05:23:00"/>
    <s v="Afternoon"/>
    <s v="KEEP"/>
    <s v="Saturday"/>
    <s v="OnTime"/>
  </r>
  <r>
    <d v="2022-08-19T00:00:00"/>
    <x v="2"/>
    <x v="2"/>
    <s v="WN"/>
    <n v="19393"/>
    <n v="843"/>
    <s v="LIT"/>
    <s v="Little Rock, AR"/>
    <s v="DAL"/>
    <s v="Dallas, TX"/>
    <n v="935"/>
    <n v="939"/>
    <n v="4"/>
    <n v="9"/>
    <n v="948"/>
    <n v="1034"/>
    <n v="4"/>
    <n v="1045"/>
    <n v="1038"/>
    <n v="-7"/>
    <n v="0"/>
    <n v="0"/>
    <n v="70"/>
    <n v="59"/>
    <n v="46"/>
    <n v="296"/>
    <m/>
    <m/>
    <m/>
    <m/>
    <m/>
    <s v="10:38"/>
    <s v="09:39"/>
    <d v="1899-12-30T00:59:00"/>
    <s v="Morning"/>
    <s v="REMOVE"/>
    <s v="Friday"/>
    <s v="OnTime"/>
  </r>
  <r>
    <d v="2023-02-08T00:00:00"/>
    <x v="1"/>
    <x v="1"/>
    <s v="DL"/>
    <n v="19790"/>
    <n v="749"/>
    <s v="ATL"/>
    <s v="Atlanta, GA"/>
    <s v="BUF"/>
    <s v="Buffalo, NY"/>
    <n v="2229"/>
    <n v="2224"/>
    <n v="-5"/>
    <n v="16"/>
    <n v="2240"/>
    <n v="9"/>
    <n v="7"/>
    <n v="27"/>
    <n v="16"/>
    <n v="-11"/>
    <n v="0"/>
    <n v="0"/>
    <n v="118"/>
    <n v="112"/>
    <n v="89"/>
    <n v="712"/>
    <m/>
    <m/>
    <m/>
    <m/>
    <m/>
    <s v="00:16"/>
    <s v="22:24"/>
    <n v="-0.92222222222222228"/>
    <s v="Evening"/>
    <s v="REMOVE"/>
    <s v="Wednesday"/>
    <s v="OnTime"/>
  </r>
  <r>
    <d v="2019-04-19T00:00:00"/>
    <x v="1"/>
    <x v="1"/>
    <s v="DL"/>
    <n v="19790"/>
    <n v="1684"/>
    <s v="SJC"/>
    <s v="San Jose, CA"/>
    <s v="ATL"/>
    <s v="Atlanta, GA"/>
    <n v="2230"/>
    <n v="2225"/>
    <n v="-5"/>
    <n v="13"/>
    <n v="2238"/>
    <n v="548"/>
    <n v="23"/>
    <n v="601"/>
    <n v="611"/>
    <n v="10"/>
    <n v="0"/>
    <n v="0"/>
    <n v="271"/>
    <n v="286"/>
    <n v="250"/>
    <n v="2116"/>
    <m/>
    <m/>
    <m/>
    <m/>
    <m/>
    <s v="06:11"/>
    <s v="22:25"/>
    <n v="-0.67638888888888893"/>
    <s v="Evening"/>
    <s v="REMOVE"/>
    <s v="Friday"/>
    <s v="OnTime"/>
  </r>
  <r>
    <d v="2021-04-03T00:00:00"/>
    <x v="11"/>
    <x v="11"/>
    <s v="OO"/>
    <n v="20304"/>
    <n v="3973"/>
    <s v="CMH"/>
    <s v="Columbus, OH"/>
    <s v="MSP"/>
    <s v="Minneapolis, MN"/>
    <n v="1628"/>
    <n v="1628"/>
    <n v="0"/>
    <n v="9"/>
    <n v="1637"/>
    <n v="1716"/>
    <n v="4"/>
    <n v="1735"/>
    <n v="1720"/>
    <n v="-15"/>
    <n v="0"/>
    <n v="0"/>
    <n v="127"/>
    <n v="112"/>
    <n v="99"/>
    <n v="626"/>
    <m/>
    <m/>
    <m/>
    <m/>
    <m/>
    <s v="17:20"/>
    <s v="16:28"/>
    <d v="1899-12-30T00:52:00"/>
    <s v="Afternoon"/>
    <s v="REMOVE"/>
    <s v="Saturday"/>
    <s v="OnTime"/>
  </r>
  <r>
    <d v="2020-08-10T00:00:00"/>
    <x v="2"/>
    <x v="2"/>
    <s v="WN"/>
    <n v="19393"/>
    <n v="6003"/>
    <s v="LAS"/>
    <s v="Las Vegas, NV"/>
    <s v="LGB"/>
    <s v="Long Beach, CA"/>
    <n v="1345"/>
    <n v="1344"/>
    <n v="-1"/>
    <n v="10"/>
    <n v="1354"/>
    <n v="1438"/>
    <n v="2"/>
    <n v="1450"/>
    <n v="1440"/>
    <n v="-10"/>
    <n v="0"/>
    <n v="0"/>
    <n v="65"/>
    <n v="56"/>
    <n v="44"/>
    <n v="231"/>
    <m/>
    <m/>
    <m/>
    <m/>
    <m/>
    <s v="14:40"/>
    <s v="13:44"/>
    <d v="1899-12-30T00:56:00"/>
    <s v="Afternoon"/>
    <s v="REMOVE"/>
    <s v="Monday"/>
    <s v="OnTime"/>
  </r>
  <r>
    <d v="2021-07-01T00:00:00"/>
    <x v="7"/>
    <x v="7"/>
    <s v="B6"/>
    <n v="20409"/>
    <n v="1460"/>
    <s v="FLL"/>
    <s v="Fort Lauderdale, FL"/>
    <s v="BDL"/>
    <s v="Hartford, CT"/>
    <n v="1030"/>
    <n v="1040"/>
    <n v="10"/>
    <n v="14"/>
    <n v="1054"/>
    <n v="1323"/>
    <n v="5"/>
    <n v="1331"/>
    <n v="1328"/>
    <n v="-3"/>
    <n v="0"/>
    <n v="0"/>
    <n v="181"/>
    <n v="168"/>
    <n v="149"/>
    <n v="1173"/>
    <m/>
    <m/>
    <m/>
    <m/>
    <m/>
    <s v="13:28"/>
    <s v="10:40"/>
    <d v="1899-12-30T02:48:00"/>
    <s v="Morning"/>
    <s v="REMOVE"/>
    <s v="Thursday"/>
    <s v="OnTime"/>
  </r>
  <r>
    <d v="2021-07-02T00:00:00"/>
    <x v="11"/>
    <x v="11"/>
    <s v="OO"/>
    <n v="20304"/>
    <n v="4807"/>
    <s v="LEX"/>
    <s v="Lexington, KY"/>
    <s v="ORD"/>
    <s v="Chicago, IL"/>
    <n v="1800"/>
    <n v="1758"/>
    <n v="-2"/>
    <n v="19"/>
    <n v="1817"/>
    <n v="1823"/>
    <n v="18"/>
    <n v="1840"/>
    <n v="1841"/>
    <n v="1"/>
    <n v="0"/>
    <n v="0"/>
    <n v="100"/>
    <n v="103"/>
    <n v="66"/>
    <n v="323"/>
    <m/>
    <m/>
    <m/>
    <m/>
    <m/>
    <s v="18:41"/>
    <s v="17:58"/>
    <d v="1899-12-30T00:43:00"/>
    <s v="Afternoon"/>
    <s v="REMOVE"/>
    <s v="Friday"/>
    <s v="OnTime"/>
  </r>
  <r>
    <d v="2019-08-06T00:00:00"/>
    <x v="11"/>
    <x v="11"/>
    <s v="OO"/>
    <n v="20304"/>
    <n v="3949"/>
    <s v="IAD"/>
    <s v="Washington, DC"/>
    <s v="MSP"/>
    <s v="Minneapolis, MN"/>
    <n v="1205"/>
    <n v="1201"/>
    <n v="-4"/>
    <n v="15"/>
    <n v="1216"/>
    <n v="1324"/>
    <n v="5"/>
    <n v="1349"/>
    <n v="1329"/>
    <n v="-20"/>
    <n v="0"/>
    <n v="0"/>
    <n v="164"/>
    <n v="148"/>
    <n v="128"/>
    <n v="908"/>
    <m/>
    <m/>
    <m/>
    <m/>
    <m/>
    <s v="13:29"/>
    <s v="12:01"/>
    <d v="1899-12-30T01:28:00"/>
    <s v="Afternoon"/>
    <s v="REMOVE"/>
    <s v="Tuesday"/>
    <s v="OnTime"/>
  </r>
  <r>
    <d v="2019-06-19T00:00:00"/>
    <x v="11"/>
    <x v="11"/>
    <s v="OO"/>
    <n v="20304"/>
    <n v="7361"/>
    <s v="PIH"/>
    <s v="Pocatello, ID"/>
    <s v="SLC"/>
    <s v="Salt Lake City, UT"/>
    <n v="1219"/>
    <n v="1216"/>
    <n v="-3"/>
    <n v="5"/>
    <n v="1221"/>
    <n v="1259"/>
    <n v="6"/>
    <n v="1315"/>
    <n v="1305"/>
    <n v="-10"/>
    <n v="0"/>
    <n v="0"/>
    <n v="56"/>
    <n v="49"/>
    <n v="38"/>
    <n v="150"/>
    <m/>
    <m/>
    <m/>
    <m/>
    <m/>
    <s v="13:05"/>
    <s v="12:16"/>
    <d v="1899-12-30T00:49:00"/>
    <s v="Afternoon"/>
    <s v="REMOVE"/>
    <s v="Wednesday"/>
    <s v="OnTime"/>
  </r>
  <r>
    <d v="2023-04-28T00:00:00"/>
    <x v="2"/>
    <x v="2"/>
    <s v="WN"/>
    <n v="19393"/>
    <n v="2934"/>
    <s v="SAT"/>
    <s v="San Antonio, TX"/>
    <s v="HOU"/>
    <s v="Houston, TX"/>
    <n v="1800"/>
    <n v="0"/>
    <n v="0"/>
    <m/>
    <m/>
    <m/>
    <m/>
    <n v="1900"/>
    <n v="0"/>
    <n v="0"/>
    <n v="1"/>
    <n v="0"/>
    <n v="60"/>
    <m/>
    <m/>
    <n v="192"/>
    <m/>
    <m/>
    <m/>
    <m/>
    <m/>
    <s v="00:00"/>
    <s v="00:00"/>
    <d v="1899-12-30T00:00:00"/>
    <s v="Night"/>
    <s v="KEEP"/>
    <s v="Friday"/>
    <s v="OnTime"/>
  </r>
  <r>
    <d v="2021-11-05T00:00:00"/>
    <x v="3"/>
    <x v="3"/>
    <s v="AA"/>
    <n v="19805"/>
    <n v="2286"/>
    <s v="MIA"/>
    <s v="Miami, FL"/>
    <s v="LAX"/>
    <s v="Los Angeles, CA"/>
    <n v="829"/>
    <n v="830"/>
    <n v="1"/>
    <n v="21"/>
    <n v="851"/>
    <n v="1055"/>
    <n v="10"/>
    <n v="1111"/>
    <n v="1105"/>
    <n v="-6"/>
    <n v="0"/>
    <n v="0"/>
    <n v="342"/>
    <n v="335"/>
    <n v="304"/>
    <n v="2342"/>
    <m/>
    <m/>
    <m/>
    <m/>
    <m/>
    <s v="11:05"/>
    <s v="08:30"/>
    <d v="1899-12-30T02:35:00"/>
    <s v="Morning"/>
    <s v="REMOVE"/>
    <s v="Friday"/>
    <s v="OnTime"/>
  </r>
  <r>
    <d v="2019-01-08T00:00:00"/>
    <x v="5"/>
    <x v="5"/>
    <s v="NK"/>
    <n v="20416"/>
    <n v="331"/>
    <s v="LGA"/>
    <s v="New York, NY"/>
    <s v="ORD"/>
    <s v="Chicago, IL"/>
    <n v="2159"/>
    <n v="2301"/>
    <n v="62"/>
    <n v="16"/>
    <n v="2317"/>
    <n v="3"/>
    <n v="10"/>
    <n v="2327"/>
    <n v="13"/>
    <n v="46"/>
    <n v="0"/>
    <n v="0"/>
    <n v="148"/>
    <n v="132"/>
    <n v="106"/>
    <n v="733"/>
    <n v="46"/>
    <n v="0"/>
    <n v="0"/>
    <n v="0"/>
    <n v="0"/>
    <s v="00:13"/>
    <s v="23:01"/>
    <n v="-0.95000000000000007"/>
    <s v="Evening"/>
    <s v="KEEP"/>
    <s v="Tuesday"/>
    <s v="Delayed"/>
  </r>
  <r>
    <d v="2020-03-06T00:00:00"/>
    <x v="6"/>
    <x v="6"/>
    <s v="AS"/>
    <n v="19930"/>
    <n v="544"/>
    <s v="SEA"/>
    <s v="Seattle, WA"/>
    <s v="SMF"/>
    <s v="Sacramento, CA"/>
    <n v="1950"/>
    <n v="1943"/>
    <n v="-7"/>
    <n v="15"/>
    <n v="1958"/>
    <n v="2134"/>
    <n v="6"/>
    <n v="2140"/>
    <n v="2140"/>
    <n v="0"/>
    <n v="0"/>
    <n v="0"/>
    <n v="110"/>
    <n v="117"/>
    <n v="96"/>
    <n v="605"/>
    <m/>
    <m/>
    <m/>
    <m/>
    <m/>
    <s v="21:40"/>
    <s v="19:43"/>
    <d v="1899-12-30T01:57:00"/>
    <s v="Evening"/>
    <s v="REMOVE"/>
    <s v="Friday"/>
    <s v="OnTime"/>
  </r>
  <r>
    <d v="2021-03-22T00:00:00"/>
    <x v="2"/>
    <x v="2"/>
    <s v="WN"/>
    <n v="19393"/>
    <n v="296"/>
    <s v="CHS"/>
    <s v="Charleston, SC"/>
    <s v="BNA"/>
    <s v="Nashville, TN"/>
    <n v="1115"/>
    <n v="1118"/>
    <n v="3"/>
    <n v="8"/>
    <n v="1126"/>
    <n v="1134"/>
    <n v="6"/>
    <n v="1150"/>
    <n v="1140"/>
    <n v="-10"/>
    <n v="0"/>
    <n v="0"/>
    <n v="95"/>
    <n v="82"/>
    <n v="68"/>
    <n v="439"/>
    <m/>
    <m/>
    <m/>
    <m/>
    <m/>
    <s v="11:40"/>
    <s v="11:18"/>
    <d v="1899-12-30T00:22:00"/>
    <s v="Morning"/>
    <s v="REMOVE"/>
    <s v="Monday"/>
    <s v="OnTime"/>
  </r>
  <r>
    <d v="2022-01-30T00:00:00"/>
    <x v="12"/>
    <x v="12"/>
    <s v="9E"/>
    <n v="20363"/>
    <n v="5186"/>
    <s v="ATL"/>
    <s v="Atlanta, GA"/>
    <s v="LEX"/>
    <s v="Lexington, KY"/>
    <n v="2235"/>
    <n v="2232"/>
    <n v="-3"/>
    <n v="10"/>
    <n v="2242"/>
    <n v="2331"/>
    <n v="6"/>
    <n v="2355"/>
    <n v="2337"/>
    <n v="-18"/>
    <n v="0"/>
    <n v="0"/>
    <n v="80"/>
    <n v="65"/>
    <n v="49"/>
    <n v="304"/>
    <m/>
    <m/>
    <m/>
    <m/>
    <m/>
    <s v="23:37"/>
    <s v="22:32"/>
    <d v="1899-12-30T01:05:00"/>
    <s v="Evening"/>
    <s v="REMOVE"/>
    <s v="Sunday"/>
    <s v="OnTime"/>
  </r>
  <r>
    <d v="2022-12-16T00:00:00"/>
    <x v="1"/>
    <x v="1"/>
    <s v="DL"/>
    <n v="19790"/>
    <n v="2299"/>
    <s v="ATL"/>
    <s v="Atlanta, GA"/>
    <s v="CLT"/>
    <s v="Charlotte, NC"/>
    <n v="715"/>
    <n v="715"/>
    <n v="0"/>
    <n v="30"/>
    <n v="745"/>
    <n v="830"/>
    <n v="4"/>
    <n v="832"/>
    <n v="834"/>
    <n v="2"/>
    <n v="0"/>
    <n v="0"/>
    <n v="77"/>
    <n v="79"/>
    <n v="45"/>
    <n v="226"/>
    <m/>
    <m/>
    <m/>
    <m/>
    <m/>
    <s v="08:34"/>
    <s v="07:15"/>
    <d v="1899-12-30T01:19:00"/>
    <s v="Morning"/>
    <s v="KEEP"/>
    <s v="Friday"/>
    <s v="OnTime"/>
  </r>
  <r>
    <d v="2021-05-23T00:00:00"/>
    <x v="3"/>
    <x v="3"/>
    <s v="AA"/>
    <n v="19805"/>
    <n v="1203"/>
    <s v="CLT"/>
    <s v="Charlotte, NC"/>
    <s v="BUF"/>
    <s v="Buffalo, NY"/>
    <n v="925"/>
    <n v="924"/>
    <n v="-1"/>
    <n v="12"/>
    <n v="936"/>
    <n v="1055"/>
    <n v="8"/>
    <n v="1113"/>
    <n v="1103"/>
    <n v="-10"/>
    <n v="0"/>
    <n v="0"/>
    <n v="108"/>
    <n v="99"/>
    <n v="79"/>
    <n v="546"/>
    <m/>
    <m/>
    <m/>
    <m/>
    <m/>
    <s v="11:03"/>
    <s v="09:24"/>
    <d v="1899-12-30T01:39:00"/>
    <s v="Morning"/>
    <s v="REMOVE"/>
    <s v="Sunday"/>
    <s v="OnTime"/>
  </r>
  <r>
    <d v="2021-01-15T00:00:00"/>
    <x v="2"/>
    <x v="2"/>
    <s v="WN"/>
    <n v="19393"/>
    <n v="17"/>
    <s v="HOU"/>
    <s v="Houston, TX"/>
    <s v="CRP"/>
    <s v="Corpus Christi, TX"/>
    <n v="1305"/>
    <n v="1257"/>
    <n v="-8"/>
    <n v="14"/>
    <n v="1311"/>
    <n v="1348"/>
    <n v="4"/>
    <n v="1405"/>
    <n v="1352"/>
    <n v="-13"/>
    <n v="0"/>
    <n v="0"/>
    <n v="60"/>
    <n v="55"/>
    <n v="37"/>
    <n v="187"/>
    <m/>
    <m/>
    <m/>
    <m/>
    <m/>
    <s v="13:52"/>
    <s v="12:57"/>
    <d v="1899-12-30T00:55:00"/>
    <s v="Afternoon"/>
    <s v="REMOVE"/>
    <s v="Friday"/>
    <s v="OnTime"/>
  </r>
  <r>
    <d v="2019-02-25T00:00:00"/>
    <x v="14"/>
    <x v="14"/>
    <s v="F9"/>
    <n v="20436"/>
    <n v="731"/>
    <s v="MEM"/>
    <s v="Memphis, TN"/>
    <s v="DEN"/>
    <s v="Denver, CO"/>
    <n v="1757"/>
    <n v="1745"/>
    <n v="-12"/>
    <n v="11"/>
    <n v="1756"/>
    <n v="1901"/>
    <n v="30"/>
    <n v="1943"/>
    <n v="1931"/>
    <n v="-12"/>
    <n v="0"/>
    <n v="0"/>
    <n v="166"/>
    <n v="166"/>
    <n v="125"/>
    <n v="872"/>
    <m/>
    <m/>
    <m/>
    <m/>
    <m/>
    <s v="19:31"/>
    <s v="17:45"/>
    <d v="1899-12-30T01:46:00"/>
    <s v="Afternoon"/>
    <s v="REMOVE"/>
    <s v="Monday"/>
    <s v="OnTime"/>
  </r>
  <r>
    <d v="2021-10-22T00:00:00"/>
    <x v="2"/>
    <x v="2"/>
    <s v="WN"/>
    <n v="19393"/>
    <n v="974"/>
    <s v="FLL"/>
    <s v="Fort Lauderdale, FL"/>
    <s v="BWI"/>
    <s v="Baltimore, MD"/>
    <n v="745"/>
    <n v="735"/>
    <n v="-10"/>
    <n v="14"/>
    <n v="749"/>
    <n v="952"/>
    <n v="4"/>
    <n v="1015"/>
    <n v="956"/>
    <n v="-19"/>
    <n v="0"/>
    <n v="0"/>
    <n v="150"/>
    <n v="141"/>
    <n v="123"/>
    <n v="925"/>
    <m/>
    <m/>
    <m/>
    <m/>
    <m/>
    <s v="09:56"/>
    <s v="07:35"/>
    <d v="1899-12-30T02:21:00"/>
    <s v="Morning"/>
    <s v="REMOVE"/>
    <s v="Friday"/>
    <s v="OnTime"/>
  </r>
  <r>
    <d v="2022-07-02T00:00:00"/>
    <x v="0"/>
    <x v="0"/>
    <s v="UA"/>
    <n v="19977"/>
    <n v="2678"/>
    <s v="SFO"/>
    <s v="San Francisco, CA"/>
    <s v="BZN"/>
    <s v="Bozeman, MT"/>
    <n v="1155"/>
    <n v="0"/>
    <n v="0"/>
    <m/>
    <m/>
    <m/>
    <m/>
    <n v="1509"/>
    <n v="0"/>
    <n v="0"/>
    <n v="1"/>
    <n v="0"/>
    <n v="134"/>
    <m/>
    <m/>
    <n v="807"/>
    <m/>
    <m/>
    <m/>
    <m/>
    <m/>
    <s v="00:00"/>
    <s v="00:00"/>
    <d v="1899-12-30T00:00:00"/>
    <s v="Night"/>
    <s v="KEEP"/>
    <s v="Saturday"/>
    <s v="OnTime"/>
  </r>
  <r>
    <d v="2020-06-09T00:00:00"/>
    <x v="2"/>
    <x v="2"/>
    <s v="WN"/>
    <n v="19393"/>
    <n v="667"/>
    <s v="STL"/>
    <s v="St. Louis, MO"/>
    <s v="BOS"/>
    <s v="Boston, MA"/>
    <n v="1210"/>
    <n v="1205"/>
    <n v="-5"/>
    <n v="11"/>
    <n v="1216"/>
    <n v="1525"/>
    <n v="3"/>
    <n v="1550"/>
    <n v="1528"/>
    <n v="-22"/>
    <n v="0"/>
    <n v="0"/>
    <n v="160"/>
    <n v="143"/>
    <n v="129"/>
    <n v="1047"/>
    <m/>
    <m/>
    <m/>
    <m/>
    <m/>
    <s v="15:28"/>
    <s v="12:05"/>
    <d v="1899-12-30T03:23:00"/>
    <s v="Afternoon"/>
    <s v="REMOVE"/>
    <s v="Tuesday"/>
    <s v="OnTime"/>
  </r>
  <r>
    <d v="2020-07-10T00:00:00"/>
    <x v="8"/>
    <x v="8"/>
    <s v="OH"/>
    <n v="20397"/>
    <n v="5489"/>
    <s v="AVL"/>
    <s v="Asheville, NC"/>
    <s v="CLT"/>
    <s v="Charlotte, NC"/>
    <n v="716"/>
    <n v="711"/>
    <n v="-5"/>
    <n v="16"/>
    <n v="727"/>
    <n v="753"/>
    <n v="12"/>
    <n v="823"/>
    <n v="805"/>
    <n v="-18"/>
    <n v="0"/>
    <n v="0"/>
    <n v="67"/>
    <n v="54"/>
    <n v="26"/>
    <n v="91"/>
    <m/>
    <m/>
    <m/>
    <m/>
    <m/>
    <s v="08:05"/>
    <s v="07:11"/>
    <d v="1899-12-30T00:54:00"/>
    <s v="Morning"/>
    <s v="REMOVE"/>
    <s v="Friday"/>
    <s v="OnTime"/>
  </r>
  <r>
    <d v="2020-02-06T00:00:00"/>
    <x v="9"/>
    <x v="9"/>
    <s v="G4"/>
    <n v="20368"/>
    <n v="577"/>
    <s v="AZA"/>
    <s v="Phoenix, AZ"/>
    <s v="MOT"/>
    <s v="Minot, ND"/>
    <n v="1337"/>
    <n v="1341"/>
    <n v="4"/>
    <n v="20"/>
    <n v="1401"/>
    <n v="1740"/>
    <n v="7"/>
    <n v="1725"/>
    <n v="1747"/>
    <n v="22"/>
    <n v="0"/>
    <n v="0"/>
    <n v="168"/>
    <n v="186"/>
    <n v="159"/>
    <n v="1164"/>
    <n v="0"/>
    <n v="0"/>
    <n v="18"/>
    <n v="0"/>
    <n v="4"/>
    <s v="17:47"/>
    <s v="13:41"/>
    <d v="1899-12-30T04:06:00"/>
    <s v="Afternoon"/>
    <s v="KEEP"/>
    <s v="Thursday"/>
    <s v="Delayed"/>
  </r>
  <r>
    <d v="2019-11-21T00:00:00"/>
    <x v="6"/>
    <x v="6"/>
    <s v="AS"/>
    <n v="19930"/>
    <n v="1651"/>
    <s v="LAS"/>
    <s v="Las Vegas, NV"/>
    <s v="SEA"/>
    <s v="Seattle, WA"/>
    <n v="710"/>
    <n v="745"/>
    <n v="35"/>
    <n v="18"/>
    <n v="803"/>
    <n v="1021"/>
    <n v="26"/>
    <n v="959"/>
    <n v="1047"/>
    <n v="48"/>
    <n v="0"/>
    <n v="0"/>
    <n v="169"/>
    <n v="182"/>
    <n v="138"/>
    <n v="867"/>
    <n v="35"/>
    <n v="0"/>
    <n v="13"/>
    <n v="0"/>
    <n v="0"/>
    <s v="10:47"/>
    <s v="07:45"/>
    <d v="1899-12-30T03:02:00"/>
    <s v="Morning"/>
    <s v="KEEP"/>
    <s v="Thursday"/>
    <s v="Delayed"/>
  </r>
  <r>
    <d v="2021-07-05T00:00:00"/>
    <x v="11"/>
    <x v="11"/>
    <s v="OO"/>
    <n v="20304"/>
    <n v="3613"/>
    <s v="PDX"/>
    <s v="Portland, OR"/>
    <s v="SEA"/>
    <s v="Seattle, WA"/>
    <n v="535"/>
    <n v="529"/>
    <n v="-6"/>
    <n v="11"/>
    <n v="540"/>
    <n v="613"/>
    <n v="5"/>
    <n v="638"/>
    <n v="618"/>
    <n v="-20"/>
    <n v="0"/>
    <n v="0"/>
    <n v="63"/>
    <n v="49"/>
    <n v="33"/>
    <n v="129"/>
    <m/>
    <m/>
    <m/>
    <m/>
    <m/>
    <s v="06:18"/>
    <s v="05:29"/>
    <d v="1899-12-30T00:49:00"/>
    <s v="Night"/>
    <s v="REMOVE"/>
    <s v="Monday"/>
    <s v="OnTime"/>
  </r>
  <r>
    <d v="2020-10-03T00:00:00"/>
    <x v="1"/>
    <x v="1"/>
    <s v="DL"/>
    <n v="19790"/>
    <n v="1224"/>
    <s v="OMA"/>
    <s v="Omaha, NE"/>
    <s v="ATL"/>
    <s v="Atlanta, GA"/>
    <n v="700"/>
    <n v="650"/>
    <n v="-10"/>
    <n v="12"/>
    <n v="702"/>
    <n v="941"/>
    <n v="7"/>
    <n v="1004"/>
    <n v="948"/>
    <n v="-16"/>
    <n v="0"/>
    <n v="0"/>
    <n v="124"/>
    <n v="118"/>
    <n v="99"/>
    <n v="821"/>
    <m/>
    <m/>
    <m/>
    <m/>
    <m/>
    <s v="09:48"/>
    <s v="06:50"/>
    <d v="1899-12-30T02:58:00"/>
    <s v="Morning"/>
    <s v="REMOVE"/>
    <s v="Saturday"/>
    <s v="OnTime"/>
  </r>
  <r>
    <d v="2020-07-20T00:00:00"/>
    <x v="3"/>
    <x v="3"/>
    <s v="AA"/>
    <n v="19805"/>
    <n v="2064"/>
    <s v="FLL"/>
    <s v="Fort Lauderdale, FL"/>
    <s v="CLT"/>
    <s v="Charlotte, NC"/>
    <n v="1000"/>
    <n v="955"/>
    <n v="-5"/>
    <n v="13"/>
    <n v="1008"/>
    <n v="1145"/>
    <n v="13"/>
    <n v="1209"/>
    <n v="1158"/>
    <n v="-11"/>
    <n v="0"/>
    <n v="0"/>
    <n v="129"/>
    <n v="123"/>
    <n v="97"/>
    <n v="632"/>
    <m/>
    <m/>
    <m/>
    <m/>
    <m/>
    <s v="11:58"/>
    <s v="09:55"/>
    <d v="1899-12-30T02:03:00"/>
    <s v="Morning"/>
    <s v="REMOVE"/>
    <s v="Monday"/>
    <s v="OnTime"/>
  </r>
  <r>
    <d v="2020-09-27T00:00:00"/>
    <x v="2"/>
    <x v="2"/>
    <s v="WN"/>
    <n v="19393"/>
    <n v="2257"/>
    <s v="MSY"/>
    <s v="New Orleans, LA"/>
    <s v="ATL"/>
    <s v="Atlanta, GA"/>
    <n v="1040"/>
    <n v="1035"/>
    <n v="-5"/>
    <n v="9"/>
    <n v="1044"/>
    <n v="1240"/>
    <n v="7"/>
    <n v="1305"/>
    <n v="1247"/>
    <n v="-18"/>
    <n v="0"/>
    <n v="0"/>
    <n v="85"/>
    <n v="72"/>
    <n v="56"/>
    <n v="425"/>
    <m/>
    <m/>
    <m/>
    <m/>
    <m/>
    <s v="12:47"/>
    <s v="10:35"/>
    <d v="1899-12-30T02:12:00"/>
    <s v="Morning"/>
    <s v="REMOVE"/>
    <s v="Sunday"/>
    <s v="OnTime"/>
  </r>
  <r>
    <d v="2019-03-16T00:00:00"/>
    <x v="8"/>
    <x v="8"/>
    <s v="OH"/>
    <n v="20397"/>
    <n v="5375"/>
    <s v="DCA"/>
    <s v="Washington, DC"/>
    <s v="CAE"/>
    <s v="Columbia, SC"/>
    <n v="859"/>
    <n v="958"/>
    <n v="59"/>
    <n v="22"/>
    <n v="1020"/>
    <n v="1129"/>
    <n v="4"/>
    <n v="1035"/>
    <n v="1133"/>
    <n v="58"/>
    <n v="0"/>
    <n v="0"/>
    <n v="96"/>
    <n v="95"/>
    <n v="69"/>
    <n v="408"/>
    <n v="58"/>
    <n v="0"/>
    <n v="0"/>
    <n v="0"/>
    <n v="0"/>
    <s v="11:33"/>
    <s v="09:58"/>
    <d v="1899-12-30T01:35:00"/>
    <s v="Morning"/>
    <s v="KEEP"/>
    <s v="Saturday"/>
    <s v="Delayed"/>
  </r>
  <r>
    <d v="2021-01-08T00:00:00"/>
    <x v="2"/>
    <x v="2"/>
    <s v="WN"/>
    <n v="19393"/>
    <n v="4166"/>
    <s v="OAK"/>
    <s v="Oakland, CA"/>
    <s v="LGB"/>
    <s v="Long Beach, CA"/>
    <n v="1810"/>
    <n v="1810"/>
    <n v="0"/>
    <n v="8"/>
    <n v="1818"/>
    <n v="1919"/>
    <n v="4"/>
    <n v="1935"/>
    <n v="1923"/>
    <n v="-12"/>
    <n v="0"/>
    <n v="0"/>
    <n v="85"/>
    <n v="73"/>
    <n v="61"/>
    <n v="353"/>
    <m/>
    <m/>
    <m/>
    <m/>
    <m/>
    <s v="19:23"/>
    <s v="18:10"/>
    <d v="1899-12-30T01:13:00"/>
    <s v="Evening"/>
    <s v="REMOVE"/>
    <s v="Friday"/>
    <s v="OnTime"/>
  </r>
  <r>
    <d v="2020-04-24T00:00:00"/>
    <x v="2"/>
    <x v="2"/>
    <s v="WN"/>
    <n v="19393"/>
    <n v="737"/>
    <s v="PHX"/>
    <s v="Phoenix, AZ"/>
    <s v="AUS"/>
    <s v="Austin, TX"/>
    <n v="1540"/>
    <n v="1535"/>
    <n v="-5"/>
    <n v="7"/>
    <n v="1542"/>
    <n v="1927"/>
    <n v="4"/>
    <n v="1940"/>
    <n v="1931"/>
    <n v="-9"/>
    <n v="0"/>
    <n v="0"/>
    <n v="120"/>
    <n v="116"/>
    <n v="105"/>
    <n v="872"/>
    <m/>
    <m/>
    <m/>
    <m/>
    <m/>
    <s v="19:31"/>
    <s v="15:35"/>
    <d v="1899-12-30T03:56:00"/>
    <s v="Afternoon"/>
    <s v="REMOVE"/>
    <s v="Friday"/>
    <s v="OnTime"/>
  </r>
  <r>
    <d v="2020-11-27T00:00:00"/>
    <x v="11"/>
    <x v="11"/>
    <s v="OO"/>
    <n v="20304"/>
    <n v="3566"/>
    <s v="SFO"/>
    <s v="San Francisco, CA"/>
    <s v="SEA"/>
    <s v="Seattle, WA"/>
    <n v="745"/>
    <n v="743"/>
    <n v="-2"/>
    <n v="9"/>
    <n v="752"/>
    <n v="934"/>
    <n v="10"/>
    <n v="1001"/>
    <n v="944"/>
    <n v="-17"/>
    <n v="0"/>
    <n v="0"/>
    <n v="136"/>
    <n v="121"/>
    <n v="102"/>
    <n v="679"/>
    <m/>
    <m/>
    <m/>
    <m/>
    <m/>
    <s v="09:44"/>
    <s v="07:43"/>
    <d v="1899-12-30T02:01:00"/>
    <s v="Morning"/>
    <s v="REMOVE"/>
    <s v="Friday"/>
    <s v="OnTime"/>
  </r>
  <r>
    <d v="2019-01-05T00:00:00"/>
    <x v="2"/>
    <x v="2"/>
    <s v="WN"/>
    <n v="19393"/>
    <n v="3758"/>
    <s v="DAL"/>
    <s v="Dallas, TX"/>
    <s v="AUS"/>
    <s v="Austin, TX"/>
    <n v="1725"/>
    <n v="1718"/>
    <n v="-7"/>
    <n v="9"/>
    <n v="1727"/>
    <n v="1800"/>
    <n v="16"/>
    <n v="1820"/>
    <n v="1816"/>
    <n v="-4"/>
    <n v="0"/>
    <n v="0"/>
    <n v="55"/>
    <n v="58"/>
    <n v="33"/>
    <n v="189"/>
    <m/>
    <m/>
    <m/>
    <m/>
    <m/>
    <s v="18:16"/>
    <s v="17:18"/>
    <d v="1899-12-30T00:58:00"/>
    <s v="Afternoon"/>
    <s v="REMOVE"/>
    <s v="Saturday"/>
    <s v="OnTime"/>
  </r>
  <r>
    <d v="2023-04-18T00:00:00"/>
    <x v="7"/>
    <x v="7"/>
    <s v="B6"/>
    <n v="20409"/>
    <n v="102"/>
    <s v="JFK"/>
    <s v="New York, NY"/>
    <s v="BUF"/>
    <s v="Buffalo, NY"/>
    <n v="2245"/>
    <n v="2"/>
    <n v="77"/>
    <n v="25"/>
    <n v="27"/>
    <n v="125"/>
    <n v="3"/>
    <n v="22"/>
    <n v="128"/>
    <n v="66"/>
    <n v="0"/>
    <n v="0"/>
    <n v="97"/>
    <n v="86"/>
    <n v="58"/>
    <n v="301"/>
    <n v="66"/>
    <n v="0"/>
    <n v="0"/>
    <n v="0"/>
    <n v="0"/>
    <s v="01:28"/>
    <s v="00:02"/>
    <d v="1899-12-30T01:26:00"/>
    <s v="Night"/>
    <s v="KEEP"/>
    <s v="Tuesday"/>
    <s v="Delayed"/>
  </r>
  <r>
    <d v="2020-05-25T00:00:00"/>
    <x v="13"/>
    <x v="13"/>
    <s v="MQ"/>
    <n v="20398"/>
    <n v="3421"/>
    <s v="DFW"/>
    <s v="Dallas/Fort Worth, TX"/>
    <s v="BHM"/>
    <s v="Birmingham, AL"/>
    <n v="1025"/>
    <n v="1020"/>
    <n v="-5"/>
    <n v="19"/>
    <n v="1039"/>
    <n v="1202"/>
    <n v="1"/>
    <n v="1212"/>
    <n v="1203"/>
    <n v="-9"/>
    <n v="0"/>
    <n v="0"/>
    <n v="107"/>
    <n v="103"/>
    <n v="83"/>
    <n v="597"/>
    <m/>
    <m/>
    <m/>
    <m/>
    <m/>
    <s v="12:03"/>
    <s v="10:20"/>
    <d v="1899-12-30T01:43:00"/>
    <s v="Morning"/>
    <s v="REMOVE"/>
    <s v="Monday"/>
    <s v="OnTime"/>
  </r>
  <r>
    <d v="2021-12-03T00:00:00"/>
    <x v="11"/>
    <x v="11"/>
    <s v="OO"/>
    <n v="20304"/>
    <n v="3369"/>
    <s v="BUR"/>
    <s v="Burbank, CA"/>
    <s v="PDX"/>
    <s v="Portland, OR"/>
    <n v="1830"/>
    <n v="1820"/>
    <n v="-10"/>
    <n v="18"/>
    <n v="1838"/>
    <n v="2034"/>
    <n v="3"/>
    <n v="2054"/>
    <n v="2037"/>
    <n v="-17"/>
    <n v="0"/>
    <n v="0"/>
    <n v="144"/>
    <n v="137"/>
    <n v="116"/>
    <n v="817"/>
    <m/>
    <m/>
    <m/>
    <m/>
    <m/>
    <s v="20:37"/>
    <s v="18:20"/>
    <d v="1899-12-30T02:17:00"/>
    <s v="Evening"/>
    <s v="REMOVE"/>
    <s v="Friday"/>
    <s v="OnTime"/>
  </r>
  <r>
    <d v="2022-12-07T00:00:00"/>
    <x v="2"/>
    <x v="2"/>
    <s v="WN"/>
    <n v="19393"/>
    <n v="110"/>
    <s v="SDF"/>
    <s v="Louisville, KY"/>
    <s v="TPA"/>
    <s v="Tampa, FL"/>
    <n v="1125"/>
    <n v="1146"/>
    <n v="21"/>
    <n v="13"/>
    <n v="1159"/>
    <n v="1337"/>
    <n v="5"/>
    <n v="1330"/>
    <n v="1342"/>
    <n v="12"/>
    <n v="0"/>
    <n v="0"/>
    <n v="125"/>
    <n v="116"/>
    <n v="98"/>
    <n v="727"/>
    <m/>
    <m/>
    <m/>
    <m/>
    <m/>
    <s v="13:42"/>
    <s v="11:46"/>
    <d v="1899-12-30T01:56:00"/>
    <s v="Morning"/>
    <s v="KEEP"/>
    <s v="Wednesday"/>
    <s v="OnTime"/>
  </r>
  <r>
    <d v="2020-09-06T00:00:00"/>
    <x v="11"/>
    <x v="11"/>
    <s v="OO"/>
    <n v="20304"/>
    <n v="3712"/>
    <s v="DTW"/>
    <s v="Detroit, MI"/>
    <s v="BNA"/>
    <s v="Nashville, TN"/>
    <n v="2015"/>
    <n v="2015"/>
    <n v="0"/>
    <n v="16"/>
    <n v="2031"/>
    <n v="2042"/>
    <n v="8"/>
    <n v="2053"/>
    <n v="2050"/>
    <n v="-3"/>
    <n v="0"/>
    <n v="0"/>
    <n v="98"/>
    <n v="95"/>
    <n v="71"/>
    <n v="456"/>
    <m/>
    <m/>
    <m/>
    <m/>
    <m/>
    <s v="20:50"/>
    <s v="20:15"/>
    <d v="1899-12-30T00:35:00"/>
    <s v="Evening"/>
    <s v="REMOVE"/>
    <s v="Sunday"/>
    <s v="OnTime"/>
  </r>
  <r>
    <d v="2020-09-11T00:00:00"/>
    <x v="1"/>
    <x v="1"/>
    <s v="DL"/>
    <n v="19790"/>
    <n v="735"/>
    <s v="DFW"/>
    <s v="Dallas/Fort Worth, TX"/>
    <s v="MSP"/>
    <s v="Minneapolis, MN"/>
    <n v="1430"/>
    <n v="1425"/>
    <n v="-5"/>
    <n v="13"/>
    <n v="1438"/>
    <n v="1632"/>
    <n v="3"/>
    <n v="1648"/>
    <n v="1635"/>
    <n v="-13"/>
    <n v="0"/>
    <n v="0"/>
    <n v="138"/>
    <n v="130"/>
    <n v="114"/>
    <n v="852"/>
    <m/>
    <m/>
    <m/>
    <m/>
    <m/>
    <s v="16:35"/>
    <s v="14:25"/>
    <d v="1899-12-30T02:10:00"/>
    <s v="Afternoon"/>
    <s v="REMOVE"/>
    <s v="Friday"/>
    <s v="OnTime"/>
  </r>
  <r>
    <d v="2019-03-04T00:00:00"/>
    <x v="3"/>
    <x v="3"/>
    <s v="AA"/>
    <n v="19805"/>
    <n v="1788"/>
    <s v="LGA"/>
    <s v="New York, NY"/>
    <s v="CLT"/>
    <s v="Charlotte, NC"/>
    <n v="1130"/>
    <n v="1127"/>
    <n v="-3"/>
    <n v="19"/>
    <n v="1146"/>
    <n v="1324"/>
    <n v="10"/>
    <n v="1342"/>
    <n v="1334"/>
    <n v="-8"/>
    <n v="0"/>
    <n v="0"/>
    <n v="132"/>
    <n v="127"/>
    <n v="98"/>
    <n v="544"/>
    <m/>
    <m/>
    <m/>
    <m/>
    <m/>
    <s v="13:34"/>
    <s v="11:27"/>
    <d v="1899-12-30T02:07:00"/>
    <s v="Morning"/>
    <s v="REMOVE"/>
    <s v="Monday"/>
    <s v="OnTime"/>
  </r>
  <r>
    <d v="2019-09-22T00:00:00"/>
    <x v="0"/>
    <x v="0"/>
    <s v="UA"/>
    <n v="19977"/>
    <n v="1293"/>
    <s v="EWR"/>
    <s v="Newark, NJ"/>
    <s v="CLE"/>
    <s v="Cleveland, OH"/>
    <n v="1800"/>
    <n v="1756"/>
    <n v="-4"/>
    <n v="37"/>
    <n v="1833"/>
    <n v="1931"/>
    <n v="5"/>
    <n v="1944"/>
    <n v="1936"/>
    <n v="-8"/>
    <n v="0"/>
    <n v="0"/>
    <n v="104"/>
    <n v="100"/>
    <n v="58"/>
    <n v="404"/>
    <m/>
    <m/>
    <m/>
    <m/>
    <m/>
    <s v="19:36"/>
    <s v="17:56"/>
    <d v="1899-12-30T01:40:00"/>
    <s v="Afternoon"/>
    <s v="REMOVE"/>
    <s v="Sunday"/>
    <s v="OnTime"/>
  </r>
  <r>
    <d v="2020-11-14T00:00:00"/>
    <x v="12"/>
    <x v="12"/>
    <s v="9E"/>
    <n v="20363"/>
    <n v="4958"/>
    <s v="OAJ"/>
    <s v="Jacksonville/Camp Lejeune, NC"/>
    <s v="ATL"/>
    <s v="Atlanta, GA"/>
    <n v="1255"/>
    <n v="1249"/>
    <n v="-6"/>
    <n v="9"/>
    <n v="1258"/>
    <n v="1407"/>
    <n v="12"/>
    <n v="1432"/>
    <n v="1419"/>
    <n v="-13"/>
    <n v="0"/>
    <n v="0"/>
    <n v="97"/>
    <n v="90"/>
    <n v="69"/>
    <n v="399"/>
    <m/>
    <m/>
    <m/>
    <m/>
    <m/>
    <s v="14:19"/>
    <s v="12:49"/>
    <d v="1899-12-30T01:30:00"/>
    <s v="Afternoon"/>
    <s v="REMOVE"/>
    <s v="Saturday"/>
    <s v="OnTime"/>
  </r>
  <r>
    <d v="2019-08-20T00:00:00"/>
    <x v="2"/>
    <x v="2"/>
    <s v="WN"/>
    <n v="19393"/>
    <n v="664"/>
    <s v="DEN"/>
    <s v="Denver, CO"/>
    <s v="SMF"/>
    <s v="Sacramento, CA"/>
    <n v="1640"/>
    <n v="1707"/>
    <n v="27"/>
    <n v="10"/>
    <n v="1717"/>
    <n v="1818"/>
    <n v="4"/>
    <n v="1805"/>
    <n v="1822"/>
    <n v="17"/>
    <n v="0"/>
    <n v="0"/>
    <n v="145"/>
    <n v="135"/>
    <n v="121"/>
    <n v="909"/>
    <n v="11"/>
    <n v="0"/>
    <n v="0"/>
    <n v="0"/>
    <n v="6"/>
    <s v="18:22"/>
    <s v="17:07"/>
    <d v="1899-12-30T01:15:00"/>
    <s v="Afternoon"/>
    <s v="KEEP"/>
    <s v="Tuesday"/>
    <s v="Delayed"/>
  </r>
  <r>
    <d v="2021-06-06T00:00:00"/>
    <x v="0"/>
    <x v="0"/>
    <s v="UA"/>
    <n v="19977"/>
    <n v="1217"/>
    <s v="IAH"/>
    <s v="Houston, TX"/>
    <s v="MCO"/>
    <s v="Orlando, FL"/>
    <n v="1230"/>
    <n v="1229"/>
    <n v="-1"/>
    <n v="25"/>
    <n v="1254"/>
    <n v="1553"/>
    <n v="6"/>
    <n v="1556"/>
    <n v="1559"/>
    <n v="3"/>
    <n v="0"/>
    <n v="0"/>
    <n v="146"/>
    <n v="150"/>
    <n v="119"/>
    <n v="854"/>
    <m/>
    <m/>
    <m/>
    <m/>
    <m/>
    <s v="15:59"/>
    <s v="12:29"/>
    <d v="1899-12-30T03:30:00"/>
    <s v="Afternoon"/>
    <s v="REMOVE"/>
    <s v="Sunday"/>
    <s v="OnTime"/>
  </r>
  <r>
    <d v="2019-05-28T00:00:00"/>
    <x v="11"/>
    <x v="11"/>
    <s v="OO"/>
    <n v="20304"/>
    <n v="5517"/>
    <s v="COS"/>
    <s v="Colorado Springs, CO"/>
    <s v="DEN"/>
    <s v="Denver, CO"/>
    <n v="740"/>
    <n v="736"/>
    <n v="-4"/>
    <n v="53"/>
    <n v="829"/>
    <n v="846"/>
    <n v="12"/>
    <n v="839"/>
    <n v="858"/>
    <n v="19"/>
    <n v="0"/>
    <n v="0"/>
    <n v="59"/>
    <n v="82"/>
    <n v="17"/>
    <n v="73"/>
    <n v="0"/>
    <n v="0"/>
    <n v="19"/>
    <n v="0"/>
    <n v="0"/>
    <s v="08:58"/>
    <s v="07:36"/>
    <d v="1899-12-30T01:22:00"/>
    <s v="Morning"/>
    <s v="REMOVE"/>
    <s v="Tuesday"/>
    <s v="Delayed"/>
  </r>
  <r>
    <d v="2022-01-11T00:00:00"/>
    <x v="1"/>
    <x v="1"/>
    <s v="DL"/>
    <n v="19790"/>
    <n v="2195"/>
    <s v="DTW"/>
    <s v="Detroit, MI"/>
    <s v="FLL"/>
    <s v="Fort Lauderdale, FL"/>
    <n v="2050"/>
    <n v="2158"/>
    <n v="68"/>
    <n v="13"/>
    <n v="2211"/>
    <n v="34"/>
    <n v="5"/>
    <n v="2359"/>
    <n v="39"/>
    <n v="40"/>
    <n v="0"/>
    <n v="0"/>
    <n v="189"/>
    <n v="161"/>
    <n v="143"/>
    <n v="1127"/>
    <n v="0"/>
    <n v="0"/>
    <n v="0"/>
    <n v="0"/>
    <n v="40"/>
    <s v="00:39"/>
    <s v="21:58"/>
    <n v="-0.8881944444444444"/>
    <s v="Evening"/>
    <s v="KEEP"/>
    <s v="Tuesday"/>
    <s v="Delayed"/>
  </r>
  <r>
    <d v="2020-12-01T00:00:00"/>
    <x v="11"/>
    <x v="11"/>
    <s v="OO"/>
    <n v="20304"/>
    <n v="5852"/>
    <s v="GJT"/>
    <s v="Grand Junction, CO"/>
    <s v="DEN"/>
    <s v="Denver, CO"/>
    <n v="720"/>
    <n v="717"/>
    <n v="-3"/>
    <n v="26"/>
    <n v="743"/>
    <n v="824"/>
    <n v="5"/>
    <n v="831"/>
    <n v="829"/>
    <n v="-2"/>
    <n v="0"/>
    <n v="0"/>
    <n v="71"/>
    <n v="72"/>
    <n v="41"/>
    <n v="212"/>
    <m/>
    <m/>
    <m/>
    <m/>
    <m/>
    <s v="08:29"/>
    <s v="07:17"/>
    <d v="1899-12-30T01:12:00"/>
    <s v="Morning"/>
    <s v="REMOVE"/>
    <s v="Tuesday"/>
    <s v="OnTime"/>
  </r>
  <r>
    <d v="2020-03-14T00:00:00"/>
    <x v="3"/>
    <x v="3"/>
    <s v="AA"/>
    <n v="19805"/>
    <n v="632"/>
    <s v="DFW"/>
    <s v="Dallas/Fort Worth, TX"/>
    <s v="OKC"/>
    <s v="Oklahoma City, OK"/>
    <n v="844"/>
    <n v="841"/>
    <n v="-3"/>
    <n v="14"/>
    <n v="855"/>
    <n v="940"/>
    <n v="4"/>
    <n v="943"/>
    <n v="944"/>
    <n v="1"/>
    <n v="0"/>
    <n v="0"/>
    <n v="59"/>
    <n v="63"/>
    <n v="45"/>
    <n v="175"/>
    <m/>
    <m/>
    <m/>
    <m/>
    <m/>
    <s v="09:44"/>
    <s v="08:41"/>
    <d v="1899-12-30T01:03:00"/>
    <s v="Morning"/>
    <s v="REMOVE"/>
    <s v="Saturday"/>
    <s v="OnTime"/>
  </r>
  <r>
    <d v="2020-11-22T00:00:00"/>
    <x v="12"/>
    <x v="12"/>
    <s v="9E"/>
    <n v="20363"/>
    <n v="5344"/>
    <s v="ATL"/>
    <s v="Atlanta, GA"/>
    <s v="GTR"/>
    <s v="Columbus, MS"/>
    <n v="1230"/>
    <n v="1227"/>
    <n v="-3"/>
    <n v="12"/>
    <n v="1239"/>
    <n v="1225"/>
    <n v="4"/>
    <n v="1237"/>
    <n v="1229"/>
    <n v="-8"/>
    <n v="0"/>
    <n v="0"/>
    <n v="67"/>
    <n v="62"/>
    <n v="46"/>
    <n v="241"/>
    <m/>
    <m/>
    <m/>
    <m/>
    <m/>
    <s v="12:29"/>
    <s v="12:27"/>
    <d v="1899-12-30T00:02:00"/>
    <s v="Afternoon"/>
    <s v="REMOVE"/>
    <s v="Sunday"/>
    <s v="OnTime"/>
  </r>
  <r>
    <d v="2021-08-07T00:00:00"/>
    <x v="7"/>
    <x v="7"/>
    <s v="B6"/>
    <n v="20409"/>
    <n v="384"/>
    <s v="MCO"/>
    <s v="Orlando, FL"/>
    <s v="JFK"/>
    <s v="New York, NY"/>
    <n v="1825"/>
    <n v="1915"/>
    <n v="50"/>
    <n v="36"/>
    <n v="1951"/>
    <n v="2149"/>
    <n v="13"/>
    <n v="2111"/>
    <n v="2202"/>
    <n v="51"/>
    <n v="0"/>
    <n v="0"/>
    <n v="166"/>
    <n v="167"/>
    <n v="118"/>
    <n v="944"/>
    <n v="18"/>
    <n v="0"/>
    <n v="1"/>
    <n v="0"/>
    <n v="32"/>
    <s v="22:02"/>
    <s v="19:15"/>
    <d v="1899-12-30T02:47:00"/>
    <s v="Evening"/>
    <s v="KEEP"/>
    <s v="Saturday"/>
    <s v="Delayed"/>
  </r>
  <r>
    <d v="2023-07-15T00:00:00"/>
    <x v="11"/>
    <x v="11"/>
    <s v="OO"/>
    <n v="20304"/>
    <n v="4040"/>
    <s v="SLC"/>
    <s v="Salt Lake City, UT"/>
    <s v="OKC"/>
    <s v="Oklahoma City, OK"/>
    <n v="2055"/>
    <n v="2100"/>
    <n v="5"/>
    <n v="19"/>
    <n v="2119"/>
    <n v="9"/>
    <n v="5"/>
    <n v="21"/>
    <n v="14"/>
    <n v="-7"/>
    <n v="0"/>
    <n v="0"/>
    <n v="146"/>
    <n v="134"/>
    <n v="110"/>
    <n v="866"/>
    <m/>
    <m/>
    <m/>
    <m/>
    <m/>
    <s v="00:14"/>
    <s v="21:00"/>
    <n v="-0.86527777777777781"/>
    <s v="Evening"/>
    <s v="REMOVE"/>
    <s v="Saturday"/>
    <s v="OnTime"/>
  </r>
  <r>
    <d v="2021-03-21T00:00:00"/>
    <x v="2"/>
    <x v="2"/>
    <s v="WN"/>
    <n v="19393"/>
    <n v="1696"/>
    <s v="PHX"/>
    <s v="Phoenix, AZ"/>
    <s v="DEN"/>
    <s v="Denver, CO"/>
    <n v="1550"/>
    <n v="1554"/>
    <n v="4"/>
    <n v="17"/>
    <n v="1611"/>
    <n v="1832"/>
    <n v="12"/>
    <n v="1830"/>
    <n v="1844"/>
    <n v="14"/>
    <n v="0"/>
    <n v="0"/>
    <n v="100"/>
    <n v="110"/>
    <n v="81"/>
    <n v="602"/>
    <m/>
    <m/>
    <m/>
    <m/>
    <m/>
    <s v="18:44"/>
    <s v="15:54"/>
    <d v="1899-12-30T02:50:00"/>
    <s v="Afternoon"/>
    <s v="KEEP"/>
    <s v="Sunday"/>
    <s v="OnTime"/>
  </r>
  <r>
    <d v="2019-05-10T00:00:00"/>
    <x v="2"/>
    <x v="2"/>
    <s v="WN"/>
    <n v="19393"/>
    <n v="2020"/>
    <s v="LGA"/>
    <s v="New York, NY"/>
    <s v="DAL"/>
    <s v="Dallas, TX"/>
    <n v="1030"/>
    <n v="1030"/>
    <n v="0"/>
    <n v="34"/>
    <n v="1104"/>
    <n v="1329"/>
    <n v="3"/>
    <n v="1330"/>
    <n v="1332"/>
    <n v="2"/>
    <n v="0"/>
    <n v="0"/>
    <n v="240"/>
    <n v="242"/>
    <n v="205"/>
    <n v="1381"/>
    <m/>
    <m/>
    <m/>
    <m/>
    <m/>
    <s v="13:32"/>
    <s v="10:30"/>
    <d v="1899-12-30T03:02:00"/>
    <s v="Morning"/>
    <s v="KEEP"/>
    <s v="Friday"/>
    <s v="OnTime"/>
  </r>
  <r>
    <d v="2021-10-06T00:00:00"/>
    <x v="2"/>
    <x v="2"/>
    <s v="WN"/>
    <n v="19393"/>
    <n v="3925"/>
    <s v="SJC"/>
    <s v="San Jose, CA"/>
    <s v="PDX"/>
    <s v="Portland, OR"/>
    <n v="1345"/>
    <n v="1358"/>
    <n v="13"/>
    <n v="11"/>
    <n v="1409"/>
    <n v="1528"/>
    <n v="3"/>
    <n v="1535"/>
    <n v="1531"/>
    <n v="-4"/>
    <n v="0"/>
    <n v="0"/>
    <n v="110"/>
    <n v="93"/>
    <n v="79"/>
    <n v="569"/>
    <m/>
    <m/>
    <m/>
    <m/>
    <m/>
    <s v="15:31"/>
    <s v="13:58"/>
    <d v="1899-12-30T01:33:00"/>
    <s v="Afternoon"/>
    <s v="REMOVE"/>
    <s v="Wednesday"/>
    <s v="OnTime"/>
  </r>
  <r>
    <d v="2022-09-08T00:00:00"/>
    <x v="2"/>
    <x v="2"/>
    <s v="WN"/>
    <n v="19393"/>
    <n v="2640"/>
    <s v="TUL"/>
    <s v="Tulsa, OK"/>
    <s v="STL"/>
    <s v="St. Louis, MO"/>
    <n v="845"/>
    <n v="838"/>
    <n v="-7"/>
    <n v="9"/>
    <n v="847"/>
    <n v="943"/>
    <n v="4"/>
    <n v="1000"/>
    <n v="947"/>
    <n v="-13"/>
    <n v="0"/>
    <n v="0"/>
    <n v="75"/>
    <n v="69"/>
    <n v="56"/>
    <n v="351"/>
    <m/>
    <m/>
    <m/>
    <m/>
    <m/>
    <s v="09:47"/>
    <s v="08:38"/>
    <d v="1899-12-30T01:09:00"/>
    <s v="Morning"/>
    <s v="REMOVE"/>
    <s v="Thursday"/>
    <s v="OnTime"/>
  </r>
  <r>
    <d v="2019-05-27T00:00:00"/>
    <x v="11"/>
    <x v="11"/>
    <s v="OO"/>
    <n v="20304"/>
    <n v="3402"/>
    <s v="SLC"/>
    <s v="Salt Lake City, UT"/>
    <s v="LAX"/>
    <s v="Los Angeles, CA"/>
    <n v="1505"/>
    <n v="1454"/>
    <n v="-11"/>
    <n v="11"/>
    <n v="1505"/>
    <n v="1536"/>
    <n v="9"/>
    <n v="1625"/>
    <n v="1545"/>
    <n v="-40"/>
    <n v="0"/>
    <n v="0"/>
    <n v="140"/>
    <n v="111"/>
    <n v="91"/>
    <n v="590"/>
    <m/>
    <m/>
    <m/>
    <m/>
    <m/>
    <s v="15:45"/>
    <s v="14:54"/>
    <d v="1899-12-30T00:51:00"/>
    <s v="Afternoon"/>
    <s v="REMOVE"/>
    <s v="Monday"/>
    <s v="OnTime"/>
  </r>
  <r>
    <d v="2020-04-21T00:00:00"/>
    <x v="13"/>
    <x v="13"/>
    <s v="MQ"/>
    <n v="20398"/>
    <n v="3504"/>
    <s v="AEX"/>
    <s v="Alexandria, LA"/>
    <s v="DFW"/>
    <s v="Dallas/Fort Worth, TX"/>
    <n v="1517"/>
    <n v="1514"/>
    <n v="-3"/>
    <n v="8"/>
    <n v="1522"/>
    <n v="1615"/>
    <n v="17"/>
    <n v="1635"/>
    <n v="1632"/>
    <n v="-3"/>
    <n v="0"/>
    <n v="0"/>
    <n v="78"/>
    <n v="78"/>
    <n v="53"/>
    <n v="285"/>
    <m/>
    <m/>
    <m/>
    <m/>
    <m/>
    <s v="16:32"/>
    <s v="15:14"/>
    <d v="1899-12-30T01:18:00"/>
    <s v="Afternoon"/>
    <s v="REMOVE"/>
    <s v="Tuesday"/>
    <s v="OnTime"/>
  </r>
  <r>
    <d v="2021-08-22T00:00:00"/>
    <x v="2"/>
    <x v="2"/>
    <s v="WN"/>
    <n v="19393"/>
    <n v="2583"/>
    <s v="DAL"/>
    <s v="Dallas, TX"/>
    <s v="HOU"/>
    <s v="Houston, TX"/>
    <n v="1930"/>
    <n v="1958"/>
    <n v="28"/>
    <n v="9"/>
    <n v="2007"/>
    <n v="2052"/>
    <n v="8"/>
    <n v="2035"/>
    <n v="2100"/>
    <n v="25"/>
    <n v="0"/>
    <n v="0"/>
    <n v="65"/>
    <n v="62"/>
    <n v="45"/>
    <n v="239"/>
    <n v="25"/>
    <n v="0"/>
    <n v="0"/>
    <n v="0"/>
    <n v="0"/>
    <s v="21:00"/>
    <s v="19:58"/>
    <d v="1899-12-30T01:02:00"/>
    <s v="Evening"/>
    <s v="KEEP"/>
    <s v="Sunday"/>
    <s v="Delayed"/>
  </r>
  <r>
    <d v="2021-03-17T00:00:00"/>
    <x v="15"/>
    <x v="15"/>
    <s v="YV"/>
    <n v="20378"/>
    <n v="5932"/>
    <s v="FSD"/>
    <s v="Sioux Falls, SD"/>
    <s v="DFW"/>
    <s v="Dallas/Fort Worth, TX"/>
    <n v="700"/>
    <n v="651"/>
    <n v="-9"/>
    <n v="28"/>
    <n v="719"/>
    <n v="922"/>
    <n v="10"/>
    <n v="938"/>
    <n v="932"/>
    <n v="-6"/>
    <n v="0"/>
    <n v="0"/>
    <n v="158"/>
    <n v="161"/>
    <n v="123"/>
    <n v="737"/>
    <m/>
    <m/>
    <m/>
    <m/>
    <m/>
    <s v="09:32"/>
    <s v="06:51"/>
    <d v="1899-12-30T02:41:00"/>
    <s v="Morning"/>
    <s v="REMOVE"/>
    <s v="Wednesday"/>
    <s v="OnTime"/>
  </r>
  <r>
    <d v="2019-08-07T00:00:00"/>
    <x v="2"/>
    <x v="2"/>
    <s v="WN"/>
    <n v="19393"/>
    <n v="1003"/>
    <s v="BWI"/>
    <s v="Baltimore, MD"/>
    <s v="MCO"/>
    <s v="Orlando, FL"/>
    <n v="2035"/>
    <n v="2119"/>
    <n v="44"/>
    <n v="12"/>
    <n v="2131"/>
    <n v="2316"/>
    <n v="6"/>
    <n v="2250"/>
    <n v="2322"/>
    <n v="32"/>
    <n v="0"/>
    <n v="0"/>
    <n v="135"/>
    <n v="123"/>
    <n v="105"/>
    <n v="787"/>
    <n v="32"/>
    <n v="0"/>
    <n v="0"/>
    <n v="0"/>
    <n v="0"/>
    <s v="23:22"/>
    <s v="21:19"/>
    <d v="1899-12-30T02:03:00"/>
    <s v="Evening"/>
    <s v="KEEP"/>
    <s v="Wednesday"/>
    <s v="Delayed"/>
  </r>
  <r>
    <d v="2019-10-08T00:00:00"/>
    <x v="15"/>
    <x v="15"/>
    <s v="YV"/>
    <n v="20378"/>
    <n v="5726"/>
    <s v="DFW"/>
    <s v="Dallas/Fort Worth, TX"/>
    <s v="GJT"/>
    <s v="Grand Junction, CO"/>
    <n v="1444"/>
    <n v="1437"/>
    <n v="-7"/>
    <n v="9"/>
    <n v="1446"/>
    <n v="1530"/>
    <n v="3"/>
    <n v="1556"/>
    <n v="1533"/>
    <n v="-23"/>
    <n v="0"/>
    <n v="0"/>
    <n v="132"/>
    <n v="116"/>
    <n v="104"/>
    <n v="773"/>
    <m/>
    <m/>
    <m/>
    <m/>
    <m/>
    <s v="15:33"/>
    <s v="14:37"/>
    <d v="1899-12-30T00:56:00"/>
    <s v="Afternoon"/>
    <s v="REMOVE"/>
    <s v="Tuesday"/>
    <s v="OnTime"/>
  </r>
  <r>
    <d v="2023-02-28T00:00:00"/>
    <x v="0"/>
    <x v="0"/>
    <s v="UA"/>
    <n v="19977"/>
    <n v="606"/>
    <s v="EWR"/>
    <s v="Newark, NJ"/>
    <s v="BOS"/>
    <s v="Boston, MA"/>
    <n v="848"/>
    <n v="910"/>
    <n v="22"/>
    <n v="30"/>
    <n v="940"/>
    <n v="1026"/>
    <n v="5"/>
    <n v="1000"/>
    <n v="1031"/>
    <n v="31"/>
    <n v="0"/>
    <n v="0"/>
    <n v="72"/>
    <n v="81"/>
    <n v="46"/>
    <n v="200"/>
    <n v="14"/>
    <n v="0"/>
    <n v="9"/>
    <n v="0"/>
    <n v="8"/>
    <s v="10:31"/>
    <s v="09:10"/>
    <d v="1899-12-30T01:21:00"/>
    <s v="Morning"/>
    <s v="KEEP"/>
    <s v="Tuesday"/>
    <s v="Delayed"/>
  </r>
  <r>
    <d v="2022-06-03T00:00:00"/>
    <x v="14"/>
    <x v="14"/>
    <s v="F9"/>
    <n v="20436"/>
    <n v="114"/>
    <s v="SJU"/>
    <s v="San Juan, PR"/>
    <s v="BDL"/>
    <s v="Hartford, CT"/>
    <n v="949"/>
    <n v="1014"/>
    <n v="25"/>
    <n v="14"/>
    <n v="1028"/>
    <n v="1428"/>
    <n v="8"/>
    <n v="1428"/>
    <n v="1436"/>
    <n v="8"/>
    <n v="0"/>
    <n v="0"/>
    <n v="279"/>
    <n v="262"/>
    <n v="240"/>
    <n v="1666"/>
    <m/>
    <m/>
    <m/>
    <m/>
    <m/>
    <s v="14:36"/>
    <s v="10:14"/>
    <d v="1899-12-30T04:22:00"/>
    <s v="Morning"/>
    <s v="KEEP"/>
    <s v="Friday"/>
    <s v="OnTime"/>
  </r>
  <r>
    <d v="2021-01-01T00:00:00"/>
    <x v="12"/>
    <x v="12"/>
    <s v="9E"/>
    <n v="20363"/>
    <n v="4735"/>
    <s v="CMH"/>
    <s v="Columbus, OH"/>
    <s v="MSP"/>
    <s v="Minneapolis, MN"/>
    <n v="1300"/>
    <n v="1256"/>
    <n v="-4"/>
    <n v="19"/>
    <n v="1315"/>
    <n v="1347"/>
    <n v="3"/>
    <n v="1405"/>
    <n v="1350"/>
    <n v="-15"/>
    <n v="0"/>
    <n v="0"/>
    <n v="125"/>
    <n v="114"/>
    <n v="92"/>
    <n v="626"/>
    <m/>
    <m/>
    <m/>
    <m/>
    <m/>
    <s v="13:50"/>
    <s v="12:56"/>
    <d v="1899-12-30T00:54:00"/>
    <s v="Afternoon"/>
    <s v="REMOVE"/>
    <s v="Friday"/>
    <s v="OnTime"/>
  </r>
  <r>
    <d v="2019-06-23T00:00:00"/>
    <x v="0"/>
    <x v="0"/>
    <s v="UA"/>
    <n v="19977"/>
    <n v="533"/>
    <s v="ATL"/>
    <s v="Atlanta, GA"/>
    <s v="DEN"/>
    <s v="Denver, CO"/>
    <n v="700"/>
    <n v="656"/>
    <n v="-4"/>
    <n v="13"/>
    <n v="709"/>
    <n v="754"/>
    <n v="9"/>
    <n v="809"/>
    <n v="803"/>
    <n v="-6"/>
    <n v="0"/>
    <n v="0"/>
    <n v="189"/>
    <n v="187"/>
    <n v="165"/>
    <n v="1199"/>
    <m/>
    <m/>
    <m/>
    <m/>
    <m/>
    <s v="08:03"/>
    <s v="06:56"/>
    <d v="1899-12-30T01:07:00"/>
    <s v="Morning"/>
    <s v="REMOVE"/>
    <s v="Sunday"/>
    <s v="OnTime"/>
  </r>
  <r>
    <d v="2023-04-29T00:00:00"/>
    <x v="2"/>
    <x v="2"/>
    <s v="WN"/>
    <n v="19393"/>
    <n v="3079"/>
    <s v="BNA"/>
    <s v="Nashville, TN"/>
    <s v="MYR"/>
    <s v="Myrtle Beach, SC"/>
    <n v="1520"/>
    <n v="1520"/>
    <n v="0"/>
    <n v="12"/>
    <n v="1532"/>
    <n v="1736"/>
    <n v="4"/>
    <n v="1745"/>
    <n v="1740"/>
    <n v="-5"/>
    <n v="0"/>
    <n v="0"/>
    <n v="85"/>
    <n v="80"/>
    <n v="64"/>
    <n v="471"/>
    <m/>
    <m/>
    <m/>
    <m/>
    <m/>
    <s v="17:40"/>
    <s v="15:20"/>
    <d v="1899-12-30T02:20:00"/>
    <s v="Afternoon"/>
    <s v="REMOVE"/>
    <s v="Saturday"/>
    <s v="OnTime"/>
  </r>
  <r>
    <d v="2020-06-08T00:00:00"/>
    <x v="9"/>
    <x v="9"/>
    <s v="G4"/>
    <n v="20368"/>
    <n v="2622"/>
    <s v="CLE"/>
    <s v="Cleveland, OH"/>
    <s v="CHS"/>
    <s v="Charleston, SC"/>
    <n v="1108"/>
    <n v="1049"/>
    <n v="-19"/>
    <n v="12"/>
    <n v="1101"/>
    <n v="1214"/>
    <n v="7"/>
    <n v="1248"/>
    <n v="1221"/>
    <n v="-27"/>
    <n v="0"/>
    <n v="0"/>
    <n v="100"/>
    <n v="92"/>
    <n v="73"/>
    <n v="595"/>
    <m/>
    <m/>
    <m/>
    <m/>
    <m/>
    <s v="12:21"/>
    <s v="10:49"/>
    <d v="1899-12-30T01:32:00"/>
    <s v="Morning"/>
    <s v="REMOVE"/>
    <s v="Monday"/>
    <s v="OnTime"/>
  </r>
  <r>
    <d v="2019-12-09T00:00:00"/>
    <x v="1"/>
    <x v="1"/>
    <s v="DL"/>
    <n v="19790"/>
    <n v="3003"/>
    <s v="DTW"/>
    <s v="Detroit, MI"/>
    <s v="AUS"/>
    <s v="Austin, TX"/>
    <n v="1221"/>
    <n v="1217"/>
    <n v="-4"/>
    <n v="9"/>
    <n v="1226"/>
    <n v="1421"/>
    <n v="5"/>
    <n v="1445"/>
    <n v="1426"/>
    <n v="-19"/>
    <n v="0"/>
    <n v="0"/>
    <n v="204"/>
    <n v="189"/>
    <n v="175"/>
    <n v="1149"/>
    <m/>
    <m/>
    <m/>
    <m/>
    <m/>
    <s v="14:26"/>
    <s v="12:17"/>
    <d v="1899-12-30T02:09:00"/>
    <s v="Afternoon"/>
    <s v="REMOVE"/>
    <s v="Monday"/>
    <s v="OnTime"/>
  </r>
  <r>
    <d v="2019-05-02T00:00:00"/>
    <x v="1"/>
    <x v="1"/>
    <s v="DL"/>
    <n v="19790"/>
    <n v="1182"/>
    <s v="LGA"/>
    <s v="New York, NY"/>
    <s v="MSY"/>
    <s v="New Orleans, LA"/>
    <n v="1327"/>
    <n v="1324"/>
    <n v="-3"/>
    <n v="17"/>
    <n v="1341"/>
    <n v="1520"/>
    <n v="4"/>
    <n v="1552"/>
    <n v="1524"/>
    <n v="-28"/>
    <n v="0"/>
    <n v="0"/>
    <n v="205"/>
    <n v="180"/>
    <n v="159"/>
    <n v="1183"/>
    <m/>
    <m/>
    <m/>
    <m/>
    <m/>
    <s v="15:24"/>
    <s v="13:24"/>
    <d v="1899-12-30T02:00:00"/>
    <s v="Afternoon"/>
    <s v="REMOVE"/>
    <s v="Thursday"/>
    <s v="OnTime"/>
  </r>
  <r>
    <d v="2022-02-13T00:00:00"/>
    <x v="2"/>
    <x v="2"/>
    <s v="WN"/>
    <n v="19393"/>
    <n v="2407"/>
    <s v="BUR"/>
    <s v="Burbank, CA"/>
    <s v="SFO"/>
    <s v="San Francisco, CA"/>
    <n v="1205"/>
    <n v="1201"/>
    <n v="-4"/>
    <n v="11"/>
    <n v="1212"/>
    <n v="1306"/>
    <n v="4"/>
    <n v="1340"/>
    <n v="1310"/>
    <n v="-30"/>
    <n v="0"/>
    <n v="0"/>
    <n v="95"/>
    <n v="69"/>
    <n v="54"/>
    <n v="326"/>
    <m/>
    <m/>
    <m/>
    <m/>
    <m/>
    <s v="13:10"/>
    <s v="12:01"/>
    <d v="1899-12-30T01:09:00"/>
    <s v="Afternoon"/>
    <s v="REMOVE"/>
    <s v="Sunday"/>
    <s v="OnTime"/>
  </r>
  <r>
    <d v="2023-01-23T00:00:00"/>
    <x v="1"/>
    <x v="1"/>
    <s v="DL"/>
    <n v="19790"/>
    <n v="2046"/>
    <s v="ATL"/>
    <s v="Atlanta, GA"/>
    <s v="MEM"/>
    <s v="Memphis, TN"/>
    <n v="1044"/>
    <n v="1056"/>
    <n v="12"/>
    <n v="9"/>
    <n v="1105"/>
    <n v="1103"/>
    <n v="3"/>
    <n v="1109"/>
    <n v="1106"/>
    <n v="-3"/>
    <n v="0"/>
    <n v="0"/>
    <n v="85"/>
    <n v="70"/>
    <n v="58"/>
    <n v="332"/>
    <m/>
    <m/>
    <m/>
    <m/>
    <m/>
    <s v="11:06"/>
    <s v="10:56"/>
    <d v="1899-12-30T00:10:00"/>
    <s v="Morning"/>
    <s v="REMOVE"/>
    <s v="Monday"/>
    <s v="OnTime"/>
  </r>
  <r>
    <d v="2019-10-30T00:00:00"/>
    <x v="0"/>
    <x v="0"/>
    <s v="UA"/>
    <n v="19977"/>
    <n v="1242"/>
    <s v="IAH"/>
    <s v="Houston, TX"/>
    <s v="DFW"/>
    <s v="Dallas/Fort Worth, TX"/>
    <n v="2005"/>
    <n v="2114"/>
    <n v="69"/>
    <n v="26"/>
    <n v="2140"/>
    <n v="2229"/>
    <n v="5"/>
    <n v="2124"/>
    <n v="2234"/>
    <n v="70"/>
    <n v="0"/>
    <n v="0"/>
    <n v="79"/>
    <n v="80"/>
    <n v="49"/>
    <n v="224"/>
    <n v="0"/>
    <n v="0"/>
    <n v="1"/>
    <n v="0"/>
    <n v="69"/>
    <s v="22:34"/>
    <s v="21:14"/>
    <d v="1899-12-30T01:20:00"/>
    <s v="Evening"/>
    <s v="KEEP"/>
    <s v="Wednesday"/>
    <s v="Delayed"/>
  </r>
  <r>
    <d v="2023-03-29T00:00:00"/>
    <x v="0"/>
    <x v="0"/>
    <s v="UA"/>
    <n v="19977"/>
    <n v="2614"/>
    <s v="LAX"/>
    <s v="Los Angeles, CA"/>
    <s v="EWR"/>
    <s v="Newark, NJ"/>
    <n v="1245"/>
    <n v="1257"/>
    <n v="12"/>
    <n v="16"/>
    <n v="1313"/>
    <n v="2023"/>
    <n v="21"/>
    <n v="2055"/>
    <n v="2044"/>
    <n v="-11"/>
    <n v="0"/>
    <n v="0"/>
    <n v="310"/>
    <n v="287"/>
    <n v="250"/>
    <n v="2454"/>
    <m/>
    <m/>
    <m/>
    <m/>
    <m/>
    <s v="20:44"/>
    <s v="12:57"/>
    <d v="1899-12-30T07:47:00"/>
    <s v="Afternoon"/>
    <s v="REMOVE"/>
    <s v="Wednesday"/>
    <s v="OnTime"/>
  </r>
  <r>
    <d v="2020-09-10T00:00:00"/>
    <x v="1"/>
    <x v="1"/>
    <s v="DL"/>
    <n v="19790"/>
    <n v="877"/>
    <s v="MSP"/>
    <s v="Minneapolis, MN"/>
    <s v="BZN"/>
    <s v="Bozeman, MT"/>
    <n v="1310"/>
    <n v="1303"/>
    <n v="-7"/>
    <n v="10"/>
    <n v="1313"/>
    <n v="1409"/>
    <n v="3"/>
    <n v="1434"/>
    <n v="1412"/>
    <n v="-22"/>
    <n v="0"/>
    <n v="0"/>
    <n v="144"/>
    <n v="129"/>
    <n v="116"/>
    <n v="874"/>
    <m/>
    <m/>
    <m/>
    <m/>
    <m/>
    <s v="14:12"/>
    <s v="13:03"/>
    <d v="1899-12-30T01:09:00"/>
    <s v="Afternoon"/>
    <s v="REMOVE"/>
    <s v="Thursday"/>
    <s v="OnTime"/>
  </r>
  <r>
    <d v="2023-01-25T00:00:00"/>
    <x v="2"/>
    <x v="2"/>
    <s v="WN"/>
    <n v="19393"/>
    <n v="1277"/>
    <s v="BNA"/>
    <s v="Nashville, TN"/>
    <s v="AUS"/>
    <s v="Austin, TX"/>
    <n v="1530"/>
    <n v="1531"/>
    <n v="1"/>
    <n v="14"/>
    <n v="1545"/>
    <n v="1759"/>
    <n v="7"/>
    <n v="1800"/>
    <n v="1806"/>
    <n v="6"/>
    <n v="0"/>
    <n v="0"/>
    <n v="150"/>
    <n v="155"/>
    <n v="134"/>
    <n v="756"/>
    <m/>
    <m/>
    <m/>
    <m/>
    <m/>
    <s v="18:06"/>
    <s v="15:31"/>
    <d v="1899-12-30T02:35:00"/>
    <s v="Afternoon"/>
    <s v="KEEP"/>
    <s v="Wednesday"/>
    <s v="OnTime"/>
  </r>
  <r>
    <d v="2021-09-01T00:00:00"/>
    <x v="11"/>
    <x v="11"/>
    <s v="OO"/>
    <n v="20304"/>
    <n v="5097"/>
    <s v="ORD"/>
    <s v="Chicago, IL"/>
    <s v="CKB"/>
    <s v="Clarksburg/Fairmont, WV"/>
    <n v="1955"/>
    <n v="1956"/>
    <n v="1"/>
    <n v="27"/>
    <n v="2023"/>
    <n v="2230"/>
    <n v="4"/>
    <n v="2230"/>
    <n v="2234"/>
    <n v="4"/>
    <n v="0"/>
    <n v="0"/>
    <n v="95"/>
    <n v="98"/>
    <n v="67"/>
    <n v="444"/>
    <m/>
    <m/>
    <m/>
    <m/>
    <m/>
    <s v="22:34"/>
    <s v="19:56"/>
    <d v="1899-12-30T02:38:00"/>
    <s v="Evening"/>
    <s v="KEEP"/>
    <s v="Wednesday"/>
    <s v="OnTime"/>
  </r>
  <r>
    <d v="2019-01-10T00:00:00"/>
    <x v="11"/>
    <x v="11"/>
    <s v="OO"/>
    <n v="20304"/>
    <n v="5810"/>
    <s v="DEN"/>
    <s v="Denver, CO"/>
    <s v="DRO"/>
    <s v="Durango, CO"/>
    <n v="1855"/>
    <n v="1849"/>
    <n v="-6"/>
    <n v="17"/>
    <n v="1906"/>
    <n v="1955"/>
    <n v="3"/>
    <n v="2007"/>
    <n v="1958"/>
    <n v="-9"/>
    <n v="0"/>
    <n v="0"/>
    <n v="72"/>
    <n v="69"/>
    <n v="49"/>
    <n v="250"/>
    <m/>
    <m/>
    <m/>
    <m/>
    <m/>
    <s v="19:58"/>
    <s v="18:49"/>
    <d v="1899-12-30T01:09:00"/>
    <s v="Evening"/>
    <s v="REMOVE"/>
    <s v="Thursday"/>
    <s v="OnTime"/>
  </r>
  <r>
    <d v="2019-05-06T00:00:00"/>
    <x v="1"/>
    <x v="1"/>
    <s v="DL"/>
    <n v="19790"/>
    <n v="1576"/>
    <s v="JFK"/>
    <s v="New York, NY"/>
    <s v="LAS"/>
    <s v="Las Vegas, NV"/>
    <n v="1925"/>
    <n v="1921"/>
    <n v="-4"/>
    <n v="21"/>
    <n v="1942"/>
    <n v="2202"/>
    <n v="7"/>
    <n v="2225"/>
    <n v="2209"/>
    <n v="-16"/>
    <n v="0"/>
    <n v="0"/>
    <n v="360"/>
    <n v="348"/>
    <n v="320"/>
    <n v="2248"/>
    <m/>
    <m/>
    <m/>
    <m/>
    <m/>
    <s v="22:09"/>
    <s v="19:21"/>
    <d v="1899-12-30T02:48:00"/>
    <s v="Evening"/>
    <s v="REMOVE"/>
    <s v="Monday"/>
    <s v="OnTime"/>
  </r>
  <r>
    <d v="2019-06-02T00:00:00"/>
    <x v="2"/>
    <x v="2"/>
    <s v="WN"/>
    <n v="19393"/>
    <n v="2412"/>
    <s v="HOU"/>
    <s v="Houston, TX"/>
    <s v="AUS"/>
    <s v="Austin, TX"/>
    <n v="1415"/>
    <n v="1454"/>
    <n v="39"/>
    <n v="8"/>
    <n v="1502"/>
    <n v="1532"/>
    <n v="4"/>
    <n v="1510"/>
    <n v="1536"/>
    <n v="26"/>
    <n v="0"/>
    <n v="0"/>
    <n v="55"/>
    <n v="42"/>
    <n v="30"/>
    <n v="148"/>
    <n v="4"/>
    <n v="0"/>
    <n v="0"/>
    <n v="0"/>
    <n v="22"/>
    <s v="15:36"/>
    <s v="14:54"/>
    <d v="1899-12-30T00:42:00"/>
    <s v="Afternoon"/>
    <s v="KEEP"/>
    <s v="Sunday"/>
    <s v="Delayed"/>
  </r>
  <r>
    <d v="2021-01-23T00:00:00"/>
    <x v="1"/>
    <x v="1"/>
    <s v="DL"/>
    <n v="19790"/>
    <n v="1359"/>
    <s v="MCO"/>
    <s v="Orlando, FL"/>
    <s v="MSP"/>
    <s v="Minneapolis, MN"/>
    <n v="900"/>
    <n v="852"/>
    <n v="-8"/>
    <n v="10"/>
    <n v="902"/>
    <n v="1114"/>
    <n v="2"/>
    <n v="1125"/>
    <n v="1116"/>
    <n v="-9"/>
    <n v="0"/>
    <n v="0"/>
    <n v="205"/>
    <n v="204"/>
    <n v="192"/>
    <n v="1310"/>
    <m/>
    <m/>
    <m/>
    <m/>
    <m/>
    <s v="11:16"/>
    <s v="08:52"/>
    <d v="1899-12-30T02:24:00"/>
    <s v="Morning"/>
    <s v="REMOVE"/>
    <s v="Saturday"/>
    <s v="OnTime"/>
  </r>
  <r>
    <d v="2019-11-30T00:00:00"/>
    <x v="11"/>
    <x v="11"/>
    <s v="OO"/>
    <n v="20304"/>
    <n v="5404"/>
    <s v="SFO"/>
    <s v="San Francisco, CA"/>
    <s v="OMA"/>
    <s v="Omaha, NE"/>
    <n v="927"/>
    <n v="922"/>
    <n v="-5"/>
    <n v="73"/>
    <n v="1035"/>
    <n v="1526"/>
    <n v="4"/>
    <n v="1458"/>
    <n v="1530"/>
    <n v="32"/>
    <n v="0"/>
    <n v="0"/>
    <n v="211"/>
    <n v="248"/>
    <n v="171"/>
    <n v="1433"/>
    <n v="0"/>
    <n v="0"/>
    <n v="32"/>
    <n v="0"/>
    <n v="0"/>
    <s v="15:30"/>
    <s v="09:22"/>
    <d v="1899-12-30T06:08:00"/>
    <s v="Morning"/>
    <s v="REMOVE"/>
    <s v="Saturday"/>
    <s v="Delayed"/>
  </r>
  <r>
    <d v="2020-11-12T00:00:00"/>
    <x v="1"/>
    <x v="1"/>
    <s v="DL"/>
    <n v="19790"/>
    <n v="687"/>
    <s v="TPA"/>
    <s v="Tampa, FL"/>
    <s v="BOS"/>
    <s v="Boston, MA"/>
    <n v="1650"/>
    <n v="1644"/>
    <n v="-6"/>
    <n v="10"/>
    <n v="1654"/>
    <n v="1914"/>
    <n v="6"/>
    <n v="1934"/>
    <n v="1920"/>
    <n v="-14"/>
    <n v="0"/>
    <n v="0"/>
    <n v="164"/>
    <n v="156"/>
    <n v="140"/>
    <n v="1185"/>
    <m/>
    <m/>
    <m/>
    <m/>
    <m/>
    <s v="19:20"/>
    <s v="16:44"/>
    <d v="1899-12-30T02:36:00"/>
    <s v="Afternoon"/>
    <s v="REMOVE"/>
    <s v="Thursday"/>
    <s v="OnTime"/>
  </r>
  <r>
    <d v="2019-04-27T00:00:00"/>
    <x v="3"/>
    <x v="3"/>
    <s v="AA"/>
    <n v="19805"/>
    <n v="2048"/>
    <s v="PHX"/>
    <s v="Phoenix, AZ"/>
    <s v="SMF"/>
    <s v="Sacramento, CA"/>
    <n v="2042"/>
    <n v="2041"/>
    <n v="-1"/>
    <n v="11"/>
    <n v="2052"/>
    <n v="2225"/>
    <n v="15"/>
    <n v="2245"/>
    <n v="2240"/>
    <n v="-5"/>
    <n v="0"/>
    <n v="0"/>
    <n v="123"/>
    <n v="119"/>
    <n v="93"/>
    <n v="647"/>
    <m/>
    <m/>
    <m/>
    <m/>
    <m/>
    <s v="22:40"/>
    <s v="20:41"/>
    <d v="1899-12-30T01:59:00"/>
    <s v="Evening"/>
    <s v="REMOVE"/>
    <s v="Saturday"/>
    <s v="OnTime"/>
  </r>
  <r>
    <d v="2021-07-07T00:00:00"/>
    <x v="15"/>
    <x v="15"/>
    <s v="YV"/>
    <n v="20378"/>
    <n v="5991"/>
    <s v="DFW"/>
    <s v="Dallas/Fort Worth, TX"/>
    <s v="CID"/>
    <s v="Cedar Rapids/Iowa City, IA"/>
    <n v="1650"/>
    <n v="1647"/>
    <n v="-3"/>
    <n v="16"/>
    <n v="1703"/>
    <n v="1841"/>
    <n v="5"/>
    <n v="1855"/>
    <n v="1846"/>
    <n v="-9"/>
    <n v="0"/>
    <n v="0"/>
    <n v="125"/>
    <n v="119"/>
    <n v="98"/>
    <n v="685"/>
    <m/>
    <m/>
    <m/>
    <m/>
    <m/>
    <s v="18:46"/>
    <s v="16:47"/>
    <d v="1899-12-30T01:59:00"/>
    <s v="Afternoon"/>
    <s v="REMOVE"/>
    <s v="Wednesday"/>
    <s v="OnTime"/>
  </r>
  <r>
    <d v="2020-11-15T00:00:00"/>
    <x v="1"/>
    <x v="1"/>
    <s v="DL"/>
    <n v="19790"/>
    <n v="1065"/>
    <s v="MCO"/>
    <s v="Orlando, FL"/>
    <s v="JFK"/>
    <s v="New York, NY"/>
    <n v="1144"/>
    <n v="1137"/>
    <n v="-7"/>
    <n v="12"/>
    <n v="1149"/>
    <n v="1344"/>
    <n v="9"/>
    <n v="1406"/>
    <n v="1353"/>
    <n v="-13"/>
    <n v="0"/>
    <n v="0"/>
    <n v="142"/>
    <n v="136"/>
    <n v="115"/>
    <n v="944"/>
    <m/>
    <m/>
    <m/>
    <m/>
    <m/>
    <s v="13:53"/>
    <s v="11:37"/>
    <d v="1899-12-30T02:16:00"/>
    <s v="Morning"/>
    <s v="REMOVE"/>
    <s v="Sunday"/>
    <s v="OnTime"/>
  </r>
  <r>
    <d v="2021-08-11T00:00:00"/>
    <x v="1"/>
    <x v="1"/>
    <s v="DL"/>
    <n v="19790"/>
    <n v="2661"/>
    <s v="VPS"/>
    <s v="Valparaiso, FL"/>
    <s v="ATL"/>
    <s v="Atlanta, GA"/>
    <n v="1108"/>
    <n v="1104"/>
    <n v="-4"/>
    <n v="10"/>
    <n v="1114"/>
    <n v="1344"/>
    <n v="6"/>
    <n v="1321"/>
    <n v="1350"/>
    <n v="29"/>
    <n v="0"/>
    <n v="0"/>
    <n v="73"/>
    <n v="106"/>
    <n v="90"/>
    <n v="250"/>
    <n v="0"/>
    <n v="0"/>
    <n v="29"/>
    <n v="0"/>
    <n v="0"/>
    <s v="13:50"/>
    <s v="11:04"/>
    <d v="1899-12-30T02:46:00"/>
    <s v="Morning"/>
    <s v="REMOVE"/>
    <s v="Wednesday"/>
    <s v="Delayed"/>
  </r>
  <r>
    <d v="2021-05-13T00:00:00"/>
    <x v="11"/>
    <x v="11"/>
    <s v="OO"/>
    <n v="20304"/>
    <n v="5141"/>
    <s v="LBF"/>
    <s v="North Platte, NE"/>
    <s v="DEN"/>
    <s v="Denver, CO"/>
    <n v="1237"/>
    <n v="1224"/>
    <n v="-13"/>
    <n v="17"/>
    <n v="1241"/>
    <n v="1223"/>
    <n v="6"/>
    <n v="1243"/>
    <n v="1229"/>
    <n v="-14"/>
    <n v="0"/>
    <n v="0"/>
    <n v="66"/>
    <n v="65"/>
    <n v="42"/>
    <n v="228"/>
    <m/>
    <m/>
    <m/>
    <m/>
    <m/>
    <s v="12:29"/>
    <s v="12:24"/>
    <d v="1899-12-30T00:05:00"/>
    <s v="Afternoon"/>
    <s v="REMOVE"/>
    <s v="Thursday"/>
    <s v="OnTime"/>
  </r>
  <r>
    <d v="2020-03-27T00:00:00"/>
    <x v="1"/>
    <x v="1"/>
    <s v="DL"/>
    <n v="19790"/>
    <n v="528"/>
    <s v="SEA"/>
    <s v="Seattle, WA"/>
    <s v="SLC"/>
    <s v="Salt Lake City, UT"/>
    <n v="1843"/>
    <n v="1835"/>
    <n v="-8"/>
    <n v="14"/>
    <n v="1849"/>
    <n v="2119"/>
    <n v="4"/>
    <n v="2145"/>
    <n v="2123"/>
    <n v="-22"/>
    <n v="0"/>
    <n v="0"/>
    <n v="122"/>
    <n v="108"/>
    <n v="90"/>
    <n v="689"/>
    <m/>
    <m/>
    <m/>
    <m/>
    <m/>
    <s v="21:23"/>
    <s v="18:35"/>
    <d v="1899-12-30T02:48:00"/>
    <s v="Evening"/>
    <s v="REMOVE"/>
    <s v="Friday"/>
    <s v="OnTime"/>
  </r>
  <r>
    <d v="2020-03-22T00:00:00"/>
    <x v="3"/>
    <x v="3"/>
    <s v="AA"/>
    <n v="19805"/>
    <n v="2399"/>
    <s v="DFW"/>
    <s v="Dallas/Fort Worth, TX"/>
    <s v="ELP"/>
    <s v="El Paso, TX"/>
    <n v="1254"/>
    <n v="1249"/>
    <n v="-5"/>
    <n v="9"/>
    <n v="1258"/>
    <n v="1326"/>
    <n v="6"/>
    <n v="1345"/>
    <n v="1332"/>
    <n v="-13"/>
    <n v="0"/>
    <n v="0"/>
    <n v="111"/>
    <n v="103"/>
    <n v="88"/>
    <n v="551"/>
    <m/>
    <m/>
    <m/>
    <m/>
    <m/>
    <s v="13:32"/>
    <s v="12:49"/>
    <d v="1899-12-30T00:43:00"/>
    <s v="Afternoon"/>
    <s v="REMOVE"/>
    <s v="Sunday"/>
    <s v="OnTime"/>
  </r>
  <r>
    <d v="2021-02-20T00:00:00"/>
    <x v="3"/>
    <x v="3"/>
    <s v="AA"/>
    <n v="19805"/>
    <n v="2561"/>
    <s v="FLL"/>
    <s v="Fort Lauderdale, FL"/>
    <s v="CLT"/>
    <s v="Charlotte, NC"/>
    <n v="1720"/>
    <n v="1714"/>
    <n v="-6"/>
    <n v="12"/>
    <n v="1726"/>
    <n v="1859"/>
    <n v="16"/>
    <n v="1929"/>
    <n v="1915"/>
    <n v="-14"/>
    <n v="0"/>
    <n v="0"/>
    <n v="129"/>
    <n v="121"/>
    <n v="93"/>
    <n v="632"/>
    <m/>
    <m/>
    <m/>
    <m/>
    <m/>
    <s v="19:15"/>
    <s v="17:14"/>
    <d v="1899-12-30T02:01:00"/>
    <s v="Afternoon"/>
    <s v="REMOVE"/>
    <s v="Saturday"/>
    <s v="OnTime"/>
  </r>
  <r>
    <d v="2020-07-29T00:00:00"/>
    <x v="0"/>
    <x v="0"/>
    <s v="UA"/>
    <n v="19977"/>
    <n v="2016"/>
    <s v="IAH"/>
    <s v="Houston, TX"/>
    <s v="DEN"/>
    <s v="Denver, CO"/>
    <n v="2000"/>
    <n v="2001"/>
    <n v="1"/>
    <n v="14"/>
    <n v="2015"/>
    <n v="2110"/>
    <n v="5"/>
    <n v="2130"/>
    <n v="2115"/>
    <n v="-15"/>
    <n v="0"/>
    <n v="0"/>
    <n v="150"/>
    <n v="134"/>
    <n v="115"/>
    <n v="862"/>
    <m/>
    <m/>
    <m/>
    <m/>
    <m/>
    <s v="21:15"/>
    <s v="20:01"/>
    <d v="1899-12-30T01:14:00"/>
    <s v="Evening"/>
    <s v="REMOVE"/>
    <s v="Wednesday"/>
    <s v="OnTime"/>
  </r>
  <r>
    <d v="2023-08-18T00:00:00"/>
    <x v="1"/>
    <x v="1"/>
    <s v="DL"/>
    <n v="19790"/>
    <n v="1692"/>
    <s v="DTW"/>
    <s v="Detroit, MI"/>
    <s v="MKE"/>
    <s v="Milwaukee, WI"/>
    <n v="1645"/>
    <n v="1655"/>
    <n v="10"/>
    <n v="14"/>
    <n v="1709"/>
    <n v="1650"/>
    <n v="5"/>
    <n v="1654"/>
    <n v="1655"/>
    <n v="1"/>
    <n v="0"/>
    <n v="0"/>
    <n v="69"/>
    <n v="60"/>
    <n v="41"/>
    <n v="237"/>
    <m/>
    <m/>
    <m/>
    <m/>
    <m/>
    <s v="16:55"/>
    <s v="16:55"/>
    <d v="1899-12-30T00:00:00"/>
    <s v="Afternoon"/>
    <s v="KEEP"/>
    <s v="Friday"/>
    <s v="OnTime"/>
  </r>
  <r>
    <d v="2023-01-22T00:00:00"/>
    <x v="1"/>
    <x v="1"/>
    <s v="DL"/>
    <n v="19790"/>
    <n v="1719"/>
    <s v="PHX"/>
    <s v="Phoenix, AZ"/>
    <s v="SEA"/>
    <s v="Seattle, WA"/>
    <n v="1441"/>
    <n v="1441"/>
    <n v="0"/>
    <n v="13"/>
    <n v="1454"/>
    <n v="1647"/>
    <n v="7"/>
    <n v="1700"/>
    <n v="1654"/>
    <n v="-6"/>
    <n v="0"/>
    <n v="0"/>
    <n v="199"/>
    <n v="193"/>
    <n v="173"/>
    <n v="1107"/>
    <m/>
    <m/>
    <m/>
    <m/>
    <m/>
    <s v="16:54"/>
    <s v="14:41"/>
    <d v="1899-12-30T02:13:00"/>
    <s v="Afternoon"/>
    <s v="REMOVE"/>
    <s v="Sunday"/>
    <s v="OnTime"/>
  </r>
  <r>
    <d v="2021-05-08T00:00:00"/>
    <x v="4"/>
    <x v="4"/>
    <s v="YX"/>
    <n v="20452"/>
    <n v="3574"/>
    <s v="ORF"/>
    <s v="Norfolk, VA"/>
    <s v="ORD"/>
    <s v="Chicago, IL"/>
    <n v="1130"/>
    <n v="1126"/>
    <n v="-4"/>
    <n v="16"/>
    <n v="1142"/>
    <n v="1256"/>
    <n v="15"/>
    <n v="1256"/>
    <n v="1311"/>
    <n v="15"/>
    <n v="0"/>
    <n v="0"/>
    <n v="146"/>
    <n v="165"/>
    <n v="134"/>
    <n v="717"/>
    <n v="0"/>
    <n v="0"/>
    <n v="15"/>
    <n v="0"/>
    <n v="0"/>
    <s v="13:11"/>
    <s v="11:26"/>
    <d v="1899-12-30T01:45:00"/>
    <s v="Morning"/>
    <s v="REMOVE"/>
    <s v="Saturday"/>
    <s v="OnTime"/>
  </r>
  <r>
    <d v="2021-06-21T00:00:00"/>
    <x v="3"/>
    <x v="3"/>
    <s v="AA"/>
    <n v="19805"/>
    <n v="305"/>
    <s v="MIA"/>
    <s v="Miami, FL"/>
    <s v="SEA"/>
    <s v="Seattle, WA"/>
    <n v="1958"/>
    <n v="2009"/>
    <n v="11"/>
    <n v="18"/>
    <n v="2027"/>
    <n v="2336"/>
    <n v="11"/>
    <n v="2334"/>
    <n v="2347"/>
    <n v="13"/>
    <n v="0"/>
    <n v="0"/>
    <n v="396"/>
    <n v="398"/>
    <n v="369"/>
    <n v="2724"/>
    <m/>
    <m/>
    <m/>
    <m/>
    <m/>
    <s v="23:47"/>
    <s v="20:09"/>
    <d v="1899-12-30T03:38:00"/>
    <s v="Evening"/>
    <s v="KEEP"/>
    <s v="Monday"/>
    <s v="OnTime"/>
  </r>
  <r>
    <d v="2020-07-21T00:00:00"/>
    <x v="2"/>
    <x v="2"/>
    <s v="WN"/>
    <n v="19393"/>
    <n v="2021"/>
    <s v="TUS"/>
    <s v="Tucson, AZ"/>
    <s v="LAX"/>
    <s v="Los Angeles, CA"/>
    <n v="1220"/>
    <n v="1214"/>
    <n v="-6"/>
    <n v="12"/>
    <n v="1226"/>
    <n v="1332"/>
    <n v="8"/>
    <n v="1355"/>
    <n v="1340"/>
    <n v="-15"/>
    <n v="0"/>
    <n v="0"/>
    <n v="95"/>
    <n v="86"/>
    <n v="66"/>
    <n v="451"/>
    <m/>
    <m/>
    <m/>
    <m/>
    <m/>
    <s v="13:40"/>
    <s v="12:14"/>
    <d v="1899-12-30T01:26:00"/>
    <s v="Afternoon"/>
    <s v="REMOVE"/>
    <s v="Tuesday"/>
    <s v="OnTime"/>
  </r>
  <r>
    <d v="2021-10-20T00:00:00"/>
    <x v="7"/>
    <x v="7"/>
    <s v="B6"/>
    <n v="20409"/>
    <n v="1677"/>
    <s v="JFK"/>
    <s v="New York, NY"/>
    <s v="JAX"/>
    <s v="Jacksonville, FL"/>
    <n v="1423"/>
    <n v="1416"/>
    <n v="-7"/>
    <n v="22"/>
    <n v="1438"/>
    <n v="1630"/>
    <n v="8"/>
    <n v="1659"/>
    <n v="1638"/>
    <n v="-21"/>
    <n v="0"/>
    <n v="0"/>
    <n v="156"/>
    <n v="142"/>
    <n v="112"/>
    <n v="828"/>
    <m/>
    <m/>
    <m/>
    <m/>
    <m/>
    <s v="16:38"/>
    <s v="14:16"/>
    <d v="1899-12-30T02:22:00"/>
    <s v="Afternoon"/>
    <s v="REMOVE"/>
    <s v="Wednesday"/>
    <s v="OnTime"/>
  </r>
  <r>
    <d v="2022-01-20T00:00:00"/>
    <x v="2"/>
    <x v="2"/>
    <s v="WN"/>
    <n v="19393"/>
    <n v="949"/>
    <s v="ELP"/>
    <s v="El Paso, TX"/>
    <s v="AUS"/>
    <s v="Austin, TX"/>
    <n v="600"/>
    <n v="727"/>
    <n v="87"/>
    <n v="7"/>
    <n v="734"/>
    <n v="941"/>
    <n v="5"/>
    <n v="835"/>
    <n v="946"/>
    <n v="71"/>
    <n v="0"/>
    <n v="0"/>
    <n v="95"/>
    <n v="79"/>
    <n v="67"/>
    <n v="528"/>
    <n v="71"/>
    <n v="0"/>
    <n v="0"/>
    <n v="0"/>
    <n v="0"/>
    <s v="09:46"/>
    <s v="07:27"/>
    <d v="1899-12-30T02:19:00"/>
    <s v="Morning"/>
    <s v="KEEP"/>
    <s v="Thursday"/>
    <s v="Delayed"/>
  </r>
  <r>
    <d v="2019-10-19T00:00:00"/>
    <x v="7"/>
    <x v="7"/>
    <s v="B6"/>
    <n v="20409"/>
    <n v="570"/>
    <s v="FLL"/>
    <s v="Fort Lauderdale, FL"/>
    <s v="BOS"/>
    <s v="Boston, MA"/>
    <n v="1353"/>
    <n v="1350"/>
    <n v="-3"/>
    <n v="20"/>
    <n v="1410"/>
    <n v="1652"/>
    <n v="11"/>
    <n v="1709"/>
    <n v="1703"/>
    <n v="-6"/>
    <n v="0"/>
    <n v="0"/>
    <n v="196"/>
    <n v="193"/>
    <n v="162"/>
    <n v="1237"/>
    <m/>
    <m/>
    <m/>
    <m/>
    <m/>
    <s v="17:03"/>
    <s v="13:50"/>
    <d v="1899-12-30T03:13:00"/>
    <s v="Afternoon"/>
    <s v="REMOVE"/>
    <s v="Saturday"/>
    <s v="OnTime"/>
  </r>
  <r>
    <d v="2019-10-23T00:00:00"/>
    <x v="8"/>
    <x v="8"/>
    <s v="OH"/>
    <n v="20397"/>
    <n v="5604"/>
    <s v="DCA"/>
    <s v="Washington, DC"/>
    <s v="PVD"/>
    <s v="Providence, RI"/>
    <n v="659"/>
    <n v="729"/>
    <n v="30"/>
    <n v="23"/>
    <n v="752"/>
    <n v="840"/>
    <n v="7"/>
    <n v="822"/>
    <n v="847"/>
    <n v="25"/>
    <n v="0"/>
    <n v="0"/>
    <n v="83"/>
    <n v="78"/>
    <n v="48"/>
    <n v="356"/>
    <n v="0"/>
    <n v="0"/>
    <n v="0"/>
    <n v="0"/>
    <n v="25"/>
    <s v="08:47"/>
    <s v="07:29"/>
    <d v="1899-12-30T01:18:00"/>
    <s v="Morning"/>
    <s v="KEEP"/>
    <s v="Wednesday"/>
    <s v="Delayed"/>
  </r>
  <r>
    <d v="2020-07-17T00:00:00"/>
    <x v="15"/>
    <x v="15"/>
    <s v="YV"/>
    <n v="20378"/>
    <n v="5939"/>
    <s v="DFW"/>
    <s v="Dallas/Fort Worth, TX"/>
    <s v="SDF"/>
    <s v="Louisville, KY"/>
    <n v="2030"/>
    <n v="2023"/>
    <n v="-7"/>
    <n v="14"/>
    <n v="2037"/>
    <n v="2317"/>
    <n v="3"/>
    <n v="2338"/>
    <n v="2320"/>
    <n v="-18"/>
    <n v="0"/>
    <n v="0"/>
    <n v="128"/>
    <n v="117"/>
    <n v="100"/>
    <n v="733"/>
    <m/>
    <m/>
    <m/>
    <m/>
    <m/>
    <s v="23:20"/>
    <s v="20:23"/>
    <d v="1899-12-30T02:57:00"/>
    <s v="Evening"/>
    <s v="REMOVE"/>
    <s v="Friday"/>
    <s v="OnTime"/>
  </r>
  <r>
    <d v="2022-04-21T00:00:00"/>
    <x v="5"/>
    <x v="5"/>
    <s v="NK"/>
    <n v="20416"/>
    <n v="721"/>
    <s v="PIT"/>
    <s v="Pittsburgh, PA"/>
    <s v="MCO"/>
    <s v="Orlando, FL"/>
    <n v="910"/>
    <n v="904"/>
    <n v="-6"/>
    <n v="27"/>
    <n v="931"/>
    <n v="1126"/>
    <n v="13"/>
    <n v="1128"/>
    <n v="1139"/>
    <n v="11"/>
    <n v="0"/>
    <n v="0"/>
    <n v="138"/>
    <n v="155"/>
    <n v="115"/>
    <n v="834"/>
    <m/>
    <m/>
    <m/>
    <m/>
    <m/>
    <s v="11:39"/>
    <s v="09:04"/>
    <d v="1899-12-30T02:35:00"/>
    <s v="Morning"/>
    <s v="REMOVE"/>
    <s v="Thursday"/>
    <s v="OnTime"/>
  </r>
  <r>
    <d v="2022-11-25T00:00:00"/>
    <x v="16"/>
    <x v="16"/>
    <s v="QX"/>
    <n v="19687"/>
    <n v="2422"/>
    <s v="FAI"/>
    <s v="Fairbanks, AK"/>
    <s v="ANC"/>
    <s v="Anchorage, AK"/>
    <n v="2225"/>
    <n v="2232"/>
    <n v="7"/>
    <n v="35"/>
    <n v="2307"/>
    <n v="2352"/>
    <n v="5"/>
    <n v="2330"/>
    <n v="2357"/>
    <n v="27"/>
    <n v="0"/>
    <n v="0"/>
    <n v="65"/>
    <n v="85"/>
    <n v="45"/>
    <n v="261"/>
    <n v="0"/>
    <n v="0"/>
    <n v="20"/>
    <n v="0"/>
    <n v="7"/>
    <s v="23:57"/>
    <s v="22:32"/>
    <d v="1899-12-30T01:25:00"/>
    <s v="Evening"/>
    <s v="KEEP"/>
    <s v="Friday"/>
    <s v="Delayed"/>
  </r>
  <r>
    <d v="2022-03-25T00:00:00"/>
    <x v="1"/>
    <x v="1"/>
    <s v="DL"/>
    <n v="19790"/>
    <n v="478"/>
    <s v="LGA"/>
    <s v="New York, NY"/>
    <s v="ATL"/>
    <s v="Atlanta, GA"/>
    <n v="1340"/>
    <n v="1342"/>
    <n v="2"/>
    <n v="16"/>
    <n v="1358"/>
    <n v="1546"/>
    <n v="6"/>
    <n v="1618"/>
    <n v="1552"/>
    <n v="-26"/>
    <n v="0"/>
    <n v="0"/>
    <n v="158"/>
    <n v="130"/>
    <n v="108"/>
    <n v="762"/>
    <m/>
    <m/>
    <m/>
    <m/>
    <m/>
    <s v="15:52"/>
    <s v="13:42"/>
    <d v="1899-12-30T02:10:00"/>
    <s v="Afternoon"/>
    <s v="REMOVE"/>
    <s v="Friday"/>
    <s v="OnTime"/>
  </r>
  <r>
    <d v="2023-03-17T00:00:00"/>
    <x v="0"/>
    <x v="0"/>
    <s v="UA"/>
    <n v="19977"/>
    <n v="1778"/>
    <s v="ORF"/>
    <s v="Norfolk, VA"/>
    <s v="ORD"/>
    <s v="Chicago, IL"/>
    <n v="642"/>
    <n v="630"/>
    <n v="-12"/>
    <n v="16"/>
    <n v="646"/>
    <n v="735"/>
    <n v="12"/>
    <n v="801"/>
    <n v="747"/>
    <n v="-14"/>
    <n v="0"/>
    <n v="0"/>
    <n v="139"/>
    <n v="137"/>
    <n v="109"/>
    <n v="717"/>
    <m/>
    <m/>
    <m/>
    <m/>
    <m/>
    <s v="07:47"/>
    <s v="06:30"/>
    <d v="1899-12-30T01:17:00"/>
    <s v="Morning"/>
    <s v="REMOVE"/>
    <s v="Friday"/>
    <s v="OnTime"/>
  </r>
  <r>
    <d v="2019-11-23T00:00:00"/>
    <x v="1"/>
    <x v="1"/>
    <s v="DL"/>
    <n v="19790"/>
    <n v="580"/>
    <s v="ATL"/>
    <s v="Atlanta, GA"/>
    <s v="ORF"/>
    <s v="Norfolk, VA"/>
    <n v="1445"/>
    <n v="1505"/>
    <n v="20"/>
    <n v="10"/>
    <n v="1515"/>
    <n v="1619"/>
    <n v="3"/>
    <n v="1618"/>
    <n v="1622"/>
    <n v="4"/>
    <n v="0"/>
    <n v="0"/>
    <n v="93"/>
    <n v="77"/>
    <n v="64"/>
    <n v="516"/>
    <m/>
    <m/>
    <m/>
    <m/>
    <m/>
    <s v="16:22"/>
    <s v="15:05"/>
    <d v="1899-12-30T01:17:00"/>
    <s v="Afternoon"/>
    <s v="KEEP"/>
    <s v="Saturday"/>
    <s v="OnTime"/>
  </r>
  <r>
    <d v="2022-01-12T00:00:00"/>
    <x v="1"/>
    <x v="1"/>
    <s v="DL"/>
    <n v="19790"/>
    <n v="1033"/>
    <s v="MSP"/>
    <s v="Minneapolis, MN"/>
    <s v="SFO"/>
    <s v="San Francisco, CA"/>
    <n v="1129"/>
    <n v="1121"/>
    <n v="-8"/>
    <n v="12"/>
    <n v="1133"/>
    <n v="1301"/>
    <n v="5"/>
    <n v="1355"/>
    <n v="1306"/>
    <n v="-49"/>
    <n v="0"/>
    <n v="0"/>
    <n v="266"/>
    <n v="225"/>
    <n v="208"/>
    <n v="1589"/>
    <m/>
    <m/>
    <m/>
    <m/>
    <m/>
    <s v="13:06"/>
    <s v="11:21"/>
    <d v="1899-12-30T01:45:00"/>
    <s v="Morning"/>
    <s v="REMOVE"/>
    <s v="Wednesday"/>
    <s v="OnTime"/>
  </r>
  <r>
    <d v="2020-01-29T00:00:00"/>
    <x v="2"/>
    <x v="2"/>
    <s v="WN"/>
    <n v="19393"/>
    <n v="1021"/>
    <s v="PDX"/>
    <s v="Portland, OR"/>
    <s v="PHX"/>
    <s v="Phoenix, AZ"/>
    <n v="950"/>
    <n v="955"/>
    <n v="5"/>
    <n v="15"/>
    <n v="1010"/>
    <n v="1309"/>
    <n v="4"/>
    <n v="1325"/>
    <n v="1313"/>
    <n v="-12"/>
    <n v="0"/>
    <n v="0"/>
    <n v="155"/>
    <n v="138"/>
    <n v="119"/>
    <n v="1009"/>
    <m/>
    <m/>
    <m/>
    <m/>
    <m/>
    <s v="13:13"/>
    <s v="09:55"/>
    <d v="1899-12-30T03:18:00"/>
    <s v="Morning"/>
    <s v="REMOVE"/>
    <s v="Wednesday"/>
    <s v="OnTime"/>
  </r>
  <r>
    <d v="2021-12-09T00:00:00"/>
    <x v="14"/>
    <x v="14"/>
    <s v="F9"/>
    <n v="20436"/>
    <n v="1010"/>
    <s v="ATL"/>
    <s v="Atlanta, GA"/>
    <s v="MCO"/>
    <s v="Orlando, FL"/>
    <n v="600"/>
    <n v="559"/>
    <n v="-1"/>
    <n v="14"/>
    <n v="613"/>
    <n v="714"/>
    <n v="15"/>
    <n v="734"/>
    <n v="729"/>
    <n v="-5"/>
    <n v="0"/>
    <n v="0"/>
    <n v="94"/>
    <n v="90"/>
    <n v="61"/>
    <n v="404"/>
    <m/>
    <m/>
    <m/>
    <m/>
    <m/>
    <s v="07:29"/>
    <s v="05:59"/>
    <d v="1899-12-30T01:30:00"/>
    <s v="Night"/>
    <s v="REMOVE"/>
    <s v="Thursday"/>
    <s v="OnTime"/>
  </r>
  <r>
    <d v="2021-02-13T00:00:00"/>
    <x v="14"/>
    <x v="14"/>
    <s v="F9"/>
    <n v="20436"/>
    <n v="1279"/>
    <s v="MCO"/>
    <s v="Orlando, FL"/>
    <s v="MIA"/>
    <s v="Miami, FL"/>
    <n v="700"/>
    <n v="647"/>
    <n v="-13"/>
    <n v="12"/>
    <n v="659"/>
    <n v="736"/>
    <n v="10"/>
    <n v="808"/>
    <n v="746"/>
    <n v="-22"/>
    <n v="0"/>
    <n v="0"/>
    <n v="68"/>
    <n v="59"/>
    <n v="37"/>
    <n v="192"/>
    <m/>
    <m/>
    <m/>
    <m/>
    <m/>
    <s v="07:46"/>
    <s v="06:47"/>
    <d v="1899-12-30T00:59:00"/>
    <s v="Morning"/>
    <s v="REMOVE"/>
    <s v="Saturday"/>
    <s v="OnTime"/>
  </r>
  <r>
    <d v="2021-01-13T00:00:00"/>
    <x v="3"/>
    <x v="3"/>
    <s v="AA"/>
    <n v="19805"/>
    <n v="2839"/>
    <s v="CLT"/>
    <s v="Charlotte, NC"/>
    <s v="PVD"/>
    <s v="Providence, RI"/>
    <n v="1145"/>
    <n v="1139"/>
    <n v="-6"/>
    <n v="21"/>
    <n v="1200"/>
    <n v="1329"/>
    <n v="5"/>
    <n v="1349"/>
    <n v="1334"/>
    <n v="-15"/>
    <n v="0"/>
    <n v="0"/>
    <n v="124"/>
    <n v="115"/>
    <n v="89"/>
    <n v="683"/>
    <m/>
    <m/>
    <m/>
    <m/>
    <m/>
    <s v="13:34"/>
    <s v="11:39"/>
    <d v="1899-12-30T01:55:00"/>
    <s v="Morning"/>
    <s v="REMOVE"/>
    <s v="Wednesday"/>
    <s v="OnTime"/>
  </r>
  <r>
    <d v="2020-05-20T00:00:00"/>
    <x v="2"/>
    <x v="2"/>
    <s v="WN"/>
    <n v="19393"/>
    <n v="1157"/>
    <s v="RNO"/>
    <s v="Reno, NV"/>
    <s v="SAN"/>
    <s v="San Diego, CA"/>
    <n v="810"/>
    <n v="807"/>
    <n v="-3"/>
    <n v="10"/>
    <n v="817"/>
    <n v="928"/>
    <n v="2"/>
    <n v="940"/>
    <n v="930"/>
    <n v="-10"/>
    <n v="0"/>
    <n v="0"/>
    <n v="90"/>
    <n v="83"/>
    <n v="71"/>
    <n v="488"/>
    <m/>
    <m/>
    <m/>
    <m/>
    <m/>
    <s v="09:30"/>
    <s v="08:07"/>
    <d v="1899-12-30T01:23:00"/>
    <s v="Morning"/>
    <s v="REMOVE"/>
    <s v="Wednesday"/>
    <s v="OnTime"/>
  </r>
  <r>
    <d v="2022-03-13T00:00:00"/>
    <x v="3"/>
    <x v="3"/>
    <s v="AA"/>
    <n v="19805"/>
    <n v="2070"/>
    <s v="CLT"/>
    <s v="Charlotte, NC"/>
    <s v="MEM"/>
    <s v="Memphis, TN"/>
    <n v="1501"/>
    <n v="1454"/>
    <n v="-7"/>
    <n v="14"/>
    <n v="1508"/>
    <n v="1529"/>
    <n v="6"/>
    <n v="1557"/>
    <n v="1535"/>
    <n v="-22"/>
    <n v="0"/>
    <n v="0"/>
    <n v="116"/>
    <n v="101"/>
    <n v="81"/>
    <n v="511"/>
    <m/>
    <m/>
    <m/>
    <m/>
    <m/>
    <s v="15:35"/>
    <s v="14:54"/>
    <d v="1899-12-30T00:41:00"/>
    <s v="Afternoon"/>
    <s v="REMOVE"/>
    <s v="Sunday"/>
    <s v="OnTime"/>
  </r>
  <r>
    <d v="2020-05-24T00:00:00"/>
    <x v="2"/>
    <x v="2"/>
    <s v="WN"/>
    <n v="19393"/>
    <n v="788"/>
    <s v="MSP"/>
    <s v="Minneapolis, MN"/>
    <s v="DEN"/>
    <s v="Denver, CO"/>
    <n v="1210"/>
    <n v="1204"/>
    <n v="-6"/>
    <n v="8"/>
    <n v="1212"/>
    <n v="1253"/>
    <n v="7"/>
    <n v="1315"/>
    <n v="1300"/>
    <n v="-15"/>
    <n v="0"/>
    <n v="0"/>
    <n v="125"/>
    <n v="116"/>
    <n v="101"/>
    <n v="680"/>
    <m/>
    <m/>
    <m/>
    <m/>
    <m/>
    <s v="13:00"/>
    <s v="12:04"/>
    <d v="1899-12-30T00:56:00"/>
    <s v="Afternoon"/>
    <s v="REMOVE"/>
    <s v="Sunday"/>
    <s v="OnTime"/>
  </r>
  <r>
    <d v="2022-12-22T00:00:00"/>
    <x v="11"/>
    <x v="11"/>
    <s v="OO"/>
    <n v="20304"/>
    <n v="3456"/>
    <s v="LAX"/>
    <s v="Los Angeles, CA"/>
    <s v="SFO"/>
    <s v="San Francisco, CA"/>
    <n v="1955"/>
    <n v="2003"/>
    <n v="8"/>
    <n v="15"/>
    <n v="2018"/>
    <n v="2115"/>
    <n v="11"/>
    <n v="2125"/>
    <n v="2126"/>
    <n v="1"/>
    <n v="0"/>
    <n v="0"/>
    <n v="90"/>
    <n v="83"/>
    <n v="57"/>
    <n v="337"/>
    <m/>
    <m/>
    <m/>
    <m/>
    <m/>
    <s v="21:26"/>
    <s v="20:03"/>
    <d v="1899-12-30T01:23:00"/>
    <s v="Evening"/>
    <s v="KEEP"/>
    <s v="Thursday"/>
    <s v="OnTime"/>
  </r>
  <r>
    <d v="2020-05-03T00:00:00"/>
    <x v="2"/>
    <x v="2"/>
    <s v="WN"/>
    <n v="19393"/>
    <n v="426"/>
    <s v="AUS"/>
    <s v="Austin, TX"/>
    <s v="DAL"/>
    <s v="Dallas, TX"/>
    <n v="1025"/>
    <n v="1023"/>
    <n v="-2"/>
    <n v="7"/>
    <n v="1030"/>
    <n v="1112"/>
    <n v="3"/>
    <n v="1125"/>
    <n v="1115"/>
    <n v="-10"/>
    <n v="0"/>
    <n v="0"/>
    <n v="60"/>
    <n v="52"/>
    <n v="42"/>
    <n v="189"/>
    <m/>
    <m/>
    <m/>
    <m/>
    <m/>
    <s v="11:15"/>
    <s v="10:23"/>
    <d v="1899-12-30T00:52:00"/>
    <s v="Morning"/>
    <s v="REMOVE"/>
    <s v="Sunday"/>
    <s v="OnTime"/>
  </r>
  <r>
    <d v="2020-09-15T00:00:00"/>
    <x v="13"/>
    <x v="13"/>
    <s v="MQ"/>
    <n v="20398"/>
    <n v="3731"/>
    <s v="ORD"/>
    <s v="Chicago, IL"/>
    <s v="GSP"/>
    <s v="Greer, SC"/>
    <n v="1340"/>
    <n v="1329"/>
    <n v="-11"/>
    <n v="15"/>
    <n v="1344"/>
    <n v="1601"/>
    <n v="3"/>
    <n v="1631"/>
    <n v="1604"/>
    <n v="-27"/>
    <n v="0"/>
    <n v="0"/>
    <n v="111"/>
    <n v="95"/>
    <n v="77"/>
    <n v="577"/>
    <m/>
    <m/>
    <m/>
    <m/>
    <m/>
    <s v="16:04"/>
    <s v="13:29"/>
    <d v="1899-12-30T02:35:00"/>
    <s v="Afternoon"/>
    <s v="REMOVE"/>
    <s v="Tuesday"/>
    <s v="OnTime"/>
  </r>
  <r>
    <d v="2021-03-28T00:00:00"/>
    <x v="13"/>
    <x v="13"/>
    <s v="MQ"/>
    <n v="20398"/>
    <n v="4370"/>
    <s v="SJT"/>
    <s v="San Angelo, TX"/>
    <s v="DFW"/>
    <s v="Dallas/Fort Worth, TX"/>
    <n v="1625"/>
    <n v="1615"/>
    <n v="-10"/>
    <n v="12"/>
    <n v="1627"/>
    <n v="1707"/>
    <n v="21"/>
    <n v="1739"/>
    <n v="1728"/>
    <n v="-11"/>
    <n v="0"/>
    <n v="0"/>
    <n v="74"/>
    <n v="73"/>
    <n v="40"/>
    <n v="229"/>
    <m/>
    <m/>
    <m/>
    <m/>
    <m/>
    <s v="17:28"/>
    <s v="16:15"/>
    <d v="1899-12-30T01:13:00"/>
    <s v="Afternoon"/>
    <s v="REMOVE"/>
    <s v="Sunday"/>
    <s v="OnTime"/>
  </r>
  <r>
    <d v="2021-02-09T00:00:00"/>
    <x v="1"/>
    <x v="1"/>
    <s v="DL"/>
    <n v="19790"/>
    <n v="969"/>
    <s v="ATL"/>
    <s v="Atlanta, GA"/>
    <s v="ELP"/>
    <s v="El Paso, TX"/>
    <n v="1110"/>
    <n v="1104"/>
    <n v="-6"/>
    <n v="10"/>
    <n v="1114"/>
    <n v="1217"/>
    <n v="4"/>
    <n v="1230"/>
    <n v="1221"/>
    <n v="-9"/>
    <n v="0"/>
    <n v="0"/>
    <n v="200"/>
    <n v="197"/>
    <n v="183"/>
    <n v="1282"/>
    <m/>
    <m/>
    <m/>
    <m/>
    <m/>
    <s v="12:21"/>
    <s v="11:04"/>
    <d v="1899-12-30T01:17:00"/>
    <s v="Morning"/>
    <s v="REMOVE"/>
    <s v="Tuesday"/>
    <s v="OnTime"/>
  </r>
  <r>
    <d v="2020-04-15T00:00:00"/>
    <x v="8"/>
    <x v="8"/>
    <s v="OH"/>
    <n v="20397"/>
    <n v="5262"/>
    <s v="CLT"/>
    <s v="Charlotte, NC"/>
    <s v="FNT"/>
    <s v="Flint, MI"/>
    <n v="920"/>
    <n v="907"/>
    <n v="-13"/>
    <n v="18"/>
    <n v="925"/>
    <n v="1057"/>
    <n v="4"/>
    <n v="1126"/>
    <n v="1101"/>
    <n v="-25"/>
    <n v="0"/>
    <n v="0"/>
    <n v="126"/>
    <n v="114"/>
    <n v="92"/>
    <n v="555"/>
    <m/>
    <m/>
    <m/>
    <m/>
    <m/>
    <s v="11:01"/>
    <s v="09:07"/>
    <d v="1899-12-30T01:54:00"/>
    <s v="Morning"/>
    <s v="REMOVE"/>
    <s v="Wednesday"/>
    <s v="OnTime"/>
  </r>
  <r>
    <d v="2021-11-09T00:00:00"/>
    <x v="2"/>
    <x v="2"/>
    <s v="WN"/>
    <n v="19393"/>
    <n v="1187"/>
    <s v="BWI"/>
    <s v="Baltimore, MD"/>
    <s v="PIT"/>
    <s v="Pittsburgh, PA"/>
    <n v="2100"/>
    <n v="2058"/>
    <n v="-2"/>
    <n v="14"/>
    <n v="2112"/>
    <n v="2150"/>
    <n v="6"/>
    <n v="2205"/>
    <n v="2156"/>
    <n v="-9"/>
    <n v="0"/>
    <n v="0"/>
    <n v="65"/>
    <n v="58"/>
    <n v="38"/>
    <n v="210"/>
    <m/>
    <m/>
    <m/>
    <m/>
    <m/>
    <s v="21:56"/>
    <s v="20:58"/>
    <d v="1899-12-30T00:58:00"/>
    <s v="Evening"/>
    <s v="REMOVE"/>
    <s v="Tuesday"/>
    <s v="OnTime"/>
  </r>
  <r>
    <d v="2021-03-11T00:00:00"/>
    <x v="0"/>
    <x v="0"/>
    <s v="UA"/>
    <n v="19977"/>
    <n v="2274"/>
    <s v="EWR"/>
    <s v="Newark, NJ"/>
    <s v="RSW"/>
    <s v="Fort Myers, FL"/>
    <n v="755"/>
    <n v="750"/>
    <n v="-5"/>
    <n v="12"/>
    <n v="802"/>
    <n v="1030"/>
    <n v="5"/>
    <n v="1101"/>
    <n v="1035"/>
    <n v="-26"/>
    <n v="0"/>
    <n v="0"/>
    <n v="186"/>
    <n v="165"/>
    <n v="148"/>
    <n v="1068"/>
    <m/>
    <m/>
    <m/>
    <m/>
    <m/>
    <s v="10:35"/>
    <s v="07:50"/>
    <d v="1899-12-30T02:45:00"/>
    <s v="Morning"/>
    <s v="REMOVE"/>
    <s v="Thursday"/>
    <s v="OnTime"/>
  </r>
  <r>
    <d v="2020-06-30T00:00:00"/>
    <x v="2"/>
    <x v="2"/>
    <s v="WN"/>
    <n v="19393"/>
    <n v="1432"/>
    <s v="MSY"/>
    <s v="New Orleans, LA"/>
    <s v="FLL"/>
    <s v="Fort Lauderdale, FL"/>
    <n v="1325"/>
    <n v="1345"/>
    <n v="20"/>
    <n v="8"/>
    <n v="1353"/>
    <n v="1624"/>
    <n v="3"/>
    <n v="1625"/>
    <n v="1627"/>
    <n v="2"/>
    <n v="0"/>
    <n v="0"/>
    <n v="120"/>
    <n v="102"/>
    <n v="91"/>
    <n v="674"/>
    <m/>
    <m/>
    <m/>
    <m/>
    <m/>
    <s v="16:27"/>
    <s v="13:45"/>
    <d v="1899-12-30T02:42:00"/>
    <s v="Afternoon"/>
    <s v="KEEP"/>
    <s v="Tuesday"/>
    <s v="OnTime"/>
  </r>
  <r>
    <d v="2021-01-27T00:00:00"/>
    <x v="2"/>
    <x v="2"/>
    <s v="WN"/>
    <n v="19393"/>
    <n v="1360"/>
    <s v="MDW"/>
    <s v="Chicago, IL"/>
    <s v="FLL"/>
    <s v="Fort Lauderdale, FL"/>
    <n v="1540"/>
    <n v="1539"/>
    <n v="-1"/>
    <n v="20"/>
    <n v="1559"/>
    <n v="1934"/>
    <n v="4"/>
    <n v="1940"/>
    <n v="1938"/>
    <n v="-2"/>
    <n v="0"/>
    <n v="0"/>
    <n v="180"/>
    <n v="179"/>
    <n v="155"/>
    <n v="1167"/>
    <m/>
    <m/>
    <m/>
    <m/>
    <m/>
    <s v="19:38"/>
    <s v="15:39"/>
    <d v="1899-12-30T03:59:00"/>
    <s v="Afternoon"/>
    <s v="REMOVE"/>
    <s v="Wednesday"/>
    <s v="OnTime"/>
  </r>
  <r>
    <d v="2020-11-29T00:00:00"/>
    <x v="12"/>
    <x v="12"/>
    <s v="9E"/>
    <n v="20363"/>
    <n v="5196"/>
    <s v="DTW"/>
    <s v="Detroit, MI"/>
    <s v="BTV"/>
    <s v="Burlington, VT"/>
    <n v="1354"/>
    <n v="1348"/>
    <n v="-6"/>
    <n v="14"/>
    <n v="1402"/>
    <n v="1513"/>
    <n v="4"/>
    <n v="1535"/>
    <n v="1517"/>
    <n v="-18"/>
    <n v="0"/>
    <n v="0"/>
    <n v="101"/>
    <n v="89"/>
    <n v="71"/>
    <n v="537"/>
    <m/>
    <m/>
    <m/>
    <m/>
    <m/>
    <s v="15:17"/>
    <s v="13:48"/>
    <d v="1899-12-30T01:29:00"/>
    <s v="Afternoon"/>
    <s v="REMOVE"/>
    <s v="Sunday"/>
    <s v="OnTime"/>
  </r>
  <r>
    <d v="2020-05-10T00:00:00"/>
    <x v="2"/>
    <x v="2"/>
    <s v="WN"/>
    <n v="19393"/>
    <n v="935"/>
    <s v="CLE"/>
    <s v="Cleveland, OH"/>
    <s v="MDW"/>
    <s v="Chicago, IL"/>
    <n v="1305"/>
    <n v="1300"/>
    <n v="-5"/>
    <n v="7"/>
    <n v="1307"/>
    <n v="1301"/>
    <n v="4"/>
    <n v="1320"/>
    <n v="1305"/>
    <n v="-15"/>
    <n v="0"/>
    <n v="0"/>
    <n v="75"/>
    <n v="65"/>
    <n v="54"/>
    <n v="307"/>
    <m/>
    <m/>
    <m/>
    <m/>
    <m/>
    <s v="13:05"/>
    <s v="13:00"/>
    <d v="1899-12-30T00:05:00"/>
    <s v="Afternoon"/>
    <s v="REMOVE"/>
    <s v="Sunday"/>
    <s v="OnTime"/>
  </r>
  <r>
    <d v="2022-01-07T00:00:00"/>
    <x v="11"/>
    <x v="11"/>
    <s v="OO"/>
    <n v="20304"/>
    <n v="4267"/>
    <s v="MSP"/>
    <s v="Minneapolis, MN"/>
    <s v="RHI"/>
    <s v="Rhinelander, WI"/>
    <n v="1115"/>
    <n v="1752"/>
    <n v="397"/>
    <n v="9"/>
    <n v="1801"/>
    <n v="1831"/>
    <n v="2"/>
    <n v="1224"/>
    <n v="1833"/>
    <n v="369"/>
    <n v="0"/>
    <n v="0"/>
    <n v="69"/>
    <n v="41"/>
    <n v="30"/>
    <n v="190"/>
    <n v="369"/>
    <n v="0"/>
    <n v="0"/>
    <n v="0"/>
    <n v="0"/>
    <s v="18:33"/>
    <s v="17:52"/>
    <d v="1899-12-30T00:41:00"/>
    <s v="Afternoon"/>
    <s v="KEEP"/>
    <s v="Friday"/>
    <s v="Delayed"/>
  </r>
  <r>
    <d v="2021-01-28T00:00:00"/>
    <x v="1"/>
    <x v="1"/>
    <s v="DL"/>
    <n v="19790"/>
    <n v="2179"/>
    <s v="MIA"/>
    <s v="Miami, FL"/>
    <s v="ATL"/>
    <s v="Atlanta, GA"/>
    <n v="615"/>
    <n v="610"/>
    <n v="-5"/>
    <n v="11"/>
    <n v="621"/>
    <n v="752"/>
    <n v="14"/>
    <n v="813"/>
    <n v="806"/>
    <n v="-7"/>
    <n v="0"/>
    <n v="0"/>
    <n v="118"/>
    <n v="116"/>
    <n v="91"/>
    <n v="594"/>
    <m/>
    <m/>
    <m/>
    <m/>
    <m/>
    <s v="08:06"/>
    <s v="06:10"/>
    <d v="1899-12-30T01:56:00"/>
    <s v="Morning"/>
    <s v="REMOVE"/>
    <s v="Thursday"/>
    <s v="OnTime"/>
  </r>
  <r>
    <d v="2023-07-07T00:00:00"/>
    <x v="3"/>
    <x v="3"/>
    <s v="AA"/>
    <n v="19805"/>
    <n v="1643"/>
    <s v="CLT"/>
    <s v="Charlotte, NC"/>
    <s v="ILM"/>
    <s v="Wilmington, NC"/>
    <n v="724"/>
    <n v="719"/>
    <n v="-5"/>
    <n v="27"/>
    <n v="746"/>
    <n v="821"/>
    <n v="3"/>
    <n v="827"/>
    <n v="824"/>
    <n v="-3"/>
    <n v="0"/>
    <n v="0"/>
    <n v="63"/>
    <n v="65"/>
    <n v="35"/>
    <n v="185"/>
    <m/>
    <m/>
    <m/>
    <m/>
    <m/>
    <s v="08:24"/>
    <s v="07:19"/>
    <d v="1899-12-30T01:05:00"/>
    <s v="Morning"/>
    <s v="REMOVE"/>
    <s v="Friday"/>
    <s v="OnTime"/>
  </r>
  <r>
    <d v="2023-08-15T00:00:00"/>
    <x v="0"/>
    <x v="0"/>
    <s v="UA"/>
    <n v="19977"/>
    <n v="698"/>
    <s v="DFW"/>
    <s v="Dallas/Fort Worth, TX"/>
    <s v="EWR"/>
    <s v="Newark, NJ"/>
    <n v="600"/>
    <n v="621"/>
    <n v="21"/>
    <n v="12"/>
    <n v="633"/>
    <n v="1017"/>
    <n v="5"/>
    <n v="1025"/>
    <n v="1022"/>
    <n v="-3"/>
    <n v="0"/>
    <n v="0"/>
    <n v="205"/>
    <n v="181"/>
    <n v="164"/>
    <n v="1372"/>
    <m/>
    <m/>
    <m/>
    <m/>
    <m/>
    <s v="10:22"/>
    <s v="06:21"/>
    <d v="1899-12-30T04:01:00"/>
    <s v="Morning"/>
    <s v="REMOVE"/>
    <s v="Tuesday"/>
    <s v="OnTime"/>
  </r>
  <r>
    <d v="2021-03-18T00:00:00"/>
    <x v="9"/>
    <x v="9"/>
    <s v="G4"/>
    <n v="20368"/>
    <n v="59"/>
    <s v="LAS"/>
    <s v="Las Vegas, NV"/>
    <s v="ICT"/>
    <s v="Wichita, KS"/>
    <n v="1223"/>
    <n v="1211"/>
    <n v="-12"/>
    <n v="28"/>
    <n v="1239"/>
    <n v="1637"/>
    <n v="6"/>
    <n v="1641"/>
    <n v="1643"/>
    <n v="2"/>
    <n v="0"/>
    <n v="0"/>
    <n v="138"/>
    <n v="152"/>
    <n v="118"/>
    <n v="986"/>
    <m/>
    <m/>
    <m/>
    <m/>
    <m/>
    <s v="16:43"/>
    <s v="12:11"/>
    <d v="1899-12-30T04:32:00"/>
    <s v="Afternoon"/>
    <s v="REMOVE"/>
    <s v="Thursday"/>
    <s v="OnTime"/>
  </r>
  <r>
    <d v="2023-08-08T00:00:00"/>
    <x v="2"/>
    <x v="2"/>
    <s v="WN"/>
    <n v="19393"/>
    <n v="2710"/>
    <s v="HOU"/>
    <s v="Houston, TX"/>
    <s v="PHX"/>
    <s v="Phoenix, AZ"/>
    <n v="1335"/>
    <n v="1400"/>
    <n v="25"/>
    <n v="8"/>
    <n v="1408"/>
    <n v="1421"/>
    <n v="6"/>
    <n v="1410"/>
    <n v="1427"/>
    <n v="17"/>
    <n v="0"/>
    <n v="0"/>
    <n v="155"/>
    <n v="147"/>
    <n v="133"/>
    <n v="1020"/>
    <n v="17"/>
    <n v="0"/>
    <n v="0"/>
    <n v="0"/>
    <n v="0"/>
    <s v="14:27"/>
    <s v="14:00"/>
    <d v="1899-12-30T00:27:00"/>
    <s v="Afternoon"/>
    <s v="KEEP"/>
    <s v="Tuesday"/>
    <s v="Delayed"/>
  </r>
  <r>
    <d v="2023-08-12T00:00:00"/>
    <x v="5"/>
    <x v="5"/>
    <s v="NK"/>
    <n v="20416"/>
    <n v="1272"/>
    <s v="LAS"/>
    <s v="Las Vegas, NV"/>
    <s v="IAH"/>
    <s v="Houston, TX"/>
    <n v="1240"/>
    <n v="1252"/>
    <n v="12"/>
    <n v="19"/>
    <n v="1311"/>
    <n v="1748"/>
    <n v="6"/>
    <n v="1746"/>
    <n v="1754"/>
    <n v="8"/>
    <n v="0"/>
    <n v="0"/>
    <n v="186"/>
    <n v="182"/>
    <n v="157"/>
    <n v="1222"/>
    <m/>
    <m/>
    <m/>
    <m/>
    <m/>
    <s v="17:54"/>
    <s v="12:52"/>
    <d v="1899-12-30T05:02:00"/>
    <s v="Afternoon"/>
    <s v="KEEP"/>
    <s v="Saturday"/>
    <s v="OnTime"/>
  </r>
  <r>
    <d v="2023-03-23T00:00:00"/>
    <x v="1"/>
    <x v="1"/>
    <s v="DL"/>
    <n v="19790"/>
    <n v="2087"/>
    <s v="MSP"/>
    <s v="Minneapolis, MN"/>
    <s v="BIL"/>
    <s v="Billings, MT"/>
    <n v="1840"/>
    <n v="1837"/>
    <n v="-3"/>
    <n v="14"/>
    <n v="1851"/>
    <n v="1936"/>
    <n v="5"/>
    <n v="1949"/>
    <n v="1941"/>
    <n v="-8"/>
    <n v="0"/>
    <n v="0"/>
    <n v="129"/>
    <n v="124"/>
    <n v="105"/>
    <n v="748"/>
    <m/>
    <m/>
    <m/>
    <m/>
    <m/>
    <s v="19:41"/>
    <s v="18:37"/>
    <d v="1899-12-30T01:04:00"/>
    <s v="Evening"/>
    <s v="REMOVE"/>
    <s v="Thursday"/>
    <s v="OnTime"/>
  </r>
  <r>
    <d v="2020-11-13T00:00:00"/>
    <x v="1"/>
    <x v="1"/>
    <s v="DL"/>
    <n v="19790"/>
    <n v="690"/>
    <s v="BOS"/>
    <s v="Boston, MA"/>
    <s v="SLC"/>
    <s v="Salt Lake City, UT"/>
    <n v="1740"/>
    <n v="1730"/>
    <n v="-10"/>
    <n v="16"/>
    <n v="1746"/>
    <n v="2044"/>
    <n v="11"/>
    <n v="2102"/>
    <n v="2055"/>
    <n v="-7"/>
    <n v="0"/>
    <n v="0"/>
    <n v="322"/>
    <n v="325"/>
    <n v="298"/>
    <n v="2105"/>
    <m/>
    <m/>
    <m/>
    <m/>
    <m/>
    <s v="20:55"/>
    <s v="17:30"/>
    <d v="1899-12-30T03:25:00"/>
    <s v="Afternoon"/>
    <s v="REMOVE"/>
    <s v="Friday"/>
    <s v="OnTime"/>
  </r>
  <r>
    <d v="2022-09-30T00:00:00"/>
    <x v="3"/>
    <x v="3"/>
    <s v="AA"/>
    <n v="19805"/>
    <n v="2023"/>
    <s v="SFO"/>
    <s v="San Francisco, CA"/>
    <s v="DFW"/>
    <s v="Dallas/Fort Worth, TX"/>
    <n v="1400"/>
    <n v="1402"/>
    <n v="2"/>
    <n v="19"/>
    <n v="1421"/>
    <n v="1923"/>
    <n v="13"/>
    <n v="1929"/>
    <n v="1936"/>
    <n v="7"/>
    <n v="0"/>
    <n v="0"/>
    <n v="209"/>
    <n v="214"/>
    <n v="182"/>
    <n v="1464"/>
    <m/>
    <m/>
    <m/>
    <m/>
    <m/>
    <s v="19:36"/>
    <s v="14:02"/>
    <d v="1899-12-30T05:34:00"/>
    <s v="Afternoon"/>
    <s v="KEEP"/>
    <s v="Friday"/>
    <s v="OnTime"/>
  </r>
  <r>
    <d v="2021-09-29T00:00:00"/>
    <x v="8"/>
    <x v="8"/>
    <s v="OH"/>
    <n v="20397"/>
    <n v="5113"/>
    <s v="DCA"/>
    <s v="Washington, DC"/>
    <s v="GSP"/>
    <s v="Greer, SC"/>
    <n v="1350"/>
    <n v="1334"/>
    <n v="-16"/>
    <n v="27"/>
    <n v="1401"/>
    <n v="1505"/>
    <n v="4"/>
    <n v="1524"/>
    <n v="1509"/>
    <n v="-15"/>
    <n v="0"/>
    <n v="0"/>
    <n v="94"/>
    <n v="95"/>
    <n v="64"/>
    <n v="396"/>
    <m/>
    <m/>
    <m/>
    <m/>
    <m/>
    <s v="15:09"/>
    <s v="13:34"/>
    <d v="1899-12-30T01:35:00"/>
    <s v="Afternoon"/>
    <s v="REMOVE"/>
    <s v="Wednesday"/>
    <s v="OnTime"/>
  </r>
  <r>
    <d v="2023-01-15T00:00:00"/>
    <x v="12"/>
    <x v="12"/>
    <s v="9E"/>
    <n v="20363"/>
    <n v="5264"/>
    <s v="GFK"/>
    <s v="Grand Forks, ND"/>
    <s v="MSP"/>
    <s v="Minneapolis, MN"/>
    <n v="1800"/>
    <n v="1735"/>
    <n v="-25"/>
    <n v="30"/>
    <n v="1805"/>
    <n v="1852"/>
    <n v="6"/>
    <n v="1927"/>
    <n v="1858"/>
    <n v="-29"/>
    <n v="0"/>
    <n v="0"/>
    <n v="87"/>
    <n v="83"/>
    <n v="47"/>
    <n v="284"/>
    <m/>
    <m/>
    <m/>
    <m/>
    <m/>
    <s v="18:58"/>
    <s v="17:35"/>
    <d v="1899-12-30T01:23:00"/>
    <s v="Afternoon"/>
    <s v="REMOVE"/>
    <s v="Sunday"/>
    <s v="OnTime"/>
  </r>
  <r>
    <d v="2021-06-04T00:00:00"/>
    <x v="1"/>
    <x v="1"/>
    <s v="DL"/>
    <n v="19790"/>
    <n v="1767"/>
    <s v="JAC"/>
    <s v="Jackson, WY"/>
    <s v="SLC"/>
    <s v="Salt Lake City, UT"/>
    <n v="1324"/>
    <n v="1312"/>
    <n v="-12"/>
    <n v="19"/>
    <n v="1331"/>
    <n v="1410"/>
    <n v="6"/>
    <n v="1425"/>
    <n v="1416"/>
    <n v="-9"/>
    <n v="0"/>
    <n v="0"/>
    <n v="61"/>
    <n v="64"/>
    <n v="39"/>
    <n v="205"/>
    <m/>
    <m/>
    <m/>
    <m/>
    <m/>
    <s v="14:16"/>
    <s v="13:12"/>
    <d v="1899-12-30T01:04:00"/>
    <s v="Afternoon"/>
    <s v="REMOVE"/>
    <s v="Friday"/>
    <s v="OnTime"/>
  </r>
  <r>
    <d v="2020-06-11T00:00:00"/>
    <x v="11"/>
    <x v="11"/>
    <s v="OO"/>
    <n v="20304"/>
    <n v="5394"/>
    <s v="SCE"/>
    <s v="State College, PA"/>
    <s v="ORD"/>
    <s v="Chicago, IL"/>
    <n v="1600"/>
    <n v="1552"/>
    <n v="-8"/>
    <n v="10"/>
    <n v="1602"/>
    <n v="1631"/>
    <n v="6"/>
    <n v="1648"/>
    <n v="1637"/>
    <n v="-11"/>
    <n v="0"/>
    <n v="0"/>
    <n v="108"/>
    <n v="105"/>
    <n v="89"/>
    <n v="528"/>
    <m/>
    <m/>
    <m/>
    <m/>
    <m/>
    <s v="16:37"/>
    <s v="15:52"/>
    <d v="1899-12-30T00:45:00"/>
    <s v="Afternoon"/>
    <s v="REMOVE"/>
    <s v="Thursday"/>
    <s v="OnTime"/>
  </r>
  <r>
    <d v="2022-08-12T00:00:00"/>
    <x v="1"/>
    <x v="1"/>
    <s v="DL"/>
    <n v="19790"/>
    <n v="1618"/>
    <s v="ATL"/>
    <s v="Atlanta, GA"/>
    <s v="SYR"/>
    <s v="Syracuse, NY"/>
    <n v="2150"/>
    <n v="2147"/>
    <n v="-3"/>
    <n v="14"/>
    <n v="2201"/>
    <n v="2400"/>
    <n v="4"/>
    <n v="2359"/>
    <n v="4"/>
    <n v="5"/>
    <n v="0"/>
    <n v="0"/>
    <n v="129"/>
    <n v="137"/>
    <n v="119"/>
    <n v="794"/>
    <m/>
    <m/>
    <m/>
    <m/>
    <m/>
    <s v="00:04"/>
    <s v="21:47"/>
    <n v="-0.90486111111111112"/>
    <s v="Evening"/>
    <s v="REMOVE"/>
    <s v="Friday"/>
    <s v="OnTime"/>
  </r>
  <r>
    <d v="2019-05-23T00:00:00"/>
    <x v="3"/>
    <x v="3"/>
    <s v="AA"/>
    <n v="19805"/>
    <n v="1153"/>
    <s v="PHL"/>
    <s v="Philadelphia, PA"/>
    <s v="BOS"/>
    <s v="Boston, MA"/>
    <n v="1000"/>
    <n v="958"/>
    <n v="-2"/>
    <n v="23"/>
    <n v="1021"/>
    <n v="1117"/>
    <n v="7"/>
    <n v="1117"/>
    <n v="1124"/>
    <n v="7"/>
    <n v="0"/>
    <n v="0"/>
    <n v="77"/>
    <n v="86"/>
    <n v="56"/>
    <n v="280"/>
    <m/>
    <m/>
    <m/>
    <m/>
    <m/>
    <s v="11:24"/>
    <s v="09:58"/>
    <d v="1899-12-30T01:26:00"/>
    <s v="Morning"/>
    <s v="REMOVE"/>
    <s v="Thursday"/>
    <s v="OnTime"/>
  </r>
  <r>
    <d v="2023-03-01T00:00:00"/>
    <x v="2"/>
    <x v="2"/>
    <s v="WN"/>
    <n v="19393"/>
    <n v="1587"/>
    <s v="AUS"/>
    <s v="Austin, TX"/>
    <s v="SJC"/>
    <s v="San Jose, CA"/>
    <n v="910"/>
    <n v="904"/>
    <n v="-6"/>
    <n v="11"/>
    <n v="915"/>
    <n v="1043"/>
    <n v="4"/>
    <n v="1105"/>
    <n v="1047"/>
    <n v="-18"/>
    <n v="0"/>
    <n v="0"/>
    <n v="235"/>
    <n v="223"/>
    <n v="208"/>
    <n v="1476"/>
    <m/>
    <m/>
    <m/>
    <m/>
    <m/>
    <s v="10:47"/>
    <s v="09:04"/>
    <d v="1899-12-30T01:43:00"/>
    <s v="Morning"/>
    <s v="REMOVE"/>
    <s v="Wednesday"/>
    <s v="OnTime"/>
  </r>
  <r>
    <d v="2023-04-20T00:00:00"/>
    <x v="3"/>
    <x v="3"/>
    <s v="AA"/>
    <n v="19805"/>
    <n v="367"/>
    <s v="DFW"/>
    <s v="Dallas/Fort Worth, TX"/>
    <s v="PHX"/>
    <s v="Phoenix, AZ"/>
    <n v="700"/>
    <n v="654"/>
    <n v="-6"/>
    <n v="19"/>
    <n v="713"/>
    <n v="724"/>
    <n v="10"/>
    <n v="737"/>
    <n v="734"/>
    <n v="-3"/>
    <n v="0"/>
    <n v="0"/>
    <n v="157"/>
    <n v="160"/>
    <n v="131"/>
    <n v="868"/>
    <m/>
    <m/>
    <m/>
    <m/>
    <m/>
    <s v="07:34"/>
    <s v="06:54"/>
    <d v="1899-12-30T00:40:00"/>
    <s v="Morning"/>
    <s v="REMOVE"/>
    <s v="Thursday"/>
    <s v="OnTime"/>
  </r>
  <r>
    <d v="2019-04-02T00:00:00"/>
    <x v="9"/>
    <x v="9"/>
    <s v="G4"/>
    <n v="20368"/>
    <n v="709"/>
    <s v="AZA"/>
    <s v="Phoenix, AZ"/>
    <s v="BLI"/>
    <s v="Bellingham, WA"/>
    <n v="1143"/>
    <n v="1143"/>
    <n v="0"/>
    <n v="13"/>
    <n v="1156"/>
    <n v="1422"/>
    <n v="6"/>
    <n v="1452"/>
    <n v="1428"/>
    <n v="-24"/>
    <n v="0"/>
    <n v="0"/>
    <n v="189"/>
    <n v="165"/>
    <n v="146"/>
    <n v="1208"/>
    <m/>
    <m/>
    <m/>
    <m/>
    <m/>
    <s v="14:28"/>
    <s v="11:43"/>
    <d v="1899-12-30T02:45:00"/>
    <s v="Morning"/>
    <s v="REMOVE"/>
    <s v="Tuesday"/>
    <s v="OnTime"/>
  </r>
  <r>
    <d v="2020-10-15T00:00:00"/>
    <x v="1"/>
    <x v="1"/>
    <s v="DL"/>
    <n v="19790"/>
    <n v="1627"/>
    <s v="MEM"/>
    <s v="Memphis, TN"/>
    <s v="ATL"/>
    <s v="Atlanta, GA"/>
    <n v="1555"/>
    <n v="1548"/>
    <n v="-7"/>
    <n v="13"/>
    <n v="1601"/>
    <n v="1753"/>
    <n v="9"/>
    <n v="1808"/>
    <n v="1802"/>
    <n v="-6"/>
    <n v="0"/>
    <n v="0"/>
    <n v="73"/>
    <n v="74"/>
    <n v="52"/>
    <n v="332"/>
    <m/>
    <m/>
    <m/>
    <m/>
    <m/>
    <s v="18:02"/>
    <s v="15:48"/>
    <d v="1899-12-30T02:14:00"/>
    <s v="Afternoon"/>
    <s v="REMOVE"/>
    <s v="Thursday"/>
    <s v="OnTime"/>
  </r>
  <r>
    <d v="2021-01-17T00:00:00"/>
    <x v="9"/>
    <x v="9"/>
    <s v="G4"/>
    <n v="20368"/>
    <n v="1703"/>
    <s v="FLL"/>
    <s v="Fort Lauderdale, FL"/>
    <s v="AVL"/>
    <s v="Asheville, NC"/>
    <n v="1232"/>
    <n v="1225"/>
    <n v="-7"/>
    <n v="16"/>
    <n v="1241"/>
    <n v="1410"/>
    <n v="6"/>
    <n v="1429"/>
    <n v="1416"/>
    <n v="-13"/>
    <n v="0"/>
    <n v="0"/>
    <n v="117"/>
    <n v="111"/>
    <n v="89"/>
    <n v="660"/>
    <m/>
    <m/>
    <m/>
    <m/>
    <m/>
    <s v="14:16"/>
    <s v="12:25"/>
    <d v="1899-12-30T01:51:00"/>
    <s v="Afternoon"/>
    <s v="REMOVE"/>
    <s v="Sunday"/>
    <s v="OnTime"/>
  </r>
  <r>
    <d v="2023-07-16T00:00:00"/>
    <x v="2"/>
    <x v="2"/>
    <s v="WN"/>
    <n v="19393"/>
    <n v="5422"/>
    <s v="SFO"/>
    <s v="San Francisco, CA"/>
    <s v="LAS"/>
    <s v="Las Vegas, NV"/>
    <n v="600"/>
    <n v="555"/>
    <n v="-5"/>
    <n v="12"/>
    <n v="607"/>
    <n v="714"/>
    <n v="5"/>
    <n v="730"/>
    <n v="719"/>
    <n v="-11"/>
    <n v="0"/>
    <n v="0"/>
    <n v="90"/>
    <n v="84"/>
    <n v="67"/>
    <n v="414"/>
    <m/>
    <m/>
    <m/>
    <m/>
    <m/>
    <s v="07:19"/>
    <s v="05:55"/>
    <d v="1899-12-30T01:24:00"/>
    <s v="Night"/>
    <s v="REMOVE"/>
    <s v="Sunday"/>
    <s v="OnTime"/>
  </r>
  <r>
    <d v="2021-02-04T00:00:00"/>
    <x v="5"/>
    <x v="5"/>
    <s v="NK"/>
    <n v="20416"/>
    <n v="2427"/>
    <s v="MYR"/>
    <s v="Myrtle Beach, SC"/>
    <s v="ACY"/>
    <s v="Atlantic City, NJ"/>
    <n v="914"/>
    <n v="905"/>
    <n v="-9"/>
    <n v="10"/>
    <n v="915"/>
    <n v="1027"/>
    <n v="4"/>
    <n v="1048"/>
    <n v="1031"/>
    <n v="-17"/>
    <n v="0"/>
    <n v="0"/>
    <n v="94"/>
    <n v="86"/>
    <n v="72"/>
    <n v="466"/>
    <m/>
    <m/>
    <m/>
    <m/>
    <m/>
    <s v="10:31"/>
    <s v="09:05"/>
    <d v="1899-12-30T01:26:00"/>
    <s v="Morning"/>
    <s v="REMOVE"/>
    <s v="Thursday"/>
    <s v="OnTime"/>
  </r>
  <r>
    <d v="2019-12-14T00:00:00"/>
    <x v="7"/>
    <x v="7"/>
    <s v="B6"/>
    <n v="20409"/>
    <n v="1134"/>
    <s v="SJU"/>
    <s v="San Juan, PR"/>
    <s v="MCO"/>
    <s v="Orlando, FL"/>
    <n v="1900"/>
    <n v="1911"/>
    <n v="11"/>
    <n v="14"/>
    <n v="1925"/>
    <n v="2100"/>
    <n v="8"/>
    <n v="2105"/>
    <n v="2108"/>
    <n v="3"/>
    <n v="0"/>
    <n v="0"/>
    <n v="185"/>
    <n v="177"/>
    <n v="155"/>
    <n v="1189"/>
    <m/>
    <m/>
    <m/>
    <m/>
    <m/>
    <s v="21:08"/>
    <s v="19:11"/>
    <d v="1899-12-30T01:57:00"/>
    <s v="Evening"/>
    <s v="KEEP"/>
    <s v="Saturday"/>
    <s v="OnTime"/>
  </r>
  <r>
    <d v="2020-09-08T00:00:00"/>
    <x v="1"/>
    <x v="1"/>
    <s v="DL"/>
    <n v="19790"/>
    <n v="190"/>
    <s v="SLC"/>
    <s v="Salt Lake City, UT"/>
    <s v="SEA"/>
    <s v="Seattle, WA"/>
    <n v="2110"/>
    <n v="2147"/>
    <n v="37"/>
    <n v="17"/>
    <n v="2204"/>
    <n v="2234"/>
    <n v="6"/>
    <n v="2222"/>
    <n v="2240"/>
    <n v="18"/>
    <n v="0"/>
    <n v="0"/>
    <n v="132"/>
    <n v="113"/>
    <n v="90"/>
    <n v="689"/>
    <n v="0"/>
    <n v="0"/>
    <n v="0"/>
    <n v="0"/>
    <n v="18"/>
    <s v="22:40"/>
    <s v="21:47"/>
    <d v="1899-12-30T00:53:00"/>
    <s v="Evening"/>
    <s v="KEEP"/>
    <s v="Tuesday"/>
    <s v="Delayed"/>
  </r>
  <r>
    <d v="2020-10-14T00:00:00"/>
    <x v="1"/>
    <x v="1"/>
    <s v="DL"/>
    <n v="19790"/>
    <n v="682"/>
    <s v="SEA"/>
    <s v="Seattle, WA"/>
    <s v="PHX"/>
    <s v="Phoenix, AZ"/>
    <n v="740"/>
    <n v="740"/>
    <n v="0"/>
    <n v="19"/>
    <n v="759"/>
    <n v="1007"/>
    <n v="5"/>
    <n v="1028"/>
    <n v="1012"/>
    <n v="-16"/>
    <n v="0"/>
    <n v="0"/>
    <n v="168"/>
    <n v="152"/>
    <n v="128"/>
    <n v="1107"/>
    <m/>
    <m/>
    <m/>
    <m/>
    <m/>
    <s v="10:12"/>
    <s v="07:40"/>
    <d v="1899-12-30T02:32:00"/>
    <s v="Morning"/>
    <s v="REMOVE"/>
    <s v="Wednesday"/>
    <s v="OnTime"/>
  </r>
  <r>
    <d v="2021-09-02T00:00:00"/>
    <x v="11"/>
    <x v="11"/>
    <s v="OO"/>
    <n v="20304"/>
    <n v="3559"/>
    <s v="IDA"/>
    <s v="Idaho Falls, ID"/>
    <s v="SLC"/>
    <s v="Salt Lake City, UT"/>
    <n v="620"/>
    <n v="611"/>
    <n v="-9"/>
    <n v="16"/>
    <n v="627"/>
    <n v="701"/>
    <n v="5"/>
    <n v="711"/>
    <n v="706"/>
    <n v="-5"/>
    <n v="0"/>
    <n v="0"/>
    <n v="51"/>
    <n v="55"/>
    <n v="34"/>
    <n v="188"/>
    <m/>
    <m/>
    <m/>
    <m/>
    <m/>
    <s v="07:06"/>
    <s v="06:11"/>
    <d v="1899-12-30T00:55:00"/>
    <s v="Morning"/>
    <s v="REMOVE"/>
    <s v="Thursday"/>
    <s v="OnTime"/>
  </r>
  <r>
    <d v="2019-05-22T00:00:00"/>
    <x v="2"/>
    <x v="2"/>
    <s v="WN"/>
    <n v="19393"/>
    <n v="1351"/>
    <s v="BWI"/>
    <s v="Baltimore, MD"/>
    <s v="OAK"/>
    <s v="Oakland, CA"/>
    <n v="1430"/>
    <n v="1428"/>
    <n v="-2"/>
    <n v="19"/>
    <n v="1447"/>
    <n v="1723"/>
    <n v="7"/>
    <n v="1730"/>
    <n v="1730"/>
    <n v="0"/>
    <n v="0"/>
    <n v="0"/>
    <n v="360"/>
    <n v="362"/>
    <n v="336"/>
    <n v="2447"/>
    <m/>
    <m/>
    <m/>
    <m/>
    <m/>
    <s v="17:30"/>
    <s v="14:28"/>
    <d v="1899-12-30T03:02:00"/>
    <s v="Afternoon"/>
    <s v="REMOVE"/>
    <s v="Wednesday"/>
    <s v="OnTime"/>
  </r>
  <r>
    <d v="2021-01-10T00:00:00"/>
    <x v="16"/>
    <x v="16"/>
    <s v="QX"/>
    <n v="19687"/>
    <n v="2108"/>
    <s v="ANC"/>
    <s v="Anchorage, AK"/>
    <s v="SEA"/>
    <s v="Seattle, WA"/>
    <n v="1705"/>
    <n v="1654"/>
    <n v="-11"/>
    <n v="8"/>
    <n v="1702"/>
    <n v="2123"/>
    <n v="7"/>
    <n v="2158"/>
    <n v="2130"/>
    <n v="-28"/>
    <n v="0"/>
    <n v="0"/>
    <n v="233"/>
    <n v="216"/>
    <n v="201"/>
    <n v="1448"/>
    <m/>
    <m/>
    <m/>
    <m/>
    <m/>
    <s v="21:30"/>
    <s v="16:54"/>
    <d v="1899-12-30T04:36:00"/>
    <s v="Afternoon"/>
    <s v="REMOVE"/>
    <s v="Sunday"/>
    <s v="OnTime"/>
  </r>
  <r>
    <d v="2021-08-27T00:00:00"/>
    <x v="1"/>
    <x v="1"/>
    <s v="DL"/>
    <n v="19790"/>
    <n v="2346"/>
    <s v="ATL"/>
    <s v="Atlanta, GA"/>
    <s v="RDU"/>
    <s v="Raleigh/Durham, NC"/>
    <n v="1725"/>
    <n v="1734"/>
    <n v="9"/>
    <n v="10"/>
    <n v="1744"/>
    <n v="1844"/>
    <n v="5"/>
    <n v="1853"/>
    <n v="1849"/>
    <n v="-4"/>
    <n v="0"/>
    <n v="0"/>
    <n v="88"/>
    <n v="75"/>
    <n v="60"/>
    <n v="356"/>
    <m/>
    <m/>
    <m/>
    <m/>
    <m/>
    <s v="18:49"/>
    <s v="17:34"/>
    <d v="1899-12-30T01:15:00"/>
    <s v="Afternoon"/>
    <s v="REMOVE"/>
    <s v="Friday"/>
    <s v="OnTime"/>
  </r>
  <r>
    <d v="2019-01-15T00:00:00"/>
    <x v="5"/>
    <x v="5"/>
    <s v="NK"/>
    <n v="20416"/>
    <n v="680"/>
    <s v="MSY"/>
    <s v="New Orleans, LA"/>
    <s v="FLL"/>
    <s v="Fort Lauderdale, FL"/>
    <n v="1939"/>
    <n v="1930"/>
    <n v="-9"/>
    <n v="10"/>
    <n v="1940"/>
    <n v="2205"/>
    <n v="6"/>
    <n v="2229"/>
    <n v="2211"/>
    <n v="-18"/>
    <n v="0"/>
    <n v="0"/>
    <n v="110"/>
    <n v="101"/>
    <n v="85"/>
    <n v="674"/>
    <m/>
    <m/>
    <m/>
    <m/>
    <m/>
    <s v="22:11"/>
    <s v="19:30"/>
    <d v="1899-12-30T02:41:00"/>
    <s v="Evening"/>
    <s v="REMOVE"/>
    <s v="Tuesday"/>
    <s v="OnTime"/>
  </r>
  <r>
    <d v="2021-07-20T00:00:00"/>
    <x v="15"/>
    <x v="15"/>
    <s v="YV"/>
    <n v="20378"/>
    <n v="6210"/>
    <s v="SLC"/>
    <s v="Salt Lake City, UT"/>
    <s v="IAH"/>
    <s v="Houston, TX"/>
    <n v="1730"/>
    <n v="1753"/>
    <n v="23"/>
    <n v="16"/>
    <n v="1809"/>
    <n v="2140"/>
    <n v="6"/>
    <n v="2138"/>
    <n v="2146"/>
    <n v="8"/>
    <n v="0"/>
    <n v="0"/>
    <n v="188"/>
    <n v="173"/>
    <n v="151"/>
    <n v="1195"/>
    <m/>
    <m/>
    <m/>
    <m/>
    <m/>
    <s v="21:46"/>
    <s v="17:53"/>
    <d v="1899-12-30T03:53:00"/>
    <s v="Afternoon"/>
    <s v="KEEP"/>
    <s v="Tuesday"/>
    <s v="OnTime"/>
  </r>
  <r>
    <d v="2023-07-22T00:00:00"/>
    <x v="6"/>
    <x v="6"/>
    <s v="AS"/>
    <n v="19930"/>
    <n v="234"/>
    <s v="FAI"/>
    <s v="Fairbanks, AK"/>
    <s v="SEA"/>
    <s v="Seattle, WA"/>
    <n v="700"/>
    <n v="651"/>
    <n v="-9"/>
    <n v="12"/>
    <n v="703"/>
    <n v="1135"/>
    <n v="12"/>
    <n v="1140"/>
    <n v="1147"/>
    <n v="7"/>
    <n v="0"/>
    <n v="0"/>
    <n v="220"/>
    <n v="236"/>
    <n v="212"/>
    <n v="1533"/>
    <m/>
    <m/>
    <m/>
    <m/>
    <m/>
    <s v="11:47"/>
    <s v="06:51"/>
    <d v="1899-12-30T04:56:00"/>
    <s v="Morning"/>
    <s v="REMOVE"/>
    <s v="Saturday"/>
    <s v="OnTime"/>
  </r>
  <r>
    <d v="2022-02-26T00:00:00"/>
    <x v="2"/>
    <x v="2"/>
    <s v="WN"/>
    <n v="19393"/>
    <n v="3024"/>
    <s v="DEN"/>
    <s v="Denver, CO"/>
    <s v="OAK"/>
    <s v="Oakland, CA"/>
    <n v="1605"/>
    <n v="1659"/>
    <n v="54"/>
    <n v="9"/>
    <n v="1708"/>
    <n v="1814"/>
    <n v="9"/>
    <n v="1750"/>
    <n v="1823"/>
    <n v="33"/>
    <n v="0"/>
    <n v="0"/>
    <n v="165"/>
    <n v="144"/>
    <n v="126"/>
    <n v="957"/>
    <n v="32"/>
    <n v="0"/>
    <n v="0"/>
    <n v="0"/>
    <n v="1"/>
    <s v="18:23"/>
    <s v="16:59"/>
    <d v="1899-12-30T01:24:00"/>
    <s v="Afternoon"/>
    <s v="KEEP"/>
    <s v="Saturday"/>
    <s v="Delayed"/>
  </r>
  <r>
    <d v="2022-03-08T00:00:00"/>
    <x v="4"/>
    <x v="4"/>
    <s v="YX"/>
    <n v="20452"/>
    <n v="3560"/>
    <s v="CLT"/>
    <s v="Charlotte, NC"/>
    <s v="EWR"/>
    <s v="Newark, NJ"/>
    <n v="1318"/>
    <n v="1313"/>
    <n v="-5"/>
    <n v="33"/>
    <n v="1346"/>
    <n v="1511"/>
    <n v="12"/>
    <n v="1517"/>
    <n v="1523"/>
    <n v="6"/>
    <n v="0"/>
    <n v="0"/>
    <n v="119"/>
    <n v="130"/>
    <n v="85"/>
    <n v="529"/>
    <m/>
    <m/>
    <m/>
    <m/>
    <m/>
    <s v="15:23"/>
    <s v="13:13"/>
    <d v="1899-12-30T02:10:00"/>
    <s v="Afternoon"/>
    <s v="REMOVE"/>
    <s v="Tuesday"/>
    <s v="OnTime"/>
  </r>
  <r>
    <d v="2021-05-09T00:00:00"/>
    <x v="0"/>
    <x v="0"/>
    <s v="UA"/>
    <n v="19977"/>
    <n v="2432"/>
    <s v="DEN"/>
    <s v="Denver, CO"/>
    <s v="GRR"/>
    <s v="Grand Rapids, MI"/>
    <n v="1015"/>
    <n v="1008"/>
    <n v="-7"/>
    <n v="17"/>
    <n v="1025"/>
    <n v="1421"/>
    <n v="10"/>
    <n v="1437"/>
    <n v="1431"/>
    <n v="-6"/>
    <n v="0"/>
    <n v="0"/>
    <n v="142"/>
    <n v="143"/>
    <n v="116"/>
    <n v="1015"/>
    <m/>
    <m/>
    <m/>
    <m/>
    <m/>
    <s v="14:31"/>
    <s v="10:08"/>
    <d v="1899-12-30T04:23:00"/>
    <s v="Morning"/>
    <s v="REMOVE"/>
    <s v="Sunday"/>
    <s v="OnTime"/>
  </r>
  <r>
    <d v="2020-08-11T00:00:00"/>
    <x v="2"/>
    <x v="2"/>
    <s v="WN"/>
    <n v="19393"/>
    <n v="1626"/>
    <s v="MKE"/>
    <s v="Milwaukee, WI"/>
    <s v="BNA"/>
    <s v="Nashville, TN"/>
    <n v="620"/>
    <n v="616"/>
    <n v="-4"/>
    <n v="9"/>
    <n v="625"/>
    <n v="732"/>
    <n v="5"/>
    <n v="750"/>
    <n v="737"/>
    <n v="-13"/>
    <n v="0"/>
    <n v="0"/>
    <n v="90"/>
    <n v="81"/>
    <n v="67"/>
    <n v="475"/>
    <m/>
    <m/>
    <m/>
    <m/>
    <m/>
    <s v="07:37"/>
    <s v="06:16"/>
    <d v="1899-12-30T01:21:00"/>
    <s v="Morning"/>
    <s v="REMOVE"/>
    <s v="Tuesday"/>
    <s v="OnTime"/>
  </r>
  <r>
    <d v="2021-02-02T00:00:00"/>
    <x v="2"/>
    <x v="2"/>
    <s v="WN"/>
    <n v="19393"/>
    <n v="739"/>
    <s v="DEN"/>
    <s v="Denver, CO"/>
    <s v="MTJ"/>
    <s v="Montrose/Delta, CO"/>
    <n v="1200"/>
    <n v="1157"/>
    <n v="-3"/>
    <n v="11"/>
    <n v="1208"/>
    <n v="1242"/>
    <n v="3"/>
    <n v="1310"/>
    <n v="1245"/>
    <n v="-25"/>
    <n v="0"/>
    <n v="0"/>
    <n v="70"/>
    <n v="48"/>
    <n v="34"/>
    <n v="196"/>
    <m/>
    <m/>
    <m/>
    <m/>
    <m/>
    <s v="12:45"/>
    <s v="11:57"/>
    <d v="1899-12-30T00:48:00"/>
    <s v="Morning"/>
    <s v="REMOVE"/>
    <s v="Tuesday"/>
    <s v="OnTime"/>
  </r>
  <r>
    <d v="2021-02-23T00:00:00"/>
    <x v="7"/>
    <x v="7"/>
    <s v="B6"/>
    <n v="20409"/>
    <n v="1592"/>
    <s v="MCO"/>
    <s v="Orlando, FL"/>
    <s v="RDU"/>
    <s v="Raleigh/Durham, NC"/>
    <n v="1200"/>
    <n v="0"/>
    <n v="0"/>
    <m/>
    <m/>
    <m/>
    <m/>
    <n v="1343"/>
    <n v="0"/>
    <n v="0"/>
    <n v="1"/>
    <n v="0"/>
    <n v="103"/>
    <m/>
    <m/>
    <n v="534"/>
    <m/>
    <m/>
    <m/>
    <m/>
    <m/>
    <s v="00:00"/>
    <s v="00:00"/>
    <d v="1899-12-30T00:00:00"/>
    <s v="Night"/>
    <s v="KEEP"/>
    <s v="Tuesday"/>
    <s v="OnTime"/>
  </r>
  <r>
    <d v="2020-12-21T00:00:00"/>
    <x v="8"/>
    <x v="8"/>
    <s v="OH"/>
    <n v="20397"/>
    <n v="5627"/>
    <s v="PHF"/>
    <s v="Newport News/Williamsburg, VA"/>
    <s v="CLT"/>
    <s v="Charlotte, NC"/>
    <n v="636"/>
    <n v="632"/>
    <n v="-4"/>
    <n v="19"/>
    <n v="651"/>
    <n v="759"/>
    <n v="4"/>
    <n v="816"/>
    <n v="803"/>
    <n v="-13"/>
    <n v="0"/>
    <n v="0"/>
    <n v="100"/>
    <n v="91"/>
    <n v="68"/>
    <n v="282"/>
    <m/>
    <m/>
    <m/>
    <m/>
    <m/>
    <s v="08:03"/>
    <s v="06:32"/>
    <d v="1899-12-30T01:31:00"/>
    <s v="Morning"/>
    <s v="REMOVE"/>
    <s v="Monday"/>
    <s v="OnTime"/>
  </r>
  <r>
    <d v="2021-09-17T00:00:00"/>
    <x v="4"/>
    <x v="4"/>
    <s v="YX"/>
    <n v="20452"/>
    <n v="4604"/>
    <s v="CVG"/>
    <s v="Cincinnati, OH"/>
    <s v="LGA"/>
    <s v="New York, NY"/>
    <n v="602"/>
    <n v="600"/>
    <n v="-2"/>
    <n v="19"/>
    <n v="619"/>
    <n v="752"/>
    <n v="6"/>
    <n v="802"/>
    <n v="758"/>
    <n v="-4"/>
    <n v="0"/>
    <n v="0"/>
    <n v="120"/>
    <n v="118"/>
    <n v="93"/>
    <n v="585"/>
    <m/>
    <m/>
    <m/>
    <m/>
    <m/>
    <s v="07:58"/>
    <s v="06:00"/>
    <d v="1899-12-30T01:58:00"/>
    <s v="Morning"/>
    <s v="REMOVE"/>
    <s v="Friday"/>
    <s v="OnTime"/>
  </r>
  <r>
    <d v="2022-08-23T00:00:00"/>
    <x v="3"/>
    <x v="3"/>
    <s v="AA"/>
    <n v="19805"/>
    <n v="1680"/>
    <s v="MIA"/>
    <s v="Miami, FL"/>
    <s v="LAX"/>
    <s v="Los Angeles, CA"/>
    <n v="1937"/>
    <n v="1952"/>
    <n v="15"/>
    <n v="18"/>
    <n v="2010"/>
    <n v="2202"/>
    <n v="11"/>
    <n v="2211"/>
    <n v="2213"/>
    <n v="2"/>
    <n v="0"/>
    <n v="0"/>
    <n v="334"/>
    <n v="321"/>
    <n v="292"/>
    <n v="2342"/>
    <m/>
    <m/>
    <m/>
    <m/>
    <m/>
    <s v="22:13"/>
    <s v="19:52"/>
    <d v="1899-12-30T02:21:00"/>
    <s v="Evening"/>
    <s v="KEEP"/>
    <s v="Tuesday"/>
    <s v="OnTime"/>
  </r>
  <r>
    <d v="2019-09-11T00:00:00"/>
    <x v="1"/>
    <x v="1"/>
    <s v="DL"/>
    <n v="19790"/>
    <n v="745"/>
    <s v="SFO"/>
    <s v="San Francisco, CA"/>
    <s v="DTW"/>
    <s v="Detroit, MI"/>
    <n v="1135"/>
    <n v="1245"/>
    <n v="70"/>
    <n v="15"/>
    <n v="1300"/>
    <n v="1955"/>
    <n v="14"/>
    <n v="1917"/>
    <n v="2009"/>
    <n v="52"/>
    <n v="0"/>
    <n v="0"/>
    <n v="282"/>
    <n v="264"/>
    <n v="235"/>
    <n v="2079"/>
    <n v="0"/>
    <n v="0"/>
    <n v="1"/>
    <n v="0"/>
    <n v="51"/>
    <s v="20:09"/>
    <s v="12:45"/>
    <d v="1899-12-30T07:24:00"/>
    <s v="Afternoon"/>
    <s v="KEEP"/>
    <s v="Wednesday"/>
    <s v="Delayed"/>
  </r>
  <r>
    <d v="2019-07-11T00:00:00"/>
    <x v="2"/>
    <x v="2"/>
    <s v="WN"/>
    <n v="19393"/>
    <n v="943"/>
    <s v="MCO"/>
    <s v="Orlando, FL"/>
    <s v="BDL"/>
    <s v="Hartford, CT"/>
    <n v="2125"/>
    <n v="2120"/>
    <n v="-5"/>
    <n v="11"/>
    <n v="2131"/>
    <n v="2353"/>
    <n v="3"/>
    <n v="5"/>
    <n v="2356"/>
    <n v="-9"/>
    <n v="0"/>
    <n v="0"/>
    <n v="160"/>
    <n v="156"/>
    <n v="142"/>
    <n v="1050"/>
    <m/>
    <m/>
    <m/>
    <m/>
    <m/>
    <s v="23:56"/>
    <s v="21:20"/>
    <d v="1899-12-30T02:36:00"/>
    <s v="Evening"/>
    <s v="REMOVE"/>
    <s v="Thursday"/>
    <s v="OnTime"/>
  </r>
  <r>
    <d v="2021-03-03T00:00:00"/>
    <x v="0"/>
    <x v="0"/>
    <s v="UA"/>
    <n v="19977"/>
    <n v="336"/>
    <s v="IAH"/>
    <s v="Houston, TX"/>
    <s v="SAN"/>
    <s v="San Diego, CA"/>
    <n v="1440"/>
    <n v="1436"/>
    <n v="-4"/>
    <n v="22"/>
    <n v="1458"/>
    <n v="1618"/>
    <n v="5"/>
    <n v="1614"/>
    <n v="1623"/>
    <n v="9"/>
    <n v="0"/>
    <n v="0"/>
    <n v="214"/>
    <n v="227"/>
    <n v="200"/>
    <n v="1303"/>
    <m/>
    <m/>
    <m/>
    <m/>
    <m/>
    <s v="16:23"/>
    <s v="14:36"/>
    <d v="1899-12-30T01:47:00"/>
    <s v="Afternoon"/>
    <s v="REMOVE"/>
    <s v="Wednesday"/>
    <s v="OnTime"/>
  </r>
  <r>
    <d v="2019-09-25T00:00:00"/>
    <x v="2"/>
    <x v="2"/>
    <s v="WN"/>
    <n v="19393"/>
    <n v="4206"/>
    <s v="SJC"/>
    <s v="San Jose, CA"/>
    <s v="SAN"/>
    <s v="San Diego, CA"/>
    <n v="1335"/>
    <n v="1333"/>
    <n v="-2"/>
    <n v="11"/>
    <n v="1344"/>
    <n v="1449"/>
    <n v="7"/>
    <n v="1500"/>
    <n v="1456"/>
    <n v="-4"/>
    <n v="0"/>
    <n v="0"/>
    <n v="85"/>
    <n v="83"/>
    <n v="65"/>
    <n v="417"/>
    <m/>
    <m/>
    <m/>
    <m/>
    <m/>
    <s v="14:56"/>
    <s v="13:33"/>
    <d v="1899-12-30T01:23:00"/>
    <s v="Afternoon"/>
    <s v="REMOVE"/>
    <s v="Wednesday"/>
    <s v="OnTime"/>
  </r>
  <r>
    <d v="2020-06-18T00:00:00"/>
    <x v="2"/>
    <x v="2"/>
    <s v="WN"/>
    <n v="19393"/>
    <n v="5181"/>
    <s v="ONT"/>
    <s v="Ontario, CA"/>
    <s v="OAK"/>
    <s v="Oakland, CA"/>
    <n v="635"/>
    <n v="634"/>
    <n v="-1"/>
    <n v="11"/>
    <n v="645"/>
    <n v="741"/>
    <n v="4"/>
    <n v="750"/>
    <n v="745"/>
    <n v="-5"/>
    <n v="0"/>
    <n v="0"/>
    <n v="75"/>
    <n v="71"/>
    <n v="56"/>
    <n v="362"/>
    <m/>
    <m/>
    <m/>
    <m/>
    <m/>
    <s v="07:45"/>
    <s v="06:34"/>
    <d v="1899-12-30T01:11:00"/>
    <s v="Morning"/>
    <s v="REMOVE"/>
    <s v="Thursday"/>
    <s v="OnTime"/>
  </r>
  <r>
    <d v="2021-03-23T00:00:00"/>
    <x v="4"/>
    <x v="4"/>
    <s v="YX"/>
    <n v="20452"/>
    <n v="3447"/>
    <s v="IAD"/>
    <s v="Washington, DC"/>
    <s v="CLT"/>
    <s v="Charlotte, NC"/>
    <n v="1820"/>
    <n v="1815"/>
    <n v="-5"/>
    <n v="29"/>
    <n v="1844"/>
    <n v="1941"/>
    <n v="9"/>
    <n v="1952"/>
    <n v="1950"/>
    <n v="-2"/>
    <n v="0"/>
    <n v="0"/>
    <n v="92"/>
    <n v="95"/>
    <n v="57"/>
    <n v="322"/>
    <m/>
    <m/>
    <m/>
    <m/>
    <m/>
    <s v="19:50"/>
    <s v="18:15"/>
    <d v="1899-12-30T01:35:00"/>
    <s v="Evening"/>
    <s v="REMOVE"/>
    <s v="Tuesday"/>
    <s v="OnTime"/>
  </r>
  <r>
    <d v="2020-04-05T00:00:00"/>
    <x v="2"/>
    <x v="2"/>
    <s v="WN"/>
    <n v="19393"/>
    <n v="6043"/>
    <s v="MDW"/>
    <s v="Chicago, IL"/>
    <s v="DAL"/>
    <s v="Dallas, TX"/>
    <n v="1905"/>
    <n v="1902"/>
    <n v="-3"/>
    <n v="8"/>
    <n v="1910"/>
    <n v="2112"/>
    <n v="3"/>
    <n v="2125"/>
    <n v="2115"/>
    <n v="-10"/>
    <n v="0"/>
    <n v="0"/>
    <n v="140"/>
    <n v="133"/>
    <n v="122"/>
    <n v="793"/>
    <m/>
    <m/>
    <m/>
    <m/>
    <m/>
    <s v="21:15"/>
    <s v="19:02"/>
    <d v="1899-12-30T02:13:00"/>
    <s v="Evening"/>
    <s v="REMOVE"/>
    <s v="Sunday"/>
    <s v="OnTime"/>
  </r>
  <r>
    <d v="2023-04-30T00:00:00"/>
    <x v="1"/>
    <x v="1"/>
    <s v="DL"/>
    <n v="19790"/>
    <n v="1049"/>
    <s v="LAX"/>
    <s v="Los Angeles, CA"/>
    <s v="DEN"/>
    <s v="Denver, CO"/>
    <n v="2035"/>
    <n v="2028"/>
    <n v="-7"/>
    <n v="17"/>
    <n v="2045"/>
    <n v="2341"/>
    <n v="10"/>
    <n v="2356"/>
    <n v="2351"/>
    <n v="-5"/>
    <n v="0"/>
    <n v="0"/>
    <n v="141"/>
    <n v="143"/>
    <n v="116"/>
    <n v="862"/>
    <m/>
    <m/>
    <m/>
    <m/>
    <m/>
    <s v="23:51"/>
    <s v="20:28"/>
    <d v="1899-12-30T03:23:00"/>
    <s v="Evening"/>
    <s v="REMOVE"/>
    <s v="Sunday"/>
    <s v="OnTime"/>
  </r>
  <r>
    <d v="2022-06-28T00:00:00"/>
    <x v="14"/>
    <x v="14"/>
    <s v="F9"/>
    <n v="20436"/>
    <n v="2097"/>
    <s v="STL"/>
    <s v="St. Louis, MO"/>
    <s v="LAS"/>
    <s v="Las Vegas, NV"/>
    <n v="2014"/>
    <n v="2024"/>
    <n v="10"/>
    <n v="14"/>
    <n v="2038"/>
    <n v="2148"/>
    <n v="8"/>
    <n v="2153"/>
    <n v="2156"/>
    <n v="3"/>
    <n v="0"/>
    <n v="0"/>
    <n v="219"/>
    <n v="212"/>
    <n v="190"/>
    <n v="1371"/>
    <m/>
    <m/>
    <m/>
    <m/>
    <m/>
    <s v="21:56"/>
    <s v="20:24"/>
    <d v="1899-12-30T01:32:00"/>
    <s v="Evening"/>
    <s v="KEEP"/>
    <s v="Tuesday"/>
    <s v="OnTime"/>
  </r>
  <r>
    <d v="2021-03-07T00:00:00"/>
    <x v="11"/>
    <x v="11"/>
    <s v="OO"/>
    <n v="20304"/>
    <n v="5197"/>
    <s v="ORD"/>
    <s v="Chicago, IL"/>
    <s v="MCW"/>
    <s v="Mason City, IA"/>
    <n v="1310"/>
    <n v="1318"/>
    <n v="8"/>
    <n v="21"/>
    <n v="1339"/>
    <n v="1433"/>
    <n v="4"/>
    <n v="1442"/>
    <n v="1437"/>
    <n v="-5"/>
    <n v="0"/>
    <n v="0"/>
    <n v="92"/>
    <n v="79"/>
    <n v="54"/>
    <n v="289"/>
    <m/>
    <m/>
    <m/>
    <m/>
    <m/>
    <s v="14:37"/>
    <s v="13:18"/>
    <d v="1899-12-30T01:19:00"/>
    <s v="Afternoon"/>
    <s v="REMOVE"/>
    <s v="Sunday"/>
    <s v="OnTime"/>
  </r>
  <r>
    <d v="2022-02-18T00:00:00"/>
    <x v="2"/>
    <x v="2"/>
    <s v="WN"/>
    <n v="19393"/>
    <n v="2258"/>
    <s v="SMF"/>
    <s v="Sacramento, CA"/>
    <s v="SLC"/>
    <s v="Salt Lake City, UT"/>
    <n v="1040"/>
    <n v="1039"/>
    <n v="-1"/>
    <n v="8"/>
    <n v="1047"/>
    <n v="1306"/>
    <n v="2"/>
    <n v="1315"/>
    <n v="1308"/>
    <n v="-7"/>
    <n v="0"/>
    <n v="0"/>
    <n v="95"/>
    <n v="89"/>
    <n v="79"/>
    <n v="532"/>
    <m/>
    <m/>
    <m/>
    <m/>
    <m/>
    <s v="13:08"/>
    <s v="10:39"/>
    <d v="1899-12-30T02:29:00"/>
    <s v="Morning"/>
    <s v="REMOVE"/>
    <s v="Friday"/>
    <s v="OnTime"/>
  </r>
  <r>
    <d v="2021-09-09T00:00:00"/>
    <x v="4"/>
    <x v="4"/>
    <s v="YX"/>
    <n v="20452"/>
    <n v="4589"/>
    <s v="ORD"/>
    <s v="Chicago, IL"/>
    <s v="BWI"/>
    <s v="Baltimore, MD"/>
    <n v="1330"/>
    <n v="1333"/>
    <n v="3"/>
    <n v="19"/>
    <n v="1352"/>
    <n v="1621"/>
    <n v="5"/>
    <n v="1626"/>
    <n v="1626"/>
    <n v="0"/>
    <n v="0"/>
    <n v="0"/>
    <n v="116"/>
    <n v="113"/>
    <n v="89"/>
    <n v="621"/>
    <m/>
    <m/>
    <m/>
    <m/>
    <m/>
    <s v="16:26"/>
    <s v="13:33"/>
    <d v="1899-12-30T02:53:00"/>
    <s v="Afternoon"/>
    <s v="KEEP"/>
    <s v="Thursday"/>
    <s v="OnTime"/>
  </r>
  <r>
    <d v="2020-07-28T00:00:00"/>
    <x v="2"/>
    <x v="2"/>
    <s v="WN"/>
    <n v="19393"/>
    <n v="1740"/>
    <s v="ATL"/>
    <s v="Atlanta, GA"/>
    <s v="MCI"/>
    <s v="Kansas City, MO"/>
    <n v="1115"/>
    <n v="1113"/>
    <n v="-2"/>
    <n v="18"/>
    <n v="1131"/>
    <n v="1209"/>
    <n v="3"/>
    <n v="1225"/>
    <n v="1212"/>
    <n v="-13"/>
    <n v="0"/>
    <n v="0"/>
    <n v="130"/>
    <n v="119"/>
    <n v="98"/>
    <n v="692"/>
    <m/>
    <m/>
    <m/>
    <m/>
    <m/>
    <s v="12:12"/>
    <s v="11:13"/>
    <d v="1899-12-30T00:59:00"/>
    <s v="Morning"/>
    <s v="REMOVE"/>
    <s v="Tuesday"/>
    <s v="OnTime"/>
  </r>
  <r>
    <d v="2019-05-31T00:00:00"/>
    <x v="1"/>
    <x v="1"/>
    <s v="DL"/>
    <n v="19790"/>
    <n v="2559"/>
    <s v="ATL"/>
    <s v="Atlanta, GA"/>
    <s v="PHX"/>
    <s v="Phoenix, AZ"/>
    <n v="2013"/>
    <n v="2011"/>
    <n v="-2"/>
    <n v="16"/>
    <n v="2027"/>
    <n v="2106"/>
    <n v="7"/>
    <n v="2125"/>
    <n v="2113"/>
    <n v="-12"/>
    <n v="0"/>
    <n v="0"/>
    <n v="252"/>
    <n v="242"/>
    <n v="219"/>
    <n v="1587"/>
    <m/>
    <m/>
    <m/>
    <m/>
    <m/>
    <s v="21:13"/>
    <s v="20:11"/>
    <d v="1899-12-30T01:02:00"/>
    <s v="Evening"/>
    <s v="REMOVE"/>
    <s v="Friday"/>
    <s v="OnTime"/>
  </r>
  <r>
    <d v="2019-02-05T00:00:00"/>
    <x v="3"/>
    <x v="3"/>
    <s v="AA"/>
    <n v="19805"/>
    <n v="523"/>
    <s v="CLT"/>
    <s v="Charlotte, NC"/>
    <s v="FLL"/>
    <s v="Fort Lauderdale, FL"/>
    <n v="1330"/>
    <n v="1332"/>
    <n v="2"/>
    <n v="13"/>
    <n v="1345"/>
    <n v="1516"/>
    <n v="2"/>
    <n v="1532"/>
    <n v="1518"/>
    <n v="-14"/>
    <n v="0"/>
    <n v="0"/>
    <n v="122"/>
    <n v="106"/>
    <n v="91"/>
    <n v="632"/>
    <m/>
    <m/>
    <m/>
    <m/>
    <m/>
    <s v="15:18"/>
    <s v="13:32"/>
    <d v="1899-12-30T01:46:00"/>
    <s v="Afternoon"/>
    <s v="REMOVE"/>
    <s v="Tuesday"/>
    <s v="OnTime"/>
  </r>
  <r>
    <d v="2022-05-07T00:00:00"/>
    <x v="3"/>
    <x v="3"/>
    <s v="AA"/>
    <n v="19805"/>
    <n v="1348"/>
    <s v="CLT"/>
    <s v="Charlotte, NC"/>
    <s v="DFW"/>
    <s v="Dallas/Fort Worth, TX"/>
    <n v="1152"/>
    <n v="1150"/>
    <n v="-2"/>
    <n v="15"/>
    <n v="1205"/>
    <n v="1317"/>
    <n v="13"/>
    <n v="1346"/>
    <n v="1330"/>
    <n v="-16"/>
    <n v="0"/>
    <n v="0"/>
    <n v="174"/>
    <n v="160"/>
    <n v="132"/>
    <n v="936"/>
    <m/>
    <m/>
    <m/>
    <m/>
    <m/>
    <s v="13:30"/>
    <s v="11:50"/>
    <d v="1899-12-30T01:40:00"/>
    <s v="Morning"/>
    <s v="REMOVE"/>
    <s v="Saturday"/>
    <s v="OnTime"/>
  </r>
  <r>
    <d v="2023-06-16T00:00:00"/>
    <x v="3"/>
    <x v="3"/>
    <s v="AA"/>
    <n v="19805"/>
    <n v="1032"/>
    <s v="JFK"/>
    <s v="New York, NY"/>
    <s v="MIA"/>
    <s v="Miami, FL"/>
    <n v="700"/>
    <n v="652"/>
    <n v="-8"/>
    <n v="22"/>
    <n v="714"/>
    <n v="947"/>
    <n v="5"/>
    <n v="1010"/>
    <n v="952"/>
    <n v="-18"/>
    <n v="0"/>
    <n v="0"/>
    <n v="190"/>
    <n v="180"/>
    <n v="153"/>
    <n v="1089"/>
    <m/>
    <m/>
    <m/>
    <m/>
    <m/>
    <s v="09:52"/>
    <s v="06:52"/>
    <d v="1899-12-30T03:00:00"/>
    <s v="Morning"/>
    <s v="REMOVE"/>
    <s v="Friday"/>
    <s v="OnTime"/>
  </r>
  <r>
    <d v="2021-05-24T00:00:00"/>
    <x v="12"/>
    <x v="12"/>
    <s v="9E"/>
    <n v="20363"/>
    <n v="4953"/>
    <s v="LGA"/>
    <s v="New York, NY"/>
    <s v="BNA"/>
    <s v="Nashville, TN"/>
    <n v="1601"/>
    <n v="1553"/>
    <n v="-8"/>
    <n v="15"/>
    <n v="1608"/>
    <n v="1656"/>
    <n v="7"/>
    <n v="1736"/>
    <n v="1703"/>
    <n v="-33"/>
    <n v="0"/>
    <n v="0"/>
    <n v="155"/>
    <n v="130"/>
    <n v="108"/>
    <n v="764"/>
    <m/>
    <m/>
    <m/>
    <m/>
    <m/>
    <s v="17:03"/>
    <s v="15:53"/>
    <d v="1899-12-30T01:10:00"/>
    <s v="Afternoon"/>
    <s v="REMOVE"/>
    <s v="Monday"/>
    <s v="OnTime"/>
  </r>
  <r>
    <d v="2019-12-28T00:00:00"/>
    <x v="2"/>
    <x v="2"/>
    <s v="WN"/>
    <n v="19393"/>
    <n v="5442"/>
    <s v="ATL"/>
    <s v="Atlanta, GA"/>
    <s v="SAT"/>
    <s v="San Antonio, TX"/>
    <n v="2025"/>
    <n v="2025"/>
    <n v="0"/>
    <n v="18"/>
    <n v="2043"/>
    <n v="2157"/>
    <n v="3"/>
    <n v="2210"/>
    <n v="2200"/>
    <n v="-10"/>
    <n v="0"/>
    <n v="0"/>
    <n v="165"/>
    <n v="155"/>
    <n v="134"/>
    <n v="874"/>
    <m/>
    <m/>
    <m/>
    <m/>
    <m/>
    <s v="22:00"/>
    <s v="20:25"/>
    <d v="1899-12-30T01:35:00"/>
    <s v="Evening"/>
    <s v="REMOVE"/>
    <s v="Saturday"/>
    <s v="OnTime"/>
  </r>
  <r>
    <d v="2020-10-10T00:00:00"/>
    <x v="1"/>
    <x v="1"/>
    <s v="DL"/>
    <n v="19790"/>
    <n v="1139"/>
    <s v="ATL"/>
    <s v="Atlanta, GA"/>
    <s v="DTW"/>
    <s v="Detroit, MI"/>
    <n v="940"/>
    <n v="935"/>
    <n v="-5"/>
    <n v="12"/>
    <n v="947"/>
    <n v="1112"/>
    <n v="5"/>
    <n v="1135"/>
    <n v="1117"/>
    <n v="-18"/>
    <n v="0"/>
    <n v="0"/>
    <n v="115"/>
    <n v="102"/>
    <n v="85"/>
    <n v="594"/>
    <m/>
    <m/>
    <m/>
    <m/>
    <m/>
    <s v="11:17"/>
    <s v="09:35"/>
    <d v="1899-12-30T01:42:00"/>
    <s v="Morning"/>
    <s v="REMOVE"/>
    <s v="Saturday"/>
    <s v="OnTime"/>
  </r>
  <r>
    <d v="2023-04-03T00:00:00"/>
    <x v="1"/>
    <x v="1"/>
    <s v="DL"/>
    <n v="19790"/>
    <n v="1950"/>
    <s v="STT"/>
    <s v="Charlotte Amalie, VI"/>
    <s v="ATL"/>
    <s v="Atlanta, GA"/>
    <n v="1434"/>
    <n v="1439"/>
    <n v="5"/>
    <n v="11"/>
    <n v="1450"/>
    <n v="1849"/>
    <n v="13"/>
    <n v="1845"/>
    <n v="1902"/>
    <n v="17"/>
    <n v="0"/>
    <n v="0"/>
    <n v="251"/>
    <n v="263"/>
    <n v="239"/>
    <n v="1599"/>
    <n v="0"/>
    <n v="0"/>
    <n v="17"/>
    <n v="0"/>
    <n v="0"/>
    <s v="19:02"/>
    <s v="14:39"/>
    <d v="1899-12-30T04:23:00"/>
    <s v="Afternoon"/>
    <s v="KEEP"/>
    <s v="Monday"/>
    <s v="Delayed"/>
  </r>
  <r>
    <d v="2020-04-04T00:00:00"/>
    <x v="13"/>
    <x v="13"/>
    <s v="MQ"/>
    <n v="20398"/>
    <n v="4238"/>
    <s v="DFW"/>
    <s v="Dallas/Fort Worth, TX"/>
    <s v="LBB"/>
    <s v="Lubbock, TX"/>
    <n v="835"/>
    <n v="0"/>
    <n v="0"/>
    <m/>
    <m/>
    <m/>
    <m/>
    <n v="949"/>
    <n v="0"/>
    <n v="0"/>
    <n v="1"/>
    <n v="0"/>
    <n v="74"/>
    <m/>
    <m/>
    <n v="282"/>
    <m/>
    <m/>
    <m/>
    <m/>
    <m/>
    <s v="00:00"/>
    <s v="00:00"/>
    <d v="1899-12-30T00:00:00"/>
    <s v="Night"/>
    <s v="KEEP"/>
    <s v="Saturday"/>
    <s v="OnTime"/>
  </r>
  <r>
    <d v="2020-09-13T00:00:00"/>
    <x v="1"/>
    <x v="1"/>
    <s v="DL"/>
    <n v="19790"/>
    <n v="1916"/>
    <s v="JAX"/>
    <s v="Jacksonville, FL"/>
    <s v="ATL"/>
    <s v="Atlanta, GA"/>
    <n v="1325"/>
    <n v="1315"/>
    <n v="-10"/>
    <n v="20"/>
    <n v="1335"/>
    <n v="1426"/>
    <n v="8"/>
    <n v="1434"/>
    <n v="1434"/>
    <n v="0"/>
    <n v="0"/>
    <n v="0"/>
    <n v="69"/>
    <n v="79"/>
    <n v="51"/>
    <n v="270"/>
    <m/>
    <m/>
    <m/>
    <m/>
    <m/>
    <s v="14:34"/>
    <s v="13:15"/>
    <d v="1899-12-30T01:19:00"/>
    <s v="Afternoon"/>
    <s v="REMOVE"/>
    <s v="Sunday"/>
    <s v="OnTime"/>
  </r>
  <r>
    <d v="2022-12-17T00:00:00"/>
    <x v="11"/>
    <x v="11"/>
    <s v="OO"/>
    <n v="20304"/>
    <n v="5010"/>
    <s v="LAX"/>
    <s v="Los Angeles, CA"/>
    <s v="SLC"/>
    <s v="Salt Lake City, UT"/>
    <n v="1548"/>
    <n v="1542"/>
    <n v="-6"/>
    <n v="10"/>
    <n v="1552"/>
    <n v="1815"/>
    <n v="5"/>
    <n v="1843"/>
    <n v="1820"/>
    <n v="-23"/>
    <n v="0"/>
    <n v="0"/>
    <n v="115"/>
    <n v="98"/>
    <n v="83"/>
    <n v="590"/>
    <m/>
    <m/>
    <m/>
    <m/>
    <m/>
    <s v="18:20"/>
    <s v="15:42"/>
    <d v="1899-12-30T02:38:00"/>
    <s v="Afternoon"/>
    <s v="REMOVE"/>
    <s v="Saturday"/>
    <s v="OnTime"/>
  </r>
  <r>
    <d v="2021-08-02T00:00:00"/>
    <x v="17"/>
    <x v="17"/>
    <s v="HA"/>
    <n v="19690"/>
    <n v="274"/>
    <s v="LIH"/>
    <s v="Lihue, HI"/>
    <s v="HNL"/>
    <s v="Honolulu, HI"/>
    <n v="1407"/>
    <n v="1358"/>
    <n v="-9"/>
    <n v="9"/>
    <n v="1407"/>
    <n v="1431"/>
    <n v="8"/>
    <n v="1443"/>
    <n v="1439"/>
    <n v="-4"/>
    <n v="0"/>
    <n v="0"/>
    <n v="36"/>
    <n v="41"/>
    <n v="24"/>
    <n v="102"/>
    <m/>
    <m/>
    <m/>
    <m/>
    <m/>
    <s v="14:39"/>
    <s v="13:58"/>
    <d v="1899-12-30T00:41:00"/>
    <s v="Afternoon"/>
    <s v="REMOVE"/>
    <s v="Monday"/>
    <s v="OnTime"/>
  </r>
  <r>
    <d v="2022-02-04T00:00:00"/>
    <x v="3"/>
    <x v="3"/>
    <s v="AA"/>
    <n v="19805"/>
    <n v="2444"/>
    <s v="DFW"/>
    <s v="Dallas/Fort Worth, TX"/>
    <s v="IAH"/>
    <s v="Houston, TX"/>
    <n v="1220"/>
    <n v="0"/>
    <n v="0"/>
    <m/>
    <m/>
    <m/>
    <m/>
    <n v="1329"/>
    <n v="0"/>
    <n v="0"/>
    <n v="1"/>
    <n v="0"/>
    <n v="69"/>
    <m/>
    <m/>
    <n v="224"/>
    <m/>
    <m/>
    <m/>
    <m/>
    <m/>
    <s v="00:00"/>
    <s v="00:00"/>
    <d v="1899-12-30T00:00:00"/>
    <s v="Night"/>
    <s v="KEEP"/>
    <s v="Friday"/>
    <s v="OnTime"/>
  </r>
  <r>
    <d v="2023-01-14T00:00:00"/>
    <x v="11"/>
    <x v="11"/>
    <s v="OO"/>
    <n v="20304"/>
    <n v="5199"/>
    <s v="DEN"/>
    <s v="Denver, CO"/>
    <s v="LBL"/>
    <s v="Liberal, KS"/>
    <n v="1449"/>
    <n v="1447"/>
    <n v="-2"/>
    <n v="12"/>
    <n v="1459"/>
    <n v="1644"/>
    <n v="4"/>
    <n v="1700"/>
    <n v="1648"/>
    <n v="-12"/>
    <n v="0"/>
    <n v="0"/>
    <n v="71"/>
    <n v="61"/>
    <n v="45"/>
    <n v="280"/>
    <m/>
    <m/>
    <m/>
    <m/>
    <m/>
    <s v="16:48"/>
    <s v="14:47"/>
    <d v="1899-12-30T02:01:00"/>
    <s v="Afternoon"/>
    <s v="REMOVE"/>
    <s v="Saturday"/>
    <s v="OnTime"/>
  </r>
  <r>
    <d v="2019-06-03T00:00:00"/>
    <x v="17"/>
    <x v="17"/>
    <s v="HA"/>
    <n v="19690"/>
    <n v="44"/>
    <s v="HNL"/>
    <s v="Honolulu, HI"/>
    <s v="SJC"/>
    <s v="San Jose, CA"/>
    <n v="1325"/>
    <n v="1333"/>
    <n v="8"/>
    <n v="12"/>
    <n v="1345"/>
    <n v="2127"/>
    <n v="6"/>
    <n v="2145"/>
    <n v="2133"/>
    <n v="-12"/>
    <n v="0"/>
    <n v="0"/>
    <n v="320"/>
    <n v="300"/>
    <n v="282"/>
    <n v="2417"/>
    <m/>
    <m/>
    <m/>
    <m/>
    <m/>
    <s v="21:33"/>
    <s v="13:33"/>
    <d v="1899-12-30T08:00:00"/>
    <s v="Afternoon"/>
    <s v="REMOVE"/>
    <s v="Monday"/>
    <s v="OnTime"/>
  </r>
  <r>
    <d v="2021-05-28T00:00:00"/>
    <x v="3"/>
    <x v="3"/>
    <s v="AA"/>
    <n v="19805"/>
    <n v="2585"/>
    <s v="SMF"/>
    <s v="Sacramento, CA"/>
    <s v="ORD"/>
    <s v="Chicago, IL"/>
    <n v="615"/>
    <n v="613"/>
    <n v="-2"/>
    <n v="10"/>
    <n v="623"/>
    <n v="1159"/>
    <n v="17"/>
    <n v="1229"/>
    <n v="1216"/>
    <n v="-13"/>
    <n v="0"/>
    <n v="0"/>
    <n v="254"/>
    <n v="243"/>
    <n v="216"/>
    <n v="1781"/>
    <m/>
    <m/>
    <m/>
    <m/>
    <m/>
    <s v="12:16"/>
    <s v="06:13"/>
    <d v="1899-12-30T06:03:00"/>
    <s v="Morning"/>
    <s v="REMOVE"/>
    <s v="Friday"/>
    <s v="OnTime"/>
  </r>
  <r>
    <d v="2021-11-06T00:00:00"/>
    <x v="2"/>
    <x v="2"/>
    <s v="WN"/>
    <n v="19393"/>
    <n v="3023"/>
    <s v="SMF"/>
    <s v="Sacramento, CA"/>
    <s v="ONT"/>
    <s v="Ontario, CA"/>
    <n v="1325"/>
    <n v="1338"/>
    <n v="13"/>
    <n v="15"/>
    <n v="1353"/>
    <n v="1452"/>
    <n v="4"/>
    <n v="1445"/>
    <n v="1456"/>
    <n v="11"/>
    <n v="0"/>
    <n v="0"/>
    <n v="80"/>
    <n v="78"/>
    <n v="59"/>
    <n v="390"/>
    <m/>
    <m/>
    <m/>
    <m/>
    <m/>
    <s v="14:56"/>
    <s v="13:38"/>
    <d v="1899-12-30T01:18:00"/>
    <s v="Afternoon"/>
    <s v="KEEP"/>
    <s v="Saturday"/>
    <s v="OnTime"/>
  </r>
  <r>
    <d v="2019-05-12T00:00:00"/>
    <x v="2"/>
    <x v="2"/>
    <s v="WN"/>
    <n v="19393"/>
    <n v="4841"/>
    <s v="RDU"/>
    <s v="Raleigh/Durham, NC"/>
    <s v="MCO"/>
    <s v="Orlando, FL"/>
    <n v="1940"/>
    <n v="1933"/>
    <n v="-7"/>
    <n v="7"/>
    <n v="1940"/>
    <n v="2059"/>
    <n v="6"/>
    <n v="2120"/>
    <n v="2105"/>
    <n v="-15"/>
    <n v="0"/>
    <n v="0"/>
    <n v="100"/>
    <n v="92"/>
    <n v="79"/>
    <n v="534"/>
    <m/>
    <m/>
    <m/>
    <m/>
    <m/>
    <s v="21:05"/>
    <s v="19:33"/>
    <d v="1899-12-30T01:32:00"/>
    <s v="Evening"/>
    <s v="REMOVE"/>
    <s v="Sunday"/>
    <s v="OnTime"/>
  </r>
  <r>
    <d v="2020-04-16T00:00:00"/>
    <x v="2"/>
    <x v="2"/>
    <s v="WN"/>
    <n v="19393"/>
    <n v="526"/>
    <s v="HNL"/>
    <s v="Honolulu, HI"/>
    <s v="KOA"/>
    <s v="Kona, HI"/>
    <n v="1230"/>
    <n v="1226"/>
    <n v="-4"/>
    <n v="13"/>
    <n v="1239"/>
    <n v="1308"/>
    <n v="2"/>
    <n v="1325"/>
    <n v="1310"/>
    <n v="-15"/>
    <n v="0"/>
    <n v="0"/>
    <n v="55"/>
    <n v="44"/>
    <n v="29"/>
    <n v="163"/>
    <m/>
    <m/>
    <m/>
    <m/>
    <m/>
    <s v="13:10"/>
    <s v="12:26"/>
    <d v="1899-12-30T00:44:00"/>
    <s v="Afternoon"/>
    <s v="REMOVE"/>
    <s v="Thursday"/>
    <s v="OnTime"/>
  </r>
  <r>
    <d v="2020-10-01T00:00:00"/>
    <x v="2"/>
    <x v="2"/>
    <s v="WN"/>
    <n v="19393"/>
    <n v="2059"/>
    <s v="MCO"/>
    <s v="Orlando, FL"/>
    <s v="DAL"/>
    <s v="Dallas, TX"/>
    <n v="1930"/>
    <n v="1930"/>
    <n v="0"/>
    <n v="10"/>
    <n v="1940"/>
    <n v="2059"/>
    <n v="4"/>
    <n v="2100"/>
    <n v="2103"/>
    <n v="3"/>
    <n v="0"/>
    <n v="0"/>
    <n v="150"/>
    <n v="153"/>
    <n v="139"/>
    <n v="973"/>
    <m/>
    <m/>
    <m/>
    <m/>
    <m/>
    <s v="21:03"/>
    <s v="19:30"/>
    <d v="1899-12-30T01:33:00"/>
    <s v="Evening"/>
    <s v="KEEP"/>
    <s v="Thursday"/>
    <s v="OnTime"/>
  </r>
  <r>
    <d v="2021-07-25T00:00:00"/>
    <x v="2"/>
    <x v="2"/>
    <s v="WN"/>
    <n v="19393"/>
    <n v="3761"/>
    <s v="BNA"/>
    <s v="Nashville, TN"/>
    <s v="SAN"/>
    <s v="San Diego, CA"/>
    <n v="2115"/>
    <n v="2225"/>
    <n v="70"/>
    <n v="10"/>
    <n v="2235"/>
    <n v="5"/>
    <n v="3"/>
    <n v="2325"/>
    <n v="8"/>
    <n v="43"/>
    <n v="0"/>
    <n v="0"/>
    <n v="250"/>
    <n v="223"/>
    <n v="210"/>
    <n v="1751"/>
    <n v="9"/>
    <n v="0"/>
    <n v="0"/>
    <n v="0"/>
    <n v="34"/>
    <s v="00:08"/>
    <s v="22:25"/>
    <n v="-0.92847222222222225"/>
    <s v="Evening"/>
    <s v="KEEP"/>
    <s v="Sunday"/>
    <s v="Delayed"/>
  </r>
  <r>
    <d v="2023-07-06T00:00:00"/>
    <x v="3"/>
    <x v="3"/>
    <s v="AA"/>
    <n v="19805"/>
    <n v="342"/>
    <s v="RDU"/>
    <s v="Raleigh/Durham, NC"/>
    <s v="MIA"/>
    <s v="Miami, FL"/>
    <n v="540"/>
    <n v="540"/>
    <n v="0"/>
    <n v="12"/>
    <n v="552"/>
    <n v="729"/>
    <n v="7"/>
    <n v="749"/>
    <n v="736"/>
    <n v="-13"/>
    <n v="0"/>
    <n v="0"/>
    <n v="129"/>
    <n v="116"/>
    <n v="97"/>
    <n v="700"/>
    <m/>
    <m/>
    <m/>
    <m/>
    <m/>
    <s v="07:36"/>
    <s v="05:40"/>
    <d v="1899-12-30T01:56:00"/>
    <s v="Night"/>
    <s v="REMOVE"/>
    <s v="Thursday"/>
    <s v="OnTime"/>
  </r>
  <r>
    <d v="2022-12-26T00:00:00"/>
    <x v="3"/>
    <x v="3"/>
    <s v="AA"/>
    <n v="19805"/>
    <n v="1652"/>
    <s v="ORD"/>
    <s v="Chicago, IL"/>
    <s v="PHL"/>
    <s v="Philadelphia, PA"/>
    <n v="805"/>
    <n v="836"/>
    <n v="31"/>
    <n v="17"/>
    <n v="853"/>
    <n v="1121"/>
    <n v="8"/>
    <n v="1101"/>
    <n v="1129"/>
    <n v="28"/>
    <n v="0"/>
    <n v="0"/>
    <n v="116"/>
    <n v="113"/>
    <n v="88"/>
    <n v="678"/>
    <n v="5"/>
    <n v="23"/>
    <n v="0"/>
    <n v="0"/>
    <n v="0"/>
    <s v="11:29"/>
    <s v="08:36"/>
    <d v="1899-12-30T02:53:00"/>
    <s v="Morning"/>
    <s v="KEEP"/>
    <s v="Monday"/>
    <s v="Delayed"/>
  </r>
  <r>
    <d v="2020-09-03T00:00:00"/>
    <x v="2"/>
    <x v="2"/>
    <s v="WN"/>
    <n v="19393"/>
    <n v="1379"/>
    <s v="HOU"/>
    <s v="Houston, TX"/>
    <s v="MAF"/>
    <s v="Midland/Odessa, TX"/>
    <n v="1945"/>
    <n v="1951"/>
    <n v="6"/>
    <n v="6"/>
    <n v="1957"/>
    <n v="2100"/>
    <n v="3"/>
    <n v="2105"/>
    <n v="2103"/>
    <n v="-2"/>
    <n v="0"/>
    <n v="0"/>
    <n v="80"/>
    <n v="72"/>
    <n v="63"/>
    <n v="441"/>
    <m/>
    <m/>
    <m/>
    <m/>
    <m/>
    <s v="21:03"/>
    <s v="19:51"/>
    <d v="1899-12-30T01:12:00"/>
    <s v="Evening"/>
    <s v="REMOVE"/>
    <s v="Thursday"/>
    <s v="OnTime"/>
  </r>
  <r>
    <d v="2021-12-10T00:00:00"/>
    <x v="3"/>
    <x v="3"/>
    <s v="AA"/>
    <n v="19805"/>
    <n v="1355"/>
    <s v="JFK"/>
    <s v="New York, NY"/>
    <s v="CLT"/>
    <s v="Charlotte, NC"/>
    <n v="1925"/>
    <n v="1924"/>
    <n v="-1"/>
    <n v="27"/>
    <n v="1951"/>
    <n v="2122"/>
    <n v="6"/>
    <n v="2144"/>
    <n v="2128"/>
    <n v="-16"/>
    <n v="0"/>
    <n v="0"/>
    <n v="139"/>
    <n v="124"/>
    <n v="91"/>
    <n v="541"/>
    <m/>
    <m/>
    <m/>
    <m/>
    <m/>
    <s v="21:28"/>
    <s v="19:24"/>
    <d v="1899-12-30T02:04:00"/>
    <s v="Evening"/>
    <s v="REMOVE"/>
    <s v="Friday"/>
    <s v="OnTime"/>
  </r>
  <r>
    <d v="2020-05-26T00:00:00"/>
    <x v="2"/>
    <x v="2"/>
    <s v="WN"/>
    <n v="19393"/>
    <n v="180"/>
    <s v="PHX"/>
    <s v="Phoenix, AZ"/>
    <s v="ONT"/>
    <s v="Ontario, CA"/>
    <n v="1940"/>
    <n v="1935"/>
    <n v="-5"/>
    <n v="8"/>
    <n v="1943"/>
    <n v="2033"/>
    <n v="4"/>
    <n v="2050"/>
    <n v="2037"/>
    <n v="-13"/>
    <n v="0"/>
    <n v="0"/>
    <n v="70"/>
    <n v="62"/>
    <n v="50"/>
    <n v="325"/>
    <m/>
    <m/>
    <m/>
    <m/>
    <m/>
    <s v="20:37"/>
    <s v="19:35"/>
    <d v="1899-12-30T01:02:00"/>
    <s v="Evening"/>
    <s v="REMOVE"/>
    <s v="Tuesday"/>
    <s v="OnTime"/>
  </r>
  <r>
    <d v="2020-04-30T00:00:00"/>
    <x v="2"/>
    <x v="2"/>
    <s v="WN"/>
    <n v="19393"/>
    <n v="1183"/>
    <s v="SMF"/>
    <s v="Sacramento, CA"/>
    <s v="DEN"/>
    <s v="Denver, CO"/>
    <n v="2050"/>
    <n v="0"/>
    <n v="0"/>
    <m/>
    <m/>
    <m/>
    <m/>
    <n v="5"/>
    <n v="0"/>
    <n v="0"/>
    <n v="1"/>
    <n v="0"/>
    <n v="135"/>
    <m/>
    <m/>
    <n v="909"/>
    <m/>
    <m/>
    <m/>
    <m/>
    <m/>
    <s v="00:00"/>
    <s v="00:00"/>
    <d v="1899-12-30T00:00:00"/>
    <s v="Night"/>
    <s v="KEEP"/>
    <s v="Thursday"/>
    <s v="OnTime"/>
  </r>
  <r>
    <d v="2023-02-18T00:00:00"/>
    <x v="12"/>
    <x v="12"/>
    <s v="9E"/>
    <n v="20363"/>
    <n v="4628"/>
    <s v="LGA"/>
    <s v="New York, NY"/>
    <s v="CVG"/>
    <s v="Cincinnati, OH"/>
    <n v="1400"/>
    <n v="1358"/>
    <n v="-2"/>
    <n v="17"/>
    <n v="1415"/>
    <n v="1601"/>
    <n v="6"/>
    <n v="1618"/>
    <n v="1607"/>
    <n v="-11"/>
    <n v="0"/>
    <n v="0"/>
    <n v="138"/>
    <n v="129"/>
    <n v="106"/>
    <n v="585"/>
    <m/>
    <m/>
    <m/>
    <m/>
    <m/>
    <s v="16:07"/>
    <s v="13:58"/>
    <d v="1899-12-30T02:09:00"/>
    <s v="Afternoon"/>
    <s v="REMOVE"/>
    <s v="Saturday"/>
    <s v="OnTime"/>
  </r>
  <r>
    <d v="2020-12-22T00:00:00"/>
    <x v="2"/>
    <x v="2"/>
    <s v="WN"/>
    <n v="19393"/>
    <n v="714"/>
    <s v="OAK"/>
    <s v="Oakland, CA"/>
    <s v="PDX"/>
    <s v="Portland, OR"/>
    <n v="1845"/>
    <n v="1841"/>
    <n v="-4"/>
    <n v="10"/>
    <n v="1851"/>
    <n v="2014"/>
    <n v="2"/>
    <n v="2030"/>
    <n v="2016"/>
    <n v="-14"/>
    <n v="0"/>
    <n v="0"/>
    <n v="105"/>
    <n v="95"/>
    <n v="83"/>
    <n v="543"/>
    <m/>
    <m/>
    <m/>
    <m/>
    <m/>
    <s v="20:16"/>
    <s v="18:41"/>
    <d v="1899-12-30T01:35:00"/>
    <s v="Evening"/>
    <s v="REMOVE"/>
    <s v="Tuesday"/>
    <s v="OnTime"/>
  </r>
  <r>
    <d v="2022-01-22T00:00:00"/>
    <x v="1"/>
    <x v="1"/>
    <s v="DL"/>
    <n v="19790"/>
    <n v="1737"/>
    <s v="ORD"/>
    <s v="Chicago, IL"/>
    <s v="DTW"/>
    <s v="Detroit, MI"/>
    <n v="645"/>
    <n v="636"/>
    <n v="-9"/>
    <n v="39"/>
    <n v="715"/>
    <n v="901"/>
    <n v="7"/>
    <n v="901"/>
    <n v="908"/>
    <n v="7"/>
    <n v="0"/>
    <n v="0"/>
    <n v="76"/>
    <n v="92"/>
    <n v="46"/>
    <n v="235"/>
    <m/>
    <m/>
    <m/>
    <m/>
    <m/>
    <s v="09:08"/>
    <s v="06:36"/>
    <d v="1899-12-30T02:32:00"/>
    <s v="Morning"/>
    <s v="REMOVE"/>
    <s v="Saturday"/>
    <s v="OnTime"/>
  </r>
  <r>
    <d v="2020-06-27T00:00:00"/>
    <x v="1"/>
    <x v="1"/>
    <s v="DL"/>
    <n v="19790"/>
    <n v="671"/>
    <s v="MCO"/>
    <s v="Orlando, FL"/>
    <s v="DTW"/>
    <s v="Detroit, MI"/>
    <n v="1630"/>
    <n v="1625"/>
    <n v="-5"/>
    <n v="10"/>
    <n v="1635"/>
    <n v="1846"/>
    <n v="6"/>
    <n v="1901"/>
    <n v="1852"/>
    <n v="-9"/>
    <n v="0"/>
    <n v="0"/>
    <n v="151"/>
    <n v="147"/>
    <n v="131"/>
    <n v="957"/>
    <m/>
    <m/>
    <m/>
    <m/>
    <m/>
    <s v="18:52"/>
    <s v="16:25"/>
    <d v="1899-12-30T02:27:00"/>
    <s v="Afternoon"/>
    <s v="REMOVE"/>
    <s v="Saturday"/>
    <s v="OnTime"/>
  </r>
  <r>
    <d v="2020-10-04T00:00:00"/>
    <x v="6"/>
    <x v="6"/>
    <s v="AS"/>
    <n v="19930"/>
    <n v="930"/>
    <s v="SEA"/>
    <s v="Seattle, WA"/>
    <s v="PHX"/>
    <s v="Phoenix, AZ"/>
    <n v="1535"/>
    <n v="1527"/>
    <n v="-8"/>
    <n v="21"/>
    <n v="1548"/>
    <n v="1807"/>
    <n v="3"/>
    <n v="1819"/>
    <n v="1810"/>
    <n v="-9"/>
    <n v="0"/>
    <n v="0"/>
    <n v="164"/>
    <n v="163"/>
    <n v="139"/>
    <n v="1107"/>
    <m/>
    <m/>
    <m/>
    <m/>
    <m/>
    <s v="18:10"/>
    <s v="15:27"/>
    <d v="1899-12-30T02:43:00"/>
    <s v="Afternoon"/>
    <s v="REMOVE"/>
    <s v="Sunday"/>
    <s v="OnTime"/>
  </r>
  <r>
    <d v="2023-05-20T00:00:00"/>
    <x v="2"/>
    <x v="2"/>
    <s v="WN"/>
    <n v="19393"/>
    <n v="968"/>
    <s v="SMF"/>
    <s v="Sacramento, CA"/>
    <s v="PHX"/>
    <s v="Phoenix, AZ"/>
    <n v="1800"/>
    <n v="1903"/>
    <n v="63"/>
    <n v="16"/>
    <n v="1919"/>
    <n v="2059"/>
    <n v="6"/>
    <n v="1950"/>
    <n v="2105"/>
    <n v="75"/>
    <n v="0"/>
    <n v="0"/>
    <n v="110"/>
    <n v="122"/>
    <n v="100"/>
    <n v="647"/>
    <n v="11"/>
    <n v="0"/>
    <n v="12"/>
    <n v="0"/>
    <n v="52"/>
    <s v="21:05"/>
    <s v="19:03"/>
    <d v="1899-12-30T02:02:00"/>
    <s v="Evening"/>
    <s v="KEEP"/>
    <s v="Saturday"/>
    <s v="Delayed"/>
  </r>
  <r>
    <d v="2020-08-06T00:00:00"/>
    <x v="12"/>
    <x v="12"/>
    <s v="9E"/>
    <n v="20363"/>
    <n v="4863"/>
    <s v="CHA"/>
    <s v="Chattanooga, TN"/>
    <s v="ATL"/>
    <s v="Atlanta, GA"/>
    <n v="1800"/>
    <n v="1755"/>
    <n v="-5"/>
    <n v="12"/>
    <n v="1807"/>
    <n v="1832"/>
    <n v="7"/>
    <n v="1852"/>
    <n v="1839"/>
    <n v="-13"/>
    <n v="0"/>
    <n v="0"/>
    <n v="52"/>
    <n v="44"/>
    <n v="25"/>
    <n v="106"/>
    <m/>
    <m/>
    <m/>
    <m/>
    <m/>
    <s v="18:39"/>
    <s v="17:55"/>
    <d v="1899-12-30T00:44:00"/>
    <s v="Afternoon"/>
    <s v="REMOVE"/>
    <s v="Thursday"/>
    <s v="OnTime"/>
  </r>
  <r>
    <d v="2019-01-17T00:00:00"/>
    <x v="13"/>
    <x v="13"/>
    <s v="MQ"/>
    <n v="20398"/>
    <n v="4005"/>
    <s v="GEG"/>
    <s v="Spokane, WA"/>
    <s v="DFW"/>
    <s v="Dallas/Fort Worth, TX"/>
    <n v="1321"/>
    <n v="1347"/>
    <n v="26"/>
    <n v="23"/>
    <n v="1410"/>
    <n v="1917"/>
    <n v="9"/>
    <n v="1855"/>
    <n v="1926"/>
    <n v="31"/>
    <n v="0"/>
    <n v="0"/>
    <n v="214"/>
    <n v="219"/>
    <n v="187"/>
    <n v="1477"/>
    <n v="25"/>
    <n v="0"/>
    <n v="5"/>
    <n v="0"/>
    <n v="1"/>
    <s v="19:26"/>
    <s v="13:47"/>
    <d v="1899-12-30T05:39:00"/>
    <s v="Afternoon"/>
    <s v="KEEP"/>
    <s v="Thursday"/>
    <s v="Delayed"/>
  </r>
  <r>
    <d v="2020-05-13T00:00:00"/>
    <x v="15"/>
    <x v="15"/>
    <s v="YV"/>
    <n v="20378"/>
    <n v="5713"/>
    <s v="HOU"/>
    <s v="Houston, TX"/>
    <s v="DFW"/>
    <s v="Dallas/Fort Worth, TX"/>
    <n v="825"/>
    <n v="829"/>
    <n v="4"/>
    <n v="13"/>
    <n v="842"/>
    <n v="937"/>
    <n v="6"/>
    <n v="942"/>
    <n v="943"/>
    <n v="1"/>
    <n v="0"/>
    <n v="0"/>
    <n v="77"/>
    <n v="74"/>
    <n v="55"/>
    <n v="247"/>
    <m/>
    <m/>
    <m/>
    <m/>
    <m/>
    <s v="09:43"/>
    <s v="08:29"/>
    <d v="1899-12-30T01:14:00"/>
    <s v="Morning"/>
    <s v="KEEP"/>
    <s v="Wednesday"/>
    <s v="OnTime"/>
  </r>
  <r>
    <d v="2021-04-22T00:00:00"/>
    <x v="5"/>
    <x v="5"/>
    <s v="NK"/>
    <n v="20416"/>
    <n v="2078"/>
    <s v="MCO"/>
    <s v="Orlando, FL"/>
    <s v="BWI"/>
    <s v="Baltimore, MD"/>
    <n v="1340"/>
    <n v="1355"/>
    <n v="15"/>
    <n v="21"/>
    <n v="1416"/>
    <n v="1602"/>
    <n v="9"/>
    <n v="1548"/>
    <n v="1611"/>
    <n v="23"/>
    <n v="0"/>
    <n v="0"/>
    <n v="128"/>
    <n v="136"/>
    <n v="106"/>
    <n v="787"/>
    <n v="0"/>
    <n v="0"/>
    <n v="8"/>
    <n v="0"/>
    <n v="15"/>
    <s v="16:11"/>
    <s v="13:55"/>
    <d v="1899-12-30T02:16:00"/>
    <s v="Afternoon"/>
    <s v="KEEP"/>
    <s v="Thursday"/>
    <s v="Delayed"/>
  </r>
  <r>
    <d v="2020-07-14T00:00:00"/>
    <x v="1"/>
    <x v="1"/>
    <s v="DL"/>
    <n v="19790"/>
    <n v="1093"/>
    <s v="ROC"/>
    <s v="Rochester, NY"/>
    <s v="ATL"/>
    <s v="Atlanta, GA"/>
    <n v="820"/>
    <n v="811"/>
    <n v="-9"/>
    <n v="9"/>
    <n v="820"/>
    <n v="957"/>
    <n v="7"/>
    <n v="1017"/>
    <n v="1004"/>
    <n v="-13"/>
    <n v="0"/>
    <n v="0"/>
    <n v="117"/>
    <n v="113"/>
    <n v="97"/>
    <n v="749"/>
    <m/>
    <m/>
    <m/>
    <m/>
    <m/>
    <s v="10:04"/>
    <s v="08:11"/>
    <d v="1899-12-30T01:53:00"/>
    <s v="Morning"/>
    <s v="REMOVE"/>
    <s v="Tuesday"/>
    <s v="OnTime"/>
  </r>
  <r>
    <d v="2023-02-20T00:00:00"/>
    <x v="13"/>
    <x v="13"/>
    <s v="MQ"/>
    <n v="20398"/>
    <n v="3525"/>
    <s v="DFW"/>
    <s v="Dallas/Fort Worth, TX"/>
    <s v="GRR"/>
    <s v="Grand Rapids, MI"/>
    <n v="1040"/>
    <n v="1033"/>
    <n v="-7"/>
    <n v="26"/>
    <n v="1059"/>
    <n v="1349"/>
    <n v="4"/>
    <n v="1419"/>
    <n v="1353"/>
    <n v="-26"/>
    <n v="0"/>
    <n v="0"/>
    <n v="159"/>
    <n v="140"/>
    <n v="110"/>
    <n v="931"/>
    <m/>
    <m/>
    <m/>
    <m/>
    <m/>
    <s v="13:53"/>
    <s v="10:33"/>
    <d v="1899-12-30T03:20:00"/>
    <s v="Morning"/>
    <s v="REMOVE"/>
    <s v="Monday"/>
    <s v="OnTime"/>
  </r>
  <r>
    <d v="2021-07-21T00:00:00"/>
    <x v="13"/>
    <x v="13"/>
    <s v="MQ"/>
    <n v="20398"/>
    <n v="4125"/>
    <s v="BRO"/>
    <s v="Brownsville, TX"/>
    <s v="DFW"/>
    <s v="Dallas/Fort Worth, TX"/>
    <n v="600"/>
    <n v="606"/>
    <n v="6"/>
    <n v="8"/>
    <n v="614"/>
    <n v="729"/>
    <n v="14"/>
    <n v="744"/>
    <n v="743"/>
    <n v="-1"/>
    <n v="0"/>
    <n v="0"/>
    <n v="104"/>
    <n v="97"/>
    <n v="75"/>
    <n v="482"/>
    <m/>
    <m/>
    <m/>
    <m/>
    <m/>
    <s v="07:43"/>
    <s v="06:06"/>
    <d v="1899-12-30T01:37:00"/>
    <s v="Morning"/>
    <s v="REMOVE"/>
    <s v="Wednesday"/>
    <s v="OnTime"/>
  </r>
  <r>
    <d v="2019-06-15T00:00:00"/>
    <x v="8"/>
    <x v="8"/>
    <s v="OH"/>
    <n v="20397"/>
    <n v="5554"/>
    <s v="STL"/>
    <s v="St. Louis, MO"/>
    <s v="CLT"/>
    <s v="Charlotte, NC"/>
    <n v="1606"/>
    <n v="1608"/>
    <n v="2"/>
    <n v="9"/>
    <n v="1617"/>
    <n v="1843"/>
    <n v="19"/>
    <n v="1905"/>
    <n v="1902"/>
    <n v="-3"/>
    <n v="0"/>
    <n v="0"/>
    <n v="119"/>
    <n v="114"/>
    <n v="86"/>
    <n v="575"/>
    <m/>
    <m/>
    <m/>
    <m/>
    <m/>
    <s v="19:02"/>
    <s v="16:08"/>
    <d v="1899-12-30T02:54:00"/>
    <s v="Afternoon"/>
    <s v="REMOVE"/>
    <s v="Saturday"/>
    <s v="OnTime"/>
  </r>
  <r>
    <d v="2023-07-25T00:00:00"/>
    <x v="4"/>
    <x v="4"/>
    <s v="YX"/>
    <n v="20452"/>
    <n v="5639"/>
    <s v="PIT"/>
    <s v="Pittsburgh, PA"/>
    <s v="JFK"/>
    <s v="New York, NY"/>
    <n v="1140"/>
    <n v="1138"/>
    <n v="-2"/>
    <n v="10"/>
    <n v="1148"/>
    <n v="1259"/>
    <n v="12"/>
    <n v="1330"/>
    <n v="1311"/>
    <n v="-19"/>
    <n v="0"/>
    <n v="0"/>
    <n v="110"/>
    <n v="93"/>
    <n v="71"/>
    <n v="340"/>
    <m/>
    <m/>
    <m/>
    <m/>
    <m/>
    <s v="13:11"/>
    <s v="11:38"/>
    <d v="1899-12-30T01:33:00"/>
    <s v="Morning"/>
    <s v="REMOVE"/>
    <s v="Tuesday"/>
    <s v="OnTime"/>
  </r>
  <r>
    <d v="2022-02-25T00:00:00"/>
    <x v="11"/>
    <x v="11"/>
    <s v="OO"/>
    <n v="20304"/>
    <n v="3309"/>
    <s v="SEA"/>
    <s v="Seattle, WA"/>
    <s v="AUS"/>
    <s v="Austin, TX"/>
    <n v="2359"/>
    <n v="2358"/>
    <n v="-1"/>
    <n v="14"/>
    <n v="12"/>
    <n v="555"/>
    <n v="5"/>
    <n v="545"/>
    <n v="600"/>
    <n v="15"/>
    <n v="0"/>
    <n v="0"/>
    <n v="226"/>
    <n v="242"/>
    <n v="223"/>
    <n v="1770"/>
    <n v="15"/>
    <n v="0"/>
    <n v="0"/>
    <n v="0"/>
    <n v="0"/>
    <s v="06:00"/>
    <s v="23:58"/>
    <n v="-0.74861111111111112"/>
    <s v="Evening"/>
    <s v="REMOVE"/>
    <s v="Friday"/>
    <s v="OnTime"/>
  </r>
  <r>
    <d v="2023-06-23T00:00:00"/>
    <x v="0"/>
    <x v="0"/>
    <s v="UA"/>
    <n v="19977"/>
    <n v="2300"/>
    <s v="PBI"/>
    <s v="West Palm Beach/Palm Beach, FL"/>
    <s v="EWR"/>
    <s v="Newark, NJ"/>
    <n v="1900"/>
    <n v="2107"/>
    <n v="127"/>
    <n v="14"/>
    <n v="2121"/>
    <n v="2343"/>
    <n v="10"/>
    <n v="2159"/>
    <n v="2353"/>
    <n v="114"/>
    <n v="0"/>
    <n v="0"/>
    <n v="179"/>
    <n v="166"/>
    <n v="142"/>
    <n v="1023"/>
    <n v="0"/>
    <n v="0"/>
    <n v="23"/>
    <n v="0"/>
    <n v="91"/>
    <s v="23:53"/>
    <s v="21:07"/>
    <d v="1899-12-30T02:46:00"/>
    <s v="Evening"/>
    <s v="KEEP"/>
    <s v="Friday"/>
    <s v="Delayed"/>
  </r>
  <r>
    <d v="2022-03-15T00:00:00"/>
    <x v="1"/>
    <x v="1"/>
    <s v="DL"/>
    <n v="19790"/>
    <n v="2401"/>
    <s v="MSP"/>
    <s v="Minneapolis, MN"/>
    <s v="PHL"/>
    <s v="Philadelphia, PA"/>
    <n v="1528"/>
    <n v="1524"/>
    <n v="-4"/>
    <n v="13"/>
    <n v="1537"/>
    <n v="1833"/>
    <n v="7"/>
    <n v="1859"/>
    <n v="1840"/>
    <n v="-19"/>
    <n v="0"/>
    <n v="0"/>
    <n v="151"/>
    <n v="136"/>
    <n v="116"/>
    <n v="980"/>
    <m/>
    <m/>
    <m/>
    <m/>
    <m/>
    <s v="18:40"/>
    <s v="15:24"/>
    <d v="1899-12-30T03:16:00"/>
    <s v="Afternoon"/>
    <s v="REMOVE"/>
    <s v="Tuesday"/>
    <s v="OnTime"/>
  </r>
  <r>
    <d v="2020-06-06T00:00:00"/>
    <x v="3"/>
    <x v="3"/>
    <s v="AA"/>
    <n v="19805"/>
    <n v="1499"/>
    <s v="SLC"/>
    <s v="Salt Lake City, UT"/>
    <s v="PHX"/>
    <s v="Phoenix, AZ"/>
    <n v="1449"/>
    <n v="1440"/>
    <n v="-9"/>
    <n v="9"/>
    <n v="1449"/>
    <n v="1506"/>
    <n v="5"/>
    <n v="1518"/>
    <n v="1511"/>
    <n v="-7"/>
    <n v="0"/>
    <n v="0"/>
    <n v="89"/>
    <n v="91"/>
    <n v="77"/>
    <n v="507"/>
    <m/>
    <m/>
    <m/>
    <m/>
    <m/>
    <s v="15:11"/>
    <s v="14:40"/>
    <d v="1899-12-30T00:31:00"/>
    <s v="Afternoon"/>
    <s v="REMOVE"/>
    <s v="Saturday"/>
    <s v="OnTime"/>
  </r>
  <r>
    <d v="2019-12-10T00:00:00"/>
    <x v="2"/>
    <x v="2"/>
    <s v="WN"/>
    <n v="19393"/>
    <n v="3336"/>
    <s v="DEN"/>
    <s v="Denver, CO"/>
    <s v="DAL"/>
    <s v="Dallas, TX"/>
    <n v="1740"/>
    <n v="1743"/>
    <n v="3"/>
    <n v="15"/>
    <n v="1758"/>
    <n v="2026"/>
    <n v="3"/>
    <n v="2025"/>
    <n v="2029"/>
    <n v="4"/>
    <n v="0"/>
    <n v="0"/>
    <n v="105"/>
    <n v="106"/>
    <n v="88"/>
    <n v="651"/>
    <m/>
    <m/>
    <m/>
    <m/>
    <m/>
    <s v="20:29"/>
    <s v="17:43"/>
    <d v="1899-12-30T02:46:00"/>
    <s v="Afternoon"/>
    <s v="KEEP"/>
    <s v="Tuesday"/>
    <s v="OnTime"/>
  </r>
  <r>
    <d v="2021-01-11T00:00:00"/>
    <x v="11"/>
    <x v="11"/>
    <s v="OO"/>
    <n v="20304"/>
    <n v="5211"/>
    <s v="DEN"/>
    <s v="Denver, CO"/>
    <s v="XWA"/>
    <s v="Williston, ND"/>
    <n v="1755"/>
    <n v="1750"/>
    <n v="-5"/>
    <n v="21"/>
    <n v="1811"/>
    <n v="2041"/>
    <n v="7"/>
    <n v="2056"/>
    <n v="2048"/>
    <n v="-8"/>
    <n v="0"/>
    <n v="0"/>
    <n v="121"/>
    <n v="118"/>
    <n v="90"/>
    <n v="582"/>
    <m/>
    <m/>
    <m/>
    <m/>
    <m/>
    <s v="20:48"/>
    <s v="17:50"/>
    <d v="1899-12-30T02:58:00"/>
    <s v="Afternoon"/>
    <s v="REMOVE"/>
    <s v="Monday"/>
    <s v="OnTime"/>
  </r>
  <r>
    <d v="2023-04-19T00:00:00"/>
    <x v="2"/>
    <x v="2"/>
    <s v="WN"/>
    <n v="19393"/>
    <n v="397"/>
    <s v="OGG"/>
    <s v="Kahului, HI"/>
    <s v="SJC"/>
    <s v="San Jose, CA"/>
    <n v="1425"/>
    <n v="1543"/>
    <n v="78"/>
    <n v="16"/>
    <n v="1559"/>
    <n v="2333"/>
    <n v="3"/>
    <n v="2225"/>
    <n v="2336"/>
    <n v="71"/>
    <n v="0"/>
    <n v="0"/>
    <n v="300"/>
    <n v="293"/>
    <n v="274"/>
    <n v="2355"/>
    <n v="0"/>
    <n v="0"/>
    <n v="0"/>
    <n v="0"/>
    <n v="71"/>
    <s v="23:36"/>
    <s v="15:43"/>
    <d v="1899-12-30T07:53:00"/>
    <s v="Afternoon"/>
    <s v="KEEP"/>
    <s v="Wednesday"/>
    <s v="Delayed"/>
  </r>
  <r>
    <d v="2021-02-10T00:00:00"/>
    <x v="3"/>
    <x v="3"/>
    <s v="AA"/>
    <n v="19805"/>
    <n v="2519"/>
    <s v="DFW"/>
    <s v="Dallas/Fort Worth, TX"/>
    <s v="TUS"/>
    <s v="Tucson, AZ"/>
    <n v="1445"/>
    <n v="1448"/>
    <n v="3"/>
    <n v="14"/>
    <n v="1502"/>
    <n v="1602"/>
    <n v="6"/>
    <n v="1614"/>
    <n v="1608"/>
    <n v="-6"/>
    <n v="0"/>
    <n v="0"/>
    <n v="149"/>
    <n v="140"/>
    <n v="120"/>
    <n v="813"/>
    <m/>
    <m/>
    <m/>
    <m/>
    <m/>
    <s v="16:08"/>
    <s v="14:48"/>
    <d v="1899-12-30T01:20:00"/>
    <s v="Afternoon"/>
    <s v="REMOVE"/>
    <s v="Wednesday"/>
    <s v="OnTime"/>
  </r>
  <r>
    <d v="2020-06-02T00:00:00"/>
    <x v="2"/>
    <x v="2"/>
    <s v="WN"/>
    <n v="19393"/>
    <n v="1498"/>
    <s v="BWI"/>
    <s v="Baltimore, MD"/>
    <s v="BUF"/>
    <s v="Buffalo, NY"/>
    <n v="955"/>
    <n v="1025"/>
    <n v="30"/>
    <n v="13"/>
    <n v="1038"/>
    <n v="1127"/>
    <n v="2"/>
    <n v="1105"/>
    <n v="1129"/>
    <n v="24"/>
    <n v="0"/>
    <n v="0"/>
    <n v="70"/>
    <n v="64"/>
    <n v="49"/>
    <n v="281"/>
    <n v="24"/>
    <n v="0"/>
    <n v="0"/>
    <n v="0"/>
    <n v="0"/>
    <s v="11:29"/>
    <s v="10:25"/>
    <d v="1899-12-30T01:04:00"/>
    <s v="Morning"/>
    <s v="KEEP"/>
    <s v="Tuesday"/>
    <s v="Delayed"/>
  </r>
  <r>
    <d v="2020-09-07T00:00:00"/>
    <x v="2"/>
    <x v="2"/>
    <s v="WN"/>
    <n v="19393"/>
    <n v="2063"/>
    <s v="HOU"/>
    <s v="Houston, TX"/>
    <s v="LAS"/>
    <s v="Las Vegas, NV"/>
    <n v="1845"/>
    <n v="1841"/>
    <n v="-4"/>
    <n v="6"/>
    <n v="1847"/>
    <n v="1930"/>
    <n v="11"/>
    <n v="1950"/>
    <n v="1941"/>
    <n v="-9"/>
    <n v="0"/>
    <n v="0"/>
    <n v="185"/>
    <n v="180"/>
    <n v="163"/>
    <n v="1235"/>
    <m/>
    <m/>
    <m/>
    <m/>
    <m/>
    <s v="19:41"/>
    <s v="18:41"/>
    <d v="1899-12-30T01:00:00"/>
    <s v="Evening"/>
    <s v="REMOVE"/>
    <s v="Monday"/>
    <s v="OnTime"/>
  </r>
  <r>
    <d v="2023-04-11T00:00:00"/>
    <x v="2"/>
    <x v="2"/>
    <s v="WN"/>
    <n v="19393"/>
    <n v="2305"/>
    <s v="OAK"/>
    <s v="Oakland, CA"/>
    <s v="SAN"/>
    <s v="San Diego, CA"/>
    <n v="1555"/>
    <n v="1545"/>
    <n v="-10"/>
    <n v="7"/>
    <n v="1552"/>
    <n v="1702"/>
    <n v="2"/>
    <n v="1720"/>
    <n v="1704"/>
    <n v="-16"/>
    <n v="0"/>
    <n v="0"/>
    <n v="85"/>
    <n v="79"/>
    <n v="70"/>
    <n v="446"/>
    <m/>
    <m/>
    <m/>
    <m/>
    <m/>
    <s v="17:04"/>
    <s v="15:45"/>
    <d v="1899-12-30T01:19:00"/>
    <s v="Afternoon"/>
    <s v="REMOVE"/>
    <s v="Tuesday"/>
    <s v="OnTime"/>
  </r>
  <r>
    <d v="2020-10-30T00:00:00"/>
    <x v="11"/>
    <x v="11"/>
    <s v="OO"/>
    <n v="20304"/>
    <n v="5660"/>
    <s v="MAF"/>
    <s v="Midland/Odessa, TX"/>
    <s v="DEN"/>
    <s v="Denver, CO"/>
    <n v="920"/>
    <n v="911"/>
    <n v="-9"/>
    <n v="13"/>
    <n v="924"/>
    <n v="946"/>
    <n v="9"/>
    <n v="1010"/>
    <n v="955"/>
    <n v="-15"/>
    <n v="0"/>
    <n v="0"/>
    <n v="110"/>
    <n v="104"/>
    <n v="82"/>
    <n v="563"/>
    <m/>
    <m/>
    <m/>
    <m/>
    <m/>
    <s v="09:55"/>
    <s v="09:11"/>
    <d v="1899-12-30T00:44:00"/>
    <s v="Morning"/>
    <s v="REMOVE"/>
    <s v="Friday"/>
    <s v="OnTime"/>
  </r>
  <r>
    <d v="2021-02-16T00:00:00"/>
    <x v="5"/>
    <x v="5"/>
    <s v="NK"/>
    <n v="20416"/>
    <n v="2347"/>
    <s v="PHL"/>
    <s v="Philadelphia, PA"/>
    <s v="MCO"/>
    <s v="Orlando, FL"/>
    <n v="1925"/>
    <n v="1915"/>
    <n v="-10"/>
    <n v="13"/>
    <n v="1928"/>
    <n v="2150"/>
    <n v="9"/>
    <n v="2151"/>
    <n v="2159"/>
    <n v="8"/>
    <n v="0"/>
    <n v="0"/>
    <n v="146"/>
    <n v="164"/>
    <n v="142"/>
    <n v="861"/>
    <m/>
    <m/>
    <m/>
    <m/>
    <m/>
    <s v="21:59"/>
    <s v="19:15"/>
    <d v="1899-12-30T02:44:00"/>
    <s v="Evening"/>
    <s v="REMOVE"/>
    <s v="Tuesday"/>
    <s v="OnTime"/>
  </r>
  <r>
    <d v="2022-01-18T00:00:00"/>
    <x v="6"/>
    <x v="6"/>
    <s v="AS"/>
    <n v="19930"/>
    <n v="524"/>
    <s v="SEA"/>
    <s v="Seattle, WA"/>
    <s v="SNA"/>
    <s v="Santa Ana, CA"/>
    <n v="630"/>
    <n v="628"/>
    <n v="-2"/>
    <n v="11"/>
    <n v="639"/>
    <n v="851"/>
    <n v="5"/>
    <n v="916"/>
    <n v="856"/>
    <n v="-20"/>
    <n v="0"/>
    <n v="0"/>
    <n v="166"/>
    <n v="148"/>
    <n v="132"/>
    <n v="978"/>
    <m/>
    <m/>
    <m/>
    <m/>
    <m/>
    <s v="08:56"/>
    <s v="06:28"/>
    <d v="1899-12-30T02:28:00"/>
    <s v="Morning"/>
    <s v="REMOVE"/>
    <s v="Tuesday"/>
    <s v="OnTime"/>
  </r>
  <r>
    <d v="2019-08-29T00:00:00"/>
    <x v="13"/>
    <x v="13"/>
    <s v="MQ"/>
    <n v="20398"/>
    <n v="3911"/>
    <s v="FAY"/>
    <s v="Fayetteville, NC"/>
    <s v="CLT"/>
    <s v="Charlotte, NC"/>
    <n v="913"/>
    <n v="919"/>
    <n v="6"/>
    <n v="37"/>
    <n v="956"/>
    <n v="1033"/>
    <n v="15"/>
    <n v="1034"/>
    <n v="1048"/>
    <n v="14"/>
    <n v="0"/>
    <n v="0"/>
    <n v="81"/>
    <n v="89"/>
    <n v="37"/>
    <n v="118"/>
    <m/>
    <m/>
    <m/>
    <m/>
    <m/>
    <s v="10:48"/>
    <s v="09:19"/>
    <d v="1899-12-30T01:29:00"/>
    <s v="Morning"/>
    <s v="KEEP"/>
    <s v="Thursday"/>
    <s v="OnTime"/>
  </r>
  <r>
    <d v="2023-07-31T00:00:00"/>
    <x v="4"/>
    <x v="4"/>
    <s v="YX"/>
    <n v="20452"/>
    <n v="3588"/>
    <s v="EWR"/>
    <s v="Newark, NJ"/>
    <s v="PVD"/>
    <s v="Providence, RI"/>
    <n v="1347"/>
    <n v="1345"/>
    <n v="-2"/>
    <n v="15"/>
    <n v="1400"/>
    <n v="1432"/>
    <n v="12"/>
    <n v="1453"/>
    <n v="1444"/>
    <n v="-9"/>
    <n v="0"/>
    <n v="0"/>
    <n v="66"/>
    <n v="59"/>
    <n v="32"/>
    <n v="160"/>
    <m/>
    <m/>
    <m/>
    <m/>
    <m/>
    <s v="14:44"/>
    <s v="13:45"/>
    <d v="1899-12-30T00:59:00"/>
    <s v="Afternoon"/>
    <s v="REMOVE"/>
    <s v="Monday"/>
    <s v="OnTime"/>
  </r>
  <r>
    <d v="2023-07-05T00:00:00"/>
    <x v="0"/>
    <x v="0"/>
    <s v="UA"/>
    <n v="19977"/>
    <n v="2123"/>
    <s v="AUS"/>
    <s v="Austin, TX"/>
    <s v="SFO"/>
    <s v="San Francisco, CA"/>
    <n v="600"/>
    <n v="558"/>
    <n v="-2"/>
    <n v="16"/>
    <n v="614"/>
    <n v="727"/>
    <n v="5"/>
    <n v="743"/>
    <n v="732"/>
    <n v="-11"/>
    <n v="0"/>
    <n v="0"/>
    <n v="223"/>
    <n v="214"/>
    <n v="193"/>
    <n v="1504"/>
    <m/>
    <m/>
    <m/>
    <m/>
    <m/>
    <s v="07:32"/>
    <s v="05:58"/>
    <d v="1899-12-30T01:34:00"/>
    <s v="Night"/>
    <s v="REMOVE"/>
    <s v="Wednesday"/>
    <s v="OnTime"/>
  </r>
  <r>
    <d v="2020-05-09T00:00:00"/>
    <x v="2"/>
    <x v="2"/>
    <s v="WN"/>
    <n v="19393"/>
    <n v="1254"/>
    <s v="LAX"/>
    <s v="Los Angeles, CA"/>
    <s v="RNO"/>
    <s v="Reno, NV"/>
    <n v="1335"/>
    <n v="1328"/>
    <n v="-7"/>
    <n v="6"/>
    <n v="1334"/>
    <n v="1438"/>
    <n v="3"/>
    <n v="1455"/>
    <n v="1441"/>
    <n v="-14"/>
    <n v="0"/>
    <n v="0"/>
    <n v="80"/>
    <n v="73"/>
    <n v="64"/>
    <n v="391"/>
    <m/>
    <m/>
    <m/>
    <m/>
    <m/>
    <s v="14:41"/>
    <s v="13:28"/>
    <d v="1899-12-30T01:13:00"/>
    <s v="Afternoon"/>
    <s v="REMOVE"/>
    <s v="Saturday"/>
    <s v="OnTime"/>
  </r>
  <r>
    <d v="2019-09-07T00:00:00"/>
    <x v="2"/>
    <x v="2"/>
    <s v="WN"/>
    <n v="19393"/>
    <n v="5138"/>
    <s v="DAL"/>
    <s v="Dallas, TX"/>
    <s v="ELP"/>
    <s v="El Paso, TX"/>
    <n v="1910"/>
    <n v="1900"/>
    <n v="-10"/>
    <n v="8"/>
    <n v="1908"/>
    <n v="1923"/>
    <n v="3"/>
    <n v="1950"/>
    <n v="1926"/>
    <n v="-24"/>
    <n v="0"/>
    <n v="0"/>
    <n v="100"/>
    <n v="86"/>
    <n v="75"/>
    <n v="562"/>
    <m/>
    <m/>
    <m/>
    <m/>
    <m/>
    <s v="19:26"/>
    <s v="19:00"/>
    <d v="1899-12-30T00:26:00"/>
    <s v="Evening"/>
    <s v="REMOVE"/>
    <s v="Saturday"/>
    <s v="OnTime"/>
  </r>
  <r>
    <d v="2020-11-05T00:00:00"/>
    <x v="14"/>
    <x v="14"/>
    <s v="F9"/>
    <n v="20436"/>
    <n v="467"/>
    <s v="OKC"/>
    <s v="Oklahoma City, OK"/>
    <s v="DEN"/>
    <s v="Denver, CO"/>
    <n v="1857"/>
    <n v="1849"/>
    <n v="-8"/>
    <n v="11"/>
    <n v="1900"/>
    <n v="1915"/>
    <n v="8"/>
    <n v="1942"/>
    <n v="1923"/>
    <n v="-19"/>
    <n v="0"/>
    <n v="0"/>
    <n v="105"/>
    <n v="94"/>
    <n v="75"/>
    <n v="495"/>
    <m/>
    <m/>
    <m/>
    <m/>
    <m/>
    <s v="19:23"/>
    <s v="18:49"/>
    <d v="1899-12-30T00:34:00"/>
    <s v="Evening"/>
    <s v="REMOVE"/>
    <s v="Thursday"/>
    <s v="OnTime"/>
  </r>
  <r>
    <d v="2020-05-11T00:00:00"/>
    <x v="9"/>
    <x v="9"/>
    <s v="G4"/>
    <n v="20368"/>
    <n v="1503"/>
    <s v="PGD"/>
    <s v="Punta Gorda, FL"/>
    <s v="CID"/>
    <s v="Cedar Rapids/Iowa City, IA"/>
    <n v="640"/>
    <n v="628"/>
    <n v="-12"/>
    <n v="7"/>
    <n v="635"/>
    <n v="825"/>
    <n v="5"/>
    <n v="832"/>
    <n v="830"/>
    <n v="-2"/>
    <n v="0"/>
    <n v="0"/>
    <n v="172"/>
    <n v="182"/>
    <n v="170"/>
    <n v="1170"/>
    <m/>
    <m/>
    <m/>
    <m/>
    <m/>
    <s v="08:30"/>
    <s v="06:28"/>
    <d v="1899-12-30T02:02:00"/>
    <s v="Morning"/>
    <s v="REMOVE"/>
    <s v="Monday"/>
    <s v="OnTime"/>
  </r>
  <r>
    <d v="2020-01-11T00:00:00"/>
    <x v="2"/>
    <x v="2"/>
    <s v="WN"/>
    <n v="19393"/>
    <n v="3789"/>
    <s v="ONT"/>
    <s v="Ontario, CA"/>
    <s v="DEN"/>
    <s v="Denver, CO"/>
    <n v="645"/>
    <n v="643"/>
    <n v="-2"/>
    <n v="10"/>
    <n v="653"/>
    <n v="936"/>
    <n v="5"/>
    <n v="950"/>
    <n v="941"/>
    <n v="-9"/>
    <n v="0"/>
    <n v="0"/>
    <n v="125"/>
    <n v="118"/>
    <n v="103"/>
    <n v="819"/>
    <m/>
    <m/>
    <m/>
    <m/>
    <m/>
    <s v="09:41"/>
    <s v="06:43"/>
    <d v="1899-12-30T02:58:00"/>
    <s v="Morning"/>
    <s v="REMOVE"/>
    <s v="Saturday"/>
    <s v="OnTime"/>
  </r>
  <r>
    <d v="2020-06-22T00:00:00"/>
    <x v="1"/>
    <x v="1"/>
    <s v="DL"/>
    <n v="19790"/>
    <n v="940"/>
    <s v="JAN"/>
    <s v="Jackson/Vicksburg, MS"/>
    <s v="ATL"/>
    <s v="Atlanta, GA"/>
    <n v="1640"/>
    <n v="1633"/>
    <n v="-7"/>
    <n v="10"/>
    <n v="1643"/>
    <n v="1841"/>
    <n v="5"/>
    <n v="1859"/>
    <n v="1846"/>
    <n v="-13"/>
    <n v="0"/>
    <n v="0"/>
    <n v="79"/>
    <n v="73"/>
    <n v="58"/>
    <n v="341"/>
    <m/>
    <m/>
    <m/>
    <m/>
    <m/>
    <s v="18:46"/>
    <s v="16:33"/>
    <d v="1899-12-30T02:13:00"/>
    <s v="Afternoon"/>
    <s v="REMOVE"/>
    <s v="Monday"/>
    <s v="OnTime"/>
  </r>
  <r>
    <d v="2020-10-05T00:00:00"/>
    <x v="1"/>
    <x v="1"/>
    <s v="DL"/>
    <n v="19790"/>
    <n v="1050"/>
    <s v="DFW"/>
    <s v="Dallas/Fort Worth, TX"/>
    <s v="SLC"/>
    <s v="Salt Lake City, UT"/>
    <n v="600"/>
    <n v="554"/>
    <n v="-6"/>
    <n v="15"/>
    <n v="609"/>
    <n v="725"/>
    <n v="6"/>
    <n v="745"/>
    <n v="731"/>
    <n v="-14"/>
    <n v="0"/>
    <n v="0"/>
    <n v="165"/>
    <n v="157"/>
    <n v="136"/>
    <n v="989"/>
    <m/>
    <m/>
    <m/>
    <m/>
    <m/>
    <s v="07:31"/>
    <s v="05:54"/>
    <d v="1899-12-30T01:37:00"/>
    <s v="Night"/>
    <s v="REMOVE"/>
    <s v="Monday"/>
    <s v="OnTime"/>
  </r>
  <r>
    <d v="2020-07-06T00:00:00"/>
    <x v="3"/>
    <x v="3"/>
    <s v="AA"/>
    <n v="19805"/>
    <n v="2238"/>
    <s v="LAS"/>
    <s v="Las Vegas, NV"/>
    <s v="DFW"/>
    <s v="Dallas/Fort Worth, TX"/>
    <n v="700"/>
    <n v="654"/>
    <n v="-6"/>
    <n v="20"/>
    <n v="714"/>
    <n v="1129"/>
    <n v="17"/>
    <n v="1140"/>
    <n v="1146"/>
    <n v="6"/>
    <n v="0"/>
    <n v="0"/>
    <n v="160"/>
    <n v="172"/>
    <n v="135"/>
    <n v="1055"/>
    <m/>
    <m/>
    <m/>
    <m/>
    <m/>
    <s v="11:46"/>
    <s v="06:54"/>
    <d v="1899-12-30T04:52:00"/>
    <s v="Morning"/>
    <s v="REMOVE"/>
    <s v="Monday"/>
    <s v="OnTime"/>
  </r>
  <r>
    <d v="2020-04-18T00:00:00"/>
    <x v="2"/>
    <x v="2"/>
    <s v="WN"/>
    <n v="19393"/>
    <n v="2447"/>
    <s v="DAL"/>
    <s v="Dallas, TX"/>
    <s v="HOU"/>
    <s v="Houston, TX"/>
    <n v="2000"/>
    <n v="0"/>
    <n v="0"/>
    <m/>
    <m/>
    <m/>
    <m/>
    <n v="2105"/>
    <n v="0"/>
    <n v="0"/>
    <n v="1"/>
    <n v="0"/>
    <n v="65"/>
    <m/>
    <m/>
    <n v="239"/>
    <m/>
    <m/>
    <m/>
    <m/>
    <m/>
    <s v="00:00"/>
    <s v="00:00"/>
    <d v="1899-12-30T00:00:00"/>
    <s v="Night"/>
    <s v="KEEP"/>
    <s v="Saturday"/>
    <s v="OnTime"/>
  </r>
  <r>
    <d v="2021-05-07T00:00:00"/>
    <x v="7"/>
    <x v="7"/>
    <s v="B6"/>
    <n v="20409"/>
    <n v="567"/>
    <s v="ATL"/>
    <s v="Atlanta, GA"/>
    <s v="FLL"/>
    <s v="Fort Lauderdale, FL"/>
    <n v="1910"/>
    <n v="2038"/>
    <n v="88"/>
    <n v="13"/>
    <n v="2051"/>
    <n v="2211"/>
    <n v="8"/>
    <n v="2102"/>
    <n v="2219"/>
    <n v="77"/>
    <n v="0"/>
    <n v="0"/>
    <n v="112"/>
    <n v="101"/>
    <n v="80"/>
    <n v="581"/>
    <n v="37"/>
    <n v="0"/>
    <n v="0"/>
    <n v="0"/>
    <n v="40"/>
    <s v="22:19"/>
    <s v="20:38"/>
    <d v="1899-12-30T01:41:00"/>
    <s v="Evening"/>
    <s v="KEEP"/>
    <s v="Friday"/>
    <s v="Delayed"/>
  </r>
  <r>
    <d v="2019-05-20T00:00:00"/>
    <x v="1"/>
    <x v="1"/>
    <s v="DL"/>
    <n v="19790"/>
    <n v="487"/>
    <s v="RSW"/>
    <s v="Fort Myers, FL"/>
    <s v="LGA"/>
    <s v="New York, NY"/>
    <n v="1400"/>
    <n v="1412"/>
    <n v="12"/>
    <n v="13"/>
    <n v="1425"/>
    <n v="1651"/>
    <n v="14"/>
    <n v="1657"/>
    <n v="1705"/>
    <n v="8"/>
    <n v="0"/>
    <n v="0"/>
    <n v="177"/>
    <n v="173"/>
    <n v="146"/>
    <n v="1080"/>
    <m/>
    <m/>
    <m/>
    <m/>
    <m/>
    <s v="17:05"/>
    <s v="14:12"/>
    <d v="1899-12-30T02:53:00"/>
    <s v="Afternoon"/>
    <s v="KEEP"/>
    <s v="Monday"/>
    <s v="OnTime"/>
  </r>
  <r>
    <d v="2021-04-05T00:00:00"/>
    <x v="5"/>
    <x v="5"/>
    <s v="NK"/>
    <n v="20416"/>
    <n v="2701"/>
    <s v="BDL"/>
    <s v="Hartford, CT"/>
    <s v="FLL"/>
    <s v="Fort Lauderdale, FL"/>
    <n v="1150"/>
    <n v="1216"/>
    <n v="26"/>
    <n v="10"/>
    <n v="1226"/>
    <n v="1549"/>
    <n v="7"/>
    <n v="1458"/>
    <n v="1556"/>
    <n v="58"/>
    <n v="0"/>
    <n v="0"/>
    <n v="188"/>
    <n v="220"/>
    <n v="203"/>
    <n v="1173"/>
    <n v="0"/>
    <n v="0"/>
    <n v="58"/>
    <n v="0"/>
    <n v="0"/>
    <s v="15:56"/>
    <s v="12:16"/>
    <d v="1899-12-30T03:40:00"/>
    <s v="Afternoon"/>
    <s v="KEEP"/>
    <s v="Monday"/>
    <s v="Delayed"/>
  </r>
  <r>
    <d v="2020-07-23T00:00:00"/>
    <x v="0"/>
    <x v="0"/>
    <s v="UA"/>
    <n v="19977"/>
    <n v="437"/>
    <s v="IAH"/>
    <s v="Houston, TX"/>
    <s v="MSY"/>
    <s v="New Orleans, LA"/>
    <n v="2015"/>
    <n v="2008"/>
    <n v="-7"/>
    <n v="18"/>
    <n v="2026"/>
    <n v="2114"/>
    <n v="4"/>
    <n v="2116"/>
    <n v="2118"/>
    <n v="2"/>
    <n v="0"/>
    <n v="0"/>
    <n v="61"/>
    <n v="70"/>
    <n v="48"/>
    <n v="305"/>
    <m/>
    <m/>
    <m/>
    <m/>
    <m/>
    <s v="21:18"/>
    <s v="20:08"/>
    <d v="1899-12-30T01:10:00"/>
    <s v="Evening"/>
    <s v="REMOVE"/>
    <s v="Thursday"/>
    <s v="OnTime"/>
  </r>
  <r>
    <d v="2021-01-05T00:00:00"/>
    <x v="1"/>
    <x v="1"/>
    <s v="DL"/>
    <n v="19790"/>
    <n v="2048"/>
    <s v="AUS"/>
    <s v="Austin, TX"/>
    <s v="DTW"/>
    <s v="Detroit, MI"/>
    <n v="1600"/>
    <n v="1557"/>
    <n v="-3"/>
    <n v="9"/>
    <n v="1606"/>
    <n v="1933"/>
    <n v="11"/>
    <n v="1948"/>
    <n v="1944"/>
    <n v="-4"/>
    <n v="0"/>
    <n v="0"/>
    <n v="168"/>
    <n v="167"/>
    <n v="147"/>
    <n v="1149"/>
    <m/>
    <m/>
    <m/>
    <m/>
    <m/>
    <s v="19:44"/>
    <s v="15:57"/>
    <d v="1899-12-30T03:47:00"/>
    <s v="Afternoon"/>
    <s v="REMOVE"/>
    <s v="Tuesday"/>
    <s v="OnTime"/>
  </r>
  <r>
    <d v="2020-08-25T00:00:00"/>
    <x v="17"/>
    <x v="17"/>
    <s v="HA"/>
    <n v="19690"/>
    <n v="233"/>
    <s v="HNL"/>
    <s v="Honolulu, HI"/>
    <s v="LIH"/>
    <s v="Lihue, HI"/>
    <n v="1215"/>
    <n v="1209"/>
    <n v="-6"/>
    <n v="11"/>
    <n v="1220"/>
    <n v="1241"/>
    <n v="5"/>
    <n v="1256"/>
    <n v="1246"/>
    <n v="-10"/>
    <n v="0"/>
    <n v="0"/>
    <n v="41"/>
    <n v="37"/>
    <n v="21"/>
    <n v="102"/>
    <m/>
    <m/>
    <m/>
    <m/>
    <m/>
    <s v="12:46"/>
    <s v="12:09"/>
    <d v="1899-12-30T00:37:00"/>
    <s v="Afternoon"/>
    <s v="REMOVE"/>
    <s v="Tuesday"/>
    <s v="OnTime"/>
  </r>
  <r>
    <d v="2021-05-02T00:00:00"/>
    <x v="1"/>
    <x v="1"/>
    <s v="DL"/>
    <n v="19790"/>
    <n v="1858"/>
    <s v="SJU"/>
    <s v="San Juan, PR"/>
    <s v="ATL"/>
    <s v="Atlanta, GA"/>
    <n v="745"/>
    <n v="743"/>
    <n v="-2"/>
    <n v="12"/>
    <n v="755"/>
    <n v="1120"/>
    <n v="7"/>
    <n v="1139"/>
    <n v="1127"/>
    <n v="-12"/>
    <n v="0"/>
    <n v="0"/>
    <n v="234"/>
    <n v="224"/>
    <n v="205"/>
    <n v="1547"/>
    <m/>
    <m/>
    <m/>
    <m/>
    <m/>
    <s v="11:27"/>
    <s v="07:43"/>
    <d v="1899-12-30T03:44:00"/>
    <s v="Morning"/>
    <s v="REMOVE"/>
    <s v="Sunday"/>
    <s v="OnTime"/>
  </r>
  <r>
    <d v="2020-05-08T00:00:00"/>
    <x v="11"/>
    <x v="11"/>
    <s v="OO"/>
    <n v="20304"/>
    <n v="4239"/>
    <s v="LSE"/>
    <s v="La Crosse, WI"/>
    <s v="MSP"/>
    <s v="Minneapolis, MN"/>
    <n v="700"/>
    <n v="658"/>
    <n v="-2"/>
    <n v="4"/>
    <n v="702"/>
    <n v="729"/>
    <n v="5"/>
    <n v="756"/>
    <n v="734"/>
    <n v="-22"/>
    <n v="0"/>
    <n v="0"/>
    <n v="56"/>
    <n v="36"/>
    <n v="27"/>
    <n v="119"/>
    <m/>
    <m/>
    <m/>
    <m/>
    <m/>
    <s v="07:34"/>
    <s v="06:58"/>
    <d v="1899-12-30T00:36:00"/>
    <s v="Morning"/>
    <s v="REMOVE"/>
    <s v="Friday"/>
    <s v="OnTime"/>
  </r>
  <r>
    <d v="2021-02-05T00:00:00"/>
    <x v="11"/>
    <x v="11"/>
    <s v="OO"/>
    <n v="20304"/>
    <n v="2986"/>
    <s v="DFW"/>
    <s v="Dallas/Fort Worth, TX"/>
    <s v="BIS"/>
    <s v="Bismarck/Mandan, ND"/>
    <n v="1045"/>
    <n v="1044"/>
    <n v="-1"/>
    <n v="30"/>
    <n v="1114"/>
    <n v="1343"/>
    <n v="3"/>
    <n v="1344"/>
    <n v="1346"/>
    <n v="2"/>
    <n v="0"/>
    <n v="0"/>
    <n v="179"/>
    <n v="182"/>
    <n v="149"/>
    <n v="977"/>
    <m/>
    <m/>
    <m/>
    <m/>
    <m/>
    <s v="13:46"/>
    <s v="10:44"/>
    <d v="1899-12-30T03:02:00"/>
    <s v="Morning"/>
    <s v="REMOVE"/>
    <s v="Friday"/>
    <s v="OnTime"/>
  </r>
  <r>
    <d v="2020-06-05T00:00:00"/>
    <x v="2"/>
    <x v="2"/>
    <s v="WN"/>
    <n v="19393"/>
    <n v="1507"/>
    <s v="CMH"/>
    <s v="Columbus, OH"/>
    <s v="BWI"/>
    <s v="Baltimore, MD"/>
    <n v="645"/>
    <n v="640"/>
    <n v="-5"/>
    <n v="9"/>
    <n v="649"/>
    <n v="744"/>
    <n v="3"/>
    <n v="800"/>
    <n v="747"/>
    <n v="-13"/>
    <n v="0"/>
    <n v="0"/>
    <n v="75"/>
    <n v="67"/>
    <n v="55"/>
    <n v="337"/>
    <m/>
    <m/>
    <m/>
    <m/>
    <m/>
    <s v="07:47"/>
    <s v="06:40"/>
    <d v="1899-12-30T01:07:00"/>
    <s v="Morning"/>
    <s v="REMOVE"/>
    <s v="Friday"/>
    <s v="OnTime"/>
  </r>
  <r>
    <d v="2020-09-26T00:00:00"/>
    <x v="2"/>
    <x v="2"/>
    <s v="WN"/>
    <n v="19393"/>
    <n v="2073"/>
    <s v="JAX"/>
    <s v="Jacksonville, FL"/>
    <s v="BNA"/>
    <s v="Nashville, TN"/>
    <n v="745"/>
    <n v="739"/>
    <n v="-6"/>
    <n v="10"/>
    <n v="749"/>
    <n v="800"/>
    <n v="5"/>
    <n v="815"/>
    <n v="805"/>
    <n v="-10"/>
    <n v="0"/>
    <n v="0"/>
    <n v="90"/>
    <n v="86"/>
    <n v="71"/>
    <n v="483"/>
    <m/>
    <m/>
    <m/>
    <m/>
    <m/>
    <s v="08:05"/>
    <s v="07:39"/>
    <d v="1899-12-30T00:26:00"/>
    <s v="Morning"/>
    <s v="REMOVE"/>
    <s v="Saturday"/>
    <s v="OnTime"/>
  </r>
  <r>
    <d v="2021-04-07T00:00:00"/>
    <x v="4"/>
    <x v="4"/>
    <s v="YX"/>
    <n v="20452"/>
    <n v="4995"/>
    <s v="BWI"/>
    <s v="Baltimore, MD"/>
    <s v="ORD"/>
    <s v="Chicago, IL"/>
    <n v="600"/>
    <n v="554"/>
    <n v="-6"/>
    <n v="14"/>
    <n v="608"/>
    <n v="646"/>
    <n v="11"/>
    <n v="718"/>
    <n v="657"/>
    <n v="-21"/>
    <n v="0"/>
    <n v="0"/>
    <n v="138"/>
    <n v="123"/>
    <n v="98"/>
    <n v="621"/>
    <m/>
    <m/>
    <m/>
    <m/>
    <m/>
    <s v="06:57"/>
    <s v="05:54"/>
    <d v="1899-12-30T01:03:00"/>
    <s v="Night"/>
    <s v="REMOVE"/>
    <s v="Wednesday"/>
    <s v="OnTime"/>
  </r>
  <r>
    <d v="2020-04-25T00:00:00"/>
    <x v="1"/>
    <x v="1"/>
    <s v="DL"/>
    <n v="19790"/>
    <n v="2005"/>
    <s v="SLC"/>
    <s v="Salt Lake City, UT"/>
    <s v="GEG"/>
    <s v="Spokane, WA"/>
    <n v="1135"/>
    <n v="1128"/>
    <n v="-7"/>
    <n v="14"/>
    <n v="1142"/>
    <n v="1204"/>
    <n v="4"/>
    <n v="1204"/>
    <n v="1208"/>
    <n v="4"/>
    <n v="0"/>
    <n v="0"/>
    <n v="89"/>
    <n v="100"/>
    <n v="82"/>
    <n v="546"/>
    <m/>
    <m/>
    <m/>
    <m/>
    <m/>
    <s v="12:08"/>
    <s v="11:28"/>
    <d v="1899-12-30T00:40:00"/>
    <s v="Morning"/>
    <s v="REMOVE"/>
    <s v="Saturday"/>
    <s v="OnTime"/>
  </r>
  <r>
    <d v="2021-03-10T00:00:00"/>
    <x v="4"/>
    <x v="4"/>
    <s v="YX"/>
    <n v="20452"/>
    <n v="5643"/>
    <s v="ATL"/>
    <s v="Atlanta, GA"/>
    <s v="OMA"/>
    <s v="Omaha, NE"/>
    <n v="1250"/>
    <n v="1247"/>
    <n v="-3"/>
    <n v="14"/>
    <n v="1301"/>
    <n v="1401"/>
    <n v="4"/>
    <n v="1417"/>
    <n v="1405"/>
    <n v="-12"/>
    <n v="0"/>
    <n v="0"/>
    <n v="147"/>
    <n v="138"/>
    <n v="120"/>
    <n v="821"/>
    <m/>
    <m/>
    <m/>
    <m/>
    <m/>
    <s v="14:05"/>
    <s v="12:47"/>
    <d v="1899-12-30T01:18:00"/>
    <s v="Afternoon"/>
    <s v="REMOVE"/>
    <s v="Wednesday"/>
    <s v="OnTime"/>
  </r>
  <r>
    <d v="2020-12-02T00:00:00"/>
    <x v="12"/>
    <x v="12"/>
    <s v="9E"/>
    <n v="20363"/>
    <n v="5213"/>
    <s v="ATL"/>
    <s v="Atlanta, GA"/>
    <s v="MLI"/>
    <s v="Moline, IL"/>
    <n v="2030"/>
    <n v="2025"/>
    <n v="-5"/>
    <n v="17"/>
    <n v="2042"/>
    <n v="2112"/>
    <n v="3"/>
    <n v="2121"/>
    <n v="2115"/>
    <n v="-6"/>
    <n v="0"/>
    <n v="0"/>
    <n v="111"/>
    <n v="110"/>
    <n v="90"/>
    <n v="633"/>
    <m/>
    <m/>
    <m/>
    <m/>
    <m/>
    <s v="21:15"/>
    <s v="20:25"/>
    <d v="1899-12-30T00:50:00"/>
    <s v="Evening"/>
    <s v="REMOVE"/>
    <s v="Wednesday"/>
    <s v="OnTime"/>
  </r>
  <r>
    <d v="2020-02-22T00:00:00"/>
    <x v="7"/>
    <x v="7"/>
    <s v="B6"/>
    <n v="20409"/>
    <n v="534"/>
    <s v="SFO"/>
    <s v="San Francisco, CA"/>
    <s v="BOS"/>
    <s v="Boston, MA"/>
    <n v="1400"/>
    <n v="1350"/>
    <n v="-10"/>
    <n v="15"/>
    <n v="1405"/>
    <n v="2147"/>
    <n v="7"/>
    <n v="2233"/>
    <n v="2154"/>
    <n v="-39"/>
    <n v="0"/>
    <n v="0"/>
    <n v="333"/>
    <n v="304"/>
    <n v="282"/>
    <n v="2704"/>
    <m/>
    <m/>
    <m/>
    <m/>
    <m/>
    <s v="21:54"/>
    <s v="13:50"/>
    <d v="1899-12-30T08:04:00"/>
    <s v="Afternoon"/>
    <s v="REMOVE"/>
    <s v="Saturday"/>
    <s v="OnTime"/>
  </r>
  <r>
    <d v="2020-06-12T00:00:00"/>
    <x v="1"/>
    <x v="1"/>
    <s v="DL"/>
    <n v="19790"/>
    <n v="790"/>
    <s v="DAB"/>
    <s v="Daytona Beach, FL"/>
    <s v="ATL"/>
    <s v="Atlanta, GA"/>
    <n v="1245"/>
    <n v="1240"/>
    <n v="-5"/>
    <n v="12"/>
    <n v="1252"/>
    <n v="1350"/>
    <n v="6"/>
    <n v="1406"/>
    <n v="1356"/>
    <n v="-10"/>
    <n v="0"/>
    <n v="0"/>
    <n v="81"/>
    <n v="76"/>
    <n v="58"/>
    <n v="366"/>
    <m/>
    <m/>
    <m/>
    <m/>
    <m/>
    <s v="13:56"/>
    <s v="12:40"/>
    <d v="1899-12-30T01:16:00"/>
    <s v="Afternoon"/>
    <s v="REMOVE"/>
    <s v="Friday"/>
    <s v="OnTime"/>
  </r>
  <r>
    <d v="2020-06-07T00:00:00"/>
    <x v="2"/>
    <x v="2"/>
    <s v="WN"/>
    <n v="19393"/>
    <n v="481"/>
    <s v="TPA"/>
    <s v="Tampa, FL"/>
    <s v="DEN"/>
    <s v="Denver, CO"/>
    <n v="815"/>
    <n v="814"/>
    <n v="-1"/>
    <n v="7"/>
    <n v="821"/>
    <n v="932"/>
    <n v="5"/>
    <n v="1000"/>
    <n v="937"/>
    <n v="-23"/>
    <n v="0"/>
    <n v="0"/>
    <n v="225"/>
    <n v="203"/>
    <n v="191"/>
    <n v="1506"/>
    <m/>
    <m/>
    <m/>
    <m/>
    <m/>
    <s v="09:37"/>
    <s v="08:14"/>
    <d v="1899-12-30T01:23:00"/>
    <s v="Morning"/>
    <s v="REMOVE"/>
    <s v="Sunday"/>
    <s v="OnTime"/>
  </r>
  <r>
    <d v="2021-09-06T00:00:00"/>
    <x v="2"/>
    <x v="2"/>
    <s v="WN"/>
    <n v="19393"/>
    <n v="1217"/>
    <s v="LAS"/>
    <s v="Las Vegas, NV"/>
    <s v="MDW"/>
    <s v="Chicago, IL"/>
    <n v="1215"/>
    <n v="1257"/>
    <n v="42"/>
    <n v="13"/>
    <n v="1310"/>
    <n v="1813"/>
    <n v="3"/>
    <n v="1745"/>
    <n v="1816"/>
    <n v="31"/>
    <n v="0"/>
    <n v="0"/>
    <n v="210"/>
    <n v="199"/>
    <n v="183"/>
    <n v="1521"/>
    <n v="0"/>
    <n v="0"/>
    <n v="0"/>
    <n v="0"/>
    <n v="31"/>
    <s v="18:16"/>
    <s v="12:57"/>
    <d v="1899-12-30T05:19:00"/>
    <s v="Afternoon"/>
    <s v="KEEP"/>
    <s v="Monday"/>
    <s v="Delayed"/>
  </r>
  <r>
    <d v="2020-06-20T00:00:00"/>
    <x v="4"/>
    <x v="4"/>
    <s v="YX"/>
    <n v="20452"/>
    <n v="4445"/>
    <s v="CLE"/>
    <s v="Cleveland, OH"/>
    <s v="DCA"/>
    <s v="Washington, DC"/>
    <n v="745"/>
    <n v="738"/>
    <n v="-7"/>
    <n v="11"/>
    <n v="749"/>
    <n v="839"/>
    <n v="7"/>
    <n v="905"/>
    <n v="846"/>
    <n v="-19"/>
    <n v="0"/>
    <n v="0"/>
    <n v="80"/>
    <n v="68"/>
    <n v="50"/>
    <n v="310"/>
    <m/>
    <m/>
    <m/>
    <m/>
    <m/>
    <s v="08:46"/>
    <s v="07:38"/>
    <d v="1899-12-30T01:08:00"/>
    <s v="Morning"/>
    <s v="REMOVE"/>
    <s v="Saturday"/>
    <s v="OnTime"/>
  </r>
  <r>
    <d v="2020-09-16T00:00:00"/>
    <x v="3"/>
    <x v="3"/>
    <s v="AA"/>
    <n v="19805"/>
    <n v="706"/>
    <s v="DEN"/>
    <s v="Denver, CO"/>
    <s v="DFW"/>
    <s v="Dallas/Fort Worth, TX"/>
    <n v="1630"/>
    <n v="1625"/>
    <n v="-5"/>
    <n v="17"/>
    <n v="1642"/>
    <n v="1916"/>
    <n v="4"/>
    <n v="1929"/>
    <n v="1920"/>
    <n v="-9"/>
    <n v="0"/>
    <n v="0"/>
    <n v="119"/>
    <n v="115"/>
    <n v="94"/>
    <n v="641"/>
    <m/>
    <m/>
    <m/>
    <m/>
    <m/>
    <s v="19:20"/>
    <s v="16:25"/>
    <d v="1899-12-30T02:55:00"/>
    <s v="Afternoon"/>
    <s v="REMOVE"/>
    <s v="Wednesday"/>
    <s v="OnTime"/>
  </r>
  <r>
    <d v="2020-09-20T00:00:00"/>
    <x v="13"/>
    <x v="13"/>
    <s v="MQ"/>
    <n v="20398"/>
    <n v="4130"/>
    <s v="LSE"/>
    <s v="La Crosse, WI"/>
    <s v="ORD"/>
    <s v="Chicago, IL"/>
    <n v="1635"/>
    <n v="1620"/>
    <n v="-15"/>
    <n v="6"/>
    <n v="1626"/>
    <n v="1704"/>
    <n v="15"/>
    <n v="1745"/>
    <n v="1719"/>
    <n v="-26"/>
    <n v="0"/>
    <n v="0"/>
    <n v="70"/>
    <n v="59"/>
    <n v="38"/>
    <n v="215"/>
    <m/>
    <m/>
    <m/>
    <m/>
    <m/>
    <s v="17:19"/>
    <s v="16:20"/>
    <d v="1899-12-30T00:59:00"/>
    <s v="Afternoon"/>
    <s v="REMOVE"/>
    <s v="Sunday"/>
    <s v="OnTime"/>
  </r>
  <r>
    <d v="2020-05-06T00:00:00"/>
    <x v="2"/>
    <x v="2"/>
    <s v="WN"/>
    <n v="19393"/>
    <n v="580"/>
    <s v="HOU"/>
    <s v="Houston, TX"/>
    <s v="OKC"/>
    <s v="Oklahoma City, OK"/>
    <n v="1000"/>
    <n v="1032"/>
    <n v="32"/>
    <n v="11"/>
    <n v="1043"/>
    <n v="1146"/>
    <n v="4"/>
    <n v="1120"/>
    <n v="1150"/>
    <n v="30"/>
    <n v="0"/>
    <n v="0"/>
    <n v="80"/>
    <n v="78"/>
    <n v="63"/>
    <n v="419"/>
    <n v="13"/>
    <n v="0"/>
    <n v="0"/>
    <n v="0"/>
    <n v="17"/>
    <s v="11:50"/>
    <s v="10:32"/>
    <d v="1899-12-30T01:18:00"/>
    <s v="Morning"/>
    <s v="KEEP"/>
    <s v="Wednesday"/>
    <s v="Delayed"/>
  </r>
  <r>
    <d v="2020-04-28T00:00:00"/>
    <x v="12"/>
    <x v="12"/>
    <s v="9E"/>
    <n v="20363"/>
    <n v="4874"/>
    <s v="MSN"/>
    <s v="Madison, WI"/>
    <s v="MSP"/>
    <s v="Minneapolis, MN"/>
    <n v="1310"/>
    <n v="1300"/>
    <n v="-10"/>
    <n v="8"/>
    <n v="1308"/>
    <n v="1349"/>
    <n v="4"/>
    <n v="1409"/>
    <n v="1353"/>
    <n v="-16"/>
    <n v="0"/>
    <n v="0"/>
    <n v="59"/>
    <n v="53"/>
    <n v="41"/>
    <n v="228"/>
    <m/>
    <m/>
    <m/>
    <m/>
    <m/>
    <s v="13:53"/>
    <s v="13:00"/>
    <d v="1899-12-30T00:53:00"/>
    <s v="Afternoon"/>
    <s v="REMOVE"/>
    <s v="Tuesday"/>
    <s v="OnTime"/>
  </r>
  <r>
    <d v="2020-12-05T00:00:00"/>
    <x v="4"/>
    <x v="4"/>
    <s v="YX"/>
    <n v="20452"/>
    <n v="4748"/>
    <s v="LGA"/>
    <s v="New York, NY"/>
    <s v="MIA"/>
    <s v="Miami, FL"/>
    <n v="1630"/>
    <n v="1625"/>
    <n v="-5"/>
    <n v="17"/>
    <n v="1642"/>
    <n v="1914"/>
    <n v="5"/>
    <n v="1946"/>
    <n v="1919"/>
    <n v="-27"/>
    <n v="0"/>
    <n v="0"/>
    <n v="196"/>
    <n v="174"/>
    <n v="152"/>
    <n v="1096"/>
    <m/>
    <m/>
    <m/>
    <m/>
    <m/>
    <s v="19:19"/>
    <s v="16:25"/>
    <d v="1899-12-30T02:54:00"/>
    <s v="Afternoon"/>
    <s v="REMOVE"/>
    <s v="Saturday"/>
    <s v="OnTime"/>
  </r>
  <r>
    <d v="2020-05-17T00:00:00"/>
    <x v="6"/>
    <x v="6"/>
    <s v="AS"/>
    <n v="19930"/>
    <n v="209"/>
    <s v="SAN"/>
    <s v="San Diego, CA"/>
    <s v="SEA"/>
    <s v="Seattle, WA"/>
    <n v="830"/>
    <n v="821"/>
    <n v="-9"/>
    <n v="16"/>
    <n v="837"/>
    <n v="1052"/>
    <n v="9"/>
    <n v="1138"/>
    <n v="1101"/>
    <n v="-37"/>
    <n v="0"/>
    <n v="0"/>
    <n v="188"/>
    <n v="160"/>
    <n v="135"/>
    <n v="1050"/>
    <m/>
    <m/>
    <m/>
    <m/>
    <m/>
    <s v="11:01"/>
    <s v="08:21"/>
    <d v="1899-12-30T02:40:00"/>
    <s v="Morning"/>
    <s v="REMOVE"/>
    <s v="Sunday"/>
    <s v="OnTime"/>
  </r>
  <r>
    <d v="2020-05-12T00:00:00"/>
    <x v="13"/>
    <x v="13"/>
    <s v="MQ"/>
    <n v="20398"/>
    <n v="3702"/>
    <s v="TYS"/>
    <s v="Knoxville, TN"/>
    <s v="DFW"/>
    <s v="Dallas/Fort Worth, TX"/>
    <n v="1620"/>
    <n v="1613"/>
    <n v="-7"/>
    <n v="10"/>
    <n v="1623"/>
    <n v="1722"/>
    <n v="11"/>
    <n v="1743"/>
    <n v="1733"/>
    <n v="-10"/>
    <n v="0"/>
    <n v="0"/>
    <n v="143"/>
    <n v="140"/>
    <n v="119"/>
    <n v="771"/>
    <m/>
    <m/>
    <m/>
    <m/>
    <m/>
    <s v="17:33"/>
    <s v="16:13"/>
    <d v="1899-12-30T01:20:00"/>
    <s v="Afternoon"/>
    <s v="REMOVE"/>
    <s v="Tuesday"/>
    <s v="OnTime"/>
  </r>
  <r>
    <m/>
    <x v="18"/>
    <x v="18"/>
    <m/>
    <m/>
    <m/>
    <m/>
    <m/>
    <m/>
    <m/>
    <m/>
    <m/>
    <m/>
    <m/>
    <m/>
    <m/>
    <m/>
    <m/>
    <m/>
    <m/>
    <m/>
    <m/>
    <m/>
    <m/>
    <m/>
    <m/>
    <m/>
    <m/>
    <m/>
    <m/>
    <m/>
    <m/>
    <m/>
    <m/>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r>
  <r>
    <x v="1"/>
  </r>
  <r>
    <x v="0"/>
  </r>
  <r>
    <x v="2"/>
  </r>
  <r>
    <x v="0"/>
  </r>
  <r>
    <x v="3"/>
  </r>
  <r>
    <x v="4"/>
  </r>
  <r>
    <x v="2"/>
  </r>
  <r>
    <x v="0"/>
  </r>
  <r>
    <x v="4"/>
  </r>
  <r>
    <x v="5"/>
  </r>
  <r>
    <x v="6"/>
  </r>
  <r>
    <x v="7"/>
  </r>
  <r>
    <x v="0"/>
  </r>
  <r>
    <x v="8"/>
  </r>
  <r>
    <x v="1"/>
  </r>
  <r>
    <x v="1"/>
  </r>
  <r>
    <x v="7"/>
  </r>
  <r>
    <x v="9"/>
  </r>
  <r>
    <x v="5"/>
  </r>
  <r>
    <x v="10"/>
  </r>
  <r>
    <x v="7"/>
  </r>
  <r>
    <x v="6"/>
  </r>
  <r>
    <x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01">
  <r>
    <d v="2022-07-22T00:00:00"/>
    <x v="0"/>
    <s v="United Air Lines Inc.: UA"/>
    <s v="UA"/>
    <n v="19977"/>
    <n v="459"/>
    <s v="DEN"/>
    <s v="Denver, CO"/>
    <s v="MSP"/>
    <s v="Minneapolis, MN"/>
    <n v="954"/>
    <n v="1000"/>
    <n v="6"/>
    <n v="20"/>
    <n v="1020"/>
    <n v="1247"/>
    <n v="5"/>
    <n v="1252"/>
    <n v="1252"/>
    <n v="0"/>
    <n v="0"/>
    <n v="0"/>
    <n v="118"/>
    <n v="112"/>
    <n v="87"/>
    <n v="680"/>
    <m/>
    <m/>
    <m/>
    <m/>
    <m/>
    <s v="12:52"/>
    <s v="10:00"/>
    <d v="1899-12-30T02:52:00"/>
    <s v="Morning"/>
    <s v="KEEP"/>
    <x v="0"/>
    <s v="OnTime"/>
    <s v="July"/>
  </r>
  <r>
    <d v="2023-03-06T00:00:00"/>
    <x v="1"/>
    <s v="Delta Air Lines Inc.: DL"/>
    <s v="DL"/>
    <n v="19790"/>
    <n v="2295"/>
    <s v="MSP"/>
    <s v="Minneapolis, MN"/>
    <s v="SFO"/>
    <s v="San Francisco, CA"/>
    <n v="1609"/>
    <n v="1608"/>
    <n v="-1"/>
    <n v="27"/>
    <n v="1635"/>
    <n v="1844"/>
    <n v="9"/>
    <n v="1829"/>
    <n v="1853"/>
    <n v="24"/>
    <n v="0"/>
    <n v="0"/>
    <n v="260"/>
    <n v="285"/>
    <n v="249"/>
    <n v="1589"/>
    <n v="0"/>
    <n v="0"/>
    <n v="24"/>
    <n v="0"/>
    <n v="0"/>
    <s v="18:53"/>
    <s v="16:08"/>
    <d v="1899-12-30T02:45:00"/>
    <s v="Afternoon"/>
    <s v="KEEP"/>
    <x v="1"/>
    <s v="Delayed"/>
    <s v="March"/>
  </r>
  <r>
    <d v="2019-07-31T00:00:00"/>
    <x v="2"/>
    <s v="Southwest Airlines Co.: WN"/>
    <s v="WN"/>
    <n v="19393"/>
    <n v="665"/>
    <s v="DAL"/>
    <s v="Dallas, TX"/>
    <s v="OKC"/>
    <s v="Oklahoma City, OK"/>
    <n v="1010"/>
    <n v="1237"/>
    <n v="147"/>
    <n v="15"/>
    <n v="1252"/>
    <n v="1328"/>
    <n v="3"/>
    <n v="1110"/>
    <n v="1331"/>
    <n v="141"/>
    <n v="0"/>
    <n v="0"/>
    <n v="60"/>
    <n v="54"/>
    <n v="36"/>
    <n v="181"/>
    <n v="141"/>
    <n v="0"/>
    <n v="0"/>
    <n v="0"/>
    <n v="0"/>
    <s v="13:31"/>
    <s v="12:37"/>
    <d v="1899-12-30T00:54:00"/>
    <s v="Afternoon"/>
    <s v="KEEP"/>
    <x v="2"/>
    <s v="Delayed"/>
    <s v="July"/>
  </r>
  <r>
    <d v="2023-06-11T00:00:00"/>
    <x v="3"/>
    <s v="American Airlines Inc.: AA"/>
    <s v="AA"/>
    <n v="19805"/>
    <n v="2134"/>
    <s v="DCA"/>
    <s v="Washington, DC"/>
    <s v="BOS"/>
    <s v="Boston, MA"/>
    <n v="1010"/>
    <n v="1001"/>
    <n v="-9"/>
    <n v="23"/>
    <n v="1024"/>
    <n v="1122"/>
    <n v="8"/>
    <n v="1159"/>
    <n v="1130"/>
    <n v="-29"/>
    <n v="0"/>
    <n v="0"/>
    <n v="109"/>
    <n v="89"/>
    <n v="58"/>
    <n v="399"/>
    <m/>
    <m/>
    <m/>
    <m/>
    <m/>
    <s v="11:30"/>
    <s v="10:01"/>
    <d v="1899-12-30T01:29:00"/>
    <s v="Morning"/>
    <s v="REMOVE"/>
    <x v="3"/>
    <s v="OnTime"/>
    <s v="June"/>
  </r>
  <r>
    <d v="2019-07-08T00:00:00"/>
    <x v="4"/>
    <s v="Republic Airline: YX"/>
    <s v="YX"/>
    <n v="20452"/>
    <n v="4464"/>
    <s v="HSV"/>
    <s v="Huntsville, AL"/>
    <s v="DCA"/>
    <s v="Washington, DC"/>
    <n v="1643"/>
    <n v="1637"/>
    <n v="-6"/>
    <n v="22"/>
    <n v="1659"/>
    <n v="1927"/>
    <n v="41"/>
    <n v="1945"/>
    <n v="2008"/>
    <n v="23"/>
    <n v="0"/>
    <n v="0"/>
    <n v="122"/>
    <n v="151"/>
    <n v="88"/>
    <n v="613"/>
    <n v="0"/>
    <n v="0"/>
    <n v="23"/>
    <n v="0"/>
    <n v="0"/>
    <s v="20:08"/>
    <s v="16:37"/>
    <d v="1899-12-30T03:31:00"/>
    <s v="Afternoon"/>
    <s v="KEEP"/>
    <x v="1"/>
    <s v="Delayed"/>
    <s v="July"/>
  </r>
  <r>
    <d v="2023-02-12T00:00:00"/>
    <x v="5"/>
    <s v="Spirit Air Lines: NK"/>
    <s v="NK"/>
    <n v="20416"/>
    <n v="590"/>
    <s v="IAH"/>
    <s v="Houston, TX"/>
    <s v="LAX"/>
    <s v="Los Angeles, CA"/>
    <n v="530"/>
    <n v="527"/>
    <n v="-3"/>
    <n v="11"/>
    <n v="538"/>
    <n v="658"/>
    <n v="8"/>
    <n v="717"/>
    <n v="706"/>
    <n v="-11"/>
    <n v="0"/>
    <n v="0"/>
    <n v="227"/>
    <n v="219"/>
    <n v="200"/>
    <n v="1379"/>
    <m/>
    <m/>
    <m/>
    <m/>
    <m/>
    <s v="07:06"/>
    <s v="05:27"/>
    <d v="1899-12-30T01:39:00"/>
    <s v="Night"/>
    <s v="REMOVE"/>
    <x v="3"/>
    <s v="OnTime"/>
    <s v="February"/>
  </r>
  <r>
    <d v="2020-08-22T00:00:00"/>
    <x v="6"/>
    <s v="Alaska Airlines Inc.: AS"/>
    <s v="AS"/>
    <n v="19930"/>
    <n v="223"/>
    <s v="SEA"/>
    <s v="Seattle, WA"/>
    <s v="FAI"/>
    <s v="Fairbanks, AK"/>
    <n v="2125"/>
    <n v="2116"/>
    <n v="-9"/>
    <n v="19"/>
    <n v="2135"/>
    <n v="2353"/>
    <n v="3"/>
    <n v="2355"/>
    <n v="2356"/>
    <n v="1"/>
    <n v="0"/>
    <n v="0"/>
    <n v="210"/>
    <n v="220"/>
    <n v="198"/>
    <n v="1533"/>
    <m/>
    <m/>
    <m/>
    <m/>
    <m/>
    <s v="23:56"/>
    <s v="21:16"/>
    <d v="1899-12-30T02:40:00"/>
    <s v="Evening"/>
    <s v="KEEP"/>
    <x v="4"/>
    <s v="OnTime"/>
    <s v="August"/>
  </r>
  <r>
    <d v="2021-06-11T00:00:00"/>
    <x v="1"/>
    <s v="Delta Air Lines Inc.: DL"/>
    <s v="DL"/>
    <n v="19790"/>
    <n v="2820"/>
    <s v="ATL"/>
    <s v="Atlanta, GA"/>
    <s v="BDL"/>
    <s v="Hartford, CT"/>
    <n v="1850"/>
    <n v="1959"/>
    <n v="69"/>
    <n v="14"/>
    <n v="2013"/>
    <n v="2208"/>
    <n v="4"/>
    <n v="2112"/>
    <n v="2212"/>
    <n v="60"/>
    <n v="0"/>
    <n v="0"/>
    <n v="142"/>
    <n v="133"/>
    <n v="115"/>
    <n v="859"/>
    <n v="60"/>
    <n v="0"/>
    <n v="0"/>
    <n v="0"/>
    <n v="0"/>
    <s v="22:12"/>
    <s v="19:59"/>
    <d v="1899-12-30T02:13:00"/>
    <s v="Evening"/>
    <s v="KEEP"/>
    <x v="0"/>
    <s v="Delayed"/>
    <s v="June"/>
  </r>
  <r>
    <d v="2020-07-31T00:00:00"/>
    <x v="3"/>
    <s v="American Airlines Inc.: AA"/>
    <s v="AA"/>
    <n v="19805"/>
    <n v="2107"/>
    <s v="RDU"/>
    <s v="Raleigh/Durham, NC"/>
    <s v="DFW"/>
    <s v="Dallas/Fort Worth, TX"/>
    <n v="1207"/>
    <n v="1201"/>
    <n v="-6"/>
    <n v="14"/>
    <n v="1215"/>
    <n v="1346"/>
    <n v="11"/>
    <n v="1358"/>
    <n v="1357"/>
    <n v="-1"/>
    <n v="0"/>
    <n v="0"/>
    <n v="171"/>
    <n v="176"/>
    <n v="151"/>
    <n v="1061"/>
    <m/>
    <m/>
    <m/>
    <m/>
    <m/>
    <s v="13:57"/>
    <s v="12:01"/>
    <d v="1899-12-30T01:56:00"/>
    <s v="Afternoon"/>
    <s v="REMOVE"/>
    <x v="0"/>
    <s v="OnTime"/>
    <s v="July"/>
  </r>
  <r>
    <d v="2021-08-05T00:00:00"/>
    <x v="2"/>
    <s v="Southwest Airlines Co.: WN"/>
    <s v="WN"/>
    <n v="19393"/>
    <n v="430"/>
    <s v="MDW"/>
    <s v="Chicago, IL"/>
    <s v="BNA"/>
    <s v="Nashville, TN"/>
    <n v="820"/>
    <n v="826"/>
    <n v="6"/>
    <n v="10"/>
    <n v="836"/>
    <n v="935"/>
    <n v="6"/>
    <n v="940"/>
    <n v="941"/>
    <n v="1"/>
    <n v="0"/>
    <n v="0"/>
    <n v="80"/>
    <n v="75"/>
    <n v="59"/>
    <n v="395"/>
    <m/>
    <m/>
    <m/>
    <m/>
    <m/>
    <s v="09:41"/>
    <s v="08:26"/>
    <d v="1899-12-30T01:15:00"/>
    <s v="Morning"/>
    <s v="KEEP"/>
    <x v="5"/>
    <s v="OnTime"/>
    <s v="August"/>
  </r>
  <r>
    <d v="2019-11-20T00:00:00"/>
    <x v="1"/>
    <s v="Delta Air Lines Inc.: DL"/>
    <s v="DL"/>
    <n v="19790"/>
    <n v="1065"/>
    <s v="BDL"/>
    <s v="Hartford, CT"/>
    <s v="ATL"/>
    <s v="Atlanta, GA"/>
    <n v="600"/>
    <n v="555"/>
    <n v="-5"/>
    <n v="15"/>
    <n v="610"/>
    <n v="802"/>
    <n v="6"/>
    <n v="840"/>
    <n v="808"/>
    <n v="-32"/>
    <n v="0"/>
    <n v="0"/>
    <n v="160"/>
    <n v="133"/>
    <n v="112"/>
    <n v="859"/>
    <m/>
    <m/>
    <m/>
    <m/>
    <m/>
    <s v="08:08"/>
    <s v="05:55"/>
    <d v="1899-12-30T02:13:00"/>
    <s v="Night"/>
    <s v="REMOVE"/>
    <x v="2"/>
    <s v="OnTime"/>
    <s v="November"/>
  </r>
  <r>
    <d v="2020-04-07T00:00:00"/>
    <x v="2"/>
    <s v="Southwest Airlines Co.: WN"/>
    <s v="WN"/>
    <n v="19393"/>
    <n v="687"/>
    <s v="SJC"/>
    <s v="San Jose, CA"/>
    <s v="LAX"/>
    <s v="Los Angeles, CA"/>
    <n v="2155"/>
    <n v="0"/>
    <n v="0"/>
    <m/>
    <m/>
    <m/>
    <m/>
    <n v="2315"/>
    <n v="0"/>
    <n v="0"/>
    <n v="1"/>
    <n v="0"/>
    <n v="80"/>
    <m/>
    <m/>
    <n v="308"/>
    <m/>
    <m/>
    <m/>
    <m/>
    <m/>
    <n v="0"/>
    <s v="00:00"/>
    <d v="1899-12-30T00:00:00"/>
    <s v="Night"/>
    <s v="REMOVE"/>
    <x v="6"/>
    <s v="OnTime"/>
    <s v="April"/>
  </r>
  <r>
    <d v="2022-05-01T00:00:00"/>
    <x v="2"/>
    <s v="Southwest Airlines Co.: WN"/>
    <s v="WN"/>
    <n v="19393"/>
    <n v="1011"/>
    <s v="BWI"/>
    <s v="Baltimore, MD"/>
    <s v="BDL"/>
    <s v="Hartford, CT"/>
    <n v="1735"/>
    <n v="1738"/>
    <n v="3"/>
    <n v="12"/>
    <n v="1750"/>
    <n v="1843"/>
    <n v="3"/>
    <n v="1840"/>
    <n v="1846"/>
    <n v="6"/>
    <n v="0"/>
    <n v="0"/>
    <n v="65"/>
    <n v="68"/>
    <n v="53"/>
    <n v="283"/>
    <m/>
    <m/>
    <m/>
    <m/>
    <m/>
    <s v="18:46"/>
    <s v="17:38"/>
    <d v="1899-12-30T01:08:00"/>
    <s v="Afternoon"/>
    <s v="KEEP"/>
    <x v="3"/>
    <s v="OnTime"/>
    <s v="May"/>
  </r>
  <r>
    <d v="2020-07-01T00:00:00"/>
    <x v="1"/>
    <s v="Delta Air Lines Inc.: DL"/>
    <s v="DL"/>
    <n v="19790"/>
    <n v="1225"/>
    <s v="STT"/>
    <s v="Charlotte Amalie, VI"/>
    <s v="ATL"/>
    <s v="Atlanta, GA"/>
    <n v="1615"/>
    <n v="1613"/>
    <n v="-2"/>
    <n v="15"/>
    <n v="1628"/>
    <n v="1945"/>
    <n v="3"/>
    <n v="1957"/>
    <n v="1948"/>
    <n v="-9"/>
    <n v="0"/>
    <n v="0"/>
    <n v="222"/>
    <n v="215"/>
    <n v="197"/>
    <n v="1599"/>
    <m/>
    <m/>
    <m/>
    <m/>
    <m/>
    <s v="19:48"/>
    <s v="16:13"/>
    <d v="1899-12-30T03:35:00"/>
    <s v="Afternoon"/>
    <s v="REMOVE"/>
    <x v="2"/>
    <s v="OnTime"/>
    <s v="July"/>
  </r>
  <r>
    <d v="2021-12-25T00:00:00"/>
    <x v="2"/>
    <s v="Southwest Airlines Co.: WN"/>
    <s v="WN"/>
    <n v="19393"/>
    <n v="2516"/>
    <s v="DAL"/>
    <s v="Dallas, TX"/>
    <s v="MSY"/>
    <s v="New Orleans, LA"/>
    <n v="1435"/>
    <n v="1428"/>
    <n v="-7"/>
    <n v="9"/>
    <n v="1437"/>
    <n v="1533"/>
    <n v="3"/>
    <n v="1600"/>
    <n v="1536"/>
    <n v="-24"/>
    <n v="0"/>
    <n v="0"/>
    <n v="85"/>
    <n v="68"/>
    <n v="56"/>
    <n v="436"/>
    <m/>
    <m/>
    <m/>
    <m/>
    <m/>
    <s v="15:36"/>
    <s v="14:28"/>
    <d v="1899-12-30T01:08:00"/>
    <s v="Afternoon"/>
    <s v="REMOVE"/>
    <x v="4"/>
    <s v="OnTime"/>
    <s v="December"/>
  </r>
  <r>
    <d v="2019-03-24T00:00:00"/>
    <x v="5"/>
    <s v="Spirit Air Lines: NK"/>
    <s v="NK"/>
    <n v="20416"/>
    <n v="906"/>
    <s v="DEN"/>
    <s v="Denver, CO"/>
    <s v="IAH"/>
    <s v="Houston, TX"/>
    <n v="1530"/>
    <n v="1526"/>
    <n v="-4"/>
    <n v="14"/>
    <n v="1540"/>
    <n v="1830"/>
    <n v="15"/>
    <n v="1858"/>
    <n v="1845"/>
    <n v="-13"/>
    <n v="0"/>
    <n v="0"/>
    <n v="148"/>
    <n v="139"/>
    <n v="110"/>
    <n v="862"/>
    <m/>
    <m/>
    <m/>
    <m/>
    <m/>
    <s v="18:45"/>
    <s v="15:26"/>
    <d v="1899-12-30T03:19:00"/>
    <s v="Afternoon"/>
    <s v="REMOVE"/>
    <x v="3"/>
    <s v="OnTime"/>
    <s v="March"/>
  </r>
  <r>
    <d v="2019-03-17T00:00:00"/>
    <x v="0"/>
    <s v="United Air Lines Inc.: UA"/>
    <s v="UA"/>
    <n v="19977"/>
    <n v="1157"/>
    <s v="SRQ"/>
    <s v="Sarasota/Bradenton, FL"/>
    <s v="ORD"/>
    <s v="Chicago, IL"/>
    <n v="1615"/>
    <n v="1611"/>
    <n v="-4"/>
    <n v="31"/>
    <n v="1642"/>
    <n v="1838"/>
    <n v="12"/>
    <n v="1815"/>
    <n v="1850"/>
    <n v="35"/>
    <n v="0"/>
    <n v="0"/>
    <n v="180"/>
    <n v="219"/>
    <n v="176"/>
    <n v="1050"/>
    <n v="0"/>
    <n v="0"/>
    <n v="35"/>
    <n v="0"/>
    <n v="0"/>
    <s v="18:50"/>
    <s v="16:11"/>
    <d v="1899-12-30T02:39:00"/>
    <s v="Afternoon"/>
    <s v="KEEP"/>
    <x v="3"/>
    <s v="Delayed"/>
    <s v="March"/>
  </r>
  <r>
    <d v="2022-05-05T00:00:00"/>
    <x v="7"/>
    <s v="JetBlue Airways: B6"/>
    <s v="B6"/>
    <n v="20409"/>
    <n v="1273"/>
    <s v="JFK"/>
    <s v="New York, NY"/>
    <s v="CHS"/>
    <s v="Charleston, SC"/>
    <n v="803"/>
    <n v="800"/>
    <n v="-3"/>
    <n v="17"/>
    <n v="817"/>
    <n v="943"/>
    <n v="3"/>
    <n v="1012"/>
    <n v="946"/>
    <n v="-26"/>
    <n v="0"/>
    <n v="0"/>
    <n v="129"/>
    <n v="106"/>
    <n v="86"/>
    <n v="636"/>
    <m/>
    <m/>
    <m/>
    <m/>
    <m/>
    <s v="09:46"/>
    <s v="08:00"/>
    <d v="1899-12-30T01:46:00"/>
    <s v="Morning"/>
    <s v="REMOVE"/>
    <x v="5"/>
    <s v="OnTime"/>
    <s v="May"/>
  </r>
  <r>
    <d v="2019-01-27T00:00:00"/>
    <x v="5"/>
    <s v="Spirit Air Lines: NK"/>
    <s v="NK"/>
    <n v="20416"/>
    <n v="262"/>
    <s v="FLL"/>
    <s v="Fort Lauderdale, FL"/>
    <s v="ACY"/>
    <s v="Atlantic City, NJ"/>
    <n v="1430"/>
    <n v="1443"/>
    <n v="13"/>
    <n v="28"/>
    <n v="1511"/>
    <n v="1706"/>
    <n v="5"/>
    <n v="1700"/>
    <n v="1711"/>
    <n v="11"/>
    <n v="0"/>
    <n v="0"/>
    <n v="150"/>
    <n v="148"/>
    <n v="115"/>
    <n v="977"/>
    <m/>
    <m/>
    <m/>
    <m/>
    <m/>
    <s v="17:11"/>
    <s v="14:43"/>
    <d v="1899-12-30T02:28:00"/>
    <s v="Afternoon"/>
    <s v="KEEP"/>
    <x v="3"/>
    <s v="OnTime"/>
    <s v="January"/>
  </r>
  <r>
    <d v="2022-11-12T00:00:00"/>
    <x v="1"/>
    <s v="Delta Air Lines Inc.: DL"/>
    <s v="DL"/>
    <n v="19790"/>
    <n v="2706"/>
    <s v="GRR"/>
    <s v="Grand Rapids, MI"/>
    <s v="MSP"/>
    <s v="Minneapolis, MN"/>
    <n v="730"/>
    <n v="720"/>
    <n v="-10"/>
    <n v="10"/>
    <n v="730"/>
    <n v="731"/>
    <n v="5"/>
    <n v="806"/>
    <n v="736"/>
    <n v="-30"/>
    <n v="0"/>
    <n v="0"/>
    <n v="96"/>
    <n v="76"/>
    <n v="61"/>
    <n v="408"/>
    <m/>
    <m/>
    <m/>
    <m/>
    <m/>
    <s v="07:36"/>
    <s v="07:20"/>
    <d v="1899-12-30T00:16:00"/>
    <s v="Morning"/>
    <s v="REMOVE"/>
    <x v="4"/>
    <s v="OnTime"/>
    <s v="November"/>
  </r>
  <r>
    <d v="2022-09-06T00:00:00"/>
    <x v="3"/>
    <s v="American Airlines Inc.: AA"/>
    <s v="AA"/>
    <n v="19805"/>
    <n v="1754"/>
    <s v="DFW"/>
    <s v="Dallas/Fort Worth, TX"/>
    <s v="PNS"/>
    <s v="Pensacola, FL"/>
    <n v="830"/>
    <n v="830"/>
    <n v="0"/>
    <n v="19"/>
    <n v="849"/>
    <n v="1016"/>
    <n v="4"/>
    <n v="1014"/>
    <n v="1020"/>
    <n v="6"/>
    <n v="0"/>
    <n v="0"/>
    <n v="104"/>
    <n v="110"/>
    <n v="87"/>
    <n v="604"/>
    <m/>
    <m/>
    <m/>
    <m/>
    <m/>
    <s v="10:20"/>
    <s v="08:30"/>
    <d v="1899-12-30T01:50:00"/>
    <s v="Morning"/>
    <s v="KEEP"/>
    <x v="6"/>
    <s v="OnTime"/>
    <s v="September"/>
  </r>
  <r>
    <d v="2021-05-25T00:00:00"/>
    <x v="8"/>
    <s v="PSA Airlines Inc.: OH"/>
    <s v="OH"/>
    <n v="20397"/>
    <n v="5037"/>
    <s v="CLT"/>
    <s v="Charlotte, NC"/>
    <s v="RDU"/>
    <s v="Raleigh/Durham, NC"/>
    <n v="914"/>
    <n v="906"/>
    <n v="-8"/>
    <n v="30"/>
    <n v="936"/>
    <n v="1005"/>
    <n v="4"/>
    <n v="1029"/>
    <n v="1009"/>
    <n v="-20"/>
    <n v="0"/>
    <n v="0"/>
    <n v="75"/>
    <n v="63"/>
    <n v="29"/>
    <n v="130"/>
    <m/>
    <m/>
    <m/>
    <m/>
    <m/>
    <s v="10:09"/>
    <s v="09:06"/>
    <d v="1899-12-30T01:03:00"/>
    <s v="Morning"/>
    <s v="REMOVE"/>
    <x v="6"/>
    <s v="OnTime"/>
    <s v="May"/>
  </r>
  <r>
    <d v="2019-04-23T00:00:00"/>
    <x v="0"/>
    <s v="United Air Lines Inc.: UA"/>
    <s v="UA"/>
    <n v="19977"/>
    <n v="498"/>
    <s v="ORD"/>
    <s v="Chicago, IL"/>
    <s v="IAD"/>
    <s v="Washington, DC"/>
    <n v="1330"/>
    <n v="1329"/>
    <n v="-1"/>
    <n v="23"/>
    <n v="1352"/>
    <n v="1612"/>
    <n v="3"/>
    <n v="1620"/>
    <n v="1615"/>
    <n v="-5"/>
    <n v="0"/>
    <n v="0"/>
    <n v="110"/>
    <n v="106"/>
    <n v="80"/>
    <n v="588"/>
    <m/>
    <m/>
    <m/>
    <m/>
    <m/>
    <s v="16:15"/>
    <s v="13:29"/>
    <d v="1899-12-30T02:46:00"/>
    <s v="Afternoon"/>
    <s v="REMOVE"/>
    <x v="6"/>
    <s v="OnTime"/>
    <s v="April"/>
  </r>
  <r>
    <d v="2021-07-04T00:00:00"/>
    <x v="9"/>
    <s v="Allegiant Air: G4"/>
    <s v="G4"/>
    <n v="20368"/>
    <n v="46"/>
    <s v="LAS"/>
    <s v="Las Vegas, NV"/>
    <s v="GEG"/>
    <s v="Spokane, WA"/>
    <n v="625"/>
    <n v="639"/>
    <n v="14"/>
    <n v="28"/>
    <n v="707"/>
    <n v="854"/>
    <n v="4"/>
    <n v="833"/>
    <n v="858"/>
    <n v="25"/>
    <n v="0"/>
    <n v="0"/>
    <n v="128"/>
    <n v="139"/>
    <n v="107"/>
    <n v="806"/>
    <n v="0"/>
    <n v="0"/>
    <n v="25"/>
    <n v="0"/>
    <n v="0"/>
    <s v="08:58"/>
    <s v="06:39"/>
    <d v="1899-12-30T02:19:00"/>
    <s v="Morning"/>
    <s v="KEEP"/>
    <x v="3"/>
    <s v="Delayed"/>
    <s v="July"/>
  </r>
  <r>
    <d v="2019-04-03T00:00:00"/>
    <x v="10"/>
    <s v="ExpressJet Airlines LLC d/b/a aha!: EV"/>
    <s v="EV"/>
    <n v="20366"/>
    <n v="4450"/>
    <s v="TUL"/>
    <s v="Tulsa, OK"/>
    <s v="IAH"/>
    <s v="Houston, TX"/>
    <n v="859"/>
    <n v="852"/>
    <n v="-7"/>
    <n v="10"/>
    <n v="902"/>
    <n v="1014"/>
    <n v="14"/>
    <n v="1045"/>
    <n v="1028"/>
    <n v="-17"/>
    <n v="0"/>
    <n v="0"/>
    <n v="106"/>
    <n v="96"/>
    <n v="72"/>
    <n v="429"/>
    <m/>
    <m/>
    <m/>
    <m/>
    <m/>
    <s v="10:28"/>
    <s v="08:52"/>
    <d v="1899-12-30T01:36:00"/>
    <s v="Morning"/>
    <s v="REMOVE"/>
    <x v="2"/>
    <s v="OnTime"/>
    <s v="April"/>
  </r>
  <r>
    <d v="2022-03-06T00:00:00"/>
    <x v="7"/>
    <s v="JetBlue Airways: B6"/>
    <s v="B6"/>
    <n v="20409"/>
    <n v="406"/>
    <s v="FLL"/>
    <s v="Fort Lauderdale, FL"/>
    <s v="EWR"/>
    <s v="Newark, NJ"/>
    <n v="2030"/>
    <n v="2030"/>
    <n v="0"/>
    <n v="14"/>
    <n v="2044"/>
    <n v="2309"/>
    <n v="11"/>
    <n v="2328"/>
    <n v="2320"/>
    <n v="-8"/>
    <n v="0"/>
    <n v="0"/>
    <n v="178"/>
    <n v="170"/>
    <n v="145"/>
    <n v="1065"/>
    <m/>
    <m/>
    <m/>
    <m/>
    <m/>
    <s v="23:20"/>
    <s v="20:30"/>
    <d v="1899-12-30T02:50:00"/>
    <s v="Evening"/>
    <s v="KEEP"/>
    <x v="3"/>
    <s v="OnTime"/>
    <s v="March"/>
  </r>
  <r>
    <d v="2023-04-15T00:00:00"/>
    <x v="4"/>
    <s v="Republic Airline: YX"/>
    <s v="YX"/>
    <n v="20452"/>
    <n v="3615"/>
    <s v="MSP"/>
    <s v="Minneapolis, MN"/>
    <s v="EWR"/>
    <s v="Newark, NJ"/>
    <n v="1325"/>
    <n v="714"/>
    <n v="1069"/>
    <n v="55"/>
    <n v="809"/>
    <n v="1134"/>
    <n v="33"/>
    <n v="1723"/>
    <n v="1207"/>
    <n v="1124"/>
    <n v="0"/>
    <n v="0"/>
    <n v="178"/>
    <n v="233"/>
    <n v="145"/>
    <n v="1008"/>
    <n v="0"/>
    <n v="0"/>
    <n v="1124"/>
    <n v="0"/>
    <n v="0"/>
    <s v="12:07"/>
    <s v="07:14"/>
    <d v="1899-12-30T04:53:00"/>
    <s v="Morning"/>
    <s v="KEEP"/>
    <x v="4"/>
    <s v="Delayed"/>
    <s v="April"/>
  </r>
  <r>
    <d v="2023-01-03T00:00:00"/>
    <x v="9"/>
    <s v="Allegiant Air: G4"/>
    <s v="G4"/>
    <n v="20368"/>
    <n v="1206"/>
    <s v="USA"/>
    <s v="Concord, NC"/>
    <s v="SFB"/>
    <s v="Sanford, FL"/>
    <n v="1541"/>
    <n v="1531"/>
    <n v="-10"/>
    <n v="12"/>
    <n v="1543"/>
    <n v="1653"/>
    <n v="18"/>
    <n v="1709"/>
    <n v="1711"/>
    <n v="2"/>
    <n v="0"/>
    <n v="0"/>
    <n v="88"/>
    <n v="100"/>
    <n v="70"/>
    <n v="457"/>
    <m/>
    <m/>
    <m/>
    <m/>
    <m/>
    <s v="17:11"/>
    <s v="15:31"/>
    <d v="1899-12-30T01:40:00"/>
    <s v="Afternoon"/>
    <s v="KEEP"/>
    <x v="6"/>
    <s v="OnTime"/>
    <s v="January"/>
  </r>
  <r>
    <d v="2019-01-31T00:00:00"/>
    <x v="3"/>
    <s v="American Airlines Inc.: AA"/>
    <s v="AA"/>
    <n v="19805"/>
    <n v="231"/>
    <s v="DFW"/>
    <s v="Dallas/Fort Worth, TX"/>
    <s v="RNO"/>
    <s v="Reno, NV"/>
    <n v="1140"/>
    <n v="1135"/>
    <n v="-5"/>
    <n v="16"/>
    <n v="1151"/>
    <n v="1241"/>
    <n v="6"/>
    <n v="1318"/>
    <n v="1247"/>
    <n v="-31"/>
    <n v="0"/>
    <n v="0"/>
    <n v="218"/>
    <n v="192"/>
    <n v="170"/>
    <n v="1345"/>
    <m/>
    <m/>
    <m/>
    <m/>
    <m/>
    <s v="12:47"/>
    <s v="11:35"/>
    <d v="1899-12-30T01:12:00"/>
    <s v="Morning"/>
    <s v="REMOVE"/>
    <x v="5"/>
    <s v="OnTime"/>
    <s v="January"/>
  </r>
  <r>
    <d v="2021-06-08T00:00:00"/>
    <x v="3"/>
    <s v="American Airlines Inc.: AA"/>
    <s v="AA"/>
    <n v="19805"/>
    <n v="1378"/>
    <s v="ORD"/>
    <s v="Chicago, IL"/>
    <s v="ABQ"/>
    <s v="Albuquerque, NM"/>
    <n v="1315"/>
    <n v="1316"/>
    <n v="1"/>
    <n v="14"/>
    <n v="1330"/>
    <n v="1457"/>
    <n v="8"/>
    <n v="1516"/>
    <n v="1505"/>
    <n v="-11"/>
    <n v="0"/>
    <n v="0"/>
    <n v="181"/>
    <n v="169"/>
    <n v="147"/>
    <n v="1118"/>
    <m/>
    <m/>
    <m/>
    <m/>
    <m/>
    <s v="15:05"/>
    <s v="13:16"/>
    <d v="1899-12-30T01:49:00"/>
    <s v="Afternoon"/>
    <s v="KEEP"/>
    <x v="6"/>
    <s v="OnTime"/>
    <s v="June"/>
  </r>
  <r>
    <d v="2019-06-21T00:00:00"/>
    <x v="3"/>
    <s v="American Airlines Inc.: AA"/>
    <s v="AA"/>
    <n v="19805"/>
    <n v="1214"/>
    <s v="SLC"/>
    <s v="Salt Lake City, UT"/>
    <s v="DFW"/>
    <s v="Dallas/Fort Worth, TX"/>
    <n v="600"/>
    <n v="558"/>
    <n v="-2"/>
    <n v="10"/>
    <n v="608"/>
    <n v="915"/>
    <n v="14"/>
    <n v="940"/>
    <n v="929"/>
    <n v="-11"/>
    <n v="0"/>
    <n v="0"/>
    <n v="160"/>
    <n v="151"/>
    <n v="127"/>
    <n v="989"/>
    <m/>
    <m/>
    <m/>
    <m/>
    <m/>
    <s v="09:29"/>
    <s v="05:58"/>
    <d v="1899-12-30T03:31:00"/>
    <s v="Night"/>
    <s v="REMOVE"/>
    <x v="0"/>
    <s v="OnTime"/>
    <s v="June"/>
  </r>
  <r>
    <d v="2021-12-28T00:00:00"/>
    <x v="11"/>
    <s v="SkyWest Airlines Inc.: OO"/>
    <s v="OO"/>
    <n v="20304"/>
    <n v="5311"/>
    <s v="IAH"/>
    <s v="Houston, TX"/>
    <s v="BOI"/>
    <s v="Boise, ID"/>
    <n v="1805"/>
    <n v="1835"/>
    <n v="30"/>
    <n v="16"/>
    <n v="1851"/>
    <n v="2121"/>
    <n v="3"/>
    <n v="2110"/>
    <n v="2124"/>
    <n v="14"/>
    <n v="0"/>
    <n v="0"/>
    <n v="245"/>
    <n v="229"/>
    <n v="210"/>
    <n v="1482"/>
    <m/>
    <m/>
    <m/>
    <m/>
    <m/>
    <s v="21:24"/>
    <s v="18:35"/>
    <d v="1899-12-30T02:49:00"/>
    <s v="Evening"/>
    <s v="KEEP"/>
    <x v="6"/>
    <s v="OnTime"/>
    <s v="December"/>
  </r>
  <r>
    <d v="2019-12-25T00:00:00"/>
    <x v="2"/>
    <s v="Southwest Airlines Co.: WN"/>
    <s v="WN"/>
    <n v="19393"/>
    <n v="3711"/>
    <s v="BNA"/>
    <s v="Nashville, TN"/>
    <s v="MCI"/>
    <s v="Kansas City, MO"/>
    <n v="1715"/>
    <n v="1711"/>
    <n v="-4"/>
    <n v="8"/>
    <n v="1719"/>
    <n v="1835"/>
    <n v="6"/>
    <n v="1855"/>
    <n v="1841"/>
    <n v="-14"/>
    <n v="0"/>
    <n v="0"/>
    <n v="100"/>
    <n v="90"/>
    <n v="76"/>
    <n v="491"/>
    <m/>
    <m/>
    <m/>
    <m/>
    <m/>
    <s v="18:41"/>
    <s v="17:11"/>
    <d v="1899-12-30T01:30:00"/>
    <s v="Afternoon"/>
    <s v="REMOVE"/>
    <x v="2"/>
    <s v="OnTime"/>
    <s v="December"/>
  </r>
  <r>
    <d v="2023-07-23T00:00:00"/>
    <x v="0"/>
    <s v="United Air Lines Inc.: UA"/>
    <s v="UA"/>
    <n v="19977"/>
    <n v="1182"/>
    <s v="AUS"/>
    <s v="Austin, TX"/>
    <s v="IAH"/>
    <s v="Houston, TX"/>
    <n v="520"/>
    <n v="521"/>
    <n v="1"/>
    <n v="18"/>
    <n v="539"/>
    <n v="606"/>
    <n v="9"/>
    <n v="617"/>
    <n v="615"/>
    <n v="-2"/>
    <n v="0"/>
    <n v="0"/>
    <n v="57"/>
    <n v="54"/>
    <n v="27"/>
    <n v="140"/>
    <m/>
    <m/>
    <m/>
    <m/>
    <m/>
    <s v="06:15"/>
    <s v="05:21"/>
    <d v="1899-12-30T00:54:00"/>
    <s v="Night"/>
    <s v="KEEP"/>
    <x v="3"/>
    <s v="OnTime"/>
    <s v="July"/>
  </r>
  <r>
    <d v="2019-07-18T00:00:00"/>
    <x v="2"/>
    <s v="Southwest Airlines Co.: WN"/>
    <s v="WN"/>
    <n v="19393"/>
    <n v="992"/>
    <s v="IND"/>
    <s v="Indianapolis, IN"/>
    <s v="TPA"/>
    <s v="Tampa, FL"/>
    <n v="2135"/>
    <n v="2254"/>
    <n v="79"/>
    <n v="6"/>
    <n v="2300"/>
    <n v="44"/>
    <n v="3"/>
    <n v="2350"/>
    <n v="47"/>
    <n v="57"/>
    <n v="0"/>
    <n v="0"/>
    <n v="135"/>
    <n v="113"/>
    <n v="104"/>
    <n v="837"/>
    <n v="57"/>
    <n v="0"/>
    <n v="0"/>
    <n v="0"/>
    <n v="0"/>
    <s v="00:47"/>
    <s v="22:54"/>
    <n v="-0.92152777777777783"/>
    <s v="Evening"/>
    <s v="KEEP"/>
    <x v="5"/>
    <s v="Delayed"/>
    <s v="July"/>
  </r>
  <r>
    <d v="2019-11-02T00:00:00"/>
    <x v="3"/>
    <s v="American Airlines Inc.: AA"/>
    <s v="AA"/>
    <n v="19805"/>
    <n v="2520"/>
    <s v="DFW"/>
    <s v="Dallas/Fort Worth, TX"/>
    <s v="ORD"/>
    <s v="Chicago, IL"/>
    <n v="1851"/>
    <n v="1859"/>
    <n v="8"/>
    <n v="13"/>
    <n v="1912"/>
    <n v="2058"/>
    <n v="12"/>
    <n v="2119"/>
    <n v="2110"/>
    <n v="-9"/>
    <n v="0"/>
    <n v="0"/>
    <n v="148"/>
    <n v="131"/>
    <n v="106"/>
    <n v="801"/>
    <m/>
    <m/>
    <m/>
    <m/>
    <m/>
    <s v="21:10"/>
    <s v="18:59"/>
    <d v="1899-12-30T02:11:00"/>
    <s v="Evening"/>
    <s v="KEEP"/>
    <x v="4"/>
    <s v="OnTime"/>
    <s v="November"/>
  </r>
  <r>
    <d v="2021-06-01T00:00:00"/>
    <x v="11"/>
    <s v="SkyWest Airlines Inc.: OO"/>
    <s v="OO"/>
    <n v="20304"/>
    <n v="3032"/>
    <s v="DFW"/>
    <s v="Dallas/Fort Worth, TX"/>
    <s v="BIL"/>
    <s v="Billings, MT"/>
    <n v="1900"/>
    <n v="1859"/>
    <n v="-1"/>
    <n v="15"/>
    <n v="1914"/>
    <n v="2048"/>
    <n v="4"/>
    <n v="2058"/>
    <n v="2052"/>
    <n v="-6"/>
    <n v="0"/>
    <n v="0"/>
    <n v="178"/>
    <n v="173"/>
    <n v="154"/>
    <n v="1081"/>
    <m/>
    <m/>
    <m/>
    <m/>
    <m/>
    <s v="20:52"/>
    <s v="18:59"/>
    <d v="1899-12-30T01:53:00"/>
    <s v="Evening"/>
    <s v="REMOVE"/>
    <x v="6"/>
    <s v="OnTime"/>
    <s v="June"/>
  </r>
  <r>
    <d v="2022-05-28T00:00:00"/>
    <x v="4"/>
    <s v="Republic Airline: YX"/>
    <s v="YX"/>
    <n v="20452"/>
    <n v="3593"/>
    <s v="MHT"/>
    <s v="Manchester, NH"/>
    <s v="EWR"/>
    <s v="Newark, NJ"/>
    <n v="600"/>
    <n v="555"/>
    <n v="-5"/>
    <n v="18"/>
    <n v="613"/>
    <n v="700"/>
    <n v="6"/>
    <n v="737"/>
    <n v="706"/>
    <n v="-31"/>
    <n v="0"/>
    <n v="0"/>
    <n v="97"/>
    <n v="71"/>
    <n v="47"/>
    <n v="209"/>
    <m/>
    <m/>
    <m/>
    <m/>
    <m/>
    <s v="07:06"/>
    <s v="05:55"/>
    <d v="1899-12-30T01:11:00"/>
    <s v="Night"/>
    <s v="REMOVE"/>
    <x v="4"/>
    <s v="OnTime"/>
    <s v="May"/>
  </r>
  <r>
    <d v="2022-10-08T00:00:00"/>
    <x v="3"/>
    <s v="American Airlines Inc.: AA"/>
    <s v="AA"/>
    <n v="19805"/>
    <n v="2720"/>
    <s v="DFW"/>
    <s v="Dallas/Fort Worth, TX"/>
    <s v="TUS"/>
    <s v="Tucson, AZ"/>
    <n v="826"/>
    <n v="820"/>
    <n v="-6"/>
    <n v="18"/>
    <n v="838"/>
    <n v="832"/>
    <n v="5"/>
    <n v="850"/>
    <n v="837"/>
    <n v="-13"/>
    <n v="0"/>
    <n v="0"/>
    <n v="144"/>
    <n v="137"/>
    <n v="114"/>
    <n v="813"/>
    <m/>
    <m/>
    <m/>
    <m/>
    <m/>
    <s v="08:37"/>
    <s v="08:20"/>
    <d v="1899-12-30T00:17:00"/>
    <s v="Morning"/>
    <s v="REMOVE"/>
    <x v="4"/>
    <s v="OnTime"/>
    <s v="October"/>
  </r>
  <r>
    <d v="2020-10-28T00:00:00"/>
    <x v="12"/>
    <s v="Endeavor Air Inc.: 9E"/>
    <s v="9E"/>
    <n v="20363"/>
    <n v="5047"/>
    <s v="RDU"/>
    <s v="Raleigh/Durham, NC"/>
    <s v="DTW"/>
    <s v="Detroit, MI"/>
    <n v="1745"/>
    <n v="1740"/>
    <n v="-5"/>
    <n v="11"/>
    <n v="1751"/>
    <n v="1907"/>
    <n v="14"/>
    <n v="1932"/>
    <n v="1921"/>
    <n v="-11"/>
    <n v="0"/>
    <n v="0"/>
    <n v="107"/>
    <n v="101"/>
    <n v="76"/>
    <n v="501"/>
    <m/>
    <m/>
    <m/>
    <m/>
    <m/>
    <s v="19:21"/>
    <s v="17:40"/>
    <d v="1899-12-30T01:41:00"/>
    <s v="Afternoon"/>
    <s v="REMOVE"/>
    <x v="2"/>
    <s v="OnTime"/>
    <s v="October"/>
  </r>
  <r>
    <d v="2019-01-01T00:00:00"/>
    <x v="1"/>
    <s v="Delta Air Lines Inc.: DL"/>
    <s v="DL"/>
    <n v="19790"/>
    <n v="345"/>
    <s v="ATL"/>
    <s v="Atlanta, GA"/>
    <s v="DAB"/>
    <s v="Daytona Beach, FL"/>
    <n v="939"/>
    <n v="935"/>
    <n v="-4"/>
    <n v="12"/>
    <n v="947"/>
    <n v="1041"/>
    <n v="3"/>
    <n v="1055"/>
    <n v="1044"/>
    <n v="-11"/>
    <n v="0"/>
    <n v="0"/>
    <n v="76"/>
    <n v="69"/>
    <n v="54"/>
    <n v="366"/>
    <m/>
    <m/>
    <m/>
    <m/>
    <m/>
    <s v="10:44"/>
    <s v="09:35"/>
    <d v="1899-12-30T01:09:00"/>
    <s v="Morning"/>
    <s v="REMOVE"/>
    <x v="6"/>
    <s v="OnTime"/>
    <s v="January"/>
  </r>
  <r>
    <d v="2020-12-28T00:00:00"/>
    <x v="11"/>
    <s v="SkyWest Airlines Inc.: OO"/>
    <s v="OO"/>
    <n v="20304"/>
    <n v="5327"/>
    <s v="SFO"/>
    <s v="San Francisco, CA"/>
    <s v="BOI"/>
    <s v="Boise, ID"/>
    <n v="1825"/>
    <n v="1823"/>
    <n v="-2"/>
    <n v="17"/>
    <n v="1840"/>
    <n v="2108"/>
    <n v="3"/>
    <n v="2105"/>
    <n v="2111"/>
    <n v="6"/>
    <n v="0"/>
    <n v="0"/>
    <n v="100"/>
    <n v="108"/>
    <n v="88"/>
    <n v="522"/>
    <m/>
    <m/>
    <m/>
    <m/>
    <m/>
    <s v="21:11"/>
    <s v="18:23"/>
    <d v="1899-12-30T02:48:00"/>
    <s v="Evening"/>
    <s v="KEEP"/>
    <x v="1"/>
    <s v="OnTime"/>
    <s v="December"/>
  </r>
  <r>
    <d v="2022-01-02T00:00:00"/>
    <x v="4"/>
    <s v="Republic Airline: YX"/>
    <s v="YX"/>
    <n v="20452"/>
    <n v="3467"/>
    <s v="ORD"/>
    <s v="Chicago, IL"/>
    <s v="DCA"/>
    <s v="Washington, DC"/>
    <n v="1935"/>
    <n v="0"/>
    <n v="0"/>
    <m/>
    <m/>
    <m/>
    <m/>
    <n v="2241"/>
    <n v="0"/>
    <n v="0"/>
    <n v="1"/>
    <n v="0"/>
    <n v="126"/>
    <m/>
    <m/>
    <n v="612"/>
    <m/>
    <m/>
    <m/>
    <m/>
    <m/>
    <e v="#REF!"/>
    <s v="00:00"/>
    <d v="1899-12-30T00:54:00"/>
    <s v="Night"/>
    <s v="KEEP"/>
    <x v="3"/>
    <s v="OnTime"/>
    <s v="January"/>
  </r>
  <r>
    <d v="2022-05-17T00:00:00"/>
    <x v="2"/>
    <s v="Southwest Airlines Co.: WN"/>
    <s v="WN"/>
    <n v="19393"/>
    <n v="4041"/>
    <s v="BWI"/>
    <s v="Baltimore, MD"/>
    <s v="MHT"/>
    <s v="Manchester, NH"/>
    <n v="755"/>
    <n v="750"/>
    <n v="-5"/>
    <n v="13"/>
    <n v="803"/>
    <n v="902"/>
    <n v="5"/>
    <n v="915"/>
    <n v="907"/>
    <n v="-8"/>
    <n v="0"/>
    <n v="0"/>
    <n v="80"/>
    <n v="77"/>
    <n v="59"/>
    <n v="377"/>
    <m/>
    <m/>
    <m/>
    <m/>
    <m/>
    <s v="09:07"/>
    <s v="07:50"/>
    <d v="1899-12-30T01:17:00"/>
    <s v="Morning"/>
    <s v="REMOVE"/>
    <x v="6"/>
    <s v="OnTime"/>
    <s v="May"/>
  </r>
  <r>
    <d v="2020-03-04T00:00:00"/>
    <x v="0"/>
    <s v="United Air Lines Inc.: UA"/>
    <s v="UA"/>
    <n v="19977"/>
    <n v="1013"/>
    <s v="SFO"/>
    <s v="San Francisco, CA"/>
    <s v="DEN"/>
    <s v="Denver, CO"/>
    <n v="1252"/>
    <n v="1251"/>
    <n v="-1"/>
    <n v="20"/>
    <n v="1311"/>
    <n v="1612"/>
    <n v="9"/>
    <n v="1629"/>
    <n v="1621"/>
    <n v="-8"/>
    <n v="0"/>
    <n v="0"/>
    <n v="157"/>
    <n v="150"/>
    <n v="121"/>
    <n v="967"/>
    <m/>
    <m/>
    <m/>
    <m/>
    <m/>
    <s v="16:21"/>
    <s v="12:51"/>
    <d v="1899-12-30T03:30:00"/>
    <s v="Afternoon"/>
    <s v="REMOVE"/>
    <x v="2"/>
    <s v="OnTime"/>
    <s v="March"/>
  </r>
  <r>
    <d v="2021-12-20T00:00:00"/>
    <x v="11"/>
    <s v="SkyWest Airlines Inc.: OO"/>
    <s v="OO"/>
    <n v="20304"/>
    <n v="5056"/>
    <s v="PRC"/>
    <s v="Prescott, AZ"/>
    <s v="DEN"/>
    <s v="Denver, CO"/>
    <n v="600"/>
    <n v="608"/>
    <n v="8"/>
    <n v="11"/>
    <n v="619"/>
    <n v="739"/>
    <n v="10"/>
    <n v="759"/>
    <n v="749"/>
    <n v="-10"/>
    <n v="0"/>
    <n v="0"/>
    <n v="119"/>
    <n v="101"/>
    <n v="80"/>
    <n v="557"/>
    <m/>
    <m/>
    <m/>
    <m/>
    <m/>
    <s v="07:49"/>
    <s v="06:08"/>
    <d v="1899-12-30T01:41:00"/>
    <s v="Morning"/>
    <s v="KEEP"/>
    <x v="1"/>
    <s v="OnTime"/>
    <s v="December"/>
  </r>
  <r>
    <d v="2023-07-03T00:00:00"/>
    <x v="7"/>
    <s v="JetBlue Airways: B6"/>
    <s v="B6"/>
    <n v="20409"/>
    <n v="431"/>
    <s v="BOS"/>
    <s v="Boston, MA"/>
    <s v="LGA"/>
    <s v="New York, NY"/>
    <n v="1400"/>
    <n v="1350"/>
    <n v="-10"/>
    <n v="15"/>
    <n v="1405"/>
    <n v="1449"/>
    <n v="6"/>
    <n v="1521"/>
    <n v="1455"/>
    <n v="-26"/>
    <n v="0"/>
    <n v="0"/>
    <n v="81"/>
    <n v="65"/>
    <n v="44"/>
    <n v="184"/>
    <m/>
    <m/>
    <m/>
    <m/>
    <m/>
    <s v="14:55"/>
    <s v="13:50"/>
    <d v="1899-12-30T01:05:00"/>
    <s v="Afternoon"/>
    <s v="REMOVE"/>
    <x v="1"/>
    <s v="OnTime"/>
    <s v="July"/>
  </r>
  <r>
    <d v="2020-01-06T00:00:00"/>
    <x v="1"/>
    <s v="Delta Air Lines Inc.: DL"/>
    <s v="DL"/>
    <n v="19790"/>
    <n v="1530"/>
    <s v="LAX"/>
    <s v="Los Angeles, CA"/>
    <s v="ATL"/>
    <s v="Atlanta, GA"/>
    <n v="1030"/>
    <n v="1035"/>
    <n v="5"/>
    <n v="15"/>
    <n v="1050"/>
    <n v="1724"/>
    <n v="4"/>
    <n v="1740"/>
    <n v="1728"/>
    <n v="-12"/>
    <n v="0"/>
    <n v="0"/>
    <n v="250"/>
    <n v="233"/>
    <n v="214"/>
    <n v="1947"/>
    <m/>
    <m/>
    <m/>
    <m/>
    <m/>
    <s v="17:28"/>
    <s v="10:35"/>
    <d v="1899-12-30T06:53:00"/>
    <s v="Morning"/>
    <s v="KEEP"/>
    <x v="1"/>
    <s v="OnTime"/>
    <s v="January"/>
  </r>
  <r>
    <d v="2021-02-26T00:00:00"/>
    <x v="0"/>
    <s v="United Air Lines Inc.: UA"/>
    <s v="UA"/>
    <n v="19977"/>
    <n v="440"/>
    <s v="SMF"/>
    <s v="Sacramento, CA"/>
    <s v="DEN"/>
    <s v="Denver, CO"/>
    <n v="530"/>
    <n v="526"/>
    <n v="-4"/>
    <n v="11"/>
    <n v="537"/>
    <n v="832"/>
    <n v="7"/>
    <n v="847"/>
    <n v="839"/>
    <n v="-8"/>
    <n v="0"/>
    <n v="0"/>
    <n v="137"/>
    <n v="133"/>
    <n v="115"/>
    <n v="909"/>
    <m/>
    <m/>
    <m/>
    <m/>
    <m/>
    <s v="08:39"/>
    <s v="05:26"/>
    <d v="1899-12-30T03:13:00"/>
    <s v="Night"/>
    <s v="REMOVE"/>
    <x v="0"/>
    <s v="OnTime"/>
    <s v="February"/>
  </r>
  <r>
    <d v="2023-04-08T00:00:00"/>
    <x v="2"/>
    <s v="Southwest Airlines Co.: WN"/>
    <s v="WN"/>
    <n v="19393"/>
    <n v="3355"/>
    <s v="MDW"/>
    <s v="Chicago, IL"/>
    <s v="SAT"/>
    <s v="San Antonio, TX"/>
    <n v="2120"/>
    <n v="2133"/>
    <n v="13"/>
    <n v="7"/>
    <n v="2140"/>
    <n v="2"/>
    <n v="3"/>
    <n v="15"/>
    <n v="5"/>
    <n v="-10"/>
    <n v="0"/>
    <n v="0"/>
    <n v="175"/>
    <n v="152"/>
    <n v="142"/>
    <n v="1036"/>
    <m/>
    <m/>
    <m/>
    <m/>
    <m/>
    <s v="00:05"/>
    <s v="21:33"/>
    <n v="-0.89444444444444449"/>
    <s v="Evening"/>
    <s v="KEEP"/>
    <x v="4"/>
    <s v="OnTime"/>
    <s v="April"/>
  </r>
  <r>
    <d v="2021-06-12T00:00:00"/>
    <x v="1"/>
    <s v="Delta Air Lines Inc.: DL"/>
    <s v="DL"/>
    <n v="19790"/>
    <n v="1031"/>
    <s v="DTW"/>
    <s v="Detroit, MI"/>
    <s v="ATL"/>
    <s v="Atlanta, GA"/>
    <n v="1330"/>
    <n v="1332"/>
    <n v="2"/>
    <n v="10"/>
    <n v="1342"/>
    <n v="1522"/>
    <n v="6"/>
    <n v="1531"/>
    <n v="1528"/>
    <n v="-3"/>
    <n v="0"/>
    <n v="0"/>
    <n v="121"/>
    <n v="116"/>
    <n v="100"/>
    <n v="594"/>
    <m/>
    <m/>
    <m/>
    <m/>
    <m/>
    <s v="15:28"/>
    <s v="13:32"/>
    <d v="1899-12-30T01:56:00"/>
    <s v="Afternoon"/>
    <s v="KEEP"/>
    <x v="4"/>
    <s v="OnTime"/>
    <s v="June"/>
  </r>
  <r>
    <d v="2019-04-16T00:00:00"/>
    <x v="13"/>
    <s v="Envoy Air: MQ"/>
    <s v="MQ"/>
    <n v="20398"/>
    <n v="3657"/>
    <s v="GRR"/>
    <s v="Grand Rapids, MI"/>
    <s v="ORD"/>
    <s v="Chicago, IL"/>
    <n v="1414"/>
    <n v="1409"/>
    <n v="-5"/>
    <n v="13"/>
    <n v="1422"/>
    <n v="1355"/>
    <n v="15"/>
    <n v="1420"/>
    <n v="1410"/>
    <n v="-10"/>
    <n v="0"/>
    <n v="0"/>
    <n v="66"/>
    <n v="61"/>
    <n v="33"/>
    <n v="137"/>
    <m/>
    <m/>
    <m/>
    <m/>
    <m/>
    <s v="14:10"/>
    <s v="14:09"/>
    <d v="1899-12-30T00:01:00"/>
    <s v="Afternoon"/>
    <s v="REMOVE"/>
    <x v="6"/>
    <s v="OnTime"/>
    <s v="April"/>
  </r>
  <r>
    <d v="2023-01-16T00:00:00"/>
    <x v="11"/>
    <s v="SkyWest Airlines Inc.: OO"/>
    <s v="OO"/>
    <n v="20304"/>
    <n v="5762"/>
    <s v="DEN"/>
    <s v="Denver, CO"/>
    <s v="SLC"/>
    <s v="Salt Lake City, UT"/>
    <n v="1720"/>
    <n v="1725"/>
    <n v="5"/>
    <n v="23"/>
    <n v="1748"/>
    <n v="1902"/>
    <n v="7"/>
    <n v="1907"/>
    <n v="1909"/>
    <n v="2"/>
    <n v="0"/>
    <n v="0"/>
    <n v="107"/>
    <n v="104"/>
    <n v="74"/>
    <n v="391"/>
    <m/>
    <m/>
    <m/>
    <m/>
    <m/>
    <s v="19:09"/>
    <s v="17:25"/>
    <d v="1899-12-30T01:44:00"/>
    <s v="Afternoon"/>
    <s v="KEEP"/>
    <x v="1"/>
    <s v="OnTime"/>
    <s v="January"/>
  </r>
  <r>
    <d v="2019-01-07T00:00:00"/>
    <x v="2"/>
    <s v="Southwest Airlines Co.: WN"/>
    <s v="WN"/>
    <n v="19393"/>
    <n v="397"/>
    <s v="SAT"/>
    <s v="San Antonio, TX"/>
    <s v="DAL"/>
    <s v="Dallas, TX"/>
    <n v="1350"/>
    <n v="1401"/>
    <n v="11"/>
    <n v="6"/>
    <n v="1407"/>
    <n v="1452"/>
    <n v="3"/>
    <n v="1455"/>
    <n v="1455"/>
    <n v="0"/>
    <n v="0"/>
    <n v="0"/>
    <n v="65"/>
    <n v="54"/>
    <n v="45"/>
    <n v="248"/>
    <m/>
    <m/>
    <m/>
    <m/>
    <m/>
    <s v="14:55"/>
    <s v="14:01"/>
    <d v="1899-12-30T00:54:00"/>
    <s v="Afternoon"/>
    <s v="KEEP"/>
    <x v="1"/>
    <s v="OnTime"/>
    <s v="January"/>
  </r>
  <r>
    <d v="2019-05-25T00:00:00"/>
    <x v="4"/>
    <s v="Republic Airline: YX"/>
    <s v="YX"/>
    <n v="20452"/>
    <n v="3604"/>
    <s v="MSY"/>
    <s v="New Orleans, LA"/>
    <s v="EWR"/>
    <s v="Newark, NJ"/>
    <n v="1330"/>
    <n v="1416"/>
    <n v="46"/>
    <n v="11"/>
    <n v="1427"/>
    <n v="1800"/>
    <n v="9"/>
    <n v="1740"/>
    <n v="1809"/>
    <n v="29"/>
    <n v="0"/>
    <n v="0"/>
    <n v="190"/>
    <n v="173"/>
    <n v="153"/>
    <n v="1167"/>
    <n v="0"/>
    <n v="0"/>
    <n v="13"/>
    <n v="0"/>
    <n v="16"/>
    <s v="18:09"/>
    <s v="14:16"/>
    <d v="1899-12-30T03:53:00"/>
    <s v="Afternoon"/>
    <s v="KEEP"/>
    <x v="4"/>
    <s v="Delayed"/>
    <s v="May"/>
  </r>
  <r>
    <d v="2021-11-20T00:00:00"/>
    <x v="6"/>
    <s v="Alaska Airlines Inc.: AS"/>
    <s v="AS"/>
    <n v="19930"/>
    <n v="444"/>
    <s v="SEA"/>
    <s v="Seattle, WA"/>
    <s v="LAX"/>
    <s v="Los Angeles, CA"/>
    <n v="930"/>
    <n v="931"/>
    <n v="1"/>
    <n v="11"/>
    <n v="942"/>
    <n v="1147"/>
    <n v="9"/>
    <n v="1220"/>
    <n v="1156"/>
    <n v="-24"/>
    <n v="0"/>
    <n v="0"/>
    <n v="170"/>
    <n v="145"/>
    <n v="125"/>
    <n v="954"/>
    <m/>
    <m/>
    <m/>
    <m/>
    <m/>
    <s v="11:56"/>
    <s v="09:31"/>
    <d v="1899-12-30T02:25:00"/>
    <s v="Morning"/>
    <s v="KEEP"/>
    <x v="4"/>
    <s v="OnTime"/>
    <s v="November"/>
  </r>
  <r>
    <d v="2021-02-19T00:00:00"/>
    <x v="5"/>
    <s v="Spirit Air Lines: NK"/>
    <s v="NK"/>
    <n v="20416"/>
    <n v="1673"/>
    <s v="CMH"/>
    <s v="Columbus, OH"/>
    <s v="MCO"/>
    <s v="Orlando, FL"/>
    <n v="745"/>
    <n v="740"/>
    <n v="-5"/>
    <n v="19"/>
    <n v="759"/>
    <n v="1001"/>
    <n v="10"/>
    <n v="1005"/>
    <n v="1011"/>
    <n v="6"/>
    <n v="0"/>
    <n v="0"/>
    <n v="140"/>
    <n v="151"/>
    <n v="122"/>
    <n v="802"/>
    <m/>
    <m/>
    <m/>
    <m/>
    <m/>
    <s v="10:11"/>
    <s v="07:40"/>
    <d v="1899-12-30T02:31:00"/>
    <s v="Morning"/>
    <s v="KEEP"/>
    <x v="0"/>
    <s v="OnTime"/>
    <s v="February"/>
  </r>
  <r>
    <d v="2020-08-07T00:00:00"/>
    <x v="8"/>
    <s v="PSA Airlines Inc.: OH"/>
    <s v="OH"/>
    <n v="20397"/>
    <n v="5437"/>
    <s v="SRQ"/>
    <s v="Sarasota/Bradenton, FL"/>
    <s v="CLT"/>
    <s v="Charlotte, NC"/>
    <n v="622"/>
    <n v="619"/>
    <n v="-3"/>
    <n v="19"/>
    <n v="638"/>
    <n v="757"/>
    <n v="14"/>
    <n v="813"/>
    <n v="811"/>
    <n v="-2"/>
    <n v="0"/>
    <n v="0"/>
    <n v="111"/>
    <n v="112"/>
    <n v="79"/>
    <n v="547"/>
    <m/>
    <m/>
    <m/>
    <m/>
    <m/>
    <s v="08:11"/>
    <s v="06:19"/>
    <d v="1899-12-30T01:52:00"/>
    <s v="Morning"/>
    <s v="REMOVE"/>
    <x v="0"/>
    <s v="OnTime"/>
    <s v="August"/>
  </r>
  <r>
    <d v="2020-01-07T00:00:00"/>
    <x v="6"/>
    <s v="Alaska Airlines Inc.: AS"/>
    <s v="AS"/>
    <n v="19930"/>
    <n v="779"/>
    <s v="STL"/>
    <s v="St. Louis, MO"/>
    <s v="SEA"/>
    <s v="Seattle, WA"/>
    <n v="1940"/>
    <n v="1924"/>
    <n v="-16"/>
    <n v="12"/>
    <n v="1936"/>
    <n v="2201"/>
    <n v="6"/>
    <n v="2215"/>
    <n v="2207"/>
    <n v="-8"/>
    <n v="0"/>
    <n v="0"/>
    <n v="275"/>
    <n v="283"/>
    <n v="265"/>
    <n v="1709"/>
    <m/>
    <m/>
    <m/>
    <m/>
    <m/>
    <s v="22:07"/>
    <s v="19:24"/>
    <d v="1899-12-30T02:43:00"/>
    <s v="Evening"/>
    <s v="REMOVE"/>
    <x v="6"/>
    <s v="OnTime"/>
    <s v="January"/>
  </r>
  <r>
    <d v="2019-02-27T00:00:00"/>
    <x v="2"/>
    <s v="Southwest Airlines Co.: WN"/>
    <s v="WN"/>
    <n v="19393"/>
    <n v="760"/>
    <s v="MDW"/>
    <s v="Chicago, IL"/>
    <s v="MHT"/>
    <s v="Manchester, NH"/>
    <n v="2120"/>
    <n v="2203"/>
    <n v="43"/>
    <n v="15"/>
    <n v="2218"/>
    <n v="52"/>
    <n v="4"/>
    <n v="25"/>
    <n v="56"/>
    <n v="31"/>
    <n v="0"/>
    <n v="0"/>
    <n v="125"/>
    <n v="113"/>
    <n v="94"/>
    <n v="838"/>
    <n v="31"/>
    <n v="0"/>
    <n v="0"/>
    <n v="0"/>
    <n v="0"/>
    <s v="00:56"/>
    <s v="22:03"/>
    <n v="-0.87986111111111109"/>
    <s v="Evening"/>
    <s v="KEEP"/>
    <x v="2"/>
    <s v="Delayed"/>
    <s v="February"/>
  </r>
  <r>
    <d v="2019-11-27T00:00:00"/>
    <x v="14"/>
    <s v="Frontier Airlines Inc.: F9"/>
    <s v="F9"/>
    <n v="20436"/>
    <n v="121"/>
    <s v="SJU"/>
    <s v="San Juan, PR"/>
    <s v="TPA"/>
    <s v="Tampa, FL"/>
    <n v="1857"/>
    <n v="1856"/>
    <n v="-1"/>
    <n v="14"/>
    <n v="1910"/>
    <n v="2049"/>
    <n v="8"/>
    <n v="2110"/>
    <n v="2057"/>
    <n v="-13"/>
    <n v="0"/>
    <n v="0"/>
    <n v="193"/>
    <n v="181"/>
    <n v="159"/>
    <n v="1237"/>
    <m/>
    <m/>
    <m/>
    <m/>
    <m/>
    <s v="20:57"/>
    <s v="18:56"/>
    <d v="1899-12-30T02:01:00"/>
    <s v="Evening"/>
    <s v="REMOVE"/>
    <x v="2"/>
    <s v="OnTime"/>
    <s v="November"/>
  </r>
  <r>
    <d v="2019-02-11T00:00:00"/>
    <x v="2"/>
    <s v="Southwest Airlines Co.: WN"/>
    <s v="WN"/>
    <n v="19393"/>
    <n v="1721"/>
    <s v="SFO"/>
    <s v="San Francisco, CA"/>
    <s v="SAN"/>
    <s v="San Diego, CA"/>
    <n v="1115"/>
    <n v="1226"/>
    <n v="71"/>
    <n v="19"/>
    <n v="1245"/>
    <n v="1348"/>
    <n v="16"/>
    <n v="1250"/>
    <n v="1404"/>
    <n v="74"/>
    <n v="0"/>
    <n v="0"/>
    <n v="95"/>
    <n v="98"/>
    <n v="63"/>
    <n v="447"/>
    <n v="71"/>
    <n v="0"/>
    <n v="3"/>
    <n v="0"/>
    <n v="0"/>
    <s v="14:04"/>
    <s v="12:26"/>
    <d v="1899-12-30T01:38:00"/>
    <s v="Afternoon"/>
    <s v="KEEP"/>
    <x v="1"/>
    <s v="Delayed"/>
    <s v="February"/>
  </r>
  <r>
    <d v="2020-02-26T00:00:00"/>
    <x v="7"/>
    <s v="JetBlue Airways: B6"/>
    <s v="B6"/>
    <n v="20409"/>
    <n v="965"/>
    <s v="BOS"/>
    <s v="Boston, MA"/>
    <s v="RSW"/>
    <s v="Fort Myers, FL"/>
    <n v="1544"/>
    <n v="1538"/>
    <n v="-6"/>
    <n v="24"/>
    <n v="1602"/>
    <n v="1942"/>
    <n v="7"/>
    <n v="1920"/>
    <n v="1949"/>
    <n v="29"/>
    <n v="0"/>
    <n v="0"/>
    <n v="216"/>
    <n v="251"/>
    <n v="220"/>
    <n v="1249"/>
    <n v="0"/>
    <n v="0"/>
    <n v="29"/>
    <n v="0"/>
    <n v="0"/>
    <s v="19:49"/>
    <s v="15:38"/>
    <d v="1899-12-30T04:11:00"/>
    <s v="Afternoon"/>
    <s v="KEEP"/>
    <x v="2"/>
    <s v="Delayed"/>
    <s v="February"/>
  </r>
  <r>
    <d v="2022-07-14T00:00:00"/>
    <x v="4"/>
    <s v="Republic Airline: YX"/>
    <s v="YX"/>
    <n v="20452"/>
    <n v="4649"/>
    <s v="DCA"/>
    <s v="Washington, DC"/>
    <s v="CHS"/>
    <s v="Charleston, SC"/>
    <n v="1346"/>
    <n v="1343"/>
    <n v="-3"/>
    <n v="20"/>
    <n v="1403"/>
    <n v="1523"/>
    <n v="5"/>
    <n v="1529"/>
    <n v="1528"/>
    <n v="-1"/>
    <n v="0"/>
    <n v="0"/>
    <n v="103"/>
    <n v="105"/>
    <n v="80"/>
    <n v="444"/>
    <m/>
    <m/>
    <m/>
    <m/>
    <m/>
    <s v="15:28"/>
    <s v="13:43"/>
    <d v="1899-12-30T01:45:00"/>
    <s v="Afternoon"/>
    <s v="REMOVE"/>
    <x v="5"/>
    <s v="OnTime"/>
    <s v="July"/>
  </r>
  <r>
    <d v="2019-08-04T00:00:00"/>
    <x v="15"/>
    <s v="Mesa Airlines Inc.: YV"/>
    <s v="YV"/>
    <n v="20378"/>
    <n v="5754"/>
    <s v="PHX"/>
    <s v="Phoenix, AZ"/>
    <s v="ELP"/>
    <s v="El Paso, TX"/>
    <n v="1231"/>
    <n v="1226"/>
    <n v="-5"/>
    <n v="22"/>
    <n v="1248"/>
    <n v="1439"/>
    <n v="2"/>
    <n v="1448"/>
    <n v="1441"/>
    <n v="-7"/>
    <n v="0"/>
    <n v="0"/>
    <n v="77"/>
    <n v="75"/>
    <n v="51"/>
    <n v="347"/>
    <m/>
    <m/>
    <m/>
    <m/>
    <m/>
    <s v="14:41"/>
    <s v="12:26"/>
    <d v="1899-12-30T02:15:00"/>
    <s v="Afternoon"/>
    <s v="REMOVE"/>
    <x v="3"/>
    <s v="OnTime"/>
    <s v="August"/>
  </r>
  <r>
    <d v="2019-03-05T00:00:00"/>
    <x v="3"/>
    <s v="American Airlines Inc.: AA"/>
    <s v="AA"/>
    <n v="19805"/>
    <n v="1168"/>
    <s v="ORD"/>
    <s v="Chicago, IL"/>
    <s v="SAN"/>
    <s v="San Diego, CA"/>
    <n v="1320"/>
    <n v="1315"/>
    <n v="-5"/>
    <n v="12"/>
    <n v="1327"/>
    <n v="1533"/>
    <n v="5"/>
    <n v="1545"/>
    <n v="1538"/>
    <n v="-7"/>
    <n v="0"/>
    <n v="0"/>
    <n v="265"/>
    <n v="263"/>
    <n v="246"/>
    <n v="1723"/>
    <m/>
    <m/>
    <m/>
    <m/>
    <m/>
    <s v="15:38"/>
    <s v="13:15"/>
    <d v="1899-12-30T02:23:00"/>
    <s v="Afternoon"/>
    <s v="REMOVE"/>
    <x v="6"/>
    <s v="OnTime"/>
    <s v="March"/>
  </r>
  <r>
    <d v="2023-04-06T00:00:00"/>
    <x v="7"/>
    <s v="JetBlue Airways: B6"/>
    <s v="B6"/>
    <n v="20409"/>
    <n v="1248"/>
    <s v="TPA"/>
    <s v="Tampa, FL"/>
    <s v="LGA"/>
    <s v="New York, NY"/>
    <n v="1016"/>
    <n v="1007"/>
    <n v="-9"/>
    <n v="48"/>
    <n v="1055"/>
    <n v="1309"/>
    <n v="9"/>
    <n v="1304"/>
    <n v="1318"/>
    <n v="14"/>
    <n v="0"/>
    <n v="0"/>
    <n v="168"/>
    <n v="191"/>
    <n v="134"/>
    <n v="1010"/>
    <m/>
    <m/>
    <m/>
    <m/>
    <m/>
    <s v="13:18"/>
    <s v="10:07"/>
    <d v="1899-12-30T03:11:00"/>
    <s v="Morning"/>
    <s v="KEEP"/>
    <x v="5"/>
    <s v="OnTime"/>
    <s v="April"/>
  </r>
  <r>
    <d v="2020-07-03T00:00:00"/>
    <x v="1"/>
    <s v="Delta Air Lines Inc.: DL"/>
    <s v="DL"/>
    <n v="19790"/>
    <n v="1710"/>
    <s v="SLC"/>
    <s v="Salt Lake City, UT"/>
    <s v="MSP"/>
    <s v="Minneapolis, MN"/>
    <n v="1349"/>
    <n v="1346"/>
    <n v="-3"/>
    <n v="21"/>
    <n v="1407"/>
    <n v="1707"/>
    <n v="4"/>
    <n v="1710"/>
    <n v="1711"/>
    <n v="1"/>
    <n v="0"/>
    <n v="0"/>
    <n v="141"/>
    <n v="145"/>
    <n v="120"/>
    <n v="991"/>
    <m/>
    <m/>
    <m/>
    <m/>
    <m/>
    <s v="17:11"/>
    <s v="13:46"/>
    <d v="1899-12-30T03:25:00"/>
    <s v="Afternoon"/>
    <s v="KEEP"/>
    <x v="0"/>
    <s v="OnTime"/>
    <s v="July"/>
  </r>
  <r>
    <d v="2019-05-13T00:00:00"/>
    <x v="1"/>
    <s v="Delta Air Lines Inc.: DL"/>
    <s v="DL"/>
    <n v="19790"/>
    <n v="1232"/>
    <s v="DCA"/>
    <s v="Washington, DC"/>
    <s v="JFK"/>
    <s v="New York, NY"/>
    <n v="605"/>
    <n v="600"/>
    <n v="-5"/>
    <n v="11"/>
    <n v="611"/>
    <n v="657"/>
    <n v="19"/>
    <n v="720"/>
    <n v="716"/>
    <n v="-4"/>
    <n v="0"/>
    <n v="0"/>
    <n v="75"/>
    <n v="76"/>
    <n v="46"/>
    <n v="213"/>
    <m/>
    <m/>
    <m/>
    <m/>
    <m/>
    <s v="07:16"/>
    <s v="06:00"/>
    <d v="1899-12-30T01:16:00"/>
    <s v="Morning"/>
    <s v="REMOVE"/>
    <x v="1"/>
    <s v="OnTime"/>
    <s v="May"/>
  </r>
  <r>
    <d v="2019-04-04T00:00:00"/>
    <x v="4"/>
    <s v="Republic Airline: YX"/>
    <s v="YX"/>
    <n v="20452"/>
    <n v="4420"/>
    <s v="CMH"/>
    <s v="Columbus, OH"/>
    <s v="PHL"/>
    <s v="Philadelphia, PA"/>
    <n v="559"/>
    <n v="557"/>
    <n v="-2"/>
    <n v="14"/>
    <n v="611"/>
    <n v="722"/>
    <n v="5"/>
    <n v="735"/>
    <n v="727"/>
    <n v="-8"/>
    <n v="0"/>
    <n v="0"/>
    <n v="96"/>
    <n v="90"/>
    <n v="71"/>
    <n v="406"/>
    <m/>
    <m/>
    <m/>
    <m/>
    <m/>
    <s v="07:27"/>
    <s v="05:57"/>
    <d v="1899-12-30T01:30:00"/>
    <s v="Night"/>
    <s v="REMOVE"/>
    <x v="5"/>
    <s v="OnTime"/>
    <s v="April"/>
  </r>
  <r>
    <d v="2021-04-02T00:00:00"/>
    <x v="14"/>
    <s v="Frontier Airlines Inc.: F9"/>
    <s v="F9"/>
    <n v="20436"/>
    <n v="607"/>
    <s v="IND"/>
    <s v="Indianapolis, IN"/>
    <s v="DEN"/>
    <s v="Denver, CO"/>
    <n v="1319"/>
    <n v="1310"/>
    <n v="-9"/>
    <n v="12"/>
    <n v="1322"/>
    <n v="1339"/>
    <n v="12"/>
    <n v="1418"/>
    <n v="1351"/>
    <n v="-27"/>
    <n v="0"/>
    <n v="0"/>
    <n v="179"/>
    <n v="161"/>
    <n v="137"/>
    <n v="977"/>
    <m/>
    <m/>
    <m/>
    <m/>
    <m/>
    <s v="13:51"/>
    <s v="13:10"/>
    <d v="1899-12-30T00:41:00"/>
    <s v="Afternoon"/>
    <s v="REMOVE"/>
    <x v="0"/>
    <s v="OnTime"/>
    <s v="April"/>
  </r>
  <r>
    <d v="2019-03-29T00:00:00"/>
    <x v="0"/>
    <s v="United Air Lines Inc.: UA"/>
    <s v="UA"/>
    <n v="19977"/>
    <n v="530"/>
    <s v="IAH"/>
    <s v="Houston, TX"/>
    <s v="SAT"/>
    <s v="San Antonio, TX"/>
    <n v="2000"/>
    <n v="1955"/>
    <n v="-5"/>
    <n v="17"/>
    <n v="2012"/>
    <n v="2048"/>
    <n v="3"/>
    <n v="2103"/>
    <n v="2051"/>
    <n v="-12"/>
    <n v="0"/>
    <n v="0"/>
    <n v="63"/>
    <n v="56"/>
    <n v="36"/>
    <n v="191"/>
    <m/>
    <m/>
    <m/>
    <m/>
    <m/>
    <s v="20:51"/>
    <s v="19:55"/>
    <d v="1899-12-30T00:56:00"/>
    <s v="Evening"/>
    <s v="REMOVE"/>
    <x v="0"/>
    <s v="OnTime"/>
    <s v="March"/>
  </r>
  <r>
    <d v="2019-09-12T00:00:00"/>
    <x v="12"/>
    <s v="Endeavor Air Inc.: 9E"/>
    <s v="9E"/>
    <n v="20363"/>
    <n v="3338"/>
    <s v="LGA"/>
    <s v="New York, NY"/>
    <s v="PWM"/>
    <s v="Portland, ME"/>
    <n v="1755"/>
    <n v="1745"/>
    <n v="-10"/>
    <n v="24"/>
    <n v="1809"/>
    <n v="1857"/>
    <n v="3"/>
    <n v="1918"/>
    <n v="1900"/>
    <n v="-18"/>
    <n v="0"/>
    <n v="0"/>
    <n v="83"/>
    <n v="75"/>
    <n v="48"/>
    <n v="269"/>
    <m/>
    <m/>
    <m/>
    <m/>
    <m/>
    <s v="19:00"/>
    <s v="17:45"/>
    <d v="1899-12-30T01:15:00"/>
    <s v="Afternoon"/>
    <s v="REMOVE"/>
    <x v="5"/>
    <s v="OnTime"/>
    <s v="September"/>
  </r>
  <r>
    <d v="2021-06-26T00:00:00"/>
    <x v="6"/>
    <s v="Alaska Airlines Inc.: AS"/>
    <s v="AS"/>
    <n v="19930"/>
    <n v="1014"/>
    <s v="SEA"/>
    <s v="Seattle, WA"/>
    <s v="ORD"/>
    <s v="Chicago, IL"/>
    <n v="1033"/>
    <n v="1055"/>
    <n v="22"/>
    <n v="16"/>
    <n v="1111"/>
    <n v="1652"/>
    <n v="7"/>
    <n v="1642"/>
    <n v="1659"/>
    <n v="17"/>
    <n v="0"/>
    <n v="0"/>
    <n v="249"/>
    <n v="244"/>
    <n v="221"/>
    <n v="1721"/>
    <n v="0"/>
    <n v="0"/>
    <n v="0"/>
    <n v="0"/>
    <n v="17"/>
    <s v="16:59"/>
    <s v="10:55"/>
    <d v="1899-12-30T06:04:00"/>
    <s v="Morning"/>
    <s v="KEEP"/>
    <x v="4"/>
    <s v="Delayed"/>
    <s v="June"/>
  </r>
  <r>
    <d v="2022-05-30T00:00:00"/>
    <x v="3"/>
    <s v="American Airlines Inc.: AA"/>
    <s v="AA"/>
    <n v="19805"/>
    <n v="2013"/>
    <s v="TUL"/>
    <s v="Tulsa, OK"/>
    <s v="DFW"/>
    <s v="Dallas/Fort Worth, TX"/>
    <n v="1431"/>
    <n v="1426"/>
    <n v="-5"/>
    <n v="13"/>
    <n v="1439"/>
    <n v="1521"/>
    <n v="12"/>
    <n v="1554"/>
    <n v="1533"/>
    <n v="-21"/>
    <n v="0"/>
    <n v="0"/>
    <n v="83"/>
    <n v="67"/>
    <n v="42"/>
    <n v="237"/>
    <m/>
    <m/>
    <m/>
    <m/>
    <m/>
    <s v="15:33"/>
    <s v="14:26"/>
    <d v="1899-12-30T01:07:00"/>
    <s v="Afternoon"/>
    <s v="REMOVE"/>
    <x v="1"/>
    <s v="OnTime"/>
    <s v="May"/>
  </r>
  <r>
    <d v="2022-11-11T00:00:00"/>
    <x v="3"/>
    <s v="American Airlines Inc.: AA"/>
    <s v="AA"/>
    <n v="19805"/>
    <n v="229"/>
    <s v="PHL"/>
    <s v="Philadelphia, PA"/>
    <s v="SAN"/>
    <s v="San Diego, CA"/>
    <n v="1830"/>
    <n v="1848"/>
    <n v="18"/>
    <n v="21"/>
    <n v="1909"/>
    <n v="2120"/>
    <n v="3"/>
    <n v="2123"/>
    <n v="2123"/>
    <n v="0"/>
    <n v="0"/>
    <n v="0"/>
    <n v="353"/>
    <n v="335"/>
    <n v="311"/>
    <n v="2370"/>
    <m/>
    <m/>
    <m/>
    <m/>
    <m/>
    <s v="21:23"/>
    <s v="18:48"/>
    <d v="1899-12-30T02:35:00"/>
    <s v="Evening"/>
    <s v="KEEP"/>
    <x v="0"/>
    <s v="OnTime"/>
    <s v="November"/>
  </r>
  <r>
    <d v="2020-03-17T00:00:00"/>
    <x v="13"/>
    <s v="Envoy Air: MQ"/>
    <s v="MQ"/>
    <n v="20398"/>
    <n v="3620"/>
    <s v="GRK"/>
    <s v="Killeen, TX"/>
    <s v="DFW"/>
    <s v="Dallas/Fort Worth, TX"/>
    <n v="1606"/>
    <n v="1658"/>
    <n v="52"/>
    <n v="32"/>
    <n v="1730"/>
    <n v="1810"/>
    <n v="20"/>
    <n v="1705"/>
    <n v="1830"/>
    <n v="85"/>
    <n v="0"/>
    <n v="0"/>
    <n v="59"/>
    <n v="92"/>
    <n v="40"/>
    <n v="134"/>
    <n v="0"/>
    <n v="0"/>
    <n v="33"/>
    <n v="0"/>
    <n v="52"/>
    <s v="18:30"/>
    <s v="16:58"/>
    <d v="1899-12-30T01:32:00"/>
    <s v="Afternoon"/>
    <s v="KEEP"/>
    <x v="6"/>
    <s v="Delayed"/>
    <s v="March"/>
  </r>
  <r>
    <d v="2020-04-20T00:00:00"/>
    <x v="2"/>
    <s v="Southwest Airlines Co.: WN"/>
    <s v="WN"/>
    <n v="19393"/>
    <n v="246"/>
    <s v="BNA"/>
    <s v="Nashville, TN"/>
    <s v="ATL"/>
    <s v="Atlanta, GA"/>
    <n v="1055"/>
    <n v="0"/>
    <n v="0"/>
    <m/>
    <m/>
    <m/>
    <m/>
    <n v="1300"/>
    <n v="0"/>
    <n v="0"/>
    <n v="1"/>
    <n v="0"/>
    <n v="65"/>
    <m/>
    <m/>
    <n v="214"/>
    <m/>
    <m/>
    <m/>
    <m/>
    <m/>
    <e v="#REF!"/>
    <s v="11:51"/>
    <d v="1899-12-30T02:56:00"/>
    <s v="Evening"/>
    <s v="KEEP"/>
    <x v="1"/>
    <s v="OnTime"/>
    <s v="April"/>
  </r>
  <r>
    <d v="2022-07-31T00:00:00"/>
    <x v="13"/>
    <s v="Envoy Air: MQ"/>
    <s v="MQ"/>
    <n v="20398"/>
    <n v="3831"/>
    <s v="DFW"/>
    <s v="Dallas/Fort Worth, TX"/>
    <s v="SBP"/>
    <s v="San Luis Obispo, CA"/>
    <n v="1908"/>
    <n v="1918"/>
    <n v="10"/>
    <n v="17"/>
    <n v="1935"/>
    <n v="2029"/>
    <n v="5"/>
    <n v="2033"/>
    <n v="2034"/>
    <n v="1"/>
    <n v="0"/>
    <n v="0"/>
    <n v="205"/>
    <n v="196"/>
    <n v="174"/>
    <n v="1360"/>
    <m/>
    <m/>
    <m/>
    <m/>
    <m/>
    <s v="20:34"/>
    <s v="19:18"/>
    <d v="1899-12-30T01:16:00"/>
    <s v="Evening"/>
    <s v="KEEP"/>
    <x v="3"/>
    <s v="OnTime"/>
    <s v="July"/>
  </r>
  <r>
    <d v="2020-02-25T00:00:00"/>
    <x v="4"/>
    <s v="Republic Airline: YX"/>
    <s v="YX"/>
    <n v="20452"/>
    <n v="4508"/>
    <s v="ILM"/>
    <s v="Wilmington, NC"/>
    <s v="LGA"/>
    <s v="New York, NY"/>
    <n v="1102"/>
    <n v="1051"/>
    <n v="-11"/>
    <n v="16"/>
    <n v="1107"/>
    <n v="1222"/>
    <n v="13"/>
    <n v="1250"/>
    <n v="1235"/>
    <n v="-15"/>
    <n v="0"/>
    <n v="0"/>
    <n v="108"/>
    <n v="104"/>
    <n v="75"/>
    <n v="500"/>
    <m/>
    <m/>
    <m/>
    <m/>
    <m/>
    <s v="12:35"/>
    <s v="10:51"/>
    <d v="1899-12-30T01:44:00"/>
    <s v="Morning"/>
    <s v="REMOVE"/>
    <x v="6"/>
    <s v="OnTime"/>
    <s v="February"/>
  </r>
  <r>
    <d v="2019-02-20T00:00:00"/>
    <x v="3"/>
    <s v="American Airlines Inc.: AA"/>
    <s v="AA"/>
    <n v="19805"/>
    <n v="59"/>
    <s v="LAX"/>
    <s v="Los Angeles, CA"/>
    <s v="KOA"/>
    <s v="Kona, HI"/>
    <n v="820"/>
    <n v="827"/>
    <n v="7"/>
    <n v="18"/>
    <n v="845"/>
    <n v="1156"/>
    <n v="5"/>
    <n v="1228"/>
    <n v="1201"/>
    <n v="-27"/>
    <n v="0"/>
    <n v="0"/>
    <n v="368"/>
    <n v="334"/>
    <n v="311"/>
    <n v="2504"/>
    <m/>
    <m/>
    <m/>
    <m/>
    <m/>
    <s v="12:01"/>
    <s v="08:27"/>
    <d v="1899-12-30T03:34:00"/>
    <s v="Morning"/>
    <s v="KEEP"/>
    <x v="2"/>
    <s v="OnTime"/>
    <s v="February"/>
  </r>
  <r>
    <d v="2020-08-16T00:00:00"/>
    <x v="1"/>
    <s v="Delta Air Lines Inc.: DL"/>
    <s v="DL"/>
    <n v="19790"/>
    <n v="1298"/>
    <s v="CMH"/>
    <s v="Columbus, OH"/>
    <s v="ATL"/>
    <s v="Atlanta, GA"/>
    <n v="1050"/>
    <n v="1046"/>
    <n v="-4"/>
    <n v="10"/>
    <n v="1056"/>
    <n v="1202"/>
    <n v="4"/>
    <n v="1220"/>
    <n v="1206"/>
    <n v="-14"/>
    <n v="0"/>
    <n v="0"/>
    <n v="90"/>
    <n v="80"/>
    <n v="66"/>
    <n v="447"/>
    <m/>
    <m/>
    <m/>
    <m/>
    <m/>
    <s v="12:06"/>
    <s v="10:46"/>
    <d v="1899-12-30T01:20:00"/>
    <s v="Morning"/>
    <s v="REMOVE"/>
    <x v="3"/>
    <s v="OnTime"/>
    <s v="August"/>
  </r>
  <r>
    <d v="2021-02-25T00:00:00"/>
    <x v="3"/>
    <s v="American Airlines Inc.: AA"/>
    <s v="AA"/>
    <n v="19805"/>
    <n v="2315"/>
    <s v="PHX"/>
    <s v="Phoenix, AZ"/>
    <s v="DEN"/>
    <s v="Denver, CO"/>
    <n v="2009"/>
    <n v="2004"/>
    <n v="-5"/>
    <n v="24"/>
    <n v="2028"/>
    <n v="2149"/>
    <n v="8"/>
    <n v="2211"/>
    <n v="2157"/>
    <n v="-14"/>
    <n v="0"/>
    <n v="0"/>
    <n v="122"/>
    <n v="113"/>
    <n v="81"/>
    <n v="602"/>
    <m/>
    <m/>
    <m/>
    <m/>
    <m/>
    <s v="21:57"/>
    <s v="20:04"/>
    <d v="1899-12-30T01:53:00"/>
    <s v="Evening"/>
    <s v="REMOVE"/>
    <x v="5"/>
    <s v="OnTime"/>
    <s v="February"/>
  </r>
  <r>
    <d v="2021-10-25T00:00:00"/>
    <x v="8"/>
    <s v="PSA Airlines Inc.: OH"/>
    <s v="OH"/>
    <n v="20397"/>
    <n v="5381"/>
    <s v="CLT"/>
    <s v="Charlotte, NC"/>
    <s v="GSP"/>
    <s v="Greer, SC"/>
    <n v="936"/>
    <n v="926"/>
    <n v="-10"/>
    <n v="41"/>
    <n v="1007"/>
    <n v="1024"/>
    <n v="3"/>
    <n v="1029"/>
    <n v="1027"/>
    <n v="-2"/>
    <n v="0"/>
    <n v="0"/>
    <n v="53"/>
    <n v="61"/>
    <n v="17"/>
    <n v="75"/>
    <m/>
    <m/>
    <m/>
    <m/>
    <m/>
    <s v="10:27"/>
    <s v="09:26"/>
    <d v="1899-12-30T01:01:00"/>
    <s v="Morning"/>
    <s v="REMOVE"/>
    <x v="1"/>
    <s v="OnTime"/>
    <s v="October"/>
  </r>
  <r>
    <d v="2023-02-01T00:00:00"/>
    <x v="2"/>
    <s v="Southwest Airlines Co.: WN"/>
    <s v="WN"/>
    <n v="19393"/>
    <n v="1854"/>
    <s v="DEN"/>
    <s v="Denver, CO"/>
    <s v="LAS"/>
    <s v="Las Vegas, NV"/>
    <n v="1420"/>
    <n v="1444"/>
    <n v="24"/>
    <n v="10"/>
    <n v="1454"/>
    <n v="1517"/>
    <n v="8"/>
    <n v="1515"/>
    <n v="1525"/>
    <n v="10"/>
    <n v="0"/>
    <n v="0"/>
    <n v="115"/>
    <n v="101"/>
    <n v="83"/>
    <n v="628"/>
    <m/>
    <m/>
    <m/>
    <m/>
    <m/>
    <s v="15:25"/>
    <s v="14:44"/>
    <d v="1899-12-30T00:41:00"/>
    <s v="Afternoon"/>
    <s v="KEEP"/>
    <x v="2"/>
    <s v="OnTime"/>
    <s v="February"/>
  </r>
  <r>
    <d v="2023-03-21T00:00:00"/>
    <x v="12"/>
    <s v="Endeavor Air Inc.: 9E"/>
    <s v="9E"/>
    <n v="20363"/>
    <n v="4953"/>
    <s v="ATL"/>
    <s v="Atlanta, GA"/>
    <s v="VLD"/>
    <s v="Valdosta, GA"/>
    <n v="1534"/>
    <n v="1529"/>
    <n v="-5"/>
    <n v="15"/>
    <n v="1544"/>
    <n v="1622"/>
    <n v="5"/>
    <n v="1638"/>
    <n v="1627"/>
    <n v="-11"/>
    <n v="0"/>
    <n v="0"/>
    <n v="64"/>
    <n v="58"/>
    <n v="38"/>
    <n v="208"/>
    <m/>
    <m/>
    <m/>
    <m/>
    <m/>
    <s v="16:27"/>
    <s v="15:29"/>
    <d v="1899-12-30T00:58:00"/>
    <s v="Afternoon"/>
    <s v="REMOVE"/>
    <x v="6"/>
    <s v="OnTime"/>
    <s v="March"/>
  </r>
  <r>
    <d v="2019-04-08T00:00:00"/>
    <x v="3"/>
    <s v="American Airlines Inc.: AA"/>
    <s v="AA"/>
    <n v="19805"/>
    <n v="1977"/>
    <s v="TPA"/>
    <s v="Tampa, FL"/>
    <s v="MIA"/>
    <s v="Miami, FL"/>
    <n v="614"/>
    <n v="606"/>
    <n v="-8"/>
    <n v="14"/>
    <n v="620"/>
    <n v="656"/>
    <n v="4"/>
    <n v="717"/>
    <n v="700"/>
    <n v="-17"/>
    <n v="0"/>
    <n v="0"/>
    <n v="63"/>
    <n v="54"/>
    <n v="36"/>
    <n v="204"/>
    <m/>
    <m/>
    <m/>
    <m/>
    <m/>
    <s v="07:00"/>
    <s v="06:06"/>
    <d v="1899-12-30T00:54:00"/>
    <s v="Morning"/>
    <s v="REMOVE"/>
    <x v="1"/>
    <s v="OnTime"/>
    <s v="April"/>
  </r>
  <r>
    <d v="2021-03-27T00:00:00"/>
    <x v="13"/>
    <s v="Envoy Air: MQ"/>
    <s v="MQ"/>
    <n v="20398"/>
    <n v="4294"/>
    <s v="JLN"/>
    <s v="Joplin, MO"/>
    <s v="DFW"/>
    <s v="Dallas/Fort Worth, TX"/>
    <n v="1750"/>
    <n v="1740"/>
    <n v="-10"/>
    <n v="8"/>
    <n v="1748"/>
    <n v="1855"/>
    <n v="9"/>
    <n v="1927"/>
    <n v="1904"/>
    <n v="-23"/>
    <n v="0"/>
    <n v="0"/>
    <n v="97"/>
    <n v="84"/>
    <n v="67"/>
    <n v="327"/>
    <m/>
    <m/>
    <m/>
    <m/>
    <m/>
    <s v="19:04"/>
    <s v="17:40"/>
    <d v="1899-12-30T01:24:00"/>
    <s v="Afternoon"/>
    <s v="REMOVE"/>
    <x v="4"/>
    <s v="OnTime"/>
    <s v="March"/>
  </r>
  <r>
    <d v="2021-12-02T00:00:00"/>
    <x v="1"/>
    <s v="Delta Air Lines Inc.: DL"/>
    <s v="DL"/>
    <n v="19790"/>
    <n v="1218"/>
    <s v="SLC"/>
    <s v="Salt Lake City, UT"/>
    <s v="MCI"/>
    <s v="Kansas City, MO"/>
    <n v="2103"/>
    <n v="2100"/>
    <n v="-3"/>
    <n v="13"/>
    <n v="2113"/>
    <n v="10"/>
    <n v="5"/>
    <n v="29"/>
    <n v="15"/>
    <n v="-14"/>
    <n v="0"/>
    <n v="0"/>
    <n v="146"/>
    <n v="135"/>
    <n v="117"/>
    <n v="920"/>
    <m/>
    <m/>
    <m/>
    <m/>
    <m/>
    <s v="00:15"/>
    <s v="21:00"/>
    <n v="-0.86458333333333337"/>
    <s v="Evening"/>
    <s v="REMOVE"/>
    <x v="5"/>
    <s v="OnTime"/>
    <s v="December"/>
  </r>
  <r>
    <d v="2019-01-13T00:00:00"/>
    <x v="0"/>
    <s v="United Air Lines Inc.: UA"/>
    <s v="UA"/>
    <n v="19977"/>
    <n v="220"/>
    <s v="ORD"/>
    <s v="Chicago, IL"/>
    <s v="MSP"/>
    <s v="Minneapolis, MN"/>
    <n v="1940"/>
    <n v="1941"/>
    <n v="1"/>
    <n v="24"/>
    <n v="2005"/>
    <n v="2101"/>
    <n v="4"/>
    <n v="2109"/>
    <n v="2105"/>
    <n v="-4"/>
    <n v="0"/>
    <n v="0"/>
    <n v="89"/>
    <n v="84"/>
    <n v="56"/>
    <n v="334"/>
    <m/>
    <m/>
    <m/>
    <m/>
    <m/>
    <s v="21:05"/>
    <s v="19:41"/>
    <d v="1899-12-30T01:24:00"/>
    <s v="Evening"/>
    <s v="KEEP"/>
    <x v="3"/>
    <s v="OnTime"/>
    <s v="January"/>
  </r>
  <r>
    <d v="2019-03-15T00:00:00"/>
    <x v="2"/>
    <s v="Southwest Airlines Co.: WN"/>
    <s v="WN"/>
    <n v="19393"/>
    <n v="2535"/>
    <s v="MKE"/>
    <s v="Milwaukee, WI"/>
    <s v="LAS"/>
    <s v="Las Vegas, NV"/>
    <n v="1130"/>
    <n v="1129"/>
    <n v="-1"/>
    <n v="7"/>
    <n v="1136"/>
    <n v="1314"/>
    <n v="9"/>
    <n v="1330"/>
    <n v="1323"/>
    <n v="-7"/>
    <n v="0"/>
    <n v="0"/>
    <n v="240"/>
    <n v="234"/>
    <n v="218"/>
    <n v="1524"/>
    <m/>
    <m/>
    <m/>
    <m/>
    <m/>
    <s v="13:23"/>
    <s v="11:29"/>
    <d v="1899-12-30T01:54:00"/>
    <s v="Morning"/>
    <s v="REMOVE"/>
    <x v="0"/>
    <s v="OnTime"/>
    <s v="March"/>
  </r>
  <r>
    <d v="2022-04-14T00:00:00"/>
    <x v="11"/>
    <s v="SkyWest Airlines Inc.: OO"/>
    <s v="OO"/>
    <n v="20304"/>
    <n v="3509"/>
    <s v="MSP"/>
    <s v="Minneapolis, MN"/>
    <s v="MKE"/>
    <s v="Milwaukee, WI"/>
    <n v="1944"/>
    <n v="1941"/>
    <n v="-3"/>
    <n v="29"/>
    <n v="2010"/>
    <n v="2054"/>
    <n v="5"/>
    <n v="2050"/>
    <n v="2059"/>
    <n v="9"/>
    <n v="0"/>
    <n v="0"/>
    <n v="66"/>
    <n v="78"/>
    <n v="44"/>
    <n v="297"/>
    <m/>
    <m/>
    <m/>
    <m/>
    <m/>
    <s v="20:59"/>
    <s v="19:41"/>
    <d v="1899-12-30T01:18:00"/>
    <s v="Evening"/>
    <s v="KEEP"/>
    <x v="5"/>
    <s v="OnTime"/>
    <s v="April"/>
  </r>
  <r>
    <d v="2023-06-22T00:00:00"/>
    <x v="2"/>
    <s v="Southwest Airlines Co.: WN"/>
    <s v="WN"/>
    <n v="19393"/>
    <n v="1359"/>
    <s v="BNA"/>
    <s v="Nashville, TN"/>
    <s v="MCO"/>
    <s v="Orlando, FL"/>
    <n v="510"/>
    <n v="506"/>
    <n v="-4"/>
    <n v="15"/>
    <n v="521"/>
    <n v="744"/>
    <n v="6"/>
    <n v="800"/>
    <n v="750"/>
    <n v="-10"/>
    <n v="0"/>
    <n v="0"/>
    <n v="110"/>
    <n v="104"/>
    <n v="83"/>
    <n v="616"/>
    <m/>
    <m/>
    <m/>
    <m/>
    <m/>
    <s v="07:50"/>
    <s v="05:06"/>
    <d v="1899-12-30T02:44:00"/>
    <s v="Night"/>
    <s v="REMOVE"/>
    <x v="5"/>
    <s v="OnTime"/>
    <s v="June"/>
  </r>
  <r>
    <d v="2019-12-01T00:00:00"/>
    <x v="1"/>
    <s v="Delta Air Lines Inc.: DL"/>
    <s v="DL"/>
    <n v="19790"/>
    <n v="1950"/>
    <s v="MCO"/>
    <s v="Orlando, FL"/>
    <s v="LGA"/>
    <s v="New York, NY"/>
    <n v="800"/>
    <n v="823"/>
    <n v="23"/>
    <n v="25"/>
    <n v="848"/>
    <n v="1048"/>
    <n v="7"/>
    <n v="1035"/>
    <n v="1055"/>
    <n v="20"/>
    <n v="0"/>
    <n v="0"/>
    <n v="155"/>
    <n v="152"/>
    <n v="120"/>
    <n v="950"/>
    <n v="20"/>
    <n v="0"/>
    <n v="0"/>
    <n v="0"/>
    <n v="0"/>
    <s v="10:55"/>
    <s v="08:23"/>
    <d v="1899-12-30T02:32:00"/>
    <s v="Morning"/>
    <s v="KEEP"/>
    <x v="3"/>
    <s v="Delayed"/>
    <s v="December"/>
  </r>
  <r>
    <d v="2019-07-01T00:00:00"/>
    <x v="5"/>
    <s v="Spirit Air Lines: NK"/>
    <s v="NK"/>
    <n v="20416"/>
    <n v="695"/>
    <s v="BWI"/>
    <s v="Baltimore, MD"/>
    <s v="LAS"/>
    <s v="Las Vegas, NV"/>
    <n v="1459"/>
    <n v="1452"/>
    <n v="-7"/>
    <n v="10"/>
    <n v="1502"/>
    <n v="1625"/>
    <n v="10"/>
    <n v="1701"/>
    <n v="1635"/>
    <n v="-26"/>
    <n v="0"/>
    <n v="0"/>
    <n v="302"/>
    <n v="283"/>
    <n v="263"/>
    <n v="2106"/>
    <m/>
    <m/>
    <m/>
    <m/>
    <m/>
    <s v="16:35"/>
    <s v="14:52"/>
    <d v="1899-12-30T01:43:00"/>
    <s v="Afternoon"/>
    <s v="REMOVE"/>
    <x v="1"/>
    <s v="OnTime"/>
    <s v="July"/>
  </r>
  <r>
    <d v="2022-03-14T00:00:00"/>
    <x v="11"/>
    <s v="SkyWest Airlines Inc.: OO"/>
    <s v="OO"/>
    <n v="20304"/>
    <n v="3649"/>
    <s v="BIL"/>
    <s v="Billings, MT"/>
    <s v="MSP"/>
    <s v="Minneapolis, MN"/>
    <n v="1400"/>
    <n v="1358"/>
    <n v="-2"/>
    <n v="17"/>
    <n v="1415"/>
    <n v="1656"/>
    <n v="4"/>
    <n v="1700"/>
    <n v="1700"/>
    <n v="0"/>
    <n v="0"/>
    <n v="0"/>
    <n v="120"/>
    <n v="122"/>
    <n v="101"/>
    <n v="748"/>
    <m/>
    <m/>
    <m/>
    <m/>
    <m/>
    <s v="17:00"/>
    <s v="13:58"/>
    <d v="1899-12-30T03:02:00"/>
    <s v="Afternoon"/>
    <s v="KEEP"/>
    <x v="1"/>
    <s v="OnTime"/>
    <s v="March"/>
  </r>
  <r>
    <d v="2019-03-30T00:00:00"/>
    <x v="9"/>
    <s v="Allegiant Air: G4"/>
    <s v="G4"/>
    <n v="20368"/>
    <n v="720"/>
    <s v="BLI"/>
    <s v="Bellingham, WA"/>
    <s v="PSP"/>
    <s v="Palm Springs, CA"/>
    <n v="730"/>
    <n v="715"/>
    <n v="-15"/>
    <n v="8"/>
    <n v="723"/>
    <n v="941"/>
    <n v="4"/>
    <n v="1018"/>
    <n v="945"/>
    <n v="-33"/>
    <n v="0"/>
    <n v="0"/>
    <n v="168"/>
    <n v="150"/>
    <n v="138"/>
    <n v="1078"/>
    <m/>
    <m/>
    <m/>
    <m/>
    <m/>
    <s v="09:45"/>
    <s v="07:15"/>
    <d v="1899-12-30T02:30:00"/>
    <s v="Morning"/>
    <s v="REMOVE"/>
    <x v="4"/>
    <s v="OnTime"/>
    <s v="March"/>
  </r>
  <r>
    <d v="2019-02-07T00:00:00"/>
    <x v="1"/>
    <s v="Delta Air Lines Inc.: DL"/>
    <s v="DL"/>
    <n v="19790"/>
    <n v="2229"/>
    <s v="CHS"/>
    <s v="Charleston, SC"/>
    <s v="ATL"/>
    <s v="Atlanta, GA"/>
    <n v="1244"/>
    <n v="1236"/>
    <n v="-8"/>
    <n v="20"/>
    <n v="1256"/>
    <n v="1342"/>
    <n v="5"/>
    <n v="1408"/>
    <n v="1347"/>
    <n v="-21"/>
    <n v="0"/>
    <n v="0"/>
    <n v="84"/>
    <n v="71"/>
    <n v="46"/>
    <n v="259"/>
    <m/>
    <m/>
    <m/>
    <m/>
    <m/>
    <s v="13:47"/>
    <s v="12:36"/>
    <d v="1899-12-30T01:11:00"/>
    <s v="Afternoon"/>
    <s v="REMOVE"/>
    <x v="5"/>
    <s v="OnTime"/>
    <s v="February"/>
  </r>
  <r>
    <d v="2019-10-05T00:00:00"/>
    <x v="3"/>
    <s v="American Airlines Inc.: AA"/>
    <s v="AA"/>
    <n v="19805"/>
    <n v="1911"/>
    <s v="RIC"/>
    <s v="Richmond, VA"/>
    <s v="CLT"/>
    <s v="Charlotte, NC"/>
    <n v="635"/>
    <n v="630"/>
    <n v="-5"/>
    <n v="13"/>
    <n v="643"/>
    <n v="731"/>
    <n v="8"/>
    <n v="810"/>
    <n v="739"/>
    <n v="-31"/>
    <n v="0"/>
    <n v="0"/>
    <n v="95"/>
    <n v="69"/>
    <n v="48"/>
    <n v="257"/>
    <m/>
    <m/>
    <m/>
    <m/>
    <m/>
    <s v="07:39"/>
    <s v="06:30"/>
    <d v="1899-12-30T01:09:00"/>
    <s v="Morning"/>
    <s v="REMOVE"/>
    <x v="4"/>
    <s v="OnTime"/>
    <s v="October"/>
  </r>
  <r>
    <d v="2021-12-29T00:00:00"/>
    <x v="1"/>
    <s v="Delta Air Lines Inc.: DL"/>
    <s v="DL"/>
    <n v="19790"/>
    <n v="1277"/>
    <s v="DFW"/>
    <s v="Dallas/Fort Worth, TX"/>
    <s v="ATL"/>
    <s v="Atlanta, GA"/>
    <n v="1233"/>
    <n v="1305"/>
    <n v="32"/>
    <n v="13"/>
    <n v="1318"/>
    <n v="1548"/>
    <n v="10"/>
    <n v="1540"/>
    <n v="1558"/>
    <n v="18"/>
    <n v="0"/>
    <n v="0"/>
    <n v="127"/>
    <n v="113"/>
    <n v="90"/>
    <n v="731"/>
    <n v="0"/>
    <n v="0"/>
    <n v="0"/>
    <n v="0"/>
    <n v="18"/>
    <s v="15:58"/>
    <s v="13:05"/>
    <d v="1899-12-30T02:53:00"/>
    <s v="Afternoon"/>
    <s v="KEEP"/>
    <x v="2"/>
    <s v="Delayed"/>
    <s v="December"/>
  </r>
  <r>
    <d v="2019-06-07T00:00:00"/>
    <x v="1"/>
    <s v="Delta Air Lines Inc.: DL"/>
    <s v="DL"/>
    <n v="19790"/>
    <n v="833"/>
    <s v="DTW"/>
    <s v="Detroit, MI"/>
    <s v="SAN"/>
    <s v="San Diego, CA"/>
    <n v="830"/>
    <n v="826"/>
    <n v="-4"/>
    <n v="14"/>
    <n v="840"/>
    <n v="939"/>
    <n v="3"/>
    <n v="1017"/>
    <n v="942"/>
    <n v="-35"/>
    <n v="0"/>
    <n v="0"/>
    <n v="287"/>
    <n v="256"/>
    <n v="239"/>
    <n v="1956"/>
    <m/>
    <m/>
    <m/>
    <m/>
    <m/>
    <s v="09:42"/>
    <s v="08:26"/>
    <d v="1899-12-30T01:16:00"/>
    <s v="Morning"/>
    <s v="REMOVE"/>
    <x v="0"/>
    <s v="OnTime"/>
    <s v="June"/>
  </r>
  <r>
    <d v="2022-10-14T00:00:00"/>
    <x v="3"/>
    <s v="American Airlines Inc.: AA"/>
    <s v="AA"/>
    <n v="19805"/>
    <n v="1640"/>
    <s v="ORD"/>
    <s v="Chicago, IL"/>
    <s v="LAX"/>
    <s v="Los Angeles, CA"/>
    <n v="1841"/>
    <n v="1851"/>
    <n v="10"/>
    <n v="19"/>
    <n v="1910"/>
    <n v="2100"/>
    <n v="5"/>
    <n v="2105"/>
    <n v="2105"/>
    <n v="0"/>
    <n v="0"/>
    <n v="0"/>
    <n v="264"/>
    <n v="254"/>
    <n v="230"/>
    <n v="1744"/>
    <m/>
    <m/>
    <m/>
    <m/>
    <m/>
    <s v="21:05"/>
    <s v="18:51"/>
    <d v="1899-12-30T02:14:00"/>
    <s v="Evening"/>
    <s v="KEEP"/>
    <x v="0"/>
    <s v="OnTime"/>
    <s v="October"/>
  </r>
  <r>
    <d v="2022-11-27T00:00:00"/>
    <x v="2"/>
    <s v="Southwest Airlines Co.: WN"/>
    <s v="WN"/>
    <n v="19393"/>
    <n v="518"/>
    <s v="PHX"/>
    <s v="Phoenix, AZ"/>
    <s v="OAK"/>
    <s v="Oakland, CA"/>
    <n v="1555"/>
    <n v="1558"/>
    <n v="3"/>
    <n v="12"/>
    <n v="1610"/>
    <n v="1649"/>
    <n v="5"/>
    <n v="1655"/>
    <n v="1654"/>
    <n v="-1"/>
    <n v="0"/>
    <n v="0"/>
    <n v="120"/>
    <n v="116"/>
    <n v="99"/>
    <n v="646"/>
    <m/>
    <m/>
    <m/>
    <m/>
    <m/>
    <s v="16:54"/>
    <s v="15:58"/>
    <d v="1899-12-30T00:56:00"/>
    <s v="Afternoon"/>
    <s v="REMOVE"/>
    <x v="3"/>
    <s v="OnTime"/>
    <s v="November"/>
  </r>
  <r>
    <d v="2021-01-25T00:00:00"/>
    <x v="12"/>
    <s v="Endeavor Air Inc.: 9E"/>
    <s v="9E"/>
    <n v="20363"/>
    <n v="4777"/>
    <s v="ATL"/>
    <s v="Atlanta, GA"/>
    <s v="BHM"/>
    <s v="Birmingham, AL"/>
    <n v="1353"/>
    <n v="1349"/>
    <n v="-4"/>
    <n v="11"/>
    <n v="1400"/>
    <n v="1333"/>
    <n v="3"/>
    <n v="1346"/>
    <n v="1336"/>
    <n v="-10"/>
    <n v="0"/>
    <n v="0"/>
    <n v="53"/>
    <n v="47"/>
    <n v="33"/>
    <n v="134"/>
    <m/>
    <m/>
    <m/>
    <m/>
    <m/>
    <s v="13:36"/>
    <s v="13:49"/>
    <n v="-9.0277777777777457E-3"/>
    <s v="Afternoon"/>
    <s v="REMOVE"/>
    <x v="1"/>
    <s v="OnTime"/>
    <s v="January"/>
  </r>
  <r>
    <d v="2019-09-08T00:00:00"/>
    <x v="11"/>
    <s v="SkyWest Airlines Inc.: OO"/>
    <s v="OO"/>
    <n v="20304"/>
    <n v="3351"/>
    <s v="MCI"/>
    <s v="Kansas City, MO"/>
    <s v="PDX"/>
    <s v="Portland, OR"/>
    <n v="1515"/>
    <n v="1500"/>
    <n v="-15"/>
    <n v="33"/>
    <n v="1533"/>
    <n v="1703"/>
    <n v="7"/>
    <n v="1710"/>
    <n v="1710"/>
    <n v="0"/>
    <n v="0"/>
    <n v="0"/>
    <n v="235"/>
    <n v="250"/>
    <n v="210"/>
    <n v="1482"/>
    <m/>
    <m/>
    <m/>
    <m/>
    <m/>
    <s v="17:10"/>
    <s v="15:00"/>
    <d v="1899-12-30T02:10:00"/>
    <s v="Afternoon"/>
    <s v="REMOVE"/>
    <x v="3"/>
    <s v="OnTime"/>
    <s v="September"/>
  </r>
  <r>
    <d v="2023-08-05T00:00:00"/>
    <x v="7"/>
    <s v="JetBlue Airways: B6"/>
    <s v="B6"/>
    <n v="20409"/>
    <n v="895"/>
    <s v="EWR"/>
    <s v="Newark, NJ"/>
    <s v="MCO"/>
    <s v="Orlando, FL"/>
    <n v="1052"/>
    <n v="1046"/>
    <n v="-6"/>
    <n v="16"/>
    <n v="1102"/>
    <n v="1306"/>
    <n v="12"/>
    <n v="1350"/>
    <n v="1318"/>
    <n v="-32"/>
    <n v="0"/>
    <n v="0"/>
    <n v="178"/>
    <n v="152"/>
    <n v="124"/>
    <n v="937"/>
    <m/>
    <m/>
    <m/>
    <m/>
    <m/>
    <s v="13:18"/>
    <s v="10:46"/>
    <d v="1899-12-30T02:32:00"/>
    <s v="Morning"/>
    <s v="REMOVE"/>
    <x v="4"/>
    <s v="OnTime"/>
    <s v="August"/>
  </r>
  <r>
    <d v="2022-10-10T00:00:00"/>
    <x v="3"/>
    <s v="American Airlines Inc.: AA"/>
    <s v="AA"/>
    <n v="19805"/>
    <n v="1979"/>
    <s v="PHL"/>
    <s v="Philadelphia, PA"/>
    <s v="MCO"/>
    <s v="Orlando, FL"/>
    <n v="700"/>
    <n v="657"/>
    <n v="-3"/>
    <n v="16"/>
    <n v="713"/>
    <n v="917"/>
    <n v="7"/>
    <n v="935"/>
    <n v="924"/>
    <n v="-11"/>
    <n v="0"/>
    <n v="0"/>
    <n v="155"/>
    <n v="147"/>
    <n v="124"/>
    <n v="861"/>
    <m/>
    <m/>
    <m/>
    <m/>
    <m/>
    <s v="09:24"/>
    <s v="06:57"/>
    <d v="1899-12-30T02:27:00"/>
    <s v="Morning"/>
    <s v="REMOVE"/>
    <x v="1"/>
    <s v="OnTime"/>
    <s v="October"/>
  </r>
  <r>
    <d v="2020-05-16T00:00:00"/>
    <x v="0"/>
    <s v="United Air Lines Inc.: UA"/>
    <s v="UA"/>
    <n v="19977"/>
    <n v="1671"/>
    <s v="LAX"/>
    <s v="Los Angeles, CA"/>
    <s v="EWR"/>
    <s v="Newark, NJ"/>
    <n v="1315"/>
    <n v="1311"/>
    <n v="-4"/>
    <n v="13"/>
    <n v="1324"/>
    <n v="2057"/>
    <n v="6"/>
    <n v="2134"/>
    <n v="2103"/>
    <n v="-31"/>
    <n v="0"/>
    <n v="0"/>
    <n v="319"/>
    <n v="292"/>
    <n v="273"/>
    <n v="2454"/>
    <m/>
    <m/>
    <m/>
    <m/>
    <m/>
    <s v="21:03"/>
    <s v="13:11"/>
    <d v="1899-12-30T07:52:00"/>
    <s v="Afternoon"/>
    <s v="REMOVE"/>
    <x v="4"/>
    <s v="OnTime"/>
    <s v="May"/>
  </r>
  <r>
    <d v="2022-11-09T00:00:00"/>
    <x v="2"/>
    <s v="Southwest Airlines Co.: WN"/>
    <s v="WN"/>
    <n v="19393"/>
    <n v="2731"/>
    <s v="ELP"/>
    <s v="El Paso, TX"/>
    <s v="DAL"/>
    <s v="Dallas, TX"/>
    <n v="1255"/>
    <n v="1254"/>
    <n v="-1"/>
    <n v="15"/>
    <n v="1309"/>
    <n v="1532"/>
    <n v="4"/>
    <n v="1535"/>
    <n v="1536"/>
    <n v="1"/>
    <n v="0"/>
    <n v="0"/>
    <n v="100"/>
    <n v="102"/>
    <n v="83"/>
    <n v="562"/>
    <m/>
    <m/>
    <m/>
    <m/>
    <m/>
    <s v="15:36"/>
    <s v="12:54"/>
    <d v="1899-12-30T02:42:00"/>
    <s v="Afternoon"/>
    <s v="REMOVE"/>
    <x v="2"/>
    <s v="OnTime"/>
    <s v="November"/>
  </r>
  <r>
    <d v="2019-08-16T00:00:00"/>
    <x v="3"/>
    <s v="American Airlines Inc.: AA"/>
    <s v="AA"/>
    <n v="19805"/>
    <n v="2248"/>
    <s v="DFW"/>
    <s v="Dallas/Fort Worth, TX"/>
    <s v="SFO"/>
    <s v="San Francisco, CA"/>
    <n v="1054"/>
    <n v="1048"/>
    <n v="-6"/>
    <n v="34"/>
    <n v="1122"/>
    <n v="1241"/>
    <n v="7"/>
    <n v="1247"/>
    <n v="1248"/>
    <n v="1"/>
    <n v="0"/>
    <n v="0"/>
    <n v="233"/>
    <n v="240"/>
    <n v="199"/>
    <n v="1464"/>
    <m/>
    <m/>
    <m/>
    <m/>
    <m/>
    <s v="12:48"/>
    <s v="10:48"/>
    <d v="1899-12-30T02:00:00"/>
    <s v="Morning"/>
    <s v="REMOVE"/>
    <x v="0"/>
    <s v="OnTime"/>
    <s v="August"/>
  </r>
  <r>
    <d v="2023-01-30T00:00:00"/>
    <x v="5"/>
    <s v="Spirit Air Lines: NK"/>
    <s v="NK"/>
    <n v="20416"/>
    <n v="867"/>
    <s v="DFW"/>
    <s v="Dallas/Fort Worth, TX"/>
    <s v="LAX"/>
    <s v="Los Angeles, CA"/>
    <n v="1640"/>
    <n v="2023"/>
    <n v="223"/>
    <n v="82"/>
    <n v="2145"/>
    <n v="2241"/>
    <n v="7"/>
    <n v="1808"/>
    <n v="2248"/>
    <n v="280"/>
    <n v="0"/>
    <n v="0"/>
    <n v="208"/>
    <n v="265"/>
    <n v="176"/>
    <n v="1235"/>
    <n v="0"/>
    <n v="8"/>
    <n v="57"/>
    <n v="0"/>
    <n v="215"/>
    <s v="22:48"/>
    <s v="20:23"/>
    <d v="1899-12-30T02:25:00"/>
    <s v="Evening"/>
    <s v="KEEP"/>
    <x v="1"/>
    <s v="Delayed"/>
    <s v="January"/>
  </r>
  <r>
    <d v="2019-10-01T00:00:00"/>
    <x v="11"/>
    <s v="SkyWest Airlines Inc.: OO"/>
    <s v="OO"/>
    <n v="20304"/>
    <n v="5407"/>
    <s v="LAX"/>
    <s v="Los Angeles, CA"/>
    <s v="MFR"/>
    <s v="Medford, OR"/>
    <n v="1855"/>
    <n v="1844"/>
    <n v="-11"/>
    <n v="14"/>
    <n v="1858"/>
    <n v="2036"/>
    <n v="5"/>
    <n v="2058"/>
    <n v="2041"/>
    <n v="-17"/>
    <n v="0"/>
    <n v="0"/>
    <n v="123"/>
    <n v="117"/>
    <n v="98"/>
    <n v="630"/>
    <m/>
    <m/>
    <m/>
    <m/>
    <m/>
    <s v="20:41"/>
    <s v="18:44"/>
    <d v="1899-12-30T01:57:00"/>
    <s v="Evening"/>
    <s v="REMOVE"/>
    <x v="6"/>
    <s v="OnTime"/>
    <s v="October"/>
  </r>
  <r>
    <d v="2020-12-16T00:00:00"/>
    <x v="2"/>
    <s v="Southwest Airlines Co.: WN"/>
    <s v="WN"/>
    <n v="19393"/>
    <n v="2773"/>
    <s v="BNA"/>
    <s v="Nashville, TN"/>
    <s v="DEN"/>
    <s v="Denver, CO"/>
    <n v="1100"/>
    <n v="1107"/>
    <n v="7"/>
    <n v="15"/>
    <n v="1122"/>
    <n v="1247"/>
    <n v="6"/>
    <n v="1255"/>
    <n v="1253"/>
    <n v="-2"/>
    <n v="0"/>
    <n v="0"/>
    <n v="175"/>
    <n v="166"/>
    <n v="145"/>
    <n v="1014"/>
    <m/>
    <m/>
    <m/>
    <m/>
    <m/>
    <s v="12:53"/>
    <s v="11:07"/>
    <d v="1899-12-30T01:46:00"/>
    <s v="Morning"/>
    <s v="REMOVE"/>
    <x v="2"/>
    <s v="OnTime"/>
    <s v="December"/>
  </r>
  <r>
    <d v="2023-05-19T00:00:00"/>
    <x v="1"/>
    <s v="Delta Air Lines Inc.: DL"/>
    <s v="DL"/>
    <n v="19790"/>
    <n v="976"/>
    <s v="DEN"/>
    <s v="Denver, CO"/>
    <s v="ATL"/>
    <s v="Atlanta, GA"/>
    <n v="59"/>
    <n v="55"/>
    <n v="-4"/>
    <n v="9"/>
    <n v="104"/>
    <n v="529"/>
    <n v="7"/>
    <n v="551"/>
    <n v="536"/>
    <n v="-15"/>
    <n v="0"/>
    <n v="0"/>
    <n v="172"/>
    <n v="161"/>
    <n v="145"/>
    <n v="1199"/>
    <m/>
    <m/>
    <m/>
    <m/>
    <m/>
    <s v="05:36"/>
    <s v="00:55"/>
    <d v="1899-12-30T04:41:00"/>
    <s v="Night"/>
    <s v="REMOVE"/>
    <x v="0"/>
    <s v="OnTime"/>
    <s v="May"/>
  </r>
  <r>
    <d v="2022-01-05T00:00:00"/>
    <x v="1"/>
    <s v="Delta Air Lines Inc.: DL"/>
    <s v="DL"/>
    <n v="19790"/>
    <n v="2273"/>
    <s v="MSP"/>
    <s v="Minneapolis, MN"/>
    <s v="RDU"/>
    <s v="Raleigh/Durham, NC"/>
    <n v="1940"/>
    <n v="1959"/>
    <n v="19"/>
    <n v="48"/>
    <n v="2047"/>
    <n v="2345"/>
    <n v="7"/>
    <n v="2322"/>
    <n v="2352"/>
    <n v="30"/>
    <n v="0"/>
    <n v="0"/>
    <n v="162"/>
    <n v="173"/>
    <n v="118"/>
    <n v="980"/>
    <n v="0"/>
    <n v="0"/>
    <n v="11"/>
    <n v="0"/>
    <n v="19"/>
    <s v="23:52"/>
    <s v="19:59"/>
    <d v="1899-12-30T03:53:00"/>
    <s v="Evening"/>
    <s v="KEEP"/>
    <x v="2"/>
    <s v="Delayed"/>
    <s v="January"/>
  </r>
  <r>
    <d v="2022-03-12T00:00:00"/>
    <x v="3"/>
    <s v="American Airlines Inc.: AA"/>
    <s v="AA"/>
    <n v="19805"/>
    <n v="4"/>
    <s v="LAX"/>
    <s v="Los Angeles, CA"/>
    <s v="JFK"/>
    <s v="New York, NY"/>
    <n v="600"/>
    <n v="556"/>
    <n v="-4"/>
    <n v="20"/>
    <n v="616"/>
    <n v="1425"/>
    <n v="13"/>
    <n v="1420"/>
    <n v="1438"/>
    <n v="18"/>
    <n v="0"/>
    <n v="0"/>
    <n v="320"/>
    <n v="342"/>
    <n v="309"/>
    <n v="2475"/>
    <n v="0"/>
    <n v="0"/>
    <n v="18"/>
    <n v="0"/>
    <n v="0"/>
    <s v="14:38"/>
    <s v="05:56"/>
    <d v="1899-12-30T08:42:00"/>
    <s v="Night"/>
    <s v="REMOVE"/>
    <x v="4"/>
    <s v="Delayed"/>
    <s v="March"/>
  </r>
  <r>
    <d v="2020-08-17T00:00:00"/>
    <x v="4"/>
    <s v="Republic Airline: YX"/>
    <s v="YX"/>
    <n v="20452"/>
    <n v="5631"/>
    <s v="SDF"/>
    <s v="Louisville, KY"/>
    <s v="DTW"/>
    <s v="Detroit, MI"/>
    <n v="1803"/>
    <n v="1801"/>
    <n v="-2"/>
    <n v="8"/>
    <n v="1809"/>
    <n v="1901"/>
    <n v="13"/>
    <n v="1928"/>
    <n v="1914"/>
    <n v="-14"/>
    <n v="0"/>
    <n v="0"/>
    <n v="85"/>
    <n v="73"/>
    <n v="52"/>
    <n v="306"/>
    <m/>
    <m/>
    <m/>
    <m/>
    <m/>
    <s v="19:14"/>
    <s v="18:01"/>
    <d v="1899-12-30T01:13:00"/>
    <s v="Evening"/>
    <s v="REMOVE"/>
    <x v="1"/>
    <s v="OnTime"/>
    <s v="August"/>
  </r>
  <r>
    <d v="2021-10-15T00:00:00"/>
    <x v="13"/>
    <s v="Envoy Air: MQ"/>
    <s v="MQ"/>
    <n v="20398"/>
    <n v="4264"/>
    <s v="RDU"/>
    <s v="Raleigh/Durham, NC"/>
    <s v="ORD"/>
    <s v="Chicago, IL"/>
    <n v="1652"/>
    <n v="1646"/>
    <n v="-6"/>
    <n v="11"/>
    <n v="1657"/>
    <n v="1741"/>
    <n v="8"/>
    <n v="1819"/>
    <n v="1749"/>
    <n v="-30"/>
    <n v="0"/>
    <n v="0"/>
    <n v="147"/>
    <n v="123"/>
    <n v="104"/>
    <n v="646"/>
    <m/>
    <m/>
    <m/>
    <m/>
    <m/>
    <s v="17:49"/>
    <s v="16:46"/>
    <d v="1899-12-30T01:03:00"/>
    <s v="Afternoon"/>
    <s v="REMOVE"/>
    <x v="0"/>
    <s v="OnTime"/>
    <s v="October"/>
  </r>
  <r>
    <d v="2022-03-20T00:00:00"/>
    <x v="13"/>
    <s v="Envoy Air: MQ"/>
    <s v="MQ"/>
    <n v="20398"/>
    <n v="4096"/>
    <s v="DFW"/>
    <s v="Dallas/Fort Worth, TX"/>
    <s v="MFE"/>
    <s v="Mission/McAllen/Edinburg, TX"/>
    <n v="1230"/>
    <n v="1225"/>
    <n v="-5"/>
    <n v="15"/>
    <n v="1240"/>
    <n v="1349"/>
    <n v="5"/>
    <n v="1408"/>
    <n v="1354"/>
    <n v="-14"/>
    <n v="0"/>
    <n v="0"/>
    <n v="98"/>
    <n v="89"/>
    <n v="69"/>
    <n v="469"/>
    <m/>
    <m/>
    <m/>
    <m/>
    <m/>
    <s v="13:54"/>
    <s v="12:25"/>
    <d v="1899-12-30T01:29:00"/>
    <s v="Afternoon"/>
    <s v="REMOVE"/>
    <x v="3"/>
    <s v="OnTime"/>
    <s v="March"/>
  </r>
  <r>
    <d v="2020-12-15T00:00:00"/>
    <x v="8"/>
    <s v="PSA Airlines Inc.: OH"/>
    <s v="OH"/>
    <n v="20397"/>
    <n v="5603"/>
    <s v="CLT"/>
    <s v="Charlotte, NC"/>
    <s v="VPS"/>
    <s v="Valparaiso, FL"/>
    <n v="1130"/>
    <n v="1123"/>
    <n v="-7"/>
    <n v="21"/>
    <n v="1144"/>
    <n v="1204"/>
    <n v="6"/>
    <n v="1220"/>
    <n v="1210"/>
    <n v="-10"/>
    <n v="0"/>
    <n v="0"/>
    <n v="110"/>
    <n v="107"/>
    <n v="80"/>
    <n v="460"/>
    <m/>
    <m/>
    <m/>
    <m/>
    <m/>
    <s v="12:10"/>
    <s v="11:23"/>
    <d v="1899-12-30T00:47:00"/>
    <s v="Morning"/>
    <s v="REMOVE"/>
    <x v="6"/>
    <s v="OnTime"/>
    <s v="December"/>
  </r>
  <r>
    <d v="2022-07-09T00:00:00"/>
    <x v="7"/>
    <s v="JetBlue Airways: B6"/>
    <s v="B6"/>
    <n v="20409"/>
    <n v="1447"/>
    <s v="HPN"/>
    <s v="White Plains, NY"/>
    <s v="TPA"/>
    <s v="Tampa, FL"/>
    <n v="1730"/>
    <n v="1921"/>
    <n v="111"/>
    <n v="26"/>
    <n v="1947"/>
    <n v="2214"/>
    <n v="7"/>
    <n v="2031"/>
    <n v="2221"/>
    <n v="110"/>
    <n v="0"/>
    <n v="0"/>
    <n v="181"/>
    <n v="180"/>
    <n v="147"/>
    <n v="1032"/>
    <n v="110"/>
    <n v="0"/>
    <n v="0"/>
    <n v="0"/>
    <n v="0"/>
    <s v="22:21"/>
    <s v="19:21"/>
    <d v="1899-12-30T03:00:00"/>
    <s v="Evening"/>
    <s v="KEEP"/>
    <x v="4"/>
    <s v="Delayed"/>
    <s v="July"/>
  </r>
  <r>
    <d v="2019-02-04T00:00:00"/>
    <x v="4"/>
    <s v="Republic Airline: YX"/>
    <s v="YX"/>
    <n v="20452"/>
    <n v="4321"/>
    <s v="LGA"/>
    <s v="New York, NY"/>
    <s v="DCA"/>
    <s v="Washington, DC"/>
    <n v="900"/>
    <n v="856"/>
    <n v="-4"/>
    <n v="30"/>
    <n v="926"/>
    <n v="1012"/>
    <n v="15"/>
    <n v="1030"/>
    <n v="1027"/>
    <n v="-3"/>
    <n v="0"/>
    <n v="0"/>
    <n v="90"/>
    <n v="91"/>
    <n v="46"/>
    <n v="214"/>
    <m/>
    <m/>
    <m/>
    <m/>
    <m/>
    <s v="10:27"/>
    <s v="08:56"/>
    <d v="1899-12-30T01:31:00"/>
    <s v="Morning"/>
    <s v="REMOVE"/>
    <x v="1"/>
    <s v="OnTime"/>
    <s v="February"/>
  </r>
  <r>
    <d v="2022-03-05T00:00:00"/>
    <x v="3"/>
    <s v="American Airlines Inc.: AA"/>
    <s v="AA"/>
    <n v="19805"/>
    <n v="1323"/>
    <s v="CLT"/>
    <s v="Charlotte, NC"/>
    <s v="ORF"/>
    <s v="Norfolk, VA"/>
    <n v="1821"/>
    <n v="1816"/>
    <n v="-5"/>
    <n v="13"/>
    <n v="1829"/>
    <n v="1917"/>
    <n v="4"/>
    <n v="1936"/>
    <n v="1921"/>
    <n v="-15"/>
    <n v="0"/>
    <n v="0"/>
    <n v="75"/>
    <n v="65"/>
    <n v="48"/>
    <n v="290"/>
    <m/>
    <m/>
    <m/>
    <m/>
    <m/>
    <s v="19:21"/>
    <s v="18:16"/>
    <d v="1899-12-30T01:05:00"/>
    <s v="Evening"/>
    <s v="REMOVE"/>
    <x v="4"/>
    <s v="OnTime"/>
    <s v="March"/>
  </r>
  <r>
    <d v="2023-06-19T00:00:00"/>
    <x v="0"/>
    <s v="United Air Lines Inc.: UA"/>
    <s v="UA"/>
    <n v="19977"/>
    <n v="323"/>
    <s v="EWR"/>
    <s v="Newark, NJ"/>
    <s v="ORD"/>
    <s v="Chicago, IL"/>
    <n v="1304"/>
    <n v="1344"/>
    <n v="40"/>
    <n v="16"/>
    <n v="1400"/>
    <n v="1447"/>
    <n v="13"/>
    <n v="1438"/>
    <n v="1500"/>
    <n v="22"/>
    <n v="0"/>
    <n v="0"/>
    <n v="154"/>
    <n v="136"/>
    <n v="107"/>
    <n v="719"/>
    <n v="22"/>
    <n v="0"/>
    <n v="0"/>
    <n v="0"/>
    <n v="0"/>
    <s v="15:00"/>
    <s v="13:44"/>
    <d v="1899-12-30T01:16:00"/>
    <s v="Afternoon"/>
    <s v="KEEP"/>
    <x v="1"/>
    <s v="Delayed"/>
    <s v="June"/>
  </r>
  <r>
    <d v="2021-04-11T00:00:00"/>
    <x v="16"/>
    <s v="Horizon Air: QX"/>
    <s v="QX"/>
    <n v="19687"/>
    <n v="2584"/>
    <s v="SAN"/>
    <s v="San Diego, CA"/>
    <s v="AUS"/>
    <s v="Austin, TX"/>
    <n v="1910"/>
    <n v="1907"/>
    <n v="-3"/>
    <n v="13"/>
    <n v="1920"/>
    <n v="2342"/>
    <n v="14"/>
    <n v="2358"/>
    <n v="2356"/>
    <n v="-2"/>
    <n v="0"/>
    <n v="0"/>
    <n v="168"/>
    <n v="169"/>
    <n v="142"/>
    <n v="1164"/>
    <m/>
    <m/>
    <m/>
    <m/>
    <m/>
    <s v="23:56"/>
    <s v="19:07"/>
    <d v="1899-12-30T04:49:00"/>
    <s v="Evening"/>
    <s v="REMOVE"/>
    <x v="3"/>
    <s v="OnTime"/>
    <s v="April"/>
  </r>
  <r>
    <d v="2023-06-28T00:00:00"/>
    <x v="3"/>
    <s v="American Airlines Inc.: AA"/>
    <s v="AA"/>
    <n v="19805"/>
    <n v="2830"/>
    <s v="SFO"/>
    <s v="San Francisco, CA"/>
    <s v="CLT"/>
    <s v="Charlotte, NC"/>
    <n v="1320"/>
    <n v="1354"/>
    <n v="34"/>
    <n v="20"/>
    <n v="1414"/>
    <n v="2142"/>
    <n v="11"/>
    <n v="2124"/>
    <n v="2153"/>
    <n v="29"/>
    <n v="0"/>
    <n v="0"/>
    <n v="304"/>
    <n v="299"/>
    <n v="268"/>
    <n v="2296"/>
    <n v="1"/>
    <n v="0"/>
    <n v="0"/>
    <n v="0"/>
    <n v="28"/>
    <s v="21:53"/>
    <s v="13:54"/>
    <d v="1899-12-30T07:59:00"/>
    <s v="Afternoon"/>
    <s v="KEEP"/>
    <x v="2"/>
    <s v="Delayed"/>
    <s v="June"/>
  </r>
  <r>
    <d v="2021-09-12T00:00:00"/>
    <x v="8"/>
    <s v="PSA Airlines Inc.: OH"/>
    <s v="OH"/>
    <n v="20397"/>
    <n v="5124"/>
    <s v="BHM"/>
    <s v="Birmingham, AL"/>
    <s v="CLT"/>
    <s v="Charlotte, NC"/>
    <n v="1252"/>
    <n v="1245"/>
    <n v="-7"/>
    <n v="17"/>
    <n v="1302"/>
    <n v="1503"/>
    <n v="23"/>
    <n v="1528"/>
    <n v="1526"/>
    <n v="-2"/>
    <n v="0"/>
    <n v="0"/>
    <n v="96"/>
    <n v="101"/>
    <n v="61"/>
    <n v="350"/>
    <m/>
    <m/>
    <m/>
    <m/>
    <m/>
    <s v="15:26"/>
    <s v="12:45"/>
    <d v="1899-12-30T02:41:00"/>
    <s v="Afternoon"/>
    <s v="REMOVE"/>
    <x v="3"/>
    <s v="OnTime"/>
    <s v="September"/>
  </r>
  <r>
    <d v="2021-01-04T00:00:00"/>
    <x v="2"/>
    <s v="Southwest Airlines Co.: WN"/>
    <s v="WN"/>
    <n v="19393"/>
    <n v="142"/>
    <s v="BWI"/>
    <s v="Baltimore, MD"/>
    <s v="MIA"/>
    <s v="Miami, FL"/>
    <n v="1045"/>
    <n v="1036"/>
    <n v="-9"/>
    <n v="7"/>
    <n v="1043"/>
    <n v="1307"/>
    <n v="11"/>
    <n v="1330"/>
    <n v="1318"/>
    <n v="-12"/>
    <n v="0"/>
    <n v="0"/>
    <n v="165"/>
    <n v="162"/>
    <n v="144"/>
    <n v="946"/>
    <m/>
    <m/>
    <m/>
    <m/>
    <m/>
    <s v="13:18"/>
    <s v="10:36"/>
    <d v="1899-12-30T02:42:00"/>
    <s v="Morning"/>
    <s v="REMOVE"/>
    <x v="1"/>
    <s v="OnTime"/>
    <s v="January"/>
  </r>
  <r>
    <d v="2020-10-13T00:00:00"/>
    <x v="2"/>
    <s v="Southwest Airlines Co.: WN"/>
    <s v="WN"/>
    <n v="19393"/>
    <n v="1621"/>
    <s v="BOS"/>
    <s v="Boston, MA"/>
    <s v="MDW"/>
    <s v="Chicago, IL"/>
    <n v="635"/>
    <n v="637"/>
    <n v="2"/>
    <n v="9"/>
    <n v="646"/>
    <n v="801"/>
    <n v="4"/>
    <n v="820"/>
    <n v="805"/>
    <n v="-15"/>
    <n v="0"/>
    <n v="0"/>
    <n v="165"/>
    <n v="148"/>
    <n v="135"/>
    <n v="861"/>
    <m/>
    <m/>
    <m/>
    <m/>
    <m/>
    <s v="08:05"/>
    <s v="06:37"/>
    <d v="1899-12-30T01:28:00"/>
    <s v="Morning"/>
    <s v="REMOVE"/>
    <x v="6"/>
    <s v="OnTime"/>
    <s v="October"/>
  </r>
  <r>
    <d v="2019-09-02T00:00:00"/>
    <x v="2"/>
    <s v="Southwest Airlines Co.: WN"/>
    <s v="WN"/>
    <n v="19393"/>
    <n v="2165"/>
    <s v="SJC"/>
    <s v="San Jose, CA"/>
    <s v="SAN"/>
    <s v="San Diego, CA"/>
    <n v="930"/>
    <n v="926"/>
    <n v="-4"/>
    <n v="13"/>
    <n v="939"/>
    <n v="1043"/>
    <n v="6"/>
    <n v="1050"/>
    <n v="1049"/>
    <n v="-1"/>
    <n v="0"/>
    <n v="0"/>
    <n v="80"/>
    <n v="83"/>
    <n v="64"/>
    <n v="417"/>
    <m/>
    <m/>
    <m/>
    <m/>
    <m/>
    <s v="10:49"/>
    <s v="09:26"/>
    <d v="1899-12-30T01:23:00"/>
    <s v="Morning"/>
    <s v="REMOVE"/>
    <x v="1"/>
    <s v="OnTime"/>
    <s v="September"/>
  </r>
  <r>
    <d v="2022-06-10T00:00:00"/>
    <x v="2"/>
    <s v="Southwest Airlines Co.: WN"/>
    <s v="WN"/>
    <n v="19393"/>
    <n v="2960"/>
    <s v="PHX"/>
    <s v="Phoenix, AZ"/>
    <s v="LAX"/>
    <s v="Los Angeles, CA"/>
    <n v="1350"/>
    <n v="1413"/>
    <n v="23"/>
    <n v="12"/>
    <n v="1425"/>
    <n v="1516"/>
    <n v="4"/>
    <n v="1510"/>
    <n v="1520"/>
    <n v="10"/>
    <n v="0"/>
    <n v="0"/>
    <n v="80"/>
    <n v="67"/>
    <n v="51"/>
    <n v="370"/>
    <m/>
    <m/>
    <m/>
    <m/>
    <m/>
    <s v="15:20"/>
    <s v="14:13"/>
    <d v="1899-12-30T01:07:00"/>
    <s v="Afternoon"/>
    <s v="KEEP"/>
    <x v="0"/>
    <s v="OnTime"/>
    <s v="June"/>
  </r>
  <r>
    <d v="2021-11-23T00:00:00"/>
    <x v="1"/>
    <s v="Delta Air Lines Inc.: DL"/>
    <s v="DL"/>
    <n v="19790"/>
    <n v="1406"/>
    <s v="JFK"/>
    <s v="New York, NY"/>
    <s v="TPA"/>
    <s v="Tampa, FL"/>
    <n v="1259"/>
    <n v="1255"/>
    <n v="-4"/>
    <n v="10"/>
    <n v="1305"/>
    <n v="1513"/>
    <n v="3"/>
    <n v="1545"/>
    <n v="1516"/>
    <n v="-29"/>
    <n v="0"/>
    <n v="0"/>
    <n v="166"/>
    <n v="141"/>
    <n v="128"/>
    <n v="1005"/>
    <m/>
    <m/>
    <m/>
    <m/>
    <m/>
    <s v="15:16"/>
    <s v="12:55"/>
    <d v="1899-12-30T02:21:00"/>
    <s v="Afternoon"/>
    <s v="REMOVE"/>
    <x v="6"/>
    <s v="OnTime"/>
    <s v="November"/>
  </r>
  <r>
    <d v="2021-03-19T00:00:00"/>
    <x v="11"/>
    <s v="SkyWest Airlines Inc.: OO"/>
    <s v="OO"/>
    <n v="20304"/>
    <n v="5267"/>
    <s v="ASE"/>
    <s v="Aspen, CO"/>
    <s v="LAX"/>
    <s v="Los Angeles, CA"/>
    <n v="1645"/>
    <n v="1649"/>
    <n v="4"/>
    <n v="52"/>
    <n v="1741"/>
    <n v="1823"/>
    <n v="9"/>
    <n v="1804"/>
    <n v="1832"/>
    <n v="28"/>
    <n v="0"/>
    <n v="0"/>
    <n v="139"/>
    <n v="163"/>
    <n v="102"/>
    <n v="737"/>
    <n v="0"/>
    <n v="0"/>
    <n v="0"/>
    <n v="0"/>
    <n v="28"/>
    <s v="18:32"/>
    <s v="16:49"/>
    <d v="1899-12-30T01:43:00"/>
    <s v="Afternoon"/>
    <s v="KEEP"/>
    <x v="0"/>
    <s v="Delayed"/>
    <s v="March"/>
  </r>
  <r>
    <d v="2021-09-05T00:00:00"/>
    <x v="2"/>
    <s v="Southwest Airlines Co.: WN"/>
    <s v="WN"/>
    <n v="19393"/>
    <n v="4137"/>
    <s v="HNL"/>
    <s v="Honolulu, HI"/>
    <s v="KOA"/>
    <s v="Kona, HI"/>
    <n v="2025"/>
    <n v="2019"/>
    <n v="-6"/>
    <n v="13"/>
    <n v="2032"/>
    <n v="2059"/>
    <n v="3"/>
    <n v="2115"/>
    <n v="2102"/>
    <n v="-13"/>
    <n v="0"/>
    <n v="0"/>
    <n v="50"/>
    <n v="43"/>
    <n v="27"/>
    <n v="163"/>
    <m/>
    <m/>
    <m/>
    <m/>
    <m/>
    <s v="21:02"/>
    <s v="20:19"/>
    <d v="1899-12-30T00:43:00"/>
    <s v="Evening"/>
    <s v="REMOVE"/>
    <x v="3"/>
    <s v="OnTime"/>
    <s v="September"/>
  </r>
  <r>
    <d v="2020-03-30T00:00:00"/>
    <x v="1"/>
    <s v="Delta Air Lines Inc.: DL"/>
    <s v="DL"/>
    <n v="19790"/>
    <n v="2238"/>
    <s v="DCA"/>
    <s v="Washington, DC"/>
    <s v="ATL"/>
    <s v="Atlanta, GA"/>
    <n v="1758"/>
    <n v="1753"/>
    <n v="-5"/>
    <n v="7"/>
    <n v="1800"/>
    <n v="1928"/>
    <n v="5"/>
    <n v="2001"/>
    <n v="1933"/>
    <n v="-28"/>
    <n v="0"/>
    <n v="0"/>
    <n v="123"/>
    <n v="100"/>
    <n v="88"/>
    <n v="547"/>
    <m/>
    <m/>
    <m/>
    <m/>
    <m/>
    <s v="19:33"/>
    <s v="17:53"/>
    <d v="1899-12-30T01:40:00"/>
    <s v="Afternoon"/>
    <s v="REMOVE"/>
    <x v="1"/>
    <s v="OnTime"/>
    <s v="March"/>
  </r>
  <r>
    <d v="2020-07-13T00:00:00"/>
    <x v="3"/>
    <s v="American Airlines Inc.: AA"/>
    <s v="AA"/>
    <n v="19805"/>
    <n v="2039"/>
    <s v="ATL"/>
    <s v="Atlanta, GA"/>
    <s v="PHL"/>
    <s v="Philadelphia, PA"/>
    <n v="1521"/>
    <n v="1519"/>
    <n v="-2"/>
    <n v="13"/>
    <n v="1532"/>
    <n v="1713"/>
    <n v="4"/>
    <n v="1734"/>
    <n v="1717"/>
    <n v="-17"/>
    <n v="0"/>
    <n v="0"/>
    <n v="133"/>
    <n v="118"/>
    <n v="101"/>
    <n v="666"/>
    <m/>
    <m/>
    <m/>
    <m/>
    <m/>
    <s v="17:17"/>
    <s v="15:19"/>
    <d v="1899-12-30T01:58:00"/>
    <s v="Afternoon"/>
    <s v="REMOVE"/>
    <x v="1"/>
    <s v="OnTime"/>
    <s v="July"/>
  </r>
  <r>
    <d v="2022-03-02T00:00:00"/>
    <x v="15"/>
    <s v="Mesa Airlines Inc.: YV"/>
    <s v="YV"/>
    <n v="20378"/>
    <n v="5855"/>
    <s v="MAF"/>
    <s v="Midland/Odessa, TX"/>
    <s v="PHX"/>
    <s v="Phoenix, AZ"/>
    <n v="625"/>
    <n v="622"/>
    <n v="-3"/>
    <n v="10"/>
    <n v="632"/>
    <n v="704"/>
    <n v="4"/>
    <n v="723"/>
    <n v="708"/>
    <n v="-15"/>
    <n v="0"/>
    <n v="0"/>
    <n v="118"/>
    <n v="106"/>
    <n v="92"/>
    <n v="581"/>
    <m/>
    <m/>
    <m/>
    <m/>
    <m/>
    <s v="07:08"/>
    <s v="06:22"/>
    <d v="1899-12-30T00:46:00"/>
    <s v="Morning"/>
    <s v="REMOVE"/>
    <x v="2"/>
    <s v="OnTime"/>
    <s v="March"/>
  </r>
  <r>
    <d v="2023-02-09T00:00:00"/>
    <x v="2"/>
    <s v="Southwest Airlines Co.: WN"/>
    <s v="WN"/>
    <n v="19393"/>
    <n v="1549"/>
    <s v="BWI"/>
    <s v="Baltimore, MD"/>
    <s v="PIT"/>
    <s v="Pittsburgh, PA"/>
    <n v="2225"/>
    <n v="2217"/>
    <n v="-8"/>
    <n v="13"/>
    <n v="2230"/>
    <n v="2307"/>
    <n v="3"/>
    <n v="2330"/>
    <n v="2310"/>
    <n v="-20"/>
    <n v="0"/>
    <n v="0"/>
    <n v="65"/>
    <n v="53"/>
    <n v="37"/>
    <n v="210"/>
    <m/>
    <m/>
    <m/>
    <m/>
    <m/>
    <s v="23:10"/>
    <s v="22:17"/>
    <d v="1899-12-30T00:53:00"/>
    <s v="Evening"/>
    <s v="REMOVE"/>
    <x v="5"/>
    <s v="OnTime"/>
    <s v="February"/>
  </r>
  <r>
    <d v="2019-03-07T00:00:00"/>
    <x v="1"/>
    <s v="Delta Air Lines Inc.: DL"/>
    <s v="DL"/>
    <n v="19790"/>
    <n v="886"/>
    <s v="ATL"/>
    <s v="Atlanta, GA"/>
    <s v="DFW"/>
    <s v="Dallas/Fort Worth, TX"/>
    <n v="1215"/>
    <n v="1227"/>
    <n v="12"/>
    <n v="12"/>
    <n v="1239"/>
    <n v="1335"/>
    <n v="8"/>
    <n v="1344"/>
    <n v="1343"/>
    <n v="-1"/>
    <n v="0"/>
    <n v="0"/>
    <n v="149"/>
    <n v="136"/>
    <n v="116"/>
    <n v="731"/>
    <m/>
    <m/>
    <m/>
    <m/>
    <m/>
    <s v="13:43"/>
    <s v="12:27"/>
    <d v="1899-12-30T01:16:00"/>
    <s v="Afternoon"/>
    <s v="REMOVE"/>
    <x v="5"/>
    <s v="OnTime"/>
    <s v="March"/>
  </r>
  <r>
    <d v="2019-02-02T00:00:00"/>
    <x v="9"/>
    <s v="Allegiant Air: G4"/>
    <s v="G4"/>
    <n v="20368"/>
    <n v="883"/>
    <s v="GRR"/>
    <s v="Grand Rapids, MI"/>
    <s v="PIE"/>
    <s v="St. Petersburg, FL"/>
    <n v="1018"/>
    <n v="1018"/>
    <n v="0"/>
    <n v="15"/>
    <n v="1033"/>
    <n v="1244"/>
    <n v="4"/>
    <n v="1255"/>
    <n v="1248"/>
    <n v="-7"/>
    <n v="0"/>
    <n v="0"/>
    <n v="157"/>
    <n v="150"/>
    <n v="131"/>
    <n v="1044"/>
    <m/>
    <m/>
    <m/>
    <m/>
    <m/>
    <s v="12:48"/>
    <s v="10:18"/>
    <d v="1899-12-30T02:30:00"/>
    <s v="Morning"/>
    <s v="REMOVE"/>
    <x v="4"/>
    <s v="OnTime"/>
    <s v="February"/>
  </r>
  <r>
    <d v="2022-05-29T00:00:00"/>
    <x v="11"/>
    <s v="SkyWest Airlines Inc.: OO"/>
    <s v="OO"/>
    <n v="20304"/>
    <n v="3771"/>
    <s v="SLC"/>
    <s v="Salt Lake City, UT"/>
    <s v="OMA"/>
    <s v="Omaha, NE"/>
    <n v="925"/>
    <n v="928"/>
    <n v="3"/>
    <n v="14"/>
    <n v="942"/>
    <n v="1227"/>
    <n v="3"/>
    <n v="1245"/>
    <n v="1230"/>
    <n v="-15"/>
    <n v="0"/>
    <n v="0"/>
    <n v="140"/>
    <n v="122"/>
    <n v="105"/>
    <n v="840"/>
    <m/>
    <m/>
    <m/>
    <m/>
    <m/>
    <s v="12:30"/>
    <s v="09:28"/>
    <d v="1899-12-30T03:02:00"/>
    <s v="Morning"/>
    <s v="REMOVE"/>
    <x v="3"/>
    <s v="OnTime"/>
    <s v="May"/>
  </r>
  <r>
    <d v="2021-07-22T00:00:00"/>
    <x v="1"/>
    <s v="Delta Air Lines Inc.: DL"/>
    <s v="DL"/>
    <n v="19790"/>
    <n v="1749"/>
    <s v="LAX"/>
    <s v="Los Angeles, CA"/>
    <s v="MCO"/>
    <s v="Orlando, FL"/>
    <n v="1035"/>
    <n v="1034"/>
    <n v="-1"/>
    <n v="14"/>
    <n v="1048"/>
    <n v="1821"/>
    <n v="18"/>
    <n v="1842"/>
    <n v="1839"/>
    <n v="-3"/>
    <n v="0"/>
    <n v="0"/>
    <n v="307"/>
    <n v="305"/>
    <n v="273"/>
    <n v="2218"/>
    <m/>
    <m/>
    <m/>
    <m/>
    <m/>
    <s v="18:39"/>
    <s v="10:34"/>
    <d v="1899-12-30T08:05:00"/>
    <s v="Morning"/>
    <s v="REMOVE"/>
    <x v="5"/>
    <s v="OnTime"/>
    <s v="July"/>
  </r>
  <r>
    <d v="2020-02-10T00:00:00"/>
    <x v="2"/>
    <s v="Southwest Airlines Co.: WN"/>
    <s v="WN"/>
    <n v="19393"/>
    <n v="1069"/>
    <s v="SFO"/>
    <s v="San Francisco, CA"/>
    <s v="BUR"/>
    <s v="Burbank, CA"/>
    <n v="1725"/>
    <n v="1721"/>
    <n v="-4"/>
    <n v="14"/>
    <n v="1735"/>
    <n v="1827"/>
    <n v="2"/>
    <n v="1845"/>
    <n v="1829"/>
    <n v="-16"/>
    <n v="0"/>
    <n v="0"/>
    <n v="80"/>
    <n v="68"/>
    <n v="52"/>
    <n v="326"/>
    <m/>
    <m/>
    <m/>
    <m/>
    <m/>
    <s v="18:29"/>
    <s v="17:21"/>
    <d v="1899-12-30T01:08:00"/>
    <s v="Afternoon"/>
    <s v="REMOVE"/>
    <x v="1"/>
    <s v="OnTime"/>
    <s v="February"/>
  </r>
  <r>
    <d v="2019-07-23T00:00:00"/>
    <x v="2"/>
    <s v="Southwest Airlines Co.: WN"/>
    <s v="WN"/>
    <n v="19393"/>
    <n v="496"/>
    <s v="MCO"/>
    <s v="Orlando, FL"/>
    <s v="MDW"/>
    <s v="Chicago, IL"/>
    <n v="1705"/>
    <n v="1737"/>
    <n v="32"/>
    <n v="30"/>
    <n v="1807"/>
    <n v="1923"/>
    <n v="2"/>
    <n v="1850"/>
    <n v="1925"/>
    <n v="35"/>
    <n v="0"/>
    <n v="0"/>
    <n v="165"/>
    <n v="168"/>
    <n v="136"/>
    <n v="990"/>
    <n v="10"/>
    <n v="0"/>
    <n v="3"/>
    <n v="0"/>
    <n v="22"/>
    <s v="19:25"/>
    <s v="17:37"/>
    <d v="1899-12-30T01:48:00"/>
    <s v="Afternoon"/>
    <s v="KEEP"/>
    <x v="6"/>
    <s v="Delayed"/>
    <s v="July"/>
  </r>
  <r>
    <d v="2019-06-10T00:00:00"/>
    <x v="6"/>
    <s v="Alaska Airlines Inc.: AS"/>
    <s v="AS"/>
    <n v="19930"/>
    <n v="668"/>
    <s v="SEA"/>
    <s v="Seattle, WA"/>
    <s v="DEN"/>
    <s v="Denver, CO"/>
    <n v="1550"/>
    <n v="1543"/>
    <n v="-7"/>
    <n v="29"/>
    <n v="1612"/>
    <n v="1914"/>
    <n v="6"/>
    <n v="1930"/>
    <n v="1920"/>
    <n v="-10"/>
    <n v="0"/>
    <n v="0"/>
    <n v="160"/>
    <n v="157"/>
    <n v="122"/>
    <n v="1024"/>
    <m/>
    <m/>
    <m/>
    <m/>
    <m/>
    <s v="19:20"/>
    <s v="15:43"/>
    <d v="1899-12-30T03:37:00"/>
    <s v="Afternoon"/>
    <s v="REMOVE"/>
    <x v="1"/>
    <s v="OnTime"/>
    <s v="June"/>
  </r>
  <r>
    <d v="2022-09-13T00:00:00"/>
    <x v="3"/>
    <s v="American Airlines Inc.: AA"/>
    <s v="AA"/>
    <n v="19805"/>
    <n v="408"/>
    <s v="LGA"/>
    <s v="New York, NY"/>
    <s v="ORD"/>
    <s v="Chicago, IL"/>
    <n v="1030"/>
    <n v="1232"/>
    <n v="122"/>
    <n v="12"/>
    <n v="1244"/>
    <n v="1329"/>
    <n v="14"/>
    <n v="1208"/>
    <n v="1343"/>
    <n v="95"/>
    <n v="0"/>
    <n v="0"/>
    <n v="158"/>
    <n v="131"/>
    <n v="105"/>
    <n v="733"/>
    <n v="0"/>
    <n v="0"/>
    <n v="0"/>
    <n v="0"/>
    <n v="95"/>
    <s v="13:43"/>
    <s v="12:32"/>
    <d v="1899-12-30T01:11:00"/>
    <s v="Afternoon"/>
    <s v="KEEP"/>
    <x v="6"/>
    <s v="Delayed"/>
    <s v="September"/>
  </r>
  <r>
    <d v="2023-07-02T00:00:00"/>
    <x v="11"/>
    <s v="SkyWest Airlines Inc.: OO"/>
    <s v="OO"/>
    <n v="20304"/>
    <n v="3950"/>
    <s v="JFK"/>
    <s v="New York, NY"/>
    <s v="IAD"/>
    <s v="Washington, DC"/>
    <n v="1455"/>
    <n v="1457"/>
    <n v="2"/>
    <n v="18"/>
    <n v="1515"/>
    <n v="1559"/>
    <n v="9"/>
    <n v="1627"/>
    <n v="1608"/>
    <n v="-19"/>
    <n v="0"/>
    <n v="0"/>
    <n v="92"/>
    <n v="71"/>
    <n v="44"/>
    <n v="228"/>
    <m/>
    <m/>
    <m/>
    <m/>
    <m/>
    <s v="16:08"/>
    <s v="14:57"/>
    <d v="1899-12-30T01:11:00"/>
    <s v="Afternoon"/>
    <s v="REMOVE"/>
    <x v="3"/>
    <s v="OnTime"/>
    <s v="July"/>
  </r>
  <r>
    <d v="2022-08-15T00:00:00"/>
    <x v="8"/>
    <s v="PSA Airlines Inc.: OH"/>
    <s v="OH"/>
    <n v="20397"/>
    <n v="5138"/>
    <s v="BUF"/>
    <s v="Buffalo, NY"/>
    <s v="DCA"/>
    <s v="Washington, DC"/>
    <n v="1731"/>
    <n v="1724"/>
    <n v="-7"/>
    <n v="10"/>
    <n v="1734"/>
    <n v="1824"/>
    <n v="6"/>
    <n v="1844"/>
    <n v="1830"/>
    <n v="-14"/>
    <n v="0"/>
    <n v="0"/>
    <n v="73"/>
    <n v="66"/>
    <n v="50"/>
    <n v="296"/>
    <m/>
    <m/>
    <m/>
    <m/>
    <m/>
    <s v="18:30"/>
    <s v="17:24"/>
    <d v="1899-12-30T01:06:00"/>
    <s v="Afternoon"/>
    <s v="REMOVE"/>
    <x v="1"/>
    <s v="OnTime"/>
    <s v="August"/>
  </r>
  <r>
    <d v="2022-10-27T00:00:00"/>
    <x v="11"/>
    <s v="SkyWest Airlines Inc.: OO"/>
    <s v="OO"/>
    <n v="20304"/>
    <n v="4769"/>
    <s v="DEN"/>
    <s v="Denver, CO"/>
    <s v="CID"/>
    <s v="Cedar Rapids/Iowa City, IA"/>
    <n v="1336"/>
    <n v="1353"/>
    <n v="17"/>
    <n v="20"/>
    <n v="1413"/>
    <n v="1644"/>
    <n v="4"/>
    <n v="1639"/>
    <n v="1648"/>
    <n v="9"/>
    <n v="0"/>
    <n v="0"/>
    <n v="123"/>
    <n v="115"/>
    <n v="91"/>
    <n v="692"/>
    <m/>
    <m/>
    <m/>
    <m/>
    <m/>
    <s v="16:48"/>
    <s v="13:53"/>
    <d v="1899-12-30T02:55:00"/>
    <s v="Afternoon"/>
    <s v="KEEP"/>
    <x v="5"/>
    <s v="OnTime"/>
    <s v="October"/>
  </r>
  <r>
    <d v="2020-02-14T00:00:00"/>
    <x v="11"/>
    <s v="SkyWest Airlines Inc.: OO"/>
    <s v="OO"/>
    <n v="20304"/>
    <n v="3085"/>
    <s v="PHX"/>
    <s v="Phoenix, AZ"/>
    <s v="PSP"/>
    <s v="Palm Springs, CA"/>
    <n v="2115"/>
    <n v="2109"/>
    <n v="-6"/>
    <n v="16"/>
    <n v="2125"/>
    <n v="2103"/>
    <n v="3"/>
    <n v="2125"/>
    <n v="2106"/>
    <n v="-19"/>
    <n v="0"/>
    <n v="0"/>
    <n v="70"/>
    <n v="57"/>
    <n v="38"/>
    <n v="261"/>
    <m/>
    <m/>
    <m/>
    <m/>
    <m/>
    <s v="21:06"/>
    <s v="21:09"/>
    <n v="-2.0833333333333259E-3"/>
    <s v="Evening"/>
    <s v="REMOVE"/>
    <x v="0"/>
    <s v="OnTime"/>
    <s v="February"/>
  </r>
  <r>
    <d v="2023-05-02T00:00:00"/>
    <x v="2"/>
    <s v="Southwest Airlines Co.: WN"/>
    <s v="WN"/>
    <n v="19393"/>
    <n v="3020"/>
    <s v="DEN"/>
    <s v="Denver, CO"/>
    <s v="SEA"/>
    <s v="Seattle, WA"/>
    <n v="1200"/>
    <n v="1209"/>
    <n v="9"/>
    <n v="11"/>
    <n v="1220"/>
    <n v="1324"/>
    <n v="6"/>
    <n v="1355"/>
    <n v="1330"/>
    <n v="-25"/>
    <n v="0"/>
    <n v="0"/>
    <n v="175"/>
    <n v="141"/>
    <n v="124"/>
    <n v="1024"/>
    <m/>
    <m/>
    <m/>
    <m/>
    <m/>
    <s v="13:30"/>
    <s v="12:09"/>
    <d v="1899-12-30T01:21:00"/>
    <s v="Afternoon"/>
    <s v="REMOVE"/>
    <x v="6"/>
    <s v="OnTime"/>
    <s v="May"/>
  </r>
  <r>
    <d v="2019-02-03T00:00:00"/>
    <x v="9"/>
    <s v="Allegiant Air: G4"/>
    <s v="G4"/>
    <n v="20368"/>
    <n v="741"/>
    <s v="TUS"/>
    <s v="Tucson, AZ"/>
    <s v="BLI"/>
    <s v="Bellingham, WA"/>
    <n v="1240"/>
    <n v="1255"/>
    <n v="15"/>
    <n v="19"/>
    <n v="1314"/>
    <n v="1524"/>
    <n v="6"/>
    <n v="1457"/>
    <n v="1530"/>
    <n v="33"/>
    <n v="0"/>
    <n v="0"/>
    <n v="197"/>
    <n v="215"/>
    <n v="190"/>
    <n v="1299"/>
    <n v="0"/>
    <n v="15"/>
    <n v="18"/>
    <n v="0"/>
    <n v="0"/>
    <s v="15:30"/>
    <s v="12:55"/>
    <d v="1899-12-30T02:35:00"/>
    <s v="Afternoon"/>
    <s v="KEEP"/>
    <x v="3"/>
    <s v="Delayed"/>
    <s v="February"/>
  </r>
  <r>
    <d v="2020-03-10T00:00:00"/>
    <x v="11"/>
    <s v="SkyWest Airlines Inc.: OO"/>
    <s v="OO"/>
    <n v="20304"/>
    <n v="3613"/>
    <s v="SLC"/>
    <s v="Salt Lake City, UT"/>
    <s v="SFO"/>
    <s v="San Francisco, CA"/>
    <n v="1700"/>
    <n v="1659"/>
    <n v="-1"/>
    <n v="17"/>
    <n v="1716"/>
    <n v="1751"/>
    <n v="5"/>
    <n v="1819"/>
    <n v="1756"/>
    <n v="-23"/>
    <n v="0"/>
    <n v="0"/>
    <n v="139"/>
    <n v="117"/>
    <n v="95"/>
    <n v="599"/>
    <m/>
    <m/>
    <m/>
    <m/>
    <m/>
    <s v="17:56"/>
    <s v="16:59"/>
    <d v="1899-12-30T00:57:00"/>
    <s v="Afternoon"/>
    <s v="REMOVE"/>
    <x v="6"/>
    <s v="OnTime"/>
    <s v="March"/>
  </r>
  <r>
    <d v="2021-11-19T00:00:00"/>
    <x v="2"/>
    <s v="Southwest Airlines Co.: WN"/>
    <s v="WN"/>
    <n v="19393"/>
    <n v="3080"/>
    <s v="BNA"/>
    <s v="Nashville, TN"/>
    <s v="MDW"/>
    <s v="Chicago, IL"/>
    <n v="1850"/>
    <n v="2022"/>
    <n v="92"/>
    <n v="11"/>
    <n v="2033"/>
    <n v="2137"/>
    <n v="6"/>
    <n v="2025"/>
    <n v="2143"/>
    <n v="78"/>
    <n v="0"/>
    <n v="0"/>
    <n v="95"/>
    <n v="81"/>
    <n v="64"/>
    <n v="395"/>
    <n v="78"/>
    <n v="0"/>
    <n v="0"/>
    <n v="0"/>
    <n v="0"/>
    <s v="21:43"/>
    <s v="20:22"/>
    <d v="1899-12-30T01:21:00"/>
    <s v="Evening"/>
    <s v="KEEP"/>
    <x v="0"/>
    <s v="Delayed"/>
    <s v="November"/>
  </r>
  <r>
    <d v="2021-10-31T00:00:00"/>
    <x v="11"/>
    <s v="SkyWest Airlines Inc.: OO"/>
    <s v="OO"/>
    <n v="20304"/>
    <n v="5664"/>
    <s v="SYR"/>
    <s v="Syracuse, NY"/>
    <s v="DEN"/>
    <s v="Denver, CO"/>
    <n v="1530"/>
    <n v="1523"/>
    <n v="-7"/>
    <n v="9"/>
    <n v="1532"/>
    <n v="1731"/>
    <n v="11"/>
    <n v="1800"/>
    <n v="1742"/>
    <n v="-18"/>
    <n v="0"/>
    <n v="0"/>
    <n v="270"/>
    <n v="259"/>
    <n v="239"/>
    <n v="1492"/>
    <m/>
    <m/>
    <m/>
    <m/>
    <m/>
    <s v="17:42"/>
    <s v="15:23"/>
    <d v="1899-12-30T02:19:00"/>
    <s v="Afternoon"/>
    <s v="REMOVE"/>
    <x v="3"/>
    <s v="OnTime"/>
    <s v="October"/>
  </r>
  <r>
    <d v="2023-03-28T00:00:00"/>
    <x v="4"/>
    <s v="Republic Airline: YX"/>
    <s v="YX"/>
    <n v="20452"/>
    <n v="3428"/>
    <s v="CMH"/>
    <s v="Columbus, OH"/>
    <s v="EWR"/>
    <s v="Newark, NJ"/>
    <n v="700"/>
    <n v="653"/>
    <n v="-7"/>
    <n v="11"/>
    <n v="704"/>
    <n v="811"/>
    <n v="31"/>
    <n v="859"/>
    <n v="842"/>
    <n v="-17"/>
    <n v="0"/>
    <n v="0"/>
    <n v="119"/>
    <n v="109"/>
    <n v="67"/>
    <n v="463"/>
    <m/>
    <m/>
    <m/>
    <m/>
    <m/>
    <s v="08:42"/>
    <s v="06:53"/>
    <d v="1899-12-30T01:49:00"/>
    <s v="Morning"/>
    <s v="REMOVE"/>
    <x v="6"/>
    <s v="OnTime"/>
    <s v="March"/>
  </r>
  <r>
    <d v="2019-01-25T00:00:00"/>
    <x v="1"/>
    <s v="Delta Air Lines Inc.: DL"/>
    <s v="DL"/>
    <n v="19790"/>
    <n v="1350"/>
    <s v="MSN"/>
    <s v="Madison, WI"/>
    <s v="ATL"/>
    <s v="Atlanta, GA"/>
    <n v="1705"/>
    <n v="1700"/>
    <n v="-5"/>
    <n v="11"/>
    <n v="1711"/>
    <n v="1952"/>
    <n v="7"/>
    <n v="2020"/>
    <n v="1959"/>
    <n v="-21"/>
    <n v="0"/>
    <n v="0"/>
    <n v="135"/>
    <n v="119"/>
    <n v="101"/>
    <n v="707"/>
    <m/>
    <m/>
    <m/>
    <m/>
    <m/>
    <s v="19:59"/>
    <s v="17:00"/>
    <d v="1899-12-30T02:59:00"/>
    <s v="Afternoon"/>
    <s v="REMOVE"/>
    <x v="0"/>
    <s v="OnTime"/>
    <s v="January"/>
  </r>
  <r>
    <d v="2019-04-18T00:00:00"/>
    <x v="2"/>
    <s v="Southwest Airlines Co.: WN"/>
    <s v="WN"/>
    <n v="19393"/>
    <n v="32"/>
    <s v="IND"/>
    <s v="Indianapolis, IN"/>
    <s v="DEN"/>
    <s v="Denver, CO"/>
    <n v="1920"/>
    <n v="2020"/>
    <n v="60"/>
    <n v="7"/>
    <n v="2027"/>
    <n v="2038"/>
    <n v="6"/>
    <n v="2000"/>
    <n v="2044"/>
    <n v="44"/>
    <n v="0"/>
    <n v="0"/>
    <n v="160"/>
    <n v="144"/>
    <n v="131"/>
    <n v="977"/>
    <n v="10"/>
    <n v="0"/>
    <n v="0"/>
    <n v="0"/>
    <n v="34"/>
    <s v="20:44"/>
    <s v="20:20"/>
    <d v="1899-12-30T00:24:00"/>
    <s v="Evening"/>
    <s v="KEEP"/>
    <x v="5"/>
    <s v="Delayed"/>
    <s v="April"/>
  </r>
  <r>
    <d v="2019-12-03T00:00:00"/>
    <x v="8"/>
    <s v="PSA Airlines Inc.: OH"/>
    <s v="OH"/>
    <n v="20397"/>
    <n v="5685"/>
    <s v="CLT"/>
    <s v="Charlotte, NC"/>
    <s v="EWN"/>
    <s v="New Bern/Morehead/Beaufort, NC"/>
    <n v="2000"/>
    <n v="1954"/>
    <n v="-6"/>
    <n v="12"/>
    <n v="2006"/>
    <n v="2043"/>
    <n v="2"/>
    <n v="2102"/>
    <n v="2045"/>
    <n v="-17"/>
    <n v="0"/>
    <n v="0"/>
    <n v="62"/>
    <n v="51"/>
    <n v="37"/>
    <n v="221"/>
    <m/>
    <m/>
    <m/>
    <m/>
    <m/>
    <s v="20:45"/>
    <s v="19:54"/>
    <d v="1899-12-30T00:51:00"/>
    <s v="Evening"/>
    <s v="REMOVE"/>
    <x v="6"/>
    <s v="OnTime"/>
    <s v="December"/>
  </r>
  <r>
    <d v="2021-12-22T00:00:00"/>
    <x v="0"/>
    <s v="United Air Lines Inc.: UA"/>
    <s v="UA"/>
    <n v="19977"/>
    <n v="310"/>
    <s v="EWR"/>
    <s v="Newark, NJ"/>
    <s v="SFO"/>
    <s v="San Francisco, CA"/>
    <n v="830"/>
    <n v="911"/>
    <n v="41"/>
    <n v="33"/>
    <n v="944"/>
    <n v="1228"/>
    <n v="6"/>
    <n v="1155"/>
    <n v="1234"/>
    <n v="39"/>
    <n v="0"/>
    <n v="0"/>
    <n v="385"/>
    <n v="383"/>
    <n v="344"/>
    <n v="2565"/>
    <n v="38"/>
    <n v="0"/>
    <n v="0"/>
    <n v="0"/>
    <n v="1"/>
    <s v="12:34"/>
    <s v="09:11"/>
    <d v="1899-12-30T03:23:00"/>
    <s v="Morning"/>
    <s v="KEEP"/>
    <x v="2"/>
    <s v="Delayed"/>
    <s v="December"/>
  </r>
  <r>
    <d v="2020-05-31T00:00:00"/>
    <x v="11"/>
    <s v="SkyWest Airlines Inc.: OO"/>
    <s v="OO"/>
    <n v="20304"/>
    <n v="3793"/>
    <s v="FAT"/>
    <s v="Fresno, CA"/>
    <s v="SLC"/>
    <s v="Salt Lake City, UT"/>
    <n v="604"/>
    <n v="559"/>
    <n v="-5"/>
    <n v="12"/>
    <n v="611"/>
    <n v="822"/>
    <n v="6"/>
    <n v="841"/>
    <n v="828"/>
    <n v="-13"/>
    <n v="0"/>
    <n v="0"/>
    <n v="97"/>
    <n v="89"/>
    <n v="71"/>
    <n v="501"/>
    <m/>
    <m/>
    <m/>
    <m/>
    <m/>
    <s v="08:28"/>
    <s v="05:59"/>
    <d v="1899-12-30T02:29:00"/>
    <s v="Night"/>
    <s v="REMOVE"/>
    <x v="3"/>
    <s v="OnTime"/>
    <s v="May"/>
  </r>
  <r>
    <d v="2022-11-01T00:00:00"/>
    <x v="11"/>
    <s v="SkyWest Airlines Inc.: OO"/>
    <s v="OO"/>
    <n v="20304"/>
    <n v="5652"/>
    <s v="ORD"/>
    <s v="Chicago, IL"/>
    <s v="AVL"/>
    <s v="Asheville, NC"/>
    <n v="2003"/>
    <n v="2032"/>
    <n v="29"/>
    <n v="11"/>
    <n v="2043"/>
    <n v="2257"/>
    <n v="4"/>
    <n v="2301"/>
    <n v="2301"/>
    <n v="0"/>
    <n v="0"/>
    <n v="0"/>
    <n v="118"/>
    <n v="89"/>
    <n v="74"/>
    <n v="536"/>
    <m/>
    <m/>
    <m/>
    <m/>
    <m/>
    <s v="23:01"/>
    <s v="20:32"/>
    <d v="1899-12-30T02:29:00"/>
    <s v="Evening"/>
    <s v="KEEP"/>
    <x v="6"/>
    <s v="OnTime"/>
    <s v="November"/>
  </r>
  <r>
    <d v="2021-05-19T00:00:00"/>
    <x v="11"/>
    <s v="SkyWest Airlines Inc.: OO"/>
    <s v="OO"/>
    <n v="20304"/>
    <n v="4240"/>
    <s v="FWA"/>
    <s v="Fort Wayne, IN"/>
    <s v="MSP"/>
    <s v="Minneapolis, MN"/>
    <n v="815"/>
    <n v="814"/>
    <n v="-1"/>
    <n v="9"/>
    <n v="823"/>
    <n v="842"/>
    <n v="5"/>
    <n v="930"/>
    <n v="847"/>
    <n v="-43"/>
    <n v="0"/>
    <n v="0"/>
    <n v="135"/>
    <n v="93"/>
    <n v="79"/>
    <n v="488"/>
    <m/>
    <m/>
    <m/>
    <m/>
    <m/>
    <s v="08:47"/>
    <s v="08:14"/>
    <d v="1899-12-30T00:33:00"/>
    <s v="Morning"/>
    <s v="REMOVE"/>
    <x v="2"/>
    <s v="OnTime"/>
    <s v="May"/>
  </r>
  <r>
    <d v="2023-01-06T00:00:00"/>
    <x v="1"/>
    <s v="Delta Air Lines Inc.: DL"/>
    <s v="DL"/>
    <n v="19790"/>
    <n v="2064"/>
    <s v="LGA"/>
    <s v="New York, NY"/>
    <s v="IAH"/>
    <s v="Houston, TX"/>
    <n v="835"/>
    <n v="829"/>
    <n v="-6"/>
    <n v="18"/>
    <n v="847"/>
    <n v="1116"/>
    <n v="11"/>
    <n v="1209"/>
    <n v="1127"/>
    <n v="-42"/>
    <n v="0"/>
    <n v="0"/>
    <n v="274"/>
    <n v="238"/>
    <n v="209"/>
    <n v="1416"/>
    <m/>
    <m/>
    <m/>
    <m/>
    <m/>
    <s v="11:27"/>
    <s v="08:29"/>
    <d v="1899-12-30T02:58:00"/>
    <s v="Morning"/>
    <s v="REMOVE"/>
    <x v="0"/>
    <s v="OnTime"/>
    <s v="January"/>
  </r>
  <r>
    <d v="2019-09-10T00:00:00"/>
    <x v="11"/>
    <s v="SkyWest Airlines Inc.: OO"/>
    <s v="OO"/>
    <n v="20304"/>
    <n v="3695"/>
    <s v="LAN"/>
    <s v="Lansing, MI"/>
    <s v="DTW"/>
    <s v="Detroit, MI"/>
    <n v="935"/>
    <n v="930"/>
    <n v="-5"/>
    <n v="9"/>
    <n v="939"/>
    <n v="1000"/>
    <n v="8"/>
    <n v="1018"/>
    <n v="1008"/>
    <n v="-10"/>
    <n v="0"/>
    <n v="0"/>
    <n v="43"/>
    <n v="38"/>
    <n v="21"/>
    <n v="74"/>
    <m/>
    <m/>
    <m/>
    <m/>
    <m/>
    <s v="10:08"/>
    <s v="09:30"/>
    <d v="1899-12-30T00:38:00"/>
    <s v="Morning"/>
    <s v="REMOVE"/>
    <x v="6"/>
    <s v="OnTime"/>
    <s v="September"/>
  </r>
  <r>
    <d v="2021-10-09T00:00:00"/>
    <x v="3"/>
    <s v="American Airlines Inc.: AA"/>
    <s v="AA"/>
    <n v="19805"/>
    <n v="1008"/>
    <s v="ATL"/>
    <s v="Atlanta, GA"/>
    <s v="DFW"/>
    <s v="Dallas/Fort Worth, TX"/>
    <n v="1628"/>
    <n v="1627"/>
    <n v="-1"/>
    <n v="16"/>
    <n v="1643"/>
    <n v="1734"/>
    <n v="15"/>
    <n v="1809"/>
    <n v="1749"/>
    <n v="-20"/>
    <n v="0"/>
    <n v="0"/>
    <n v="161"/>
    <n v="142"/>
    <n v="111"/>
    <n v="731"/>
    <m/>
    <m/>
    <m/>
    <m/>
    <m/>
    <s v="17:49"/>
    <s v="16:27"/>
    <d v="1899-12-30T01:22:00"/>
    <s v="Afternoon"/>
    <s v="REMOVE"/>
    <x v="4"/>
    <s v="OnTime"/>
    <s v="October"/>
  </r>
  <r>
    <d v="2020-08-05T00:00:00"/>
    <x v="1"/>
    <s v="Delta Air Lines Inc.: DL"/>
    <s v="DL"/>
    <n v="19790"/>
    <n v="373"/>
    <s v="SEA"/>
    <s v="Seattle, WA"/>
    <s v="MSP"/>
    <s v="Minneapolis, MN"/>
    <n v="630"/>
    <n v="624"/>
    <n v="-6"/>
    <n v="15"/>
    <n v="639"/>
    <n v="1124"/>
    <n v="2"/>
    <n v="1136"/>
    <n v="1126"/>
    <n v="-10"/>
    <n v="0"/>
    <n v="0"/>
    <n v="186"/>
    <n v="182"/>
    <n v="165"/>
    <n v="1399"/>
    <m/>
    <m/>
    <m/>
    <m/>
    <m/>
    <s v="11:26"/>
    <s v="06:24"/>
    <d v="1899-12-30T05:02:00"/>
    <s v="Morning"/>
    <s v="REMOVE"/>
    <x v="2"/>
    <s v="OnTime"/>
    <s v="August"/>
  </r>
  <r>
    <d v="2023-08-17T00:00:00"/>
    <x v="0"/>
    <s v="United Air Lines Inc.: UA"/>
    <s v="UA"/>
    <n v="19977"/>
    <n v="573"/>
    <s v="SFO"/>
    <s v="San Francisco, CA"/>
    <s v="SEA"/>
    <s v="Seattle, WA"/>
    <n v="1035"/>
    <n v="1059"/>
    <n v="24"/>
    <n v="27"/>
    <n v="1126"/>
    <n v="1257"/>
    <n v="8"/>
    <n v="1254"/>
    <n v="1305"/>
    <n v="11"/>
    <n v="0"/>
    <n v="0"/>
    <n v="139"/>
    <n v="126"/>
    <n v="91"/>
    <n v="679"/>
    <m/>
    <m/>
    <m/>
    <m/>
    <m/>
    <s v="13:05"/>
    <s v="10:59"/>
    <d v="1899-12-30T02:06:00"/>
    <s v="Morning"/>
    <s v="KEEP"/>
    <x v="5"/>
    <s v="OnTime"/>
    <s v="August"/>
  </r>
  <r>
    <d v="2019-12-26T00:00:00"/>
    <x v="1"/>
    <s v="Delta Air Lines Inc.: DL"/>
    <s v="DL"/>
    <n v="19790"/>
    <n v="1074"/>
    <s v="HNL"/>
    <s v="Honolulu, HI"/>
    <s v="SEA"/>
    <s v="Seattle, WA"/>
    <n v="1400"/>
    <n v="1357"/>
    <n v="-3"/>
    <n v="19"/>
    <n v="1416"/>
    <n v="2134"/>
    <n v="9"/>
    <n v="2153"/>
    <n v="2143"/>
    <n v="-10"/>
    <n v="0"/>
    <n v="0"/>
    <n v="353"/>
    <n v="346"/>
    <n v="318"/>
    <n v="2677"/>
    <m/>
    <m/>
    <m/>
    <m/>
    <m/>
    <s v="21:43"/>
    <s v="13:57"/>
    <d v="1899-12-30T07:46:00"/>
    <s v="Afternoon"/>
    <s v="REMOVE"/>
    <x v="5"/>
    <s v="OnTime"/>
    <s v="December"/>
  </r>
  <r>
    <d v="2022-11-15T00:00:00"/>
    <x v="13"/>
    <s v="Envoy Air: MQ"/>
    <s v="MQ"/>
    <n v="20398"/>
    <n v="3605"/>
    <s v="BNA"/>
    <s v="Nashville, TN"/>
    <s v="TPA"/>
    <s v="Tampa, FL"/>
    <n v="1630"/>
    <n v="1627"/>
    <n v="-3"/>
    <n v="11"/>
    <n v="1638"/>
    <n v="1903"/>
    <n v="4"/>
    <n v="1918"/>
    <n v="1907"/>
    <n v="-11"/>
    <n v="0"/>
    <n v="0"/>
    <n v="108"/>
    <n v="100"/>
    <n v="85"/>
    <n v="612"/>
    <m/>
    <m/>
    <m/>
    <m/>
    <m/>
    <s v="19:07"/>
    <s v="16:27"/>
    <d v="1899-12-30T02:40:00"/>
    <s v="Afternoon"/>
    <s v="REMOVE"/>
    <x v="6"/>
    <s v="OnTime"/>
    <s v="November"/>
  </r>
  <r>
    <d v="2020-10-24T00:00:00"/>
    <x v="2"/>
    <s v="Southwest Airlines Co.: WN"/>
    <s v="WN"/>
    <n v="19393"/>
    <n v="1399"/>
    <s v="DEN"/>
    <s v="Denver, CO"/>
    <s v="ATL"/>
    <s v="Atlanta, GA"/>
    <n v="1130"/>
    <n v="1127"/>
    <n v="-3"/>
    <n v="11"/>
    <n v="1138"/>
    <n v="1601"/>
    <n v="7"/>
    <n v="1625"/>
    <n v="1608"/>
    <n v="-17"/>
    <n v="0"/>
    <n v="0"/>
    <n v="175"/>
    <n v="161"/>
    <n v="143"/>
    <n v="1199"/>
    <m/>
    <m/>
    <m/>
    <m/>
    <m/>
    <s v="16:08"/>
    <s v="11:27"/>
    <d v="1899-12-30T04:41:00"/>
    <s v="Morning"/>
    <s v="REMOVE"/>
    <x v="4"/>
    <s v="OnTime"/>
    <s v="October"/>
  </r>
  <r>
    <d v="2022-05-23T00:00:00"/>
    <x v="3"/>
    <s v="American Airlines Inc.: AA"/>
    <s v="AA"/>
    <n v="19805"/>
    <n v="1541"/>
    <s v="SMF"/>
    <s v="Sacramento, CA"/>
    <s v="PHX"/>
    <s v="Phoenix, AZ"/>
    <n v="1623"/>
    <n v="1614"/>
    <n v="-9"/>
    <n v="12"/>
    <n v="1626"/>
    <n v="1748"/>
    <n v="3"/>
    <n v="1815"/>
    <n v="1751"/>
    <n v="-24"/>
    <n v="0"/>
    <n v="0"/>
    <n v="112"/>
    <n v="97"/>
    <n v="82"/>
    <n v="647"/>
    <m/>
    <m/>
    <m/>
    <m/>
    <m/>
    <s v="17:51"/>
    <s v="16:14"/>
    <d v="1899-12-30T01:37:00"/>
    <s v="Afternoon"/>
    <s v="REMOVE"/>
    <x v="1"/>
    <s v="OnTime"/>
    <s v="May"/>
  </r>
  <r>
    <d v="2019-10-28T00:00:00"/>
    <x v="13"/>
    <s v="Envoy Air: MQ"/>
    <s v="MQ"/>
    <n v="20398"/>
    <n v="3632"/>
    <s v="ABI"/>
    <s v="Abilene, TX"/>
    <s v="DFW"/>
    <s v="Dallas/Fort Worth, TX"/>
    <n v="755"/>
    <n v="752"/>
    <n v="-3"/>
    <n v="8"/>
    <n v="800"/>
    <n v="832"/>
    <n v="8"/>
    <n v="906"/>
    <n v="840"/>
    <n v="-26"/>
    <n v="0"/>
    <n v="0"/>
    <n v="71"/>
    <n v="48"/>
    <n v="32"/>
    <n v="158"/>
    <m/>
    <m/>
    <m/>
    <m/>
    <m/>
    <s v="08:40"/>
    <s v="07:52"/>
    <d v="1899-12-30T00:48:00"/>
    <s v="Morning"/>
    <s v="REMOVE"/>
    <x v="1"/>
    <s v="OnTime"/>
    <s v="October"/>
  </r>
  <r>
    <d v="2023-03-13T00:00:00"/>
    <x v="7"/>
    <s v="JetBlue Airways: B6"/>
    <s v="B6"/>
    <n v="20409"/>
    <n v="2539"/>
    <s v="JFK"/>
    <s v="New York, NY"/>
    <s v="BQN"/>
    <s v="Aguadilla, PR"/>
    <n v="810"/>
    <n v="856"/>
    <n v="46"/>
    <n v="26"/>
    <n v="922"/>
    <n v="1234"/>
    <n v="11"/>
    <n v="1207"/>
    <n v="1245"/>
    <n v="38"/>
    <n v="0"/>
    <n v="0"/>
    <n v="237"/>
    <n v="229"/>
    <n v="192"/>
    <n v="1576"/>
    <n v="3"/>
    <n v="0"/>
    <n v="0"/>
    <n v="0"/>
    <n v="35"/>
    <s v="12:45"/>
    <s v="08:56"/>
    <d v="1899-12-30T03:49:00"/>
    <s v="Morning"/>
    <s v="KEEP"/>
    <x v="1"/>
    <s v="Delayed"/>
    <s v="March"/>
  </r>
  <r>
    <d v="2021-02-28T00:00:00"/>
    <x v="12"/>
    <s v="Endeavor Air Inc.: 9E"/>
    <s v="9E"/>
    <n v="20363"/>
    <n v="4733"/>
    <s v="ICT"/>
    <s v="Wichita, KS"/>
    <s v="MSP"/>
    <s v="Minneapolis, MN"/>
    <n v="1515"/>
    <n v="1512"/>
    <n v="-3"/>
    <n v="13"/>
    <n v="1525"/>
    <n v="1634"/>
    <n v="4"/>
    <n v="1712"/>
    <n v="1638"/>
    <n v="-34"/>
    <n v="0"/>
    <n v="0"/>
    <n v="117"/>
    <n v="86"/>
    <n v="69"/>
    <n v="545"/>
    <m/>
    <m/>
    <m/>
    <m/>
    <m/>
    <s v="16:38"/>
    <s v="15:12"/>
    <d v="1899-12-30T01:26:00"/>
    <s v="Afternoon"/>
    <s v="REMOVE"/>
    <x v="3"/>
    <s v="OnTime"/>
    <s v="February"/>
  </r>
  <r>
    <d v="2022-09-18T00:00:00"/>
    <x v="3"/>
    <s v="American Airlines Inc.: AA"/>
    <s v="AA"/>
    <n v="19805"/>
    <n v="2481"/>
    <s v="PHL"/>
    <s v="Philadelphia, PA"/>
    <s v="CLT"/>
    <s v="Charlotte, NC"/>
    <n v="1539"/>
    <n v="1554"/>
    <n v="15"/>
    <n v="13"/>
    <n v="1607"/>
    <n v="1714"/>
    <n v="5"/>
    <n v="1727"/>
    <n v="1719"/>
    <n v="-8"/>
    <n v="0"/>
    <n v="0"/>
    <n v="108"/>
    <n v="85"/>
    <n v="67"/>
    <n v="449"/>
    <m/>
    <m/>
    <m/>
    <m/>
    <m/>
    <s v="17:19"/>
    <s v="15:54"/>
    <d v="1899-12-30T01:25:00"/>
    <s v="Afternoon"/>
    <s v="REMOVE"/>
    <x v="3"/>
    <s v="OnTime"/>
    <s v="September"/>
  </r>
  <r>
    <d v="2020-02-16T00:00:00"/>
    <x v="12"/>
    <s v="Endeavor Air Inc.: 9E"/>
    <s v="9E"/>
    <n v="20363"/>
    <n v="4801"/>
    <s v="ATL"/>
    <s v="Atlanta, GA"/>
    <s v="MOB"/>
    <s v="Mobile, AL"/>
    <n v="2230"/>
    <n v="2224"/>
    <n v="-6"/>
    <n v="52"/>
    <n v="2316"/>
    <n v="2313"/>
    <n v="5"/>
    <n v="2255"/>
    <n v="2318"/>
    <n v="23"/>
    <n v="0"/>
    <n v="0"/>
    <n v="85"/>
    <n v="114"/>
    <n v="57"/>
    <n v="302"/>
    <n v="0"/>
    <n v="0"/>
    <n v="23"/>
    <n v="0"/>
    <n v="0"/>
    <s v="23:18"/>
    <s v="22:24"/>
    <d v="1899-12-30T00:54:00"/>
    <s v="Evening"/>
    <s v="REMOVE"/>
    <x v="3"/>
    <s v="Delayed"/>
    <s v="February"/>
  </r>
  <r>
    <d v="2021-06-17T00:00:00"/>
    <x v="16"/>
    <s v="Horizon Air: QX"/>
    <s v="QX"/>
    <n v="19687"/>
    <n v="2317"/>
    <s v="LAX"/>
    <s v="Los Angeles, CA"/>
    <s v="BOI"/>
    <s v="Boise, ID"/>
    <n v="1715"/>
    <n v="1709"/>
    <n v="-6"/>
    <n v="13"/>
    <n v="1722"/>
    <n v="1955"/>
    <n v="7"/>
    <n v="2020"/>
    <n v="2002"/>
    <n v="-18"/>
    <n v="0"/>
    <n v="0"/>
    <n v="125"/>
    <n v="113"/>
    <n v="93"/>
    <n v="674"/>
    <m/>
    <m/>
    <m/>
    <m/>
    <m/>
    <s v="20:02"/>
    <s v="17:09"/>
    <d v="1899-12-30T02:53:00"/>
    <s v="Afternoon"/>
    <s v="REMOVE"/>
    <x v="5"/>
    <s v="OnTime"/>
    <s v="June"/>
  </r>
  <r>
    <d v="2022-09-21T00:00:00"/>
    <x v="4"/>
    <s v="Republic Airline: YX"/>
    <s v="YX"/>
    <n v="20452"/>
    <n v="5622"/>
    <s v="DCA"/>
    <s v="Washington, DC"/>
    <s v="LGA"/>
    <s v="New York, NY"/>
    <n v="800"/>
    <n v="756"/>
    <n v="-4"/>
    <n v="15"/>
    <n v="811"/>
    <n v="854"/>
    <n v="17"/>
    <n v="919"/>
    <n v="911"/>
    <n v="-8"/>
    <n v="0"/>
    <n v="0"/>
    <n v="79"/>
    <n v="75"/>
    <n v="43"/>
    <n v="214"/>
    <m/>
    <m/>
    <m/>
    <m/>
    <m/>
    <s v="09:11"/>
    <s v="07:56"/>
    <d v="1899-12-30T01:15:00"/>
    <s v="Morning"/>
    <s v="REMOVE"/>
    <x v="2"/>
    <s v="OnTime"/>
    <s v="September"/>
  </r>
  <r>
    <d v="2020-04-12T00:00:00"/>
    <x v="0"/>
    <s v="United Air Lines Inc.: UA"/>
    <s v="UA"/>
    <n v="19977"/>
    <n v="2386"/>
    <s v="FLL"/>
    <s v="Fort Lauderdale, FL"/>
    <s v="ORD"/>
    <s v="Chicago, IL"/>
    <n v="1618"/>
    <n v="1605"/>
    <n v="-13"/>
    <n v="13"/>
    <n v="1618"/>
    <n v="1759"/>
    <n v="17"/>
    <n v="1850"/>
    <n v="1816"/>
    <n v="-34"/>
    <n v="0"/>
    <n v="0"/>
    <n v="212"/>
    <n v="191"/>
    <n v="161"/>
    <n v="1182"/>
    <m/>
    <m/>
    <m/>
    <m/>
    <m/>
    <s v="18:16"/>
    <s v="16:05"/>
    <d v="1899-12-30T02:11:00"/>
    <s v="Afternoon"/>
    <s v="REMOVE"/>
    <x v="3"/>
    <s v="OnTime"/>
    <s v="April"/>
  </r>
  <r>
    <d v="2020-08-04T00:00:00"/>
    <x v="0"/>
    <s v="United Air Lines Inc.: UA"/>
    <s v="UA"/>
    <n v="19977"/>
    <n v="2022"/>
    <s v="SLC"/>
    <s v="Salt Lake City, UT"/>
    <s v="IAH"/>
    <s v="Houston, TX"/>
    <n v="1345"/>
    <n v="1324"/>
    <n v="-21"/>
    <n v="11"/>
    <n v="1335"/>
    <n v="1701"/>
    <n v="7"/>
    <n v="1737"/>
    <n v="1708"/>
    <n v="-29"/>
    <n v="0"/>
    <n v="0"/>
    <n v="172"/>
    <n v="164"/>
    <n v="146"/>
    <n v="1195"/>
    <m/>
    <m/>
    <m/>
    <m/>
    <m/>
    <s v="17:08"/>
    <s v="13:24"/>
    <d v="1899-12-30T03:44:00"/>
    <s v="Afternoon"/>
    <s v="REMOVE"/>
    <x v="6"/>
    <s v="OnTime"/>
    <s v="August"/>
  </r>
  <r>
    <d v="2019-11-26T00:00:00"/>
    <x v="1"/>
    <s v="Delta Air Lines Inc.: DL"/>
    <s v="DL"/>
    <n v="19790"/>
    <n v="347"/>
    <s v="JFK"/>
    <s v="New York, NY"/>
    <s v="DFW"/>
    <s v="Dallas/Fort Worth, TX"/>
    <n v="1820"/>
    <n v="1819"/>
    <n v="-1"/>
    <n v="29"/>
    <n v="1848"/>
    <n v="2136"/>
    <n v="13"/>
    <n v="2136"/>
    <n v="2149"/>
    <n v="13"/>
    <n v="0"/>
    <n v="0"/>
    <n v="256"/>
    <n v="270"/>
    <n v="228"/>
    <n v="1391"/>
    <m/>
    <m/>
    <m/>
    <m/>
    <m/>
    <s v="21:49"/>
    <s v="18:19"/>
    <d v="1899-12-30T03:30:00"/>
    <s v="Evening"/>
    <s v="REMOVE"/>
    <x v="6"/>
    <s v="OnTime"/>
    <s v="November"/>
  </r>
  <r>
    <d v="2023-01-20T00:00:00"/>
    <x v="13"/>
    <s v="Envoy Air: MQ"/>
    <s v="MQ"/>
    <n v="20398"/>
    <n v="3577"/>
    <s v="CMI"/>
    <s v="Champaign/Urbana, IL"/>
    <s v="ORD"/>
    <s v="Chicago, IL"/>
    <n v="600"/>
    <n v="552"/>
    <n v="-8"/>
    <n v="13"/>
    <n v="605"/>
    <n v="644"/>
    <n v="8"/>
    <n v="713"/>
    <n v="652"/>
    <n v="-21"/>
    <n v="0"/>
    <n v="0"/>
    <n v="73"/>
    <n v="60"/>
    <n v="39"/>
    <n v="135"/>
    <m/>
    <m/>
    <m/>
    <m/>
    <m/>
    <s v="06:52"/>
    <s v="05:52"/>
    <d v="1899-12-30T01:00:00"/>
    <s v="Night"/>
    <s v="REMOVE"/>
    <x v="0"/>
    <s v="OnTime"/>
    <s v="January"/>
  </r>
  <r>
    <d v="2021-12-31T00:00:00"/>
    <x v="6"/>
    <s v="Alaska Airlines Inc.: AS"/>
    <s v="AS"/>
    <n v="19930"/>
    <n v="1097"/>
    <s v="IAD"/>
    <s v="Washington, DC"/>
    <s v="LAX"/>
    <s v="Los Angeles, CA"/>
    <n v="1720"/>
    <n v="0"/>
    <n v="0"/>
    <m/>
    <m/>
    <m/>
    <m/>
    <n v="2024"/>
    <n v="0"/>
    <n v="0"/>
    <n v="1"/>
    <n v="0"/>
    <n v="364"/>
    <m/>
    <m/>
    <n v="2288"/>
    <m/>
    <m/>
    <m/>
    <m/>
    <m/>
    <e v="#REF!"/>
    <s v="11:51"/>
    <d v="1899-12-30T01:29:00"/>
    <s v="Evening"/>
    <s v="KEEP"/>
    <x v="0"/>
    <s v="OnTime"/>
    <s v="December"/>
  </r>
  <r>
    <d v="2022-08-18T00:00:00"/>
    <x v="13"/>
    <s v="Envoy Air: MQ"/>
    <s v="MQ"/>
    <n v="20398"/>
    <n v="3899"/>
    <s v="RDU"/>
    <s v="Raleigh/Durham, NC"/>
    <s v="MIA"/>
    <s v="Miami, FL"/>
    <n v="1638"/>
    <n v="1640"/>
    <n v="2"/>
    <n v="24"/>
    <n v="1704"/>
    <n v="1848"/>
    <n v="6"/>
    <n v="1850"/>
    <n v="1854"/>
    <n v="4"/>
    <n v="0"/>
    <n v="0"/>
    <n v="132"/>
    <n v="134"/>
    <n v="104"/>
    <n v="700"/>
    <m/>
    <m/>
    <m/>
    <m/>
    <m/>
    <s v="18:54"/>
    <s v="16:40"/>
    <d v="1899-12-30T02:14:00"/>
    <s v="Afternoon"/>
    <s v="KEEP"/>
    <x v="5"/>
    <s v="OnTime"/>
    <s v="August"/>
  </r>
  <r>
    <d v="2022-06-16T00:00:00"/>
    <x v="15"/>
    <s v="Mesa Airlines Inc.: YV"/>
    <s v="YV"/>
    <n v="20378"/>
    <n v="6016"/>
    <s v="MAF"/>
    <s v="Midland/Odessa, TX"/>
    <s v="IAH"/>
    <s v="Houston, TX"/>
    <n v="1155"/>
    <n v="1147"/>
    <n v="-8"/>
    <n v="11"/>
    <n v="1158"/>
    <n v="1307"/>
    <n v="4"/>
    <n v="1333"/>
    <n v="1311"/>
    <n v="-22"/>
    <n v="0"/>
    <n v="0"/>
    <n v="98"/>
    <n v="84"/>
    <n v="69"/>
    <n v="429"/>
    <m/>
    <m/>
    <m/>
    <m/>
    <m/>
    <s v="13:11"/>
    <s v="11:47"/>
    <d v="1899-12-30T01:24:00"/>
    <s v="Morning"/>
    <s v="REMOVE"/>
    <x v="5"/>
    <s v="OnTime"/>
    <s v="June"/>
  </r>
  <r>
    <d v="2020-05-01T00:00:00"/>
    <x v="0"/>
    <s v="United Air Lines Inc.: UA"/>
    <s v="UA"/>
    <n v="19977"/>
    <n v="1056"/>
    <s v="SFO"/>
    <s v="San Francisco, CA"/>
    <s v="DEN"/>
    <s v="Denver, CO"/>
    <n v="1520"/>
    <n v="1524"/>
    <n v="4"/>
    <n v="13"/>
    <n v="1537"/>
    <n v="1835"/>
    <n v="4"/>
    <n v="1856"/>
    <n v="1839"/>
    <n v="-17"/>
    <n v="0"/>
    <n v="0"/>
    <n v="156"/>
    <n v="135"/>
    <n v="118"/>
    <n v="967"/>
    <m/>
    <m/>
    <m/>
    <m/>
    <m/>
    <s v="18:39"/>
    <s v="15:24"/>
    <d v="1899-12-30T03:15:00"/>
    <s v="Afternoon"/>
    <s v="REMOVE"/>
    <x v="0"/>
    <s v="OnTime"/>
    <s v="May"/>
  </r>
  <r>
    <d v="2021-05-03T00:00:00"/>
    <x v="4"/>
    <s v="Republic Airline: YX"/>
    <s v="YX"/>
    <n v="20452"/>
    <n v="3525"/>
    <s v="IAD"/>
    <s v="Washington, DC"/>
    <s v="IND"/>
    <s v="Indianapolis, IN"/>
    <n v="1830"/>
    <n v="1827"/>
    <n v="-3"/>
    <n v="12"/>
    <n v="1839"/>
    <n v="1951"/>
    <n v="4"/>
    <n v="2022"/>
    <n v="1955"/>
    <n v="-27"/>
    <n v="0"/>
    <n v="0"/>
    <n v="112"/>
    <n v="88"/>
    <n v="72"/>
    <n v="476"/>
    <m/>
    <m/>
    <m/>
    <m/>
    <m/>
    <s v="19:55"/>
    <s v="18:27"/>
    <d v="1899-12-30T01:28:00"/>
    <s v="Evening"/>
    <s v="REMOVE"/>
    <x v="1"/>
    <s v="OnTime"/>
    <s v="May"/>
  </r>
  <r>
    <d v="2019-04-07T00:00:00"/>
    <x v="2"/>
    <s v="Southwest Airlines Co.: WN"/>
    <s v="WN"/>
    <n v="19393"/>
    <n v="6524"/>
    <s v="MSY"/>
    <s v="New Orleans, LA"/>
    <s v="AUS"/>
    <s v="Austin, TX"/>
    <n v="1540"/>
    <n v="1606"/>
    <n v="26"/>
    <n v="12"/>
    <n v="1618"/>
    <n v="1809"/>
    <n v="4"/>
    <n v="1710"/>
    <n v="1813"/>
    <n v="63"/>
    <n v="0"/>
    <n v="0"/>
    <n v="90"/>
    <n v="127"/>
    <n v="111"/>
    <n v="444"/>
    <n v="25"/>
    <n v="0"/>
    <n v="37"/>
    <n v="0"/>
    <n v="1"/>
    <s v="18:13"/>
    <s v="16:06"/>
    <d v="1899-12-30T02:07:00"/>
    <s v="Afternoon"/>
    <s v="KEEP"/>
    <x v="3"/>
    <s v="Delayed"/>
    <s v="April"/>
  </r>
  <r>
    <d v="2021-05-11T00:00:00"/>
    <x v="2"/>
    <s v="Southwest Airlines Co.: WN"/>
    <s v="WN"/>
    <n v="19393"/>
    <n v="4048"/>
    <s v="MCO"/>
    <s v="Orlando, FL"/>
    <s v="BUF"/>
    <s v="Buffalo, NY"/>
    <n v="910"/>
    <n v="906"/>
    <n v="-4"/>
    <n v="13"/>
    <n v="919"/>
    <n v="1132"/>
    <n v="2"/>
    <n v="1145"/>
    <n v="1134"/>
    <n v="-11"/>
    <n v="0"/>
    <n v="0"/>
    <n v="155"/>
    <n v="148"/>
    <n v="133"/>
    <n v="1011"/>
    <m/>
    <m/>
    <m/>
    <m/>
    <m/>
    <s v="11:34"/>
    <s v="09:06"/>
    <d v="1899-12-30T02:28:00"/>
    <s v="Morning"/>
    <s v="REMOVE"/>
    <x v="6"/>
    <s v="OnTime"/>
    <s v="May"/>
  </r>
  <r>
    <d v="2022-04-23T00:00:00"/>
    <x v="2"/>
    <s v="Southwest Airlines Co.: WN"/>
    <s v="WN"/>
    <n v="19393"/>
    <n v="3442"/>
    <s v="EUG"/>
    <s v="Eugene, OR"/>
    <s v="LAS"/>
    <s v="Las Vegas, NV"/>
    <n v="1210"/>
    <n v="1225"/>
    <n v="15"/>
    <n v="11"/>
    <n v="1236"/>
    <n v="1403"/>
    <n v="7"/>
    <n v="1410"/>
    <n v="1410"/>
    <n v="0"/>
    <n v="0"/>
    <n v="0"/>
    <n v="120"/>
    <n v="105"/>
    <n v="87"/>
    <n v="700"/>
    <m/>
    <m/>
    <m/>
    <m/>
    <m/>
    <s v="14:10"/>
    <s v="12:25"/>
    <d v="1899-12-30T01:45:00"/>
    <s v="Afternoon"/>
    <s v="KEEP"/>
    <x v="4"/>
    <s v="OnTime"/>
    <s v="April"/>
  </r>
  <r>
    <d v="2022-04-20T00:00:00"/>
    <x v="2"/>
    <s v="Southwest Airlines Co.: WN"/>
    <s v="WN"/>
    <n v="19393"/>
    <n v="400"/>
    <s v="IAH"/>
    <s v="Houston, TX"/>
    <s v="DAL"/>
    <s v="Dallas, TX"/>
    <n v="1915"/>
    <n v="1910"/>
    <n v="-5"/>
    <n v="10"/>
    <n v="1920"/>
    <n v="2000"/>
    <n v="5"/>
    <n v="2020"/>
    <n v="2005"/>
    <n v="-15"/>
    <n v="0"/>
    <n v="0"/>
    <n v="65"/>
    <n v="55"/>
    <n v="40"/>
    <n v="216"/>
    <m/>
    <m/>
    <m/>
    <m/>
    <m/>
    <s v="20:05"/>
    <s v="19:10"/>
    <d v="1899-12-30T00:55:00"/>
    <s v="Evening"/>
    <s v="REMOVE"/>
    <x v="2"/>
    <s v="OnTime"/>
    <s v="April"/>
  </r>
  <r>
    <d v="2019-02-16T00:00:00"/>
    <x v="4"/>
    <s v="Republic Airline: YX"/>
    <s v="YX"/>
    <n v="20452"/>
    <n v="4453"/>
    <s v="MIA"/>
    <s v="Miami, FL"/>
    <s v="SDF"/>
    <s v="Louisville, KY"/>
    <n v="2155"/>
    <n v="2151"/>
    <n v="-4"/>
    <n v="20"/>
    <n v="2211"/>
    <n v="18"/>
    <n v="11"/>
    <n v="35"/>
    <n v="29"/>
    <n v="-6"/>
    <n v="0"/>
    <n v="0"/>
    <n v="160"/>
    <n v="158"/>
    <n v="127"/>
    <n v="910"/>
    <m/>
    <m/>
    <m/>
    <m/>
    <m/>
    <s v="00:29"/>
    <s v="21:51"/>
    <n v="-0.89027777777777772"/>
    <s v="Evening"/>
    <s v="REMOVE"/>
    <x v="4"/>
    <s v="OnTime"/>
    <s v="February"/>
  </r>
  <r>
    <d v="2020-11-06T00:00:00"/>
    <x v="8"/>
    <s v="PSA Airlines Inc.: OH"/>
    <s v="OH"/>
    <n v="20397"/>
    <n v="5513"/>
    <s v="BTV"/>
    <s v="Burlington, VT"/>
    <s v="CLT"/>
    <s v="Charlotte, NC"/>
    <n v="1243"/>
    <n v="1236"/>
    <n v="-7"/>
    <n v="11"/>
    <n v="1247"/>
    <n v="1429"/>
    <n v="20"/>
    <n v="1518"/>
    <n v="1449"/>
    <n v="-29"/>
    <n v="0"/>
    <n v="0"/>
    <n v="155"/>
    <n v="133"/>
    <n v="102"/>
    <n v="761"/>
    <m/>
    <m/>
    <m/>
    <m/>
    <m/>
    <s v="14:49"/>
    <s v="12:36"/>
    <d v="1899-12-30T02:13:00"/>
    <s v="Afternoon"/>
    <s v="REMOVE"/>
    <x v="0"/>
    <s v="OnTime"/>
    <s v="November"/>
  </r>
  <r>
    <d v="2022-05-02T00:00:00"/>
    <x v="11"/>
    <s v="SkyWest Airlines Inc.: OO"/>
    <s v="OO"/>
    <n v="20304"/>
    <n v="3430"/>
    <s v="LAX"/>
    <s v="Los Angeles, CA"/>
    <s v="SFO"/>
    <s v="San Francisco, CA"/>
    <n v="2235"/>
    <n v="2226"/>
    <n v="-9"/>
    <n v="12"/>
    <n v="2238"/>
    <n v="2334"/>
    <n v="4"/>
    <n v="2359"/>
    <n v="2338"/>
    <n v="-21"/>
    <n v="0"/>
    <n v="0"/>
    <n v="84"/>
    <n v="72"/>
    <n v="56"/>
    <n v="337"/>
    <m/>
    <m/>
    <m/>
    <m/>
    <m/>
    <s v="23:38"/>
    <s v="22:26"/>
    <d v="1899-12-30T01:12:00"/>
    <s v="Evening"/>
    <s v="REMOVE"/>
    <x v="1"/>
    <s v="OnTime"/>
    <s v="May"/>
  </r>
  <r>
    <d v="2021-03-02T00:00:00"/>
    <x v="11"/>
    <s v="SkyWest Airlines Inc.: OO"/>
    <s v="OO"/>
    <n v="20304"/>
    <n v="4052"/>
    <s v="ORD"/>
    <s v="Chicago, IL"/>
    <s v="DTW"/>
    <s v="Detroit, MI"/>
    <n v="705"/>
    <n v="705"/>
    <n v="0"/>
    <n v="24"/>
    <n v="729"/>
    <n v="913"/>
    <n v="13"/>
    <n v="930"/>
    <n v="926"/>
    <n v="-4"/>
    <n v="0"/>
    <n v="0"/>
    <n v="85"/>
    <n v="81"/>
    <n v="44"/>
    <n v="235"/>
    <m/>
    <m/>
    <m/>
    <m/>
    <m/>
    <s v="09:26"/>
    <s v="07:05"/>
    <d v="1899-12-30T02:21:00"/>
    <s v="Morning"/>
    <s v="REMOVE"/>
    <x v="6"/>
    <s v="OnTime"/>
    <s v="March"/>
  </r>
  <r>
    <d v="2022-09-24T00:00:00"/>
    <x v="5"/>
    <s v="Spirit Air Lines: NK"/>
    <s v="NK"/>
    <n v="20416"/>
    <n v="326"/>
    <s v="LAX"/>
    <s v="Los Angeles, CA"/>
    <s v="IAH"/>
    <s v="Houston, TX"/>
    <n v="530"/>
    <n v="529"/>
    <n v="-1"/>
    <n v="14"/>
    <n v="543"/>
    <n v="1041"/>
    <n v="6"/>
    <n v="1049"/>
    <n v="1047"/>
    <n v="-2"/>
    <n v="0"/>
    <n v="0"/>
    <n v="199"/>
    <n v="198"/>
    <n v="178"/>
    <n v="1379"/>
    <m/>
    <m/>
    <m/>
    <m/>
    <m/>
    <s v="10:47"/>
    <s v="05:29"/>
    <d v="1899-12-30T05:18:00"/>
    <s v="Night"/>
    <s v="REMOVE"/>
    <x v="4"/>
    <s v="OnTime"/>
    <s v="September"/>
  </r>
  <r>
    <d v="2021-01-02T00:00:00"/>
    <x v="2"/>
    <s v="Southwest Airlines Co.: WN"/>
    <s v="WN"/>
    <n v="19393"/>
    <n v="1099"/>
    <s v="DEN"/>
    <s v="Denver, CO"/>
    <s v="FLL"/>
    <s v="Fort Lauderdale, FL"/>
    <n v="1345"/>
    <n v="1427"/>
    <n v="42"/>
    <n v="14"/>
    <n v="1441"/>
    <n v="2003"/>
    <n v="2"/>
    <n v="1930"/>
    <n v="2005"/>
    <n v="35"/>
    <n v="0"/>
    <n v="0"/>
    <n v="225"/>
    <n v="218"/>
    <n v="202"/>
    <n v="1703"/>
    <n v="35"/>
    <n v="0"/>
    <n v="0"/>
    <n v="0"/>
    <n v="0"/>
    <s v="20:05"/>
    <s v="14:27"/>
    <d v="1899-12-30T05:38:00"/>
    <s v="Afternoon"/>
    <s v="KEEP"/>
    <x v="4"/>
    <s v="Delayed"/>
    <s v="January"/>
  </r>
  <r>
    <d v="2020-07-11T00:00:00"/>
    <x v="3"/>
    <s v="American Airlines Inc.: AA"/>
    <s v="AA"/>
    <n v="19805"/>
    <n v="2498"/>
    <s v="PHL"/>
    <s v="Philadelphia, PA"/>
    <s v="CLT"/>
    <s v="Charlotte, NC"/>
    <n v="840"/>
    <n v="831"/>
    <n v="-9"/>
    <n v="15"/>
    <n v="846"/>
    <n v="1000"/>
    <n v="7"/>
    <n v="1036"/>
    <n v="1007"/>
    <n v="-29"/>
    <n v="0"/>
    <n v="0"/>
    <n v="116"/>
    <n v="96"/>
    <n v="74"/>
    <n v="449"/>
    <m/>
    <m/>
    <m/>
    <m/>
    <m/>
    <s v="10:07"/>
    <s v="08:31"/>
    <d v="1899-12-30T01:36:00"/>
    <s v="Morning"/>
    <s v="REMOVE"/>
    <x v="4"/>
    <s v="OnTime"/>
    <s v="July"/>
  </r>
  <r>
    <d v="2023-07-19T00:00:00"/>
    <x v="12"/>
    <s v="Endeavor Air Inc.: 9E"/>
    <s v="9E"/>
    <n v="20363"/>
    <n v="5025"/>
    <s v="STL"/>
    <s v="St. Louis, MO"/>
    <s v="LGA"/>
    <s v="New York, NY"/>
    <n v="1534"/>
    <n v="1530"/>
    <n v="-4"/>
    <n v="11"/>
    <n v="1541"/>
    <n v="1845"/>
    <n v="7"/>
    <n v="1906"/>
    <n v="1852"/>
    <n v="-14"/>
    <n v="0"/>
    <n v="0"/>
    <n v="152"/>
    <n v="142"/>
    <n v="124"/>
    <n v="888"/>
    <m/>
    <m/>
    <m/>
    <m/>
    <m/>
    <s v="18:52"/>
    <s v="15:30"/>
    <d v="1899-12-30T03:22:00"/>
    <s v="Afternoon"/>
    <s v="REMOVE"/>
    <x v="2"/>
    <s v="OnTime"/>
    <s v="July"/>
  </r>
  <r>
    <d v="2022-12-03T00:00:00"/>
    <x v="3"/>
    <s v="American Airlines Inc.: AA"/>
    <s v="AA"/>
    <n v="19805"/>
    <n v="2600"/>
    <s v="BOS"/>
    <s v="Boston, MA"/>
    <s v="DFW"/>
    <s v="Dallas/Fort Worth, TX"/>
    <n v="830"/>
    <n v="826"/>
    <n v="-4"/>
    <n v="17"/>
    <n v="843"/>
    <n v="1154"/>
    <n v="18"/>
    <n v="1211"/>
    <n v="1212"/>
    <n v="1"/>
    <n v="0"/>
    <n v="0"/>
    <n v="281"/>
    <n v="286"/>
    <n v="251"/>
    <n v="1562"/>
    <m/>
    <m/>
    <m/>
    <m/>
    <m/>
    <s v="12:12"/>
    <s v="08:26"/>
    <d v="1899-12-30T03:46:00"/>
    <s v="Morning"/>
    <s v="REMOVE"/>
    <x v="4"/>
    <s v="OnTime"/>
    <s v="December"/>
  </r>
  <r>
    <d v="2021-11-13T00:00:00"/>
    <x v="1"/>
    <s v="Delta Air Lines Inc.: DL"/>
    <s v="DL"/>
    <n v="19790"/>
    <n v="2729"/>
    <s v="ATL"/>
    <s v="Atlanta, GA"/>
    <s v="RDU"/>
    <s v="Raleigh/Durham, NC"/>
    <n v="2105"/>
    <n v="2101"/>
    <n v="-4"/>
    <n v="14"/>
    <n v="2115"/>
    <n v="2211"/>
    <n v="7"/>
    <n v="2222"/>
    <n v="2218"/>
    <n v="-4"/>
    <n v="0"/>
    <n v="0"/>
    <n v="77"/>
    <n v="77"/>
    <n v="56"/>
    <n v="356"/>
    <m/>
    <m/>
    <m/>
    <m/>
    <m/>
    <s v="22:18"/>
    <s v="21:01"/>
    <d v="1899-12-30T01:17:00"/>
    <s v="Evening"/>
    <s v="REMOVE"/>
    <x v="4"/>
    <s v="OnTime"/>
    <s v="November"/>
  </r>
  <r>
    <d v="2023-05-11T00:00:00"/>
    <x v="5"/>
    <s v="Spirit Air Lines: NK"/>
    <s v="NK"/>
    <n v="20416"/>
    <n v="1810"/>
    <s v="FLL"/>
    <s v="Fort Lauderdale, FL"/>
    <s v="PHL"/>
    <s v="Philadelphia, PA"/>
    <n v="1830"/>
    <n v="1827"/>
    <n v="-3"/>
    <n v="11"/>
    <n v="1838"/>
    <n v="2051"/>
    <n v="10"/>
    <n v="2117"/>
    <n v="2101"/>
    <n v="-16"/>
    <n v="0"/>
    <n v="0"/>
    <n v="167"/>
    <n v="154"/>
    <n v="133"/>
    <n v="992"/>
    <m/>
    <m/>
    <m/>
    <m/>
    <m/>
    <s v="21:01"/>
    <s v="18:27"/>
    <d v="1899-12-30T02:34:00"/>
    <s v="Evening"/>
    <s v="REMOVE"/>
    <x v="5"/>
    <s v="OnTime"/>
    <s v="May"/>
  </r>
  <r>
    <d v="2022-08-08T00:00:00"/>
    <x v="7"/>
    <s v="JetBlue Airways: B6"/>
    <s v="B6"/>
    <n v="20409"/>
    <n v="1347"/>
    <s v="DCA"/>
    <s v="Washington, DC"/>
    <s v="SJU"/>
    <s v="San Juan, PR"/>
    <n v="815"/>
    <n v="808"/>
    <n v="-7"/>
    <n v="16"/>
    <n v="824"/>
    <n v="1141"/>
    <n v="8"/>
    <n v="1202"/>
    <n v="1149"/>
    <n v="-13"/>
    <n v="0"/>
    <n v="0"/>
    <n v="227"/>
    <n v="221"/>
    <n v="197"/>
    <n v="1554"/>
    <m/>
    <m/>
    <m/>
    <m/>
    <m/>
    <s v="11:49"/>
    <s v="08:08"/>
    <d v="1899-12-30T03:41:00"/>
    <s v="Morning"/>
    <s v="REMOVE"/>
    <x v="1"/>
    <s v="OnTime"/>
    <s v="August"/>
  </r>
  <r>
    <d v="2020-07-19T00:00:00"/>
    <x v="3"/>
    <s v="American Airlines Inc.: AA"/>
    <s v="AA"/>
    <n v="19805"/>
    <n v="1281"/>
    <s v="RSW"/>
    <s v="Fort Myers, FL"/>
    <s v="DFW"/>
    <s v="Dallas/Fort Worth, TX"/>
    <n v="930"/>
    <n v="925"/>
    <n v="-5"/>
    <n v="9"/>
    <n v="934"/>
    <n v="1053"/>
    <n v="23"/>
    <n v="1113"/>
    <n v="1116"/>
    <n v="3"/>
    <n v="0"/>
    <n v="0"/>
    <n v="163"/>
    <n v="171"/>
    <n v="139"/>
    <n v="1017"/>
    <m/>
    <m/>
    <m/>
    <m/>
    <m/>
    <s v="11:16"/>
    <s v="09:25"/>
    <d v="1899-12-30T01:51:00"/>
    <s v="Morning"/>
    <s v="REMOVE"/>
    <x v="3"/>
    <s v="OnTime"/>
    <s v="July"/>
  </r>
  <r>
    <d v="2022-10-09T00:00:00"/>
    <x v="1"/>
    <s v="Delta Air Lines Inc.: DL"/>
    <s v="DL"/>
    <n v="19790"/>
    <n v="1447"/>
    <s v="GSO"/>
    <s v="Greensboro/High Point, NC"/>
    <s v="ATL"/>
    <s v="Atlanta, GA"/>
    <n v="1543"/>
    <n v="1532"/>
    <n v="-11"/>
    <n v="13"/>
    <n v="1545"/>
    <n v="1635"/>
    <n v="3"/>
    <n v="1710"/>
    <n v="1638"/>
    <n v="-32"/>
    <n v="0"/>
    <n v="0"/>
    <n v="87"/>
    <n v="66"/>
    <n v="50"/>
    <n v="306"/>
    <m/>
    <m/>
    <m/>
    <m/>
    <m/>
    <s v="16:38"/>
    <s v="15:32"/>
    <d v="1899-12-30T01:06:00"/>
    <s v="Afternoon"/>
    <s v="REMOVE"/>
    <x v="3"/>
    <s v="OnTime"/>
    <s v="October"/>
  </r>
  <r>
    <d v="2019-09-14T00:00:00"/>
    <x v="6"/>
    <s v="Alaska Airlines Inc.: AS"/>
    <s v="AS"/>
    <n v="19930"/>
    <n v="500"/>
    <s v="SEA"/>
    <s v="Seattle, WA"/>
    <s v="IND"/>
    <s v="Indianapolis, IN"/>
    <n v="1000"/>
    <n v="1031"/>
    <n v="31"/>
    <n v="31"/>
    <n v="1102"/>
    <n v="1727"/>
    <n v="4"/>
    <n v="1715"/>
    <n v="1731"/>
    <n v="16"/>
    <n v="0"/>
    <n v="0"/>
    <n v="255"/>
    <n v="240"/>
    <n v="205"/>
    <n v="1866"/>
    <n v="16"/>
    <n v="0"/>
    <n v="0"/>
    <n v="0"/>
    <n v="0"/>
    <s v="17:31"/>
    <s v="10:31"/>
    <d v="1899-12-30T07:00:00"/>
    <s v="Morning"/>
    <s v="KEEP"/>
    <x v="4"/>
    <s v="Delayed"/>
    <s v="September"/>
  </r>
  <r>
    <d v="2021-10-21T00:00:00"/>
    <x v="0"/>
    <s v="United Air Lines Inc.: UA"/>
    <s v="UA"/>
    <n v="19977"/>
    <n v="1491"/>
    <s v="PDX"/>
    <s v="Portland, OR"/>
    <s v="SFO"/>
    <s v="San Francisco, CA"/>
    <n v="1015"/>
    <n v="1147"/>
    <n v="92"/>
    <n v="10"/>
    <n v="1157"/>
    <n v="1336"/>
    <n v="6"/>
    <n v="1206"/>
    <n v="1342"/>
    <n v="96"/>
    <n v="0"/>
    <n v="0"/>
    <n v="111"/>
    <n v="115"/>
    <n v="99"/>
    <n v="550"/>
    <n v="0"/>
    <n v="0"/>
    <n v="96"/>
    <n v="0"/>
    <n v="0"/>
    <s v="13:42"/>
    <s v="11:47"/>
    <d v="1899-12-30T01:55:00"/>
    <s v="Morning"/>
    <s v="KEEP"/>
    <x v="5"/>
    <s v="Delayed"/>
    <s v="October"/>
  </r>
  <r>
    <d v="2019-04-25T00:00:00"/>
    <x v="6"/>
    <s v="Alaska Airlines Inc.: AS"/>
    <s v="AS"/>
    <n v="19930"/>
    <n v="479"/>
    <s v="SNA"/>
    <s v="Santa Ana, CA"/>
    <s v="SEA"/>
    <s v="Seattle, WA"/>
    <n v="1930"/>
    <n v="1922"/>
    <n v="-8"/>
    <n v="14"/>
    <n v="1936"/>
    <n v="2154"/>
    <n v="17"/>
    <n v="2225"/>
    <n v="2211"/>
    <n v="-14"/>
    <n v="0"/>
    <n v="0"/>
    <n v="175"/>
    <n v="169"/>
    <n v="138"/>
    <n v="978"/>
    <m/>
    <m/>
    <m/>
    <m/>
    <m/>
    <s v="22:11"/>
    <s v="19:22"/>
    <d v="1899-12-30T02:49:00"/>
    <s v="Evening"/>
    <s v="REMOVE"/>
    <x v="5"/>
    <s v="OnTime"/>
    <s v="April"/>
  </r>
  <r>
    <d v="2020-08-23T00:00:00"/>
    <x v="0"/>
    <s v="United Air Lines Inc.: UA"/>
    <s v="UA"/>
    <n v="19977"/>
    <n v="1845"/>
    <s v="DEN"/>
    <s v="Denver, CO"/>
    <s v="ORD"/>
    <s v="Chicago, IL"/>
    <n v="630"/>
    <n v="621"/>
    <n v="-9"/>
    <n v="13"/>
    <n v="634"/>
    <n v="932"/>
    <n v="13"/>
    <n v="956"/>
    <n v="945"/>
    <n v="-11"/>
    <n v="0"/>
    <n v="0"/>
    <n v="146"/>
    <n v="144"/>
    <n v="118"/>
    <n v="888"/>
    <m/>
    <m/>
    <m/>
    <m/>
    <m/>
    <s v="09:45"/>
    <s v="06:21"/>
    <d v="1899-12-30T03:24:00"/>
    <s v="Morning"/>
    <s v="REMOVE"/>
    <x v="3"/>
    <s v="OnTime"/>
    <s v="August"/>
  </r>
  <r>
    <d v="2019-09-21T00:00:00"/>
    <x v="8"/>
    <s v="PSA Airlines Inc.: OH"/>
    <s v="OH"/>
    <n v="20397"/>
    <n v="5473"/>
    <s v="BUF"/>
    <s v="Buffalo, NY"/>
    <s v="DCA"/>
    <s v="Washington, DC"/>
    <n v="1538"/>
    <n v="1558"/>
    <n v="20"/>
    <n v="18"/>
    <n v="1616"/>
    <n v="1706"/>
    <n v="6"/>
    <n v="1700"/>
    <n v="1712"/>
    <n v="12"/>
    <n v="0"/>
    <n v="0"/>
    <n v="82"/>
    <n v="74"/>
    <n v="50"/>
    <n v="296"/>
    <m/>
    <m/>
    <m/>
    <m/>
    <m/>
    <s v="17:12"/>
    <s v="15:58"/>
    <d v="1899-12-30T01:14:00"/>
    <s v="Afternoon"/>
    <s v="KEEP"/>
    <x v="4"/>
    <s v="OnTime"/>
    <s v="September"/>
  </r>
  <r>
    <d v="2022-12-04T00:00:00"/>
    <x v="2"/>
    <s v="Southwest Airlines Co.: WN"/>
    <s v="WN"/>
    <n v="19393"/>
    <n v="1227"/>
    <s v="SMF"/>
    <s v="Sacramento, CA"/>
    <s v="DEN"/>
    <s v="Denver, CO"/>
    <n v="2120"/>
    <n v="2149"/>
    <n v="29"/>
    <n v="8"/>
    <n v="2157"/>
    <n v="41"/>
    <n v="5"/>
    <n v="40"/>
    <n v="46"/>
    <n v="6"/>
    <n v="0"/>
    <n v="0"/>
    <n v="140"/>
    <n v="117"/>
    <n v="104"/>
    <n v="909"/>
    <m/>
    <m/>
    <m/>
    <m/>
    <m/>
    <s v="00:46"/>
    <s v="21:49"/>
    <n v="-0.87708333333333333"/>
    <s v="Evening"/>
    <s v="KEEP"/>
    <x v="3"/>
    <s v="OnTime"/>
    <s v="December"/>
  </r>
  <r>
    <d v="2021-08-08T00:00:00"/>
    <x v="5"/>
    <s v="Spirit Air Lines: NK"/>
    <s v="NK"/>
    <n v="20416"/>
    <n v="721"/>
    <s v="PIT"/>
    <s v="Pittsburgh, PA"/>
    <s v="MCO"/>
    <s v="Orlando, FL"/>
    <n v="730"/>
    <n v="738"/>
    <n v="8"/>
    <n v="10"/>
    <n v="748"/>
    <n v="929"/>
    <n v="9"/>
    <n v="949"/>
    <n v="938"/>
    <n v="-11"/>
    <n v="0"/>
    <n v="0"/>
    <n v="139"/>
    <n v="120"/>
    <n v="101"/>
    <n v="834"/>
    <m/>
    <m/>
    <m/>
    <m/>
    <m/>
    <s v="09:38"/>
    <s v="07:38"/>
    <d v="1899-12-30T02:00:00"/>
    <s v="Morning"/>
    <s v="REMOVE"/>
    <x v="3"/>
    <s v="OnTime"/>
    <s v="August"/>
  </r>
  <r>
    <d v="2021-09-23T00:00:00"/>
    <x v="17"/>
    <s v="Hawaiian Airlines Inc.: HA"/>
    <s v="HA"/>
    <n v="19690"/>
    <n v="545"/>
    <s v="OGG"/>
    <s v="Kahului, HI"/>
    <s v="HNL"/>
    <s v="Honolulu, HI"/>
    <n v="2020"/>
    <n v="2015"/>
    <n v="-5"/>
    <n v="8"/>
    <n v="2023"/>
    <n v="2044"/>
    <n v="6"/>
    <n v="2058"/>
    <n v="2050"/>
    <n v="-8"/>
    <n v="0"/>
    <n v="0"/>
    <n v="38"/>
    <n v="35"/>
    <n v="21"/>
    <n v="100"/>
    <m/>
    <m/>
    <m/>
    <m/>
    <m/>
    <s v="20:50"/>
    <s v="20:15"/>
    <d v="1899-12-30T00:35:00"/>
    <s v="Evening"/>
    <s v="REMOVE"/>
    <x v="5"/>
    <s v="OnTime"/>
    <s v="September"/>
  </r>
  <r>
    <d v="2019-07-07T00:00:00"/>
    <x v="4"/>
    <s v="Republic Airline: YX"/>
    <s v="YX"/>
    <n v="20452"/>
    <n v="4504"/>
    <s v="LGA"/>
    <s v="New York, NY"/>
    <s v="CHS"/>
    <s v="Charleston, SC"/>
    <n v="659"/>
    <n v="651"/>
    <n v="-8"/>
    <n v="17"/>
    <n v="708"/>
    <n v="840"/>
    <n v="9"/>
    <n v="910"/>
    <n v="849"/>
    <n v="-21"/>
    <n v="0"/>
    <n v="0"/>
    <n v="131"/>
    <n v="118"/>
    <n v="92"/>
    <n v="641"/>
    <m/>
    <m/>
    <m/>
    <m/>
    <m/>
    <s v="08:49"/>
    <s v="06:51"/>
    <d v="1899-12-30T01:58:00"/>
    <s v="Morning"/>
    <s v="REMOVE"/>
    <x v="3"/>
    <s v="OnTime"/>
    <s v="July"/>
  </r>
  <r>
    <d v="2020-11-18T00:00:00"/>
    <x v="8"/>
    <s v="PSA Airlines Inc.: OH"/>
    <s v="OH"/>
    <n v="20397"/>
    <n v="5185"/>
    <s v="CLT"/>
    <s v="Charlotte, NC"/>
    <s v="GRR"/>
    <s v="Grand Rapids, MI"/>
    <n v="2010"/>
    <n v="2005"/>
    <n v="-5"/>
    <n v="18"/>
    <n v="2023"/>
    <n v="2149"/>
    <n v="5"/>
    <n v="2210"/>
    <n v="2154"/>
    <n v="-16"/>
    <n v="0"/>
    <n v="0"/>
    <n v="120"/>
    <n v="109"/>
    <n v="86"/>
    <n v="583"/>
    <m/>
    <m/>
    <m/>
    <m/>
    <m/>
    <s v="21:54"/>
    <s v="20:05"/>
    <d v="1899-12-30T01:49:00"/>
    <s v="Evening"/>
    <s v="REMOVE"/>
    <x v="2"/>
    <s v="OnTime"/>
    <s v="November"/>
  </r>
  <r>
    <d v="2023-03-20T00:00:00"/>
    <x v="2"/>
    <s v="Southwest Airlines Co.: WN"/>
    <s v="WN"/>
    <n v="19393"/>
    <n v="3176"/>
    <s v="MSP"/>
    <s v="Minneapolis, MN"/>
    <s v="MDW"/>
    <s v="Chicago, IL"/>
    <n v="515"/>
    <n v="518"/>
    <n v="3"/>
    <n v="27"/>
    <n v="545"/>
    <n v="651"/>
    <n v="6"/>
    <n v="700"/>
    <n v="657"/>
    <n v="-3"/>
    <n v="0"/>
    <n v="0"/>
    <n v="105"/>
    <n v="99"/>
    <n v="66"/>
    <n v="349"/>
    <m/>
    <m/>
    <m/>
    <m/>
    <m/>
    <s v="06:57"/>
    <s v="05:18"/>
    <d v="1899-12-30T01:39:00"/>
    <s v="Night"/>
    <s v="REMOVE"/>
    <x v="1"/>
    <s v="OnTime"/>
    <s v="March"/>
  </r>
  <r>
    <d v="2019-06-24T00:00:00"/>
    <x v="2"/>
    <s v="Southwest Airlines Co.: WN"/>
    <s v="WN"/>
    <n v="19393"/>
    <n v="877"/>
    <s v="MDW"/>
    <s v="Chicago, IL"/>
    <s v="MCO"/>
    <s v="Orlando, FL"/>
    <n v="1305"/>
    <n v="1300"/>
    <n v="-5"/>
    <n v="13"/>
    <n v="1313"/>
    <n v="1629"/>
    <n v="6"/>
    <n v="1650"/>
    <n v="1635"/>
    <n v="-15"/>
    <n v="0"/>
    <n v="0"/>
    <n v="165"/>
    <n v="155"/>
    <n v="136"/>
    <n v="990"/>
    <m/>
    <m/>
    <m/>
    <m/>
    <m/>
    <s v="16:35"/>
    <s v="13:00"/>
    <d v="1899-12-30T03:35:00"/>
    <s v="Afternoon"/>
    <s v="REMOVE"/>
    <x v="1"/>
    <s v="OnTime"/>
    <s v="June"/>
  </r>
  <r>
    <d v="2021-03-29T00:00:00"/>
    <x v="3"/>
    <s v="American Airlines Inc.: AA"/>
    <s v="AA"/>
    <n v="19805"/>
    <n v="1533"/>
    <s v="PHL"/>
    <s v="Philadelphia, PA"/>
    <s v="MIA"/>
    <s v="Miami, FL"/>
    <n v="821"/>
    <n v="821"/>
    <n v="0"/>
    <n v="16"/>
    <n v="837"/>
    <n v="1058"/>
    <n v="17"/>
    <n v="1120"/>
    <n v="1115"/>
    <n v="-5"/>
    <n v="0"/>
    <n v="0"/>
    <n v="179"/>
    <n v="174"/>
    <n v="141"/>
    <n v="1013"/>
    <m/>
    <m/>
    <m/>
    <m/>
    <m/>
    <s v="11:15"/>
    <s v="08:21"/>
    <d v="1899-12-30T02:54:00"/>
    <s v="Morning"/>
    <s v="REMOVE"/>
    <x v="1"/>
    <s v="OnTime"/>
    <s v="March"/>
  </r>
  <r>
    <d v="2019-12-11T00:00:00"/>
    <x v="2"/>
    <s v="Southwest Airlines Co.: WN"/>
    <s v="WN"/>
    <n v="19393"/>
    <n v="2295"/>
    <s v="STL"/>
    <s v="St. Louis, MO"/>
    <s v="SAT"/>
    <s v="San Antonio, TX"/>
    <n v="2205"/>
    <n v="2155"/>
    <n v="-10"/>
    <n v="9"/>
    <n v="2204"/>
    <n v="2357"/>
    <n v="3"/>
    <n v="25"/>
    <n v="2400"/>
    <n v="-25"/>
    <n v="0"/>
    <n v="0"/>
    <n v="140"/>
    <n v="125"/>
    <n v="113"/>
    <n v="786"/>
    <m/>
    <m/>
    <m/>
    <m/>
    <m/>
    <s v="24:00"/>
    <s v="21:55"/>
    <d v="1899-12-30T02:05:00"/>
    <s v="Evening"/>
    <s v="REMOVE"/>
    <x v="2"/>
    <s v="OnTime"/>
    <s v="December"/>
  </r>
  <r>
    <d v="2019-12-31T00:00:00"/>
    <x v="10"/>
    <s v="ExpressJet Airlines LLC d/b/a aha!: EV"/>
    <s v="EV"/>
    <n v="20366"/>
    <n v="4086"/>
    <s v="HRL"/>
    <s v="Harlingen/San Benito, TX"/>
    <s v="IAH"/>
    <s v="Houston, TX"/>
    <n v="1609"/>
    <n v="1556"/>
    <n v="-13"/>
    <n v="10"/>
    <n v="1606"/>
    <n v="1702"/>
    <n v="7"/>
    <n v="1725"/>
    <n v="1709"/>
    <n v="-16"/>
    <n v="0"/>
    <n v="0"/>
    <n v="76"/>
    <n v="73"/>
    <n v="56"/>
    <n v="295"/>
    <m/>
    <m/>
    <m/>
    <m/>
    <m/>
    <s v="17:09"/>
    <s v="15:56"/>
    <d v="1899-12-30T01:13:00"/>
    <s v="Afternoon"/>
    <s v="REMOVE"/>
    <x v="6"/>
    <s v="OnTime"/>
    <s v="December"/>
  </r>
  <r>
    <d v="2019-06-22T00:00:00"/>
    <x v="11"/>
    <s v="SkyWest Airlines Inc.: OO"/>
    <s v="OO"/>
    <n v="20304"/>
    <n v="3873"/>
    <s v="SLC"/>
    <s v="Salt Lake City, UT"/>
    <s v="HLN"/>
    <s v="Helena, MT"/>
    <n v="1100"/>
    <n v="1108"/>
    <n v="8"/>
    <n v="18"/>
    <n v="1126"/>
    <n v="1236"/>
    <n v="2"/>
    <n v="1237"/>
    <n v="1238"/>
    <n v="1"/>
    <n v="0"/>
    <n v="0"/>
    <n v="97"/>
    <n v="90"/>
    <n v="70"/>
    <n v="402"/>
    <m/>
    <m/>
    <m/>
    <m/>
    <m/>
    <s v="12:38"/>
    <s v="11:08"/>
    <d v="1899-12-30T01:30:00"/>
    <s v="Morning"/>
    <s v="KEEP"/>
    <x v="4"/>
    <s v="OnTime"/>
    <s v="June"/>
  </r>
  <r>
    <d v="2021-08-01T00:00:00"/>
    <x v="3"/>
    <s v="American Airlines Inc.: AA"/>
    <s v="AA"/>
    <n v="19805"/>
    <n v="1506"/>
    <s v="IND"/>
    <s v="Indianapolis, IN"/>
    <s v="DFW"/>
    <s v="Dallas/Fort Worth, TX"/>
    <n v="1215"/>
    <n v="1209"/>
    <n v="-6"/>
    <n v="14"/>
    <n v="1223"/>
    <n v="1310"/>
    <n v="14"/>
    <n v="1333"/>
    <n v="1324"/>
    <n v="-9"/>
    <n v="0"/>
    <n v="0"/>
    <n v="138"/>
    <n v="135"/>
    <n v="107"/>
    <n v="761"/>
    <m/>
    <m/>
    <m/>
    <m/>
    <m/>
    <s v="13:24"/>
    <s v="12:09"/>
    <d v="1899-12-30T01:15:00"/>
    <s v="Afternoon"/>
    <s v="REMOVE"/>
    <x v="3"/>
    <s v="OnTime"/>
    <s v="August"/>
  </r>
  <r>
    <d v="2020-04-14T00:00:00"/>
    <x v="2"/>
    <s v="Southwest Airlines Co.: WN"/>
    <s v="WN"/>
    <n v="19393"/>
    <n v="446"/>
    <s v="LAS"/>
    <s v="Las Vegas, NV"/>
    <s v="HOU"/>
    <s v="Houston, TX"/>
    <n v="500"/>
    <n v="0"/>
    <n v="0"/>
    <m/>
    <m/>
    <m/>
    <m/>
    <n v="955"/>
    <n v="0"/>
    <n v="0"/>
    <n v="1"/>
    <n v="0"/>
    <n v="175"/>
    <m/>
    <m/>
    <n v="1235"/>
    <m/>
    <m/>
    <m/>
    <m/>
    <m/>
    <e v="#REF!"/>
    <s v="00:00"/>
    <d v="1899-12-30T01:29:00"/>
    <s v="Night"/>
    <s v="KEEP"/>
    <x v="6"/>
    <s v="OnTime"/>
    <s v="April"/>
  </r>
  <r>
    <d v="2023-03-02T00:00:00"/>
    <x v="0"/>
    <s v="United Air Lines Inc.: UA"/>
    <s v="UA"/>
    <n v="19977"/>
    <n v="1578"/>
    <s v="IAH"/>
    <s v="Houston, TX"/>
    <s v="LAX"/>
    <s v="Los Angeles, CA"/>
    <n v="1640"/>
    <n v="1640"/>
    <n v="0"/>
    <n v="23"/>
    <n v="1703"/>
    <n v="1820"/>
    <n v="7"/>
    <n v="1829"/>
    <n v="1827"/>
    <n v="-2"/>
    <n v="0"/>
    <n v="0"/>
    <n v="229"/>
    <n v="227"/>
    <n v="197"/>
    <n v="1379"/>
    <m/>
    <m/>
    <m/>
    <m/>
    <m/>
    <s v="18:27"/>
    <s v="16:40"/>
    <d v="1899-12-30T01:47:00"/>
    <s v="Afternoon"/>
    <s v="REMOVE"/>
    <x v="5"/>
    <s v="OnTime"/>
    <s v="March"/>
  </r>
  <r>
    <d v="2022-04-07T00:00:00"/>
    <x v="11"/>
    <s v="SkyWest Airlines Inc.: OO"/>
    <s v="OO"/>
    <n v="20304"/>
    <n v="4633"/>
    <s v="BIS"/>
    <s v="Bismarck/Mandan, ND"/>
    <s v="DEN"/>
    <s v="Denver, CO"/>
    <n v="930"/>
    <n v="924"/>
    <n v="-6"/>
    <n v="15"/>
    <n v="939"/>
    <n v="952"/>
    <n v="17"/>
    <n v="1024"/>
    <n v="1009"/>
    <n v="-15"/>
    <n v="0"/>
    <n v="0"/>
    <n v="114"/>
    <n v="105"/>
    <n v="73"/>
    <n v="516"/>
    <m/>
    <m/>
    <m/>
    <m/>
    <m/>
    <s v="10:09"/>
    <s v="09:24"/>
    <d v="1899-12-30T00:45:00"/>
    <s v="Morning"/>
    <s v="REMOVE"/>
    <x v="5"/>
    <s v="OnTime"/>
    <s v="April"/>
  </r>
  <r>
    <d v="2022-05-18T00:00:00"/>
    <x v="1"/>
    <s v="Delta Air Lines Inc.: DL"/>
    <s v="DL"/>
    <n v="19790"/>
    <n v="1615"/>
    <s v="RDU"/>
    <s v="Raleigh/Durham, NC"/>
    <s v="ATL"/>
    <s v="Atlanta, GA"/>
    <n v="825"/>
    <n v="902"/>
    <n v="37"/>
    <n v="20"/>
    <n v="922"/>
    <n v="1019"/>
    <n v="6"/>
    <n v="955"/>
    <n v="1025"/>
    <n v="30"/>
    <n v="0"/>
    <n v="0"/>
    <n v="90"/>
    <n v="83"/>
    <n v="57"/>
    <n v="356"/>
    <n v="30"/>
    <n v="0"/>
    <n v="0"/>
    <n v="0"/>
    <n v="0"/>
    <s v="10:25"/>
    <s v="09:02"/>
    <d v="1899-12-30T01:23:00"/>
    <s v="Morning"/>
    <s v="KEEP"/>
    <x v="2"/>
    <s v="Delayed"/>
    <s v="May"/>
  </r>
  <r>
    <d v="2019-09-24T00:00:00"/>
    <x v="1"/>
    <s v="Delta Air Lines Inc.: DL"/>
    <s v="DL"/>
    <n v="19790"/>
    <n v="2027"/>
    <s v="MSP"/>
    <s v="Minneapolis, MN"/>
    <s v="MEM"/>
    <s v="Memphis, TN"/>
    <n v="1429"/>
    <n v="1426"/>
    <n v="-3"/>
    <n v="16"/>
    <n v="1442"/>
    <n v="1617"/>
    <n v="5"/>
    <n v="1625"/>
    <n v="1622"/>
    <n v="-3"/>
    <n v="0"/>
    <n v="0"/>
    <n v="116"/>
    <n v="116"/>
    <n v="95"/>
    <n v="700"/>
    <m/>
    <m/>
    <m/>
    <m/>
    <m/>
    <s v="16:22"/>
    <s v="14:26"/>
    <d v="1899-12-30T01:56:00"/>
    <s v="Afternoon"/>
    <s v="REMOVE"/>
    <x v="6"/>
    <s v="OnTime"/>
    <s v="September"/>
  </r>
  <r>
    <d v="2021-05-12T00:00:00"/>
    <x v="11"/>
    <s v="SkyWest Airlines Inc.: OO"/>
    <s v="OO"/>
    <n v="20304"/>
    <n v="5150"/>
    <s v="SHR"/>
    <s v="Sheridan, WY"/>
    <s v="DEN"/>
    <s v="Denver, CO"/>
    <n v="1050"/>
    <n v="1047"/>
    <n v="-3"/>
    <n v="9"/>
    <n v="1056"/>
    <n v="1154"/>
    <n v="9"/>
    <n v="1212"/>
    <n v="1203"/>
    <n v="-9"/>
    <n v="0"/>
    <n v="0"/>
    <n v="82"/>
    <n v="76"/>
    <n v="58"/>
    <n v="359"/>
    <m/>
    <m/>
    <m/>
    <m/>
    <m/>
    <s v="12:03"/>
    <s v="10:47"/>
    <d v="1899-12-30T01:16:00"/>
    <s v="Morning"/>
    <s v="REMOVE"/>
    <x v="2"/>
    <s v="OnTime"/>
    <s v="May"/>
  </r>
  <r>
    <d v="2021-08-09T00:00:00"/>
    <x v="2"/>
    <s v="Southwest Airlines Co.: WN"/>
    <s v="WN"/>
    <n v="19393"/>
    <n v="608"/>
    <s v="BOI"/>
    <s v="Boise, ID"/>
    <s v="SNA"/>
    <s v="Santa Ana, CA"/>
    <n v="1235"/>
    <n v="1232"/>
    <n v="-3"/>
    <n v="9"/>
    <n v="1241"/>
    <n v="1330"/>
    <n v="4"/>
    <n v="1345"/>
    <n v="1334"/>
    <n v="-11"/>
    <n v="0"/>
    <n v="0"/>
    <n v="130"/>
    <n v="122"/>
    <n v="109"/>
    <n v="688"/>
    <m/>
    <m/>
    <m/>
    <m/>
    <m/>
    <s v="13:34"/>
    <s v="12:32"/>
    <d v="1899-12-30T01:02:00"/>
    <s v="Afternoon"/>
    <s v="REMOVE"/>
    <x v="1"/>
    <s v="OnTime"/>
    <s v="August"/>
  </r>
  <r>
    <d v="2021-10-28T00:00:00"/>
    <x v="11"/>
    <s v="SkyWest Airlines Inc.: OO"/>
    <s v="OO"/>
    <n v="20304"/>
    <n v="5467"/>
    <s v="IAH"/>
    <s v="Houston, TX"/>
    <s v="TUS"/>
    <s v="Tucson, AZ"/>
    <n v="2000"/>
    <n v="2011"/>
    <n v="11"/>
    <n v="25"/>
    <n v="2036"/>
    <n v="2049"/>
    <n v="5"/>
    <n v="2040"/>
    <n v="2054"/>
    <n v="14"/>
    <n v="0"/>
    <n v="0"/>
    <n v="160"/>
    <n v="163"/>
    <n v="133"/>
    <n v="936"/>
    <m/>
    <m/>
    <m/>
    <m/>
    <m/>
    <s v="20:54"/>
    <s v="20:11"/>
    <d v="1899-12-30T00:43:00"/>
    <s v="Evening"/>
    <s v="KEEP"/>
    <x v="5"/>
    <s v="OnTime"/>
    <s v="October"/>
  </r>
  <r>
    <d v="2020-08-12T00:00:00"/>
    <x v="2"/>
    <s v="Southwest Airlines Co.: WN"/>
    <s v="WN"/>
    <n v="19393"/>
    <n v="1747"/>
    <s v="BDL"/>
    <s v="Hartford, CT"/>
    <s v="BWI"/>
    <s v="Baltimore, MD"/>
    <n v="1235"/>
    <n v="1229"/>
    <n v="-6"/>
    <n v="9"/>
    <n v="1238"/>
    <n v="1325"/>
    <n v="12"/>
    <n v="1350"/>
    <n v="1337"/>
    <n v="-13"/>
    <n v="0"/>
    <n v="0"/>
    <n v="75"/>
    <n v="68"/>
    <n v="47"/>
    <n v="283"/>
    <m/>
    <m/>
    <m/>
    <m/>
    <m/>
    <s v="13:37"/>
    <s v="12:29"/>
    <d v="1899-12-30T01:08:00"/>
    <s v="Afternoon"/>
    <s v="REMOVE"/>
    <x v="2"/>
    <s v="OnTime"/>
    <s v="August"/>
  </r>
  <r>
    <d v="2022-06-22T00:00:00"/>
    <x v="2"/>
    <s v="Southwest Airlines Co.: WN"/>
    <s v="WN"/>
    <n v="19393"/>
    <n v="1939"/>
    <s v="RNO"/>
    <s v="Reno, NV"/>
    <s v="LGB"/>
    <s v="Long Beach, CA"/>
    <n v="1740"/>
    <n v="1818"/>
    <n v="38"/>
    <n v="10"/>
    <n v="1828"/>
    <n v="1939"/>
    <n v="3"/>
    <n v="1905"/>
    <n v="1942"/>
    <n v="37"/>
    <n v="0"/>
    <n v="0"/>
    <n v="85"/>
    <n v="84"/>
    <n v="71"/>
    <n v="402"/>
    <n v="3"/>
    <n v="0"/>
    <n v="0"/>
    <n v="0"/>
    <n v="34"/>
    <s v="19:42"/>
    <s v="18:18"/>
    <d v="1899-12-30T01:24:00"/>
    <s v="Evening"/>
    <s v="KEEP"/>
    <x v="2"/>
    <s v="Delayed"/>
    <s v="June"/>
  </r>
  <r>
    <d v="2022-03-04T00:00:00"/>
    <x v="11"/>
    <s v="SkyWest Airlines Inc.: OO"/>
    <s v="OO"/>
    <n v="20304"/>
    <n v="3017"/>
    <s v="HPN"/>
    <s v="White Plains, NY"/>
    <s v="ORD"/>
    <s v="Chicago, IL"/>
    <n v="705"/>
    <n v="659"/>
    <n v="-6"/>
    <n v="13"/>
    <n v="712"/>
    <n v="825"/>
    <n v="15"/>
    <n v="842"/>
    <n v="840"/>
    <n v="-2"/>
    <n v="0"/>
    <n v="0"/>
    <n v="157"/>
    <n v="161"/>
    <n v="133"/>
    <n v="738"/>
    <m/>
    <m/>
    <m/>
    <m/>
    <m/>
    <s v="08:40"/>
    <s v="06:59"/>
    <d v="1899-12-30T01:41:00"/>
    <s v="Morning"/>
    <s v="REMOVE"/>
    <x v="0"/>
    <s v="OnTime"/>
    <s v="March"/>
  </r>
  <r>
    <d v="2019-06-06T00:00:00"/>
    <x v="11"/>
    <s v="SkyWest Airlines Inc.: OO"/>
    <s v="OO"/>
    <n v="20304"/>
    <n v="5650"/>
    <s v="ORD"/>
    <s v="Chicago, IL"/>
    <s v="SAV"/>
    <s v="Savannah, GA"/>
    <n v="600"/>
    <n v="553"/>
    <n v="-7"/>
    <n v="20"/>
    <n v="613"/>
    <n v="855"/>
    <n v="8"/>
    <n v="914"/>
    <n v="903"/>
    <n v="-11"/>
    <n v="0"/>
    <n v="0"/>
    <n v="134"/>
    <n v="130"/>
    <n v="102"/>
    <n v="773"/>
    <m/>
    <m/>
    <m/>
    <m/>
    <m/>
    <s v="09:03"/>
    <s v="05:53"/>
    <d v="1899-12-30T03:10:00"/>
    <s v="Night"/>
    <s v="REMOVE"/>
    <x v="5"/>
    <s v="OnTime"/>
    <s v="June"/>
  </r>
  <r>
    <d v="2020-01-28T00:00:00"/>
    <x v="11"/>
    <s v="SkyWest Airlines Inc.: OO"/>
    <s v="OO"/>
    <n v="20304"/>
    <n v="3256"/>
    <s v="PHX"/>
    <s v="Phoenix, AZ"/>
    <s v="MFR"/>
    <s v="Medford, OR"/>
    <n v="1536"/>
    <n v="1529"/>
    <n v="-7"/>
    <n v="20"/>
    <n v="1549"/>
    <n v="1702"/>
    <n v="4"/>
    <n v="1704"/>
    <n v="1706"/>
    <n v="2"/>
    <n v="0"/>
    <n v="0"/>
    <n v="148"/>
    <n v="157"/>
    <n v="133"/>
    <n v="854"/>
    <m/>
    <m/>
    <m/>
    <m/>
    <m/>
    <s v="17:06"/>
    <s v="15:29"/>
    <d v="1899-12-30T01:37:00"/>
    <s v="Afternoon"/>
    <s v="REMOVE"/>
    <x v="6"/>
    <s v="OnTime"/>
    <s v="January"/>
  </r>
  <r>
    <d v="2023-01-21T00:00:00"/>
    <x v="1"/>
    <s v="Delta Air Lines Inc.: DL"/>
    <s v="DL"/>
    <n v="19790"/>
    <n v="1015"/>
    <s v="MCO"/>
    <s v="Orlando, FL"/>
    <s v="JFK"/>
    <s v="New York, NY"/>
    <n v="1145"/>
    <n v="1145"/>
    <n v="0"/>
    <n v="15"/>
    <n v="1200"/>
    <n v="1401"/>
    <n v="7"/>
    <n v="1417"/>
    <n v="1408"/>
    <n v="-9"/>
    <n v="0"/>
    <n v="0"/>
    <n v="152"/>
    <n v="143"/>
    <n v="121"/>
    <n v="944"/>
    <m/>
    <m/>
    <m/>
    <m/>
    <m/>
    <s v="14:08"/>
    <s v="11:45"/>
    <d v="1899-12-30T02:23:00"/>
    <s v="Morning"/>
    <s v="REMOVE"/>
    <x v="4"/>
    <s v="OnTime"/>
    <s v="January"/>
  </r>
  <r>
    <d v="2020-08-15T00:00:00"/>
    <x v="3"/>
    <s v="American Airlines Inc.: AA"/>
    <s v="AA"/>
    <n v="19805"/>
    <n v="2634"/>
    <s v="ORD"/>
    <s v="Chicago, IL"/>
    <s v="SFO"/>
    <s v="San Francisco, CA"/>
    <n v="950"/>
    <n v="947"/>
    <n v="-3"/>
    <n v="15"/>
    <n v="1002"/>
    <n v="1208"/>
    <n v="5"/>
    <n v="1228"/>
    <n v="1213"/>
    <n v="-15"/>
    <n v="0"/>
    <n v="0"/>
    <n v="278"/>
    <n v="266"/>
    <n v="246"/>
    <n v="1846"/>
    <m/>
    <m/>
    <m/>
    <m/>
    <m/>
    <s v="12:13"/>
    <s v="09:47"/>
    <d v="1899-12-30T02:26:00"/>
    <s v="Morning"/>
    <s v="REMOVE"/>
    <x v="4"/>
    <s v="OnTime"/>
    <s v="August"/>
  </r>
  <r>
    <d v="2020-09-23T00:00:00"/>
    <x v="2"/>
    <s v="Southwest Airlines Co.: WN"/>
    <s v="WN"/>
    <n v="19393"/>
    <n v="1522"/>
    <s v="BNA"/>
    <s v="Nashville, TN"/>
    <s v="DAL"/>
    <s v="Dallas, TX"/>
    <n v="2055"/>
    <n v="2045"/>
    <n v="-10"/>
    <n v="8"/>
    <n v="2053"/>
    <n v="2227"/>
    <n v="2"/>
    <n v="2245"/>
    <n v="2229"/>
    <n v="-16"/>
    <n v="0"/>
    <n v="0"/>
    <n v="110"/>
    <n v="104"/>
    <n v="94"/>
    <n v="623"/>
    <m/>
    <m/>
    <m/>
    <m/>
    <m/>
    <s v="22:29"/>
    <s v="20:45"/>
    <d v="1899-12-30T01:44:00"/>
    <s v="Evening"/>
    <s v="REMOVE"/>
    <x v="2"/>
    <s v="OnTime"/>
    <s v="September"/>
  </r>
  <r>
    <d v="2022-11-21T00:00:00"/>
    <x v="14"/>
    <s v="Frontier Airlines Inc.: F9"/>
    <s v="F9"/>
    <n v="20436"/>
    <n v="680"/>
    <s v="DEN"/>
    <s v="Denver, CO"/>
    <s v="MCO"/>
    <s v="Orlando, FL"/>
    <n v="730"/>
    <n v="737"/>
    <n v="7"/>
    <n v="14"/>
    <n v="751"/>
    <n v="1259"/>
    <n v="7"/>
    <n v="1308"/>
    <n v="1306"/>
    <n v="-2"/>
    <n v="0"/>
    <n v="0"/>
    <n v="218"/>
    <n v="209"/>
    <n v="188"/>
    <n v="1546"/>
    <m/>
    <m/>
    <m/>
    <m/>
    <m/>
    <s v="13:06"/>
    <s v="07:37"/>
    <d v="1899-12-30T05:29:00"/>
    <s v="Morning"/>
    <s v="REMOVE"/>
    <x v="1"/>
    <s v="OnTime"/>
    <s v="November"/>
  </r>
  <r>
    <d v="2020-10-16T00:00:00"/>
    <x v="11"/>
    <s v="SkyWest Airlines Inc.: OO"/>
    <s v="OO"/>
    <n v="20304"/>
    <n v="3767"/>
    <s v="MSP"/>
    <s v="Minneapolis, MN"/>
    <s v="GFK"/>
    <s v="Grand Forks, ND"/>
    <n v="2050"/>
    <n v="2048"/>
    <n v="-2"/>
    <n v="9"/>
    <n v="2057"/>
    <n v="2150"/>
    <n v="3"/>
    <n v="2206"/>
    <n v="2153"/>
    <n v="-13"/>
    <n v="0"/>
    <n v="0"/>
    <n v="76"/>
    <n v="65"/>
    <n v="53"/>
    <n v="284"/>
    <m/>
    <m/>
    <m/>
    <m/>
    <m/>
    <s v="21:53"/>
    <s v="20:48"/>
    <d v="1899-12-30T01:05:00"/>
    <s v="Evening"/>
    <s v="REMOVE"/>
    <x v="0"/>
    <s v="OnTime"/>
    <s v="October"/>
  </r>
  <r>
    <d v="2022-08-10T00:00:00"/>
    <x v="2"/>
    <s v="Southwest Airlines Co.: WN"/>
    <s v="WN"/>
    <n v="19393"/>
    <n v="1308"/>
    <s v="MCI"/>
    <s v="Kansas City, MO"/>
    <s v="ATL"/>
    <s v="Atlanta, GA"/>
    <n v="1810"/>
    <n v="1825"/>
    <n v="15"/>
    <n v="7"/>
    <n v="1832"/>
    <n v="2125"/>
    <n v="11"/>
    <n v="2110"/>
    <n v="2136"/>
    <n v="26"/>
    <n v="0"/>
    <n v="0"/>
    <n v="120"/>
    <n v="131"/>
    <n v="113"/>
    <n v="692"/>
    <n v="12"/>
    <n v="0"/>
    <n v="11"/>
    <n v="0"/>
    <n v="3"/>
    <s v="21:36"/>
    <s v="18:25"/>
    <d v="1899-12-30T03:11:00"/>
    <s v="Evening"/>
    <s v="KEEP"/>
    <x v="2"/>
    <s v="Delayed"/>
    <s v="August"/>
  </r>
  <r>
    <d v="2022-09-03T00:00:00"/>
    <x v="7"/>
    <s v="JetBlue Airways: B6"/>
    <s v="B6"/>
    <n v="20409"/>
    <n v="2692"/>
    <s v="MIA"/>
    <s v="Miami, FL"/>
    <s v="JFK"/>
    <s v="New York, NY"/>
    <n v="1857"/>
    <n v="1855"/>
    <n v="-2"/>
    <n v="26"/>
    <n v="1921"/>
    <n v="2148"/>
    <n v="7"/>
    <n v="2159"/>
    <n v="2155"/>
    <n v="-4"/>
    <n v="0"/>
    <n v="0"/>
    <n v="182"/>
    <n v="180"/>
    <n v="147"/>
    <n v="1089"/>
    <m/>
    <m/>
    <m/>
    <m/>
    <m/>
    <s v="21:55"/>
    <s v="18:55"/>
    <d v="1899-12-30T03:00:00"/>
    <s v="Evening"/>
    <s v="REMOVE"/>
    <x v="4"/>
    <s v="OnTime"/>
    <s v="September"/>
  </r>
  <r>
    <d v="2022-05-11T00:00:00"/>
    <x v="11"/>
    <s v="SkyWest Airlines Inc.: OO"/>
    <s v="OO"/>
    <n v="20304"/>
    <n v="3081"/>
    <s v="HRL"/>
    <s v="Harlingen/San Benito, TX"/>
    <s v="DFW"/>
    <s v="Dallas/Fort Worth, TX"/>
    <n v="1524"/>
    <n v="1520"/>
    <n v="-4"/>
    <n v="13"/>
    <n v="1533"/>
    <n v="1644"/>
    <n v="21"/>
    <n v="1704"/>
    <n v="1705"/>
    <n v="1"/>
    <n v="0"/>
    <n v="0"/>
    <n v="100"/>
    <n v="105"/>
    <n v="71"/>
    <n v="461"/>
    <m/>
    <m/>
    <m/>
    <m/>
    <m/>
    <s v="17:05"/>
    <s v="15:20"/>
    <d v="1899-12-30T01:45:00"/>
    <s v="Afternoon"/>
    <s v="REMOVE"/>
    <x v="2"/>
    <s v="OnTime"/>
    <s v="May"/>
  </r>
  <r>
    <d v="2019-07-09T00:00:00"/>
    <x v="6"/>
    <s v="Alaska Airlines Inc.: AS"/>
    <s v="AS"/>
    <n v="19930"/>
    <n v="807"/>
    <s v="SEA"/>
    <s v="Seattle, WA"/>
    <s v="KOA"/>
    <s v="Kona, HI"/>
    <n v="1730"/>
    <n v="1725"/>
    <n v="-5"/>
    <n v="13"/>
    <n v="1738"/>
    <n v="2012"/>
    <n v="5"/>
    <n v="2040"/>
    <n v="2017"/>
    <n v="-23"/>
    <n v="0"/>
    <n v="0"/>
    <n v="370"/>
    <n v="352"/>
    <n v="334"/>
    <n v="2688"/>
    <m/>
    <m/>
    <m/>
    <m/>
    <m/>
    <s v="20:17"/>
    <s v="17:25"/>
    <d v="1899-12-30T02:52:00"/>
    <s v="Afternoon"/>
    <s v="REMOVE"/>
    <x v="6"/>
    <s v="OnTime"/>
    <s v="July"/>
  </r>
  <r>
    <d v="2019-09-18T00:00:00"/>
    <x v="6"/>
    <s v="Alaska Airlines Inc.: AS"/>
    <s v="AS"/>
    <n v="19930"/>
    <n v="1751"/>
    <s v="SFO"/>
    <s v="San Francisco, CA"/>
    <s v="SEA"/>
    <s v="Seattle, WA"/>
    <n v="1220"/>
    <n v="1211"/>
    <n v="-9"/>
    <n v="21"/>
    <n v="1232"/>
    <n v="1408"/>
    <n v="9"/>
    <n v="1445"/>
    <n v="1417"/>
    <n v="-28"/>
    <n v="0"/>
    <n v="0"/>
    <n v="145"/>
    <n v="126"/>
    <n v="96"/>
    <n v="679"/>
    <m/>
    <m/>
    <m/>
    <m/>
    <m/>
    <s v="14:17"/>
    <s v="12:11"/>
    <d v="1899-12-30T02:06:00"/>
    <s v="Afternoon"/>
    <s v="REMOVE"/>
    <x v="2"/>
    <s v="OnTime"/>
    <s v="September"/>
  </r>
  <r>
    <d v="2019-12-02T00:00:00"/>
    <x v="11"/>
    <s v="SkyWest Airlines Inc.: OO"/>
    <s v="OO"/>
    <n v="20304"/>
    <n v="5667"/>
    <s v="SBP"/>
    <s v="San Luis Obispo, CA"/>
    <s v="SFO"/>
    <s v="San Francisco, CA"/>
    <n v="648"/>
    <n v="0"/>
    <n v="0"/>
    <m/>
    <m/>
    <m/>
    <m/>
    <n v="800"/>
    <n v="0"/>
    <n v="0"/>
    <n v="1"/>
    <n v="0"/>
    <n v="72"/>
    <m/>
    <m/>
    <n v="190"/>
    <m/>
    <m/>
    <m/>
    <m/>
    <m/>
    <e v="#REF!"/>
    <s v="00:00"/>
    <d v="1899-12-30T02:40:00"/>
    <s v="Night"/>
    <s v="KEEP"/>
    <x v="1"/>
    <s v="OnTime"/>
    <s v="December"/>
  </r>
  <r>
    <d v="2021-06-13T00:00:00"/>
    <x v="6"/>
    <s v="Alaska Airlines Inc.: AS"/>
    <s v="AS"/>
    <n v="19930"/>
    <n v="654"/>
    <s v="SEA"/>
    <s v="Seattle, WA"/>
    <s v="SMF"/>
    <s v="Sacramento, CA"/>
    <n v="1755"/>
    <n v="1754"/>
    <n v="-1"/>
    <n v="15"/>
    <n v="1809"/>
    <n v="1941"/>
    <n v="4"/>
    <n v="1946"/>
    <n v="1945"/>
    <n v="-1"/>
    <n v="0"/>
    <n v="0"/>
    <n v="111"/>
    <n v="111"/>
    <n v="92"/>
    <n v="605"/>
    <m/>
    <m/>
    <m/>
    <m/>
    <m/>
    <s v="19:45"/>
    <s v="17:54"/>
    <d v="1899-12-30T01:51:00"/>
    <s v="Afternoon"/>
    <s v="REMOVE"/>
    <x v="3"/>
    <s v="OnTime"/>
    <s v="June"/>
  </r>
  <r>
    <d v="2020-11-25T00:00:00"/>
    <x v="2"/>
    <s v="Southwest Airlines Co.: WN"/>
    <s v="WN"/>
    <n v="19393"/>
    <n v="5060"/>
    <s v="BWI"/>
    <s v="Baltimore, MD"/>
    <s v="CVG"/>
    <s v="Cincinnati, OH"/>
    <n v="905"/>
    <n v="900"/>
    <n v="-5"/>
    <n v="15"/>
    <n v="915"/>
    <n v="1036"/>
    <n v="4"/>
    <n v="1045"/>
    <n v="1040"/>
    <n v="-5"/>
    <n v="0"/>
    <n v="0"/>
    <n v="100"/>
    <n v="100"/>
    <n v="81"/>
    <n v="430"/>
    <m/>
    <m/>
    <m/>
    <m/>
    <m/>
    <s v="10:40"/>
    <s v="09:00"/>
    <d v="1899-12-30T01:40:00"/>
    <s v="Morning"/>
    <s v="REMOVE"/>
    <x v="2"/>
    <s v="OnTime"/>
    <s v="November"/>
  </r>
  <r>
    <d v="2019-09-16T00:00:00"/>
    <x v="2"/>
    <s v="Southwest Airlines Co.: WN"/>
    <s v="WN"/>
    <n v="19393"/>
    <n v="1675"/>
    <s v="ELP"/>
    <s v="El Paso, TX"/>
    <s v="LAS"/>
    <s v="Las Vegas, NV"/>
    <n v="720"/>
    <n v="725"/>
    <n v="5"/>
    <n v="11"/>
    <n v="736"/>
    <n v="758"/>
    <n v="3"/>
    <n v="805"/>
    <n v="801"/>
    <n v="-4"/>
    <n v="0"/>
    <n v="0"/>
    <n v="105"/>
    <n v="96"/>
    <n v="82"/>
    <n v="583"/>
    <m/>
    <m/>
    <m/>
    <m/>
    <m/>
    <s v="08:01"/>
    <s v="07:25"/>
    <d v="1899-12-30T00:36:00"/>
    <s v="Morning"/>
    <s v="REMOVE"/>
    <x v="1"/>
    <s v="OnTime"/>
    <s v="September"/>
  </r>
  <r>
    <d v="2019-09-27T00:00:00"/>
    <x v="3"/>
    <s v="American Airlines Inc.: AA"/>
    <s v="AA"/>
    <n v="19805"/>
    <n v="285"/>
    <s v="LAX"/>
    <s v="Los Angeles, CA"/>
    <s v="LIH"/>
    <s v="Lihue, HI"/>
    <n v="1735"/>
    <n v="1903"/>
    <n v="88"/>
    <n v="14"/>
    <n v="1917"/>
    <n v="2126"/>
    <n v="5"/>
    <n v="2024"/>
    <n v="2131"/>
    <n v="67"/>
    <n v="0"/>
    <n v="0"/>
    <n v="349"/>
    <n v="328"/>
    <n v="309"/>
    <n v="2615"/>
    <n v="0"/>
    <n v="0"/>
    <n v="0"/>
    <n v="0"/>
    <n v="67"/>
    <s v="21:31"/>
    <s v="19:03"/>
    <d v="1899-12-30T02:28:00"/>
    <s v="Evening"/>
    <s v="KEEP"/>
    <x v="0"/>
    <s v="Delayed"/>
    <s v="September"/>
  </r>
  <r>
    <d v="2022-05-14T00:00:00"/>
    <x v="5"/>
    <s v="Spirit Air Lines: NK"/>
    <s v="NK"/>
    <n v="20416"/>
    <n v="3830"/>
    <s v="TPA"/>
    <s v="Tampa, FL"/>
    <s v="BWI"/>
    <s v="Baltimore, MD"/>
    <n v="1940"/>
    <n v="1937"/>
    <n v="-3"/>
    <n v="11"/>
    <n v="1948"/>
    <n v="2140"/>
    <n v="6"/>
    <n v="2205"/>
    <n v="2146"/>
    <n v="-19"/>
    <n v="0"/>
    <n v="0"/>
    <n v="145"/>
    <n v="129"/>
    <n v="112"/>
    <n v="842"/>
    <m/>
    <m/>
    <m/>
    <m/>
    <m/>
    <s v="21:46"/>
    <s v="19:37"/>
    <d v="1899-12-30T02:09:00"/>
    <s v="Evening"/>
    <s v="REMOVE"/>
    <x v="4"/>
    <s v="OnTime"/>
    <s v="May"/>
  </r>
  <r>
    <d v="2021-06-03T00:00:00"/>
    <x v="11"/>
    <s v="SkyWest Airlines Inc.: OO"/>
    <s v="OO"/>
    <n v="20304"/>
    <n v="5141"/>
    <s v="DEN"/>
    <s v="Denver, CO"/>
    <s v="SGU"/>
    <s v="St. George, UT"/>
    <n v="1612"/>
    <n v="1756"/>
    <n v="104"/>
    <n v="23"/>
    <n v="1819"/>
    <n v="1934"/>
    <n v="4"/>
    <n v="1748"/>
    <n v="1938"/>
    <n v="110"/>
    <n v="0"/>
    <n v="0"/>
    <n v="96"/>
    <n v="102"/>
    <n v="75"/>
    <n v="517"/>
    <n v="110"/>
    <n v="0"/>
    <n v="0"/>
    <n v="0"/>
    <n v="0"/>
    <s v="19:38"/>
    <s v="17:56"/>
    <d v="1899-12-30T01:42:00"/>
    <s v="Afternoon"/>
    <s v="KEEP"/>
    <x v="5"/>
    <s v="Delayed"/>
    <s v="June"/>
  </r>
  <r>
    <d v="2020-08-24T00:00:00"/>
    <x v="2"/>
    <s v="Southwest Airlines Co.: WN"/>
    <s v="WN"/>
    <n v="19393"/>
    <n v="933"/>
    <s v="LAS"/>
    <s v="Las Vegas, NV"/>
    <s v="DAL"/>
    <s v="Dallas, TX"/>
    <n v="605"/>
    <n v="601"/>
    <n v="-4"/>
    <n v="13"/>
    <n v="614"/>
    <n v="1036"/>
    <n v="2"/>
    <n v="1040"/>
    <n v="1038"/>
    <n v="-2"/>
    <n v="0"/>
    <n v="0"/>
    <n v="155"/>
    <n v="157"/>
    <n v="142"/>
    <n v="1067"/>
    <m/>
    <m/>
    <m/>
    <m/>
    <m/>
    <s v="10:38"/>
    <s v="06:01"/>
    <d v="1899-12-30T04:37:00"/>
    <s v="Morning"/>
    <s v="REMOVE"/>
    <x v="1"/>
    <s v="OnTime"/>
    <s v="August"/>
  </r>
  <r>
    <d v="2023-03-19T00:00:00"/>
    <x v="2"/>
    <s v="Southwest Airlines Co.: WN"/>
    <s v="WN"/>
    <n v="19393"/>
    <n v="199"/>
    <s v="GSP"/>
    <s v="Greer, SC"/>
    <s v="BWI"/>
    <s v="Baltimore, MD"/>
    <n v="1225"/>
    <n v="1224"/>
    <n v="-1"/>
    <n v="6"/>
    <n v="1230"/>
    <n v="1330"/>
    <n v="6"/>
    <n v="1350"/>
    <n v="1336"/>
    <n v="-14"/>
    <n v="0"/>
    <n v="0"/>
    <n v="85"/>
    <n v="72"/>
    <n v="60"/>
    <n v="426"/>
    <m/>
    <m/>
    <m/>
    <m/>
    <m/>
    <s v="13:36"/>
    <s v="12:24"/>
    <d v="1899-12-30T01:12:00"/>
    <s v="Afternoon"/>
    <s v="REMOVE"/>
    <x v="3"/>
    <s v="OnTime"/>
    <s v="March"/>
  </r>
  <r>
    <d v="2022-08-17T00:00:00"/>
    <x v="3"/>
    <s v="American Airlines Inc.: AA"/>
    <s v="AA"/>
    <n v="19805"/>
    <n v="864"/>
    <s v="PHL"/>
    <s v="Philadelphia, PA"/>
    <s v="CLT"/>
    <s v="Charlotte, NC"/>
    <n v="2030"/>
    <n v="2029"/>
    <n v="-1"/>
    <n v="21"/>
    <n v="2050"/>
    <n v="2203"/>
    <n v="6"/>
    <n v="2216"/>
    <n v="2209"/>
    <n v="-7"/>
    <n v="0"/>
    <n v="0"/>
    <n v="106"/>
    <n v="100"/>
    <n v="73"/>
    <n v="449"/>
    <m/>
    <m/>
    <m/>
    <m/>
    <m/>
    <s v="22:09"/>
    <s v="20:29"/>
    <d v="1899-12-30T01:40:00"/>
    <s v="Evening"/>
    <s v="REMOVE"/>
    <x v="2"/>
    <s v="OnTime"/>
    <s v="August"/>
  </r>
  <r>
    <d v="2019-02-15T00:00:00"/>
    <x v="12"/>
    <s v="Endeavor Air Inc.: 9E"/>
    <s v="9E"/>
    <n v="20363"/>
    <n v="5406"/>
    <s v="BDL"/>
    <s v="Hartford, CT"/>
    <s v="RDU"/>
    <s v="Raleigh/Durham, NC"/>
    <n v="620"/>
    <n v="633"/>
    <n v="13"/>
    <n v="11"/>
    <n v="644"/>
    <n v="810"/>
    <n v="4"/>
    <n v="828"/>
    <n v="814"/>
    <n v="-14"/>
    <n v="0"/>
    <n v="0"/>
    <n v="128"/>
    <n v="101"/>
    <n v="86"/>
    <n v="532"/>
    <m/>
    <m/>
    <m/>
    <m/>
    <m/>
    <s v="08:14"/>
    <s v="06:33"/>
    <d v="1899-12-30T01:41:00"/>
    <s v="Morning"/>
    <s v="REMOVE"/>
    <x v="0"/>
    <s v="OnTime"/>
    <s v="February"/>
  </r>
  <r>
    <d v="2019-05-19T00:00:00"/>
    <x v="8"/>
    <s v="PSA Airlines Inc.: OH"/>
    <s v="OH"/>
    <n v="20397"/>
    <n v="5386"/>
    <s v="MLB"/>
    <s v="Melbourne, FL"/>
    <s v="CLT"/>
    <s v="Charlotte, NC"/>
    <n v="615"/>
    <n v="611"/>
    <n v="-4"/>
    <n v="12"/>
    <n v="623"/>
    <n v="747"/>
    <n v="9"/>
    <n v="802"/>
    <n v="756"/>
    <n v="-6"/>
    <n v="0"/>
    <n v="0"/>
    <n v="107"/>
    <n v="105"/>
    <n v="84"/>
    <n v="490"/>
    <m/>
    <m/>
    <m/>
    <m/>
    <m/>
    <s v="07:56"/>
    <s v="06:11"/>
    <d v="1899-12-30T01:45:00"/>
    <s v="Morning"/>
    <s v="REMOVE"/>
    <x v="3"/>
    <s v="OnTime"/>
    <s v="May"/>
  </r>
  <r>
    <d v="2021-09-27T00:00:00"/>
    <x v="2"/>
    <s v="Southwest Airlines Co.: WN"/>
    <s v="WN"/>
    <n v="19393"/>
    <n v="4439"/>
    <s v="PHX"/>
    <s v="Phoenix, AZ"/>
    <s v="MDW"/>
    <s v="Chicago, IL"/>
    <n v="1715"/>
    <n v="1714"/>
    <n v="-1"/>
    <n v="8"/>
    <n v="1722"/>
    <n v="2221"/>
    <n v="3"/>
    <n v="2230"/>
    <n v="2224"/>
    <n v="-6"/>
    <n v="0"/>
    <n v="0"/>
    <n v="195"/>
    <n v="190"/>
    <n v="179"/>
    <n v="1444"/>
    <m/>
    <m/>
    <m/>
    <m/>
    <m/>
    <s v="22:24"/>
    <s v="17:14"/>
    <d v="1899-12-30T05:10:00"/>
    <s v="Afternoon"/>
    <s v="REMOVE"/>
    <x v="1"/>
    <s v="OnTime"/>
    <s v="September"/>
  </r>
  <r>
    <d v="2022-12-24T00:00:00"/>
    <x v="1"/>
    <s v="Delta Air Lines Inc.: DL"/>
    <s v="DL"/>
    <n v="19790"/>
    <n v="1033"/>
    <s v="ATL"/>
    <s v="Atlanta, GA"/>
    <s v="TLH"/>
    <s v="Tallahassee, FL"/>
    <n v="1515"/>
    <n v="1512"/>
    <n v="-3"/>
    <n v="11"/>
    <n v="1523"/>
    <n v="1601"/>
    <n v="4"/>
    <n v="1618"/>
    <n v="1605"/>
    <n v="-13"/>
    <n v="0"/>
    <n v="0"/>
    <n v="63"/>
    <n v="53"/>
    <n v="38"/>
    <n v="223"/>
    <m/>
    <m/>
    <m/>
    <m/>
    <m/>
    <s v="16:05"/>
    <s v="15:12"/>
    <d v="1899-12-30T00:53:00"/>
    <s v="Afternoon"/>
    <s v="REMOVE"/>
    <x v="4"/>
    <s v="OnTime"/>
    <s v="December"/>
  </r>
  <r>
    <d v="2020-12-17T00:00:00"/>
    <x v="3"/>
    <s v="American Airlines Inc.: AA"/>
    <s v="AA"/>
    <n v="19805"/>
    <n v="1608"/>
    <s v="DFW"/>
    <s v="Dallas/Fort Worth, TX"/>
    <s v="LGA"/>
    <s v="New York, NY"/>
    <n v="1053"/>
    <n v="1046"/>
    <n v="-7"/>
    <n v="20"/>
    <n v="1106"/>
    <n v="1444"/>
    <n v="9"/>
    <n v="1515"/>
    <n v="1453"/>
    <n v="-22"/>
    <n v="0"/>
    <n v="0"/>
    <n v="202"/>
    <n v="187"/>
    <n v="158"/>
    <n v="1389"/>
    <m/>
    <m/>
    <m/>
    <m/>
    <m/>
    <s v="14:53"/>
    <s v="10:46"/>
    <d v="1899-12-30T04:07:00"/>
    <s v="Morning"/>
    <s v="REMOVE"/>
    <x v="5"/>
    <s v="OnTime"/>
    <s v="December"/>
  </r>
  <r>
    <d v="2023-05-25T00:00:00"/>
    <x v="11"/>
    <s v="SkyWest Airlines Inc.: OO"/>
    <s v="OO"/>
    <n v="20304"/>
    <n v="4748"/>
    <s v="GRB"/>
    <s v="Green Bay, WI"/>
    <s v="ORD"/>
    <s v="Chicago, IL"/>
    <n v="600"/>
    <n v="550"/>
    <n v="-10"/>
    <n v="11"/>
    <n v="601"/>
    <n v="645"/>
    <n v="16"/>
    <n v="712"/>
    <n v="701"/>
    <n v="-11"/>
    <n v="0"/>
    <n v="0"/>
    <n v="72"/>
    <n v="71"/>
    <n v="44"/>
    <n v="173"/>
    <m/>
    <m/>
    <m/>
    <m/>
    <m/>
    <s v="07:01"/>
    <s v="05:50"/>
    <d v="1899-12-30T01:11:00"/>
    <s v="Night"/>
    <s v="REMOVE"/>
    <x v="5"/>
    <s v="OnTime"/>
    <s v="May"/>
  </r>
  <r>
    <d v="2021-11-02T00:00:00"/>
    <x v="1"/>
    <s v="Delta Air Lines Inc.: DL"/>
    <s v="DL"/>
    <n v="19790"/>
    <n v="992"/>
    <s v="ATL"/>
    <s v="Atlanta, GA"/>
    <s v="SAN"/>
    <s v="San Diego, CA"/>
    <n v="1533"/>
    <n v="1531"/>
    <n v="-2"/>
    <n v="17"/>
    <n v="1548"/>
    <n v="1653"/>
    <n v="3"/>
    <n v="1702"/>
    <n v="1656"/>
    <n v="-6"/>
    <n v="0"/>
    <n v="0"/>
    <n v="269"/>
    <n v="265"/>
    <n v="245"/>
    <n v="1892"/>
    <m/>
    <m/>
    <m/>
    <m/>
    <m/>
    <s v="16:56"/>
    <s v="15:31"/>
    <d v="1899-12-30T01:25:00"/>
    <s v="Afternoon"/>
    <s v="REMOVE"/>
    <x v="6"/>
    <s v="OnTime"/>
    <s v="November"/>
  </r>
  <r>
    <d v="2023-03-09T00:00:00"/>
    <x v="3"/>
    <s v="American Airlines Inc.: AA"/>
    <s v="AA"/>
    <n v="19805"/>
    <n v="2629"/>
    <s v="MIA"/>
    <s v="Miami, FL"/>
    <s v="AUS"/>
    <s v="Austin, TX"/>
    <n v="1840"/>
    <n v="1916"/>
    <n v="36"/>
    <n v="13"/>
    <n v="1929"/>
    <n v="2117"/>
    <n v="5"/>
    <n v="2054"/>
    <n v="2122"/>
    <n v="28"/>
    <n v="0"/>
    <n v="0"/>
    <n v="194"/>
    <n v="186"/>
    <n v="168"/>
    <n v="1103"/>
    <n v="24"/>
    <n v="0"/>
    <n v="0"/>
    <n v="0"/>
    <n v="4"/>
    <s v="21:22"/>
    <s v="19:16"/>
    <d v="1899-12-30T02:06:00"/>
    <s v="Evening"/>
    <s v="KEEP"/>
    <x v="5"/>
    <s v="Delayed"/>
    <s v="March"/>
  </r>
  <r>
    <d v="2021-11-14T00:00:00"/>
    <x v="8"/>
    <s v="PSA Airlines Inc.: OH"/>
    <s v="OH"/>
    <n v="20397"/>
    <n v="5314"/>
    <s v="CRW"/>
    <s v="Charleston/Dunbar, WV"/>
    <s v="CLT"/>
    <s v="Charlotte, NC"/>
    <n v="1437"/>
    <n v="1515"/>
    <n v="38"/>
    <n v="14"/>
    <n v="1529"/>
    <n v="1612"/>
    <n v="8"/>
    <n v="1559"/>
    <n v="1620"/>
    <n v="21"/>
    <n v="0"/>
    <n v="0"/>
    <n v="82"/>
    <n v="65"/>
    <n v="43"/>
    <n v="221"/>
    <n v="1"/>
    <n v="0"/>
    <n v="0"/>
    <n v="0"/>
    <n v="20"/>
    <s v="16:20"/>
    <s v="15:15"/>
    <d v="1899-12-30T01:05:00"/>
    <s v="Afternoon"/>
    <s v="KEEP"/>
    <x v="3"/>
    <s v="Delayed"/>
    <s v="November"/>
  </r>
  <r>
    <d v="2022-10-22T00:00:00"/>
    <x v="2"/>
    <s v="Southwest Airlines Co.: WN"/>
    <s v="WN"/>
    <n v="19393"/>
    <n v="1921"/>
    <s v="LGB"/>
    <s v="Long Beach, CA"/>
    <s v="SMF"/>
    <s v="Sacramento, CA"/>
    <n v="1840"/>
    <n v="1903"/>
    <n v="23"/>
    <n v="9"/>
    <n v="1912"/>
    <n v="2018"/>
    <n v="4"/>
    <n v="2000"/>
    <n v="2022"/>
    <n v="22"/>
    <n v="0"/>
    <n v="0"/>
    <n v="80"/>
    <n v="79"/>
    <n v="66"/>
    <n v="387"/>
    <n v="7"/>
    <n v="0"/>
    <n v="0"/>
    <n v="0"/>
    <n v="15"/>
    <s v="20:22"/>
    <s v="19:03"/>
    <d v="1899-12-30T01:19:00"/>
    <s v="Evening"/>
    <s v="KEEP"/>
    <x v="4"/>
    <s v="Delayed"/>
    <s v="October"/>
  </r>
  <r>
    <d v="2019-01-29T00:00:00"/>
    <x v="7"/>
    <s v="JetBlue Airways: B6"/>
    <s v="B6"/>
    <n v="20409"/>
    <n v="1033"/>
    <s v="MCO"/>
    <s v="Orlando, FL"/>
    <s v="SJU"/>
    <s v="San Juan, PR"/>
    <n v="936"/>
    <n v="932"/>
    <n v="-4"/>
    <n v="19"/>
    <n v="951"/>
    <n v="1311"/>
    <n v="5"/>
    <n v="1325"/>
    <n v="1316"/>
    <n v="-9"/>
    <n v="0"/>
    <n v="0"/>
    <n v="169"/>
    <n v="164"/>
    <n v="140"/>
    <n v="1189"/>
    <m/>
    <m/>
    <m/>
    <m/>
    <m/>
    <s v="13:16"/>
    <s v="09:32"/>
    <d v="1899-12-30T03:44:00"/>
    <s v="Morning"/>
    <s v="REMOVE"/>
    <x v="6"/>
    <s v="OnTime"/>
    <s v="January"/>
  </r>
  <r>
    <d v="2022-04-24T00:00:00"/>
    <x v="0"/>
    <s v="United Air Lines Inc.: UA"/>
    <s v="UA"/>
    <n v="19977"/>
    <n v="2367"/>
    <s v="PIT"/>
    <s v="Pittsburgh, PA"/>
    <s v="SFO"/>
    <s v="San Francisco, CA"/>
    <n v="600"/>
    <n v="557"/>
    <n v="-3"/>
    <n v="10"/>
    <n v="607"/>
    <n v="810"/>
    <n v="5"/>
    <n v="833"/>
    <n v="815"/>
    <n v="-18"/>
    <n v="0"/>
    <n v="0"/>
    <n v="333"/>
    <n v="318"/>
    <n v="303"/>
    <n v="2254"/>
    <m/>
    <m/>
    <m/>
    <m/>
    <m/>
    <s v="08:15"/>
    <s v="05:57"/>
    <d v="1899-12-30T02:18:00"/>
    <s v="Night"/>
    <s v="REMOVE"/>
    <x v="3"/>
    <s v="OnTime"/>
    <s v="April"/>
  </r>
  <r>
    <d v="2021-11-24T00:00:00"/>
    <x v="0"/>
    <s v="United Air Lines Inc.: UA"/>
    <s v="UA"/>
    <n v="19977"/>
    <n v="1962"/>
    <s v="ORD"/>
    <s v="Chicago, IL"/>
    <s v="OMA"/>
    <s v="Omaha, NE"/>
    <n v="1545"/>
    <n v="1543"/>
    <n v="-2"/>
    <n v="15"/>
    <n v="1558"/>
    <n v="1709"/>
    <n v="3"/>
    <n v="1720"/>
    <n v="1712"/>
    <n v="-8"/>
    <n v="0"/>
    <n v="0"/>
    <n v="95"/>
    <n v="89"/>
    <n v="71"/>
    <n v="416"/>
    <m/>
    <m/>
    <m/>
    <m/>
    <m/>
    <s v="17:12"/>
    <s v="15:43"/>
    <d v="1899-12-30T01:29:00"/>
    <s v="Afternoon"/>
    <s v="REMOVE"/>
    <x v="2"/>
    <s v="OnTime"/>
    <s v="November"/>
  </r>
  <r>
    <d v="2023-04-22T00:00:00"/>
    <x v="2"/>
    <s v="Southwest Airlines Co.: WN"/>
    <s v="WN"/>
    <n v="19393"/>
    <n v="2720"/>
    <s v="OKC"/>
    <s v="Oklahoma City, OK"/>
    <s v="DEN"/>
    <s v="Denver, CO"/>
    <n v="1240"/>
    <n v="1237"/>
    <n v="-3"/>
    <n v="13"/>
    <n v="1250"/>
    <n v="1307"/>
    <n v="7"/>
    <n v="1320"/>
    <n v="1314"/>
    <n v="-6"/>
    <n v="0"/>
    <n v="0"/>
    <n v="100"/>
    <n v="97"/>
    <n v="77"/>
    <n v="495"/>
    <m/>
    <m/>
    <m/>
    <m/>
    <m/>
    <s v="13:14"/>
    <s v="12:37"/>
    <d v="1899-12-30T00:37:00"/>
    <s v="Afternoon"/>
    <s v="REMOVE"/>
    <x v="4"/>
    <s v="OnTime"/>
    <s v="April"/>
  </r>
  <r>
    <d v="2022-06-05T00:00:00"/>
    <x v="5"/>
    <s v="Spirit Air Lines: NK"/>
    <s v="NK"/>
    <n v="20416"/>
    <n v="815"/>
    <s v="ORD"/>
    <s v="Chicago, IL"/>
    <s v="MSY"/>
    <s v="New Orleans, LA"/>
    <n v="1616"/>
    <n v="1631"/>
    <n v="15"/>
    <n v="12"/>
    <n v="1643"/>
    <n v="1827"/>
    <n v="5"/>
    <n v="1841"/>
    <n v="1832"/>
    <n v="-9"/>
    <n v="0"/>
    <n v="0"/>
    <n v="145"/>
    <n v="121"/>
    <n v="104"/>
    <n v="836"/>
    <m/>
    <m/>
    <m/>
    <m/>
    <m/>
    <s v="18:32"/>
    <s v="16:31"/>
    <d v="1899-12-30T02:01:00"/>
    <s v="Afternoon"/>
    <s v="REMOVE"/>
    <x v="3"/>
    <s v="OnTime"/>
    <s v="June"/>
  </r>
  <r>
    <d v="2022-02-21T00:00:00"/>
    <x v="2"/>
    <s v="Southwest Airlines Co.: WN"/>
    <s v="WN"/>
    <n v="19393"/>
    <n v="1121"/>
    <s v="PHL"/>
    <s v="Philadelphia, PA"/>
    <s v="TPA"/>
    <s v="Tampa, FL"/>
    <n v="1300"/>
    <n v="1258"/>
    <n v="-2"/>
    <n v="10"/>
    <n v="1308"/>
    <n v="1518"/>
    <n v="5"/>
    <n v="1545"/>
    <n v="1523"/>
    <n v="-22"/>
    <n v="0"/>
    <n v="0"/>
    <n v="165"/>
    <n v="145"/>
    <n v="130"/>
    <n v="920"/>
    <m/>
    <m/>
    <m/>
    <m/>
    <m/>
    <s v="15:23"/>
    <s v="12:58"/>
    <d v="1899-12-30T02:25:00"/>
    <s v="Afternoon"/>
    <s v="REMOVE"/>
    <x v="1"/>
    <s v="OnTime"/>
    <s v="February"/>
  </r>
  <r>
    <d v="2019-02-01T00:00:00"/>
    <x v="12"/>
    <s v="Endeavor Air Inc.: 9E"/>
    <s v="9E"/>
    <n v="20363"/>
    <n v="5077"/>
    <s v="DFW"/>
    <s v="Dallas/Fort Worth, TX"/>
    <s v="CVG"/>
    <s v="Cincinnati, OH"/>
    <n v="1936"/>
    <n v="1929"/>
    <n v="-7"/>
    <n v="14"/>
    <n v="1943"/>
    <n v="2228"/>
    <n v="4"/>
    <n v="2247"/>
    <n v="2232"/>
    <n v="-15"/>
    <n v="0"/>
    <n v="0"/>
    <n v="131"/>
    <n v="123"/>
    <n v="105"/>
    <n v="812"/>
    <m/>
    <m/>
    <m/>
    <m/>
    <m/>
    <s v="22:32"/>
    <s v="19:29"/>
    <d v="1899-12-30T03:03:00"/>
    <s v="Evening"/>
    <s v="REMOVE"/>
    <x v="0"/>
    <s v="OnTime"/>
    <s v="February"/>
  </r>
  <r>
    <d v="2019-07-27T00:00:00"/>
    <x v="2"/>
    <s v="Southwest Airlines Co.: WN"/>
    <s v="WN"/>
    <n v="19393"/>
    <n v="4994"/>
    <s v="BUF"/>
    <s v="Buffalo, NY"/>
    <s v="PHX"/>
    <s v="Phoenix, AZ"/>
    <n v="1715"/>
    <n v="1713"/>
    <n v="-2"/>
    <n v="7"/>
    <n v="1720"/>
    <n v="1819"/>
    <n v="6"/>
    <n v="1845"/>
    <n v="1825"/>
    <n v="-20"/>
    <n v="0"/>
    <n v="0"/>
    <n v="270"/>
    <n v="252"/>
    <n v="239"/>
    <n v="1912"/>
    <m/>
    <m/>
    <m/>
    <m/>
    <m/>
    <s v="18:25"/>
    <s v="17:13"/>
    <d v="1899-12-30T01:12:00"/>
    <s v="Afternoon"/>
    <s v="REMOVE"/>
    <x v="4"/>
    <s v="OnTime"/>
    <s v="July"/>
  </r>
  <r>
    <d v="2021-04-26T00:00:00"/>
    <x v="11"/>
    <s v="SkyWest Airlines Inc.: OO"/>
    <s v="OO"/>
    <n v="20304"/>
    <n v="3147"/>
    <s v="ORD"/>
    <s v="Chicago, IL"/>
    <s v="CVG"/>
    <s v="Cincinnati, OH"/>
    <n v="1244"/>
    <n v="1239"/>
    <n v="-5"/>
    <n v="15"/>
    <n v="1254"/>
    <n v="1436"/>
    <n v="7"/>
    <n v="1505"/>
    <n v="1443"/>
    <n v="-22"/>
    <n v="0"/>
    <n v="0"/>
    <n v="81"/>
    <n v="64"/>
    <n v="42"/>
    <n v="264"/>
    <m/>
    <m/>
    <m/>
    <m/>
    <m/>
    <s v="14:43"/>
    <s v="12:39"/>
    <d v="1899-12-30T02:04:00"/>
    <s v="Afternoon"/>
    <s v="REMOVE"/>
    <x v="1"/>
    <s v="OnTime"/>
    <s v="April"/>
  </r>
  <r>
    <d v="2020-09-14T00:00:00"/>
    <x v="13"/>
    <s v="Envoy Air: MQ"/>
    <s v="MQ"/>
    <n v="20398"/>
    <n v="3438"/>
    <s v="ORD"/>
    <s v="Chicago, IL"/>
    <s v="PWM"/>
    <s v="Portland, ME"/>
    <n v="1825"/>
    <n v="1818"/>
    <n v="-7"/>
    <n v="38"/>
    <n v="1856"/>
    <n v="2151"/>
    <n v="3"/>
    <n v="2151"/>
    <n v="2154"/>
    <n v="3"/>
    <n v="0"/>
    <n v="0"/>
    <n v="146"/>
    <n v="156"/>
    <n v="115"/>
    <n v="900"/>
    <m/>
    <m/>
    <m/>
    <m/>
    <m/>
    <s v="21:54"/>
    <s v="18:18"/>
    <d v="1899-12-30T03:36:00"/>
    <s v="Evening"/>
    <s v="REMOVE"/>
    <x v="1"/>
    <s v="OnTime"/>
    <s v="September"/>
  </r>
  <r>
    <d v="2022-09-11T00:00:00"/>
    <x v="3"/>
    <s v="American Airlines Inc.: AA"/>
    <s v="AA"/>
    <n v="19805"/>
    <n v="2932"/>
    <s v="CLT"/>
    <s v="Charlotte, NC"/>
    <s v="SAV"/>
    <s v="Savannah, GA"/>
    <n v="1240"/>
    <n v="1238"/>
    <n v="-2"/>
    <n v="10"/>
    <n v="1248"/>
    <n v="1326"/>
    <n v="5"/>
    <n v="1341"/>
    <n v="1331"/>
    <n v="-10"/>
    <n v="0"/>
    <n v="0"/>
    <n v="61"/>
    <n v="53"/>
    <n v="38"/>
    <n v="213"/>
    <m/>
    <m/>
    <m/>
    <m/>
    <m/>
    <s v="13:31"/>
    <s v="12:38"/>
    <d v="1899-12-30T00:53:00"/>
    <s v="Afternoon"/>
    <s v="REMOVE"/>
    <x v="3"/>
    <s v="OnTime"/>
    <s v="September"/>
  </r>
  <r>
    <d v="2020-02-28T00:00:00"/>
    <x v="1"/>
    <s v="Delta Air Lines Inc.: DL"/>
    <s v="DL"/>
    <n v="19790"/>
    <n v="310"/>
    <s v="ATL"/>
    <s v="Atlanta, GA"/>
    <s v="MSY"/>
    <s v="New Orleans, LA"/>
    <n v="726"/>
    <n v="723"/>
    <n v="-3"/>
    <n v="13"/>
    <n v="736"/>
    <n v="746"/>
    <n v="4"/>
    <n v="800"/>
    <n v="750"/>
    <n v="-10"/>
    <n v="0"/>
    <n v="0"/>
    <n v="94"/>
    <n v="87"/>
    <n v="70"/>
    <n v="425"/>
    <m/>
    <m/>
    <m/>
    <m/>
    <m/>
    <s v="07:50"/>
    <s v="07:23"/>
    <d v="1899-12-30T00:27:00"/>
    <s v="Morning"/>
    <s v="REMOVE"/>
    <x v="0"/>
    <s v="OnTime"/>
    <s v="February"/>
  </r>
  <r>
    <d v="2022-05-24T00:00:00"/>
    <x v="2"/>
    <s v="Southwest Airlines Co.: WN"/>
    <s v="WN"/>
    <n v="19393"/>
    <n v="922"/>
    <s v="PVD"/>
    <s v="Providence, RI"/>
    <s v="MDW"/>
    <s v="Chicago, IL"/>
    <n v="550"/>
    <n v="546"/>
    <n v="-4"/>
    <n v="9"/>
    <n v="555"/>
    <n v="702"/>
    <n v="31"/>
    <n v="725"/>
    <n v="733"/>
    <n v="8"/>
    <n v="0"/>
    <n v="0"/>
    <n v="155"/>
    <n v="167"/>
    <n v="127"/>
    <n v="842"/>
    <m/>
    <m/>
    <m/>
    <m/>
    <m/>
    <s v="07:33"/>
    <s v="05:46"/>
    <d v="1899-12-30T01:47:00"/>
    <s v="Night"/>
    <s v="REMOVE"/>
    <x v="6"/>
    <s v="OnTime"/>
    <s v="May"/>
  </r>
  <r>
    <d v="2023-01-17T00:00:00"/>
    <x v="7"/>
    <s v="JetBlue Airways: B6"/>
    <s v="B6"/>
    <n v="20409"/>
    <n v="781"/>
    <s v="BOS"/>
    <s v="Boston, MA"/>
    <s v="RIC"/>
    <s v="Richmond, VA"/>
    <n v="1404"/>
    <n v="1404"/>
    <n v="0"/>
    <n v="16"/>
    <n v="1420"/>
    <n v="1547"/>
    <n v="6"/>
    <n v="1552"/>
    <n v="1553"/>
    <n v="1"/>
    <n v="0"/>
    <n v="0"/>
    <n v="108"/>
    <n v="109"/>
    <n v="87"/>
    <n v="474"/>
    <m/>
    <m/>
    <m/>
    <m/>
    <m/>
    <s v="15:53"/>
    <s v="14:04"/>
    <d v="1899-12-30T01:49:00"/>
    <s v="Afternoon"/>
    <s v="KEEP"/>
    <x v="6"/>
    <s v="OnTime"/>
    <s v="January"/>
  </r>
  <r>
    <d v="2022-11-05T00:00:00"/>
    <x v="5"/>
    <s v="Spirit Air Lines: NK"/>
    <s v="NK"/>
    <n v="20416"/>
    <n v="3925"/>
    <s v="MIA"/>
    <s v="Miami, FL"/>
    <s v="LGA"/>
    <s v="New York, NY"/>
    <n v="1202"/>
    <n v="1211"/>
    <n v="9"/>
    <n v="14"/>
    <n v="1225"/>
    <n v="1456"/>
    <n v="3"/>
    <n v="1459"/>
    <n v="1459"/>
    <n v="0"/>
    <n v="0"/>
    <n v="0"/>
    <n v="177"/>
    <n v="168"/>
    <n v="151"/>
    <n v="1096"/>
    <m/>
    <m/>
    <m/>
    <m/>
    <m/>
    <s v="14:59"/>
    <s v="12:11"/>
    <d v="1899-12-30T02:48:00"/>
    <s v="Afternoon"/>
    <s v="KEEP"/>
    <x v="4"/>
    <s v="OnTime"/>
    <s v="November"/>
  </r>
  <r>
    <d v="2020-08-13T00:00:00"/>
    <x v="11"/>
    <s v="SkyWest Airlines Inc.: OO"/>
    <s v="OO"/>
    <n v="20304"/>
    <n v="3480"/>
    <s v="FAT"/>
    <s v="Fresno, CA"/>
    <s v="SAN"/>
    <s v="San Diego, CA"/>
    <n v="830"/>
    <n v="819"/>
    <n v="-11"/>
    <n v="8"/>
    <n v="827"/>
    <n v="921"/>
    <n v="2"/>
    <n v="933"/>
    <n v="923"/>
    <n v="-10"/>
    <n v="0"/>
    <n v="0"/>
    <n v="63"/>
    <n v="64"/>
    <n v="54"/>
    <n v="314"/>
    <m/>
    <m/>
    <m/>
    <m/>
    <m/>
    <s v="09:23"/>
    <s v="08:19"/>
    <d v="1899-12-30T01:04:00"/>
    <s v="Morning"/>
    <s v="REMOVE"/>
    <x v="5"/>
    <s v="OnTime"/>
    <s v="August"/>
  </r>
  <r>
    <d v="2021-11-21T00:00:00"/>
    <x v="3"/>
    <s v="American Airlines Inc.: AA"/>
    <s v="AA"/>
    <n v="19805"/>
    <n v="1367"/>
    <s v="AUS"/>
    <s v="Austin, TX"/>
    <s v="LAX"/>
    <s v="Los Angeles, CA"/>
    <n v="1508"/>
    <n v="0"/>
    <n v="0"/>
    <m/>
    <m/>
    <m/>
    <m/>
    <n v="1630"/>
    <n v="0"/>
    <n v="0"/>
    <n v="1"/>
    <n v="0"/>
    <n v="202"/>
    <m/>
    <m/>
    <n v="1242"/>
    <m/>
    <m/>
    <m/>
    <m/>
    <m/>
    <s v="00:00"/>
    <s v="00:00"/>
    <d v="1899-12-30T00:00:00"/>
    <s v="Night"/>
    <s v="KEEP"/>
    <x v="3"/>
    <s v="OnTime"/>
    <s v="November"/>
  </r>
  <r>
    <d v="2019-12-24T00:00:00"/>
    <x v="3"/>
    <s v="American Airlines Inc.: AA"/>
    <s v="AA"/>
    <n v="19805"/>
    <n v="1893"/>
    <s v="CLT"/>
    <s v="Charlotte, NC"/>
    <s v="LGA"/>
    <s v="New York, NY"/>
    <n v="1751"/>
    <n v="1747"/>
    <n v="-4"/>
    <n v="10"/>
    <n v="1757"/>
    <n v="1918"/>
    <n v="4"/>
    <n v="1941"/>
    <n v="1922"/>
    <n v="-19"/>
    <n v="0"/>
    <n v="0"/>
    <n v="110"/>
    <n v="95"/>
    <n v="81"/>
    <n v="544"/>
    <m/>
    <m/>
    <m/>
    <m/>
    <m/>
    <s v="19:22"/>
    <s v="17:47"/>
    <d v="1899-12-30T01:35:00"/>
    <s v="Afternoon"/>
    <s v="REMOVE"/>
    <x v="6"/>
    <s v="OnTime"/>
    <s v="December"/>
  </r>
  <r>
    <d v="2021-10-14T00:00:00"/>
    <x v="6"/>
    <s v="Alaska Airlines Inc.: AS"/>
    <s v="AS"/>
    <n v="19930"/>
    <n v="61"/>
    <s v="YAK"/>
    <s v="Yakutat, AK"/>
    <s v="CDV"/>
    <s v="Cordova, AK"/>
    <n v="1216"/>
    <n v="1218"/>
    <n v="2"/>
    <n v="17"/>
    <n v="1235"/>
    <n v="1310"/>
    <n v="4"/>
    <n v="1305"/>
    <n v="1314"/>
    <n v="9"/>
    <n v="0"/>
    <n v="0"/>
    <n v="49"/>
    <n v="56"/>
    <n v="35"/>
    <n v="213"/>
    <m/>
    <m/>
    <m/>
    <m/>
    <m/>
    <s v="13:14"/>
    <s v="12:18"/>
    <d v="1899-12-30T00:56:00"/>
    <s v="Afternoon"/>
    <s v="KEEP"/>
    <x v="5"/>
    <s v="OnTime"/>
    <s v="October"/>
  </r>
  <r>
    <d v="2020-10-17T00:00:00"/>
    <x v="2"/>
    <s v="Southwest Airlines Co.: WN"/>
    <s v="WN"/>
    <n v="19393"/>
    <n v="2056"/>
    <s v="IND"/>
    <s v="Indianapolis, IN"/>
    <s v="ATL"/>
    <s v="Atlanta, GA"/>
    <n v="720"/>
    <n v="718"/>
    <n v="-2"/>
    <n v="8"/>
    <n v="726"/>
    <n v="829"/>
    <n v="10"/>
    <n v="855"/>
    <n v="839"/>
    <n v="-16"/>
    <n v="0"/>
    <n v="0"/>
    <n v="95"/>
    <n v="81"/>
    <n v="63"/>
    <n v="432"/>
    <m/>
    <m/>
    <m/>
    <m/>
    <m/>
    <s v="08:39"/>
    <s v="07:18"/>
    <d v="1899-12-30T01:21:00"/>
    <s v="Morning"/>
    <s v="REMOVE"/>
    <x v="4"/>
    <s v="OnTime"/>
    <s v="October"/>
  </r>
  <r>
    <d v="2023-05-09T00:00:00"/>
    <x v="3"/>
    <s v="American Airlines Inc.: AA"/>
    <s v="AA"/>
    <n v="19805"/>
    <n v="2503"/>
    <s v="TPA"/>
    <s v="Tampa, FL"/>
    <s v="MIA"/>
    <s v="Miami, FL"/>
    <n v="1730"/>
    <n v="1852"/>
    <n v="82"/>
    <n v="16"/>
    <n v="1908"/>
    <n v="1947"/>
    <n v="47"/>
    <n v="1840"/>
    <n v="2034"/>
    <n v="114"/>
    <n v="0"/>
    <n v="0"/>
    <n v="70"/>
    <n v="102"/>
    <n v="39"/>
    <n v="204"/>
    <n v="3"/>
    <n v="0"/>
    <n v="32"/>
    <n v="0"/>
    <n v="79"/>
    <s v="20:34"/>
    <s v="18:52"/>
    <d v="1899-12-30T01:42:00"/>
    <s v="Evening"/>
    <s v="KEEP"/>
    <x v="6"/>
    <s v="Delayed"/>
    <s v="May"/>
  </r>
  <r>
    <d v="2020-09-21T00:00:00"/>
    <x v="1"/>
    <s v="Delta Air Lines Inc.: DL"/>
    <s v="DL"/>
    <n v="19790"/>
    <n v="492"/>
    <s v="LGA"/>
    <s v="New York, NY"/>
    <s v="DTW"/>
    <s v="Detroit, MI"/>
    <n v="935"/>
    <n v="930"/>
    <n v="-5"/>
    <n v="12"/>
    <n v="942"/>
    <n v="1058"/>
    <n v="8"/>
    <n v="1138"/>
    <n v="1106"/>
    <n v="-32"/>
    <n v="0"/>
    <n v="0"/>
    <n v="123"/>
    <n v="96"/>
    <n v="76"/>
    <n v="502"/>
    <m/>
    <m/>
    <m/>
    <m/>
    <m/>
    <s v="11:06"/>
    <s v="09:30"/>
    <d v="1899-12-30T01:36:00"/>
    <s v="Morning"/>
    <s v="REMOVE"/>
    <x v="1"/>
    <s v="OnTime"/>
    <s v="September"/>
  </r>
  <r>
    <d v="2022-07-13T00:00:00"/>
    <x v="2"/>
    <s v="Southwest Airlines Co.: WN"/>
    <s v="WN"/>
    <n v="19393"/>
    <n v="1936"/>
    <s v="LAX"/>
    <s v="Los Angeles, CA"/>
    <s v="OAK"/>
    <s v="Oakland, CA"/>
    <n v="1210"/>
    <n v="1205"/>
    <n v="-5"/>
    <n v="11"/>
    <n v="1216"/>
    <n v="1306"/>
    <n v="6"/>
    <n v="1320"/>
    <n v="1312"/>
    <n v="-8"/>
    <n v="0"/>
    <n v="0"/>
    <n v="70"/>
    <n v="67"/>
    <n v="50"/>
    <n v="337"/>
    <m/>
    <m/>
    <m/>
    <m/>
    <m/>
    <s v="13:12"/>
    <s v="12:05"/>
    <d v="1899-12-30T01:07:00"/>
    <s v="Afternoon"/>
    <s v="REMOVE"/>
    <x v="2"/>
    <s v="OnTime"/>
    <s v="July"/>
  </r>
  <r>
    <d v="2021-09-21T00:00:00"/>
    <x v="3"/>
    <s v="American Airlines Inc.: AA"/>
    <s v="AA"/>
    <n v="19805"/>
    <n v="2194"/>
    <s v="CLT"/>
    <s v="Charlotte, NC"/>
    <s v="FLL"/>
    <s v="Fort Lauderdale, FL"/>
    <n v="2100"/>
    <n v="2056"/>
    <n v="-4"/>
    <n v="16"/>
    <n v="2112"/>
    <n v="2244"/>
    <n v="3"/>
    <n v="2258"/>
    <n v="2247"/>
    <n v="-11"/>
    <n v="0"/>
    <n v="0"/>
    <n v="118"/>
    <n v="111"/>
    <n v="92"/>
    <n v="632"/>
    <m/>
    <m/>
    <m/>
    <m/>
    <m/>
    <s v="22:47"/>
    <s v="20:56"/>
    <d v="1899-12-30T01:51:00"/>
    <s v="Evening"/>
    <s v="REMOVE"/>
    <x v="6"/>
    <s v="OnTime"/>
    <s v="September"/>
  </r>
  <r>
    <d v="2020-03-28T00:00:00"/>
    <x v="3"/>
    <s v="American Airlines Inc.: AA"/>
    <s v="AA"/>
    <n v="19805"/>
    <n v="2212"/>
    <s v="DFW"/>
    <s v="Dallas/Fort Worth, TX"/>
    <s v="IAH"/>
    <s v="Houston, TX"/>
    <n v="1859"/>
    <n v="0"/>
    <n v="0"/>
    <m/>
    <m/>
    <m/>
    <m/>
    <n v="2014"/>
    <n v="0"/>
    <n v="0"/>
    <n v="1"/>
    <n v="0"/>
    <n v="75"/>
    <m/>
    <m/>
    <n v="224"/>
    <m/>
    <m/>
    <m/>
    <m/>
    <m/>
    <s v="00:00"/>
    <s v="00:00"/>
    <d v="1899-12-30T00:00:00"/>
    <s v="Night"/>
    <s v="KEEP"/>
    <x v="4"/>
    <s v="OnTime"/>
    <s v="March"/>
  </r>
  <r>
    <d v="2021-12-17T00:00:00"/>
    <x v="9"/>
    <s v="Allegiant Air: G4"/>
    <s v="G4"/>
    <n v="20368"/>
    <n v="259"/>
    <s v="LAS"/>
    <s v="Las Vegas, NV"/>
    <s v="MSO"/>
    <s v="Missoula, MT"/>
    <n v="1820"/>
    <n v="1912"/>
    <n v="52"/>
    <n v="15"/>
    <n v="1927"/>
    <n v="2227"/>
    <n v="7"/>
    <n v="2140"/>
    <n v="2234"/>
    <n v="54"/>
    <n v="0"/>
    <n v="0"/>
    <n v="140"/>
    <n v="142"/>
    <n v="120"/>
    <n v="750"/>
    <n v="2"/>
    <n v="0"/>
    <n v="2"/>
    <n v="0"/>
    <n v="50"/>
    <s v="22:34"/>
    <s v="19:12"/>
    <d v="1899-12-30T03:22:00"/>
    <s v="Evening"/>
    <s v="KEEP"/>
    <x v="0"/>
    <s v="Delayed"/>
    <s v="December"/>
  </r>
  <r>
    <d v="2023-02-27T00:00:00"/>
    <x v="3"/>
    <s v="American Airlines Inc.: AA"/>
    <s v="AA"/>
    <n v="19805"/>
    <n v="2456"/>
    <s v="IND"/>
    <s v="Indianapolis, IN"/>
    <s v="DFW"/>
    <s v="Dallas/Fort Worth, TX"/>
    <n v="1803"/>
    <n v="1801"/>
    <n v="-2"/>
    <n v="12"/>
    <n v="1813"/>
    <n v="1905"/>
    <n v="18"/>
    <n v="1936"/>
    <n v="1923"/>
    <n v="-13"/>
    <n v="0"/>
    <n v="0"/>
    <n v="153"/>
    <n v="142"/>
    <n v="112"/>
    <n v="761"/>
    <m/>
    <m/>
    <m/>
    <m/>
    <m/>
    <s v="19:23"/>
    <s v="18:01"/>
    <d v="1899-12-30T01:22:00"/>
    <s v="Evening"/>
    <s v="REMOVE"/>
    <x v="1"/>
    <s v="OnTime"/>
    <s v="February"/>
  </r>
  <r>
    <d v="2019-11-13T00:00:00"/>
    <x v="0"/>
    <s v="United Air Lines Inc.: UA"/>
    <s v="UA"/>
    <n v="19977"/>
    <n v="433"/>
    <s v="SFO"/>
    <s v="San Francisco, CA"/>
    <s v="LAX"/>
    <s v="Los Angeles, CA"/>
    <n v="1252"/>
    <n v="1248"/>
    <n v="-4"/>
    <n v="31"/>
    <n v="1319"/>
    <n v="1413"/>
    <n v="14"/>
    <n v="1426"/>
    <n v="1427"/>
    <n v="1"/>
    <n v="0"/>
    <n v="0"/>
    <n v="94"/>
    <n v="99"/>
    <n v="54"/>
    <n v="337"/>
    <m/>
    <m/>
    <m/>
    <m/>
    <m/>
    <s v="14:27"/>
    <s v="12:48"/>
    <d v="1899-12-30T01:39:00"/>
    <s v="Afternoon"/>
    <s v="REMOVE"/>
    <x v="2"/>
    <s v="OnTime"/>
    <s v="November"/>
  </r>
  <r>
    <d v="2019-09-30T00:00:00"/>
    <x v="3"/>
    <s v="American Airlines Inc.: AA"/>
    <s v="AA"/>
    <n v="19805"/>
    <n v="1507"/>
    <s v="LAX"/>
    <s v="Los Angeles, CA"/>
    <s v="CLT"/>
    <s v="Charlotte, NC"/>
    <n v="1130"/>
    <n v="1212"/>
    <n v="42"/>
    <n v="17"/>
    <n v="1229"/>
    <n v="1934"/>
    <n v="7"/>
    <n v="1920"/>
    <n v="1941"/>
    <n v="21"/>
    <n v="0"/>
    <n v="0"/>
    <n v="290"/>
    <n v="269"/>
    <n v="245"/>
    <n v="2125"/>
    <n v="0"/>
    <n v="0"/>
    <n v="0"/>
    <n v="0"/>
    <n v="21"/>
    <s v="19:41"/>
    <s v="12:12"/>
    <d v="1899-12-30T07:29:00"/>
    <s v="Afternoon"/>
    <s v="KEEP"/>
    <x v="1"/>
    <s v="Delayed"/>
    <s v="September"/>
  </r>
  <r>
    <d v="2023-03-04T00:00:00"/>
    <x v="1"/>
    <s v="Delta Air Lines Inc.: DL"/>
    <s v="DL"/>
    <n v="19790"/>
    <n v="540"/>
    <s v="BOS"/>
    <s v="Boston, MA"/>
    <s v="ATL"/>
    <s v="Atlanta, GA"/>
    <n v="815"/>
    <n v="917"/>
    <n v="62"/>
    <n v="13"/>
    <n v="930"/>
    <n v="1156"/>
    <n v="6"/>
    <n v="1123"/>
    <n v="1202"/>
    <n v="39"/>
    <n v="0"/>
    <n v="0"/>
    <n v="188"/>
    <n v="165"/>
    <n v="146"/>
    <n v="946"/>
    <n v="0"/>
    <n v="39"/>
    <n v="0"/>
    <n v="0"/>
    <n v="0"/>
    <s v="12:02"/>
    <s v="09:17"/>
    <d v="1899-12-30T02:45:00"/>
    <s v="Morning"/>
    <s v="KEEP"/>
    <x v="4"/>
    <s v="Delayed"/>
    <s v="March"/>
  </r>
  <r>
    <d v="2021-04-12T00:00:00"/>
    <x v="1"/>
    <s v="Delta Air Lines Inc.: DL"/>
    <s v="DL"/>
    <n v="19790"/>
    <n v="985"/>
    <s v="DCA"/>
    <s v="Washington, DC"/>
    <s v="JFK"/>
    <s v="New York, NY"/>
    <n v="1712"/>
    <n v="1746"/>
    <n v="34"/>
    <n v="9"/>
    <n v="1755"/>
    <n v="1837"/>
    <n v="32"/>
    <n v="1845"/>
    <n v="1909"/>
    <n v="24"/>
    <n v="0"/>
    <n v="0"/>
    <n v="93"/>
    <n v="83"/>
    <n v="42"/>
    <n v="213"/>
    <n v="24"/>
    <n v="0"/>
    <n v="0"/>
    <n v="0"/>
    <n v="0"/>
    <s v="19:09"/>
    <s v="17:46"/>
    <d v="1899-12-30T01:23:00"/>
    <s v="Afternoon"/>
    <s v="KEEP"/>
    <x v="1"/>
    <s v="Delayed"/>
    <s v="April"/>
  </r>
  <r>
    <d v="2020-01-17T00:00:00"/>
    <x v="11"/>
    <s v="SkyWest Airlines Inc.: OO"/>
    <s v="OO"/>
    <n v="20304"/>
    <n v="5708"/>
    <s v="SFO"/>
    <s v="San Francisco, CA"/>
    <s v="BOI"/>
    <s v="Boise, ID"/>
    <n v="1415"/>
    <n v="1440"/>
    <n v="25"/>
    <n v="24"/>
    <n v="1504"/>
    <n v="1717"/>
    <n v="2"/>
    <n v="1705"/>
    <n v="1719"/>
    <n v="14"/>
    <n v="0"/>
    <n v="0"/>
    <n v="110"/>
    <n v="99"/>
    <n v="73"/>
    <n v="522"/>
    <m/>
    <m/>
    <m/>
    <m/>
    <m/>
    <s v="17:19"/>
    <s v="14:40"/>
    <d v="1899-12-30T02:39:00"/>
    <s v="Afternoon"/>
    <s v="KEEP"/>
    <x v="0"/>
    <s v="OnTime"/>
    <s v="January"/>
  </r>
  <r>
    <d v="2019-11-29T00:00:00"/>
    <x v="15"/>
    <s v="Mesa Airlines Inc.: YV"/>
    <s v="YV"/>
    <n v="20378"/>
    <n v="6096"/>
    <s v="IAH"/>
    <s v="Houston, TX"/>
    <s v="OKC"/>
    <s v="Oklahoma City, OK"/>
    <n v="1805"/>
    <n v="1814"/>
    <n v="9"/>
    <n v="30"/>
    <n v="1844"/>
    <n v="1954"/>
    <n v="3"/>
    <n v="1940"/>
    <n v="1957"/>
    <n v="17"/>
    <n v="0"/>
    <n v="0"/>
    <n v="95"/>
    <n v="103"/>
    <n v="70"/>
    <n v="395"/>
    <n v="17"/>
    <n v="0"/>
    <n v="0"/>
    <n v="0"/>
    <n v="0"/>
    <s v="19:57"/>
    <s v="18:14"/>
    <d v="1899-12-30T01:43:00"/>
    <s v="Evening"/>
    <s v="KEEP"/>
    <x v="0"/>
    <s v="Delayed"/>
    <s v="November"/>
  </r>
  <r>
    <d v="2022-08-05T00:00:00"/>
    <x v="1"/>
    <s v="Delta Air Lines Inc.: DL"/>
    <s v="DL"/>
    <n v="19790"/>
    <n v="382"/>
    <s v="CHA"/>
    <s v="Chattanooga, TN"/>
    <s v="ATL"/>
    <s v="Atlanta, GA"/>
    <n v="700"/>
    <n v="657"/>
    <n v="-3"/>
    <n v="10"/>
    <n v="707"/>
    <n v="731"/>
    <n v="5"/>
    <n v="745"/>
    <n v="736"/>
    <n v="-9"/>
    <n v="0"/>
    <n v="0"/>
    <n v="45"/>
    <n v="39"/>
    <n v="24"/>
    <n v="106"/>
    <m/>
    <m/>
    <m/>
    <m/>
    <m/>
    <s v="07:36"/>
    <s v="06:57"/>
    <d v="1899-12-30T00:39:00"/>
    <s v="Morning"/>
    <s v="REMOVE"/>
    <x v="0"/>
    <s v="OnTime"/>
    <s v="August"/>
  </r>
  <r>
    <d v="2020-11-28T00:00:00"/>
    <x v="1"/>
    <s v="Delta Air Lines Inc.: DL"/>
    <s v="DL"/>
    <n v="19790"/>
    <n v="2312"/>
    <s v="ATL"/>
    <s v="Atlanta, GA"/>
    <s v="SRQ"/>
    <s v="Sarasota/Bradenton, FL"/>
    <n v="1945"/>
    <n v="1943"/>
    <n v="-2"/>
    <n v="10"/>
    <n v="1953"/>
    <n v="2055"/>
    <n v="4"/>
    <n v="2110"/>
    <n v="2059"/>
    <n v="-11"/>
    <n v="0"/>
    <n v="0"/>
    <n v="85"/>
    <n v="76"/>
    <n v="62"/>
    <n v="444"/>
    <m/>
    <m/>
    <m/>
    <m/>
    <m/>
    <s v="20:59"/>
    <s v="19:43"/>
    <d v="1899-12-30T01:16:00"/>
    <s v="Evening"/>
    <s v="REMOVE"/>
    <x v="4"/>
    <s v="OnTime"/>
    <s v="November"/>
  </r>
  <r>
    <d v="2019-10-21T00:00:00"/>
    <x v="2"/>
    <s v="Southwest Airlines Co.: WN"/>
    <s v="WN"/>
    <n v="19393"/>
    <n v="1291"/>
    <s v="SAN"/>
    <s v="San Diego, CA"/>
    <s v="LAS"/>
    <s v="Las Vegas, NV"/>
    <n v="1230"/>
    <n v="1234"/>
    <n v="4"/>
    <n v="13"/>
    <n v="1247"/>
    <n v="1335"/>
    <n v="13"/>
    <n v="1350"/>
    <n v="1348"/>
    <n v="-2"/>
    <n v="0"/>
    <n v="0"/>
    <n v="80"/>
    <n v="74"/>
    <n v="48"/>
    <n v="258"/>
    <m/>
    <m/>
    <m/>
    <m/>
    <m/>
    <s v="13:48"/>
    <s v="12:34"/>
    <d v="1899-12-30T01:14:00"/>
    <s v="Afternoon"/>
    <s v="REMOVE"/>
    <x v="1"/>
    <s v="OnTime"/>
    <s v="October"/>
  </r>
  <r>
    <d v="2022-04-28T00:00:00"/>
    <x v="13"/>
    <s v="Envoy Air: MQ"/>
    <s v="MQ"/>
    <n v="20398"/>
    <n v="3615"/>
    <s v="CID"/>
    <s v="Cedar Rapids/Iowa City, IA"/>
    <s v="ORD"/>
    <s v="Chicago, IL"/>
    <n v="1624"/>
    <n v="1629"/>
    <n v="5"/>
    <n v="12"/>
    <n v="1641"/>
    <n v="1720"/>
    <n v="10"/>
    <n v="1734"/>
    <n v="1730"/>
    <n v="-4"/>
    <n v="0"/>
    <n v="0"/>
    <n v="70"/>
    <n v="61"/>
    <n v="39"/>
    <n v="196"/>
    <m/>
    <m/>
    <m/>
    <m/>
    <m/>
    <s v="17:30"/>
    <s v="16:29"/>
    <d v="1899-12-30T01:01:00"/>
    <s v="Afternoon"/>
    <s v="REMOVE"/>
    <x v="5"/>
    <s v="OnTime"/>
    <s v="April"/>
  </r>
  <r>
    <d v="2021-10-18T00:00:00"/>
    <x v="15"/>
    <s v="Mesa Airlines Inc.: YV"/>
    <s v="YV"/>
    <n v="20378"/>
    <n v="6195"/>
    <s v="IAH"/>
    <s v="Houston, TX"/>
    <s v="ORF"/>
    <s v="Norfolk, VA"/>
    <n v="1156"/>
    <n v="1209"/>
    <n v="13"/>
    <n v="13"/>
    <n v="1222"/>
    <n v="1558"/>
    <n v="3"/>
    <n v="1555"/>
    <n v="1601"/>
    <n v="6"/>
    <n v="0"/>
    <n v="0"/>
    <n v="179"/>
    <n v="172"/>
    <n v="156"/>
    <n v="1201"/>
    <m/>
    <m/>
    <m/>
    <m/>
    <m/>
    <s v="16:01"/>
    <s v="12:09"/>
    <d v="1899-12-30T03:52:00"/>
    <s v="Afternoon"/>
    <s v="KEEP"/>
    <x v="1"/>
    <s v="OnTime"/>
    <s v="October"/>
  </r>
  <r>
    <d v="2019-09-29T00:00:00"/>
    <x v="2"/>
    <s v="Southwest Airlines Co.: WN"/>
    <s v="WN"/>
    <n v="19393"/>
    <n v="2362"/>
    <s v="STL"/>
    <s v="St. Louis, MO"/>
    <s v="BOS"/>
    <s v="Boston, MA"/>
    <n v="1925"/>
    <n v="1930"/>
    <n v="5"/>
    <n v="10"/>
    <n v="1940"/>
    <n v="2248"/>
    <n v="7"/>
    <n v="2305"/>
    <n v="2255"/>
    <n v="-10"/>
    <n v="0"/>
    <n v="0"/>
    <n v="160"/>
    <n v="145"/>
    <n v="128"/>
    <n v="1047"/>
    <m/>
    <m/>
    <m/>
    <m/>
    <m/>
    <s v="22:55"/>
    <s v="19:30"/>
    <d v="1899-12-30T03:25:00"/>
    <s v="Evening"/>
    <s v="REMOVE"/>
    <x v="3"/>
    <s v="OnTime"/>
    <s v="September"/>
  </r>
  <r>
    <d v="2022-11-04T00:00:00"/>
    <x v="1"/>
    <s v="Delta Air Lines Inc.: DL"/>
    <s v="DL"/>
    <n v="19790"/>
    <n v="2636"/>
    <s v="SFO"/>
    <s v="San Francisco, CA"/>
    <s v="SEA"/>
    <s v="Seattle, WA"/>
    <n v="1017"/>
    <n v="1011"/>
    <n v="-6"/>
    <n v="12"/>
    <n v="1023"/>
    <n v="1210"/>
    <n v="8"/>
    <n v="1235"/>
    <n v="1218"/>
    <n v="-17"/>
    <n v="0"/>
    <n v="0"/>
    <n v="138"/>
    <n v="127"/>
    <n v="107"/>
    <n v="679"/>
    <m/>
    <m/>
    <m/>
    <m/>
    <m/>
    <s v="12:18"/>
    <s v="10:11"/>
    <d v="1899-12-30T02:07:00"/>
    <s v="Morning"/>
    <s v="REMOVE"/>
    <x v="0"/>
    <s v="OnTime"/>
    <s v="November"/>
  </r>
  <r>
    <d v="2019-03-21T00:00:00"/>
    <x v="11"/>
    <s v="SkyWest Airlines Inc.: OO"/>
    <s v="OO"/>
    <n v="20304"/>
    <n v="3337"/>
    <s v="LAX"/>
    <s v="Los Angeles, CA"/>
    <s v="STS"/>
    <s v="Santa Rosa, CA"/>
    <n v="2055"/>
    <n v="2137"/>
    <n v="42"/>
    <n v="20"/>
    <n v="2157"/>
    <n v="2302"/>
    <n v="5"/>
    <n v="2235"/>
    <n v="2307"/>
    <n v="32"/>
    <n v="0"/>
    <n v="0"/>
    <n v="100"/>
    <n v="90"/>
    <n v="65"/>
    <n v="400"/>
    <n v="0"/>
    <n v="0"/>
    <n v="0"/>
    <n v="0"/>
    <n v="32"/>
    <s v="23:07"/>
    <s v="21:37"/>
    <d v="1899-12-30T01:30:00"/>
    <s v="Evening"/>
    <s v="KEEP"/>
    <x v="5"/>
    <s v="Delayed"/>
    <s v="March"/>
  </r>
  <r>
    <d v="2021-03-24T00:00:00"/>
    <x v="0"/>
    <s v="United Air Lines Inc.: UA"/>
    <s v="UA"/>
    <n v="19977"/>
    <n v="639"/>
    <s v="TPA"/>
    <s v="Tampa, FL"/>
    <s v="IAD"/>
    <s v="Washington, DC"/>
    <n v="1415"/>
    <n v="1433"/>
    <n v="18"/>
    <n v="13"/>
    <n v="1446"/>
    <n v="1637"/>
    <n v="5"/>
    <n v="1632"/>
    <n v="1642"/>
    <n v="10"/>
    <n v="0"/>
    <n v="0"/>
    <n v="137"/>
    <n v="129"/>
    <n v="111"/>
    <n v="811"/>
    <m/>
    <m/>
    <m/>
    <m/>
    <m/>
    <s v="16:42"/>
    <s v="14:33"/>
    <d v="1899-12-30T02:09:00"/>
    <s v="Afternoon"/>
    <s v="KEEP"/>
    <x v="2"/>
    <s v="OnTime"/>
    <s v="March"/>
  </r>
  <r>
    <d v="2023-03-18T00:00:00"/>
    <x v="3"/>
    <s v="American Airlines Inc.: AA"/>
    <s v="AA"/>
    <n v="19805"/>
    <n v="2823"/>
    <s v="DCA"/>
    <s v="Washington, DC"/>
    <s v="TPA"/>
    <s v="Tampa, FL"/>
    <n v="1159"/>
    <n v="1155"/>
    <n v="-4"/>
    <n v="54"/>
    <n v="1249"/>
    <n v="1458"/>
    <n v="13"/>
    <n v="1422"/>
    <n v="1511"/>
    <n v="49"/>
    <n v="0"/>
    <n v="0"/>
    <n v="143"/>
    <n v="196"/>
    <n v="129"/>
    <n v="814"/>
    <n v="0"/>
    <n v="0"/>
    <n v="49"/>
    <n v="0"/>
    <n v="0"/>
    <s v="15:11"/>
    <s v="11:55"/>
    <d v="1899-12-30T03:16:00"/>
    <s v="Morning"/>
    <s v="REMOVE"/>
    <x v="4"/>
    <s v="Delayed"/>
    <s v="March"/>
  </r>
  <r>
    <d v="2022-04-08T00:00:00"/>
    <x v="13"/>
    <s v="Envoy Air: MQ"/>
    <s v="MQ"/>
    <n v="20398"/>
    <n v="4209"/>
    <s v="DFW"/>
    <s v="Dallas/Fort Worth, TX"/>
    <s v="SPS"/>
    <s v="Wichita Falls, TX"/>
    <n v="850"/>
    <n v="846"/>
    <n v="-4"/>
    <n v="21"/>
    <n v="907"/>
    <n v="935"/>
    <n v="9"/>
    <n v="947"/>
    <n v="944"/>
    <n v="-3"/>
    <n v="0"/>
    <n v="0"/>
    <n v="57"/>
    <n v="58"/>
    <n v="28"/>
    <n v="113"/>
    <m/>
    <m/>
    <m/>
    <m/>
    <m/>
    <s v="09:44"/>
    <s v="08:46"/>
    <d v="1899-12-30T00:58:00"/>
    <s v="Morning"/>
    <s v="REMOVE"/>
    <x v="0"/>
    <s v="OnTime"/>
    <s v="April"/>
  </r>
  <r>
    <d v="2022-03-01T00:00:00"/>
    <x v="12"/>
    <s v="Endeavor Air Inc.: 9E"/>
    <s v="9E"/>
    <n v="20363"/>
    <n v="5012"/>
    <s v="ATL"/>
    <s v="Atlanta, GA"/>
    <s v="MOB"/>
    <s v="Mobile, AL"/>
    <n v="940"/>
    <n v="935"/>
    <n v="-5"/>
    <n v="11"/>
    <n v="946"/>
    <n v="940"/>
    <n v="4"/>
    <n v="959"/>
    <n v="944"/>
    <n v="-15"/>
    <n v="0"/>
    <n v="0"/>
    <n v="79"/>
    <n v="69"/>
    <n v="54"/>
    <n v="302"/>
    <m/>
    <m/>
    <m/>
    <m/>
    <m/>
    <s v="09:44"/>
    <s v="09:35"/>
    <d v="1899-12-30T00:09:00"/>
    <s v="Morning"/>
    <s v="REMOVE"/>
    <x v="6"/>
    <s v="OnTime"/>
    <s v="March"/>
  </r>
  <r>
    <d v="2021-05-17T00:00:00"/>
    <x v="2"/>
    <s v="Southwest Airlines Co.: WN"/>
    <s v="WN"/>
    <n v="19393"/>
    <n v="2116"/>
    <s v="TUS"/>
    <s v="Tucson, AZ"/>
    <s v="LAS"/>
    <s v="Las Vegas, NV"/>
    <n v="600"/>
    <n v="557"/>
    <n v="-3"/>
    <n v="7"/>
    <n v="604"/>
    <n v="700"/>
    <n v="5"/>
    <n v="720"/>
    <n v="705"/>
    <n v="-15"/>
    <n v="0"/>
    <n v="0"/>
    <n v="80"/>
    <n v="68"/>
    <n v="56"/>
    <n v="365"/>
    <m/>
    <m/>
    <m/>
    <m/>
    <m/>
    <s v="07:05"/>
    <s v="05:57"/>
    <d v="1899-12-30T01:08:00"/>
    <s v="Night"/>
    <s v="REMOVE"/>
    <x v="1"/>
    <s v="OnTime"/>
    <s v="May"/>
  </r>
  <r>
    <d v="2020-02-08T00:00:00"/>
    <x v="11"/>
    <s v="SkyWest Airlines Inc.: OO"/>
    <s v="OO"/>
    <n v="20304"/>
    <n v="3965"/>
    <s v="FSD"/>
    <s v="Sioux Falls, SD"/>
    <s v="MSP"/>
    <s v="Minneapolis, MN"/>
    <n v="1055"/>
    <n v="1042"/>
    <n v="-13"/>
    <n v="22"/>
    <n v="1104"/>
    <n v="1142"/>
    <n v="2"/>
    <n v="1207"/>
    <n v="1144"/>
    <n v="-23"/>
    <n v="0"/>
    <n v="0"/>
    <n v="72"/>
    <n v="62"/>
    <n v="38"/>
    <n v="196"/>
    <m/>
    <m/>
    <m/>
    <m/>
    <m/>
    <s v="11:44"/>
    <s v="10:42"/>
    <d v="1899-12-30T01:02:00"/>
    <s v="Morning"/>
    <s v="REMOVE"/>
    <x v="4"/>
    <s v="OnTime"/>
    <s v="February"/>
  </r>
  <r>
    <d v="2022-07-28T00:00:00"/>
    <x v="2"/>
    <s v="Southwest Airlines Co.: WN"/>
    <s v="WN"/>
    <n v="19393"/>
    <n v="2781"/>
    <s v="STL"/>
    <s v="St. Louis, MO"/>
    <s v="OKC"/>
    <s v="Oklahoma City, OK"/>
    <n v="1610"/>
    <n v="1616"/>
    <n v="6"/>
    <n v="15"/>
    <n v="1631"/>
    <n v="1748"/>
    <n v="4"/>
    <n v="1730"/>
    <n v="1752"/>
    <n v="22"/>
    <n v="0"/>
    <n v="0"/>
    <n v="80"/>
    <n v="96"/>
    <n v="77"/>
    <n v="462"/>
    <n v="6"/>
    <n v="0"/>
    <n v="16"/>
    <n v="0"/>
    <n v="0"/>
    <s v="17:52"/>
    <s v="16:16"/>
    <d v="1899-12-30T01:36:00"/>
    <s v="Afternoon"/>
    <s v="KEEP"/>
    <x v="5"/>
    <s v="Delayed"/>
    <s v="July"/>
  </r>
  <r>
    <d v="2021-04-28T00:00:00"/>
    <x v="15"/>
    <s v="Mesa Airlines Inc.: YV"/>
    <s v="YV"/>
    <n v="20378"/>
    <n v="6146"/>
    <s v="MCI"/>
    <s v="Kansas City, MO"/>
    <s v="IAH"/>
    <s v="Houston, TX"/>
    <n v="630"/>
    <n v="625"/>
    <n v="-5"/>
    <n v="15"/>
    <n v="640"/>
    <n v="841"/>
    <n v="8"/>
    <n v="843"/>
    <n v="849"/>
    <n v="6"/>
    <n v="0"/>
    <n v="0"/>
    <n v="133"/>
    <n v="144"/>
    <n v="121"/>
    <n v="643"/>
    <m/>
    <m/>
    <m/>
    <m/>
    <m/>
    <s v="08:49"/>
    <s v="06:25"/>
    <d v="1899-12-30T02:24:00"/>
    <s v="Morning"/>
    <s v="REMOVE"/>
    <x v="2"/>
    <s v="OnTime"/>
    <s v="April"/>
  </r>
  <r>
    <d v="2020-10-11T00:00:00"/>
    <x v="3"/>
    <s v="American Airlines Inc.: AA"/>
    <s v="AA"/>
    <n v="19805"/>
    <n v="1709"/>
    <s v="FLL"/>
    <s v="Fort Lauderdale, FL"/>
    <s v="CLT"/>
    <s v="Charlotte, NC"/>
    <n v="1727"/>
    <n v="1721"/>
    <n v="-6"/>
    <n v="10"/>
    <n v="1731"/>
    <n v="1915"/>
    <n v="6"/>
    <n v="1924"/>
    <n v="1921"/>
    <n v="-3"/>
    <n v="0"/>
    <n v="0"/>
    <n v="117"/>
    <n v="120"/>
    <n v="104"/>
    <n v="632"/>
    <m/>
    <m/>
    <m/>
    <m/>
    <m/>
    <s v="19:21"/>
    <s v="17:21"/>
    <d v="1899-12-30T02:00:00"/>
    <s v="Afternoon"/>
    <s v="REMOVE"/>
    <x v="3"/>
    <s v="OnTime"/>
    <s v="October"/>
  </r>
  <r>
    <d v="2022-03-26T00:00:00"/>
    <x v="7"/>
    <s v="JetBlue Airways: B6"/>
    <s v="B6"/>
    <n v="20409"/>
    <n v="2428"/>
    <s v="RDU"/>
    <s v="Raleigh/Durham, NC"/>
    <s v="EWR"/>
    <s v="Newark, NJ"/>
    <n v="1901"/>
    <n v="1957"/>
    <n v="56"/>
    <n v="16"/>
    <n v="2013"/>
    <n v="2126"/>
    <n v="4"/>
    <n v="2038"/>
    <n v="2130"/>
    <n v="52"/>
    <n v="0"/>
    <n v="0"/>
    <n v="97"/>
    <n v="93"/>
    <n v="73"/>
    <n v="416"/>
    <n v="7"/>
    <n v="0"/>
    <n v="0"/>
    <n v="0"/>
    <n v="45"/>
    <s v="21:30"/>
    <s v="19:57"/>
    <d v="1899-12-30T01:33:00"/>
    <s v="Evening"/>
    <s v="KEEP"/>
    <x v="4"/>
    <s v="Delayed"/>
    <s v="March"/>
  </r>
  <r>
    <d v="2023-06-27T00:00:00"/>
    <x v="4"/>
    <s v="Republic Airline: YX"/>
    <s v="YX"/>
    <n v="20452"/>
    <n v="4543"/>
    <s v="RDU"/>
    <s v="Raleigh/Durham, NC"/>
    <s v="BNA"/>
    <s v="Nashville, TN"/>
    <n v="1524"/>
    <n v="1519"/>
    <n v="-5"/>
    <n v="15"/>
    <n v="1534"/>
    <n v="1549"/>
    <n v="10"/>
    <n v="1603"/>
    <n v="1559"/>
    <n v="-4"/>
    <n v="0"/>
    <n v="0"/>
    <n v="99"/>
    <n v="100"/>
    <n v="75"/>
    <n v="442"/>
    <m/>
    <m/>
    <m/>
    <m/>
    <m/>
    <s v="15:59"/>
    <s v="15:19"/>
    <d v="1899-12-30T00:40:00"/>
    <s v="Afternoon"/>
    <s v="REMOVE"/>
    <x v="6"/>
    <s v="OnTime"/>
    <s v="June"/>
  </r>
  <r>
    <d v="2020-07-26T00:00:00"/>
    <x v="4"/>
    <s v="Republic Airline: YX"/>
    <s v="YX"/>
    <n v="20452"/>
    <n v="4407"/>
    <s v="RDU"/>
    <s v="Raleigh/Durham, NC"/>
    <s v="PHL"/>
    <s v="Philadelphia, PA"/>
    <n v="815"/>
    <n v="808"/>
    <n v="-7"/>
    <n v="11"/>
    <n v="819"/>
    <n v="920"/>
    <n v="5"/>
    <n v="949"/>
    <n v="925"/>
    <n v="-24"/>
    <n v="0"/>
    <n v="0"/>
    <n v="94"/>
    <n v="77"/>
    <n v="61"/>
    <n v="337"/>
    <m/>
    <m/>
    <m/>
    <m/>
    <m/>
    <s v="09:25"/>
    <s v="08:08"/>
    <d v="1899-12-30T01:17:00"/>
    <s v="Morning"/>
    <s v="REMOVE"/>
    <x v="3"/>
    <s v="OnTime"/>
    <s v="July"/>
  </r>
  <r>
    <d v="2021-07-23T00:00:00"/>
    <x v="0"/>
    <s v="United Air Lines Inc.: UA"/>
    <s v="UA"/>
    <n v="19977"/>
    <n v="2627"/>
    <s v="SAN"/>
    <s v="San Diego, CA"/>
    <s v="IAH"/>
    <s v="Houston, TX"/>
    <n v="1345"/>
    <n v="1344"/>
    <n v="-1"/>
    <n v="16"/>
    <n v="1400"/>
    <n v="1855"/>
    <n v="6"/>
    <n v="1853"/>
    <n v="1901"/>
    <n v="8"/>
    <n v="0"/>
    <n v="0"/>
    <n v="188"/>
    <n v="197"/>
    <n v="175"/>
    <n v="1303"/>
    <m/>
    <m/>
    <m/>
    <m/>
    <m/>
    <s v="19:01"/>
    <s v="13:44"/>
    <d v="1899-12-30T05:17:00"/>
    <s v="Afternoon"/>
    <s v="REMOVE"/>
    <x v="0"/>
    <s v="OnTime"/>
    <s v="July"/>
  </r>
  <r>
    <d v="2020-10-08T00:00:00"/>
    <x v="11"/>
    <s v="SkyWest Airlines Inc.: OO"/>
    <s v="OO"/>
    <n v="20304"/>
    <n v="5472"/>
    <s v="ORD"/>
    <s v="Chicago, IL"/>
    <s v="OMA"/>
    <s v="Omaha, NE"/>
    <n v="1950"/>
    <n v="1949"/>
    <n v="-1"/>
    <n v="26"/>
    <n v="2015"/>
    <n v="2121"/>
    <n v="5"/>
    <n v="2135"/>
    <n v="2126"/>
    <n v="-9"/>
    <n v="0"/>
    <n v="0"/>
    <n v="105"/>
    <n v="97"/>
    <n v="66"/>
    <n v="416"/>
    <m/>
    <m/>
    <m/>
    <m/>
    <m/>
    <s v="21:26"/>
    <s v="19:49"/>
    <d v="1899-12-30T01:37:00"/>
    <s v="Evening"/>
    <s v="REMOVE"/>
    <x v="5"/>
    <s v="OnTime"/>
    <s v="October"/>
  </r>
  <r>
    <d v="2021-03-01T00:00:00"/>
    <x v="1"/>
    <s v="Delta Air Lines Inc.: DL"/>
    <s v="DL"/>
    <n v="19790"/>
    <n v="392"/>
    <s v="LAX"/>
    <s v="Los Angeles, CA"/>
    <s v="JFK"/>
    <s v="New York, NY"/>
    <n v="845"/>
    <n v="847"/>
    <n v="2"/>
    <n v="11"/>
    <n v="858"/>
    <n v="1642"/>
    <n v="6"/>
    <n v="1700"/>
    <n v="1648"/>
    <n v="-12"/>
    <n v="0"/>
    <n v="0"/>
    <n v="315"/>
    <n v="301"/>
    <n v="284"/>
    <n v="2475"/>
    <m/>
    <m/>
    <m/>
    <m/>
    <m/>
    <s v="16:48"/>
    <s v="08:47"/>
    <d v="1899-12-30T08:01:00"/>
    <s v="Morning"/>
    <s v="REMOVE"/>
    <x v="1"/>
    <s v="OnTime"/>
    <s v="March"/>
  </r>
  <r>
    <d v="2022-05-21T00:00:00"/>
    <x v="3"/>
    <s v="American Airlines Inc.: AA"/>
    <s v="AA"/>
    <n v="19805"/>
    <n v="645"/>
    <s v="OGG"/>
    <s v="Kahului, HI"/>
    <s v="PHX"/>
    <s v="Phoenix, AZ"/>
    <n v="2243"/>
    <n v="2240"/>
    <n v="-3"/>
    <n v="9"/>
    <n v="2249"/>
    <n v="716"/>
    <n v="3"/>
    <n v="725"/>
    <n v="719"/>
    <n v="-6"/>
    <n v="0"/>
    <n v="0"/>
    <n v="342"/>
    <n v="339"/>
    <n v="327"/>
    <n v="2845"/>
    <m/>
    <m/>
    <m/>
    <m/>
    <m/>
    <s v="07:19"/>
    <s v="22:40"/>
    <n v="-0.63958333333333328"/>
    <s v="Evening"/>
    <s v="REMOVE"/>
    <x v="4"/>
    <s v="OnTime"/>
    <s v="May"/>
  </r>
  <r>
    <d v="2019-04-06T00:00:00"/>
    <x v="1"/>
    <s v="Delta Air Lines Inc.: DL"/>
    <s v="DL"/>
    <n v="19790"/>
    <n v="2798"/>
    <s v="ATL"/>
    <s v="Atlanta, GA"/>
    <s v="EYW"/>
    <s v="Key West, FL"/>
    <n v="1500"/>
    <n v="1457"/>
    <n v="-3"/>
    <n v="14"/>
    <n v="1511"/>
    <n v="1637"/>
    <n v="3"/>
    <n v="1652"/>
    <n v="1640"/>
    <n v="-12"/>
    <n v="0"/>
    <n v="0"/>
    <n v="112"/>
    <n v="103"/>
    <n v="86"/>
    <n v="646"/>
    <m/>
    <m/>
    <m/>
    <m/>
    <m/>
    <s v="16:40"/>
    <s v="14:57"/>
    <d v="1899-12-30T01:43:00"/>
    <s v="Afternoon"/>
    <s v="REMOVE"/>
    <x v="4"/>
    <s v="OnTime"/>
    <s v="April"/>
  </r>
  <r>
    <d v="2022-06-02T00:00:00"/>
    <x v="2"/>
    <s v="Southwest Airlines Co.: WN"/>
    <s v="WN"/>
    <n v="19393"/>
    <n v="1550"/>
    <s v="BWI"/>
    <s v="Baltimore, MD"/>
    <s v="FLL"/>
    <s v="Fort Lauderdale, FL"/>
    <n v="1720"/>
    <n v="1818"/>
    <n v="58"/>
    <n v="12"/>
    <n v="1830"/>
    <n v="2039"/>
    <n v="3"/>
    <n v="1955"/>
    <n v="2042"/>
    <n v="47"/>
    <n v="0"/>
    <n v="0"/>
    <n v="155"/>
    <n v="144"/>
    <n v="129"/>
    <n v="925"/>
    <n v="0"/>
    <n v="0"/>
    <n v="0"/>
    <n v="0"/>
    <n v="47"/>
    <s v="20:42"/>
    <s v="18:18"/>
    <d v="1899-12-30T02:24:00"/>
    <s v="Evening"/>
    <s v="KEEP"/>
    <x v="5"/>
    <s v="Delayed"/>
    <s v="June"/>
  </r>
  <r>
    <d v="2022-08-26T00:00:00"/>
    <x v="2"/>
    <s v="Southwest Airlines Co.: WN"/>
    <s v="WN"/>
    <n v="19393"/>
    <n v="2697"/>
    <s v="ATL"/>
    <s v="Atlanta, GA"/>
    <s v="DAL"/>
    <s v="Dallas, TX"/>
    <n v="820"/>
    <n v="820"/>
    <n v="0"/>
    <n v="24"/>
    <n v="844"/>
    <n v="922"/>
    <n v="3"/>
    <n v="925"/>
    <n v="925"/>
    <n v="0"/>
    <n v="0"/>
    <n v="0"/>
    <n v="125"/>
    <n v="125"/>
    <n v="98"/>
    <n v="721"/>
    <m/>
    <m/>
    <m/>
    <m/>
    <m/>
    <s v="09:25"/>
    <s v="08:20"/>
    <d v="1899-12-30T01:05:00"/>
    <s v="Morning"/>
    <s v="KEEP"/>
    <x v="0"/>
    <s v="OnTime"/>
    <s v="August"/>
  </r>
  <r>
    <d v="2021-04-01T00:00:00"/>
    <x v="11"/>
    <s v="SkyWest Airlines Inc.: OO"/>
    <s v="OO"/>
    <n v="20304"/>
    <n v="3370"/>
    <s v="LAX"/>
    <s v="Los Angeles, CA"/>
    <s v="PDX"/>
    <s v="Portland, OR"/>
    <n v="845"/>
    <n v="843"/>
    <n v="-2"/>
    <n v="18"/>
    <n v="901"/>
    <n v="1053"/>
    <n v="5"/>
    <n v="1113"/>
    <n v="1058"/>
    <n v="-15"/>
    <n v="0"/>
    <n v="0"/>
    <n v="148"/>
    <n v="135"/>
    <n v="112"/>
    <n v="834"/>
    <m/>
    <m/>
    <m/>
    <m/>
    <m/>
    <s v="10:58"/>
    <s v="08:43"/>
    <d v="1899-12-30T02:15:00"/>
    <s v="Morning"/>
    <s v="REMOVE"/>
    <x v="5"/>
    <s v="OnTime"/>
    <s v="April"/>
  </r>
  <r>
    <d v="2022-02-03T00:00:00"/>
    <x v="11"/>
    <s v="SkyWest Airlines Inc.: OO"/>
    <s v="OO"/>
    <n v="20304"/>
    <n v="5083"/>
    <s v="HYS"/>
    <s v="Hays, KS"/>
    <s v="DEN"/>
    <s v="Denver, CO"/>
    <n v="1200"/>
    <n v="1151"/>
    <n v="-9"/>
    <n v="9"/>
    <n v="1200"/>
    <n v="1150"/>
    <n v="10"/>
    <n v="1228"/>
    <n v="1200"/>
    <n v="-28"/>
    <n v="0"/>
    <n v="0"/>
    <n v="88"/>
    <n v="69"/>
    <n v="50"/>
    <n v="298"/>
    <m/>
    <m/>
    <m/>
    <m/>
    <m/>
    <s v="12:00"/>
    <s v="11:51"/>
    <d v="1899-12-30T00:09:00"/>
    <s v="Morning"/>
    <s v="REMOVE"/>
    <x v="5"/>
    <s v="OnTime"/>
    <s v="February"/>
  </r>
  <r>
    <d v="2022-04-19T00:00:00"/>
    <x v="12"/>
    <s v="Endeavor Air Inc.: 9E"/>
    <s v="9E"/>
    <n v="20363"/>
    <n v="5291"/>
    <s v="JFK"/>
    <s v="New York, NY"/>
    <s v="BTV"/>
    <s v="Burlington, VT"/>
    <n v="2200"/>
    <n v="2207"/>
    <n v="7"/>
    <n v="24"/>
    <n v="2231"/>
    <n v="2318"/>
    <n v="5"/>
    <n v="2332"/>
    <n v="2323"/>
    <n v="-9"/>
    <n v="0"/>
    <n v="0"/>
    <n v="92"/>
    <n v="76"/>
    <n v="47"/>
    <n v="266"/>
    <m/>
    <m/>
    <m/>
    <m/>
    <m/>
    <s v="23:23"/>
    <s v="22:07"/>
    <d v="1899-12-30T01:16:00"/>
    <s v="Evening"/>
    <s v="REMOVE"/>
    <x v="6"/>
    <s v="OnTime"/>
    <s v="April"/>
  </r>
  <r>
    <d v="2019-01-18T00:00:00"/>
    <x v="1"/>
    <s v="Delta Air Lines Inc.: DL"/>
    <s v="DL"/>
    <n v="19790"/>
    <n v="851"/>
    <s v="ATL"/>
    <s v="Atlanta, GA"/>
    <s v="PBI"/>
    <s v="West Palm Beach/Palm Beach, FL"/>
    <n v="1347"/>
    <n v="1401"/>
    <n v="14"/>
    <n v="12"/>
    <n v="1413"/>
    <n v="1530"/>
    <n v="4"/>
    <n v="1538"/>
    <n v="1534"/>
    <n v="-4"/>
    <n v="0"/>
    <n v="0"/>
    <n v="111"/>
    <n v="93"/>
    <n v="77"/>
    <n v="545"/>
    <m/>
    <m/>
    <m/>
    <m/>
    <m/>
    <s v="15:34"/>
    <s v="14:01"/>
    <d v="1899-12-30T01:33:00"/>
    <s v="Afternoon"/>
    <s v="REMOVE"/>
    <x v="0"/>
    <s v="OnTime"/>
    <s v="January"/>
  </r>
  <r>
    <d v="2022-05-06T00:00:00"/>
    <x v="9"/>
    <s v="Allegiant Air: G4"/>
    <s v="G4"/>
    <n v="20368"/>
    <n v="731"/>
    <s v="VPS"/>
    <s v="Valparaiso, FL"/>
    <s v="CVG"/>
    <s v="Cincinnati, OH"/>
    <n v="1657"/>
    <n v="1726"/>
    <n v="29"/>
    <n v="16"/>
    <n v="1742"/>
    <n v="2012"/>
    <n v="7"/>
    <n v="1945"/>
    <n v="2019"/>
    <n v="34"/>
    <n v="0"/>
    <n v="0"/>
    <n v="108"/>
    <n v="113"/>
    <n v="90"/>
    <n v="600"/>
    <n v="26"/>
    <n v="0"/>
    <n v="5"/>
    <n v="0"/>
    <n v="3"/>
    <s v="20:19"/>
    <s v="17:26"/>
    <d v="1899-12-30T02:53:00"/>
    <s v="Afternoon"/>
    <s v="KEEP"/>
    <x v="0"/>
    <s v="Delayed"/>
    <s v="May"/>
  </r>
  <r>
    <d v="2021-06-24T00:00:00"/>
    <x v="0"/>
    <s v="United Air Lines Inc.: UA"/>
    <s v="UA"/>
    <n v="19977"/>
    <n v="1548"/>
    <s v="LAX"/>
    <s v="Los Angeles, CA"/>
    <s v="SFO"/>
    <s v="San Francisco, CA"/>
    <n v="1600"/>
    <n v="1606"/>
    <n v="6"/>
    <n v="43"/>
    <n v="1649"/>
    <n v="1745"/>
    <n v="3"/>
    <n v="1713"/>
    <n v="1748"/>
    <n v="35"/>
    <n v="0"/>
    <n v="0"/>
    <n v="73"/>
    <n v="102"/>
    <n v="56"/>
    <n v="337"/>
    <n v="0"/>
    <n v="0"/>
    <n v="29"/>
    <n v="0"/>
    <n v="6"/>
    <s v="17:48"/>
    <s v="16:06"/>
    <d v="1899-12-30T01:42:00"/>
    <s v="Afternoon"/>
    <s v="KEEP"/>
    <x v="5"/>
    <s v="Delayed"/>
    <s v="June"/>
  </r>
  <r>
    <d v="2023-01-11T00:00:00"/>
    <x v="17"/>
    <s v="Hawaiian Airlines Inc.: HA"/>
    <s v="HA"/>
    <n v="19690"/>
    <n v="45"/>
    <s v="SJC"/>
    <s v="San Jose, CA"/>
    <s v="OGG"/>
    <s v="Kahului, HI"/>
    <n v="840"/>
    <n v="854"/>
    <n v="14"/>
    <n v="10"/>
    <n v="904"/>
    <n v="1248"/>
    <n v="18"/>
    <n v="1220"/>
    <n v="1306"/>
    <n v="46"/>
    <n v="0"/>
    <n v="0"/>
    <n v="340"/>
    <n v="372"/>
    <n v="344"/>
    <n v="2355"/>
    <n v="32"/>
    <n v="14"/>
    <n v="0"/>
    <n v="0"/>
    <n v="0"/>
    <s v="13:06"/>
    <s v="08:54"/>
    <d v="1899-12-30T04:12:00"/>
    <s v="Morning"/>
    <s v="KEEP"/>
    <x v="2"/>
    <s v="Delayed"/>
    <s v="January"/>
  </r>
  <r>
    <d v="2021-10-05T00:00:00"/>
    <x v="1"/>
    <s v="Delta Air Lines Inc.: DL"/>
    <s v="DL"/>
    <n v="19790"/>
    <n v="2510"/>
    <s v="ATL"/>
    <s v="Atlanta, GA"/>
    <s v="IND"/>
    <s v="Indianapolis, IN"/>
    <n v="1724"/>
    <n v="1909"/>
    <n v="105"/>
    <n v="8"/>
    <n v="1917"/>
    <n v="2029"/>
    <n v="5"/>
    <n v="1850"/>
    <n v="2034"/>
    <n v="104"/>
    <n v="0"/>
    <n v="0"/>
    <n v="86"/>
    <n v="85"/>
    <n v="72"/>
    <n v="432"/>
    <n v="0"/>
    <n v="104"/>
    <n v="0"/>
    <n v="0"/>
    <n v="0"/>
    <s v="20:34"/>
    <s v="19:09"/>
    <d v="1899-12-30T01:25:00"/>
    <s v="Evening"/>
    <s v="KEEP"/>
    <x v="6"/>
    <s v="Delayed"/>
    <s v="October"/>
  </r>
  <r>
    <d v="2021-10-29T00:00:00"/>
    <x v="3"/>
    <s v="American Airlines Inc.: AA"/>
    <s v="AA"/>
    <n v="19805"/>
    <n v="1449"/>
    <s v="MCO"/>
    <s v="Orlando, FL"/>
    <s v="MIA"/>
    <s v="Miami, FL"/>
    <n v="2120"/>
    <n v="2142"/>
    <n v="22"/>
    <n v="24"/>
    <n v="2206"/>
    <n v="2245"/>
    <n v="12"/>
    <n v="2229"/>
    <n v="2257"/>
    <n v="28"/>
    <n v="0"/>
    <n v="0"/>
    <n v="69"/>
    <n v="75"/>
    <n v="39"/>
    <n v="192"/>
    <n v="0"/>
    <n v="0"/>
    <n v="6"/>
    <n v="0"/>
    <n v="22"/>
    <s v="22:57"/>
    <s v="21:42"/>
    <d v="1899-12-30T01:15:00"/>
    <s v="Evening"/>
    <s v="KEEP"/>
    <x v="0"/>
    <s v="Delayed"/>
    <s v="October"/>
  </r>
  <r>
    <d v="2019-12-27T00:00:00"/>
    <x v="6"/>
    <s v="Alaska Airlines Inc.: AS"/>
    <s v="AS"/>
    <n v="19930"/>
    <n v="796"/>
    <s v="SEA"/>
    <s v="Seattle, WA"/>
    <s v="MSY"/>
    <s v="New Orleans, LA"/>
    <n v="1725"/>
    <n v="1722"/>
    <n v="-3"/>
    <n v="15"/>
    <n v="1737"/>
    <n v="2346"/>
    <n v="3"/>
    <n v="2359"/>
    <n v="2349"/>
    <n v="-10"/>
    <n v="0"/>
    <n v="0"/>
    <n v="274"/>
    <n v="267"/>
    <n v="249"/>
    <n v="2086"/>
    <m/>
    <m/>
    <m/>
    <m/>
    <m/>
    <s v="23:49"/>
    <s v="17:22"/>
    <d v="1899-12-30T06:27:00"/>
    <s v="Afternoon"/>
    <s v="REMOVE"/>
    <x v="0"/>
    <s v="OnTime"/>
    <s v="December"/>
  </r>
  <r>
    <d v="2022-06-09T00:00:00"/>
    <x v="7"/>
    <s v="JetBlue Airways: B6"/>
    <s v="B6"/>
    <n v="20409"/>
    <n v="1319"/>
    <s v="BOS"/>
    <s v="Boston, MA"/>
    <s v="MIA"/>
    <s v="Miami, FL"/>
    <n v="1408"/>
    <n v="0"/>
    <n v="0"/>
    <m/>
    <m/>
    <m/>
    <m/>
    <n v="1737"/>
    <n v="0"/>
    <n v="0"/>
    <n v="1"/>
    <n v="0"/>
    <n v="209"/>
    <m/>
    <m/>
    <n v="1258"/>
    <m/>
    <m/>
    <m/>
    <m/>
    <m/>
    <s v="00:00"/>
    <s v="00:00"/>
    <d v="1899-12-30T00:00:00"/>
    <s v="Night"/>
    <s v="KEEP"/>
    <x v="5"/>
    <s v="OnTime"/>
    <s v="June"/>
  </r>
  <r>
    <d v="2020-12-31T00:00:00"/>
    <x v="7"/>
    <s v="JetBlue Airways: B6"/>
    <s v="B6"/>
    <n v="20409"/>
    <n v="250"/>
    <s v="SAV"/>
    <s v="Savannah, GA"/>
    <s v="BOS"/>
    <s v="Boston, MA"/>
    <n v="1312"/>
    <n v="1300"/>
    <n v="-12"/>
    <n v="8"/>
    <n v="1308"/>
    <n v="1500"/>
    <n v="4"/>
    <n v="1525"/>
    <n v="1504"/>
    <n v="-21"/>
    <n v="0"/>
    <n v="0"/>
    <n v="133"/>
    <n v="124"/>
    <n v="112"/>
    <n v="901"/>
    <m/>
    <m/>
    <m/>
    <m/>
    <m/>
    <s v="15:04"/>
    <s v="13:00"/>
    <d v="1899-12-30T02:04:00"/>
    <s v="Afternoon"/>
    <s v="REMOVE"/>
    <x v="5"/>
    <s v="OnTime"/>
    <s v="December"/>
  </r>
  <r>
    <d v="2019-08-03T00:00:00"/>
    <x v="11"/>
    <s v="SkyWest Airlines Inc.: OO"/>
    <s v="OO"/>
    <n v="20304"/>
    <n v="3781"/>
    <s v="DTW"/>
    <s v="Detroit, MI"/>
    <s v="ALB"/>
    <s v="Albany, NY"/>
    <n v="1010"/>
    <n v="1005"/>
    <n v="-5"/>
    <n v="14"/>
    <n v="1019"/>
    <n v="1122"/>
    <n v="5"/>
    <n v="1144"/>
    <n v="1127"/>
    <n v="-17"/>
    <n v="0"/>
    <n v="0"/>
    <n v="94"/>
    <n v="82"/>
    <n v="63"/>
    <n v="489"/>
    <m/>
    <m/>
    <m/>
    <m/>
    <m/>
    <s v="11:27"/>
    <s v="10:05"/>
    <d v="1899-12-30T01:22:00"/>
    <s v="Morning"/>
    <s v="REMOVE"/>
    <x v="4"/>
    <s v="OnTime"/>
    <s v="August"/>
  </r>
  <r>
    <d v="2022-04-30T00:00:00"/>
    <x v="7"/>
    <s v="JetBlue Airways: B6"/>
    <s v="B6"/>
    <n v="20409"/>
    <n v="1720"/>
    <s v="MCO"/>
    <s v="Orlando, FL"/>
    <s v="BOS"/>
    <s v="Boston, MA"/>
    <n v="600"/>
    <n v="554"/>
    <n v="-6"/>
    <n v="14"/>
    <n v="608"/>
    <n v="842"/>
    <n v="6"/>
    <n v="857"/>
    <n v="848"/>
    <n v="-9"/>
    <n v="0"/>
    <n v="0"/>
    <n v="177"/>
    <n v="174"/>
    <n v="154"/>
    <n v="1121"/>
    <m/>
    <m/>
    <m/>
    <m/>
    <m/>
    <s v="08:48"/>
    <s v="05:54"/>
    <d v="1899-12-30T02:54:00"/>
    <s v="Night"/>
    <s v="REMOVE"/>
    <x v="4"/>
    <s v="OnTime"/>
    <s v="April"/>
  </r>
  <r>
    <d v="2021-12-15T00:00:00"/>
    <x v="3"/>
    <s v="American Airlines Inc.: AA"/>
    <s v="AA"/>
    <n v="19805"/>
    <n v="1358"/>
    <s v="DTW"/>
    <s v="Detroit, MI"/>
    <s v="CLT"/>
    <s v="Charlotte, NC"/>
    <n v="1721"/>
    <n v="1712"/>
    <n v="-9"/>
    <n v="15"/>
    <n v="1727"/>
    <n v="1844"/>
    <n v="9"/>
    <n v="1919"/>
    <n v="1853"/>
    <n v="-26"/>
    <n v="0"/>
    <n v="0"/>
    <n v="118"/>
    <n v="101"/>
    <n v="77"/>
    <n v="500"/>
    <m/>
    <m/>
    <m/>
    <m/>
    <m/>
    <s v="18:53"/>
    <s v="17:12"/>
    <d v="1899-12-30T01:41:00"/>
    <s v="Afternoon"/>
    <s v="REMOVE"/>
    <x v="2"/>
    <s v="OnTime"/>
    <s v="December"/>
  </r>
  <r>
    <d v="2022-04-04T00:00:00"/>
    <x v="2"/>
    <s v="Southwest Airlines Co.: WN"/>
    <s v="WN"/>
    <n v="19393"/>
    <n v="399"/>
    <s v="LAS"/>
    <s v="Las Vegas, NV"/>
    <s v="SFO"/>
    <s v="San Francisco, CA"/>
    <n v="2230"/>
    <n v="2250"/>
    <n v="20"/>
    <n v="14"/>
    <n v="2304"/>
    <n v="15"/>
    <n v="3"/>
    <n v="2355"/>
    <n v="18"/>
    <n v="23"/>
    <n v="0"/>
    <n v="0"/>
    <n v="85"/>
    <n v="88"/>
    <n v="71"/>
    <n v="414"/>
    <n v="18"/>
    <n v="0"/>
    <n v="3"/>
    <n v="0"/>
    <n v="2"/>
    <s v="00:18"/>
    <s v="22:50"/>
    <n v="-0.93888888888888888"/>
    <s v="Evening"/>
    <s v="KEEP"/>
    <x v="1"/>
    <s v="Delayed"/>
    <s v="April"/>
  </r>
  <r>
    <d v="2020-03-01T00:00:00"/>
    <x v="2"/>
    <s v="Southwest Airlines Co.: WN"/>
    <s v="WN"/>
    <n v="19393"/>
    <n v="5487"/>
    <s v="SEA"/>
    <s v="Seattle, WA"/>
    <s v="OAK"/>
    <s v="Oakland, CA"/>
    <n v="1610"/>
    <n v="1611"/>
    <n v="1"/>
    <n v="16"/>
    <n v="1627"/>
    <n v="1755"/>
    <n v="5"/>
    <n v="1815"/>
    <n v="1800"/>
    <n v="-15"/>
    <n v="0"/>
    <n v="0"/>
    <n v="125"/>
    <n v="109"/>
    <n v="88"/>
    <n v="672"/>
    <m/>
    <m/>
    <m/>
    <m/>
    <m/>
    <s v="18:00"/>
    <s v="16:11"/>
    <d v="1899-12-30T01:49:00"/>
    <s v="Afternoon"/>
    <s v="REMOVE"/>
    <x v="3"/>
    <s v="OnTime"/>
    <s v="March"/>
  </r>
  <r>
    <d v="2022-11-08T00:00:00"/>
    <x v="2"/>
    <s v="Southwest Airlines Co.: WN"/>
    <s v="WN"/>
    <n v="19393"/>
    <n v="3052"/>
    <s v="IAH"/>
    <s v="Houston, TX"/>
    <s v="MCO"/>
    <s v="Orlando, FL"/>
    <n v="1510"/>
    <n v="1506"/>
    <n v="-4"/>
    <n v="6"/>
    <n v="1512"/>
    <n v="1814"/>
    <n v="8"/>
    <n v="1830"/>
    <n v="1822"/>
    <n v="-8"/>
    <n v="0"/>
    <n v="0"/>
    <n v="140"/>
    <n v="136"/>
    <n v="122"/>
    <n v="854"/>
    <m/>
    <m/>
    <m/>
    <m/>
    <m/>
    <s v="18:22"/>
    <s v="15:06"/>
    <d v="1899-12-30T03:16:00"/>
    <s v="Afternoon"/>
    <s v="REMOVE"/>
    <x v="6"/>
    <s v="OnTime"/>
    <s v="November"/>
  </r>
  <r>
    <d v="2020-02-02T00:00:00"/>
    <x v="14"/>
    <s v="Frontier Airlines Inc.: F9"/>
    <s v="F9"/>
    <n v="20436"/>
    <n v="2017"/>
    <s v="CLE"/>
    <s v="Cleveland, OH"/>
    <s v="LAS"/>
    <s v="Las Vegas, NV"/>
    <n v="600"/>
    <n v="550"/>
    <n v="-10"/>
    <n v="28"/>
    <n v="618"/>
    <n v="736"/>
    <n v="8"/>
    <n v="744"/>
    <n v="744"/>
    <n v="0"/>
    <n v="0"/>
    <n v="0"/>
    <n v="284"/>
    <n v="294"/>
    <n v="258"/>
    <n v="1824"/>
    <m/>
    <m/>
    <m/>
    <m/>
    <m/>
    <s v="07:44"/>
    <s v="05:50"/>
    <d v="1899-12-30T01:54:00"/>
    <s v="Night"/>
    <s v="REMOVE"/>
    <x v="3"/>
    <s v="OnTime"/>
    <s v="February"/>
  </r>
  <r>
    <d v="2019-04-22T00:00:00"/>
    <x v="11"/>
    <s v="SkyWest Airlines Inc.: OO"/>
    <s v="OO"/>
    <n v="20304"/>
    <n v="5549"/>
    <s v="RDD"/>
    <s v="Redding, CA"/>
    <s v="SFO"/>
    <s v="San Francisco, CA"/>
    <n v="600"/>
    <n v="601"/>
    <n v="1"/>
    <n v="5"/>
    <n v="606"/>
    <n v="647"/>
    <n v="2"/>
    <n v="700"/>
    <n v="649"/>
    <n v="-11"/>
    <n v="0"/>
    <n v="0"/>
    <n v="60"/>
    <n v="48"/>
    <n v="41"/>
    <n v="199"/>
    <m/>
    <m/>
    <m/>
    <m/>
    <m/>
    <s v="06:49"/>
    <s v="06:01"/>
    <d v="1899-12-30T00:48:00"/>
    <s v="Morning"/>
    <s v="REMOVE"/>
    <x v="1"/>
    <s v="OnTime"/>
    <s v="April"/>
  </r>
  <r>
    <d v="2020-10-26T00:00:00"/>
    <x v="1"/>
    <s v="Delta Air Lines Inc.: DL"/>
    <s v="DL"/>
    <n v="19790"/>
    <n v="1081"/>
    <s v="MSP"/>
    <s v="Minneapolis, MN"/>
    <s v="ATL"/>
    <s v="Atlanta, GA"/>
    <n v="1245"/>
    <n v="1242"/>
    <n v="-3"/>
    <n v="12"/>
    <n v="1254"/>
    <n v="1556"/>
    <n v="7"/>
    <n v="1610"/>
    <n v="1603"/>
    <n v="-7"/>
    <n v="0"/>
    <n v="0"/>
    <n v="145"/>
    <n v="141"/>
    <n v="122"/>
    <n v="907"/>
    <m/>
    <m/>
    <m/>
    <m/>
    <m/>
    <s v="16:03"/>
    <s v="12:42"/>
    <d v="1899-12-30T03:21:00"/>
    <s v="Afternoon"/>
    <s v="REMOVE"/>
    <x v="1"/>
    <s v="OnTime"/>
    <s v="October"/>
  </r>
  <r>
    <d v="2020-10-29T00:00:00"/>
    <x v="2"/>
    <s v="Southwest Airlines Co.: WN"/>
    <s v="WN"/>
    <n v="19393"/>
    <n v="2129"/>
    <s v="LGB"/>
    <s v="Long Beach, CA"/>
    <s v="OAK"/>
    <s v="Oakland, CA"/>
    <n v="845"/>
    <n v="841"/>
    <n v="-4"/>
    <n v="8"/>
    <n v="849"/>
    <n v="941"/>
    <n v="6"/>
    <n v="1000"/>
    <n v="947"/>
    <n v="-13"/>
    <n v="0"/>
    <n v="0"/>
    <n v="75"/>
    <n v="66"/>
    <n v="52"/>
    <n v="353"/>
    <m/>
    <m/>
    <m/>
    <m/>
    <m/>
    <s v="09:47"/>
    <s v="08:41"/>
    <d v="1899-12-30T01:06:00"/>
    <s v="Morning"/>
    <s v="REMOVE"/>
    <x v="5"/>
    <s v="OnTime"/>
    <s v="October"/>
  </r>
  <r>
    <d v="2022-12-23T00:00:00"/>
    <x v="16"/>
    <s v="Horizon Air: QX"/>
    <s v="QX"/>
    <n v="19687"/>
    <n v="2405"/>
    <s v="ANC"/>
    <s v="Anchorage, AK"/>
    <s v="FAI"/>
    <s v="Fairbanks, AK"/>
    <n v="600"/>
    <n v="620"/>
    <n v="20"/>
    <n v="15"/>
    <n v="635"/>
    <n v="726"/>
    <n v="2"/>
    <n v="709"/>
    <n v="728"/>
    <n v="19"/>
    <n v="0"/>
    <n v="0"/>
    <n v="69"/>
    <n v="68"/>
    <n v="51"/>
    <n v="261"/>
    <n v="0"/>
    <n v="19"/>
    <n v="0"/>
    <n v="0"/>
    <n v="0"/>
    <s v="07:28"/>
    <s v="06:20"/>
    <d v="1899-12-30T01:08:00"/>
    <s v="Morning"/>
    <s v="KEEP"/>
    <x v="0"/>
    <s v="Delayed"/>
    <s v="December"/>
  </r>
  <r>
    <d v="2021-07-10T00:00:00"/>
    <x v="3"/>
    <s v="American Airlines Inc.: AA"/>
    <s v="AA"/>
    <n v="19805"/>
    <n v="586"/>
    <s v="PDX"/>
    <s v="Portland, OR"/>
    <s v="DFW"/>
    <s v="Dallas/Fort Worth, TX"/>
    <n v="2359"/>
    <n v="2357"/>
    <n v="-2"/>
    <n v="11"/>
    <n v="8"/>
    <n v="512"/>
    <n v="7"/>
    <n v="542"/>
    <n v="519"/>
    <n v="-23"/>
    <n v="0"/>
    <n v="0"/>
    <n v="223"/>
    <n v="202"/>
    <n v="184"/>
    <n v="1616"/>
    <m/>
    <m/>
    <m/>
    <m/>
    <m/>
    <s v="05:19"/>
    <s v="23:57"/>
    <n v="-0.77638888888888891"/>
    <s v="Evening"/>
    <s v="REMOVE"/>
    <x v="4"/>
    <s v="OnTime"/>
    <s v="July"/>
  </r>
  <r>
    <d v="2020-04-02T00:00:00"/>
    <x v="15"/>
    <s v="Mesa Airlines Inc.: YV"/>
    <s v="YV"/>
    <n v="20378"/>
    <n v="6011"/>
    <s v="IAD"/>
    <s v="Washington, DC"/>
    <s v="CLT"/>
    <s v="Charlotte, NC"/>
    <n v="815"/>
    <n v="0"/>
    <n v="0"/>
    <m/>
    <m/>
    <m/>
    <m/>
    <n v="944"/>
    <n v="0"/>
    <n v="0"/>
    <n v="1"/>
    <n v="0"/>
    <n v="89"/>
    <m/>
    <m/>
    <n v="322"/>
    <m/>
    <m/>
    <m/>
    <m/>
    <m/>
    <s v="00:00"/>
    <s v="00:00"/>
    <d v="1899-12-30T00:00:00"/>
    <s v="Night"/>
    <s v="KEEP"/>
    <x v="5"/>
    <s v="OnTime"/>
    <s v="April"/>
  </r>
  <r>
    <d v="2019-10-03T00:00:00"/>
    <x v="10"/>
    <s v="ExpressJet Airlines LLC d/b/a aha!: EV"/>
    <s v="EV"/>
    <n v="20366"/>
    <n v="4257"/>
    <s v="RIC"/>
    <s v="Richmond, VA"/>
    <s v="EWR"/>
    <s v="Newark, NJ"/>
    <n v="1745"/>
    <n v="1742"/>
    <n v="-3"/>
    <n v="131"/>
    <n v="1953"/>
    <n v="2037"/>
    <n v="12"/>
    <n v="1921"/>
    <n v="2049"/>
    <n v="88"/>
    <n v="0"/>
    <n v="0"/>
    <n v="96"/>
    <n v="187"/>
    <n v="44"/>
    <n v="277"/>
    <n v="0"/>
    <n v="0"/>
    <n v="88"/>
    <n v="0"/>
    <n v="0"/>
    <s v="20:49"/>
    <s v="17:42"/>
    <d v="1899-12-30T03:07:00"/>
    <s v="Afternoon"/>
    <s v="REMOVE"/>
    <x v="5"/>
    <s v="Delayed"/>
    <s v="October"/>
  </r>
  <r>
    <d v="2021-10-10T00:00:00"/>
    <x v="11"/>
    <s v="SkyWest Airlines Inc.: OO"/>
    <s v="OO"/>
    <n v="20304"/>
    <n v="3619"/>
    <s v="ORD"/>
    <s v="Chicago, IL"/>
    <s v="DTW"/>
    <s v="Detroit, MI"/>
    <n v="1425"/>
    <n v="1510"/>
    <n v="45"/>
    <n v="17"/>
    <n v="1527"/>
    <n v="1712"/>
    <n v="9"/>
    <n v="1642"/>
    <n v="1721"/>
    <n v="39"/>
    <n v="0"/>
    <n v="0"/>
    <n v="77"/>
    <n v="71"/>
    <n v="45"/>
    <n v="235"/>
    <n v="0"/>
    <n v="39"/>
    <n v="0"/>
    <n v="0"/>
    <n v="0"/>
    <s v="17:21"/>
    <s v="15:10"/>
    <d v="1899-12-30T02:11:00"/>
    <s v="Afternoon"/>
    <s v="KEEP"/>
    <x v="3"/>
    <s v="Delayed"/>
    <s v="October"/>
  </r>
  <r>
    <d v="2019-02-17T00:00:00"/>
    <x v="2"/>
    <s v="Southwest Airlines Co.: WN"/>
    <s v="WN"/>
    <n v="19393"/>
    <n v="713"/>
    <s v="OAK"/>
    <s v="Oakland, CA"/>
    <s v="SAN"/>
    <s v="San Diego, CA"/>
    <n v="615"/>
    <n v="611"/>
    <n v="-4"/>
    <n v="16"/>
    <n v="627"/>
    <n v="728"/>
    <n v="2"/>
    <n v="745"/>
    <n v="730"/>
    <n v="-15"/>
    <n v="0"/>
    <n v="0"/>
    <n v="90"/>
    <n v="79"/>
    <n v="61"/>
    <n v="446"/>
    <m/>
    <m/>
    <m/>
    <m/>
    <m/>
    <s v="07:30"/>
    <s v="06:11"/>
    <d v="1899-12-30T01:19:00"/>
    <s v="Morning"/>
    <s v="REMOVE"/>
    <x v="3"/>
    <s v="OnTime"/>
    <s v="February"/>
  </r>
  <r>
    <d v="2022-12-19T00:00:00"/>
    <x v="7"/>
    <s v="JetBlue Airways: B6"/>
    <s v="B6"/>
    <n v="20409"/>
    <n v="215"/>
    <s v="BOS"/>
    <s v="Boston, MA"/>
    <s v="DFW"/>
    <s v="Dallas/Fort Worth, TX"/>
    <n v="1035"/>
    <n v="1101"/>
    <n v="26"/>
    <n v="18"/>
    <n v="1119"/>
    <n v="1425"/>
    <n v="10"/>
    <n v="1409"/>
    <n v="1435"/>
    <n v="26"/>
    <n v="0"/>
    <n v="0"/>
    <n v="274"/>
    <n v="274"/>
    <n v="246"/>
    <n v="1562"/>
    <n v="22"/>
    <n v="0"/>
    <n v="0"/>
    <n v="0"/>
    <n v="4"/>
    <s v="14:35"/>
    <s v="11:01"/>
    <d v="1899-12-30T03:34:00"/>
    <s v="Morning"/>
    <s v="KEEP"/>
    <x v="1"/>
    <s v="Delayed"/>
    <s v="December"/>
  </r>
  <r>
    <d v="2021-12-18T00:00:00"/>
    <x v="4"/>
    <s v="Republic Airline: YX"/>
    <s v="YX"/>
    <n v="20452"/>
    <n v="5736"/>
    <s v="BOS"/>
    <s v="Boston, MA"/>
    <s v="JFK"/>
    <s v="New York, NY"/>
    <n v="1159"/>
    <n v="1209"/>
    <n v="10"/>
    <n v="13"/>
    <n v="1222"/>
    <n v="1312"/>
    <n v="11"/>
    <n v="1319"/>
    <n v="1323"/>
    <n v="4"/>
    <n v="0"/>
    <n v="0"/>
    <n v="80"/>
    <n v="74"/>
    <n v="50"/>
    <n v="187"/>
    <m/>
    <m/>
    <m/>
    <m/>
    <m/>
    <s v="13:23"/>
    <s v="12:09"/>
    <d v="1899-12-30T01:14:00"/>
    <s v="Afternoon"/>
    <s v="KEEP"/>
    <x v="4"/>
    <s v="OnTime"/>
    <s v="December"/>
  </r>
  <r>
    <d v="2019-09-23T00:00:00"/>
    <x v="2"/>
    <s v="Southwest Airlines Co.: WN"/>
    <s v="WN"/>
    <n v="19393"/>
    <n v="2075"/>
    <s v="PHL"/>
    <s v="Philadelphia, PA"/>
    <s v="STL"/>
    <s v="St. Louis, MO"/>
    <n v="820"/>
    <n v="818"/>
    <n v="-2"/>
    <n v="20"/>
    <n v="838"/>
    <n v="942"/>
    <n v="4"/>
    <n v="950"/>
    <n v="946"/>
    <n v="-4"/>
    <n v="0"/>
    <n v="0"/>
    <n v="150"/>
    <n v="148"/>
    <n v="124"/>
    <n v="814"/>
    <m/>
    <m/>
    <m/>
    <m/>
    <m/>
    <s v="09:46"/>
    <s v="08:18"/>
    <d v="1899-12-30T01:28:00"/>
    <s v="Morning"/>
    <s v="REMOVE"/>
    <x v="1"/>
    <s v="OnTime"/>
    <s v="September"/>
  </r>
  <r>
    <d v="2021-05-10T00:00:00"/>
    <x v="11"/>
    <s v="SkyWest Airlines Inc.: OO"/>
    <s v="OO"/>
    <n v="20304"/>
    <n v="5102"/>
    <s v="DVL"/>
    <s v="Devils Lake, ND"/>
    <s v="DEN"/>
    <s v="Denver, CO"/>
    <n v="1643"/>
    <n v="1633"/>
    <n v="-10"/>
    <n v="29"/>
    <n v="1702"/>
    <n v="1738"/>
    <n v="14"/>
    <n v="1749"/>
    <n v="1752"/>
    <n v="3"/>
    <n v="0"/>
    <n v="0"/>
    <n v="126"/>
    <n v="139"/>
    <n v="96"/>
    <n v="638"/>
    <m/>
    <m/>
    <m/>
    <m/>
    <m/>
    <s v="17:52"/>
    <s v="16:33"/>
    <d v="1899-12-30T01:19:00"/>
    <s v="Afternoon"/>
    <s v="REMOVE"/>
    <x v="1"/>
    <s v="OnTime"/>
    <s v="May"/>
  </r>
  <r>
    <d v="2023-01-19T00:00:00"/>
    <x v="5"/>
    <s v="Spirit Air Lines: NK"/>
    <s v="NK"/>
    <n v="20416"/>
    <n v="169"/>
    <s v="MSP"/>
    <s v="Minneapolis, MN"/>
    <s v="LAS"/>
    <s v="Las Vegas, NV"/>
    <n v="600"/>
    <n v="559"/>
    <n v="-1"/>
    <n v="58"/>
    <n v="657"/>
    <n v="752"/>
    <n v="7"/>
    <n v="740"/>
    <n v="759"/>
    <n v="19"/>
    <n v="0"/>
    <n v="0"/>
    <n v="220"/>
    <n v="240"/>
    <n v="175"/>
    <n v="1299"/>
    <n v="0"/>
    <n v="0"/>
    <n v="19"/>
    <n v="0"/>
    <n v="0"/>
    <s v="07:59"/>
    <s v="05:59"/>
    <d v="1899-12-30T02:00:00"/>
    <s v="Night"/>
    <s v="REMOVE"/>
    <x v="5"/>
    <s v="Delayed"/>
    <s v="January"/>
  </r>
  <r>
    <d v="2023-02-26T00:00:00"/>
    <x v="11"/>
    <s v="SkyWest Airlines Inc.: OO"/>
    <s v="OO"/>
    <n v="20304"/>
    <n v="4926"/>
    <s v="SWO"/>
    <s v="Stillwater, OK"/>
    <s v="DFW"/>
    <s v="Dallas/Fort Worth, TX"/>
    <n v="610"/>
    <n v="603"/>
    <n v="-7"/>
    <n v="20"/>
    <n v="623"/>
    <n v="709"/>
    <n v="12"/>
    <n v="727"/>
    <n v="721"/>
    <n v="-6"/>
    <n v="0"/>
    <n v="0"/>
    <n v="77"/>
    <n v="78"/>
    <n v="46"/>
    <n v="225"/>
    <m/>
    <m/>
    <m/>
    <m/>
    <m/>
    <s v="07:21"/>
    <s v="06:03"/>
    <d v="1899-12-30T01:18:00"/>
    <s v="Morning"/>
    <s v="REMOVE"/>
    <x v="3"/>
    <s v="OnTime"/>
    <s v="February"/>
  </r>
  <r>
    <d v="2022-04-02T00:00:00"/>
    <x v="1"/>
    <s v="Delta Air Lines Inc.: DL"/>
    <s v="DL"/>
    <n v="19790"/>
    <n v="2805"/>
    <s v="SJC"/>
    <s v="San Jose, CA"/>
    <s v="MSP"/>
    <s v="Minneapolis, MN"/>
    <n v="620"/>
    <n v="626"/>
    <n v="6"/>
    <n v="10"/>
    <n v="636"/>
    <n v="1141"/>
    <n v="4"/>
    <n v="1203"/>
    <n v="1145"/>
    <n v="-18"/>
    <n v="0"/>
    <n v="0"/>
    <n v="223"/>
    <n v="199"/>
    <n v="185"/>
    <n v="1575"/>
    <m/>
    <m/>
    <m/>
    <m/>
    <m/>
    <s v="11:45"/>
    <s v="06:26"/>
    <d v="1899-12-30T05:19:00"/>
    <s v="Morning"/>
    <s v="REMOVE"/>
    <x v="4"/>
    <s v="OnTime"/>
    <s v="April"/>
  </r>
  <r>
    <d v="2020-12-09T00:00:00"/>
    <x v="0"/>
    <s v="United Air Lines Inc.: UA"/>
    <s v="UA"/>
    <n v="19977"/>
    <n v="221"/>
    <s v="ORD"/>
    <s v="Chicago, IL"/>
    <s v="SFO"/>
    <s v="San Francisco, CA"/>
    <n v="1845"/>
    <n v="1845"/>
    <n v="0"/>
    <n v="30"/>
    <n v="1915"/>
    <n v="2106"/>
    <n v="11"/>
    <n v="2110"/>
    <n v="2117"/>
    <n v="7"/>
    <n v="0"/>
    <n v="0"/>
    <n v="265"/>
    <n v="272"/>
    <n v="231"/>
    <n v="1846"/>
    <m/>
    <m/>
    <m/>
    <m/>
    <m/>
    <s v="21:17"/>
    <s v="18:45"/>
    <d v="1899-12-30T02:32:00"/>
    <s v="Evening"/>
    <s v="KEEP"/>
    <x v="2"/>
    <s v="OnTime"/>
    <s v="December"/>
  </r>
  <r>
    <d v="2023-07-04T00:00:00"/>
    <x v="1"/>
    <s v="Delta Air Lines Inc.: DL"/>
    <s v="DL"/>
    <n v="19790"/>
    <n v="1238"/>
    <s v="SAT"/>
    <s v="San Antonio, TX"/>
    <s v="SLC"/>
    <s v="Salt Lake City, UT"/>
    <n v="810"/>
    <n v="802"/>
    <n v="-8"/>
    <n v="13"/>
    <n v="815"/>
    <n v="940"/>
    <n v="6"/>
    <n v="1005"/>
    <n v="946"/>
    <n v="-19"/>
    <n v="0"/>
    <n v="0"/>
    <n v="175"/>
    <n v="164"/>
    <n v="145"/>
    <n v="1087"/>
    <m/>
    <m/>
    <m/>
    <m/>
    <m/>
    <s v="09:46"/>
    <s v="08:02"/>
    <d v="1899-12-30T01:44:00"/>
    <s v="Morning"/>
    <s v="REMOVE"/>
    <x v="6"/>
    <s v="OnTime"/>
    <s v="July"/>
  </r>
  <r>
    <d v="2022-12-29T00:00:00"/>
    <x v="0"/>
    <s v="United Air Lines Inc.: UA"/>
    <s v="UA"/>
    <n v="19977"/>
    <n v="2106"/>
    <s v="IAH"/>
    <s v="Houston, TX"/>
    <s v="EWR"/>
    <s v="Newark, NJ"/>
    <n v="1940"/>
    <n v="2015"/>
    <n v="35"/>
    <n v="49"/>
    <n v="2104"/>
    <n v="100"/>
    <n v="9"/>
    <n v="6"/>
    <n v="109"/>
    <n v="63"/>
    <n v="0"/>
    <n v="0"/>
    <n v="206"/>
    <n v="234"/>
    <n v="176"/>
    <n v="1400"/>
    <n v="22"/>
    <n v="0"/>
    <n v="28"/>
    <n v="0"/>
    <n v="13"/>
    <s v="01:09"/>
    <s v="20:15"/>
    <n v="-0.79583333333333328"/>
    <s v="Evening"/>
    <s v="KEEP"/>
    <x v="5"/>
    <s v="Delayed"/>
    <s v="December"/>
  </r>
  <r>
    <d v="2022-06-06T00:00:00"/>
    <x v="0"/>
    <s v="United Air Lines Inc.: UA"/>
    <s v="UA"/>
    <n v="19977"/>
    <n v="1237"/>
    <s v="SFO"/>
    <s v="San Francisco, CA"/>
    <s v="SEA"/>
    <s v="Seattle, WA"/>
    <n v="857"/>
    <n v="911"/>
    <n v="14"/>
    <n v="19"/>
    <n v="930"/>
    <n v="1105"/>
    <n v="7"/>
    <n v="1120"/>
    <n v="1112"/>
    <n v="-8"/>
    <n v="0"/>
    <n v="0"/>
    <n v="143"/>
    <n v="121"/>
    <n v="95"/>
    <n v="679"/>
    <m/>
    <m/>
    <m/>
    <m/>
    <m/>
    <s v="11:12"/>
    <s v="09:11"/>
    <d v="1899-12-30T02:01:00"/>
    <s v="Morning"/>
    <s v="REMOVE"/>
    <x v="1"/>
    <s v="OnTime"/>
    <s v="June"/>
  </r>
  <r>
    <d v="2022-10-04T00:00:00"/>
    <x v="3"/>
    <s v="American Airlines Inc.: AA"/>
    <s v="AA"/>
    <n v="19805"/>
    <n v="966"/>
    <s v="ROC"/>
    <s v="Rochester, NY"/>
    <s v="CLT"/>
    <s v="Charlotte, NC"/>
    <n v="600"/>
    <n v="554"/>
    <n v="-6"/>
    <n v="9"/>
    <n v="603"/>
    <n v="730"/>
    <n v="9"/>
    <n v="755"/>
    <n v="739"/>
    <n v="-16"/>
    <n v="0"/>
    <n v="0"/>
    <n v="115"/>
    <n v="105"/>
    <n v="87"/>
    <n v="573"/>
    <m/>
    <m/>
    <m/>
    <m/>
    <m/>
    <s v="07:39"/>
    <s v="05:54"/>
    <d v="1899-12-30T01:45:00"/>
    <s v="Night"/>
    <s v="REMOVE"/>
    <x v="6"/>
    <s v="OnTime"/>
    <s v="October"/>
  </r>
  <r>
    <d v="2022-06-19T00:00:00"/>
    <x v="0"/>
    <s v="United Air Lines Inc.: UA"/>
    <s v="UA"/>
    <n v="19977"/>
    <n v="378"/>
    <s v="EWR"/>
    <s v="Newark, NJ"/>
    <s v="LAS"/>
    <s v="Las Vegas, NV"/>
    <n v="2143"/>
    <n v="2136"/>
    <n v="-7"/>
    <n v="21"/>
    <n v="2157"/>
    <n v="2339"/>
    <n v="7"/>
    <n v="9"/>
    <n v="2346"/>
    <n v="-23"/>
    <n v="0"/>
    <n v="0"/>
    <n v="326"/>
    <n v="310"/>
    <n v="282"/>
    <n v="2227"/>
    <m/>
    <m/>
    <m/>
    <m/>
    <m/>
    <s v="23:46"/>
    <s v="21:36"/>
    <d v="1899-12-30T02:10:00"/>
    <s v="Evening"/>
    <s v="REMOVE"/>
    <x v="3"/>
    <s v="OnTime"/>
    <s v="June"/>
  </r>
  <r>
    <d v="2023-08-26T00:00:00"/>
    <x v="2"/>
    <s v="Southwest Airlines Co.: WN"/>
    <s v="WN"/>
    <n v="19393"/>
    <n v="2827"/>
    <s v="FLL"/>
    <s v="Fort Lauderdale, FL"/>
    <s v="STL"/>
    <s v="St. Louis, MO"/>
    <n v="1550"/>
    <n v="1543"/>
    <n v="-7"/>
    <n v="11"/>
    <n v="1554"/>
    <n v="1709"/>
    <n v="4"/>
    <n v="1740"/>
    <n v="1713"/>
    <n v="-27"/>
    <n v="0"/>
    <n v="0"/>
    <n v="170"/>
    <n v="150"/>
    <n v="135"/>
    <n v="1057"/>
    <m/>
    <m/>
    <m/>
    <m/>
    <m/>
    <s v="17:13"/>
    <s v="15:43"/>
    <d v="1899-12-30T01:30:00"/>
    <s v="Afternoon"/>
    <s v="REMOVE"/>
    <x v="4"/>
    <s v="OnTime"/>
    <s v="August"/>
  </r>
  <r>
    <d v="2019-12-05T00:00:00"/>
    <x v="1"/>
    <s v="Delta Air Lines Inc.: DL"/>
    <s v="DL"/>
    <n v="19790"/>
    <n v="358"/>
    <s v="CLE"/>
    <s v="Cleveland, OH"/>
    <s v="SLC"/>
    <s v="Salt Lake City, UT"/>
    <n v="811"/>
    <n v="808"/>
    <n v="-3"/>
    <n v="14"/>
    <n v="822"/>
    <n v="1009"/>
    <n v="8"/>
    <n v="1030"/>
    <n v="1017"/>
    <n v="-13"/>
    <n v="0"/>
    <n v="0"/>
    <n v="259"/>
    <n v="249"/>
    <n v="227"/>
    <n v="1565"/>
    <m/>
    <m/>
    <m/>
    <m/>
    <m/>
    <s v="10:17"/>
    <s v="08:08"/>
    <d v="1899-12-30T02:09:00"/>
    <s v="Morning"/>
    <s v="REMOVE"/>
    <x v="5"/>
    <s v="OnTime"/>
    <s v="December"/>
  </r>
  <r>
    <d v="2019-06-14T00:00:00"/>
    <x v="2"/>
    <s v="Southwest Airlines Co.: WN"/>
    <s v="WN"/>
    <n v="19393"/>
    <n v="6299"/>
    <s v="HNL"/>
    <s v="Honolulu, HI"/>
    <s v="OGG"/>
    <s v="Kahului, HI"/>
    <n v="1010"/>
    <n v="1007"/>
    <n v="-3"/>
    <n v="14"/>
    <n v="1021"/>
    <n v="1043"/>
    <n v="4"/>
    <n v="1100"/>
    <n v="1047"/>
    <n v="-13"/>
    <n v="0"/>
    <n v="0"/>
    <n v="50"/>
    <n v="40"/>
    <n v="22"/>
    <n v="100"/>
    <m/>
    <m/>
    <m/>
    <m/>
    <m/>
    <s v="10:47"/>
    <s v="10:07"/>
    <d v="1899-12-30T00:40:00"/>
    <s v="Morning"/>
    <s v="REMOVE"/>
    <x v="0"/>
    <s v="OnTime"/>
    <s v="June"/>
  </r>
  <r>
    <d v="2020-01-23T00:00:00"/>
    <x v="11"/>
    <s v="SkyWest Airlines Inc.: OO"/>
    <s v="OO"/>
    <n v="20304"/>
    <n v="3651"/>
    <s v="BUR"/>
    <s v="Burbank, CA"/>
    <s v="SLC"/>
    <s v="Salt Lake City, UT"/>
    <n v="1011"/>
    <n v="1007"/>
    <n v="-4"/>
    <n v="16"/>
    <n v="1023"/>
    <n v="1257"/>
    <n v="7"/>
    <n v="1305"/>
    <n v="1304"/>
    <n v="-1"/>
    <n v="0"/>
    <n v="0"/>
    <n v="114"/>
    <n v="117"/>
    <n v="94"/>
    <n v="574"/>
    <m/>
    <m/>
    <m/>
    <m/>
    <m/>
    <s v="13:04"/>
    <s v="10:07"/>
    <d v="1899-12-30T02:57:00"/>
    <s v="Morning"/>
    <s v="REMOVE"/>
    <x v="5"/>
    <s v="OnTime"/>
    <s v="January"/>
  </r>
  <r>
    <d v="2021-07-19T00:00:00"/>
    <x v="11"/>
    <s v="SkyWest Airlines Inc.: OO"/>
    <s v="OO"/>
    <n v="20304"/>
    <n v="5126"/>
    <s v="PIR"/>
    <s v="Pierre, SD"/>
    <s v="DEN"/>
    <s v="Denver, CO"/>
    <n v="620"/>
    <n v="617"/>
    <n v="-3"/>
    <n v="6"/>
    <n v="623"/>
    <n v="614"/>
    <n v="9"/>
    <n v="651"/>
    <n v="623"/>
    <n v="-28"/>
    <n v="0"/>
    <n v="0"/>
    <n v="91"/>
    <n v="66"/>
    <n v="51"/>
    <n v="385"/>
    <m/>
    <m/>
    <m/>
    <m/>
    <m/>
    <s v="06:23"/>
    <s v="06:17"/>
    <d v="1899-12-30T00:06:00"/>
    <s v="Morning"/>
    <s v="REMOVE"/>
    <x v="1"/>
    <s v="OnTime"/>
    <s v="July"/>
  </r>
  <r>
    <d v="2021-11-15T00:00:00"/>
    <x v="11"/>
    <s v="SkyWest Airlines Inc.: OO"/>
    <s v="OO"/>
    <n v="20304"/>
    <n v="3386"/>
    <s v="SAN"/>
    <s v="San Diego, CA"/>
    <s v="SMF"/>
    <s v="Sacramento, CA"/>
    <n v="1335"/>
    <n v="1331"/>
    <n v="-4"/>
    <n v="14"/>
    <n v="1345"/>
    <n v="1501"/>
    <n v="6"/>
    <n v="1516"/>
    <n v="1507"/>
    <n v="-9"/>
    <n v="0"/>
    <n v="0"/>
    <n v="101"/>
    <n v="96"/>
    <n v="76"/>
    <n v="480"/>
    <m/>
    <m/>
    <m/>
    <m/>
    <m/>
    <s v="15:07"/>
    <s v="13:31"/>
    <d v="1899-12-30T01:36:00"/>
    <s v="Afternoon"/>
    <s v="REMOVE"/>
    <x v="1"/>
    <s v="OnTime"/>
    <s v="November"/>
  </r>
  <r>
    <d v="2022-06-12T00:00:00"/>
    <x v="11"/>
    <s v="SkyWest Airlines Inc.: OO"/>
    <s v="OO"/>
    <n v="20304"/>
    <n v="4011"/>
    <s v="DTW"/>
    <s v="Detroit, MI"/>
    <s v="IAD"/>
    <s v="Washington, DC"/>
    <n v="1608"/>
    <n v="1607"/>
    <n v="-1"/>
    <n v="22"/>
    <n v="1629"/>
    <n v="1728"/>
    <n v="10"/>
    <n v="1741"/>
    <n v="1738"/>
    <n v="-3"/>
    <n v="0"/>
    <n v="0"/>
    <n v="93"/>
    <n v="91"/>
    <n v="59"/>
    <n v="383"/>
    <m/>
    <m/>
    <m/>
    <m/>
    <m/>
    <s v="17:38"/>
    <s v="16:07"/>
    <d v="1899-12-30T01:31:00"/>
    <s v="Afternoon"/>
    <s v="REMOVE"/>
    <x v="3"/>
    <s v="OnTime"/>
    <s v="June"/>
  </r>
  <r>
    <d v="2020-07-07T00:00:00"/>
    <x v="1"/>
    <s v="Delta Air Lines Inc.: DL"/>
    <s v="DL"/>
    <n v="19790"/>
    <n v="726"/>
    <s v="SFO"/>
    <s v="San Francisco, CA"/>
    <s v="ATL"/>
    <s v="Atlanta, GA"/>
    <n v="1310"/>
    <n v="1305"/>
    <n v="-5"/>
    <n v="20"/>
    <n v="1325"/>
    <n v="2021"/>
    <n v="12"/>
    <n v="2044"/>
    <n v="2033"/>
    <n v="-11"/>
    <n v="0"/>
    <n v="0"/>
    <n v="274"/>
    <n v="268"/>
    <n v="236"/>
    <n v="2139"/>
    <m/>
    <m/>
    <m/>
    <m/>
    <m/>
    <s v="20:33"/>
    <s v="13:05"/>
    <d v="1899-12-30T07:28:00"/>
    <s v="Afternoon"/>
    <s v="REMOVE"/>
    <x v="6"/>
    <s v="OnTime"/>
    <s v="July"/>
  </r>
  <r>
    <d v="2020-02-21T00:00:00"/>
    <x v="1"/>
    <s v="Delta Air Lines Inc.: DL"/>
    <s v="DL"/>
    <n v="19790"/>
    <n v="2785"/>
    <s v="DTW"/>
    <s v="Detroit, MI"/>
    <s v="LAX"/>
    <s v="Los Angeles, CA"/>
    <n v="1745"/>
    <n v="1741"/>
    <n v="-4"/>
    <n v="17"/>
    <n v="1758"/>
    <n v="1935"/>
    <n v="10"/>
    <n v="1955"/>
    <n v="1945"/>
    <n v="-10"/>
    <n v="0"/>
    <n v="0"/>
    <n v="310"/>
    <n v="304"/>
    <n v="277"/>
    <n v="1979"/>
    <m/>
    <m/>
    <m/>
    <m/>
    <m/>
    <s v="19:45"/>
    <s v="17:41"/>
    <d v="1899-12-30T02:04:00"/>
    <s v="Afternoon"/>
    <s v="REMOVE"/>
    <x v="0"/>
    <s v="OnTime"/>
    <s v="February"/>
  </r>
  <r>
    <d v="2020-03-11T00:00:00"/>
    <x v="7"/>
    <s v="JetBlue Airways: B6"/>
    <s v="B6"/>
    <n v="20409"/>
    <n v="1236"/>
    <s v="SJU"/>
    <s v="San Juan, PR"/>
    <s v="STT"/>
    <s v="Charlotte Amalie, VI"/>
    <n v="924"/>
    <n v="908"/>
    <n v="-16"/>
    <n v="13"/>
    <n v="921"/>
    <n v="936"/>
    <n v="4"/>
    <n v="1000"/>
    <n v="940"/>
    <n v="-20"/>
    <n v="0"/>
    <n v="0"/>
    <n v="36"/>
    <n v="32"/>
    <n v="15"/>
    <n v="68"/>
    <m/>
    <m/>
    <m/>
    <m/>
    <m/>
    <s v="09:40"/>
    <s v="09:08"/>
    <d v="1899-12-30T00:32:00"/>
    <s v="Morning"/>
    <s v="REMOVE"/>
    <x v="2"/>
    <s v="OnTime"/>
    <s v="March"/>
  </r>
  <r>
    <d v="2019-09-04T00:00:00"/>
    <x v="1"/>
    <s v="Delta Air Lines Inc.: DL"/>
    <s v="DL"/>
    <n v="19790"/>
    <n v="1408"/>
    <s v="ATL"/>
    <s v="Atlanta, GA"/>
    <s v="IND"/>
    <s v="Indianapolis, IN"/>
    <n v="1745"/>
    <n v="1743"/>
    <n v="-2"/>
    <n v="8"/>
    <n v="1751"/>
    <n v="1853"/>
    <n v="4"/>
    <n v="1915"/>
    <n v="1857"/>
    <n v="-18"/>
    <n v="0"/>
    <n v="0"/>
    <n v="90"/>
    <n v="74"/>
    <n v="62"/>
    <n v="432"/>
    <m/>
    <m/>
    <m/>
    <m/>
    <m/>
    <s v="18:57"/>
    <s v="17:43"/>
    <d v="1899-12-30T01:14:00"/>
    <s v="Afternoon"/>
    <s v="REMOVE"/>
    <x v="2"/>
    <s v="OnTime"/>
    <s v="September"/>
  </r>
  <r>
    <d v="2019-01-30T00:00:00"/>
    <x v="0"/>
    <s v="United Air Lines Inc.: UA"/>
    <s v="UA"/>
    <n v="19977"/>
    <n v="1216"/>
    <s v="DEN"/>
    <s v="Denver, CO"/>
    <s v="LAX"/>
    <s v="Los Angeles, CA"/>
    <n v="1245"/>
    <n v="1239"/>
    <n v="-6"/>
    <n v="12"/>
    <n v="1251"/>
    <n v="1344"/>
    <n v="8"/>
    <n v="1418"/>
    <n v="1352"/>
    <n v="-26"/>
    <n v="0"/>
    <n v="0"/>
    <n v="153"/>
    <n v="133"/>
    <n v="113"/>
    <n v="862"/>
    <m/>
    <m/>
    <m/>
    <m/>
    <m/>
    <s v="13:52"/>
    <s v="12:39"/>
    <d v="1899-12-30T01:13:00"/>
    <s v="Afternoon"/>
    <s v="REMOVE"/>
    <x v="2"/>
    <s v="OnTime"/>
    <s v="January"/>
  </r>
  <r>
    <d v="2020-12-23T00:00:00"/>
    <x v="2"/>
    <s v="Southwest Airlines Co.: WN"/>
    <s v="WN"/>
    <n v="19393"/>
    <n v="3391"/>
    <s v="HOU"/>
    <s v="Houston, TX"/>
    <s v="ATL"/>
    <s v="Atlanta, GA"/>
    <n v="705"/>
    <n v="705"/>
    <n v="0"/>
    <n v="9"/>
    <n v="714"/>
    <n v="938"/>
    <n v="4"/>
    <n v="1000"/>
    <n v="942"/>
    <n v="-18"/>
    <n v="0"/>
    <n v="0"/>
    <n v="115"/>
    <n v="97"/>
    <n v="84"/>
    <n v="696"/>
    <m/>
    <m/>
    <m/>
    <m/>
    <m/>
    <s v="09:42"/>
    <s v="07:05"/>
    <d v="1899-12-30T02:37:00"/>
    <s v="Morning"/>
    <s v="REMOVE"/>
    <x v="2"/>
    <s v="OnTime"/>
    <s v="December"/>
  </r>
  <r>
    <d v="2023-08-13T00:00:00"/>
    <x v="5"/>
    <s v="Spirit Air Lines: NK"/>
    <s v="NK"/>
    <n v="20416"/>
    <n v="273"/>
    <s v="DFW"/>
    <s v="Dallas/Fort Worth, TX"/>
    <s v="EWR"/>
    <s v="Newark, NJ"/>
    <n v="830"/>
    <n v="1004"/>
    <n v="94"/>
    <n v="16"/>
    <n v="1020"/>
    <n v="1421"/>
    <n v="6"/>
    <n v="1303"/>
    <n v="1427"/>
    <n v="84"/>
    <n v="0"/>
    <n v="0"/>
    <n v="213"/>
    <n v="203"/>
    <n v="181"/>
    <n v="1372"/>
    <n v="36"/>
    <n v="0"/>
    <n v="48"/>
    <n v="0"/>
    <n v="0"/>
    <s v="14:27"/>
    <s v="10:04"/>
    <d v="1899-12-30T04:23:00"/>
    <s v="Morning"/>
    <s v="KEEP"/>
    <x v="3"/>
    <s v="Delayed"/>
    <s v="August"/>
  </r>
  <r>
    <d v="2019-06-25T00:00:00"/>
    <x v="1"/>
    <s v="Delta Air Lines Inc.: DL"/>
    <s v="DL"/>
    <n v="19790"/>
    <n v="1726"/>
    <s v="SLC"/>
    <s v="Salt Lake City, UT"/>
    <s v="ORD"/>
    <s v="Chicago, IL"/>
    <n v="1700"/>
    <n v="1700"/>
    <n v="0"/>
    <n v="16"/>
    <n v="1716"/>
    <n v="2052"/>
    <n v="12"/>
    <n v="2116"/>
    <n v="2104"/>
    <n v="-12"/>
    <n v="0"/>
    <n v="0"/>
    <n v="196"/>
    <n v="184"/>
    <n v="156"/>
    <n v="1250"/>
    <m/>
    <m/>
    <m/>
    <m/>
    <m/>
    <s v="21:04"/>
    <s v="17:00"/>
    <d v="1899-12-30T04:04:00"/>
    <s v="Afternoon"/>
    <s v="REMOVE"/>
    <x v="6"/>
    <s v="OnTime"/>
    <s v="June"/>
  </r>
  <r>
    <d v="2020-12-27T00:00:00"/>
    <x v="11"/>
    <s v="SkyWest Airlines Inc.: OO"/>
    <s v="OO"/>
    <n v="20304"/>
    <n v="5510"/>
    <s v="DEN"/>
    <s v="Denver, CO"/>
    <s v="HDN"/>
    <s v="Hayden, CO"/>
    <n v="1405"/>
    <n v="1358"/>
    <n v="-7"/>
    <n v="37"/>
    <n v="1435"/>
    <n v="1511"/>
    <n v="1"/>
    <n v="1513"/>
    <n v="1512"/>
    <n v="-1"/>
    <n v="0"/>
    <n v="0"/>
    <n v="68"/>
    <n v="74"/>
    <n v="36"/>
    <n v="141"/>
    <m/>
    <m/>
    <m/>
    <m/>
    <m/>
    <s v="15:12"/>
    <s v="13:58"/>
    <d v="1899-12-30T01:14:00"/>
    <s v="Afternoon"/>
    <s v="REMOVE"/>
    <x v="3"/>
    <s v="OnTime"/>
    <s v="December"/>
  </r>
  <r>
    <d v="2019-06-28T00:00:00"/>
    <x v="3"/>
    <s v="American Airlines Inc.: AA"/>
    <s v="AA"/>
    <n v="19805"/>
    <n v="332"/>
    <s v="MIA"/>
    <s v="Miami, FL"/>
    <s v="LGA"/>
    <s v="New York, NY"/>
    <n v="1654"/>
    <n v="1717"/>
    <n v="23"/>
    <n v="26"/>
    <n v="1743"/>
    <n v="2105"/>
    <n v="5"/>
    <n v="1959"/>
    <n v="2110"/>
    <n v="71"/>
    <n v="0"/>
    <n v="0"/>
    <n v="185"/>
    <n v="233"/>
    <n v="202"/>
    <n v="1096"/>
    <n v="0"/>
    <n v="23"/>
    <n v="48"/>
    <n v="0"/>
    <n v="0"/>
    <s v="21:10"/>
    <s v="17:17"/>
    <d v="1899-12-30T03:53:00"/>
    <s v="Afternoon"/>
    <s v="KEEP"/>
    <x v="0"/>
    <s v="Delayed"/>
    <s v="June"/>
  </r>
  <r>
    <d v="2023-01-05T00:00:00"/>
    <x v="6"/>
    <s v="Alaska Airlines Inc.: AS"/>
    <s v="AS"/>
    <n v="19930"/>
    <n v="279"/>
    <s v="SEA"/>
    <s v="Seattle, WA"/>
    <s v="BUR"/>
    <s v="Burbank, CA"/>
    <n v="705"/>
    <n v="922"/>
    <n v="137"/>
    <n v="26"/>
    <n v="948"/>
    <n v="1155"/>
    <n v="6"/>
    <n v="940"/>
    <n v="1201"/>
    <n v="141"/>
    <n v="0"/>
    <n v="0"/>
    <n v="155"/>
    <n v="159"/>
    <n v="127"/>
    <n v="937"/>
    <n v="137"/>
    <n v="0"/>
    <n v="4"/>
    <n v="0"/>
    <n v="0"/>
    <s v="12:01"/>
    <s v="09:22"/>
    <d v="1899-12-30T02:39:00"/>
    <s v="Morning"/>
    <s v="KEEP"/>
    <x v="5"/>
    <s v="Delayed"/>
    <s v="January"/>
  </r>
  <r>
    <d v="2022-12-05T00:00:00"/>
    <x v="2"/>
    <s v="Southwest Airlines Co.: WN"/>
    <s v="WN"/>
    <n v="19393"/>
    <n v="3067"/>
    <s v="MDW"/>
    <s v="Chicago, IL"/>
    <s v="BNA"/>
    <s v="Nashville, TN"/>
    <n v="540"/>
    <n v="535"/>
    <n v="-5"/>
    <n v="12"/>
    <n v="547"/>
    <n v="643"/>
    <n v="5"/>
    <n v="715"/>
    <n v="648"/>
    <n v="-27"/>
    <n v="0"/>
    <n v="0"/>
    <n v="95"/>
    <n v="73"/>
    <n v="56"/>
    <n v="395"/>
    <m/>
    <m/>
    <m/>
    <m/>
    <m/>
    <s v="06:48"/>
    <s v="05:35"/>
    <d v="1899-12-30T01:13:00"/>
    <s v="Night"/>
    <s v="REMOVE"/>
    <x v="1"/>
    <s v="OnTime"/>
    <s v="December"/>
  </r>
  <r>
    <d v="2022-02-15T00:00:00"/>
    <x v="0"/>
    <s v="United Air Lines Inc.: UA"/>
    <s v="UA"/>
    <n v="19977"/>
    <n v="1044"/>
    <s v="EWR"/>
    <s v="Newark, NJ"/>
    <s v="MSY"/>
    <s v="New Orleans, LA"/>
    <n v="1030"/>
    <n v="1025"/>
    <n v="-5"/>
    <n v="21"/>
    <n v="1046"/>
    <n v="1234"/>
    <n v="5"/>
    <n v="1258"/>
    <n v="1239"/>
    <n v="-19"/>
    <n v="0"/>
    <n v="0"/>
    <n v="208"/>
    <n v="194"/>
    <n v="168"/>
    <n v="1167"/>
    <m/>
    <m/>
    <m/>
    <m/>
    <m/>
    <s v="12:39"/>
    <s v="10:25"/>
    <d v="1899-12-30T02:14:00"/>
    <s v="Morning"/>
    <s v="REMOVE"/>
    <x v="6"/>
    <s v="OnTime"/>
    <s v="February"/>
  </r>
  <r>
    <d v="2020-02-27T00:00:00"/>
    <x v="0"/>
    <s v="United Air Lines Inc.: UA"/>
    <s v="UA"/>
    <n v="19977"/>
    <n v="2106"/>
    <s v="IAD"/>
    <s v="Washington, DC"/>
    <s v="MIA"/>
    <s v="Miami, FL"/>
    <n v="825"/>
    <n v="821"/>
    <n v="-4"/>
    <n v="15"/>
    <n v="836"/>
    <n v="1104"/>
    <n v="7"/>
    <n v="1119"/>
    <n v="1111"/>
    <n v="-8"/>
    <n v="0"/>
    <n v="0"/>
    <n v="174"/>
    <n v="170"/>
    <n v="148"/>
    <n v="921"/>
    <m/>
    <m/>
    <m/>
    <m/>
    <m/>
    <s v="11:11"/>
    <s v="08:21"/>
    <d v="1899-12-30T02:50:00"/>
    <s v="Morning"/>
    <s v="REMOVE"/>
    <x v="5"/>
    <s v="OnTime"/>
    <s v="February"/>
  </r>
  <r>
    <d v="2022-10-29T00:00:00"/>
    <x v="2"/>
    <s v="Southwest Airlines Co.: WN"/>
    <s v="WN"/>
    <n v="19393"/>
    <n v="2423"/>
    <s v="ATL"/>
    <s v="Atlanta, GA"/>
    <s v="OKC"/>
    <s v="Oklahoma City, OK"/>
    <n v="830"/>
    <n v="827"/>
    <n v="-3"/>
    <n v="12"/>
    <n v="839"/>
    <n v="929"/>
    <n v="3"/>
    <n v="945"/>
    <n v="932"/>
    <n v="-13"/>
    <n v="0"/>
    <n v="0"/>
    <n v="135"/>
    <n v="125"/>
    <n v="110"/>
    <n v="761"/>
    <m/>
    <m/>
    <m/>
    <m/>
    <m/>
    <s v="09:32"/>
    <s v="08:27"/>
    <d v="1899-12-30T01:05:00"/>
    <s v="Morning"/>
    <s v="REMOVE"/>
    <x v="4"/>
    <s v="OnTime"/>
    <s v="October"/>
  </r>
  <r>
    <d v="2019-07-02T00:00:00"/>
    <x v="15"/>
    <s v="Mesa Airlines Inc.: YV"/>
    <s v="YV"/>
    <n v="20378"/>
    <n v="5875"/>
    <s v="MLI"/>
    <s v="Moline, IL"/>
    <s v="DFW"/>
    <s v="Dallas/Fort Worth, TX"/>
    <n v="730"/>
    <n v="738"/>
    <n v="8"/>
    <n v="16"/>
    <n v="754"/>
    <n v="938"/>
    <n v="12"/>
    <n v="939"/>
    <n v="950"/>
    <n v="11"/>
    <n v="0"/>
    <n v="0"/>
    <n v="129"/>
    <n v="132"/>
    <n v="104"/>
    <n v="691"/>
    <m/>
    <m/>
    <m/>
    <m/>
    <m/>
    <s v="09:50"/>
    <s v="07:38"/>
    <d v="1899-12-30T02:12:00"/>
    <s v="Morning"/>
    <s v="KEEP"/>
    <x v="6"/>
    <s v="OnTime"/>
    <s v="July"/>
  </r>
  <r>
    <d v="2019-12-08T00:00:00"/>
    <x v="4"/>
    <s v="Republic Airline: YX"/>
    <s v="YX"/>
    <n v="20452"/>
    <n v="3556"/>
    <s v="SDF"/>
    <s v="Louisville, KY"/>
    <s v="ORD"/>
    <s v="Chicago, IL"/>
    <n v="1045"/>
    <n v="1105"/>
    <n v="20"/>
    <n v="11"/>
    <n v="1116"/>
    <n v="1112"/>
    <n v="5"/>
    <n v="1121"/>
    <n v="1117"/>
    <n v="-4"/>
    <n v="0"/>
    <n v="0"/>
    <n v="96"/>
    <n v="72"/>
    <n v="56"/>
    <n v="286"/>
    <m/>
    <m/>
    <m/>
    <m/>
    <m/>
    <s v="11:17"/>
    <s v="11:05"/>
    <d v="1899-12-30T00:12:00"/>
    <s v="Morning"/>
    <s v="REMOVE"/>
    <x v="3"/>
    <s v="OnTime"/>
    <s v="December"/>
  </r>
  <r>
    <d v="2023-02-13T00:00:00"/>
    <x v="3"/>
    <s v="American Airlines Inc.: AA"/>
    <s v="AA"/>
    <n v="19805"/>
    <n v="1701"/>
    <s v="SJU"/>
    <s v="San Juan, PR"/>
    <s v="MIA"/>
    <s v="Miami, FL"/>
    <n v="2047"/>
    <n v="2035"/>
    <n v="-12"/>
    <n v="12"/>
    <n v="2047"/>
    <n v="2207"/>
    <n v="9"/>
    <n v="2244"/>
    <n v="2216"/>
    <n v="-28"/>
    <n v="0"/>
    <n v="0"/>
    <n v="177"/>
    <n v="161"/>
    <n v="140"/>
    <n v="1045"/>
    <m/>
    <m/>
    <m/>
    <m/>
    <m/>
    <s v="22:16"/>
    <s v="20:35"/>
    <d v="1899-12-30T01:41:00"/>
    <s v="Evening"/>
    <s v="REMOVE"/>
    <x v="1"/>
    <s v="OnTime"/>
    <s v="February"/>
  </r>
  <r>
    <d v="2023-06-21T00:00:00"/>
    <x v="6"/>
    <s v="Alaska Airlines Inc.: AS"/>
    <s v="AS"/>
    <n v="19930"/>
    <n v="108"/>
    <s v="ANC"/>
    <s v="Anchorage, AK"/>
    <s v="SEA"/>
    <s v="Seattle, WA"/>
    <n v="250"/>
    <n v="244"/>
    <n v="-6"/>
    <n v="15"/>
    <n v="259"/>
    <n v="653"/>
    <n v="4"/>
    <n v="715"/>
    <n v="657"/>
    <n v="-18"/>
    <n v="0"/>
    <n v="0"/>
    <n v="205"/>
    <n v="193"/>
    <n v="174"/>
    <n v="1448"/>
    <m/>
    <m/>
    <m/>
    <m/>
    <m/>
    <s v="06:57"/>
    <s v="02:44"/>
    <d v="1899-12-30T04:13:00"/>
    <s v="Night"/>
    <s v="REMOVE"/>
    <x v="2"/>
    <s v="OnTime"/>
    <s v="June"/>
  </r>
  <r>
    <d v="2023-05-18T00:00:00"/>
    <x v="1"/>
    <s v="Delta Air Lines Inc.: DL"/>
    <s v="DL"/>
    <n v="19790"/>
    <n v="862"/>
    <s v="FLL"/>
    <s v="Fort Lauderdale, FL"/>
    <s v="BOS"/>
    <s v="Boston, MA"/>
    <n v="1034"/>
    <n v="1036"/>
    <n v="2"/>
    <n v="18"/>
    <n v="1054"/>
    <n v="1345"/>
    <n v="7"/>
    <n v="1353"/>
    <n v="1352"/>
    <n v="-1"/>
    <n v="0"/>
    <n v="0"/>
    <n v="199"/>
    <n v="196"/>
    <n v="171"/>
    <n v="1237"/>
    <m/>
    <m/>
    <m/>
    <m/>
    <m/>
    <s v="13:52"/>
    <s v="10:36"/>
    <d v="1899-12-30T03:16:00"/>
    <s v="Morning"/>
    <s v="REMOVE"/>
    <x v="5"/>
    <s v="OnTime"/>
    <s v="May"/>
  </r>
  <r>
    <d v="2019-08-01T00:00:00"/>
    <x v="2"/>
    <s v="Southwest Airlines Co.: WN"/>
    <s v="WN"/>
    <n v="19393"/>
    <n v="59"/>
    <s v="DAL"/>
    <s v="Dallas, TX"/>
    <s v="HOU"/>
    <s v="Houston, TX"/>
    <n v="2100"/>
    <n v="2124"/>
    <n v="24"/>
    <n v="16"/>
    <n v="2140"/>
    <n v="2221"/>
    <n v="5"/>
    <n v="2210"/>
    <n v="2226"/>
    <n v="16"/>
    <n v="0"/>
    <n v="0"/>
    <n v="70"/>
    <n v="62"/>
    <n v="41"/>
    <n v="239"/>
    <n v="3"/>
    <n v="0"/>
    <n v="0"/>
    <n v="0"/>
    <n v="13"/>
    <s v="22:26"/>
    <s v="21:24"/>
    <d v="1899-12-30T01:02:00"/>
    <s v="Evening"/>
    <s v="KEEP"/>
    <x v="5"/>
    <s v="Delayed"/>
    <s v="August"/>
  </r>
  <r>
    <d v="2023-01-13T00:00:00"/>
    <x v="2"/>
    <s v="Southwest Airlines Co.: WN"/>
    <s v="WN"/>
    <n v="19393"/>
    <n v="1628"/>
    <s v="HOU"/>
    <s v="Houston, TX"/>
    <s v="LAS"/>
    <s v="Las Vegas, NV"/>
    <n v="815"/>
    <n v="821"/>
    <n v="6"/>
    <n v="9"/>
    <n v="830"/>
    <n v="915"/>
    <n v="4"/>
    <n v="935"/>
    <n v="919"/>
    <n v="-16"/>
    <n v="0"/>
    <n v="0"/>
    <n v="200"/>
    <n v="178"/>
    <n v="165"/>
    <n v="1235"/>
    <m/>
    <m/>
    <m/>
    <m/>
    <m/>
    <s v="09:19"/>
    <s v="08:21"/>
    <d v="1899-12-30T00:58:00"/>
    <s v="Morning"/>
    <s v="REMOVE"/>
    <x v="0"/>
    <s v="OnTime"/>
    <s v="January"/>
  </r>
  <r>
    <d v="2022-08-31T00:00:00"/>
    <x v="0"/>
    <s v="United Air Lines Inc.: UA"/>
    <s v="UA"/>
    <n v="19977"/>
    <n v="1695"/>
    <s v="MCO"/>
    <s v="Orlando, FL"/>
    <s v="IAH"/>
    <s v="Houston, TX"/>
    <n v="721"/>
    <n v="718"/>
    <n v="-3"/>
    <n v="17"/>
    <n v="735"/>
    <n v="832"/>
    <n v="6"/>
    <n v="850"/>
    <n v="838"/>
    <n v="-12"/>
    <n v="0"/>
    <n v="0"/>
    <n v="149"/>
    <n v="140"/>
    <n v="117"/>
    <n v="854"/>
    <m/>
    <m/>
    <m/>
    <m/>
    <m/>
    <s v="08:38"/>
    <s v="07:18"/>
    <d v="1899-12-30T01:20:00"/>
    <s v="Morning"/>
    <s v="REMOVE"/>
    <x v="2"/>
    <s v="OnTime"/>
    <s v="August"/>
  </r>
  <r>
    <d v="2022-09-04T00:00:00"/>
    <x v="9"/>
    <s v="Allegiant Air: G4"/>
    <s v="G4"/>
    <n v="20368"/>
    <n v="653"/>
    <s v="AZA"/>
    <s v="Phoenix, AZ"/>
    <s v="CID"/>
    <s v="Cedar Rapids/Iowa City, IA"/>
    <n v="1555"/>
    <n v="1550"/>
    <n v="-5"/>
    <n v="9"/>
    <n v="1559"/>
    <n v="2045"/>
    <n v="5"/>
    <n v="2050"/>
    <n v="2050"/>
    <n v="0"/>
    <n v="0"/>
    <n v="0"/>
    <n v="175"/>
    <n v="180"/>
    <n v="166"/>
    <n v="1240"/>
    <m/>
    <m/>
    <m/>
    <m/>
    <m/>
    <s v="20:50"/>
    <s v="15:50"/>
    <d v="1899-12-30T05:00:00"/>
    <s v="Afternoon"/>
    <s v="REMOVE"/>
    <x v="3"/>
    <s v="OnTime"/>
    <s v="September"/>
  </r>
  <r>
    <d v="2022-03-11T00:00:00"/>
    <x v="2"/>
    <s v="Southwest Airlines Co.: WN"/>
    <s v="WN"/>
    <n v="19393"/>
    <n v="1399"/>
    <s v="LAS"/>
    <s v="Las Vegas, NV"/>
    <s v="PHX"/>
    <s v="Phoenix, AZ"/>
    <n v="955"/>
    <n v="1002"/>
    <n v="7"/>
    <n v="15"/>
    <n v="1017"/>
    <n v="1159"/>
    <n v="5"/>
    <n v="1210"/>
    <n v="1204"/>
    <n v="-6"/>
    <n v="0"/>
    <n v="0"/>
    <n v="75"/>
    <n v="62"/>
    <n v="42"/>
    <n v="255"/>
    <m/>
    <m/>
    <m/>
    <m/>
    <m/>
    <s v="12:04"/>
    <s v="10:02"/>
    <d v="1899-12-30T02:02:00"/>
    <s v="Morning"/>
    <s v="REMOVE"/>
    <x v="0"/>
    <s v="OnTime"/>
    <s v="March"/>
  </r>
  <r>
    <d v="2021-04-06T00:00:00"/>
    <x v="11"/>
    <s v="SkyWest Airlines Inc.: OO"/>
    <s v="OO"/>
    <n v="20304"/>
    <n v="5311"/>
    <s v="DEN"/>
    <s v="Denver, CO"/>
    <s v="DTW"/>
    <s v="Detroit, MI"/>
    <n v="1745"/>
    <n v="1809"/>
    <n v="24"/>
    <n v="36"/>
    <n v="1845"/>
    <n v="2316"/>
    <n v="6"/>
    <n v="2246"/>
    <n v="2322"/>
    <n v="36"/>
    <n v="0"/>
    <n v="0"/>
    <n v="181"/>
    <n v="193"/>
    <n v="151"/>
    <n v="1123"/>
    <n v="36"/>
    <n v="0"/>
    <n v="0"/>
    <n v="0"/>
    <n v="0"/>
    <s v="23:22"/>
    <s v="18:09"/>
    <d v="1899-12-30T05:13:00"/>
    <s v="Evening"/>
    <s v="KEEP"/>
    <x v="6"/>
    <s v="Delayed"/>
    <s v="April"/>
  </r>
  <r>
    <d v="2021-05-20T00:00:00"/>
    <x v="1"/>
    <s v="Delta Air Lines Inc.: DL"/>
    <s v="DL"/>
    <n v="19790"/>
    <n v="974"/>
    <s v="LAS"/>
    <s v="Las Vegas, NV"/>
    <s v="MSP"/>
    <s v="Minneapolis, MN"/>
    <n v="1335"/>
    <n v="1334"/>
    <n v="-1"/>
    <n v="18"/>
    <n v="1352"/>
    <n v="1822"/>
    <n v="3"/>
    <n v="1846"/>
    <n v="1825"/>
    <n v="-21"/>
    <n v="0"/>
    <n v="0"/>
    <n v="191"/>
    <n v="171"/>
    <n v="150"/>
    <n v="1299"/>
    <m/>
    <m/>
    <m/>
    <m/>
    <m/>
    <s v="18:25"/>
    <s v="13:34"/>
    <d v="1899-12-30T04:51:00"/>
    <s v="Afternoon"/>
    <s v="REMOVE"/>
    <x v="5"/>
    <s v="OnTime"/>
    <s v="May"/>
  </r>
  <r>
    <d v="2019-08-14T00:00:00"/>
    <x v="3"/>
    <s v="American Airlines Inc.: AA"/>
    <s v="AA"/>
    <n v="19805"/>
    <n v="1599"/>
    <s v="SNA"/>
    <s v="Santa Ana, CA"/>
    <s v="DFW"/>
    <s v="Dallas/Fort Worth, TX"/>
    <n v="1424"/>
    <n v="1429"/>
    <n v="5"/>
    <n v="10"/>
    <n v="1439"/>
    <n v="1907"/>
    <n v="5"/>
    <n v="1934"/>
    <n v="1912"/>
    <n v="-22"/>
    <n v="0"/>
    <n v="0"/>
    <n v="190"/>
    <n v="163"/>
    <n v="148"/>
    <n v="1205"/>
    <m/>
    <m/>
    <m/>
    <m/>
    <m/>
    <s v="19:12"/>
    <s v="14:29"/>
    <d v="1899-12-30T04:43:00"/>
    <s v="Afternoon"/>
    <s v="REMOVE"/>
    <x v="2"/>
    <s v="OnTime"/>
    <s v="August"/>
  </r>
  <r>
    <d v="2022-12-10T00:00:00"/>
    <x v="1"/>
    <s v="Delta Air Lines Inc.: DL"/>
    <s v="DL"/>
    <n v="19790"/>
    <n v="738"/>
    <s v="MSP"/>
    <s v="Minneapolis, MN"/>
    <s v="STL"/>
    <s v="St. Louis, MO"/>
    <n v="728"/>
    <n v="739"/>
    <n v="11"/>
    <n v="27"/>
    <n v="806"/>
    <n v="915"/>
    <n v="6"/>
    <n v="916"/>
    <n v="921"/>
    <n v="5"/>
    <n v="0"/>
    <n v="0"/>
    <n v="108"/>
    <n v="102"/>
    <n v="69"/>
    <n v="448"/>
    <m/>
    <m/>
    <m/>
    <m/>
    <m/>
    <s v="09:21"/>
    <s v="07:39"/>
    <d v="1899-12-30T01:42:00"/>
    <s v="Morning"/>
    <s v="KEEP"/>
    <x v="4"/>
    <s v="OnTime"/>
    <s v="December"/>
  </r>
  <r>
    <d v="2020-04-09T00:00:00"/>
    <x v="3"/>
    <s v="American Airlines Inc.: AA"/>
    <s v="AA"/>
    <n v="19805"/>
    <n v="2587"/>
    <s v="DFW"/>
    <s v="Dallas/Fort Worth, TX"/>
    <s v="ORF"/>
    <s v="Norfolk, VA"/>
    <n v="2030"/>
    <n v="2014"/>
    <n v="-16"/>
    <n v="12"/>
    <n v="2026"/>
    <n v="2331"/>
    <n v="5"/>
    <n v="26"/>
    <n v="2336"/>
    <n v="-50"/>
    <n v="0"/>
    <n v="0"/>
    <n v="176"/>
    <n v="142"/>
    <n v="125"/>
    <n v="1212"/>
    <m/>
    <m/>
    <m/>
    <m/>
    <m/>
    <s v="23:36"/>
    <s v="20:14"/>
    <d v="1899-12-30T03:22:00"/>
    <s v="Evening"/>
    <s v="REMOVE"/>
    <x v="5"/>
    <s v="OnTime"/>
    <s v="April"/>
  </r>
  <r>
    <d v="2020-07-15T00:00:00"/>
    <x v="11"/>
    <s v="SkyWest Airlines Inc.: OO"/>
    <s v="OO"/>
    <n v="20304"/>
    <n v="4262"/>
    <s v="MSP"/>
    <s v="Minneapolis, MN"/>
    <s v="BRD"/>
    <s v="Brainerd, MN"/>
    <n v="1303"/>
    <n v="1300"/>
    <n v="-3"/>
    <n v="14"/>
    <n v="1314"/>
    <n v="1340"/>
    <n v="3"/>
    <n v="1350"/>
    <n v="1343"/>
    <n v="-7"/>
    <n v="0"/>
    <n v="0"/>
    <n v="47"/>
    <n v="43"/>
    <n v="26"/>
    <n v="114"/>
    <m/>
    <m/>
    <m/>
    <m/>
    <m/>
    <s v="13:43"/>
    <s v="13:00"/>
    <d v="1899-12-30T00:43:00"/>
    <s v="Afternoon"/>
    <s v="REMOVE"/>
    <x v="2"/>
    <s v="OnTime"/>
    <s v="July"/>
  </r>
  <r>
    <d v="2020-03-23T00:00:00"/>
    <x v="1"/>
    <s v="Delta Air Lines Inc.: DL"/>
    <s v="DL"/>
    <n v="19790"/>
    <n v="2531"/>
    <s v="SLC"/>
    <s v="Salt Lake City, UT"/>
    <s v="DTW"/>
    <s v="Detroit, MI"/>
    <n v="2355"/>
    <n v="2347"/>
    <n v="-8"/>
    <n v="10"/>
    <n v="2357"/>
    <n v="446"/>
    <n v="7"/>
    <n v="520"/>
    <n v="453"/>
    <n v="-27"/>
    <n v="0"/>
    <n v="0"/>
    <n v="205"/>
    <n v="186"/>
    <n v="169"/>
    <n v="1481"/>
    <m/>
    <m/>
    <m/>
    <m/>
    <m/>
    <s v="04:53"/>
    <s v="23:47"/>
    <n v="-0.78750000000000009"/>
    <s v="Evening"/>
    <s v="REMOVE"/>
    <x v="1"/>
    <s v="OnTime"/>
    <s v="March"/>
  </r>
  <r>
    <d v="2020-06-15T00:00:00"/>
    <x v="0"/>
    <s v="United Air Lines Inc.: UA"/>
    <s v="UA"/>
    <n v="19977"/>
    <n v="2439"/>
    <s v="SFO"/>
    <s v="San Francisco, CA"/>
    <s v="EWR"/>
    <s v="Newark, NJ"/>
    <n v="840"/>
    <n v="835"/>
    <n v="-5"/>
    <n v="16"/>
    <n v="851"/>
    <n v="1632"/>
    <n v="6"/>
    <n v="1647"/>
    <n v="1638"/>
    <n v="-9"/>
    <n v="0"/>
    <n v="0"/>
    <n v="307"/>
    <n v="303"/>
    <n v="281"/>
    <n v="2565"/>
    <m/>
    <m/>
    <m/>
    <m/>
    <m/>
    <s v="16:38"/>
    <s v="08:35"/>
    <d v="1899-12-30T08:03:00"/>
    <s v="Morning"/>
    <s v="REMOVE"/>
    <x v="1"/>
    <s v="OnTime"/>
    <s v="June"/>
  </r>
  <r>
    <d v="2019-03-01T00:00:00"/>
    <x v="13"/>
    <s v="Envoy Air: MQ"/>
    <s v="MQ"/>
    <n v="20398"/>
    <n v="3401"/>
    <s v="MLI"/>
    <s v="Moline, IL"/>
    <s v="ORD"/>
    <s v="Chicago, IL"/>
    <n v="608"/>
    <n v="556"/>
    <n v="-12"/>
    <n v="29"/>
    <n v="625"/>
    <n v="700"/>
    <n v="38"/>
    <n v="720"/>
    <n v="738"/>
    <n v="18"/>
    <n v="0"/>
    <n v="0"/>
    <n v="72"/>
    <n v="102"/>
    <n v="35"/>
    <n v="139"/>
    <n v="0"/>
    <n v="0"/>
    <n v="18"/>
    <n v="0"/>
    <n v="0"/>
    <s v="07:38"/>
    <s v="05:56"/>
    <d v="1899-12-30T01:42:00"/>
    <s v="Night"/>
    <s v="REMOVE"/>
    <x v="0"/>
    <s v="Delayed"/>
    <s v="March"/>
  </r>
  <r>
    <d v="2023-02-14T00:00:00"/>
    <x v="4"/>
    <s v="Republic Airline: YX"/>
    <s v="YX"/>
    <n v="20452"/>
    <n v="3464"/>
    <s v="ORD"/>
    <s v="Chicago, IL"/>
    <s v="PIT"/>
    <s v="Pittsburgh, PA"/>
    <n v="2105"/>
    <n v="2104"/>
    <n v="-1"/>
    <n v="18"/>
    <n v="2122"/>
    <n v="2319"/>
    <n v="5"/>
    <n v="2335"/>
    <n v="2324"/>
    <n v="-11"/>
    <n v="0"/>
    <n v="0"/>
    <n v="90"/>
    <n v="80"/>
    <n v="57"/>
    <n v="413"/>
    <m/>
    <m/>
    <m/>
    <m/>
    <m/>
    <s v="23:24"/>
    <s v="21:04"/>
    <d v="1899-12-30T02:20:00"/>
    <s v="Evening"/>
    <s v="REMOVE"/>
    <x v="6"/>
    <s v="OnTime"/>
    <s v="February"/>
  </r>
  <r>
    <d v="2019-04-28T00:00:00"/>
    <x v="6"/>
    <s v="Alaska Airlines Inc.: AS"/>
    <s v="AS"/>
    <n v="19930"/>
    <n v="62"/>
    <s v="ANC"/>
    <s v="Anchorage, AK"/>
    <s v="JNU"/>
    <s v="Juneau, AK"/>
    <n v="805"/>
    <n v="802"/>
    <n v="-3"/>
    <n v="10"/>
    <n v="812"/>
    <n v="924"/>
    <n v="5"/>
    <n v="940"/>
    <n v="929"/>
    <n v="-11"/>
    <n v="0"/>
    <n v="0"/>
    <n v="95"/>
    <n v="87"/>
    <n v="72"/>
    <n v="571"/>
    <m/>
    <m/>
    <m/>
    <m/>
    <m/>
    <s v="09:29"/>
    <s v="08:02"/>
    <d v="1899-12-30T01:27:00"/>
    <s v="Morning"/>
    <s v="REMOVE"/>
    <x v="3"/>
    <s v="OnTime"/>
    <s v="April"/>
  </r>
  <r>
    <d v="2019-08-28T00:00:00"/>
    <x v="11"/>
    <s v="SkyWest Airlines Inc.: OO"/>
    <s v="OO"/>
    <n v="20304"/>
    <n v="3257"/>
    <s v="DFW"/>
    <s v="Dallas/Fort Worth, TX"/>
    <s v="ROW"/>
    <s v="Roswell, NM"/>
    <n v="900"/>
    <n v="855"/>
    <n v="-5"/>
    <n v="26"/>
    <n v="921"/>
    <n v="923"/>
    <n v="5"/>
    <n v="948"/>
    <n v="928"/>
    <n v="-20"/>
    <n v="0"/>
    <n v="0"/>
    <n v="108"/>
    <n v="93"/>
    <n v="62"/>
    <n v="435"/>
    <m/>
    <m/>
    <m/>
    <m/>
    <m/>
    <s v="09:28"/>
    <s v="08:55"/>
    <d v="1899-12-30T00:33:00"/>
    <s v="Morning"/>
    <s v="REMOVE"/>
    <x v="2"/>
    <s v="OnTime"/>
    <s v="August"/>
  </r>
  <r>
    <d v="2019-12-13T00:00:00"/>
    <x v="1"/>
    <s v="Delta Air Lines Inc.: DL"/>
    <s v="DL"/>
    <n v="19790"/>
    <n v="499"/>
    <s v="DTW"/>
    <s v="Detroit, MI"/>
    <s v="CLT"/>
    <s v="Charlotte, NC"/>
    <n v="700"/>
    <n v="656"/>
    <n v="-4"/>
    <n v="30"/>
    <n v="726"/>
    <n v="856"/>
    <n v="7"/>
    <n v="904"/>
    <n v="903"/>
    <n v="-1"/>
    <n v="0"/>
    <n v="0"/>
    <n v="124"/>
    <n v="127"/>
    <n v="90"/>
    <n v="500"/>
    <m/>
    <m/>
    <m/>
    <m/>
    <m/>
    <s v="09:03"/>
    <s v="06:56"/>
    <d v="1899-12-30T02:07:00"/>
    <s v="Morning"/>
    <s v="REMOVE"/>
    <x v="0"/>
    <s v="OnTime"/>
    <s v="December"/>
  </r>
  <r>
    <d v="2022-07-18T00:00:00"/>
    <x v="11"/>
    <s v="SkyWest Airlines Inc.: OO"/>
    <s v="OO"/>
    <n v="20304"/>
    <n v="4067"/>
    <s v="MDW"/>
    <s v="Chicago, IL"/>
    <s v="MSP"/>
    <s v="Minneapolis, MN"/>
    <n v="1408"/>
    <n v="1806"/>
    <n v="238"/>
    <n v="16"/>
    <n v="1822"/>
    <n v="1925"/>
    <n v="8"/>
    <n v="1541"/>
    <n v="1933"/>
    <n v="232"/>
    <n v="0"/>
    <n v="0"/>
    <n v="93"/>
    <n v="87"/>
    <n v="63"/>
    <n v="349"/>
    <n v="0"/>
    <n v="232"/>
    <n v="0"/>
    <n v="0"/>
    <n v="0"/>
    <s v="19:33"/>
    <s v="18:06"/>
    <d v="1899-12-30T01:27:00"/>
    <s v="Evening"/>
    <s v="KEEP"/>
    <x v="1"/>
    <s v="Delayed"/>
    <s v="July"/>
  </r>
  <r>
    <d v="2023-04-02T00:00:00"/>
    <x v="17"/>
    <s v="Hawaiian Airlines Inc.: HA"/>
    <s v="HA"/>
    <n v="19690"/>
    <n v="57"/>
    <s v="SAN"/>
    <s v="San Diego, CA"/>
    <s v="OGG"/>
    <s v="Kahului, HI"/>
    <n v="910"/>
    <n v="934"/>
    <n v="24"/>
    <n v="18"/>
    <n v="952"/>
    <n v="1214"/>
    <n v="5"/>
    <n v="1215"/>
    <n v="1219"/>
    <n v="4"/>
    <n v="0"/>
    <n v="0"/>
    <n v="365"/>
    <n v="345"/>
    <n v="322"/>
    <n v="2541"/>
    <m/>
    <m/>
    <m/>
    <m/>
    <m/>
    <s v="12:19"/>
    <s v="09:34"/>
    <d v="1899-12-30T02:45:00"/>
    <s v="Morning"/>
    <s v="KEEP"/>
    <x v="3"/>
    <s v="OnTime"/>
    <s v="April"/>
  </r>
  <r>
    <d v="2021-11-28T00:00:00"/>
    <x v="2"/>
    <s v="Southwest Airlines Co.: WN"/>
    <s v="WN"/>
    <n v="19393"/>
    <n v="2540"/>
    <s v="MKE"/>
    <s v="Milwaukee, WI"/>
    <s v="SRQ"/>
    <s v="Sarasota/Bradenton, FL"/>
    <n v="915"/>
    <n v="912"/>
    <n v="-3"/>
    <n v="8"/>
    <n v="920"/>
    <n v="1240"/>
    <n v="4"/>
    <n v="1315"/>
    <n v="1244"/>
    <n v="-31"/>
    <n v="0"/>
    <n v="0"/>
    <n v="180"/>
    <n v="152"/>
    <n v="140"/>
    <n v="1113"/>
    <m/>
    <m/>
    <m/>
    <m/>
    <m/>
    <s v="12:44"/>
    <s v="09:12"/>
    <d v="1899-12-30T03:32:00"/>
    <s v="Morning"/>
    <s v="REMOVE"/>
    <x v="3"/>
    <s v="OnTime"/>
    <s v="November"/>
  </r>
  <r>
    <d v="2019-05-08T00:00:00"/>
    <x v="6"/>
    <s v="Alaska Airlines Inc.: AS"/>
    <s v="AS"/>
    <n v="19930"/>
    <n v="1048"/>
    <s v="LAX"/>
    <s v="Los Angeles, CA"/>
    <s v="SEA"/>
    <s v="Seattle, WA"/>
    <n v="700"/>
    <n v="654"/>
    <n v="-6"/>
    <n v="26"/>
    <n v="720"/>
    <n v="955"/>
    <n v="21"/>
    <n v="955"/>
    <n v="1016"/>
    <n v="21"/>
    <n v="0"/>
    <n v="0"/>
    <n v="175"/>
    <n v="202"/>
    <n v="155"/>
    <n v="954"/>
    <n v="0"/>
    <n v="0"/>
    <n v="21"/>
    <n v="0"/>
    <n v="0"/>
    <s v="10:16"/>
    <s v="06:54"/>
    <d v="1899-12-30T03:22:00"/>
    <s v="Morning"/>
    <s v="REMOVE"/>
    <x v="2"/>
    <s v="Delayed"/>
    <s v="May"/>
  </r>
  <r>
    <d v="2022-03-03T00:00:00"/>
    <x v="2"/>
    <s v="Southwest Airlines Co.: WN"/>
    <s v="WN"/>
    <n v="19393"/>
    <n v="1337"/>
    <s v="MDW"/>
    <s v="Chicago, IL"/>
    <s v="PHL"/>
    <s v="Philadelphia, PA"/>
    <n v="1305"/>
    <n v="1317"/>
    <n v="12"/>
    <n v="9"/>
    <n v="1326"/>
    <n v="1547"/>
    <n v="4"/>
    <n v="1605"/>
    <n v="1551"/>
    <n v="-14"/>
    <n v="0"/>
    <n v="0"/>
    <n v="120"/>
    <n v="94"/>
    <n v="81"/>
    <n v="668"/>
    <m/>
    <m/>
    <m/>
    <m/>
    <m/>
    <s v="15:51"/>
    <s v="13:17"/>
    <d v="1899-12-30T02:34:00"/>
    <s v="Afternoon"/>
    <s v="REMOVE"/>
    <x v="5"/>
    <s v="OnTime"/>
    <s v="March"/>
  </r>
  <r>
    <d v="2023-03-27T00:00:00"/>
    <x v="14"/>
    <s v="Frontier Airlines Inc.: F9"/>
    <s v="F9"/>
    <n v="20436"/>
    <n v="1210"/>
    <s v="STL"/>
    <s v="St. Louis, MO"/>
    <s v="MCO"/>
    <s v="Orlando, FL"/>
    <n v="2023"/>
    <n v="2033"/>
    <n v="10"/>
    <n v="16"/>
    <n v="2049"/>
    <n v="2353"/>
    <n v="24"/>
    <n v="2356"/>
    <n v="17"/>
    <n v="21"/>
    <n v="0"/>
    <n v="0"/>
    <n v="153"/>
    <n v="164"/>
    <n v="124"/>
    <n v="882"/>
    <n v="0"/>
    <n v="0"/>
    <n v="11"/>
    <n v="0"/>
    <n v="10"/>
    <s v="00:17"/>
    <s v="20:33"/>
    <n v="-0.84444444444444444"/>
    <s v="Evening"/>
    <s v="KEEP"/>
    <x v="1"/>
    <s v="Delayed"/>
    <s v="March"/>
  </r>
  <r>
    <d v="2021-09-16T00:00:00"/>
    <x v="16"/>
    <s v="Horizon Air: QX"/>
    <s v="QX"/>
    <n v="19687"/>
    <n v="2100"/>
    <s v="SEA"/>
    <s v="Seattle, WA"/>
    <s v="PSC"/>
    <s v="Pasco/Kennewick/Richland, WA"/>
    <n v="2257"/>
    <n v="2256"/>
    <n v="-1"/>
    <n v="11"/>
    <n v="2307"/>
    <n v="2343"/>
    <n v="7"/>
    <n v="2350"/>
    <n v="2350"/>
    <n v="0"/>
    <n v="0"/>
    <n v="0"/>
    <n v="53"/>
    <n v="54"/>
    <n v="36"/>
    <n v="172"/>
    <m/>
    <m/>
    <m/>
    <m/>
    <m/>
    <s v="23:50"/>
    <s v="22:56"/>
    <d v="1899-12-30T00:54:00"/>
    <s v="Evening"/>
    <s v="REMOVE"/>
    <x v="5"/>
    <s v="OnTime"/>
    <s v="September"/>
  </r>
  <r>
    <d v="2020-03-12T00:00:00"/>
    <x v="1"/>
    <s v="Delta Air Lines Inc.: DL"/>
    <s v="DL"/>
    <n v="19790"/>
    <n v="1234"/>
    <s v="PNS"/>
    <s v="Pensacola, FL"/>
    <s v="ATL"/>
    <s v="Atlanta, GA"/>
    <n v="520"/>
    <n v="512"/>
    <n v="-8"/>
    <n v="9"/>
    <n v="521"/>
    <n v="709"/>
    <n v="9"/>
    <n v="729"/>
    <n v="718"/>
    <n v="-11"/>
    <n v="0"/>
    <n v="0"/>
    <n v="69"/>
    <n v="66"/>
    <n v="48"/>
    <n v="271"/>
    <m/>
    <m/>
    <m/>
    <m/>
    <m/>
    <s v="07:18"/>
    <s v="05:12"/>
    <d v="1899-12-30T02:06:00"/>
    <s v="Night"/>
    <s v="REMOVE"/>
    <x v="5"/>
    <s v="OnTime"/>
    <s v="March"/>
  </r>
  <r>
    <d v="2023-04-23T00:00:00"/>
    <x v="1"/>
    <s v="Delta Air Lines Inc.: DL"/>
    <s v="DL"/>
    <n v="19790"/>
    <n v="1196"/>
    <s v="ATL"/>
    <s v="Atlanta, GA"/>
    <s v="RSW"/>
    <s v="Fort Myers, FL"/>
    <n v="1221"/>
    <n v="1218"/>
    <n v="-3"/>
    <n v="12"/>
    <n v="1230"/>
    <n v="1340"/>
    <n v="4"/>
    <n v="1400"/>
    <n v="1344"/>
    <n v="-16"/>
    <n v="0"/>
    <n v="0"/>
    <n v="99"/>
    <n v="86"/>
    <n v="70"/>
    <n v="515"/>
    <m/>
    <m/>
    <m/>
    <m/>
    <m/>
    <s v="13:44"/>
    <s v="12:18"/>
    <d v="1899-12-30T01:26:00"/>
    <s v="Afternoon"/>
    <s v="REMOVE"/>
    <x v="3"/>
    <s v="OnTime"/>
    <s v="April"/>
  </r>
  <r>
    <d v="2020-06-24T00:00:00"/>
    <x v="3"/>
    <s v="American Airlines Inc.: AA"/>
    <s v="AA"/>
    <n v="19805"/>
    <n v="2640"/>
    <s v="DFW"/>
    <s v="Dallas/Fort Worth, TX"/>
    <s v="PBI"/>
    <s v="West Palm Beach/Palm Beach, FL"/>
    <n v="1630"/>
    <n v="1625"/>
    <n v="-5"/>
    <n v="12"/>
    <n v="1637"/>
    <n v="1955"/>
    <n v="5"/>
    <n v="2018"/>
    <n v="2000"/>
    <n v="-18"/>
    <n v="0"/>
    <n v="0"/>
    <n v="168"/>
    <n v="155"/>
    <n v="138"/>
    <n v="1102"/>
    <m/>
    <m/>
    <m/>
    <m/>
    <m/>
    <s v="20:00"/>
    <s v="16:25"/>
    <d v="1899-12-30T03:35:00"/>
    <s v="Afternoon"/>
    <s v="REMOVE"/>
    <x v="2"/>
    <s v="OnTime"/>
    <s v="June"/>
  </r>
  <r>
    <d v="2019-03-14T00:00:00"/>
    <x v="5"/>
    <s v="Spirit Air Lines: NK"/>
    <s v="NK"/>
    <n v="20416"/>
    <n v="316"/>
    <s v="DTW"/>
    <s v="Detroit, MI"/>
    <s v="LGA"/>
    <s v="New York, NY"/>
    <n v="600"/>
    <n v="602"/>
    <n v="2"/>
    <n v="11"/>
    <n v="613"/>
    <n v="729"/>
    <n v="10"/>
    <n v="740"/>
    <n v="739"/>
    <n v="-1"/>
    <n v="0"/>
    <n v="0"/>
    <n v="100"/>
    <n v="97"/>
    <n v="76"/>
    <n v="502"/>
    <m/>
    <m/>
    <m/>
    <m/>
    <m/>
    <s v="07:39"/>
    <s v="06:02"/>
    <d v="1899-12-30T01:37:00"/>
    <s v="Morning"/>
    <s v="REMOVE"/>
    <x v="5"/>
    <s v="OnTime"/>
    <s v="March"/>
  </r>
  <r>
    <d v="2021-08-16T00:00:00"/>
    <x v="12"/>
    <s v="Endeavor Air Inc.: 9E"/>
    <s v="9E"/>
    <n v="20363"/>
    <n v="4676"/>
    <s v="JFK"/>
    <s v="New York, NY"/>
    <s v="DTW"/>
    <s v="Detroit, MI"/>
    <n v="720"/>
    <n v="713"/>
    <n v="-7"/>
    <n v="19"/>
    <n v="732"/>
    <n v="855"/>
    <n v="32"/>
    <n v="921"/>
    <n v="927"/>
    <n v="6"/>
    <n v="0"/>
    <n v="0"/>
    <n v="121"/>
    <n v="134"/>
    <n v="83"/>
    <n v="509"/>
    <m/>
    <m/>
    <m/>
    <m/>
    <m/>
    <s v="09:27"/>
    <s v="07:13"/>
    <d v="1899-12-30T02:14:00"/>
    <s v="Morning"/>
    <s v="REMOVE"/>
    <x v="1"/>
    <s v="OnTime"/>
    <s v="August"/>
  </r>
  <r>
    <d v="2023-03-03T00:00:00"/>
    <x v="13"/>
    <s v="Envoy Air: MQ"/>
    <s v="MQ"/>
    <n v="20398"/>
    <n v="3615"/>
    <s v="ICT"/>
    <s v="Wichita, KS"/>
    <s v="ORD"/>
    <s v="Chicago, IL"/>
    <n v="648"/>
    <n v="643"/>
    <n v="-5"/>
    <n v="10"/>
    <n v="653"/>
    <n v="819"/>
    <n v="9"/>
    <n v="845"/>
    <n v="828"/>
    <n v="-17"/>
    <n v="0"/>
    <n v="0"/>
    <n v="117"/>
    <n v="105"/>
    <n v="86"/>
    <n v="588"/>
    <m/>
    <m/>
    <m/>
    <m/>
    <m/>
    <s v="08:28"/>
    <s v="06:43"/>
    <d v="1899-12-30T01:45:00"/>
    <s v="Morning"/>
    <s v="REMOVE"/>
    <x v="0"/>
    <s v="OnTime"/>
    <s v="March"/>
  </r>
  <r>
    <d v="2023-04-07T00:00:00"/>
    <x v="0"/>
    <s v="United Air Lines Inc.: UA"/>
    <s v="UA"/>
    <n v="19977"/>
    <n v="1300"/>
    <s v="IAD"/>
    <s v="Washington, DC"/>
    <s v="ORF"/>
    <s v="Norfolk, VA"/>
    <n v="2230"/>
    <n v="2226"/>
    <n v="-4"/>
    <n v="11"/>
    <n v="2237"/>
    <n v="2315"/>
    <n v="4"/>
    <n v="2328"/>
    <n v="2319"/>
    <n v="-9"/>
    <n v="0"/>
    <n v="0"/>
    <n v="58"/>
    <n v="53"/>
    <n v="38"/>
    <n v="157"/>
    <m/>
    <m/>
    <m/>
    <m/>
    <m/>
    <s v="23:19"/>
    <s v="22:26"/>
    <d v="1899-12-30T00:53:00"/>
    <s v="Evening"/>
    <s v="REMOVE"/>
    <x v="0"/>
    <s v="OnTime"/>
    <s v="April"/>
  </r>
  <r>
    <d v="2022-10-02T00:00:00"/>
    <x v="13"/>
    <s v="Envoy Air: MQ"/>
    <s v="MQ"/>
    <n v="20398"/>
    <n v="3929"/>
    <s v="LSE"/>
    <s v="La Crosse, WI"/>
    <s v="ORD"/>
    <s v="Chicago, IL"/>
    <n v="613"/>
    <n v="612"/>
    <n v="-1"/>
    <n v="11"/>
    <n v="623"/>
    <n v="705"/>
    <n v="20"/>
    <n v="725"/>
    <n v="725"/>
    <n v="0"/>
    <n v="0"/>
    <n v="0"/>
    <n v="72"/>
    <n v="73"/>
    <n v="42"/>
    <n v="215"/>
    <m/>
    <m/>
    <m/>
    <m/>
    <m/>
    <s v="07:25"/>
    <s v="06:12"/>
    <d v="1899-12-30T01:13:00"/>
    <s v="Morning"/>
    <s v="REMOVE"/>
    <x v="3"/>
    <s v="OnTime"/>
    <s v="October"/>
  </r>
  <r>
    <d v="2022-07-26T00:00:00"/>
    <x v="12"/>
    <s v="Endeavor Air Inc.: 9E"/>
    <s v="9E"/>
    <n v="20363"/>
    <n v="5273"/>
    <s v="JFK"/>
    <s v="New York, NY"/>
    <s v="CVG"/>
    <s v="Cincinnati, OH"/>
    <n v="1900"/>
    <n v="1946"/>
    <n v="46"/>
    <n v="28"/>
    <n v="2014"/>
    <n v="2149"/>
    <n v="5"/>
    <n v="2124"/>
    <n v="2154"/>
    <n v="30"/>
    <n v="0"/>
    <n v="0"/>
    <n v="144"/>
    <n v="128"/>
    <n v="95"/>
    <n v="589"/>
    <n v="30"/>
    <n v="0"/>
    <n v="0"/>
    <n v="0"/>
    <n v="0"/>
    <s v="21:54"/>
    <s v="19:46"/>
    <d v="1899-12-30T02:08:00"/>
    <s v="Evening"/>
    <s v="KEEP"/>
    <x v="6"/>
    <s v="Delayed"/>
    <s v="July"/>
  </r>
  <r>
    <d v="2021-09-18T00:00:00"/>
    <x v="11"/>
    <s v="SkyWest Airlines Inc.: OO"/>
    <s v="OO"/>
    <n v="20304"/>
    <n v="5350"/>
    <s v="RDM"/>
    <s v="Bend/Redmond, OR"/>
    <s v="LAX"/>
    <s v="Los Angeles, CA"/>
    <n v="1539"/>
    <n v="1529"/>
    <n v="-10"/>
    <n v="11"/>
    <n v="1540"/>
    <n v="1730"/>
    <n v="13"/>
    <n v="1751"/>
    <n v="1743"/>
    <n v="-8"/>
    <n v="0"/>
    <n v="0"/>
    <n v="132"/>
    <n v="134"/>
    <n v="110"/>
    <n v="726"/>
    <m/>
    <m/>
    <m/>
    <m/>
    <m/>
    <s v="17:43"/>
    <s v="15:29"/>
    <d v="1899-12-30T02:14:00"/>
    <s v="Afternoon"/>
    <s v="REMOVE"/>
    <x v="4"/>
    <s v="OnTime"/>
    <s v="September"/>
  </r>
  <r>
    <d v="2019-10-10T00:00:00"/>
    <x v="2"/>
    <s v="Southwest Airlines Co.: WN"/>
    <s v="WN"/>
    <n v="19393"/>
    <n v="2014"/>
    <s v="ATL"/>
    <s v="Atlanta, GA"/>
    <s v="BNA"/>
    <s v="Nashville, TN"/>
    <n v="1320"/>
    <n v="1335"/>
    <n v="15"/>
    <n v="6"/>
    <n v="1341"/>
    <n v="1320"/>
    <n v="5"/>
    <n v="1325"/>
    <n v="1325"/>
    <n v="0"/>
    <n v="0"/>
    <n v="0"/>
    <n v="65"/>
    <n v="50"/>
    <n v="39"/>
    <n v="214"/>
    <m/>
    <m/>
    <m/>
    <m/>
    <m/>
    <s v="13:25"/>
    <s v="13:35"/>
    <n v="-6.9444444444444198E-3"/>
    <s v="Afternoon"/>
    <s v="KEEP"/>
    <x v="5"/>
    <s v="OnTime"/>
    <s v="October"/>
  </r>
  <r>
    <d v="2022-11-28T00:00:00"/>
    <x v="3"/>
    <s v="American Airlines Inc.: AA"/>
    <s v="AA"/>
    <n v="19805"/>
    <n v="1189"/>
    <s v="DFW"/>
    <s v="Dallas/Fort Worth, TX"/>
    <s v="BNA"/>
    <s v="Nashville, TN"/>
    <n v="1102"/>
    <n v="1057"/>
    <n v="-5"/>
    <n v="10"/>
    <n v="1107"/>
    <n v="1224"/>
    <n v="7"/>
    <n v="1253"/>
    <n v="1231"/>
    <n v="-22"/>
    <n v="0"/>
    <n v="0"/>
    <n v="111"/>
    <n v="94"/>
    <n v="77"/>
    <n v="631"/>
    <m/>
    <m/>
    <m/>
    <m/>
    <m/>
    <s v="12:31"/>
    <s v="10:57"/>
    <d v="1899-12-30T01:34:00"/>
    <s v="Morning"/>
    <s v="REMOVE"/>
    <x v="1"/>
    <s v="OnTime"/>
    <s v="November"/>
  </r>
  <r>
    <d v="2019-11-16T00:00:00"/>
    <x v="1"/>
    <s v="Delta Air Lines Inc.: DL"/>
    <s v="DL"/>
    <n v="19790"/>
    <n v="54"/>
    <s v="IAH"/>
    <s v="Houston, TX"/>
    <s v="ATL"/>
    <s v="Atlanta, GA"/>
    <n v="1745"/>
    <n v="1745"/>
    <n v="0"/>
    <n v="11"/>
    <n v="1756"/>
    <n v="2022"/>
    <n v="9"/>
    <n v="2043"/>
    <n v="2031"/>
    <n v="-12"/>
    <n v="0"/>
    <n v="0"/>
    <n v="118"/>
    <n v="106"/>
    <n v="86"/>
    <n v="689"/>
    <m/>
    <m/>
    <m/>
    <m/>
    <m/>
    <s v="20:31"/>
    <s v="17:45"/>
    <d v="1899-12-30T02:46:00"/>
    <s v="Afternoon"/>
    <s v="REMOVE"/>
    <x v="4"/>
    <s v="OnTime"/>
    <s v="November"/>
  </r>
  <r>
    <d v="2023-02-24T00:00:00"/>
    <x v="17"/>
    <s v="Hawaiian Airlines Inc.: HA"/>
    <s v="HA"/>
    <n v="19690"/>
    <n v="347"/>
    <s v="KOA"/>
    <s v="Kona, HI"/>
    <s v="HNL"/>
    <s v="Honolulu, HI"/>
    <n v="1645"/>
    <n v="1642"/>
    <n v="-3"/>
    <n v="9"/>
    <n v="1651"/>
    <n v="1722"/>
    <n v="10"/>
    <n v="1733"/>
    <n v="1732"/>
    <n v="-1"/>
    <n v="0"/>
    <n v="0"/>
    <n v="48"/>
    <n v="50"/>
    <n v="31"/>
    <n v="163"/>
    <m/>
    <m/>
    <m/>
    <m/>
    <m/>
    <s v="17:32"/>
    <s v="16:42"/>
    <d v="1899-12-30T00:50:00"/>
    <s v="Afternoon"/>
    <s v="REMOVE"/>
    <x v="0"/>
    <s v="OnTime"/>
    <s v="February"/>
  </r>
  <r>
    <d v="2020-03-21T00:00:00"/>
    <x v="11"/>
    <s v="SkyWest Airlines Inc.: OO"/>
    <s v="OO"/>
    <n v="20304"/>
    <n v="4330"/>
    <s v="MQT"/>
    <s v="Marquette, MI"/>
    <s v="DTW"/>
    <s v="Detroit, MI"/>
    <n v="1810"/>
    <n v="1750"/>
    <n v="-20"/>
    <n v="17"/>
    <n v="1807"/>
    <n v="1903"/>
    <n v="8"/>
    <n v="1938"/>
    <n v="1911"/>
    <n v="-27"/>
    <n v="0"/>
    <n v="0"/>
    <n v="88"/>
    <n v="81"/>
    <n v="56"/>
    <n v="349"/>
    <m/>
    <m/>
    <m/>
    <m/>
    <m/>
    <s v="19:11"/>
    <s v="17:50"/>
    <d v="1899-12-30T01:21:00"/>
    <s v="Afternoon"/>
    <s v="REMOVE"/>
    <x v="4"/>
    <s v="OnTime"/>
    <s v="March"/>
  </r>
  <r>
    <d v="2019-01-14T00:00:00"/>
    <x v="5"/>
    <s v="Spirit Air Lines: NK"/>
    <s v="NK"/>
    <n v="20416"/>
    <n v="929"/>
    <s v="ORD"/>
    <s v="Chicago, IL"/>
    <s v="MCO"/>
    <s v="Orlando, FL"/>
    <n v="1835"/>
    <n v="1827"/>
    <n v="-8"/>
    <n v="30"/>
    <n v="1857"/>
    <n v="2201"/>
    <n v="6"/>
    <n v="2219"/>
    <n v="2207"/>
    <n v="-12"/>
    <n v="0"/>
    <n v="0"/>
    <n v="164"/>
    <n v="160"/>
    <n v="124"/>
    <n v="1005"/>
    <m/>
    <m/>
    <m/>
    <m/>
    <m/>
    <s v="22:07"/>
    <s v="18:27"/>
    <d v="1899-12-30T03:40:00"/>
    <s v="Evening"/>
    <s v="REMOVE"/>
    <x v="1"/>
    <s v="OnTime"/>
    <s v="January"/>
  </r>
  <r>
    <d v="2019-06-05T00:00:00"/>
    <x v="1"/>
    <s v="Delta Air Lines Inc.: DL"/>
    <s v="DL"/>
    <n v="19790"/>
    <n v="2054"/>
    <s v="ATL"/>
    <s v="Atlanta, GA"/>
    <s v="HSV"/>
    <s v="Huntsville, AL"/>
    <n v="1850"/>
    <n v="1848"/>
    <n v="-2"/>
    <n v="10"/>
    <n v="1858"/>
    <n v="1831"/>
    <n v="4"/>
    <n v="1845"/>
    <n v="1835"/>
    <n v="-10"/>
    <n v="0"/>
    <n v="0"/>
    <n v="55"/>
    <n v="47"/>
    <n v="33"/>
    <n v="151"/>
    <m/>
    <m/>
    <m/>
    <m/>
    <m/>
    <s v="18:35"/>
    <s v="18:48"/>
    <n v="-9.0277777777777457E-3"/>
    <s v="Evening"/>
    <s v="REMOVE"/>
    <x v="2"/>
    <s v="OnTime"/>
    <s v="June"/>
  </r>
  <r>
    <d v="2023-05-27T00:00:00"/>
    <x v="3"/>
    <s v="American Airlines Inc.: AA"/>
    <s v="AA"/>
    <n v="19805"/>
    <n v="707"/>
    <s v="AUS"/>
    <s v="Austin, TX"/>
    <s v="DFW"/>
    <s v="Dallas/Fort Worth, TX"/>
    <n v="1111"/>
    <n v="1103"/>
    <n v="-8"/>
    <n v="11"/>
    <n v="1114"/>
    <n v="1152"/>
    <n v="5"/>
    <n v="1224"/>
    <n v="1157"/>
    <n v="-27"/>
    <n v="0"/>
    <n v="0"/>
    <n v="73"/>
    <n v="54"/>
    <n v="38"/>
    <n v="190"/>
    <m/>
    <m/>
    <m/>
    <m/>
    <m/>
    <s v="11:57"/>
    <s v="11:03"/>
    <d v="1899-12-30T00:54:00"/>
    <s v="Morning"/>
    <s v="REMOVE"/>
    <x v="4"/>
    <s v="OnTime"/>
    <s v="May"/>
  </r>
  <r>
    <d v="2021-02-14T00:00:00"/>
    <x v="2"/>
    <s v="Southwest Airlines Co.: WN"/>
    <s v="WN"/>
    <n v="19393"/>
    <n v="220"/>
    <s v="SMF"/>
    <s v="Sacramento, CA"/>
    <s v="DEN"/>
    <s v="Denver, CO"/>
    <n v="1110"/>
    <n v="1104"/>
    <n v="-6"/>
    <n v="7"/>
    <n v="1111"/>
    <n v="1409"/>
    <n v="5"/>
    <n v="1425"/>
    <n v="1414"/>
    <n v="-11"/>
    <n v="0"/>
    <n v="0"/>
    <n v="135"/>
    <n v="130"/>
    <n v="118"/>
    <n v="909"/>
    <m/>
    <m/>
    <m/>
    <m/>
    <m/>
    <s v="14:14"/>
    <s v="11:04"/>
    <d v="1899-12-30T03:10:00"/>
    <s v="Morning"/>
    <s v="REMOVE"/>
    <x v="3"/>
    <s v="OnTime"/>
    <s v="February"/>
  </r>
  <r>
    <d v="2022-07-15T00:00:00"/>
    <x v="3"/>
    <s v="American Airlines Inc.: AA"/>
    <s v="AA"/>
    <n v="19805"/>
    <n v="2269"/>
    <s v="BOS"/>
    <s v="Boston, MA"/>
    <s v="ORD"/>
    <s v="Chicago, IL"/>
    <n v="1734"/>
    <n v="1924"/>
    <n v="110"/>
    <n v="26"/>
    <n v="1950"/>
    <n v="2052"/>
    <n v="24"/>
    <n v="1930"/>
    <n v="2116"/>
    <n v="106"/>
    <n v="0"/>
    <n v="0"/>
    <n v="176"/>
    <n v="172"/>
    <n v="122"/>
    <n v="867"/>
    <n v="2"/>
    <n v="0"/>
    <n v="0"/>
    <n v="0"/>
    <n v="104"/>
    <s v="21:16"/>
    <s v="19:24"/>
    <d v="1899-12-30T01:52:00"/>
    <s v="Evening"/>
    <s v="KEEP"/>
    <x v="0"/>
    <s v="Delayed"/>
    <s v="July"/>
  </r>
  <r>
    <d v="2019-10-14T00:00:00"/>
    <x v="2"/>
    <s v="Southwest Airlines Co.: WN"/>
    <s v="WN"/>
    <n v="19393"/>
    <n v="2308"/>
    <s v="SAT"/>
    <s v="San Antonio, TX"/>
    <s v="MDW"/>
    <s v="Chicago, IL"/>
    <n v="715"/>
    <n v="715"/>
    <n v="0"/>
    <n v="8"/>
    <n v="723"/>
    <n v="934"/>
    <n v="8"/>
    <n v="945"/>
    <n v="942"/>
    <n v="-3"/>
    <n v="0"/>
    <n v="0"/>
    <n v="150"/>
    <n v="147"/>
    <n v="131"/>
    <n v="1036"/>
    <m/>
    <m/>
    <m/>
    <m/>
    <m/>
    <s v="09:42"/>
    <s v="07:15"/>
    <d v="1899-12-30T02:27:00"/>
    <s v="Morning"/>
    <s v="REMOVE"/>
    <x v="1"/>
    <s v="OnTime"/>
    <s v="October"/>
  </r>
  <r>
    <d v="2021-11-01T00:00:00"/>
    <x v="11"/>
    <s v="SkyWest Airlines Inc.: OO"/>
    <s v="OO"/>
    <n v="20304"/>
    <n v="4640"/>
    <s v="IAH"/>
    <s v="Houston, TX"/>
    <s v="CRP"/>
    <s v="Corpus Christi, TX"/>
    <n v="1810"/>
    <n v="1804"/>
    <n v="-6"/>
    <n v="14"/>
    <n v="1818"/>
    <n v="1856"/>
    <n v="5"/>
    <n v="1924"/>
    <n v="1901"/>
    <n v="-23"/>
    <n v="0"/>
    <n v="0"/>
    <n v="74"/>
    <n v="57"/>
    <n v="38"/>
    <n v="201"/>
    <m/>
    <m/>
    <m/>
    <m/>
    <m/>
    <s v="19:01"/>
    <s v="18:04"/>
    <d v="1899-12-30T00:57:00"/>
    <s v="Evening"/>
    <s v="REMOVE"/>
    <x v="1"/>
    <s v="OnTime"/>
    <s v="November"/>
  </r>
  <r>
    <d v="2022-09-19T00:00:00"/>
    <x v="11"/>
    <s v="SkyWest Airlines Inc.: OO"/>
    <s v="OO"/>
    <n v="20304"/>
    <n v="4175"/>
    <s v="COS"/>
    <s v="Colorado Springs, CO"/>
    <s v="SLC"/>
    <s v="Salt Lake City, UT"/>
    <n v="1750"/>
    <n v="1744"/>
    <n v="-6"/>
    <n v="15"/>
    <n v="1759"/>
    <n v="1920"/>
    <n v="5"/>
    <n v="1938"/>
    <n v="1925"/>
    <n v="-13"/>
    <n v="0"/>
    <n v="0"/>
    <n v="108"/>
    <n v="101"/>
    <n v="81"/>
    <n v="411"/>
    <m/>
    <m/>
    <m/>
    <m/>
    <m/>
    <s v="19:25"/>
    <s v="17:44"/>
    <d v="1899-12-30T01:41:00"/>
    <s v="Afternoon"/>
    <s v="REMOVE"/>
    <x v="1"/>
    <s v="OnTime"/>
    <s v="September"/>
  </r>
  <r>
    <d v="2020-12-13T00:00:00"/>
    <x v="1"/>
    <s v="Delta Air Lines Inc.: DL"/>
    <s v="DL"/>
    <n v="19790"/>
    <n v="812"/>
    <s v="SEA"/>
    <s v="Seattle, WA"/>
    <s v="DTW"/>
    <s v="Detroit, MI"/>
    <n v="2259"/>
    <n v="2253"/>
    <n v="-6"/>
    <n v="11"/>
    <n v="2304"/>
    <n v="532"/>
    <n v="7"/>
    <n v="553"/>
    <n v="539"/>
    <n v="-14"/>
    <n v="0"/>
    <n v="0"/>
    <n v="234"/>
    <n v="226"/>
    <n v="208"/>
    <n v="1927"/>
    <m/>
    <m/>
    <m/>
    <m/>
    <m/>
    <s v="05:39"/>
    <s v="22:53"/>
    <n v="-0.71805555555555567"/>
    <s v="Evening"/>
    <s v="REMOVE"/>
    <x v="3"/>
    <s v="OnTime"/>
    <s v="December"/>
  </r>
  <r>
    <d v="2019-06-16T00:00:00"/>
    <x v="6"/>
    <s v="Alaska Airlines Inc.: AS"/>
    <s v="AS"/>
    <n v="19930"/>
    <n v="89"/>
    <s v="SEA"/>
    <s v="Seattle, WA"/>
    <s v="ANC"/>
    <s v="Anchorage, AK"/>
    <n v="2210"/>
    <n v="2332"/>
    <n v="82"/>
    <n v="21"/>
    <n v="2353"/>
    <n v="155"/>
    <n v="5"/>
    <n v="45"/>
    <n v="200"/>
    <n v="75"/>
    <n v="0"/>
    <n v="0"/>
    <n v="215"/>
    <n v="208"/>
    <n v="182"/>
    <n v="1448"/>
    <n v="0"/>
    <n v="0"/>
    <n v="0"/>
    <n v="0"/>
    <n v="75"/>
    <s v="02:00"/>
    <s v="23:32"/>
    <n v="-0.89722222222222214"/>
    <s v="Evening"/>
    <s v="KEEP"/>
    <x v="3"/>
    <s v="Delayed"/>
    <s v="June"/>
  </r>
  <r>
    <d v="2019-12-21T00:00:00"/>
    <x v="3"/>
    <s v="American Airlines Inc.: AA"/>
    <s v="AA"/>
    <n v="19805"/>
    <n v="1292"/>
    <s v="LAX"/>
    <s v="Los Angeles, CA"/>
    <s v="BNA"/>
    <s v="Nashville, TN"/>
    <n v="2309"/>
    <n v="2322"/>
    <n v="13"/>
    <n v="14"/>
    <n v="2336"/>
    <n v="508"/>
    <n v="6"/>
    <n v="505"/>
    <n v="514"/>
    <n v="9"/>
    <n v="0"/>
    <n v="0"/>
    <n v="236"/>
    <n v="232"/>
    <n v="212"/>
    <n v="1797"/>
    <m/>
    <m/>
    <m/>
    <m/>
    <m/>
    <s v="05:14"/>
    <s v="23:22"/>
    <n v="-0.75555555555555554"/>
    <s v="Evening"/>
    <s v="KEEP"/>
    <x v="4"/>
    <s v="OnTime"/>
    <s v="December"/>
  </r>
  <r>
    <d v="2019-07-25T00:00:00"/>
    <x v="12"/>
    <s v="Endeavor Air Inc.: 9E"/>
    <s v="9E"/>
    <n v="20363"/>
    <n v="3387"/>
    <s v="MOB"/>
    <s v="Mobile, AL"/>
    <s v="ATL"/>
    <s v="Atlanta, GA"/>
    <n v="1446"/>
    <n v="1439"/>
    <n v="-7"/>
    <n v="21"/>
    <n v="1500"/>
    <n v="1650"/>
    <n v="8"/>
    <n v="1714"/>
    <n v="1658"/>
    <n v="-16"/>
    <n v="0"/>
    <n v="0"/>
    <n v="88"/>
    <n v="79"/>
    <n v="50"/>
    <n v="302"/>
    <m/>
    <m/>
    <m/>
    <m/>
    <m/>
    <s v="16:58"/>
    <s v="14:39"/>
    <d v="1899-12-30T02:19:00"/>
    <s v="Afternoon"/>
    <s v="REMOVE"/>
    <x v="5"/>
    <s v="OnTime"/>
    <s v="July"/>
  </r>
  <r>
    <d v="2021-12-19T00:00:00"/>
    <x v="2"/>
    <s v="Southwest Airlines Co.: WN"/>
    <s v="WN"/>
    <n v="19393"/>
    <n v="3576"/>
    <s v="OKC"/>
    <s v="Oklahoma City, OK"/>
    <s v="ATL"/>
    <s v="Atlanta, GA"/>
    <n v="1755"/>
    <n v="1811"/>
    <n v="16"/>
    <n v="9"/>
    <n v="1820"/>
    <n v="2048"/>
    <n v="5"/>
    <n v="2055"/>
    <n v="2053"/>
    <n v="-2"/>
    <n v="0"/>
    <n v="0"/>
    <n v="120"/>
    <n v="102"/>
    <n v="88"/>
    <n v="761"/>
    <m/>
    <m/>
    <m/>
    <m/>
    <m/>
    <s v="20:53"/>
    <s v="18:11"/>
    <d v="1899-12-30T02:42:00"/>
    <s v="Evening"/>
    <s v="REMOVE"/>
    <x v="3"/>
    <s v="OnTime"/>
    <s v="December"/>
  </r>
  <r>
    <d v="2019-04-24T00:00:00"/>
    <x v="2"/>
    <s v="Southwest Airlines Co.: WN"/>
    <s v="WN"/>
    <n v="19393"/>
    <n v="2100"/>
    <s v="BOS"/>
    <s v="Boston, MA"/>
    <s v="HOU"/>
    <s v="Houston, TX"/>
    <n v="1255"/>
    <n v="1251"/>
    <n v="-4"/>
    <n v="20"/>
    <n v="1311"/>
    <n v="1601"/>
    <n v="5"/>
    <n v="1615"/>
    <n v="1606"/>
    <n v="-9"/>
    <n v="0"/>
    <n v="0"/>
    <n v="260"/>
    <n v="255"/>
    <n v="230"/>
    <n v="1609"/>
    <m/>
    <m/>
    <m/>
    <m/>
    <m/>
    <s v="16:06"/>
    <s v="12:51"/>
    <d v="1899-12-30T03:15:00"/>
    <s v="Afternoon"/>
    <s v="REMOVE"/>
    <x v="2"/>
    <s v="OnTime"/>
    <s v="April"/>
  </r>
  <r>
    <d v="2022-10-26T00:00:00"/>
    <x v="2"/>
    <s v="Southwest Airlines Co.: WN"/>
    <s v="WN"/>
    <n v="19393"/>
    <n v="173"/>
    <s v="SEA"/>
    <s v="Seattle, WA"/>
    <s v="DEN"/>
    <s v="Denver, CO"/>
    <n v="1125"/>
    <n v="1130"/>
    <n v="5"/>
    <n v="22"/>
    <n v="1152"/>
    <n v="1455"/>
    <n v="9"/>
    <n v="1510"/>
    <n v="1504"/>
    <n v="-6"/>
    <n v="0"/>
    <n v="0"/>
    <n v="165"/>
    <n v="154"/>
    <n v="123"/>
    <n v="1024"/>
    <m/>
    <m/>
    <m/>
    <m/>
    <m/>
    <s v="15:04"/>
    <s v="11:30"/>
    <d v="1899-12-30T03:34:00"/>
    <s v="Morning"/>
    <s v="REMOVE"/>
    <x v="2"/>
    <s v="OnTime"/>
    <s v="October"/>
  </r>
  <r>
    <d v="2023-05-28T00:00:00"/>
    <x v="3"/>
    <s v="American Airlines Inc.: AA"/>
    <s v="AA"/>
    <n v="19805"/>
    <n v="1594"/>
    <s v="OKC"/>
    <s v="Oklahoma City, OK"/>
    <s v="DFW"/>
    <s v="Dallas/Fort Worth, TX"/>
    <n v="1837"/>
    <n v="1849"/>
    <n v="12"/>
    <n v="12"/>
    <n v="1901"/>
    <n v="1932"/>
    <n v="5"/>
    <n v="1941"/>
    <n v="1937"/>
    <n v="-4"/>
    <n v="0"/>
    <n v="0"/>
    <n v="64"/>
    <n v="48"/>
    <n v="31"/>
    <n v="175"/>
    <m/>
    <m/>
    <m/>
    <m/>
    <m/>
    <s v="19:37"/>
    <s v="18:49"/>
    <d v="1899-12-30T00:48:00"/>
    <s v="Evening"/>
    <s v="REMOVE"/>
    <x v="3"/>
    <s v="OnTime"/>
    <s v="May"/>
  </r>
  <r>
    <d v="2021-05-06T00:00:00"/>
    <x v="9"/>
    <s v="Allegiant Air: G4"/>
    <s v="G4"/>
    <n v="20368"/>
    <n v="2249"/>
    <s v="AVL"/>
    <s v="Asheville, NC"/>
    <s v="SFB"/>
    <s v="Sanford, FL"/>
    <n v="2152"/>
    <n v="2153"/>
    <n v="1"/>
    <n v="8"/>
    <n v="2201"/>
    <n v="2310"/>
    <n v="9"/>
    <n v="2318"/>
    <n v="2319"/>
    <n v="1"/>
    <n v="0"/>
    <n v="0"/>
    <n v="86"/>
    <n v="86"/>
    <n v="69"/>
    <n v="465"/>
    <m/>
    <m/>
    <m/>
    <m/>
    <m/>
    <s v="23:19"/>
    <s v="21:53"/>
    <d v="1899-12-30T01:26:00"/>
    <s v="Evening"/>
    <s v="KEEP"/>
    <x v="5"/>
    <s v="OnTime"/>
    <s v="May"/>
  </r>
  <r>
    <d v="2021-02-18T00:00:00"/>
    <x v="11"/>
    <s v="SkyWest Airlines Inc.: OO"/>
    <s v="OO"/>
    <n v="20304"/>
    <n v="3018"/>
    <s v="DFW"/>
    <s v="Dallas/Fort Worth, TX"/>
    <s v="ASE"/>
    <s v="Aspen, CO"/>
    <n v="1739"/>
    <n v="1739"/>
    <n v="0"/>
    <n v="16"/>
    <n v="1755"/>
    <n v="1853"/>
    <n v="3"/>
    <n v="1909"/>
    <n v="1856"/>
    <n v="-13"/>
    <n v="0"/>
    <n v="0"/>
    <n v="150"/>
    <n v="137"/>
    <n v="118"/>
    <n v="701"/>
    <m/>
    <m/>
    <m/>
    <m/>
    <m/>
    <s v="18:56"/>
    <s v="17:39"/>
    <d v="1899-12-30T01:17:00"/>
    <s v="Afternoon"/>
    <s v="REMOVE"/>
    <x v="5"/>
    <s v="OnTime"/>
    <s v="February"/>
  </r>
  <r>
    <d v="2019-04-13T00:00:00"/>
    <x v="7"/>
    <s v="JetBlue Airways: B6"/>
    <s v="B6"/>
    <n v="20409"/>
    <n v="885"/>
    <s v="JFK"/>
    <s v="New York, NY"/>
    <s v="RDU"/>
    <s v="Raleigh/Durham, NC"/>
    <n v="730"/>
    <n v="826"/>
    <n v="56"/>
    <n v="21"/>
    <n v="847"/>
    <n v="1001"/>
    <n v="3"/>
    <n v="924"/>
    <n v="1004"/>
    <n v="40"/>
    <n v="0"/>
    <n v="0"/>
    <n v="114"/>
    <n v="98"/>
    <n v="74"/>
    <n v="427"/>
    <n v="40"/>
    <n v="0"/>
    <n v="0"/>
    <n v="0"/>
    <n v="0"/>
    <s v="10:04"/>
    <s v="08:26"/>
    <d v="1899-12-30T01:38:00"/>
    <s v="Morning"/>
    <s v="KEEP"/>
    <x v="4"/>
    <s v="Delayed"/>
    <s v="April"/>
  </r>
  <r>
    <d v="2022-12-20T00:00:00"/>
    <x v="2"/>
    <s v="Southwest Airlines Co.: WN"/>
    <s v="WN"/>
    <n v="19393"/>
    <n v="564"/>
    <s v="MCO"/>
    <s v="Orlando, FL"/>
    <s v="BWI"/>
    <s v="Baltimore, MD"/>
    <n v="910"/>
    <n v="950"/>
    <n v="40"/>
    <n v="11"/>
    <n v="1001"/>
    <n v="1141"/>
    <n v="5"/>
    <n v="1120"/>
    <n v="1146"/>
    <n v="26"/>
    <n v="0"/>
    <n v="0"/>
    <n v="130"/>
    <n v="116"/>
    <n v="100"/>
    <n v="787"/>
    <n v="19"/>
    <n v="0"/>
    <n v="0"/>
    <n v="0"/>
    <n v="7"/>
    <s v="11:46"/>
    <s v="09:50"/>
    <d v="1899-12-30T01:56:00"/>
    <s v="Morning"/>
    <s v="KEEP"/>
    <x v="6"/>
    <s v="Delayed"/>
    <s v="December"/>
  </r>
  <r>
    <d v="2021-06-20T00:00:00"/>
    <x v="7"/>
    <s v="JetBlue Airways: B6"/>
    <s v="B6"/>
    <n v="20409"/>
    <n v="64"/>
    <s v="SEA"/>
    <s v="Seattle, WA"/>
    <s v="JFK"/>
    <s v="New York, NY"/>
    <n v="1332"/>
    <n v="1359"/>
    <n v="27"/>
    <n v="15"/>
    <n v="1414"/>
    <n v="2209"/>
    <n v="11"/>
    <n v="2205"/>
    <n v="2220"/>
    <n v="15"/>
    <n v="0"/>
    <n v="0"/>
    <n v="333"/>
    <n v="321"/>
    <n v="295"/>
    <n v="2422"/>
    <n v="15"/>
    <n v="0"/>
    <n v="0"/>
    <n v="0"/>
    <n v="0"/>
    <s v="22:20"/>
    <s v="13:59"/>
    <d v="1899-12-30T08:21:00"/>
    <s v="Afternoon"/>
    <s v="KEEP"/>
    <x v="3"/>
    <s v="OnTime"/>
    <s v="June"/>
  </r>
  <r>
    <d v="2023-07-21T00:00:00"/>
    <x v="8"/>
    <s v="PSA Airlines Inc.: OH"/>
    <s v="OH"/>
    <n v="20397"/>
    <n v="5499"/>
    <s v="BTR"/>
    <s v="Baton Rouge, LA"/>
    <s v="DFW"/>
    <s v="Dallas/Fort Worth, TX"/>
    <n v="1225"/>
    <n v="1218"/>
    <n v="-7"/>
    <n v="24"/>
    <n v="1242"/>
    <n v="1340"/>
    <n v="20"/>
    <n v="1404"/>
    <n v="1400"/>
    <n v="-4"/>
    <n v="0"/>
    <n v="0"/>
    <n v="99"/>
    <n v="102"/>
    <n v="58"/>
    <n v="383"/>
    <m/>
    <m/>
    <m/>
    <m/>
    <m/>
    <s v="14:00"/>
    <s v="12:18"/>
    <d v="1899-12-30T01:42:00"/>
    <s v="Afternoon"/>
    <s v="REMOVE"/>
    <x v="0"/>
    <s v="OnTime"/>
    <s v="July"/>
  </r>
  <r>
    <d v="2020-05-28T00:00:00"/>
    <x v="3"/>
    <s v="American Airlines Inc.: AA"/>
    <s v="AA"/>
    <n v="19805"/>
    <n v="163"/>
    <s v="DCA"/>
    <s v="Washington, DC"/>
    <s v="LAX"/>
    <s v="Los Angeles, CA"/>
    <n v="1736"/>
    <n v="1729"/>
    <n v="-7"/>
    <n v="21"/>
    <n v="1750"/>
    <n v="1943"/>
    <n v="5"/>
    <n v="2039"/>
    <n v="1948"/>
    <n v="-51"/>
    <n v="0"/>
    <n v="0"/>
    <n v="363"/>
    <n v="319"/>
    <n v="293"/>
    <n v="2311"/>
    <m/>
    <m/>
    <m/>
    <m/>
    <m/>
    <s v="19:48"/>
    <s v="17:29"/>
    <d v="1899-12-30T02:19:00"/>
    <s v="Afternoon"/>
    <s v="REMOVE"/>
    <x v="5"/>
    <s v="OnTime"/>
    <s v="May"/>
  </r>
  <r>
    <d v="2020-08-26T00:00:00"/>
    <x v="11"/>
    <s v="SkyWest Airlines Inc.: OO"/>
    <s v="OO"/>
    <n v="20304"/>
    <n v="3725"/>
    <s v="DTW"/>
    <s v="Detroit, MI"/>
    <s v="MCI"/>
    <s v="Kansas City, MO"/>
    <n v="1405"/>
    <n v="1359"/>
    <n v="-6"/>
    <n v="15"/>
    <n v="1414"/>
    <n v="1442"/>
    <n v="7"/>
    <n v="1506"/>
    <n v="1449"/>
    <n v="-17"/>
    <n v="0"/>
    <n v="0"/>
    <n v="121"/>
    <n v="110"/>
    <n v="88"/>
    <n v="629"/>
    <m/>
    <m/>
    <m/>
    <m/>
    <m/>
    <s v="14:49"/>
    <s v="13:59"/>
    <d v="1899-12-30T00:50:00"/>
    <s v="Afternoon"/>
    <s v="REMOVE"/>
    <x v="2"/>
    <s v="OnTime"/>
    <s v="August"/>
  </r>
  <r>
    <d v="2021-08-18T00:00:00"/>
    <x v="2"/>
    <s v="Southwest Airlines Co.: WN"/>
    <s v="WN"/>
    <n v="19393"/>
    <n v="5320"/>
    <s v="MHT"/>
    <s v="Manchester, NH"/>
    <s v="MDW"/>
    <s v="Chicago, IL"/>
    <n v="1835"/>
    <n v="1917"/>
    <n v="42"/>
    <n v="10"/>
    <n v="1927"/>
    <n v="2028"/>
    <n v="29"/>
    <n v="2000"/>
    <n v="2057"/>
    <n v="57"/>
    <n v="0"/>
    <n v="0"/>
    <n v="145"/>
    <n v="160"/>
    <n v="121"/>
    <n v="838"/>
    <n v="0"/>
    <n v="0"/>
    <n v="15"/>
    <n v="0"/>
    <n v="42"/>
    <s v="20:57"/>
    <s v="19:17"/>
    <d v="1899-12-30T01:40:00"/>
    <s v="Evening"/>
    <s v="KEEP"/>
    <x v="2"/>
    <s v="Delayed"/>
    <s v="August"/>
  </r>
  <r>
    <d v="2021-08-13T00:00:00"/>
    <x v="4"/>
    <s v="Republic Airline: YX"/>
    <s v="YX"/>
    <n v="20452"/>
    <n v="4677"/>
    <s v="DCA"/>
    <s v="Washington, DC"/>
    <s v="PVD"/>
    <s v="Providence, RI"/>
    <n v="1800"/>
    <n v="0"/>
    <n v="0"/>
    <m/>
    <m/>
    <m/>
    <m/>
    <n v="1919"/>
    <n v="0"/>
    <n v="0"/>
    <n v="1"/>
    <n v="0"/>
    <n v="79"/>
    <m/>
    <m/>
    <n v="356"/>
    <m/>
    <m/>
    <m/>
    <m/>
    <m/>
    <s v="00:00"/>
    <s v="00:00"/>
    <d v="1899-12-30T00:00:00"/>
    <s v="Night"/>
    <s v="KEEP"/>
    <x v="0"/>
    <s v="OnTime"/>
    <s v="August"/>
  </r>
  <r>
    <d v="2019-05-21T00:00:00"/>
    <x v="3"/>
    <s v="American Airlines Inc.: AA"/>
    <s v="AA"/>
    <n v="19805"/>
    <n v="1612"/>
    <s v="DFW"/>
    <s v="Dallas/Fort Worth, TX"/>
    <s v="GSP"/>
    <s v="Greer, SC"/>
    <n v="1020"/>
    <n v="1101"/>
    <n v="41"/>
    <n v="10"/>
    <n v="1111"/>
    <n v="1400"/>
    <n v="9"/>
    <n v="1338"/>
    <n v="1409"/>
    <n v="31"/>
    <n v="0"/>
    <n v="0"/>
    <n v="138"/>
    <n v="128"/>
    <n v="109"/>
    <n v="862"/>
    <n v="0"/>
    <n v="9"/>
    <n v="0"/>
    <n v="0"/>
    <n v="22"/>
    <s v="14:09"/>
    <s v="11:01"/>
    <d v="1899-12-30T03:08:00"/>
    <s v="Morning"/>
    <s v="KEEP"/>
    <x v="6"/>
    <s v="Delayed"/>
    <s v="May"/>
  </r>
  <r>
    <d v="2021-04-13T00:00:00"/>
    <x v="7"/>
    <s v="JetBlue Airways: B6"/>
    <s v="B6"/>
    <n v="20409"/>
    <n v="917"/>
    <s v="BOS"/>
    <s v="Boston, MA"/>
    <s v="JFK"/>
    <s v="New York, NY"/>
    <n v="600"/>
    <n v="601"/>
    <n v="1"/>
    <n v="19"/>
    <n v="620"/>
    <n v="703"/>
    <n v="11"/>
    <n v="713"/>
    <n v="714"/>
    <n v="1"/>
    <n v="0"/>
    <n v="0"/>
    <n v="73"/>
    <n v="73"/>
    <n v="43"/>
    <n v="187"/>
    <m/>
    <m/>
    <m/>
    <m/>
    <m/>
    <s v="07:14"/>
    <s v="06:01"/>
    <d v="1899-12-30T01:13:00"/>
    <s v="Morning"/>
    <s v="KEEP"/>
    <x v="6"/>
    <s v="OnTime"/>
    <s v="April"/>
  </r>
  <r>
    <d v="2021-11-30T00:00:00"/>
    <x v="1"/>
    <s v="Delta Air Lines Inc.: DL"/>
    <s v="DL"/>
    <n v="19790"/>
    <n v="927"/>
    <s v="MSP"/>
    <s v="Minneapolis, MN"/>
    <s v="LAS"/>
    <s v="Las Vegas, NV"/>
    <n v="2130"/>
    <n v="2126"/>
    <n v="-4"/>
    <n v="13"/>
    <n v="2139"/>
    <n v="2226"/>
    <n v="27"/>
    <n v="2257"/>
    <n v="2253"/>
    <n v="-4"/>
    <n v="0"/>
    <n v="0"/>
    <n v="207"/>
    <n v="207"/>
    <n v="167"/>
    <n v="1299"/>
    <m/>
    <m/>
    <m/>
    <m/>
    <m/>
    <s v="22:53"/>
    <s v="21:26"/>
    <d v="1899-12-30T01:27:00"/>
    <s v="Evening"/>
    <s v="REMOVE"/>
    <x v="6"/>
    <s v="OnTime"/>
    <s v="November"/>
  </r>
  <r>
    <d v="2023-08-14T00:00:00"/>
    <x v="4"/>
    <s v="Republic Airline: YX"/>
    <s v="YX"/>
    <n v="20452"/>
    <n v="3450"/>
    <s v="EWR"/>
    <s v="Newark, NJ"/>
    <s v="PIT"/>
    <s v="Pittsburgh, PA"/>
    <n v="2059"/>
    <n v="2057"/>
    <n v="-2"/>
    <n v="23"/>
    <n v="2120"/>
    <n v="2221"/>
    <n v="5"/>
    <n v="2239"/>
    <n v="2226"/>
    <n v="-13"/>
    <n v="0"/>
    <n v="0"/>
    <n v="100"/>
    <n v="89"/>
    <n v="61"/>
    <n v="319"/>
    <m/>
    <m/>
    <m/>
    <m/>
    <m/>
    <s v="22:26"/>
    <s v="20:57"/>
    <d v="1899-12-30T01:29:00"/>
    <s v="Evening"/>
    <s v="REMOVE"/>
    <x v="1"/>
    <s v="OnTime"/>
    <s v="August"/>
  </r>
  <r>
    <d v="2021-12-16T00:00:00"/>
    <x v="0"/>
    <s v="United Air Lines Inc.: UA"/>
    <s v="UA"/>
    <n v="19977"/>
    <n v="2421"/>
    <s v="IAH"/>
    <s v="Houston, TX"/>
    <s v="LAX"/>
    <s v="Los Angeles, CA"/>
    <n v="1008"/>
    <n v="1014"/>
    <n v="6"/>
    <n v="26"/>
    <n v="1040"/>
    <n v="1149"/>
    <n v="9"/>
    <n v="1159"/>
    <n v="1158"/>
    <n v="-1"/>
    <n v="0"/>
    <n v="0"/>
    <n v="231"/>
    <n v="224"/>
    <n v="189"/>
    <n v="1379"/>
    <m/>
    <m/>
    <m/>
    <m/>
    <m/>
    <s v="11:58"/>
    <s v="10:14"/>
    <d v="1899-12-30T01:44:00"/>
    <s v="Morning"/>
    <s v="REMOVE"/>
    <x v="5"/>
    <s v="OnTime"/>
    <s v="December"/>
  </r>
  <r>
    <d v="2021-09-08T00:00:00"/>
    <x v="12"/>
    <s v="Endeavor Air Inc.: 9E"/>
    <s v="9E"/>
    <n v="20363"/>
    <n v="4788"/>
    <s v="DTW"/>
    <s v="Detroit, MI"/>
    <s v="CVG"/>
    <s v="Cincinnati, OH"/>
    <n v="1226"/>
    <n v="1224"/>
    <n v="-2"/>
    <n v="14"/>
    <n v="1238"/>
    <n v="1326"/>
    <n v="4"/>
    <n v="1335"/>
    <n v="1330"/>
    <n v="-5"/>
    <n v="0"/>
    <n v="0"/>
    <n v="69"/>
    <n v="66"/>
    <n v="48"/>
    <n v="229"/>
    <m/>
    <m/>
    <m/>
    <m/>
    <m/>
    <s v="13:30"/>
    <s v="12:24"/>
    <d v="1899-12-30T01:06:00"/>
    <s v="Afternoon"/>
    <s v="REMOVE"/>
    <x v="2"/>
    <s v="OnTime"/>
    <s v="September"/>
  </r>
  <r>
    <d v="2022-02-12T00:00:00"/>
    <x v="11"/>
    <s v="SkyWest Airlines Inc.: OO"/>
    <s v="OO"/>
    <n v="20304"/>
    <n v="5755"/>
    <s v="DEN"/>
    <s v="Denver, CO"/>
    <s v="SAV"/>
    <s v="Savannah, GA"/>
    <n v="945"/>
    <n v="955"/>
    <n v="10"/>
    <n v="46"/>
    <n v="1041"/>
    <n v="1528"/>
    <n v="6"/>
    <n v="1524"/>
    <n v="1534"/>
    <n v="10"/>
    <n v="0"/>
    <n v="0"/>
    <n v="219"/>
    <n v="219"/>
    <n v="167"/>
    <n v="1414"/>
    <m/>
    <m/>
    <m/>
    <m/>
    <m/>
    <s v="15:34"/>
    <s v="09:55"/>
    <d v="1899-12-30T05:39:00"/>
    <s v="Morning"/>
    <s v="KEEP"/>
    <x v="4"/>
    <s v="OnTime"/>
    <s v="February"/>
  </r>
  <r>
    <d v="2019-02-09T00:00:00"/>
    <x v="10"/>
    <s v="ExpressJet Airlines LLC d/b/a aha!: EV"/>
    <s v="EV"/>
    <n v="20366"/>
    <n v="4144"/>
    <s v="BHM"/>
    <s v="Birmingham, AL"/>
    <s v="IAH"/>
    <s v="Houston, TX"/>
    <n v="635"/>
    <n v="635"/>
    <n v="0"/>
    <n v="5"/>
    <n v="640"/>
    <n v="835"/>
    <n v="8"/>
    <n v="855"/>
    <n v="843"/>
    <n v="-12"/>
    <n v="0"/>
    <n v="0"/>
    <n v="140"/>
    <n v="128"/>
    <n v="115"/>
    <n v="562"/>
    <m/>
    <m/>
    <m/>
    <m/>
    <m/>
    <s v="08:43"/>
    <s v="06:35"/>
    <d v="1899-12-30T02:08:00"/>
    <s v="Morning"/>
    <s v="REMOVE"/>
    <x v="4"/>
    <s v="OnTime"/>
    <s v="February"/>
  </r>
  <r>
    <d v="2020-12-04T00:00:00"/>
    <x v="11"/>
    <s v="SkyWest Airlines Inc.: OO"/>
    <s v="OO"/>
    <n v="20304"/>
    <n v="4289"/>
    <s v="CDC"/>
    <s v="Cedar City, UT"/>
    <s v="SLC"/>
    <s v="Salt Lake City, UT"/>
    <n v="1541"/>
    <n v="1539"/>
    <n v="-2"/>
    <n v="12"/>
    <n v="1551"/>
    <n v="1631"/>
    <n v="9"/>
    <n v="1649"/>
    <n v="1640"/>
    <n v="-9"/>
    <n v="0"/>
    <n v="0"/>
    <n v="68"/>
    <n v="61"/>
    <n v="40"/>
    <n v="221"/>
    <m/>
    <m/>
    <m/>
    <m/>
    <m/>
    <s v="16:40"/>
    <s v="15:39"/>
    <d v="1899-12-30T01:01:00"/>
    <s v="Afternoon"/>
    <s v="REMOVE"/>
    <x v="0"/>
    <s v="OnTime"/>
    <s v="December"/>
  </r>
  <r>
    <d v="2020-03-31T00:00:00"/>
    <x v="13"/>
    <s v="Envoy Air: MQ"/>
    <s v="MQ"/>
    <n v="20398"/>
    <n v="3655"/>
    <s v="RIC"/>
    <s v="Richmond, VA"/>
    <s v="ORD"/>
    <s v="Chicago, IL"/>
    <n v="1021"/>
    <n v="0"/>
    <n v="0"/>
    <m/>
    <m/>
    <m/>
    <m/>
    <n v="1140"/>
    <n v="0"/>
    <n v="0"/>
    <n v="1"/>
    <n v="0"/>
    <n v="139"/>
    <m/>
    <m/>
    <n v="642"/>
    <m/>
    <m/>
    <m/>
    <m/>
    <m/>
    <s v="00:00"/>
    <s v="00:00"/>
    <d v="1899-12-30T00:00:00"/>
    <s v="Night"/>
    <s v="KEEP"/>
    <x v="6"/>
    <s v="OnTime"/>
    <s v="March"/>
  </r>
  <r>
    <d v="2021-10-16T00:00:00"/>
    <x v="8"/>
    <s v="PSA Airlines Inc.: OH"/>
    <s v="OH"/>
    <n v="20397"/>
    <n v="5202"/>
    <s v="PVD"/>
    <s v="Providence, RI"/>
    <s v="DCA"/>
    <s v="Washington, DC"/>
    <n v="603"/>
    <n v="558"/>
    <n v="-5"/>
    <n v="13"/>
    <n v="611"/>
    <n v="721"/>
    <n v="6"/>
    <n v="737"/>
    <n v="727"/>
    <n v="-10"/>
    <n v="0"/>
    <n v="0"/>
    <n v="94"/>
    <n v="89"/>
    <n v="70"/>
    <n v="356"/>
    <m/>
    <m/>
    <m/>
    <m/>
    <m/>
    <s v="07:27"/>
    <s v="05:58"/>
    <d v="1899-12-30T01:29:00"/>
    <s v="Night"/>
    <s v="REMOVE"/>
    <x v="4"/>
    <s v="OnTime"/>
    <s v="October"/>
  </r>
  <r>
    <d v="2021-08-12T00:00:00"/>
    <x v="8"/>
    <s v="PSA Airlines Inc.: OH"/>
    <s v="OH"/>
    <n v="20397"/>
    <n v="5384"/>
    <s v="CLT"/>
    <s v="Charlotte, NC"/>
    <s v="VPS"/>
    <s v="Valparaiso, FL"/>
    <n v="1710"/>
    <n v="1721"/>
    <n v="11"/>
    <n v="21"/>
    <n v="1742"/>
    <n v="1752"/>
    <n v="21"/>
    <n v="1755"/>
    <n v="1813"/>
    <n v="18"/>
    <n v="0"/>
    <n v="0"/>
    <n v="105"/>
    <n v="112"/>
    <n v="70"/>
    <n v="460"/>
    <n v="0"/>
    <n v="0"/>
    <n v="7"/>
    <n v="0"/>
    <n v="11"/>
    <s v="18:13"/>
    <s v="17:21"/>
    <d v="1899-12-30T00:52:00"/>
    <s v="Afternoon"/>
    <s v="KEEP"/>
    <x v="5"/>
    <s v="Delayed"/>
    <s v="August"/>
  </r>
  <r>
    <d v="2020-03-07T00:00:00"/>
    <x v="1"/>
    <s v="Delta Air Lines Inc.: DL"/>
    <s v="DL"/>
    <n v="19790"/>
    <n v="2086"/>
    <s v="DCA"/>
    <s v="Washington, DC"/>
    <s v="JFK"/>
    <s v="New York, NY"/>
    <n v="600"/>
    <n v="554"/>
    <n v="-6"/>
    <n v="12"/>
    <n v="606"/>
    <n v="653"/>
    <n v="6"/>
    <n v="717"/>
    <n v="659"/>
    <n v="-18"/>
    <n v="0"/>
    <n v="0"/>
    <n v="77"/>
    <n v="65"/>
    <n v="47"/>
    <n v="213"/>
    <m/>
    <m/>
    <m/>
    <m/>
    <m/>
    <s v="06:59"/>
    <s v="05:54"/>
    <d v="1899-12-30T01:05:00"/>
    <s v="Night"/>
    <s v="REMOVE"/>
    <x v="4"/>
    <s v="OnTime"/>
    <s v="March"/>
  </r>
  <r>
    <d v="2023-05-06T00:00:00"/>
    <x v="7"/>
    <s v="JetBlue Airways: B6"/>
    <s v="B6"/>
    <n v="20409"/>
    <n v="400"/>
    <s v="MSY"/>
    <s v="New Orleans, LA"/>
    <s v="BOS"/>
    <s v="Boston, MA"/>
    <n v="1033"/>
    <n v="2030"/>
    <n v="597"/>
    <n v="19"/>
    <n v="2049"/>
    <n v="53"/>
    <n v="4"/>
    <n v="1501"/>
    <n v="57"/>
    <n v="596"/>
    <n v="0"/>
    <n v="0"/>
    <n v="208"/>
    <n v="207"/>
    <n v="184"/>
    <n v="1368"/>
    <n v="437"/>
    <n v="0"/>
    <n v="0"/>
    <n v="0"/>
    <n v="159"/>
    <s v="00:57"/>
    <s v="20:30"/>
    <n v="-0.81458333333333333"/>
    <s v="Evening"/>
    <s v="KEEP"/>
    <x v="4"/>
    <s v="Delayed"/>
    <s v="May"/>
  </r>
  <r>
    <d v="2021-03-26T00:00:00"/>
    <x v="11"/>
    <s v="SkyWest Airlines Inc.: OO"/>
    <s v="OO"/>
    <n v="20304"/>
    <n v="3783"/>
    <s v="SLC"/>
    <s v="Salt Lake City, UT"/>
    <s v="BOI"/>
    <s v="Boise, ID"/>
    <n v="1725"/>
    <n v="1724"/>
    <n v="-1"/>
    <n v="14"/>
    <n v="1738"/>
    <n v="1822"/>
    <n v="2"/>
    <n v="1838"/>
    <n v="1824"/>
    <n v="-14"/>
    <n v="0"/>
    <n v="0"/>
    <n v="73"/>
    <n v="60"/>
    <n v="44"/>
    <n v="290"/>
    <m/>
    <m/>
    <m/>
    <m/>
    <m/>
    <s v="18:24"/>
    <s v="17:24"/>
    <d v="1899-12-30T01:00:00"/>
    <s v="Afternoon"/>
    <s v="REMOVE"/>
    <x v="0"/>
    <s v="OnTime"/>
    <s v="March"/>
  </r>
  <r>
    <d v="2021-01-09T00:00:00"/>
    <x v="11"/>
    <s v="SkyWest Airlines Inc.: OO"/>
    <s v="OO"/>
    <n v="20304"/>
    <n v="3607"/>
    <s v="SJC"/>
    <s v="San Jose, CA"/>
    <s v="LAX"/>
    <s v="Los Angeles, CA"/>
    <n v="625"/>
    <n v="622"/>
    <n v="-3"/>
    <n v="12"/>
    <n v="634"/>
    <n v="725"/>
    <n v="8"/>
    <n v="752"/>
    <n v="733"/>
    <n v="-19"/>
    <n v="0"/>
    <n v="0"/>
    <n v="87"/>
    <n v="71"/>
    <n v="51"/>
    <n v="308"/>
    <m/>
    <m/>
    <m/>
    <m/>
    <m/>
    <s v="07:33"/>
    <s v="06:22"/>
    <d v="1899-12-30T01:11:00"/>
    <s v="Morning"/>
    <s v="REMOVE"/>
    <x v="4"/>
    <s v="OnTime"/>
    <s v="January"/>
  </r>
  <r>
    <d v="2022-09-22T00:00:00"/>
    <x v="4"/>
    <s v="Republic Airline: YX"/>
    <s v="YX"/>
    <n v="20452"/>
    <n v="5684"/>
    <s v="BOS"/>
    <s v="Boston, MA"/>
    <s v="ORD"/>
    <s v="Chicago, IL"/>
    <n v="1020"/>
    <n v="1054"/>
    <n v="34"/>
    <n v="24"/>
    <n v="1118"/>
    <n v="1241"/>
    <n v="17"/>
    <n v="1159"/>
    <n v="1258"/>
    <n v="59"/>
    <n v="0"/>
    <n v="0"/>
    <n v="159"/>
    <n v="184"/>
    <n v="143"/>
    <n v="867"/>
    <n v="0"/>
    <n v="0"/>
    <n v="25"/>
    <n v="0"/>
    <n v="34"/>
    <s v="12:58"/>
    <s v="10:54"/>
    <d v="1899-12-30T02:04:00"/>
    <s v="Morning"/>
    <s v="KEEP"/>
    <x v="5"/>
    <s v="Delayed"/>
    <s v="September"/>
  </r>
  <r>
    <d v="2020-01-25T00:00:00"/>
    <x v="2"/>
    <s v="Southwest Airlines Co.: WN"/>
    <s v="WN"/>
    <n v="19393"/>
    <n v="3610"/>
    <s v="SAT"/>
    <s v="San Antonio, TX"/>
    <s v="HOU"/>
    <s v="Houston, TX"/>
    <n v="1235"/>
    <n v="1229"/>
    <n v="-6"/>
    <n v="9"/>
    <n v="1238"/>
    <n v="1310"/>
    <n v="2"/>
    <n v="1345"/>
    <n v="1312"/>
    <n v="-33"/>
    <n v="0"/>
    <n v="0"/>
    <n v="70"/>
    <n v="43"/>
    <n v="32"/>
    <n v="192"/>
    <m/>
    <m/>
    <m/>
    <m/>
    <m/>
    <s v="13:12"/>
    <s v="12:29"/>
    <d v="1899-12-30T00:43:00"/>
    <s v="Afternoon"/>
    <s v="REMOVE"/>
    <x v="4"/>
    <s v="OnTime"/>
    <s v="January"/>
  </r>
  <r>
    <d v="2021-12-01T00:00:00"/>
    <x v="0"/>
    <s v="United Air Lines Inc.: UA"/>
    <s v="UA"/>
    <n v="19977"/>
    <n v="216"/>
    <s v="AUS"/>
    <s v="Austin, TX"/>
    <s v="IAH"/>
    <s v="Houston, TX"/>
    <n v="1411"/>
    <n v="1404"/>
    <n v="-7"/>
    <n v="17"/>
    <n v="1421"/>
    <n v="1504"/>
    <n v="9"/>
    <n v="1518"/>
    <n v="1513"/>
    <n v="-5"/>
    <n v="0"/>
    <n v="0"/>
    <n v="67"/>
    <n v="69"/>
    <n v="43"/>
    <n v="140"/>
    <m/>
    <m/>
    <m/>
    <m/>
    <m/>
    <s v="15:13"/>
    <s v="14:04"/>
    <d v="1899-12-30T01:09:00"/>
    <s v="Afternoon"/>
    <s v="REMOVE"/>
    <x v="2"/>
    <s v="OnTime"/>
    <s v="December"/>
  </r>
  <r>
    <d v="2021-07-13T00:00:00"/>
    <x v="2"/>
    <s v="Southwest Airlines Co.: WN"/>
    <s v="WN"/>
    <n v="19393"/>
    <n v="5257"/>
    <s v="PVD"/>
    <s v="Providence, RI"/>
    <s v="TPA"/>
    <s v="Tampa, FL"/>
    <n v="1055"/>
    <n v="1054"/>
    <n v="-1"/>
    <n v="9"/>
    <n v="1103"/>
    <n v="1347"/>
    <n v="2"/>
    <n v="1355"/>
    <n v="1349"/>
    <n v="-6"/>
    <n v="0"/>
    <n v="0"/>
    <n v="180"/>
    <n v="175"/>
    <n v="164"/>
    <n v="1136"/>
    <m/>
    <m/>
    <m/>
    <m/>
    <m/>
    <s v="13:49"/>
    <s v="10:54"/>
    <d v="1899-12-30T02:55:00"/>
    <s v="Morning"/>
    <s v="REMOVE"/>
    <x v="6"/>
    <s v="OnTime"/>
    <s v="July"/>
  </r>
  <r>
    <d v="2021-12-06T00:00:00"/>
    <x v="0"/>
    <s v="United Air Lines Inc.: UA"/>
    <s v="UA"/>
    <n v="19977"/>
    <n v="2630"/>
    <s v="SFO"/>
    <s v="San Francisco, CA"/>
    <s v="PHL"/>
    <s v="Philadelphia, PA"/>
    <n v="2330"/>
    <n v="2321"/>
    <n v="-9"/>
    <n v="24"/>
    <n v="2345"/>
    <n v="713"/>
    <n v="4"/>
    <n v="752"/>
    <n v="717"/>
    <n v="-35"/>
    <n v="0"/>
    <n v="0"/>
    <n v="322"/>
    <n v="296"/>
    <n v="268"/>
    <n v="2521"/>
    <m/>
    <m/>
    <m/>
    <m/>
    <m/>
    <s v="07:17"/>
    <s v="23:21"/>
    <n v="-0.66944444444444451"/>
    <s v="Evening"/>
    <s v="REMOVE"/>
    <x v="1"/>
    <s v="OnTime"/>
    <s v="December"/>
  </r>
  <r>
    <d v="2023-03-30T00:00:00"/>
    <x v="0"/>
    <s v="United Air Lines Inc.: UA"/>
    <s v="UA"/>
    <n v="19977"/>
    <n v="360"/>
    <s v="SFO"/>
    <s v="San Francisco, CA"/>
    <s v="SNA"/>
    <s v="Santa Ana, CA"/>
    <n v="1056"/>
    <n v="1046"/>
    <n v="-10"/>
    <n v="24"/>
    <n v="1110"/>
    <n v="1211"/>
    <n v="11"/>
    <n v="1235"/>
    <n v="1222"/>
    <n v="-13"/>
    <n v="0"/>
    <n v="0"/>
    <n v="99"/>
    <n v="96"/>
    <n v="61"/>
    <n v="372"/>
    <m/>
    <m/>
    <m/>
    <m/>
    <m/>
    <s v="12:22"/>
    <s v="10:46"/>
    <d v="1899-12-30T01:36:00"/>
    <s v="Morning"/>
    <s v="REMOVE"/>
    <x v="5"/>
    <s v="OnTime"/>
    <s v="March"/>
  </r>
  <r>
    <d v="2020-10-27T00:00:00"/>
    <x v="1"/>
    <s v="Delta Air Lines Inc.: DL"/>
    <s v="DL"/>
    <n v="19790"/>
    <n v="1537"/>
    <s v="MSY"/>
    <s v="New Orleans, LA"/>
    <s v="ATL"/>
    <s v="Atlanta, GA"/>
    <n v="1145"/>
    <n v="1141"/>
    <n v="-4"/>
    <n v="15"/>
    <n v="1156"/>
    <n v="1355"/>
    <n v="8"/>
    <n v="1410"/>
    <n v="1403"/>
    <n v="-7"/>
    <n v="0"/>
    <n v="0"/>
    <n v="85"/>
    <n v="82"/>
    <n v="59"/>
    <n v="425"/>
    <m/>
    <m/>
    <m/>
    <m/>
    <m/>
    <s v="14:03"/>
    <s v="11:41"/>
    <d v="1899-12-30T02:22:00"/>
    <s v="Morning"/>
    <s v="REMOVE"/>
    <x v="6"/>
    <s v="OnTime"/>
    <s v="October"/>
  </r>
  <r>
    <d v="2019-04-12T00:00:00"/>
    <x v="3"/>
    <s v="American Airlines Inc.: AA"/>
    <s v="AA"/>
    <n v="19805"/>
    <n v="396"/>
    <s v="MSP"/>
    <s v="Minneapolis, MN"/>
    <s v="ORD"/>
    <s v="Chicago, IL"/>
    <n v="924"/>
    <n v="921"/>
    <n v="-3"/>
    <n v="35"/>
    <n v="956"/>
    <n v="1055"/>
    <n v="24"/>
    <n v="1059"/>
    <n v="1119"/>
    <n v="20"/>
    <n v="0"/>
    <n v="0"/>
    <n v="95"/>
    <n v="118"/>
    <n v="59"/>
    <n v="334"/>
    <n v="0"/>
    <n v="0"/>
    <n v="20"/>
    <n v="0"/>
    <n v="0"/>
    <s v="11:19"/>
    <s v="09:21"/>
    <d v="1899-12-30T01:58:00"/>
    <s v="Morning"/>
    <s v="REMOVE"/>
    <x v="0"/>
    <s v="Delayed"/>
    <s v="April"/>
  </r>
  <r>
    <d v="2019-04-26T00:00:00"/>
    <x v="5"/>
    <s v="Spirit Air Lines: NK"/>
    <s v="NK"/>
    <n v="20416"/>
    <n v="128"/>
    <s v="LAX"/>
    <s v="Los Angeles, CA"/>
    <s v="BWI"/>
    <s v="Baltimore, MD"/>
    <n v="2159"/>
    <n v="2158"/>
    <n v="-1"/>
    <n v="17"/>
    <n v="2215"/>
    <n v="539"/>
    <n v="8"/>
    <n v="601"/>
    <n v="547"/>
    <n v="-14"/>
    <n v="0"/>
    <n v="0"/>
    <n v="302"/>
    <n v="289"/>
    <n v="264"/>
    <n v="2329"/>
    <m/>
    <m/>
    <m/>
    <m/>
    <m/>
    <s v="05:47"/>
    <s v="21:58"/>
    <n v="-0.67430555555555549"/>
    <s v="Evening"/>
    <s v="REMOVE"/>
    <x v="0"/>
    <s v="OnTime"/>
    <s v="April"/>
  </r>
  <r>
    <d v="2021-10-24T00:00:00"/>
    <x v="12"/>
    <s v="Endeavor Air Inc.: 9E"/>
    <s v="9E"/>
    <n v="20363"/>
    <n v="4999"/>
    <s v="MSP"/>
    <s v="Minneapolis, MN"/>
    <s v="GFK"/>
    <s v="Grand Forks, ND"/>
    <n v="900"/>
    <n v="856"/>
    <n v="-4"/>
    <n v="11"/>
    <n v="907"/>
    <n v="956"/>
    <n v="3"/>
    <n v="1014"/>
    <n v="959"/>
    <n v="-15"/>
    <n v="0"/>
    <n v="0"/>
    <n v="74"/>
    <n v="63"/>
    <n v="49"/>
    <n v="284"/>
    <m/>
    <m/>
    <m/>
    <m/>
    <m/>
    <s v="09:59"/>
    <s v="08:56"/>
    <d v="1899-12-30T01:03:00"/>
    <s v="Morning"/>
    <s v="REMOVE"/>
    <x v="3"/>
    <s v="OnTime"/>
    <s v="October"/>
  </r>
  <r>
    <d v="2019-02-26T00:00:00"/>
    <x v="2"/>
    <s v="Southwest Airlines Co.: WN"/>
    <s v="WN"/>
    <n v="19393"/>
    <n v="344"/>
    <s v="ATL"/>
    <s v="Atlanta, GA"/>
    <s v="MSP"/>
    <s v="Minneapolis, MN"/>
    <n v="1620"/>
    <n v="1700"/>
    <n v="40"/>
    <n v="13"/>
    <n v="1713"/>
    <n v="1839"/>
    <n v="4"/>
    <n v="1805"/>
    <n v="1843"/>
    <n v="38"/>
    <n v="0"/>
    <n v="0"/>
    <n v="165"/>
    <n v="163"/>
    <n v="146"/>
    <n v="907"/>
    <n v="0"/>
    <n v="0"/>
    <n v="0"/>
    <n v="0"/>
    <n v="38"/>
    <s v="18:43"/>
    <s v="17:00"/>
    <d v="1899-12-30T01:43:00"/>
    <s v="Afternoon"/>
    <s v="KEEP"/>
    <x v="6"/>
    <s v="Delayed"/>
    <s v="February"/>
  </r>
  <r>
    <d v="2022-02-07T00:00:00"/>
    <x v="16"/>
    <s v="Horizon Air: QX"/>
    <s v="QX"/>
    <n v="19687"/>
    <n v="2396"/>
    <s v="PDX"/>
    <s v="Portland, OR"/>
    <s v="GEG"/>
    <s v="Spokane, WA"/>
    <n v="2100"/>
    <n v="2107"/>
    <n v="7"/>
    <n v="8"/>
    <n v="2115"/>
    <n v="2207"/>
    <n v="5"/>
    <n v="2208"/>
    <n v="2212"/>
    <n v="4"/>
    <n v="0"/>
    <n v="0"/>
    <n v="68"/>
    <n v="65"/>
    <n v="52"/>
    <n v="279"/>
    <m/>
    <m/>
    <m/>
    <m/>
    <m/>
    <s v="22:12"/>
    <s v="21:07"/>
    <d v="1899-12-30T01:05:00"/>
    <s v="Evening"/>
    <s v="KEEP"/>
    <x v="1"/>
    <s v="OnTime"/>
    <s v="February"/>
  </r>
  <r>
    <d v="2019-10-27T00:00:00"/>
    <x v="5"/>
    <s v="Spirit Air Lines: NK"/>
    <s v="NK"/>
    <n v="20416"/>
    <n v="386"/>
    <s v="MCO"/>
    <s v="Orlando, FL"/>
    <s v="CAK"/>
    <s v="Akron, OH"/>
    <n v="1025"/>
    <n v="1019"/>
    <n v="-6"/>
    <n v="15"/>
    <n v="1034"/>
    <n v="1225"/>
    <n v="6"/>
    <n v="1244"/>
    <n v="1231"/>
    <n v="-13"/>
    <n v="0"/>
    <n v="0"/>
    <n v="139"/>
    <n v="132"/>
    <n v="111"/>
    <n v="861"/>
    <m/>
    <m/>
    <m/>
    <m/>
    <m/>
    <s v="12:31"/>
    <s v="10:19"/>
    <d v="1899-12-30T02:12:00"/>
    <s v="Morning"/>
    <s v="REMOVE"/>
    <x v="3"/>
    <s v="OnTime"/>
    <s v="October"/>
  </r>
  <r>
    <d v="2020-10-31T00:00:00"/>
    <x v="4"/>
    <s v="Republic Airline: YX"/>
    <s v="YX"/>
    <n v="20452"/>
    <n v="3675"/>
    <s v="IND"/>
    <s v="Indianapolis, IN"/>
    <s v="EWR"/>
    <s v="Newark, NJ"/>
    <n v="701"/>
    <n v="651"/>
    <n v="-10"/>
    <n v="24"/>
    <n v="715"/>
    <n v="842"/>
    <n v="10"/>
    <n v="859"/>
    <n v="852"/>
    <n v="-7"/>
    <n v="0"/>
    <n v="0"/>
    <n v="118"/>
    <n v="121"/>
    <n v="87"/>
    <n v="645"/>
    <m/>
    <m/>
    <m/>
    <m/>
    <m/>
    <s v="08:52"/>
    <s v="06:51"/>
    <d v="1899-12-30T02:01:00"/>
    <s v="Morning"/>
    <s v="REMOVE"/>
    <x v="4"/>
    <s v="OnTime"/>
    <s v="October"/>
  </r>
  <r>
    <d v="2021-06-22T00:00:00"/>
    <x v="5"/>
    <s v="Spirit Air Lines: NK"/>
    <s v="NK"/>
    <n v="20416"/>
    <n v="162"/>
    <s v="FLL"/>
    <s v="Fort Lauderdale, FL"/>
    <s v="BDL"/>
    <s v="Hartford, CT"/>
    <n v="2050"/>
    <n v="2125"/>
    <n v="35"/>
    <n v="21"/>
    <n v="2146"/>
    <n v="15"/>
    <n v="4"/>
    <n v="2349"/>
    <n v="19"/>
    <n v="30"/>
    <n v="0"/>
    <n v="0"/>
    <n v="179"/>
    <n v="174"/>
    <n v="149"/>
    <n v="1173"/>
    <n v="30"/>
    <n v="0"/>
    <n v="0"/>
    <n v="0"/>
    <n v="0"/>
    <s v="00:19"/>
    <s v="21:25"/>
    <n v="-0.87916666666666676"/>
    <s v="Evening"/>
    <s v="KEEP"/>
    <x v="6"/>
    <s v="Delayed"/>
    <s v="June"/>
  </r>
  <r>
    <d v="2021-08-23T00:00:00"/>
    <x v="1"/>
    <s v="Delta Air Lines Inc.: DL"/>
    <s v="DL"/>
    <n v="19790"/>
    <n v="2292"/>
    <s v="DTW"/>
    <s v="Detroit, MI"/>
    <s v="TVC"/>
    <s v="Traverse City, MI"/>
    <n v="1215"/>
    <n v="1208"/>
    <n v="-7"/>
    <n v="9"/>
    <n v="1217"/>
    <n v="1256"/>
    <n v="5"/>
    <n v="1319"/>
    <n v="1301"/>
    <n v="-18"/>
    <n v="0"/>
    <n v="0"/>
    <n v="64"/>
    <n v="53"/>
    <n v="39"/>
    <n v="207"/>
    <m/>
    <m/>
    <m/>
    <m/>
    <m/>
    <s v="13:01"/>
    <s v="12:08"/>
    <d v="1899-12-30T00:53:00"/>
    <s v="Afternoon"/>
    <s v="REMOVE"/>
    <x v="1"/>
    <s v="OnTime"/>
    <s v="August"/>
  </r>
  <r>
    <d v="2020-07-18T00:00:00"/>
    <x v="2"/>
    <s v="Southwest Airlines Co.: WN"/>
    <s v="WN"/>
    <n v="19393"/>
    <n v="2186"/>
    <s v="DEN"/>
    <s v="Denver, CO"/>
    <s v="LGA"/>
    <s v="New York, NY"/>
    <n v="1725"/>
    <n v="1722"/>
    <n v="-3"/>
    <n v="80"/>
    <n v="1842"/>
    <n v="2356"/>
    <n v="5"/>
    <n v="2310"/>
    <n v="1"/>
    <n v="51"/>
    <n v="0"/>
    <n v="0"/>
    <n v="225"/>
    <n v="279"/>
    <n v="194"/>
    <n v="1620"/>
    <n v="0"/>
    <n v="0"/>
    <n v="51"/>
    <n v="0"/>
    <n v="0"/>
    <s v="00:01"/>
    <s v="17:22"/>
    <n v="-0.72291666666666665"/>
    <s v="Afternoon"/>
    <s v="REMOVE"/>
    <x v="4"/>
    <s v="Delayed"/>
    <s v="July"/>
  </r>
  <r>
    <d v="2019-02-28T00:00:00"/>
    <x v="11"/>
    <s v="SkyWest Airlines Inc.: OO"/>
    <s v="OO"/>
    <n v="20304"/>
    <n v="3799"/>
    <s v="ORD"/>
    <s v="Chicago, IL"/>
    <s v="LGA"/>
    <s v="New York, NY"/>
    <n v="1830"/>
    <n v="1840"/>
    <n v="10"/>
    <n v="29"/>
    <n v="1909"/>
    <n v="2146"/>
    <n v="5"/>
    <n v="2148"/>
    <n v="2151"/>
    <n v="3"/>
    <n v="0"/>
    <n v="0"/>
    <n v="138"/>
    <n v="131"/>
    <n v="97"/>
    <n v="733"/>
    <m/>
    <m/>
    <m/>
    <m/>
    <m/>
    <s v="21:51"/>
    <s v="18:40"/>
    <d v="1899-12-30T03:11:00"/>
    <s v="Evening"/>
    <s v="KEEP"/>
    <x v="5"/>
    <s v="OnTime"/>
    <s v="February"/>
  </r>
  <r>
    <d v="2021-05-26T00:00:00"/>
    <x v="3"/>
    <s v="American Airlines Inc.: AA"/>
    <s v="AA"/>
    <n v="19805"/>
    <n v="1867"/>
    <s v="SMF"/>
    <s v="Sacramento, CA"/>
    <s v="PHX"/>
    <s v="Phoenix, AZ"/>
    <n v="645"/>
    <n v="657"/>
    <n v="12"/>
    <n v="10"/>
    <n v="707"/>
    <n v="834"/>
    <n v="14"/>
    <n v="850"/>
    <n v="848"/>
    <n v="-2"/>
    <n v="0"/>
    <n v="0"/>
    <n v="125"/>
    <n v="111"/>
    <n v="87"/>
    <n v="647"/>
    <m/>
    <m/>
    <m/>
    <m/>
    <m/>
    <s v="08:48"/>
    <s v="06:57"/>
    <d v="1899-12-30T01:51:00"/>
    <s v="Morning"/>
    <s v="REMOVE"/>
    <x v="2"/>
    <s v="OnTime"/>
    <s v="May"/>
  </r>
  <r>
    <d v="2023-07-30T00:00:00"/>
    <x v="2"/>
    <s v="Southwest Airlines Co.: WN"/>
    <s v="WN"/>
    <n v="19393"/>
    <n v="461"/>
    <s v="ECP"/>
    <s v="Panama City, FL"/>
    <s v="BWI"/>
    <s v="Baltimore, MD"/>
    <n v="1145"/>
    <n v="1141"/>
    <n v="-4"/>
    <n v="10"/>
    <n v="1151"/>
    <n v="1437"/>
    <n v="5"/>
    <n v="1450"/>
    <n v="1442"/>
    <n v="-8"/>
    <n v="0"/>
    <n v="0"/>
    <n v="125"/>
    <n v="121"/>
    <n v="106"/>
    <n v="798"/>
    <m/>
    <m/>
    <m/>
    <m/>
    <m/>
    <s v="14:42"/>
    <s v="11:41"/>
    <d v="1899-12-30T03:01:00"/>
    <s v="Morning"/>
    <s v="REMOVE"/>
    <x v="3"/>
    <s v="OnTime"/>
    <s v="July"/>
  </r>
  <r>
    <d v="2020-10-12T00:00:00"/>
    <x v="1"/>
    <s v="Delta Air Lines Inc.: DL"/>
    <s v="DL"/>
    <n v="19790"/>
    <n v="1073"/>
    <s v="SLC"/>
    <s v="Salt Lake City, UT"/>
    <s v="MSP"/>
    <s v="Minneapolis, MN"/>
    <n v="1555"/>
    <n v="1551"/>
    <n v="-4"/>
    <n v="14"/>
    <n v="1605"/>
    <n v="1904"/>
    <n v="4"/>
    <n v="1925"/>
    <n v="1908"/>
    <n v="-17"/>
    <n v="0"/>
    <n v="0"/>
    <n v="150"/>
    <n v="137"/>
    <n v="119"/>
    <n v="991"/>
    <m/>
    <m/>
    <m/>
    <m/>
    <m/>
    <s v="19:08"/>
    <s v="15:51"/>
    <d v="1899-12-30T03:17:00"/>
    <s v="Afternoon"/>
    <s v="REMOVE"/>
    <x v="1"/>
    <s v="OnTime"/>
    <s v="October"/>
  </r>
  <r>
    <d v="2021-06-29T00:00:00"/>
    <x v="2"/>
    <s v="Southwest Airlines Co.: WN"/>
    <s v="WN"/>
    <n v="19393"/>
    <n v="5107"/>
    <s v="HOU"/>
    <s v="Houston, TX"/>
    <s v="IND"/>
    <s v="Indianapolis, IN"/>
    <n v="1855"/>
    <n v="1920"/>
    <n v="25"/>
    <n v="9"/>
    <n v="1929"/>
    <n v="2227"/>
    <n v="5"/>
    <n v="2210"/>
    <n v="2232"/>
    <n v="22"/>
    <n v="0"/>
    <n v="0"/>
    <n v="135"/>
    <n v="132"/>
    <n v="118"/>
    <n v="861"/>
    <n v="22"/>
    <n v="0"/>
    <n v="0"/>
    <n v="0"/>
    <n v="0"/>
    <s v="22:32"/>
    <s v="19:20"/>
    <d v="1899-12-30T03:12:00"/>
    <s v="Evening"/>
    <s v="KEEP"/>
    <x v="6"/>
    <s v="Delayed"/>
    <s v="June"/>
  </r>
  <r>
    <d v="2019-10-12T00:00:00"/>
    <x v="6"/>
    <s v="Alaska Airlines Inc.: AS"/>
    <s v="AS"/>
    <n v="19930"/>
    <n v="151"/>
    <s v="ANC"/>
    <s v="Anchorage, AK"/>
    <s v="OME"/>
    <s v="Nome, AK"/>
    <n v="1020"/>
    <n v="1009"/>
    <n v="-11"/>
    <n v="10"/>
    <n v="1019"/>
    <n v="1134"/>
    <n v="3"/>
    <n v="1155"/>
    <n v="1137"/>
    <n v="-18"/>
    <n v="0"/>
    <n v="0"/>
    <n v="95"/>
    <n v="88"/>
    <n v="75"/>
    <n v="539"/>
    <m/>
    <m/>
    <m/>
    <m/>
    <m/>
    <s v="11:37"/>
    <s v="10:09"/>
    <d v="1899-12-30T01:28:00"/>
    <s v="Morning"/>
    <s v="REMOVE"/>
    <x v="4"/>
    <s v="OnTime"/>
    <s v="October"/>
  </r>
  <r>
    <d v="2022-10-12T00:00:00"/>
    <x v="5"/>
    <s v="Spirit Air Lines: NK"/>
    <s v="NK"/>
    <n v="20416"/>
    <n v="40"/>
    <s v="ATL"/>
    <s v="Atlanta, GA"/>
    <s v="MSP"/>
    <s v="Minneapolis, MN"/>
    <n v="1455"/>
    <n v="1506"/>
    <n v="11"/>
    <n v="21"/>
    <n v="1527"/>
    <n v="1636"/>
    <n v="5"/>
    <n v="1633"/>
    <n v="1641"/>
    <n v="8"/>
    <n v="0"/>
    <n v="0"/>
    <n v="158"/>
    <n v="155"/>
    <n v="129"/>
    <n v="907"/>
    <m/>
    <m/>
    <m/>
    <m/>
    <m/>
    <s v="16:41"/>
    <s v="15:06"/>
    <d v="1899-12-30T01:35:00"/>
    <s v="Afternoon"/>
    <s v="KEEP"/>
    <x v="2"/>
    <s v="OnTime"/>
    <s v="October"/>
  </r>
  <r>
    <d v="2020-08-18T00:00:00"/>
    <x v="1"/>
    <s v="Delta Air Lines Inc.: DL"/>
    <s v="DL"/>
    <n v="19790"/>
    <n v="117"/>
    <s v="ATL"/>
    <s v="Atlanta, GA"/>
    <s v="BHM"/>
    <s v="Birmingham, AL"/>
    <n v="1638"/>
    <n v="1633"/>
    <n v="-5"/>
    <n v="15"/>
    <n v="1648"/>
    <n v="1620"/>
    <n v="3"/>
    <n v="1630"/>
    <n v="1623"/>
    <n v="-7"/>
    <n v="0"/>
    <n v="0"/>
    <n v="52"/>
    <n v="50"/>
    <n v="32"/>
    <n v="134"/>
    <m/>
    <m/>
    <m/>
    <m/>
    <m/>
    <s v="16:23"/>
    <s v="16:33"/>
    <n v="-6.9444444444444198E-3"/>
    <s v="Afternoon"/>
    <s v="REMOVE"/>
    <x v="6"/>
    <s v="OnTime"/>
    <s v="August"/>
  </r>
  <r>
    <d v="2023-06-14T00:00:00"/>
    <x v="2"/>
    <s v="Southwest Airlines Co.: WN"/>
    <s v="WN"/>
    <n v="19393"/>
    <n v="1079"/>
    <s v="PHX"/>
    <s v="Phoenix, AZ"/>
    <s v="BNA"/>
    <s v="Nashville, TN"/>
    <n v="1805"/>
    <n v="1843"/>
    <n v="38"/>
    <n v="9"/>
    <n v="1852"/>
    <n v="2329"/>
    <n v="5"/>
    <n v="2325"/>
    <n v="2334"/>
    <n v="9"/>
    <n v="0"/>
    <n v="0"/>
    <n v="200"/>
    <n v="171"/>
    <n v="157"/>
    <n v="1449"/>
    <m/>
    <m/>
    <m/>
    <m/>
    <m/>
    <s v="23:34"/>
    <s v="18:43"/>
    <d v="1899-12-30T04:51:00"/>
    <s v="Evening"/>
    <s v="KEEP"/>
    <x v="2"/>
    <s v="OnTime"/>
    <s v="June"/>
  </r>
  <r>
    <d v="2023-04-14T00:00:00"/>
    <x v="11"/>
    <s v="SkyWest Airlines Inc.: OO"/>
    <s v="OO"/>
    <n v="20304"/>
    <n v="3624"/>
    <s v="SLC"/>
    <s v="Salt Lake City, UT"/>
    <s v="FAT"/>
    <s v="Fresno, CA"/>
    <n v="1112"/>
    <n v="1114"/>
    <n v="2"/>
    <n v="23"/>
    <n v="1137"/>
    <n v="1157"/>
    <n v="5"/>
    <n v="1204"/>
    <n v="1202"/>
    <n v="-2"/>
    <n v="0"/>
    <n v="0"/>
    <n v="112"/>
    <n v="108"/>
    <n v="80"/>
    <n v="501"/>
    <m/>
    <m/>
    <m/>
    <m/>
    <m/>
    <s v="12:02"/>
    <s v="11:14"/>
    <d v="1899-12-30T00:48:00"/>
    <s v="Morning"/>
    <s v="REMOVE"/>
    <x v="0"/>
    <s v="OnTime"/>
    <s v="April"/>
  </r>
  <r>
    <d v="2020-09-29T00:00:00"/>
    <x v="8"/>
    <s v="PSA Airlines Inc.: OH"/>
    <s v="OH"/>
    <n v="20397"/>
    <n v="5663"/>
    <s v="BHM"/>
    <s v="Birmingham, AL"/>
    <s v="DFW"/>
    <s v="Dallas/Fort Worth, TX"/>
    <n v="1130"/>
    <n v="1213"/>
    <n v="43"/>
    <n v="10"/>
    <n v="1223"/>
    <n v="1352"/>
    <n v="9"/>
    <n v="1328"/>
    <n v="1401"/>
    <n v="33"/>
    <n v="0"/>
    <n v="0"/>
    <n v="118"/>
    <n v="108"/>
    <n v="89"/>
    <n v="597"/>
    <n v="33"/>
    <n v="0"/>
    <n v="0"/>
    <n v="0"/>
    <n v="0"/>
    <s v="14:01"/>
    <s v="12:13"/>
    <d v="1899-12-30T01:48:00"/>
    <s v="Afternoon"/>
    <s v="KEEP"/>
    <x v="6"/>
    <s v="Delayed"/>
    <s v="September"/>
  </r>
  <r>
    <d v="2021-12-27T00:00:00"/>
    <x v="14"/>
    <s v="Frontier Airlines Inc.: F9"/>
    <s v="F9"/>
    <n v="20436"/>
    <n v="2147"/>
    <s v="CLT"/>
    <s v="Charlotte, NC"/>
    <s v="LAS"/>
    <s v="Las Vegas, NV"/>
    <n v="2113"/>
    <n v="2316"/>
    <n v="123"/>
    <n v="20"/>
    <n v="2336"/>
    <n v="150"/>
    <n v="25"/>
    <n v="2325"/>
    <n v="215"/>
    <n v="170"/>
    <n v="0"/>
    <n v="0"/>
    <n v="312"/>
    <n v="359"/>
    <n v="314"/>
    <n v="1916"/>
    <n v="16"/>
    <n v="0"/>
    <n v="47"/>
    <n v="0"/>
    <n v="107"/>
    <s v="02:15"/>
    <s v="23:16"/>
    <n v="-0.87569444444444444"/>
    <s v="Evening"/>
    <s v="KEEP"/>
    <x v="1"/>
    <s v="Delayed"/>
    <s v="December"/>
  </r>
  <r>
    <d v="2020-03-24T00:00:00"/>
    <x v="1"/>
    <s v="Delta Air Lines Inc.: DL"/>
    <s v="DL"/>
    <n v="19790"/>
    <n v="1834"/>
    <s v="CMH"/>
    <s v="Columbus, OH"/>
    <s v="ATL"/>
    <s v="Atlanta, GA"/>
    <n v="1729"/>
    <n v="0"/>
    <n v="0"/>
    <m/>
    <m/>
    <m/>
    <m/>
    <n v="1915"/>
    <n v="0"/>
    <n v="0"/>
    <n v="1"/>
    <n v="0"/>
    <n v="106"/>
    <m/>
    <m/>
    <n v="447"/>
    <m/>
    <m/>
    <m/>
    <m/>
    <m/>
    <s v="00:00"/>
    <s v="00:00"/>
    <d v="1899-12-30T00:00:00"/>
    <s v="Night"/>
    <s v="KEEP"/>
    <x v="6"/>
    <s v="OnTime"/>
    <s v="March"/>
  </r>
  <r>
    <d v="2021-09-14T00:00:00"/>
    <x v="2"/>
    <s v="Southwest Airlines Co.: WN"/>
    <s v="WN"/>
    <n v="19393"/>
    <n v="5357"/>
    <s v="LGA"/>
    <s v="New York, NY"/>
    <s v="DAL"/>
    <s v="Dallas, TX"/>
    <n v="650"/>
    <n v="646"/>
    <n v="-4"/>
    <n v="14"/>
    <n v="700"/>
    <n v="905"/>
    <n v="13"/>
    <n v="940"/>
    <n v="918"/>
    <n v="-22"/>
    <n v="0"/>
    <n v="0"/>
    <n v="230"/>
    <n v="212"/>
    <n v="185"/>
    <n v="1381"/>
    <m/>
    <m/>
    <m/>
    <m/>
    <m/>
    <s v="09:18"/>
    <s v="06:46"/>
    <d v="1899-12-30T02:32:00"/>
    <s v="Morning"/>
    <s v="REMOVE"/>
    <x v="6"/>
    <s v="OnTime"/>
    <s v="September"/>
  </r>
  <r>
    <d v="2022-11-02T00:00:00"/>
    <x v="1"/>
    <s v="Delta Air Lines Inc.: DL"/>
    <s v="DL"/>
    <n v="19790"/>
    <n v="477"/>
    <s v="LAX"/>
    <s v="Los Angeles, CA"/>
    <s v="ATL"/>
    <s v="Atlanta, GA"/>
    <n v="1757"/>
    <n v="1811"/>
    <n v="14"/>
    <n v="11"/>
    <n v="1822"/>
    <n v="58"/>
    <n v="8"/>
    <n v="115"/>
    <n v="106"/>
    <n v="-9"/>
    <n v="0"/>
    <n v="0"/>
    <n v="258"/>
    <n v="235"/>
    <n v="216"/>
    <n v="1947"/>
    <m/>
    <m/>
    <m/>
    <m/>
    <m/>
    <s v="01:06"/>
    <s v="18:11"/>
    <n v="-0.71180555555555558"/>
    <s v="Evening"/>
    <s v="REMOVE"/>
    <x v="2"/>
    <s v="OnTime"/>
    <s v="November"/>
  </r>
  <r>
    <d v="2023-05-01T00:00:00"/>
    <x v="3"/>
    <s v="American Airlines Inc.: AA"/>
    <s v="AA"/>
    <n v="19805"/>
    <n v="2072"/>
    <s v="CLT"/>
    <s v="Charlotte, NC"/>
    <s v="ORF"/>
    <s v="Norfolk, VA"/>
    <n v="914"/>
    <n v="910"/>
    <n v="-4"/>
    <n v="15"/>
    <n v="925"/>
    <n v="1010"/>
    <n v="3"/>
    <n v="1022"/>
    <n v="1013"/>
    <n v="-9"/>
    <n v="0"/>
    <n v="0"/>
    <n v="68"/>
    <n v="63"/>
    <n v="45"/>
    <n v="290"/>
    <m/>
    <m/>
    <m/>
    <m/>
    <m/>
    <s v="10:13"/>
    <s v="09:10"/>
    <d v="1899-12-30T01:03:00"/>
    <s v="Morning"/>
    <s v="REMOVE"/>
    <x v="1"/>
    <s v="OnTime"/>
    <s v="May"/>
  </r>
  <r>
    <d v="2022-04-15T00:00:00"/>
    <x v="3"/>
    <s v="American Airlines Inc.: AA"/>
    <s v="AA"/>
    <n v="19805"/>
    <n v="355"/>
    <s v="PHX"/>
    <s v="Phoenix, AZ"/>
    <s v="SNA"/>
    <s v="Santa Ana, CA"/>
    <n v="1709"/>
    <n v="1716"/>
    <n v="7"/>
    <n v="10"/>
    <n v="1726"/>
    <n v="1824"/>
    <n v="4"/>
    <n v="1829"/>
    <n v="1828"/>
    <n v="-1"/>
    <n v="0"/>
    <n v="0"/>
    <n v="80"/>
    <n v="72"/>
    <n v="58"/>
    <n v="338"/>
    <m/>
    <m/>
    <m/>
    <m/>
    <m/>
    <s v="18:28"/>
    <s v="17:16"/>
    <d v="1899-12-30T01:12:00"/>
    <s v="Afternoon"/>
    <s v="REMOVE"/>
    <x v="0"/>
    <s v="OnTime"/>
    <s v="April"/>
  </r>
  <r>
    <d v="2021-02-15T00:00:00"/>
    <x v="1"/>
    <s v="Delta Air Lines Inc.: DL"/>
    <s v="DL"/>
    <n v="19790"/>
    <n v="1716"/>
    <s v="ATL"/>
    <s v="Atlanta, GA"/>
    <s v="VPS"/>
    <s v="Valparaiso, FL"/>
    <n v="2230"/>
    <n v="2225"/>
    <n v="-5"/>
    <n v="15"/>
    <n v="2240"/>
    <n v="2232"/>
    <n v="4"/>
    <n v="2238"/>
    <n v="2236"/>
    <n v="-2"/>
    <n v="0"/>
    <n v="0"/>
    <n v="68"/>
    <n v="71"/>
    <n v="52"/>
    <n v="250"/>
    <m/>
    <m/>
    <m/>
    <m/>
    <m/>
    <s v="22:36"/>
    <s v="22:25"/>
    <d v="1899-12-30T00:11:00"/>
    <s v="Evening"/>
    <s v="REMOVE"/>
    <x v="1"/>
    <s v="OnTime"/>
    <s v="February"/>
  </r>
  <r>
    <d v="2021-04-16T00:00:00"/>
    <x v="1"/>
    <s v="Delta Air Lines Inc.: DL"/>
    <s v="DL"/>
    <n v="19790"/>
    <n v="703"/>
    <s v="ATL"/>
    <s v="Atlanta, GA"/>
    <s v="DFW"/>
    <s v="Dallas/Fort Worth, TX"/>
    <n v="1800"/>
    <n v="1835"/>
    <n v="35"/>
    <n v="25"/>
    <n v="1900"/>
    <n v="2007"/>
    <n v="6"/>
    <n v="1923"/>
    <n v="2013"/>
    <n v="50"/>
    <n v="0"/>
    <n v="0"/>
    <n v="143"/>
    <n v="158"/>
    <n v="127"/>
    <n v="731"/>
    <n v="0"/>
    <n v="0"/>
    <n v="15"/>
    <n v="0"/>
    <n v="35"/>
    <s v="20:13"/>
    <s v="18:35"/>
    <d v="1899-12-30T01:38:00"/>
    <s v="Evening"/>
    <s v="KEEP"/>
    <x v="0"/>
    <s v="Delayed"/>
    <s v="April"/>
  </r>
  <r>
    <d v="2020-01-24T00:00:00"/>
    <x v="11"/>
    <s v="SkyWest Airlines Inc.: OO"/>
    <s v="OO"/>
    <n v="20304"/>
    <n v="5356"/>
    <s v="DEN"/>
    <s v="Denver, CO"/>
    <s v="OKC"/>
    <s v="Oklahoma City, OK"/>
    <n v="1051"/>
    <n v="1044"/>
    <n v="-7"/>
    <n v="19"/>
    <n v="1103"/>
    <n v="1318"/>
    <n v="4"/>
    <n v="1336"/>
    <n v="1322"/>
    <n v="-14"/>
    <n v="0"/>
    <n v="0"/>
    <n v="105"/>
    <n v="98"/>
    <n v="75"/>
    <n v="495"/>
    <m/>
    <m/>
    <m/>
    <m/>
    <m/>
    <s v="13:22"/>
    <s v="10:44"/>
    <d v="1899-12-30T02:38:00"/>
    <s v="Morning"/>
    <s v="REMOVE"/>
    <x v="0"/>
    <s v="OnTime"/>
    <s v="January"/>
  </r>
  <r>
    <d v="2019-07-04T00:00:00"/>
    <x v="8"/>
    <s v="PSA Airlines Inc.: OH"/>
    <s v="OH"/>
    <n v="20397"/>
    <n v="5116"/>
    <s v="STL"/>
    <s v="St. Louis, MO"/>
    <s v="DCA"/>
    <s v="Washington, DC"/>
    <n v="1320"/>
    <n v="1314"/>
    <n v="-6"/>
    <n v="13"/>
    <n v="1327"/>
    <n v="1715"/>
    <n v="29"/>
    <n v="1626"/>
    <n v="1744"/>
    <n v="78"/>
    <n v="0"/>
    <n v="0"/>
    <n v="126"/>
    <n v="210"/>
    <n v="168"/>
    <n v="719"/>
    <n v="0"/>
    <n v="0"/>
    <n v="78"/>
    <n v="0"/>
    <n v="0"/>
    <s v="17:44"/>
    <s v="13:14"/>
    <d v="1899-12-30T04:30:00"/>
    <s v="Afternoon"/>
    <s v="REMOVE"/>
    <x v="5"/>
    <s v="Delayed"/>
    <s v="July"/>
  </r>
  <r>
    <d v="2019-11-25T00:00:00"/>
    <x v="3"/>
    <s v="American Airlines Inc.: AA"/>
    <s v="AA"/>
    <n v="19805"/>
    <n v="1627"/>
    <s v="DEN"/>
    <s v="Denver, CO"/>
    <s v="PHX"/>
    <s v="Phoenix, AZ"/>
    <n v="1546"/>
    <n v="1541"/>
    <n v="-5"/>
    <n v="27"/>
    <n v="1608"/>
    <n v="1751"/>
    <n v="4"/>
    <n v="1741"/>
    <n v="1755"/>
    <n v="14"/>
    <n v="0"/>
    <n v="0"/>
    <n v="115"/>
    <n v="134"/>
    <n v="103"/>
    <n v="602"/>
    <m/>
    <m/>
    <m/>
    <m/>
    <m/>
    <s v="17:55"/>
    <s v="15:41"/>
    <d v="1899-12-30T02:14:00"/>
    <s v="Afternoon"/>
    <s v="REMOVE"/>
    <x v="1"/>
    <s v="OnTime"/>
    <s v="November"/>
  </r>
  <r>
    <d v="2019-11-05T00:00:00"/>
    <x v="2"/>
    <s v="Southwest Airlines Co.: WN"/>
    <s v="WN"/>
    <n v="19393"/>
    <n v="3047"/>
    <s v="LAX"/>
    <s v="Los Angeles, CA"/>
    <s v="MCI"/>
    <s v="Kansas City, MO"/>
    <n v="1910"/>
    <n v="1930"/>
    <n v="20"/>
    <n v="8"/>
    <n v="1938"/>
    <n v="22"/>
    <n v="4"/>
    <n v="15"/>
    <n v="26"/>
    <n v="11"/>
    <n v="0"/>
    <n v="0"/>
    <n v="185"/>
    <n v="176"/>
    <n v="164"/>
    <n v="1363"/>
    <m/>
    <m/>
    <m/>
    <m/>
    <m/>
    <s v="00:26"/>
    <s v="19:30"/>
    <n v="-0.7944444444444444"/>
    <s v="Evening"/>
    <s v="KEEP"/>
    <x v="6"/>
    <s v="OnTime"/>
    <s v="November"/>
  </r>
  <r>
    <d v="2022-02-10T00:00:00"/>
    <x v="2"/>
    <s v="Southwest Airlines Co.: WN"/>
    <s v="WN"/>
    <n v="19393"/>
    <n v="2216"/>
    <s v="BNA"/>
    <s v="Nashville, TN"/>
    <s v="ATL"/>
    <s v="Atlanta, GA"/>
    <n v="1455"/>
    <n v="1506"/>
    <n v="11"/>
    <n v="6"/>
    <n v="1512"/>
    <n v="1649"/>
    <n v="3"/>
    <n v="1700"/>
    <n v="1652"/>
    <n v="-8"/>
    <n v="0"/>
    <n v="0"/>
    <n v="65"/>
    <n v="46"/>
    <n v="37"/>
    <n v="214"/>
    <m/>
    <m/>
    <m/>
    <m/>
    <m/>
    <s v="16:52"/>
    <s v="15:06"/>
    <d v="1899-12-30T01:46:00"/>
    <s v="Afternoon"/>
    <s v="REMOVE"/>
    <x v="5"/>
    <s v="OnTime"/>
    <s v="February"/>
  </r>
  <r>
    <d v="2022-08-16T00:00:00"/>
    <x v="4"/>
    <s v="Republic Airline: YX"/>
    <s v="YX"/>
    <n v="20452"/>
    <n v="4743"/>
    <s v="AVL"/>
    <s v="Asheville, NC"/>
    <s v="CLT"/>
    <s v="Charlotte, NC"/>
    <n v="1818"/>
    <n v="1812"/>
    <n v="-6"/>
    <n v="23"/>
    <n v="1835"/>
    <n v="1902"/>
    <n v="15"/>
    <n v="1925"/>
    <n v="1917"/>
    <n v="-8"/>
    <n v="0"/>
    <n v="0"/>
    <n v="67"/>
    <n v="65"/>
    <n v="27"/>
    <n v="91"/>
    <m/>
    <m/>
    <m/>
    <m/>
    <m/>
    <s v="19:17"/>
    <s v="18:12"/>
    <d v="1899-12-30T01:05:00"/>
    <s v="Evening"/>
    <s v="REMOVE"/>
    <x v="6"/>
    <s v="OnTime"/>
    <s v="August"/>
  </r>
  <r>
    <d v="2020-12-14T00:00:00"/>
    <x v="14"/>
    <s v="Frontier Airlines Inc.: F9"/>
    <s v="F9"/>
    <n v="20436"/>
    <n v="1169"/>
    <s v="PHL"/>
    <s v="Philadelphia, PA"/>
    <s v="MCO"/>
    <s v="Orlando, FL"/>
    <n v="1720"/>
    <n v="1716"/>
    <n v="-4"/>
    <n v="23"/>
    <n v="1739"/>
    <n v="1951"/>
    <n v="14"/>
    <n v="2000"/>
    <n v="2005"/>
    <n v="5"/>
    <n v="0"/>
    <n v="0"/>
    <n v="160"/>
    <n v="169"/>
    <n v="132"/>
    <n v="861"/>
    <m/>
    <m/>
    <m/>
    <m/>
    <m/>
    <s v="20:05"/>
    <s v="17:16"/>
    <d v="1899-12-30T02:49:00"/>
    <s v="Afternoon"/>
    <s v="REMOVE"/>
    <x v="1"/>
    <s v="OnTime"/>
    <s v="December"/>
  </r>
  <r>
    <d v="2023-02-16T00:00:00"/>
    <x v="3"/>
    <s v="American Airlines Inc.: AA"/>
    <s v="AA"/>
    <n v="19805"/>
    <n v="2067"/>
    <s v="MCI"/>
    <s v="Kansas City, MO"/>
    <s v="CLT"/>
    <s v="Charlotte, NC"/>
    <n v="700"/>
    <n v="753"/>
    <n v="53"/>
    <n v="53"/>
    <n v="846"/>
    <n v="1135"/>
    <n v="8"/>
    <n v="1014"/>
    <n v="1143"/>
    <n v="89"/>
    <n v="0"/>
    <n v="0"/>
    <n v="134"/>
    <n v="170"/>
    <n v="109"/>
    <n v="808"/>
    <n v="0"/>
    <n v="53"/>
    <n v="36"/>
    <n v="0"/>
    <n v="0"/>
    <s v="11:43"/>
    <s v="07:53"/>
    <d v="1899-12-30T03:50:00"/>
    <s v="Morning"/>
    <s v="KEEP"/>
    <x v="5"/>
    <s v="Delayed"/>
    <s v="February"/>
  </r>
  <r>
    <d v="2022-03-18T00:00:00"/>
    <x v="2"/>
    <s v="Southwest Airlines Co.: WN"/>
    <s v="WN"/>
    <n v="19393"/>
    <n v="936"/>
    <s v="MCO"/>
    <s v="Orlando, FL"/>
    <s v="ATL"/>
    <s v="Atlanta, GA"/>
    <n v="1135"/>
    <n v="1226"/>
    <n v="51"/>
    <n v="25"/>
    <n v="1251"/>
    <n v="1405"/>
    <n v="10"/>
    <n v="1315"/>
    <n v="1415"/>
    <n v="60"/>
    <n v="0"/>
    <n v="0"/>
    <n v="100"/>
    <n v="109"/>
    <n v="74"/>
    <n v="404"/>
    <n v="0"/>
    <n v="0"/>
    <n v="47"/>
    <n v="0"/>
    <n v="13"/>
    <s v="14:15"/>
    <s v="12:26"/>
    <d v="1899-12-30T01:49:00"/>
    <s v="Afternoon"/>
    <s v="KEEP"/>
    <x v="0"/>
    <s v="Delayed"/>
    <s v="March"/>
  </r>
  <r>
    <d v="2023-08-25T00:00:00"/>
    <x v="13"/>
    <s v="Envoy Air: MQ"/>
    <s v="MQ"/>
    <n v="20398"/>
    <n v="3472"/>
    <s v="DFW"/>
    <s v="Dallas/Fort Worth, TX"/>
    <s v="TLH"/>
    <s v="Tallahassee, FL"/>
    <n v="1901"/>
    <n v="1857"/>
    <n v="-4"/>
    <n v="26"/>
    <n v="1923"/>
    <n v="2216"/>
    <n v="4"/>
    <n v="2221"/>
    <n v="2220"/>
    <n v="-1"/>
    <n v="0"/>
    <n v="0"/>
    <n v="140"/>
    <n v="143"/>
    <n v="113"/>
    <n v="767"/>
    <m/>
    <m/>
    <m/>
    <m/>
    <m/>
    <s v="22:20"/>
    <s v="18:57"/>
    <d v="1899-12-30T03:23:00"/>
    <s v="Evening"/>
    <s v="REMOVE"/>
    <x v="0"/>
    <s v="OnTime"/>
    <s v="August"/>
  </r>
  <r>
    <d v="2022-11-29T00:00:00"/>
    <x v="8"/>
    <s v="PSA Airlines Inc.: OH"/>
    <s v="OH"/>
    <n v="20397"/>
    <n v="5093"/>
    <s v="CLT"/>
    <s v="Charlotte, NC"/>
    <s v="BHM"/>
    <s v="Birmingham, AL"/>
    <n v="1125"/>
    <n v="1121"/>
    <n v="-4"/>
    <n v="29"/>
    <n v="1150"/>
    <n v="1154"/>
    <n v="4"/>
    <n v="1205"/>
    <n v="1158"/>
    <n v="-7"/>
    <n v="0"/>
    <n v="0"/>
    <n v="100"/>
    <n v="97"/>
    <n v="64"/>
    <n v="350"/>
    <m/>
    <m/>
    <m/>
    <m/>
    <m/>
    <s v="11:58"/>
    <s v="11:21"/>
    <d v="1899-12-30T00:37:00"/>
    <s v="Morning"/>
    <s v="REMOVE"/>
    <x v="6"/>
    <s v="OnTime"/>
    <s v="November"/>
  </r>
  <r>
    <d v="2021-11-26T00:00:00"/>
    <x v="16"/>
    <s v="Horizon Air: QX"/>
    <s v="QX"/>
    <n v="19687"/>
    <n v="2210"/>
    <s v="SNA"/>
    <s v="Santa Ana, CA"/>
    <s v="PDX"/>
    <s v="Portland, OR"/>
    <n v="1525"/>
    <n v="1522"/>
    <n v="-3"/>
    <n v="16"/>
    <n v="1538"/>
    <n v="1802"/>
    <n v="3"/>
    <n v="1755"/>
    <n v="1805"/>
    <n v="10"/>
    <n v="0"/>
    <n v="0"/>
    <n v="150"/>
    <n v="163"/>
    <n v="144"/>
    <n v="859"/>
    <m/>
    <m/>
    <m/>
    <m/>
    <m/>
    <s v="18:05"/>
    <s v="15:22"/>
    <d v="1899-12-30T02:43:00"/>
    <s v="Afternoon"/>
    <s v="REMOVE"/>
    <x v="0"/>
    <s v="OnTime"/>
    <s v="November"/>
  </r>
  <r>
    <d v="2023-01-27T00:00:00"/>
    <x v="3"/>
    <s v="American Airlines Inc.: AA"/>
    <s v="AA"/>
    <n v="19805"/>
    <n v="2227"/>
    <s v="SJU"/>
    <s v="San Juan, PR"/>
    <s v="MIA"/>
    <s v="Miami, FL"/>
    <n v="555"/>
    <n v="553"/>
    <n v="-2"/>
    <n v="13"/>
    <n v="606"/>
    <n v="714"/>
    <n v="6"/>
    <n v="750"/>
    <n v="720"/>
    <n v="-30"/>
    <n v="0"/>
    <n v="0"/>
    <n v="175"/>
    <n v="147"/>
    <n v="128"/>
    <n v="1045"/>
    <m/>
    <m/>
    <m/>
    <m/>
    <m/>
    <s v="07:20"/>
    <s v="05:53"/>
    <d v="1899-12-30T01:27:00"/>
    <s v="Night"/>
    <s v="REMOVE"/>
    <x v="0"/>
    <s v="OnTime"/>
    <s v="January"/>
  </r>
  <r>
    <d v="2022-02-20T00:00:00"/>
    <x v="3"/>
    <s v="American Airlines Inc.: AA"/>
    <s v="AA"/>
    <n v="19805"/>
    <n v="1898"/>
    <s v="PHL"/>
    <s v="Philadelphia, PA"/>
    <s v="EYW"/>
    <s v="Key West, FL"/>
    <n v="1122"/>
    <n v="1111"/>
    <n v="-11"/>
    <n v="16"/>
    <n v="1127"/>
    <n v="1407"/>
    <n v="17"/>
    <n v="1429"/>
    <n v="1424"/>
    <n v="-5"/>
    <n v="0"/>
    <n v="0"/>
    <n v="187"/>
    <n v="193"/>
    <n v="160"/>
    <n v="1121"/>
    <m/>
    <m/>
    <m/>
    <m/>
    <m/>
    <s v="14:24"/>
    <s v="11:11"/>
    <d v="1899-12-30T03:13:00"/>
    <s v="Morning"/>
    <s v="REMOVE"/>
    <x v="3"/>
    <s v="OnTime"/>
    <s v="February"/>
  </r>
  <r>
    <d v="2022-09-23T00:00:00"/>
    <x v="2"/>
    <s v="Southwest Airlines Co.: WN"/>
    <s v="WN"/>
    <n v="19393"/>
    <n v="176"/>
    <s v="BOS"/>
    <s v="Boston, MA"/>
    <s v="BNA"/>
    <s v="Nashville, TN"/>
    <n v="1000"/>
    <n v="1003"/>
    <n v="3"/>
    <n v="12"/>
    <n v="1015"/>
    <n v="1130"/>
    <n v="6"/>
    <n v="1155"/>
    <n v="1136"/>
    <n v="-19"/>
    <n v="0"/>
    <n v="0"/>
    <n v="175"/>
    <n v="153"/>
    <n v="135"/>
    <n v="942"/>
    <m/>
    <m/>
    <m/>
    <m/>
    <m/>
    <s v="11:36"/>
    <s v="10:03"/>
    <d v="1899-12-30T01:33:00"/>
    <s v="Morning"/>
    <s v="REMOVE"/>
    <x v="0"/>
    <s v="OnTime"/>
    <s v="September"/>
  </r>
  <r>
    <d v="2022-02-28T00:00:00"/>
    <x v="1"/>
    <s v="Delta Air Lines Inc.: DL"/>
    <s v="DL"/>
    <n v="19790"/>
    <n v="1293"/>
    <s v="MSP"/>
    <s v="Minneapolis, MN"/>
    <s v="RSW"/>
    <s v="Fort Myers, FL"/>
    <n v="745"/>
    <n v="835"/>
    <n v="50"/>
    <n v="22"/>
    <n v="857"/>
    <n v="1255"/>
    <n v="3"/>
    <n v="1215"/>
    <n v="1258"/>
    <n v="43"/>
    <n v="0"/>
    <n v="0"/>
    <n v="210"/>
    <n v="203"/>
    <n v="178"/>
    <n v="1416"/>
    <n v="43"/>
    <n v="0"/>
    <n v="0"/>
    <n v="0"/>
    <n v="0"/>
    <s v="12:58"/>
    <s v="08:35"/>
    <d v="1899-12-30T04:23:00"/>
    <s v="Morning"/>
    <s v="KEEP"/>
    <x v="1"/>
    <s v="Delayed"/>
    <s v="February"/>
  </r>
  <r>
    <d v="2021-06-07T00:00:00"/>
    <x v="2"/>
    <s v="Southwest Airlines Co.: WN"/>
    <s v="WN"/>
    <n v="19393"/>
    <n v="1181"/>
    <s v="LAS"/>
    <s v="Las Vegas, NV"/>
    <s v="ATL"/>
    <s v="Atlanta, GA"/>
    <n v="1340"/>
    <n v="1400"/>
    <n v="20"/>
    <n v="9"/>
    <n v="1409"/>
    <n v="2035"/>
    <n v="8"/>
    <n v="2040"/>
    <n v="2043"/>
    <n v="3"/>
    <n v="0"/>
    <n v="0"/>
    <n v="240"/>
    <n v="223"/>
    <n v="206"/>
    <n v="1747"/>
    <m/>
    <m/>
    <m/>
    <m/>
    <m/>
    <s v="20:43"/>
    <s v="14:00"/>
    <d v="1899-12-30T06:43:00"/>
    <s v="Afternoon"/>
    <s v="KEEP"/>
    <x v="1"/>
    <s v="OnTime"/>
    <s v="June"/>
  </r>
  <r>
    <d v="2021-02-22T00:00:00"/>
    <x v="3"/>
    <s v="American Airlines Inc.: AA"/>
    <s v="AA"/>
    <n v="19805"/>
    <n v="2266"/>
    <s v="DFW"/>
    <s v="Dallas/Fort Worth, TX"/>
    <s v="MIA"/>
    <s v="Miami, FL"/>
    <n v="2020"/>
    <n v="2040"/>
    <n v="20"/>
    <n v="18"/>
    <n v="2058"/>
    <n v="6"/>
    <n v="4"/>
    <n v="17"/>
    <n v="10"/>
    <n v="-7"/>
    <n v="0"/>
    <n v="0"/>
    <n v="177"/>
    <n v="150"/>
    <n v="128"/>
    <n v="1121"/>
    <m/>
    <m/>
    <m/>
    <m/>
    <m/>
    <s v="00:10"/>
    <s v="20:40"/>
    <n v="-0.85416666666666674"/>
    <s v="Evening"/>
    <s v="REMOVE"/>
    <x v="1"/>
    <s v="OnTime"/>
    <s v="February"/>
  </r>
  <r>
    <d v="2020-05-30T00:00:00"/>
    <x v="3"/>
    <s v="American Airlines Inc.: AA"/>
    <s v="AA"/>
    <n v="19805"/>
    <n v="2248"/>
    <s v="DFW"/>
    <s v="Dallas/Fort Worth, TX"/>
    <s v="SFO"/>
    <s v="San Francisco, CA"/>
    <n v="1040"/>
    <n v="1034"/>
    <n v="-6"/>
    <n v="24"/>
    <n v="1058"/>
    <n v="1207"/>
    <n v="4"/>
    <n v="1236"/>
    <n v="1211"/>
    <n v="-25"/>
    <n v="0"/>
    <n v="0"/>
    <n v="236"/>
    <n v="217"/>
    <n v="189"/>
    <n v="1464"/>
    <m/>
    <m/>
    <m/>
    <m/>
    <m/>
    <s v="12:11"/>
    <s v="10:34"/>
    <d v="1899-12-30T01:37:00"/>
    <s v="Morning"/>
    <s v="REMOVE"/>
    <x v="4"/>
    <s v="OnTime"/>
    <s v="May"/>
  </r>
  <r>
    <d v="2022-06-24T00:00:00"/>
    <x v="1"/>
    <s v="Delta Air Lines Inc.: DL"/>
    <s v="DL"/>
    <n v="19790"/>
    <n v="2896"/>
    <s v="ATL"/>
    <s v="Atlanta, GA"/>
    <s v="TPA"/>
    <s v="Tampa, FL"/>
    <n v="1735"/>
    <n v="1812"/>
    <n v="37"/>
    <n v="52"/>
    <n v="1904"/>
    <n v="2053"/>
    <n v="6"/>
    <n v="1903"/>
    <n v="2059"/>
    <n v="116"/>
    <n v="0"/>
    <n v="0"/>
    <n v="88"/>
    <n v="167"/>
    <n v="109"/>
    <n v="406"/>
    <n v="0"/>
    <n v="0"/>
    <n v="116"/>
    <n v="0"/>
    <n v="0"/>
    <s v="20:59"/>
    <s v="18:12"/>
    <d v="1899-12-30T02:47:00"/>
    <s v="Evening"/>
    <s v="KEEP"/>
    <x v="0"/>
    <s v="Delayed"/>
    <s v="June"/>
  </r>
  <r>
    <d v="2020-03-18T00:00:00"/>
    <x v="1"/>
    <s v="Delta Air Lines Inc.: DL"/>
    <s v="DL"/>
    <n v="19790"/>
    <n v="1488"/>
    <s v="SAN"/>
    <s v="San Diego, CA"/>
    <s v="SEA"/>
    <s v="Seattle, WA"/>
    <n v="1310"/>
    <n v="1310"/>
    <n v="0"/>
    <n v="29"/>
    <n v="1339"/>
    <n v="1613"/>
    <n v="4"/>
    <n v="1604"/>
    <n v="1617"/>
    <n v="13"/>
    <n v="0"/>
    <n v="0"/>
    <n v="174"/>
    <n v="187"/>
    <n v="154"/>
    <n v="1050"/>
    <m/>
    <m/>
    <m/>
    <m/>
    <m/>
    <s v="16:17"/>
    <s v="13:10"/>
    <d v="1899-12-30T03:07:00"/>
    <s v="Afternoon"/>
    <s v="KEEP"/>
    <x v="2"/>
    <s v="OnTime"/>
    <s v="March"/>
  </r>
  <r>
    <d v="2022-08-06T00:00:00"/>
    <x v="2"/>
    <s v="Southwest Airlines Co.: WN"/>
    <s v="WN"/>
    <n v="19393"/>
    <n v="2923"/>
    <s v="KOA"/>
    <s v="Kona, HI"/>
    <s v="SJC"/>
    <s v="San Jose, CA"/>
    <n v="1345"/>
    <n v="1351"/>
    <n v="6"/>
    <n v="11"/>
    <n v="1402"/>
    <n v="2127"/>
    <n v="4"/>
    <n v="2140"/>
    <n v="2131"/>
    <n v="-9"/>
    <n v="0"/>
    <n v="0"/>
    <n v="295"/>
    <n v="280"/>
    <n v="265"/>
    <n v="2384"/>
    <m/>
    <m/>
    <m/>
    <m/>
    <m/>
    <s v="21:31"/>
    <s v="13:51"/>
    <d v="1899-12-30T07:40:00"/>
    <s v="Afternoon"/>
    <s v="REMOVE"/>
    <x v="4"/>
    <s v="OnTime"/>
    <s v="August"/>
  </r>
  <r>
    <d v="2021-09-04T00:00:00"/>
    <x v="2"/>
    <s v="Southwest Airlines Co.: WN"/>
    <s v="WN"/>
    <n v="19393"/>
    <n v="3926"/>
    <s v="HOU"/>
    <s v="Houston, TX"/>
    <s v="MDW"/>
    <s v="Chicago, IL"/>
    <n v="950"/>
    <n v="1000"/>
    <n v="10"/>
    <n v="12"/>
    <n v="1012"/>
    <n v="1216"/>
    <n v="4"/>
    <n v="1215"/>
    <n v="1220"/>
    <n v="5"/>
    <n v="0"/>
    <n v="0"/>
    <n v="145"/>
    <n v="140"/>
    <n v="124"/>
    <n v="937"/>
    <m/>
    <m/>
    <m/>
    <m/>
    <m/>
    <s v="12:20"/>
    <s v="10:00"/>
    <d v="1899-12-30T02:20:00"/>
    <s v="Morning"/>
    <s v="KEEP"/>
    <x v="4"/>
    <s v="OnTime"/>
    <s v="September"/>
  </r>
  <r>
    <d v="2019-07-12T00:00:00"/>
    <x v="0"/>
    <s v="United Air Lines Inc.: UA"/>
    <s v="UA"/>
    <n v="19977"/>
    <n v="1280"/>
    <s v="ORD"/>
    <s v="Chicago, IL"/>
    <s v="ANC"/>
    <s v="Anchorage, AK"/>
    <n v="1540"/>
    <n v="1538"/>
    <n v="-2"/>
    <n v="18"/>
    <n v="1556"/>
    <n v="1913"/>
    <n v="3"/>
    <n v="1922"/>
    <n v="1916"/>
    <n v="-6"/>
    <n v="0"/>
    <n v="0"/>
    <n v="402"/>
    <n v="398"/>
    <n v="377"/>
    <n v="2846"/>
    <m/>
    <m/>
    <m/>
    <m/>
    <m/>
    <s v="19:16"/>
    <s v="15:38"/>
    <d v="1899-12-30T03:38:00"/>
    <s v="Afternoon"/>
    <s v="REMOVE"/>
    <x v="0"/>
    <s v="OnTime"/>
    <s v="July"/>
  </r>
  <r>
    <d v="2019-02-18T00:00:00"/>
    <x v="4"/>
    <s v="Republic Airline: YX"/>
    <s v="YX"/>
    <n v="20452"/>
    <n v="3475"/>
    <s v="IAH"/>
    <s v="Houston, TX"/>
    <s v="IND"/>
    <s v="Indianapolis, IN"/>
    <n v="1155"/>
    <n v="1152"/>
    <n v="-3"/>
    <n v="13"/>
    <n v="1205"/>
    <n v="1441"/>
    <n v="14"/>
    <n v="1514"/>
    <n v="1455"/>
    <n v="-19"/>
    <n v="0"/>
    <n v="0"/>
    <n v="139"/>
    <n v="123"/>
    <n v="96"/>
    <n v="844"/>
    <m/>
    <m/>
    <m/>
    <m/>
    <m/>
    <s v="14:55"/>
    <s v="11:52"/>
    <d v="1899-12-30T03:03:00"/>
    <s v="Morning"/>
    <s v="REMOVE"/>
    <x v="1"/>
    <s v="OnTime"/>
    <s v="February"/>
  </r>
  <r>
    <d v="2022-02-08T00:00:00"/>
    <x v="11"/>
    <s v="SkyWest Airlines Inc.: OO"/>
    <s v="OO"/>
    <n v="20304"/>
    <n v="3942"/>
    <s v="GTF"/>
    <s v="Great Falls, MT"/>
    <s v="SLC"/>
    <s v="Salt Lake City, UT"/>
    <n v="700"/>
    <n v="652"/>
    <n v="-8"/>
    <n v="11"/>
    <n v="703"/>
    <n v="806"/>
    <n v="4"/>
    <n v="847"/>
    <n v="810"/>
    <n v="-37"/>
    <n v="0"/>
    <n v="0"/>
    <n v="107"/>
    <n v="78"/>
    <n v="63"/>
    <n v="463"/>
    <m/>
    <m/>
    <m/>
    <m/>
    <m/>
    <s v="08:10"/>
    <s v="06:52"/>
    <d v="1899-12-30T01:18:00"/>
    <s v="Morning"/>
    <s v="REMOVE"/>
    <x v="6"/>
    <s v="OnTime"/>
    <s v="February"/>
  </r>
  <r>
    <d v="2019-05-30T00:00:00"/>
    <x v="12"/>
    <s v="Endeavor Air Inc.: 9E"/>
    <s v="9E"/>
    <n v="20363"/>
    <n v="5153"/>
    <s v="JAX"/>
    <s v="Jacksonville, FL"/>
    <s v="LGA"/>
    <s v="New York, NY"/>
    <n v="710"/>
    <n v="707"/>
    <n v="-3"/>
    <n v="16"/>
    <n v="723"/>
    <n v="918"/>
    <n v="9"/>
    <n v="931"/>
    <n v="927"/>
    <n v="-4"/>
    <n v="0"/>
    <n v="0"/>
    <n v="141"/>
    <n v="140"/>
    <n v="115"/>
    <n v="833"/>
    <m/>
    <m/>
    <m/>
    <m/>
    <m/>
    <s v="09:27"/>
    <s v="07:07"/>
    <d v="1899-12-30T02:20:00"/>
    <s v="Morning"/>
    <s v="REMOVE"/>
    <x v="5"/>
    <s v="OnTime"/>
    <s v="May"/>
  </r>
  <r>
    <d v="2019-11-18T00:00:00"/>
    <x v="0"/>
    <s v="United Air Lines Inc.: UA"/>
    <s v="UA"/>
    <n v="19977"/>
    <n v="733"/>
    <s v="ORD"/>
    <s v="Chicago, IL"/>
    <s v="DEN"/>
    <s v="Denver, CO"/>
    <n v="800"/>
    <n v="758"/>
    <n v="-2"/>
    <n v="35"/>
    <n v="833"/>
    <n v="937"/>
    <n v="10"/>
    <n v="943"/>
    <n v="947"/>
    <n v="4"/>
    <n v="0"/>
    <n v="0"/>
    <n v="163"/>
    <n v="169"/>
    <n v="124"/>
    <n v="888"/>
    <m/>
    <m/>
    <m/>
    <m/>
    <m/>
    <s v="09:47"/>
    <s v="07:58"/>
    <d v="1899-12-30T01:49:00"/>
    <s v="Morning"/>
    <s v="REMOVE"/>
    <x v="1"/>
    <s v="OnTime"/>
    <s v="November"/>
  </r>
  <r>
    <d v="2022-12-21T00:00:00"/>
    <x v="11"/>
    <s v="SkyWest Airlines Inc.: OO"/>
    <s v="OO"/>
    <n v="20304"/>
    <n v="5286"/>
    <s v="AUS"/>
    <s v="Austin, TX"/>
    <s v="LAX"/>
    <s v="Los Angeles, CA"/>
    <n v="1855"/>
    <n v="1851"/>
    <n v="-4"/>
    <n v="18"/>
    <n v="1909"/>
    <n v="2012"/>
    <n v="7"/>
    <n v="2036"/>
    <n v="2019"/>
    <n v="-17"/>
    <n v="0"/>
    <n v="0"/>
    <n v="221"/>
    <n v="208"/>
    <n v="183"/>
    <n v="1242"/>
    <m/>
    <m/>
    <m/>
    <m/>
    <m/>
    <s v="20:19"/>
    <s v="18:51"/>
    <d v="1899-12-30T01:28:00"/>
    <s v="Evening"/>
    <s v="REMOVE"/>
    <x v="2"/>
    <s v="OnTime"/>
    <s v="December"/>
  </r>
  <r>
    <d v="2022-01-13T00:00:00"/>
    <x v="7"/>
    <s v="JetBlue Airways: B6"/>
    <s v="B6"/>
    <n v="20409"/>
    <n v="633"/>
    <s v="BOS"/>
    <s v="Boston, MA"/>
    <s v="SFO"/>
    <s v="San Francisco, CA"/>
    <n v="1845"/>
    <n v="2021"/>
    <n v="96"/>
    <n v="14"/>
    <n v="2035"/>
    <n v="2"/>
    <n v="5"/>
    <n v="2247"/>
    <n v="7"/>
    <n v="80"/>
    <n v="0"/>
    <n v="0"/>
    <n v="422"/>
    <n v="406"/>
    <n v="387"/>
    <n v="2704"/>
    <n v="80"/>
    <n v="0"/>
    <n v="0"/>
    <n v="0"/>
    <n v="0"/>
    <s v="00:07"/>
    <s v="20:21"/>
    <n v="-0.84305555555555556"/>
    <s v="Evening"/>
    <s v="KEEP"/>
    <x v="5"/>
    <s v="Delayed"/>
    <s v="January"/>
  </r>
  <r>
    <d v="2022-05-12T00:00:00"/>
    <x v="2"/>
    <s v="Southwest Airlines Co.: WN"/>
    <s v="WN"/>
    <n v="19393"/>
    <n v="1721"/>
    <s v="ATL"/>
    <s v="Atlanta, GA"/>
    <s v="STL"/>
    <s v="St. Louis, MO"/>
    <n v="2010"/>
    <n v="2202"/>
    <n v="112"/>
    <n v="8"/>
    <n v="2210"/>
    <n v="2223"/>
    <n v="3"/>
    <n v="2055"/>
    <n v="2226"/>
    <n v="91"/>
    <n v="0"/>
    <n v="0"/>
    <n v="105"/>
    <n v="84"/>
    <n v="73"/>
    <n v="484"/>
    <n v="66"/>
    <n v="0"/>
    <n v="0"/>
    <n v="0"/>
    <n v="25"/>
    <s v="22:26"/>
    <s v="22:02"/>
    <d v="1899-12-30T00:24:00"/>
    <s v="Evening"/>
    <s v="KEEP"/>
    <x v="5"/>
    <s v="Delayed"/>
    <s v="May"/>
  </r>
  <r>
    <d v="2019-11-14T00:00:00"/>
    <x v="4"/>
    <s v="Republic Airline: YX"/>
    <s v="YX"/>
    <n v="20452"/>
    <n v="4427"/>
    <s v="LGA"/>
    <s v="New York, NY"/>
    <s v="DTW"/>
    <s v="Detroit, MI"/>
    <n v="659"/>
    <n v="652"/>
    <n v="-7"/>
    <n v="9"/>
    <n v="701"/>
    <n v="829"/>
    <n v="10"/>
    <n v="903"/>
    <n v="839"/>
    <n v="-24"/>
    <n v="0"/>
    <n v="0"/>
    <n v="124"/>
    <n v="107"/>
    <n v="88"/>
    <n v="502"/>
    <m/>
    <m/>
    <m/>
    <m/>
    <m/>
    <s v="08:39"/>
    <s v="06:52"/>
    <d v="1899-12-30T01:47:00"/>
    <s v="Morning"/>
    <s v="REMOVE"/>
    <x v="5"/>
    <s v="OnTime"/>
    <s v="November"/>
  </r>
  <r>
    <d v="2020-01-08T00:00:00"/>
    <x v="1"/>
    <s v="Delta Air Lines Inc.: DL"/>
    <s v="DL"/>
    <n v="19790"/>
    <n v="955"/>
    <s v="LGA"/>
    <s v="New York, NY"/>
    <s v="DTW"/>
    <s v="Detroit, MI"/>
    <n v="931"/>
    <n v="925"/>
    <n v="-6"/>
    <n v="20"/>
    <n v="945"/>
    <n v="1109"/>
    <n v="9"/>
    <n v="1142"/>
    <n v="1118"/>
    <n v="-24"/>
    <n v="0"/>
    <n v="0"/>
    <n v="131"/>
    <n v="113"/>
    <n v="84"/>
    <n v="502"/>
    <m/>
    <m/>
    <m/>
    <m/>
    <m/>
    <s v="11:18"/>
    <s v="09:25"/>
    <d v="1899-12-30T01:53:00"/>
    <s v="Morning"/>
    <s v="REMOVE"/>
    <x v="2"/>
    <s v="OnTime"/>
    <s v="January"/>
  </r>
  <r>
    <d v="2023-05-31T00:00:00"/>
    <x v="12"/>
    <s v="Endeavor Air Inc.: 9E"/>
    <s v="9E"/>
    <n v="20363"/>
    <n v="5463"/>
    <s v="LGA"/>
    <s v="New York, NY"/>
    <s v="ALB"/>
    <s v="Albany, NY"/>
    <n v="1559"/>
    <n v="1558"/>
    <n v="-1"/>
    <n v="21"/>
    <n v="1619"/>
    <n v="1647"/>
    <n v="3"/>
    <n v="1712"/>
    <n v="1650"/>
    <n v="-22"/>
    <n v="0"/>
    <n v="0"/>
    <n v="73"/>
    <n v="52"/>
    <n v="28"/>
    <n v="136"/>
    <m/>
    <m/>
    <m/>
    <m/>
    <m/>
    <s v="16:50"/>
    <s v="15:58"/>
    <d v="1899-12-30T00:52:00"/>
    <s v="Afternoon"/>
    <s v="REMOVE"/>
    <x v="2"/>
    <s v="OnTime"/>
    <s v="May"/>
  </r>
  <r>
    <d v="2022-03-19T00:00:00"/>
    <x v="1"/>
    <s v="Delta Air Lines Inc.: DL"/>
    <s v="DL"/>
    <n v="19790"/>
    <n v="754"/>
    <s v="LAS"/>
    <s v="Las Vegas, NV"/>
    <s v="MSP"/>
    <s v="Minneapolis, MN"/>
    <n v="1500"/>
    <n v="1452"/>
    <n v="-8"/>
    <n v="13"/>
    <n v="1505"/>
    <n v="1940"/>
    <n v="13"/>
    <n v="2008"/>
    <n v="1953"/>
    <n v="-15"/>
    <n v="0"/>
    <n v="0"/>
    <n v="188"/>
    <n v="181"/>
    <n v="155"/>
    <n v="1299"/>
    <m/>
    <m/>
    <m/>
    <m/>
    <m/>
    <s v="19:53"/>
    <s v="14:52"/>
    <d v="1899-12-30T05:01:00"/>
    <s v="Afternoon"/>
    <s v="REMOVE"/>
    <x v="4"/>
    <s v="OnTime"/>
    <s v="March"/>
  </r>
  <r>
    <d v="2023-06-08T00:00:00"/>
    <x v="9"/>
    <s v="Allegiant Air: G4"/>
    <s v="G4"/>
    <n v="20368"/>
    <n v="2542"/>
    <s v="SBN"/>
    <s v="South Bend, IN"/>
    <s v="PGD"/>
    <s v="Punta Gorda, FL"/>
    <n v="1059"/>
    <n v="1054"/>
    <n v="-5"/>
    <n v="10"/>
    <n v="1104"/>
    <n v="1317"/>
    <n v="5"/>
    <n v="1337"/>
    <n v="1322"/>
    <n v="-15"/>
    <n v="0"/>
    <n v="0"/>
    <n v="158"/>
    <n v="148"/>
    <n v="133"/>
    <n v="1049"/>
    <m/>
    <m/>
    <m/>
    <m/>
    <m/>
    <s v="13:22"/>
    <s v="10:54"/>
    <d v="1899-12-30T02:28:00"/>
    <s v="Morning"/>
    <s v="REMOVE"/>
    <x v="5"/>
    <s v="OnTime"/>
    <s v="June"/>
  </r>
  <r>
    <d v="2021-11-22T00:00:00"/>
    <x v="0"/>
    <s v="United Air Lines Inc.: UA"/>
    <s v="UA"/>
    <n v="19977"/>
    <n v="287"/>
    <s v="EWR"/>
    <s v="Newark, NJ"/>
    <s v="BNA"/>
    <s v="Nashville, TN"/>
    <n v="2135"/>
    <n v="2132"/>
    <n v="-3"/>
    <n v="21"/>
    <n v="2153"/>
    <n v="2236"/>
    <n v="6"/>
    <n v="2309"/>
    <n v="2242"/>
    <n v="-27"/>
    <n v="0"/>
    <n v="0"/>
    <n v="154"/>
    <n v="130"/>
    <n v="103"/>
    <n v="748"/>
    <m/>
    <m/>
    <m/>
    <m/>
    <m/>
    <s v="22:42"/>
    <s v="21:32"/>
    <d v="1899-12-30T01:10:00"/>
    <s v="Evening"/>
    <s v="REMOVE"/>
    <x v="1"/>
    <s v="OnTime"/>
    <s v="November"/>
  </r>
  <r>
    <d v="2022-01-03T00:00:00"/>
    <x v="11"/>
    <s v="SkyWest Airlines Inc.: OO"/>
    <s v="OO"/>
    <n v="20304"/>
    <n v="5596"/>
    <s v="SBA"/>
    <s v="Santa Barbara, CA"/>
    <s v="LAX"/>
    <s v="Los Angeles, CA"/>
    <n v="600"/>
    <n v="0"/>
    <n v="0"/>
    <m/>
    <m/>
    <m/>
    <m/>
    <n v="701"/>
    <n v="0"/>
    <n v="0"/>
    <n v="1"/>
    <n v="0"/>
    <n v="61"/>
    <m/>
    <m/>
    <n v="89"/>
    <m/>
    <m/>
    <m/>
    <m/>
    <m/>
    <s v="00:00"/>
    <s v="00:00"/>
    <d v="1899-12-30T00:00:00"/>
    <s v="Night"/>
    <s v="KEEP"/>
    <x v="1"/>
    <s v="OnTime"/>
    <s v="January"/>
  </r>
  <r>
    <d v="2022-09-05T00:00:00"/>
    <x v="6"/>
    <s v="Alaska Airlines Inc.: AS"/>
    <s v="AS"/>
    <n v="19930"/>
    <n v="188"/>
    <s v="SFO"/>
    <s v="San Francisco, CA"/>
    <s v="JFK"/>
    <s v="New York, NY"/>
    <n v="2220"/>
    <n v="2215"/>
    <n v="-5"/>
    <n v="14"/>
    <n v="2229"/>
    <n v="635"/>
    <n v="9"/>
    <n v="701"/>
    <n v="644"/>
    <n v="-17"/>
    <n v="0"/>
    <n v="0"/>
    <n v="341"/>
    <n v="329"/>
    <n v="306"/>
    <n v="2586"/>
    <m/>
    <m/>
    <m/>
    <m/>
    <m/>
    <s v="06:44"/>
    <s v="22:15"/>
    <n v="-0.64652777777777781"/>
    <s v="Evening"/>
    <s v="REMOVE"/>
    <x v="1"/>
    <s v="OnTime"/>
    <s v="September"/>
  </r>
  <r>
    <d v="2019-07-03T00:00:00"/>
    <x v="1"/>
    <s v="Delta Air Lines Inc.: DL"/>
    <s v="DL"/>
    <n v="19790"/>
    <n v="1910"/>
    <s v="SEA"/>
    <s v="Seattle, WA"/>
    <s v="SLC"/>
    <s v="Salt Lake City, UT"/>
    <n v="1325"/>
    <n v="1323"/>
    <n v="-2"/>
    <n v="19"/>
    <n v="1342"/>
    <n v="1617"/>
    <n v="5"/>
    <n v="1626"/>
    <n v="1622"/>
    <n v="-4"/>
    <n v="0"/>
    <n v="0"/>
    <n v="121"/>
    <n v="119"/>
    <n v="95"/>
    <n v="689"/>
    <m/>
    <m/>
    <m/>
    <m/>
    <m/>
    <s v="16:22"/>
    <s v="13:23"/>
    <d v="1899-12-30T02:59:00"/>
    <s v="Afternoon"/>
    <s v="REMOVE"/>
    <x v="2"/>
    <s v="OnTime"/>
    <s v="July"/>
  </r>
  <r>
    <d v="2022-07-23T00:00:00"/>
    <x v="3"/>
    <s v="American Airlines Inc.: AA"/>
    <s v="AA"/>
    <n v="19805"/>
    <n v="2110"/>
    <s v="BOS"/>
    <s v="Boston, MA"/>
    <s v="LAX"/>
    <s v="Los Angeles, CA"/>
    <n v="1930"/>
    <n v="1925"/>
    <n v="-5"/>
    <n v="18"/>
    <n v="1943"/>
    <n v="2215"/>
    <n v="13"/>
    <n v="2244"/>
    <n v="2228"/>
    <n v="-16"/>
    <n v="0"/>
    <n v="0"/>
    <n v="374"/>
    <n v="363"/>
    <n v="332"/>
    <n v="2611"/>
    <m/>
    <m/>
    <m/>
    <m/>
    <m/>
    <s v="22:28"/>
    <s v="19:25"/>
    <d v="1899-12-30T03:03:00"/>
    <s v="Evening"/>
    <s v="REMOVE"/>
    <x v="4"/>
    <s v="OnTime"/>
    <s v="July"/>
  </r>
  <r>
    <d v="2022-07-20T00:00:00"/>
    <x v="2"/>
    <s v="Southwest Airlines Co.: WN"/>
    <s v="WN"/>
    <n v="19393"/>
    <n v="143"/>
    <s v="AMA"/>
    <s v="Amarillo, TX"/>
    <s v="AUS"/>
    <s v="Austin, TX"/>
    <n v="645"/>
    <n v="639"/>
    <n v="-6"/>
    <n v="8"/>
    <n v="647"/>
    <n v="744"/>
    <n v="3"/>
    <n v="755"/>
    <n v="747"/>
    <n v="-8"/>
    <n v="0"/>
    <n v="0"/>
    <n v="70"/>
    <n v="68"/>
    <n v="57"/>
    <n v="418"/>
    <m/>
    <m/>
    <m/>
    <m/>
    <m/>
    <s v="07:47"/>
    <s v="06:39"/>
    <d v="1899-12-30T01:08:00"/>
    <s v="Morning"/>
    <s v="REMOVE"/>
    <x v="2"/>
    <s v="OnTime"/>
    <s v="July"/>
  </r>
  <r>
    <d v="2021-04-19T00:00:00"/>
    <x v="6"/>
    <s v="Alaska Airlines Inc.: AS"/>
    <s v="AS"/>
    <n v="19930"/>
    <n v="641"/>
    <s v="TUS"/>
    <s v="Tucson, AZ"/>
    <s v="SEA"/>
    <s v="Seattle, WA"/>
    <n v="1820"/>
    <n v="1808"/>
    <n v="-12"/>
    <n v="14"/>
    <n v="1822"/>
    <n v="2113"/>
    <n v="7"/>
    <n v="2133"/>
    <n v="2120"/>
    <n v="-13"/>
    <n v="0"/>
    <n v="0"/>
    <n v="193"/>
    <n v="192"/>
    <n v="171"/>
    <n v="1216"/>
    <m/>
    <m/>
    <m/>
    <m/>
    <m/>
    <s v="21:20"/>
    <s v="18:08"/>
    <d v="1899-12-30T03:12:00"/>
    <s v="Evening"/>
    <s v="REMOVE"/>
    <x v="1"/>
    <s v="OnTime"/>
    <s v="April"/>
  </r>
  <r>
    <d v="2019-06-04T00:00:00"/>
    <x v="13"/>
    <s v="Envoy Air: MQ"/>
    <s v="MQ"/>
    <n v="20398"/>
    <n v="3724"/>
    <s v="LGA"/>
    <s v="New York, NY"/>
    <s v="CVG"/>
    <s v="Cincinnati, OH"/>
    <n v="829"/>
    <n v="829"/>
    <n v="0"/>
    <n v="21"/>
    <n v="850"/>
    <n v="1023"/>
    <n v="10"/>
    <n v="1045"/>
    <n v="1033"/>
    <n v="-12"/>
    <n v="0"/>
    <n v="0"/>
    <n v="136"/>
    <n v="124"/>
    <n v="93"/>
    <n v="585"/>
    <m/>
    <m/>
    <m/>
    <m/>
    <m/>
    <s v="10:33"/>
    <s v="08:29"/>
    <d v="1899-12-30T02:04:00"/>
    <s v="Morning"/>
    <s v="REMOVE"/>
    <x v="6"/>
    <s v="OnTime"/>
    <s v="June"/>
  </r>
  <r>
    <d v="2020-01-09T00:00:00"/>
    <x v="3"/>
    <s v="American Airlines Inc.: AA"/>
    <s v="AA"/>
    <n v="19805"/>
    <n v="2693"/>
    <s v="EWR"/>
    <s v="Newark, NJ"/>
    <s v="ORD"/>
    <s v="Chicago, IL"/>
    <n v="1746"/>
    <n v="1747"/>
    <n v="1"/>
    <n v="14"/>
    <n v="1801"/>
    <n v="1905"/>
    <n v="20"/>
    <n v="1938"/>
    <n v="1925"/>
    <n v="-13"/>
    <n v="0"/>
    <n v="0"/>
    <n v="172"/>
    <n v="158"/>
    <n v="124"/>
    <n v="719"/>
    <m/>
    <m/>
    <m/>
    <m/>
    <m/>
    <s v="19:25"/>
    <s v="17:47"/>
    <d v="1899-12-30T01:38:00"/>
    <s v="Afternoon"/>
    <s v="REMOVE"/>
    <x v="5"/>
    <s v="OnTime"/>
    <s v="January"/>
  </r>
  <r>
    <d v="2022-10-21T00:00:00"/>
    <x v="2"/>
    <s v="Southwest Airlines Co.: WN"/>
    <s v="WN"/>
    <n v="19393"/>
    <n v="1602"/>
    <s v="LAS"/>
    <s v="Las Vegas, NV"/>
    <s v="FAT"/>
    <s v="Fresno, CA"/>
    <n v="900"/>
    <n v="859"/>
    <n v="-1"/>
    <n v="19"/>
    <n v="918"/>
    <n v="1008"/>
    <n v="3"/>
    <n v="1015"/>
    <n v="1011"/>
    <n v="-4"/>
    <n v="0"/>
    <n v="0"/>
    <n v="75"/>
    <n v="72"/>
    <n v="50"/>
    <n v="259"/>
    <m/>
    <m/>
    <m/>
    <m/>
    <m/>
    <s v="10:11"/>
    <s v="08:59"/>
    <d v="1899-12-30T01:12:00"/>
    <s v="Morning"/>
    <s v="REMOVE"/>
    <x v="0"/>
    <s v="OnTime"/>
    <s v="October"/>
  </r>
  <r>
    <d v="2021-02-07T00:00:00"/>
    <x v="8"/>
    <s v="PSA Airlines Inc.: OH"/>
    <s v="OH"/>
    <n v="20397"/>
    <n v="5027"/>
    <s v="ATL"/>
    <s v="Atlanta, GA"/>
    <s v="CLT"/>
    <s v="Charlotte, NC"/>
    <n v="1103"/>
    <n v="1108"/>
    <n v="5"/>
    <n v="15"/>
    <n v="1123"/>
    <n v="1205"/>
    <n v="11"/>
    <n v="1234"/>
    <n v="1216"/>
    <n v="-18"/>
    <n v="0"/>
    <n v="0"/>
    <n v="91"/>
    <n v="68"/>
    <n v="42"/>
    <n v="226"/>
    <m/>
    <m/>
    <m/>
    <m/>
    <m/>
    <s v="12:16"/>
    <s v="11:08"/>
    <d v="1899-12-30T01:08:00"/>
    <s v="Morning"/>
    <s v="REMOVE"/>
    <x v="3"/>
    <s v="OnTime"/>
    <s v="February"/>
  </r>
  <r>
    <d v="2021-09-24T00:00:00"/>
    <x v="2"/>
    <s v="Southwest Airlines Co.: WN"/>
    <s v="WN"/>
    <n v="19393"/>
    <n v="4623"/>
    <s v="SAN"/>
    <s v="San Diego, CA"/>
    <s v="LIH"/>
    <s v="Lihue, HI"/>
    <n v="730"/>
    <n v="730"/>
    <n v="0"/>
    <n v="19"/>
    <n v="749"/>
    <n v="1004"/>
    <n v="6"/>
    <n v="1040"/>
    <n v="1010"/>
    <n v="-30"/>
    <n v="0"/>
    <n v="0"/>
    <n v="370"/>
    <n v="340"/>
    <n v="315"/>
    <n v="2676"/>
    <m/>
    <m/>
    <m/>
    <m/>
    <m/>
    <s v="10:10"/>
    <s v="07:30"/>
    <d v="1899-12-30T02:40:00"/>
    <s v="Morning"/>
    <s v="REMOVE"/>
    <x v="0"/>
    <s v="OnTime"/>
    <s v="September"/>
  </r>
  <r>
    <d v="2023-06-13T00:00:00"/>
    <x v="3"/>
    <s v="American Airlines Inc.: AA"/>
    <s v="AA"/>
    <n v="19805"/>
    <n v="1862"/>
    <s v="PIT"/>
    <s v="Pittsburgh, PA"/>
    <s v="PHL"/>
    <s v="Philadelphia, PA"/>
    <n v="1608"/>
    <n v="1606"/>
    <n v="-2"/>
    <n v="10"/>
    <n v="1616"/>
    <n v="1704"/>
    <n v="3"/>
    <n v="1717"/>
    <n v="1707"/>
    <n v="-10"/>
    <n v="0"/>
    <n v="0"/>
    <n v="69"/>
    <n v="61"/>
    <n v="48"/>
    <n v="268"/>
    <m/>
    <m/>
    <m/>
    <m/>
    <m/>
    <s v="17:07"/>
    <s v="16:06"/>
    <d v="1899-12-30T01:01:00"/>
    <s v="Afternoon"/>
    <s v="REMOVE"/>
    <x v="6"/>
    <s v="OnTime"/>
    <s v="June"/>
  </r>
  <r>
    <d v="2021-04-29T00:00:00"/>
    <x v="2"/>
    <s v="Southwest Airlines Co.: WN"/>
    <s v="WN"/>
    <n v="19393"/>
    <n v="542"/>
    <s v="LAS"/>
    <s v="Las Vegas, NV"/>
    <s v="SLC"/>
    <s v="Salt Lake City, UT"/>
    <n v="1950"/>
    <n v="1953"/>
    <n v="3"/>
    <n v="9"/>
    <n v="2002"/>
    <n v="2158"/>
    <n v="6"/>
    <n v="2210"/>
    <n v="2204"/>
    <n v="-6"/>
    <n v="0"/>
    <n v="0"/>
    <n v="80"/>
    <n v="71"/>
    <n v="56"/>
    <n v="368"/>
    <m/>
    <m/>
    <m/>
    <m/>
    <m/>
    <s v="22:04"/>
    <s v="19:53"/>
    <d v="1899-12-30T02:11:00"/>
    <s v="Evening"/>
    <s v="REMOVE"/>
    <x v="5"/>
    <s v="OnTime"/>
    <s v="April"/>
  </r>
  <r>
    <d v="2022-06-29T00:00:00"/>
    <x v="13"/>
    <s v="Envoy Air: MQ"/>
    <s v="MQ"/>
    <n v="20398"/>
    <n v="4221"/>
    <s v="STL"/>
    <s v="St. Louis, MO"/>
    <s v="AUS"/>
    <s v="Austin, TX"/>
    <n v="1042"/>
    <n v="1037"/>
    <n v="-5"/>
    <n v="11"/>
    <n v="1048"/>
    <n v="1231"/>
    <n v="4"/>
    <n v="1245"/>
    <n v="1235"/>
    <n v="-10"/>
    <n v="0"/>
    <n v="0"/>
    <n v="123"/>
    <n v="118"/>
    <n v="103"/>
    <n v="721"/>
    <m/>
    <m/>
    <m/>
    <m/>
    <m/>
    <s v="12:35"/>
    <s v="10:37"/>
    <d v="1899-12-30T01:58:00"/>
    <s v="Morning"/>
    <s v="REMOVE"/>
    <x v="2"/>
    <s v="OnTime"/>
    <s v="June"/>
  </r>
  <r>
    <d v="2019-08-22T00:00:00"/>
    <x v="3"/>
    <s v="American Airlines Inc.: AA"/>
    <s v="AA"/>
    <n v="19805"/>
    <n v="1709"/>
    <s v="CLT"/>
    <s v="Charlotte, NC"/>
    <s v="FLL"/>
    <s v="Fort Lauderdale, FL"/>
    <n v="1405"/>
    <n v="1448"/>
    <n v="43"/>
    <n v="21"/>
    <n v="1509"/>
    <n v="1655"/>
    <n v="7"/>
    <n v="1603"/>
    <n v="1702"/>
    <n v="59"/>
    <n v="0"/>
    <n v="0"/>
    <n v="118"/>
    <n v="134"/>
    <n v="106"/>
    <n v="632"/>
    <n v="43"/>
    <n v="0"/>
    <n v="16"/>
    <n v="0"/>
    <n v="0"/>
    <s v="17:02"/>
    <s v="14:48"/>
    <d v="1899-12-30T02:14:00"/>
    <s v="Afternoon"/>
    <s v="KEEP"/>
    <x v="5"/>
    <s v="Delayed"/>
    <s v="August"/>
  </r>
  <r>
    <d v="2019-02-19T00:00:00"/>
    <x v="9"/>
    <s v="Allegiant Air: G4"/>
    <s v="G4"/>
    <n v="20368"/>
    <n v="2172"/>
    <s v="SFB"/>
    <s v="Sanford, FL"/>
    <s v="PSM"/>
    <s v="Portsmouth, NH"/>
    <n v="1619"/>
    <n v="1637"/>
    <n v="18"/>
    <n v="13"/>
    <n v="1650"/>
    <n v="1908"/>
    <n v="5"/>
    <n v="1909"/>
    <n v="1913"/>
    <n v="4"/>
    <n v="0"/>
    <n v="0"/>
    <n v="170"/>
    <n v="156"/>
    <n v="138"/>
    <n v="1144"/>
    <m/>
    <m/>
    <m/>
    <m/>
    <m/>
    <s v="19:13"/>
    <s v="16:37"/>
    <d v="1899-12-30T02:36:00"/>
    <s v="Afternoon"/>
    <s v="KEEP"/>
    <x v="6"/>
    <s v="OnTime"/>
    <s v="February"/>
  </r>
  <r>
    <d v="2023-01-18T00:00:00"/>
    <x v="2"/>
    <s v="Southwest Airlines Co.: WN"/>
    <s v="WN"/>
    <n v="19393"/>
    <n v="163"/>
    <s v="HOU"/>
    <s v="Houston, TX"/>
    <s v="MDW"/>
    <s v="Chicago, IL"/>
    <n v="1850"/>
    <n v="1903"/>
    <n v="13"/>
    <n v="11"/>
    <n v="1914"/>
    <n v="2103"/>
    <n v="8"/>
    <n v="2115"/>
    <n v="2111"/>
    <n v="-4"/>
    <n v="0"/>
    <n v="0"/>
    <n v="145"/>
    <n v="128"/>
    <n v="109"/>
    <n v="937"/>
    <m/>
    <m/>
    <m/>
    <m/>
    <m/>
    <s v="21:11"/>
    <s v="19:03"/>
    <d v="1899-12-30T02:08:00"/>
    <s v="Evening"/>
    <s v="REMOVE"/>
    <x v="2"/>
    <s v="OnTime"/>
    <s v="January"/>
  </r>
  <r>
    <d v="2022-07-17T00:00:00"/>
    <x v="2"/>
    <s v="Southwest Airlines Co.: WN"/>
    <s v="WN"/>
    <n v="19393"/>
    <n v="1062"/>
    <s v="BWI"/>
    <s v="Baltimore, MD"/>
    <s v="SAV"/>
    <s v="Savannah, GA"/>
    <n v="820"/>
    <n v="839"/>
    <n v="19"/>
    <n v="10"/>
    <n v="849"/>
    <n v="1008"/>
    <n v="3"/>
    <n v="1015"/>
    <n v="1011"/>
    <n v="-4"/>
    <n v="0"/>
    <n v="0"/>
    <n v="115"/>
    <n v="92"/>
    <n v="79"/>
    <n v="549"/>
    <m/>
    <m/>
    <m/>
    <m/>
    <m/>
    <s v="10:11"/>
    <s v="08:39"/>
    <d v="1899-12-30T01:32:00"/>
    <s v="Morning"/>
    <s v="REMOVE"/>
    <x v="3"/>
    <s v="OnTime"/>
    <s v="July"/>
  </r>
  <r>
    <d v="2022-04-16T00:00:00"/>
    <x v="1"/>
    <s v="Delta Air Lines Inc.: DL"/>
    <s v="DL"/>
    <n v="19790"/>
    <n v="1029"/>
    <s v="MSP"/>
    <s v="Minneapolis, MN"/>
    <s v="PDX"/>
    <s v="Portland, OR"/>
    <n v="929"/>
    <n v="926"/>
    <n v="-3"/>
    <n v="12"/>
    <n v="938"/>
    <n v="1101"/>
    <n v="2"/>
    <n v="1112"/>
    <n v="1103"/>
    <n v="-9"/>
    <n v="0"/>
    <n v="0"/>
    <n v="223"/>
    <n v="217"/>
    <n v="203"/>
    <n v="1426"/>
    <m/>
    <m/>
    <m/>
    <m/>
    <m/>
    <s v="11:03"/>
    <s v="09:26"/>
    <d v="1899-12-30T01:37:00"/>
    <s v="Morning"/>
    <s v="REMOVE"/>
    <x v="4"/>
    <s v="OnTime"/>
    <s v="April"/>
  </r>
  <r>
    <d v="2019-10-22T00:00:00"/>
    <x v="2"/>
    <s v="Southwest Airlines Co.: WN"/>
    <s v="WN"/>
    <n v="19393"/>
    <n v="420"/>
    <s v="TUL"/>
    <s v="Tulsa, OK"/>
    <s v="HOU"/>
    <s v="Houston, TX"/>
    <n v="1040"/>
    <n v="1045"/>
    <n v="5"/>
    <n v="11"/>
    <n v="1056"/>
    <n v="1207"/>
    <n v="2"/>
    <n v="1215"/>
    <n v="1209"/>
    <n v="-6"/>
    <n v="0"/>
    <n v="0"/>
    <n v="95"/>
    <n v="84"/>
    <n v="71"/>
    <n v="453"/>
    <m/>
    <m/>
    <m/>
    <m/>
    <m/>
    <s v="12:09"/>
    <s v="10:45"/>
    <d v="1899-12-30T01:24:00"/>
    <s v="Morning"/>
    <s v="REMOVE"/>
    <x v="6"/>
    <s v="OnTime"/>
    <s v="October"/>
  </r>
  <r>
    <d v="2022-11-14T00:00:00"/>
    <x v="13"/>
    <s v="Envoy Air: MQ"/>
    <s v="MQ"/>
    <n v="20398"/>
    <n v="3618"/>
    <s v="ORD"/>
    <s v="Chicago, IL"/>
    <s v="CID"/>
    <s v="Cedar Rapids/Iowa City, IA"/>
    <n v="1255"/>
    <n v="1247"/>
    <n v="-8"/>
    <n v="27"/>
    <n v="1314"/>
    <n v="1357"/>
    <n v="3"/>
    <n v="1412"/>
    <n v="1400"/>
    <n v="-12"/>
    <n v="0"/>
    <n v="0"/>
    <n v="77"/>
    <n v="73"/>
    <n v="43"/>
    <n v="196"/>
    <m/>
    <m/>
    <m/>
    <m/>
    <m/>
    <s v="14:00"/>
    <s v="12:47"/>
    <d v="1899-12-30T01:13:00"/>
    <s v="Afternoon"/>
    <s v="REMOVE"/>
    <x v="1"/>
    <s v="OnTime"/>
    <s v="November"/>
  </r>
  <r>
    <d v="2020-02-13T00:00:00"/>
    <x v="3"/>
    <s v="American Airlines Inc.: AA"/>
    <s v="AA"/>
    <n v="19805"/>
    <n v="2765"/>
    <s v="PHX"/>
    <s v="Phoenix, AZ"/>
    <s v="ORD"/>
    <s v="Chicago, IL"/>
    <n v="800"/>
    <n v="0"/>
    <n v="0"/>
    <m/>
    <m/>
    <m/>
    <m/>
    <n v="1228"/>
    <n v="0"/>
    <n v="0"/>
    <n v="1"/>
    <n v="0"/>
    <n v="208"/>
    <m/>
    <m/>
    <n v="1440"/>
    <m/>
    <m/>
    <m/>
    <m/>
    <m/>
    <s v="00:00"/>
    <s v="00:00"/>
    <d v="1899-12-30T00:00:00"/>
    <s v="Night"/>
    <s v="KEEP"/>
    <x v="5"/>
    <s v="OnTime"/>
    <s v="February"/>
  </r>
  <r>
    <d v="2022-10-17T00:00:00"/>
    <x v="3"/>
    <s v="American Airlines Inc.: AA"/>
    <s v="AA"/>
    <n v="19805"/>
    <n v="2389"/>
    <s v="EWR"/>
    <s v="Newark, NJ"/>
    <s v="CLT"/>
    <s v="Charlotte, NC"/>
    <n v="1007"/>
    <n v="957"/>
    <n v="-10"/>
    <n v="14"/>
    <n v="1011"/>
    <n v="1134"/>
    <n v="14"/>
    <n v="1214"/>
    <n v="1148"/>
    <n v="-26"/>
    <n v="0"/>
    <n v="0"/>
    <n v="127"/>
    <n v="111"/>
    <n v="83"/>
    <n v="529"/>
    <m/>
    <m/>
    <m/>
    <m/>
    <m/>
    <s v="11:48"/>
    <s v="09:57"/>
    <d v="1899-12-30T01:51:00"/>
    <s v="Morning"/>
    <s v="REMOVE"/>
    <x v="1"/>
    <s v="OnTime"/>
    <s v="October"/>
  </r>
  <r>
    <d v="2019-07-30T00:00:00"/>
    <x v="2"/>
    <s v="Southwest Airlines Co.: WN"/>
    <s v="WN"/>
    <n v="19393"/>
    <n v="2153"/>
    <s v="DEN"/>
    <s v="Denver, CO"/>
    <s v="MCO"/>
    <s v="Orlando, FL"/>
    <n v="1020"/>
    <n v="1021"/>
    <n v="1"/>
    <n v="12"/>
    <n v="1033"/>
    <n v="1616"/>
    <n v="10"/>
    <n v="1600"/>
    <n v="1626"/>
    <n v="26"/>
    <n v="0"/>
    <n v="0"/>
    <n v="220"/>
    <n v="245"/>
    <n v="223"/>
    <n v="1546"/>
    <n v="0"/>
    <n v="0"/>
    <n v="26"/>
    <n v="0"/>
    <n v="0"/>
    <s v="16:26"/>
    <s v="10:21"/>
    <d v="1899-12-30T06:05:00"/>
    <s v="Morning"/>
    <s v="KEEP"/>
    <x v="6"/>
    <s v="Delayed"/>
    <s v="July"/>
  </r>
  <r>
    <d v="2019-07-21T00:00:00"/>
    <x v="3"/>
    <s v="American Airlines Inc.: AA"/>
    <s v="AA"/>
    <n v="19805"/>
    <n v="1403"/>
    <s v="BWI"/>
    <s v="Baltimore, MD"/>
    <s v="DFW"/>
    <s v="Dallas/Fort Worth, TX"/>
    <n v="702"/>
    <n v="658"/>
    <n v="-4"/>
    <n v="22"/>
    <n v="720"/>
    <n v="854"/>
    <n v="12"/>
    <n v="926"/>
    <n v="906"/>
    <n v="-20"/>
    <n v="0"/>
    <n v="0"/>
    <n v="204"/>
    <n v="188"/>
    <n v="154"/>
    <n v="1217"/>
    <m/>
    <m/>
    <m/>
    <m/>
    <m/>
    <s v="09:06"/>
    <s v="06:58"/>
    <d v="1899-12-30T02:08:00"/>
    <s v="Morning"/>
    <s v="REMOVE"/>
    <x v="3"/>
    <s v="OnTime"/>
    <s v="July"/>
  </r>
  <r>
    <d v="2019-12-20T00:00:00"/>
    <x v="6"/>
    <s v="Alaska Airlines Inc.: AS"/>
    <s v="AS"/>
    <n v="19930"/>
    <n v="1950"/>
    <s v="SFO"/>
    <s v="San Francisco, CA"/>
    <s v="SAN"/>
    <s v="San Diego, CA"/>
    <n v="615"/>
    <n v="609"/>
    <n v="-6"/>
    <n v="25"/>
    <n v="634"/>
    <n v="744"/>
    <n v="2"/>
    <n v="754"/>
    <n v="746"/>
    <n v="-8"/>
    <n v="0"/>
    <n v="0"/>
    <n v="99"/>
    <n v="97"/>
    <n v="70"/>
    <n v="447"/>
    <m/>
    <m/>
    <m/>
    <m/>
    <m/>
    <s v="07:46"/>
    <s v="06:09"/>
    <d v="1899-12-30T01:37:00"/>
    <s v="Morning"/>
    <s v="REMOVE"/>
    <x v="0"/>
    <s v="OnTime"/>
    <s v="December"/>
  </r>
  <r>
    <d v="2019-02-23T00:00:00"/>
    <x v="0"/>
    <s v="United Air Lines Inc.: UA"/>
    <s v="UA"/>
    <n v="19977"/>
    <n v="706"/>
    <s v="OGG"/>
    <s v="Kahului, HI"/>
    <s v="LAX"/>
    <s v="Los Angeles, CA"/>
    <n v="1417"/>
    <n v="1432"/>
    <n v="15"/>
    <n v="15"/>
    <n v="1447"/>
    <n v="2122"/>
    <n v="16"/>
    <n v="2142"/>
    <n v="2138"/>
    <n v="-4"/>
    <n v="0"/>
    <n v="0"/>
    <n v="325"/>
    <n v="306"/>
    <n v="275"/>
    <n v="2486"/>
    <m/>
    <m/>
    <m/>
    <m/>
    <m/>
    <s v="21:38"/>
    <s v="14:32"/>
    <d v="1899-12-30T07:06:00"/>
    <s v="Afternoon"/>
    <s v="REMOVE"/>
    <x v="4"/>
    <s v="OnTime"/>
    <s v="February"/>
  </r>
  <r>
    <d v="2019-05-16T00:00:00"/>
    <x v="7"/>
    <s v="JetBlue Airways: B6"/>
    <s v="B6"/>
    <n v="20409"/>
    <n v="381"/>
    <s v="BOS"/>
    <s v="Boston, MA"/>
    <s v="RIC"/>
    <s v="Richmond, VA"/>
    <n v="1806"/>
    <n v="1811"/>
    <n v="5"/>
    <n v="11"/>
    <n v="1822"/>
    <n v="1935"/>
    <n v="3"/>
    <n v="1952"/>
    <n v="1938"/>
    <n v="-14"/>
    <n v="0"/>
    <n v="0"/>
    <n v="106"/>
    <n v="87"/>
    <n v="73"/>
    <n v="474"/>
    <m/>
    <m/>
    <m/>
    <m/>
    <m/>
    <s v="19:38"/>
    <s v="18:11"/>
    <d v="1899-12-30T01:27:00"/>
    <s v="Evening"/>
    <s v="REMOVE"/>
    <x v="5"/>
    <s v="OnTime"/>
    <s v="May"/>
  </r>
  <r>
    <d v="2020-10-22T00:00:00"/>
    <x v="12"/>
    <s v="Endeavor Air Inc.: 9E"/>
    <s v="9E"/>
    <n v="20363"/>
    <n v="4735"/>
    <s v="MSP"/>
    <s v="Minneapolis, MN"/>
    <s v="CMH"/>
    <s v="Columbus, OH"/>
    <n v="810"/>
    <n v="806"/>
    <n v="-4"/>
    <n v="19"/>
    <n v="825"/>
    <n v="1053"/>
    <n v="6"/>
    <n v="1055"/>
    <n v="1059"/>
    <n v="4"/>
    <n v="0"/>
    <n v="0"/>
    <n v="105"/>
    <n v="113"/>
    <n v="88"/>
    <n v="626"/>
    <m/>
    <m/>
    <m/>
    <m/>
    <m/>
    <s v="10:59"/>
    <s v="08:06"/>
    <d v="1899-12-30T02:53:00"/>
    <s v="Morning"/>
    <s v="REMOVE"/>
    <x v="5"/>
    <s v="OnTime"/>
    <s v="October"/>
  </r>
  <r>
    <d v="2022-03-07T00:00:00"/>
    <x v="3"/>
    <s v="American Airlines Inc.: AA"/>
    <s v="AA"/>
    <n v="19805"/>
    <n v="831"/>
    <s v="ATL"/>
    <s v="Atlanta, GA"/>
    <s v="MIA"/>
    <s v="Miami, FL"/>
    <n v="1423"/>
    <n v="1422"/>
    <n v="-1"/>
    <n v="17"/>
    <n v="1439"/>
    <n v="1608"/>
    <n v="10"/>
    <n v="1618"/>
    <n v="1618"/>
    <n v="0"/>
    <n v="0"/>
    <n v="0"/>
    <n v="115"/>
    <n v="116"/>
    <n v="89"/>
    <n v="594"/>
    <m/>
    <m/>
    <m/>
    <m/>
    <m/>
    <s v="16:18"/>
    <s v="14:22"/>
    <d v="1899-12-30T01:56:00"/>
    <s v="Afternoon"/>
    <s v="REMOVE"/>
    <x v="1"/>
    <s v="OnTime"/>
    <s v="March"/>
  </r>
  <r>
    <d v="2021-11-10T00:00:00"/>
    <x v="3"/>
    <s v="American Airlines Inc.: AA"/>
    <s v="AA"/>
    <n v="19805"/>
    <n v="1638"/>
    <s v="LGA"/>
    <s v="New York, NY"/>
    <s v="ORD"/>
    <s v="Chicago, IL"/>
    <n v="1530"/>
    <n v="1524"/>
    <n v="-6"/>
    <n v="34"/>
    <n v="1558"/>
    <n v="1701"/>
    <n v="18"/>
    <n v="1717"/>
    <n v="1719"/>
    <n v="2"/>
    <n v="0"/>
    <n v="0"/>
    <n v="167"/>
    <n v="175"/>
    <n v="123"/>
    <n v="733"/>
    <m/>
    <m/>
    <m/>
    <m/>
    <m/>
    <s v="17:19"/>
    <s v="15:24"/>
    <d v="1899-12-30T01:55:00"/>
    <s v="Afternoon"/>
    <s v="REMOVE"/>
    <x v="2"/>
    <s v="OnTime"/>
    <s v="November"/>
  </r>
  <r>
    <d v="2022-01-29T00:00:00"/>
    <x v="2"/>
    <s v="Southwest Airlines Co.: WN"/>
    <s v="WN"/>
    <n v="19393"/>
    <n v="2946"/>
    <s v="DAL"/>
    <s v="Dallas, TX"/>
    <s v="TPA"/>
    <s v="Tampa, FL"/>
    <n v="1640"/>
    <n v="1636"/>
    <n v="-4"/>
    <n v="10"/>
    <n v="1646"/>
    <n v="1932"/>
    <n v="7"/>
    <n v="1950"/>
    <n v="1939"/>
    <n v="-11"/>
    <n v="0"/>
    <n v="0"/>
    <n v="130"/>
    <n v="123"/>
    <n v="106"/>
    <n v="917"/>
    <m/>
    <m/>
    <m/>
    <m/>
    <m/>
    <s v="19:39"/>
    <s v="16:36"/>
    <d v="1899-12-30T03:03:00"/>
    <s v="Afternoon"/>
    <s v="REMOVE"/>
    <x v="4"/>
    <s v="OnTime"/>
    <s v="January"/>
  </r>
  <r>
    <d v="2020-09-12T00:00:00"/>
    <x v="2"/>
    <s v="Southwest Airlines Co.: WN"/>
    <s v="WN"/>
    <n v="19393"/>
    <n v="6801"/>
    <s v="DAL"/>
    <s v="Dallas, TX"/>
    <s v="PNS"/>
    <s v="Pensacola, FL"/>
    <n v="1605"/>
    <n v="1641"/>
    <n v="36"/>
    <n v="12"/>
    <n v="1653"/>
    <n v="1812"/>
    <n v="4"/>
    <n v="1745"/>
    <n v="1816"/>
    <n v="31"/>
    <n v="0"/>
    <n v="0"/>
    <n v="100"/>
    <n v="95"/>
    <n v="79"/>
    <n v="592"/>
    <n v="31"/>
    <n v="0"/>
    <n v="0"/>
    <n v="0"/>
    <n v="0"/>
    <s v="18:16"/>
    <s v="16:41"/>
    <d v="1899-12-30T01:35:00"/>
    <s v="Afternoon"/>
    <s v="KEEP"/>
    <x v="4"/>
    <s v="Delayed"/>
    <s v="September"/>
  </r>
  <r>
    <d v="2020-03-16T00:00:00"/>
    <x v="1"/>
    <s v="Delta Air Lines Inc.: DL"/>
    <s v="DL"/>
    <n v="19790"/>
    <n v="2646"/>
    <s v="ATL"/>
    <s v="Atlanta, GA"/>
    <s v="CLE"/>
    <s v="Cleveland, OH"/>
    <n v="2245"/>
    <n v="2240"/>
    <n v="-5"/>
    <n v="17"/>
    <n v="2257"/>
    <n v="11"/>
    <n v="6"/>
    <n v="31"/>
    <n v="17"/>
    <n v="-14"/>
    <n v="0"/>
    <n v="0"/>
    <n v="106"/>
    <n v="97"/>
    <n v="74"/>
    <n v="554"/>
    <m/>
    <m/>
    <m/>
    <m/>
    <m/>
    <s v="00:17"/>
    <s v="22:40"/>
    <n v="-0.93263888888888891"/>
    <s v="Evening"/>
    <s v="REMOVE"/>
    <x v="1"/>
    <s v="OnTime"/>
    <s v="March"/>
  </r>
  <r>
    <d v="2022-10-05T00:00:00"/>
    <x v="1"/>
    <s v="Delta Air Lines Inc.: DL"/>
    <s v="DL"/>
    <n v="19790"/>
    <n v="2214"/>
    <s v="ATL"/>
    <s v="Atlanta, GA"/>
    <s v="MYR"/>
    <s v="Myrtle Beach, SC"/>
    <n v="1512"/>
    <n v="1523"/>
    <n v="11"/>
    <n v="13"/>
    <n v="1536"/>
    <n v="1623"/>
    <n v="3"/>
    <n v="1625"/>
    <n v="1626"/>
    <n v="1"/>
    <n v="0"/>
    <n v="0"/>
    <n v="73"/>
    <n v="63"/>
    <n v="47"/>
    <n v="317"/>
    <m/>
    <m/>
    <m/>
    <m/>
    <m/>
    <s v="16:26"/>
    <s v="15:23"/>
    <d v="1899-12-30T01:03:00"/>
    <s v="Afternoon"/>
    <s v="KEEP"/>
    <x v="2"/>
    <s v="OnTime"/>
    <s v="October"/>
  </r>
  <r>
    <d v="2019-02-13T00:00:00"/>
    <x v="13"/>
    <s v="Envoy Air: MQ"/>
    <s v="MQ"/>
    <n v="20398"/>
    <n v="4175"/>
    <s v="CID"/>
    <s v="Cedar Rapids/Iowa City, IA"/>
    <s v="ORD"/>
    <s v="Chicago, IL"/>
    <n v="831"/>
    <n v="826"/>
    <n v="-5"/>
    <n v="7"/>
    <n v="833"/>
    <n v="919"/>
    <n v="11"/>
    <n v="950"/>
    <n v="930"/>
    <n v="-20"/>
    <n v="0"/>
    <n v="0"/>
    <n v="79"/>
    <n v="64"/>
    <n v="46"/>
    <n v="196"/>
    <m/>
    <m/>
    <m/>
    <m/>
    <m/>
    <s v="09:30"/>
    <s v="08:26"/>
    <d v="1899-12-30T01:04:00"/>
    <s v="Morning"/>
    <s v="REMOVE"/>
    <x v="2"/>
    <s v="OnTime"/>
    <s v="February"/>
  </r>
  <r>
    <d v="2019-08-19T00:00:00"/>
    <x v="1"/>
    <s v="Delta Air Lines Inc.: DL"/>
    <s v="DL"/>
    <n v="19790"/>
    <n v="1074"/>
    <s v="DEN"/>
    <s v="Denver, CO"/>
    <s v="JFK"/>
    <s v="New York, NY"/>
    <n v="1040"/>
    <n v="1044"/>
    <n v="4"/>
    <n v="11"/>
    <n v="1055"/>
    <n v="1609"/>
    <n v="47"/>
    <n v="1648"/>
    <n v="1656"/>
    <n v="8"/>
    <n v="0"/>
    <n v="0"/>
    <n v="248"/>
    <n v="252"/>
    <n v="194"/>
    <n v="1626"/>
    <m/>
    <m/>
    <m/>
    <m/>
    <m/>
    <s v="16:56"/>
    <s v="10:44"/>
    <d v="1899-12-30T06:12:00"/>
    <s v="Morning"/>
    <s v="KEEP"/>
    <x v="1"/>
    <s v="OnTime"/>
    <s v="August"/>
  </r>
  <r>
    <d v="2020-03-02T00:00:00"/>
    <x v="2"/>
    <s v="Southwest Airlines Co.: WN"/>
    <s v="WN"/>
    <n v="19393"/>
    <n v="493"/>
    <s v="BOS"/>
    <s v="Boston, MA"/>
    <s v="BNA"/>
    <s v="Nashville, TN"/>
    <n v="710"/>
    <n v="707"/>
    <n v="-3"/>
    <n v="28"/>
    <n v="735"/>
    <n v="856"/>
    <n v="9"/>
    <n v="920"/>
    <n v="905"/>
    <n v="-15"/>
    <n v="0"/>
    <n v="0"/>
    <n v="190"/>
    <n v="178"/>
    <n v="141"/>
    <n v="942"/>
    <m/>
    <m/>
    <m/>
    <m/>
    <m/>
    <s v="09:05"/>
    <s v="07:07"/>
    <d v="1899-12-30T01:58:00"/>
    <s v="Morning"/>
    <s v="REMOVE"/>
    <x v="1"/>
    <s v="OnTime"/>
    <s v="March"/>
  </r>
  <r>
    <d v="2021-01-21T00:00:00"/>
    <x v="1"/>
    <s v="Delta Air Lines Inc.: DL"/>
    <s v="DL"/>
    <n v="19790"/>
    <n v="2005"/>
    <s v="DTW"/>
    <s v="Detroit, MI"/>
    <s v="DCA"/>
    <s v="Washington, DC"/>
    <n v="1541"/>
    <n v="1538"/>
    <n v="-3"/>
    <n v="11"/>
    <n v="1549"/>
    <n v="1645"/>
    <n v="3"/>
    <n v="1714"/>
    <n v="1648"/>
    <n v="-26"/>
    <n v="0"/>
    <n v="0"/>
    <n v="93"/>
    <n v="70"/>
    <n v="56"/>
    <n v="405"/>
    <m/>
    <m/>
    <m/>
    <m/>
    <m/>
    <s v="16:48"/>
    <s v="15:38"/>
    <d v="1899-12-30T01:10:00"/>
    <s v="Afternoon"/>
    <s v="REMOVE"/>
    <x v="5"/>
    <s v="OnTime"/>
    <s v="January"/>
  </r>
  <r>
    <d v="2022-06-07T00:00:00"/>
    <x v="2"/>
    <s v="Southwest Airlines Co.: WN"/>
    <s v="WN"/>
    <n v="19393"/>
    <n v="1746"/>
    <s v="PHX"/>
    <s v="Phoenix, AZ"/>
    <s v="ABQ"/>
    <s v="Albuquerque, NM"/>
    <n v="2225"/>
    <n v="2229"/>
    <n v="4"/>
    <n v="7"/>
    <n v="2236"/>
    <n v="23"/>
    <n v="4"/>
    <n v="35"/>
    <n v="27"/>
    <n v="-8"/>
    <n v="0"/>
    <n v="0"/>
    <n v="70"/>
    <n v="58"/>
    <n v="47"/>
    <n v="328"/>
    <m/>
    <m/>
    <m/>
    <m/>
    <m/>
    <s v="00:27"/>
    <s v="22:29"/>
    <n v="-0.91805555555555551"/>
    <s v="Evening"/>
    <s v="REMOVE"/>
    <x v="6"/>
    <s v="OnTime"/>
    <s v="June"/>
  </r>
  <r>
    <d v="2019-08-17T00:00:00"/>
    <x v="7"/>
    <s v="JetBlue Airways: B6"/>
    <s v="B6"/>
    <n v="20409"/>
    <n v="789"/>
    <s v="JFK"/>
    <s v="New York, NY"/>
    <s v="MCO"/>
    <s v="Orlando, FL"/>
    <n v="1152"/>
    <n v="1256"/>
    <n v="64"/>
    <n v="15"/>
    <n v="1311"/>
    <n v="1521"/>
    <n v="8"/>
    <n v="1452"/>
    <n v="1529"/>
    <n v="37"/>
    <n v="0"/>
    <n v="0"/>
    <n v="180"/>
    <n v="153"/>
    <n v="130"/>
    <n v="944"/>
    <n v="0"/>
    <n v="0"/>
    <n v="37"/>
    <n v="0"/>
    <n v="0"/>
    <s v="15:29"/>
    <s v="12:56"/>
    <d v="1899-12-30T02:33:00"/>
    <s v="Afternoon"/>
    <s v="KEEP"/>
    <x v="4"/>
    <s v="Delayed"/>
    <s v="August"/>
  </r>
  <r>
    <d v="2021-06-16T00:00:00"/>
    <x v="1"/>
    <s v="Delta Air Lines Inc.: DL"/>
    <s v="DL"/>
    <n v="19790"/>
    <n v="1590"/>
    <s v="ATL"/>
    <s v="Atlanta, GA"/>
    <s v="JAX"/>
    <s v="Jacksonville, FL"/>
    <n v="2045"/>
    <n v="2043"/>
    <n v="-2"/>
    <n v="11"/>
    <n v="2054"/>
    <n v="2140"/>
    <n v="5"/>
    <n v="2159"/>
    <n v="2145"/>
    <n v="-14"/>
    <n v="0"/>
    <n v="0"/>
    <n v="74"/>
    <n v="62"/>
    <n v="46"/>
    <n v="270"/>
    <m/>
    <m/>
    <m/>
    <m/>
    <m/>
    <s v="21:45"/>
    <s v="20:43"/>
    <d v="1899-12-30T01:02:00"/>
    <s v="Evening"/>
    <s v="REMOVE"/>
    <x v="2"/>
    <s v="OnTime"/>
    <s v="June"/>
  </r>
  <r>
    <d v="2021-11-16T00:00:00"/>
    <x v="1"/>
    <s v="Delta Air Lines Inc.: DL"/>
    <s v="DL"/>
    <n v="19790"/>
    <n v="403"/>
    <s v="LAX"/>
    <s v="Los Angeles, CA"/>
    <s v="ATL"/>
    <s v="Atlanta, GA"/>
    <n v="2325"/>
    <n v="2325"/>
    <n v="0"/>
    <n v="11"/>
    <n v="2336"/>
    <n v="626"/>
    <n v="5"/>
    <n v="639"/>
    <n v="631"/>
    <n v="-8"/>
    <n v="0"/>
    <n v="0"/>
    <n v="254"/>
    <n v="246"/>
    <n v="230"/>
    <n v="1947"/>
    <m/>
    <m/>
    <m/>
    <m/>
    <m/>
    <s v="06:31"/>
    <s v="23:25"/>
    <n v="-0.70416666666666661"/>
    <s v="Evening"/>
    <s v="REMOVE"/>
    <x v="6"/>
    <s v="OnTime"/>
    <s v="November"/>
  </r>
  <r>
    <d v="2022-08-09T00:00:00"/>
    <x v="8"/>
    <s v="PSA Airlines Inc.: OH"/>
    <s v="OH"/>
    <n v="20397"/>
    <n v="5101"/>
    <s v="ALB"/>
    <s v="Albany, NY"/>
    <s v="DCA"/>
    <s v="Washington, DC"/>
    <n v="531"/>
    <n v="529"/>
    <n v="-2"/>
    <n v="8"/>
    <n v="537"/>
    <n v="634"/>
    <n v="6"/>
    <n v="659"/>
    <n v="640"/>
    <n v="-19"/>
    <n v="0"/>
    <n v="0"/>
    <n v="88"/>
    <n v="71"/>
    <n v="57"/>
    <n v="318"/>
    <m/>
    <m/>
    <m/>
    <m/>
    <m/>
    <s v="06:40"/>
    <s v="05:29"/>
    <d v="1899-12-30T01:11:00"/>
    <s v="Night"/>
    <s v="REMOVE"/>
    <x v="6"/>
    <s v="OnTime"/>
    <s v="August"/>
  </r>
  <r>
    <d v="2020-08-21T00:00:00"/>
    <x v="11"/>
    <s v="SkyWest Airlines Inc.: OO"/>
    <s v="OO"/>
    <n v="20304"/>
    <n v="3218"/>
    <s v="DFW"/>
    <s v="Dallas/Fort Worth, TX"/>
    <s v="YUM"/>
    <s v="Yuma, AZ"/>
    <n v="1915"/>
    <n v="1907"/>
    <n v="-8"/>
    <n v="22"/>
    <n v="1929"/>
    <n v="1941"/>
    <n v="7"/>
    <n v="2001"/>
    <n v="1948"/>
    <n v="-13"/>
    <n v="0"/>
    <n v="0"/>
    <n v="166"/>
    <n v="161"/>
    <n v="132"/>
    <n v="1022"/>
    <m/>
    <m/>
    <m/>
    <m/>
    <m/>
    <s v="19:48"/>
    <s v="19:07"/>
    <d v="1899-12-30T00:41:00"/>
    <s v="Evening"/>
    <s v="REMOVE"/>
    <x v="0"/>
    <s v="OnTime"/>
    <s v="August"/>
  </r>
  <r>
    <d v="2022-04-13T00:00:00"/>
    <x v="2"/>
    <s v="Southwest Airlines Co.: WN"/>
    <s v="WN"/>
    <n v="19393"/>
    <n v="2432"/>
    <s v="BWI"/>
    <s v="Baltimore, MD"/>
    <s v="JAX"/>
    <s v="Jacksonville, FL"/>
    <n v="2135"/>
    <n v="47"/>
    <n v="192"/>
    <n v="7"/>
    <n v="54"/>
    <n v="226"/>
    <n v="4"/>
    <n v="2330"/>
    <n v="230"/>
    <n v="180"/>
    <n v="0"/>
    <n v="0"/>
    <n v="115"/>
    <n v="103"/>
    <n v="92"/>
    <n v="663"/>
    <n v="60"/>
    <n v="0"/>
    <n v="0"/>
    <n v="0"/>
    <n v="120"/>
    <s v="02:30"/>
    <s v="00:47"/>
    <d v="1899-12-30T01:43:00"/>
    <s v="Night"/>
    <s v="KEEP"/>
    <x v="2"/>
    <s v="Delayed"/>
    <s v="April"/>
  </r>
  <r>
    <d v="2023-05-08T00:00:00"/>
    <x v="1"/>
    <s v="Delta Air Lines Inc.: DL"/>
    <s v="DL"/>
    <n v="19790"/>
    <n v="1312"/>
    <s v="SEA"/>
    <s v="Seattle, WA"/>
    <s v="LAX"/>
    <s v="Los Angeles, CA"/>
    <n v="1930"/>
    <n v="2038"/>
    <n v="68"/>
    <n v="14"/>
    <n v="2052"/>
    <n v="2303"/>
    <n v="9"/>
    <n v="2205"/>
    <n v="2312"/>
    <n v="67"/>
    <n v="0"/>
    <n v="0"/>
    <n v="155"/>
    <n v="154"/>
    <n v="131"/>
    <n v="954"/>
    <n v="10"/>
    <n v="0"/>
    <n v="0"/>
    <n v="0"/>
    <n v="57"/>
    <s v="23:12"/>
    <s v="20:38"/>
    <d v="1899-12-30T02:34:00"/>
    <s v="Evening"/>
    <s v="KEEP"/>
    <x v="1"/>
    <s v="Delayed"/>
    <s v="May"/>
  </r>
  <r>
    <d v="2019-01-23T00:00:00"/>
    <x v="11"/>
    <s v="SkyWest Airlines Inc.: OO"/>
    <s v="OO"/>
    <n v="20304"/>
    <n v="2958"/>
    <s v="PHX"/>
    <s v="Phoenix, AZ"/>
    <s v="FLG"/>
    <s v="Flagstaff, AZ"/>
    <n v="1806"/>
    <n v="1805"/>
    <n v="-1"/>
    <n v="15"/>
    <n v="1820"/>
    <n v="1846"/>
    <n v="5"/>
    <n v="1857"/>
    <n v="1851"/>
    <n v="-6"/>
    <n v="0"/>
    <n v="0"/>
    <n v="51"/>
    <n v="46"/>
    <n v="26"/>
    <n v="119"/>
    <m/>
    <m/>
    <m/>
    <m/>
    <m/>
    <s v="18:51"/>
    <s v="18:05"/>
    <d v="1899-12-30T00:46:00"/>
    <s v="Evening"/>
    <s v="REMOVE"/>
    <x v="2"/>
    <s v="OnTime"/>
    <s v="January"/>
  </r>
  <r>
    <d v="2021-11-08T00:00:00"/>
    <x v="7"/>
    <s v="JetBlue Airways: B6"/>
    <s v="B6"/>
    <n v="20409"/>
    <n v="821"/>
    <s v="EWR"/>
    <s v="Newark, NJ"/>
    <s v="AUS"/>
    <s v="Austin, TX"/>
    <n v="1045"/>
    <n v="1047"/>
    <n v="2"/>
    <n v="21"/>
    <n v="1108"/>
    <n v="1325"/>
    <n v="5"/>
    <n v="1401"/>
    <n v="1330"/>
    <n v="-31"/>
    <n v="0"/>
    <n v="0"/>
    <n v="256"/>
    <n v="223"/>
    <n v="197"/>
    <n v="1504"/>
    <m/>
    <m/>
    <m/>
    <m/>
    <m/>
    <s v="13:30"/>
    <s v="10:47"/>
    <d v="1899-12-30T02:43:00"/>
    <s v="Morning"/>
    <s v="REMOVE"/>
    <x v="1"/>
    <s v="OnTime"/>
    <s v="November"/>
  </r>
  <r>
    <d v="2022-11-23T00:00:00"/>
    <x v="2"/>
    <s v="Southwest Airlines Co.: WN"/>
    <s v="WN"/>
    <n v="19393"/>
    <n v="987"/>
    <s v="DEN"/>
    <s v="Denver, CO"/>
    <s v="SNA"/>
    <s v="Santa Ana, CA"/>
    <n v="2040"/>
    <n v="2038"/>
    <n v="-2"/>
    <n v="12"/>
    <n v="2050"/>
    <n v="2132"/>
    <n v="7"/>
    <n v="2220"/>
    <n v="2139"/>
    <n v="-41"/>
    <n v="0"/>
    <n v="0"/>
    <n v="160"/>
    <n v="121"/>
    <n v="102"/>
    <n v="846"/>
    <m/>
    <m/>
    <m/>
    <m/>
    <m/>
    <s v="21:39"/>
    <s v="20:38"/>
    <d v="1899-12-30T01:01:00"/>
    <s v="Evening"/>
    <s v="REMOVE"/>
    <x v="2"/>
    <s v="OnTime"/>
    <s v="November"/>
  </r>
  <r>
    <d v="2020-01-01T00:00:00"/>
    <x v="4"/>
    <s v="Republic Airline: YX"/>
    <s v="YX"/>
    <n v="20452"/>
    <n v="4708"/>
    <s v="DTW"/>
    <s v="Detroit, MI"/>
    <s v="LGA"/>
    <s v="New York, NY"/>
    <n v="1935"/>
    <n v="1927"/>
    <n v="-8"/>
    <n v="12"/>
    <n v="1939"/>
    <n v="2048"/>
    <n v="19"/>
    <n v="2129"/>
    <n v="2107"/>
    <n v="-22"/>
    <n v="0"/>
    <n v="0"/>
    <n v="114"/>
    <n v="100"/>
    <n v="69"/>
    <n v="502"/>
    <m/>
    <m/>
    <m/>
    <m/>
    <m/>
    <s v="21:07"/>
    <s v="19:27"/>
    <d v="1899-12-30T01:40:00"/>
    <s v="Evening"/>
    <s v="REMOVE"/>
    <x v="2"/>
    <s v="OnTime"/>
    <s v="January"/>
  </r>
  <r>
    <d v="2019-10-06T00:00:00"/>
    <x v="2"/>
    <s v="Southwest Airlines Co.: WN"/>
    <s v="WN"/>
    <n v="19393"/>
    <n v="3144"/>
    <s v="OAK"/>
    <s v="Oakland, CA"/>
    <s v="BUR"/>
    <s v="Burbank, CA"/>
    <n v="705"/>
    <n v="657"/>
    <n v="-8"/>
    <n v="16"/>
    <n v="713"/>
    <n v="803"/>
    <n v="3"/>
    <n v="815"/>
    <n v="806"/>
    <n v="-9"/>
    <n v="0"/>
    <n v="0"/>
    <n v="70"/>
    <n v="69"/>
    <n v="50"/>
    <n v="325"/>
    <m/>
    <m/>
    <m/>
    <m/>
    <m/>
    <s v="08:06"/>
    <s v="06:57"/>
    <d v="1899-12-30T01:09:00"/>
    <s v="Morning"/>
    <s v="REMOVE"/>
    <x v="3"/>
    <s v="OnTime"/>
    <s v="October"/>
  </r>
  <r>
    <d v="2020-10-19T00:00:00"/>
    <x v="0"/>
    <s v="United Air Lines Inc.: UA"/>
    <s v="UA"/>
    <n v="19977"/>
    <n v="1697"/>
    <s v="LGA"/>
    <s v="New York, NY"/>
    <s v="ORD"/>
    <s v="Chicago, IL"/>
    <n v="1115"/>
    <n v="1110"/>
    <n v="-5"/>
    <n v="11"/>
    <n v="1121"/>
    <n v="1234"/>
    <n v="13"/>
    <n v="1249"/>
    <n v="1247"/>
    <n v="-2"/>
    <n v="0"/>
    <n v="0"/>
    <n v="154"/>
    <n v="157"/>
    <n v="133"/>
    <n v="733"/>
    <m/>
    <m/>
    <m/>
    <m/>
    <m/>
    <s v="12:47"/>
    <s v="11:10"/>
    <d v="1899-12-30T01:37:00"/>
    <s v="Morning"/>
    <s v="REMOVE"/>
    <x v="1"/>
    <s v="OnTime"/>
    <s v="October"/>
  </r>
  <r>
    <d v="2022-06-17T00:00:00"/>
    <x v="2"/>
    <s v="Southwest Airlines Co.: WN"/>
    <s v="WN"/>
    <n v="19393"/>
    <n v="3075"/>
    <s v="MKE"/>
    <s v="Milwaukee, WI"/>
    <s v="DEN"/>
    <s v="Denver, CO"/>
    <n v="530"/>
    <n v="529"/>
    <n v="-1"/>
    <n v="11"/>
    <n v="540"/>
    <n v="641"/>
    <n v="15"/>
    <n v="700"/>
    <n v="656"/>
    <n v="-4"/>
    <n v="0"/>
    <n v="0"/>
    <n v="150"/>
    <n v="147"/>
    <n v="121"/>
    <n v="896"/>
    <m/>
    <m/>
    <m/>
    <m/>
    <m/>
    <s v="06:56"/>
    <s v="05:29"/>
    <d v="1899-12-30T01:27:00"/>
    <s v="Night"/>
    <s v="REMOVE"/>
    <x v="0"/>
    <s v="OnTime"/>
    <s v="June"/>
  </r>
  <r>
    <d v="2021-09-03T00:00:00"/>
    <x v="2"/>
    <s v="Southwest Airlines Co.: WN"/>
    <s v="WN"/>
    <n v="19393"/>
    <n v="1949"/>
    <s v="OAK"/>
    <s v="Oakland, CA"/>
    <s v="SNA"/>
    <s v="Santa Ana, CA"/>
    <n v="1245"/>
    <n v="1316"/>
    <n v="31"/>
    <n v="10"/>
    <n v="1326"/>
    <n v="1429"/>
    <n v="4"/>
    <n v="1410"/>
    <n v="1433"/>
    <n v="23"/>
    <n v="0"/>
    <n v="0"/>
    <n v="85"/>
    <n v="77"/>
    <n v="63"/>
    <n v="371"/>
    <n v="20"/>
    <n v="0"/>
    <n v="0"/>
    <n v="0"/>
    <n v="3"/>
    <s v="14:33"/>
    <s v="13:16"/>
    <d v="1899-12-30T01:17:00"/>
    <s v="Afternoon"/>
    <s v="KEEP"/>
    <x v="0"/>
    <s v="Delayed"/>
    <s v="September"/>
  </r>
  <r>
    <d v="2022-07-27T00:00:00"/>
    <x v="2"/>
    <s v="Southwest Airlines Co.: WN"/>
    <s v="WN"/>
    <n v="19393"/>
    <n v="2601"/>
    <s v="SNA"/>
    <s v="Santa Ana, CA"/>
    <s v="LAS"/>
    <s v="Las Vegas, NV"/>
    <n v="1215"/>
    <n v="1220"/>
    <n v="5"/>
    <n v="7"/>
    <n v="1227"/>
    <n v="1310"/>
    <n v="30"/>
    <n v="1325"/>
    <n v="1340"/>
    <n v="15"/>
    <n v="0"/>
    <n v="0"/>
    <n v="70"/>
    <n v="80"/>
    <n v="43"/>
    <n v="226"/>
    <n v="0"/>
    <n v="0"/>
    <n v="15"/>
    <n v="0"/>
    <n v="0"/>
    <s v="13:40"/>
    <s v="12:20"/>
    <d v="1899-12-30T01:20:00"/>
    <s v="Afternoon"/>
    <s v="KEEP"/>
    <x v="2"/>
    <s v="OnTime"/>
    <s v="July"/>
  </r>
  <r>
    <d v="2022-01-19T00:00:00"/>
    <x v="8"/>
    <s v="PSA Airlines Inc.: OH"/>
    <s v="OH"/>
    <n v="20397"/>
    <n v="5180"/>
    <s v="CLT"/>
    <s v="Charlotte, NC"/>
    <s v="HPN"/>
    <s v="White Plains, NY"/>
    <n v="1101"/>
    <n v="1134"/>
    <n v="33"/>
    <n v="32"/>
    <n v="1206"/>
    <n v="1333"/>
    <n v="4"/>
    <n v="1304"/>
    <n v="1337"/>
    <n v="33"/>
    <n v="0"/>
    <n v="0"/>
    <n v="123"/>
    <n v="123"/>
    <n v="87"/>
    <n v="564"/>
    <n v="33"/>
    <n v="0"/>
    <n v="0"/>
    <n v="0"/>
    <n v="0"/>
    <s v="13:37"/>
    <s v="11:34"/>
    <d v="1899-12-30T02:03:00"/>
    <s v="Morning"/>
    <s v="KEEP"/>
    <x v="2"/>
    <s v="Delayed"/>
    <s v="January"/>
  </r>
  <r>
    <d v="2022-11-07T00:00:00"/>
    <x v="3"/>
    <s v="American Airlines Inc.: AA"/>
    <s v="AA"/>
    <n v="19805"/>
    <n v="1771"/>
    <s v="DFW"/>
    <s v="Dallas/Fort Worth, TX"/>
    <s v="LAS"/>
    <s v="Las Vegas, NV"/>
    <n v="1900"/>
    <n v="1909"/>
    <n v="9"/>
    <n v="15"/>
    <n v="1924"/>
    <n v="1950"/>
    <n v="12"/>
    <n v="1959"/>
    <n v="2002"/>
    <n v="3"/>
    <n v="0"/>
    <n v="0"/>
    <n v="179"/>
    <n v="173"/>
    <n v="146"/>
    <n v="1055"/>
    <m/>
    <m/>
    <m/>
    <m/>
    <m/>
    <s v="20:02"/>
    <s v="19:09"/>
    <d v="1899-12-30T00:53:00"/>
    <s v="Evening"/>
    <s v="KEEP"/>
    <x v="1"/>
    <s v="OnTime"/>
    <s v="November"/>
  </r>
  <r>
    <d v="2019-07-29T00:00:00"/>
    <x v="3"/>
    <s v="American Airlines Inc.: AA"/>
    <s v="AA"/>
    <n v="19805"/>
    <n v="1894"/>
    <s v="MEM"/>
    <s v="Memphis, TN"/>
    <s v="CLT"/>
    <s v="Charlotte, NC"/>
    <n v="1854"/>
    <n v="1937"/>
    <n v="43"/>
    <n v="9"/>
    <n v="1946"/>
    <n v="2158"/>
    <n v="13"/>
    <n v="2145"/>
    <n v="2211"/>
    <n v="26"/>
    <n v="0"/>
    <n v="0"/>
    <n v="111"/>
    <n v="94"/>
    <n v="72"/>
    <n v="511"/>
    <n v="0"/>
    <n v="0"/>
    <n v="0"/>
    <n v="0"/>
    <n v="26"/>
    <s v="22:11"/>
    <s v="19:37"/>
    <d v="1899-12-30T02:34:00"/>
    <s v="Evening"/>
    <s v="KEEP"/>
    <x v="1"/>
    <s v="Delayed"/>
    <s v="July"/>
  </r>
  <r>
    <d v="2019-11-15T00:00:00"/>
    <x v="6"/>
    <s v="Alaska Airlines Inc.: AS"/>
    <s v="AS"/>
    <n v="19930"/>
    <n v="647"/>
    <s v="SAT"/>
    <s v="San Antonio, TX"/>
    <s v="SEA"/>
    <s v="Seattle, WA"/>
    <n v="1900"/>
    <n v="1849"/>
    <n v="-11"/>
    <n v="12"/>
    <n v="1901"/>
    <n v="2107"/>
    <n v="6"/>
    <n v="2135"/>
    <n v="2113"/>
    <n v="-22"/>
    <n v="0"/>
    <n v="0"/>
    <n v="275"/>
    <n v="264"/>
    <n v="246"/>
    <n v="1774"/>
    <m/>
    <m/>
    <m/>
    <m/>
    <m/>
    <s v="21:13"/>
    <s v="18:49"/>
    <d v="1899-12-30T02:24:00"/>
    <s v="Evening"/>
    <s v="REMOVE"/>
    <x v="0"/>
    <s v="OnTime"/>
    <s v="November"/>
  </r>
  <r>
    <d v="2020-04-29T00:00:00"/>
    <x v="3"/>
    <s v="American Airlines Inc.: AA"/>
    <s v="AA"/>
    <n v="19805"/>
    <n v="1424"/>
    <s v="ONT"/>
    <s v="Ontario, CA"/>
    <s v="DFW"/>
    <s v="Dallas/Fort Worth, TX"/>
    <n v="1448"/>
    <n v="1436"/>
    <n v="-12"/>
    <n v="7"/>
    <n v="1443"/>
    <n v="1915"/>
    <n v="4"/>
    <n v="1943"/>
    <n v="1919"/>
    <n v="-24"/>
    <n v="0"/>
    <n v="0"/>
    <n v="175"/>
    <n v="163"/>
    <n v="152"/>
    <n v="1188"/>
    <m/>
    <m/>
    <m/>
    <m/>
    <m/>
    <s v="19:19"/>
    <s v="14:36"/>
    <d v="1899-12-30T04:43:00"/>
    <s v="Afternoon"/>
    <s v="REMOVE"/>
    <x v="2"/>
    <s v="OnTime"/>
    <s v="April"/>
  </r>
  <r>
    <d v="2019-09-20T00:00:00"/>
    <x v="0"/>
    <s v="United Air Lines Inc.: UA"/>
    <s v="UA"/>
    <n v="19977"/>
    <n v="756"/>
    <s v="SFO"/>
    <s v="San Francisco, CA"/>
    <s v="DEN"/>
    <s v="Denver, CO"/>
    <n v="500"/>
    <n v="459"/>
    <n v="-1"/>
    <n v="17"/>
    <n v="516"/>
    <n v="816"/>
    <n v="7"/>
    <n v="830"/>
    <n v="823"/>
    <n v="-7"/>
    <n v="0"/>
    <n v="0"/>
    <n v="150"/>
    <n v="144"/>
    <n v="120"/>
    <n v="967"/>
    <m/>
    <m/>
    <m/>
    <m/>
    <m/>
    <s v="08:23"/>
    <s v="04:59"/>
    <d v="1899-12-30T03:24:00"/>
    <s v="Night"/>
    <s v="REMOVE"/>
    <x v="0"/>
    <s v="OnTime"/>
    <s v="September"/>
  </r>
  <r>
    <d v="2020-09-09T00:00:00"/>
    <x v="1"/>
    <s v="Delta Air Lines Inc.: DL"/>
    <s v="DL"/>
    <n v="19790"/>
    <n v="312"/>
    <s v="BOS"/>
    <s v="Boston, MA"/>
    <s v="ATL"/>
    <s v="Atlanta, GA"/>
    <n v="1805"/>
    <n v="1801"/>
    <n v="-4"/>
    <n v="15"/>
    <n v="1816"/>
    <n v="2035"/>
    <n v="9"/>
    <n v="2049"/>
    <n v="2044"/>
    <n v="-5"/>
    <n v="0"/>
    <n v="0"/>
    <n v="164"/>
    <n v="163"/>
    <n v="139"/>
    <n v="946"/>
    <m/>
    <m/>
    <m/>
    <m/>
    <m/>
    <s v="20:44"/>
    <s v="18:01"/>
    <d v="1899-12-30T02:43:00"/>
    <s v="Evening"/>
    <s v="REMOVE"/>
    <x v="2"/>
    <s v="OnTime"/>
    <s v="September"/>
  </r>
  <r>
    <d v="2023-05-23T00:00:00"/>
    <x v="2"/>
    <s v="Southwest Airlines Co.: WN"/>
    <s v="WN"/>
    <n v="19393"/>
    <n v="1109"/>
    <s v="SNA"/>
    <s v="Santa Ana, CA"/>
    <s v="OAK"/>
    <s v="Oakland, CA"/>
    <n v="1710"/>
    <n v="1714"/>
    <n v="4"/>
    <n v="11"/>
    <n v="1725"/>
    <n v="1823"/>
    <n v="5"/>
    <n v="1830"/>
    <n v="1828"/>
    <n v="-2"/>
    <n v="0"/>
    <n v="0"/>
    <n v="80"/>
    <n v="74"/>
    <n v="58"/>
    <n v="371"/>
    <m/>
    <m/>
    <m/>
    <m/>
    <m/>
    <s v="18:28"/>
    <s v="17:14"/>
    <d v="1899-12-30T01:14:00"/>
    <s v="Afternoon"/>
    <s v="REMOVE"/>
    <x v="6"/>
    <s v="OnTime"/>
    <s v="May"/>
  </r>
  <r>
    <d v="2021-04-10T00:00:00"/>
    <x v="13"/>
    <s v="Envoy Air: MQ"/>
    <s v="MQ"/>
    <n v="20398"/>
    <n v="3872"/>
    <s v="TVC"/>
    <s v="Traverse City, MI"/>
    <s v="ORD"/>
    <s v="Chicago, IL"/>
    <n v="1115"/>
    <n v="1126"/>
    <n v="11"/>
    <n v="11"/>
    <n v="1137"/>
    <n v="1126"/>
    <n v="12"/>
    <n v="1131"/>
    <n v="1138"/>
    <n v="7"/>
    <n v="0"/>
    <n v="0"/>
    <n v="76"/>
    <n v="72"/>
    <n v="49"/>
    <n v="224"/>
    <m/>
    <m/>
    <m/>
    <m/>
    <m/>
    <s v="11:38"/>
    <s v="11:26"/>
    <d v="1899-12-30T00:12:00"/>
    <s v="Morning"/>
    <s v="KEEP"/>
    <x v="4"/>
    <s v="OnTime"/>
    <s v="April"/>
  </r>
  <r>
    <d v="2023-01-31T00:00:00"/>
    <x v="7"/>
    <s v="JetBlue Airways: B6"/>
    <s v="B6"/>
    <n v="20409"/>
    <n v="2431"/>
    <s v="BOS"/>
    <s v="Boston, MA"/>
    <s v="LGA"/>
    <s v="New York, NY"/>
    <n v="800"/>
    <n v="854"/>
    <n v="54"/>
    <n v="65"/>
    <n v="959"/>
    <n v="1047"/>
    <n v="7"/>
    <n v="924"/>
    <n v="1054"/>
    <n v="90"/>
    <n v="0"/>
    <n v="0"/>
    <n v="84"/>
    <n v="120"/>
    <n v="48"/>
    <n v="184"/>
    <n v="54"/>
    <n v="0"/>
    <n v="36"/>
    <n v="0"/>
    <n v="0"/>
    <s v="10:54"/>
    <s v="08:54"/>
    <d v="1899-12-30T02:00:00"/>
    <s v="Morning"/>
    <s v="KEEP"/>
    <x v="6"/>
    <s v="Delayed"/>
    <s v="January"/>
  </r>
  <r>
    <d v="2019-04-20T00:00:00"/>
    <x v="11"/>
    <s v="SkyWest Airlines Inc.: OO"/>
    <s v="OO"/>
    <n v="20304"/>
    <n v="3245"/>
    <s v="DFW"/>
    <s v="Dallas/Fort Worth, TX"/>
    <s v="ROW"/>
    <s v="Roswell, NM"/>
    <n v="2226"/>
    <n v="2220"/>
    <n v="-6"/>
    <n v="21"/>
    <n v="2241"/>
    <n v="2245"/>
    <n v="5"/>
    <n v="2303"/>
    <n v="2250"/>
    <n v="-13"/>
    <n v="0"/>
    <n v="0"/>
    <n v="97"/>
    <n v="90"/>
    <n v="64"/>
    <n v="435"/>
    <m/>
    <m/>
    <m/>
    <m/>
    <m/>
    <s v="22:50"/>
    <s v="22:20"/>
    <d v="1899-12-30T00:30:00"/>
    <s v="Evening"/>
    <s v="REMOVE"/>
    <x v="4"/>
    <s v="OnTime"/>
    <s v="April"/>
  </r>
  <r>
    <d v="2022-08-22T00:00:00"/>
    <x v="1"/>
    <s v="Delta Air Lines Inc.: DL"/>
    <s v="DL"/>
    <n v="19790"/>
    <n v="968"/>
    <s v="MSP"/>
    <s v="Minneapolis, MN"/>
    <s v="SFO"/>
    <s v="San Francisco, CA"/>
    <n v="2105"/>
    <n v="2113"/>
    <n v="8"/>
    <n v="12"/>
    <n v="2125"/>
    <n v="2245"/>
    <n v="8"/>
    <n v="2312"/>
    <n v="2253"/>
    <n v="-19"/>
    <n v="0"/>
    <n v="0"/>
    <n v="247"/>
    <n v="220"/>
    <n v="200"/>
    <n v="1589"/>
    <m/>
    <m/>
    <m/>
    <m/>
    <m/>
    <s v="22:53"/>
    <s v="21:13"/>
    <d v="1899-12-30T01:40:00"/>
    <s v="Evening"/>
    <s v="REMOVE"/>
    <x v="1"/>
    <s v="OnTime"/>
    <s v="August"/>
  </r>
  <r>
    <d v="2022-10-23T00:00:00"/>
    <x v="2"/>
    <s v="Southwest Airlines Co.: WN"/>
    <s v="WN"/>
    <n v="19393"/>
    <n v="2259"/>
    <s v="DAL"/>
    <s v="Dallas, TX"/>
    <s v="MCI"/>
    <s v="Kansas City, MO"/>
    <n v="830"/>
    <n v="829"/>
    <n v="-1"/>
    <n v="13"/>
    <n v="842"/>
    <n v="953"/>
    <n v="5"/>
    <n v="1000"/>
    <n v="958"/>
    <n v="-2"/>
    <n v="0"/>
    <n v="0"/>
    <n v="90"/>
    <n v="89"/>
    <n v="71"/>
    <n v="461"/>
    <m/>
    <m/>
    <m/>
    <m/>
    <m/>
    <s v="09:58"/>
    <s v="08:29"/>
    <d v="1899-12-30T01:29:00"/>
    <s v="Morning"/>
    <s v="REMOVE"/>
    <x v="3"/>
    <s v="OnTime"/>
    <s v="October"/>
  </r>
  <r>
    <d v="2021-06-28T00:00:00"/>
    <x v="1"/>
    <s v="Delta Air Lines Inc.: DL"/>
    <s v="DL"/>
    <n v="19790"/>
    <n v="2476"/>
    <s v="ATL"/>
    <s v="Atlanta, GA"/>
    <s v="MIA"/>
    <s v="Miami, FL"/>
    <n v="900"/>
    <n v="906"/>
    <n v="6"/>
    <n v="10"/>
    <n v="916"/>
    <n v="1053"/>
    <n v="9"/>
    <n v="1052"/>
    <n v="1102"/>
    <n v="10"/>
    <n v="0"/>
    <n v="0"/>
    <n v="112"/>
    <n v="116"/>
    <n v="97"/>
    <n v="594"/>
    <m/>
    <m/>
    <m/>
    <m/>
    <m/>
    <s v="11:02"/>
    <s v="09:06"/>
    <d v="1899-12-30T01:56:00"/>
    <s v="Morning"/>
    <s v="KEEP"/>
    <x v="1"/>
    <s v="OnTime"/>
    <s v="June"/>
  </r>
  <r>
    <d v="2022-07-30T00:00:00"/>
    <x v="11"/>
    <s v="SkyWest Airlines Inc.: OO"/>
    <s v="OO"/>
    <n v="20304"/>
    <n v="5350"/>
    <s v="ORD"/>
    <s v="Chicago, IL"/>
    <s v="LEX"/>
    <s v="Lexington, KY"/>
    <n v="1045"/>
    <n v="1041"/>
    <n v="-4"/>
    <n v="19"/>
    <n v="1100"/>
    <n v="1249"/>
    <n v="4"/>
    <n v="1310"/>
    <n v="1253"/>
    <n v="-17"/>
    <n v="0"/>
    <n v="0"/>
    <n v="85"/>
    <n v="72"/>
    <n v="49"/>
    <n v="323"/>
    <m/>
    <m/>
    <m/>
    <m/>
    <m/>
    <s v="12:53"/>
    <s v="10:41"/>
    <d v="1899-12-30T02:12:00"/>
    <s v="Morning"/>
    <s v="REMOVE"/>
    <x v="4"/>
    <s v="OnTime"/>
    <s v="July"/>
  </r>
  <r>
    <d v="2019-01-04T00:00:00"/>
    <x v="3"/>
    <s v="American Airlines Inc.: AA"/>
    <s v="AA"/>
    <n v="19805"/>
    <n v="561"/>
    <s v="MCO"/>
    <s v="Orlando, FL"/>
    <s v="CLT"/>
    <s v="Charlotte, NC"/>
    <n v="1537"/>
    <n v="1531"/>
    <n v="-6"/>
    <n v="11"/>
    <n v="1542"/>
    <n v="1701"/>
    <n v="13"/>
    <n v="1720"/>
    <n v="1714"/>
    <n v="-6"/>
    <n v="0"/>
    <n v="0"/>
    <n v="103"/>
    <n v="103"/>
    <n v="79"/>
    <n v="468"/>
    <m/>
    <m/>
    <m/>
    <m/>
    <m/>
    <s v="17:14"/>
    <s v="15:31"/>
    <d v="1899-12-30T01:43:00"/>
    <s v="Afternoon"/>
    <s v="REMOVE"/>
    <x v="0"/>
    <s v="OnTime"/>
    <s v="January"/>
  </r>
  <r>
    <d v="2022-04-12T00:00:00"/>
    <x v="2"/>
    <s v="Southwest Airlines Co.: WN"/>
    <s v="WN"/>
    <n v="19393"/>
    <n v="1585"/>
    <s v="FLL"/>
    <s v="Fort Lauderdale, FL"/>
    <s v="TPA"/>
    <s v="Tampa, FL"/>
    <n v="1920"/>
    <n v="1921"/>
    <n v="1"/>
    <n v="11"/>
    <n v="1932"/>
    <n v="2007"/>
    <n v="6"/>
    <n v="2025"/>
    <n v="2013"/>
    <n v="-12"/>
    <n v="0"/>
    <n v="0"/>
    <n v="65"/>
    <n v="52"/>
    <n v="35"/>
    <n v="197"/>
    <m/>
    <m/>
    <m/>
    <m/>
    <m/>
    <s v="20:13"/>
    <s v="19:21"/>
    <d v="1899-12-30T00:52:00"/>
    <s v="Evening"/>
    <s v="REMOVE"/>
    <x v="6"/>
    <s v="OnTime"/>
    <s v="April"/>
  </r>
  <r>
    <d v="2019-01-26T00:00:00"/>
    <x v="2"/>
    <s v="Southwest Airlines Co.: WN"/>
    <s v="WN"/>
    <n v="19393"/>
    <n v="3316"/>
    <s v="ISP"/>
    <s v="Islip, NY"/>
    <s v="PBI"/>
    <s v="West Palm Beach/Palm Beach, FL"/>
    <n v="1835"/>
    <n v="1830"/>
    <n v="-5"/>
    <n v="7"/>
    <n v="1837"/>
    <n v="2127"/>
    <n v="5"/>
    <n v="2135"/>
    <n v="2132"/>
    <n v="-3"/>
    <n v="0"/>
    <n v="0"/>
    <n v="180"/>
    <n v="182"/>
    <n v="170"/>
    <n v="1052"/>
    <m/>
    <m/>
    <m/>
    <m/>
    <m/>
    <s v="21:32"/>
    <s v="18:30"/>
    <d v="1899-12-30T03:02:00"/>
    <s v="Evening"/>
    <s v="REMOVE"/>
    <x v="4"/>
    <s v="OnTime"/>
    <s v="January"/>
  </r>
  <r>
    <d v="2019-08-24T00:00:00"/>
    <x v="4"/>
    <s v="Republic Airline: YX"/>
    <s v="YX"/>
    <n v="20452"/>
    <n v="3430"/>
    <s v="EWR"/>
    <s v="Newark, NJ"/>
    <s v="RDU"/>
    <s v="Raleigh/Durham, NC"/>
    <n v="1000"/>
    <n v="1000"/>
    <n v="0"/>
    <n v="39"/>
    <n v="1039"/>
    <n v="1153"/>
    <n v="6"/>
    <n v="1144"/>
    <n v="1159"/>
    <n v="15"/>
    <n v="0"/>
    <n v="0"/>
    <n v="104"/>
    <n v="119"/>
    <n v="74"/>
    <n v="416"/>
    <n v="0"/>
    <n v="0"/>
    <n v="15"/>
    <n v="0"/>
    <n v="0"/>
    <s v="11:59"/>
    <s v="10:00"/>
    <d v="1899-12-30T01:59:00"/>
    <s v="Morning"/>
    <s v="KEEP"/>
    <x v="4"/>
    <s v="OnTime"/>
    <s v="August"/>
  </r>
  <r>
    <d v="2019-01-02T00:00:00"/>
    <x v="9"/>
    <s v="Allegiant Air: G4"/>
    <s v="G4"/>
    <n v="20368"/>
    <n v="413"/>
    <s v="PIE"/>
    <s v="St. Petersburg, FL"/>
    <s v="TYS"/>
    <s v="Knoxville, TN"/>
    <n v="2110"/>
    <n v="2114"/>
    <n v="4"/>
    <n v="10"/>
    <n v="2124"/>
    <n v="2236"/>
    <n v="7"/>
    <n v="2248"/>
    <n v="2243"/>
    <n v="-5"/>
    <n v="0"/>
    <n v="0"/>
    <n v="98"/>
    <n v="89"/>
    <n v="72"/>
    <n v="550"/>
    <m/>
    <m/>
    <m/>
    <m/>
    <m/>
    <s v="22:43"/>
    <s v="21:14"/>
    <d v="1899-12-30T01:29:00"/>
    <s v="Evening"/>
    <s v="REMOVE"/>
    <x v="2"/>
    <s v="OnTime"/>
    <s v="January"/>
  </r>
  <r>
    <d v="2021-10-17T00:00:00"/>
    <x v="1"/>
    <s v="Delta Air Lines Inc.: DL"/>
    <s v="DL"/>
    <n v="19790"/>
    <n v="898"/>
    <s v="SEA"/>
    <s v="Seattle, WA"/>
    <s v="ORD"/>
    <s v="Chicago, IL"/>
    <n v="1120"/>
    <n v="1121"/>
    <n v="1"/>
    <n v="17"/>
    <n v="1138"/>
    <n v="1659"/>
    <n v="12"/>
    <n v="1721"/>
    <n v="1711"/>
    <n v="-10"/>
    <n v="0"/>
    <n v="0"/>
    <n v="241"/>
    <n v="230"/>
    <n v="201"/>
    <n v="1721"/>
    <m/>
    <m/>
    <m/>
    <m/>
    <m/>
    <s v="17:11"/>
    <s v="11:21"/>
    <d v="1899-12-30T05:50:00"/>
    <s v="Morning"/>
    <s v="REMOVE"/>
    <x v="3"/>
    <s v="OnTime"/>
    <s v="October"/>
  </r>
  <r>
    <d v="2023-05-13T00:00:00"/>
    <x v="1"/>
    <s v="Delta Air Lines Inc.: DL"/>
    <s v="DL"/>
    <n v="19790"/>
    <n v="1763"/>
    <s v="SJU"/>
    <s v="San Juan, PR"/>
    <s v="ATL"/>
    <s v="Atlanta, GA"/>
    <n v="700"/>
    <n v="720"/>
    <n v="20"/>
    <n v="15"/>
    <n v="735"/>
    <n v="1056"/>
    <n v="10"/>
    <n v="1050"/>
    <n v="1106"/>
    <n v="16"/>
    <n v="0"/>
    <n v="0"/>
    <n v="230"/>
    <n v="226"/>
    <n v="201"/>
    <n v="1547"/>
    <n v="16"/>
    <n v="0"/>
    <n v="0"/>
    <n v="0"/>
    <n v="0"/>
    <s v="11:06"/>
    <s v="07:20"/>
    <d v="1899-12-30T03:46:00"/>
    <s v="Morning"/>
    <s v="KEEP"/>
    <x v="4"/>
    <s v="Delayed"/>
    <s v="May"/>
  </r>
  <r>
    <d v="2021-09-25T00:00:00"/>
    <x v="3"/>
    <s v="American Airlines Inc.: AA"/>
    <s v="AA"/>
    <n v="19805"/>
    <n v="1514"/>
    <s v="DFW"/>
    <s v="Dallas/Fort Worth, TX"/>
    <s v="OMA"/>
    <s v="Omaha, NE"/>
    <n v="1458"/>
    <n v="1451"/>
    <n v="-7"/>
    <n v="13"/>
    <n v="1504"/>
    <n v="1627"/>
    <n v="5"/>
    <n v="1648"/>
    <n v="1632"/>
    <n v="-16"/>
    <n v="0"/>
    <n v="0"/>
    <n v="110"/>
    <n v="101"/>
    <n v="83"/>
    <n v="583"/>
    <m/>
    <m/>
    <m/>
    <m/>
    <m/>
    <s v="16:32"/>
    <s v="14:51"/>
    <d v="1899-12-30T01:41:00"/>
    <s v="Afternoon"/>
    <s v="REMOVE"/>
    <x v="4"/>
    <s v="OnTime"/>
    <s v="September"/>
  </r>
  <r>
    <d v="2019-03-25T00:00:00"/>
    <x v="10"/>
    <s v="ExpressJet Airlines LLC d/b/a aha!: EV"/>
    <s v="EV"/>
    <n v="20366"/>
    <n v="3985"/>
    <s v="GRK"/>
    <s v="Killeen, TX"/>
    <s v="IAH"/>
    <s v="Houston, TX"/>
    <n v="540"/>
    <n v="530"/>
    <n v="-10"/>
    <n v="13"/>
    <n v="543"/>
    <n v="616"/>
    <n v="7"/>
    <n v="645"/>
    <n v="623"/>
    <n v="-22"/>
    <n v="0"/>
    <n v="0"/>
    <n v="65"/>
    <n v="53"/>
    <n v="33"/>
    <n v="166"/>
    <m/>
    <m/>
    <m/>
    <m/>
    <m/>
    <s v="06:23"/>
    <s v="05:30"/>
    <d v="1899-12-30T00:53:00"/>
    <s v="Night"/>
    <s v="REMOVE"/>
    <x v="1"/>
    <s v="OnTime"/>
    <s v="March"/>
  </r>
  <r>
    <d v="2022-08-21T00:00:00"/>
    <x v="3"/>
    <s v="American Airlines Inc.: AA"/>
    <s v="AA"/>
    <n v="19805"/>
    <n v="1173"/>
    <s v="ORD"/>
    <s v="Chicago, IL"/>
    <s v="PIT"/>
    <s v="Pittsburgh, PA"/>
    <n v="2035"/>
    <n v="2308"/>
    <n v="153"/>
    <n v="17"/>
    <n v="2325"/>
    <n v="125"/>
    <n v="12"/>
    <n v="2257"/>
    <n v="137"/>
    <n v="160"/>
    <n v="0"/>
    <n v="0"/>
    <n v="82"/>
    <n v="89"/>
    <n v="60"/>
    <n v="413"/>
    <n v="130"/>
    <n v="0"/>
    <n v="7"/>
    <n v="0"/>
    <n v="23"/>
    <s v="01:37"/>
    <s v="23:08"/>
    <n v="-0.89652777777777781"/>
    <s v="Evening"/>
    <s v="KEEP"/>
    <x v="3"/>
    <s v="Delayed"/>
    <s v="August"/>
  </r>
  <r>
    <d v="2023-07-24T00:00:00"/>
    <x v="7"/>
    <s v="JetBlue Airways: B6"/>
    <s v="B6"/>
    <n v="20409"/>
    <n v="1754"/>
    <s v="SJU"/>
    <s v="San Juan, PR"/>
    <s v="FLL"/>
    <s v="Fort Lauderdale, FL"/>
    <n v="1243"/>
    <n v="1320"/>
    <n v="37"/>
    <n v="12"/>
    <n v="1332"/>
    <n v="1542"/>
    <n v="4"/>
    <n v="1528"/>
    <n v="1546"/>
    <n v="18"/>
    <n v="0"/>
    <n v="0"/>
    <n v="165"/>
    <n v="146"/>
    <n v="130"/>
    <n v="1046"/>
    <n v="3"/>
    <n v="0"/>
    <n v="0"/>
    <n v="0"/>
    <n v="15"/>
    <s v="15:46"/>
    <s v="13:20"/>
    <d v="1899-12-30T02:26:00"/>
    <s v="Afternoon"/>
    <s v="KEEP"/>
    <x v="1"/>
    <s v="Delayed"/>
    <s v="July"/>
  </r>
  <r>
    <d v="2020-06-01T00:00:00"/>
    <x v="1"/>
    <s v="Delta Air Lines Inc.: DL"/>
    <s v="DL"/>
    <n v="19790"/>
    <n v="686"/>
    <s v="LAS"/>
    <s v="Las Vegas, NV"/>
    <s v="ATL"/>
    <s v="Atlanta, GA"/>
    <n v="1330"/>
    <n v="1314"/>
    <n v="-16"/>
    <n v="11"/>
    <n v="1325"/>
    <n v="2000"/>
    <n v="8"/>
    <n v="2024"/>
    <n v="2008"/>
    <n v="-16"/>
    <n v="0"/>
    <n v="0"/>
    <n v="234"/>
    <n v="234"/>
    <n v="215"/>
    <n v="1747"/>
    <m/>
    <m/>
    <m/>
    <m/>
    <m/>
    <s v="20:08"/>
    <s v="13:14"/>
    <d v="1899-12-30T06:54:00"/>
    <s v="Afternoon"/>
    <s v="REMOVE"/>
    <x v="1"/>
    <s v="OnTime"/>
    <s v="June"/>
  </r>
  <r>
    <d v="2021-12-26T00:00:00"/>
    <x v="2"/>
    <s v="Southwest Airlines Co.: WN"/>
    <s v="WN"/>
    <n v="19393"/>
    <n v="1229"/>
    <s v="PSP"/>
    <s v="Palm Springs, CA"/>
    <s v="OAK"/>
    <s v="Oakland, CA"/>
    <n v="1645"/>
    <n v="1809"/>
    <n v="84"/>
    <n v="25"/>
    <n v="1834"/>
    <n v="1949"/>
    <n v="4"/>
    <n v="1815"/>
    <n v="1953"/>
    <n v="98"/>
    <n v="0"/>
    <n v="0"/>
    <n v="90"/>
    <n v="104"/>
    <n v="75"/>
    <n v="418"/>
    <n v="6"/>
    <n v="0"/>
    <n v="14"/>
    <n v="0"/>
    <n v="78"/>
    <s v="19:53"/>
    <s v="18:09"/>
    <d v="1899-12-30T01:44:00"/>
    <s v="Evening"/>
    <s v="KEEP"/>
    <x v="3"/>
    <s v="Delayed"/>
    <s v="December"/>
  </r>
  <r>
    <d v="2022-12-06T00:00:00"/>
    <x v="2"/>
    <s v="Southwest Airlines Co.: WN"/>
    <s v="WN"/>
    <n v="19393"/>
    <n v="446"/>
    <s v="BWI"/>
    <s v="Baltimore, MD"/>
    <s v="PBI"/>
    <s v="West Palm Beach/Palm Beach, FL"/>
    <n v="1105"/>
    <n v="1100"/>
    <n v="-5"/>
    <n v="13"/>
    <n v="1113"/>
    <n v="1305"/>
    <n v="4"/>
    <n v="1340"/>
    <n v="1309"/>
    <n v="-31"/>
    <n v="0"/>
    <n v="0"/>
    <n v="155"/>
    <n v="129"/>
    <n v="112"/>
    <n v="883"/>
    <m/>
    <m/>
    <m/>
    <m/>
    <m/>
    <s v="13:09"/>
    <s v="11:00"/>
    <d v="1899-12-30T02:09:00"/>
    <s v="Morning"/>
    <s v="REMOVE"/>
    <x v="6"/>
    <s v="OnTime"/>
    <s v="December"/>
  </r>
  <r>
    <d v="2021-01-20T00:00:00"/>
    <x v="17"/>
    <s v="Hawaiian Airlines Inc.: HA"/>
    <s v="HA"/>
    <n v="19690"/>
    <n v="35"/>
    <s v="PHX"/>
    <s v="Phoenix, AZ"/>
    <s v="HNL"/>
    <s v="Honolulu, HI"/>
    <n v="800"/>
    <n v="757"/>
    <n v="-3"/>
    <n v="16"/>
    <n v="813"/>
    <n v="1125"/>
    <n v="4"/>
    <n v="1150"/>
    <n v="1129"/>
    <n v="-21"/>
    <n v="0"/>
    <n v="0"/>
    <n v="410"/>
    <n v="392"/>
    <n v="372"/>
    <n v="2917"/>
    <m/>
    <m/>
    <m/>
    <m/>
    <m/>
    <s v="11:29"/>
    <s v="07:57"/>
    <d v="1899-12-30T03:32:00"/>
    <s v="Morning"/>
    <s v="REMOVE"/>
    <x v="2"/>
    <s v="OnTime"/>
    <s v="January"/>
  </r>
  <r>
    <d v="2019-05-11T00:00:00"/>
    <x v="1"/>
    <s v="Delta Air Lines Inc.: DL"/>
    <s v="DL"/>
    <n v="19790"/>
    <n v="522"/>
    <s v="SFO"/>
    <s v="San Francisco, CA"/>
    <s v="SLC"/>
    <s v="Salt Lake City, UT"/>
    <n v="1314"/>
    <n v="1305"/>
    <n v="-9"/>
    <n v="9"/>
    <n v="1314"/>
    <n v="1541"/>
    <n v="5"/>
    <n v="1616"/>
    <n v="1546"/>
    <n v="-30"/>
    <n v="0"/>
    <n v="0"/>
    <n v="122"/>
    <n v="101"/>
    <n v="87"/>
    <n v="599"/>
    <m/>
    <m/>
    <m/>
    <m/>
    <m/>
    <s v="15:46"/>
    <s v="13:05"/>
    <d v="1899-12-30T02:41:00"/>
    <s v="Afternoon"/>
    <s v="REMOVE"/>
    <x v="4"/>
    <s v="OnTime"/>
    <s v="May"/>
  </r>
  <r>
    <d v="2022-12-01T00:00:00"/>
    <x v="3"/>
    <s v="American Airlines Inc.: AA"/>
    <s v="AA"/>
    <n v="19805"/>
    <n v="1898"/>
    <s v="CLT"/>
    <s v="Charlotte, NC"/>
    <s v="SAV"/>
    <s v="Savannah, GA"/>
    <n v="1325"/>
    <n v="1428"/>
    <n v="63"/>
    <n v="19"/>
    <n v="1447"/>
    <n v="1524"/>
    <n v="5"/>
    <n v="1434"/>
    <n v="1529"/>
    <n v="55"/>
    <n v="0"/>
    <n v="0"/>
    <n v="69"/>
    <n v="61"/>
    <n v="37"/>
    <n v="213"/>
    <n v="0"/>
    <n v="0"/>
    <n v="0"/>
    <n v="0"/>
    <n v="55"/>
    <s v="15:29"/>
    <s v="14:28"/>
    <d v="1899-12-30T01:01:00"/>
    <s v="Afternoon"/>
    <s v="KEEP"/>
    <x v="5"/>
    <s v="Delayed"/>
    <s v="December"/>
  </r>
  <r>
    <d v="2019-07-20T00:00:00"/>
    <x v="11"/>
    <s v="SkyWest Airlines Inc.: OO"/>
    <s v="OO"/>
    <n v="20304"/>
    <n v="2970"/>
    <s v="ASE"/>
    <s v="Aspen, CO"/>
    <s v="ORD"/>
    <s v="Chicago, IL"/>
    <n v="1216"/>
    <n v="1215"/>
    <n v="-1"/>
    <n v="26"/>
    <n v="1241"/>
    <n v="1622"/>
    <n v="29"/>
    <n v="1600"/>
    <n v="1651"/>
    <n v="51"/>
    <n v="0"/>
    <n v="0"/>
    <n v="164"/>
    <n v="216"/>
    <n v="161"/>
    <n v="1013"/>
    <n v="0"/>
    <n v="0"/>
    <n v="51"/>
    <n v="0"/>
    <n v="0"/>
    <s v="16:51"/>
    <s v="12:15"/>
    <d v="1899-12-30T04:36:00"/>
    <s v="Afternoon"/>
    <s v="REMOVE"/>
    <x v="4"/>
    <s v="Delayed"/>
    <s v="July"/>
  </r>
  <r>
    <d v="2021-05-04T00:00:00"/>
    <x v="2"/>
    <s v="Southwest Airlines Co.: WN"/>
    <s v="WN"/>
    <n v="19393"/>
    <n v="4030"/>
    <s v="LAS"/>
    <s v="Las Vegas, NV"/>
    <s v="AUS"/>
    <s v="Austin, TX"/>
    <n v="1550"/>
    <n v="1830"/>
    <n v="160"/>
    <n v="15"/>
    <n v="1845"/>
    <n v="2255"/>
    <n v="4"/>
    <n v="2025"/>
    <n v="2259"/>
    <n v="154"/>
    <n v="0"/>
    <n v="0"/>
    <n v="155"/>
    <n v="149"/>
    <n v="130"/>
    <n v="1090"/>
    <n v="4"/>
    <n v="0"/>
    <n v="0"/>
    <n v="0"/>
    <n v="150"/>
    <s v="22:59"/>
    <s v="18:30"/>
    <d v="1899-12-30T04:29:00"/>
    <s v="Evening"/>
    <s v="KEEP"/>
    <x v="6"/>
    <s v="Delayed"/>
    <s v="May"/>
  </r>
  <r>
    <d v="2021-05-16T00:00:00"/>
    <x v="6"/>
    <s v="Alaska Airlines Inc.: AS"/>
    <s v="AS"/>
    <n v="19930"/>
    <n v="1382"/>
    <s v="PSP"/>
    <s v="Palm Springs, CA"/>
    <s v="SEA"/>
    <s v="Seattle, WA"/>
    <n v="835"/>
    <n v="831"/>
    <n v="-4"/>
    <n v="15"/>
    <n v="846"/>
    <n v="1104"/>
    <n v="22"/>
    <n v="1126"/>
    <n v="1126"/>
    <n v="0"/>
    <n v="0"/>
    <n v="0"/>
    <n v="171"/>
    <n v="175"/>
    <n v="138"/>
    <n v="987"/>
    <m/>
    <m/>
    <m/>
    <m/>
    <m/>
    <s v="11:26"/>
    <s v="08:31"/>
    <d v="1899-12-30T02:55:00"/>
    <s v="Morning"/>
    <s v="REMOVE"/>
    <x v="3"/>
    <s v="OnTime"/>
    <s v="May"/>
  </r>
  <r>
    <d v="2021-07-24T00:00:00"/>
    <x v="12"/>
    <s v="Endeavor Air Inc.: 9E"/>
    <s v="9E"/>
    <n v="20363"/>
    <n v="4680"/>
    <s v="ATL"/>
    <s v="Atlanta, GA"/>
    <s v="TYS"/>
    <s v="Knoxville, TN"/>
    <n v="1559"/>
    <n v="1556"/>
    <n v="-3"/>
    <n v="12"/>
    <n v="1608"/>
    <n v="1640"/>
    <n v="3"/>
    <n v="1659"/>
    <n v="1643"/>
    <n v="-16"/>
    <n v="0"/>
    <n v="0"/>
    <n v="60"/>
    <n v="47"/>
    <n v="32"/>
    <n v="152"/>
    <m/>
    <m/>
    <m/>
    <m/>
    <m/>
    <s v="16:43"/>
    <s v="15:56"/>
    <d v="1899-12-30T00:47:00"/>
    <s v="Afternoon"/>
    <s v="REMOVE"/>
    <x v="4"/>
    <s v="OnTime"/>
    <s v="July"/>
  </r>
  <r>
    <d v="2021-07-08T00:00:00"/>
    <x v="11"/>
    <s v="SkyWest Airlines Inc.: OO"/>
    <s v="OO"/>
    <n v="20304"/>
    <n v="4730"/>
    <s v="OMA"/>
    <s v="Omaha, NE"/>
    <s v="DEN"/>
    <s v="Denver, CO"/>
    <n v="1900"/>
    <n v="1902"/>
    <n v="2"/>
    <n v="9"/>
    <n v="1911"/>
    <n v="1925"/>
    <n v="16"/>
    <n v="1954"/>
    <n v="1941"/>
    <n v="-13"/>
    <n v="0"/>
    <n v="0"/>
    <n v="114"/>
    <n v="99"/>
    <n v="74"/>
    <n v="472"/>
    <m/>
    <m/>
    <m/>
    <m/>
    <m/>
    <s v="19:41"/>
    <s v="19:02"/>
    <d v="1899-12-30T00:39:00"/>
    <s v="Evening"/>
    <s v="REMOVE"/>
    <x v="5"/>
    <s v="OnTime"/>
    <s v="July"/>
  </r>
  <r>
    <d v="2019-08-10T00:00:00"/>
    <x v="10"/>
    <s v="ExpressJet Airlines LLC d/b/a aha!: EV"/>
    <s v="EV"/>
    <n v="20366"/>
    <n v="4413"/>
    <s v="ORD"/>
    <s v="Chicago, IL"/>
    <s v="FNT"/>
    <s v="Flint, MI"/>
    <n v="1135"/>
    <n v="1216"/>
    <n v="41"/>
    <n v="22"/>
    <n v="1238"/>
    <n v="1414"/>
    <n v="7"/>
    <n v="1346"/>
    <n v="1421"/>
    <n v="35"/>
    <n v="0"/>
    <n v="0"/>
    <n v="71"/>
    <n v="65"/>
    <n v="36"/>
    <n v="223"/>
    <n v="35"/>
    <n v="0"/>
    <n v="0"/>
    <n v="0"/>
    <n v="0"/>
    <s v="14:21"/>
    <s v="12:16"/>
    <d v="1899-12-30T02:05:00"/>
    <s v="Afternoon"/>
    <s v="KEEP"/>
    <x v="4"/>
    <s v="Delayed"/>
    <s v="August"/>
  </r>
  <r>
    <d v="2019-05-09T00:00:00"/>
    <x v="7"/>
    <s v="JetBlue Airways: B6"/>
    <s v="B6"/>
    <n v="20409"/>
    <n v="1473"/>
    <s v="JFK"/>
    <s v="New York, NY"/>
    <s v="CHS"/>
    <s v="Charleston, SC"/>
    <n v="2059"/>
    <n v="2104"/>
    <n v="5"/>
    <n v="45"/>
    <n v="2149"/>
    <n v="2324"/>
    <n v="5"/>
    <n v="2322"/>
    <n v="2329"/>
    <n v="7"/>
    <n v="0"/>
    <n v="0"/>
    <n v="143"/>
    <n v="145"/>
    <n v="95"/>
    <n v="636"/>
    <m/>
    <m/>
    <m/>
    <m/>
    <m/>
    <s v="23:29"/>
    <s v="21:04"/>
    <d v="1899-12-30T02:25:00"/>
    <s v="Evening"/>
    <s v="KEEP"/>
    <x v="5"/>
    <s v="OnTime"/>
    <s v="May"/>
  </r>
  <r>
    <d v="2023-08-09T00:00:00"/>
    <x v="4"/>
    <s v="Republic Airline: YX"/>
    <s v="YX"/>
    <n v="20452"/>
    <n v="3568"/>
    <s v="DTW"/>
    <s v="Detroit, MI"/>
    <s v="EWR"/>
    <s v="Newark, NJ"/>
    <n v="2003"/>
    <n v="1957"/>
    <n v="-6"/>
    <n v="17"/>
    <n v="2014"/>
    <n v="2122"/>
    <n v="23"/>
    <n v="2159"/>
    <n v="2145"/>
    <n v="-14"/>
    <n v="0"/>
    <n v="0"/>
    <n v="116"/>
    <n v="108"/>
    <n v="68"/>
    <n v="488"/>
    <m/>
    <m/>
    <m/>
    <m/>
    <m/>
    <s v="21:45"/>
    <s v="19:57"/>
    <d v="1899-12-30T01:48:00"/>
    <s v="Evening"/>
    <s v="REMOVE"/>
    <x v="2"/>
    <s v="OnTime"/>
    <s v="August"/>
  </r>
  <r>
    <d v="2022-03-22T00:00:00"/>
    <x v="12"/>
    <s v="Endeavor Air Inc.: 9E"/>
    <s v="9E"/>
    <n v="20363"/>
    <n v="5162"/>
    <s v="DTW"/>
    <s v="Detroit, MI"/>
    <s v="TVC"/>
    <s v="Traverse City, MI"/>
    <n v="1229"/>
    <n v="1226"/>
    <n v="-3"/>
    <n v="14"/>
    <n v="1240"/>
    <n v="1322"/>
    <n v="6"/>
    <n v="1337"/>
    <n v="1328"/>
    <n v="-9"/>
    <n v="0"/>
    <n v="0"/>
    <n v="68"/>
    <n v="62"/>
    <n v="42"/>
    <n v="207"/>
    <m/>
    <m/>
    <m/>
    <m/>
    <m/>
    <s v="13:28"/>
    <s v="12:26"/>
    <d v="1899-12-30T01:02:00"/>
    <s v="Afternoon"/>
    <s v="REMOVE"/>
    <x v="6"/>
    <s v="OnTime"/>
    <s v="March"/>
  </r>
  <r>
    <d v="2022-06-14T00:00:00"/>
    <x v="4"/>
    <s v="Republic Airline: YX"/>
    <s v="YX"/>
    <n v="20452"/>
    <n v="4523"/>
    <s v="MSP"/>
    <s v="Minneapolis, MN"/>
    <s v="LGA"/>
    <s v="New York, NY"/>
    <n v="1605"/>
    <n v="1600"/>
    <n v="-5"/>
    <n v="19"/>
    <n v="1619"/>
    <n v="1935"/>
    <n v="9"/>
    <n v="1959"/>
    <n v="1944"/>
    <n v="-15"/>
    <n v="0"/>
    <n v="0"/>
    <n v="174"/>
    <n v="164"/>
    <n v="136"/>
    <n v="1020"/>
    <m/>
    <m/>
    <m/>
    <m/>
    <m/>
    <s v="19:44"/>
    <s v="16:00"/>
    <d v="1899-12-30T03:44:00"/>
    <s v="Afternoon"/>
    <s v="REMOVE"/>
    <x v="6"/>
    <s v="OnTime"/>
    <s v="June"/>
  </r>
  <r>
    <d v="2022-04-03T00:00:00"/>
    <x v="14"/>
    <s v="Frontier Airlines Inc.: F9"/>
    <s v="F9"/>
    <n v="20436"/>
    <n v="2714"/>
    <s v="BUR"/>
    <s v="Burbank, CA"/>
    <s v="PHX"/>
    <s v="Phoenix, AZ"/>
    <n v="1016"/>
    <n v="1017"/>
    <n v="1"/>
    <n v="17"/>
    <n v="1034"/>
    <n v="1129"/>
    <n v="5"/>
    <n v="1158"/>
    <n v="1134"/>
    <n v="-24"/>
    <n v="0"/>
    <n v="0"/>
    <n v="102"/>
    <n v="77"/>
    <n v="55"/>
    <n v="369"/>
    <m/>
    <m/>
    <m/>
    <m/>
    <m/>
    <s v="11:34"/>
    <s v="10:17"/>
    <d v="1899-12-30T01:17:00"/>
    <s v="Morning"/>
    <s v="REMOVE"/>
    <x v="3"/>
    <s v="OnTime"/>
    <s v="April"/>
  </r>
  <r>
    <d v="2023-06-05T00:00:00"/>
    <x v="2"/>
    <s v="Southwest Airlines Co.: WN"/>
    <s v="WN"/>
    <n v="19393"/>
    <n v="2623"/>
    <s v="LAX"/>
    <s v="Los Angeles, CA"/>
    <s v="OAK"/>
    <s v="Oakland, CA"/>
    <n v="1130"/>
    <n v="1129"/>
    <n v="-1"/>
    <n v="13"/>
    <n v="1142"/>
    <n v="1234"/>
    <n v="5"/>
    <n v="1245"/>
    <n v="1239"/>
    <n v="-6"/>
    <n v="0"/>
    <n v="0"/>
    <n v="75"/>
    <n v="70"/>
    <n v="52"/>
    <n v="337"/>
    <m/>
    <m/>
    <m/>
    <m/>
    <m/>
    <s v="12:39"/>
    <s v="11:29"/>
    <d v="1899-12-30T01:10:00"/>
    <s v="Morning"/>
    <s v="REMOVE"/>
    <x v="1"/>
    <s v="OnTime"/>
    <s v="June"/>
  </r>
  <r>
    <d v="2021-10-01T00:00:00"/>
    <x v="4"/>
    <s v="Republic Airline: YX"/>
    <s v="YX"/>
    <n v="20452"/>
    <n v="4801"/>
    <s v="LGA"/>
    <s v="New York, NY"/>
    <s v="RDU"/>
    <s v="Raleigh/Durham, NC"/>
    <n v="1100"/>
    <n v="1056"/>
    <n v="-4"/>
    <n v="11"/>
    <n v="1107"/>
    <n v="1220"/>
    <n v="10"/>
    <n v="1251"/>
    <n v="1230"/>
    <n v="-21"/>
    <n v="0"/>
    <n v="0"/>
    <n v="111"/>
    <n v="94"/>
    <n v="73"/>
    <n v="431"/>
    <m/>
    <m/>
    <m/>
    <m/>
    <m/>
    <s v="12:30"/>
    <s v="10:56"/>
    <d v="1899-12-30T01:34:00"/>
    <s v="Morning"/>
    <s v="REMOVE"/>
    <x v="0"/>
    <s v="OnTime"/>
    <s v="October"/>
  </r>
  <r>
    <d v="2021-10-07T00:00:00"/>
    <x v="2"/>
    <s v="Southwest Airlines Co.: WN"/>
    <s v="WN"/>
    <n v="19393"/>
    <n v="1863"/>
    <s v="LAS"/>
    <s v="Las Vegas, NV"/>
    <s v="LGB"/>
    <s v="Long Beach, CA"/>
    <n v="655"/>
    <n v="653"/>
    <n v="-2"/>
    <n v="12"/>
    <n v="705"/>
    <n v="747"/>
    <n v="6"/>
    <n v="805"/>
    <n v="753"/>
    <n v="-12"/>
    <n v="0"/>
    <n v="0"/>
    <n v="70"/>
    <n v="60"/>
    <n v="42"/>
    <n v="231"/>
    <m/>
    <m/>
    <m/>
    <m/>
    <m/>
    <s v="07:53"/>
    <s v="06:53"/>
    <d v="1899-12-30T01:00:00"/>
    <s v="Morning"/>
    <s v="REMOVE"/>
    <x v="5"/>
    <s v="OnTime"/>
    <s v="October"/>
  </r>
  <r>
    <d v="2020-07-27T00:00:00"/>
    <x v="8"/>
    <s v="PSA Airlines Inc.: OH"/>
    <s v="OH"/>
    <n v="20397"/>
    <n v="5161"/>
    <s v="CLT"/>
    <s v="Charlotte, NC"/>
    <s v="OAJ"/>
    <s v="Jacksonville/Camp Lejeune, NC"/>
    <n v="1430"/>
    <n v="1427"/>
    <n v="-3"/>
    <n v="21"/>
    <n v="1448"/>
    <n v="1528"/>
    <n v="6"/>
    <n v="1531"/>
    <n v="1534"/>
    <n v="3"/>
    <n v="0"/>
    <n v="0"/>
    <n v="61"/>
    <n v="67"/>
    <n v="40"/>
    <n v="191"/>
    <m/>
    <m/>
    <m/>
    <m/>
    <m/>
    <s v="15:34"/>
    <s v="14:27"/>
    <d v="1899-12-30T01:07:00"/>
    <s v="Afternoon"/>
    <s v="REMOVE"/>
    <x v="1"/>
    <s v="OnTime"/>
    <s v="July"/>
  </r>
  <r>
    <d v="2019-11-06T00:00:00"/>
    <x v="13"/>
    <s v="Envoy Air: MQ"/>
    <s v="MQ"/>
    <n v="20398"/>
    <n v="3714"/>
    <s v="CHA"/>
    <s v="Chattanooga, TN"/>
    <s v="DFW"/>
    <s v="Dallas/Fort Worth, TX"/>
    <n v="1646"/>
    <n v="1633"/>
    <n v="-13"/>
    <n v="27"/>
    <n v="1700"/>
    <n v="1806"/>
    <n v="5"/>
    <n v="1812"/>
    <n v="1811"/>
    <n v="-1"/>
    <n v="0"/>
    <n v="0"/>
    <n v="146"/>
    <n v="158"/>
    <n v="126"/>
    <n v="695"/>
    <m/>
    <m/>
    <m/>
    <m/>
    <m/>
    <s v="18:11"/>
    <s v="16:33"/>
    <d v="1899-12-30T01:38:00"/>
    <s v="Afternoon"/>
    <s v="REMOVE"/>
    <x v="2"/>
    <s v="OnTime"/>
    <s v="November"/>
  </r>
  <r>
    <d v="2019-03-06T00:00:00"/>
    <x v="2"/>
    <s v="Southwest Airlines Co.: WN"/>
    <s v="WN"/>
    <n v="19393"/>
    <n v="550"/>
    <s v="ATL"/>
    <s v="Atlanta, GA"/>
    <s v="DCA"/>
    <s v="Washington, DC"/>
    <n v="2035"/>
    <n v="2033"/>
    <n v="-2"/>
    <n v="11"/>
    <n v="2044"/>
    <n v="2201"/>
    <n v="4"/>
    <n v="2215"/>
    <n v="2205"/>
    <n v="-10"/>
    <n v="0"/>
    <n v="0"/>
    <n v="100"/>
    <n v="92"/>
    <n v="77"/>
    <n v="547"/>
    <m/>
    <m/>
    <m/>
    <m/>
    <m/>
    <s v="22:05"/>
    <s v="20:33"/>
    <d v="1899-12-30T01:32:00"/>
    <s v="Evening"/>
    <s v="REMOVE"/>
    <x v="2"/>
    <s v="OnTime"/>
    <s v="March"/>
  </r>
  <r>
    <d v="2023-08-21T00:00:00"/>
    <x v="12"/>
    <s v="Endeavor Air Inc.: 9E"/>
    <s v="9E"/>
    <n v="20363"/>
    <n v="5247"/>
    <s v="RDU"/>
    <s v="Raleigh/Durham, NC"/>
    <s v="LGA"/>
    <s v="New York, NY"/>
    <n v="841"/>
    <n v="835"/>
    <n v="-6"/>
    <n v="12"/>
    <n v="847"/>
    <n v="957"/>
    <n v="6"/>
    <n v="1023"/>
    <n v="1003"/>
    <n v="-20"/>
    <n v="0"/>
    <n v="0"/>
    <n v="102"/>
    <n v="88"/>
    <n v="70"/>
    <n v="431"/>
    <m/>
    <m/>
    <m/>
    <m/>
    <m/>
    <s v="10:03"/>
    <s v="08:35"/>
    <d v="1899-12-30T01:28:00"/>
    <s v="Morning"/>
    <s v="REMOVE"/>
    <x v="1"/>
    <s v="OnTime"/>
    <s v="August"/>
  </r>
  <r>
    <d v="2023-01-04T00:00:00"/>
    <x v="5"/>
    <s v="Spirit Air Lines: NK"/>
    <s v="NK"/>
    <n v="20416"/>
    <n v="303"/>
    <s v="ACY"/>
    <s v="Atlantic City, NJ"/>
    <s v="MCO"/>
    <s v="Orlando, FL"/>
    <n v="540"/>
    <n v="533"/>
    <n v="-7"/>
    <n v="9"/>
    <n v="542"/>
    <n v="749"/>
    <n v="11"/>
    <n v="814"/>
    <n v="800"/>
    <n v="-14"/>
    <n v="0"/>
    <n v="0"/>
    <n v="154"/>
    <n v="147"/>
    <n v="127"/>
    <n v="852"/>
    <m/>
    <m/>
    <m/>
    <m/>
    <m/>
    <s v="08:00"/>
    <s v="05:33"/>
    <d v="1899-12-30T02:27:00"/>
    <s v="Night"/>
    <s v="REMOVE"/>
    <x v="2"/>
    <s v="OnTime"/>
    <s v="January"/>
  </r>
  <r>
    <d v="2020-04-13T00:00:00"/>
    <x v="2"/>
    <s v="Southwest Airlines Co.: WN"/>
    <s v="WN"/>
    <n v="19393"/>
    <n v="28"/>
    <s v="DAL"/>
    <s v="Dallas, TX"/>
    <s v="DEN"/>
    <s v="Denver, CO"/>
    <n v="1500"/>
    <n v="0"/>
    <n v="0"/>
    <m/>
    <m/>
    <m/>
    <m/>
    <n v="1600"/>
    <n v="0"/>
    <n v="0"/>
    <n v="1"/>
    <n v="0"/>
    <n v="120"/>
    <m/>
    <m/>
    <n v="651"/>
    <m/>
    <m/>
    <m/>
    <m/>
    <m/>
    <s v="00:00"/>
    <s v="00:00"/>
    <d v="1899-12-30T00:00:00"/>
    <s v="Night"/>
    <s v="KEEP"/>
    <x v="1"/>
    <s v="OnTime"/>
    <s v="April"/>
  </r>
  <r>
    <d v="2021-07-03T00:00:00"/>
    <x v="7"/>
    <s v="JetBlue Airways: B6"/>
    <s v="B6"/>
    <n v="20409"/>
    <n v="1700"/>
    <s v="LAX"/>
    <s v="Los Angeles, CA"/>
    <s v="FLL"/>
    <s v="Fort Lauderdale, FL"/>
    <n v="1307"/>
    <n v="1306"/>
    <n v="-1"/>
    <n v="15"/>
    <n v="1321"/>
    <n v="2105"/>
    <n v="11"/>
    <n v="2123"/>
    <n v="2116"/>
    <n v="-7"/>
    <n v="0"/>
    <n v="0"/>
    <n v="316"/>
    <n v="310"/>
    <n v="284"/>
    <n v="2343"/>
    <m/>
    <m/>
    <m/>
    <m/>
    <m/>
    <s v="21:16"/>
    <s v="13:06"/>
    <d v="1899-12-30T08:10:00"/>
    <s v="Afternoon"/>
    <s v="REMOVE"/>
    <x v="4"/>
    <s v="OnTime"/>
    <s v="July"/>
  </r>
  <r>
    <d v="2022-07-11T00:00:00"/>
    <x v="1"/>
    <s v="Delta Air Lines Inc.: DL"/>
    <s v="DL"/>
    <n v="19790"/>
    <n v="1091"/>
    <s v="MSP"/>
    <s v="Minneapolis, MN"/>
    <s v="PDX"/>
    <s v="Portland, OR"/>
    <n v="1835"/>
    <n v="1832"/>
    <n v="-3"/>
    <n v="11"/>
    <n v="1843"/>
    <n v="1946"/>
    <n v="3"/>
    <n v="2012"/>
    <n v="1949"/>
    <n v="-23"/>
    <n v="0"/>
    <n v="0"/>
    <n v="217"/>
    <n v="197"/>
    <n v="183"/>
    <n v="1426"/>
    <m/>
    <m/>
    <m/>
    <m/>
    <m/>
    <s v="19:49"/>
    <s v="18:32"/>
    <d v="1899-12-30T01:17:00"/>
    <s v="Evening"/>
    <s v="REMOVE"/>
    <x v="1"/>
    <s v="OnTime"/>
    <s v="July"/>
  </r>
  <r>
    <d v="2020-01-14T00:00:00"/>
    <x v="3"/>
    <s v="American Airlines Inc.: AA"/>
    <s v="AA"/>
    <n v="19805"/>
    <n v="2163"/>
    <s v="BOS"/>
    <s v="Boston, MA"/>
    <s v="LGA"/>
    <s v="New York, NY"/>
    <n v="1000"/>
    <n v="954"/>
    <n v="-6"/>
    <n v="10"/>
    <n v="1004"/>
    <n v="1055"/>
    <n v="7"/>
    <n v="1124"/>
    <n v="1102"/>
    <n v="-22"/>
    <n v="0"/>
    <n v="0"/>
    <n v="84"/>
    <n v="68"/>
    <n v="51"/>
    <n v="184"/>
    <m/>
    <m/>
    <m/>
    <m/>
    <m/>
    <s v="11:02"/>
    <s v="09:54"/>
    <d v="1899-12-30T01:08:00"/>
    <s v="Morning"/>
    <s v="REMOVE"/>
    <x v="6"/>
    <s v="OnTime"/>
    <s v="January"/>
  </r>
  <r>
    <d v="2019-03-18T00:00:00"/>
    <x v="11"/>
    <s v="SkyWest Airlines Inc.: OO"/>
    <s v="OO"/>
    <n v="20304"/>
    <n v="3892"/>
    <s v="SLC"/>
    <s v="Salt Lake City, UT"/>
    <s v="GEG"/>
    <s v="Spokane, WA"/>
    <n v="845"/>
    <n v="837"/>
    <n v="-8"/>
    <n v="19"/>
    <n v="856"/>
    <n v="913"/>
    <n v="4"/>
    <n v="939"/>
    <n v="917"/>
    <n v="-22"/>
    <n v="0"/>
    <n v="0"/>
    <n v="114"/>
    <n v="100"/>
    <n v="77"/>
    <n v="546"/>
    <m/>
    <m/>
    <m/>
    <m/>
    <m/>
    <s v="09:17"/>
    <s v="08:37"/>
    <d v="1899-12-30T00:40:00"/>
    <s v="Morning"/>
    <s v="REMOVE"/>
    <x v="1"/>
    <s v="OnTime"/>
    <s v="March"/>
  </r>
  <r>
    <d v="2019-04-21T00:00:00"/>
    <x v="1"/>
    <s v="Delta Air Lines Inc.: DL"/>
    <s v="DL"/>
    <n v="19790"/>
    <n v="2372"/>
    <s v="MSP"/>
    <s v="Minneapolis, MN"/>
    <s v="MSY"/>
    <s v="New Orleans, LA"/>
    <n v="1015"/>
    <n v="1009"/>
    <n v="-6"/>
    <n v="12"/>
    <n v="1021"/>
    <n v="1229"/>
    <n v="4"/>
    <n v="1258"/>
    <n v="1233"/>
    <n v="-25"/>
    <n v="0"/>
    <n v="0"/>
    <n v="163"/>
    <n v="144"/>
    <n v="128"/>
    <n v="1039"/>
    <m/>
    <m/>
    <m/>
    <m/>
    <m/>
    <s v="12:33"/>
    <s v="10:09"/>
    <d v="1899-12-30T02:24:00"/>
    <s v="Morning"/>
    <s v="REMOVE"/>
    <x v="3"/>
    <s v="OnTime"/>
    <s v="April"/>
  </r>
  <r>
    <d v="2021-03-30T00:00:00"/>
    <x v="1"/>
    <s v="Delta Air Lines Inc.: DL"/>
    <s v="DL"/>
    <n v="19790"/>
    <n v="1298"/>
    <s v="MSP"/>
    <s v="Minneapolis, MN"/>
    <s v="JFK"/>
    <s v="New York, NY"/>
    <n v="1245"/>
    <n v="1240"/>
    <n v="-5"/>
    <n v="11"/>
    <n v="1251"/>
    <n v="1602"/>
    <n v="3"/>
    <n v="1622"/>
    <n v="1605"/>
    <n v="-17"/>
    <n v="0"/>
    <n v="0"/>
    <n v="157"/>
    <n v="145"/>
    <n v="131"/>
    <n v="1029"/>
    <m/>
    <m/>
    <m/>
    <m/>
    <m/>
    <s v="16:05"/>
    <s v="12:40"/>
    <d v="1899-12-30T03:25:00"/>
    <s v="Afternoon"/>
    <s v="REMOVE"/>
    <x v="6"/>
    <s v="OnTime"/>
    <s v="March"/>
  </r>
  <r>
    <d v="2019-03-20T00:00:00"/>
    <x v="11"/>
    <s v="SkyWest Airlines Inc.: OO"/>
    <s v="OO"/>
    <n v="20304"/>
    <n v="7370"/>
    <s v="BJI"/>
    <s v="Bemidji, MN"/>
    <s v="MSP"/>
    <s v="Minneapolis, MN"/>
    <n v="510"/>
    <n v="502"/>
    <n v="-8"/>
    <n v="12"/>
    <n v="514"/>
    <n v="552"/>
    <n v="7"/>
    <n v="619"/>
    <n v="559"/>
    <n v="-20"/>
    <n v="0"/>
    <n v="0"/>
    <n v="69"/>
    <n v="57"/>
    <n v="38"/>
    <n v="199"/>
    <m/>
    <m/>
    <m/>
    <m/>
    <m/>
    <s v="05:59"/>
    <s v="05:02"/>
    <d v="1899-12-30T00:57:00"/>
    <s v="Night"/>
    <s v="REMOVE"/>
    <x v="2"/>
    <s v="OnTime"/>
    <s v="March"/>
  </r>
  <r>
    <d v="2022-11-22T00:00:00"/>
    <x v="17"/>
    <s v="Hawaiian Airlines Inc.: HA"/>
    <s v="HA"/>
    <n v="19690"/>
    <n v="9"/>
    <s v="LAX"/>
    <s v="Los Angeles, CA"/>
    <s v="HNL"/>
    <s v="Honolulu, HI"/>
    <n v="1710"/>
    <n v="1716"/>
    <n v="6"/>
    <n v="17"/>
    <n v="1733"/>
    <n v="2033"/>
    <n v="7"/>
    <n v="2110"/>
    <n v="2040"/>
    <n v="-30"/>
    <n v="0"/>
    <n v="0"/>
    <n v="360"/>
    <n v="324"/>
    <n v="300"/>
    <n v="2556"/>
    <m/>
    <m/>
    <m/>
    <m/>
    <m/>
    <s v="20:40"/>
    <s v="17:16"/>
    <d v="1899-12-30T03:24:00"/>
    <s v="Afternoon"/>
    <s v="REMOVE"/>
    <x v="6"/>
    <s v="OnTime"/>
    <s v="November"/>
  </r>
  <r>
    <d v="2020-02-01T00:00:00"/>
    <x v="7"/>
    <s v="JetBlue Airways: B6"/>
    <s v="B6"/>
    <n v="20409"/>
    <n v="2779"/>
    <s v="BOS"/>
    <s v="Boston, MA"/>
    <s v="EWR"/>
    <s v="Newark, NJ"/>
    <n v="2001"/>
    <n v="1952"/>
    <n v="-9"/>
    <n v="12"/>
    <n v="2004"/>
    <n v="2050"/>
    <n v="8"/>
    <n v="2134"/>
    <n v="2058"/>
    <n v="-36"/>
    <n v="0"/>
    <n v="0"/>
    <n v="93"/>
    <n v="66"/>
    <n v="46"/>
    <n v="200"/>
    <m/>
    <m/>
    <m/>
    <m/>
    <m/>
    <s v="20:58"/>
    <s v="19:52"/>
    <d v="1899-12-30T01:06:00"/>
    <s v="Evening"/>
    <s v="REMOVE"/>
    <x v="4"/>
    <s v="OnTime"/>
    <s v="February"/>
  </r>
  <r>
    <d v="2021-10-04T00:00:00"/>
    <x v="1"/>
    <s v="Delta Air Lines Inc.: DL"/>
    <s v="DL"/>
    <n v="19790"/>
    <n v="1659"/>
    <s v="PHX"/>
    <s v="Phoenix, AZ"/>
    <s v="SLC"/>
    <s v="Salt Lake City, UT"/>
    <n v="1010"/>
    <n v="1006"/>
    <n v="-4"/>
    <n v="23"/>
    <n v="1029"/>
    <n v="1239"/>
    <n v="5"/>
    <n v="1249"/>
    <n v="1244"/>
    <n v="-5"/>
    <n v="0"/>
    <n v="0"/>
    <n v="99"/>
    <n v="98"/>
    <n v="70"/>
    <n v="507"/>
    <m/>
    <m/>
    <m/>
    <m/>
    <m/>
    <s v="12:44"/>
    <s v="10:06"/>
    <d v="1899-12-30T02:38:00"/>
    <s v="Morning"/>
    <s v="REMOVE"/>
    <x v="1"/>
    <s v="OnTime"/>
    <s v="October"/>
  </r>
  <r>
    <d v="2020-02-17T00:00:00"/>
    <x v="2"/>
    <s v="Southwest Airlines Co.: WN"/>
    <s v="WN"/>
    <n v="19393"/>
    <n v="1772"/>
    <s v="PHX"/>
    <s v="Phoenix, AZ"/>
    <s v="SFO"/>
    <s v="San Francisco, CA"/>
    <n v="1400"/>
    <n v="1435"/>
    <n v="35"/>
    <n v="7"/>
    <n v="1442"/>
    <n v="1522"/>
    <n v="3"/>
    <n v="1515"/>
    <n v="1525"/>
    <n v="10"/>
    <n v="0"/>
    <n v="0"/>
    <n v="135"/>
    <n v="110"/>
    <n v="100"/>
    <n v="651"/>
    <m/>
    <m/>
    <m/>
    <m/>
    <m/>
    <s v="15:25"/>
    <s v="14:35"/>
    <d v="1899-12-30T00:50:00"/>
    <s v="Afternoon"/>
    <s v="KEEP"/>
    <x v="1"/>
    <s v="OnTime"/>
    <s v="February"/>
  </r>
  <r>
    <d v="2023-03-22T00:00:00"/>
    <x v="0"/>
    <s v="United Air Lines Inc.: UA"/>
    <s v="UA"/>
    <n v="19977"/>
    <n v="2278"/>
    <s v="ORD"/>
    <s v="Chicago, IL"/>
    <s v="SEA"/>
    <s v="Seattle, WA"/>
    <n v="1553"/>
    <n v="1547"/>
    <n v="-6"/>
    <n v="17"/>
    <n v="1604"/>
    <n v="1806"/>
    <n v="7"/>
    <n v="1832"/>
    <n v="1813"/>
    <n v="-19"/>
    <n v="0"/>
    <n v="0"/>
    <n v="279"/>
    <n v="266"/>
    <n v="242"/>
    <n v="1721"/>
    <m/>
    <m/>
    <m/>
    <m/>
    <m/>
    <s v="18:13"/>
    <s v="15:47"/>
    <d v="1899-12-30T02:26:00"/>
    <s v="Afternoon"/>
    <s v="REMOVE"/>
    <x v="2"/>
    <s v="OnTime"/>
    <s v="March"/>
  </r>
  <r>
    <d v="2019-08-12T00:00:00"/>
    <x v="2"/>
    <s v="Southwest Airlines Co.: WN"/>
    <s v="WN"/>
    <n v="19393"/>
    <n v="1558"/>
    <s v="SJC"/>
    <s v="San Jose, CA"/>
    <s v="LAS"/>
    <s v="Las Vegas, NV"/>
    <n v="2120"/>
    <n v="2115"/>
    <n v="-5"/>
    <n v="10"/>
    <n v="2125"/>
    <n v="2230"/>
    <n v="6"/>
    <n v="2240"/>
    <n v="2236"/>
    <n v="-4"/>
    <n v="0"/>
    <n v="0"/>
    <n v="80"/>
    <n v="81"/>
    <n v="65"/>
    <n v="386"/>
    <m/>
    <m/>
    <m/>
    <m/>
    <m/>
    <s v="22:36"/>
    <s v="21:15"/>
    <d v="1899-12-30T01:21:00"/>
    <s v="Evening"/>
    <s v="REMOVE"/>
    <x v="1"/>
    <s v="OnTime"/>
    <s v="August"/>
  </r>
  <r>
    <d v="2023-06-06T00:00:00"/>
    <x v="3"/>
    <s v="American Airlines Inc.: AA"/>
    <s v="AA"/>
    <n v="19805"/>
    <n v="1825"/>
    <s v="DFW"/>
    <s v="Dallas/Fort Worth, TX"/>
    <s v="JAC"/>
    <s v="Jackson, WY"/>
    <n v="912"/>
    <n v="907"/>
    <n v="-5"/>
    <n v="16"/>
    <n v="923"/>
    <n v="1044"/>
    <n v="3"/>
    <n v="1104"/>
    <n v="1047"/>
    <n v="-17"/>
    <n v="0"/>
    <n v="0"/>
    <n v="172"/>
    <n v="160"/>
    <n v="141"/>
    <n v="1047"/>
    <m/>
    <m/>
    <m/>
    <m/>
    <m/>
    <s v="10:47"/>
    <s v="09:07"/>
    <d v="1899-12-30T01:40:00"/>
    <s v="Morning"/>
    <s v="REMOVE"/>
    <x v="6"/>
    <s v="OnTime"/>
    <s v="June"/>
  </r>
  <r>
    <d v="2019-12-29T00:00:00"/>
    <x v="0"/>
    <s v="United Air Lines Inc.: UA"/>
    <s v="UA"/>
    <n v="19977"/>
    <n v="2368"/>
    <s v="SFO"/>
    <s v="San Francisco, CA"/>
    <s v="SAN"/>
    <s v="San Diego, CA"/>
    <n v="907"/>
    <n v="904"/>
    <n v="-3"/>
    <n v="23"/>
    <n v="927"/>
    <n v="1035"/>
    <n v="2"/>
    <n v="1045"/>
    <n v="1037"/>
    <n v="-8"/>
    <n v="0"/>
    <n v="0"/>
    <n v="98"/>
    <n v="93"/>
    <n v="68"/>
    <n v="447"/>
    <m/>
    <m/>
    <m/>
    <m/>
    <m/>
    <s v="10:37"/>
    <s v="09:04"/>
    <d v="1899-12-30T01:33:00"/>
    <s v="Morning"/>
    <s v="REMOVE"/>
    <x v="3"/>
    <s v="OnTime"/>
    <s v="December"/>
  </r>
  <r>
    <d v="2020-01-05T00:00:00"/>
    <x v="5"/>
    <s v="Spirit Air Lines: NK"/>
    <s v="NK"/>
    <n v="20416"/>
    <n v="268"/>
    <s v="FLL"/>
    <s v="Fort Lauderdale, FL"/>
    <s v="ACY"/>
    <s v="Atlantic City, NJ"/>
    <n v="2105"/>
    <n v="2144"/>
    <n v="39"/>
    <n v="12"/>
    <n v="2156"/>
    <n v="2"/>
    <n v="4"/>
    <n v="2333"/>
    <n v="6"/>
    <n v="33"/>
    <n v="0"/>
    <n v="0"/>
    <n v="148"/>
    <n v="142"/>
    <n v="126"/>
    <n v="977"/>
    <n v="33"/>
    <n v="0"/>
    <n v="0"/>
    <n v="0"/>
    <n v="0"/>
    <s v="00:06"/>
    <s v="21:44"/>
    <n v="-0.90138888888888891"/>
    <s v="Evening"/>
    <s v="KEEP"/>
    <x v="3"/>
    <s v="Delayed"/>
    <s v="January"/>
  </r>
  <r>
    <d v="2022-10-18T00:00:00"/>
    <x v="3"/>
    <s v="American Airlines Inc.: AA"/>
    <s v="AA"/>
    <n v="19805"/>
    <n v="372"/>
    <s v="ORD"/>
    <s v="Chicago, IL"/>
    <s v="DFW"/>
    <s v="Dallas/Fort Worth, TX"/>
    <n v="500"/>
    <n v="518"/>
    <n v="18"/>
    <n v="14"/>
    <n v="532"/>
    <n v="731"/>
    <n v="9"/>
    <n v="727"/>
    <n v="740"/>
    <n v="13"/>
    <n v="0"/>
    <n v="0"/>
    <n v="147"/>
    <n v="142"/>
    <n v="119"/>
    <n v="802"/>
    <m/>
    <m/>
    <m/>
    <m/>
    <m/>
    <s v="07:40"/>
    <s v="05:18"/>
    <d v="1899-12-30T02:22:00"/>
    <s v="Night"/>
    <s v="KEEP"/>
    <x v="6"/>
    <s v="OnTime"/>
    <s v="October"/>
  </r>
  <r>
    <d v="2021-07-14T00:00:00"/>
    <x v="2"/>
    <s v="Southwest Airlines Co.: WN"/>
    <s v="WN"/>
    <n v="19393"/>
    <n v="3648"/>
    <s v="LAS"/>
    <s v="Las Vegas, NV"/>
    <s v="ABQ"/>
    <s v="Albuquerque, NM"/>
    <n v="1520"/>
    <n v="1632"/>
    <n v="72"/>
    <n v="42"/>
    <n v="1714"/>
    <n v="1927"/>
    <n v="5"/>
    <n v="1750"/>
    <n v="1932"/>
    <n v="102"/>
    <n v="0"/>
    <n v="0"/>
    <n v="90"/>
    <n v="120"/>
    <n v="73"/>
    <n v="486"/>
    <n v="21"/>
    <n v="0"/>
    <n v="30"/>
    <n v="0"/>
    <n v="51"/>
    <s v="19:32"/>
    <s v="16:32"/>
    <d v="1899-12-30T03:00:00"/>
    <s v="Afternoon"/>
    <s v="KEEP"/>
    <x v="2"/>
    <s v="Delayed"/>
    <s v="July"/>
  </r>
  <r>
    <d v="2020-08-02T00:00:00"/>
    <x v="3"/>
    <s v="American Airlines Inc.: AA"/>
    <s v="AA"/>
    <n v="19805"/>
    <n v="2139"/>
    <s v="BOS"/>
    <s v="Boston, MA"/>
    <s v="DCA"/>
    <s v="Washington, DC"/>
    <n v="1200"/>
    <n v="1152"/>
    <n v="-8"/>
    <n v="15"/>
    <n v="1207"/>
    <n v="1322"/>
    <n v="3"/>
    <n v="1334"/>
    <n v="1325"/>
    <n v="-9"/>
    <n v="0"/>
    <n v="0"/>
    <n v="94"/>
    <n v="93"/>
    <n v="75"/>
    <n v="399"/>
    <m/>
    <m/>
    <m/>
    <m/>
    <m/>
    <s v="13:25"/>
    <s v="11:52"/>
    <d v="1899-12-30T01:33:00"/>
    <s v="Morning"/>
    <s v="REMOVE"/>
    <x v="3"/>
    <s v="OnTime"/>
    <s v="August"/>
  </r>
  <r>
    <d v="2019-12-22T00:00:00"/>
    <x v="2"/>
    <s v="Southwest Airlines Co.: WN"/>
    <s v="WN"/>
    <n v="19393"/>
    <n v="2892"/>
    <s v="DEN"/>
    <s v="Denver, CO"/>
    <s v="MCO"/>
    <s v="Orlando, FL"/>
    <n v="1415"/>
    <n v="1421"/>
    <n v="6"/>
    <n v="25"/>
    <n v="1446"/>
    <n v="1956"/>
    <n v="12"/>
    <n v="1940"/>
    <n v="2008"/>
    <n v="28"/>
    <n v="0"/>
    <n v="0"/>
    <n v="205"/>
    <n v="227"/>
    <n v="190"/>
    <n v="1546"/>
    <n v="6"/>
    <n v="0"/>
    <n v="22"/>
    <n v="0"/>
    <n v="0"/>
    <s v="20:08"/>
    <s v="14:21"/>
    <d v="1899-12-30T05:47:00"/>
    <s v="Afternoon"/>
    <s v="KEEP"/>
    <x v="3"/>
    <s v="Delayed"/>
    <s v="December"/>
  </r>
  <r>
    <d v="2021-01-16T00:00:00"/>
    <x v="11"/>
    <s v="SkyWest Airlines Inc.: OO"/>
    <s v="OO"/>
    <n v="20304"/>
    <n v="3576"/>
    <s v="SLC"/>
    <s v="Salt Lake City, UT"/>
    <s v="EUG"/>
    <s v="Eugene, OR"/>
    <n v="1113"/>
    <n v="1107"/>
    <n v="-6"/>
    <n v="12"/>
    <n v="1119"/>
    <n v="1200"/>
    <n v="2"/>
    <n v="1219"/>
    <n v="1202"/>
    <n v="-17"/>
    <n v="0"/>
    <n v="0"/>
    <n v="126"/>
    <n v="115"/>
    <n v="101"/>
    <n v="618"/>
    <m/>
    <m/>
    <m/>
    <m/>
    <m/>
    <s v="12:02"/>
    <s v="11:07"/>
    <d v="1899-12-30T00:55:00"/>
    <s v="Morning"/>
    <s v="REMOVE"/>
    <x v="4"/>
    <s v="OnTime"/>
    <s v="January"/>
  </r>
  <r>
    <d v="2021-05-27T00:00:00"/>
    <x v="2"/>
    <s v="Southwest Airlines Co.: WN"/>
    <s v="WN"/>
    <n v="19393"/>
    <n v="621"/>
    <s v="LAS"/>
    <s v="Las Vegas, NV"/>
    <s v="SDF"/>
    <s v="Louisville, KY"/>
    <n v="940"/>
    <n v="946"/>
    <n v="6"/>
    <n v="11"/>
    <n v="957"/>
    <n v="1617"/>
    <n v="4"/>
    <n v="1615"/>
    <n v="1621"/>
    <n v="6"/>
    <n v="0"/>
    <n v="0"/>
    <n v="215"/>
    <n v="215"/>
    <n v="200"/>
    <n v="1624"/>
    <m/>
    <m/>
    <m/>
    <m/>
    <m/>
    <s v="16:21"/>
    <s v="09:46"/>
    <d v="1899-12-30T06:35:00"/>
    <s v="Morning"/>
    <s v="KEEP"/>
    <x v="5"/>
    <s v="OnTime"/>
    <s v="May"/>
  </r>
  <r>
    <d v="2019-08-18T00:00:00"/>
    <x v="2"/>
    <s v="Southwest Airlines Co.: WN"/>
    <s v="WN"/>
    <n v="19393"/>
    <n v="4611"/>
    <s v="LBB"/>
    <s v="Lubbock, TX"/>
    <s v="HOU"/>
    <s v="Houston, TX"/>
    <n v="1715"/>
    <n v="1737"/>
    <n v="22"/>
    <n v="9"/>
    <n v="1746"/>
    <n v="1853"/>
    <n v="4"/>
    <n v="1850"/>
    <n v="1857"/>
    <n v="7"/>
    <n v="0"/>
    <n v="0"/>
    <n v="95"/>
    <n v="80"/>
    <n v="67"/>
    <n v="474"/>
    <m/>
    <m/>
    <m/>
    <m/>
    <m/>
    <s v="18:57"/>
    <s v="17:37"/>
    <d v="1899-12-30T01:20:00"/>
    <s v="Afternoon"/>
    <s v="KEEP"/>
    <x v="3"/>
    <s v="OnTime"/>
    <s v="August"/>
  </r>
  <r>
    <d v="2020-11-16T00:00:00"/>
    <x v="2"/>
    <s v="Southwest Airlines Co.: WN"/>
    <s v="WN"/>
    <n v="19393"/>
    <n v="1480"/>
    <s v="BUR"/>
    <s v="Burbank, CA"/>
    <s v="DAL"/>
    <s v="Dallas, TX"/>
    <n v="1110"/>
    <n v="1108"/>
    <n v="-2"/>
    <n v="10"/>
    <n v="1118"/>
    <n v="1555"/>
    <n v="3"/>
    <n v="1610"/>
    <n v="1558"/>
    <n v="-12"/>
    <n v="0"/>
    <n v="0"/>
    <n v="180"/>
    <n v="170"/>
    <n v="157"/>
    <n v="1243"/>
    <m/>
    <m/>
    <m/>
    <m/>
    <m/>
    <s v="15:58"/>
    <s v="11:08"/>
    <d v="1899-12-30T04:50:00"/>
    <s v="Morning"/>
    <s v="REMOVE"/>
    <x v="1"/>
    <s v="OnTime"/>
    <s v="November"/>
  </r>
  <r>
    <d v="2019-04-14T00:00:00"/>
    <x v="7"/>
    <s v="JetBlue Airways: B6"/>
    <s v="B6"/>
    <n v="20409"/>
    <n v="670"/>
    <s v="SJC"/>
    <s v="San Jose, CA"/>
    <s v="JFK"/>
    <s v="New York, NY"/>
    <n v="2134"/>
    <n v="2225"/>
    <n v="51"/>
    <n v="19"/>
    <n v="2244"/>
    <n v="652"/>
    <n v="6"/>
    <n v="605"/>
    <n v="658"/>
    <n v="53"/>
    <n v="0"/>
    <n v="0"/>
    <n v="331"/>
    <n v="333"/>
    <n v="308"/>
    <n v="2569"/>
    <n v="0"/>
    <n v="0"/>
    <n v="2"/>
    <n v="0"/>
    <n v="51"/>
    <s v="06:58"/>
    <s v="22:25"/>
    <n v="-0.64375000000000004"/>
    <s v="Evening"/>
    <s v="KEEP"/>
    <x v="3"/>
    <s v="Delayed"/>
    <s v="April"/>
  </r>
  <r>
    <d v="2022-08-03T00:00:00"/>
    <x v="2"/>
    <s v="Southwest Airlines Co.: WN"/>
    <s v="WN"/>
    <n v="19393"/>
    <n v="1323"/>
    <s v="IND"/>
    <s v="Indianapolis, IN"/>
    <s v="ATL"/>
    <s v="Atlanta, GA"/>
    <n v="745"/>
    <n v="740"/>
    <n v="-5"/>
    <n v="10"/>
    <n v="750"/>
    <n v="855"/>
    <n v="6"/>
    <n v="920"/>
    <n v="901"/>
    <n v="-19"/>
    <n v="0"/>
    <n v="0"/>
    <n v="95"/>
    <n v="81"/>
    <n v="65"/>
    <n v="432"/>
    <m/>
    <m/>
    <m/>
    <m/>
    <m/>
    <s v="09:01"/>
    <s v="07:40"/>
    <d v="1899-12-30T01:21:00"/>
    <s v="Morning"/>
    <s v="REMOVE"/>
    <x v="2"/>
    <s v="OnTime"/>
    <s v="August"/>
  </r>
  <r>
    <d v="2020-03-08T00:00:00"/>
    <x v="1"/>
    <s v="Delta Air Lines Inc.: DL"/>
    <s v="DL"/>
    <n v="19790"/>
    <n v="577"/>
    <s v="MSP"/>
    <s v="Minneapolis, MN"/>
    <s v="HNL"/>
    <s v="Honolulu, HI"/>
    <n v="1125"/>
    <n v="1130"/>
    <n v="5"/>
    <n v="12"/>
    <n v="1142"/>
    <n v="1442"/>
    <n v="5"/>
    <n v="1533"/>
    <n v="1447"/>
    <n v="-46"/>
    <n v="0"/>
    <n v="0"/>
    <n v="548"/>
    <n v="497"/>
    <n v="480"/>
    <n v="3972"/>
    <m/>
    <m/>
    <m/>
    <m/>
    <m/>
    <s v="14:47"/>
    <s v="11:30"/>
    <d v="1899-12-30T03:17:00"/>
    <s v="Morning"/>
    <s v="REMOVE"/>
    <x v="3"/>
    <s v="OnTime"/>
    <s v="March"/>
  </r>
  <r>
    <d v="2023-07-29T00:00:00"/>
    <x v="3"/>
    <s v="American Airlines Inc.: AA"/>
    <s v="AA"/>
    <n v="19805"/>
    <n v="2872"/>
    <s v="DFW"/>
    <s v="Dallas/Fort Worth, TX"/>
    <s v="FSD"/>
    <s v="Sioux Falls, SD"/>
    <n v="1030"/>
    <n v="1026"/>
    <n v="-4"/>
    <n v="15"/>
    <n v="1041"/>
    <n v="1225"/>
    <n v="5"/>
    <n v="1242"/>
    <n v="1230"/>
    <n v="-12"/>
    <n v="0"/>
    <n v="0"/>
    <n v="132"/>
    <n v="124"/>
    <n v="104"/>
    <n v="737"/>
    <m/>
    <m/>
    <m/>
    <m/>
    <m/>
    <s v="12:30"/>
    <s v="10:26"/>
    <d v="1899-12-30T02:04:00"/>
    <s v="Morning"/>
    <s v="REMOVE"/>
    <x v="4"/>
    <s v="OnTime"/>
    <s v="July"/>
  </r>
  <r>
    <d v="2019-01-12T00:00:00"/>
    <x v="6"/>
    <s v="Alaska Airlines Inc.: AS"/>
    <s v="AS"/>
    <n v="19930"/>
    <n v="109"/>
    <s v="SEA"/>
    <s v="Seattle, WA"/>
    <s v="ANC"/>
    <s v="Anchorage, AK"/>
    <n v="1940"/>
    <n v="1936"/>
    <n v="-4"/>
    <n v="15"/>
    <n v="1951"/>
    <n v="2151"/>
    <n v="5"/>
    <n v="2220"/>
    <n v="2156"/>
    <n v="-24"/>
    <n v="0"/>
    <n v="0"/>
    <n v="220"/>
    <n v="200"/>
    <n v="180"/>
    <n v="1448"/>
    <m/>
    <m/>
    <m/>
    <m/>
    <m/>
    <s v="21:56"/>
    <s v="19:36"/>
    <d v="1899-12-30T02:20:00"/>
    <s v="Evening"/>
    <s v="REMOVE"/>
    <x v="4"/>
    <s v="OnTime"/>
    <s v="January"/>
  </r>
  <r>
    <d v="2023-08-29T00:00:00"/>
    <x v="0"/>
    <s v="United Air Lines Inc.: UA"/>
    <s v="UA"/>
    <n v="19977"/>
    <n v="2203"/>
    <s v="DEN"/>
    <s v="Denver, CO"/>
    <s v="PDX"/>
    <s v="Portland, OR"/>
    <n v="2100"/>
    <n v="2055"/>
    <n v="-5"/>
    <n v="21"/>
    <n v="2116"/>
    <n v="2242"/>
    <n v="4"/>
    <n v="2244"/>
    <n v="2246"/>
    <n v="2"/>
    <n v="0"/>
    <n v="0"/>
    <n v="164"/>
    <n v="171"/>
    <n v="146"/>
    <n v="991"/>
    <m/>
    <m/>
    <m/>
    <m/>
    <m/>
    <s v="22:46"/>
    <s v="20:55"/>
    <d v="1899-12-30T01:51:00"/>
    <s v="Evening"/>
    <s v="REMOVE"/>
    <x v="6"/>
    <s v="OnTime"/>
    <s v="August"/>
  </r>
  <r>
    <d v="2022-04-09T00:00:00"/>
    <x v="0"/>
    <s v="United Air Lines Inc.: UA"/>
    <s v="UA"/>
    <n v="19977"/>
    <n v="1865"/>
    <s v="PDX"/>
    <s v="Portland, OR"/>
    <s v="IAH"/>
    <s v="Houston, TX"/>
    <n v="1254"/>
    <n v="1354"/>
    <n v="60"/>
    <n v="10"/>
    <n v="1404"/>
    <n v="1928"/>
    <n v="6"/>
    <n v="1900"/>
    <n v="1934"/>
    <n v="34"/>
    <n v="0"/>
    <n v="0"/>
    <n v="246"/>
    <n v="220"/>
    <n v="204"/>
    <n v="1825"/>
    <n v="0"/>
    <n v="0"/>
    <n v="0"/>
    <n v="0"/>
    <n v="34"/>
    <s v="19:34"/>
    <s v="13:54"/>
    <d v="1899-12-30T05:40:00"/>
    <s v="Afternoon"/>
    <s v="KEEP"/>
    <x v="4"/>
    <s v="Delayed"/>
    <s v="April"/>
  </r>
  <r>
    <d v="2021-11-04T00:00:00"/>
    <x v="6"/>
    <s v="Alaska Airlines Inc.: AS"/>
    <s v="AS"/>
    <n v="19930"/>
    <n v="759"/>
    <s v="MCI"/>
    <s v="Kansas City, MO"/>
    <s v="SEA"/>
    <s v="Seattle, WA"/>
    <n v="1500"/>
    <n v="1455"/>
    <n v="-5"/>
    <n v="15"/>
    <n v="1510"/>
    <n v="1644"/>
    <n v="22"/>
    <n v="1705"/>
    <n v="1706"/>
    <n v="1"/>
    <n v="0"/>
    <n v="0"/>
    <n v="245"/>
    <n v="251"/>
    <n v="214"/>
    <n v="1489"/>
    <m/>
    <m/>
    <m/>
    <m/>
    <m/>
    <s v="17:06"/>
    <s v="14:55"/>
    <d v="1899-12-30T02:11:00"/>
    <s v="Afternoon"/>
    <s v="REMOVE"/>
    <x v="5"/>
    <s v="OnTime"/>
    <s v="November"/>
  </r>
  <r>
    <d v="2021-08-20T00:00:00"/>
    <x v="11"/>
    <s v="SkyWest Airlines Inc.: OO"/>
    <s v="OO"/>
    <n v="20304"/>
    <n v="3361"/>
    <s v="SAN"/>
    <s v="San Diego, CA"/>
    <s v="SFO"/>
    <s v="San Francisco, CA"/>
    <n v="1900"/>
    <n v="1901"/>
    <n v="1"/>
    <n v="15"/>
    <n v="1916"/>
    <n v="2022"/>
    <n v="3"/>
    <n v="2035"/>
    <n v="2025"/>
    <n v="-10"/>
    <n v="0"/>
    <n v="0"/>
    <n v="95"/>
    <n v="84"/>
    <n v="66"/>
    <n v="447"/>
    <m/>
    <m/>
    <m/>
    <m/>
    <m/>
    <s v="20:25"/>
    <s v="19:01"/>
    <d v="1899-12-30T01:24:00"/>
    <s v="Evening"/>
    <s v="REMOVE"/>
    <x v="0"/>
    <s v="OnTime"/>
    <s v="August"/>
  </r>
  <r>
    <d v="2022-07-25T00:00:00"/>
    <x v="6"/>
    <s v="Alaska Airlines Inc.: AS"/>
    <s v="AS"/>
    <n v="19930"/>
    <n v="1455"/>
    <s v="SAN"/>
    <s v="San Diego, CA"/>
    <s v="SEA"/>
    <s v="Seattle, WA"/>
    <n v="1936"/>
    <n v="1936"/>
    <n v="0"/>
    <n v="22"/>
    <n v="1958"/>
    <n v="2215"/>
    <n v="19"/>
    <n v="2227"/>
    <n v="2234"/>
    <n v="7"/>
    <n v="0"/>
    <n v="0"/>
    <n v="171"/>
    <n v="178"/>
    <n v="137"/>
    <n v="1050"/>
    <m/>
    <m/>
    <m/>
    <m/>
    <m/>
    <s v="22:34"/>
    <s v="19:36"/>
    <d v="1899-12-30T02:58:00"/>
    <s v="Evening"/>
    <s v="KEEP"/>
    <x v="1"/>
    <s v="OnTime"/>
    <s v="July"/>
  </r>
  <r>
    <d v="2021-03-15T00:00:00"/>
    <x v="0"/>
    <s v="United Air Lines Inc.: UA"/>
    <s v="UA"/>
    <n v="19977"/>
    <n v="620"/>
    <s v="SFO"/>
    <s v="San Francisco, CA"/>
    <s v="ORD"/>
    <s v="Chicago, IL"/>
    <n v="2345"/>
    <n v="2334"/>
    <n v="-11"/>
    <n v="14"/>
    <n v="2348"/>
    <n v="526"/>
    <n v="10"/>
    <n v="552"/>
    <n v="536"/>
    <n v="-16"/>
    <n v="0"/>
    <n v="0"/>
    <n v="247"/>
    <n v="242"/>
    <n v="218"/>
    <n v="1846"/>
    <m/>
    <m/>
    <m/>
    <m/>
    <m/>
    <s v="05:36"/>
    <s v="23:34"/>
    <n v="-0.74861111111111112"/>
    <s v="Evening"/>
    <s v="REMOVE"/>
    <x v="1"/>
    <s v="OnTime"/>
    <s v="March"/>
  </r>
  <r>
    <d v="2020-05-21T00:00:00"/>
    <x v="8"/>
    <s v="PSA Airlines Inc.: OH"/>
    <s v="OH"/>
    <n v="20397"/>
    <n v="5123"/>
    <s v="CHA"/>
    <s v="Chattanooga, TN"/>
    <s v="CLT"/>
    <s v="Charlotte, NC"/>
    <n v="1054"/>
    <n v="1139"/>
    <n v="45"/>
    <n v="8"/>
    <n v="1147"/>
    <n v="1236"/>
    <n v="8"/>
    <n v="1215"/>
    <n v="1244"/>
    <n v="29"/>
    <n v="0"/>
    <n v="0"/>
    <n v="81"/>
    <n v="65"/>
    <n v="49"/>
    <n v="241"/>
    <n v="0"/>
    <n v="0"/>
    <n v="0"/>
    <n v="0"/>
    <n v="29"/>
    <s v="12:44"/>
    <s v="11:39"/>
    <d v="1899-12-30T01:05:00"/>
    <s v="Morning"/>
    <s v="KEEP"/>
    <x v="5"/>
    <s v="Delayed"/>
    <s v="May"/>
  </r>
  <r>
    <d v="2021-10-30T00:00:00"/>
    <x v="11"/>
    <s v="SkyWest Airlines Inc.: OO"/>
    <s v="OO"/>
    <n v="20304"/>
    <n v="3553"/>
    <s v="EUG"/>
    <s v="Eugene, OR"/>
    <s v="SEA"/>
    <s v="Seattle, WA"/>
    <n v="1726"/>
    <n v="1800"/>
    <n v="34"/>
    <n v="11"/>
    <n v="1811"/>
    <n v="1853"/>
    <n v="7"/>
    <n v="1845"/>
    <n v="1900"/>
    <n v="15"/>
    <n v="0"/>
    <n v="0"/>
    <n v="79"/>
    <n v="60"/>
    <n v="42"/>
    <n v="234"/>
    <n v="0"/>
    <n v="15"/>
    <n v="0"/>
    <n v="0"/>
    <n v="0"/>
    <s v="19:00"/>
    <s v="18:00"/>
    <d v="1899-12-30T01:00:00"/>
    <s v="Evening"/>
    <s v="KEEP"/>
    <x v="4"/>
    <s v="OnTime"/>
    <s v="October"/>
  </r>
  <r>
    <d v="2020-03-03T00:00:00"/>
    <x v="7"/>
    <s v="JetBlue Airways: B6"/>
    <s v="B6"/>
    <n v="20409"/>
    <n v="1272"/>
    <s v="FLL"/>
    <s v="Fort Lauderdale, FL"/>
    <s v="LGA"/>
    <s v="New York, NY"/>
    <n v="1547"/>
    <n v="1543"/>
    <n v="-4"/>
    <n v="12"/>
    <n v="1555"/>
    <n v="1828"/>
    <n v="2"/>
    <n v="1843"/>
    <n v="1830"/>
    <n v="-13"/>
    <n v="0"/>
    <n v="0"/>
    <n v="176"/>
    <n v="167"/>
    <n v="153"/>
    <n v="1076"/>
    <m/>
    <m/>
    <m/>
    <m/>
    <m/>
    <s v="18:30"/>
    <s v="15:43"/>
    <d v="1899-12-30T02:47:00"/>
    <s v="Afternoon"/>
    <s v="REMOVE"/>
    <x v="6"/>
    <s v="OnTime"/>
    <s v="March"/>
  </r>
  <r>
    <d v="2023-04-26T00:00:00"/>
    <x v="0"/>
    <s v="United Air Lines Inc.: UA"/>
    <s v="UA"/>
    <n v="19977"/>
    <n v="1419"/>
    <s v="CLE"/>
    <s v="Cleveland, OH"/>
    <s v="FLL"/>
    <s v="Fort Lauderdale, FL"/>
    <n v="856"/>
    <n v="924"/>
    <n v="28"/>
    <n v="12"/>
    <n v="936"/>
    <n v="1201"/>
    <n v="3"/>
    <n v="1155"/>
    <n v="1204"/>
    <n v="9"/>
    <n v="0"/>
    <n v="0"/>
    <n v="179"/>
    <n v="160"/>
    <n v="145"/>
    <n v="1062"/>
    <m/>
    <m/>
    <m/>
    <m/>
    <m/>
    <s v="12:04"/>
    <s v="09:24"/>
    <d v="1899-12-30T02:40:00"/>
    <s v="Morning"/>
    <s v="KEEP"/>
    <x v="2"/>
    <s v="OnTime"/>
    <s v="April"/>
  </r>
  <r>
    <d v="2019-11-01T00:00:00"/>
    <x v="12"/>
    <s v="Endeavor Air Inc.: 9E"/>
    <s v="9E"/>
    <n v="20363"/>
    <n v="3330"/>
    <s v="SHV"/>
    <s v="Shreveport, LA"/>
    <s v="ATL"/>
    <s v="Atlanta, GA"/>
    <n v="715"/>
    <n v="712"/>
    <n v="-3"/>
    <n v="68"/>
    <n v="820"/>
    <n v="1030"/>
    <n v="5"/>
    <n v="1007"/>
    <n v="1035"/>
    <n v="28"/>
    <n v="0"/>
    <n v="0"/>
    <n v="112"/>
    <n v="143"/>
    <n v="70"/>
    <n v="551"/>
    <n v="0"/>
    <n v="0"/>
    <n v="28"/>
    <n v="0"/>
    <n v="0"/>
    <s v="10:35"/>
    <s v="07:12"/>
    <d v="1899-12-30T03:23:00"/>
    <s v="Morning"/>
    <s v="REMOVE"/>
    <x v="0"/>
    <s v="Delayed"/>
    <s v="November"/>
  </r>
  <r>
    <d v="2021-09-20T00:00:00"/>
    <x v="3"/>
    <s v="American Airlines Inc.: AA"/>
    <s v="AA"/>
    <n v="19805"/>
    <n v="2342"/>
    <s v="SAT"/>
    <s v="San Antonio, TX"/>
    <s v="DFW"/>
    <s v="Dallas/Fort Worth, TX"/>
    <n v="600"/>
    <n v="556"/>
    <n v="-4"/>
    <n v="11"/>
    <n v="607"/>
    <n v="650"/>
    <n v="6"/>
    <n v="713"/>
    <n v="656"/>
    <n v="-17"/>
    <n v="0"/>
    <n v="0"/>
    <n v="73"/>
    <n v="60"/>
    <n v="43"/>
    <n v="247"/>
    <m/>
    <m/>
    <m/>
    <m/>
    <m/>
    <s v="06:56"/>
    <s v="05:56"/>
    <d v="1899-12-30T01:00:00"/>
    <s v="Night"/>
    <s v="REMOVE"/>
    <x v="1"/>
    <s v="OnTime"/>
    <s v="September"/>
  </r>
  <r>
    <d v="2021-12-05T00:00:00"/>
    <x v="2"/>
    <s v="Southwest Airlines Co.: WN"/>
    <s v="WN"/>
    <n v="19393"/>
    <n v="1"/>
    <s v="HOU"/>
    <s v="Houston, TX"/>
    <s v="TUS"/>
    <s v="Tucson, AZ"/>
    <n v="900"/>
    <n v="900"/>
    <n v="0"/>
    <n v="9"/>
    <n v="909"/>
    <n v="1019"/>
    <n v="3"/>
    <n v="1040"/>
    <n v="1022"/>
    <n v="-18"/>
    <n v="0"/>
    <n v="0"/>
    <n v="160"/>
    <n v="142"/>
    <n v="130"/>
    <n v="945"/>
    <m/>
    <m/>
    <m/>
    <m/>
    <m/>
    <s v="10:22"/>
    <s v="09:00"/>
    <d v="1899-12-30T01:22:00"/>
    <s v="Morning"/>
    <s v="REMOVE"/>
    <x v="3"/>
    <s v="OnTime"/>
    <s v="December"/>
  </r>
  <r>
    <d v="2022-11-24T00:00:00"/>
    <x v="1"/>
    <s v="Delta Air Lines Inc.: DL"/>
    <s v="DL"/>
    <n v="19790"/>
    <n v="2958"/>
    <s v="SEA"/>
    <s v="Seattle, WA"/>
    <s v="DTW"/>
    <s v="Detroit, MI"/>
    <n v="1200"/>
    <n v="1207"/>
    <n v="7"/>
    <n v="15"/>
    <n v="1222"/>
    <n v="1859"/>
    <n v="8"/>
    <n v="1919"/>
    <n v="1907"/>
    <n v="-12"/>
    <n v="0"/>
    <n v="0"/>
    <n v="259"/>
    <n v="240"/>
    <n v="217"/>
    <n v="1927"/>
    <m/>
    <m/>
    <m/>
    <m/>
    <m/>
    <s v="19:07"/>
    <s v="12:07"/>
    <d v="1899-12-30T07:00:00"/>
    <s v="Afternoon"/>
    <s v="REMOVE"/>
    <x v="5"/>
    <s v="OnTime"/>
    <s v="November"/>
  </r>
  <r>
    <d v="2021-03-13T00:00:00"/>
    <x v="1"/>
    <s v="Delta Air Lines Inc.: DL"/>
    <s v="DL"/>
    <n v="19790"/>
    <n v="989"/>
    <s v="DTW"/>
    <s v="Detroit, MI"/>
    <s v="SEA"/>
    <s v="Seattle, WA"/>
    <n v="1630"/>
    <n v="1627"/>
    <n v="-3"/>
    <n v="15"/>
    <n v="1642"/>
    <n v="1823"/>
    <n v="5"/>
    <n v="1825"/>
    <n v="1828"/>
    <n v="3"/>
    <n v="0"/>
    <n v="0"/>
    <n v="295"/>
    <n v="301"/>
    <n v="281"/>
    <n v="1927"/>
    <m/>
    <m/>
    <m/>
    <m/>
    <m/>
    <s v="18:28"/>
    <s v="16:27"/>
    <d v="1899-12-30T02:01:00"/>
    <s v="Afternoon"/>
    <s v="REMOVE"/>
    <x v="4"/>
    <s v="OnTime"/>
    <s v="March"/>
  </r>
  <r>
    <d v="2022-02-24T00:00:00"/>
    <x v="1"/>
    <s v="Delta Air Lines Inc.: DL"/>
    <s v="DL"/>
    <n v="19790"/>
    <n v="1359"/>
    <s v="ANC"/>
    <s v="Anchorage, AK"/>
    <s v="SEA"/>
    <s v="Seattle, WA"/>
    <n v="600"/>
    <n v="555"/>
    <n v="-5"/>
    <n v="22"/>
    <n v="617"/>
    <n v="1023"/>
    <n v="10"/>
    <n v="1037"/>
    <n v="1033"/>
    <n v="-4"/>
    <n v="0"/>
    <n v="0"/>
    <n v="217"/>
    <n v="218"/>
    <n v="186"/>
    <n v="1448"/>
    <m/>
    <m/>
    <m/>
    <m/>
    <m/>
    <s v="10:33"/>
    <s v="05:55"/>
    <d v="1899-12-30T04:38:00"/>
    <s v="Night"/>
    <s v="REMOVE"/>
    <x v="5"/>
    <s v="OnTime"/>
    <s v="February"/>
  </r>
  <r>
    <d v="2022-02-19T00:00:00"/>
    <x v="1"/>
    <s v="Delta Air Lines Inc.: DL"/>
    <s v="DL"/>
    <n v="19790"/>
    <n v="871"/>
    <s v="ATL"/>
    <s v="Atlanta, GA"/>
    <s v="PHX"/>
    <s v="Phoenix, AZ"/>
    <n v="1550"/>
    <n v="1547"/>
    <n v="-3"/>
    <n v="14"/>
    <n v="1601"/>
    <n v="1749"/>
    <n v="4"/>
    <n v="1803"/>
    <n v="1753"/>
    <n v="-10"/>
    <n v="0"/>
    <n v="0"/>
    <n v="253"/>
    <n v="246"/>
    <n v="228"/>
    <n v="1587"/>
    <m/>
    <m/>
    <m/>
    <m/>
    <m/>
    <s v="17:53"/>
    <s v="15:47"/>
    <d v="1899-12-30T02:06:00"/>
    <s v="Afternoon"/>
    <s v="REMOVE"/>
    <x v="4"/>
    <s v="OnTime"/>
    <s v="February"/>
  </r>
  <r>
    <d v="2022-10-31T00:00:00"/>
    <x v="12"/>
    <s v="Endeavor Air Inc.: 9E"/>
    <s v="9E"/>
    <n v="20363"/>
    <n v="4983"/>
    <s v="BUF"/>
    <s v="Buffalo, NY"/>
    <s v="JFK"/>
    <s v="New York, NY"/>
    <n v="529"/>
    <n v="524"/>
    <n v="-5"/>
    <n v="9"/>
    <n v="533"/>
    <n v="633"/>
    <n v="10"/>
    <n v="700"/>
    <n v="643"/>
    <n v="-17"/>
    <n v="0"/>
    <n v="0"/>
    <n v="91"/>
    <n v="79"/>
    <n v="60"/>
    <n v="301"/>
    <m/>
    <m/>
    <m/>
    <m/>
    <m/>
    <s v="06:43"/>
    <s v="05:24"/>
    <d v="1899-12-30T01:19:00"/>
    <s v="Night"/>
    <s v="REMOVE"/>
    <x v="1"/>
    <s v="OnTime"/>
    <s v="October"/>
  </r>
  <r>
    <d v="2019-02-06T00:00:00"/>
    <x v="2"/>
    <s v="Southwest Airlines Co.: WN"/>
    <s v="WN"/>
    <n v="19393"/>
    <n v="852"/>
    <s v="SAT"/>
    <s v="San Antonio, TX"/>
    <s v="BNA"/>
    <s v="Nashville, TN"/>
    <n v="1810"/>
    <n v="1807"/>
    <n v="-3"/>
    <n v="9"/>
    <n v="1816"/>
    <n v="1957"/>
    <n v="7"/>
    <n v="2010"/>
    <n v="2004"/>
    <n v="-6"/>
    <n v="0"/>
    <n v="0"/>
    <n v="120"/>
    <n v="117"/>
    <n v="101"/>
    <n v="822"/>
    <m/>
    <m/>
    <m/>
    <m/>
    <m/>
    <s v="20:04"/>
    <s v="18:07"/>
    <d v="1899-12-30T01:57:00"/>
    <s v="Evening"/>
    <s v="REMOVE"/>
    <x v="2"/>
    <s v="OnTime"/>
    <s v="February"/>
  </r>
  <r>
    <d v="2021-03-05T00:00:00"/>
    <x v="11"/>
    <s v="SkyWest Airlines Inc.: OO"/>
    <s v="OO"/>
    <n v="20304"/>
    <n v="3805"/>
    <s v="MSN"/>
    <s v="Madison, WI"/>
    <s v="DTW"/>
    <s v="Detroit, MI"/>
    <n v="1735"/>
    <n v="1729"/>
    <n v="-6"/>
    <n v="12"/>
    <n v="1741"/>
    <n v="1931"/>
    <n v="14"/>
    <n v="1955"/>
    <n v="1945"/>
    <n v="-10"/>
    <n v="0"/>
    <n v="0"/>
    <n v="80"/>
    <n v="76"/>
    <n v="50"/>
    <n v="311"/>
    <m/>
    <m/>
    <m/>
    <m/>
    <m/>
    <s v="19:45"/>
    <s v="17:29"/>
    <d v="1899-12-30T02:16:00"/>
    <s v="Afternoon"/>
    <s v="REMOVE"/>
    <x v="0"/>
    <s v="OnTime"/>
    <s v="March"/>
  </r>
  <r>
    <d v="2020-02-09T00:00:00"/>
    <x v="14"/>
    <s v="Frontier Airlines Inc.: F9"/>
    <s v="F9"/>
    <n v="20436"/>
    <n v="1038"/>
    <s v="MCO"/>
    <s v="Orlando, FL"/>
    <s v="BUF"/>
    <s v="Buffalo, NY"/>
    <n v="1647"/>
    <n v="1731"/>
    <n v="44"/>
    <n v="14"/>
    <n v="1745"/>
    <n v="1957"/>
    <n v="10"/>
    <n v="1934"/>
    <n v="2007"/>
    <n v="33"/>
    <n v="0"/>
    <n v="0"/>
    <n v="167"/>
    <n v="156"/>
    <n v="132"/>
    <n v="1011"/>
    <n v="0"/>
    <n v="0"/>
    <n v="0"/>
    <n v="0"/>
    <n v="33"/>
    <s v="20:07"/>
    <s v="17:31"/>
    <d v="1899-12-30T02:36:00"/>
    <s v="Afternoon"/>
    <s v="KEEP"/>
    <x v="3"/>
    <s v="Delayed"/>
    <s v="February"/>
  </r>
  <r>
    <d v="2022-10-16T00:00:00"/>
    <x v="8"/>
    <s v="PSA Airlines Inc.: OH"/>
    <s v="OH"/>
    <n v="20397"/>
    <n v="5271"/>
    <s v="GNV"/>
    <s v="Gainesville, FL"/>
    <s v="CLT"/>
    <s v="Charlotte, NC"/>
    <n v="2013"/>
    <n v="2004"/>
    <n v="-9"/>
    <n v="16"/>
    <n v="2020"/>
    <n v="2127"/>
    <n v="27"/>
    <n v="2148"/>
    <n v="2154"/>
    <n v="6"/>
    <n v="0"/>
    <n v="0"/>
    <n v="95"/>
    <n v="110"/>
    <n v="67"/>
    <n v="388"/>
    <m/>
    <m/>
    <m/>
    <m/>
    <m/>
    <s v="21:54"/>
    <s v="20:04"/>
    <d v="1899-12-30T01:50:00"/>
    <s v="Evening"/>
    <s v="REMOVE"/>
    <x v="3"/>
    <s v="OnTime"/>
    <s v="October"/>
  </r>
  <r>
    <d v="2020-03-15T00:00:00"/>
    <x v="3"/>
    <s v="American Airlines Inc.: AA"/>
    <s v="AA"/>
    <n v="19805"/>
    <n v="1948"/>
    <s v="PIT"/>
    <s v="Pittsburgh, PA"/>
    <s v="PHL"/>
    <s v="Philadelphia, PA"/>
    <n v="1033"/>
    <n v="0"/>
    <n v="0"/>
    <m/>
    <m/>
    <m/>
    <m/>
    <n v="1143"/>
    <n v="0"/>
    <n v="0"/>
    <n v="1"/>
    <n v="0"/>
    <n v="70"/>
    <m/>
    <m/>
    <n v="268"/>
    <m/>
    <m/>
    <m/>
    <m/>
    <m/>
    <s v="00:00"/>
    <s v="00:00"/>
    <d v="1899-12-30T00:00:00"/>
    <s v="Night"/>
    <s v="KEEP"/>
    <x v="3"/>
    <s v="OnTime"/>
    <s v="March"/>
  </r>
  <r>
    <d v="2022-01-23T00:00:00"/>
    <x v="8"/>
    <s v="PSA Airlines Inc.: OH"/>
    <s v="OH"/>
    <n v="20397"/>
    <n v="5568"/>
    <s v="PHL"/>
    <s v="Philadelphia, PA"/>
    <s v="BNA"/>
    <s v="Nashville, TN"/>
    <n v="1600"/>
    <n v="1552"/>
    <n v="-8"/>
    <n v="14"/>
    <n v="1606"/>
    <n v="1648"/>
    <n v="29"/>
    <n v="1719"/>
    <n v="1717"/>
    <n v="-2"/>
    <n v="0"/>
    <n v="0"/>
    <n v="139"/>
    <n v="145"/>
    <n v="102"/>
    <n v="675"/>
    <m/>
    <m/>
    <m/>
    <m/>
    <m/>
    <s v="17:17"/>
    <s v="15:52"/>
    <d v="1899-12-30T01:25:00"/>
    <s v="Afternoon"/>
    <s v="REMOVE"/>
    <x v="3"/>
    <s v="OnTime"/>
    <s v="January"/>
  </r>
  <r>
    <d v="2020-04-23T00:00:00"/>
    <x v="2"/>
    <s v="Southwest Airlines Co.: WN"/>
    <s v="WN"/>
    <n v="19393"/>
    <n v="1840"/>
    <s v="PIT"/>
    <s v="Pittsburgh, PA"/>
    <s v="FLL"/>
    <s v="Fort Lauderdale, FL"/>
    <n v="1135"/>
    <n v="1131"/>
    <n v="-4"/>
    <n v="16"/>
    <n v="1147"/>
    <n v="1417"/>
    <n v="5"/>
    <n v="1420"/>
    <n v="1422"/>
    <n v="2"/>
    <n v="0"/>
    <n v="0"/>
    <n v="165"/>
    <n v="171"/>
    <n v="150"/>
    <n v="994"/>
    <m/>
    <m/>
    <m/>
    <m/>
    <m/>
    <s v="14:22"/>
    <s v="11:31"/>
    <d v="1899-12-30T02:51:00"/>
    <s v="Morning"/>
    <s v="REMOVE"/>
    <x v="5"/>
    <s v="OnTime"/>
    <s v="April"/>
  </r>
  <r>
    <d v="2022-06-08T00:00:00"/>
    <x v="1"/>
    <s v="Delta Air Lines Inc.: DL"/>
    <s v="DL"/>
    <n v="19790"/>
    <n v="787"/>
    <s v="ATL"/>
    <s v="Atlanta, GA"/>
    <s v="BHM"/>
    <s v="Birmingham, AL"/>
    <n v="1457"/>
    <n v="1454"/>
    <n v="-3"/>
    <n v="12"/>
    <n v="1506"/>
    <n v="1439"/>
    <n v="3"/>
    <n v="1449"/>
    <n v="1442"/>
    <n v="-7"/>
    <n v="0"/>
    <n v="0"/>
    <n v="52"/>
    <n v="48"/>
    <n v="33"/>
    <n v="134"/>
    <m/>
    <m/>
    <m/>
    <m/>
    <m/>
    <s v="14:42"/>
    <s v="14:54"/>
    <n v="-8.3333333333333037E-3"/>
    <s v="Afternoon"/>
    <s v="REMOVE"/>
    <x v="2"/>
    <s v="OnTime"/>
    <s v="June"/>
  </r>
  <r>
    <d v="2020-01-21T00:00:00"/>
    <x v="17"/>
    <s v="Hawaiian Airlines Inc.: HA"/>
    <s v="HA"/>
    <n v="19690"/>
    <n v="158"/>
    <s v="HNL"/>
    <s v="Honolulu, HI"/>
    <s v="KOA"/>
    <s v="Kona, HI"/>
    <n v="753"/>
    <n v="745"/>
    <n v="-8"/>
    <n v="13"/>
    <n v="758"/>
    <n v="825"/>
    <n v="5"/>
    <n v="840"/>
    <n v="830"/>
    <n v="-10"/>
    <n v="0"/>
    <n v="0"/>
    <n v="47"/>
    <n v="45"/>
    <n v="27"/>
    <n v="163"/>
    <m/>
    <m/>
    <m/>
    <m/>
    <m/>
    <s v="08:30"/>
    <s v="07:45"/>
    <d v="1899-12-30T00:45:00"/>
    <s v="Morning"/>
    <s v="REMOVE"/>
    <x v="6"/>
    <s v="OnTime"/>
    <s v="January"/>
  </r>
  <r>
    <d v="2019-03-19T00:00:00"/>
    <x v="2"/>
    <s v="Southwest Airlines Co.: WN"/>
    <s v="WN"/>
    <n v="19393"/>
    <n v="579"/>
    <s v="BNA"/>
    <s v="Nashville, TN"/>
    <s v="BWI"/>
    <s v="Baltimore, MD"/>
    <n v="2115"/>
    <n v="2109"/>
    <n v="-6"/>
    <n v="9"/>
    <n v="2118"/>
    <n v="2332"/>
    <n v="3"/>
    <n v="2355"/>
    <n v="2335"/>
    <n v="-20"/>
    <n v="0"/>
    <n v="0"/>
    <n v="100"/>
    <n v="86"/>
    <n v="74"/>
    <n v="587"/>
    <m/>
    <m/>
    <m/>
    <m/>
    <m/>
    <s v="23:35"/>
    <s v="21:09"/>
    <d v="1899-12-30T02:26:00"/>
    <s v="Evening"/>
    <s v="REMOVE"/>
    <x v="6"/>
    <s v="OnTime"/>
    <s v="March"/>
  </r>
  <r>
    <d v="2020-07-12T00:00:00"/>
    <x v="4"/>
    <s v="Republic Airline: YX"/>
    <s v="YX"/>
    <n v="20452"/>
    <n v="3604"/>
    <s v="PWM"/>
    <s v="Portland, ME"/>
    <s v="EWR"/>
    <s v="Newark, NJ"/>
    <n v="805"/>
    <n v="759"/>
    <n v="-6"/>
    <n v="9"/>
    <n v="808"/>
    <n v="905"/>
    <n v="7"/>
    <n v="931"/>
    <n v="912"/>
    <n v="-19"/>
    <n v="0"/>
    <n v="0"/>
    <n v="86"/>
    <n v="73"/>
    <n v="57"/>
    <n v="284"/>
    <m/>
    <m/>
    <m/>
    <m/>
    <m/>
    <s v="09:12"/>
    <s v="07:59"/>
    <d v="1899-12-30T01:13:00"/>
    <s v="Morning"/>
    <s v="REMOVE"/>
    <x v="3"/>
    <s v="OnTime"/>
    <s v="July"/>
  </r>
  <r>
    <d v="2019-02-21T00:00:00"/>
    <x v="0"/>
    <s v="United Air Lines Inc.: UA"/>
    <s v="UA"/>
    <n v="19977"/>
    <n v="700"/>
    <s v="BOS"/>
    <s v="Boston, MA"/>
    <s v="EWR"/>
    <s v="Newark, NJ"/>
    <n v="905"/>
    <n v="855"/>
    <n v="-10"/>
    <n v="13"/>
    <n v="908"/>
    <n v="1001"/>
    <n v="9"/>
    <n v="1028"/>
    <n v="1010"/>
    <n v="-18"/>
    <n v="0"/>
    <n v="0"/>
    <n v="83"/>
    <n v="75"/>
    <n v="53"/>
    <n v="200"/>
    <m/>
    <m/>
    <m/>
    <m/>
    <m/>
    <s v="10:10"/>
    <s v="08:55"/>
    <d v="1899-12-30T01:15:00"/>
    <s v="Morning"/>
    <s v="REMOVE"/>
    <x v="5"/>
    <s v="OnTime"/>
    <s v="February"/>
  </r>
  <r>
    <d v="2019-05-14T00:00:00"/>
    <x v="6"/>
    <s v="Alaska Airlines Inc.: AS"/>
    <s v="AS"/>
    <n v="19930"/>
    <n v="353"/>
    <s v="OAK"/>
    <s v="Oakland, CA"/>
    <s v="SEA"/>
    <s v="Seattle, WA"/>
    <n v="835"/>
    <n v="827"/>
    <n v="-8"/>
    <n v="11"/>
    <n v="838"/>
    <n v="1018"/>
    <n v="10"/>
    <n v="1040"/>
    <n v="1028"/>
    <n v="-12"/>
    <n v="0"/>
    <n v="0"/>
    <n v="125"/>
    <n v="121"/>
    <n v="100"/>
    <n v="672"/>
    <m/>
    <m/>
    <m/>
    <m/>
    <m/>
    <s v="10:28"/>
    <s v="08:27"/>
    <d v="1899-12-30T02:01:00"/>
    <s v="Morning"/>
    <s v="REMOVE"/>
    <x v="6"/>
    <s v="OnTime"/>
    <s v="May"/>
  </r>
  <r>
    <d v="2019-04-11T00:00:00"/>
    <x v="1"/>
    <s v="Delta Air Lines Inc.: DL"/>
    <s v="DL"/>
    <n v="19790"/>
    <n v="1961"/>
    <s v="MSP"/>
    <s v="Minneapolis, MN"/>
    <s v="MCI"/>
    <s v="Kansas City, MO"/>
    <n v="955"/>
    <n v="0"/>
    <n v="0"/>
    <m/>
    <m/>
    <m/>
    <m/>
    <n v="1121"/>
    <n v="0"/>
    <n v="0"/>
    <n v="1"/>
    <n v="0"/>
    <n v="86"/>
    <m/>
    <m/>
    <n v="393"/>
    <m/>
    <m/>
    <m/>
    <m/>
    <m/>
    <s v="00:00"/>
    <s v="00:00"/>
    <d v="1899-12-30T00:00:00"/>
    <s v="Night"/>
    <s v="KEEP"/>
    <x v="5"/>
    <s v="OnTime"/>
    <s v="April"/>
  </r>
  <r>
    <d v="2022-01-27T00:00:00"/>
    <x v="16"/>
    <s v="Horizon Air: QX"/>
    <s v="QX"/>
    <n v="19687"/>
    <n v="2177"/>
    <s v="BOI"/>
    <s v="Boise, ID"/>
    <s v="SEA"/>
    <s v="Seattle, WA"/>
    <n v="905"/>
    <n v="900"/>
    <n v="-5"/>
    <n v="18"/>
    <n v="918"/>
    <n v="944"/>
    <n v="7"/>
    <n v="950"/>
    <n v="951"/>
    <n v="1"/>
    <n v="0"/>
    <n v="0"/>
    <n v="105"/>
    <n v="111"/>
    <n v="86"/>
    <n v="399"/>
    <m/>
    <m/>
    <m/>
    <m/>
    <m/>
    <s v="09:51"/>
    <s v="09:00"/>
    <d v="1899-12-30T00:51:00"/>
    <s v="Morning"/>
    <s v="REMOVE"/>
    <x v="5"/>
    <s v="OnTime"/>
    <s v="January"/>
  </r>
  <r>
    <d v="2022-09-02T00:00:00"/>
    <x v="3"/>
    <s v="American Airlines Inc.: AA"/>
    <s v="AA"/>
    <n v="19805"/>
    <n v="1196"/>
    <s v="EWR"/>
    <s v="Newark, NJ"/>
    <s v="MIA"/>
    <s v="Miami, FL"/>
    <n v="600"/>
    <n v="554"/>
    <n v="-6"/>
    <n v="16"/>
    <n v="610"/>
    <n v="841"/>
    <n v="7"/>
    <n v="903"/>
    <n v="848"/>
    <n v="-15"/>
    <n v="0"/>
    <n v="0"/>
    <n v="183"/>
    <n v="174"/>
    <n v="151"/>
    <n v="1085"/>
    <m/>
    <m/>
    <m/>
    <m/>
    <m/>
    <s v="08:48"/>
    <s v="05:54"/>
    <d v="1899-12-30T02:54:00"/>
    <s v="Night"/>
    <s v="REMOVE"/>
    <x v="0"/>
    <s v="OnTime"/>
    <s v="September"/>
  </r>
  <r>
    <d v="2022-04-06T00:00:00"/>
    <x v="11"/>
    <s v="SkyWest Airlines Inc.: OO"/>
    <s v="OO"/>
    <n v="20304"/>
    <n v="3370"/>
    <s v="LAS"/>
    <s v="Las Vegas, NV"/>
    <s v="PDX"/>
    <s v="Portland, OR"/>
    <n v="1015"/>
    <n v="1008"/>
    <n v="-7"/>
    <n v="14"/>
    <n v="1022"/>
    <n v="1222"/>
    <n v="3"/>
    <n v="1236"/>
    <n v="1225"/>
    <n v="-11"/>
    <n v="0"/>
    <n v="0"/>
    <n v="141"/>
    <n v="137"/>
    <n v="120"/>
    <n v="763"/>
    <m/>
    <m/>
    <m/>
    <m/>
    <m/>
    <s v="12:25"/>
    <s v="10:08"/>
    <d v="1899-12-30T02:17:00"/>
    <s v="Morning"/>
    <s v="REMOVE"/>
    <x v="2"/>
    <s v="OnTime"/>
    <s v="April"/>
  </r>
  <r>
    <d v="2019-10-13T00:00:00"/>
    <x v="13"/>
    <s v="Envoy Air: MQ"/>
    <s v="MQ"/>
    <n v="20398"/>
    <n v="4199"/>
    <s v="MSN"/>
    <s v="Madison, WI"/>
    <s v="ORD"/>
    <s v="Chicago, IL"/>
    <n v="954"/>
    <n v="944"/>
    <n v="-10"/>
    <n v="11"/>
    <n v="955"/>
    <n v="1023"/>
    <n v="15"/>
    <n v="1054"/>
    <n v="1038"/>
    <n v="-16"/>
    <n v="0"/>
    <n v="0"/>
    <n v="60"/>
    <n v="54"/>
    <n v="28"/>
    <n v="109"/>
    <m/>
    <m/>
    <m/>
    <m/>
    <m/>
    <s v="10:38"/>
    <s v="09:44"/>
    <d v="1899-12-30T00:54:00"/>
    <s v="Morning"/>
    <s v="REMOVE"/>
    <x v="3"/>
    <s v="OnTime"/>
    <s v="October"/>
  </r>
  <r>
    <d v="2022-04-29T00:00:00"/>
    <x v="8"/>
    <s v="PSA Airlines Inc.: OH"/>
    <s v="OH"/>
    <n v="20397"/>
    <n v="5321"/>
    <s v="CLT"/>
    <s v="Charlotte, NC"/>
    <s v="DAY"/>
    <s v="Dayton, OH"/>
    <n v="1620"/>
    <n v="1613"/>
    <n v="-7"/>
    <n v="28"/>
    <n v="1641"/>
    <n v="1745"/>
    <n v="6"/>
    <n v="1752"/>
    <n v="1751"/>
    <n v="-1"/>
    <n v="0"/>
    <n v="0"/>
    <n v="92"/>
    <n v="98"/>
    <n v="64"/>
    <n v="370"/>
    <m/>
    <m/>
    <m/>
    <m/>
    <m/>
    <s v="17:51"/>
    <s v="16:13"/>
    <d v="1899-12-30T01:38:00"/>
    <s v="Afternoon"/>
    <s v="REMOVE"/>
    <x v="0"/>
    <s v="OnTime"/>
    <s v="April"/>
  </r>
  <r>
    <d v="2019-11-12T00:00:00"/>
    <x v="6"/>
    <s v="Alaska Airlines Inc.: AS"/>
    <s v="AS"/>
    <n v="19930"/>
    <n v="1795"/>
    <s v="DTW"/>
    <s v="Detroit, MI"/>
    <s v="SEA"/>
    <s v="Seattle, WA"/>
    <n v="1515"/>
    <n v="1524"/>
    <n v="9"/>
    <n v="20"/>
    <n v="1544"/>
    <n v="1722"/>
    <n v="28"/>
    <n v="1724"/>
    <n v="1750"/>
    <n v="26"/>
    <n v="0"/>
    <n v="0"/>
    <n v="309"/>
    <n v="326"/>
    <n v="278"/>
    <n v="1927"/>
    <n v="9"/>
    <n v="0"/>
    <n v="17"/>
    <n v="0"/>
    <n v="0"/>
    <s v="17:50"/>
    <s v="15:24"/>
    <d v="1899-12-30T02:26:00"/>
    <s v="Afternoon"/>
    <s v="KEEP"/>
    <x v="6"/>
    <s v="Delayed"/>
    <s v="November"/>
  </r>
  <r>
    <d v="2023-07-26T00:00:00"/>
    <x v="1"/>
    <s v="Delta Air Lines Inc.: DL"/>
    <s v="DL"/>
    <n v="19790"/>
    <n v="2965"/>
    <s v="BWI"/>
    <s v="Baltimore, MD"/>
    <s v="DTW"/>
    <s v="Detroit, MI"/>
    <n v="1232"/>
    <n v="1238"/>
    <n v="6"/>
    <n v="17"/>
    <n v="1255"/>
    <n v="1357"/>
    <n v="5"/>
    <n v="1402"/>
    <n v="1402"/>
    <n v="0"/>
    <n v="0"/>
    <n v="0"/>
    <n v="90"/>
    <n v="84"/>
    <n v="62"/>
    <n v="409"/>
    <m/>
    <m/>
    <m/>
    <m/>
    <m/>
    <s v="14:02"/>
    <s v="12:38"/>
    <d v="1899-12-30T01:24:00"/>
    <s v="Afternoon"/>
    <s v="KEEP"/>
    <x v="2"/>
    <s v="OnTime"/>
    <s v="July"/>
  </r>
  <r>
    <d v="2021-10-27T00:00:00"/>
    <x v="3"/>
    <s v="American Airlines Inc.: AA"/>
    <s v="AA"/>
    <n v="19805"/>
    <n v="1220"/>
    <s v="PBI"/>
    <s v="West Palm Beach/Palm Beach, FL"/>
    <s v="DFW"/>
    <s v="Dallas/Fort Worth, TX"/>
    <n v="747"/>
    <n v="744"/>
    <n v="-3"/>
    <n v="12"/>
    <n v="756"/>
    <n v="936"/>
    <n v="17"/>
    <n v="958"/>
    <n v="953"/>
    <n v="-5"/>
    <n v="0"/>
    <n v="0"/>
    <n v="191"/>
    <n v="189"/>
    <n v="160"/>
    <n v="1102"/>
    <m/>
    <m/>
    <m/>
    <m/>
    <m/>
    <s v="09:53"/>
    <s v="07:44"/>
    <d v="1899-12-30T02:09:00"/>
    <s v="Morning"/>
    <s v="REMOVE"/>
    <x v="2"/>
    <s v="OnTime"/>
    <s v="October"/>
  </r>
  <r>
    <d v="2021-12-11T00:00:00"/>
    <x v="1"/>
    <s v="Delta Air Lines Inc.: DL"/>
    <s v="DL"/>
    <n v="19790"/>
    <n v="2839"/>
    <s v="ATL"/>
    <s v="Atlanta, GA"/>
    <s v="CMH"/>
    <s v="Columbus, OH"/>
    <n v="1125"/>
    <n v="1122"/>
    <n v="-3"/>
    <n v="15"/>
    <n v="1137"/>
    <n v="1244"/>
    <n v="7"/>
    <n v="1252"/>
    <n v="1251"/>
    <n v="-1"/>
    <n v="0"/>
    <n v="0"/>
    <n v="87"/>
    <n v="89"/>
    <n v="67"/>
    <n v="447"/>
    <m/>
    <m/>
    <m/>
    <m/>
    <m/>
    <s v="12:51"/>
    <s v="11:22"/>
    <d v="1899-12-30T01:29:00"/>
    <s v="Morning"/>
    <s v="REMOVE"/>
    <x v="4"/>
    <s v="OnTime"/>
    <s v="December"/>
  </r>
  <r>
    <d v="2023-05-04T00:00:00"/>
    <x v="0"/>
    <s v="United Air Lines Inc.: UA"/>
    <s v="UA"/>
    <n v="19977"/>
    <n v="2239"/>
    <s v="MIA"/>
    <s v="Miami, FL"/>
    <s v="EWR"/>
    <s v="Newark, NJ"/>
    <n v="1053"/>
    <n v="1043"/>
    <n v="-10"/>
    <n v="49"/>
    <n v="1132"/>
    <n v="1405"/>
    <n v="14"/>
    <n v="1401"/>
    <n v="1419"/>
    <n v="18"/>
    <n v="0"/>
    <n v="0"/>
    <n v="188"/>
    <n v="216"/>
    <n v="153"/>
    <n v="1085"/>
    <n v="0"/>
    <n v="0"/>
    <n v="18"/>
    <n v="0"/>
    <n v="0"/>
    <s v="14:19"/>
    <s v="10:43"/>
    <d v="1899-12-30T03:36:00"/>
    <s v="Morning"/>
    <s v="REMOVE"/>
    <x v="5"/>
    <s v="Delayed"/>
    <s v="May"/>
  </r>
  <r>
    <d v="2023-07-11T00:00:00"/>
    <x v="0"/>
    <s v="United Air Lines Inc.: UA"/>
    <s v="UA"/>
    <n v="19977"/>
    <n v="1762"/>
    <s v="DEN"/>
    <s v="Denver, CO"/>
    <s v="SAT"/>
    <s v="San Antonio, TX"/>
    <n v="1729"/>
    <n v="1841"/>
    <n v="72"/>
    <n v="10"/>
    <n v="1851"/>
    <n v="2125"/>
    <n v="2"/>
    <n v="2045"/>
    <n v="2127"/>
    <n v="42"/>
    <n v="0"/>
    <n v="0"/>
    <n v="136"/>
    <n v="106"/>
    <n v="94"/>
    <n v="794"/>
    <n v="10"/>
    <n v="0"/>
    <n v="0"/>
    <n v="0"/>
    <n v="32"/>
    <s v="21:27"/>
    <s v="18:41"/>
    <d v="1899-12-30T02:46:00"/>
    <s v="Evening"/>
    <s v="KEEP"/>
    <x v="6"/>
    <s v="Delayed"/>
    <s v="July"/>
  </r>
  <r>
    <d v="2019-07-26T00:00:00"/>
    <x v="2"/>
    <s v="Southwest Airlines Co.: WN"/>
    <s v="WN"/>
    <n v="19393"/>
    <n v="344"/>
    <s v="SFO"/>
    <s v="San Francisco, CA"/>
    <s v="BUR"/>
    <s v="Burbank, CA"/>
    <n v="1050"/>
    <n v="1044"/>
    <n v="-6"/>
    <n v="9"/>
    <n v="1053"/>
    <n v="1142"/>
    <n v="3"/>
    <n v="1210"/>
    <n v="1145"/>
    <n v="-25"/>
    <n v="0"/>
    <n v="0"/>
    <n v="80"/>
    <n v="61"/>
    <n v="49"/>
    <n v="326"/>
    <m/>
    <m/>
    <m/>
    <m/>
    <m/>
    <s v="11:45"/>
    <s v="10:44"/>
    <d v="1899-12-30T01:01:00"/>
    <s v="Morning"/>
    <s v="REMOVE"/>
    <x v="0"/>
    <s v="OnTime"/>
    <s v="July"/>
  </r>
  <r>
    <d v="2023-08-22T00:00:00"/>
    <x v="1"/>
    <s v="Delta Air Lines Inc.: DL"/>
    <s v="DL"/>
    <n v="19790"/>
    <n v="2228"/>
    <s v="SLC"/>
    <s v="Salt Lake City, UT"/>
    <s v="BOI"/>
    <s v="Boise, ID"/>
    <n v="2300"/>
    <n v="2253"/>
    <n v="-7"/>
    <n v="20"/>
    <n v="2313"/>
    <n v="2356"/>
    <n v="6"/>
    <n v="14"/>
    <n v="2"/>
    <n v="-12"/>
    <n v="0"/>
    <n v="0"/>
    <n v="74"/>
    <n v="69"/>
    <n v="43"/>
    <n v="290"/>
    <m/>
    <m/>
    <m/>
    <m/>
    <m/>
    <s v="00:02"/>
    <s v="22:53"/>
    <n v="-0.95208333333333339"/>
    <s v="Evening"/>
    <s v="REMOVE"/>
    <x v="6"/>
    <s v="OnTime"/>
    <s v="August"/>
  </r>
  <r>
    <d v="2022-06-27T00:00:00"/>
    <x v="13"/>
    <s v="Envoy Air: MQ"/>
    <s v="MQ"/>
    <n v="20398"/>
    <n v="4201"/>
    <s v="STL"/>
    <s v="St. Louis, MO"/>
    <s v="ORD"/>
    <s v="Chicago, IL"/>
    <n v="1051"/>
    <n v="1043"/>
    <n v="-8"/>
    <n v="12"/>
    <n v="1055"/>
    <n v="1142"/>
    <n v="9"/>
    <n v="1209"/>
    <n v="1151"/>
    <n v="-18"/>
    <n v="0"/>
    <n v="0"/>
    <n v="78"/>
    <n v="68"/>
    <n v="47"/>
    <n v="258"/>
    <m/>
    <m/>
    <m/>
    <m/>
    <m/>
    <s v="11:51"/>
    <s v="10:43"/>
    <d v="1899-12-30T01:08:00"/>
    <s v="Morning"/>
    <s v="REMOVE"/>
    <x v="1"/>
    <s v="OnTime"/>
    <s v="June"/>
  </r>
  <r>
    <d v="2021-01-22T00:00:00"/>
    <x v="13"/>
    <s v="Envoy Air: MQ"/>
    <s v="MQ"/>
    <n v="20398"/>
    <n v="4101"/>
    <s v="DFW"/>
    <s v="Dallas/Fort Worth, TX"/>
    <s v="CMI"/>
    <s v="Champaign/Urbana, IL"/>
    <n v="1235"/>
    <n v="1231"/>
    <n v="-4"/>
    <n v="21"/>
    <n v="1252"/>
    <n v="1418"/>
    <n v="4"/>
    <n v="1445"/>
    <n v="1422"/>
    <n v="-23"/>
    <n v="0"/>
    <n v="0"/>
    <n v="130"/>
    <n v="111"/>
    <n v="86"/>
    <n v="692"/>
    <m/>
    <m/>
    <m/>
    <m/>
    <m/>
    <s v="14:22"/>
    <s v="12:31"/>
    <d v="1899-12-30T01:51:00"/>
    <s v="Afternoon"/>
    <s v="REMOVE"/>
    <x v="0"/>
    <s v="OnTime"/>
    <s v="January"/>
  </r>
  <r>
    <d v="2022-09-16T00:00:00"/>
    <x v="12"/>
    <s v="Endeavor Air Inc.: 9E"/>
    <s v="9E"/>
    <n v="20363"/>
    <n v="5225"/>
    <s v="ORF"/>
    <s v="Norfolk, VA"/>
    <s v="LGA"/>
    <s v="New York, NY"/>
    <n v="920"/>
    <n v="916"/>
    <n v="-4"/>
    <n v="27"/>
    <n v="943"/>
    <n v="1039"/>
    <n v="8"/>
    <n v="1053"/>
    <n v="1047"/>
    <n v="-6"/>
    <n v="0"/>
    <n v="0"/>
    <n v="93"/>
    <n v="91"/>
    <n v="56"/>
    <n v="296"/>
    <m/>
    <m/>
    <m/>
    <m/>
    <m/>
    <s v="10:47"/>
    <s v="09:16"/>
    <d v="1899-12-30T01:31:00"/>
    <s v="Morning"/>
    <s v="REMOVE"/>
    <x v="0"/>
    <s v="OnTime"/>
    <s v="September"/>
  </r>
  <r>
    <d v="2019-12-15T00:00:00"/>
    <x v="1"/>
    <s v="Delta Air Lines Inc.: DL"/>
    <s v="DL"/>
    <n v="19790"/>
    <n v="430"/>
    <s v="JFK"/>
    <s v="New York, NY"/>
    <s v="SFO"/>
    <s v="San Francisco, CA"/>
    <n v="1125"/>
    <n v="1213"/>
    <n v="48"/>
    <n v="15"/>
    <n v="1228"/>
    <n v="1553"/>
    <n v="6"/>
    <n v="1517"/>
    <n v="1559"/>
    <n v="42"/>
    <n v="0"/>
    <n v="0"/>
    <n v="412"/>
    <n v="406"/>
    <n v="385"/>
    <n v="2586"/>
    <n v="42"/>
    <n v="0"/>
    <n v="0"/>
    <n v="0"/>
    <n v="0"/>
    <s v="15:59"/>
    <s v="12:13"/>
    <d v="1899-12-30T03:46:00"/>
    <s v="Afternoon"/>
    <s v="KEEP"/>
    <x v="3"/>
    <s v="Delayed"/>
    <s v="December"/>
  </r>
  <r>
    <d v="2020-01-10T00:00:00"/>
    <x v="13"/>
    <s v="Envoy Air: MQ"/>
    <s v="MQ"/>
    <n v="20398"/>
    <n v="4121"/>
    <s v="TVC"/>
    <s v="Traverse City, MI"/>
    <s v="ORD"/>
    <s v="Chicago, IL"/>
    <n v="1046"/>
    <n v="1027"/>
    <n v="-19"/>
    <n v="14"/>
    <n v="1041"/>
    <n v="1043"/>
    <n v="23"/>
    <n v="1112"/>
    <n v="1106"/>
    <n v="-6"/>
    <n v="0"/>
    <n v="0"/>
    <n v="86"/>
    <n v="99"/>
    <n v="62"/>
    <n v="224"/>
    <m/>
    <m/>
    <m/>
    <m/>
    <m/>
    <s v="11:06"/>
    <s v="10:27"/>
    <d v="1899-12-30T00:39:00"/>
    <s v="Morning"/>
    <s v="REMOVE"/>
    <x v="0"/>
    <s v="OnTime"/>
    <s v="January"/>
  </r>
  <r>
    <d v="2019-05-03T00:00:00"/>
    <x v="1"/>
    <s v="Delta Air Lines Inc.: DL"/>
    <s v="DL"/>
    <n v="19790"/>
    <n v="2432"/>
    <s v="RDU"/>
    <s v="Raleigh/Durham, NC"/>
    <s v="FLL"/>
    <s v="Fort Lauderdale, FL"/>
    <n v="1120"/>
    <n v="1150"/>
    <n v="30"/>
    <n v="19"/>
    <n v="1209"/>
    <n v="1356"/>
    <n v="4"/>
    <n v="1337"/>
    <n v="1400"/>
    <n v="23"/>
    <n v="0"/>
    <n v="0"/>
    <n v="137"/>
    <n v="130"/>
    <n v="107"/>
    <n v="680"/>
    <n v="23"/>
    <n v="0"/>
    <n v="0"/>
    <n v="0"/>
    <n v="0"/>
    <s v="14:00"/>
    <s v="11:50"/>
    <d v="1899-12-30T02:10:00"/>
    <s v="Morning"/>
    <s v="KEEP"/>
    <x v="0"/>
    <s v="Delayed"/>
    <s v="May"/>
  </r>
  <r>
    <d v="2021-06-30T00:00:00"/>
    <x v="8"/>
    <s v="PSA Airlines Inc.: OH"/>
    <s v="OH"/>
    <n v="20397"/>
    <n v="5265"/>
    <s v="ORF"/>
    <s v="Norfolk, VA"/>
    <s v="DCA"/>
    <s v="Washington, DC"/>
    <n v="1200"/>
    <n v="1153"/>
    <n v="-7"/>
    <n v="12"/>
    <n v="1205"/>
    <n v="1239"/>
    <n v="7"/>
    <n v="1257"/>
    <n v="1246"/>
    <n v="-11"/>
    <n v="0"/>
    <n v="0"/>
    <n v="57"/>
    <n v="53"/>
    <n v="34"/>
    <n v="142"/>
    <m/>
    <m/>
    <m/>
    <m/>
    <m/>
    <s v="12:46"/>
    <s v="11:53"/>
    <d v="1899-12-30T00:53:00"/>
    <s v="Morning"/>
    <s v="REMOVE"/>
    <x v="2"/>
    <s v="OnTime"/>
    <s v="June"/>
  </r>
  <r>
    <d v="2023-06-01T00:00:00"/>
    <x v="11"/>
    <s v="SkyWest Airlines Inc.: OO"/>
    <s v="OO"/>
    <n v="20304"/>
    <n v="5907"/>
    <s v="DEN"/>
    <s v="Denver, CO"/>
    <s v="EGE"/>
    <s v="Eagle, CO"/>
    <n v="1116"/>
    <n v="1550"/>
    <n v="274"/>
    <n v="26"/>
    <n v="1616"/>
    <n v="1639"/>
    <n v="5"/>
    <n v="1208"/>
    <n v="1644"/>
    <n v="276"/>
    <n v="0"/>
    <n v="0"/>
    <n v="52"/>
    <n v="54"/>
    <n v="23"/>
    <n v="120"/>
    <n v="0"/>
    <n v="276"/>
    <n v="0"/>
    <n v="0"/>
    <n v="0"/>
    <s v="16:44"/>
    <s v="15:50"/>
    <d v="1899-12-30T00:54:00"/>
    <s v="Afternoon"/>
    <s v="KEEP"/>
    <x v="5"/>
    <s v="Delayed"/>
    <s v="June"/>
  </r>
  <r>
    <d v="2021-07-31T00:00:00"/>
    <x v="2"/>
    <s v="Southwest Airlines Co.: WN"/>
    <s v="WN"/>
    <n v="19393"/>
    <n v="5305"/>
    <s v="SNA"/>
    <s v="Santa Ana, CA"/>
    <s v="PHX"/>
    <s v="Phoenix, AZ"/>
    <n v="1555"/>
    <n v="1622"/>
    <n v="27"/>
    <n v="10"/>
    <n v="1632"/>
    <n v="1728"/>
    <n v="9"/>
    <n v="1715"/>
    <n v="1737"/>
    <n v="22"/>
    <n v="0"/>
    <n v="0"/>
    <n v="80"/>
    <n v="75"/>
    <n v="56"/>
    <n v="338"/>
    <n v="7"/>
    <n v="0"/>
    <n v="0"/>
    <n v="0"/>
    <n v="15"/>
    <s v="17:37"/>
    <s v="16:22"/>
    <d v="1899-12-30T01:15:00"/>
    <s v="Afternoon"/>
    <s v="KEEP"/>
    <x v="4"/>
    <s v="Delayed"/>
    <s v="July"/>
  </r>
  <r>
    <d v="2023-08-27T00:00:00"/>
    <x v="6"/>
    <s v="Alaska Airlines Inc.: AS"/>
    <s v="AS"/>
    <n v="19930"/>
    <n v="534"/>
    <s v="SFO"/>
    <s v="San Francisco, CA"/>
    <s v="AUS"/>
    <s v="Austin, TX"/>
    <n v="1730"/>
    <n v="1717"/>
    <n v="-13"/>
    <n v="19"/>
    <n v="1736"/>
    <n v="2237"/>
    <n v="8"/>
    <n v="2305"/>
    <n v="2245"/>
    <n v="-20"/>
    <n v="0"/>
    <n v="0"/>
    <n v="215"/>
    <n v="208"/>
    <n v="181"/>
    <n v="1504"/>
    <m/>
    <m/>
    <m/>
    <m/>
    <m/>
    <s v="22:45"/>
    <s v="17:17"/>
    <d v="1899-12-30T05:28:00"/>
    <s v="Afternoon"/>
    <s v="REMOVE"/>
    <x v="3"/>
    <s v="OnTime"/>
    <s v="August"/>
  </r>
  <r>
    <d v="2019-04-05T00:00:00"/>
    <x v="0"/>
    <s v="United Air Lines Inc.: UA"/>
    <s v="UA"/>
    <n v="19977"/>
    <n v="339"/>
    <s v="DEN"/>
    <s v="Denver, CO"/>
    <s v="SEA"/>
    <s v="Seattle, WA"/>
    <n v="930"/>
    <n v="923"/>
    <n v="-7"/>
    <n v="17"/>
    <n v="940"/>
    <n v="1103"/>
    <n v="6"/>
    <n v="1122"/>
    <n v="1109"/>
    <n v="-13"/>
    <n v="0"/>
    <n v="0"/>
    <n v="172"/>
    <n v="166"/>
    <n v="143"/>
    <n v="1024"/>
    <m/>
    <m/>
    <m/>
    <m/>
    <m/>
    <s v="11:09"/>
    <s v="09:23"/>
    <d v="1899-12-30T01:46:00"/>
    <s v="Morning"/>
    <s v="REMOVE"/>
    <x v="0"/>
    <s v="OnTime"/>
    <s v="April"/>
  </r>
  <r>
    <d v="2022-10-11T00:00:00"/>
    <x v="2"/>
    <s v="Southwest Airlines Co.: WN"/>
    <s v="WN"/>
    <n v="19393"/>
    <n v="2580"/>
    <s v="ABQ"/>
    <s v="Albuquerque, NM"/>
    <s v="DEN"/>
    <s v="Denver, CO"/>
    <n v="1410"/>
    <n v="1422"/>
    <n v="12"/>
    <n v="8"/>
    <n v="1430"/>
    <n v="1523"/>
    <n v="22"/>
    <n v="1535"/>
    <n v="1545"/>
    <n v="10"/>
    <n v="0"/>
    <n v="0"/>
    <n v="85"/>
    <n v="83"/>
    <n v="53"/>
    <n v="349"/>
    <m/>
    <m/>
    <m/>
    <m/>
    <m/>
    <s v="15:45"/>
    <s v="14:22"/>
    <d v="1899-12-30T01:23:00"/>
    <s v="Afternoon"/>
    <s v="KEEP"/>
    <x v="6"/>
    <s v="OnTime"/>
    <s v="October"/>
  </r>
  <r>
    <d v="2019-11-04T00:00:00"/>
    <x v="3"/>
    <s v="American Airlines Inc.: AA"/>
    <s v="AA"/>
    <n v="19805"/>
    <n v="2548"/>
    <s v="PHL"/>
    <s v="Philadelphia, PA"/>
    <s v="DFW"/>
    <s v="Dallas/Fort Worth, TX"/>
    <n v="820"/>
    <n v="816"/>
    <n v="-4"/>
    <n v="22"/>
    <n v="838"/>
    <n v="1053"/>
    <n v="24"/>
    <n v="1116"/>
    <n v="1117"/>
    <n v="1"/>
    <n v="0"/>
    <n v="0"/>
    <n v="236"/>
    <n v="241"/>
    <n v="195"/>
    <n v="1303"/>
    <m/>
    <m/>
    <m/>
    <m/>
    <m/>
    <s v="11:17"/>
    <s v="08:16"/>
    <d v="1899-12-30T03:01:00"/>
    <s v="Morning"/>
    <s v="REMOVE"/>
    <x v="1"/>
    <s v="OnTime"/>
    <s v="November"/>
  </r>
  <r>
    <d v="2023-06-09T00:00:00"/>
    <x v="4"/>
    <s v="Republic Airline: YX"/>
    <s v="YX"/>
    <n v="20452"/>
    <n v="3433"/>
    <s v="EWR"/>
    <s v="Newark, NJ"/>
    <s v="SDF"/>
    <s v="Louisville, KY"/>
    <n v="1154"/>
    <n v="1145"/>
    <n v="-9"/>
    <n v="12"/>
    <n v="1157"/>
    <n v="1332"/>
    <n v="24"/>
    <n v="1408"/>
    <n v="1356"/>
    <n v="-12"/>
    <n v="0"/>
    <n v="0"/>
    <n v="134"/>
    <n v="131"/>
    <n v="95"/>
    <n v="642"/>
    <m/>
    <m/>
    <m/>
    <m/>
    <m/>
    <s v="13:56"/>
    <s v="11:45"/>
    <d v="1899-12-30T02:11:00"/>
    <s v="Morning"/>
    <s v="REMOVE"/>
    <x v="0"/>
    <s v="OnTime"/>
    <s v="June"/>
  </r>
  <r>
    <d v="2022-03-21T00:00:00"/>
    <x v="1"/>
    <s v="Delta Air Lines Inc.: DL"/>
    <s v="DL"/>
    <n v="19790"/>
    <n v="495"/>
    <s v="HNL"/>
    <s v="Honolulu, HI"/>
    <s v="LAX"/>
    <s v="Los Angeles, CA"/>
    <n v="1228"/>
    <n v="1224"/>
    <n v="-4"/>
    <n v="23"/>
    <n v="1247"/>
    <n v="2052"/>
    <n v="51"/>
    <n v="2040"/>
    <n v="2143"/>
    <n v="63"/>
    <n v="0"/>
    <n v="0"/>
    <n v="312"/>
    <n v="379"/>
    <n v="305"/>
    <n v="2556"/>
    <n v="0"/>
    <n v="0"/>
    <n v="63"/>
    <n v="0"/>
    <n v="0"/>
    <s v="21:43"/>
    <s v="12:24"/>
    <d v="1899-12-30T09:19:00"/>
    <s v="Afternoon"/>
    <s v="REMOVE"/>
    <x v="1"/>
    <s v="Delayed"/>
    <s v="March"/>
  </r>
  <r>
    <d v="2020-01-26T00:00:00"/>
    <x v="12"/>
    <s v="Endeavor Air Inc.: 9E"/>
    <s v="9E"/>
    <n v="20363"/>
    <n v="5236"/>
    <s v="GPT"/>
    <s v="Gulfport/Biloxi, MS"/>
    <s v="ATL"/>
    <s v="Atlanta, GA"/>
    <n v="1443"/>
    <n v="1438"/>
    <n v="-5"/>
    <n v="15"/>
    <n v="1453"/>
    <n v="1649"/>
    <n v="10"/>
    <n v="1713"/>
    <n v="1659"/>
    <n v="-14"/>
    <n v="0"/>
    <n v="0"/>
    <n v="90"/>
    <n v="81"/>
    <n v="56"/>
    <n v="352"/>
    <m/>
    <m/>
    <m/>
    <m/>
    <m/>
    <s v="16:59"/>
    <s v="14:38"/>
    <d v="1899-12-30T02:21:00"/>
    <s v="Afternoon"/>
    <s v="REMOVE"/>
    <x v="3"/>
    <s v="OnTime"/>
    <s v="January"/>
  </r>
  <r>
    <d v="2023-02-07T00:00:00"/>
    <x v="4"/>
    <s v="Republic Airline: YX"/>
    <s v="YX"/>
    <n v="20452"/>
    <n v="4648"/>
    <s v="DCA"/>
    <s v="Washington, DC"/>
    <s v="XNA"/>
    <s v="Fayetteville, AR"/>
    <n v="1954"/>
    <n v="1945"/>
    <n v="-9"/>
    <n v="14"/>
    <n v="1959"/>
    <n v="2133"/>
    <n v="8"/>
    <n v="2156"/>
    <n v="2141"/>
    <n v="-15"/>
    <n v="0"/>
    <n v="0"/>
    <n v="182"/>
    <n v="176"/>
    <n v="154"/>
    <n v="963"/>
    <m/>
    <m/>
    <m/>
    <m/>
    <m/>
    <s v="21:41"/>
    <s v="19:45"/>
    <d v="1899-12-30T01:56:00"/>
    <s v="Evening"/>
    <s v="REMOVE"/>
    <x v="6"/>
    <s v="OnTime"/>
    <s v="February"/>
  </r>
  <r>
    <d v="2022-12-31T00:00:00"/>
    <x v="1"/>
    <s v="Delta Air Lines Inc.: DL"/>
    <s v="DL"/>
    <n v="19790"/>
    <n v="2337"/>
    <s v="PBI"/>
    <s v="West Palm Beach/Palm Beach, FL"/>
    <s v="ATL"/>
    <s v="Atlanta, GA"/>
    <n v="600"/>
    <n v="557"/>
    <n v="-3"/>
    <n v="13"/>
    <n v="610"/>
    <n v="731"/>
    <n v="9"/>
    <n v="749"/>
    <n v="740"/>
    <n v="-9"/>
    <n v="0"/>
    <n v="0"/>
    <n v="109"/>
    <n v="103"/>
    <n v="81"/>
    <n v="545"/>
    <m/>
    <m/>
    <m/>
    <m/>
    <m/>
    <s v="07:40"/>
    <s v="05:57"/>
    <d v="1899-12-30T01:43:00"/>
    <s v="Night"/>
    <s v="REMOVE"/>
    <x v="4"/>
    <s v="OnTime"/>
    <s v="December"/>
  </r>
  <r>
    <d v="2021-03-14T00:00:00"/>
    <x v="2"/>
    <s v="Southwest Airlines Co.: WN"/>
    <s v="WN"/>
    <n v="19393"/>
    <n v="663"/>
    <s v="OAK"/>
    <s v="Oakland, CA"/>
    <s v="AUS"/>
    <s v="Austin, TX"/>
    <n v="845"/>
    <n v="909"/>
    <n v="24"/>
    <n v="14"/>
    <n v="923"/>
    <n v="1418"/>
    <n v="3"/>
    <n v="1405"/>
    <n v="1421"/>
    <n v="16"/>
    <n v="0"/>
    <n v="0"/>
    <n v="200"/>
    <n v="192"/>
    <n v="175"/>
    <n v="1497"/>
    <n v="16"/>
    <n v="0"/>
    <n v="0"/>
    <n v="0"/>
    <n v="0"/>
    <s v="14:21"/>
    <s v="09:09"/>
    <d v="1899-12-30T05:12:00"/>
    <s v="Morning"/>
    <s v="KEEP"/>
    <x v="3"/>
    <s v="Delayed"/>
    <s v="March"/>
  </r>
  <r>
    <d v="2023-06-10T00:00:00"/>
    <x v="14"/>
    <s v="Frontier Airlines Inc.: F9"/>
    <s v="F9"/>
    <n v="20436"/>
    <n v="1287"/>
    <s v="MCO"/>
    <s v="Orlando, FL"/>
    <s v="PHX"/>
    <s v="Phoenix, AZ"/>
    <n v="2000"/>
    <n v="2239"/>
    <n v="159"/>
    <n v="16"/>
    <n v="2255"/>
    <n v="3"/>
    <n v="14"/>
    <n v="2133"/>
    <n v="17"/>
    <n v="164"/>
    <n v="0"/>
    <n v="0"/>
    <n v="273"/>
    <n v="278"/>
    <n v="248"/>
    <n v="1849"/>
    <n v="0"/>
    <n v="159"/>
    <n v="5"/>
    <n v="0"/>
    <n v="0"/>
    <s v="00:17"/>
    <s v="22:39"/>
    <n v="-0.93194444444444446"/>
    <s v="Evening"/>
    <s v="KEEP"/>
    <x v="4"/>
    <s v="Delayed"/>
    <s v="June"/>
  </r>
  <r>
    <d v="2019-03-26T00:00:00"/>
    <x v="4"/>
    <s v="Republic Airline: YX"/>
    <s v="YX"/>
    <n v="20452"/>
    <n v="3615"/>
    <s v="ICT"/>
    <s v="Wichita, KS"/>
    <s v="DEN"/>
    <s v="Denver, CO"/>
    <n v="620"/>
    <n v="614"/>
    <n v="-6"/>
    <n v="10"/>
    <n v="624"/>
    <n v="638"/>
    <n v="9"/>
    <n v="700"/>
    <n v="647"/>
    <n v="-13"/>
    <n v="0"/>
    <n v="0"/>
    <n v="100"/>
    <n v="93"/>
    <n v="74"/>
    <n v="420"/>
    <m/>
    <m/>
    <m/>
    <m/>
    <m/>
    <s v="06:47"/>
    <s v="06:14"/>
    <d v="1899-12-30T00:33:00"/>
    <s v="Morning"/>
    <s v="REMOVE"/>
    <x v="6"/>
    <s v="OnTime"/>
    <s v="March"/>
  </r>
  <r>
    <d v="2021-04-21T00:00:00"/>
    <x v="8"/>
    <s v="PSA Airlines Inc.: OH"/>
    <s v="OH"/>
    <n v="20397"/>
    <n v="5208"/>
    <s v="CVG"/>
    <s v="Cincinnati, OH"/>
    <s v="CLT"/>
    <s v="Charlotte, NC"/>
    <n v="636"/>
    <n v="634"/>
    <n v="-2"/>
    <n v="34"/>
    <n v="708"/>
    <n v="809"/>
    <n v="9"/>
    <n v="825"/>
    <n v="818"/>
    <n v="-7"/>
    <n v="0"/>
    <n v="0"/>
    <n v="109"/>
    <n v="104"/>
    <n v="61"/>
    <n v="335"/>
    <m/>
    <m/>
    <m/>
    <m/>
    <m/>
    <s v="08:18"/>
    <s v="06:34"/>
    <d v="1899-12-30T01:44:00"/>
    <s v="Morning"/>
    <s v="REMOVE"/>
    <x v="2"/>
    <s v="OnTime"/>
    <s v="April"/>
  </r>
  <r>
    <d v="2019-02-10T00:00:00"/>
    <x v="8"/>
    <s v="PSA Airlines Inc.: OH"/>
    <s v="OH"/>
    <n v="20397"/>
    <n v="5403"/>
    <s v="HPN"/>
    <s v="White Plains, NY"/>
    <s v="CLT"/>
    <s v="Charlotte, NC"/>
    <n v="1200"/>
    <n v="1150"/>
    <n v="-10"/>
    <n v="8"/>
    <n v="1158"/>
    <n v="1340"/>
    <n v="8"/>
    <n v="1402"/>
    <n v="1348"/>
    <n v="-14"/>
    <n v="0"/>
    <n v="0"/>
    <n v="122"/>
    <n v="118"/>
    <n v="102"/>
    <n v="564"/>
    <m/>
    <m/>
    <m/>
    <m/>
    <m/>
    <s v="13:48"/>
    <s v="11:50"/>
    <d v="1899-12-30T01:58:00"/>
    <s v="Morning"/>
    <s v="REMOVE"/>
    <x v="3"/>
    <s v="OnTime"/>
    <s v="February"/>
  </r>
  <r>
    <d v="2022-11-16T00:00:00"/>
    <x v="5"/>
    <s v="Spirit Air Lines: NK"/>
    <s v="NK"/>
    <n v="20416"/>
    <n v="561"/>
    <s v="LAS"/>
    <s v="Las Vegas, NV"/>
    <s v="LAX"/>
    <s v="Los Angeles, CA"/>
    <n v="945"/>
    <n v="947"/>
    <n v="2"/>
    <n v="15"/>
    <n v="1002"/>
    <n v="1043"/>
    <n v="16"/>
    <n v="1102"/>
    <n v="1059"/>
    <n v="-3"/>
    <n v="0"/>
    <n v="0"/>
    <n v="77"/>
    <n v="72"/>
    <n v="41"/>
    <n v="236"/>
    <m/>
    <m/>
    <m/>
    <m/>
    <m/>
    <s v="10:59"/>
    <s v="09:47"/>
    <d v="1899-12-30T01:12:00"/>
    <s v="Morning"/>
    <s v="REMOVE"/>
    <x v="2"/>
    <s v="OnTime"/>
    <s v="November"/>
  </r>
  <r>
    <d v="2021-08-28T00:00:00"/>
    <x v="3"/>
    <s v="American Airlines Inc.: AA"/>
    <s v="AA"/>
    <n v="19805"/>
    <n v="1664"/>
    <s v="TPA"/>
    <s v="Tampa, FL"/>
    <s v="DCA"/>
    <s v="Washington, DC"/>
    <n v="1136"/>
    <n v="1136"/>
    <n v="0"/>
    <n v="11"/>
    <n v="1147"/>
    <n v="1341"/>
    <n v="8"/>
    <n v="1357"/>
    <n v="1349"/>
    <n v="-8"/>
    <n v="0"/>
    <n v="0"/>
    <n v="141"/>
    <n v="133"/>
    <n v="114"/>
    <n v="814"/>
    <m/>
    <m/>
    <m/>
    <m/>
    <m/>
    <s v="13:49"/>
    <s v="11:36"/>
    <d v="1899-12-30T02:13:00"/>
    <s v="Morning"/>
    <s v="REMOVE"/>
    <x v="4"/>
    <s v="OnTime"/>
    <s v="August"/>
  </r>
  <r>
    <d v="2020-04-27T00:00:00"/>
    <x v="11"/>
    <s v="SkyWest Airlines Inc.: OO"/>
    <s v="OO"/>
    <n v="20304"/>
    <n v="5135"/>
    <s v="CKB"/>
    <s v="Clarksburg/Fairmont, WV"/>
    <s v="IAD"/>
    <s v="Washington, DC"/>
    <n v="1015"/>
    <n v="1009"/>
    <n v="-6"/>
    <n v="4"/>
    <n v="1013"/>
    <n v="1047"/>
    <n v="8"/>
    <n v="1118"/>
    <n v="1055"/>
    <n v="-23"/>
    <n v="0"/>
    <n v="0"/>
    <n v="63"/>
    <n v="46"/>
    <n v="34"/>
    <n v="151"/>
    <m/>
    <m/>
    <m/>
    <m/>
    <m/>
    <s v="10:55"/>
    <s v="10:09"/>
    <d v="1899-12-30T00:46:00"/>
    <s v="Morning"/>
    <s v="REMOVE"/>
    <x v="1"/>
    <s v="OnTime"/>
    <s v="April"/>
  </r>
  <r>
    <d v="2023-05-17T00:00:00"/>
    <x v="11"/>
    <s v="SkyWest Airlines Inc.: OO"/>
    <s v="OO"/>
    <n v="20304"/>
    <n v="4231"/>
    <s v="SGU"/>
    <s v="St. George, UT"/>
    <s v="SLC"/>
    <s v="Salt Lake City, UT"/>
    <n v="1532"/>
    <n v="1526"/>
    <n v="-6"/>
    <n v="14"/>
    <n v="1540"/>
    <n v="1623"/>
    <n v="4"/>
    <n v="1643"/>
    <n v="1627"/>
    <n v="-16"/>
    <n v="0"/>
    <n v="0"/>
    <n v="71"/>
    <n v="61"/>
    <n v="43"/>
    <n v="272"/>
    <m/>
    <m/>
    <m/>
    <m/>
    <m/>
    <s v="16:27"/>
    <s v="15:26"/>
    <d v="1899-12-30T01:01:00"/>
    <s v="Afternoon"/>
    <s v="REMOVE"/>
    <x v="2"/>
    <s v="OnTime"/>
    <s v="May"/>
  </r>
  <r>
    <d v="2023-02-10T00:00:00"/>
    <x v="0"/>
    <s v="United Air Lines Inc.: UA"/>
    <s v="UA"/>
    <n v="19977"/>
    <n v="2163"/>
    <s v="TPA"/>
    <s v="Tampa, FL"/>
    <s v="EWR"/>
    <s v="Newark, NJ"/>
    <n v="1902"/>
    <n v="1929"/>
    <n v="27"/>
    <n v="10"/>
    <n v="1939"/>
    <n v="2144"/>
    <n v="5"/>
    <n v="2152"/>
    <n v="2149"/>
    <n v="-3"/>
    <n v="0"/>
    <n v="0"/>
    <n v="170"/>
    <n v="140"/>
    <n v="125"/>
    <n v="997"/>
    <m/>
    <m/>
    <m/>
    <m/>
    <m/>
    <s v="21:49"/>
    <s v="19:29"/>
    <d v="1899-12-30T02:20:00"/>
    <s v="Evening"/>
    <s v="REMOVE"/>
    <x v="0"/>
    <s v="OnTime"/>
    <s v="February"/>
  </r>
  <r>
    <d v="2021-01-26T00:00:00"/>
    <x v="2"/>
    <s v="Southwest Airlines Co.: WN"/>
    <s v="WN"/>
    <n v="19393"/>
    <n v="1878"/>
    <s v="MDW"/>
    <s v="Chicago, IL"/>
    <s v="BWI"/>
    <s v="Baltimore, MD"/>
    <n v="1255"/>
    <n v="1251"/>
    <n v="-4"/>
    <n v="19"/>
    <n v="1310"/>
    <n v="1525"/>
    <n v="4"/>
    <n v="1540"/>
    <n v="1529"/>
    <n v="-11"/>
    <n v="0"/>
    <n v="0"/>
    <n v="105"/>
    <n v="98"/>
    <n v="75"/>
    <n v="611"/>
    <m/>
    <m/>
    <m/>
    <m/>
    <m/>
    <s v="15:29"/>
    <s v="12:51"/>
    <d v="1899-12-30T02:38:00"/>
    <s v="Afternoon"/>
    <s v="REMOVE"/>
    <x v="6"/>
    <s v="OnTime"/>
    <s v="January"/>
  </r>
  <r>
    <d v="2022-07-16T00:00:00"/>
    <x v="1"/>
    <s v="Delta Air Lines Inc.: DL"/>
    <s v="DL"/>
    <n v="19790"/>
    <n v="1365"/>
    <s v="PHL"/>
    <s v="Philadelphia, PA"/>
    <s v="DTW"/>
    <s v="Detroit, MI"/>
    <n v="600"/>
    <n v="556"/>
    <n v="-4"/>
    <n v="13"/>
    <n v="609"/>
    <n v="724"/>
    <n v="7"/>
    <n v="739"/>
    <n v="731"/>
    <n v="-8"/>
    <n v="0"/>
    <n v="0"/>
    <n v="99"/>
    <n v="95"/>
    <n v="75"/>
    <n v="453"/>
    <m/>
    <m/>
    <m/>
    <m/>
    <m/>
    <s v="07:31"/>
    <s v="05:56"/>
    <d v="1899-12-30T01:35:00"/>
    <s v="Night"/>
    <s v="REMOVE"/>
    <x v="4"/>
    <s v="OnTime"/>
    <s v="July"/>
  </r>
  <r>
    <d v="2019-08-05T00:00:00"/>
    <x v="7"/>
    <s v="JetBlue Airways: B6"/>
    <s v="B6"/>
    <n v="20409"/>
    <n v="523"/>
    <s v="JFK"/>
    <s v="New York, NY"/>
    <s v="LAX"/>
    <s v="Los Angeles, CA"/>
    <n v="1116"/>
    <n v="1106"/>
    <n v="-10"/>
    <n v="14"/>
    <n v="1120"/>
    <n v="1329"/>
    <n v="11"/>
    <n v="1417"/>
    <n v="1340"/>
    <n v="-37"/>
    <n v="0"/>
    <n v="0"/>
    <n v="361"/>
    <n v="334"/>
    <n v="309"/>
    <n v="2475"/>
    <m/>
    <m/>
    <m/>
    <m/>
    <m/>
    <s v="13:40"/>
    <s v="11:06"/>
    <d v="1899-12-30T02:34:00"/>
    <s v="Morning"/>
    <s v="REMOVE"/>
    <x v="1"/>
    <s v="OnTime"/>
    <s v="August"/>
  </r>
  <r>
    <d v="2022-08-28T00:00:00"/>
    <x v="1"/>
    <s v="Delta Air Lines Inc.: DL"/>
    <s v="DL"/>
    <n v="19790"/>
    <n v="1137"/>
    <s v="ATL"/>
    <s v="Atlanta, GA"/>
    <s v="LAX"/>
    <s v="Los Angeles, CA"/>
    <n v="2256"/>
    <n v="2301"/>
    <n v="5"/>
    <n v="22"/>
    <n v="2323"/>
    <n v="37"/>
    <n v="6"/>
    <n v="31"/>
    <n v="43"/>
    <n v="12"/>
    <n v="0"/>
    <n v="0"/>
    <n v="275"/>
    <n v="282"/>
    <n v="254"/>
    <n v="1947"/>
    <m/>
    <m/>
    <m/>
    <m/>
    <m/>
    <s v="00:43"/>
    <s v="23:01"/>
    <n v="-0.9291666666666667"/>
    <s v="Evening"/>
    <s v="KEEP"/>
    <x v="3"/>
    <s v="OnTime"/>
    <s v="August"/>
  </r>
  <r>
    <d v="2021-03-20T00:00:00"/>
    <x v="11"/>
    <s v="SkyWest Airlines Inc.: OO"/>
    <s v="OO"/>
    <n v="20304"/>
    <n v="5827"/>
    <s v="PSP"/>
    <s v="Palm Springs, CA"/>
    <s v="SFO"/>
    <s v="San Francisco, CA"/>
    <n v="1037"/>
    <n v="1032"/>
    <n v="-5"/>
    <n v="8"/>
    <n v="1040"/>
    <n v="1152"/>
    <n v="4"/>
    <n v="1214"/>
    <n v="1156"/>
    <n v="-18"/>
    <n v="0"/>
    <n v="0"/>
    <n v="97"/>
    <n v="84"/>
    <n v="72"/>
    <n v="421"/>
    <m/>
    <m/>
    <m/>
    <m/>
    <m/>
    <s v="11:56"/>
    <s v="10:32"/>
    <d v="1899-12-30T01:24:00"/>
    <s v="Morning"/>
    <s v="REMOVE"/>
    <x v="4"/>
    <s v="OnTime"/>
    <s v="March"/>
  </r>
  <r>
    <d v="2020-06-21T00:00:00"/>
    <x v="3"/>
    <s v="American Airlines Inc.: AA"/>
    <s v="AA"/>
    <n v="19805"/>
    <n v="2080"/>
    <s v="CLT"/>
    <s v="Charlotte, NC"/>
    <s v="ORD"/>
    <s v="Chicago, IL"/>
    <n v="935"/>
    <n v="933"/>
    <n v="-2"/>
    <n v="16"/>
    <n v="949"/>
    <n v="1007"/>
    <n v="8"/>
    <n v="1048"/>
    <n v="1015"/>
    <n v="-33"/>
    <n v="0"/>
    <n v="0"/>
    <n v="133"/>
    <n v="102"/>
    <n v="78"/>
    <n v="599"/>
    <m/>
    <m/>
    <m/>
    <m/>
    <m/>
    <s v="10:15"/>
    <s v="09:33"/>
    <d v="1899-12-30T00:42:00"/>
    <s v="Morning"/>
    <s v="REMOVE"/>
    <x v="3"/>
    <s v="OnTime"/>
    <s v="June"/>
  </r>
  <r>
    <d v="2021-02-24T00:00:00"/>
    <x v="2"/>
    <s v="Southwest Airlines Co.: WN"/>
    <s v="WN"/>
    <n v="19393"/>
    <n v="4572"/>
    <s v="BWI"/>
    <s v="Baltimore, MD"/>
    <s v="ATL"/>
    <s v="Atlanta, GA"/>
    <n v="1415"/>
    <n v="1411"/>
    <n v="-4"/>
    <n v="9"/>
    <n v="1420"/>
    <n v="1553"/>
    <n v="4"/>
    <n v="1615"/>
    <n v="1557"/>
    <n v="-18"/>
    <n v="0"/>
    <n v="0"/>
    <n v="120"/>
    <n v="106"/>
    <n v="93"/>
    <n v="577"/>
    <m/>
    <m/>
    <m/>
    <m/>
    <m/>
    <s v="15:57"/>
    <s v="14:11"/>
    <d v="1899-12-30T01:46:00"/>
    <s v="Afternoon"/>
    <s v="REMOVE"/>
    <x v="2"/>
    <s v="OnTime"/>
    <s v="February"/>
  </r>
  <r>
    <d v="2020-05-07T00:00:00"/>
    <x v="8"/>
    <s v="PSA Airlines Inc.: OH"/>
    <s v="OH"/>
    <n v="20397"/>
    <n v="5017"/>
    <s v="DFW"/>
    <s v="Dallas/Fort Worth, TX"/>
    <s v="DAY"/>
    <s v="Dayton, OH"/>
    <n v="1655"/>
    <n v="1652"/>
    <n v="-3"/>
    <n v="17"/>
    <n v="1709"/>
    <n v="1958"/>
    <n v="3"/>
    <n v="2015"/>
    <n v="2001"/>
    <n v="-14"/>
    <n v="0"/>
    <n v="0"/>
    <n v="140"/>
    <n v="129"/>
    <n v="109"/>
    <n v="861"/>
    <m/>
    <m/>
    <m/>
    <m/>
    <m/>
    <s v="20:01"/>
    <s v="16:52"/>
    <d v="1899-12-30T03:09:00"/>
    <s v="Afternoon"/>
    <s v="REMOVE"/>
    <x v="5"/>
    <s v="OnTime"/>
    <s v="May"/>
  </r>
  <r>
    <d v="2022-09-09T00:00:00"/>
    <x v="6"/>
    <s v="Alaska Airlines Inc.: AS"/>
    <s v="AS"/>
    <n v="19930"/>
    <n v="388"/>
    <s v="OTZ"/>
    <s v="Kotzebue, AK"/>
    <s v="ANC"/>
    <s v="Anchorage, AK"/>
    <n v="1317"/>
    <n v="1355"/>
    <n v="38"/>
    <n v="6"/>
    <n v="1401"/>
    <n v="1521"/>
    <n v="4"/>
    <n v="1445"/>
    <n v="1525"/>
    <n v="40"/>
    <n v="0"/>
    <n v="0"/>
    <n v="88"/>
    <n v="90"/>
    <n v="80"/>
    <n v="548"/>
    <n v="0"/>
    <n v="0"/>
    <n v="2"/>
    <n v="0"/>
    <n v="38"/>
    <s v="15:25"/>
    <s v="13:55"/>
    <d v="1899-12-30T01:30:00"/>
    <s v="Afternoon"/>
    <s v="KEEP"/>
    <x v="0"/>
    <s v="Delayed"/>
    <s v="September"/>
  </r>
  <r>
    <d v="2019-04-09T00:00:00"/>
    <x v="8"/>
    <s v="PSA Airlines Inc.: OH"/>
    <s v="OH"/>
    <n v="20397"/>
    <n v="5704"/>
    <s v="CLT"/>
    <s v="Charlotte, NC"/>
    <s v="CVG"/>
    <s v="Cincinnati, OH"/>
    <n v="1755"/>
    <n v="1925"/>
    <n v="90"/>
    <n v="26"/>
    <n v="1951"/>
    <n v="2044"/>
    <n v="4"/>
    <n v="1921"/>
    <n v="2048"/>
    <n v="87"/>
    <n v="0"/>
    <n v="0"/>
    <n v="86"/>
    <n v="83"/>
    <n v="53"/>
    <n v="335"/>
    <n v="0"/>
    <n v="11"/>
    <n v="0"/>
    <n v="0"/>
    <n v="76"/>
    <s v="20:48"/>
    <s v="19:25"/>
    <d v="1899-12-30T01:23:00"/>
    <s v="Evening"/>
    <s v="KEEP"/>
    <x v="6"/>
    <s v="Delayed"/>
    <s v="April"/>
  </r>
  <r>
    <d v="2023-05-03T00:00:00"/>
    <x v="0"/>
    <s v="United Air Lines Inc.: UA"/>
    <s v="UA"/>
    <n v="19977"/>
    <n v="1251"/>
    <s v="PHX"/>
    <s v="Phoenix, AZ"/>
    <s v="SFO"/>
    <s v="San Francisco, CA"/>
    <n v="1942"/>
    <n v="1942"/>
    <n v="0"/>
    <n v="12"/>
    <n v="1954"/>
    <n v="2133"/>
    <n v="4"/>
    <n v="2150"/>
    <n v="2137"/>
    <n v="-13"/>
    <n v="0"/>
    <n v="0"/>
    <n v="128"/>
    <n v="115"/>
    <n v="99"/>
    <n v="651"/>
    <m/>
    <m/>
    <m/>
    <m/>
    <m/>
    <s v="21:37"/>
    <s v="19:42"/>
    <d v="1899-12-30T01:55:00"/>
    <s v="Evening"/>
    <s v="REMOVE"/>
    <x v="2"/>
    <s v="OnTime"/>
    <s v="May"/>
  </r>
  <r>
    <d v="2022-11-10T00:00:00"/>
    <x v="13"/>
    <s v="Envoy Air: MQ"/>
    <s v="MQ"/>
    <n v="20398"/>
    <n v="3672"/>
    <s v="ORD"/>
    <s v="Chicago, IL"/>
    <s v="RIC"/>
    <s v="Richmond, VA"/>
    <n v="1310"/>
    <n v="1442"/>
    <n v="92"/>
    <n v="8"/>
    <n v="1450"/>
    <n v="1723"/>
    <n v="8"/>
    <n v="1623"/>
    <n v="1731"/>
    <n v="68"/>
    <n v="0"/>
    <n v="0"/>
    <n v="133"/>
    <n v="109"/>
    <n v="93"/>
    <n v="642"/>
    <n v="68"/>
    <n v="0"/>
    <n v="0"/>
    <n v="0"/>
    <n v="0"/>
    <s v="17:31"/>
    <s v="14:42"/>
    <d v="1899-12-30T02:49:00"/>
    <s v="Afternoon"/>
    <s v="KEEP"/>
    <x v="5"/>
    <s v="Delayed"/>
    <s v="November"/>
  </r>
  <r>
    <d v="2019-05-05T00:00:00"/>
    <x v="15"/>
    <s v="Mesa Airlines Inc.: YV"/>
    <s v="YV"/>
    <n v="20378"/>
    <n v="5864"/>
    <s v="SBA"/>
    <s v="Santa Barbara, CA"/>
    <s v="PHX"/>
    <s v="Phoenix, AZ"/>
    <n v="1211"/>
    <n v="1209"/>
    <n v="-2"/>
    <n v="15"/>
    <n v="1224"/>
    <n v="1331"/>
    <n v="14"/>
    <n v="1344"/>
    <n v="1345"/>
    <n v="1"/>
    <n v="0"/>
    <n v="0"/>
    <n v="93"/>
    <n v="96"/>
    <n v="67"/>
    <n v="455"/>
    <m/>
    <m/>
    <m/>
    <m/>
    <m/>
    <s v="13:45"/>
    <s v="12:09"/>
    <d v="1899-12-30T01:36:00"/>
    <s v="Afternoon"/>
    <s v="REMOVE"/>
    <x v="3"/>
    <s v="OnTime"/>
    <s v="May"/>
  </r>
  <r>
    <d v="2021-08-19T00:00:00"/>
    <x v="12"/>
    <s v="Endeavor Air Inc.: 9E"/>
    <s v="9E"/>
    <n v="20363"/>
    <n v="5186"/>
    <s v="DTW"/>
    <s v="Detroit, MI"/>
    <s v="GSP"/>
    <s v="Greer, SC"/>
    <n v="1359"/>
    <n v="1354"/>
    <n v="-5"/>
    <n v="13"/>
    <n v="1407"/>
    <n v="1520"/>
    <n v="3"/>
    <n v="1540"/>
    <n v="1523"/>
    <n v="-17"/>
    <n v="0"/>
    <n v="0"/>
    <n v="101"/>
    <n v="89"/>
    <n v="73"/>
    <n v="508"/>
    <m/>
    <m/>
    <m/>
    <m/>
    <m/>
    <s v="15:23"/>
    <s v="13:54"/>
    <d v="1899-12-30T01:29:00"/>
    <s v="Afternoon"/>
    <s v="REMOVE"/>
    <x v="5"/>
    <s v="OnTime"/>
    <s v="August"/>
  </r>
  <r>
    <d v="2019-02-24T00:00:00"/>
    <x v="12"/>
    <s v="Endeavor Air Inc.: 9E"/>
    <s v="9E"/>
    <n v="20363"/>
    <n v="5402"/>
    <s v="BGR"/>
    <s v="Bangor, ME"/>
    <s v="LGA"/>
    <s v="New York, NY"/>
    <n v="1407"/>
    <n v="1402"/>
    <n v="-5"/>
    <n v="58"/>
    <n v="1500"/>
    <n v="1617"/>
    <n v="6"/>
    <n v="1600"/>
    <n v="1623"/>
    <n v="23"/>
    <n v="0"/>
    <n v="0"/>
    <n v="113"/>
    <n v="141"/>
    <n v="77"/>
    <n v="378"/>
    <n v="0"/>
    <n v="0"/>
    <n v="23"/>
    <n v="0"/>
    <n v="0"/>
    <s v="16:23"/>
    <s v="14:02"/>
    <d v="1899-12-30T02:21:00"/>
    <s v="Afternoon"/>
    <s v="REMOVE"/>
    <x v="3"/>
    <s v="Delayed"/>
    <s v="February"/>
  </r>
  <r>
    <d v="2021-02-27T00:00:00"/>
    <x v="3"/>
    <s v="American Airlines Inc.: AA"/>
    <s v="AA"/>
    <n v="19805"/>
    <n v="2340"/>
    <s v="AUS"/>
    <s v="Austin, TX"/>
    <s v="PHX"/>
    <s v="Phoenix, AZ"/>
    <n v="1618"/>
    <n v="1608"/>
    <n v="-10"/>
    <n v="11"/>
    <n v="1619"/>
    <n v="1737"/>
    <n v="8"/>
    <n v="1756"/>
    <n v="1745"/>
    <n v="-11"/>
    <n v="0"/>
    <n v="0"/>
    <n v="158"/>
    <n v="157"/>
    <n v="138"/>
    <n v="872"/>
    <m/>
    <m/>
    <m/>
    <m/>
    <m/>
    <s v="17:45"/>
    <s v="16:08"/>
    <d v="1899-12-30T01:37:00"/>
    <s v="Afternoon"/>
    <s v="REMOVE"/>
    <x v="4"/>
    <s v="OnTime"/>
    <s v="February"/>
  </r>
  <r>
    <d v="2022-08-27T00:00:00"/>
    <x v="1"/>
    <s v="Delta Air Lines Inc.: DL"/>
    <s v="DL"/>
    <n v="19790"/>
    <n v="810"/>
    <s v="DTW"/>
    <s v="Detroit, MI"/>
    <s v="PHX"/>
    <s v="Phoenix, AZ"/>
    <n v="844"/>
    <n v="837"/>
    <n v="-7"/>
    <n v="13"/>
    <n v="850"/>
    <n v="928"/>
    <n v="7"/>
    <n v="950"/>
    <n v="935"/>
    <n v="-15"/>
    <n v="0"/>
    <n v="0"/>
    <n v="246"/>
    <n v="238"/>
    <n v="218"/>
    <n v="1671"/>
    <m/>
    <m/>
    <m/>
    <m/>
    <m/>
    <s v="09:35"/>
    <s v="08:37"/>
    <d v="1899-12-30T00:58:00"/>
    <s v="Morning"/>
    <s v="REMOVE"/>
    <x v="4"/>
    <s v="OnTime"/>
    <s v="August"/>
  </r>
  <r>
    <d v="2023-02-02T00:00:00"/>
    <x v="2"/>
    <s v="Southwest Airlines Co.: WN"/>
    <s v="WN"/>
    <n v="19393"/>
    <n v="2016"/>
    <s v="LAX"/>
    <s v="Los Angeles, CA"/>
    <s v="LAS"/>
    <s v="Las Vegas, NV"/>
    <n v="1825"/>
    <n v="1822"/>
    <n v="-3"/>
    <n v="12"/>
    <n v="1834"/>
    <n v="1919"/>
    <n v="7"/>
    <n v="1930"/>
    <n v="1926"/>
    <n v="-4"/>
    <n v="0"/>
    <n v="0"/>
    <n v="65"/>
    <n v="64"/>
    <n v="45"/>
    <n v="236"/>
    <m/>
    <m/>
    <m/>
    <m/>
    <m/>
    <s v="19:26"/>
    <s v="18:22"/>
    <d v="1899-12-30T01:04:00"/>
    <s v="Evening"/>
    <s v="REMOVE"/>
    <x v="5"/>
    <s v="OnTime"/>
    <s v="February"/>
  </r>
  <r>
    <d v="2019-12-16T00:00:00"/>
    <x v="3"/>
    <s v="American Airlines Inc.: AA"/>
    <s v="AA"/>
    <n v="19805"/>
    <n v="1891"/>
    <s v="CLT"/>
    <s v="Charlotte, NC"/>
    <s v="EWR"/>
    <s v="Newark, NJ"/>
    <n v="1441"/>
    <n v="1437"/>
    <n v="-4"/>
    <n v="18"/>
    <n v="1455"/>
    <n v="1607"/>
    <n v="8"/>
    <n v="1635"/>
    <n v="1615"/>
    <n v="-20"/>
    <n v="0"/>
    <n v="0"/>
    <n v="114"/>
    <n v="98"/>
    <n v="72"/>
    <n v="529"/>
    <m/>
    <m/>
    <m/>
    <m/>
    <m/>
    <s v="16:15"/>
    <s v="14:37"/>
    <d v="1899-12-30T01:38:00"/>
    <s v="Afternoon"/>
    <s v="REMOVE"/>
    <x v="1"/>
    <s v="OnTime"/>
    <s v="December"/>
  </r>
  <r>
    <d v="2021-03-08T00:00:00"/>
    <x v="15"/>
    <s v="Mesa Airlines Inc.: YV"/>
    <s v="YV"/>
    <n v="20378"/>
    <n v="5861"/>
    <s v="DFW"/>
    <s v="Dallas/Fort Worth, TX"/>
    <s v="ELP"/>
    <s v="El Paso, TX"/>
    <n v="1644"/>
    <n v="1638"/>
    <n v="-6"/>
    <n v="12"/>
    <n v="1650"/>
    <n v="1723"/>
    <n v="3"/>
    <n v="1735"/>
    <n v="1726"/>
    <n v="-9"/>
    <n v="0"/>
    <n v="0"/>
    <n v="111"/>
    <n v="108"/>
    <n v="93"/>
    <n v="551"/>
    <m/>
    <m/>
    <m/>
    <m/>
    <m/>
    <s v="17:26"/>
    <s v="16:38"/>
    <d v="1899-12-30T00:48:00"/>
    <s v="Afternoon"/>
    <s v="REMOVE"/>
    <x v="1"/>
    <s v="OnTime"/>
    <s v="March"/>
  </r>
  <r>
    <d v="2020-09-24T00:00:00"/>
    <x v="6"/>
    <s v="Alaska Airlines Inc.: AS"/>
    <s v="AS"/>
    <n v="19930"/>
    <n v="523"/>
    <s v="TPA"/>
    <s v="Tampa, FL"/>
    <s v="SEA"/>
    <s v="Seattle, WA"/>
    <n v="1720"/>
    <n v="1717"/>
    <n v="-3"/>
    <n v="17"/>
    <n v="1734"/>
    <n v="2020"/>
    <n v="6"/>
    <n v="2025"/>
    <n v="2026"/>
    <n v="1"/>
    <n v="0"/>
    <n v="0"/>
    <n v="365"/>
    <n v="369"/>
    <n v="346"/>
    <n v="2520"/>
    <m/>
    <m/>
    <m/>
    <m/>
    <m/>
    <s v="20:26"/>
    <s v="17:17"/>
    <d v="1899-12-30T03:09:00"/>
    <s v="Afternoon"/>
    <s v="REMOVE"/>
    <x v="5"/>
    <s v="OnTime"/>
    <s v="September"/>
  </r>
  <r>
    <d v="2022-07-01T00:00:00"/>
    <x v="3"/>
    <s v="American Airlines Inc.: AA"/>
    <s v="AA"/>
    <n v="19805"/>
    <n v="525"/>
    <s v="CLE"/>
    <s v="Cleveland, OH"/>
    <s v="DFW"/>
    <s v="Dallas/Fort Worth, TX"/>
    <n v="545"/>
    <n v="538"/>
    <n v="-7"/>
    <n v="12"/>
    <n v="550"/>
    <n v="707"/>
    <n v="13"/>
    <n v="736"/>
    <n v="720"/>
    <n v="-16"/>
    <n v="0"/>
    <n v="0"/>
    <n v="171"/>
    <n v="162"/>
    <n v="137"/>
    <n v="1021"/>
    <m/>
    <m/>
    <m/>
    <m/>
    <m/>
    <s v="07:20"/>
    <s v="05:38"/>
    <d v="1899-12-30T01:42:00"/>
    <s v="Night"/>
    <s v="REMOVE"/>
    <x v="0"/>
    <s v="OnTime"/>
    <s v="July"/>
  </r>
  <r>
    <d v="2022-01-14T00:00:00"/>
    <x v="8"/>
    <s v="PSA Airlines Inc.: OH"/>
    <s v="OH"/>
    <n v="20397"/>
    <n v="5135"/>
    <s v="CHS"/>
    <s v="Charleston, SC"/>
    <s v="DCA"/>
    <s v="Washington, DC"/>
    <n v="1031"/>
    <n v="1019"/>
    <n v="-12"/>
    <n v="12"/>
    <n v="1031"/>
    <n v="1139"/>
    <n v="11"/>
    <n v="1159"/>
    <n v="1150"/>
    <n v="-9"/>
    <n v="0"/>
    <n v="0"/>
    <n v="88"/>
    <n v="91"/>
    <n v="68"/>
    <n v="444"/>
    <m/>
    <m/>
    <m/>
    <m/>
    <m/>
    <s v="11:50"/>
    <s v="10:19"/>
    <d v="1899-12-30T01:31:00"/>
    <s v="Morning"/>
    <s v="REMOVE"/>
    <x v="0"/>
    <s v="OnTime"/>
    <s v="January"/>
  </r>
  <r>
    <d v="2021-01-29T00:00:00"/>
    <x v="3"/>
    <s v="American Airlines Inc.: AA"/>
    <s v="AA"/>
    <n v="19805"/>
    <n v="1690"/>
    <s v="BDL"/>
    <s v="Hartford, CT"/>
    <s v="CLT"/>
    <s v="Charlotte, NC"/>
    <n v="603"/>
    <n v="558"/>
    <n v="-5"/>
    <n v="11"/>
    <n v="609"/>
    <n v="750"/>
    <n v="4"/>
    <n v="824"/>
    <n v="754"/>
    <n v="-30"/>
    <n v="0"/>
    <n v="0"/>
    <n v="141"/>
    <n v="116"/>
    <n v="101"/>
    <n v="644"/>
    <m/>
    <m/>
    <m/>
    <m/>
    <m/>
    <s v="07:54"/>
    <s v="05:58"/>
    <d v="1899-12-30T01:56:00"/>
    <s v="Night"/>
    <s v="REMOVE"/>
    <x v="0"/>
    <s v="OnTime"/>
    <s v="January"/>
  </r>
  <r>
    <d v="2023-07-27T00:00:00"/>
    <x v="4"/>
    <s v="Republic Airline: YX"/>
    <s v="YX"/>
    <n v="20452"/>
    <n v="3526"/>
    <s v="MYR"/>
    <s v="Myrtle Beach, SC"/>
    <s v="EWR"/>
    <s v="Newark, NJ"/>
    <n v="1850"/>
    <n v="0"/>
    <n v="0"/>
    <m/>
    <m/>
    <m/>
    <m/>
    <n v="2059"/>
    <n v="0"/>
    <n v="0"/>
    <n v="1"/>
    <n v="0"/>
    <n v="129"/>
    <m/>
    <m/>
    <n v="550"/>
    <m/>
    <m/>
    <m/>
    <m/>
    <m/>
    <s v="00:00"/>
    <s v="00:00"/>
    <d v="1899-12-30T00:00:00"/>
    <s v="Night"/>
    <s v="KEEP"/>
    <x v="5"/>
    <s v="OnTime"/>
    <s v="July"/>
  </r>
  <r>
    <d v="2022-02-23T00:00:00"/>
    <x v="5"/>
    <s v="Spirit Air Lines: NK"/>
    <s v="NK"/>
    <n v="20416"/>
    <n v="641"/>
    <s v="BOS"/>
    <s v="Boston, MA"/>
    <s v="LAS"/>
    <s v="Las Vegas, NV"/>
    <n v="1855"/>
    <n v="1846"/>
    <n v="-9"/>
    <n v="15"/>
    <n v="1901"/>
    <n v="2225"/>
    <n v="37"/>
    <n v="2155"/>
    <n v="2302"/>
    <n v="67"/>
    <n v="0"/>
    <n v="0"/>
    <n v="360"/>
    <n v="436"/>
    <n v="384"/>
    <n v="2381"/>
    <n v="0"/>
    <n v="0"/>
    <n v="67"/>
    <n v="0"/>
    <n v="0"/>
    <s v="23:02"/>
    <s v="18:46"/>
    <d v="1899-12-30T04:16:00"/>
    <s v="Evening"/>
    <s v="REMOVE"/>
    <x v="2"/>
    <s v="Delayed"/>
    <s v="February"/>
  </r>
  <r>
    <d v="2019-07-17T00:00:00"/>
    <x v="1"/>
    <s v="Delta Air Lines Inc.: DL"/>
    <s v="DL"/>
    <n v="19790"/>
    <n v="1585"/>
    <s v="LGA"/>
    <s v="New York, NY"/>
    <s v="MCO"/>
    <s v="Orlando, FL"/>
    <n v="1830"/>
    <n v="1830"/>
    <n v="0"/>
    <n v="42"/>
    <n v="1912"/>
    <n v="2124"/>
    <n v="23"/>
    <n v="2121"/>
    <n v="2147"/>
    <n v="26"/>
    <n v="0"/>
    <n v="0"/>
    <n v="171"/>
    <n v="197"/>
    <n v="132"/>
    <n v="950"/>
    <n v="0"/>
    <n v="0"/>
    <n v="26"/>
    <n v="0"/>
    <n v="0"/>
    <s v="21:47"/>
    <s v="18:30"/>
    <d v="1899-12-30T03:17:00"/>
    <s v="Evening"/>
    <s v="KEEP"/>
    <x v="2"/>
    <s v="Delayed"/>
    <s v="July"/>
  </r>
  <r>
    <d v="2023-03-25T00:00:00"/>
    <x v="2"/>
    <s v="Southwest Airlines Co.: WN"/>
    <s v="WN"/>
    <n v="19393"/>
    <n v="1170"/>
    <s v="MKE"/>
    <s v="Milwaukee, WI"/>
    <s v="PHX"/>
    <s v="Phoenix, AZ"/>
    <n v="1830"/>
    <n v="2040"/>
    <n v="130"/>
    <n v="9"/>
    <n v="2049"/>
    <n v="2222"/>
    <n v="4"/>
    <n v="2015"/>
    <n v="2226"/>
    <n v="131"/>
    <n v="0"/>
    <n v="0"/>
    <n v="225"/>
    <n v="226"/>
    <n v="213"/>
    <n v="1460"/>
    <n v="0"/>
    <n v="0"/>
    <n v="1"/>
    <n v="0"/>
    <n v="130"/>
    <s v="22:26"/>
    <s v="20:40"/>
    <d v="1899-12-30T01:46:00"/>
    <s v="Evening"/>
    <s v="KEEP"/>
    <x v="4"/>
    <s v="Delayed"/>
    <s v="March"/>
  </r>
  <r>
    <d v="2020-08-09T00:00:00"/>
    <x v="11"/>
    <s v="SkyWest Airlines Inc.: OO"/>
    <s v="OO"/>
    <n v="20304"/>
    <n v="3267"/>
    <s v="DFW"/>
    <s v="Dallas/Fort Worth, TX"/>
    <s v="COS"/>
    <s v="Colorado Springs, CO"/>
    <n v="1644"/>
    <n v="1641"/>
    <n v="-3"/>
    <n v="23"/>
    <n v="1704"/>
    <n v="1736"/>
    <n v="6"/>
    <n v="1746"/>
    <n v="1742"/>
    <n v="-4"/>
    <n v="0"/>
    <n v="0"/>
    <n v="122"/>
    <n v="121"/>
    <n v="92"/>
    <n v="592"/>
    <m/>
    <m/>
    <m/>
    <m/>
    <m/>
    <s v="17:42"/>
    <s v="16:41"/>
    <d v="1899-12-30T01:01:00"/>
    <s v="Afternoon"/>
    <s v="REMOVE"/>
    <x v="3"/>
    <s v="OnTime"/>
    <s v="August"/>
  </r>
  <r>
    <d v="2019-04-01T00:00:00"/>
    <x v="3"/>
    <s v="American Airlines Inc.: AA"/>
    <s v="AA"/>
    <n v="19805"/>
    <n v="1668"/>
    <s v="CLT"/>
    <s v="Charlotte, NC"/>
    <s v="ORD"/>
    <s v="Chicago, IL"/>
    <n v="745"/>
    <n v="744"/>
    <n v="-1"/>
    <n v="28"/>
    <n v="812"/>
    <n v="841"/>
    <n v="17"/>
    <n v="913"/>
    <n v="858"/>
    <n v="-15"/>
    <n v="0"/>
    <n v="0"/>
    <n v="148"/>
    <n v="134"/>
    <n v="89"/>
    <n v="599"/>
    <m/>
    <m/>
    <m/>
    <m/>
    <m/>
    <s v="08:58"/>
    <s v="07:44"/>
    <d v="1899-12-30T01:14:00"/>
    <s v="Morning"/>
    <s v="REMOVE"/>
    <x v="1"/>
    <s v="OnTime"/>
    <s v="April"/>
  </r>
  <r>
    <d v="2020-05-29T00:00:00"/>
    <x v="2"/>
    <s v="Southwest Airlines Co.: WN"/>
    <s v="WN"/>
    <n v="19393"/>
    <n v="194"/>
    <s v="FLL"/>
    <s v="Fort Lauderdale, FL"/>
    <s v="MDW"/>
    <s v="Chicago, IL"/>
    <n v="1350"/>
    <n v="1347"/>
    <n v="-3"/>
    <n v="13"/>
    <n v="1400"/>
    <n v="1533"/>
    <n v="5"/>
    <n v="1555"/>
    <n v="1538"/>
    <n v="-17"/>
    <n v="0"/>
    <n v="0"/>
    <n v="185"/>
    <n v="171"/>
    <n v="153"/>
    <n v="1167"/>
    <m/>
    <m/>
    <m/>
    <m/>
    <m/>
    <s v="15:38"/>
    <s v="13:47"/>
    <d v="1899-12-30T01:51:00"/>
    <s v="Afternoon"/>
    <s v="REMOVE"/>
    <x v="0"/>
    <s v="OnTime"/>
    <s v="May"/>
  </r>
  <r>
    <d v="2019-01-11T00:00:00"/>
    <x v="13"/>
    <s v="Envoy Air: MQ"/>
    <s v="MQ"/>
    <n v="20398"/>
    <n v="3535"/>
    <s v="MQT"/>
    <s v="Marquette, MI"/>
    <s v="ORD"/>
    <s v="Chicago, IL"/>
    <n v="830"/>
    <n v="829"/>
    <n v="-1"/>
    <n v="29"/>
    <n v="858"/>
    <n v="857"/>
    <n v="14"/>
    <n v="910"/>
    <n v="911"/>
    <n v="1"/>
    <n v="0"/>
    <n v="0"/>
    <n v="100"/>
    <n v="102"/>
    <n v="59"/>
    <n v="303"/>
    <m/>
    <m/>
    <m/>
    <m/>
    <m/>
    <s v="09:11"/>
    <s v="08:29"/>
    <d v="1899-12-30T00:42:00"/>
    <s v="Morning"/>
    <s v="REMOVE"/>
    <x v="0"/>
    <s v="OnTime"/>
    <s v="January"/>
  </r>
  <r>
    <d v="2020-11-10T00:00:00"/>
    <x v="6"/>
    <s v="Alaska Airlines Inc.: AS"/>
    <s v="AS"/>
    <n v="19930"/>
    <n v="898"/>
    <s v="OGG"/>
    <s v="Kahului, HI"/>
    <s v="PDX"/>
    <s v="Portland, OR"/>
    <n v="1350"/>
    <n v="1332"/>
    <n v="-18"/>
    <n v="15"/>
    <n v="1347"/>
    <n v="2100"/>
    <n v="4"/>
    <n v="2109"/>
    <n v="2104"/>
    <n v="-5"/>
    <n v="0"/>
    <n v="0"/>
    <n v="319"/>
    <n v="332"/>
    <n v="313"/>
    <n v="2562"/>
    <m/>
    <m/>
    <m/>
    <m/>
    <m/>
    <s v="21:04"/>
    <s v="13:32"/>
    <d v="1899-12-30T07:32:00"/>
    <s v="Afternoon"/>
    <s v="REMOVE"/>
    <x v="6"/>
    <s v="OnTime"/>
    <s v="November"/>
  </r>
  <r>
    <d v="2022-01-01T00:00:00"/>
    <x v="1"/>
    <s v="Delta Air Lines Inc.: DL"/>
    <s v="DL"/>
    <n v="19790"/>
    <n v="1267"/>
    <s v="CAE"/>
    <s v="Columbia, SC"/>
    <s v="ATL"/>
    <s v="Atlanta, GA"/>
    <n v="615"/>
    <n v="611"/>
    <n v="-4"/>
    <n v="11"/>
    <n v="622"/>
    <n v="703"/>
    <n v="8"/>
    <n v="730"/>
    <n v="711"/>
    <n v="-19"/>
    <n v="0"/>
    <n v="0"/>
    <n v="75"/>
    <n v="60"/>
    <n v="41"/>
    <n v="192"/>
    <m/>
    <m/>
    <m/>
    <m/>
    <m/>
    <s v="07:11"/>
    <s v="06:11"/>
    <d v="1899-12-30T01:00:00"/>
    <s v="Morning"/>
    <s v="REMOVE"/>
    <x v="4"/>
    <s v="OnTime"/>
    <s v="January"/>
  </r>
  <r>
    <d v="2020-12-26T00:00:00"/>
    <x v="12"/>
    <s v="Endeavor Air Inc.: 9E"/>
    <s v="9E"/>
    <n v="20363"/>
    <n v="5532"/>
    <s v="LGA"/>
    <s v="New York, NY"/>
    <s v="MIA"/>
    <s v="Miami, FL"/>
    <n v="700"/>
    <n v="700"/>
    <n v="0"/>
    <n v="32"/>
    <n v="732"/>
    <n v="1007"/>
    <n v="8"/>
    <n v="1003"/>
    <n v="1015"/>
    <n v="12"/>
    <n v="0"/>
    <n v="0"/>
    <n v="183"/>
    <n v="195"/>
    <n v="155"/>
    <n v="1096"/>
    <m/>
    <m/>
    <m/>
    <m/>
    <m/>
    <s v="10:15"/>
    <s v="07:00"/>
    <d v="1899-12-30T03:15:00"/>
    <s v="Morning"/>
    <s v="KEEP"/>
    <x v="4"/>
    <s v="OnTime"/>
    <s v="December"/>
  </r>
  <r>
    <d v="2023-06-24T00:00:00"/>
    <x v="13"/>
    <s v="Envoy Air: MQ"/>
    <s v="MQ"/>
    <n v="20398"/>
    <n v="3799"/>
    <s v="SGF"/>
    <s v="Springfield, MO"/>
    <s v="DFW"/>
    <s v="Dallas/Fort Worth, TX"/>
    <n v="1044"/>
    <n v="1039"/>
    <n v="-5"/>
    <n v="10"/>
    <n v="1049"/>
    <n v="1143"/>
    <n v="9"/>
    <n v="1215"/>
    <n v="1152"/>
    <n v="-23"/>
    <n v="0"/>
    <n v="0"/>
    <n v="91"/>
    <n v="73"/>
    <n v="54"/>
    <n v="364"/>
    <m/>
    <m/>
    <m/>
    <m/>
    <m/>
    <s v="11:52"/>
    <s v="10:39"/>
    <d v="1899-12-30T01:13:00"/>
    <s v="Morning"/>
    <s v="REMOVE"/>
    <x v="4"/>
    <s v="OnTime"/>
    <s v="June"/>
  </r>
  <r>
    <d v="2023-06-26T00:00:00"/>
    <x v="14"/>
    <s v="Frontier Airlines Inc.: F9"/>
    <s v="F9"/>
    <n v="20436"/>
    <n v="502"/>
    <s v="DEN"/>
    <s v="Denver, CO"/>
    <s v="DFW"/>
    <s v="Dallas/Fort Worth, TX"/>
    <n v="903"/>
    <n v="919"/>
    <n v="16"/>
    <n v="11"/>
    <n v="930"/>
    <n v="1153"/>
    <n v="10"/>
    <n v="1207"/>
    <n v="1203"/>
    <n v="-4"/>
    <n v="0"/>
    <n v="0"/>
    <n v="124"/>
    <n v="104"/>
    <n v="83"/>
    <n v="641"/>
    <m/>
    <m/>
    <m/>
    <m/>
    <m/>
    <s v="12:03"/>
    <s v="09:19"/>
    <d v="1899-12-30T02:44:00"/>
    <s v="Morning"/>
    <s v="REMOVE"/>
    <x v="1"/>
    <s v="OnTime"/>
    <s v="June"/>
  </r>
  <r>
    <d v="2023-01-02T00:00:00"/>
    <x v="0"/>
    <s v="United Air Lines Inc.: UA"/>
    <s v="UA"/>
    <n v="19977"/>
    <n v="260"/>
    <s v="ORD"/>
    <s v="Chicago, IL"/>
    <s v="ATL"/>
    <s v="Atlanta, GA"/>
    <n v="655"/>
    <n v="935"/>
    <n v="160"/>
    <n v="23"/>
    <n v="958"/>
    <n v="1224"/>
    <n v="10"/>
    <n v="957"/>
    <n v="1234"/>
    <n v="157"/>
    <n v="0"/>
    <n v="0"/>
    <n v="122"/>
    <n v="119"/>
    <n v="86"/>
    <n v="606"/>
    <n v="157"/>
    <n v="0"/>
    <n v="0"/>
    <n v="0"/>
    <n v="0"/>
    <s v="12:34"/>
    <s v="09:35"/>
    <d v="1899-12-30T02:59:00"/>
    <s v="Morning"/>
    <s v="KEEP"/>
    <x v="1"/>
    <s v="Delayed"/>
    <s v="January"/>
  </r>
  <r>
    <d v="2019-06-13T00:00:00"/>
    <x v="11"/>
    <s v="SkyWest Airlines Inc.: OO"/>
    <s v="OO"/>
    <n v="20304"/>
    <n v="5413"/>
    <s v="LAX"/>
    <s v="Los Angeles, CA"/>
    <s v="PSP"/>
    <s v="Palm Springs, CA"/>
    <n v="2134"/>
    <n v="2126"/>
    <n v="-8"/>
    <n v="15"/>
    <n v="2141"/>
    <n v="2210"/>
    <n v="6"/>
    <n v="2227"/>
    <n v="2216"/>
    <n v="-11"/>
    <n v="0"/>
    <n v="0"/>
    <n v="53"/>
    <n v="50"/>
    <n v="29"/>
    <n v="110"/>
    <m/>
    <m/>
    <m/>
    <m/>
    <m/>
    <s v="22:16"/>
    <s v="21:26"/>
    <d v="1899-12-30T00:50:00"/>
    <s v="Evening"/>
    <s v="REMOVE"/>
    <x v="5"/>
    <s v="OnTime"/>
    <s v="June"/>
  </r>
  <r>
    <d v="2019-08-09T00:00:00"/>
    <x v="6"/>
    <s v="Alaska Airlines Inc.: AS"/>
    <s v="AS"/>
    <n v="19930"/>
    <n v="813"/>
    <s v="LAX"/>
    <s v="Los Angeles, CA"/>
    <s v="OGG"/>
    <s v="Kahului, HI"/>
    <n v="845"/>
    <n v="839"/>
    <n v="-6"/>
    <n v="16"/>
    <n v="855"/>
    <n v="1121"/>
    <n v="7"/>
    <n v="1135"/>
    <n v="1128"/>
    <n v="-7"/>
    <n v="0"/>
    <n v="0"/>
    <n v="350"/>
    <n v="349"/>
    <n v="326"/>
    <n v="2486"/>
    <m/>
    <m/>
    <m/>
    <m/>
    <m/>
    <s v="11:28"/>
    <s v="08:39"/>
    <d v="1899-12-30T02:49:00"/>
    <s v="Morning"/>
    <s v="REMOVE"/>
    <x v="0"/>
    <s v="OnTime"/>
    <s v="August"/>
  </r>
  <r>
    <d v="2020-01-02T00:00:00"/>
    <x v="13"/>
    <s v="Envoy Air: MQ"/>
    <s v="MQ"/>
    <n v="20398"/>
    <n v="3533"/>
    <s v="MSN"/>
    <s v="Madison, WI"/>
    <s v="ORD"/>
    <s v="Chicago, IL"/>
    <n v="1821"/>
    <n v="1815"/>
    <n v="-6"/>
    <n v="11"/>
    <n v="1826"/>
    <n v="1854"/>
    <n v="16"/>
    <n v="1924"/>
    <n v="1910"/>
    <n v="-14"/>
    <n v="0"/>
    <n v="0"/>
    <n v="63"/>
    <n v="55"/>
    <n v="28"/>
    <n v="109"/>
    <m/>
    <m/>
    <m/>
    <m/>
    <m/>
    <s v="19:10"/>
    <s v="18:15"/>
    <d v="1899-12-30T00:55:00"/>
    <s v="Evening"/>
    <s v="REMOVE"/>
    <x v="5"/>
    <s v="OnTime"/>
    <s v="January"/>
  </r>
  <r>
    <d v="2019-07-24T00:00:00"/>
    <x v="1"/>
    <s v="Delta Air Lines Inc.: DL"/>
    <s v="DL"/>
    <n v="19790"/>
    <n v="371"/>
    <s v="MSP"/>
    <s v="Minneapolis, MN"/>
    <s v="DTW"/>
    <s v="Detroit, MI"/>
    <n v="2040"/>
    <n v="2037"/>
    <n v="-3"/>
    <n v="14"/>
    <n v="2051"/>
    <n v="2302"/>
    <n v="10"/>
    <n v="2325"/>
    <n v="2312"/>
    <n v="-13"/>
    <n v="0"/>
    <n v="0"/>
    <n v="105"/>
    <n v="95"/>
    <n v="71"/>
    <n v="528"/>
    <m/>
    <m/>
    <m/>
    <m/>
    <m/>
    <s v="23:12"/>
    <s v="20:37"/>
    <d v="1899-12-30T02:35:00"/>
    <s v="Evening"/>
    <s v="REMOVE"/>
    <x v="2"/>
    <s v="OnTime"/>
    <s v="July"/>
  </r>
  <r>
    <d v="2022-03-28T00:00:00"/>
    <x v="13"/>
    <s v="Envoy Air: MQ"/>
    <s v="MQ"/>
    <n v="20398"/>
    <n v="3750"/>
    <s v="ORD"/>
    <s v="Chicago, IL"/>
    <s v="ALO"/>
    <s v="Waterloo, IA"/>
    <n v="1505"/>
    <n v="1500"/>
    <n v="-5"/>
    <n v="17"/>
    <n v="1517"/>
    <n v="1603"/>
    <n v="5"/>
    <n v="1617"/>
    <n v="1608"/>
    <n v="-9"/>
    <n v="0"/>
    <n v="0"/>
    <n v="72"/>
    <n v="68"/>
    <n v="46"/>
    <n v="234"/>
    <m/>
    <m/>
    <m/>
    <m/>
    <m/>
    <s v="16:08"/>
    <s v="15:00"/>
    <d v="1899-12-30T01:08:00"/>
    <s v="Afternoon"/>
    <s v="REMOVE"/>
    <x v="1"/>
    <s v="OnTime"/>
    <s v="March"/>
  </r>
  <r>
    <d v="2021-07-12T00:00:00"/>
    <x v="1"/>
    <s v="Delta Air Lines Inc.: DL"/>
    <s v="DL"/>
    <n v="19790"/>
    <n v="717"/>
    <s v="LAS"/>
    <s v="Las Vegas, NV"/>
    <s v="ATL"/>
    <s v="Atlanta, GA"/>
    <n v="805"/>
    <n v="831"/>
    <n v="26"/>
    <n v="17"/>
    <n v="848"/>
    <n v="1519"/>
    <n v="22"/>
    <n v="1505"/>
    <n v="1541"/>
    <n v="36"/>
    <n v="0"/>
    <n v="0"/>
    <n v="240"/>
    <n v="250"/>
    <n v="211"/>
    <n v="1747"/>
    <n v="0"/>
    <n v="0"/>
    <n v="36"/>
    <n v="0"/>
    <n v="0"/>
    <s v="15:41"/>
    <s v="08:31"/>
    <d v="1899-12-30T07:10:00"/>
    <s v="Morning"/>
    <s v="KEEP"/>
    <x v="1"/>
    <s v="Delayed"/>
    <s v="July"/>
  </r>
  <r>
    <d v="2019-07-15T00:00:00"/>
    <x v="3"/>
    <s v="American Airlines Inc.: AA"/>
    <s v="AA"/>
    <n v="19805"/>
    <n v="119"/>
    <s v="DFW"/>
    <s v="Dallas/Fort Worth, TX"/>
    <s v="OGG"/>
    <s v="Kahului, HI"/>
    <n v="1120"/>
    <n v="1113"/>
    <n v="-7"/>
    <n v="22"/>
    <n v="1135"/>
    <n v="1337"/>
    <n v="7"/>
    <n v="1423"/>
    <n v="1344"/>
    <n v="-39"/>
    <n v="0"/>
    <n v="0"/>
    <n v="483"/>
    <n v="451"/>
    <n v="422"/>
    <n v="3711"/>
    <m/>
    <m/>
    <m/>
    <m/>
    <m/>
    <s v="13:44"/>
    <s v="11:13"/>
    <d v="1899-12-30T02:31:00"/>
    <s v="Morning"/>
    <s v="REMOVE"/>
    <x v="1"/>
    <s v="OnTime"/>
    <s v="July"/>
  </r>
  <r>
    <d v="2022-11-03T00:00:00"/>
    <x v="1"/>
    <s v="Delta Air Lines Inc.: DL"/>
    <s v="DL"/>
    <n v="19790"/>
    <n v="1058"/>
    <s v="CAE"/>
    <s v="Columbia, SC"/>
    <s v="ATL"/>
    <s v="Atlanta, GA"/>
    <n v="1159"/>
    <n v="1159"/>
    <n v="0"/>
    <n v="11"/>
    <n v="1210"/>
    <n v="1254"/>
    <n v="4"/>
    <n v="1313"/>
    <n v="1258"/>
    <n v="-15"/>
    <n v="0"/>
    <n v="0"/>
    <n v="74"/>
    <n v="59"/>
    <n v="44"/>
    <n v="192"/>
    <m/>
    <m/>
    <m/>
    <m/>
    <m/>
    <s v="12:58"/>
    <s v="11:59"/>
    <d v="1899-12-30T00:59:00"/>
    <s v="Morning"/>
    <s v="REMOVE"/>
    <x v="5"/>
    <s v="OnTime"/>
    <s v="November"/>
  </r>
  <r>
    <d v="2021-01-31T00:00:00"/>
    <x v="9"/>
    <s v="Allegiant Air: G4"/>
    <s v="G4"/>
    <n v="20368"/>
    <n v="1556"/>
    <s v="PGD"/>
    <s v="Punta Gorda, FL"/>
    <s v="MDT"/>
    <s v="Harrisburg, PA"/>
    <n v="1511"/>
    <n v="1507"/>
    <n v="-4"/>
    <n v="11"/>
    <n v="1518"/>
    <n v="1725"/>
    <n v="4"/>
    <n v="1740"/>
    <n v="1729"/>
    <n v="-11"/>
    <n v="0"/>
    <n v="0"/>
    <n v="149"/>
    <n v="142"/>
    <n v="127"/>
    <n v="963"/>
    <m/>
    <m/>
    <m/>
    <m/>
    <m/>
    <s v="17:29"/>
    <s v="15:07"/>
    <d v="1899-12-30T02:22:00"/>
    <s v="Afternoon"/>
    <s v="REMOVE"/>
    <x v="3"/>
    <s v="OnTime"/>
    <s v="January"/>
  </r>
  <r>
    <d v="2022-10-13T00:00:00"/>
    <x v="16"/>
    <s v="Horizon Air: QX"/>
    <s v="QX"/>
    <n v="19687"/>
    <n v="2115"/>
    <s v="ANC"/>
    <s v="Anchorage, AK"/>
    <s v="AKN"/>
    <s v="King Salmon, AK"/>
    <n v="1505"/>
    <n v="1500"/>
    <n v="-5"/>
    <n v="17"/>
    <n v="1517"/>
    <n v="1609"/>
    <n v="3"/>
    <n v="1613"/>
    <n v="1612"/>
    <n v="-1"/>
    <n v="0"/>
    <n v="0"/>
    <n v="68"/>
    <n v="72"/>
    <n v="52"/>
    <n v="288"/>
    <m/>
    <m/>
    <m/>
    <m/>
    <m/>
    <s v="16:12"/>
    <s v="15:00"/>
    <d v="1899-12-30T01:12:00"/>
    <s v="Afternoon"/>
    <s v="REMOVE"/>
    <x v="5"/>
    <s v="OnTime"/>
    <s v="October"/>
  </r>
  <r>
    <d v="2022-06-15T00:00:00"/>
    <x v="3"/>
    <s v="American Airlines Inc.: AA"/>
    <s v="AA"/>
    <n v="19805"/>
    <n v="1795"/>
    <s v="DSM"/>
    <s v="Des Moines, IA"/>
    <s v="PHX"/>
    <s v="Phoenix, AZ"/>
    <n v="810"/>
    <n v="802"/>
    <n v="-8"/>
    <n v="16"/>
    <n v="818"/>
    <n v="859"/>
    <n v="10"/>
    <n v="905"/>
    <n v="909"/>
    <n v="4"/>
    <n v="0"/>
    <n v="0"/>
    <n v="175"/>
    <n v="187"/>
    <n v="161"/>
    <n v="1149"/>
    <m/>
    <m/>
    <m/>
    <m/>
    <m/>
    <s v="09:09"/>
    <s v="08:02"/>
    <d v="1899-12-30T01:07:00"/>
    <s v="Morning"/>
    <s v="REMOVE"/>
    <x v="2"/>
    <s v="OnTime"/>
    <s v="June"/>
  </r>
  <r>
    <d v="2021-01-14T00:00:00"/>
    <x v="15"/>
    <s v="Mesa Airlines Inc.: YV"/>
    <s v="YV"/>
    <n v="20378"/>
    <n v="5826"/>
    <s v="SBA"/>
    <s v="Santa Barbara, CA"/>
    <s v="DFW"/>
    <s v="Dallas/Fort Worth, TX"/>
    <n v="615"/>
    <n v="602"/>
    <n v="-13"/>
    <n v="11"/>
    <n v="613"/>
    <n v="1111"/>
    <n v="11"/>
    <n v="1125"/>
    <n v="1122"/>
    <n v="-3"/>
    <n v="0"/>
    <n v="0"/>
    <n v="190"/>
    <n v="200"/>
    <n v="178"/>
    <n v="1316"/>
    <m/>
    <m/>
    <m/>
    <m/>
    <m/>
    <s v="11:22"/>
    <s v="06:02"/>
    <d v="1899-12-30T05:20:00"/>
    <s v="Morning"/>
    <s v="REMOVE"/>
    <x v="5"/>
    <s v="OnTime"/>
    <s v="January"/>
  </r>
  <r>
    <d v="2023-01-10T00:00:00"/>
    <x v="1"/>
    <s v="Delta Air Lines Inc.: DL"/>
    <s v="DL"/>
    <n v="19790"/>
    <n v="2936"/>
    <s v="SRQ"/>
    <s v="Sarasota/Bradenton, FL"/>
    <s v="ATL"/>
    <s v="Atlanta, GA"/>
    <n v="1809"/>
    <n v="1806"/>
    <n v="-3"/>
    <n v="11"/>
    <n v="1817"/>
    <n v="1929"/>
    <n v="15"/>
    <n v="1955"/>
    <n v="1944"/>
    <n v="-11"/>
    <n v="0"/>
    <n v="0"/>
    <n v="106"/>
    <n v="98"/>
    <n v="72"/>
    <n v="444"/>
    <m/>
    <m/>
    <m/>
    <m/>
    <m/>
    <s v="19:44"/>
    <s v="18:06"/>
    <d v="1899-12-30T01:38:00"/>
    <s v="Evening"/>
    <s v="REMOVE"/>
    <x v="6"/>
    <s v="OnTime"/>
    <s v="January"/>
  </r>
  <r>
    <d v="2023-04-21T00:00:00"/>
    <x v="11"/>
    <s v="SkyWest Airlines Inc.: OO"/>
    <s v="OO"/>
    <n v="20304"/>
    <n v="4282"/>
    <s v="SLC"/>
    <s v="Salt Lake City, UT"/>
    <s v="SGU"/>
    <s v="St. George, UT"/>
    <n v="1728"/>
    <n v="1728"/>
    <n v="0"/>
    <n v="13"/>
    <n v="1741"/>
    <n v="1821"/>
    <n v="2"/>
    <n v="1836"/>
    <n v="1823"/>
    <n v="-13"/>
    <n v="0"/>
    <n v="0"/>
    <n v="68"/>
    <n v="55"/>
    <n v="40"/>
    <n v="272"/>
    <m/>
    <m/>
    <m/>
    <m/>
    <m/>
    <s v="18:23"/>
    <s v="17:28"/>
    <d v="1899-12-30T00:55:00"/>
    <s v="Afternoon"/>
    <s v="REMOVE"/>
    <x v="0"/>
    <s v="OnTime"/>
    <s v="April"/>
  </r>
  <r>
    <d v="2020-11-19T00:00:00"/>
    <x v="4"/>
    <s v="Republic Airline: YX"/>
    <s v="YX"/>
    <n v="20452"/>
    <n v="4845"/>
    <s v="ATL"/>
    <s v="Atlanta, GA"/>
    <s v="CLT"/>
    <s v="Charlotte, NC"/>
    <n v="908"/>
    <n v="902"/>
    <n v="-6"/>
    <n v="20"/>
    <n v="922"/>
    <n v="1004"/>
    <n v="14"/>
    <n v="1028"/>
    <n v="1018"/>
    <n v="-10"/>
    <n v="0"/>
    <n v="0"/>
    <n v="80"/>
    <n v="76"/>
    <n v="42"/>
    <n v="226"/>
    <m/>
    <m/>
    <m/>
    <m/>
    <m/>
    <s v="10:18"/>
    <s v="09:02"/>
    <d v="1899-12-30T01:16:00"/>
    <s v="Morning"/>
    <s v="REMOVE"/>
    <x v="5"/>
    <s v="OnTime"/>
    <s v="November"/>
  </r>
  <r>
    <d v="2022-04-17T00:00:00"/>
    <x v="1"/>
    <s v="Delta Air Lines Inc.: DL"/>
    <s v="DL"/>
    <n v="19790"/>
    <n v="1596"/>
    <s v="SLC"/>
    <s v="Salt Lake City, UT"/>
    <s v="DEN"/>
    <s v="Denver, CO"/>
    <n v="2105"/>
    <n v="2103"/>
    <n v="-2"/>
    <n v="14"/>
    <n v="2117"/>
    <n v="2211"/>
    <n v="11"/>
    <n v="2229"/>
    <n v="2222"/>
    <n v="-7"/>
    <n v="0"/>
    <n v="0"/>
    <n v="84"/>
    <n v="79"/>
    <n v="54"/>
    <n v="391"/>
    <m/>
    <m/>
    <m/>
    <m/>
    <m/>
    <s v="22:22"/>
    <s v="21:03"/>
    <d v="1899-12-30T01:19:00"/>
    <s v="Evening"/>
    <s v="REMOVE"/>
    <x v="3"/>
    <s v="OnTime"/>
    <s v="April"/>
  </r>
  <r>
    <d v="2021-07-29T00:00:00"/>
    <x v="3"/>
    <s v="American Airlines Inc.: AA"/>
    <s v="AA"/>
    <n v="19805"/>
    <n v="2858"/>
    <s v="DFW"/>
    <s v="Dallas/Fort Worth, TX"/>
    <s v="PNS"/>
    <s v="Pensacola, FL"/>
    <n v="1515"/>
    <n v="1624"/>
    <n v="69"/>
    <n v="15"/>
    <n v="1639"/>
    <n v="1801"/>
    <n v="3"/>
    <n v="1707"/>
    <n v="1804"/>
    <n v="57"/>
    <n v="0"/>
    <n v="0"/>
    <n v="112"/>
    <n v="100"/>
    <n v="82"/>
    <n v="604"/>
    <n v="0"/>
    <n v="0"/>
    <n v="0"/>
    <n v="0"/>
    <n v="57"/>
    <s v="18:04"/>
    <s v="16:24"/>
    <d v="1899-12-30T01:40:00"/>
    <s v="Afternoon"/>
    <s v="KEEP"/>
    <x v="5"/>
    <s v="Delayed"/>
    <s v="July"/>
  </r>
  <r>
    <d v="2022-03-29T00:00:00"/>
    <x v="4"/>
    <s v="Republic Airline: YX"/>
    <s v="YX"/>
    <n v="20452"/>
    <n v="3505"/>
    <s v="EWR"/>
    <s v="Newark, NJ"/>
    <s v="CMH"/>
    <s v="Columbus, OH"/>
    <n v="1041"/>
    <n v="1038"/>
    <n v="-3"/>
    <n v="33"/>
    <n v="1111"/>
    <n v="1236"/>
    <n v="3"/>
    <n v="1228"/>
    <n v="1239"/>
    <n v="11"/>
    <n v="0"/>
    <n v="0"/>
    <n v="107"/>
    <n v="121"/>
    <n v="85"/>
    <n v="463"/>
    <m/>
    <m/>
    <m/>
    <m/>
    <m/>
    <s v="12:39"/>
    <s v="10:38"/>
    <d v="1899-12-30T02:01:00"/>
    <s v="Morning"/>
    <s v="REMOVE"/>
    <x v="6"/>
    <s v="OnTime"/>
    <s v="March"/>
  </r>
  <r>
    <d v="2020-01-04T00:00:00"/>
    <x v="8"/>
    <s v="PSA Airlines Inc.: OH"/>
    <s v="OH"/>
    <n v="20397"/>
    <n v="5106"/>
    <s v="CLT"/>
    <s v="Charlotte, NC"/>
    <s v="AVP"/>
    <s v="Scranton/Wilkes-Barre, PA"/>
    <n v="914"/>
    <n v="924"/>
    <n v="10"/>
    <n v="28"/>
    <n v="952"/>
    <n v="1101"/>
    <n v="6"/>
    <n v="1053"/>
    <n v="1107"/>
    <n v="14"/>
    <n v="0"/>
    <n v="0"/>
    <n v="99"/>
    <n v="103"/>
    <n v="69"/>
    <n v="509"/>
    <m/>
    <m/>
    <m/>
    <m/>
    <m/>
    <s v="11:07"/>
    <s v="09:24"/>
    <d v="1899-12-30T01:43:00"/>
    <s v="Morning"/>
    <s v="KEEP"/>
    <x v="4"/>
    <s v="OnTime"/>
    <s v="January"/>
  </r>
  <r>
    <d v="2022-09-14T00:00:00"/>
    <x v="11"/>
    <s v="SkyWest Airlines Inc.: OO"/>
    <s v="OO"/>
    <n v="20304"/>
    <n v="3752"/>
    <s v="SLC"/>
    <s v="Salt Lake City, UT"/>
    <s v="IDA"/>
    <s v="Idaho Falls, ID"/>
    <n v="1710"/>
    <n v="1701"/>
    <n v="-9"/>
    <n v="16"/>
    <n v="1717"/>
    <n v="1757"/>
    <n v="6"/>
    <n v="1817"/>
    <n v="1803"/>
    <n v="-14"/>
    <n v="0"/>
    <n v="0"/>
    <n v="67"/>
    <n v="62"/>
    <n v="40"/>
    <n v="188"/>
    <m/>
    <m/>
    <m/>
    <m/>
    <m/>
    <s v="18:03"/>
    <s v="17:01"/>
    <d v="1899-12-30T01:02:00"/>
    <s v="Afternoon"/>
    <s v="REMOVE"/>
    <x v="2"/>
    <s v="OnTime"/>
    <s v="September"/>
  </r>
  <r>
    <d v="2022-04-11T00:00:00"/>
    <x v="2"/>
    <s v="Southwest Airlines Co.: WN"/>
    <s v="WN"/>
    <n v="19393"/>
    <n v="1833"/>
    <s v="MSY"/>
    <s v="New Orleans, LA"/>
    <s v="STL"/>
    <s v="St. Louis, MO"/>
    <n v="1745"/>
    <n v="1743"/>
    <n v="-2"/>
    <n v="10"/>
    <n v="1753"/>
    <n v="1913"/>
    <n v="3"/>
    <n v="1925"/>
    <n v="1916"/>
    <n v="-9"/>
    <n v="0"/>
    <n v="0"/>
    <n v="100"/>
    <n v="93"/>
    <n v="80"/>
    <n v="604"/>
    <m/>
    <m/>
    <m/>
    <m/>
    <m/>
    <s v="19:16"/>
    <s v="17:43"/>
    <d v="1899-12-30T01:33:00"/>
    <s v="Afternoon"/>
    <s v="REMOVE"/>
    <x v="1"/>
    <s v="OnTime"/>
    <s v="April"/>
  </r>
  <r>
    <d v="2023-02-05T00:00:00"/>
    <x v="3"/>
    <s v="American Airlines Inc.: AA"/>
    <s v="AA"/>
    <n v="19805"/>
    <n v="1953"/>
    <s v="SNA"/>
    <s v="Santa Ana, CA"/>
    <s v="DFW"/>
    <s v="Dallas/Fort Worth, TX"/>
    <n v="1452"/>
    <n v="1448"/>
    <n v="-4"/>
    <n v="8"/>
    <n v="1456"/>
    <n v="1923"/>
    <n v="8"/>
    <n v="1950"/>
    <n v="1931"/>
    <n v="-19"/>
    <n v="0"/>
    <n v="0"/>
    <n v="178"/>
    <n v="163"/>
    <n v="147"/>
    <n v="1205"/>
    <m/>
    <m/>
    <m/>
    <m/>
    <m/>
    <s v="19:31"/>
    <s v="14:48"/>
    <d v="1899-12-30T04:43:00"/>
    <s v="Afternoon"/>
    <s v="REMOVE"/>
    <x v="3"/>
    <s v="OnTime"/>
    <s v="February"/>
  </r>
  <r>
    <d v="2021-06-10T00:00:00"/>
    <x v="1"/>
    <s v="Delta Air Lines Inc.: DL"/>
    <s v="DL"/>
    <n v="19790"/>
    <n v="2350"/>
    <s v="ATL"/>
    <s v="Atlanta, GA"/>
    <s v="CLT"/>
    <s v="Charlotte, NC"/>
    <n v="1052"/>
    <n v="1048"/>
    <n v="-4"/>
    <n v="14"/>
    <n v="1102"/>
    <n v="1146"/>
    <n v="12"/>
    <n v="1201"/>
    <n v="1158"/>
    <n v="-3"/>
    <n v="0"/>
    <n v="0"/>
    <n v="69"/>
    <n v="70"/>
    <n v="44"/>
    <n v="226"/>
    <m/>
    <m/>
    <m/>
    <m/>
    <m/>
    <s v="11:58"/>
    <s v="10:48"/>
    <d v="1899-12-30T01:10:00"/>
    <s v="Morning"/>
    <s v="REMOVE"/>
    <x v="5"/>
    <s v="OnTime"/>
    <s v="June"/>
  </r>
  <r>
    <d v="2020-01-27T00:00:00"/>
    <x v="11"/>
    <s v="SkyWest Airlines Inc.: OO"/>
    <s v="OO"/>
    <n v="20304"/>
    <n v="3988"/>
    <s v="BHM"/>
    <s v="Birmingham, AL"/>
    <s v="LGA"/>
    <s v="New York, NY"/>
    <n v="1106"/>
    <n v="1104"/>
    <n v="-2"/>
    <n v="10"/>
    <n v="1114"/>
    <n v="1406"/>
    <n v="7"/>
    <n v="1431"/>
    <n v="1413"/>
    <n v="-18"/>
    <n v="0"/>
    <n v="0"/>
    <n v="145"/>
    <n v="129"/>
    <n v="112"/>
    <n v="866"/>
    <m/>
    <m/>
    <m/>
    <m/>
    <m/>
    <s v="14:13"/>
    <s v="11:04"/>
    <d v="1899-12-30T03:09:00"/>
    <s v="Morning"/>
    <s v="REMOVE"/>
    <x v="1"/>
    <s v="OnTime"/>
    <s v="January"/>
  </r>
  <r>
    <d v="2022-07-05T00:00:00"/>
    <x v="4"/>
    <s v="Republic Airline: YX"/>
    <s v="YX"/>
    <n v="20452"/>
    <n v="4571"/>
    <s v="LGA"/>
    <s v="New York, NY"/>
    <s v="ATL"/>
    <s v="Atlanta, GA"/>
    <n v="729"/>
    <n v="724"/>
    <n v="-5"/>
    <n v="17"/>
    <n v="741"/>
    <n v="937"/>
    <n v="11"/>
    <n v="1001"/>
    <n v="948"/>
    <n v="-13"/>
    <n v="0"/>
    <n v="0"/>
    <n v="152"/>
    <n v="144"/>
    <n v="116"/>
    <n v="762"/>
    <m/>
    <m/>
    <m/>
    <m/>
    <m/>
    <s v="09:48"/>
    <s v="07:24"/>
    <d v="1899-12-30T02:24:00"/>
    <s v="Morning"/>
    <s v="REMOVE"/>
    <x v="6"/>
    <s v="OnTime"/>
    <s v="July"/>
  </r>
  <r>
    <d v="2019-10-04T00:00:00"/>
    <x v="6"/>
    <s v="Alaska Airlines Inc.: AS"/>
    <s v="AS"/>
    <n v="19930"/>
    <n v="866"/>
    <s v="HNL"/>
    <s v="Honolulu, HI"/>
    <s v="LAX"/>
    <s v="Los Angeles, CA"/>
    <n v="1245"/>
    <n v="1700"/>
    <n v="255"/>
    <n v="14"/>
    <n v="1714"/>
    <n v="114"/>
    <n v="8"/>
    <n v="2120"/>
    <n v="122"/>
    <n v="242"/>
    <n v="0"/>
    <n v="0"/>
    <n v="335"/>
    <n v="322"/>
    <n v="300"/>
    <n v="2556"/>
    <n v="0"/>
    <n v="0"/>
    <n v="0"/>
    <n v="0"/>
    <n v="242"/>
    <s v="01:22"/>
    <s v="17:00"/>
    <n v="-0.65138888888888891"/>
    <s v="Afternoon"/>
    <s v="KEEP"/>
    <x v="0"/>
    <s v="Delayed"/>
    <s v="October"/>
  </r>
  <r>
    <d v="2023-08-31T00:00:00"/>
    <x v="14"/>
    <s v="Frontier Airlines Inc.: F9"/>
    <s v="F9"/>
    <n v="20436"/>
    <n v="2479"/>
    <s v="IAH"/>
    <s v="Houston, TX"/>
    <s v="PHX"/>
    <s v="Phoenix, AZ"/>
    <n v="1654"/>
    <n v="1651"/>
    <n v="-3"/>
    <n v="14"/>
    <n v="1705"/>
    <n v="1717"/>
    <n v="9"/>
    <n v="1747"/>
    <n v="1726"/>
    <n v="-21"/>
    <n v="0"/>
    <n v="0"/>
    <n v="173"/>
    <n v="155"/>
    <n v="132"/>
    <n v="1009"/>
    <m/>
    <m/>
    <m/>
    <m/>
    <m/>
    <s v="17:26"/>
    <s v="16:51"/>
    <d v="1899-12-30T00:35:00"/>
    <s v="Afternoon"/>
    <s v="REMOVE"/>
    <x v="5"/>
    <s v="OnTime"/>
    <s v="August"/>
  </r>
  <r>
    <d v="2021-01-24T00:00:00"/>
    <x v="5"/>
    <s v="Spirit Air Lines: NK"/>
    <s v="NK"/>
    <n v="20416"/>
    <n v="762"/>
    <s v="ATL"/>
    <s v="Atlanta, GA"/>
    <s v="ORD"/>
    <s v="Chicago, IL"/>
    <n v="1400"/>
    <n v="1429"/>
    <n v="29"/>
    <n v="11"/>
    <n v="1440"/>
    <n v="1515"/>
    <n v="6"/>
    <n v="1502"/>
    <n v="1521"/>
    <n v="19"/>
    <n v="0"/>
    <n v="0"/>
    <n v="122"/>
    <n v="112"/>
    <n v="95"/>
    <n v="606"/>
    <n v="0"/>
    <n v="0"/>
    <n v="19"/>
    <n v="0"/>
    <n v="0"/>
    <s v="15:21"/>
    <s v="14:29"/>
    <d v="1899-12-30T00:52:00"/>
    <s v="Afternoon"/>
    <s v="KEEP"/>
    <x v="3"/>
    <s v="Delayed"/>
    <s v="January"/>
  </r>
  <r>
    <d v="2019-11-03T00:00:00"/>
    <x v="3"/>
    <s v="American Airlines Inc.: AA"/>
    <s v="AA"/>
    <n v="19805"/>
    <n v="294"/>
    <s v="ORD"/>
    <s v="Chicago, IL"/>
    <s v="LGA"/>
    <s v="New York, NY"/>
    <n v="1730"/>
    <n v="1739"/>
    <n v="9"/>
    <n v="23"/>
    <n v="1802"/>
    <n v="2037"/>
    <n v="7"/>
    <n v="2037"/>
    <n v="2044"/>
    <n v="7"/>
    <n v="0"/>
    <n v="0"/>
    <n v="127"/>
    <n v="125"/>
    <n v="95"/>
    <n v="733"/>
    <m/>
    <m/>
    <m/>
    <m/>
    <m/>
    <s v="20:44"/>
    <s v="17:39"/>
    <d v="1899-12-30T03:05:00"/>
    <s v="Afternoon"/>
    <s v="KEEP"/>
    <x v="3"/>
    <s v="OnTime"/>
    <s v="November"/>
  </r>
  <r>
    <d v="2020-06-10T00:00:00"/>
    <x v="3"/>
    <s v="American Airlines Inc.: AA"/>
    <s v="AA"/>
    <n v="19805"/>
    <n v="364"/>
    <s v="DFW"/>
    <s v="Dallas/Fort Worth, TX"/>
    <s v="SJC"/>
    <s v="San Jose, CA"/>
    <n v="1855"/>
    <n v="1848"/>
    <n v="-7"/>
    <n v="18"/>
    <n v="1906"/>
    <n v="2021"/>
    <n v="4"/>
    <n v="2037"/>
    <n v="2025"/>
    <n v="-12"/>
    <n v="0"/>
    <n v="0"/>
    <n v="222"/>
    <n v="217"/>
    <n v="195"/>
    <n v="1438"/>
    <m/>
    <m/>
    <m/>
    <m/>
    <m/>
    <s v="20:25"/>
    <s v="18:48"/>
    <d v="1899-12-30T01:37:00"/>
    <s v="Evening"/>
    <s v="REMOVE"/>
    <x v="2"/>
    <s v="OnTime"/>
    <s v="June"/>
  </r>
  <r>
    <d v="2023-08-28T00:00:00"/>
    <x v="2"/>
    <s v="Southwest Airlines Co.: WN"/>
    <s v="WN"/>
    <n v="19393"/>
    <n v="1109"/>
    <s v="LAS"/>
    <s v="Las Vegas, NV"/>
    <s v="SAN"/>
    <s v="San Diego, CA"/>
    <n v="2205"/>
    <n v="2205"/>
    <n v="0"/>
    <n v="16"/>
    <n v="2221"/>
    <n v="2304"/>
    <n v="3"/>
    <n v="2310"/>
    <n v="2307"/>
    <n v="-3"/>
    <n v="0"/>
    <n v="0"/>
    <n v="65"/>
    <n v="62"/>
    <n v="43"/>
    <n v="258"/>
    <m/>
    <m/>
    <m/>
    <m/>
    <m/>
    <s v="23:07"/>
    <s v="22:05"/>
    <d v="1899-12-30T01:02:00"/>
    <s v="Evening"/>
    <s v="REMOVE"/>
    <x v="1"/>
    <s v="OnTime"/>
    <s v="August"/>
  </r>
  <r>
    <d v="2022-07-03T00:00:00"/>
    <x v="8"/>
    <s v="PSA Airlines Inc.: OH"/>
    <s v="OH"/>
    <n v="20397"/>
    <n v="5088"/>
    <s v="ORF"/>
    <s v="Norfolk, VA"/>
    <s v="PHL"/>
    <s v="Philadelphia, PA"/>
    <n v="825"/>
    <n v="0"/>
    <n v="0"/>
    <m/>
    <m/>
    <m/>
    <m/>
    <n v="931"/>
    <n v="0"/>
    <n v="0"/>
    <n v="1"/>
    <n v="0"/>
    <n v="66"/>
    <m/>
    <m/>
    <n v="212"/>
    <m/>
    <m/>
    <m/>
    <m/>
    <m/>
    <s v="00:00"/>
    <s v="00:00"/>
    <d v="1899-12-30T00:00:00"/>
    <s v="Night"/>
    <s v="KEEP"/>
    <x v="3"/>
    <s v="OnTime"/>
    <s v="July"/>
  </r>
  <r>
    <d v="2021-09-10T00:00:00"/>
    <x v="4"/>
    <s v="Republic Airline: YX"/>
    <s v="YX"/>
    <n v="20452"/>
    <n v="5852"/>
    <s v="BOS"/>
    <s v="Boston, MA"/>
    <s v="MCI"/>
    <s v="Kansas City, MO"/>
    <n v="1715"/>
    <n v="1711"/>
    <n v="-4"/>
    <n v="18"/>
    <n v="1729"/>
    <n v="1919"/>
    <n v="5"/>
    <n v="1946"/>
    <n v="1924"/>
    <n v="-22"/>
    <n v="0"/>
    <n v="0"/>
    <n v="211"/>
    <n v="193"/>
    <n v="170"/>
    <n v="1256"/>
    <m/>
    <m/>
    <m/>
    <m/>
    <m/>
    <s v="19:24"/>
    <s v="17:11"/>
    <d v="1899-12-30T02:13:00"/>
    <s v="Afternoon"/>
    <s v="REMOVE"/>
    <x v="0"/>
    <s v="OnTime"/>
    <s v="September"/>
  </r>
  <r>
    <d v="2022-12-25T00:00:00"/>
    <x v="5"/>
    <s v="Spirit Air Lines: NK"/>
    <s v="NK"/>
    <n v="20416"/>
    <n v="1150"/>
    <s v="RSW"/>
    <s v="Fort Myers, FL"/>
    <s v="DTW"/>
    <s v="Detroit, MI"/>
    <n v="1620"/>
    <n v="0"/>
    <n v="0"/>
    <m/>
    <m/>
    <m/>
    <m/>
    <n v="1917"/>
    <n v="0"/>
    <n v="0"/>
    <n v="1"/>
    <n v="0"/>
    <n v="177"/>
    <m/>
    <m/>
    <n v="1084"/>
    <m/>
    <m/>
    <m/>
    <m/>
    <m/>
    <s v="00:00"/>
    <s v="00:00"/>
    <d v="1899-12-30T00:00:00"/>
    <s v="Night"/>
    <s v="KEEP"/>
    <x v="3"/>
    <s v="OnTime"/>
    <s v="December"/>
  </r>
  <r>
    <d v="2022-02-06T00:00:00"/>
    <x v="11"/>
    <s v="SkyWest Airlines Inc.: OO"/>
    <s v="OO"/>
    <n v="20304"/>
    <n v="5843"/>
    <s v="CPR"/>
    <s v="Casper, WY"/>
    <s v="DEN"/>
    <s v="Denver, CO"/>
    <n v="742"/>
    <n v="739"/>
    <n v="-3"/>
    <n v="47"/>
    <n v="826"/>
    <n v="910"/>
    <n v="4"/>
    <n v="859"/>
    <n v="914"/>
    <n v="15"/>
    <n v="0"/>
    <n v="0"/>
    <n v="77"/>
    <n v="95"/>
    <n v="44"/>
    <n v="230"/>
    <n v="15"/>
    <n v="0"/>
    <n v="0"/>
    <n v="0"/>
    <n v="0"/>
    <s v="09:14"/>
    <s v="07:39"/>
    <d v="1899-12-30T01:35:00"/>
    <s v="Morning"/>
    <s v="REMOVE"/>
    <x v="3"/>
    <s v="OnTime"/>
    <s v="February"/>
  </r>
  <r>
    <d v="2023-02-04T00:00:00"/>
    <x v="2"/>
    <s v="Southwest Airlines Co.: WN"/>
    <s v="WN"/>
    <n v="19393"/>
    <n v="2339"/>
    <s v="LAS"/>
    <s v="Las Vegas, NV"/>
    <s v="OKC"/>
    <s v="Oklahoma City, OK"/>
    <n v="1715"/>
    <n v="1735"/>
    <n v="20"/>
    <n v="11"/>
    <n v="1746"/>
    <n v="2144"/>
    <n v="4"/>
    <n v="2135"/>
    <n v="2148"/>
    <n v="13"/>
    <n v="0"/>
    <n v="0"/>
    <n v="140"/>
    <n v="133"/>
    <n v="118"/>
    <n v="986"/>
    <m/>
    <m/>
    <m/>
    <m/>
    <m/>
    <s v="21:48"/>
    <s v="17:35"/>
    <d v="1899-12-30T04:13:00"/>
    <s v="Afternoon"/>
    <s v="KEEP"/>
    <x v="4"/>
    <s v="OnTime"/>
    <s v="February"/>
  </r>
  <r>
    <d v="2023-05-14T00:00:00"/>
    <x v="1"/>
    <s v="Delta Air Lines Inc.: DL"/>
    <s v="DL"/>
    <n v="19790"/>
    <n v="2394"/>
    <s v="GRR"/>
    <s v="Grand Rapids, MI"/>
    <s v="DTW"/>
    <s v="Detroit, MI"/>
    <n v="529"/>
    <n v="530"/>
    <n v="1"/>
    <n v="12"/>
    <n v="542"/>
    <n v="612"/>
    <n v="9"/>
    <n v="627"/>
    <n v="621"/>
    <n v="-6"/>
    <n v="0"/>
    <n v="0"/>
    <n v="58"/>
    <n v="51"/>
    <n v="30"/>
    <n v="120"/>
    <m/>
    <m/>
    <m/>
    <m/>
    <m/>
    <s v="06:21"/>
    <s v="05:30"/>
    <d v="1899-12-30T00:51:00"/>
    <s v="Night"/>
    <s v="REMOVE"/>
    <x v="3"/>
    <s v="OnTime"/>
    <s v="May"/>
  </r>
  <r>
    <d v="2020-04-19T00:00:00"/>
    <x v="2"/>
    <s v="Southwest Airlines Co.: WN"/>
    <s v="WN"/>
    <n v="19393"/>
    <n v="4418"/>
    <s v="OAK"/>
    <s v="Oakland, CA"/>
    <s v="BOI"/>
    <s v="Boise, ID"/>
    <n v="1105"/>
    <n v="0"/>
    <n v="0"/>
    <m/>
    <m/>
    <m/>
    <m/>
    <n v="1340"/>
    <n v="0"/>
    <n v="0"/>
    <n v="1"/>
    <n v="0"/>
    <n v="95"/>
    <m/>
    <m/>
    <n v="512"/>
    <m/>
    <m/>
    <m/>
    <m/>
    <m/>
    <s v="00:00"/>
    <s v="00:00"/>
    <d v="1899-12-30T00:00:00"/>
    <s v="Night"/>
    <s v="KEEP"/>
    <x v="3"/>
    <s v="OnTime"/>
    <s v="April"/>
  </r>
  <r>
    <d v="2022-10-03T00:00:00"/>
    <x v="1"/>
    <s v="Delta Air Lines Inc.: DL"/>
    <s v="DL"/>
    <n v="19790"/>
    <n v="2360"/>
    <s v="SFO"/>
    <s v="San Francisco, CA"/>
    <s v="MSP"/>
    <s v="Minneapolis, MN"/>
    <n v="25"/>
    <n v="27"/>
    <n v="2"/>
    <n v="9"/>
    <n v="36"/>
    <n v="544"/>
    <n v="3"/>
    <n v="612"/>
    <n v="547"/>
    <n v="-25"/>
    <n v="0"/>
    <n v="0"/>
    <n v="227"/>
    <n v="200"/>
    <n v="188"/>
    <n v="1589"/>
    <m/>
    <m/>
    <m/>
    <m/>
    <m/>
    <s v="05:47"/>
    <s v="00:27"/>
    <d v="1899-12-30T05:20:00"/>
    <s v="Night"/>
    <s v="REMOVE"/>
    <x v="1"/>
    <s v="OnTime"/>
    <s v="October"/>
  </r>
  <r>
    <d v="2022-03-23T00:00:00"/>
    <x v="0"/>
    <s v="United Air Lines Inc.: UA"/>
    <s v="UA"/>
    <n v="19977"/>
    <n v="2308"/>
    <s v="GEG"/>
    <s v="Spokane, WA"/>
    <s v="DEN"/>
    <s v="Denver, CO"/>
    <n v="535"/>
    <n v="521"/>
    <n v="-14"/>
    <n v="22"/>
    <n v="543"/>
    <n v="838"/>
    <n v="15"/>
    <n v="903"/>
    <n v="853"/>
    <n v="-10"/>
    <n v="0"/>
    <n v="0"/>
    <n v="148"/>
    <n v="152"/>
    <n v="115"/>
    <n v="836"/>
    <m/>
    <m/>
    <m/>
    <m/>
    <m/>
    <s v="08:53"/>
    <s v="05:21"/>
    <d v="1899-12-30T03:32:00"/>
    <s v="Night"/>
    <s v="REMOVE"/>
    <x v="2"/>
    <s v="OnTime"/>
    <s v="March"/>
  </r>
  <r>
    <d v="2021-06-14T00:00:00"/>
    <x v="3"/>
    <s v="American Airlines Inc.: AA"/>
    <s v="AA"/>
    <n v="19805"/>
    <n v="388"/>
    <s v="VPS"/>
    <s v="Valparaiso, FL"/>
    <s v="DFW"/>
    <s v="Dallas/Fort Worth, TX"/>
    <n v="1330"/>
    <n v="1329"/>
    <n v="-1"/>
    <n v="14"/>
    <n v="1343"/>
    <n v="1516"/>
    <n v="11"/>
    <n v="1544"/>
    <n v="1527"/>
    <n v="-17"/>
    <n v="0"/>
    <n v="0"/>
    <n v="134"/>
    <n v="118"/>
    <n v="93"/>
    <n v="641"/>
    <m/>
    <m/>
    <m/>
    <m/>
    <m/>
    <s v="15:27"/>
    <s v="13:29"/>
    <d v="1899-12-30T01:58:00"/>
    <s v="Afternoon"/>
    <s v="REMOVE"/>
    <x v="1"/>
    <s v="OnTime"/>
    <s v="June"/>
  </r>
  <r>
    <d v="2021-10-19T00:00:00"/>
    <x v="3"/>
    <s v="American Airlines Inc.: AA"/>
    <s v="AA"/>
    <n v="19805"/>
    <n v="1545"/>
    <s v="RIC"/>
    <s v="Richmond, VA"/>
    <s v="CLT"/>
    <s v="Charlotte, NC"/>
    <n v="1816"/>
    <n v="1804"/>
    <n v="-12"/>
    <n v="15"/>
    <n v="1819"/>
    <n v="1912"/>
    <n v="5"/>
    <n v="1945"/>
    <n v="1917"/>
    <n v="-28"/>
    <n v="0"/>
    <n v="0"/>
    <n v="89"/>
    <n v="73"/>
    <n v="53"/>
    <n v="257"/>
    <m/>
    <m/>
    <m/>
    <m/>
    <m/>
    <s v="19:17"/>
    <s v="18:04"/>
    <d v="1899-12-30T01:13:00"/>
    <s v="Evening"/>
    <s v="REMOVE"/>
    <x v="6"/>
    <s v="OnTime"/>
    <s v="October"/>
  </r>
  <r>
    <d v="2023-06-07T00:00:00"/>
    <x v="4"/>
    <s v="Republic Airline: YX"/>
    <s v="YX"/>
    <n v="20452"/>
    <n v="5662"/>
    <s v="CLT"/>
    <s v="Charlotte, NC"/>
    <s v="JFK"/>
    <s v="New York, NY"/>
    <n v="1807"/>
    <n v="1805"/>
    <n v="-2"/>
    <n v="29"/>
    <n v="1834"/>
    <n v="1950"/>
    <n v="40"/>
    <n v="2027"/>
    <n v="2030"/>
    <n v="3"/>
    <n v="0"/>
    <n v="0"/>
    <n v="140"/>
    <n v="145"/>
    <n v="76"/>
    <n v="541"/>
    <m/>
    <m/>
    <m/>
    <m/>
    <m/>
    <s v="20:30"/>
    <s v="18:05"/>
    <d v="1899-12-30T02:25:00"/>
    <s v="Evening"/>
    <s v="REMOVE"/>
    <x v="2"/>
    <s v="OnTime"/>
    <s v="June"/>
  </r>
  <r>
    <d v="2022-10-07T00:00:00"/>
    <x v="5"/>
    <s v="Spirit Air Lines: NK"/>
    <s v="NK"/>
    <n v="20416"/>
    <n v="810"/>
    <s v="MSY"/>
    <s v="New Orleans, LA"/>
    <s v="DTW"/>
    <s v="Detroit, MI"/>
    <n v="910"/>
    <n v="858"/>
    <n v="-12"/>
    <n v="16"/>
    <n v="914"/>
    <n v="1215"/>
    <n v="8"/>
    <n v="1240"/>
    <n v="1223"/>
    <n v="-17"/>
    <n v="0"/>
    <n v="0"/>
    <n v="150"/>
    <n v="145"/>
    <n v="121"/>
    <n v="926"/>
    <m/>
    <m/>
    <m/>
    <m/>
    <m/>
    <s v="12:23"/>
    <s v="08:58"/>
    <d v="1899-12-30T03:25:00"/>
    <s v="Morning"/>
    <s v="REMOVE"/>
    <x v="0"/>
    <s v="OnTime"/>
    <s v="October"/>
  </r>
  <r>
    <d v="2020-11-09T00:00:00"/>
    <x v="12"/>
    <s v="Endeavor Air Inc.: 9E"/>
    <s v="9E"/>
    <n v="20363"/>
    <n v="4863"/>
    <s v="CHA"/>
    <s v="Chattanooga, TN"/>
    <s v="ATL"/>
    <s v="Atlanta, GA"/>
    <n v="1830"/>
    <n v="1825"/>
    <n v="-5"/>
    <n v="20"/>
    <n v="1845"/>
    <n v="1911"/>
    <n v="8"/>
    <n v="1926"/>
    <n v="1919"/>
    <n v="-7"/>
    <n v="0"/>
    <n v="0"/>
    <n v="56"/>
    <n v="54"/>
    <n v="26"/>
    <n v="106"/>
    <m/>
    <m/>
    <m/>
    <m/>
    <m/>
    <s v="19:19"/>
    <s v="18:25"/>
    <d v="1899-12-30T00:54:00"/>
    <s v="Evening"/>
    <s v="REMOVE"/>
    <x v="1"/>
    <s v="OnTime"/>
    <s v="November"/>
  </r>
  <r>
    <d v="2019-09-01T00:00:00"/>
    <x v="1"/>
    <s v="Delta Air Lines Inc.: DL"/>
    <s v="DL"/>
    <n v="19790"/>
    <n v="1406"/>
    <s v="BIL"/>
    <s v="Billings, MT"/>
    <s v="SLC"/>
    <s v="Salt Lake City, UT"/>
    <n v="1305"/>
    <n v="1255"/>
    <n v="-10"/>
    <n v="12"/>
    <n v="1307"/>
    <n v="1404"/>
    <n v="9"/>
    <n v="1427"/>
    <n v="1413"/>
    <n v="-14"/>
    <n v="0"/>
    <n v="0"/>
    <n v="82"/>
    <n v="78"/>
    <n v="57"/>
    <n v="387"/>
    <m/>
    <m/>
    <m/>
    <m/>
    <m/>
    <s v="14:13"/>
    <s v="12:55"/>
    <d v="1899-12-30T01:18:00"/>
    <s v="Afternoon"/>
    <s v="REMOVE"/>
    <x v="3"/>
    <s v="OnTime"/>
    <s v="September"/>
  </r>
  <r>
    <d v="2022-08-14T00:00:00"/>
    <x v="3"/>
    <s v="American Airlines Inc.: AA"/>
    <s v="AA"/>
    <n v="19805"/>
    <n v="2337"/>
    <s v="DFW"/>
    <s v="Dallas/Fort Worth, TX"/>
    <s v="CMH"/>
    <s v="Columbus, OH"/>
    <n v="1359"/>
    <n v="1444"/>
    <n v="45"/>
    <n v="9"/>
    <n v="1453"/>
    <n v="1751"/>
    <n v="5"/>
    <n v="1725"/>
    <n v="1756"/>
    <n v="31"/>
    <n v="0"/>
    <n v="0"/>
    <n v="146"/>
    <n v="132"/>
    <n v="118"/>
    <n v="926"/>
    <n v="31"/>
    <n v="0"/>
    <n v="0"/>
    <n v="0"/>
    <n v="0"/>
    <s v="17:56"/>
    <s v="14:44"/>
    <d v="1899-12-30T03:12:00"/>
    <s v="Afternoon"/>
    <s v="KEEP"/>
    <x v="3"/>
    <s v="Delayed"/>
    <s v="August"/>
  </r>
  <r>
    <d v="2019-01-03T00:00:00"/>
    <x v="7"/>
    <s v="JetBlue Airways: B6"/>
    <s v="B6"/>
    <n v="20409"/>
    <n v="354"/>
    <s v="ONT"/>
    <s v="Ontario, CA"/>
    <s v="JFK"/>
    <s v="New York, NY"/>
    <n v="2359"/>
    <n v="5"/>
    <n v="6"/>
    <n v="11"/>
    <n v="16"/>
    <n v="813"/>
    <n v="12"/>
    <n v="818"/>
    <n v="825"/>
    <n v="7"/>
    <n v="0"/>
    <n v="0"/>
    <n v="319"/>
    <n v="320"/>
    <n v="297"/>
    <n v="2429"/>
    <m/>
    <m/>
    <m/>
    <m/>
    <m/>
    <s v="08:25"/>
    <s v="00:05"/>
    <d v="1899-12-30T08:20:00"/>
    <s v="Night"/>
    <s v="KEEP"/>
    <x v="5"/>
    <s v="OnTime"/>
    <s v="January"/>
  </r>
  <r>
    <d v="2021-01-06T00:00:00"/>
    <x v="6"/>
    <s v="Alaska Airlines Inc.: AS"/>
    <s v="AS"/>
    <n v="19930"/>
    <n v="122"/>
    <s v="SEA"/>
    <s v="Seattle, WA"/>
    <s v="FLL"/>
    <s v="Fort Lauderdale, FL"/>
    <n v="910"/>
    <n v="902"/>
    <n v="-8"/>
    <n v="14"/>
    <n v="916"/>
    <n v="1735"/>
    <n v="4"/>
    <n v="1750"/>
    <n v="1739"/>
    <n v="-11"/>
    <n v="0"/>
    <n v="0"/>
    <n v="340"/>
    <n v="337"/>
    <n v="319"/>
    <n v="2717"/>
    <m/>
    <m/>
    <m/>
    <m/>
    <m/>
    <s v="17:39"/>
    <s v="09:02"/>
    <d v="1899-12-30T08:37:00"/>
    <s v="Morning"/>
    <s v="REMOVE"/>
    <x v="2"/>
    <s v="OnTime"/>
    <s v="January"/>
  </r>
  <r>
    <d v="2020-01-16T00:00:00"/>
    <x v="2"/>
    <s v="Southwest Airlines Co.: WN"/>
    <s v="WN"/>
    <n v="19393"/>
    <n v="427"/>
    <s v="BWI"/>
    <s v="Baltimore, MD"/>
    <s v="FLL"/>
    <s v="Fort Lauderdale, FL"/>
    <n v="740"/>
    <n v="738"/>
    <n v="-2"/>
    <n v="18"/>
    <n v="756"/>
    <n v="1004"/>
    <n v="5"/>
    <n v="1030"/>
    <n v="1009"/>
    <n v="-21"/>
    <n v="0"/>
    <n v="0"/>
    <n v="170"/>
    <n v="151"/>
    <n v="128"/>
    <n v="925"/>
    <m/>
    <m/>
    <m/>
    <m/>
    <m/>
    <s v="10:09"/>
    <s v="07:38"/>
    <d v="1899-12-30T02:31:00"/>
    <s v="Morning"/>
    <s v="REMOVE"/>
    <x v="5"/>
    <s v="OnTime"/>
    <s v="January"/>
  </r>
  <r>
    <d v="2022-08-13T00:00:00"/>
    <x v="2"/>
    <s v="Southwest Airlines Co.: WN"/>
    <s v="WN"/>
    <n v="19393"/>
    <n v="4643"/>
    <s v="PVD"/>
    <s v="Providence, RI"/>
    <s v="DCA"/>
    <s v="Washington, DC"/>
    <n v="655"/>
    <n v="652"/>
    <n v="-3"/>
    <n v="10"/>
    <n v="702"/>
    <n v="807"/>
    <n v="6"/>
    <n v="825"/>
    <n v="813"/>
    <n v="-12"/>
    <n v="0"/>
    <n v="0"/>
    <n v="90"/>
    <n v="81"/>
    <n v="65"/>
    <n v="356"/>
    <m/>
    <m/>
    <m/>
    <m/>
    <m/>
    <s v="08:13"/>
    <s v="06:52"/>
    <d v="1899-12-30T01:21:00"/>
    <s v="Morning"/>
    <s v="REMOVE"/>
    <x v="4"/>
    <s v="OnTime"/>
    <s v="August"/>
  </r>
  <r>
    <d v="2023-01-29T00:00:00"/>
    <x v="1"/>
    <s v="Delta Air Lines Inc.: DL"/>
    <s v="DL"/>
    <n v="19790"/>
    <n v="2576"/>
    <s v="TPA"/>
    <s v="Tampa, FL"/>
    <s v="BOS"/>
    <s v="Boston, MA"/>
    <n v="1150"/>
    <n v="1142"/>
    <n v="-8"/>
    <n v="15"/>
    <n v="1157"/>
    <n v="1422"/>
    <n v="10"/>
    <n v="1449"/>
    <n v="1432"/>
    <n v="-17"/>
    <n v="0"/>
    <n v="0"/>
    <n v="179"/>
    <n v="170"/>
    <n v="145"/>
    <n v="1185"/>
    <m/>
    <m/>
    <m/>
    <m/>
    <m/>
    <s v="14:32"/>
    <s v="11:42"/>
    <d v="1899-12-30T02:50:00"/>
    <s v="Morning"/>
    <s v="REMOVE"/>
    <x v="3"/>
    <s v="OnTime"/>
    <s v="January"/>
  </r>
  <r>
    <d v="2020-08-20T00:00:00"/>
    <x v="3"/>
    <s v="American Airlines Inc.: AA"/>
    <s v="AA"/>
    <n v="19805"/>
    <n v="471"/>
    <s v="CLT"/>
    <s v="Charlotte, NC"/>
    <s v="BOS"/>
    <s v="Boston, MA"/>
    <n v="1323"/>
    <n v="1318"/>
    <n v="-5"/>
    <n v="19"/>
    <n v="1337"/>
    <n v="1513"/>
    <n v="5"/>
    <n v="1536"/>
    <n v="1518"/>
    <n v="-18"/>
    <n v="0"/>
    <n v="0"/>
    <n v="133"/>
    <n v="120"/>
    <n v="96"/>
    <n v="728"/>
    <m/>
    <m/>
    <m/>
    <m/>
    <m/>
    <s v="15:18"/>
    <s v="13:18"/>
    <d v="1899-12-30T02:00:00"/>
    <s v="Afternoon"/>
    <s v="REMOVE"/>
    <x v="5"/>
    <s v="OnTime"/>
    <s v="August"/>
  </r>
  <r>
    <d v="2020-02-15T00:00:00"/>
    <x v="11"/>
    <s v="SkyWest Airlines Inc.: OO"/>
    <s v="OO"/>
    <n v="20304"/>
    <n v="4210"/>
    <s v="SLC"/>
    <s v="Salt Lake City, UT"/>
    <s v="CPR"/>
    <s v="Casper, WY"/>
    <n v="945"/>
    <n v="952"/>
    <n v="7"/>
    <n v="19"/>
    <n v="1011"/>
    <n v="1100"/>
    <n v="4"/>
    <n v="1118"/>
    <n v="1104"/>
    <n v="-14"/>
    <n v="0"/>
    <n v="0"/>
    <n v="93"/>
    <n v="72"/>
    <n v="49"/>
    <n v="320"/>
    <m/>
    <m/>
    <m/>
    <m/>
    <m/>
    <s v="11:04"/>
    <s v="09:52"/>
    <d v="1899-12-30T01:12:00"/>
    <s v="Morning"/>
    <s v="REMOVE"/>
    <x v="4"/>
    <s v="OnTime"/>
    <s v="February"/>
  </r>
  <r>
    <d v="2022-03-31T00:00:00"/>
    <x v="1"/>
    <s v="Delta Air Lines Inc.: DL"/>
    <s v="DL"/>
    <n v="19790"/>
    <n v="2881"/>
    <s v="MSP"/>
    <s v="Minneapolis, MN"/>
    <s v="MCI"/>
    <s v="Kansas City, MO"/>
    <n v="1610"/>
    <n v="1604"/>
    <n v="-6"/>
    <n v="14"/>
    <n v="1618"/>
    <n v="1715"/>
    <n v="5"/>
    <n v="1739"/>
    <n v="1720"/>
    <n v="-19"/>
    <n v="0"/>
    <n v="0"/>
    <n v="89"/>
    <n v="76"/>
    <n v="57"/>
    <n v="393"/>
    <m/>
    <m/>
    <m/>
    <m/>
    <m/>
    <s v="17:20"/>
    <s v="16:04"/>
    <d v="1899-12-30T01:16:00"/>
    <s v="Afternoon"/>
    <s v="REMOVE"/>
    <x v="5"/>
    <s v="OnTime"/>
    <s v="March"/>
  </r>
  <r>
    <d v="2023-07-14T00:00:00"/>
    <x v="3"/>
    <s v="American Airlines Inc.: AA"/>
    <s v="AA"/>
    <n v="19805"/>
    <n v="428"/>
    <s v="LGA"/>
    <s v="New York, NY"/>
    <s v="DFW"/>
    <s v="Dallas/Fort Worth, TX"/>
    <n v="730"/>
    <n v="729"/>
    <n v="-1"/>
    <n v="71"/>
    <n v="840"/>
    <n v="1115"/>
    <n v="14"/>
    <n v="1030"/>
    <n v="1129"/>
    <n v="59"/>
    <n v="0"/>
    <n v="0"/>
    <n v="240"/>
    <n v="300"/>
    <n v="215"/>
    <n v="1389"/>
    <n v="0"/>
    <n v="0"/>
    <n v="59"/>
    <n v="0"/>
    <n v="0"/>
    <s v="11:29"/>
    <s v="07:29"/>
    <d v="1899-12-30T04:00:00"/>
    <s v="Morning"/>
    <s v="REMOVE"/>
    <x v="0"/>
    <s v="Delayed"/>
    <s v="July"/>
  </r>
  <r>
    <d v="2022-10-20T00:00:00"/>
    <x v="3"/>
    <s v="American Airlines Inc.: AA"/>
    <s v="AA"/>
    <n v="19805"/>
    <n v="1097"/>
    <s v="BDL"/>
    <s v="Hartford, CT"/>
    <s v="CLT"/>
    <s v="Charlotte, NC"/>
    <n v="1337"/>
    <n v="1335"/>
    <n v="-2"/>
    <n v="12"/>
    <n v="1347"/>
    <n v="1528"/>
    <n v="5"/>
    <n v="1546"/>
    <n v="1533"/>
    <n v="-13"/>
    <n v="0"/>
    <n v="0"/>
    <n v="129"/>
    <n v="118"/>
    <n v="101"/>
    <n v="644"/>
    <m/>
    <m/>
    <m/>
    <m/>
    <m/>
    <s v="15:33"/>
    <s v="13:35"/>
    <d v="1899-12-30T01:58:00"/>
    <s v="Afternoon"/>
    <s v="REMOVE"/>
    <x v="5"/>
    <s v="OnTime"/>
    <s v="October"/>
  </r>
  <r>
    <d v="2019-03-27T00:00:00"/>
    <x v="11"/>
    <s v="SkyWest Airlines Inc.: OO"/>
    <s v="OO"/>
    <n v="20304"/>
    <n v="3698"/>
    <s v="MSP"/>
    <s v="Minneapolis, MN"/>
    <s v="FSD"/>
    <s v="Sioux Falls, SD"/>
    <n v="1615"/>
    <n v="1615"/>
    <n v="0"/>
    <n v="21"/>
    <n v="1636"/>
    <n v="1711"/>
    <n v="5"/>
    <n v="1717"/>
    <n v="1716"/>
    <n v="-1"/>
    <n v="0"/>
    <n v="0"/>
    <n v="62"/>
    <n v="61"/>
    <n v="35"/>
    <n v="196"/>
    <m/>
    <m/>
    <m/>
    <m/>
    <m/>
    <s v="17:16"/>
    <s v="16:15"/>
    <d v="1899-12-30T01:01:00"/>
    <s v="Afternoon"/>
    <s v="REMOVE"/>
    <x v="2"/>
    <s v="OnTime"/>
    <s v="March"/>
  </r>
  <r>
    <d v="2020-12-06T00:00:00"/>
    <x v="12"/>
    <s v="Endeavor Air Inc.: 9E"/>
    <s v="9E"/>
    <n v="20363"/>
    <n v="5287"/>
    <s v="JAN"/>
    <s v="Jackson/Vicksburg, MS"/>
    <s v="ATL"/>
    <s v="Atlanta, GA"/>
    <n v="1425"/>
    <n v="1420"/>
    <n v="-5"/>
    <n v="8"/>
    <n v="1428"/>
    <n v="1617"/>
    <n v="4"/>
    <n v="1651"/>
    <n v="1621"/>
    <n v="-30"/>
    <n v="0"/>
    <n v="0"/>
    <n v="86"/>
    <n v="61"/>
    <n v="49"/>
    <n v="341"/>
    <m/>
    <m/>
    <m/>
    <m/>
    <m/>
    <s v="16:21"/>
    <s v="14:20"/>
    <d v="1899-12-30T02:01:00"/>
    <s v="Afternoon"/>
    <s v="REMOVE"/>
    <x v="3"/>
    <s v="OnTime"/>
    <s v="December"/>
  </r>
  <r>
    <d v="2019-03-22T00:00:00"/>
    <x v="2"/>
    <s v="Southwest Airlines Co.: WN"/>
    <s v="WN"/>
    <n v="19393"/>
    <n v="2312"/>
    <s v="LGA"/>
    <s v="New York, NY"/>
    <s v="MDW"/>
    <s v="Chicago, IL"/>
    <n v="1605"/>
    <n v="1703"/>
    <n v="58"/>
    <n v="32"/>
    <n v="1735"/>
    <n v="1828"/>
    <n v="4"/>
    <n v="1735"/>
    <n v="1832"/>
    <n v="57"/>
    <n v="0"/>
    <n v="0"/>
    <n v="150"/>
    <n v="149"/>
    <n v="113"/>
    <n v="725"/>
    <n v="9"/>
    <n v="0"/>
    <n v="0"/>
    <n v="0"/>
    <n v="48"/>
    <s v="18:32"/>
    <s v="17:03"/>
    <d v="1899-12-30T01:29:00"/>
    <s v="Afternoon"/>
    <s v="KEEP"/>
    <x v="0"/>
    <s v="Delayed"/>
    <s v="March"/>
  </r>
  <r>
    <d v="2023-02-03T00:00:00"/>
    <x v="0"/>
    <s v="United Air Lines Inc.: UA"/>
    <s v="UA"/>
    <n v="19977"/>
    <n v="1292"/>
    <s v="RSW"/>
    <s v="Fort Myers, FL"/>
    <s v="ORD"/>
    <s v="Chicago, IL"/>
    <n v="1628"/>
    <n v="1625"/>
    <n v="-3"/>
    <n v="11"/>
    <n v="1636"/>
    <n v="1822"/>
    <n v="7"/>
    <n v="1836"/>
    <n v="1829"/>
    <n v="-7"/>
    <n v="0"/>
    <n v="0"/>
    <n v="188"/>
    <n v="184"/>
    <n v="166"/>
    <n v="1120"/>
    <m/>
    <m/>
    <m/>
    <m/>
    <m/>
    <s v="18:29"/>
    <s v="16:25"/>
    <d v="1899-12-30T02:04:00"/>
    <s v="Afternoon"/>
    <s v="REMOVE"/>
    <x v="0"/>
    <s v="OnTime"/>
    <s v="February"/>
  </r>
  <r>
    <d v="2019-10-17T00:00:00"/>
    <x v="0"/>
    <s v="United Air Lines Inc.: UA"/>
    <s v="UA"/>
    <n v="19977"/>
    <n v="2109"/>
    <s v="JAX"/>
    <s v="Jacksonville, FL"/>
    <s v="IAH"/>
    <s v="Houston, TX"/>
    <n v="730"/>
    <n v="730"/>
    <n v="0"/>
    <n v="14"/>
    <n v="744"/>
    <n v="836"/>
    <n v="3"/>
    <n v="851"/>
    <n v="839"/>
    <n v="-12"/>
    <n v="0"/>
    <n v="0"/>
    <n v="141"/>
    <n v="129"/>
    <n v="112"/>
    <n v="817"/>
    <m/>
    <m/>
    <m/>
    <m/>
    <m/>
    <s v="08:39"/>
    <s v="07:30"/>
    <d v="1899-12-30T01:09:00"/>
    <s v="Morning"/>
    <s v="REMOVE"/>
    <x v="5"/>
    <s v="OnTime"/>
    <s v="October"/>
  </r>
  <r>
    <d v="2022-06-01T00:00:00"/>
    <x v="3"/>
    <s v="American Airlines Inc.: AA"/>
    <s v="AA"/>
    <n v="19805"/>
    <n v="2704"/>
    <s v="RDU"/>
    <s v="Raleigh/Durham, NC"/>
    <s v="CLT"/>
    <s v="Charlotte, NC"/>
    <n v="1624"/>
    <n v="1622"/>
    <n v="-2"/>
    <n v="19"/>
    <n v="1641"/>
    <n v="1715"/>
    <n v="6"/>
    <n v="1731"/>
    <n v="1721"/>
    <n v="-10"/>
    <n v="0"/>
    <n v="0"/>
    <n v="67"/>
    <n v="59"/>
    <n v="34"/>
    <n v="130"/>
    <m/>
    <m/>
    <m/>
    <m/>
    <m/>
    <s v="17:21"/>
    <s v="16:22"/>
    <d v="1899-12-30T00:59:00"/>
    <s v="Afternoon"/>
    <s v="REMOVE"/>
    <x v="2"/>
    <s v="OnTime"/>
    <s v="June"/>
  </r>
  <r>
    <d v="2021-05-01T00:00:00"/>
    <x v="12"/>
    <s v="Endeavor Air Inc.: 9E"/>
    <s v="9E"/>
    <n v="20363"/>
    <n v="4873"/>
    <s v="ATL"/>
    <s v="Atlanta, GA"/>
    <s v="BTR"/>
    <s v="Baton Rouge, LA"/>
    <n v="1110"/>
    <n v="1106"/>
    <n v="-4"/>
    <n v="10"/>
    <n v="1116"/>
    <n v="1125"/>
    <n v="3"/>
    <n v="1153"/>
    <n v="1128"/>
    <n v="-25"/>
    <n v="0"/>
    <n v="0"/>
    <n v="103"/>
    <n v="82"/>
    <n v="69"/>
    <n v="448"/>
    <m/>
    <m/>
    <m/>
    <m/>
    <m/>
    <s v="11:28"/>
    <s v="11:06"/>
    <d v="1899-12-30T00:22:00"/>
    <s v="Morning"/>
    <s v="REMOVE"/>
    <x v="4"/>
    <s v="OnTime"/>
    <s v="May"/>
  </r>
  <r>
    <d v="2021-08-31T00:00:00"/>
    <x v="2"/>
    <s v="Southwest Airlines Co.: WN"/>
    <s v="WN"/>
    <n v="19393"/>
    <n v="5624"/>
    <s v="BNA"/>
    <s v="Nashville, TN"/>
    <s v="RDU"/>
    <s v="Raleigh/Durham, NC"/>
    <n v="1925"/>
    <n v="1949"/>
    <n v="24"/>
    <n v="11"/>
    <n v="2000"/>
    <n v="2204"/>
    <n v="3"/>
    <n v="2150"/>
    <n v="2207"/>
    <n v="17"/>
    <n v="0"/>
    <n v="0"/>
    <n v="85"/>
    <n v="78"/>
    <n v="64"/>
    <n v="442"/>
    <n v="4"/>
    <n v="0"/>
    <n v="0"/>
    <n v="0"/>
    <n v="13"/>
    <s v="22:07"/>
    <s v="19:49"/>
    <d v="1899-12-30T02:18:00"/>
    <s v="Evening"/>
    <s v="KEEP"/>
    <x v="6"/>
    <s v="Delayed"/>
    <s v="August"/>
  </r>
  <r>
    <d v="2021-05-31T00:00:00"/>
    <x v="2"/>
    <s v="Southwest Airlines Co.: WN"/>
    <s v="WN"/>
    <n v="19393"/>
    <n v="1964"/>
    <s v="STL"/>
    <s v="St. Louis, MO"/>
    <s v="PNS"/>
    <s v="Pensacola, FL"/>
    <n v="1235"/>
    <n v="1229"/>
    <n v="-6"/>
    <n v="8"/>
    <n v="1237"/>
    <n v="1358"/>
    <n v="3"/>
    <n v="1415"/>
    <n v="1401"/>
    <n v="-14"/>
    <n v="0"/>
    <n v="0"/>
    <n v="100"/>
    <n v="92"/>
    <n v="81"/>
    <n v="598"/>
    <m/>
    <m/>
    <m/>
    <m/>
    <m/>
    <s v="14:01"/>
    <s v="12:29"/>
    <d v="1899-12-30T01:32:00"/>
    <s v="Afternoon"/>
    <s v="REMOVE"/>
    <x v="1"/>
    <s v="OnTime"/>
    <s v="May"/>
  </r>
  <r>
    <d v="2019-10-29T00:00:00"/>
    <x v="1"/>
    <s v="Delta Air Lines Inc.: DL"/>
    <s v="DL"/>
    <n v="19790"/>
    <n v="1130"/>
    <s v="ATL"/>
    <s v="Atlanta, GA"/>
    <s v="MSP"/>
    <s v="Minneapolis, MN"/>
    <n v="2238"/>
    <n v="2236"/>
    <n v="-2"/>
    <n v="22"/>
    <n v="2258"/>
    <n v="2355"/>
    <n v="3"/>
    <n v="20"/>
    <n v="2358"/>
    <n v="-22"/>
    <n v="0"/>
    <n v="0"/>
    <n v="162"/>
    <n v="142"/>
    <n v="117"/>
    <n v="907"/>
    <m/>
    <m/>
    <m/>
    <m/>
    <m/>
    <s v="23:58"/>
    <s v="22:36"/>
    <d v="1899-12-30T01:22:00"/>
    <s v="Evening"/>
    <s v="REMOVE"/>
    <x v="6"/>
    <s v="OnTime"/>
    <s v="October"/>
  </r>
  <r>
    <d v="2020-12-12T00:00:00"/>
    <x v="11"/>
    <s v="SkyWest Airlines Inc.: OO"/>
    <s v="OO"/>
    <n v="20304"/>
    <n v="5729"/>
    <s v="SRQ"/>
    <s v="Sarasota/Bradenton, FL"/>
    <s v="ORD"/>
    <s v="Chicago, IL"/>
    <n v="1835"/>
    <n v="1839"/>
    <n v="4"/>
    <n v="17"/>
    <n v="1856"/>
    <n v="2014"/>
    <n v="7"/>
    <n v="2047"/>
    <n v="2021"/>
    <n v="-26"/>
    <n v="0"/>
    <n v="0"/>
    <n v="192"/>
    <n v="162"/>
    <n v="138"/>
    <n v="1050"/>
    <m/>
    <m/>
    <m/>
    <m/>
    <m/>
    <s v="20:21"/>
    <s v="18:39"/>
    <d v="1899-12-30T01:42:00"/>
    <s v="Evening"/>
    <s v="REMOVE"/>
    <x v="4"/>
    <s v="OnTime"/>
    <s v="December"/>
  </r>
  <r>
    <d v="2020-12-07T00:00:00"/>
    <x v="11"/>
    <s v="SkyWest Airlines Inc.: OO"/>
    <s v="OO"/>
    <n v="20304"/>
    <n v="5264"/>
    <s v="COS"/>
    <s v="Colorado Springs, CO"/>
    <s v="IAH"/>
    <s v="Houston, TX"/>
    <n v="1534"/>
    <n v="1541"/>
    <n v="7"/>
    <n v="12"/>
    <n v="1553"/>
    <n v="1842"/>
    <n v="8"/>
    <n v="1850"/>
    <n v="1850"/>
    <n v="0"/>
    <n v="0"/>
    <n v="0"/>
    <n v="136"/>
    <n v="129"/>
    <n v="109"/>
    <n v="809"/>
    <m/>
    <m/>
    <m/>
    <m/>
    <m/>
    <s v="18:50"/>
    <s v="15:41"/>
    <d v="1899-12-30T03:09:00"/>
    <s v="Afternoon"/>
    <s v="KEEP"/>
    <x v="1"/>
    <s v="OnTime"/>
    <s v="December"/>
  </r>
  <r>
    <d v="2021-04-09T00:00:00"/>
    <x v="2"/>
    <s v="Southwest Airlines Co.: WN"/>
    <s v="WN"/>
    <n v="19393"/>
    <n v="2184"/>
    <s v="DCA"/>
    <s v="Washington, DC"/>
    <s v="BNA"/>
    <s v="Nashville, TN"/>
    <n v="640"/>
    <n v="635"/>
    <n v="-5"/>
    <n v="10"/>
    <n v="645"/>
    <n v="708"/>
    <n v="4"/>
    <n v="735"/>
    <n v="712"/>
    <n v="-23"/>
    <n v="0"/>
    <n v="0"/>
    <n v="115"/>
    <n v="97"/>
    <n v="83"/>
    <n v="562"/>
    <m/>
    <m/>
    <m/>
    <m/>
    <m/>
    <s v="07:12"/>
    <s v="06:35"/>
    <d v="1899-12-30T00:37:00"/>
    <s v="Morning"/>
    <s v="REMOVE"/>
    <x v="0"/>
    <s v="OnTime"/>
    <s v="April"/>
  </r>
  <r>
    <d v="2019-07-16T00:00:00"/>
    <x v="13"/>
    <s v="Envoy Air: MQ"/>
    <s v="MQ"/>
    <n v="20398"/>
    <n v="4091"/>
    <s v="ORD"/>
    <s v="Chicago, IL"/>
    <s v="PIA"/>
    <s v="Peoria, IL"/>
    <n v="2050"/>
    <n v="2046"/>
    <n v="-4"/>
    <n v="33"/>
    <n v="2119"/>
    <n v="2149"/>
    <n v="2"/>
    <n v="2147"/>
    <n v="2151"/>
    <n v="4"/>
    <n v="0"/>
    <n v="0"/>
    <n v="57"/>
    <n v="65"/>
    <n v="30"/>
    <n v="130"/>
    <m/>
    <m/>
    <m/>
    <m/>
    <m/>
    <s v="21:51"/>
    <s v="20:46"/>
    <d v="1899-12-30T01:05:00"/>
    <s v="Evening"/>
    <s v="REMOVE"/>
    <x v="6"/>
    <s v="OnTime"/>
    <s v="July"/>
  </r>
  <r>
    <d v="2022-06-18T00:00:00"/>
    <x v="2"/>
    <s v="Southwest Airlines Co.: WN"/>
    <s v="WN"/>
    <n v="19393"/>
    <n v="3373"/>
    <s v="BDL"/>
    <s v="Hartford, CT"/>
    <s v="BWI"/>
    <s v="Baltimore, MD"/>
    <n v="535"/>
    <n v="531"/>
    <n v="-4"/>
    <n v="8"/>
    <n v="539"/>
    <n v="627"/>
    <n v="6"/>
    <n v="655"/>
    <n v="633"/>
    <n v="-22"/>
    <n v="0"/>
    <n v="0"/>
    <n v="80"/>
    <n v="62"/>
    <n v="48"/>
    <n v="283"/>
    <m/>
    <m/>
    <m/>
    <m/>
    <m/>
    <s v="06:33"/>
    <s v="05:31"/>
    <d v="1899-12-30T01:02:00"/>
    <s v="Night"/>
    <s v="REMOVE"/>
    <x v="4"/>
    <s v="OnTime"/>
    <s v="June"/>
  </r>
  <r>
    <d v="2023-02-22T00:00:00"/>
    <x v="4"/>
    <s v="Republic Airline: YX"/>
    <s v="YX"/>
    <n v="20452"/>
    <n v="4804"/>
    <s v="OKC"/>
    <s v="Oklahoma City, OK"/>
    <s v="DCA"/>
    <s v="Washington, DC"/>
    <n v="1715"/>
    <n v="1712"/>
    <n v="-3"/>
    <n v="25"/>
    <n v="1737"/>
    <n v="2046"/>
    <n v="7"/>
    <n v="2110"/>
    <n v="2053"/>
    <n v="-17"/>
    <n v="0"/>
    <n v="0"/>
    <n v="175"/>
    <n v="161"/>
    <n v="129"/>
    <n v="1158"/>
    <m/>
    <m/>
    <m/>
    <m/>
    <m/>
    <s v="20:53"/>
    <s v="17:12"/>
    <d v="1899-12-30T03:41:00"/>
    <s v="Afternoon"/>
    <s v="REMOVE"/>
    <x v="2"/>
    <s v="OnTime"/>
    <s v="February"/>
  </r>
  <r>
    <d v="2023-05-22T00:00:00"/>
    <x v="14"/>
    <s v="Frontier Airlines Inc.: F9"/>
    <s v="F9"/>
    <n v="20436"/>
    <n v="1622"/>
    <s v="BNA"/>
    <s v="Nashville, TN"/>
    <s v="MCO"/>
    <s v="Orlando, FL"/>
    <n v="943"/>
    <n v="952"/>
    <n v="9"/>
    <n v="22"/>
    <n v="1014"/>
    <n v="1255"/>
    <n v="10"/>
    <n v="1239"/>
    <n v="1305"/>
    <n v="26"/>
    <n v="0"/>
    <n v="0"/>
    <n v="116"/>
    <n v="133"/>
    <n v="101"/>
    <n v="616"/>
    <n v="5"/>
    <n v="0"/>
    <n v="17"/>
    <n v="0"/>
    <n v="4"/>
    <s v="13:05"/>
    <s v="09:52"/>
    <d v="1899-12-30T03:13:00"/>
    <s v="Morning"/>
    <s v="KEEP"/>
    <x v="1"/>
    <s v="Delayed"/>
    <s v="May"/>
  </r>
  <r>
    <d v="2023-08-07T00:00:00"/>
    <x v="0"/>
    <s v="United Air Lines Inc.: UA"/>
    <s v="UA"/>
    <n v="19977"/>
    <n v="1741"/>
    <s v="STL"/>
    <s v="St. Louis, MO"/>
    <s v="EWR"/>
    <s v="Newark, NJ"/>
    <n v="1733"/>
    <n v="0"/>
    <n v="0"/>
    <m/>
    <m/>
    <m/>
    <m/>
    <n v="2100"/>
    <n v="0"/>
    <n v="0"/>
    <n v="1"/>
    <n v="0"/>
    <n v="147"/>
    <m/>
    <m/>
    <n v="872"/>
    <m/>
    <m/>
    <m/>
    <m/>
    <m/>
    <s v="00:00"/>
    <s v="00:00"/>
    <d v="1899-12-30T00:00:00"/>
    <s v="Night"/>
    <s v="KEEP"/>
    <x v="1"/>
    <s v="OnTime"/>
    <s v="August"/>
  </r>
  <r>
    <d v="2023-04-13T00:00:00"/>
    <x v="1"/>
    <s v="Delta Air Lines Inc.: DL"/>
    <s v="DL"/>
    <n v="19790"/>
    <n v="2610"/>
    <s v="SNA"/>
    <s v="Santa Ana, CA"/>
    <s v="SEA"/>
    <s v="Seattle, WA"/>
    <n v="1955"/>
    <n v="1948"/>
    <n v="-7"/>
    <n v="12"/>
    <n v="2000"/>
    <n v="2242"/>
    <n v="7"/>
    <n v="2300"/>
    <n v="2249"/>
    <n v="-11"/>
    <n v="0"/>
    <n v="0"/>
    <n v="185"/>
    <n v="181"/>
    <n v="162"/>
    <n v="978"/>
    <m/>
    <m/>
    <m/>
    <m/>
    <m/>
    <s v="22:49"/>
    <s v="19:48"/>
    <d v="1899-12-30T03:01:00"/>
    <s v="Evening"/>
    <s v="REMOVE"/>
    <x v="5"/>
    <s v="OnTime"/>
    <s v="April"/>
  </r>
  <r>
    <d v="2020-02-18T00:00:00"/>
    <x v="2"/>
    <s v="Southwest Airlines Co.: WN"/>
    <s v="WN"/>
    <n v="19393"/>
    <n v="51"/>
    <s v="PHX"/>
    <s v="Phoenix, AZ"/>
    <s v="DAL"/>
    <s v="Dallas, TX"/>
    <n v="1500"/>
    <n v="1515"/>
    <n v="15"/>
    <n v="10"/>
    <n v="1525"/>
    <n v="1814"/>
    <n v="4"/>
    <n v="1815"/>
    <n v="1818"/>
    <n v="3"/>
    <n v="0"/>
    <n v="0"/>
    <n v="135"/>
    <n v="123"/>
    <n v="109"/>
    <n v="879"/>
    <m/>
    <m/>
    <m/>
    <m/>
    <m/>
    <s v="18:18"/>
    <s v="15:15"/>
    <d v="1899-12-30T03:03:00"/>
    <s v="Afternoon"/>
    <s v="KEEP"/>
    <x v="6"/>
    <s v="OnTime"/>
    <s v="February"/>
  </r>
  <r>
    <d v="2022-08-07T00:00:00"/>
    <x v="2"/>
    <s v="Southwest Airlines Co.: WN"/>
    <s v="WN"/>
    <n v="19393"/>
    <n v="3645"/>
    <s v="LGB"/>
    <s v="Long Beach, CA"/>
    <s v="OAK"/>
    <s v="Oakland, CA"/>
    <n v="850"/>
    <n v="900"/>
    <n v="10"/>
    <n v="10"/>
    <n v="910"/>
    <n v="1000"/>
    <n v="5"/>
    <n v="1005"/>
    <n v="1005"/>
    <n v="0"/>
    <n v="0"/>
    <n v="0"/>
    <n v="75"/>
    <n v="65"/>
    <n v="50"/>
    <n v="353"/>
    <m/>
    <m/>
    <m/>
    <m/>
    <m/>
    <s v="10:05"/>
    <s v="09:00"/>
    <d v="1899-12-30T01:05:00"/>
    <s v="Morning"/>
    <s v="KEEP"/>
    <x v="3"/>
    <s v="OnTime"/>
    <s v="August"/>
  </r>
  <r>
    <d v="2022-04-05T00:00:00"/>
    <x v="11"/>
    <s v="SkyWest Airlines Inc.: OO"/>
    <s v="OO"/>
    <n v="20304"/>
    <n v="3521"/>
    <s v="DTW"/>
    <s v="Detroit, MI"/>
    <s v="PHL"/>
    <s v="Philadelphia, PA"/>
    <n v="1550"/>
    <n v="1610"/>
    <n v="20"/>
    <n v="14"/>
    <n v="1624"/>
    <n v="1731"/>
    <n v="7"/>
    <n v="1724"/>
    <n v="1738"/>
    <n v="14"/>
    <n v="0"/>
    <n v="0"/>
    <n v="94"/>
    <n v="88"/>
    <n v="67"/>
    <n v="453"/>
    <m/>
    <m/>
    <m/>
    <m/>
    <m/>
    <s v="17:38"/>
    <s v="16:10"/>
    <d v="1899-12-30T01:28:00"/>
    <s v="Afternoon"/>
    <s v="KEEP"/>
    <x v="6"/>
    <s v="OnTime"/>
    <s v="April"/>
  </r>
  <r>
    <d v="2019-06-26T00:00:00"/>
    <x v="0"/>
    <s v="United Air Lines Inc.: UA"/>
    <s v="UA"/>
    <n v="19977"/>
    <n v="2089"/>
    <s v="PIT"/>
    <s v="Pittsburgh, PA"/>
    <s v="DEN"/>
    <s v="Denver, CO"/>
    <n v="700"/>
    <n v="701"/>
    <n v="1"/>
    <n v="15"/>
    <n v="716"/>
    <n v="818"/>
    <n v="7"/>
    <n v="818"/>
    <n v="825"/>
    <n v="7"/>
    <n v="0"/>
    <n v="0"/>
    <n v="198"/>
    <n v="204"/>
    <n v="182"/>
    <n v="1290"/>
    <m/>
    <m/>
    <m/>
    <m/>
    <m/>
    <s v="08:25"/>
    <s v="07:01"/>
    <d v="1899-12-30T01:24:00"/>
    <s v="Morning"/>
    <s v="KEEP"/>
    <x v="2"/>
    <s v="OnTime"/>
    <s v="June"/>
  </r>
  <r>
    <d v="2022-02-16T00:00:00"/>
    <x v="11"/>
    <s v="SkyWest Airlines Inc.: OO"/>
    <s v="OO"/>
    <n v="20304"/>
    <n v="5386"/>
    <s v="LAX"/>
    <s v="Los Angeles, CA"/>
    <s v="PHX"/>
    <s v="Phoenix, AZ"/>
    <n v="1425"/>
    <n v="1436"/>
    <n v="11"/>
    <n v="26"/>
    <n v="1502"/>
    <n v="1704"/>
    <n v="10"/>
    <n v="1654"/>
    <n v="1714"/>
    <n v="20"/>
    <n v="0"/>
    <n v="0"/>
    <n v="89"/>
    <n v="98"/>
    <n v="62"/>
    <n v="370"/>
    <n v="20"/>
    <n v="0"/>
    <n v="0"/>
    <n v="0"/>
    <n v="0"/>
    <s v="17:14"/>
    <s v="14:36"/>
    <d v="1899-12-30T02:38:00"/>
    <s v="Afternoon"/>
    <s v="KEEP"/>
    <x v="2"/>
    <s v="Delayed"/>
    <s v="February"/>
  </r>
  <r>
    <d v="2022-12-11T00:00:00"/>
    <x v="0"/>
    <s v="United Air Lines Inc.: UA"/>
    <s v="UA"/>
    <n v="19977"/>
    <n v="2294"/>
    <s v="EWR"/>
    <s v="Newark, NJ"/>
    <s v="LAS"/>
    <s v="Las Vegas, NV"/>
    <n v="1729"/>
    <n v="1757"/>
    <n v="28"/>
    <n v="85"/>
    <n v="1922"/>
    <n v="2138"/>
    <n v="8"/>
    <n v="2020"/>
    <n v="2146"/>
    <n v="86"/>
    <n v="0"/>
    <n v="0"/>
    <n v="351"/>
    <n v="409"/>
    <n v="316"/>
    <n v="2227"/>
    <n v="0"/>
    <n v="0"/>
    <n v="86"/>
    <n v="0"/>
    <n v="0"/>
    <s v="21:46"/>
    <s v="17:57"/>
    <d v="1899-12-30T03:49:00"/>
    <s v="Afternoon"/>
    <s v="KEEP"/>
    <x v="3"/>
    <s v="Delayed"/>
    <s v="December"/>
  </r>
  <r>
    <d v="2023-04-05T00:00:00"/>
    <x v="17"/>
    <s v="Hawaiian Airlines Inc.: HA"/>
    <s v="HA"/>
    <n v="19690"/>
    <n v="254"/>
    <s v="LIH"/>
    <s v="Lihue, HI"/>
    <s v="HNL"/>
    <s v="Honolulu, HI"/>
    <n v="1230"/>
    <n v="1229"/>
    <n v="-1"/>
    <n v="6"/>
    <n v="1235"/>
    <n v="1256"/>
    <n v="8"/>
    <n v="1305"/>
    <n v="1304"/>
    <n v="-1"/>
    <n v="0"/>
    <n v="0"/>
    <n v="35"/>
    <n v="35"/>
    <n v="21"/>
    <n v="102"/>
    <m/>
    <m/>
    <m/>
    <m/>
    <m/>
    <s v="13:04"/>
    <s v="12:29"/>
    <d v="1899-12-30T00:35:00"/>
    <s v="Afternoon"/>
    <s v="REMOVE"/>
    <x v="2"/>
    <s v="OnTime"/>
    <s v="April"/>
  </r>
  <r>
    <d v="2020-02-24T00:00:00"/>
    <x v="12"/>
    <s v="Endeavor Air Inc.: 9E"/>
    <s v="9E"/>
    <n v="20363"/>
    <n v="5451"/>
    <s v="DTW"/>
    <s v="Detroit, MI"/>
    <s v="IND"/>
    <s v="Indianapolis, IN"/>
    <n v="1006"/>
    <n v="1001"/>
    <n v="-5"/>
    <n v="22"/>
    <n v="1023"/>
    <n v="1105"/>
    <n v="13"/>
    <n v="1125"/>
    <n v="1118"/>
    <n v="-7"/>
    <n v="0"/>
    <n v="0"/>
    <n v="79"/>
    <n v="77"/>
    <n v="42"/>
    <n v="231"/>
    <m/>
    <m/>
    <m/>
    <m/>
    <m/>
    <s v="11:18"/>
    <s v="10:01"/>
    <d v="1899-12-30T01:17:00"/>
    <s v="Morning"/>
    <s v="REMOVE"/>
    <x v="1"/>
    <s v="OnTime"/>
    <s v="February"/>
  </r>
  <r>
    <d v="2023-07-20T00:00:00"/>
    <x v="2"/>
    <s v="Southwest Airlines Co.: WN"/>
    <s v="WN"/>
    <n v="19393"/>
    <n v="856"/>
    <s v="MDW"/>
    <s v="Chicago, IL"/>
    <s v="DEN"/>
    <s v="Denver, CO"/>
    <n v="2200"/>
    <n v="2219"/>
    <n v="19"/>
    <n v="10"/>
    <n v="2229"/>
    <n v="2347"/>
    <n v="10"/>
    <n v="2330"/>
    <n v="2357"/>
    <n v="27"/>
    <n v="0"/>
    <n v="0"/>
    <n v="150"/>
    <n v="158"/>
    <n v="138"/>
    <n v="895"/>
    <n v="6"/>
    <n v="0"/>
    <n v="8"/>
    <n v="0"/>
    <n v="13"/>
    <s v="23:57"/>
    <s v="22:19"/>
    <d v="1899-12-30T01:38:00"/>
    <s v="Evening"/>
    <s v="KEEP"/>
    <x v="5"/>
    <s v="Delayed"/>
    <s v="July"/>
  </r>
  <r>
    <d v="2020-01-19T00:00:00"/>
    <x v="7"/>
    <s v="JetBlue Airways: B6"/>
    <s v="B6"/>
    <n v="20409"/>
    <n v="2979"/>
    <s v="BOS"/>
    <s v="Boston, MA"/>
    <s v="EWR"/>
    <s v="Newark, NJ"/>
    <n v="1430"/>
    <n v="1421"/>
    <n v="-9"/>
    <n v="21"/>
    <n v="1442"/>
    <n v="1532"/>
    <n v="9"/>
    <n v="1606"/>
    <n v="1541"/>
    <n v="-25"/>
    <n v="0"/>
    <n v="0"/>
    <n v="96"/>
    <n v="80"/>
    <n v="50"/>
    <n v="200"/>
    <m/>
    <m/>
    <m/>
    <m/>
    <m/>
    <s v="15:41"/>
    <s v="14:21"/>
    <d v="1899-12-30T01:20:00"/>
    <s v="Afternoon"/>
    <s v="REMOVE"/>
    <x v="3"/>
    <s v="OnTime"/>
    <s v="January"/>
  </r>
  <r>
    <d v="2023-03-16T00:00:00"/>
    <x v="11"/>
    <s v="SkyWest Airlines Inc.: OO"/>
    <s v="OO"/>
    <n v="20304"/>
    <n v="3159"/>
    <s v="ACT"/>
    <s v="Waco, TX"/>
    <s v="DFW"/>
    <s v="Dallas/Fort Worth, TX"/>
    <n v="1855"/>
    <n v="0"/>
    <n v="0"/>
    <m/>
    <m/>
    <m/>
    <m/>
    <n v="1945"/>
    <n v="0"/>
    <n v="0"/>
    <n v="1"/>
    <n v="0"/>
    <n v="50"/>
    <m/>
    <m/>
    <n v="89"/>
    <m/>
    <m/>
    <m/>
    <m/>
    <m/>
    <s v="00:00"/>
    <s v="00:00"/>
    <d v="1899-12-30T00:00:00"/>
    <s v="Night"/>
    <s v="KEEP"/>
    <x v="5"/>
    <s v="OnTime"/>
    <s v="March"/>
  </r>
  <r>
    <d v="2020-03-05T00:00:00"/>
    <x v="2"/>
    <s v="Southwest Airlines Co.: WN"/>
    <s v="WN"/>
    <n v="19393"/>
    <n v="841"/>
    <s v="OMA"/>
    <s v="Omaha, NE"/>
    <s v="MDW"/>
    <s v="Chicago, IL"/>
    <n v="820"/>
    <n v="818"/>
    <n v="-2"/>
    <n v="11"/>
    <n v="829"/>
    <n v="927"/>
    <n v="5"/>
    <n v="955"/>
    <n v="932"/>
    <n v="-23"/>
    <n v="0"/>
    <n v="0"/>
    <n v="95"/>
    <n v="74"/>
    <n v="58"/>
    <n v="423"/>
    <m/>
    <m/>
    <m/>
    <m/>
    <m/>
    <s v="09:32"/>
    <s v="08:18"/>
    <d v="1899-12-30T01:14:00"/>
    <s v="Morning"/>
    <s v="REMOVE"/>
    <x v="5"/>
    <s v="OnTime"/>
    <s v="March"/>
  </r>
  <r>
    <d v="2022-06-26T00:00:00"/>
    <x v="7"/>
    <s v="JetBlue Airways: B6"/>
    <s v="B6"/>
    <n v="20409"/>
    <n v="503"/>
    <s v="JFK"/>
    <s v="New York, NY"/>
    <s v="SJU"/>
    <s v="San Juan, PR"/>
    <n v="800"/>
    <n v="756"/>
    <n v="-4"/>
    <n v="18"/>
    <n v="814"/>
    <n v="1138"/>
    <n v="8"/>
    <n v="1201"/>
    <n v="1146"/>
    <n v="-15"/>
    <n v="0"/>
    <n v="0"/>
    <n v="241"/>
    <n v="230"/>
    <n v="204"/>
    <n v="1598"/>
    <m/>
    <m/>
    <m/>
    <m/>
    <m/>
    <s v="11:46"/>
    <s v="07:56"/>
    <d v="1899-12-30T03:50:00"/>
    <s v="Morning"/>
    <s v="REMOVE"/>
    <x v="3"/>
    <s v="OnTime"/>
    <s v="June"/>
  </r>
  <r>
    <d v="2020-03-26T00:00:00"/>
    <x v="1"/>
    <s v="Delta Air Lines Inc.: DL"/>
    <s v="DL"/>
    <n v="19790"/>
    <n v="1833"/>
    <s v="MSP"/>
    <s v="Minneapolis, MN"/>
    <s v="GRR"/>
    <s v="Grand Rapids, MI"/>
    <n v="2228"/>
    <n v="2246"/>
    <n v="18"/>
    <n v="9"/>
    <n v="2255"/>
    <n v="45"/>
    <n v="6"/>
    <n v="46"/>
    <n v="51"/>
    <n v="5"/>
    <n v="0"/>
    <n v="0"/>
    <n v="78"/>
    <n v="65"/>
    <n v="50"/>
    <n v="408"/>
    <m/>
    <m/>
    <m/>
    <m/>
    <m/>
    <s v="00:51"/>
    <s v="22:46"/>
    <n v="-0.91319444444444442"/>
    <s v="Evening"/>
    <s v="KEEP"/>
    <x v="5"/>
    <s v="OnTime"/>
    <s v="March"/>
  </r>
  <r>
    <d v="2023-01-28T00:00:00"/>
    <x v="7"/>
    <s v="JetBlue Airways: B6"/>
    <s v="B6"/>
    <n v="20409"/>
    <n v="1037"/>
    <s v="BOS"/>
    <s v="Boston, MA"/>
    <s v="DTW"/>
    <s v="Detroit, MI"/>
    <n v="1749"/>
    <n v="1741"/>
    <n v="-8"/>
    <n v="13"/>
    <n v="1754"/>
    <n v="1951"/>
    <n v="9"/>
    <n v="2010"/>
    <n v="2000"/>
    <n v="-10"/>
    <n v="0"/>
    <n v="0"/>
    <n v="141"/>
    <n v="139"/>
    <n v="117"/>
    <n v="632"/>
    <m/>
    <m/>
    <m/>
    <m/>
    <m/>
    <s v="20:00"/>
    <s v="17:41"/>
    <d v="1899-12-30T02:19:00"/>
    <s v="Afternoon"/>
    <s v="REMOVE"/>
    <x v="4"/>
    <s v="OnTime"/>
    <s v="January"/>
  </r>
  <r>
    <d v="2019-03-31T00:00:00"/>
    <x v="15"/>
    <s v="Mesa Airlines Inc.: YV"/>
    <s v="YV"/>
    <n v="20378"/>
    <n v="6178"/>
    <s v="IAH"/>
    <s v="Houston, TX"/>
    <s v="RIC"/>
    <s v="Richmond, VA"/>
    <n v="1920"/>
    <n v="1928"/>
    <n v="8"/>
    <n v="17"/>
    <n v="1945"/>
    <n v="2258"/>
    <n v="8"/>
    <n v="2312"/>
    <n v="2306"/>
    <n v="-6"/>
    <n v="0"/>
    <n v="0"/>
    <n v="172"/>
    <n v="158"/>
    <n v="133"/>
    <n v="1157"/>
    <m/>
    <m/>
    <m/>
    <m/>
    <m/>
    <s v="23:06"/>
    <s v="19:28"/>
    <d v="1899-12-30T03:38:00"/>
    <s v="Evening"/>
    <s v="REMOVE"/>
    <x v="3"/>
    <s v="OnTime"/>
    <s v="March"/>
  </r>
  <r>
    <d v="2022-05-19T00:00:00"/>
    <x v="3"/>
    <s v="American Airlines Inc.: AA"/>
    <s v="AA"/>
    <n v="19805"/>
    <n v="1919"/>
    <s v="PHL"/>
    <s v="Philadelphia, PA"/>
    <s v="MCO"/>
    <s v="Orlando, FL"/>
    <n v="1849"/>
    <n v="1842"/>
    <n v="-7"/>
    <n v="18"/>
    <n v="1900"/>
    <n v="2053"/>
    <n v="4"/>
    <n v="2127"/>
    <n v="2057"/>
    <n v="-30"/>
    <n v="0"/>
    <n v="0"/>
    <n v="158"/>
    <n v="135"/>
    <n v="113"/>
    <n v="861"/>
    <m/>
    <m/>
    <m/>
    <m/>
    <m/>
    <s v="20:57"/>
    <s v="18:42"/>
    <d v="1899-12-30T02:15:00"/>
    <s v="Evening"/>
    <s v="REMOVE"/>
    <x v="5"/>
    <s v="OnTime"/>
    <s v="May"/>
  </r>
  <r>
    <d v="2021-07-17T00:00:00"/>
    <x v="6"/>
    <s v="Alaska Airlines Inc.: AS"/>
    <s v="AS"/>
    <n v="19930"/>
    <n v="1391"/>
    <s v="LAX"/>
    <s v="Los Angeles, CA"/>
    <s v="PDX"/>
    <s v="Portland, OR"/>
    <n v="1055"/>
    <n v="1103"/>
    <n v="8"/>
    <n v="26"/>
    <n v="1129"/>
    <n v="1317"/>
    <n v="4"/>
    <n v="1313"/>
    <n v="1321"/>
    <n v="8"/>
    <n v="0"/>
    <n v="0"/>
    <n v="138"/>
    <n v="138"/>
    <n v="108"/>
    <n v="834"/>
    <m/>
    <m/>
    <m/>
    <m/>
    <m/>
    <s v="13:21"/>
    <s v="11:03"/>
    <d v="1899-12-30T02:18:00"/>
    <s v="Morning"/>
    <s v="KEEP"/>
    <x v="4"/>
    <s v="OnTime"/>
    <s v="July"/>
  </r>
  <r>
    <d v="2022-10-30T00:00:00"/>
    <x v="2"/>
    <s v="Southwest Airlines Co.: WN"/>
    <s v="WN"/>
    <n v="19393"/>
    <n v="499"/>
    <s v="LAS"/>
    <s v="Las Vegas, NV"/>
    <s v="RDU"/>
    <s v="Raleigh/Durham, NC"/>
    <n v="1125"/>
    <n v="1132"/>
    <n v="7"/>
    <n v="13"/>
    <n v="1145"/>
    <n v="1840"/>
    <n v="2"/>
    <n v="1840"/>
    <n v="1842"/>
    <n v="2"/>
    <n v="0"/>
    <n v="0"/>
    <n v="255"/>
    <n v="250"/>
    <n v="235"/>
    <n v="2026"/>
    <m/>
    <m/>
    <m/>
    <m/>
    <m/>
    <s v="18:42"/>
    <s v="11:32"/>
    <d v="1899-12-30T07:10:00"/>
    <s v="Morning"/>
    <s v="KEEP"/>
    <x v="3"/>
    <s v="OnTime"/>
    <s v="October"/>
  </r>
  <r>
    <d v="2019-07-06T00:00:00"/>
    <x v="11"/>
    <s v="SkyWest Airlines Inc.: OO"/>
    <s v="OO"/>
    <n v="20304"/>
    <n v="5564"/>
    <s v="SFO"/>
    <s v="San Francisco, CA"/>
    <s v="ONT"/>
    <s v="Ontario, CA"/>
    <n v="738"/>
    <n v="732"/>
    <n v="-6"/>
    <n v="18"/>
    <n v="750"/>
    <n v="853"/>
    <n v="6"/>
    <n v="907"/>
    <n v="859"/>
    <n v="-8"/>
    <n v="0"/>
    <n v="0"/>
    <n v="89"/>
    <n v="87"/>
    <n v="63"/>
    <n v="363"/>
    <m/>
    <m/>
    <m/>
    <m/>
    <m/>
    <s v="08:59"/>
    <s v="07:32"/>
    <d v="1899-12-30T01:27:00"/>
    <s v="Morning"/>
    <s v="REMOVE"/>
    <x v="4"/>
    <s v="OnTime"/>
    <s v="July"/>
  </r>
  <r>
    <d v="2019-03-09T00:00:00"/>
    <x v="8"/>
    <s v="PSA Airlines Inc.: OH"/>
    <s v="OH"/>
    <n v="20397"/>
    <n v="5703"/>
    <s v="CLT"/>
    <s v="Charlotte, NC"/>
    <s v="BHM"/>
    <s v="Birmingham, AL"/>
    <n v="1304"/>
    <n v="1304"/>
    <n v="0"/>
    <n v="18"/>
    <n v="1322"/>
    <n v="1326"/>
    <n v="5"/>
    <n v="1332"/>
    <n v="1331"/>
    <n v="-1"/>
    <n v="0"/>
    <n v="0"/>
    <n v="88"/>
    <n v="87"/>
    <n v="64"/>
    <n v="350"/>
    <m/>
    <m/>
    <m/>
    <m/>
    <m/>
    <s v="13:31"/>
    <s v="13:04"/>
    <d v="1899-12-30T00:27:00"/>
    <s v="Afternoon"/>
    <s v="REMOVE"/>
    <x v="4"/>
    <s v="OnTime"/>
    <s v="March"/>
  </r>
  <r>
    <d v="2023-03-07T00:00:00"/>
    <x v="11"/>
    <s v="SkyWest Airlines Inc.: OO"/>
    <s v="OO"/>
    <n v="20304"/>
    <n v="4714"/>
    <s v="COS"/>
    <s v="Colorado Springs, CO"/>
    <s v="ORD"/>
    <s v="Chicago, IL"/>
    <n v="900"/>
    <n v="900"/>
    <n v="0"/>
    <n v="31"/>
    <n v="931"/>
    <n v="1227"/>
    <n v="8"/>
    <n v="1244"/>
    <n v="1235"/>
    <n v="-9"/>
    <n v="0"/>
    <n v="0"/>
    <n v="164"/>
    <n v="155"/>
    <n v="116"/>
    <n v="911"/>
    <m/>
    <m/>
    <m/>
    <m/>
    <m/>
    <s v="12:35"/>
    <s v="09:00"/>
    <d v="1899-12-30T03:35:00"/>
    <s v="Morning"/>
    <s v="REMOVE"/>
    <x v="6"/>
    <s v="OnTime"/>
    <s v="March"/>
  </r>
  <r>
    <d v="2020-01-20T00:00:00"/>
    <x v="11"/>
    <s v="SkyWest Airlines Inc.: OO"/>
    <s v="OO"/>
    <n v="20304"/>
    <n v="5293"/>
    <s v="DEN"/>
    <s v="Denver, CO"/>
    <s v="LNK"/>
    <s v="Lincoln, NE"/>
    <n v="1730"/>
    <n v="1725"/>
    <n v="-5"/>
    <n v="22"/>
    <n v="1747"/>
    <n v="1943"/>
    <n v="5"/>
    <n v="1959"/>
    <n v="1948"/>
    <n v="-11"/>
    <n v="0"/>
    <n v="0"/>
    <n v="89"/>
    <n v="83"/>
    <n v="56"/>
    <n v="423"/>
    <m/>
    <m/>
    <m/>
    <m/>
    <m/>
    <s v="19:48"/>
    <s v="17:25"/>
    <d v="1899-12-30T02:23:00"/>
    <s v="Afternoon"/>
    <s v="REMOVE"/>
    <x v="1"/>
    <s v="OnTime"/>
    <s v="January"/>
  </r>
  <r>
    <d v="2021-11-11T00:00:00"/>
    <x v="2"/>
    <s v="Southwest Airlines Co.: WN"/>
    <s v="WN"/>
    <n v="19393"/>
    <n v="3884"/>
    <s v="OKC"/>
    <s v="Oklahoma City, OK"/>
    <s v="DEN"/>
    <s v="Denver, CO"/>
    <n v="545"/>
    <n v="542"/>
    <n v="-3"/>
    <n v="9"/>
    <n v="551"/>
    <n v="614"/>
    <n v="7"/>
    <n v="625"/>
    <n v="621"/>
    <n v="-4"/>
    <n v="0"/>
    <n v="0"/>
    <n v="100"/>
    <n v="99"/>
    <n v="83"/>
    <n v="495"/>
    <m/>
    <m/>
    <m/>
    <m/>
    <m/>
    <s v="06:21"/>
    <s v="05:42"/>
    <d v="1899-12-30T00:39:00"/>
    <s v="Night"/>
    <s v="REMOVE"/>
    <x v="5"/>
    <s v="OnTime"/>
    <s v="November"/>
  </r>
  <r>
    <d v="2019-09-05T00:00:00"/>
    <x v="2"/>
    <s v="Southwest Airlines Co.: WN"/>
    <s v="WN"/>
    <n v="19393"/>
    <n v="687"/>
    <s v="MCI"/>
    <s v="Kansas City, MO"/>
    <s v="MSP"/>
    <s v="Minneapolis, MN"/>
    <n v="1330"/>
    <n v="1326"/>
    <n v="-4"/>
    <n v="10"/>
    <n v="1336"/>
    <n v="1438"/>
    <n v="4"/>
    <n v="1455"/>
    <n v="1442"/>
    <n v="-13"/>
    <n v="0"/>
    <n v="0"/>
    <n v="85"/>
    <n v="76"/>
    <n v="62"/>
    <n v="393"/>
    <m/>
    <m/>
    <m/>
    <m/>
    <m/>
    <s v="14:42"/>
    <s v="13:26"/>
    <d v="1899-12-30T01:16:00"/>
    <s v="Afternoon"/>
    <s v="REMOVE"/>
    <x v="5"/>
    <s v="OnTime"/>
    <s v="September"/>
  </r>
  <r>
    <d v="2022-04-25T00:00:00"/>
    <x v="9"/>
    <s v="Allegiant Air: G4"/>
    <s v="G4"/>
    <n v="20368"/>
    <n v="608"/>
    <s v="ABE"/>
    <s v="Allentown/Bethlehem/Easton, PA"/>
    <s v="BNA"/>
    <s v="Nashville, TN"/>
    <n v="1536"/>
    <n v="1540"/>
    <n v="4"/>
    <n v="12"/>
    <n v="1552"/>
    <n v="1637"/>
    <n v="7"/>
    <n v="1638"/>
    <n v="1644"/>
    <n v="6"/>
    <n v="0"/>
    <n v="0"/>
    <n v="122"/>
    <n v="124"/>
    <n v="105"/>
    <n v="685"/>
    <m/>
    <m/>
    <m/>
    <m/>
    <m/>
    <s v="16:44"/>
    <s v="15:40"/>
    <d v="1899-12-30T01:04:00"/>
    <s v="Afternoon"/>
    <s v="KEEP"/>
    <x v="1"/>
    <s v="OnTime"/>
    <s v="April"/>
  </r>
  <r>
    <d v="2022-06-21T00:00:00"/>
    <x v="12"/>
    <s v="Endeavor Air Inc.: 9E"/>
    <s v="9E"/>
    <n v="20363"/>
    <n v="5391"/>
    <s v="PVD"/>
    <s v="Providence, RI"/>
    <s v="LGA"/>
    <s v="New York, NY"/>
    <n v="1635"/>
    <n v="1630"/>
    <n v="-5"/>
    <n v="19"/>
    <n v="1649"/>
    <n v="1728"/>
    <n v="6"/>
    <n v="1746"/>
    <n v="1734"/>
    <n v="-12"/>
    <n v="0"/>
    <n v="0"/>
    <n v="71"/>
    <n v="64"/>
    <n v="39"/>
    <n v="143"/>
    <m/>
    <m/>
    <m/>
    <m/>
    <m/>
    <s v="17:34"/>
    <s v="16:30"/>
    <d v="1899-12-30T01:04:00"/>
    <s v="Afternoon"/>
    <s v="REMOVE"/>
    <x v="6"/>
    <s v="OnTime"/>
    <s v="June"/>
  </r>
  <r>
    <d v="2020-01-18T00:00:00"/>
    <x v="1"/>
    <s v="Delta Air Lines Inc.: DL"/>
    <s v="DL"/>
    <n v="19790"/>
    <n v="2622"/>
    <s v="MSP"/>
    <s v="Minneapolis, MN"/>
    <s v="SEA"/>
    <s v="Seattle, WA"/>
    <n v="840"/>
    <n v="840"/>
    <n v="0"/>
    <n v="47"/>
    <n v="927"/>
    <n v="1048"/>
    <n v="11"/>
    <n v="1038"/>
    <n v="1059"/>
    <n v="21"/>
    <n v="0"/>
    <n v="0"/>
    <n v="238"/>
    <n v="259"/>
    <n v="201"/>
    <n v="1399"/>
    <n v="0"/>
    <n v="0"/>
    <n v="21"/>
    <n v="0"/>
    <n v="0"/>
    <s v="10:59"/>
    <s v="08:40"/>
    <d v="1899-12-30T02:19:00"/>
    <s v="Morning"/>
    <s v="KEEP"/>
    <x v="4"/>
    <s v="Delayed"/>
    <s v="January"/>
  </r>
  <r>
    <d v="2021-07-11T00:00:00"/>
    <x v="2"/>
    <s v="Southwest Airlines Co.: WN"/>
    <s v="WN"/>
    <n v="19393"/>
    <n v="5455"/>
    <s v="SLC"/>
    <s v="Salt Lake City, UT"/>
    <s v="AUS"/>
    <s v="Austin, TX"/>
    <n v="1025"/>
    <n v="1039"/>
    <n v="14"/>
    <n v="18"/>
    <n v="1057"/>
    <n v="1415"/>
    <n v="5"/>
    <n v="1405"/>
    <n v="1420"/>
    <n v="15"/>
    <n v="0"/>
    <n v="0"/>
    <n v="160"/>
    <n v="161"/>
    <n v="138"/>
    <n v="1086"/>
    <n v="14"/>
    <n v="0"/>
    <n v="1"/>
    <n v="0"/>
    <n v="0"/>
    <s v="14:20"/>
    <s v="10:39"/>
    <d v="1899-12-30T03:41:00"/>
    <s v="Morning"/>
    <s v="KEEP"/>
    <x v="3"/>
    <s v="OnTime"/>
    <s v="July"/>
  </r>
  <r>
    <d v="2019-12-12T00:00:00"/>
    <x v="2"/>
    <s v="Southwest Airlines Co.: WN"/>
    <s v="WN"/>
    <n v="19393"/>
    <n v="1051"/>
    <s v="PHX"/>
    <s v="Phoenix, AZ"/>
    <s v="LAX"/>
    <s v="Los Angeles, CA"/>
    <n v="2100"/>
    <n v="2118"/>
    <n v="18"/>
    <n v="12"/>
    <n v="2130"/>
    <n v="2130"/>
    <n v="10"/>
    <n v="2120"/>
    <n v="2140"/>
    <n v="20"/>
    <n v="0"/>
    <n v="0"/>
    <n v="80"/>
    <n v="82"/>
    <n v="60"/>
    <n v="370"/>
    <n v="10"/>
    <n v="0"/>
    <n v="2"/>
    <n v="0"/>
    <n v="8"/>
    <s v="21:40"/>
    <s v="21:18"/>
    <d v="1899-12-30T00:22:00"/>
    <s v="Evening"/>
    <s v="KEEP"/>
    <x v="5"/>
    <s v="Delayed"/>
    <s v="December"/>
  </r>
  <r>
    <d v="2021-06-05T00:00:00"/>
    <x v="0"/>
    <s v="United Air Lines Inc.: UA"/>
    <s v="UA"/>
    <n v="19977"/>
    <n v="733"/>
    <s v="IAD"/>
    <s v="Washington, DC"/>
    <s v="TPA"/>
    <s v="Tampa, FL"/>
    <n v="1040"/>
    <n v="1036"/>
    <n v="-4"/>
    <n v="11"/>
    <n v="1047"/>
    <n v="1236"/>
    <n v="3"/>
    <n v="1259"/>
    <n v="1239"/>
    <n v="-20"/>
    <n v="0"/>
    <n v="0"/>
    <n v="139"/>
    <n v="123"/>
    <n v="109"/>
    <n v="811"/>
    <m/>
    <m/>
    <m/>
    <m/>
    <m/>
    <s v="12:39"/>
    <s v="10:36"/>
    <d v="1899-12-30T02:03:00"/>
    <s v="Morning"/>
    <s v="REMOVE"/>
    <x v="4"/>
    <s v="OnTime"/>
    <s v="June"/>
  </r>
  <r>
    <d v="2022-01-09T00:00:00"/>
    <x v="11"/>
    <s v="SkyWest Airlines Inc.: OO"/>
    <s v="OO"/>
    <n v="20304"/>
    <n v="3716"/>
    <s v="MSP"/>
    <s v="Minneapolis, MN"/>
    <s v="ICT"/>
    <s v="Wichita, KS"/>
    <n v="2130"/>
    <n v="2133"/>
    <n v="3"/>
    <n v="13"/>
    <n v="2146"/>
    <n v="2254"/>
    <n v="5"/>
    <n v="2327"/>
    <n v="2259"/>
    <n v="-28"/>
    <n v="0"/>
    <n v="0"/>
    <n v="117"/>
    <n v="86"/>
    <n v="68"/>
    <n v="545"/>
    <m/>
    <m/>
    <m/>
    <m/>
    <m/>
    <s v="22:59"/>
    <s v="21:33"/>
    <d v="1899-12-30T01:26:00"/>
    <s v="Evening"/>
    <s v="REMOVE"/>
    <x v="3"/>
    <s v="OnTime"/>
    <s v="January"/>
  </r>
  <r>
    <d v="2021-03-25T00:00:00"/>
    <x v="12"/>
    <s v="Endeavor Air Inc.: 9E"/>
    <s v="9E"/>
    <n v="20363"/>
    <n v="4972"/>
    <s v="ATL"/>
    <s v="Atlanta, GA"/>
    <s v="GTR"/>
    <s v="Columbus, MS"/>
    <n v="1110"/>
    <n v="1127"/>
    <n v="17"/>
    <n v="12"/>
    <n v="1139"/>
    <n v="1151"/>
    <n v="5"/>
    <n v="1126"/>
    <n v="1156"/>
    <n v="30"/>
    <n v="0"/>
    <n v="0"/>
    <n v="76"/>
    <n v="89"/>
    <n v="72"/>
    <n v="241"/>
    <n v="17"/>
    <n v="0"/>
    <n v="13"/>
    <n v="0"/>
    <n v="0"/>
    <s v="11:56"/>
    <s v="11:27"/>
    <d v="1899-12-30T00:29:00"/>
    <s v="Morning"/>
    <s v="KEEP"/>
    <x v="5"/>
    <s v="Delayed"/>
    <s v="March"/>
  </r>
  <r>
    <d v="2021-01-19T00:00:00"/>
    <x v="1"/>
    <s v="Delta Air Lines Inc.: DL"/>
    <s v="DL"/>
    <n v="19790"/>
    <n v="2244"/>
    <s v="PBI"/>
    <s v="West Palm Beach/Palm Beach, FL"/>
    <s v="ATL"/>
    <s v="Atlanta, GA"/>
    <n v="630"/>
    <n v="618"/>
    <n v="-12"/>
    <n v="18"/>
    <n v="636"/>
    <n v="757"/>
    <n v="7"/>
    <n v="821"/>
    <n v="804"/>
    <n v="-17"/>
    <n v="0"/>
    <n v="0"/>
    <n v="111"/>
    <n v="106"/>
    <n v="81"/>
    <n v="545"/>
    <m/>
    <m/>
    <m/>
    <m/>
    <m/>
    <s v="08:04"/>
    <s v="06:18"/>
    <d v="1899-12-30T01:46:00"/>
    <s v="Morning"/>
    <s v="REMOVE"/>
    <x v="6"/>
    <s v="OnTime"/>
    <s v="January"/>
  </r>
  <r>
    <d v="2023-04-17T00:00:00"/>
    <x v="2"/>
    <s v="Southwest Airlines Co.: WN"/>
    <s v="WN"/>
    <n v="19393"/>
    <n v="3915"/>
    <s v="LAS"/>
    <s v="Las Vegas, NV"/>
    <s v="ATL"/>
    <s v="Atlanta, GA"/>
    <n v="1750"/>
    <n v="1817"/>
    <n v="27"/>
    <n v="17"/>
    <n v="1834"/>
    <n v="100"/>
    <n v="7"/>
    <n v="45"/>
    <n v="107"/>
    <n v="22"/>
    <n v="0"/>
    <n v="0"/>
    <n v="235"/>
    <n v="230"/>
    <n v="206"/>
    <n v="1747"/>
    <n v="19"/>
    <n v="0"/>
    <n v="0"/>
    <n v="0"/>
    <n v="3"/>
    <s v="01:07"/>
    <s v="18:17"/>
    <n v="-0.71527777777777768"/>
    <s v="Evening"/>
    <s v="KEEP"/>
    <x v="1"/>
    <s v="Delayed"/>
    <s v="April"/>
  </r>
  <r>
    <d v="2019-10-11T00:00:00"/>
    <x v="4"/>
    <s v="Republic Airline: YX"/>
    <s v="YX"/>
    <n v="20452"/>
    <n v="3627"/>
    <s v="CRP"/>
    <s v="Corpus Christi, TX"/>
    <s v="IAH"/>
    <s v="Houston, TX"/>
    <n v="1415"/>
    <n v="1507"/>
    <n v="52"/>
    <n v="25"/>
    <n v="1532"/>
    <n v="1616"/>
    <n v="8"/>
    <n v="1520"/>
    <n v="1624"/>
    <n v="64"/>
    <n v="0"/>
    <n v="0"/>
    <n v="65"/>
    <n v="77"/>
    <n v="44"/>
    <n v="201"/>
    <n v="0"/>
    <n v="0"/>
    <n v="12"/>
    <n v="0"/>
    <n v="52"/>
    <s v="16:24"/>
    <s v="15:07"/>
    <d v="1899-12-30T01:17:00"/>
    <s v="Afternoon"/>
    <s v="KEEP"/>
    <x v="0"/>
    <s v="Delayed"/>
    <s v="October"/>
  </r>
  <r>
    <d v="2023-06-17T00:00:00"/>
    <x v="1"/>
    <s v="Delta Air Lines Inc.: DL"/>
    <s v="DL"/>
    <n v="19790"/>
    <n v="2899"/>
    <s v="BHM"/>
    <s v="Birmingham, AL"/>
    <s v="ATL"/>
    <s v="Atlanta, GA"/>
    <n v="1300"/>
    <n v="1304"/>
    <n v="4"/>
    <n v="13"/>
    <n v="1317"/>
    <n v="1453"/>
    <n v="5"/>
    <n v="1509"/>
    <n v="1458"/>
    <n v="-11"/>
    <n v="0"/>
    <n v="0"/>
    <n v="69"/>
    <n v="54"/>
    <n v="36"/>
    <n v="134"/>
    <m/>
    <m/>
    <m/>
    <m/>
    <m/>
    <s v="14:58"/>
    <s v="13:04"/>
    <d v="1899-12-30T01:54:00"/>
    <s v="Afternoon"/>
    <s v="REMOVE"/>
    <x v="4"/>
    <s v="OnTime"/>
    <s v="June"/>
  </r>
  <r>
    <d v="2021-07-27T00:00:00"/>
    <x v="2"/>
    <s v="Southwest Airlines Co.: WN"/>
    <s v="WN"/>
    <n v="19393"/>
    <n v="3081"/>
    <s v="SMF"/>
    <s v="Sacramento, CA"/>
    <s v="LAS"/>
    <s v="Las Vegas, NV"/>
    <n v="1300"/>
    <n v="1256"/>
    <n v="-4"/>
    <n v="9"/>
    <n v="1305"/>
    <n v="1409"/>
    <n v="5"/>
    <n v="1425"/>
    <n v="1414"/>
    <n v="-11"/>
    <n v="0"/>
    <n v="0"/>
    <n v="85"/>
    <n v="78"/>
    <n v="64"/>
    <n v="397"/>
    <m/>
    <m/>
    <m/>
    <m/>
    <m/>
    <s v="14:14"/>
    <s v="12:56"/>
    <d v="1899-12-30T01:18:00"/>
    <s v="Afternoon"/>
    <s v="REMOVE"/>
    <x v="6"/>
    <s v="OnTime"/>
    <s v="July"/>
  </r>
  <r>
    <d v="2022-01-16T00:00:00"/>
    <x v="13"/>
    <s v="Envoy Air: MQ"/>
    <s v="MQ"/>
    <n v="20398"/>
    <n v="4046"/>
    <s v="DFW"/>
    <s v="Dallas/Fort Worth, TX"/>
    <s v="OKC"/>
    <s v="Oklahoma City, OK"/>
    <n v="1040"/>
    <n v="1040"/>
    <n v="0"/>
    <n v="28"/>
    <n v="1108"/>
    <n v="1145"/>
    <n v="4"/>
    <n v="1153"/>
    <n v="1149"/>
    <n v="-4"/>
    <n v="0"/>
    <n v="0"/>
    <n v="73"/>
    <n v="69"/>
    <n v="37"/>
    <n v="175"/>
    <m/>
    <m/>
    <m/>
    <m/>
    <m/>
    <s v="11:49"/>
    <s v="10:40"/>
    <d v="1899-12-30T01:09:00"/>
    <s v="Morning"/>
    <s v="REMOVE"/>
    <x v="3"/>
    <s v="OnTime"/>
    <s v="January"/>
  </r>
  <r>
    <d v="2019-12-17T00:00:00"/>
    <x v="2"/>
    <s v="Southwest Airlines Co.: WN"/>
    <s v="WN"/>
    <n v="19393"/>
    <n v="1671"/>
    <s v="LAS"/>
    <s v="Las Vegas, NV"/>
    <s v="SJC"/>
    <s v="San Jose, CA"/>
    <n v="1210"/>
    <n v="1310"/>
    <n v="60"/>
    <n v="11"/>
    <n v="1321"/>
    <n v="1429"/>
    <n v="2"/>
    <n v="1345"/>
    <n v="1431"/>
    <n v="46"/>
    <n v="0"/>
    <n v="0"/>
    <n v="95"/>
    <n v="81"/>
    <n v="68"/>
    <n v="386"/>
    <n v="0"/>
    <n v="0"/>
    <n v="0"/>
    <n v="0"/>
    <n v="46"/>
    <s v="14:31"/>
    <s v="13:10"/>
    <d v="1899-12-30T01:21:00"/>
    <s v="Afternoon"/>
    <s v="KEEP"/>
    <x v="6"/>
    <s v="Delayed"/>
    <s v="December"/>
  </r>
  <r>
    <d v="2021-08-06T00:00:00"/>
    <x v="0"/>
    <s v="United Air Lines Inc.: UA"/>
    <s v="UA"/>
    <n v="19977"/>
    <n v="1493"/>
    <s v="IAH"/>
    <s v="Houston, TX"/>
    <s v="DEN"/>
    <s v="Denver, CO"/>
    <n v="1240"/>
    <n v="1234"/>
    <n v="-6"/>
    <n v="19"/>
    <n v="1253"/>
    <n v="1402"/>
    <n v="24"/>
    <n v="1407"/>
    <n v="1426"/>
    <n v="19"/>
    <n v="0"/>
    <n v="0"/>
    <n v="147"/>
    <n v="172"/>
    <n v="129"/>
    <n v="862"/>
    <n v="0"/>
    <n v="0"/>
    <n v="19"/>
    <n v="0"/>
    <n v="0"/>
    <s v="14:26"/>
    <s v="12:34"/>
    <d v="1899-12-30T01:52:00"/>
    <s v="Afternoon"/>
    <s v="REMOVE"/>
    <x v="0"/>
    <s v="Delayed"/>
    <s v="August"/>
  </r>
  <r>
    <d v="2019-08-23T00:00:00"/>
    <x v="0"/>
    <s v="United Air Lines Inc.: UA"/>
    <s v="UA"/>
    <n v="19977"/>
    <n v="291"/>
    <s v="SFO"/>
    <s v="San Francisco, CA"/>
    <s v="IAD"/>
    <s v="Washington, DC"/>
    <n v="730"/>
    <n v="726"/>
    <n v="-4"/>
    <n v="20"/>
    <n v="746"/>
    <n v="1510"/>
    <n v="9"/>
    <n v="1520"/>
    <n v="1519"/>
    <n v="-1"/>
    <n v="0"/>
    <n v="0"/>
    <n v="290"/>
    <n v="293"/>
    <n v="264"/>
    <n v="2419"/>
    <m/>
    <m/>
    <m/>
    <m/>
    <m/>
    <s v="15:19"/>
    <s v="07:26"/>
    <d v="1899-12-30T07:53:00"/>
    <s v="Morning"/>
    <s v="REMOVE"/>
    <x v="0"/>
    <s v="OnTime"/>
    <s v="August"/>
  </r>
  <r>
    <d v="2019-03-02T00:00:00"/>
    <x v="3"/>
    <s v="American Airlines Inc.: AA"/>
    <s v="AA"/>
    <n v="19805"/>
    <n v="1266"/>
    <s v="LAX"/>
    <s v="Los Angeles, CA"/>
    <s v="PHX"/>
    <s v="Phoenix, AZ"/>
    <n v="1000"/>
    <n v="1025"/>
    <n v="25"/>
    <n v="47"/>
    <n v="1112"/>
    <n v="1304"/>
    <n v="5"/>
    <n v="1227"/>
    <n v="1309"/>
    <n v="42"/>
    <n v="0"/>
    <n v="0"/>
    <n v="87"/>
    <n v="104"/>
    <n v="52"/>
    <n v="370"/>
    <n v="1"/>
    <n v="0"/>
    <n v="17"/>
    <n v="0"/>
    <n v="24"/>
    <s v="13:09"/>
    <s v="10:25"/>
    <d v="1899-12-30T02:44:00"/>
    <s v="Morning"/>
    <s v="KEEP"/>
    <x v="4"/>
    <s v="Delayed"/>
    <s v="March"/>
  </r>
  <r>
    <d v="2022-05-15T00:00:00"/>
    <x v="12"/>
    <s v="Endeavor Air Inc.: 9E"/>
    <s v="9E"/>
    <n v="20363"/>
    <n v="5162"/>
    <s v="CLE"/>
    <s v="Cleveland, OH"/>
    <s v="LGA"/>
    <s v="New York, NY"/>
    <n v="800"/>
    <n v="758"/>
    <n v="-2"/>
    <n v="10"/>
    <n v="808"/>
    <n v="917"/>
    <n v="11"/>
    <n v="936"/>
    <n v="928"/>
    <n v="-8"/>
    <n v="0"/>
    <n v="0"/>
    <n v="96"/>
    <n v="90"/>
    <n v="69"/>
    <n v="419"/>
    <m/>
    <m/>
    <m/>
    <m/>
    <m/>
    <s v="09:28"/>
    <s v="07:58"/>
    <d v="1899-12-30T01:30:00"/>
    <s v="Morning"/>
    <s v="REMOVE"/>
    <x v="3"/>
    <s v="OnTime"/>
    <s v="May"/>
  </r>
  <r>
    <d v="2022-09-20T00:00:00"/>
    <x v="14"/>
    <s v="Frontier Airlines Inc.: F9"/>
    <s v="F9"/>
    <n v="20436"/>
    <n v="1053"/>
    <s v="CLT"/>
    <s v="Charlotte, NC"/>
    <s v="MCO"/>
    <s v="Orlando, FL"/>
    <n v="1159"/>
    <n v="1156"/>
    <n v="-3"/>
    <n v="28"/>
    <n v="1224"/>
    <n v="1336"/>
    <n v="6"/>
    <n v="1353"/>
    <n v="1342"/>
    <n v="-11"/>
    <n v="0"/>
    <n v="0"/>
    <n v="114"/>
    <n v="106"/>
    <n v="72"/>
    <n v="468"/>
    <m/>
    <m/>
    <m/>
    <m/>
    <m/>
    <s v="13:42"/>
    <s v="11:56"/>
    <d v="1899-12-30T01:46:00"/>
    <s v="Morning"/>
    <s v="REMOVE"/>
    <x v="6"/>
    <s v="OnTime"/>
    <s v="September"/>
  </r>
  <r>
    <d v="2020-02-29T00:00:00"/>
    <x v="3"/>
    <s v="American Airlines Inc.: AA"/>
    <s v="AA"/>
    <n v="19805"/>
    <n v="2163"/>
    <s v="BOS"/>
    <s v="Boston, MA"/>
    <s v="LGA"/>
    <s v="New York, NY"/>
    <n v="1000"/>
    <n v="955"/>
    <n v="-5"/>
    <n v="16"/>
    <n v="1011"/>
    <n v="1050"/>
    <n v="8"/>
    <n v="1121"/>
    <n v="1058"/>
    <n v="-23"/>
    <n v="0"/>
    <n v="0"/>
    <n v="81"/>
    <n v="63"/>
    <n v="39"/>
    <n v="184"/>
    <m/>
    <m/>
    <m/>
    <m/>
    <m/>
    <s v="10:58"/>
    <s v="09:55"/>
    <d v="1899-12-30T01:03:00"/>
    <s v="Morning"/>
    <s v="REMOVE"/>
    <x v="4"/>
    <s v="OnTime"/>
    <s v="February"/>
  </r>
  <r>
    <d v="2019-11-08T00:00:00"/>
    <x v="11"/>
    <s v="SkyWest Airlines Inc.: OO"/>
    <s v="OO"/>
    <n v="20304"/>
    <n v="3537"/>
    <s v="ATL"/>
    <s v="Atlanta, GA"/>
    <s v="FWA"/>
    <s v="Fort Wayne, IN"/>
    <n v="1839"/>
    <n v="1835"/>
    <n v="-4"/>
    <n v="12"/>
    <n v="1847"/>
    <n v="2007"/>
    <n v="6"/>
    <n v="2030"/>
    <n v="2013"/>
    <n v="-17"/>
    <n v="0"/>
    <n v="0"/>
    <n v="111"/>
    <n v="98"/>
    <n v="80"/>
    <n v="508"/>
    <m/>
    <m/>
    <m/>
    <m/>
    <m/>
    <s v="20:13"/>
    <s v="18:35"/>
    <d v="1899-12-30T01:38:00"/>
    <s v="Evening"/>
    <s v="REMOVE"/>
    <x v="0"/>
    <s v="OnTime"/>
    <s v="November"/>
  </r>
  <r>
    <d v="2020-07-22T00:00:00"/>
    <x v="2"/>
    <s v="Southwest Airlines Co.: WN"/>
    <s v="WN"/>
    <n v="19393"/>
    <n v="2068"/>
    <s v="LAS"/>
    <s v="Las Vegas, NV"/>
    <s v="PHX"/>
    <s v="Phoenix, AZ"/>
    <n v="1930"/>
    <n v="1926"/>
    <n v="-4"/>
    <n v="9"/>
    <n v="1935"/>
    <n v="2019"/>
    <n v="4"/>
    <n v="2045"/>
    <n v="2023"/>
    <n v="-22"/>
    <n v="0"/>
    <n v="0"/>
    <n v="75"/>
    <n v="57"/>
    <n v="44"/>
    <n v="255"/>
    <m/>
    <m/>
    <m/>
    <m/>
    <m/>
    <s v="20:23"/>
    <s v="19:26"/>
    <d v="1899-12-30T00:57:00"/>
    <s v="Evening"/>
    <s v="REMOVE"/>
    <x v="2"/>
    <s v="OnTime"/>
    <s v="July"/>
  </r>
  <r>
    <d v="2022-07-29T00:00:00"/>
    <x v="2"/>
    <s v="Southwest Airlines Co.: WN"/>
    <s v="WN"/>
    <n v="19393"/>
    <n v="1375"/>
    <s v="DAL"/>
    <s v="Dallas, TX"/>
    <s v="MKE"/>
    <s v="Milwaukee, WI"/>
    <n v="1630"/>
    <n v="1713"/>
    <n v="43"/>
    <n v="23"/>
    <n v="1736"/>
    <n v="1927"/>
    <n v="5"/>
    <n v="1850"/>
    <n v="1932"/>
    <n v="42"/>
    <n v="0"/>
    <n v="0"/>
    <n v="140"/>
    <n v="139"/>
    <n v="111"/>
    <n v="850"/>
    <n v="0"/>
    <n v="0"/>
    <n v="0"/>
    <n v="0"/>
    <n v="42"/>
    <s v="19:32"/>
    <s v="17:13"/>
    <d v="1899-12-30T02:19:00"/>
    <s v="Afternoon"/>
    <s v="KEEP"/>
    <x v="0"/>
    <s v="Delayed"/>
    <s v="July"/>
  </r>
  <r>
    <d v="2020-11-07T00:00:00"/>
    <x v="13"/>
    <s v="Envoy Air: MQ"/>
    <s v="MQ"/>
    <n v="20398"/>
    <n v="3603"/>
    <s v="ORF"/>
    <s v="Norfolk, VA"/>
    <s v="ORD"/>
    <s v="Chicago, IL"/>
    <n v="600"/>
    <n v="553"/>
    <n v="-7"/>
    <n v="12"/>
    <n v="605"/>
    <n v="645"/>
    <n v="6"/>
    <n v="722"/>
    <n v="651"/>
    <n v="-31"/>
    <n v="0"/>
    <n v="0"/>
    <n v="142"/>
    <n v="118"/>
    <n v="100"/>
    <n v="717"/>
    <m/>
    <m/>
    <m/>
    <m/>
    <m/>
    <s v="06:51"/>
    <s v="05:53"/>
    <d v="1899-12-30T00:58:00"/>
    <s v="Night"/>
    <s v="REMOVE"/>
    <x v="4"/>
    <s v="OnTime"/>
    <s v="November"/>
  </r>
  <r>
    <d v="2019-10-25T00:00:00"/>
    <x v="1"/>
    <s v="Delta Air Lines Inc.: DL"/>
    <s v="DL"/>
    <n v="19790"/>
    <n v="2385"/>
    <s v="MIA"/>
    <s v="Miami, FL"/>
    <s v="JFK"/>
    <s v="New York, NY"/>
    <n v="1945"/>
    <n v="2142"/>
    <n v="117"/>
    <n v="17"/>
    <n v="2159"/>
    <n v="15"/>
    <n v="7"/>
    <n v="2256"/>
    <n v="22"/>
    <n v="86"/>
    <n v="0"/>
    <n v="0"/>
    <n v="191"/>
    <n v="160"/>
    <n v="136"/>
    <n v="1089"/>
    <n v="0"/>
    <n v="0"/>
    <n v="0"/>
    <n v="0"/>
    <n v="86"/>
    <s v="00:22"/>
    <s v="21:42"/>
    <n v="-0.88888888888888895"/>
    <s v="Evening"/>
    <s v="KEEP"/>
    <x v="0"/>
    <s v="Delayed"/>
    <s v="October"/>
  </r>
  <r>
    <d v="2019-10-20T00:00:00"/>
    <x v="0"/>
    <s v="United Air Lines Inc.: UA"/>
    <s v="UA"/>
    <n v="19977"/>
    <n v="618"/>
    <s v="SFO"/>
    <s v="San Francisco, CA"/>
    <s v="SEA"/>
    <s v="Seattle, WA"/>
    <n v="910"/>
    <n v="907"/>
    <n v="-3"/>
    <n v="13"/>
    <n v="920"/>
    <n v="1105"/>
    <n v="10"/>
    <n v="1131"/>
    <n v="1115"/>
    <n v="-16"/>
    <n v="0"/>
    <n v="0"/>
    <n v="141"/>
    <n v="128"/>
    <n v="105"/>
    <n v="679"/>
    <m/>
    <m/>
    <m/>
    <m/>
    <m/>
    <s v="11:15"/>
    <s v="09:07"/>
    <d v="1899-12-30T02:08:00"/>
    <s v="Morning"/>
    <s v="REMOVE"/>
    <x v="3"/>
    <s v="OnTime"/>
    <s v="October"/>
  </r>
  <r>
    <d v="2020-12-20T00:00:00"/>
    <x v="2"/>
    <s v="Southwest Airlines Co.: WN"/>
    <s v="WN"/>
    <n v="19393"/>
    <n v="415"/>
    <s v="BWI"/>
    <s v="Baltimore, MD"/>
    <s v="PBI"/>
    <s v="West Palm Beach/Palm Beach, FL"/>
    <n v="1315"/>
    <n v="1311"/>
    <n v="-4"/>
    <n v="13"/>
    <n v="1324"/>
    <n v="1545"/>
    <n v="3"/>
    <n v="1550"/>
    <n v="1548"/>
    <n v="-2"/>
    <n v="0"/>
    <n v="0"/>
    <n v="155"/>
    <n v="157"/>
    <n v="141"/>
    <n v="883"/>
    <m/>
    <m/>
    <m/>
    <m/>
    <m/>
    <s v="15:48"/>
    <s v="13:11"/>
    <d v="1899-12-30T02:37:00"/>
    <s v="Afternoon"/>
    <s v="REMOVE"/>
    <x v="3"/>
    <s v="OnTime"/>
    <s v="December"/>
  </r>
  <r>
    <d v="2019-07-28T00:00:00"/>
    <x v="4"/>
    <s v="Republic Airline: YX"/>
    <s v="YX"/>
    <n v="20452"/>
    <n v="3738"/>
    <s v="ORD"/>
    <s v="Chicago, IL"/>
    <s v="MSY"/>
    <s v="New Orleans, LA"/>
    <n v="2122"/>
    <n v="2115"/>
    <n v="-7"/>
    <n v="18"/>
    <n v="2133"/>
    <n v="2317"/>
    <n v="4"/>
    <n v="2351"/>
    <n v="2321"/>
    <n v="-30"/>
    <n v="0"/>
    <n v="0"/>
    <n v="149"/>
    <n v="126"/>
    <n v="104"/>
    <n v="836"/>
    <m/>
    <m/>
    <m/>
    <m/>
    <m/>
    <s v="23:21"/>
    <s v="21:15"/>
    <d v="1899-12-30T02:06:00"/>
    <s v="Evening"/>
    <s v="REMOVE"/>
    <x v="3"/>
    <s v="OnTime"/>
    <s v="July"/>
  </r>
  <r>
    <d v="2020-06-25T00:00:00"/>
    <x v="1"/>
    <s v="Delta Air Lines Inc.: DL"/>
    <s v="DL"/>
    <n v="19790"/>
    <n v="766"/>
    <s v="ORD"/>
    <s v="Chicago, IL"/>
    <s v="LGA"/>
    <s v="New York, NY"/>
    <n v="730"/>
    <n v="728"/>
    <n v="-2"/>
    <n v="11"/>
    <n v="739"/>
    <n v="1015"/>
    <n v="4"/>
    <n v="1034"/>
    <n v="1019"/>
    <n v="-15"/>
    <n v="0"/>
    <n v="0"/>
    <n v="124"/>
    <n v="111"/>
    <n v="96"/>
    <n v="733"/>
    <m/>
    <m/>
    <m/>
    <m/>
    <m/>
    <s v="10:19"/>
    <s v="07:28"/>
    <d v="1899-12-30T02:51:00"/>
    <s v="Morning"/>
    <s v="REMOVE"/>
    <x v="5"/>
    <s v="OnTime"/>
    <s v="June"/>
  </r>
  <r>
    <d v="2021-09-11T00:00:00"/>
    <x v="6"/>
    <s v="Alaska Airlines Inc.: AS"/>
    <s v="AS"/>
    <n v="19930"/>
    <n v="64"/>
    <s v="WRG"/>
    <s v="Wrangell, AK"/>
    <s v="KTN"/>
    <s v="Ketchikan, AK"/>
    <n v="1611"/>
    <n v="1616"/>
    <n v="5"/>
    <n v="8"/>
    <n v="1624"/>
    <n v="1645"/>
    <n v="4"/>
    <n v="1644"/>
    <n v="1649"/>
    <n v="5"/>
    <n v="0"/>
    <n v="0"/>
    <n v="33"/>
    <n v="33"/>
    <n v="21"/>
    <n v="82"/>
    <m/>
    <m/>
    <m/>
    <m/>
    <m/>
    <s v="16:49"/>
    <s v="16:16"/>
    <d v="1899-12-30T00:33:00"/>
    <s v="Afternoon"/>
    <s v="KEEP"/>
    <x v="4"/>
    <s v="OnTime"/>
    <s v="September"/>
  </r>
  <r>
    <d v="2023-04-01T00:00:00"/>
    <x v="0"/>
    <s v="United Air Lines Inc.: UA"/>
    <s v="UA"/>
    <n v="19977"/>
    <n v="2442"/>
    <s v="IAH"/>
    <s v="Houston, TX"/>
    <s v="FLL"/>
    <s v="Fort Lauderdale, FL"/>
    <n v="959"/>
    <n v="1031"/>
    <n v="32"/>
    <n v="22"/>
    <n v="1053"/>
    <n v="1350"/>
    <n v="9"/>
    <n v="1332"/>
    <n v="1359"/>
    <n v="27"/>
    <n v="0"/>
    <n v="0"/>
    <n v="153"/>
    <n v="148"/>
    <n v="117"/>
    <n v="966"/>
    <n v="0"/>
    <n v="0"/>
    <n v="27"/>
    <n v="0"/>
    <n v="0"/>
    <s v="13:59"/>
    <s v="10:31"/>
    <d v="1899-12-30T03:28:00"/>
    <s v="Morning"/>
    <s v="KEEP"/>
    <x v="4"/>
    <s v="Delayed"/>
    <s v="April"/>
  </r>
  <r>
    <d v="2023-05-07T00:00:00"/>
    <x v="1"/>
    <s v="Delta Air Lines Inc.: DL"/>
    <s v="DL"/>
    <n v="19790"/>
    <n v="2884"/>
    <s v="ATL"/>
    <s v="Atlanta, GA"/>
    <s v="STL"/>
    <s v="St. Louis, MO"/>
    <n v="817"/>
    <n v="824"/>
    <n v="7"/>
    <n v="18"/>
    <n v="842"/>
    <n v="855"/>
    <n v="5"/>
    <n v="858"/>
    <n v="900"/>
    <n v="2"/>
    <n v="0"/>
    <n v="0"/>
    <n v="101"/>
    <n v="96"/>
    <n v="73"/>
    <n v="484"/>
    <m/>
    <m/>
    <m/>
    <m/>
    <m/>
    <s v="09:00"/>
    <s v="08:24"/>
    <d v="1899-12-30T00:36:00"/>
    <s v="Morning"/>
    <s v="KEEP"/>
    <x v="3"/>
    <s v="OnTime"/>
    <s v="May"/>
  </r>
  <r>
    <d v="2020-08-27T00:00:00"/>
    <x v="2"/>
    <s v="Southwest Airlines Co.: WN"/>
    <s v="WN"/>
    <n v="19393"/>
    <n v="1768"/>
    <s v="AUS"/>
    <s v="Austin, TX"/>
    <s v="BNA"/>
    <s v="Nashville, TN"/>
    <n v="1320"/>
    <n v="1344"/>
    <n v="24"/>
    <n v="9"/>
    <n v="1353"/>
    <n v="1537"/>
    <n v="5"/>
    <n v="1520"/>
    <n v="1542"/>
    <n v="22"/>
    <n v="0"/>
    <n v="0"/>
    <n v="120"/>
    <n v="118"/>
    <n v="104"/>
    <n v="756"/>
    <n v="0"/>
    <n v="0"/>
    <n v="0"/>
    <n v="0"/>
    <n v="22"/>
    <s v="15:42"/>
    <s v="13:44"/>
    <d v="1899-12-30T01:58:00"/>
    <s v="Afternoon"/>
    <s v="KEEP"/>
    <x v="5"/>
    <s v="Delayed"/>
    <s v="August"/>
  </r>
  <r>
    <d v="2019-03-28T00:00:00"/>
    <x v="11"/>
    <s v="SkyWest Airlines Inc.: OO"/>
    <s v="OO"/>
    <n v="20304"/>
    <n v="4183"/>
    <s v="CHA"/>
    <s v="Chattanooga, TN"/>
    <s v="DTW"/>
    <s v="Detroit, MI"/>
    <n v="1900"/>
    <n v="1859"/>
    <n v="-1"/>
    <n v="8"/>
    <n v="1907"/>
    <n v="2033"/>
    <n v="11"/>
    <n v="2052"/>
    <n v="2044"/>
    <n v="-8"/>
    <n v="0"/>
    <n v="0"/>
    <n v="112"/>
    <n v="105"/>
    <n v="86"/>
    <n v="505"/>
    <m/>
    <m/>
    <m/>
    <m/>
    <m/>
    <s v="20:44"/>
    <s v="18:59"/>
    <d v="1899-12-30T01:45:00"/>
    <s v="Evening"/>
    <s v="REMOVE"/>
    <x v="5"/>
    <s v="OnTime"/>
    <s v="March"/>
  </r>
  <r>
    <d v="2019-08-31T00:00:00"/>
    <x v="4"/>
    <s v="Republic Airline: YX"/>
    <s v="YX"/>
    <n v="20452"/>
    <n v="4696"/>
    <s v="BUF"/>
    <s v="Buffalo, NY"/>
    <s v="PHL"/>
    <s v="Philadelphia, PA"/>
    <n v="1042"/>
    <n v="1031"/>
    <n v="-11"/>
    <n v="10"/>
    <n v="1041"/>
    <n v="1128"/>
    <n v="7"/>
    <n v="1159"/>
    <n v="1135"/>
    <n v="-24"/>
    <n v="0"/>
    <n v="0"/>
    <n v="77"/>
    <n v="64"/>
    <n v="47"/>
    <n v="279"/>
    <m/>
    <m/>
    <m/>
    <m/>
    <m/>
    <s v="11:35"/>
    <s v="10:31"/>
    <d v="1899-12-30T01:04:00"/>
    <s v="Morning"/>
    <s v="REMOVE"/>
    <x v="4"/>
    <s v="OnTime"/>
    <s v="August"/>
  </r>
  <r>
    <d v="2019-01-22T00:00:00"/>
    <x v="0"/>
    <s v="United Air Lines Inc.: UA"/>
    <s v="UA"/>
    <n v="19977"/>
    <n v="491"/>
    <s v="DEN"/>
    <s v="Denver, CO"/>
    <s v="RIC"/>
    <s v="Richmond, VA"/>
    <n v="945"/>
    <n v="954"/>
    <n v="9"/>
    <n v="26"/>
    <n v="1020"/>
    <n v="1505"/>
    <n v="5"/>
    <n v="1511"/>
    <n v="1510"/>
    <n v="-1"/>
    <n v="0"/>
    <n v="0"/>
    <n v="206"/>
    <n v="196"/>
    <n v="165"/>
    <n v="1482"/>
    <m/>
    <m/>
    <m/>
    <m/>
    <m/>
    <s v="15:10"/>
    <s v="09:54"/>
    <d v="1899-12-30T05:16:00"/>
    <s v="Morning"/>
    <s v="REMOVE"/>
    <x v="6"/>
    <s v="OnTime"/>
    <s v="January"/>
  </r>
  <r>
    <d v="2023-01-01T00:00:00"/>
    <x v="2"/>
    <s v="Southwest Airlines Co.: WN"/>
    <s v="WN"/>
    <n v="19393"/>
    <n v="1254"/>
    <s v="MCI"/>
    <s v="Kansas City, MO"/>
    <s v="PHX"/>
    <s v="Phoenix, AZ"/>
    <n v="2130"/>
    <n v="2129"/>
    <n v="-1"/>
    <n v="15"/>
    <n v="2144"/>
    <n v="2323"/>
    <n v="4"/>
    <n v="2330"/>
    <n v="2327"/>
    <n v="-3"/>
    <n v="0"/>
    <n v="0"/>
    <n v="180"/>
    <n v="178"/>
    <n v="159"/>
    <n v="1044"/>
    <m/>
    <m/>
    <m/>
    <m/>
    <m/>
    <s v="23:27"/>
    <s v="21:29"/>
    <d v="1899-12-30T01:58:00"/>
    <s v="Evening"/>
    <s v="REMOVE"/>
    <x v="3"/>
    <s v="OnTime"/>
    <s v="January"/>
  </r>
  <r>
    <d v="2020-06-26T00:00:00"/>
    <x v="3"/>
    <s v="American Airlines Inc.: AA"/>
    <s v="AA"/>
    <n v="19805"/>
    <n v="2211"/>
    <s v="ORD"/>
    <s v="Chicago, IL"/>
    <s v="RSW"/>
    <s v="Fort Myers, FL"/>
    <n v="835"/>
    <n v="830"/>
    <n v="-5"/>
    <n v="18"/>
    <n v="848"/>
    <n v="1207"/>
    <n v="3"/>
    <n v="1231"/>
    <n v="1210"/>
    <n v="-21"/>
    <n v="0"/>
    <n v="0"/>
    <n v="176"/>
    <n v="160"/>
    <n v="139"/>
    <n v="1120"/>
    <m/>
    <m/>
    <m/>
    <m/>
    <m/>
    <s v="12:10"/>
    <s v="08:30"/>
    <d v="1899-12-30T03:40:00"/>
    <s v="Morning"/>
    <s v="REMOVE"/>
    <x v="0"/>
    <s v="OnTime"/>
    <s v="June"/>
  </r>
  <r>
    <d v="2022-11-06T00:00:00"/>
    <x v="11"/>
    <s v="SkyWest Airlines Inc.: OO"/>
    <s v="OO"/>
    <n v="20304"/>
    <n v="3328"/>
    <s v="PDX"/>
    <s v="Portland, OR"/>
    <s v="OAK"/>
    <s v="Oakland, CA"/>
    <n v="1830"/>
    <n v="1824"/>
    <n v="-6"/>
    <n v="10"/>
    <n v="1834"/>
    <n v="2007"/>
    <n v="5"/>
    <n v="2011"/>
    <n v="2012"/>
    <n v="1"/>
    <n v="0"/>
    <n v="0"/>
    <n v="101"/>
    <n v="108"/>
    <n v="93"/>
    <n v="543"/>
    <m/>
    <m/>
    <m/>
    <m/>
    <m/>
    <s v="20:12"/>
    <s v="18:24"/>
    <d v="1899-12-30T01:48:00"/>
    <s v="Evening"/>
    <s v="REMOVE"/>
    <x v="3"/>
    <s v="OnTime"/>
    <s v="November"/>
  </r>
  <r>
    <d v="2022-07-06T00:00:00"/>
    <x v="4"/>
    <s v="Republic Airline: YX"/>
    <s v="YX"/>
    <n v="20452"/>
    <n v="4617"/>
    <s v="SDF"/>
    <s v="Louisville, KY"/>
    <s v="PHL"/>
    <s v="Philadelphia, PA"/>
    <n v="730"/>
    <n v="727"/>
    <n v="-3"/>
    <n v="18"/>
    <n v="745"/>
    <n v="914"/>
    <n v="5"/>
    <n v="926"/>
    <n v="919"/>
    <n v="-7"/>
    <n v="0"/>
    <n v="0"/>
    <n v="116"/>
    <n v="112"/>
    <n v="89"/>
    <n v="576"/>
    <m/>
    <m/>
    <m/>
    <m/>
    <m/>
    <s v="09:19"/>
    <s v="07:27"/>
    <d v="1899-12-30T01:52:00"/>
    <s v="Morning"/>
    <s v="REMOVE"/>
    <x v="2"/>
    <s v="OnTime"/>
    <s v="July"/>
  </r>
  <r>
    <d v="2021-09-19T00:00:00"/>
    <x v="2"/>
    <s v="Southwest Airlines Co.: WN"/>
    <s v="WN"/>
    <n v="19393"/>
    <n v="2109"/>
    <s v="SEA"/>
    <s v="Seattle, WA"/>
    <s v="OAK"/>
    <s v="Oakland, CA"/>
    <n v="1305"/>
    <n v="1315"/>
    <n v="10"/>
    <n v="14"/>
    <n v="1329"/>
    <n v="1502"/>
    <n v="5"/>
    <n v="1515"/>
    <n v="1507"/>
    <n v="-8"/>
    <n v="0"/>
    <n v="0"/>
    <n v="130"/>
    <n v="112"/>
    <n v="93"/>
    <n v="672"/>
    <m/>
    <m/>
    <m/>
    <m/>
    <m/>
    <s v="15:07"/>
    <s v="13:15"/>
    <d v="1899-12-30T01:52:00"/>
    <s v="Afternoon"/>
    <s v="REMOVE"/>
    <x v="3"/>
    <s v="OnTime"/>
    <s v="September"/>
  </r>
  <r>
    <d v="2019-05-04T00:00:00"/>
    <x v="2"/>
    <s v="Southwest Airlines Co.: WN"/>
    <s v="WN"/>
    <n v="19393"/>
    <n v="5156"/>
    <s v="RDU"/>
    <s v="Raleigh/Durham, NC"/>
    <s v="BWI"/>
    <s v="Baltimore, MD"/>
    <n v="1625"/>
    <n v="1621"/>
    <n v="-4"/>
    <n v="7"/>
    <n v="1628"/>
    <n v="1709"/>
    <n v="4"/>
    <n v="1735"/>
    <n v="1713"/>
    <n v="-22"/>
    <n v="0"/>
    <n v="0"/>
    <n v="70"/>
    <n v="52"/>
    <n v="41"/>
    <n v="255"/>
    <m/>
    <m/>
    <m/>
    <m/>
    <m/>
    <s v="17:13"/>
    <s v="16:21"/>
    <d v="1899-12-30T00:52:00"/>
    <s v="Afternoon"/>
    <s v="REMOVE"/>
    <x v="4"/>
    <s v="OnTime"/>
    <s v="May"/>
  </r>
  <r>
    <d v="2023-06-12T00:00:00"/>
    <x v="3"/>
    <s v="American Airlines Inc.: AA"/>
    <s v="AA"/>
    <n v="19805"/>
    <n v="1813"/>
    <s v="PHL"/>
    <s v="Philadelphia, PA"/>
    <s v="CLE"/>
    <s v="Cleveland, OH"/>
    <n v="1910"/>
    <n v="0"/>
    <n v="0"/>
    <m/>
    <m/>
    <m/>
    <m/>
    <n v="2042"/>
    <n v="0"/>
    <n v="0"/>
    <n v="1"/>
    <n v="0"/>
    <n v="92"/>
    <m/>
    <m/>
    <n v="363"/>
    <m/>
    <m/>
    <m/>
    <m/>
    <m/>
    <s v="00:00"/>
    <s v="00:00"/>
    <d v="1899-12-30T00:00:00"/>
    <s v="Night"/>
    <s v="KEEP"/>
    <x v="1"/>
    <s v="OnTime"/>
    <s v="June"/>
  </r>
  <r>
    <d v="2019-09-17T00:00:00"/>
    <x v="5"/>
    <s v="Spirit Air Lines: NK"/>
    <s v="NK"/>
    <n v="20416"/>
    <n v="188"/>
    <s v="LAS"/>
    <s v="Las Vegas, NV"/>
    <s v="DTW"/>
    <s v="Detroit, MI"/>
    <n v="819"/>
    <n v="812"/>
    <n v="-7"/>
    <n v="16"/>
    <n v="828"/>
    <n v="1451"/>
    <n v="12"/>
    <n v="1521"/>
    <n v="1503"/>
    <n v="-18"/>
    <n v="0"/>
    <n v="0"/>
    <n v="242"/>
    <n v="231"/>
    <n v="203"/>
    <n v="1749"/>
    <m/>
    <m/>
    <m/>
    <m/>
    <m/>
    <s v="15:03"/>
    <s v="08:12"/>
    <d v="1899-12-30T06:51:00"/>
    <s v="Morning"/>
    <s v="REMOVE"/>
    <x v="6"/>
    <s v="OnTime"/>
    <s v="September"/>
  </r>
  <r>
    <d v="2019-10-15T00:00:00"/>
    <x v="4"/>
    <s v="Republic Airline: YX"/>
    <s v="YX"/>
    <n v="20452"/>
    <n v="4663"/>
    <s v="MSY"/>
    <s v="New Orleans, LA"/>
    <s v="DCA"/>
    <s v="Washington, DC"/>
    <n v="717"/>
    <n v="712"/>
    <n v="-5"/>
    <n v="14"/>
    <n v="726"/>
    <n v="1026"/>
    <n v="3"/>
    <n v="1052"/>
    <n v="1029"/>
    <n v="-23"/>
    <n v="0"/>
    <n v="0"/>
    <n v="155"/>
    <n v="137"/>
    <n v="120"/>
    <n v="969"/>
    <m/>
    <m/>
    <m/>
    <m/>
    <m/>
    <s v="10:29"/>
    <s v="07:12"/>
    <d v="1899-12-30T03:17:00"/>
    <s v="Morning"/>
    <s v="REMOVE"/>
    <x v="6"/>
    <s v="OnTime"/>
    <s v="October"/>
  </r>
  <r>
    <d v="2019-05-17T00:00:00"/>
    <x v="11"/>
    <s v="SkyWest Airlines Inc.: OO"/>
    <s v="OO"/>
    <n v="20304"/>
    <n v="4719"/>
    <s v="FCA"/>
    <s v="Kalispell, MT"/>
    <s v="SLC"/>
    <s v="Salt Lake City, UT"/>
    <n v="1758"/>
    <n v="1758"/>
    <n v="0"/>
    <n v="23"/>
    <n v="1821"/>
    <n v="1952"/>
    <n v="7"/>
    <n v="1944"/>
    <n v="1959"/>
    <n v="15"/>
    <n v="0"/>
    <n v="0"/>
    <n v="106"/>
    <n v="121"/>
    <n v="91"/>
    <n v="531"/>
    <n v="0"/>
    <n v="0"/>
    <n v="15"/>
    <n v="0"/>
    <n v="0"/>
    <s v="19:59"/>
    <s v="17:58"/>
    <d v="1899-12-30T02:01:00"/>
    <s v="Afternoon"/>
    <s v="KEEP"/>
    <x v="0"/>
    <s v="OnTime"/>
    <s v="May"/>
  </r>
  <r>
    <d v="2020-08-01T00:00:00"/>
    <x v="6"/>
    <s v="Alaska Airlines Inc.: AS"/>
    <s v="AS"/>
    <n v="19930"/>
    <n v="72"/>
    <s v="SEA"/>
    <s v="Seattle, WA"/>
    <s v="JNU"/>
    <s v="Juneau, AK"/>
    <n v="2125"/>
    <n v="2124"/>
    <n v="-1"/>
    <n v="15"/>
    <n v="2139"/>
    <n v="2233"/>
    <n v="4"/>
    <n v="2245"/>
    <n v="2237"/>
    <n v="-8"/>
    <n v="0"/>
    <n v="0"/>
    <n v="140"/>
    <n v="133"/>
    <n v="114"/>
    <n v="909"/>
    <m/>
    <m/>
    <m/>
    <m/>
    <m/>
    <s v="22:37"/>
    <s v="21:24"/>
    <d v="1899-12-30T01:13:00"/>
    <s v="Evening"/>
    <s v="REMOVE"/>
    <x v="4"/>
    <s v="OnTime"/>
    <s v="August"/>
  </r>
  <r>
    <d v="2019-08-30T00:00:00"/>
    <x v="12"/>
    <s v="Endeavor Air Inc.: 9E"/>
    <s v="9E"/>
    <n v="20363"/>
    <n v="5373"/>
    <s v="CID"/>
    <s v="Cedar Rapids/Iowa City, IA"/>
    <s v="ATL"/>
    <s v="Atlanta, GA"/>
    <n v="1114"/>
    <n v="1105"/>
    <n v="-9"/>
    <n v="11"/>
    <n v="1116"/>
    <n v="1348"/>
    <n v="11"/>
    <n v="1416"/>
    <n v="1359"/>
    <n v="-17"/>
    <n v="0"/>
    <n v="0"/>
    <n v="122"/>
    <n v="114"/>
    <n v="92"/>
    <n v="694"/>
    <m/>
    <m/>
    <m/>
    <m/>
    <m/>
    <s v="13:59"/>
    <s v="11:05"/>
    <d v="1899-12-30T02:54:00"/>
    <s v="Morning"/>
    <s v="REMOVE"/>
    <x v="0"/>
    <s v="OnTime"/>
    <s v="August"/>
  </r>
  <r>
    <d v="2019-06-12T00:00:00"/>
    <x v="1"/>
    <s v="Delta Air Lines Inc.: DL"/>
    <s v="DL"/>
    <n v="19790"/>
    <n v="1123"/>
    <s v="LGA"/>
    <s v="New York, NY"/>
    <s v="ORD"/>
    <s v="Chicago, IL"/>
    <n v="610"/>
    <n v="606"/>
    <n v="-4"/>
    <n v="21"/>
    <n v="627"/>
    <n v="721"/>
    <n v="10"/>
    <n v="742"/>
    <n v="731"/>
    <n v="-11"/>
    <n v="0"/>
    <n v="0"/>
    <n v="152"/>
    <n v="145"/>
    <n v="114"/>
    <n v="733"/>
    <m/>
    <m/>
    <m/>
    <m/>
    <m/>
    <s v="07:31"/>
    <s v="06:06"/>
    <d v="1899-12-30T01:25:00"/>
    <s v="Morning"/>
    <s v="REMOVE"/>
    <x v="2"/>
    <s v="OnTime"/>
    <s v="June"/>
  </r>
  <r>
    <d v="2020-07-25T00:00:00"/>
    <x v="0"/>
    <s v="United Air Lines Inc.: UA"/>
    <s v="UA"/>
    <n v="19977"/>
    <n v="597"/>
    <s v="LAS"/>
    <s v="Las Vegas, NV"/>
    <s v="ORD"/>
    <s v="Chicago, IL"/>
    <n v="1131"/>
    <n v="1123"/>
    <n v="-8"/>
    <n v="10"/>
    <n v="1133"/>
    <n v="1639"/>
    <n v="5"/>
    <n v="1710"/>
    <n v="1644"/>
    <n v="-26"/>
    <n v="0"/>
    <n v="0"/>
    <n v="219"/>
    <n v="201"/>
    <n v="186"/>
    <n v="1514"/>
    <m/>
    <m/>
    <m/>
    <m/>
    <m/>
    <s v="16:44"/>
    <s v="11:23"/>
    <d v="1899-12-30T05:21:00"/>
    <s v="Morning"/>
    <s v="REMOVE"/>
    <x v="4"/>
    <s v="OnTime"/>
    <s v="July"/>
  </r>
  <r>
    <d v="2022-08-02T00:00:00"/>
    <x v="2"/>
    <s v="Southwest Airlines Co.: WN"/>
    <s v="WN"/>
    <n v="19393"/>
    <n v="3439"/>
    <s v="DEN"/>
    <s v="Denver, CO"/>
    <s v="BUR"/>
    <s v="Burbank, CA"/>
    <n v="1705"/>
    <n v="1711"/>
    <n v="6"/>
    <n v="11"/>
    <n v="1722"/>
    <n v="1820"/>
    <n v="2"/>
    <n v="1830"/>
    <n v="1822"/>
    <n v="-8"/>
    <n v="0"/>
    <n v="0"/>
    <n v="145"/>
    <n v="131"/>
    <n v="118"/>
    <n v="850"/>
    <m/>
    <m/>
    <m/>
    <m/>
    <m/>
    <s v="18:22"/>
    <s v="17:11"/>
    <d v="1899-12-30T01:11:00"/>
    <s v="Afternoon"/>
    <s v="REMOVE"/>
    <x v="6"/>
    <s v="OnTime"/>
    <s v="August"/>
  </r>
  <r>
    <d v="2022-05-08T00:00:00"/>
    <x v="7"/>
    <s v="JetBlue Airways: B6"/>
    <s v="B6"/>
    <n v="20409"/>
    <n v="2474"/>
    <s v="CHS"/>
    <s v="Charleston, SC"/>
    <s v="JFK"/>
    <s v="New York, NY"/>
    <n v="1100"/>
    <n v="1114"/>
    <n v="14"/>
    <n v="12"/>
    <n v="1126"/>
    <n v="1256"/>
    <n v="15"/>
    <n v="1255"/>
    <n v="1311"/>
    <n v="16"/>
    <n v="0"/>
    <n v="0"/>
    <n v="115"/>
    <n v="117"/>
    <n v="90"/>
    <n v="636"/>
    <n v="10"/>
    <n v="0"/>
    <n v="2"/>
    <n v="0"/>
    <n v="4"/>
    <s v="13:11"/>
    <s v="11:14"/>
    <d v="1899-12-30T01:57:00"/>
    <s v="Morning"/>
    <s v="KEEP"/>
    <x v="3"/>
    <s v="Delayed"/>
    <s v="May"/>
  </r>
  <r>
    <d v="2020-09-19T00:00:00"/>
    <x v="11"/>
    <s v="SkyWest Airlines Inc.: OO"/>
    <s v="OO"/>
    <n v="20304"/>
    <n v="5424"/>
    <s v="FSD"/>
    <s v="Sioux Falls, SD"/>
    <s v="DEN"/>
    <s v="Denver, CO"/>
    <n v="944"/>
    <n v="935"/>
    <n v="-9"/>
    <n v="35"/>
    <n v="1010"/>
    <n v="1026"/>
    <n v="8"/>
    <n v="1035"/>
    <n v="1034"/>
    <n v="-1"/>
    <n v="0"/>
    <n v="0"/>
    <n v="111"/>
    <n v="119"/>
    <n v="76"/>
    <n v="483"/>
    <m/>
    <m/>
    <m/>
    <m/>
    <m/>
    <s v="10:34"/>
    <s v="09:35"/>
    <d v="1899-12-30T00:59:00"/>
    <s v="Morning"/>
    <s v="REMOVE"/>
    <x v="4"/>
    <s v="OnTime"/>
    <s v="September"/>
  </r>
  <r>
    <d v="2023-07-17T00:00:00"/>
    <x v="11"/>
    <s v="SkyWest Airlines Inc.: OO"/>
    <s v="OO"/>
    <n v="20304"/>
    <n v="4048"/>
    <s v="SLC"/>
    <s v="Salt Lake City, UT"/>
    <s v="RDM"/>
    <s v="Bend/Redmond, OR"/>
    <n v="1059"/>
    <n v="1056"/>
    <n v="-3"/>
    <n v="13"/>
    <n v="1109"/>
    <n v="1137"/>
    <n v="7"/>
    <n v="1152"/>
    <n v="1144"/>
    <n v="-8"/>
    <n v="0"/>
    <n v="0"/>
    <n v="113"/>
    <n v="108"/>
    <n v="88"/>
    <n v="525"/>
    <m/>
    <m/>
    <m/>
    <m/>
    <m/>
    <s v="11:44"/>
    <s v="10:56"/>
    <d v="1899-12-30T00:48:00"/>
    <s v="Morning"/>
    <s v="REMOVE"/>
    <x v="1"/>
    <s v="OnTime"/>
    <s v="July"/>
  </r>
  <r>
    <d v="2020-04-17T00:00:00"/>
    <x v="8"/>
    <s v="PSA Airlines Inc.: OH"/>
    <s v="OH"/>
    <n v="20397"/>
    <n v="5158"/>
    <s v="CLT"/>
    <s v="Charlotte, NC"/>
    <s v="LIT"/>
    <s v="Little Rock, AR"/>
    <n v="1259"/>
    <n v="0"/>
    <n v="0"/>
    <m/>
    <m/>
    <m/>
    <m/>
    <n v="1411"/>
    <n v="0"/>
    <n v="0"/>
    <n v="1"/>
    <n v="0"/>
    <n v="132"/>
    <m/>
    <m/>
    <n v="640"/>
    <m/>
    <m/>
    <m/>
    <m/>
    <m/>
    <s v="00:00"/>
    <s v="00:00"/>
    <d v="1899-12-30T00:00:00"/>
    <s v="Night"/>
    <s v="KEEP"/>
    <x v="0"/>
    <s v="OnTime"/>
    <s v="April"/>
  </r>
  <r>
    <d v="2022-12-30T00:00:00"/>
    <x v="1"/>
    <s v="Delta Air Lines Inc.: DL"/>
    <s v="DL"/>
    <n v="19790"/>
    <n v="2608"/>
    <s v="PHL"/>
    <s v="Philadelphia, PA"/>
    <s v="MSP"/>
    <s v="Minneapolis, MN"/>
    <n v="1850"/>
    <n v="1845"/>
    <n v="-5"/>
    <n v="18"/>
    <n v="1903"/>
    <n v="2028"/>
    <n v="12"/>
    <n v="2045"/>
    <n v="2040"/>
    <n v="-5"/>
    <n v="0"/>
    <n v="0"/>
    <n v="175"/>
    <n v="175"/>
    <n v="145"/>
    <n v="980"/>
    <m/>
    <m/>
    <m/>
    <m/>
    <m/>
    <s v="20:40"/>
    <s v="18:45"/>
    <d v="1899-12-30T01:55:00"/>
    <s v="Evening"/>
    <s v="REMOVE"/>
    <x v="0"/>
    <s v="OnTime"/>
    <s v="December"/>
  </r>
  <r>
    <d v="2020-10-21T00:00:00"/>
    <x v="3"/>
    <s v="American Airlines Inc.: AA"/>
    <s v="AA"/>
    <n v="19805"/>
    <n v="1317"/>
    <s v="DFW"/>
    <s v="Dallas/Fort Worth, TX"/>
    <s v="ATL"/>
    <s v="Atlanta, GA"/>
    <n v="1225"/>
    <n v="1226"/>
    <n v="1"/>
    <n v="9"/>
    <n v="1235"/>
    <n v="1516"/>
    <n v="8"/>
    <n v="1536"/>
    <n v="1524"/>
    <n v="-12"/>
    <n v="0"/>
    <n v="0"/>
    <n v="131"/>
    <n v="118"/>
    <n v="101"/>
    <n v="731"/>
    <m/>
    <m/>
    <m/>
    <m/>
    <m/>
    <s v="15:24"/>
    <s v="12:26"/>
    <d v="1899-12-30T02:58:00"/>
    <s v="Afternoon"/>
    <s v="REMOVE"/>
    <x v="2"/>
    <s v="OnTime"/>
    <s v="October"/>
  </r>
  <r>
    <d v="2023-07-08T00:00:00"/>
    <x v="3"/>
    <s v="American Airlines Inc.: AA"/>
    <s v="AA"/>
    <n v="19805"/>
    <n v="1563"/>
    <s v="DFW"/>
    <s v="Dallas/Fort Worth, TX"/>
    <s v="MRY"/>
    <s v="Monterey, CA"/>
    <n v="1940"/>
    <n v="1934"/>
    <n v="-6"/>
    <n v="16"/>
    <n v="1950"/>
    <n v="2052"/>
    <n v="3"/>
    <n v="2111"/>
    <n v="2055"/>
    <n v="-16"/>
    <n v="0"/>
    <n v="0"/>
    <n v="211"/>
    <n v="201"/>
    <n v="182"/>
    <n v="1430"/>
    <m/>
    <m/>
    <m/>
    <m/>
    <m/>
    <s v="20:55"/>
    <s v="19:34"/>
    <d v="1899-12-30T01:21:00"/>
    <s v="Evening"/>
    <s v="REMOVE"/>
    <x v="4"/>
    <s v="OnTime"/>
    <s v="July"/>
  </r>
  <r>
    <d v="2020-06-14T00:00:00"/>
    <x v="3"/>
    <s v="American Airlines Inc.: AA"/>
    <s v="AA"/>
    <n v="19805"/>
    <n v="1849"/>
    <s v="CLT"/>
    <s v="Charlotte, NC"/>
    <s v="MCO"/>
    <s v="Orlando, FL"/>
    <n v="915"/>
    <n v="906"/>
    <n v="-9"/>
    <n v="13"/>
    <n v="919"/>
    <n v="1028"/>
    <n v="11"/>
    <n v="1056"/>
    <n v="1039"/>
    <n v="-17"/>
    <n v="0"/>
    <n v="0"/>
    <n v="101"/>
    <n v="93"/>
    <n v="69"/>
    <n v="468"/>
    <m/>
    <m/>
    <m/>
    <m/>
    <m/>
    <s v="10:39"/>
    <s v="09:06"/>
    <d v="1899-12-30T01:33:00"/>
    <s v="Morning"/>
    <s v="REMOVE"/>
    <x v="3"/>
    <s v="OnTime"/>
    <s v="June"/>
  </r>
  <r>
    <d v="2021-07-30T00:00:00"/>
    <x v="2"/>
    <s v="Southwest Airlines Co.: WN"/>
    <s v="WN"/>
    <n v="19393"/>
    <n v="2289"/>
    <s v="ATL"/>
    <s v="Atlanta, GA"/>
    <s v="MDW"/>
    <s v="Chicago, IL"/>
    <n v="835"/>
    <n v="837"/>
    <n v="2"/>
    <n v="14"/>
    <n v="851"/>
    <n v="923"/>
    <n v="3"/>
    <n v="935"/>
    <n v="926"/>
    <n v="-9"/>
    <n v="0"/>
    <n v="0"/>
    <n v="120"/>
    <n v="109"/>
    <n v="92"/>
    <n v="591"/>
    <m/>
    <m/>
    <m/>
    <m/>
    <m/>
    <s v="09:26"/>
    <s v="08:37"/>
    <d v="1899-12-30T00:49:00"/>
    <s v="Morning"/>
    <s v="REMOVE"/>
    <x v="0"/>
    <s v="OnTime"/>
    <s v="July"/>
  </r>
  <r>
    <d v="2021-09-07T00:00:00"/>
    <x v="8"/>
    <s v="PSA Airlines Inc.: OH"/>
    <s v="OH"/>
    <n v="20397"/>
    <n v="5111"/>
    <s v="CLT"/>
    <s v="Charlotte, NC"/>
    <s v="MOB"/>
    <s v="Mobile, AL"/>
    <n v="1305"/>
    <n v="1300"/>
    <n v="-5"/>
    <n v="20"/>
    <n v="1320"/>
    <n v="1338"/>
    <n v="2"/>
    <n v="1355"/>
    <n v="1340"/>
    <n v="-15"/>
    <n v="0"/>
    <n v="0"/>
    <n v="110"/>
    <n v="100"/>
    <n v="78"/>
    <n v="526"/>
    <m/>
    <m/>
    <m/>
    <m/>
    <m/>
    <s v="13:40"/>
    <s v="13:00"/>
    <d v="1899-12-30T00:40:00"/>
    <s v="Afternoon"/>
    <s v="REMOVE"/>
    <x v="6"/>
    <s v="OnTime"/>
    <s v="September"/>
  </r>
  <r>
    <d v="2019-07-13T00:00:00"/>
    <x v="12"/>
    <s v="Endeavor Air Inc.: 9E"/>
    <s v="9E"/>
    <n v="20363"/>
    <n v="3427"/>
    <s v="IAD"/>
    <s v="Washington, DC"/>
    <s v="JFK"/>
    <s v="New York, NY"/>
    <n v="1930"/>
    <n v="1926"/>
    <n v="-4"/>
    <n v="54"/>
    <n v="2020"/>
    <n v="2111"/>
    <n v="10"/>
    <n v="2100"/>
    <n v="2121"/>
    <n v="21"/>
    <n v="0"/>
    <n v="0"/>
    <n v="90"/>
    <n v="115"/>
    <n v="51"/>
    <n v="228"/>
    <n v="0"/>
    <n v="0"/>
    <n v="21"/>
    <n v="0"/>
    <n v="0"/>
    <s v="21:21"/>
    <s v="19:26"/>
    <d v="1899-12-30T01:55:00"/>
    <s v="Evening"/>
    <s v="REMOVE"/>
    <x v="4"/>
    <s v="Delayed"/>
    <s v="July"/>
  </r>
  <r>
    <d v="2022-05-27T00:00:00"/>
    <x v="1"/>
    <s v="Delta Air Lines Inc.: DL"/>
    <s v="DL"/>
    <n v="19790"/>
    <n v="479"/>
    <s v="RSW"/>
    <s v="Fort Myers, FL"/>
    <s v="ATL"/>
    <s v="Atlanta, GA"/>
    <n v="1336"/>
    <n v="1401"/>
    <n v="25"/>
    <n v="11"/>
    <n v="1412"/>
    <n v="1526"/>
    <n v="4"/>
    <n v="1520"/>
    <n v="1530"/>
    <n v="10"/>
    <n v="0"/>
    <n v="0"/>
    <n v="104"/>
    <n v="89"/>
    <n v="74"/>
    <n v="515"/>
    <m/>
    <m/>
    <m/>
    <m/>
    <m/>
    <s v="15:30"/>
    <s v="14:01"/>
    <d v="1899-12-30T01:29:00"/>
    <s v="Afternoon"/>
    <s v="KEEP"/>
    <x v="0"/>
    <s v="OnTime"/>
    <s v="May"/>
  </r>
  <r>
    <d v="2021-01-07T00:00:00"/>
    <x v="11"/>
    <s v="SkyWest Airlines Inc.: OO"/>
    <s v="OO"/>
    <n v="20304"/>
    <n v="2983"/>
    <s v="SHV"/>
    <s v="Shreveport, LA"/>
    <s v="DFW"/>
    <s v="Dallas/Fort Worth, TX"/>
    <n v="1015"/>
    <n v="1004"/>
    <n v="-11"/>
    <n v="34"/>
    <n v="1038"/>
    <n v="1123"/>
    <n v="11"/>
    <n v="1132"/>
    <n v="1134"/>
    <n v="2"/>
    <n v="0"/>
    <n v="0"/>
    <n v="77"/>
    <n v="90"/>
    <n v="45"/>
    <n v="190"/>
    <m/>
    <m/>
    <m/>
    <m/>
    <m/>
    <s v="11:34"/>
    <s v="10:04"/>
    <d v="1899-12-30T01:30:00"/>
    <s v="Morning"/>
    <s v="REMOVE"/>
    <x v="5"/>
    <s v="OnTime"/>
    <s v="January"/>
  </r>
  <r>
    <d v="2023-06-02T00:00:00"/>
    <x v="3"/>
    <s v="American Airlines Inc.: AA"/>
    <s v="AA"/>
    <n v="19805"/>
    <n v="332"/>
    <s v="PHL"/>
    <s v="Philadelphia, PA"/>
    <s v="TPA"/>
    <s v="Tampa, FL"/>
    <n v="653"/>
    <n v="644"/>
    <n v="-9"/>
    <n v="13"/>
    <n v="657"/>
    <n v="910"/>
    <n v="4"/>
    <n v="932"/>
    <n v="914"/>
    <n v="-18"/>
    <n v="0"/>
    <n v="0"/>
    <n v="159"/>
    <n v="150"/>
    <n v="133"/>
    <n v="920"/>
    <m/>
    <m/>
    <m/>
    <m/>
    <m/>
    <s v="09:14"/>
    <s v="06:44"/>
    <d v="1899-12-30T02:30:00"/>
    <s v="Morning"/>
    <s v="REMOVE"/>
    <x v="0"/>
    <s v="OnTime"/>
    <s v="June"/>
  </r>
  <r>
    <d v="2022-09-17T00:00:00"/>
    <x v="1"/>
    <s v="Delta Air Lines Inc.: DL"/>
    <s v="DL"/>
    <n v="19790"/>
    <n v="664"/>
    <s v="ATL"/>
    <s v="Atlanta, GA"/>
    <s v="ORD"/>
    <s v="Chicago, IL"/>
    <n v="1830"/>
    <n v="1826"/>
    <n v="-4"/>
    <n v="9"/>
    <n v="1835"/>
    <n v="1902"/>
    <n v="10"/>
    <n v="1938"/>
    <n v="1912"/>
    <n v="-26"/>
    <n v="0"/>
    <n v="0"/>
    <n v="128"/>
    <n v="106"/>
    <n v="87"/>
    <n v="606"/>
    <m/>
    <m/>
    <m/>
    <m/>
    <m/>
    <s v="19:12"/>
    <s v="18:26"/>
    <d v="1899-12-30T00:46:00"/>
    <s v="Evening"/>
    <s v="REMOVE"/>
    <x v="4"/>
    <s v="OnTime"/>
    <s v="September"/>
  </r>
  <r>
    <d v="2019-03-23T00:00:00"/>
    <x v="10"/>
    <s v="ExpressJet Airlines LLC d/b/a aha!: EV"/>
    <s v="EV"/>
    <n v="20366"/>
    <n v="4230"/>
    <s v="IAH"/>
    <s v="Houston, TX"/>
    <s v="MAF"/>
    <s v="Midland/Odessa, TX"/>
    <n v="954"/>
    <n v="943"/>
    <n v="-11"/>
    <n v="21"/>
    <n v="1004"/>
    <n v="1113"/>
    <n v="6"/>
    <n v="1130"/>
    <n v="1119"/>
    <n v="-11"/>
    <n v="0"/>
    <n v="0"/>
    <n v="96"/>
    <n v="96"/>
    <n v="69"/>
    <n v="429"/>
    <m/>
    <m/>
    <m/>
    <m/>
    <m/>
    <s v="11:19"/>
    <s v="09:43"/>
    <d v="1899-12-30T01:36:00"/>
    <s v="Morning"/>
    <s v="REMOVE"/>
    <x v="4"/>
    <s v="OnTime"/>
    <s v="March"/>
  </r>
  <r>
    <d v="2019-08-26T00:00:00"/>
    <x v="15"/>
    <s v="Mesa Airlines Inc.: YV"/>
    <s v="YV"/>
    <n v="20378"/>
    <n v="6119"/>
    <s v="PNS"/>
    <s v="Pensacola, FL"/>
    <s v="IAH"/>
    <s v="Houston, TX"/>
    <n v="920"/>
    <n v="913"/>
    <n v="-7"/>
    <n v="8"/>
    <n v="921"/>
    <n v="1041"/>
    <n v="10"/>
    <n v="1110"/>
    <n v="1051"/>
    <n v="-19"/>
    <n v="0"/>
    <n v="0"/>
    <n v="110"/>
    <n v="98"/>
    <n v="80"/>
    <n v="489"/>
    <m/>
    <m/>
    <m/>
    <m/>
    <m/>
    <s v="10:51"/>
    <s v="09:13"/>
    <d v="1899-12-30T01:38:00"/>
    <s v="Morning"/>
    <s v="REMOVE"/>
    <x v="1"/>
    <s v="OnTime"/>
    <s v="August"/>
  </r>
  <r>
    <d v="2022-02-09T00:00:00"/>
    <x v="2"/>
    <s v="Southwest Airlines Co.: WN"/>
    <s v="WN"/>
    <n v="19393"/>
    <n v="1460"/>
    <s v="MCI"/>
    <s v="Kansas City, MO"/>
    <s v="PHX"/>
    <s v="Phoenix, AZ"/>
    <n v="610"/>
    <n v="608"/>
    <n v="-2"/>
    <n v="7"/>
    <n v="615"/>
    <n v="737"/>
    <n v="4"/>
    <n v="825"/>
    <n v="741"/>
    <n v="-44"/>
    <n v="0"/>
    <n v="0"/>
    <n v="195"/>
    <n v="153"/>
    <n v="142"/>
    <n v="1044"/>
    <m/>
    <m/>
    <m/>
    <m/>
    <m/>
    <s v="07:41"/>
    <s v="06:08"/>
    <d v="1899-12-30T01:33:00"/>
    <s v="Morning"/>
    <s v="REMOVE"/>
    <x v="2"/>
    <s v="OnTime"/>
    <s v="February"/>
  </r>
  <r>
    <d v="2020-03-19T00:00:00"/>
    <x v="11"/>
    <s v="SkyWest Airlines Inc.: OO"/>
    <s v="OO"/>
    <n v="20304"/>
    <n v="3577"/>
    <s v="PIT"/>
    <s v="Pittsburgh, PA"/>
    <s v="DTW"/>
    <s v="Detroit, MI"/>
    <n v="2010"/>
    <n v="1954"/>
    <n v="-16"/>
    <n v="20"/>
    <n v="2014"/>
    <n v="2055"/>
    <n v="10"/>
    <n v="2125"/>
    <n v="2105"/>
    <n v="-20"/>
    <n v="0"/>
    <n v="0"/>
    <n v="75"/>
    <n v="71"/>
    <n v="41"/>
    <n v="201"/>
    <m/>
    <m/>
    <m/>
    <m/>
    <m/>
    <s v="21:05"/>
    <s v="19:54"/>
    <d v="1899-12-30T01:11:00"/>
    <s v="Evening"/>
    <s v="REMOVE"/>
    <x v="5"/>
    <s v="OnTime"/>
    <s v="March"/>
  </r>
  <r>
    <d v="2019-08-11T00:00:00"/>
    <x v="2"/>
    <s v="Southwest Airlines Co.: WN"/>
    <s v="WN"/>
    <n v="19393"/>
    <n v="5429"/>
    <s v="DEN"/>
    <s v="Denver, CO"/>
    <s v="PDX"/>
    <s v="Portland, OR"/>
    <n v="1415"/>
    <n v="1421"/>
    <n v="6"/>
    <n v="12"/>
    <n v="1433"/>
    <n v="1548"/>
    <n v="2"/>
    <n v="1605"/>
    <n v="1550"/>
    <n v="-15"/>
    <n v="0"/>
    <n v="0"/>
    <n v="170"/>
    <n v="149"/>
    <n v="135"/>
    <n v="991"/>
    <m/>
    <m/>
    <m/>
    <m/>
    <m/>
    <s v="15:50"/>
    <s v="14:21"/>
    <d v="1899-12-30T01:29:00"/>
    <s v="Afternoon"/>
    <s v="REMOVE"/>
    <x v="3"/>
    <s v="OnTime"/>
    <s v="August"/>
  </r>
  <r>
    <d v="2020-06-28T00:00:00"/>
    <x v="4"/>
    <s v="Republic Airline: YX"/>
    <s v="YX"/>
    <n v="20452"/>
    <n v="4341"/>
    <s v="MIA"/>
    <s v="Miami, FL"/>
    <s v="MEM"/>
    <s v="Memphis, TN"/>
    <n v="2004"/>
    <n v="2001"/>
    <n v="-3"/>
    <n v="16"/>
    <n v="2017"/>
    <n v="2113"/>
    <n v="7"/>
    <n v="2133"/>
    <n v="2120"/>
    <n v="-13"/>
    <n v="0"/>
    <n v="0"/>
    <n v="149"/>
    <n v="139"/>
    <n v="116"/>
    <n v="859"/>
    <m/>
    <m/>
    <m/>
    <m/>
    <m/>
    <s v="21:20"/>
    <s v="20:01"/>
    <d v="1899-12-30T01:19:00"/>
    <s v="Evening"/>
    <s v="REMOVE"/>
    <x v="3"/>
    <s v="OnTime"/>
    <s v="June"/>
  </r>
  <r>
    <d v="2022-01-25T00:00:00"/>
    <x v="1"/>
    <s v="Delta Air Lines Inc.: DL"/>
    <s v="DL"/>
    <n v="19790"/>
    <n v="2148"/>
    <s v="LAS"/>
    <s v="Las Vegas, NV"/>
    <s v="SEA"/>
    <s v="Seattle, WA"/>
    <n v="735"/>
    <n v="730"/>
    <n v="-5"/>
    <n v="10"/>
    <n v="740"/>
    <n v="958"/>
    <n v="6"/>
    <n v="1026"/>
    <n v="1004"/>
    <n v="-22"/>
    <n v="0"/>
    <n v="0"/>
    <n v="171"/>
    <n v="154"/>
    <n v="138"/>
    <n v="867"/>
    <m/>
    <m/>
    <m/>
    <m/>
    <m/>
    <s v="10:04"/>
    <s v="07:30"/>
    <d v="1899-12-30T02:34:00"/>
    <s v="Morning"/>
    <s v="REMOVE"/>
    <x v="6"/>
    <s v="OnTime"/>
    <s v="January"/>
  </r>
  <r>
    <d v="2019-09-15T00:00:00"/>
    <x v="5"/>
    <s v="Spirit Air Lines: NK"/>
    <s v="NK"/>
    <n v="20416"/>
    <n v="739"/>
    <s v="FLL"/>
    <s v="Fort Lauderdale, FL"/>
    <s v="DFW"/>
    <s v="Dallas/Fort Worth, TX"/>
    <n v="1737"/>
    <n v="1737"/>
    <n v="0"/>
    <n v="16"/>
    <n v="1753"/>
    <n v="1920"/>
    <n v="10"/>
    <n v="1945"/>
    <n v="1930"/>
    <n v="-15"/>
    <n v="0"/>
    <n v="0"/>
    <n v="188"/>
    <n v="173"/>
    <n v="147"/>
    <n v="1119"/>
    <m/>
    <m/>
    <m/>
    <m/>
    <m/>
    <s v="19:30"/>
    <s v="17:37"/>
    <d v="1899-12-30T01:53:00"/>
    <s v="Afternoon"/>
    <s v="REMOVE"/>
    <x v="3"/>
    <s v="OnTime"/>
    <s v="September"/>
  </r>
  <r>
    <d v="2021-05-29T00:00:00"/>
    <x v="12"/>
    <s v="Endeavor Air Inc.: 9E"/>
    <s v="9E"/>
    <n v="20363"/>
    <n v="5430"/>
    <s v="ATL"/>
    <s v="Atlanta, GA"/>
    <s v="SHV"/>
    <s v="Shreveport, LA"/>
    <n v="1115"/>
    <n v="1106"/>
    <n v="-9"/>
    <n v="10"/>
    <n v="1116"/>
    <n v="1140"/>
    <n v="3"/>
    <n v="1202"/>
    <n v="1143"/>
    <n v="-19"/>
    <n v="0"/>
    <n v="0"/>
    <n v="107"/>
    <n v="97"/>
    <n v="84"/>
    <n v="551"/>
    <m/>
    <m/>
    <m/>
    <m/>
    <m/>
    <s v="11:43"/>
    <s v="11:06"/>
    <d v="1899-12-30T00:37:00"/>
    <s v="Morning"/>
    <s v="REMOVE"/>
    <x v="4"/>
    <s v="OnTime"/>
    <s v="May"/>
  </r>
  <r>
    <d v="2020-04-08T00:00:00"/>
    <x v="2"/>
    <s v="Southwest Airlines Co.: WN"/>
    <s v="WN"/>
    <n v="19393"/>
    <n v="2477"/>
    <s v="SNA"/>
    <s v="Santa Ana, CA"/>
    <s v="SJC"/>
    <s v="San Jose, CA"/>
    <n v="745"/>
    <n v="0"/>
    <n v="0"/>
    <m/>
    <m/>
    <m/>
    <m/>
    <n v="905"/>
    <n v="0"/>
    <n v="0"/>
    <n v="1"/>
    <n v="0"/>
    <n v="80"/>
    <m/>
    <m/>
    <n v="342"/>
    <m/>
    <m/>
    <m/>
    <m/>
    <m/>
    <s v="00:00"/>
    <s v="00:00"/>
    <d v="1899-12-30T00:00:00"/>
    <s v="Night"/>
    <s v="KEEP"/>
    <x v="2"/>
    <s v="OnTime"/>
    <s v="April"/>
  </r>
  <r>
    <d v="2021-12-12T00:00:00"/>
    <x v="11"/>
    <s v="SkyWest Airlines Inc.: OO"/>
    <s v="OO"/>
    <n v="20304"/>
    <n v="3654"/>
    <s v="LAX"/>
    <s v="Los Angeles, CA"/>
    <s v="SFO"/>
    <s v="San Francisco, CA"/>
    <n v="1000"/>
    <n v="953"/>
    <n v="-7"/>
    <n v="14"/>
    <n v="1007"/>
    <n v="1113"/>
    <n v="5"/>
    <n v="1126"/>
    <n v="1118"/>
    <n v="-8"/>
    <n v="0"/>
    <n v="0"/>
    <n v="86"/>
    <n v="85"/>
    <n v="66"/>
    <n v="337"/>
    <m/>
    <m/>
    <m/>
    <m/>
    <m/>
    <s v="11:18"/>
    <s v="09:53"/>
    <d v="1899-12-30T01:25:00"/>
    <s v="Morning"/>
    <s v="REMOVE"/>
    <x v="3"/>
    <s v="OnTime"/>
    <s v="December"/>
  </r>
  <r>
    <d v="2023-08-03T00:00:00"/>
    <x v="5"/>
    <s v="Spirit Air Lines: NK"/>
    <s v="NK"/>
    <n v="20416"/>
    <n v="55"/>
    <s v="MYR"/>
    <s v="Myrtle Beach, SC"/>
    <s v="EWR"/>
    <s v="Newark, NJ"/>
    <n v="1311"/>
    <n v="1420"/>
    <n v="69"/>
    <n v="19"/>
    <n v="1439"/>
    <n v="1607"/>
    <n v="44"/>
    <n v="1504"/>
    <n v="1651"/>
    <n v="107"/>
    <n v="0"/>
    <n v="0"/>
    <n v="113"/>
    <n v="151"/>
    <n v="88"/>
    <n v="550"/>
    <n v="0"/>
    <n v="0"/>
    <n v="38"/>
    <n v="0"/>
    <n v="69"/>
    <s v="16:51"/>
    <s v="14:20"/>
    <d v="1899-12-30T02:31:00"/>
    <s v="Afternoon"/>
    <s v="KEEP"/>
    <x v="5"/>
    <s v="Delayed"/>
    <s v="August"/>
  </r>
  <r>
    <d v="2021-06-19T00:00:00"/>
    <x v="16"/>
    <s v="Horizon Air: QX"/>
    <s v="QX"/>
    <n v="19687"/>
    <n v="2455"/>
    <s v="GEG"/>
    <s v="Spokane, WA"/>
    <s v="SEA"/>
    <s v="Seattle, WA"/>
    <n v="1545"/>
    <n v="1544"/>
    <n v="-1"/>
    <n v="10"/>
    <n v="1554"/>
    <n v="1650"/>
    <n v="8"/>
    <n v="1657"/>
    <n v="1658"/>
    <n v="1"/>
    <n v="0"/>
    <n v="0"/>
    <n v="72"/>
    <n v="74"/>
    <n v="56"/>
    <n v="224"/>
    <m/>
    <m/>
    <m/>
    <m/>
    <m/>
    <s v="16:58"/>
    <s v="15:44"/>
    <d v="1899-12-30T01:14:00"/>
    <s v="Afternoon"/>
    <s v="REMOVE"/>
    <x v="4"/>
    <s v="OnTime"/>
    <s v="June"/>
  </r>
  <r>
    <d v="2020-08-30T00:00:00"/>
    <x v="1"/>
    <s v="Delta Air Lines Inc.: DL"/>
    <s v="DL"/>
    <n v="19790"/>
    <n v="1350"/>
    <s v="ATL"/>
    <s v="Atlanta, GA"/>
    <s v="SAN"/>
    <s v="San Diego, CA"/>
    <n v="1451"/>
    <n v="1446"/>
    <n v="-5"/>
    <n v="13"/>
    <n v="1459"/>
    <n v="1604"/>
    <n v="2"/>
    <n v="1605"/>
    <n v="1606"/>
    <n v="1"/>
    <n v="0"/>
    <n v="0"/>
    <n v="254"/>
    <n v="260"/>
    <n v="245"/>
    <n v="1892"/>
    <m/>
    <m/>
    <m/>
    <m/>
    <m/>
    <s v="16:06"/>
    <s v="14:46"/>
    <d v="1899-12-30T01:20:00"/>
    <s v="Afternoon"/>
    <s v="REMOVE"/>
    <x v="3"/>
    <s v="OnTime"/>
    <s v="August"/>
  </r>
  <r>
    <d v="2020-02-12T00:00:00"/>
    <x v="0"/>
    <s v="United Air Lines Inc.: UA"/>
    <s v="UA"/>
    <n v="19977"/>
    <n v="665"/>
    <s v="EWR"/>
    <s v="Newark, NJ"/>
    <s v="LAS"/>
    <s v="Las Vegas, NV"/>
    <n v="1947"/>
    <n v="1946"/>
    <n v="-1"/>
    <n v="18"/>
    <n v="2004"/>
    <n v="2222"/>
    <n v="5"/>
    <n v="2243"/>
    <n v="2227"/>
    <n v="-16"/>
    <n v="0"/>
    <n v="0"/>
    <n v="356"/>
    <n v="341"/>
    <n v="318"/>
    <n v="2227"/>
    <m/>
    <m/>
    <m/>
    <m/>
    <m/>
    <s v="22:27"/>
    <s v="19:46"/>
    <d v="1899-12-30T02:41:00"/>
    <s v="Evening"/>
    <s v="REMOVE"/>
    <x v="2"/>
    <s v="OnTime"/>
    <s v="February"/>
  </r>
  <r>
    <d v="2023-01-07T00:00:00"/>
    <x v="1"/>
    <s v="Delta Air Lines Inc.: DL"/>
    <s v="DL"/>
    <n v="19790"/>
    <n v="2150"/>
    <s v="TPA"/>
    <s v="Tampa, FL"/>
    <s v="ATL"/>
    <s v="Atlanta, GA"/>
    <n v="1400"/>
    <n v="1408"/>
    <n v="8"/>
    <n v="14"/>
    <n v="1422"/>
    <n v="1524"/>
    <n v="4"/>
    <n v="1536"/>
    <n v="1528"/>
    <n v="-8"/>
    <n v="0"/>
    <n v="0"/>
    <n v="96"/>
    <n v="80"/>
    <n v="62"/>
    <n v="406"/>
    <m/>
    <m/>
    <m/>
    <m/>
    <m/>
    <s v="15:28"/>
    <s v="14:08"/>
    <d v="1899-12-30T01:20:00"/>
    <s v="Afternoon"/>
    <s v="REMOVE"/>
    <x v="4"/>
    <s v="OnTime"/>
    <s v="January"/>
  </r>
  <r>
    <d v="2022-02-01T00:00:00"/>
    <x v="15"/>
    <s v="Mesa Airlines Inc.: YV"/>
    <s v="YV"/>
    <n v="20378"/>
    <n v="5876"/>
    <s v="SDF"/>
    <s v="Louisville, KY"/>
    <s v="DFW"/>
    <s v="Dallas/Fort Worth, TX"/>
    <n v="800"/>
    <n v="806"/>
    <n v="6"/>
    <n v="32"/>
    <n v="838"/>
    <n v="924"/>
    <n v="16"/>
    <n v="941"/>
    <n v="940"/>
    <n v="-1"/>
    <n v="0"/>
    <n v="0"/>
    <n v="161"/>
    <n v="154"/>
    <n v="106"/>
    <n v="733"/>
    <m/>
    <m/>
    <m/>
    <m/>
    <m/>
    <s v="09:40"/>
    <s v="08:06"/>
    <d v="1899-12-30T01:34:00"/>
    <s v="Morning"/>
    <s v="REMOVE"/>
    <x v="6"/>
    <s v="OnTime"/>
    <s v="February"/>
  </r>
  <r>
    <d v="2019-04-15T00:00:00"/>
    <x v="8"/>
    <s v="PSA Airlines Inc.: OH"/>
    <s v="OH"/>
    <n v="20397"/>
    <n v="5220"/>
    <s v="MYR"/>
    <s v="Myrtle Beach, SC"/>
    <s v="CLT"/>
    <s v="Charlotte, NC"/>
    <n v="1117"/>
    <n v="1124"/>
    <n v="7"/>
    <n v="11"/>
    <n v="1135"/>
    <n v="1211"/>
    <n v="18"/>
    <n v="1230"/>
    <n v="1229"/>
    <n v="-1"/>
    <n v="0"/>
    <n v="0"/>
    <n v="73"/>
    <n v="65"/>
    <n v="36"/>
    <n v="157"/>
    <m/>
    <m/>
    <m/>
    <m/>
    <m/>
    <s v="12:29"/>
    <s v="11:24"/>
    <d v="1899-12-30T01:05:00"/>
    <s v="Morning"/>
    <s v="REMOVE"/>
    <x v="1"/>
    <s v="OnTime"/>
    <s v="April"/>
  </r>
  <r>
    <d v="2020-07-05T00:00:00"/>
    <x v="1"/>
    <s v="Delta Air Lines Inc.: DL"/>
    <s v="DL"/>
    <n v="19790"/>
    <n v="1092"/>
    <s v="JFK"/>
    <s v="New York, NY"/>
    <s v="FLL"/>
    <s v="Fort Lauderdale, FL"/>
    <n v="715"/>
    <n v="715"/>
    <n v="0"/>
    <n v="14"/>
    <n v="729"/>
    <n v="946"/>
    <n v="6"/>
    <n v="1011"/>
    <n v="952"/>
    <n v="-19"/>
    <n v="0"/>
    <n v="0"/>
    <n v="176"/>
    <n v="157"/>
    <n v="137"/>
    <n v="1069"/>
    <m/>
    <m/>
    <m/>
    <m/>
    <m/>
    <s v="09:52"/>
    <s v="07:15"/>
    <d v="1899-12-30T02:37:00"/>
    <s v="Morning"/>
    <s v="REMOVE"/>
    <x v="3"/>
    <s v="OnTime"/>
    <s v="July"/>
  </r>
  <r>
    <d v="2023-06-18T00:00:00"/>
    <x v="2"/>
    <s v="Southwest Airlines Co.: WN"/>
    <s v="WN"/>
    <n v="19393"/>
    <n v="719"/>
    <s v="DAL"/>
    <s v="Dallas, TX"/>
    <s v="PHX"/>
    <s v="Phoenix, AZ"/>
    <n v="2040"/>
    <n v="2113"/>
    <n v="33"/>
    <n v="12"/>
    <n v="2125"/>
    <n v="2134"/>
    <n v="5"/>
    <n v="2100"/>
    <n v="2139"/>
    <n v="39"/>
    <n v="0"/>
    <n v="0"/>
    <n v="140"/>
    <n v="146"/>
    <n v="129"/>
    <n v="879"/>
    <n v="15"/>
    <n v="0"/>
    <n v="6"/>
    <n v="0"/>
    <n v="18"/>
    <s v="21:39"/>
    <s v="21:13"/>
    <d v="1899-12-30T00:26:00"/>
    <s v="Evening"/>
    <s v="KEEP"/>
    <x v="3"/>
    <s v="Delayed"/>
    <s v="June"/>
  </r>
  <r>
    <d v="2020-03-13T00:00:00"/>
    <x v="12"/>
    <s v="Endeavor Air Inc.: 9E"/>
    <s v="9E"/>
    <n v="20363"/>
    <n v="5073"/>
    <s v="DTW"/>
    <s v="Detroit, MI"/>
    <s v="CLE"/>
    <s v="Cleveland, OH"/>
    <n v="1220"/>
    <n v="1221"/>
    <n v="1"/>
    <n v="14"/>
    <n v="1235"/>
    <n v="1257"/>
    <n v="5"/>
    <n v="1317"/>
    <n v="1302"/>
    <n v="-15"/>
    <n v="0"/>
    <n v="0"/>
    <n v="57"/>
    <n v="41"/>
    <n v="22"/>
    <n v="95"/>
    <m/>
    <m/>
    <m/>
    <m/>
    <m/>
    <s v="13:02"/>
    <s v="12:21"/>
    <d v="1899-12-30T00:41:00"/>
    <s v="Afternoon"/>
    <s v="REMOVE"/>
    <x v="0"/>
    <s v="OnTime"/>
    <s v="March"/>
  </r>
  <r>
    <d v="2022-09-29T00:00:00"/>
    <x v="2"/>
    <s v="Southwest Airlines Co.: WN"/>
    <s v="WN"/>
    <n v="19393"/>
    <n v="1502"/>
    <s v="LAS"/>
    <s v="Las Vegas, NV"/>
    <s v="GEG"/>
    <s v="Spokane, WA"/>
    <n v="1140"/>
    <n v="1140"/>
    <n v="0"/>
    <n v="18"/>
    <n v="1158"/>
    <n v="1358"/>
    <n v="4"/>
    <n v="1405"/>
    <n v="1402"/>
    <n v="-3"/>
    <n v="0"/>
    <n v="0"/>
    <n v="145"/>
    <n v="142"/>
    <n v="120"/>
    <n v="806"/>
    <m/>
    <m/>
    <m/>
    <m/>
    <m/>
    <s v="14:02"/>
    <s v="11:40"/>
    <d v="1899-12-30T02:22:00"/>
    <s v="Morning"/>
    <s v="REMOVE"/>
    <x v="5"/>
    <s v="OnTime"/>
    <s v="September"/>
  </r>
  <r>
    <d v="2020-04-01T00:00:00"/>
    <x v="14"/>
    <s v="Frontier Airlines Inc.: F9"/>
    <s v="F9"/>
    <n v="20436"/>
    <n v="2377"/>
    <s v="PHL"/>
    <s v="Philadelphia, PA"/>
    <s v="TPA"/>
    <s v="Tampa, FL"/>
    <n v="1441"/>
    <n v="0"/>
    <n v="0"/>
    <m/>
    <m/>
    <m/>
    <m/>
    <n v="1722"/>
    <n v="0"/>
    <n v="0"/>
    <n v="1"/>
    <n v="0"/>
    <n v="161"/>
    <m/>
    <m/>
    <n v="920"/>
    <m/>
    <m/>
    <m/>
    <m/>
    <m/>
    <s v="00:00"/>
    <s v="00:00"/>
    <d v="1899-12-30T00:00:00"/>
    <s v="Night"/>
    <s v="KEEP"/>
    <x v="2"/>
    <s v="OnTime"/>
    <s v="April"/>
  </r>
  <r>
    <d v="2021-11-12T00:00:00"/>
    <x v="2"/>
    <s v="Southwest Airlines Co.: WN"/>
    <s v="WN"/>
    <n v="19393"/>
    <n v="2209"/>
    <s v="MSY"/>
    <s v="New Orleans, LA"/>
    <s v="MDW"/>
    <s v="Chicago, IL"/>
    <n v="1720"/>
    <n v="1736"/>
    <n v="16"/>
    <n v="17"/>
    <n v="1753"/>
    <n v="1948"/>
    <n v="5"/>
    <n v="1940"/>
    <n v="1953"/>
    <n v="13"/>
    <n v="0"/>
    <n v="0"/>
    <n v="140"/>
    <n v="137"/>
    <n v="115"/>
    <n v="825"/>
    <m/>
    <m/>
    <m/>
    <m/>
    <m/>
    <s v="19:53"/>
    <s v="17:36"/>
    <d v="1899-12-30T02:17:00"/>
    <s v="Afternoon"/>
    <s v="KEEP"/>
    <x v="0"/>
    <s v="OnTime"/>
    <s v="November"/>
  </r>
  <r>
    <d v="2022-12-14T00:00:00"/>
    <x v="2"/>
    <s v="Southwest Airlines Co.: WN"/>
    <s v="WN"/>
    <n v="19393"/>
    <n v="446"/>
    <s v="BUF"/>
    <s v="Buffalo, NY"/>
    <s v="BWI"/>
    <s v="Baltimore, MD"/>
    <n v="855"/>
    <n v="849"/>
    <n v="-6"/>
    <n v="10"/>
    <n v="859"/>
    <n v="947"/>
    <n v="7"/>
    <n v="1015"/>
    <n v="954"/>
    <n v="-21"/>
    <n v="0"/>
    <n v="0"/>
    <n v="80"/>
    <n v="65"/>
    <n v="48"/>
    <n v="281"/>
    <m/>
    <m/>
    <m/>
    <m/>
    <m/>
    <s v="09:54"/>
    <s v="08:49"/>
    <d v="1899-12-30T01:05:00"/>
    <s v="Morning"/>
    <s v="REMOVE"/>
    <x v="2"/>
    <s v="OnTime"/>
    <s v="December"/>
  </r>
  <r>
    <d v="2019-11-11T00:00:00"/>
    <x v="11"/>
    <s v="SkyWest Airlines Inc.: OO"/>
    <s v="OO"/>
    <n v="20304"/>
    <n v="3207"/>
    <s v="ALB"/>
    <s v="Albany, NY"/>
    <s v="ORD"/>
    <s v="Chicago, IL"/>
    <n v="700"/>
    <n v="649"/>
    <n v="-11"/>
    <n v="14"/>
    <n v="703"/>
    <n v="911"/>
    <n v="12"/>
    <n v="839"/>
    <n v="923"/>
    <n v="44"/>
    <n v="0"/>
    <n v="0"/>
    <n v="159"/>
    <n v="214"/>
    <n v="188"/>
    <n v="723"/>
    <n v="0"/>
    <n v="0"/>
    <n v="44"/>
    <n v="0"/>
    <n v="0"/>
    <s v="09:23"/>
    <s v="06:49"/>
    <d v="1899-12-30T02:34:00"/>
    <s v="Morning"/>
    <s v="REMOVE"/>
    <x v="1"/>
    <s v="Delayed"/>
    <s v="November"/>
  </r>
  <r>
    <d v="2019-11-17T00:00:00"/>
    <x v="4"/>
    <s v="Republic Airline: YX"/>
    <s v="YX"/>
    <n v="20452"/>
    <n v="3573"/>
    <s v="IAH"/>
    <s v="Houston, TX"/>
    <s v="BTR"/>
    <s v="Baton Rouge, LA"/>
    <n v="1955"/>
    <n v="1953"/>
    <n v="-2"/>
    <n v="9"/>
    <n v="2002"/>
    <n v="2042"/>
    <n v="6"/>
    <n v="2104"/>
    <n v="2048"/>
    <n v="-16"/>
    <n v="0"/>
    <n v="0"/>
    <n v="69"/>
    <n v="55"/>
    <n v="40"/>
    <n v="253"/>
    <m/>
    <m/>
    <m/>
    <m/>
    <m/>
    <s v="20:48"/>
    <s v="19:53"/>
    <d v="1899-12-30T00:55:00"/>
    <s v="Evening"/>
    <s v="REMOVE"/>
    <x v="3"/>
    <s v="OnTime"/>
    <s v="November"/>
  </r>
  <r>
    <d v="2023-01-12T00:00:00"/>
    <x v="13"/>
    <s v="Envoy Air: MQ"/>
    <s v="MQ"/>
    <n v="20398"/>
    <n v="3729"/>
    <s v="CMH"/>
    <s v="Columbus, OH"/>
    <s v="MIA"/>
    <s v="Miami, FL"/>
    <n v="1854"/>
    <n v="1910"/>
    <n v="16"/>
    <n v="19"/>
    <n v="1929"/>
    <n v="2223"/>
    <n v="7"/>
    <n v="2140"/>
    <n v="2230"/>
    <n v="50"/>
    <n v="0"/>
    <n v="0"/>
    <n v="166"/>
    <n v="200"/>
    <n v="174"/>
    <n v="990"/>
    <n v="5"/>
    <n v="0"/>
    <n v="34"/>
    <n v="0"/>
    <n v="11"/>
    <s v="22:30"/>
    <s v="19:10"/>
    <d v="1899-12-30T03:20:00"/>
    <s v="Evening"/>
    <s v="KEEP"/>
    <x v="5"/>
    <s v="Delayed"/>
    <s v="January"/>
  </r>
  <r>
    <d v="2020-04-10T00:00:00"/>
    <x v="2"/>
    <s v="Southwest Airlines Co.: WN"/>
    <s v="WN"/>
    <n v="19393"/>
    <n v="598"/>
    <s v="DAL"/>
    <s v="Dallas, TX"/>
    <s v="ATL"/>
    <s v="Atlanta, GA"/>
    <n v="600"/>
    <n v="555"/>
    <n v="-5"/>
    <n v="9"/>
    <n v="604"/>
    <n v="829"/>
    <n v="6"/>
    <n v="855"/>
    <n v="835"/>
    <n v="-20"/>
    <n v="0"/>
    <n v="0"/>
    <n v="115"/>
    <n v="100"/>
    <n v="85"/>
    <n v="721"/>
    <m/>
    <m/>
    <m/>
    <m/>
    <m/>
    <s v="08:35"/>
    <s v="05:55"/>
    <d v="1899-12-30T02:40:00"/>
    <s v="Night"/>
    <s v="REMOVE"/>
    <x v="0"/>
    <s v="OnTime"/>
    <s v="April"/>
  </r>
  <r>
    <d v="2020-07-30T00:00:00"/>
    <x v="2"/>
    <s v="Southwest Airlines Co.: WN"/>
    <s v="WN"/>
    <n v="19393"/>
    <n v="166"/>
    <s v="RNO"/>
    <s v="Reno, NV"/>
    <s v="DEN"/>
    <s v="Denver, CO"/>
    <n v="700"/>
    <n v="659"/>
    <n v="-1"/>
    <n v="10"/>
    <n v="709"/>
    <n v="953"/>
    <n v="6"/>
    <n v="1005"/>
    <n v="959"/>
    <n v="-6"/>
    <n v="0"/>
    <n v="0"/>
    <n v="125"/>
    <n v="120"/>
    <n v="104"/>
    <n v="804"/>
    <m/>
    <m/>
    <m/>
    <m/>
    <m/>
    <s v="09:59"/>
    <s v="06:59"/>
    <d v="1899-12-30T03:00:00"/>
    <s v="Morning"/>
    <s v="REMOVE"/>
    <x v="5"/>
    <s v="OnTime"/>
    <s v="July"/>
  </r>
  <r>
    <d v="2019-12-04T00:00:00"/>
    <x v="1"/>
    <s v="Delta Air Lines Inc.: DL"/>
    <s v="DL"/>
    <n v="19790"/>
    <n v="1085"/>
    <s v="JFK"/>
    <s v="New York, NY"/>
    <s v="LAX"/>
    <s v="Los Angeles, CA"/>
    <n v="945"/>
    <n v="945"/>
    <n v="0"/>
    <n v="17"/>
    <n v="1002"/>
    <n v="1258"/>
    <n v="9"/>
    <n v="1310"/>
    <n v="1307"/>
    <n v="-3"/>
    <n v="0"/>
    <n v="0"/>
    <n v="385"/>
    <n v="382"/>
    <n v="356"/>
    <n v="2475"/>
    <m/>
    <m/>
    <m/>
    <m/>
    <m/>
    <s v="13:07"/>
    <s v="09:45"/>
    <d v="1899-12-30T03:22:00"/>
    <s v="Morning"/>
    <s v="REMOVE"/>
    <x v="2"/>
    <s v="OnTime"/>
    <s v="December"/>
  </r>
  <r>
    <d v="2019-09-28T00:00:00"/>
    <x v="11"/>
    <s v="SkyWest Airlines Inc.: OO"/>
    <s v="OO"/>
    <n v="20304"/>
    <n v="3486"/>
    <s v="MRY"/>
    <s v="Monterey, CA"/>
    <s v="SAN"/>
    <s v="San Diego, CA"/>
    <n v="1200"/>
    <n v="1145"/>
    <n v="-15"/>
    <n v="11"/>
    <n v="1156"/>
    <n v="1255"/>
    <n v="10"/>
    <n v="1325"/>
    <n v="1305"/>
    <n v="-20"/>
    <n v="0"/>
    <n v="0"/>
    <n v="85"/>
    <n v="80"/>
    <n v="59"/>
    <n v="375"/>
    <m/>
    <m/>
    <m/>
    <m/>
    <m/>
    <s v="13:05"/>
    <s v="11:45"/>
    <d v="1899-12-30T01:20:00"/>
    <s v="Morning"/>
    <s v="REMOVE"/>
    <x v="4"/>
    <s v="OnTime"/>
    <s v="September"/>
  </r>
  <r>
    <d v="2023-05-26T00:00:00"/>
    <x v="2"/>
    <s v="Southwest Airlines Co.: WN"/>
    <s v="WN"/>
    <n v="19393"/>
    <n v="1242"/>
    <s v="BNA"/>
    <s v="Nashville, TN"/>
    <s v="TPA"/>
    <s v="Tampa, FL"/>
    <n v="1220"/>
    <n v="1221"/>
    <n v="1"/>
    <n v="17"/>
    <n v="1238"/>
    <n v="1506"/>
    <n v="6"/>
    <n v="1505"/>
    <n v="1512"/>
    <n v="7"/>
    <n v="0"/>
    <n v="0"/>
    <n v="105"/>
    <n v="111"/>
    <n v="88"/>
    <n v="612"/>
    <m/>
    <m/>
    <m/>
    <m/>
    <m/>
    <s v="15:12"/>
    <s v="12:21"/>
    <d v="1899-12-30T02:51:00"/>
    <s v="Afternoon"/>
    <s v="KEEP"/>
    <x v="0"/>
    <s v="OnTime"/>
    <s v="May"/>
  </r>
  <r>
    <d v="2022-03-09T00:00:00"/>
    <x v="12"/>
    <s v="Endeavor Air Inc.: 9E"/>
    <s v="9E"/>
    <n v="20363"/>
    <n v="5162"/>
    <s v="DTW"/>
    <s v="Detroit, MI"/>
    <s v="TVC"/>
    <s v="Traverse City, MI"/>
    <n v="1229"/>
    <n v="1225"/>
    <n v="-4"/>
    <n v="20"/>
    <n v="1245"/>
    <n v="1331"/>
    <n v="4"/>
    <n v="1337"/>
    <n v="1335"/>
    <n v="-2"/>
    <n v="0"/>
    <n v="0"/>
    <n v="68"/>
    <n v="70"/>
    <n v="46"/>
    <n v="207"/>
    <m/>
    <m/>
    <m/>
    <m/>
    <m/>
    <s v="13:35"/>
    <s v="12:25"/>
    <d v="1899-12-30T01:10:00"/>
    <s v="Afternoon"/>
    <s v="REMOVE"/>
    <x v="2"/>
    <s v="OnTime"/>
    <s v="March"/>
  </r>
  <r>
    <d v="2022-12-13T00:00:00"/>
    <x v="13"/>
    <s v="Envoy Air: MQ"/>
    <s v="MQ"/>
    <n v="20398"/>
    <n v="4071"/>
    <s v="ORD"/>
    <s v="Chicago, IL"/>
    <s v="SGF"/>
    <s v="Springfield, MO"/>
    <n v="945"/>
    <n v="944"/>
    <n v="-1"/>
    <n v="23"/>
    <n v="1007"/>
    <n v="1124"/>
    <n v="4"/>
    <n v="1137"/>
    <n v="1128"/>
    <n v="-9"/>
    <n v="0"/>
    <n v="0"/>
    <n v="112"/>
    <n v="104"/>
    <n v="77"/>
    <n v="438"/>
    <m/>
    <m/>
    <m/>
    <m/>
    <m/>
    <s v="11:28"/>
    <s v="09:44"/>
    <d v="1899-12-30T01:44:00"/>
    <s v="Morning"/>
    <s v="REMOVE"/>
    <x v="6"/>
    <s v="OnTime"/>
    <s v="December"/>
  </r>
  <r>
    <d v="2020-10-23T00:00:00"/>
    <x v="1"/>
    <s v="Delta Air Lines Inc.: DL"/>
    <s v="DL"/>
    <n v="19790"/>
    <n v="762"/>
    <s v="MIA"/>
    <s v="Miami, FL"/>
    <s v="LGA"/>
    <s v="New York, NY"/>
    <n v="1325"/>
    <n v="1323"/>
    <n v="-2"/>
    <n v="16"/>
    <n v="1339"/>
    <n v="1601"/>
    <n v="5"/>
    <n v="1618"/>
    <n v="1606"/>
    <n v="-12"/>
    <n v="0"/>
    <n v="0"/>
    <n v="173"/>
    <n v="163"/>
    <n v="142"/>
    <n v="1096"/>
    <m/>
    <m/>
    <m/>
    <m/>
    <m/>
    <s v="16:06"/>
    <s v="13:23"/>
    <d v="1899-12-30T02:43:00"/>
    <s v="Afternoon"/>
    <s v="REMOVE"/>
    <x v="0"/>
    <s v="OnTime"/>
    <s v="October"/>
  </r>
  <r>
    <d v="2020-08-03T00:00:00"/>
    <x v="1"/>
    <s v="Delta Air Lines Inc.: DL"/>
    <s v="DL"/>
    <n v="19790"/>
    <n v="1037"/>
    <s v="LAS"/>
    <s v="Las Vegas, NV"/>
    <s v="ATL"/>
    <s v="Atlanta, GA"/>
    <n v="2325"/>
    <n v="2325"/>
    <n v="0"/>
    <n v="10"/>
    <n v="2335"/>
    <n v="555"/>
    <n v="4"/>
    <n v="609"/>
    <n v="559"/>
    <n v="-10"/>
    <n v="0"/>
    <n v="0"/>
    <n v="224"/>
    <n v="214"/>
    <n v="200"/>
    <n v="1747"/>
    <m/>
    <m/>
    <m/>
    <m/>
    <m/>
    <s v="05:59"/>
    <s v="23:25"/>
    <n v="-0.72638888888888886"/>
    <s v="Evening"/>
    <s v="REMOVE"/>
    <x v="1"/>
    <s v="OnTime"/>
    <s v="August"/>
  </r>
  <r>
    <d v="2020-07-08T00:00:00"/>
    <x v="11"/>
    <s v="SkyWest Airlines Inc.: OO"/>
    <s v="OO"/>
    <n v="20304"/>
    <n v="5052"/>
    <s v="DEN"/>
    <s v="Denver, CO"/>
    <s v="HYS"/>
    <s v="Hays, KS"/>
    <n v="1755"/>
    <n v="1752"/>
    <n v="-3"/>
    <n v="25"/>
    <n v="1817"/>
    <n v="2003"/>
    <n v="6"/>
    <n v="2015"/>
    <n v="2009"/>
    <n v="-6"/>
    <n v="0"/>
    <n v="0"/>
    <n v="80"/>
    <n v="77"/>
    <n v="46"/>
    <n v="298"/>
    <m/>
    <m/>
    <m/>
    <m/>
    <m/>
    <s v="20:09"/>
    <s v="17:52"/>
    <d v="1899-12-30T02:17:00"/>
    <s v="Afternoon"/>
    <s v="REMOVE"/>
    <x v="2"/>
    <s v="OnTime"/>
    <s v="July"/>
  </r>
  <r>
    <d v="2020-08-19T00:00:00"/>
    <x v="0"/>
    <s v="United Air Lines Inc.: UA"/>
    <s v="UA"/>
    <n v="19977"/>
    <n v="456"/>
    <s v="AUS"/>
    <s v="Austin, TX"/>
    <s v="DEN"/>
    <s v="Denver, CO"/>
    <n v="1130"/>
    <n v="1116"/>
    <n v="-14"/>
    <n v="15"/>
    <n v="1131"/>
    <n v="1219"/>
    <n v="6"/>
    <n v="1236"/>
    <n v="1225"/>
    <n v="-11"/>
    <n v="0"/>
    <n v="0"/>
    <n v="126"/>
    <n v="129"/>
    <n v="108"/>
    <n v="775"/>
    <m/>
    <m/>
    <m/>
    <m/>
    <m/>
    <s v="12:25"/>
    <s v="11:16"/>
    <d v="1899-12-30T01:09:00"/>
    <s v="Morning"/>
    <s v="REMOVE"/>
    <x v="2"/>
    <s v="OnTime"/>
    <s v="August"/>
  </r>
  <r>
    <d v="2022-06-13T00:00:00"/>
    <x v="4"/>
    <s v="Republic Airline: YX"/>
    <s v="YX"/>
    <n v="20452"/>
    <n v="4568"/>
    <s v="PHL"/>
    <s v="Philadelphia, PA"/>
    <s v="IND"/>
    <s v="Indianapolis, IN"/>
    <n v="1549"/>
    <n v="1853"/>
    <n v="184"/>
    <n v="47"/>
    <n v="1940"/>
    <n v="2107"/>
    <n v="42"/>
    <n v="1753"/>
    <n v="2149"/>
    <n v="236"/>
    <n v="0"/>
    <n v="0"/>
    <n v="124"/>
    <n v="176"/>
    <n v="87"/>
    <n v="588"/>
    <n v="32"/>
    <n v="0"/>
    <n v="52"/>
    <n v="0"/>
    <n v="152"/>
    <s v="21:49"/>
    <s v="18:53"/>
    <d v="1899-12-30T02:56:00"/>
    <s v="Evening"/>
    <s v="KEEP"/>
    <x v="1"/>
    <s v="Delayed"/>
    <s v="June"/>
  </r>
  <r>
    <d v="2021-02-12T00:00:00"/>
    <x v="2"/>
    <s v="Southwest Airlines Co.: WN"/>
    <s v="WN"/>
    <n v="19393"/>
    <n v="1623"/>
    <s v="TPA"/>
    <s v="Tampa, FL"/>
    <s v="BNA"/>
    <s v="Nashville, TN"/>
    <n v="1400"/>
    <n v="1355"/>
    <n v="-5"/>
    <n v="15"/>
    <n v="1410"/>
    <n v="1447"/>
    <n v="6"/>
    <n v="1450"/>
    <n v="1453"/>
    <n v="3"/>
    <n v="0"/>
    <n v="0"/>
    <n v="110"/>
    <n v="118"/>
    <n v="97"/>
    <n v="612"/>
    <m/>
    <m/>
    <m/>
    <m/>
    <m/>
    <s v="14:53"/>
    <s v="13:55"/>
    <d v="1899-12-30T00:58:00"/>
    <s v="Afternoon"/>
    <s v="REMOVE"/>
    <x v="0"/>
    <s v="OnTime"/>
    <s v="February"/>
  </r>
  <r>
    <d v="2022-10-15T00:00:00"/>
    <x v="12"/>
    <s v="Endeavor Air Inc.: 9E"/>
    <s v="9E"/>
    <n v="20363"/>
    <n v="5332"/>
    <s v="RIC"/>
    <s v="Richmond, VA"/>
    <s v="DTW"/>
    <s v="Detroit, MI"/>
    <n v="601"/>
    <n v="557"/>
    <n v="-4"/>
    <n v="15"/>
    <n v="612"/>
    <n v="734"/>
    <n v="10"/>
    <n v="755"/>
    <n v="744"/>
    <n v="-11"/>
    <n v="0"/>
    <n v="0"/>
    <n v="114"/>
    <n v="107"/>
    <n v="82"/>
    <n v="456"/>
    <m/>
    <m/>
    <m/>
    <m/>
    <m/>
    <s v="07:44"/>
    <s v="05:57"/>
    <d v="1899-12-30T01:47:00"/>
    <s v="Night"/>
    <s v="REMOVE"/>
    <x v="4"/>
    <s v="OnTime"/>
    <s v="October"/>
  </r>
  <r>
    <d v="2021-02-06T00:00:00"/>
    <x v="14"/>
    <s v="Frontier Airlines Inc.: F9"/>
    <s v="F9"/>
    <n v="20436"/>
    <n v="2001"/>
    <s v="ATL"/>
    <s v="Atlanta, GA"/>
    <s v="LAS"/>
    <s v="Las Vegas, NV"/>
    <n v="1100"/>
    <n v="1051"/>
    <n v="-9"/>
    <n v="13"/>
    <n v="1104"/>
    <n v="1225"/>
    <n v="13"/>
    <n v="1241"/>
    <n v="1238"/>
    <n v="-3"/>
    <n v="0"/>
    <n v="0"/>
    <n v="281"/>
    <n v="287"/>
    <n v="261"/>
    <n v="1747"/>
    <m/>
    <m/>
    <m/>
    <m/>
    <m/>
    <s v="12:38"/>
    <s v="10:51"/>
    <d v="1899-12-30T01:47:00"/>
    <s v="Morning"/>
    <s v="REMOVE"/>
    <x v="4"/>
    <s v="OnTime"/>
    <s v="February"/>
  </r>
  <r>
    <d v="2023-01-09T00:00:00"/>
    <x v="6"/>
    <s v="Alaska Airlines Inc.: AS"/>
    <s v="AS"/>
    <n v="19930"/>
    <n v="1259"/>
    <s v="SAN"/>
    <s v="San Diego, CA"/>
    <s v="SEA"/>
    <s v="Seattle, WA"/>
    <n v="1145"/>
    <n v="1212"/>
    <n v="27"/>
    <n v="17"/>
    <n v="1229"/>
    <n v="1447"/>
    <n v="9"/>
    <n v="1451"/>
    <n v="1456"/>
    <n v="5"/>
    <n v="0"/>
    <n v="0"/>
    <n v="186"/>
    <n v="164"/>
    <n v="138"/>
    <n v="1050"/>
    <m/>
    <m/>
    <m/>
    <m/>
    <m/>
    <s v="14:56"/>
    <s v="12:12"/>
    <d v="1899-12-30T02:44:00"/>
    <s v="Afternoon"/>
    <s v="KEEP"/>
    <x v="1"/>
    <s v="OnTime"/>
    <s v="January"/>
  </r>
  <r>
    <d v="2023-05-29T00:00:00"/>
    <x v="1"/>
    <s v="Delta Air Lines Inc.: DL"/>
    <s v="DL"/>
    <n v="19790"/>
    <n v="2963"/>
    <s v="ATL"/>
    <s v="Atlanta, GA"/>
    <s v="BHM"/>
    <s v="Birmingham, AL"/>
    <n v="1425"/>
    <n v="1424"/>
    <n v="-1"/>
    <n v="12"/>
    <n v="1436"/>
    <n v="1405"/>
    <n v="3"/>
    <n v="1414"/>
    <n v="1408"/>
    <n v="-6"/>
    <n v="0"/>
    <n v="0"/>
    <n v="49"/>
    <n v="44"/>
    <n v="29"/>
    <n v="134"/>
    <m/>
    <m/>
    <m/>
    <m/>
    <m/>
    <s v="14:08"/>
    <s v="14:24"/>
    <n v="-1.1111111111111072E-2"/>
    <s v="Afternoon"/>
    <s v="REMOVE"/>
    <x v="1"/>
    <s v="OnTime"/>
    <s v="May"/>
  </r>
  <r>
    <d v="2021-08-04T00:00:00"/>
    <x v="3"/>
    <s v="American Airlines Inc.: AA"/>
    <s v="AA"/>
    <n v="19805"/>
    <n v="2516"/>
    <s v="PHL"/>
    <s v="Philadelphia, PA"/>
    <s v="DEN"/>
    <s v="Denver, CO"/>
    <n v="1847"/>
    <n v="1844"/>
    <n v="-3"/>
    <n v="15"/>
    <n v="1859"/>
    <n v="2023"/>
    <n v="5"/>
    <n v="2059"/>
    <n v="2028"/>
    <n v="-31"/>
    <n v="0"/>
    <n v="0"/>
    <n v="252"/>
    <n v="224"/>
    <n v="204"/>
    <n v="1558"/>
    <m/>
    <m/>
    <m/>
    <m/>
    <m/>
    <s v="20:28"/>
    <s v="18:44"/>
    <d v="1899-12-30T01:44:00"/>
    <s v="Evening"/>
    <s v="REMOVE"/>
    <x v="2"/>
    <s v="OnTime"/>
    <s v="August"/>
  </r>
  <r>
    <d v="2019-12-06T00:00:00"/>
    <x v="7"/>
    <s v="JetBlue Airways: B6"/>
    <s v="B6"/>
    <n v="20409"/>
    <n v="2983"/>
    <s v="BOS"/>
    <s v="Boston, MA"/>
    <s v="RDU"/>
    <s v="Raleigh/Durham, NC"/>
    <n v="1750"/>
    <n v="1755"/>
    <n v="5"/>
    <n v="69"/>
    <n v="1904"/>
    <n v="2044"/>
    <n v="8"/>
    <n v="1958"/>
    <n v="2052"/>
    <n v="54"/>
    <n v="0"/>
    <n v="0"/>
    <n v="128"/>
    <n v="177"/>
    <n v="100"/>
    <n v="612"/>
    <n v="5"/>
    <n v="0"/>
    <n v="49"/>
    <n v="0"/>
    <n v="0"/>
    <s v="20:52"/>
    <s v="17:55"/>
    <d v="1899-12-30T02:57:00"/>
    <s v="Afternoon"/>
    <s v="KEEP"/>
    <x v="0"/>
    <s v="Delayed"/>
    <s v="December"/>
  </r>
  <r>
    <d v="2019-01-19T00:00:00"/>
    <x v="17"/>
    <s v="Hawaiian Airlines Inc.: HA"/>
    <s v="HA"/>
    <n v="19690"/>
    <n v="522"/>
    <s v="HNL"/>
    <s v="Honolulu, HI"/>
    <s v="ITO"/>
    <s v="Hilo, HI"/>
    <n v="1840"/>
    <n v="1838"/>
    <n v="-2"/>
    <n v="12"/>
    <n v="1850"/>
    <n v="1925"/>
    <n v="7"/>
    <n v="1935"/>
    <n v="1932"/>
    <n v="-3"/>
    <n v="0"/>
    <n v="0"/>
    <n v="55"/>
    <n v="54"/>
    <n v="35"/>
    <n v="216"/>
    <m/>
    <m/>
    <m/>
    <m/>
    <m/>
    <s v="19:32"/>
    <s v="18:38"/>
    <d v="1899-12-30T00:54:00"/>
    <s v="Evening"/>
    <s v="REMOVE"/>
    <x v="4"/>
    <s v="OnTime"/>
    <s v="January"/>
  </r>
  <r>
    <d v="2022-01-04T00:00:00"/>
    <x v="0"/>
    <s v="United Air Lines Inc.: UA"/>
    <s v="UA"/>
    <n v="19977"/>
    <n v="1637"/>
    <s v="PDX"/>
    <s v="Portland, OR"/>
    <s v="DEN"/>
    <s v="Denver, CO"/>
    <n v="1313"/>
    <n v="1424"/>
    <n v="71"/>
    <n v="7"/>
    <n v="1431"/>
    <n v="1719"/>
    <n v="7"/>
    <n v="1640"/>
    <n v="1726"/>
    <n v="46"/>
    <n v="0"/>
    <n v="0"/>
    <n v="147"/>
    <n v="122"/>
    <n v="108"/>
    <n v="991"/>
    <n v="43"/>
    <n v="0"/>
    <n v="0"/>
    <n v="0"/>
    <n v="3"/>
    <s v="17:26"/>
    <s v="14:24"/>
    <d v="1899-12-30T03:02:00"/>
    <s v="Afternoon"/>
    <s v="KEEP"/>
    <x v="6"/>
    <s v="Delayed"/>
    <s v="January"/>
  </r>
  <r>
    <d v="2022-12-02T00:00:00"/>
    <x v="0"/>
    <s v="United Air Lines Inc.: UA"/>
    <s v="UA"/>
    <n v="19977"/>
    <n v="2669"/>
    <s v="SFO"/>
    <s v="San Francisco, CA"/>
    <s v="SAN"/>
    <s v="San Diego, CA"/>
    <n v="1100"/>
    <n v="1053"/>
    <n v="-7"/>
    <n v="19"/>
    <n v="1112"/>
    <n v="1219"/>
    <n v="3"/>
    <n v="1241"/>
    <n v="1222"/>
    <n v="-19"/>
    <n v="0"/>
    <n v="0"/>
    <n v="101"/>
    <n v="89"/>
    <n v="67"/>
    <n v="447"/>
    <m/>
    <m/>
    <m/>
    <m/>
    <m/>
    <s v="12:22"/>
    <s v="10:53"/>
    <d v="1899-12-30T01:29:00"/>
    <s v="Morning"/>
    <s v="REMOVE"/>
    <x v="0"/>
    <s v="OnTime"/>
    <s v="December"/>
  </r>
  <r>
    <d v="2021-04-14T00:00:00"/>
    <x v="2"/>
    <s v="Southwest Airlines Co.: WN"/>
    <s v="WN"/>
    <n v="19393"/>
    <n v="4663"/>
    <s v="DEN"/>
    <s v="Denver, CO"/>
    <s v="PDX"/>
    <s v="Portland, OR"/>
    <n v="1640"/>
    <n v="1703"/>
    <n v="23"/>
    <n v="12"/>
    <n v="1715"/>
    <n v="1821"/>
    <n v="3"/>
    <n v="1815"/>
    <n v="1824"/>
    <n v="9"/>
    <n v="0"/>
    <n v="0"/>
    <n v="155"/>
    <n v="141"/>
    <n v="126"/>
    <n v="991"/>
    <m/>
    <m/>
    <m/>
    <m/>
    <m/>
    <s v="18:24"/>
    <s v="17:03"/>
    <d v="1899-12-30T01:21:00"/>
    <s v="Afternoon"/>
    <s v="KEEP"/>
    <x v="2"/>
    <s v="OnTime"/>
    <s v="April"/>
  </r>
  <r>
    <d v="2020-02-07T00:00:00"/>
    <x v="13"/>
    <s v="Envoy Air: MQ"/>
    <s v="MQ"/>
    <n v="20398"/>
    <n v="4158"/>
    <s v="DFW"/>
    <s v="Dallas/Fort Worth, TX"/>
    <s v="MFE"/>
    <s v="Mission/McAllen/Edinburg, TX"/>
    <n v="1351"/>
    <n v="1349"/>
    <n v="-2"/>
    <n v="18"/>
    <n v="1407"/>
    <n v="1517"/>
    <n v="4"/>
    <n v="1524"/>
    <n v="1521"/>
    <n v="-3"/>
    <n v="0"/>
    <n v="0"/>
    <n v="93"/>
    <n v="92"/>
    <n v="70"/>
    <n v="469"/>
    <m/>
    <m/>
    <m/>
    <m/>
    <m/>
    <s v="15:21"/>
    <s v="13:49"/>
    <d v="1899-12-30T01:32:00"/>
    <s v="Afternoon"/>
    <s v="REMOVE"/>
    <x v="0"/>
    <s v="OnTime"/>
    <s v="February"/>
  </r>
  <r>
    <d v="2023-02-06T00:00:00"/>
    <x v="0"/>
    <s v="United Air Lines Inc.: UA"/>
    <s v="UA"/>
    <n v="19977"/>
    <n v="2277"/>
    <s v="LAX"/>
    <s v="Los Angeles, CA"/>
    <s v="ORD"/>
    <s v="Chicago, IL"/>
    <n v="20"/>
    <n v="19"/>
    <n v="-1"/>
    <n v="20"/>
    <n v="39"/>
    <n v="542"/>
    <n v="10"/>
    <n v="614"/>
    <n v="552"/>
    <n v="-22"/>
    <n v="0"/>
    <n v="0"/>
    <n v="234"/>
    <n v="213"/>
    <n v="183"/>
    <n v="1744"/>
    <m/>
    <m/>
    <m/>
    <m/>
    <m/>
    <s v="05:52"/>
    <s v="00:19"/>
    <d v="1899-12-30T05:33:00"/>
    <s v="Night"/>
    <s v="REMOVE"/>
    <x v="1"/>
    <s v="OnTime"/>
    <s v="February"/>
  </r>
  <r>
    <d v="2021-04-08T00:00:00"/>
    <x v="4"/>
    <s v="Republic Airline: YX"/>
    <s v="YX"/>
    <n v="20452"/>
    <n v="5765"/>
    <s v="ATL"/>
    <s v="Atlanta, GA"/>
    <s v="GSO"/>
    <s v="Greensboro/High Point, NC"/>
    <n v="951"/>
    <n v="951"/>
    <n v="0"/>
    <n v="21"/>
    <n v="1012"/>
    <n v="1108"/>
    <n v="4"/>
    <n v="1110"/>
    <n v="1112"/>
    <n v="2"/>
    <n v="0"/>
    <n v="0"/>
    <n v="79"/>
    <n v="81"/>
    <n v="56"/>
    <n v="306"/>
    <m/>
    <m/>
    <m/>
    <m/>
    <m/>
    <s v="11:12"/>
    <s v="09:51"/>
    <d v="1899-12-30T01:21:00"/>
    <s v="Morning"/>
    <s v="KEEP"/>
    <x v="5"/>
    <s v="OnTime"/>
    <s v="April"/>
  </r>
  <r>
    <d v="2023-07-10T00:00:00"/>
    <x v="12"/>
    <s v="Endeavor Air Inc.: 9E"/>
    <s v="9E"/>
    <n v="20363"/>
    <n v="5295"/>
    <s v="BGM"/>
    <s v="Binghamton, NY"/>
    <s v="LGA"/>
    <s v="New York, NY"/>
    <n v="1620"/>
    <n v="1602"/>
    <n v="-18"/>
    <n v="13"/>
    <n v="1615"/>
    <n v="1657"/>
    <n v="6"/>
    <n v="1713"/>
    <n v="1703"/>
    <n v="-10"/>
    <n v="0"/>
    <n v="0"/>
    <n v="53"/>
    <n v="61"/>
    <n v="42"/>
    <n v="147"/>
    <m/>
    <m/>
    <m/>
    <m/>
    <m/>
    <s v="17:03"/>
    <s v="16:02"/>
    <d v="1899-12-30T01:01:00"/>
    <s v="Afternoon"/>
    <s v="REMOVE"/>
    <x v="1"/>
    <s v="OnTime"/>
    <s v="July"/>
  </r>
  <r>
    <d v="2023-08-23T00:00:00"/>
    <x v="2"/>
    <s v="Southwest Airlines Co.: WN"/>
    <s v="WN"/>
    <n v="19393"/>
    <n v="176"/>
    <s v="BNA"/>
    <s v="Nashville, TN"/>
    <s v="MDW"/>
    <s v="Chicago, IL"/>
    <n v="2200"/>
    <n v="2154"/>
    <n v="-6"/>
    <n v="15"/>
    <n v="2209"/>
    <n v="2310"/>
    <n v="5"/>
    <n v="2330"/>
    <n v="2315"/>
    <n v="-15"/>
    <n v="0"/>
    <n v="0"/>
    <n v="90"/>
    <n v="81"/>
    <n v="61"/>
    <n v="395"/>
    <m/>
    <m/>
    <m/>
    <m/>
    <m/>
    <s v="23:15"/>
    <s v="21:54"/>
    <d v="1899-12-30T01:21:00"/>
    <s v="Evening"/>
    <s v="REMOVE"/>
    <x v="2"/>
    <s v="OnTime"/>
    <s v="August"/>
  </r>
  <r>
    <d v="2019-09-03T00:00:00"/>
    <x v="11"/>
    <s v="SkyWest Airlines Inc.: OO"/>
    <s v="OO"/>
    <n v="20304"/>
    <n v="4589"/>
    <s v="SLC"/>
    <s v="Salt Lake City, UT"/>
    <s v="LGB"/>
    <s v="Long Beach, CA"/>
    <n v="1130"/>
    <n v="1128"/>
    <n v="-2"/>
    <n v="17"/>
    <n v="1145"/>
    <n v="1216"/>
    <n v="3"/>
    <n v="1234"/>
    <n v="1219"/>
    <n v="-15"/>
    <n v="0"/>
    <n v="0"/>
    <n v="124"/>
    <n v="111"/>
    <n v="91"/>
    <n v="588"/>
    <m/>
    <m/>
    <m/>
    <m/>
    <m/>
    <s v="12:19"/>
    <s v="11:28"/>
    <d v="1899-12-30T00:51:00"/>
    <s v="Morning"/>
    <s v="REMOVE"/>
    <x v="6"/>
    <s v="OnTime"/>
    <s v="September"/>
  </r>
  <r>
    <d v="2022-05-10T00:00:00"/>
    <x v="1"/>
    <s v="Delta Air Lines Inc.: DL"/>
    <s v="DL"/>
    <n v="19790"/>
    <n v="2315"/>
    <s v="ATL"/>
    <s v="Atlanta, GA"/>
    <s v="ECP"/>
    <s v="Panama City, FL"/>
    <n v="819"/>
    <n v="828"/>
    <n v="9"/>
    <n v="11"/>
    <n v="839"/>
    <n v="822"/>
    <n v="3"/>
    <n v="825"/>
    <n v="825"/>
    <n v="0"/>
    <n v="0"/>
    <n v="0"/>
    <n v="66"/>
    <n v="57"/>
    <n v="43"/>
    <n v="240"/>
    <m/>
    <m/>
    <m/>
    <m/>
    <m/>
    <s v="08:25"/>
    <s v="08:28"/>
    <n v="-2.0833333333333814E-3"/>
    <s v="Morning"/>
    <s v="KEEP"/>
    <x v="6"/>
    <s v="OnTime"/>
    <s v="May"/>
  </r>
  <r>
    <d v="2021-11-29T00:00:00"/>
    <x v="5"/>
    <s v="Spirit Air Lines: NK"/>
    <s v="NK"/>
    <n v="20416"/>
    <n v="1294"/>
    <s v="RSW"/>
    <s v="Fort Myers, FL"/>
    <s v="MKE"/>
    <s v="Milwaukee, WI"/>
    <n v="1319"/>
    <n v="1320"/>
    <n v="1"/>
    <n v="19"/>
    <n v="1339"/>
    <n v="1529"/>
    <n v="6"/>
    <n v="1523"/>
    <n v="1535"/>
    <n v="12"/>
    <n v="0"/>
    <n v="0"/>
    <n v="184"/>
    <n v="195"/>
    <n v="170"/>
    <n v="1183"/>
    <m/>
    <m/>
    <m/>
    <m/>
    <m/>
    <s v="15:35"/>
    <s v="13:20"/>
    <d v="1899-12-30T02:15:00"/>
    <s v="Afternoon"/>
    <s v="KEEP"/>
    <x v="1"/>
    <s v="OnTime"/>
    <s v="November"/>
  </r>
  <r>
    <d v="2022-03-30T00:00:00"/>
    <x v="3"/>
    <s v="American Airlines Inc.: AA"/>
    <s v="AA"/>
    <n v="19805"/>
    <n v="1328"/>
    <s v="DEN"/>
    <s v="Denver, CO"/>
    <s v="CLT"/>
    <s v="Charlotte, NC"/>
    <n v="1030"/>
    <n v="1025"/>
    <n v="-5"/>
    <n v="35"/>
    <n v="1100"/>
    <n v="1549"/>
    <n v="10"/>
    <n v="1540"/>
    <n v="1559"/>
    <n v="19"/>
    <n v="0"/>
    <n v="0"/>
    <n v="190"/>
    <n v="214"/>
    <n v="169"/>
    <n v="1337"/>
    <n v="0"/>
    <n v="0"/>
    <n v="19"/>
    <n v="0"/>
    <n v="0"/>
    <s v="15:59"/>
    <s v="10:25"/>
    <d v="1899-12-30T05:34:00"/>
    <s v="Morning"/>
    <s v="REMOVE"/>
    <x v="2"/>
    <s v="Delayed"/>
    <s v="March"/>
  </r>
  <r>
    <d v="2023-05-12T00:00:00"/>
    <x v="11"/>
    <s v="SkyWest Airlines Inc.: OO"/>
    <s v="OO"/>
    <n v="20304"/>
    <n v="3189"/>
    <s v="AEX"/>
    <s v="Alexandria, LA"/>
    <s v="DFW"/>
    <s v="Dallas/Fort Worth, TX"/>
    <n v="606"/>
    <n v="556"/>
    <n v="-10"/>
    <n v="19"/>
    <n v="615"/>
    <n v="716"/>
    <n v="13"/>
    <n v="735"/>
    <n v="729"/>
    <n v="-6"/>
    <n v="0"/>
    <n v="0"/>
    <n v="89"/>
    <n v="93"/>
    <n v="61"/>
    <n v="285"/>
    <m/>
    <m/>
    <m/>
    <m/>
    <m/>
    <s v="07:29"/>
    <s v="05:56"/>
    <d v="1899-12-30T01:33:00"/>
    <s v="Night"/>
    <s v="REMOVE"/>
    <x v="0"/>
    <s v="OnTime"/>
    <s v="May"/>
  </r>
  <r>
    <d v="2023-04-12T00:00:00"/>
    <x v="11"/>
    <s v="SkyWest Airlines Inc.: OO"/>
    <s v="OO"/>
    <n v="20304"/>
    <n v="5062"/>
    <s v="MCW"/>
    <s v="Mason City, IA"/>
    <s v="FOD"/>
    <s v="Fort Dodge, IA"/>
    <n v="936"/>
    <n v="924"/>
    <n v="-12"/>
    <n v="11"/>
    <n v="935"/>
    <n v="952"/>
    <n v="4"/>
    <n v="1012"/>
    <n v="956"/>
    <n v="-16"/>
    <n v="0"/>
    <n v="0"/>
    <n v="36"/>
    <n v="32"/>
    <n v="17"/>
    <n v="61"/>
    <m/>
    <m/>
    <m/>
    <m/>
    <m/>
    <s v="09:56"/>
    <s v="09:24"/>
    <d v="1899-12-30T00:32:00"/>
    <s v="Morning"/>
    <s v="REMOVE"/>
    <x v="2"/>
    <s v="OnTime"/>
    <s v="April"/>
  </r>
  <r>
    <d v="2021-08-10T00:00:00"/>
    <x v="11"/>
    <s v="SkyWest Airlines Inc.: OO"/>
    <s v="OO"/>
    <n v="20304"/>
    <n v="2955"/>
    <s v="ASE"/>
    <s v="Aspen, CO"/>
    <s v="DFW"/>
    <s v="Dallas/Fort Worth, TX"/>
    <n v="1227"/>
    <n v="1217"/>
    <n v="-10"/>
    <n v="22"/>
    <n v="1239"/>
    <n v="1516"/>
    <n v="18"/>
    <n v="1544"/>
    <n v="1534"/>
    <n v="-10"/>
    <n v="0"/>
    <n v="0"/>
    <n v="137"/>
    <n v="137"/>
    <n v="97"/>
    <n v="701"/>
    <m/>
    <m/>
    <m/>
    <m/>
    <m/>
    <s v="15:34"/>
    <s v="12:17"/>
    <d v="1899-12-30T03:17:00"/>
    <s v="Afternoon"/>
    <s v="REMOVE"/>
    <x v="6"/>
    <s v="OnTime"/>
    <s v="August"/>
  </r>
  <r>
    <d v="2022-11-30T00:00:00"/>
    <x v="11"/>
    <s v="SkyWest Airlines Inc.: OO"/>
    <s v="OO"/>
    <n v="20304"/>
    <n v="3592"/>
    <s v="SMF"/>
    <s v="Sacramento, CA"/>
    <s v="LAX"/>
    <s v="Los Angeles, CA"/>
    <n v="1355"/>
    <n v="1349"/>
    <n v="-6"/>
    <n v="17"/>
    <n v="1406"/>
    <n v="1514"/>
    <n v="5"/>
    <n v="1528"/>
    <n v="1519"/>
    <n v="-9"/>
    <n v="0"/>
    <n v="0"/>
    <n v="93"/>
    <n v="90"/>
    <n v="68"/>
    <n v="373"/>
    <m/>
    <m/>
    <m/>
    <m/>
    <m/>
    <s v="15:19"/>
    <s v="13:49"/>
    <d v="1899-12-30T01:30:00"/>
    <s v="Afternoon"/>
    <s v="REMOVE"/>
    <x v="2"/>
    <s v="OnTime"/>
    <s v="November"/>
  </r>
  <r>
    <d v="2022-02-14T00:00:00"/>
    <x v="1"/>
    <s v="Delta Air Lines Inc.: DL"/>
    <s v="DL"/>
    <n v="19790"/>
    <n v="1154"/>
    <s v="ATL"/>
    <s v="Atlanta, GA"/>
    <s v="JFK"/>
    <s v="New York, NY"/>
    <n v="1859"/>
    <n v="1856"/>
    <n v="-3"/>
    <n v="13"/>
    <n v="1909"/>
    <n v="2051"/>
    <n v="6"/>
    <n v="2116"/>
    <n v="2057"/>
    <n v="-19"/>
    <n v="0"/>
    <n v="0"/>
    <n v="137"/>
    <n v="121"/>
    <n v="102"/>
    <n v="760"/>
    <m/>
    <m/>
    <m/>
    <m/>
    <m/>
    <s v="20:57"/>
    <s v="18:56"/>
    <d v="1899-12-30T02:01:00"/>
    <s v="Evening"/>
    <s v="REMOVE"/>
    <x v="1"/>
    <s v="OnTime"/>
    <s v="February"/>
  </r>
  <r>
    <d v="2022-05-03T00:00:00"/>
    <x v="13"/>
    <s v="Envoy Air: MQ"/>
    <s v="MQ"/>
    <n v="20398"/>
    <n v="3634"/>
    <s v="DFW"/>
    <s v="Dallas/Fort Worth, TX"/>
    <s v="CHA"/>
    <s v="Chattanooga, TN"/>
    <n v="1436"/>
    <n v="1528"/>
    <n v="52"/>
    <n v="19"/>
    <n v="1547"/>
    <n v="1815"/>
    <n v="7"/>
    <n v="1734"/>
    <n v="1822"/>
    <n v="48"/>
    <n v="0"/>
    <n v="0"/>
    <n v="118"/>
    <n v="114"/>
    <n v="88"/>
    <n v="695"/>
    <n v="4"/>
    <n v="0"/>
    <n v="0"/>
    <n v="0"/>
    <n v="44"/>
    <s v="18:22"/>
    <s v="15:28"/>
    <d v="1899-12-30T02:54:00"/>
    <s v="Afternoon"/>
    <s v="KEEP"/>
    <x v="6"/>
    <s v="Delayed"/>
    <s v="May"/>
  </r>
  <r>
    <d v="2021-11-25T00:00:00"/>
    <x v="2"/>
    <s v="Southwest Airlines Co.: WN"/>
    <s v="WN"/>
    <n v="19393"/>
    <n v="497"/>
    <s v="SNA"/>
    <s v="Santa Ana, CA"/>
    <s v="SJC"/>
    <s v="San Jose, CA"/>
    <n v="1710"/>
    <n v="1706"/>
    <n v="-4"/>
    <n v="7"/>
    <n v="1713"/>
    <n v="1811"/>
    <n v="6"/>
    <n v="1830"/>
    <n v="1817"/>
    <n v="-13"/>
    <n v="0"/>
    <n v="0"/>
    <n v="80"/>
    <n v="71"/>
    <n v="58"/>
    <n v="342"/>
    <m/>
    <m/>
    <m/>
    <m/>
    <m/>
    <s v="18:17"/>
    <s v="17:06"/>
    <d v="1899-12-30T01:11:00"/>
    <s v="Afternoon"/>
    <s v="REMOVE"/>
    <x v="5"/>
    <s v="OnTime"/>
    <s v="November"/>
  </r>
  <r>
    <d v="2022-07-04T00:00:00"/>
    <x v="1"/>
    <s v="Delta Air Lines Inc.: DL"/>
    <s v="DL"/>
    <n v="19790"/>
    <n v="2362"/>
    <s v="SFO"/>
    <s v="San Francisco, CA"/>
    <s v="LAX"/>
    <s v="Los Angeles, CA"/>
    <n v="600"/>
    <n v="558"/>
    <n v="-2"/>
    <n v="13"/>
    <n v="611"/>
    <n v="709"/>
    <n v="8"/>
    <n v="725"/>
    <n v="717"/>
    <n v="-8"/>
    <n v="0"/>
    <n v="0"/>
    <n v="85"/>
    <n v="79"/>
    <n v="58"/>
    <n v="337"/>
    <m/>
    <m/>
    <m/>
    <m/>
    <m/>
    <s v="07:17"/>
    <s v="05:58"/>
    <d v="1899-12-30T01:19:00"/>
    <s v="Night"/>
    <s v="REMOVE"/>
    <x v="1"/>
    <s v="OnTime"/>
    <s v="July"/>
  </r>
  <r>
    <d v="2021-01-18T00:00:00"/>
    <x v="1"/>
    <s v="Delta Air Lines Inc.: DL"/>
    <s v="DL"/>
    <n v="19790"/>
    <n v="1205"/>
    <s v="MSP"/>
    <s v="Minneapolis, MN"/>
    <s v="BWI"/>
    <s v="Baltimore, MD"/>
    <n v="2040"/>
    <n v="2031"/>
    <n v="-9"/>
    <n v="10"/>
    <n v="2041"/>
    <n v="2338"/>
    <n v="6"/>
    <n v="2359"/>
    <n v="2344"/>
    <n v="-15"/>
    <n v="0"/>
    <n v="0"/>
    <n v="139"/>
    <n v="133"/>
    <n v="117"/>
    <n v="936"/>
    <m/>
    <m/>
    <m/>
    <m/>
    <m/>
    <s v="23:44"/>
    <s v="20:31"/>
    <d v="1899-12-30T03:13:00"/>
    <s v="Evening"/>
    <s v="REMOVE"/>
    <x v="1"/>
    <s v="OnTime"/>
    <s v="January"/>
  </r>
  <r>
    <d v="2019-12-30T00:00:00"/>
    <x v="2"/>
    <s v="Southwest Airlines Co.: WN"/>
    <s v="WN"/>
    <n v="19393"/>
    <n v="2299"/>
    <s v="DEN"/>
    <s v="Denver, CO"/>
    <s v="ONT"/>
    <s v="Ontario, CA"/>
    <n v="2205"/>
    <n v="2220"/>
    <n v="15"/>
    <n v="18"/>
    <n v="2238"/>
    <n v="2330"/>
    <n v="3"/>
    <n v="2320"/>
    <n v="2333"/>
    <n v="13"/>
    <n v="0"/>
    <n v="0"/>
    <n v="135"/>
    <n v="133"/>
    <n v="112"/>
    <n v="819"/>
    <m/>
    <m/>
    <m/>
    <m/>
    <m/>
    <s v="23:33"/>
    <s v="22:20"/>
    <d v="1899-12-30T01:13:00"/>
    <s v="Evening"/>
    <s v="KEEP"/>
    <x v="1"/>
    <s v="OnTime"/>
    <s v="December"/>
  </r>
  <r>
    <d v="2022-11-20T00:00:00"/>
    <x v="1"/>
    <s v="Delta Air Lines Inc.: DL"/>
    <s v="DL"/>
    <n v="19790"/>
    <n v="2474"/>
    <s v="ORD"/>
    <s v="Chicago, IL"/>
    <s v="DTW"/>
    <s v="Detroit, MI"/>
    <n v="1055"/>
    <n v="1049"/>
    <n v="-6"/>
    <n v="19"/>
    <n v="1108"/>
    <n v="1256"/>
    <n v="7"/>
    <n v="1314"/>
    <n v="1303"/>
    <n v="-11"/>
    <n v="0"/>
    <n v="0"/>
    <n v="79"/>
    <n v="74"/>
    <n v="48"/>
    <n v="235"/>
    <m/>
    <m/>
    <m/>
    <m/>
    <m/>
    <s v="13:03"/>
    <s v="10:49"/>
    <d v="1899-12-30T02:14:00"/>
    <s v="Morning"/>
    <s v="REMOVE"/>
    <x v="3"/>
    <s v="OnTime"/>
    <s v="November"/>
  </r>
  <r>
    <d v="2019-10-24T00:00:00"/>
    <x v="2"/>
    <s v="Southwest Airlines Co.: WN"/>
    <s v="WN"/>
    <n v="19393"/>
    <n v="2339"/>
    <s v="BWI"/>
    <s v="Baltimore, MD"/>
    <s v="ATL"/>
    <s v="Atlanta, GA"/>
    <n v="800"/>
    <n v="802"/>
    <n v="2"/>
    <n v="13"/>
    <n v="815"/>
    <n v="950"/>
    <n v="7"/>
    <n v="955"/>
    <n v="957"/>
    <n v="2"/>
    <n v="0"/>
    <n v="0"/>
    <n v="115"/>
    <n v="115"/>
    <n v="95"/>
    <n v="577"/>
    <m/>
    <m/>
    <m/>
    <m/>
    <m/>
    <s v="09:57"/>
    <s v="08:02"/>
    <d v="1899-12-30T01:55:00"/>
    <s v="Morning"/>
    <s v="KEEP"/>
    <x v="5"/>
    <s v="OnTime"/>
    <s v="October"/>
  </r>
  <r>
    <d v="2022-08-01T00:00:00"/>
    <x v="3"/>
    <s v="American Airlines Inc.: AA"/>
    <s v="AA"/>
    <n v="19805"/>
    <n v="2529"/>
    <s v="ORD"/>
    <s v="Chicago, IL"/>
    <s v="MCO"/>
    <s v="Orlando, FL"/>
    <n v="1721"/>
    <n v="1742"/>
    <n v="21"/>
    <n v="18"/>
    <n v="1800"/>
    <n v="2110"/>
    <n v="28"/>
    <n v="2056"/>
    <n v="2138"/>
    <n v="42"/>
    <n v="0"/>
    <n v="0"/>
    <n v="155"/>
    <n v="176"/>
    <n v="130"/>
    <n v="1005"/>
    <n v="5"/>
    <n v="0"/>
    <n v="21"/>
    <n v="0"/>
    <n v="16"/>
    <s v="21:38"/>
    <s v="17:42"/>
    <d v="1899-12-30T03:56:00"/>
    <s v="Afternoon"/>
    <s v="KEEP"/>
    <x v="1"/>
    <s v="Delayed"/>
    <s v="August"/>
  </r>
  <r>
    <d v="2019-05-15T00:00:00"/>
    <x v="2"/>
    <s v="Southwest Airlines Co.: WN"/>
    <s v="WN"/>
    <n v="19393"/>
    <n v="2191"/>
    <s v="PDX"/>
    <s v="Portland, OR"/>
    <s v="DEN"/>
    <s v="Denver, CO"/>
    <n v="710"/>
    <n v="708"/>
    <n v="-2"/>
    <n v="11"/>
    <n v="719"/>
    <n v="1022"/>
    <n v="6"/>
    <n v="1040"/>
    <n v="1028"/>
    <n v="-12"/>
    <n v="0"/>
    <n v="0"/>
    <n v="150"/>
    <n v="140"/>
    <n v="123"/>
    <n v="991"/>
    <m/>
    <m/>
    <m/>
    <m/>
    <m/>
    <s v="10:28"/>
    <s v="07:08"/>
    <d v="1899-12-30T03:20:00"/>
    <s v="Morning"/>
    <s v="REMOVE"/>
    <x v="2"/>
    <s v="OnTime"/>
    <s v="May"/>
  </r>
  <r>
    <d v="2023-03-05T00:00:00"/>
    <x v="0"/>
    <s v="United Air Lines Inc.: UA"/>
    <s v="UA"/>
    <n v="19977"/>
    <n v="2277"/>
    <s v="LAX"/>
    <s v="Los Angeles, CA"/>
    <s v="ORD"/>
    <s v="Chicago, IL"/>
    <n v="20"/>
    <n v="14"/>
    <n v="-6"/>
    <n v="14"/>
    <n v="28"/>
    <n v="528"/>
    <n v="5"/>
    <n v="609"/>
    <n v="533"/>
    <n v="-36"/>
    <n v="0"/>
    <n v="0"/>
    <n v="229"/>
    <n v="199"/>
    <n v="180"/>
    <n v="1744"/>
    <m/>
    <m/>
    <m/>
    <m/>
    <m/>
    <s v="05:33"/>
    <s v="00:14"/>
    <d v="1899-12-30T05:19:00"/>
    <s v="Night"/>
    <s v="REMOVE"/>
    <x v="3"/>
    <s v="OnTime"/>
    <s v="March"/>
  </r>
  <r>
    <d v="2020-03-20T00:00:00"/>
    <x v="4"/>
    <s v="Republic Airline: YX"/>
    <s v="YX"/>
    <n v="20452"/>
    <n v="3616"/>
    <s v="OMA"/>
    <s v="Omaha, NE"/>
    <s v="ORD"/>
    <s v="Chicago, IL"/>
    <n v="850"/>
    <n v="846"/>
    <n v="-4"/>
    <n v="14"/>
    <n v="900"/>
    <n v="1005"/>
    <n v="14"/>
    <n v="1027"/>
    <n v="1019"/>
    <n v="-8"/>
    <n v="0"/>
    <n v="0"/>
    <n v="97"/>
    <n v="93"/>
    <n v="65"/>
    <n v="416"/>
    <m/>
    <m/>
    <m/>
    <m/>
    <m/>
    <s v="10:19"/>
    <s v="08:46"/>
    <d v="1899-12-30T01:33:00"/>
    <s v="Morning"/>
    <s v="REMOVE"/>
    <x v="0"/>
    <s v="OnTime"/>
    <s v="March"/>
  </r>
  <r>
    <d v="2020-11-04T00:00:00"/>
    <x v="3"/>
    <s v="American Airlines Inc.: AA"/>
    <s v="AA"/>
    <n v="19805"/>
    <n v="2343"/>
    <s v="RDU"/>
    <s v="Raleigh/Durham, NC"/>
    <s v="MIA"/>
    <s v="Miami, FL"/>
    <n v="908"/>
    <n v="858"/>
    <n v="-10"/>
    <n v="12"/>
    <n v="910"/>
    <n v="1055"/>
    <n v="17"/>
    <n v="1120"/>
    <n v="1112"/>
    <n v="-8"/>
    <n v="0"/>
    <n v="0"/>
    <n v="132"/>
    <n v="134"/>
    <n v="105"/>
    <n v="700"/>
    <m/>
    <m/>
    <m/>
    <m/>
    <m/>
    <s v="11:12"/>
    <s v="08:58"/>
    <d v="1899-12-30T02:14:00"/>
    <s v="Morning"/>
    <s v="REMOVE"/>
    <x v="2"/>
    <s v="OnTime"/>
    <s v="November"/>
  </r>
  <r>
    <d v="2021-06-09T00:00:00"/>
    <x v="4"/>
    <s v="Republic Airline: YX"/>
    <s v="YX"/>
    <n v="20452"/>
    <n v="4879"/>
    <s v="RDU"/>
    <s v="Raleigh/Durham, NC"/>
    <s v="DCA"/>
    <s v="Washington, DC"/>
    <n v="2000"/>
    <n v="0"/>
    <n v="0"/>
    <m/>
    <m/>
    <m/>
    <m/>
    <n v="2115"/>
    <n v="0"/>
    <n v="0"/>
    <n v="1"/>
    <n v="0"/>
    <n v="75"/>
    <m/>
    <m/>
    <n v="227"/>
    <m/>
    <m/>
    <m/>
    <m/>
    <m/>
    <s v="00:00"/>
    <s v="00:00"/>
    <d v="1899-12-30T00:00:00"/>
    <s v="Night"/>
    <s v="KEEP"/>
    <x v="2"/>
    <s v="OnTime"/>
    <s v="June"/>
  </r>
  <r>
    <d v="2023-03-12T00:00:00"/>
    <x v="2"/>
    <s v="Southwest Airlines Co.: WN"/>
    <s v="WN"/>
    <n v="19393"/>
    <n v="1655"/>
    <s v="MDW"/>
    <s v="Chicago, IL"/>
    <s v="MCO"/>
    <s v="Orlando, FL"/>
    <n v="825"/>
    <n v="852"/>
    <n v="27"/>
    <n v="28"/>
    <n v="920"/>
    <n v="1227"/>
    <n v="9"/>
    <n v="1205"/>
    <n v="1236"/>
    <n v="31"/>
    <n v="0"/>
    <n v="0"/>
    <n v="160"/>
    <n v="164"/>
    <n v="127"/>
    <n v="990"/>
    <n v="2"/>
    <n v="0"/>
    <n v="4"/>
    <n v="0"/>
    <n v="25"/>
    <s v="12:36"/>
    <s v="08:52"/>
    <d v="1899-12-30T03:44:00"/>
    <s v="Morning"/>
    <s v="KEEP"/>
    <x v="3"/>
    <s v="Delayed"/>
    <s v="March"/>
  </r>
  <r>
    <d v="2020-11-23T00:00:00"/>
    <x v="0"/>
    <s v="United Air Lines Inc.: UA"/>
    <s v="UA"/>
    <n v="19977"/>
    <n v="2288"/>
    <s v="PHL"/>
    <s v="Philadelphia, PA"/>
    <s v="DEN"/>
    <s v="Denver, CO"/>
    <n v="1627"/>
    <n v="1620"/>
    <n v="-7"/>
    <n v="10"/>
    <n v="1630"/>
    <n v="1839"/>
    <n v="8"/>
    <n v="1837"/>
    <n v="1847"/>
    <n v="10"/>
    <n v="0"/>
    <n v="0"/>
    <n v="250"/>
    <n v="267"/>
    <n v="249"/>
    <n v="1558"/>
    <m/>
    <m/>
    <m/>
    <m/>
    <m/>
    <s v="18:47"/>
    <s v="16:20"/>
    <d v="1899-12-30T02:27:00"/>
    <s v="Afternoon"/>
    <s v="REMOVE"/>
    <x v="1"/>
    <s v="OnTime"/>
    <s v="November"/>
  </r>
  <r>
    <d v="2020-12-25T00:00:00"/>
    <x v="0"/>
    <s v="United Air Lines Inc.: UA"/>
    <s v="UA"/>
    <n v="19977"/>
    <n v="1826"/>
    <s v="DEN"/>
    <s v="Denver, CO"/>
    <s v="MIA"/>
    <s v="Miami, FL"/>
    <n v="1002"/>
    <n v="1041"/>
    <n v="39"/>
    <n v="18"/>
    <n v="1059"/>
    <n v="1613"/>
    <n v="8"/>
    <n v="1554"/>
    <n v="1621"/>
    <n v="27"/>
    <n v="0"/>
    <n v="0"/>
    <n v="232"/>
    <n v="220"/>
    <n v="194"/>
    <n v="1709"/>
    <n v="27"/>
    <n v="0"/>
    <n v="0"/>
    <n v="0"/>
    <n v="0"/>
    <s v="16:21"/>
    <s v="10:41"/>
    <d v="1899-12-30T05:40:00"/>
    <s v="Morning"/>
    <s v="KEEP"/>
    <x v="0"/>
    <s v="Delayed"/>
    <s v="December"/>
  </r>
  <r>
    <d v="2020-06-23T00:00:00"/>
    <x v="12"/>
    <s v="Endeavor Air Inc.: 9E"/>
    <s v="9E"/>
    <n v="20363"/>
    <n v="4949"/>
    <s v="CID"/>
    <s v="Cedar Rapids/Iowa City, IA"/>
    <s v="MSP"/>
    <s v="Minneapolis, MN"/>
    <n v="650"/>
    <n v="649"/>
    <n v="-1"/>
    <n v="13"/>
    <n v="702"/>
    <n v="742"/>
    <n v="5"/>
    <n v="759"/>
    <n v="747"/>
    <n v="-12"/>
    <n v="0"/>
    <n v="0"/>
    <n v="69"/>
    <n v="58"/>
    <n v="40"/>
    <n v="220"/>
    <m/>
    <m/>
    <m/>
    <m/>
    <m/>
    <s v="07:47"/>
    <s v="06:49"/>
    <d v="1899-12-30T00:58:00"/>
    <s v="Morning"/>
    <s v="REMOVE"/>
    <x v="6"/>
    <s v="OnTime"/>
    <s v="June"/>
  </r>
  <r>
    <d v="2021-12-04T00:00:00"/>
    <x v="11"/>
    <s v="SkyWest Airlines Inc.: OO"/>
    <s v="OO"/>
    <n v="20304"/>
    <n v="5217"/>
    <s v="GRR"/>
    <s v="Grand Rapids, MI"/>
    <s v="ORD"/>
    <s v="Chicago, IL"/>
    <n v="1400"/>
    <n v="1357"/>
    <n v="-3"/>
    <n v="11"/>
    <n v="1408"/>
    <n v="1338"/>
    <n v="39"/>
    <n v="1411"/>
    <n v="1417"/>
    <n v="6"/>
    <n v="0"/>
    <n v="0"/>
    <n v="71"/>
    <n v="80"/>
    <n v="30"/>
    <n v="137"/>
    <m/>
    <m/>
    <m/>
    <m/>
    <m/>
    <s v="14:17"/>
    <s v="13:57"/>
    <d v="1899-12-30T00:20:00"/>
    <s v="Afternoon"/>
    <s v="REMOVE"/>
    <x v="4"/>
    <s v="OnTime"/>
    <s v="December"/>
  </r>
  <r>
    <d v="2020-11-03T00:00:00"/>
    <x v="14"/>
    <s v="Frontier Airlines Inc.: F9"/>
    <s v="F9"/>
    <n v="20436"/>
    <n v="1238"/>
    <s v="MCO"/>
    <s v="Orlando, FL"/>
    <s v="BOS"/>
    <s v="Boston, MA"/>
    <n v="845"/>
    <n v="835"/>
    <n v="-10"/>
    <n v="16"/>
    <n v="851"/>
    <n v="1121"/>
    <n v="7"/>
    <n v="1144"/>
    <n v="1128"/>
    <n v="-16"/>
    <n v="0"/>
    <n v="0"/>
    <n v="179"/>
    <n v="173"/>
    <n v="150"/>
    <n v="1121"/>
    <m/>
    <m/>
    <m/>
    <m/>
    <m/>
    <s v="11:28"/>
    <s v="08:35"/>
    <d v="1899-12-30T02:53:00"/>
    <s v="Morning"/>
    <s v="REMOVE"/>
    <x v="6"/>
    <s v="OnTime"/>
    <s v="November"/>
  </r>
  <r>
    <d v="2022-07-21T00:00:00"/>
    <x v="13"/>
    <s v="Envoy Air: MQ"/>
    <s v="MQ"/>
    <n v="20398"/>
    <n v="3610"/>
    <s v="SHV"/>
    <s v="Shreveport, LA"/>
    <s v="DFW"/>
    <s v="Dallas/Fort Worth, TX"/>
    <n v="1435"/>
    <n v="1430"/>
    <n v="-5"/>
    <n v="6"/>
    <n v="1436"/>
    <n v="1515"/>
    <n v="9"/>
    <n v="1540"/>
    <n v="1524"/>
    <n v="-16"/>
    <n v="0"/>
    <n v="0"/>
    <n v="65"/>
    <n v="54"/>
    <n v="39"/>
    <n v="190"/>
    <m/>
    <m/>
    <m/>
    <m/>
    <m/>
    <s v="15:24"/>
    <s v="14:30"/>
    <d v="1899-12-30T00:54:00"/>
    <s v="Afternoon"/>
    <s v="REMOVE"/>
    <x v="5"/>
    <s v="OnTime"/>
    <s v="July"/>
  </r>
  <r>
    <d v="2021-08-15T00:00:00"/>
    <x v="0"/>
    <s v="United Air Lines Inc.: UA"/>
    <s v="UA"/>
    <n v="19977"/>
    <n v="2402"/>
    <s v="LAX"/>
    <s v="Los Angeles, CA"/>
    <s v="BOS"/>
    <s v="Boston, MA"/>
    <n v="2240"/>
    <n v="2236"/>
    <n v="-4"/>
    <n v="14"/>
    <n v="2250"/>
    <n v="651"/>
    <n v="9"/>
    <n v="705"/>
    <n v="700"/>
    <n v="-5"/>
    <n v="0"/>
    <n v="0"/>
    <n v="325"/>
    <n v="324"/>
    <n v="301"/>
    <n v="2611"/>
    <m/>
    <m/>
    <m/>
    <m/>
    <m/>
    <s v="07:00"/>
    <s v="22:36"/>
    <n v="-0.64999999999999991"/>
    <s v="Evening"/>
    <s v="REMOVE"/>
    <x v="3"/>
    <s v="OnTime"/>
    <s v="August"/>
  </r>
  <r>
    <d v="2022-09-10T00:00:00"/>
    <x v="3"/>
    <s v="American Airlines Inc.: AA"/>
    <s v="AA"/>
    <n v="19805"/>
    <n v="2810"/>
    <s v="EWR"/>
    <s v="Newark, NJ"/>
    <s v="MIA"/>
    <s v="Miami, FL"/>
    <n v="800"/>
    <n v="800"/>
    <n v="0"/>
    <n v="15"/>
    <n v="815"/>
    <n v="1054"/>
    <n v="6"/>
    <n v="1102"/>
    <n v="1100"/>
    <n v="-2"/>
    <n v="0"/>
    <n v="0"/>
    <n v="182"/>
    <n v="180"/>
    <n v="159"/>
    <n v="1085"/>
    <m/>
    <m/>
    <m/>
    <m/>
    <m/>
    <s v="11:00"/>
    <s v="08:00"/>
    <d v="1899-12-30T03:00:00"/>
    <s v="Morning"/>
    <s v="REMOVE"/>
    <x v="4"/>
    <s v="OnTime"/>
    <s v="September"/>
  </r>
  <r>
    <d v="2023-05-10T00:00:00"/>
    <x v="2"/>
    <s v="Southwest Airlines Co.: WN"/>
    <s v="WN"/>
    <n v="19393"/>
    <n v="354"/>
    <s v="ABQ"/>
    <s v="Albuquerque, NM"/>
    <s v="LAX"/>
    <s v="Los Angeles, CA"/>
    <n v="1800"/>
    <n v="1755"/>
    <n v="-5"/>
    <n v="10"/>
    <n v="1805"/>
    <n v="1839"/>
    <n v="7"/>
    <n v="1905"/>
    <n v="1846"/>
    <n v="-19"/>
    <n v="0"/>
    <n v="0"/>
    <n v="125"/>
    <n v="111"/>
    <n v="94"/>
    <n v="677"/>
    <m/>
    <m/>
    <m/>
    <m/>
    <m/>
    <s v="18:46"/>
    <s v="17:55"/>
    <d v="1899-12-30T00:51:00"/>
    <s v="Afternoon"/>
    <s v="REMOVE"/>
    <x v="2"/>
    <s v="OnTime"/>
    <s v="May"/>
  </r>
  <r>
    <d v="2022-11-17T00:00:00"/>
    <x v="3"/>
    <s v="American Airlines Inc.: AA"/>
    <s v="AA"/>
    <n v="19805"/>
    <n v="1614"/>
    <s v="CLT"/>
    <s v="Charlotte, NC"/>
    <s v="SAV"/>
    <s v="Savannah, GA"/>
    <n v="909"/>
    <n v="941"/>
    <n v="32"/>
    <n v="19"/>
    <n v="1000"/>
    <n v="1044"/>
    <n v="3"/>
    <n v="1017"/>
    <n v="1047"/>
    <n v="30"/>
    <n v="0"/>
    <n v="0"/>
    <n v="68"/>
    <n v="66"/>
    <n v="44"/>
    <n v="213"/>
    <n v="30"/>
    <n v="0"/>
    <n v="0"/>
    <n v="0"/>
    <n v="0"/>
    <s v="10:47"/>
    <s v="09:41"/>
    <d v="1899-12-30T01:06:00"/>
    <s v="Morning"/>
    <s v="KEEP"/>
    <x v="5"/>
    <s v="Delayed"/>
    <s v="November"/>
  </r>
  <r>
    <d v="2023-03-26T00:00:00"/>
    <x v="3"/>
    <s v="American Airlines Inc.: AA"/>
    <s v="AA"/>
    <n v="19805"/>
    <n v="1110"/>
    <s v="IND"/>
    <s v="Indianapolis, IN"/>
    <s v="CLT"/>
    <s v="Charlotte, NC"/>
    <n v="610"/>
    <n v="601"/>
    <n v="-9"/>
    <n v="29"/>
    <n v="630"/>
    <n v="733"/>
    <n v="12"/>
    <n v="747"/>
    <n v="745"/>
    <n v="-2"/>
    <n v="0"/>
    <n v="0"/>
    <n v="97"/>
    <n v="104"/>
    <n v="63"/>
    <n v="427"/>
    <m/>
    <m/>
    <m/>
    <m/>
    <m/>
    <s v="07:45"/>
    <s v="06:01"/>
    <d v="1899-12-30T01:44:00"/>
    <s v="Morning"/>
    <s v="REMOVE"/>
    <x v="3"/>
    <s v="OnTime"/>
    <s v="March"/>
  </r>
  <r>
    <d v="2019-07-14T00:00:00"/>
    <x v="1"/>
    <s v="Delta Air Lines Inc.: DL"/>
    <s v="DL"/>
    <n v="19790"/>
    <n v="447"/>
    <s v="JFK"/>
    <s v="New York, NY"/>
    <s v="LAX"/>
    <s v="Los Angeles, CA"/>
    <n v="1815"/>
    <n v="1812"/>
    <n v="-3"/>
    <n v="16"/>
    <n v="1828"/>
    <n v="2036"/>
    <n v="9"/>
    <n v="2140"/>
    <n v="2045"/>
    <n v="-55"/>
    <n v="0"/>
    <n v="0"/>
    <n v="385"/>
    <n v="333"/>
    <n v="308"/>
    <n v="2475"/>
    <m/>
    <m/>
    <m/>
    <m/>
    <m/>
    <s v="20:45"/>
    <s v="18:12"/>
    <d v="1899-12-30T02:33:00"/>
    <s v="Evening"/>
    <s v="REMOVE"/>
    <x v="3"/>
    <s v="OnTime"/>
    <s v="July"/>
  </r>
  <r>
    <d v="2022-08-24T00:00:00"/>
    <x v="1"/>
    <s v="Delta Air Lines Inc.: DL"/>
    <s v="DL"/>
    <n v="19790"/>
    <n v="2127"/>
    <s v="JAX"/>
    <s v="Jacksonville, FL"/>
    <s v="ATL"/>
    <s v="Atlanta, GA"/>
    <n v="1202"/>
    <n v="1236"/>
    <n v="34"/>
    <n v="9"/>
    <n v="1245"/>
    <n v="1328"/>
    <n v="9"/>
    <n v="1317"/>
    <n v="1337"/>
    <n v="20"/>
    <n v="0"/>
    <n v="0"/>
    <n v="75"/>
    <n v="61"/>
    <n v="43"/>
    <n v="270"/>
    <n v="0"/>
    <n v="0"/>
    <n v="0"/>
    <n v="0"/>
    <n v="20"/>
    <s v="13:37"/>
    <s v="12:36"/>
    <d v="1899-12-30T01:01:00"/>
    <s v="Afternoon"/>
    <s v="KEEP"/>
    <x v="2"/>
    <s v="Delayed"/>
    <s v="August"/>
  </r>
  <r>
    <d v="2020-10-20T00:00:00"/>
    <x v="3"/>
    <s v="American Airlines Inc.: AA"/>
    <s v="AA"/>
    <n v="19805"/>
    <n v="2239"/>
    <s v="DFW"/>
    <s v="Dallas/Fort Worth, TX"/>
    <s v="MIA"/>
    <s v="Miami, FL"/>
    <n v="1445"/>
    <n v="1444"/>
    <n v="-1"/>
    <n v="18"/>
    <n v="1502"/>
    <n v="1827"/>
    <n v="4"/>
    <n v="1835"/>
    <n v="1831"/>
    <n v="-4"/>
    <n v="0"/>
    <n v="0"/>
    <n v="170"/>
    <n v="167"/>
    <n v="145"/>
    <n v="1121"/>
    <m/>
    <m/>
    <m/>
    <m/>
    <m/>
    <s v="18:31"/>
    <s v="14:44"/>
    <d v="1899-12-30T03:47:00"/>
    <s v="Afternoon"/>
    <s v="REMOVE"/>
    <x v="6"/>
    <s v="OnTime"/>
    <s v="October"/>
  </r>
  <r>
    <d v="2019-07-05T00:00:00"/>
    <x v="14"/>
    <s v="Frontier Airlines Inc.: F9"/>
    <s v="F9"/>
    <n v="20436"/>
    <n v="1606"/>
    <s v="MSP"/>
    <s v="Minneapolis, MN"/>
    <s v="CLE"/>
    <s v="Cleveland, OH"/>
    <n v="1112"/>
    <n v="1103"/>
    <n v="-9"/>
    <n v="17"/>
    <n v="1120"/>
    <n v="1346"/>
    <n v="9"/>
    <n v="1407"/>
    <n v="1355"/>
    <n v="-12"/>
    <n v="0"/>
    <n v="0"/>
    <n v="115"/>
    <n v="112"/>
    <n v="86"/>
    <n v="622"/>
    <m/>
    <m/>
    <m/>
    <m/>
    <m/>
    <s v="13:55"/>
    <s v="11:03"/>
    <d v="1899-12-30T02:52:00"/>
    <s v="Morning"/>
    <s v="REMOVE"/>
    <x v="0"/>
    <s v="OnTime"/>
    <s v="July"/>
  </r>
  <r>
    <d v="2020-07-09T00:00:00"/>
    <x v="5"/>
    <s v="Spirit Air Lines: NK"/>
    <s v="NK"/>
    <n v="20416"/>
    <n v="806"/>
    <s v="LAS"/>
    <s v="Las Vegas, NV"/>
    <s v="ATL"/>
    <s v="Atlanta, GA"/>
    <n v="800"/>
    <n v="755"/>
    <n v="-5"/>
    <n v="13"/>
    <n v="808"/>
    <n v="1441"/>
    <n v="6"/>
    <n v="1457"/>
    <n v="1447"/>
    <n v="-10"/>
    <n v="0"/>
    <n v="0"/>
    <n v="237"/>
    <n v="232"/>
    <n v="213"/>
    <n v="1747"/>
    <m/>
    <m/>
    <m/>
    <m/>
    <m/>
    <s v="14:47"/>
    <s v="07:55"/>
    <d v="1899-12-30T06:52:00"/>
    <s v="Morning"/>
    <s v="REMOVE"/>
    <x v="5"/>
    <s v="OnTime"/>
    <s v="July"/>
  </r>
  <r>
    <d v="2020-06-19T00:00:00"/>
    <x v="2"/>
    <s v="Southwest Airlines Co.: WN"/>
    <s v="WN"/>
    <n v="19393"/>
    <n v="1313"/>
    <s v="LAS"/>
    <s v="Las Vegas, NV"/>
    <s v="ONT"/>
    <s v="Ontario, CA"/>
    <n v="1850"/>
    <n v="1845"/>
    <n v="-5"/>
    <n v="8"/>
    <n v="1853"/>
    <n v="1928"/>
    <n v="8"/>
    <n v="1950"/>
    <n v="1936"/>
    <n v="-14"/>
    <n v="0"/>
    <n v="0"/>
    <n v="60"/>
    <n v="51"/>
    <n v="35"/>
    <n v="197"/>
    <m/>
    <m/>
    <m/>
    <m/>
    <m/>
    <s v="19:36"/>
    <s v="18:45"/>
    <d v="1899-12-30T00:51:00"/>
    <s v="Evening"/>
    <s v="REMOVE"/>
    <x v="0"/>
    <s v="OnTime"/>
    <s v="June"/>
  </r>
  <r>
    <d v="2019-04-10T00:00:00"/>
    <x v="11"/>
    <s v="SkyWest Airlines Inc.: OO"/>
    <s v="OO"/>
    <n v="20304"/>
    <n v="5082"/>
    <s v="MKG"/>
    <s v="Muskegon, MI"/>
    <s v="ORD"/>
    <s v="Chicago, IL"/>
    <n v="600"/>
    <n v="555"/>
    <n v="-5"/>
    <n v="23"/>
    <n v="618"/>
    <n v="551"/>
    <n v="10"/>
    <n v="609"/>
    <n v="601"/>
    <n v="-8"/>
    <n v="0"/>
    <n v="0"/>
    <n v="69"/>
    <n v="66"/>
    <n v="33"/>
    <n v="119"/>
    <m/>
    <m/>
    <m/>
    <m/>
    <m/>
    <s v="06:01"/>
    <s v="05:55"/>
    <d v="1899-12-30T00:06:00"/>
    <s v="Night"/>
    <s v="REMOVE"/>
    <x v="2"/>
    <s v="OnTime"/>
    <s v="April"/>
  </r>
  <r>
    <d v="2020-05-27T00:00:00"/>
    <x v="2"/>
    <s v="Southwest Airlines Co.: WN"/>
    <s v="WN"/>
    <n v="19393"/>
    <n v="1944"/>
    <s v="PHX"/>
    <s v="Phoenix, AZ"/>
    <s v="OAK"/>
    <s v="Oakland, CA"/>
    <n v="1720"/>
    <n v="1719"/>
    <n v="-1"/>
    <n v="9"/>
    <n v="1728"/>
    <n v="1858"/>
    <n v="4"/>
    <n v="1915"/>
    <n v="1902"/>
    <n v="-13"/>
    <n v="0"/>
    <n v="0"/>
    <n v="115"/>
    <n v="103"/>
    <n v="90"/>
    <n v="646"/>
    <m/>
    <m/>
    <m/>
    <m/>
    <m/>
    <s v="19:02"/>
    <s v="17:19"/>
    <d v="1899-12-30T01:43:00"/>
    <s v="Afternoon"/>
    <s v="REMOVE"/>
    <x v="2"/>
    <s v="OnTime"/>
    <s v="May"/>
  </r>
  <r>
    <d v="2022-08-04T00:00:00"/>
    <x v="17"/>
    <s v="Hawaiian Airlines Inc.: HA"/>
    <s v="HA"/>
    <n v="19690"/>
    <n v="2"/>
    <s v="HNL"/>
    <s v="Honolulu, HI"/>
    <s v="LAX"/>
    <s v="Los Angeles, CA"/>
    <n v="1430"/>
    <n v="1432"/>
    <n v="2"/>
    <n v="13"/>
    <n v="1445"/>
    <n v="2230"/>
    <n v="12"/>
    <n v="2300"/>
    <n v="2242"/>
    <n v="-18"/>
    <n v="0"/>
    <n v="0"/>
    <n v="330"/>
    <n v="310"/>
    <n v="285"/>
    <n v="2556"/>
    <m/>
    <m/>
    <m/>
    <m/>
    <m/>
    <s v="22:42"/>
    <s v="14:32"/>
    <d v="1899-12-30T08:10:00"/>
    <s v="Afternoon"/>
    <s v="REMOVE"/>
    <x v="5"/>
    <s v="OnTime"/>
    <s v="August"/>
  </r>
  <r>
    <d v="2023-03-31T00:00:00"/>
    <x v="3"/>
    <s v="American Airlines Inc.: AA"/>
    <s v="AA"/>
    <n v="19805"/>
    <n v="2095"/>
    <s v="PHL"/>
    <s v="Philadelphia, PA"/>
    <s v="ORD"/>
    <s v="Chicago, IL"/>
    <n v="850"/>
    <n v="847"/>
    <n v="-3"/>
    <n v="35"/>
    <n v="922"/>
    <n v="1013"/>
    <n v="10"/>
    <n v="1020"/>
    <n v="1023"/>
    <n v="3"/>
    <n v="0"/>
    <n v="0"/>
    <n v="150"/>
    <n v="156"/>
    <n v="111"/>
    <n v="678"/>
    <m/>
    <m/>
    <m/>
    <m/>
    <m/>
    <s v="10:23"/>
    <s v="08:47"/>
    <d v="1899-12-30T01:36:00"/>
    <s v="Morning"/>
    <s v="REMOVE"/>
    <x v="0"/>
    <s v="OnTime"/>
    <s v="March"/>
  </r>
  <r>
    <d v="2021-10-03T00:00:00"/>
    <x v="2"/>
    <s v="Southwest Airlines Co.: WN"/>
    <s v="WN"/>
    <n v="19393"/>
    <n v="6191"/>
    <s v="FLL"/>
    <s v="Fort Lauderdale, FL"/>
    <s v="MCO"/>
    <s v="Orlando, FL"/>
    <n v="1855"/>
    <n v="1854"/>
    <n v="-1"/>
    <n v="12"/>
    <n v="1906"/>
    <n v="1939"/>
    <n v="35"/>
    <n v="2000"/>
    <n v="2014"/>
    <n v="14"/>
    <n v="0"/>
    <n v="0"/>
    <n v="65"/>
    <n v="80"/>
    <n v="33"/>
    <n v="177"/>
    <m/>
    <m/>
    <m/>
    <m/>
    <m/>
    <s v="20:14"/>
    <s v="18:54"/>
    <d v="1899-12-30T01:20:00"/>
    <s v="Evening"/>
    <s v="REMOVE"/>
    <x v="3"/>
    <s v="OnTime"/>
    <s v="October"/>
  </r>
  <r>
    <d v="2022-04-18T00:00:00"/>
    <x v="1"/>
    <s v="Delta Air Lines Inc.: DL"/>
    <s v="DL"/>
    <n v="19790"/>
    <n v="498"/>
    <s v="ATL"/>
    <s v="Atlanta, GA"/>
    <s v="LEX"/>
    <s v="Lexington, KY"/>
    <n v="2248"/>
    <n v="2244"/>
    <n v="-4"/>
    <n v="13"/>
    <n v="2257"/>
    <n v="2348"/>
    <n v="5"/>
    <n v="2359"/>
    <n v="2353"/>
    <n v="-6"/>
    <n v="0"/>
    <n v="0"/>
    <n v="71"/>
    <n v="69"/>
    <n v="51"/>
    <n v="304"/>
    <m/>
    <m/>
    <m/>
    <m/>
    <m/>
    <s v="23:53"/>
    <s v="22:44"/>
    <d v="1899-12-30T01:09:00"/>
    <s v="Evening"/>
    <s v="REMOVE"/>
    <x v="1"/>
    <s v="OnTime"/>
    <s v="April"/>
  </r>
  <r>
    <d v="2021-03-31T00:00:00"/>
    <x v="2"/>
    <s v="Southwest Airlines Co.: WN"/>
    <s v="WN"/>
    <n v="19393"/>
    <n v="7"/>
    <s v="LBB"/>
    <s v="Lubbock, TX"/>
    <s v="DAL"/>
    <s v="Dallas, TX"/>
    <n v="630"/>
    <n v="626"/>
    <n v="-4"/>
    <n v="8"/>
    <n v="634"/>
    <n v="722"/>
    <n v="3"/>
    <n v="740"/>
    <n v="725"/>
    <n v="-15"/>
    <n v="0"/>
    <n v="0"/>
    <n v="70"/>
    <n v="59"/>
    <n v="48"/>
    <n v="293"/>
    <m/>
    <m/>
    <m/>
    <m/>
    <m/>
    <s v="07:25"/>
    <s v="06:26"/>
    <d v="1899-12-30T00:59:00"/>
    <s v="Morning"/>
    <s v="REMOVE"/>
    <x v="2"/>
    <s v="OnTime"/>
    <s v="March"/>
  </r>
  <r>
    <d v="2020-10-06T00:00:00"/>
    <x v="2"/>
    <s v="Southwest Airlines Co.: WN"/>
    <s v="WN"/>
    <n v="19393"/>
    <n v="2014"/>
    <s v="DEN"/>
    <s v="Denver, CO"/>
    <s v="OMA"/>
    <s v="Omaha, NE"/>
    <n v="1125"/>
    <n v="1128"/>
    <n v="3"/>
    <n v="12"/>
    <n v="1140"/>
    <n v="1345"/>
    <n v="3"/>
    <n v="1350"/>
    <n v="1348"/>
    <n v="-2"/>
    <n v="0"/>
    <n v="0"/>
    <n v="85"/>
    <n v="80"/>
    <n v="65"/>
    <n v="472"/>
    <m/>
    <m/>
    <m/>
    <m/>
    <m/>
    <s v="13:48"/>
    <s v="11:28"/>
    <d v="1899-12-30T02:20:00"/>
    <s v="Morning"/>
    <s v="REMOVE"/>
    <x v="6"/>
    <s v="OnTime"/>
    <s v="October"/>
  </r>
  <r>
    <d v="2022-07-07T00:00:00"/>
    <x v="2"/>
    <s v="Southwest Airlines Co.: WN"/>
    <s v="WN"/>
    <n v="19393"/>
    <n v="1265"/>
    <s v="DAL"/>
    <s v="Dallas, TX"/>
    <s v="IND"/>
    <s v="Indianapolis, IN"/>
    <n v="1150"/>
    <n v="1153"/>
    <n v="3"/>
    <n v="11"/>
    <n v="1204"/>
    <n v="1447"/>
    <n v="2"/>
    <n v="1450"/>
    <n v="1449"/>
    <n v="-1"/>
    <n v="0"/>
    <n v="0"/>
    <n v="120"/>
    <n v="116"/>
    <n v="103"/>
    <n v="755"/>
    <m/>
    <m/>
    <m/>
    <m/>
    <m/>
    <s v="14:49"/>
    <s v="11:53"/>
    <d v="1899-12-30T02:56:00"/>
    <s v="Morning"/>
    <s v="REMOVE"/>
    <x v="5"/>
    <s v="OnTime"/>
    <s v="July"/>
  </r>
  <r>
    <d v="2020-07-02T00:00:00"/>
    <x v="1"/>
    <s v="Delta Air Lines Inc.: DL"/>
    <s v="DL"/>
    <n v="19790"/>
    <n v="1579"/>
    <s v="ATL"/>
    <s v="Atlanta, GA"/>
    <s v="BDL"/>
    <s v="Hartford, CT"/>
    <n v="815"/>
    <n v="821"/>
    <n v="6"/>
    <n v="13"/>
    <n v="834"/>
    <n v="1045"/>
    <n v="3"/>
    <n v="1024"/>
    <n v="1048"/>
    <n v="24"/>
    <n v="0"/>
    <n v="0"/>
    <n v="129"/>
    <n v="147"/>
    <n v="131"/>
    <n v="859"/>
    <n v="6"/>
    <n v="0"/>
    <n v="18"/>
    <n v="0"/>
    <n v="0"/>
    <s v="10:48"/>
    <s v="08:21"/>
    <d v="1899-12-30T02:27:00"/>
    <s v="Morning"/>
    <s v="KEEP"/>
    <x v="5"/>
    <s v="Delayed"/>
    <s v="July"/>
  </r>
  <r>
    <d v="2019-12-07T00:00:00"/>
    <x v="4"/>
    <s v="Republic Airline: YX"/>
    <s v="YX"/>
    <n v="20452"/>
    <n v="4698"/>
    <s v="PWM"/>
    <s v="Portland, ME"/>
    <s v="DCA"/>
    <s v="Washington, DC"/>
    <n v="1209"/>
    <n v="1157"/>
    <n v="-12"/>
    <n v="14"/>
    <n v="1211"/>
    <n v="1340"/>
    <n v="5"/>
    <n v="1403"/>
    <n v="1345"/>
    <n v="-18"/>
    <n v="0"/>
    <n v="0"/>
    <n v="114"/>
    <n v="108"/>
    <n v="89"/>
    <n v="482"/>
    <m/>
    <m/>
    <m/>
    <m/>
    <m/>
    <s v="13:45"/>
    <s v="11:57"/>
    <d v="1899-12-30T01:48:00"/>
    <s v="Morning"/>
    <s v="REMOVE"/>
    <x v="4"/>
    <s v="OnTime"/>
    <s v="December"/>
  </r>
  <r>
    <d v="2021-06-25T00:00:00"/>
    <x v="3"/>
    <s v="American Airlines Inc.: AA"/>
    <s v="AA"/>
    <n v="19805"/>
    <n v="2670"/>
    <s v="BWI"/>
    <s v="Baltimore, MD"/>
    <s v="CLT"/>
    <s v="Charlotte, NC"/>
    <n v="501"/>
    <n v="0"/>
    <n v="0"/>
    <m/>
    <m/>
    <m/>
    <m/>
    <n v="630"/>
    <n v="0"/>
    <n v="0"/>
    <n v="1"/>
    <n v="0"/>
    <n v="89"/>
    <m/>
    <m/>
    <n v="361"/>
    <m/>
    <m/>
    <m/>
    <m/>
    <m/>
    <s v="00:00"/>
    <s v="00:00"/>
    <d v="1899-12-30T00:00:00"/>
    <s v="Night"/>
    <s v="KEEP"/>
    <x v="0"/>
    <s v="OnTime"/>
    <s v="June"/>
  </r>
  <r>
    <d v="2021-12-23T00:00:00"/>
    <x v="4"/>
    <s v="Republic Airline: YX"/>
    <s v="YX"/>
    <n v="20452"/>
    <n v="4693"/>
    <s v="CLT"/>
    <s v="Charlotte, NC"/>
    <s v="ORF"/>
    <s v="Norfolk, VA"/>
    <n v="2230"/>
    <n v="2232"/>
    <n v="2"/>
    <n v="20"/>
    <n v="2252"/>
    <n v="2336"/>
    <n v="7"/>
    <n v="2342"/>
    <n v="2343"/>
    <n v="1"/>
    <n v="0"/>
    <n v="0"/>
    <n v="72"/>
    <n v="71"/>
    <n v="44"/>
    <n v="290"/>
    <m/>
    <m/>
    <m/>
    <m/>
    <m/>
    <s v="23:43"/>
    <s v="22:32"/>
    <d v="1899-12-30T01:11:00"/>
    <s v="Evening"/>
    <s v="KEEP"/>
    <x v="5"/>
    <s v="OnTime"/>
    <s v="December"/>
  </r>
  <r>
    <d v="2023-02-11T00:00:00"/>
    <x v="12"/>
    <s v="Endeavor Air Inc.: 9E"/>
    <s v="9E"/>
    <n v="20363"/>
    <n v="5088"/>
    <s v="IND"/>
    <s v="Indianapolis, IN"/>
    <s v="JFK"/>
    <s v="New York, NY"/>
    <n v="700"/>
    <n v="652"/>
    <n v="-8"/>
    <n v="30"/>
    <n v="722"/>
    <n v="854"/>
    <n v="12"/>
    <n v="926"/>
    <n v="906"/>
    <n v="-20"/>
    <n v="0"/>
    <n v="0"/>
    <n v="146"/>
    <n v="134"/>
    <n v="92"/>
    <n v="665"/>
    <m/>
    <m/>
    <m/>
    <m/>
    <m/>
    <s v="09:06"/>
    <s v="06:52"/>
    <d v="1899-12-30T02:14:00"/>
    <s v="Morning"/>
    <s v="REMOVE"/>
    <x v="4"/>
    <s v="OnTime"/>
    <s v="February"/>
  </r>
  <r>
    <d v="2020-01-03T00:00:00"/>
    <x v="2"/>
    <s v="Southwest Airlines Co.: WN"/>
    <s v="WN"/>
    <n v="19393"/>
    <n v="1337"/>
    <s v="PHX"/>
    <s v="Phoenix, AZ"/>
    <s v="ATL"/>
    <s v="Atlanta, GA"/>
    <n v="600"/>
    <n v="620"/>
    <n v="20"/>
    <n v="12"/>
    <n v="632"/>
    <n v="1142"/>
    <n v="7"/>
    <n v="1125"/>
    <n v="1149"/>
    <n v="24"/>
    <n v="0"/>
    <n v="0"/>
    <n v="205"/>
    <n v="209"/>
    <n v="190"/>
    <n v="1587"/>
    <n v="20"/>
    <n v="0"/>
    <n v="4"/>
    <n v="0"/>
    <n v="0"/>
    <s v="11:49"/>
    <s v="06:20"/>
    <d v="1899-12-30T05:29:00"/>
    <s v="Morning"/>
    <s v="KEEP"/>
    <x v="0"/>
    <s v="Delayed"/>
    <s v="January"/>
  </r>
  <r>
    <d v="2021-07-26T00:00:00"/>
    <x v="1"/>
    <s v="Delta Air Lines Inc.: DL"/>
    <s v="DL"/>
    <n v="19790"/>
    <n v="1014"/>
    <s v="BOS"/>
    <s v="Boston, MA"/>
    <s v="SLC"/>
    <s v="Salt Lake City, UT"/>
    <n v="640"/>
    <n v="824"/>
    <n v="104"/>
    <n v="14"/>
    <n v="838"/>
    <n v="1117"/>
    <n v="5"/>
    <n v="959"/>
    <n v="1122"/>
    <n v="83"/>
    <n v="0"/>
    <n v="0"/>
    <n v="319"/>
    <n v="298"/>
    <n v="279"/>
    <n v="2105"/>
    <n v="83"/>
    <n v="0"/>
    <n v="0"/>
    <n v="0"/>
    <n v="0"/>
    <s v="11:22"/>
    <s v="08:24"/>
    <d v="1899-12-30T02:58:00"/>
    <s v="Morning"/>
    <s v="KEEP"/>
    <x v="1"/>
    <s v="Delayed"/>
    <s v="July"/>
  </r>
  <r>
    <d v="2022-12-18T00:00:00"/>
    <x v="11"/>
    <s v="SkyWest Airlines Inc.: OO"/>
    <s v="OO"/>
    <n v="20304"/>
    <n v="4640"/>
    <s v="ACV"/>
    <s v="Arcata/Eureka, CA"/>
    <s v="LAX"/>
    <s v="Los Angeles, CA"/>
    <n v="945"/>
    <n v="1020"/>
    <n v="35"/>
    <n v="7"/>
    <n v="1027"/>
    <n v="1149"/>
    <n v="9"/>
    <n v="1138"/>
    <n v="1158"/>
    <n v="20"/>
    <n v="0"/>
    <n v="0"/>
    <n v="113"/>
    <n v="98"/>
    <n v="82"/>
    <n v="577"/>
    <n v="20"/>
    <n v="0"/>
    <n v="0"/>
    <n v="0"/>
    <n v="0"/>
    <s v="11:58"/>
    <s v="10:20"/>
    <d v="1899-12-30T01:38:00"/>
    <s v="Morning"/>
    <s v="KEEP"/>
    <x v="3"/>
    <s v="Delayed"/>
    <s v="December"/>
  </r>
  <r>
    <d v="2019-12-23T00:00:00"/>
    <x v="3"/>
    <s v="American Airlines Inc.: AA"/>
    <s v="AA"/>
    <n v="19805"/>
    <n v="1757"/>
    <s v="JFK"/>
    <s v="New York, NY"/>
    <s v="BOS"/>
    <s v="Boston, MA"/>
    <n v="729"/>
    <n v="725"/>
    <n v="-4"/>
    <n v="21"/>
    <n v="746"/>
    <n v="830"/>
    <n v="7"/>
    <n v="849"/>
    <n v="837"/>
    <n v="-12"/>
    <n v="0"/>
    <n v="0"/>
    <n v="80"/>
    <n v="72"/>
    <n v="44"/>
    <n v="187"/>
    <m/>
    <m/>
    <m/>
    <m/>
    <m/>
    <s v="08:37"/>
    <s v="07:25"/>
    <d v="1899-12-30T01:12:00"/>
    <s v="Morning"/>
    <s v="REMOVE"/>
    <x v="1"/>
    <s v="OnTime"/>
    <s v="December"/>
  </r>
  <r>
    <d v="2019-04-29T00:00:00"/>
    <x v="0"/>
    <s v="United Air Lines Inc.: UA"/>
    <s v="UA"/>
    <n v="19977"/>
    <n v="1413"/>
    <s v="SEA"/>
    <s v="Seattle, WA"/>
    <s v="DEN"/>
    <s v="Denver, CO"/>
    <n v="1550"/>
    <n v="1557"/>
    <n v="7"/>
    <n v="16"/>
    <n v="1613"/>
    <n v="1926"/>
    <n v="17"/>
    <n v="1936"/>
    <n v="1943"/>
    <n v="7"/>
    <n v="0"/>
    <n v="0"/>
    <n v="166"/>
    <n v="166"/>
    <n v="133"/>
    <n v="1024"/>
    <m/>
    <m/>
    <m/>
    <m/>
    <m/>
    <s v="19:43"/>
    <s v="15:57"/>
    <d v="1899-12-30T03:46:00"/>
    <s v="Afternoon"/>
    <s v="KEEP"/>
    <x v="1"/>
    <s v="OnTime"/>
    <s v="April"/>
  </r>
  <r>
    <d v="2019-10-18T00:00:00"/>
    <x v="12"/>
    <s v="Endeavor Air Inc.: 9E"/>
    <s v="9E"/>
    <n v="20363"/>
    <n v="3332"/>
    <s v="EWR"/>
    <s v="Newark, NJ"/>
    <s v="MSP"/>
    <s v="Minneapolis, MN"/>
    <n v="1708"/>
    <n v="1751"/>
    <n v="43"/>
    <n v="33"/>
    <n v="1824"/>
    <n v="1954"/>
    <n v="3"/>
    <n v="1925"/>
    <n v="1957"/>
    <n v="32"/>
    <n v="0"/>
    <n v="0"/>
    <n v="197"/>
    <n v="186"/>
    <n v="150"/>
    <n v="1008"/>
    <n v="7"/>
    <n v="0"/>
    <n v="0"/>
    <n v="0"/>
    <n v="25"/>
    <s v="19:57"/>
    <s v="17:51"/>
    <d v="1899-12-30T02:06:00"/>
    <s v="Afternoon"/>
    <s v="KEEP"/>
    <x v="0"/>
    <s v="Delayed"/>
    <s v="October"/>
  </r>
  <r>
    <d v="2022-10-25T00:00:00"/>
    <x v="1"/>
    <s v="Delta Air Lines Inc.: DL"/>
    <s v="DL"/>
    <n v="19790"/>
    <n v="2213"/>
    <s v="MSP"/>
    <s v="Minneapolis, MN"/>
    <s v="DTW"/>
    <s v="Detroit, MI"/>
    <n v="900"/>
    <n v="901"/>
    <n v="1"/>
    <n v="12"/>
    <n v="913"/>
    <n v="1131"/>
    <n v="8"/>
    <n v="1145"/>
    <n v="1139"/>
    <n v="-6"/>
    <n v="0"/>
    <n v="0"/>
    <n v="105"/>
    <n v="98"/>
    <n v="78"/>
    <n v="528"/>
    <m/>
    <m/>
    <m/>
    <m/>
    <m/>
    <s v="11:39"/>
    <s v="09:01"/>
    <d v="1899-12-30T02:38:00"/>
    <s v="Morning"/>
    <s v="REMOVE"/>
    <x v="6"/>
    <s v="OnTime"/>
    <s v="October"/>
  </r>
  <r>
    <d v="2023-05-15T00:00:00"/>
    <x v="3"/>
    <s v="American Airlines Inc.: AA"/>
    <s v="AA"/>
    <n v="19805"/>
    <n v="2075"/>
    <s v="DFW"/>
    <s v="Dallas/Fort Worth, TX"/>
    <s v="GSP"/>
    <s v="Greer, SC"/>
    <n v="1220"/>
    <n v="1219"/>
    <n v="-1"/>
    <n v="12"/>
    <n v="1231"/>
    <n v="1526"/>
    <n v="4"/>
    <n v="1537"/>
    <n v="1530"/>
    <n v="-7"/>
    <n v="0"/>
    <n v="0"/>
    <n v="137"/>
    <n v="131"/>
    <n v="115"/>
    <n v="862"/>
    <m/>
    <m/>
    <m/>
    <m/>
    <m/>
    <s v="15:30"/>
    <s v="12:19"/>
    <d v="1899-12-30T03:11:00"/>
    <s v="Afternoon"/>
    <s v="REMOVE"/>
    <x v="1"/>
    <s v="OnTime"/>
    <s v="May"/>
  </r>
  <r>
    <d v="2023-02-19T00:00:00"/>
    <x v="7"/>
    <s v="JetBlue Airways: B6"/>
    <s v="B6"/>
    <n v="20409"/>
    <n v="1294"/>
    <s v="MCO"/>
    <s v="Orlando, FL"/>
    <s v="HPN"/>
    <s v="White Plains, NY"/>
    <n v="1940"/>
    <n v="1931"/>
    <n v="-9"/>
    <n v="19"/>
    <n v="1950"/>
    <n v="2205"/>
    <n v="8"/>
    <n v="2219"/>
    <n v="2213"/>
    <n v="-6"/>
    <n v="0"/>
    <n v="0"/>
    <n v="159"/>
    <n v="162"/>
    <n v="135"/>
    <n v="972"/>
    <m/>
    <m/>
    <m/>
    <m/>
    <m/>
    <s v="22:13"/>
    <s v="19:31"/>
    <d v="1899-12-30T02:42:00"/>
    <s v="Evening"/>
    <s v="REMOVE"/>
    <x v="3"/>
    <s v="OnTime"/>
    <s v="February"/>
  </r>
  <r>
    <d v="2023-04-25T00:00:00"/>
    <x v="12"/>
    <s v="Endeavor Air Inc.: 9E"/>
    <s v="9E"/>
    <n v="20363"/>
    <n v="4908"/>
    <s v="LGA"/>
    <s v="New York, NY"/>
    <s v="CHS"/>
    <s v="Charleston, SC"/>
    <n v="849"/>
    <n v="844"/>
    <n v="-5"/>
    <n v="38"/>
    <n v="922"/>
    <n v="1102"/>
    <n v="12"/>
    <n v="1111"/>
    <n v="1114"/>
    <n v="3"/>
    <n v="0"/>
    <n v="0"/>
    <n v="142"/>
    <n v="150"/>
    <n v="100"/>
    <n v="641"/>
    <m/>
    <m/>
    <m/>
    <m/>
    <m/>
    <s v="11:14"/>
    <s v="08:44"/>
    <d v="1899-12-30T02:30:00"/>
    <s v="Morning"/>
    <s v="REMOVE"/>
    <x v="6"/>
    <s v="OnTime"/>
    <s v="April"/>
  </r>
  <r>
    <d v="2019-11-24T00:00:00"/>
    <x v="15"/>
    <s v="Mesa Airlines Inc.: YV"/>
    <s v="YV"/>
    <n v="20378"/>
    <n v="5733"/>
    <s v="LFT"/>
    <s v="Lafayette, LA"/>
    <s v="DFW"/>
    <s v="Dallas/Fort Worth, TX"/>
    <n v="620"/>
    <n v="614"/>
    <n v="-6"/>
    <n v="14"/>
    <n v="628"/>
    <n v="734"/>
    <n v="19"/>
    <n v="752"/>
    <n v="753"/>
    <n v="1"/>
    <n v="0"/>
    <n v="0"/>
    <n v="92"/>
    <n v="99"/>
    <n v="66"/>
    <n v="351"/>
    <m/>
    <m/>
    <m/>
    <m/>
    <m/>
    <s v="07:53"/>
    <s v="06:14"/>
    <d v="1899-12-30T01:39:00"/>
    <s v="Morning"/>
    <s v="REMOVE"/>
    <x v="3"/>
    <s v="OnTime"/>
    <s v="November"/>
  </r>
  <r>
    <d v="2019-02-14T00:00:00"/>
    <x v="9"/>
    <s v="Allegiant Air: G4"/>
    <s v="G4"/>
    <n v="20368"/>
    <n v="1672"/>
    <s v="PGD"/>
    <s v="Punta Gorda, FL"/>
    <s v="PBG"/>
    <s v="Plattsburgh, NY"/>
    <n v="710"/>
    <n v="705"/>
    <n v="-5"/>
    <n v="7"/>
    <n v="712"/>
    <n v="954"/>
    <n v="7"/>
    <n v="1015"/>
    <n v="1001"/>
    <n v="-14"/>
    <n v="0"/>
    <n v="0"/>
    <n v="185"/>
    <n v="176"/>
    <n v="162"/>
    <n v="1311"/>
    <m/>
    <m/>
    <m/>
    <m/>
    <m/>
    <s v="10:01"/>
    <s v="07:05"/>
    <d v="1899-12-30T02:56:00"/>
    <s v="Morning"/>
    <s v="REMOVE"/>
    <x v="5"/>
    <s v="OnTime"/>
    <s v="February"/>
  </r>
  <r>
    <d v="2019-11-22T00:00:00"/>
    <x v="1"/>
    <s v="Delta Air Lines Inc.: DL"/>
    <s v="DL"/>
    <n v="19790"/>
    <n v="2508"/>
    <s v="SLC"/>
    <s v="Salt Lake City, UT"/>
    <s v="SNA"/>
    <s v="Santa Ana, CA"/>
    <n v="2034"/>
    <n v="2222"/>
    <n v="108"/>
    <n v="12"/>
    <n v="2234"/>
    <n v="2256"/>
    <n v="5"/>
    <n v="2127"/>
    <n v="2301"/>
    <n v="94"/>
    <n v="0"/>
    <n v="0"/>
    <n v="113"/>
    <n v="99"/>
    <n v="82"/>
    <n v="588"/>
    <n v="49"/>
    <n v="0"/>
    <n v="0"/>
    <n v="0"/>
    <n v="45"/>
    <s v="23:01"/>
    <s v="22:22"/>
    <d v="1899-12-30T00:39:00"/>
    <s v="Evening"/>
    <s v="KEEP"/>
    <x v="0"/>
    <s v="Delayed"/>
    <s v="November"/>
  </r>
  <r>
    <d v="2023-08-04T00:00:00"/>
    <x v="11"/>
    <s v="SkyWest Airlines Inc.: OO"/>
    <s v="OO"/>
    <n v="20304"/>
    <n v="5564"/>
    <s v="ORD"/>
    <s v="Chicago, IL"/>
    <s v="SBN"/>
    <s v="South Bend, IN"/>
    <n v="1406"/>
    <n v="1403"/>
    <n v="-3"/>
    <n v="24"/>
    <n v="1427"/>
    <n v="1545"/>
    <n v="5"/>
    <n v="1606"/>
    <n v="1550"/>
    <n v="-16"/>
    <n v="0"/>
    <n v="0"/>
    <n v="60"/>
    <n v="47"/>
    <n v="18"/>
    <n v="84"/>
    <m/>
    <m/>
    <m/>
    <m/>
    <m/>
    <s v="15:50"/>
    <s v="14:03"/>
    <d v="1899-12-30T01:47:00"/>
    <s v="Afternoon"/>
    <s v="REMOVE"/>
    <x v="0"/>
    <s v="OnTime"/>
    <s v="August"/>
  </r>
  <r>
    <d v="2023-07-13T00:00:00"/>
    <x v="3"/>
    <s v="American Airlines Inc.: AA"/>
    <s v="AA"/>
    <n v="19805"/>
    <n v="2372"/>
    <s v="CLT"/>
    <s v="Charlotte, NC"/>
    <s v="DEN"/>
    <s v="Denver, CO"/>
    <n v="1330"/>
    <n v="1333"/>
    <n v="3"/>
    <n v="15"/>
    <n v="1348"/>
    <n v="1448"/>
    <n v="6"/>
    <n v="1501"/>
    <n v="1454"/>
    <n v="-7"/>
    <n v="0"/>
    <n v="0"/>
    <n v="211"/>
    <n v="201"/>
    <n v="180"/>
    <n v="1337"/>
    <m/>
    <m/>
    <m/>
    <m/>
    <m/>
    <s v="14:54"/>
    <s v="13:33"/>
    <d v="1899-12-30T01:21:00"/>
    <s v="Afternoon"/>
    <s v="REMOVE"/>
    <x v="5"/>
    <s v="OnTime"/>
    <s v="July"/>
  </r>
  <r>
    <d v="2021-12-21T00:00:00"/>
    <x v="3"/>
    <s v="American Airlines Inc.: AA"/>
    <s v="AA"/>
    <n v="19805"/>
    <n v="1033"/>
    <s v="CLT"/>
    <s v="Charlotte, NC"/>
    <s v="IND"/>
    <s v="Indianapolis, IN"/>
    <n v="2257"/>
    <n v="2251"/>
    <n v="-6"/>
    <n v="26"/>
    <n v="2317"/>
    <n v="24"/>
    <n v="9"/>
    <n v="46"/>
    <n v="33"/>
    <n v="-13"/>
    <n v="0"/>
    <n v="0"/>
    <n v="109"/>
    <n v="102"/>
    <n v="67"/>
    <n v="427"/>
    <m/>
    <m/>
    <m/>
    <m/>
    <m/>
    <s v="00:33"/>
    <s v="22:51"/>
    <n v="-0.92916666666666659"/>
    <s v="Evening"/>
    <s v="REMOVE"/>
    <x v="6"/>
    <s v="OnTime"/>
    <s v="December"/>
  </r>
  <r>
    <d v="2020-09-05T00:00:00"/>
    <x v="3"/>
    <s v="American Airlines Inc.: AA"/>
    <s v="AA"/>
    <n v="19805"/>
    <n v="5"/>
    <s v="DFW"/>
    <s v="Dallas/Fort Worth, TX"/>
    <s v="HNL"/>
    <s v="Honolulu, HI"/>
    <n v="1120"/>
    <n v="1117"/>
    <n v="-3"/>
    <n v="16"/>
    <n v="1133"/>
    <n v="1340"/>
    <n v="4"/>
    <n v="1422"/>
    <n v="1344"/>
    <n v="-38"/>
    <n v="0"/>
    <n v="0"/>
    <n v="482"/>
    <n v="447"/>
    <n v="427"/>
    <n v="3784"/>
    <m/>
    <m/>
    <m/>
    <m/>
    <m/>
    <s v="13:44"/>
    <s v="11:17"/>
    <d v="1899-12-30T02:27:00"/>
    <s v="Morning"/>
    <s v="REMOVE"/>
    <x v="4"/>
    <s v="OnTime"/>
    <s v="September"/>
  </r>
  <r>
    <d v="2019-06-09T00:00:00"/>
    <x v="10"/>
    <s v="ExpressJet Airlines LLC d/b/a aha!: EV"/>
    <s v="EV"/>
    <n v="20366"/>
    <n v="4177"/>
    <s v="DCA"/>
    <s v="Washington, DC"/>
    <s v="CLE"/>
    <s v="Cleveland, OH"/>
    <n v="1600"/>
    <n v="1549"/>
    <n v="-11"/>
    <n v="35"/>
    <n v="1624"/>
    <n v="1713"/>
    <n v="5"/>
    <n v="1725"/>
    <n v="1718"/>
    <n v="-7"/>
    <n v="0"/>
    <n v="0"/>
    <n v="85"/>
    <n v="89"/>
    <n v="49"/>
    <n v="310"/>
    <m/>
    <m/>
    <m/>
    <m/>
    <m/>
    <s v="17:18"/>
    <s v="15:49"/>
    <d v="1899-12-30T01:29:00"/>
    <s v="Afternoon"/>
    <s v="REMOVE"/>
    <x v="3"/>
    <s v="OnTime"/>
    <s v="June"/>
  </r>
  <r>
    <d v="2020-06-17T00:00:00"/>
    <x v="8"/>
    <s v="PSA Airlines Inc.: OH"/>
    <s v="OH"/>
    <n v="20397"/>
    <n v="5268"/>
    <s v="PHL"/>
    <s v="Philadelphia, PA"/>
    <s v="ORF"/>
    <s v="Norfolk, VA"/>
    <n v="1820"/>
    <n v="1817"/>
    <n v="-3"/>
    <n v="15"/>
    <n v="1832"/>
    <n v="1917"/>
    <n v="3"/>
    <n v="1936"/>
    <n v="1920"/>
    <n v="-16"/>
    <n v="0"/>
    <n v="0"/>
    <n v="76"/>
    <n v="63"/>
    <n v="45"/>
    <n v="212"/>
    <m/>
    <m/>
    <m/>
    <m/>
    <m/>
    <s v="19:20"/>
    <s v="18:17"/>
    <d v="1899-12-30T01:03:00"/>
    <s v="Evening"/>
    <s v="REMOVE"/>
    <x v="2"/>
    <s v="OnTime"/>
    <s v="June"/>
  </r>
  <r>
    <d v="2021-06-23T00:00:00"/>
    <x v="11"/>
    <s v="SkyWest Airlines Inc.: OO"/>
    <s v="OO"/>
    <n v="20304"/>
    <n v="2953"/>
    <s v="LAX"/>
    <s v="Los Angeles, CA"/>
    <s v="ABQ"/>
    <s v="Albuquerque, NM"/>
    <n v="2037"/>
    <n v="2032"/>
    <n v="-5"/>
    <n v="12"/>
    <n v="2044"/>
    <n v="2312"/>
    <n v="5"/>
    <n v="2329"/>
    <n v="2317"/>
    <n v="-12"/>
    <n v="0"/>
    <n v="0"/>
    <n v="112"/>
    <n v="105"/>
    <n v="88"/>
    <n v="677"/>
    <m/>
    <m/>
    <m/>
    <m/>
    <m/>
    <s v="23:17"/>
    <s v="20:32"/>
    <d v="1899-12-30T02:45:00"/>
    <s v="Evening"/>
    <s v="REMOVE"/>
    <x v="2"/>
    <s v="OnTime"/>
    <s v="June"/>
  </r>
  <r>
    <d v="2022-07-24T00:00:00"/>
    <x v="11"/>
    <s v="SkyWest Airlines Inc.: OO"/>
    <s v="OO"/>
    <n v="20304"/>
    <n v="3675"/>
    <s v="DTW"/>
    <s v="Detroit, MI"/>
    <s v="STL"/>
    <s v="St. Louis, MO"/>
    <n v="1245"/>
    <n v="1246"/>
    <n v="1"/>
    <n v="17"/>
    <n v="1303"/>
    <n v="1312"/>
    <n v="7"/>
    <n v="1322"/>
    <n v="1319"/>
    <n v="-3"/>
    <n v="0"/>
    <n v="0"/>
    <n v="97"/>
    <n v="93"/>
    <n v="69"/>
    <n v="440"/>
    <m/>
    <m/>
    <m/>
    <m/>
    <m/>
    <s v="13:19"/>
    <s v="12:46"/>
    <d v="1899-12-30T00:33:00"/>
    <s v="Afternoon"/>
    <s v="REMOVE"/>
    <x v="3"/>
    <s v="OnTime"/>
    <s v="July"/>
  </r>
  <r>
    <d v="2021-04-24T00:00:00"/>
    <x v="3"/>
    <s v="American Airlines Inc.: AA"/>
    <s v="AA"/>
    <n v="19805"/>
    <n v="455"/>
    <s v="MCO"/>
    <s v="Orlando, FL"/>
    <s v="PHX"/>
    <s v="Phoenix, AZ"/>
    <n v="1025"/>
    <n v="1019"/>
    <n v="-6"/>
    <n v="12"/>
    <n v="1031"/>
    <n v="1204"/>
    <n v="8"/>
    <n v="1217"/>
    <n v="1212"/>
    <n v="-5"/>
    <n v="0"/>
    <n v="0"/>
    <n v="292"/>
    <n v="293"/>
    <n v="273"/>
    <n v="1849"/>
    <m/>
    <m/>
    <m/>
    <m/>
    <m/>
    <s v="12:12"/>
    <s v="10:19"/>
    <d v="1899-12-30T01:53:00"/>
    <s v="Morning"/>
    <s v="REMOVE"/>
    <x v="4"/>
    <s v="OnTime"/>
    <s v="April"/>
  </r>
  <r>
    <d v="2022-12-27T00:00:00"/>
    <x v="3"/>
    <s v="American Airlines Inc.: AA"/>
    <s v="AA"/>
    <n v="19805"/>
    <n v="1247"/>
    <s v="ORD"/>
    <s v="Chicago, IL"/>
    <s v="PHL"/>
    <s v="Philadelphia, PA"/>
    <n v="936"/>
    <n v="1003"/>
    <n v="27"/>
    <n v="11"/>
    <n v="1014"/>
    <n v="1243"/>
    <n v="4"/>
    <n v="1246"/>
    <n v="1247"/>
    <n v="1"/>
    <n v="0"/>
    <n v="0"/>
    <n v="130"/>
    <n v="104"/>
    <n v="89"/>
    <n v="678"/>
    <m/>
    <m/>
    <m/>
    <m/>
    <m/>
    <s v="12:47"/>
    <s v="10:03"/>
    <d v="1899-12-30T02:44:00"/>
    <s v="Morning"/>
    <s v="KEEP"/>
    <x v="6"/>
    <s v="OnTime"/>
    <s v="December"/>
  </r>
  <r>
    <d v="2019-08-02T00:00:00"/>
    <x v="0"/>
    <s v="United Air Lines Inc.: UA"/>
    <s v="UA"/>
    <n v="19977"/>
    <n v="478"/>
    <s v="SFO"/>
    <s v="San Francisco, CA"/>
    <s v="SAN"/>
    <s v="San Diego, CA"/>
    <n v="705"/>
    <n v="701"/>
    <n v="-4"/>
    <n v="20"/>
    <n v="721"/>
    <n v="830"/>
    <n v="3"/>
    <n v="842"/>
    <n v="833"/>
    <n v="-9"/>
    <n v="0"/>
    <n v="0"/>
    <n v="97"/>
    <n v="92"/>
    <n v="69"/>
    <n v="447"/>
    <m/>
    <m/>
    <m/>
    <m/>
    <m/>
    <s v="08:33"/>
    <s v="07:01"/>
    <d v="1899-12-30T01:32:00"/>
    <s v="Morning"/>
    <s v="REMOVE"/>
    <x v="0"/>
    <s v="OnTime"/>
    <s v="August"/>
  </r>
  <r>
    <d v="2021-08-14T00:00:00"/>
    <x v="2"/>
    <s v="Southwest Airlines Co.: WN"/>
    <s v="WN"/>
    <n v="19393"/>
    <n v="5443"/>
    <s v="PNS"/>
    <s v="Pensacola, FL"/>
    <s v="BNA"/>
    <s v="Nashville, TN"/>
    <n v="1830"/>
    <n v="1947"/>
    <n v="77"/>
    <n v="8"/>
    <n v="1955"/>
    <n v="2054"/>
    <n v="6"/>
    <n v="1955"/>
    <n v="2100"/>
    <n v="65"/>
    <n v="0"/>
    <n v="0"/>
    <n v="85"/>
    <n v="73"/>
    <n v="59"/>
    <n v="391"/>
    <n v="4"/>
    <n v="0"/>
    <n v="0"/>
    <n v="0"/>
    <n v="61"/>
    <s v="21:00"/>
    <s v="19:47"/>
    <d v="1899-12-30T01:13:00"/>
    <s v="Evening"/>
    <s v="KEEP"/>
    <x v="4"/>
    <s v="Delayed"/>
    <s v="August"/>
  </r>
  <r>
    <d v="2021-03-04T00:00:00"/>
    <x v="11"/>
    <s v="SkyWest Airlines Inc.: OO"/>
    <s v="OO"/>
    <n v="20304"/>
    <n v="5214"/>
    <s v="DEN"/>
    <s v="Denver, CO"/>
    <s v="TUL"/>
    <s v="Tulsa, OK"/>
    <n v="1805"/>
    <n v="1758"/>
    <n v="-7"/>
    <n v="53"/>
    <n v="1851"/>
    <n v="2108"/>
    <n v="3"/>
    <n v="2053"/>
    <n v="2111"/>
    <n v="18"/>
    <n v="0"/>
    <n v="0"/>
    <n v="108"/>
    <n v="133"/>
    <n v="77"/>
    <n v="541"/>
    <n v="18"/>
    <n v="0"/>
    <n v="0"/>
    <n v="0"/>
    <n v="0"/>
    <s v="21:11"/>
    <s v="17:58"/>
    <d v="1899-12-30T03:13:00"/>
    <s v="Afternoon"/>
    <s v="REMOVE"/>
    <x v="5"/>
    <s v="Delayed"/>
    <s v="March"/>
  </r>
  <r>
    <d v="2019-01-21T00:00:00"/>
    <x v="2"/>
    <s v="Southwest Airlines Co.: WN"/>
    <s v="WN"/>
    <n v="19393"/>
    <n v="490"/>
    <s v="BUR"/>
    <s v="Burbank, CA"/>
    <s v="DAL"/>
    <s v="Dallas, TX"/>
    <n v="700"/>
    <n v="701"/>
    <n v="1"/>
    <n v="8"/>
    <n v="709"/>
    <n v="1132"/>
    <n v="2"/>
    <n v="1205"/>
    <n v="1134"/>
    <n v="-31"/>
    <n v="0"/>
    <n v="0"/>
    <n v="185"/>
    <n v="153"/>
    <n v="143"/>
    <n v="1243"/>
    <m/>
    <m/>
    <m/>
    <m/>
    <m/>
    <s v="11:34"/>
    <s v="07:01"/>
    <d v="1899-12-30T04:33:00"/>
    <s v="Morning"/>
    <s v="REMOVE"/>
    <x v="1"/>
    <s v="OnTime"/>
    <s v="January"/>
  </r>
  <r>
    <d v="2019-02-12T00:00:00"/>
    <x v="11"/>
    <s v="SkyWest Airlines Inc.: OO"/>
    <s v="OO"/>
    <n v="20304"/>
    <n v="5777"/>
    <s v="ORD"/>
    <s v="Chicago, IL"/>
    <s v="GSO"/>
    <s v="Greensboro/High Point, NC"/>
    <n v="900"/>
    <n v="1002"/>
    <n v="62"/>
    <n v="50"/>
    <n v="1052"/>
    <n v="1322"/>
    <n v="4"/>
    <n v="1158"/>
    <n v="1326"/>
    <n v="88"/>
    <n v="0"/>
    <n v="0"/>
    <n v="118"/>
    <n v="144"/>
    <n v="90"/>
    <n v="589"/>
    <n v="0"/>
    <n v="62"/>
    <n v="26"/>
    <n v="0"/>
    <n v="0"/>
    <s v="13:26"/>
    <s v="10:02"/>
    <d v="1899-12-30T03:24:00"/>
    <s v="Morning"/>
    <s v="KEEP"/>
    <x v="6"/>
    <s v="Delayed"/>
    <s v="February"/>
  </r>
  <r>
    <d v="2021-07-28T00:00:00"/>
    <x v="12"/>
    <s v="Endeavor Air Inc.: 9E"/>
    <s v="9E"/>
    <n v="20363"/>
    <n v="4726"/>
    <s v="DTW"/>
    <s v="Detroit, MI"/>
    <s v="RIC"/>
    <s v="Richmond, VA"/>
    <n v="2250"/>
    <n v="2242"/>
    <n v="-8"/>
    <n v="18"/>
    <n v="2300"/>
    <n v="3"/>
    <n v="10"/>
    <n v="26"/>
    <n v="13"/>
    <n v="-13"/>
    <n v="0"/>
    <n v="0"/>
    <n v="96"/>
    <n v="91"/>
    <n v="63"/>
    <n v="456"/>
    <m/>
    <m/>
    <m/>
    <m/>
    <m/>
    <s v="00:13"/>
    <s v="22:42"/>
    <n v="-0.93680555555555556"/>
    <s v="Evening"/>
    <s v="REMOVE"/>
    <x v="2"/>
    <s v="OnTime"/>
    <s v="July"/>
  </r>
  <r>
    <d v="2022-06-04T00:00:00"/>
    <x v="6"/>
    <s v="Alaska Airlines Inc.: AS"/>
    <s v="AS"/>
    <n v="19930"/>
    <n v="473"/>
    <s v="STL"/>
    <s v="St. Louis, MO"/>
    <s v="SEA"/>
    <s v="Seattle, WA"/>
    <n v="1130"/>
    <n v="1125"/>
    <n v="-5"/>
    <n v="21"/>
    <n v="1146"/>
    <n v="1330"/>
    <n v="19"/>
    <n v="1355"/>
    <n v="1349"/>
    <n v="-6"/>
    <n v="0"/>
    <n v="0"/>
    <n v="265"/>
    <n v="264"/>
    <n v="224"/>
    <n v="1709"/>
    <m/>
    <m/>
    <m/>
    <m/>
    <m/>
    <s v="13:49"/>
    <s v="11:25"/>
    <d v="1899-12-30T02:24:00"/>
    <s v="Morning"/>
    <s v="REMOVE"/>
    <x v="4"/>
    <s v="OnTime"/>
    <s v="June"/>
  </r>
  <r>
    <d v="2022-08-20T00:00:00"/>
    <x v="1"/>
    <s v="Delta Air Lines Inc.: DL"/>
    <s v="DL"/>
    <n v="19790"/>
    <n v="2875"/>
    <s v="DTW"/>
    <s v="Detroit, MI"/>
    <s v="DCA"/>
    <s v="Washington, DC"/>
    <n v="700"/>
    <n v="656"/>
    <n v="-4"/>
    <n v="14"/>
    <n v="710"/>
    <n v="810"/>
    <n v="12"/>
    <n v="828"/>
    <n v="822"/>
    <n v="-6"/>
    <n v="0"/>
    <n v="0"/>
    <n v="88"/>
    <n v="86"/>
    <n v="60"/>
    <n v="405"/>
    <m/>
    <m/>
    <m/>
    <m/>
    <m/>
    <s v="08:22"/>
    <s v="06:56"/>
    <d v="1899-12-30T01:26:00"/>
    <s v="Morning"/>
    <s v="REMOVE"/>
    <x v="4"/>
    <s v="OnTime"/>
    <s v="August"/>
  </r>
  <r>
    <d v="2022-01-24T00:00:00"/>
    <x v="11"/>
    <s v="SkyWest Airlines Inc.: OO"/>
    <s v="OO"/>
    <n v="20304"/>
    <n v="3522"/>
    <s v="LAX"/>
    <s v="Los Angeles, CA"/>
    <s v="PHX"/>
    <s v="Phoenix, AZ"/>
    <n v="820"/>
    <n v="1000"/>
    <n v="100"/>
    <n v="16"/>
    <n v="1016"/>
    <n v="1216"/>
    <n v="4"/>
    <n v="1046"/>
    <n v="1220"/>
    <n v="94"/>
    <n v="0"/>
    <n v="0"/>
    <n v="86"/>
    <n v="80"/>
    <n v="60"/>
    <n v="370"/>
    <n v="94"/>
    <n v="0"/>
    <n v="0"/>
    <n v="0"/>
    <n v="0"/>
    <s v="12:20"/>
    <s v="10:00"/>
    <d v="1899-12-30T02:20:00"/>
    <s v="Morning"/>
    <s v="KEEP"/>
    <x v="1"/>
    <s v="Delayed"/>
    <s v="January"/>
  </r>
  <r>
    <d v="2021-09-26T00:00:00"/>
    <x v="17"/>
    <s v="Hawaiian Airlines Inc.: HA"/>
    <s v="HA"/>
    <n v="19690"/>
    <n v="331"/>
    <s v="ITO"/>
    <s v="Hilo, HI"/>
    <s v="HNL"/>
    <s v="Honolulu, HI"/>
    <n v="1620"/>
    <n v="1614"/>
    <n v="-6"/>
    <n v="8"/>
    <n v="1622"/>
    <n v="1657"/>
    <n v="6"/>
    <n v="1714"/>
    <n v="1703"/>
    <n v="-11"/>
    <n v="0"/>
    <n v="0"/>
    <n v="54"/>
    <n v="49"/>
    <n v="35"/>
    <n v="216"/>
    <m/>
    <m/>
    <m/>
    <m/>
    <m/>
    <s v="17:03"/>
    <s v="16:14"/>
    <d v="1899-12-30T00:49:00"/>
    <s v="Afternoon"/>
    <s v="REMOVE"/>
    <x v="3"/>
    <s v="OnTime"/>
    <s v="September"/>
  </r>
  <r>
    <d v="2019-09-19T00:00:00"/>
    <x v="11"/>
    <s v="SkyWest Airlines Inc.: OO"/>
    <s v="OO"/>
    <n v="20304"/>
    <n v="5747"/>
    <s v="OKC"/>
    <s v="Oklahoma City, OK"/>
    <s v="DEN"/>
    <s v="Denver, CO"/>
    <n v="1140"/>
    <n v="1131"/>
    <n v="-9"/>
    <n v="21"/>
    <n v="1152"/>
    <n v="1206"/>
    <n v="9"/>
    <n v="1228"/>
    <n v="1215"/>
    <n v="-13"/>
    <n v="0"/>
    <n v="0"/>
    <n v="108"/>
    <n v="104"/>
    <n v="74"/>
    <n v="495"/>
    <m/>
    <m/>
    <m/>
    <m/>
    <m/>
    <s v="12:15"/>
    <s v="11:31"/>
    <d v="1899-12-30T00:44:00"/>
    <s v="Morning"/>
    <s v="REMOVE"/>
    <x v="5"/>
    <s v="OnTime"/>
    <s v="September"/>
  </r>
  <r>
    <d v="2020-01-22T00:00:00"/>
    <x v="3"/>
    <s v="American Airlines Inc.: AA"/>
    <s v="AA"/>
    <n v="19805"/>
    <n v="148"/>
    <s v="DCA"/>
    <s v="Washington, DC"/>
    <s v="PHL"/>
    <s v="Philadelphia, PA"/>
    <n v="1515"/>
    <n v="1920"/>
    <n v="245"/>
    <n v="17"/>
    <n v="1937"/>
    <n v="2012"/>
    <n v="3"/>
    <n v="1624"/>
    <n v="2015"/>
    <n v="231"/>
    <n v="0"/>
    <n v="0"/>
    <n v="69"/>
    <n v="55"/>
    <n v="35"/>
    <n v="119"/>
    <n v="231"/>
    <n v="0"/>
    <n v="0"/>
    <n v="0"/>
    <n v="0"/>
    <s v="20:15"/>
    <s v="19:20"/>
    <d v="1899-12-30T00:55:00"/>
    <s v="Evening"/>
    <s v="KEEP"/>
    <x v="2"/>
    <s v="Delayed"/>
    <s v="January"/>
  </r>
  <r>
    <d v="2019-10-09T00:00:00"/>
    <x v="2"/>
    <s v="Southwest Airlines Co.: WN"/>
    <s v="WN"/>
    <n v="19393"/>
    <n v="1515"/>
    <s v="DAL"/>
    <s v="Dallas, TX"/>
    <s v="LGA"/>
    <s v="New York, NY"/>
    <n v="600"/>
    <n v="556"/>
    <n v="-4"/>
    <n v="12"/>
    <n v="608"/>
    <n v="959"/>
    <n v="23"/>
    <n v="1015"/>
    <n v="1022"/>
    <n v="7"/>
    <n v="0"/>
    <n v="0"/>
    <n v="195"/>
    <n v="206"/>
    <n v="171"/>
    <n v="1381"/>
    <m/>
    <m/>
    <m/>
    <m/>
    <m/>
    <s v="10:22"/>
    <s v="05:56"/>
    <d v="1899-12-30T04:26:00"/>
    <s v="Night"/>
    <s v="REMOVE"/>
    <x v="2"/>
    <s v="OnTime"/>
    <s v="October"/>
  </r>
  <r>
    <d v="2022-07-12T00:00:00"/>
    <x v="14"/>
    <s v="Frontier Airlines Inc.: F9"/>
    <s v="F9"/>
    <n v="20436"/>
    <n v="450"/>
    <s v="DEN"/>
    <s v="Denver, CO"/>
    <s v="BUF"/>
    <s v="Buffalo, NY"/>
    <n v="656"/>
    <n v="653"/>
    <n v="-3"/>
    <n v="15"/>
    <n v="708"/>
    <n v="1148"/>
    <n v="4"/>
    <n v="1210"/>
    <n v="1152"/>
    <n v="-18"/>
    <n v="0"/>
    <n v="0"/>
    <n v="194"/>
    <n v="179"/>
    <n v="160"/>
    <n v="1359"/>
    <m/>
    <m/>
    <m/>
    <m/>
    <m/>
    <s v="11:52"/>
    <s v="06:53"/>
    <d v="1899-12-30T04:59:00"/>
    <s v="Morning"/>
    <s v="REMOVE"/>
    <x v="6"/>
    <s v="OnTime"/>
    <s v="July"/>
  </r>
  <r>
    <d v="2022-05-25T00:00:00"/>
    <x v="7"/>
    <s v="JetBlue Airways: B6"/>
    <s v="B6"/>
    <n v="20409"/>
    <n v="224"/>
    <s v="LAX"/>
    <s v="Los Angeles, CA"/>
    <s v="JFK"/>
    <s v="New York, NY"/>
    <n v="625"/>
    <n v="621"/>
    <n v="-4"/>
    <n v="10"/>
    <n v="631"/>
    <n v="1435"/>
    <n v="3"/>
    <n v="1458"/>
    <n v="1438"/>
    <n v="-20"/>
    <n v="0"/>
    <n v="0"/>
    <n v="333"/>
    <n v="317"/>
    <n v="304"/>
    <n v="2475"/>
    <m/>
    <m/>
    <m/>
    <m/>
    <m/>
    <s v="14:38"/>
    <s v="06:21"/>
    <d v="1899-12-30T08:17:00"/>
    <s v="Morning"/>
    <s v="REMOVE"/>
    <x v="2"/>
    <s v="OnTime"/>
    <s v="May"/>
  </r>
  <r>
    <d v="2019-12-19T00:00:00"/>
    <x v="7"/>
    <s v="JetBlue Airways: B6"/>
    <s v="B6"/>
    <n v="20409"/>
    <n v="835"/>
    <s v="BOS"/>
    <s v="Boston, MA"/>
    <s v="MSP"/>
    <s v="Minneapolis, MN"/>
    <n v="650"/>
    <n v="646"/>
    <n v="-4"/>
    <n v="20"/>
    <n v="706"/>
    <n v="859"/>
    <n v="9"/>
    <n v="921"/>
    <n v="908"/>
    <n v="-13"/>
    <n v="0"/>
    <n v="0"/>
    <n v="211"/>
    <n v="202"/>
    <n v="173"/>
    <n v="1124"/>
    <m/>
    <m/>
    <m/>
    <m/>
    <m/>
    <s v="09:08"/>
    <s v="06:46"/>
    <d v="1899-12-30T02:22:00"/>
    <s v="Morning"/>
    <s v="REMOVE"/>
    <x v="5"/>
    <s v="OnTime"/>
    <s v="December"/>
  </r>
  <r>
    <d v="2020-02-03T00:00:00"/>
    <x v="11"/>
    <s v="SkyWest Airlines Inc.: OO"/>
    <s v="OO"/>
    <n v="20304"/>
    <n v="3942"/>
    <s v="ABY"/>
    <s v="Albany, GA"/>
    <s v="ATL"/>
    <s v="Atlanta, GA"/>
    <n v="1625"/>
    <n v="1620"/>
    <n v="-5"/>
    <n v="7"/>
    <n v="1627"/>
    <n v="1704"/>
    <n v="6"/>
    <n v="1730"/>
    <n v="1710"/>
    <n v="-20"/>
    <n v="0"/>
    <n v="0"/>
    <n v="65"/>
    <n v="50"/>
    <n v="37"/>
    <n v="145"/>
    <m/>
    <m/>
    <m/>
    <m/>
    <m/>
    <s v="17:10"/>
    <s v="16:20"/>
    <d v="1899-12-30T00:50:00"/>
    <s v="Afternoon"/>
    <s v="REMOVE"/>
    <x v="1"/>
    <s v="OnTime"/>
    <s v="February"/>
  </r>
  <r>
    <d v="2022-12-12T00:00:00"/>
    <x v="0"/>
    <s v="United Air Lines Inc.: UA"/>
    <s v="UA"/>
    <n v="19977"/>
    <n v="1046"/>
    <s v="ATL"/>
    <s v="Atlanta, GA"/>
    <s v="ORD"/>
    <s v="Chicago, IL"/>
    <n v="1555"/>
    <n v="1550"/>
    <n v="-5"/>
    <n v="18"/>
    <n v="1608"/>
    <n v="1647"/>
    <n v="15"/>
    <n v="1705"/>
    <n v="1702"/>
    <n v="-3"/>
    <n v="0"/>
    <n v="0"/>
    <n v="130"/>
    <n v="132"/>
    <n v="99"/>
    <n v="606"/>
    <m/>
    <m/>
    <m/>
    <m/>
    <m/>
    <s v="17:02"/>
    <s v="15:50"/>
    <d v="1899-12-30T01:12:00"/>
    <s v="Afternoon"/>
    <s v="REMOVE"/>
    <x v="1"/>
    <s v="OnTime"/>
    <s v="December"/>
  </r>
  <r>
    <d v="2022-06-20T00:00:00"/>
    <x v="3"/>
    <s v="American Airlines Inc.: AA"/>
    <s v="AA"/>
    <n v="19805"/>
    <n v="507"/>
    <s v="CLT"/>
    <s v="Charlotte, NC"/>
    <s v="PHX"/>
    <s v="Phoenix, AZ"/>
    <n v="1307"/>
    <n v="1309"/>
    <n v="2"/>
    <n v="15"/>
    <n v="1324"/>
    <n v="1408"/>
    <n v="5"/>
    <n v="1418"/>
    <n v="1413"/>
    <n v="-5"/>
    <n v="0"/>
    <n v="0"/>
    <n v="251"/>
    <n v="244"/>
    <n v="224"/>
    <n v="1773"/>
    <m/>
    <m/>
    <m/>
    <m/>
    <m/>
    <s v="14:13"/>
    <s v="13:09"/>
    <d v="1899-12-30T01:04:00"/>
    <s v="Afternoon"/>
    <s v="REMOVE"/>
    <x v="1"/>
    <s v="OnTime"/>
    <s v="June"/>
  </r>
  <r>
    <d v="2023-01-26T00:00:00"/>
    <x v="1"/>
    <s v="Delta Air Lines Inc.: DL"/>
    <s v="DL"/>
    <n v="19790"/>
    <n v="2316"/>
    <s v="DTW"/>
    <s v="Detroit, MI"/>
    <s v="BNA"/>
    <s v="Nashville, TN"/>
    <n v="1615"/>
    <n v="1807"/>
    <n v="112"/>
    <n v="34"/>
    <n v="1841"/>
    <n v="1851"/>
    <n v="14"/>
    <n v="1658"/>
    <n v="1905"/>
    <n v="127"/>
    <n v="0"/>
    <n v="0"/>
    <n v="103"/>
    <n v="118"/>
    <n v="70"/>
    <n v="456"/>
    <n v="112"/>
    <n v="0"/>
    <n v="15"/>
    <n v="0"/>
    <n v="0"/>
    <s v="19:05"/>
    <s v="18:07"/>
    <d v="1899-12-30T00:58:00"/>
    <s v="Evening"/>
    <s v="KEEP"/>
    <x v="5"/>
    <s v="Delayed"/>
    <s v="January"/>
  </r>
  <r>
    <d v="2021-08-17T00:00:00"/>
    <x v="1"/>
    <s v="Delta Air Lines Inc.: DL"/>
    <s v="DL"/>
    <n v="19790"/>
    <n v="1515"/>
    <s v="SLC"/>
    <s v="Salt Lake City, UT"/>
    <s v="PHX"/>
    <s v="Phoenix, AZ"/>
    <n v="1140"/>
    <n v="1136"/>
    <n v="-4"/>
    <n v="14"/>
    <n v="1150"/>
    <n v="1159"/>
    <n v="5"/>
    <n v="1219"/>
    <n v="1204"/>
    <n v="-15"/>
    <n v="0"/>
    <n v="0"/>
    <n v="99"/>
    <n v="88"/>
    <n v="69"/>
    <n v="507"/>
    <m/>
    <m/>
    <m/>
    <m/>
    <m/>
    <s v="12:04"/>
    <s v="11:36"/>
    <d v="1899-12-30T00:28:00"/>
    <s v="Morning"/>
    <s v="REMOVE"/>
    <x v="6"/>
    <s v="OnTime"/>
    <s v="August"/>
  </r>
  <r>
    <d v="2019-08-15T00:00:00"/>
    <x v="0"/>
    <s v="United Air Lines Inc.: UA"/>
    <s v="UA"/>
    <n v="19977"/>
    <n v="2294"/>
    <s v="BOS"/>
    <s v="Boston, MA"/>
    <s v="SFO"/>
    <s v="San Francisco, CA"/>
    <n v="925"/>
    <n v="922"/>
    <n v="-3"/>
    <n v="33"/>
    <n v="955"/>
    <n v="1239"/>
    <n v="4"/>
    <n v="1247"/>
    <n v="1243"/>
    <n v="-4"/>
    <n v="0"/>
    <n v="0"/>
    <n v="382"/>
    <n v="381"/>
    <n v="344"/>
    <n v="2704"/>
    <m/>
    <m/>
    <m/>
    <m/>
    <m/>
    <s v="12:43"/>
    <s v="09:22"/>
    <d v="1899-12-30T03:21:00"/>
    <s v="Morning"/>
    <s v="REMOVE"/>
    <x v="5"/>
    <s v="OnTime"/>
    <s v="August"/>
  </r>
  <r>
    <d v="2019-03-11T00:00:00"/>
    <x v="3"/>
    <s v="American Airlines Inc.: AA"/>
    <s v="AA"/>
    <n v="19805"/>
    <n v="2192"/>
    <s v="BOS"/>
    <s v="Boston, MA"/>
    <s v="PHL"/>
    <s v="Philadelphia, PA"/>
    <n v="1218"/>
    <n v="1212"/>
    <n v="-6"/>
    <n v="14"/>
    <n v="1226"/>
    <n v="1328"/>
    <n v="4"/>
    <n v="1354"/>
    <n v="1332"/>
    <n v="-22"/>
    <n v="0"/>
    <n v="0"/>
    <n v="96"/>
    <n v="80"/>
    <n v="62"/>
    <n v="280"/>
    <m/>
    <m/>
    <m/>
    <m/>
    <m/>
    <s v="13:32"/>
    <s v="12:12"/>
    <d v="1899-12-30T01:20:00"/>
    <s v="Afternoon"/>
    <s v="REMOVE"/>
    <x v="1"/>
    <s v="OnTime"/>
    <s v="March"/>
  </r>
  <r>
    <d v="2020-12-08T00:00:00"/>
    <x v="1"/>
    <s v="Delta Air Lines Inc.: DL"/>
    <s v="DL"/>
    <n v="19790"/>
    <n v="1526"/>
    <s v="STL"/>
    <s v="St. Louis, MO"/>
    <s v="ATL"/>
    <s v="Atlanta, GA"/>
    <n v="615"/>
    <n v="611"/>
    <n v="-4"/>
    <n v="12"/>
    <n v="623"/>
    <n v="832"/>
    <n v="7"/>
    <n v="842"/>
    <n v="839"/>
    <n v="-3"/>
    <n v="0"/>
    <n v="0"/>
    <n v="87"/>
    <n v="88"/>
    <n v="69"/>
    <n v="484"/>
    <m/>
    <m/>
    <m/>
    <m/>
    <m/>
    <s v="08:39"/>
    <s v="06:11"/>
    <d v="1899-12-30T02:28:00"/>
    <s v="Morning"/>
    <s v="REMOVE"/>
    <x v="6"/>
    <s v="OnTime"/>
    <s v="December"/>
  </r>
  <r>
    <d v="2020-03-29T00:00:00"/>
    <x v="1"/>
    <s v="Delta Air Lines Inc.: DL"/>
    <s v="DL"/>
    <n v="19790"/>
    <n v="367"/>
    <s v="LAX"/>
    <s v="Los Angeles, CA"/>
    <s v="DEN"/>
    <s v="Denver, CO"/>
    <n v="807"/>
    <n v="0"/>
    <n v="0"/>
    <m/>
    <m/>
    <m/>
    <m/>
    <n v="1121"/>
    <n v="0"/>
    <n v="0"/>
    <n v="1"/>
    <n v="0"/>
    <n v="134"/>
    <m/>
    <m/>
    <n v="862"/>
    <m/>
    <m/>
    <m/>
    <m/>
    <m/>
    <s v="00:00"/>
    <s v="00:00"/>
    <d v="1899-12-30T00:00:00"/>
    <s v="Night"/>
    <s v="KEEP"/>
    <x v="3"/>
    <s v="OnTime"/>
    <s v="March"/>
  </r>
  <r>
    <d v="2019-11-19T00:00:00"/>
    <x v="10"/>
    <s v="ExpressJet Airlines LLC d/b/a aha!: EV"/>
    <s v="EV"/>
    <n v="20366"/>
    <n v="4257"/>
    <s v="EWR"/>
    <s v="Newark, NJ"/>
    <s v="CLE"/>
    <s v="Cleveland, OH"/>
    <n v="2045"/>
    <n v="2210"/>
    <n v="85"/>
    <n v="15"/>
    <n v="2225"/>
    <n v="2326"/>
    <n v="6"/>
    <n v="2233"/>
    <n v="2332"/>
    <n v="59"/>
    <n v="0"/>
    <n v="0"/>
    <n v="108"/>
    <n v="82"/>
    <n v="61"/>
    <n v="404"/>
    <n v="59"/>
    <n v="0"/>
    <n v="0"/>
    <n v="0"/>
    <n v="0"/>
    <s v="23:32"/>
    <s v="22:10"/>
    <d v="1899-12-30T01:22:00"/>
    <s v="Evening"/>
    <s v="KEEP"/>
    <x v="6"/>
    <s v="Delayed"/>
    <s v="November"/>
  </r>
  <r>
    <d v="2019-05-26T00:00:00"/>
    <x v="4"/>
    <s v="Republic Airline: YX"/>
    <s v="YX"/>
    <n v="20452"/>
    <n v="3597"/>
    <s v="EWR"/>
    <s v="Newark, NJ"/>
    <s v="CVG"/>
    <s v="Cincinnati, OH"/>
    <n v="1659"/>
    <n v="1655"/>
    <n v="-4"/>
    <n v="136"/>
    <n v="1911"/>
    <n v="2043"/>
    <n v="6"/>
    <n v="1908"/>
    <n v="2049"/>
    <n v="101"/>
    <n v="0"/>
    <n v="0"/>
    <n v="129"/>
    <n v="234"/>
    <n v="92"/>
    <n v="569"/>
    <n v="0"/>
    <n v="0"/>
    <n v="101"/>
    <n v="0"/>
    <n v="0"/>
    <s v="20:49"/>
    <s v="16:55"/>
    <d v="1899-12-30T03:54:00"/>
    <s v="Afternoon"/>
    <s v="REMOVE"/>
    <x v="3"/>
    <s v="Delayed"/>
    <s v="May"/>
  </r>
  <r>
    <d v="2021-11-03T00:00:00"/>
    <x v="3"/>
    <s v="American Airlines Inc.: AA"/>
    <s v="AA"/>
    <n v="19805"/>
    <n v="361"/>
    <s v="ORD"/>
    <s v="Chicago, IL"/>
    <s v="LGA"/>
    <s v="New York, NY"/>
    <n v="830"/>
    <n v="828"/>
    <n v="-2"/>
    <n v="15"/>
    <n v="843"/>
    <n v="1111"/>
    <n v="5"/>
    <n v="1128"/>
    <n v="1116"/>
    <n v="-12"/>
    <n v="0"/>
    <n v="0"/>
    <n v="118"/>
    <n v="108"/>
    <n v="88"/>
    <n v="733"/>
    <m/>
    <m/>
    <m/>
    <m/>
    <m/>
    <s v="11:16"/>
    <s v="08:28"/>
    <d v="1899-12-30T02:48:00"/>
    <s v="Morning"/>
    <s v="REMOVE"/>
    <x v="2"/>
    <s v="OnTime"/>
    <s v="November"/>
  </r>
  <r>
    <d v="2019-09-26T00:00:00"/>
    <x v="5"/>
    <s v="Spirit Air Lines: NK"/>
    <s v="NK"/>
    <n v="20416"/>
    <n v="315"/>
    <s v="TPA"/>
    <s v="Tampa, FL"/>
    <s v="IAH"/>
    <s v="Houston, TX"/>
    <n v="1120"/>
    <n v="1115"/>
    <n v="-5"/>
    <n v="11"/>
    <n v="1126"/>
    <n v="1224"/>
    <n v="7"/>
    <n v="1243"/>
    <n v="1231"/>
    <n v="-12"/>
    <n v="0"/>
    <n v="0"/>
    <n v="143"/>
    <n v="136"/>
    <n v="118"/>
    <n v="787"/>
    <m/>
    <m/>
    <m/>
    <m/>
    <m/>
    <s v="12:31"/>
    <s v="11:15"/>
    <d v="1899-12-30T01:16:00"/>
    <s v="Morning"/>
    <s v="REMOVE"/>
    <x v="5"/>
    <s v="OnTime"/>
    <s v="September"/>
  </r>
  <r>
    <d v="2021-12-30T00:00:00"/>
    <x v="14"/>
    <s v="Frontier Airlines Inc.: F9"/>
    <s v="F9"/>
    <n v="20436"/>
    <n v="738"/>
    <s v="DEN"/>
    <s v="Denver, CO"/>
    <s v="TPA"/>
    <s v="Tampa, FL"/>
    <n v="52"/>
    <n v="49"/>
    <n v="-3"/>
    <n v="14"/>
    <n v="103"/>
    <n v="600"/>
    <n v="14"/>
    <n v="619"/>
    <n v="614"/>
    <n v="-5"/>
    <n v="0"/>
    <n v="0"/>
    <n v="207"/>
    <n v="205"/>
    <n v="177"/>
    <n v="1506"/>
    <m/>
    <m/>
    <m/>
    <m/>
    <m/>
    <s v="06:14"/>
    <s v="00:49"/>
    <d v="1899-12-30T05:25:00"/>
    <s v="Night"/>
    <s v="REMOVE"/>
    <x v="5"/>
    <s v="OnTime"/>
    <s v="December"/>
  </r>
  <r>
    <d v="2021-09-30T00:00:00"/>
    <x v="1"/>
    <s v="Delta Air Lines Inc.: DL"/>
    <s v="DL"/>
    <n v="19790"/>
    <n v="686"/>
    <s v="MSP"/>
    <s v="Minneapolis, MN"/>
    <s v="LAS"/>
    <s v="Las Vegas, NV"/>
    <n v="1935"/>
    <n v="1932"/>
    <n v="-3"/>
    <n v="13"/>
    <n v="1945"/>
    <n v="2031"/>
    <n v="9"/>
    <n v="2058"/>
    <n v="2040"/>
    <n v="-18"/>
    <n v="0"/>
    <n v="0"/>
    <n v="203"/>
    <n v="188"/>
    <n v="166"/>
    <n v="1299"/>
    <m/>
    <m/>
    <m/>
    <m/>
    <m/>
    <s v="20:40"/>
    <s v="19:32"/>
    <d v="1899-12-30T01:08:00"/>
    <s v="Evening"/>
    <s v="REMOVE"/>
    <x v="5"/>
    <s v="OnTime"/>
    <s v="September"/>
  </r>
  <r>
    <d v="2020-06-13T00:00:00"/>
    <x v="7"/>
    <s v="JetBlue Airways: B6"/>
    <s v="B6"/>
    <n v="20409"/>
    <n v="466"/>
    <s v="RSW"/>
    <s v="Fort Myers, FL"/>
    <s v="BOS"/>
    <s v="Boston, MA"/>
    <n v="1220"/>
    <n v="1230"/>
    <n v="10"/>
    <n v="9"/>
    <n v="1239"/>
    <n v="1507"/>
    <n v="5"/>
    <n v="1523"/>
    <n v="1512"/>
    <n v="-11"/>
    <n v="0"/>
    <n v="0"/>
    <n v="183"/>
    <n v="162"/>
    <n v="148"/>
    <n v="1249"/>
    <m/>
    <m/>
    <m/>
    <m/>
    <m/>
    <s v="15:12"/>
    <s v="12:30"/>
    <d v="1899-12-30T02:42:00"/>
    <s v="Afternoon"/>
    <s v="REMOVE"/>
    <x v="4"/>
    <s v="OnTime"/>
    <s v="June"/>
  </r>
  <r>
    <d v="2020-01-15T00:00:00"/>
    <x v="1"/>
    <s v="Delta Air Lines Inc.: DL"/>
    <s v="DL"/>
    <n v="19790"/>
    <n v="517"/>
    <s v="ATL"/>
    <s v="Atlanta, GA"/>
    <s v="GSO"/>
    <s v="Greensboro/High Point, NC"/>
    <n v="1708"/>
    <n v="1703"/>
    <n v="-5"/>
    <n v="13"/>
    <n v="1716"/>
    <n v="1806"/>
    <n v="5"/>
    <n v="1819"/>
    <n v="1811"/>
    <n v="-8"/>
    <n v="0"/>
    <n v="0"/>
    <n v="71"/>
    <n v="68"/>
    <n v="50"/>
    <n v="306"/>
    <m/>
    <m/>
    <m/>
    <m/>
    <m/>
    <s v="18:11"/>
    <s v="17:03"/>
    <d v="1899-12-30T01:08:00"/>
    <s v="Afternoon"/>
    <s v="REMOVE"/>
    <x v="2"/>
    <s v="OnTime"/>
    <s v="January"/>
  </r>
  <r>
    <d v="2022-01-06T00:00:00"/>
    <x v="0"/>
    <s v="United Air Lines Inc.: UA"/>
    <s v="UA"/>
    <n v="19977"/>
    <n v="672"/>
    <s v="DEN"/>
    <s v="Denver, CO"/>
    <s v="IAD"/>
    <s v="Washington, DC"/>
    <n v="1540"/>
    <n v="1605"/>
    <n v="25"/>
    <n v="13"/>
    <n v="1618"/>
    <n v="2102"/>
    <n v="6"/>
    <n v="2054"/>
    <n v="2108"/>
    <n v="14"/>
    <n v="0"/>
    <n v="0"/>
    <n v="194"/>
    <n v="183"/>
    <n v="164"/>
    <n v="1452"/>
    <m/>
    <m/>
    <m/>
    <m/>
    <m/>
    <s v="21:08"/>
    <s v="16:05"/>
    <d v="1899-12-30T05:03:00"/>
    <s v="Afternoon"/>
    <s v="KEEP"/>
    <x v="5"/>
    <s v="OnTime"/>
    <s v="January"/>
  </r>
  <r>
    <d v="2023-05-05T00:00:00"/>
    <x v="2"/>
    <s v="Southwest Airlines Co.: WN"/>
    <s v="WN"/>
    <n v="19393"/>
    <n v="168"/>
    <s v="ATL"/>
    <s v="Atlanta, GA"/>
    <s v="DAL"/>
    <s v="Dallas, TX"/>
    <n v="2125"/>
    <n v="2119"/>
    <n v="-6"/>
    <n v="14"/>
    <n v="2133"/>
    <n v="2218"/>
    <n v="6"/>
    <n v="2245"/>
    <n v="2224"/>
    <n v="-21"/>
    <n v="0"/>
    <n v="0"/>
    <n v="140"/>
    <n v="125"/>
    <n v="105"/>
    <n v="721"/>
    <m/>
    <m/>
    <m/>
    <m/>
    <m/>
    <s v="22:24"/>
    <s v="21:19"/>
    <d v="1899-12-30T01:05:00"/>
    <s v="Evening"/>
    <s v="REMOVE"/>
    <x v="0"/>
    <s v="OnTime"/>
    <s v="May"/>
  </r>
  <r>
    <d v="2019-05-01T00:00:00"/>
    <x v="3"/>
    <s v="American Airlines Inc.: AA"/>
    <s v="AA"/>
    <n v="19805"/>
    <n v="692"/>
    <s v="PHX"/>
    <s v="Phoenix, AZ"/>
    <s v="HNL"/>
    <s v="Honolulu, HI"/>
    <n v="1135"/>
    <n v="1133"/>
    <n v="-2"/>
    <n v="13"/>
    <n v="1146"/>
    <n v="1515"/>
    <n v="6"/>
    <n v="1528"/>
    <n v="1521"/>
    <n v="-7"/>
    <n v="0"/>
    <n v="0"/>
    <n v="413"/>
    <n v="408"/>
    <n v="389"/>
    <n v="2917"/>
    <m/>
    <m/>
    <m/>
    <m/>
    <m/>
    <s v="15:21"/>
    <s v="11:33"/>
    <d v="1899-12-30T03:48:00"/>
    <s v="Morning"/>
    <s v="REMOVE"/>
    <x v="2"/>
    <s v="OnTime"/>
    <s v="May"/>
  </r>
  <r>
    <d v="2022-08-11T00:00:00"/>
    <x v="8"/>
    <s v="PSA Airlines Inc.: OH"/>
    <s v="OH"/>
    <n v="20397"/>
    <n v="5538"/>
    <s v="GPT"/>
    <s v="Gulfport/Biloxi, MS"/>
    <s v="CLT"/>
    <s v="Charlotte, NC"/>
    <n v="700"/>
    <n v="758"/>
    <n v="58"/>
    <n v="9"/>
    <n v="807"/>
    <n v="1029"/>
    <n v="9"/>
    <n v="955"/>
    <n v="1038"/>
    <n v="43"/>
    <n v="0"/>
    <n v="0"/>
    <n v="115"/>
    <n v="100"/>
    <n v="82"/>
    <n v="577"/>
    <n v="43"/>
    <n v="0"/>
    <n v="0"/>
    <n v="0"/>
    <n v="0"/>
    <s v="10:38"/>
    <s v="07:58"/>
    <d v="1899-12-30T02:40:00"/>
    <s v="Morning"/>
    <s v="KEEP"/>
    <x v="5"/>
    <s v="Delayed"/>
    <s v="August"/>
  </r>
  <r>
    <d v="2021-05-18T00:00:00"/>
    <x v="3"/>
    <s v="American Airlines Inc.: AA"/>
    <s v="AA"/>
    <n v="19805"/>
    <n v="1563"/>
    <s v="DFW"/>
    <s v="Dallas/Fort Worth, TX"/>
    <s v="COS"/>
    <s v="Colorado Springs, CO"/>
    <n v="1935"/>
    <n v="1928"/>
    <n v="-7"/>
    <n v="13"/>
    <n v="1941"/>
    <n v="2010"/>
    <n v="7"/>
    <n v="2032"/>
    <n v="2017"/>
    <n v="-15"/>
    <n v="0"/>
    <n v="0"/>
    <n v="117"/>
    <n v="109"/>
    <n v="89"/>
    <n v="592"/>
    <m/>
    <m/>
    <m/>
    <m/>
    <m/>
    <s v="20:17"/>
    <s v="19:28"/>
    <d v="1899-12-30T00:49:00"/>
    <s v="Evening"/>
    <s v="REMOVE"/>
    <x v="6"/>
    <s v="OnTime"/>
    <s v="May"/>
  </r>
  <r>
    <d v="2023-04-24T00:00:00"/>
    <x v="5"/>
    <s v="Spirit Air Lines: NK"/>
    <s v="NK"/>
    <n v="20416"/>
    <n v="1005"/>
    <s v="PHL"/>
    <s v="Philadelphia, PA"/>
    <s v="FLL"/>
    <s v="Fort Lauderdale, FL"/>
    <n v="545"/>
    <n v="539"/>
    <n v="-6"/>
    <n v="10"/>
    <n v="549"/>
    <n v="812"/>
    <n v="7"/>
    <n v="836"/>
    <n v="819"/>
    <n v="-17"/>
    <n v="0"/>
    <n v="0"/>
    <n v="171"/>
    <n v="160"/>
    <n v="143"/>
    <n v="992"/>
    <m/>
    <m/>
    <m/>
    <m/>
    <m/>
    <s v="08:19"/>
    <s v="05:39"/>
    <d v="1899-12-30T02:40:00"/>
    <s v="Night"/>
    <s v="REMOVE"/>
    <x v="1"/>
    <s v="OnTime"/>
    <s v="April"/>
  </r>
  <r>
    <d v="2023-08-30T00:00:00"/>
    <x v="8"/>
    <s v="PSA Airlines Inc.: OH"/>
    <s v="OH"/>
    <n v="20397"/>
    <n v="5050"/>
    <s v="DCA"/>
    <s v="Washington, DC"/>
    <s v="DAY"/>
    <s v="Dayton, OH"/>
    <n v="1150"/>
    <n v="1145"/>
    <n v="-5"/>
    <n v="15"/>
    <n v="1200"/>
    <n v="1302"/>
    <n v="5"/>
    <n v="1326"/>
    <n v="1307"/>
    <n v="-19"/>
    <n v="0"/>
    <n v="0"/>
    <n v="96"/>
    <n v="82"/>
    <n v="62"/>
    <n v="391"/>
    <m/>
    <m/>
    <m/>
    <m/>
    <m/>
    <s v="13:07"/>
    <s v="11:45"/>
    <d v="1899-12-30T01:22:00"/>
    <s v="Morning"/>
    <s v="REMOVE"/>
    <x v="2"/>
    <s v="OnTime"/>
    <s v="August"/>
  </r>
  <r>
    <d v="2022-08-25T00:00:00"/>
    <x v="7"/>
    <s v="JetBlue Airways: B6"/>
    <s v="B6"/>
    <n v="20409"/>
    <n v="1447"/>
    <s v="HPN"/>
    <s v="White Plains, NY"/>
    <s v="TPA"/>
    <s v="Tampa, FL"/>
    <n v="1730"/>
    <n v="2028"/>
    <n v="178"/>
    <n v="13"/>
    <n v="2041"/>
    <n v="2313"/>
    <n v="7"/>
    <n v="2031"/>
    <n v="2320"/>
    <n v="169"/>
    <n v="0"/>
    <n v="0"/>
    <n v="181"/>
    <n v="172"/>
    <n v="152"/>
    <n v="1032"/>
    <n v="13"/>
    <n v="0"/>
    <n v="0"/>
    <n v="0"/>
    <n v="156"/>
    <s v="23:20"/>
    <s v="20:28"/>
    <d v="1899-12-30T02:52:00"/>
    <s v="Evening"/>
    <s v="KEEP"/>
    <x v="5"/>
    <s v="Delayed"/>
    <s v="August"/>
  </r>
  <r>
    <d v="2022-05-16T00:00:00"/>
    <x v="3"/>
    <s v="American Airlines Inc.: AA"/>
    <s v="AA"/>
    <n v="19805"/>
    <n v="1236"/>
    <s v="SJU"/>
    <s v="San Juan, PR"/>
    <s v="MIA"/>
    <s v="Miami, FL"/>
    <n v="500"/>
    <n v="453"/>
    <n v="-7"/>
    <n v="14"/>
    <n v="507"/>
    <n v="726"/>
    <n v="8"/>
    <n v="749"/>
    <n v="734"/>
    <n v="-15"/>
    <n v="0"/>
    <n v="0"/>
    <n v="169"/>
    <n v="161"/>
    <n v="139"/>
    <n v="1045"/>
    <m/>
    <m/>
    <m/>
    <m/>
    <m/>
    <s v="07:34"/>
    <s v="04:53"/>
    <d v="1899-12-30T02:41:00"/>
    <s v="Night"/>
    <s v="REMOVE"/>
    <x v="1"/>
    <s v="OnTime"/>
    <s v="May"/>
  </r>
  <r>
    <d v="2020-09-25T00:00:00"/>
    <x v="9"/>
    <s v="Allegiant Air: G4"/>
    <s v="G4"/>
    <n v="20368"/>
    <n v="574"/>
    <s v="AZA"/>
    <s v="Phoenix, AZ"/>
    <s v="RFD"/>
    <s v="Rockford, IL"/>
    <n v="640"/>
    <n v="632"/>
    <n v="-8"/>
    <n v="8"/>
    <n v="640"/>
    <n v="1126"/>
    <n v="5"/>
    <n v="1146"/>
    <n v="1131"/>
    <n v="-15"/>
    <n v="0"/>
    <n v="0"/>
    <n v="186"/>
    <n v="179"/>
    <n v="166"/>
    <n v="1373"/>
    <m/>
    <m/>
    <m/>
    <m/>
    <m/>
    <s v="11:31"/>
    <s v="06:32"/>
    <d v="1899-12-30T04:59:00"/>
    <s v="Morning"/>
    <s v="REMOVE"/>
    <x v="0"/>
    <s v="OnTime"/>
    <s v="September"/>
  </r>
  <r>
    <d v="2022-09-01T00:00:00"/>
    <x v="11"/>
    <s v="SkyWest Airlines Inc.: OO"/>
    <s v="OO"/>
    <n v="20304"/>
    <n v="5508"/>
    <s v="TUL"/>
    <s v="Tulsa, OK"/>
    <s v="ORD"/>
    <s v="Chicago, IL"/>
    <n v="737"/>
    <n v="730"/>
    <n v="-7"/>
    <n v="17"/>
    <n v="747"/>
    <n v="918"/>
    <n v="12"/>
    <n v="945"/>
    <n v="930"/>
    <n v="-15"/>
    <n v="0"/>
    <n v="0"/>
    <n v="128"/>
    <n v="120"/>
    <n v="91"/>
    <n v="585"/>
    <m/>
    <m/>
    <m/>
    <m/>
    <m/>
    <s v="09:30"/>
    <s v="07:30"/>
    <d v="1899-12-30T02:00:00"/>
    <s v="Morning"/>
    <s v="REMOVE"/>
    <x v="5"/>
    <s v="OnTime"/>
    <s v="September"/>
  </r>
  <r>
    <d v="2022-02-11T00:00:00"/>
    <x v="2"/>
    <s v="Southwest Airlines Co.: WN"/>
    <s v="WN"/>
    <n v="19393"/>
    <n v="1426"/>
    <s v="BWI"/>
    <s v="Baltimore, MD"/>
    <s v="SJU"/>
    <s v="San Juan, PR"/>
    <n v="1725"/>
    <n v="1911"/>
    <n v="106"/>
    <n v="12"/>
    <n v="1923"/>
    <n v="5"/>
    <n v="3"/>
    <n v="2225"/>
    <n v="8"/>
    <n v="103"/>
    <n v="0"/>
    <n v="0"/>
    <n v="240"/>
    <n v="237"/>
    <n v="222"/>
    <n v="1565"/>
    <n v="6"/>
    <n v="0"/>
    <n v="0"/>
    <n v="0"/>
    <n v="97"/>
    <s v="00:08"/>
    <s v="19:11"/>
    <n v="-0.79375000000000007"/>
    <s v="Evening"/>
    <s v="KEEP"/>
    <x v="0"/>
    <s v="Delayed"/>
    <s v="February"/>
  </r>
  <r>
    <d v="2022-06-25T00:00:00"/>
    <x v="1"/>
    <s v="Delta Air Lines Inc.: DL"/>
    <s v="DL"/>
    <n v="19790"/>
    <n v="2503"/>
    <s v="ATL"/>
    <s v="Atlanta, GA"/>
    <s v="JAX"/>
    <s v="Jacksonville, FL"/>
    <n v="1635"/>
    <n v="1633"/>
    <n v="-2"/>
    <n v="13"/>
    <n v="1646"/>
    <n v="1729"/>
    <n v="9"/>
    <n v="1745"/>
    <n v="1738"/>
    <n v="-7"/>
    <n v="0"/>
    <n v="0"/>
    <n v="70"/>
    <n v="65"/>
    <n v="43"/>
    <n v="270"/>
    <m/>
    <m/>
    <m/>
    <m/>
    <m/>
    <s v="17:38"/>
    <s v="16:33"/>
    <d v="1899-12-30T01:05:00"/>
    <s v="Afternoon"/>
    <s v="REMOVE"/>
    <x v="4"/>
    <s v="OnTime"/>
    <s v="June"/>
  </r>
  <r>
    <d v="2019-06-29T00:00:00"/>
    <x v="1"/>
    <s v="Delta Air Lines Inc.: DL"/>
    <s v="DL"/>
    <n v="19790"/>
    <n v="1981"/>
    <s v="MSP"/>
    <s v="Minneapolis, MN"/>
    <s v="SMF"/>
    <s v="Sacramento, CA"/>
    <n v="1115"/>
    <n v="1107"/>
    <n v="-8"/>
    <n v="11"/>
    <n v="1118"/>
    <n v="1238"/>
    <n v="4"/>
    <n v="1259"/>
    <n v="1242"/>
    <n v="-17"/>
    <n v="0"/>
    <n v="0"/>
    <n v="224"/>
    <n v="215"/>
    <n v="200"/>
    <n v="1517"/>
    <m/>
    <m/>
    <m/>
    <m/>
    <m/>
    <s v="12:42"/>
    <s v="11:07"/>
    <d v="1899-12-30T01:35:00"/>
    <s v="Morning"/>
    <s v="REMOVE"/>
    <x v="4"/>
    <s v="OnTime"/>
    <s v="June"/>
  </r>
  <r>
    <d v="2023-08-24T00:00:00"/>
    <x v="11"/>
    <s v="SkyWest Airlines Inc.: OO"/>
    <s v="OO"/>
    <n v="20304"/>
    <n v="3249"/>
    <s v="DFW"/>
    <s v="Dallas/Fort Worth, TX"/>
    <s v="FLG"/>
    <s v="Flagstaff, AZ"/>
    <n v="1920"/>
    <n v="1958"/>
    <n v="38"/>
    <n v="30"/>
    <n v="2028"/>
    <n v="2015"/>
    <n v="6"/>
    <n v="1954"/>
    <n v="2021"/>
    <n v="27"/>
    <n v="0"/>
    <n v="0"/>
    <n v="154"/>
    <n v="143"/>
    <n v="107"/>
    <n v="853"/>
    <n v="27"/>
    <n v="0"/>
    <n v="0"/>
    <n v="0"/>
    <n v="0"/>
    <s v="20:21"/>
    <s v="19:58"/>
    <d v="1899-12-30T00:23:00"/>
    <s v="Evening"/>
    <s v="KEEP"/>
    <x v="5"/>
    <s v="Delayed"/>
    <s v="August"/>
  </r>
  <r>
    <d v="2022-09-26T00:00:00"/>
    <x v="2"/>
    <s v="Southwest Airlines Co.: WN"/>
    <s v="WN"/>
    <n v="19393"/>
    <n v="839"/>
    <s v="AUS"/>
    <s v="Austin, TX"/>
    <s v="LAS"/>
    <s v="Las Vegas, NV"/>
    <n v="935"/>
    <n v="929"/>
    <n v="-6"/>
    <n v="10"/>
    <n v="939"/>
    <n v="1000"/>
    <n v="4"/>
    <n v="1030"/>
    <n v="1004"/>
    <n v="-26"/>
    <n v="0"/>
    <n v="0"/>
    <n v="175"/>
    <n v="155"/>
    <n v="141"/>
    <n v="1090"/>
    <m/>
    <m/>
    <m/>
    <m/>
    <m/>
    <s v="10:04"/>
    <s v="09:29"/>
    <d v="1899-12-30T00:35:00"/>
    <s v="Morning"/>
    <s v="REMOVE"/>
    <x v="1"/>
    <s v="OnTime"/>
    <s v="September"/>
  </r>
  <r>
    <d v="2021-09-15T00:00:00"/>
    <x v="3"/>
    <s v="American Airlines Inc.: AA"/>
    <s v="AA"/>
    <n v="19805"/>
    <n v="1309"/>
    <s v="DEN"/>
    <s v="Denver, CO"/>
    <s v="PHX"/>
    <s v="Phoenix, AZ"/>
    <n v="1706"/>
    <n v="1658"/>
    <n v="-8"/>
    <n v="15"/>
    <n v="1713"/>
    <n v="1738"/>
    <n v="11"/>
    <n v="1759"/>
    <n v="1749"/>
    <n v="-10"/>
    <n v="0"/>
    <n v="0"/>
    <n v="113"/>
    <n v="111"/>
    <n v="85"/>
    <n v="602"/>
    <m/>
    <m/>
    <m/>
    <m/>
    <m/>
    <s v="17:49"/>
    <s v="16:58"/>
    <d v="1899-12-30T00:51:00"/>
    <s v="Afternoon"/>
    <s v="REMOVE"/>
    <x v="2"/>
    <s v="OnTime"/>
    <s v="September"/>
  </r>
  <r>
    <d v="2020-11-21T00:00:00"/>
    <x v="2"/>
    <s v="Southwest Airlines Co.: WN"/>
    <s v="WN"/>
    <n v="19393"/>
    <n v="1121"/>
    <s v="SAT"/>
    <s v="San Antonio, TX"/>
    <s v="TPA"/>
    <s v="Tampa, FL"/>
    <n v="1430"/>
    <n v="1425"/>
    <n v="-5"/>
    <n v="11"/>
    <n v="1436"/>
    <n v="1740"/>
    <n v="3"/>
    <n v="1740"/>
    <n v="1743"/>
    <n v="3"/>
    <n v="0"/>
    <n v="0"/>
    <n v="130"/>
    <n v="138"/>
    <n v="124"/>
    <n v="972"/>
    <m/>
    <m/>
    <m/>
    <m/>
    <m/>
    <s v="17:43"/>
    <s v="14:25"/>
    <d v="1899-12-30T03:18:00"/>
    <s v="Afternoon"/>
    <s v="REMOVE"/>
    <x v="4"/>
    <s v="OnTime"/>
    <s v="November"/>
  </r>
  <r>
    <d v="2023-03-10T00:00:00"/>
    <x v="1"/>
    <s v="Delta Air Lines Inc.: DL"/>
    <s v="DL"/>
    <n v="19790"/>
    <n v="2978"/>
    <s v="FLL"/>
    <s v="Fort Lauderdale, FL"/>
    <s v="ATL"/>
    <s v="Atlanta, GA"/>
    <n v="1154"/>
    <n v="1152"/>
    <n v="-2"/>
    <n v="18"/>
    <n v="1210"/>
    <n v="1339"/>
    <n v="8"/>
    <n v="1352"/>
    <n v="1347"/>
    <n v="-5"/>
    <n v="0"/>
    <n v="0"/>
    <n v="118"/>
    <n v="115"/>
    <n v="89"/>
    <n v="581"/>
    <m/>
    <m/>
    <m/>
    <m/>
    <m/>
    <s v="13:47"/>
    <s v="11:52"/>
    <d v="1899-12-30T01:55:00"/>
    <s v="Morning"/>
    <s v="REMOVE"/>
    <x v="0"/>
    <s v="OnTime"/>
    <s v="March"/>
  </r>
  <r>
    <d v="2022-02-17T00:00:00"/>
    <x v="0"/>
    <s v="United Air Lines Inc.: UA"/>
    <s v="UA"/>
    <n v="19977"/>
    <n v="1229"/>
    <s v="EWR"/>
    <s v="Newark, NJ"/>
    <s v="MSY"/>
    <s v="New Orleans, LA"/>
    <n v="2115"/>
    <n v="2308"/>
    <n v="113"/>
    <n v="13"/>
    <n v="2321"/>
    <n v="124"/>
    <n v="5"/>
    <n v="2338"/>
    <n v="129"/>
    <n v="111"/>
    <n v="0"/>
    <n v="0"/>
    <n v="203"/>
    <n v="201"/>
    <n v="183"/>
    <n v="1167"/>
    <n v="43"/>
    <n v="0"/>
    <n v="0"/>
    <n v="0"/>
    <n v="68"/>
    <s v="01:29"/>
    <s v="23:08"/>
    <n v="-0.90208333333333335"/>
    <s v="Evening"/>
    <s v="KEEP"/>
    <x v="5"/>
    <s v="Delayed"/>
    <s v="February"/>
  </r>
  <r>
    <d v="2022-05-13T00:00:00"/>
    <x v="6"/>
    <s v="Alaska Airlines Inc.: AS"/>
    <s v="AS"/>
    <n v="19930"/>
    <n v="883"/>
    <s v="DFW"/>
    <s v="Dallas/Fort Worth, TX"/>
    <s v="PDX"/>
    <s v="Portland, OR"/>
    <n v="1735"/>
    <n v="1727"/>
    <n v="-8"/>
    <n v="18"/>
    <n v="1745"/>
    <n v="1941"/>
    <n v="5"/>
    <n v="1942"/>
    <n v="1946"/>
    <n v="4"/>
    <n v="0"/>
    <n v="0"/>
    <n v="247"/>
    <n v="259"/>
    <n v="236"/>
    <n v="1616"/>
    <m/>
    <m/>
    <m/>
    <m/>
    <m/>
    <s v="19:46"/>
    <s v="17:27"/>
    <d v="1899-12-30T02:19:00"/>
    <s v="Afternoon"/>
    <s v="REMOVE"/>
    <x v="0"/>
    <s v="OnTime"/>
    <s v="May"/>
  </r>
  <r>
    <d v="2019-06-08T00:00:00"/>
    <x v="13"/>
    <s v="Envoy Air: MQ"/>
    <s v="MQ"/>
    <n v="20398"/>
    <n v="3702"/>
    <s v="BPT"/>
    <s v="Beaumont/Port Arthur, TX"/>
    <s v="DFW"/>
    <s v="Dallas/Fort Worth, TX"/>
    <n v="620"/>
    <n v="616"/>
    <n v="-4"/>
    <n v="20"/>
    <n v="636"/>
    <n v="726"/>
    <n v="7"/>
    <n v="739"/>
    <n v="733"/>
    <n v="-6"/>
    <n v="0"/>
    <n v="0"/>
    <n v="79"/>
    <n v="77"/>
    <n v="50"/>
    <n v="270"/>
    <m/>
    <m/>
    <m/>
    <m/>
    <m/>
    <s v="07:33"/>
    <s v="06:16"/>
    <d v="1899-12-30T01:17:00"/>
    <s v="Morning"/>
    <s v="REMOVE"/>
    <x v="4"/>
    <s v="OnTime"/>
    <s v="June"/>
  </r>
  <r>
    <d v="2023-07-18T00:00:00"/>
    <x v="1"/>
    <s v="Delta Air Lines Inc.: DL"/>
    <s v="DL"/>
    <n v="19790"/>
    <n v="1448"/>
    <s v="MSP"/>
    <s v="Minneapolis, MN"/>
    <s v="LAS"/>
    <s v="Las Vegas, NV"/>
    <n v="655"/>
    <n v="653"/>
    <n v="-2"/>
    <n v="11"/>
    <n v="704"/>
    <n v="759"/>
    <n v="9"/>
    <n v="816"/>
    <n v="808"/>
    <n v="-8"/>
    <n v="0"/>
    <n v="0"/>
    <n v="201"/>
    <n v="195"/>
    <n v="175"/>
    <n v="1299"/>
    <m/>
    <m/>
    <m/>
    <m/>
    <m/>
    <s v="08:08"/>
    <s v="06:53"/>
    <d v="1899-12-30T01:15:00"/>
    <s v="Morning"/>
    <s v="REMOVE"/>
    <x v="6"/>
    <s v="OnTime"/>
    <s v="July"/>
  </r>
  <r>
    <d v="2021-06-15T00:00:00"/>
    <x v="2"/>
    <s v="Southwest Airlines Co.: WN"/>
    <s v="WN"/>
    <n v="19393"/>
    <n v="1062"/>
    <s v="OKC"/>
    <s v="Oklahoma City, OK"/>
    <s v="HOU"/>
    <s v="Houston, TX"/>
    <n v="1110"/>
    <n v="1124"/>
    <n v="14"/>
    <n v="7"/>
    <n v="1131"/>
    <n v="1233"/>
    <n v="3"/>
    <n v="1235"/>
    <n v="1236"/>
    <n v="1"/>
    <n v="0"/>
    <n v="0"/>
    <n v="85"/>
    <n v="72"/>
    <n v="62"/>
    <n v="419"/>
    <m/>
    <m/>
    <m/>
    <m/>
    <m/>
    <s v="12:36"/>
    <s v="11:24"/>
    <d v="1899-12-30T01:12:00"/>
    <s v="Morning"/>
    <s v="KEEP"/>
    <x v="6"/>
    <s v="OnTime"/>
    <s v="June"/>
  </r>
  <r>
    <d v="2020-11-08T00:00:00"/>
    <x v="2"/>
    <s v="Southwest Airlines Co.: WN"/>
    <s v="WN"/>
    <n v="19393"/>
    <n v="1591"/>
    <s v="MDW"/>
    <s v="Chicago, IL"/>
    <s v="AUS"/>
    <s v="Austin, TX"/>
    <n v="1210"/>
    <n v="1208"/>
    <n v="-2"/>
    <n v="10"/>
    <n v="1218"/>
    <n v="1436"/>
    <n v="4"/>
    <n v="1500"/>
    <n v="1440"/>
    <n v="-20"/>
    <n v="0"/>
    <n v="0"/>
    <n v="170"/>
    <n v="152"/>
    <n v="138"/>
    <n v="972"/>
    <m/>
    <m/>
    <m/>
    <m/>
    <m/>
    <s v="14:40"/>
    <s v="12:08"/>
    <d v="1899-12-30T02:32:00"/>
    <s v="Afternoon"/>
    <s v="REMOVE"/>
    <x v="3"/>
    <s v="OnTime"/>
    <s v="November"/>
  </r>
  <r>
    <d v="2021-05-15T00:00:00"/>
    <x v="4"/>
    <s v="Republic Airline: YX"/>
    <s v="YX"/>
    <n v="20452"/>
    <n v="4705"/>
    <s v="ORD"/>
    <s v="Chicago, IL"/>
    <s v="BDL"/>
    <s v="Hartford, CT"/>
    <n v="2045"/>
    <n v="2038"/>
    <n v="-7"/>
    <n v="14"/>
    <n v="2052"/>
    <n v="2329"/>
    <n v="4"/>
    <n v="2357"/>
    <n v="2333"/>
    <n v="-24"/>
    <n v="0"/>
    <n v="0"/>
    <n v="132"/>
    <n v="115"/>
    <n v="97"/>
    <n v="783"/>
    <m/>
    <m/>
    <m/>
    <m/>
    <m/>
    <s v="23:33"/>
    <s v="20:38"/>
    <d v="1899-12-30T02:55:00"/>
    <s v="Evening"/>
    <s v="REMOVE"/>
    <x v="4"/>
    <s v="OnTime"/>
    <s v="May"/>
  </r>
  <r>
    <d v="2019-10-02T00:00:00"/>
    <x v="3"/>
    <s v="American Airlines Inc.: AA"/>
    <s v="AA"/>
    <n v="19805"/>
    <n v="1293"/>
    <s v="MIA"/>
    <s v="Miami, FL"/>
    <s v="STX"/>
    <s v="Christiansted, VI"/>
    <n v="1210"/>
    <n v="1206"/>
    <n v="-4"/>
    <n v="14"/>
    <n v="1220"/>
    <n v="1437"/>
    <n v="4"/>
    <n v="1456"/>
    <n v="1441"/>
    <n v="-15"/>
    <n v="0"/>
    <n v="0"/>
    <n v="166"/>
    <n v="155"/>
    <n v="137"/>
    <n v="1139"/>
    <m/>
    <m/>
    <m/>
    <m/>
    <m/>
    <s v="14:41"/>
    <s v="12:06"/>
    <d v="1899-12-30T02:35:00"/>
    <s v="Afternoon"/>
    <s v="REMOVE"/>
    <x v="2"/>
    <s v="OnTime"/>
    <s v="October"/>
  </r>
  <r>
    <d v="2020-12-11T00:00:00"/>
    <x v="11"/>
    <s v="SkyWest Airlines Inc.: OO"/>
    <s v="OO"/>
    <n v="20304"/>
    <n v="5083"/>
    <s v="ORD"/>
    <s v="Chicago, IL"/>
    <s v="SHD"/>
    <s v="Staunton, VA"/>
    <n v="1415"/>
    <n v="1519"/>
    <n v="64"/>
    <n v="18"/>
    <n v="1537"/>
    <n v="1757"/>
    <n v="2"/>
    <n v="1702"/>
    <n v="1759"/>
    <n v="57"/>
    <n v="0"/>
    <n v="0"/>
    <n v="107"/>
    <n v="100"/>
    <n v="80"/>
    <n v="541"/>
    <n v="57"/>
    <n v="0"/>
    <n v="0"/>
    <n v="0"/>
    <n v="0"/>
    <s v="17:59"/>
    <s v="15:19"/>
    <d v="1899-12-30T02:40:00"/>
    <s v="Afternoon"/>
    <s v="KEEP"/>
    <x v="0"/>
    <s v="Delayed"/>
    <s v="December"/>
  </r>
  <r>
    <d v="2019-08-21T00:00:00"/>
    <x v="12"/>
    <s v="Endeavor Air Inc.: 9E"/>
    <s v="9E"/>
    <n v="20363"/>
    <n v="5273"/>
    <s v="DTW"/>
    <s v="Detroit, MI"/>
    <s v="TYS"/>
    <s v="Knoxville, TN"/>
    <n v="1434"/>
    <n v="1439"/>
    <n v="5"/>
    <n v="18"/>
    <n v="1457"/>
    <n v="1602"/>
    <n v="2"/>
    <n v="1615"/>
    <n v="1604"/>
    <n v="-11"/>
    <n v="0"/>
    <n v="0"/>
    <n v="101"/>
    <n v="85"/>
    <n v="65"/>
    <n v="443"/>
    <m/>
    <m/>
    <m/>
    <m/>
    <m/>
    <s v="16:04"/>
    <s v="14:39"/>
    <d v="1899-12-30T01:25:00"/>
    <s v="Afternoon"/>
    <s v="REMOVE"/>
    <x v="2"/>
    <s v="OnTime"/>
    <s v="August"/>
  </r>
  <r>
    <d v="2022-11-13T00:00:00"/>
    <x v="1"/>
    <s v="Delta Air Lines Inc.: DL"/>
    <s v="DL"/>
    <n v="19790"/>
    <n v="1039"/>
    <s v="MIA"/>
    <s v="Miami, FL"/>
    <s v="DTW"/>
    <s v="Detroit, MI"/>
    <n v="1911"/>
    <n v="2017"/>
    <n v="66"/>
    <n v="23"/>
    <n v="2040"/>
    <n v="2318"/>
    <n v="7"/>
    <n v="2219"/>
    <n v="2325"/>
    <n v="66"/>
    <n v="0"/>
    <n v="0"/>
    <n v="188"/>
    <n v="188"/>
    <n v="158"/>
    <n v="1145"/>
    <n v="0"/>
    <n v="0"/>
    <n v="0"/>
    <n v="0"/>
    <n v="66"/>
    <s v="23:25"/>
    <s v="20:17"/>
    <d v="1899-12-30T03:08:00"/>
    <s v="Evening"/>
    <s v="KEEP"/>
    <x v="3"/>
    <s v="Delayed"/>
    <s v="November"/>
  </r>
  <r>
    <d v="2023-06-15T00:00:00"/>
    <x v="2"/>
    <s v="Southwest Airlines Co.: WN"/>
    <s v="WN"/>
    <n v="19393"/>
    <n v="2249"/>
    <s v="SEA"/>
    <s v="Seattle, WA"/>
    <s v="SJC"/>
    <s v="San Jose, CA"/>
    <n v="2045"/>
    <n v="2054"/>
    <n v="9"/>
    <n v="10"/>
    <n v="2104"/>
    <n v="2239"/>
    <n v="6"/>
    <n v="2255"/>
    <n v="2245"/>
    <n v="-10"/>
    <n v="0"/>
    <n v="0"/>
    <n v="130"/>
    <n v="111"/>
    <n v="95"/>
    <n v="696"/>
    <m/>
    <m/>
    <m/>
    <m/>
    <m/>
    <s v="22:45"/>
    <s v="20:54"/>
    <d v="1899-12-30T01:51:00"/>
    <s v="Evening"/>
    <s v="REMOVE"/>
    <x v="5"/>
    <s v="OnTime"/>
    <s v="June"/>
  </r>
  <r>
    <d v="2022-06-11T00:00:00"/>
    <x v="3"/>
    <s v="American Airlines Inc.: AA"/>
    <s v="AA"/>
    <n v="19805"/>
    <n v="791"/>
    <s v="MIA"/>
    <s v="Miami, FL"/>
    <s v="ORD"/>
    <s v="Chicago, IL"/>
    <n v="1002"/>
    <n v="1039"/>
    <n v="37"/>
    <n v="26"/>
    <n v="1105"/>
    <n v="1245"/>
    <n v="9"/>
    <n v="1225"/>
    <n v="1254"/>
    <n v="29"/>
    <n v="0"/>
    <n v="0"/>
    <n v="203"/>
    <n v="195"/>
    <n v="160"/>
    <n v="1197"/>
    <n v="19"/>
    <n v="0"/>
    <n v="0"/>
    <n v="0"/>
    <n v="10"/>
    <s v="12:54"/>
    <s v="10:39"/>
    <d v="1899-12-30T02:15:00"/>
    <s v="Morning"/>
    <s v="KEEP"/>
    <x v="4"/>
    <s v="Delayed"/>
    <s v="June"/>
  </r>
  <r>
    <d v="2019-08-25T00:00:00"/>
    <x v="1"/>
    <s v="Delta Air Lines Inc.: DL"/>
    <s v="DL"/>
    <n v="19790"/>
    <n v="2256"/>
    <s v="PDX"/>
    <s v="Portland, OR"/>
    <s v="ATL"/>
    <s v="Atlanta, GA"/>
    <n v="2225"/>
    <n v="2223"/>
    <n v="-2"/>
    <n v="16"/>
    <n v="2239"/>
    <n v="533"/>
    <n v="7"/>
    <n v="602"/>
    <n v="540"/>
    <n v="-22"/>
    <n v="0"/>
    <n v="0"/>
    <n v="277"/>
    <n v="257"/>
    <n v="234"/>
    <n v="2172"/>
    <m/>
    <m/>
    <m/>
    <m/>
    <m/>
    <s v="05:40"/>
    <s v="22:23"/>
    <n v="-0.69652777777777786"/>
    <s v="Evening"/>
    <s v="REMOVE"/>
    <x v="3"/>
    <s v="OnTime"/>
    <s v="August"/>
  </r>
  <r>
    <d v="2022-05-22T00:00:00"/>
    <x v="1"/>
    <s v="Delta Air Lines Inc.: DL"/>
    <s v="DL"/>
    <n v="19790"/>
    <n v="514"/>
    <s v="ATL"/>
    <s v="Atlanta, GA"/>
    <s v="DEN"/>
    <s v="Denver, CO"/>
    <n v="1355"/>
    <n v="1353"/>
    <n v="-2"/>
    <n v="10"/>
    <n v="1403"/>
    <n v="1444"/>
    <n v="8"/>
    <n v="1505"/>
    <n v="1452"/>
    <n v="-13"/>
    <n v="0"/>
    <n v="0"/>
    <n v="190"/>
    <n v="179"/>
    <n v="161"/>
    <n v="1199"/>
    <m/>
    <m/>
    <m/>
    <m/>
    <m/>
    <s v="14:52"/>
    <s v="13:53"/>
    <d v="1899-12-30T00:59:00"/>
    <s v="Afternoon"/>
    <s v="REMOVE"/>
    <x v="3"/>
    <s v="OnTime"/>
    <s v="May"/>
  </r>
  <r>
    <d v="2021-08-26T00:00:00"/>
    <x v="2"/>
    <s v="Southwest Airlines Co.: WN"/>
    <s v="WN"/>
    <n v="19393"/>
    <n v="473"/>
    <s v="BWI"/>
    <s v="Baltimore, MD"/>
    <s v="CHS"/>
    <s v="Charleston, SC"/>
    <n v="820"/>
    <n v="837"/>
    <n v="17"/>
    <n v="29"/>
    <n v="906"/>
    <n v="1028"/>
    <n v="6"/>
    <n v="1000"/>
    <n v="1034"/>
    <n v="34"/>
    <n v="0"/>
    <n v="0"/>
    <n v="100"/>
    <n v="117"/>
    <n v="82"/>
    <n v="472"/>
    <n v="17"/>
    <n v="0"/>
    <n v="17"/>
    <n v="0"/>
    <n v="0"/>
    <s v="10:34"/>
    <s v="08:37"/>
    <d v="1899-12-30T01:57:00"/>
    <s v="Morning"/>
    <s v="KEEP"/>
    <x v="5"/>
    <s v="Delayed"/>
    <s v="August"/>
  </r>
  <r>
    <d v="2020-08-08T00:00:00"/>
    <x v="1"/>
    <s v="Delta Air Lines Inc.: DL"/>
    <s v="DL"/>
    <n v="19790"/>
    <n v="445"/>
    <s v="LAX"/>
    <s v="Los Angeles, CA"/>
    <s v="MSY"/>
    <s v="New Orleans, LA"/>
    <n v="1824"/>
    <n v="1819"/>
    <n v="-5"/>
    <n v="11"/>
    <n v="1830"/>
    <n v="2343"/>
    <n v="3"/>
    <n v="2359"/>
    <n v="2346"/>
    <n v="-13"/>
    <n v="0"/>
    <n v="0"/>
    <n v="215"/>
    <n v="207"/>
    <n v="193"/>
    <n v="1670"/>
    <m/>
    <m/>
    <m/>
    <m/>
    <m/>
    <s v="23:46"/>
    <s v="18:19"/>
    <d v="1899-12-30T05:27:00"/>
    <s v="Evening"/>
    <s v="REMOVE"/>
    <x v="4"/>
    <s v="OnTime"/>
    <s v="August"/>
  </r>
  <r>
    <d v="2019-07-10T00:00:00"/>
    <x v="11"/>
    <s v="SkyWest Airlines Inc.: OO"/>
    <s v="OO"/>
    <n v="20304"/>
    <n v="4549"/>
    <s v="SLC"/>
    <s v="Salt Lake City, UT"/>
    <s v="BOI"/>
    <s v="Boise, ID"/>
    <n v="2025"/>
    <n v="2024"/>
    <n v="-1"/>
    <n v="22"/>
    <n v="2046"/>
    <n v="2129"/>
    <n v="5"/>
    <n v="2140"/>
    <n v="2134"/>
    <n v="-6"/>
    <n v="0"/>
    <n v="0"/>
    <n v="75"/>
    <n v="70"/>
    <n v="43"/>
    <n v="290"/>
    <m/>
    <m/>
    <m/>
    <m/>
    <m/>
    <s v="21:34"/>
    <s v="20:24"/>
    <d v="1899-12-30T01:10:00"/>
    <s v="Evening"/>
    <s v="REMOVE"/>
    <x v="2"/>
    <s v="OnTime"/>
    <s v="July"/>
  </r>
  <r>
    <d v="2021-09-22T00:00:00"/>
    <x v="2"/>
    <s v="Southwest Airlines Co.: WN"/>
    <s v="WN"/>
    <n v="19393"/>
    <n v="3766"/>
    <s v="ONT"/>
    <s v="Ontario, CA"/>
    <s v="SMF"/>
    <s v="Sacramento, CA"/>
    <n v="1410"/>
    <n v="1416"/>
    <n v="6"/>
    <n v="6"/>
    <n v="1422"/>
    <n v="1522"/>
    <n v="4"/>
    <n v="1530"/>
    <n v="1526"/>
    <n v="-4"/>
    <n v="0"/>
    <n v="0"/>
    <n v="80"/>
    <n v="70"/>
    <n v="60"/>
    <n v="390"/>
    <m/>
    <m/>
    <m/>
    <m/>
    <m/>
    <s v="15:26"/>
    <s v="14:16"/>
    <d v="1899-12-30T01:10:00"/>
    <s v="Afternoon"/>
    <s v="REMOVE"/>
    <x v="2"/>
    <s v="OnTime"/>
    <s v="September"/>
  </r>
  <r>
    <d v="2020-10-07T00:00:00"/>
    <x v="4"/>
    <s v="Republic Airline: YX"/>
    <s v="YX"/>
    <n v="20452"/>
    <n v="5592"/>
    <s v="CMH"/>
    <s v="Columbus, OH"/>
    <s v="DTW"/>
    <s v="Detroit, MI"/>
    <n v="1155"/>
    <n v="1149"/>
    <n v="-6"/>
    <n v="6"/>
    <n v="1155"/>
    <n v="1233"/>
    <n v="4"/>
    <n v="1258"/>
    <n v="1237"/>
    <n v="-21"/>
    <n v="0"/>
    <n v="0"/>
    <n v="63"/>
    <n v="48"/>
    <n v="38"/>
    <n v="155"/>
    <m/>
    <m/>
    <m/>
    <m/>
    <m/>
    <s v="12:37"/>
    <s v="11:49"/>
    <d v="1899-12-30T00:48:00"/>
    <s v="Morning"/>
    <s v="REMOVE"/>
    <x v="2"/>
    <s v="OnTime"/>
    <s v="October"/>
  </r>
  <r>
    <d v="2022-10-24T00:00:00"/>
    <x v="2"/>
    <s v="Southwest Airlines Co.: WN"/>
    <s v="WN"/>
    <n v="19393"/>
    <n v="1595"/>
    <s v="BOS"/>
    <s v="Boston, MA"/>
    <s v="STL"/>
    <s v="St. Louis, MO"/>
    <n v="945"/>
    <n v="940"/>
    <n v="-5"/>
    <n v="9"/>
    <n v="949"/>
    <n v="1115"/>
    <n v="6"/>
    <n v="1145"/>
    <n v="1121"/>
    <n v="-24"/>
    <n v="0"/>
    <n v="0"/>
    <n v="180"/>
    <n v="161"/>
    <n v="146"/>
    <n v="1047"/>
    <m/>
    <m/>
    <m/>
    <m/>
    <m/>
    <s v="11:21"/>
    <s v="09:40"/>
    <d v="1899-12-30T01:41:00"/>
    <s v="Morning"/>
    <s v="REMOVE"/>
    <x v="1"/>
    <s v="OnTime"/>
    <s v="October"/>
  </r>
  <r>
    <d v="2019-09-06T00:00:00"/>
    <x v="11"/>
    <s v="SkyWest Airlines Inc.: OO"/>
    <s v="OO"/>
    <n v="20304"/>
    <n v="3362"/>
    <s v="SEA"/>
    <s v="Seattle, WA"/>
    <s v="DAL"/>
    <s v="Dallas, TX"/>
    <n v="1220"/>
    <n v="1213"/>
    <n v="-7"/>
    <n v="21"/>
    <n v="1234"/>
    <n v="1812"/>
    <n v="4"/>
    <n v="1830"/>
    <n v="1816"/>
    <n v="-14"/>
    <n v="0"/>
    <n v="0"/>
    <n v="250"/>
    <n v="243"/>
    <n v="218"/>
    <n v="1670"/>
    <m/>
    <m/>
    <m/>
    <m/>
    <m/>
    <s v="18:16"/>
    <s v="12:13"/>
    <d v="1899-12-30T06:03:00"/>
    <s v="Afternoon"/>
    <s v="REMOVE"/>
    <x v="0"/>
    <s v="OnTime"/>
    <s v="September"/>
  </r>
  <r>
    <d v="2021-10-11T00:00:00"/>
    <x v="11"/>
    <s v="SkyWest Airlines Inc.: OO"/>
    <s v="OO"/>
    <n v="20304"/>
    <n v="3258"/>
    <s v="LAX"/>
    <s v="Los Angeles, CA"/>
    <s v="SFO"/>
    <s v="San Francisco, CA"/>
    <n v="2212"/>
    <n v="2212"/>
    <n v="0"/>
    <n v="23"/>
    <n v="2235"/>
    <n v="2338"/>
    <n v="4"/>
    <n v="2340"/>
    <n v="2342"/>
    <n v="2"/>
    <n v="0"/>
    <n v="0"/>
    <n v="88"/>
    <n v="90"/>
    <n v="63"/>
    <n v="337"/>
    <m/>
    <m/>
    <m/>
    <m/>
    <m/>
    <s v="23:42"/>
    <s v="22:12"/>
    <d v="1899-12-30T01:30:00"/>
    <s v="Evening"/>
    <s v="KEEP"/>
    <x v="1"/>
    <s v="OnTime"/>
    <s v="October"/>
  </r>
  <r>
    <d v="2020-04-06T00:00:00"/>
    <x v="2"/>
    <s v="Southwest Airlines Co.: WN"/>
    <s v="WN"/>
    <n v="19393"/>
    <n v="2062"/>
    <s v="MDW"/>
    <s v="Chicago, IL"/>
    <s v="CMH"/>
    <s v="Columbus, OH"/>
    <n v="1755"/>
    <n v="0"/>
    <n v="0"/>
    <m/>
    <m/>
    <m/>
    <m/>
    <n v="2005"/>
    <n v="0"/>
    <n v="0"/>
    <n v="1"/>
    <n v="0"/>
    <n v="70"/>
    <m/>
    <m/>
    <n v="283"/>
    <m/>
    <m/>
    <m/>
    <m/>
    <m/>
    <s v="00:00"/>
    <s v="00:00"/>
    <d v="1899-12-30T00:00:00"/>
    <s v="Night"/>
    <s v="KEEP"/>
    <x v="1"/>
    <s v="OnTime"/>
    <s v="April"/>
  </r>
  <r>
    <d v="2021-04-25T00:00:00"/>
    <x v="3"/>
    <s v="American Airlines Inc.: AA"/>
    <s v="AA"/>
    <n v="19805"/>
    <n v="1524"/>
    <s v="MIA"/>
    <s v="Miami, FL"/>
    <s v="LAS"/>
    <s v="Las Vegas, NV"/>
    <n v="835"/>
    <n v="834"/>
    <n v="-1"/>
    <n v="38"/>
    <n v="912"/>
    <n v="1135"/>
    <n v="7"/>
    <n v="1110"/>
    <n v="1142"/>
    <n v="32"/>
    <n v="0"/>
    <n v="0"/>
    <n v="335"/>
    <n v="368"/>
    <n v="323"/>
    <n v="2174"/>
    <n v="0"/>
    <n v="0"/>
    <n v="32"/>
    <n v="0"/>
    <n v="0"/>
    <s v="11:42"/>
    <s v="08:34"/>
    <d v="1899-12-30T03:08:00"/>
    <s v="Morning"/>
    <s v="REMOVE"/>
    <x v="3"/>
    <s v="Delayed"/>
    <s v="April"/>
  </r>
  <r>
    <d v="2022-09-27T00:00:00"/>
    <x v="0"/>
    <s v="United Air Lines Inc.: UA"/>
    <s v="UA"/>
    <n v="19977"/>
    <n v="450"/>
    <s v="ORD"/>
    <s v="Chicago, IL"/>
    <s v="ANC"/>
    <s v="Anchorage, AK"/>
    <n v="1611"/>
    <n v="1611"/>
    <n v="0"/>
    <n v="16"/>
    <n v="1627"/>
    <n v="1948"/>
    <n v="7"/>
    <n v="2000"/>
    <n v="1955"/>
    <n v="-5"/>
    <n v="0"/>
    <n v="0"/>
    <n v="409"/>
    <n v="404"/>
    <n v="381"/>
    <n v="2846"/>
    <m/>
    <m/>
    <m/>
    <m/>
    <m/>
    <s v="19:55"/>
    <s v="16:11"/>
    <d v="1899-12-30T03:44:00"/>
    <s v="Afternoon"/>
    <s v="REMOVE"/>
    <x v="6"/>
    <s v="OnTime"/>
    <s v="September"/>
  </r>
  <r>
    <d v="2022-05-26T00:00:00"/>
    <x v="2"/>
    <s v="Southwest Airlines Co.: WN"/>
    <s v="WN"/>
    <n v="19393"/>
    <n v="1480"/>
    <s v="MHT"/>
    <s v="Manchester, NH"/>
    <s v="MDW"/>
    <s v="Chicago, IL"/>
    <n v="1900"/>
    <n v="1918"/>
    <n v="18"/>
    <n v="12"/>
    <n v="1930"/>
    <n v="2029"/>
    <n v="5"/>
    <n v="2025"/>
    <n v="2034"/>
    <n v="9"/>
    <n v="0"/>
    <n v="0"/>
    <n v="145"/>
    <n v="136"/>
    <n v="119"/>
    <n v="838"/>
    <m/>
    <m/>
    <m/>
    <m/>
    <m/>
    <s v="20:34"/>
    <s v="19:18"/>
    <d v="1899-12-30T01:16:00"/>
    <s v="Evening"/>
    <s v="KEEP"/>
    <x v="5"/>
    <s v="OnTime"/>
    <s v="May"/>
  </r>
  <r>
    <d v="2020-11-20T00:00:00"/>
    <x v="1"/>
    <s v="Delta Air Lines Inc.: DL"/>
    <s v="DL"/>
    <n v="19790"/>
    <n v="1137"/>
    <s v="DTW"/>
    <s v="Detroit, MI"/>
    <s v="ATL"/>
    <s v="Atlanta, GA"/>
    <n v="1000"/>
    <n v="955"/>
    <n v="-5"/>
    <n v="8"/>
    <n v="1003"/>
    <n v="1129"/>
    <n v="7"/>
    <n v="1158"/>
    <n v="1136"/>
    <n v="-22"/>
    <n v="0"/>
    <n v="0"/>
    <n v="118"/>
    <n v="101"/>
    <n v="86"/>
    <n v="594"/>
    <m/>
    <m/>
    <m/>
    <m/>
    <m/>
    <s v="11:36"/>
    <s v="09:55"/>
    <d v="1899-12-30T01:41:00"/>
    <s v="Morning"/>
    <s v="REMOVE"/>
    <x v="0"/>
    <s v="OnTime"/>
    <s v="November"/>
  </r>
  <r>
    <d v="2022-03-24T00:00:00"/>
    <x v="3"/>
    <s v="American Airlines Inc.: AA"/>
    <s v="AA"/>
    <n v="19805"/>
    <n v="1638"/>
    <s v="DFW"/>
    <s v="Dallas/Fort Worth, TX"/>
    <s v="LAX"/>
    <s v="Los Angeles, CA"/>
    <n v="2130"/>
    <n v="2132"/>
    <n v="2"/>
    <n v="15"/>
    <n v="2147"/>
    <n v="2230"/>
    <n v="15"/>
    <n v="2252"/>
    <n v="2245"/>
    <n v="-7"/>
    <n v="0"/>
    <n v="0"/>
    <n v="202"/>
    <n v="193"/>
    <n v="163"/>
    <n v="1235"/>
    <m/>
    <m/>
    <m/>
    <m/>
    <m/>
    <s v="22:45"/>
    <s v="21:32"/>
    <d v="1899-12-30T01:13:00"/>
    <s v="Evening"/>
    <s v="REMOVE"/>
    <x v="5"/>
    <s v="OnTime"/>
    <s v="March"/>
  </r>
  <r>
    <d v="2022-06-23T00:00:00"/>
    <x v="1"/>
    <s v="Delta Air Lines Inc.: DL"/>
    <s v="DL"/>
    <n v="19790"/>
    <n v="450"/>
    <s v="ATL"/>
    <s v="Atlanta, GA"/>
    <s v="BNA"/>
    <s v="Nashville, TN"/>
    <n v="725"/>
    <n v="723"/>
    <n v="-2"/>
    <n v="13"/>
    <n v="736"/>
    <n v="711"/>
    <n v="11"/>
    <n v="731"/>
    <n v="722"/>
    <n v="-9"/>
    <n v="0"/>
    <n v="0"/>
    <n v="66"/>
    <n v="59"/>
    <n v="35"/>
    <n v="214"/>
    <m/>
    <m/>
    <m/>
    <m/>
    <m/>
    <s v="07:22"/>
    <s v="07:23"/>
    <n v="-6.9444444444444198E-4"/>
    <s v="Morning"/>
    <s v="REMOVE"/>
    <x v="5"/>
    <s v="OnTime"/>
    <s v="June"/>
  </r>
  <r>
    <d v="2019-06-30T00:00:00"/>
    <x v="0"/>
    <s v="United Air Lines Inc.: UA"/>
    <s v="UA"/>
    <n v="19977"/>
    <n v="1121"/>
    <s v="SEA"/>
    <s v="Seattle, WA"/>
    <s v="IAH"/>
    <s v="Houston, TX"/>
    <n v="910"/>
    <n v="1116"/>
    <n v="126"/>
    <n v="12"/>
    <n v="1128"/>
    <n v="1724"/>
    <n v="7"/>
    <n v="1526"/>
    <n v="1731"/>
    <n v="125"/>
    <n v="0"/>
    <n v="0"/>
    <n v="256"/>
    <n v="255"/>
    <n v="236"/>
    <n v="1874"/>
    <n v="0"/>
    <n v="0"/>
    <n v="0"/>
    <n v="0"/>
    <n v="125"/>
    <s v="17:31"/>
    <s v="11:16"/>
    <d v="1899-12-30T06:15:00"/>
    <s v="Morning"/>
    <s v="KEEP"/>
    <x v="3"/>
    <s v="Delayed"/>
    <s v="June"/>
  </r>
  <r>
    <d v="2022-12-08T00:00:00"/>
    <x v="2"/>
    <s v="Southwest Airlines Co.: WN"/>
    <s v="WN"/>
    <n v="19393"/>
    <n v="3572"/>
    <s v="MCI"/>
    <s v="Kansas City, MO"/>
    <s v="DEN"/>
    <s v="Denver, CO"/>
    <n v="935"/>
    <n v="936"/>
    <n v="1"/>
    <n v="16"/>
    <n v="952"/>
    <n v="1242"/>
    <n v="10"/>
    <n v="1035"/>
    <n v="1252"/>
    <n v="0"/>
    <n v="0"/>
    <n v="1"/>
    <n v="120"/>
    <m/>
    <m/>
    <n v="533"/>
    <m/>
    <m/>
    <m/>
    <m/>
    <m/>
    <s v="12:52"/>
    <s v="09:36"/>
    <d v="1899-12-30T03:16:00"/>
    <s v="Morning"/>
    <s v="KEEP"/>
    <x v="5"/>
    <s v="OnTime"/>
    <s v="December"/>
  </r>
  <r>
    <d v="2020-03-25T00:00:00"/>
    <x v="6"/>
    <s v="Alaska Airlines Inc.: AS"/>
    <s v="AS"/>
    <n v="19930"/>
    <n v="1693"/>
    <s v="CMH"/>
    <s v="Columbus, OH"/>
    <s v="SEA"/>
    <s v="Seattle, WA"/>
    <n v="1815"/>
    <n v="1744"/>
    <n v="-31"/>
    <n v="20"/>
    <n v="1804"/>
    <n v="2010"/>
    <n v="6"/>
    <n v="2035"/>
    <n v="2016"/>
    <n v="-19"/>
    <n v="0"/>
    <n v="0"/>
    <n v="320"/>
    <n v="332"/>
    <n v="306"/>
    <n v="2016"/>
    <m/>
    <m/>
    <m/>
    <m/>
    <m/>
    <s v="20:16"/>
    <s v="17:44"/>
    <d v="1899-12-30T02:32:00"/>
    <s v="Afternoon"/>
    <s v="REMOVE"/>
    <x v="2"/>
    <s v="OnTime"/>
    <s v="March"/>
  </r>
  <r>
    <d v="2021-09-13T00:00:00"/>
    <x v="5"/>
    <s v="Spirit Air Lines: NK"/>
    <s v="NK"/>
    <n v="20416"/>
    <n v="2932"/>
    <s v="DTW"/>
    <s v="Detroit, MI"/>
    <s v="LAX"/>
    <s v="Los Angeles, CA"/>
    <n v="520"/>
    <n v="625"/>
    <n v="65"/>
    <n v="11"/>
    <n v="636"/>
    <n v="807"/>
    <n v="14"/>
    <n v="723"/>
    <n v="821"/>
    <n v="58"/>
    <n v="0"/>
    <n v="0"/>
    <n v="303"/>
    <n v="296"/>
    <n v="271"/>
    <n v="1979"/>
    <n v="58"/>
    <n v="0"/>
    <n v="0"/>
    <n v="0"/>
    <n v="0"/>
    <s v="08:21"/>
    <s v="06:25"/>
    <d v="1899-12-30T01:56:00"/>
    <s v="Morning"/>
    <s v="KEEP"/>
    <x v="1"/>
    <s v="Delayed"/>
    <s v="September"/>
  </r>
  <r>
    <d v="2019-04-17T00:00:00"/>
    <x v="1"/>
    <s v="Delta Air Lines Inc.: DL"/>
    <s v="DL"/>
    <n v="19790"/>
    <n v="1221"/>
    <s v="DTW"/>
    <s v="Detroit, MI"/>
    <s v="PHX"/>
    <s v="Phoenix, AZ"/>
    <n v="858"/>
    <n v="906"/>
    <n v="8"/>
    <n v="9"/>
    <n v="915"/>
    <n v="959"/>
    <n v="4"/>
    <n v="1020"/>
    <n v="1003"/>
    <n v="-17"/>
    <n v="0"/>
    <n v="0"/>
    <n v="262"/>
    <n v="237"/>
    <n v="224"/>
    <n v="1671"/>
    <m/>
    <m/>
    <m/>
    <m/>
    <m/>
    <s v="10:03"/>
    <s v="09:06"/>
    <d v="1899-12-30T00:57:00"/>
    <s v="Morning"/>
    <s v="REMOVE"/>
    <x v="2"/>
    <s v="OnTime"/>
    <s v="April"/>
  </r>
  <r>
    <d v="2023-01-08T00:00:00"/>
    <x v="3"/>
    <s v="American Airlines Inc.: AA"/>
    <s v="AA"/>
    <n v="19805"/>
    <n v="2489"/>
    <s v="PBI"/>
    <s v="West Palm Beach/Palm Beach, FL"/>
    <s v="PHL"/>
    <s v="Philadelphia, PA"/>
    <n v="1724"/>
    <n v="1721"/>
    <n v="-3"/>
    <n v="13"/>
    <n v="1734"/>
    <n v="1936"/>
    <n v="6"/>
    <n v="2000"/>
    <n v="1942"/>
    <n v="-18"/>
    <n v="0"/>
    <n v="0"/>
    <n v="156"/>
    <n v="141"/>
    <n v="122"/>
    <n v="951"/>
    <m/>
    <m/>
    <m/>
    <m/>
    <m/>
    <s v="19:42"/>
    <s v="17:21"/>
    <d v="1899-12-30T02:21:00"/>
    <s v="Afternoon"/>
    <s v="REMOVE"/>
    <x v="3"/>
    <s v="OnTime"/>
    <s v="January"/>
  </r>
  <r>
    <d v="2020-12-29T00:00:00"/>
    <x v="14"/>
    <s v="Frontier Airlines Inc.: F9"/>
    <s v="F9"/>
    <n v="20436"/>
    <n v="586"/>
    <s v="DEN"/>
    <s v="Denver, CO"/>
    <s v="TYS"/>
    <s v="Knoxville, TN"/>
    <n v="1400"/>
    <n v="1353"/>
    <n v="-7"/>
    <n v="11"/>
    <n v="1404"/>
    <n v="1818"/>
    <n v="5"/>
    <n v="1840"/>
    <n v="1823"/>
    <n v="-17"/>
    <n v="0"/>
    <n v="0"/>
    <n v="160"/>
    <n v="150"/>
    <n v="134"/>
    <n v="1162"/>
    <m/>
    <m/>
    <m/>
    <m/>
    <m/>
    <s v="18:23"/>
    <s v="13:53"/>
    <d v="1899-12-30T04:30:00"/>
    <s v="Afternoon"/>
    <s v="REMOVE"/>
    <x v="6"/>
    <s v="OnTime"/>
    <s v="December"/>
  </r>
  <r>
    <d v="2020-09-30T00:00:00"/>
    <x v="2"/>
    <s v="Southwest Airlines Co.: WN"/>
    <s v="WN"/>
    <n v="19393"/>
    <n v="2096"/>
    <s v="LAX"/>
    <s v="Los Angeles, CA"/>
    <s v="BNA"/>
    <s v="Nashville, TN"/>
    <n v="935"/>
    <n v="931"/>
    <n v="-4"/>
    <n v="8"/>
    <n v="939"/>
    <n v="1511"/>
    <n v="5"/>
    <n v="1535"/>
    <n v="1516"/>
    <n v="-19"/>
    <n v="0"/>
    <n v="0"/>
    <n v="240"/>
    <n v="225"/>
    <n v="212"/>
    <n v="1797"/>
    <m/>
    <m/>
    <m/>
    <m/>
    <m/>
    <s v="15:16"/>
    <s v="09:31"/>
    <d v="1899-12-30T05:45:00"/>
    <s v="Morning"/>
    <s v="REMOVE"/>
    <x v="2"/>
    <s v="OnTime"/>
    <s v="September"/>
  </r>
  <r>
    <d v="2022-01-28T00:00:00"/>
    <x v="1"/>
    <s v="Delta Air Lines Inc.: DL"/>
    <s v="DL"/>
    <n v="19790"/>
    <n v="1354"/>
    <s v="ATL"/>
    <s v="Atlanta, GA"/>
    <s v="CMH"/>
    <s v="Columbus, OH"/>
    <n v="1519"/>
    <n v="1515"/>
    <n v="-4"/>
    <n v="17"/>
    <n v="1532"/>
    <n v="1634"/>
    <n v="6"/>
    <n v="1649"/>
    <n v="1640"/>
    <n v="-9"/>
    <n v="0"/>
    <n v="0"/>
    <n v="90"/>
    <n v="85"/>
    <n v="62"/>
    <n v="447"/>
    <m/>
    <m/>
    <m/>
    <m/>
    <m/>
    <s v="16:40"/>
    <s v="15:15"/>
    <d v="1899-12-30T01:25:00"/>
    <s v="Afternoon"/>
    <s v="REMOVE"/>
    <x v="0"/>
    <s v="OnTime"/>
    <s v="January"/>
  </r>
  <r>
    <d v="2020-11-26T00:00:00"/>
    <x v="14"/>
    <s v="Frontier Airlines Inc.: F9"/>
    <s v="F9"/>
    <n v="20436"/>
    <n v="2946"/>
    <s v="SAN"/>
    <s v="San Diego, CA"/>
    <s v="PHX"/>
    <s v="Phoenix, AZ"/>
    <n v="1755"/>
    <n v="1744"/>
    <n v="-11"/>
    <n v="11"/>
    <n v="1755"/>
    <n v="1944"/>
    <n v="6"/>
    <n v="2014"/>
    <n v="1950"/>
    <n v="-24"/>
    <n v="0"/>
    <n v="0"/>
    <n v="79"/>
    <n v="66"/>
    <n v="49"/>
    <n v="304"/>
    <m/>
    <m/>
    <m/>
    <m/>
    <m/>
    <s v="19:50"/>
    <s v="17:44"/>
    <d v="1899-12-30T02:06:00"/>
    <s v="Afternoon"/>
    <s v="REMOVE"/>
    <x v="5"/>
    <s v="OnTime"/>
    <s v="November"/>
  </r>
  <r>
    <d v="2020-06-29T00:00:00"/>
    <x v="13"/>
    <s v="Envoy Air: MQ"/>
    <s v="MQ"/>
    <n v="20398"/>
    <n v="3459"/>
    <s v="HSV"/>
    <s v="Huntsville, AL"/>
    <s v="DFW"/>
    <s v="Dallas/Fort Worth, TX"/>
    <n v="705"/>
    <n v="702"/>
    <n v="-3"/>
    <n v="11"/>
    <n v="713"/>
    <n v="856"/>
    <n v="15"/>
    <n v="903"/>
    <n v="911"/>
    <n v="8"/>
    <n v="0"/>
    <n v="0"/>
    <n v="118"/>
    <n v="129"/>
    <n v="103"/>
    <n v="603"/>
    <m/>
    <m/>
    <m/>
    <m/>
    <m/>
    <s v="09:11"/>
    <s v="07:02"/>
    <d v="1899-12-30T02:09:00"/>
    <s v="Morning"/>
    <s v="REMOVE"/>
    <x v="1"/>
    <s v="OnTime"/>
    <s v="June"/>
  </r>
  <r>
    <d v="2020-11-11T00:00:00"/>
    <x v="2"/>
    <s v="Southwest Airlines Co.: WN"/>
    <s v="WN"/>
    <n v="19393"/>
    <n v="3395"/>
    <s v="HOU"/>
    <s v="Houston, TX"/>
    <s v="DEN"/>
    <s v="Denver, CO"/>
    <n v="705"/>
    <n v="701"/>
    <n v="-4"/>
    <n v="9"/>
    <n v="710"/>
    <n v="813"/>
    <n v="5"/>
    <n v="835"/>
    <n v="818"/>
    <n v="-17"/>
    <n v="0"/>
    <n v="0"/>
    <n v="150"/>
    <n v="137"/>
    <n v="123"/>
    <n v="883"/>
    <m/>
    <m/>
    <m/>
    <m/>
    <m/>
    <s v="08:18"/>
    <s v="07:01"/>
    <d v="1899-12-30T01:17:00"/>
    <s v="Morning"/>
    <s v="REMOVE"/>
    <x v="2"/>
    <s v="OnTime"/>
    <s v="November"/>
  </r>
  <r>
    <d v="2020-09-22T00:00:00"/>
    <x v="11"/>
    <s v="SkyWest Airlines Inc.: OO"/>
    <s v="OO"/>
    <n v="20304"/>
    <n v="3550"/>
    <s v="SNA"/>
    <s v="Santa Ana, CA"/>
    <s v="SLC"/>
    <s v="Salt Lake City, UT"/>
    <n v="1655"/>
    <n v="1652"/>
    <n v="-3"/>
    <n v="9"/>
    <n v="1701"/>
    <n v="1930"/>
    <n v="5"/>
    <n v="1945"/>
    <n v="1935"/>
    <n v="-10"/>
    <n v="0"/>
    <n v="0"/>
    <n v="110"/>
    <n v="103"/>
    <n v="89"/>
    <n v="588"/>
    <m/>
    <m/>
    <m/>
    <m/>
    <m/>
    <s v="19:35"/>
    <s v="16:52"/>
    <d v="1899-12-30T02:43:00"/>
    <s v="Afternoon"/>
    <s v="REMOVE"/>
    <x v="6"/>
    <s v="OnTime"/>
    <s v="September"/>
  </r>
  <r>
    <d v="2021-07-16T00:00:00"/>
    <x v="3"/>
    <s v="American Airlines Inc.: AA"/>
    <s v="AA"/>
    <n v="19805"/>
    <n v="1562"/>
    <s v="LAS"/>
    <s v="Las Vegas, NV"/>
    <s v="ORD"/>
    <s v="Chicago, IL"/>
    <n v="2359"/>
    <n v="2356"/>
    <n v="-3"/>
    <n v="15"/>
    <n v="11"/>
    <n v="514"/>
    <n v="6"/>
    <n v="538"/>
    <n v="520"/>
    <n v="-18"/>
    <n v="0"/>
    <n v="0"/>
    <n v="219"/>
    <n v="204"/>
    <n v="183"/>
    <n v="1514"/>
    <m/>
    <m/>
    <m/>
    <m/>
    <m/>
    <s v="05:20"/>
    <s v="23:56"/>
    <n v="-0.77500000000000002"/>
    <s v="Evening"/>
    <s v="REMOVE"/>
    <x v="0"/>
    <s v="OnTime"/>
    <s v="July"/>
  </r>
  <r>
    <d v="2020-07-04T00:00:00"/>
    <x v="11"/>
    <s v="SkyWest Airlines Inc.: OO"/>
    <s v="OO"/>
    <n v="20304"/>
    <n v="5556"/>
    <s v="ORD"/>
    <s v="Chicago, IL"/>
    <s v="SBN"/>
    <s v="South Bend, IN"/>
    <n v="1805"/>
    <n v="1755"/>
    <n v="-10"/>
    <n v="31"/>
    <n v="1826"/>
    <n v="1944"/>
    <n v="4"/>
    <n v="2004"/>
    <n v="1948"/>
    <n v="-16"/>
    <n v="0"/>
    <n v="0"/>
    <n v="59"/>
    <n v="53"/>
    <n v="18"/>
    <n v="84"/>
    <m/>
    <m/>
    <m/>
    <m/>
    <m/>
    <s v="19:48"/>
    <s v="17:55"/>
    <d v="1899-12-30T01:53:00"/>
    <s v="Afternoon"/>
    <s v="REMOVE"/>
    <x v="4"/>
    <s v="OnTime"/>
    <s v="July"/>
  </r>
  <r>
    <d v="2021-04-04T00:00:00"/>
    <x v="8"/>
    <s v="PSA Airlines Inc.: OH"/>
    <s v="OH"/>
    <n v="20397"/>
    <n v="5709"/>
    <s v="PVD"/>
    <s v="Providence, RI"/>
    <s v="CLT"/>
    <s v="Charlotte, NC"/>
    <n v="1433"/>
    <n v="1433"/>
    <n v="0"/>
    <n v="11"/>
    <n v="1444"/>
    <n v="1622"/>
    <n v="8"/>
    <n v="1702"/>
    <n v="1630"/>
    <n v="-32"/>
    <n v="0"/>
    <n v="0"/>
    <n v="149"/>
    <n v="117"/>
    <n v="98"/>
    <n v="683"/>
    <m/>
    <m/>
    <m/>
    <m/>
    <m/>
    <s v="16:30"/>
    <s v="14:33"/>
    <d v="1899-12-30T01:57:00"/>
    <s v="Afternoon"/>
    <s v="REMOVE"/>
    <x v="3"/>
    <s v="OnTime"/>
    <s v="April"/>
  </r>
  <r>
    <d v="2023-07-09T00:00:00"/>
    <x v="4"/>
    <s v="Republic Airline: YX"/>
    <s v="YX"/>
    <n v="20452"/>
    <n v="3609"/>
    <s v="PIT"/>
    <s v="Pittsburgh, PA"/>
    <s v="EWR"/>
    <s v="Newark, NJ"/>
    <n v="1850"/>
    <n v="0"/>
    <n v="0"/>
    <m/>
    <m/>
    <m/>
    <m/>
    <n v="2030"/>
    <n v="0"/>
    <n v="0"/>
    <n v="1"/>
    <n v="0"/>
    <n v="100"/>
    <m/>
    <m/>
    <n v="319"/>
    <m/>
    <m/>
    <m/>
    <m/>
    <m/>
    <s v="00:00"/>
    <s v="00:00"/>
    <d v="1899-12-30T00:00:00"/>
    <s v="Night"/>
    <s v="KEEP"/>
    <x v="3"/>
    <s v="OnTime"/>
    <s v="July"/>
  </r>
  <r>
    <d v="2019-04-30T00:00:00"/>
    <x v="2"/>
    <s v="Southwest Airlines Co.: WN"/>
    <s v="WN"/>
    <n v="19393"/>
    <n v="1774"/>
    <s v="SEA"/>
    <s v="Seattle, WA"/>
    <s v="SJC"/>
    <s v="San Jose, CA"/>
    <n v="1545"/>
    <n v="1610"/>
    <n v="25"/>
    <n v="18"/>
    <n v="1628"/>
    <n v="1807"/>
    <n v="2"/>
    <n v="1805"/>
    <n v="1809"/>
    <n v="4"/>
    <n v="0"/>
    <n v="0"/>
    <n v="140"/>
    <n v="119"/>
    <n v="99"/>
    <n v="696"/>
    <m/>
    <m/>
    <m/>
    <m/>
    <m/>
    <s v="18:09"/>
    <s v="16:10"/>
    <d v="1899-12-30T01:59:00"/>
    <s v="Afternoon"/>
    <s v="KEEP"/>
    <x v="6"/>
    <s v="OnTime"/>
    <s v="April"/>
  </r>
  <r>
    <d v="2023-02-15T00:00:00"/>
    <x v="12"/>
    <s v="Endeavor Air Inc.: 9E"/>
    <s v="9E"/>
    <n v="20363"/>
    <n v="4641"/>
    <s v="BGR"/>
    <s v="Bangor, ME"/>
    <s v="LGA"/>
    <s v="New York, NY"/>
    <n v="515"/>
    <n v="510"/>
    <n v="-5"/>
    <n v="27"/>
    <n v="537"/>
    <n v="649"/>
    <n v="6"/>
    <n v="720"/>
    <n v="655"/>
    <n v="-25"/>
    <n v="0"/>
    <n v="0"/>
    <n v="125"/>
    <n v="105"/>
    <n v="72"/>
    <n v="378"/>
    <m/>
    <m/>
    <m/>
    <m/>
    <m/>
    <s v="06:55"/>
    <s v="05:10"/>
    <d v="1899-12-30T01:45:00"/>
    <s v="Night"/>
    <s v="REMOVE"/>
    <x v="2"/>
    <s v="OnTime"/>
    <s v="February"/>
  </r>
  <r>
    <d v="2022-12-15T00:00:00"/>
    <x v="1"/>
    <s v="Delta Air Lines Inc.: DL"/>
    <s v="DL"/>
    <n v="19790"/>
    <n v="1687"/>
    <s v="ATL"/>
    <s v="Atlanta, GA"/>
    <s v="IAH"/>
    <s v="Houston, TX"/>
    <n v="2247"/>
    <n v="2250"/>
    <n v="3"/>
    <n v="13"/>
    <n v="2303"/>
    <n v="2351"/>
    <n v="22"/>
    <n v="2359"/>
    <n v="13"/>
    <n v="14"/>
    <n v="0"/>
    <n v="0"/>
    <n v="132"/>
    <n v="143"/>
    <n v="108"/>
    <n v="689"/>
    <m/>
    <m/>
    <m/>
    <m/>
    <m/>
    <s v="00:13"/>
    <s v="22:50"/>
    <n v="-0.94236111111111109"/>
    <s v="Evening"/>
    <s v="KEEP"/>
    <x v="5"/>
    <s v="OnTime"/>
    <s v="December"/>
  </r>
  <r>
    <d v="2022-02-27T00:00:00"/>
    <x v="2"/>
    <s v="Southwest Airlines Co.: WN"/>
    <s v="WN"/>
    <n v="19393"/>
    <n v="430"/>
    <s v="BWI"/>
    <s v="Baltimore, MD"/>
    <s v="JAX"/>
    <s v="Jacksonville, FL"/>
    <n v="1425"/>
    <n v="1429"/>
    <n v="4"/>
    <n v="11"/>
    <n v="1440"/>
    <n v="1629"/>
    <n v="4"/>
    <n v="1635"/>
    <n v="1633"/>
    <n v="-2"/>
    <n v="0"/>
    <n v="0"/>
    <n v="130"/>
    <n v="124"/>
    <n v="109"/>
    <n v="663"/>
    <m/>
    <m/>
    <m/>
    <m/>
    <m/>
    <s v="16:33"/>
    <s v="14:29"/>
    <d v="1899-12-30T02:04:00"/>
    <s v="Afternoon"/>
    <s v="REMOVE"/>
    <x v="3"/>
    <s v="OnTime"/>
    <s v="February"/>
  </r>
  <r>
    <d v="2022-05-04T00:00:00"/>
    <x v="12"/>
    <s v="Endeavor Air Inc.: 9E"/>
    <s v="9E"/>
    <n v="20363"/>
    <n v="5309"/>
    <s v="ROC"/>
    <s v="Rochester, NY"/>
    <s v="LGA"/>
    <s v="New York, NY"/>
    <n v="1020"/>
    <n v="1012"/>
    <n v="-8"/>
    <n v="11"/>
    <n v="1023"/>
    <n v="1114"/>
    <n v="5"/>
    <n v="1143"/>
    <n v="1119"/>
    <n v="-24"/>
    <n v="0"/>
    <n v="0"/>
    <n v="83"/>
    <n v="67"/>
    <n v="51"/>
    <n v="254"/>
    <m/>
    <m/>
    <m/>
    <m/>
    <m/>
    <s v="11:19"/>
    <s v="10:12"/>
    <d v="1899-12-30T01:07:00"/>
    <s v="Morning"/>
    <s v="REMOVE"/>
    <x v="2"/>
    <s v="OnTime"/>
    <s v="May"/>
  </r>
  <r>
    <d v="2021-12-13T00:00:00"/>
    <x v="1"/>
    <s v="Delta Air Lines Inc.: DL"/>
    <s v="DL"/>
    <n v="19790"/>
    <n v="2994"/>
    <s v="FAY"/>
    <s v="Fayetteville, NC"/>
    <s v="ATL"/>
    <s v="Atlanta, GA"/>
    <n v="600"/>
    <n v="558"/>
    <n v="-2"/>
    <n v="21"/>
    <n v="619"/>
    <n v="716"/>
    <n v="5"/>
    <n v="735"/>
    <n v="721"/>
    <n v="-14"/>
    <n v="0"/>
    <n v="0"/>
    <n v="95"/>
    <n v="83"/>
    <n v="57"/>
    <n v="331"/>
    <m/>
    <m/>
    <m/>
    <m/>
    <m/>
    <s v="07:21"/>
    <s v="05:58"/>
    <d v="1899-12-30T01:23:00"/>
    <s v="Night"/>
    <s v="REMOVE"/>
    <x v="1"/>
    <s v="OnTime"/>
    <s v="December"/>
  </r>
  <r>
    <d v="2019-10-16T00:00:00"/>
    <x v="11"/>
    <s v="SkyWest Airlines Inc.: OO"/>
    <s v="OO"/>
    <n v="20304"/>
    <n v="3981"/>
    <s v="BUF"/>
    <s v="Buffalo, NY"/>
    <s v="JFK"/>
    <s v="New York, NY"/>
    <n v="1530"/>
    <n v="1527"/>
    <n v="-3"/>
    <n v="11"/>
    <n v="1538"/>
    <n v="1650"/>
    <n v="12"/>
    <n v="1707"/>
    <n v="1702"/>
    <n v="-5"/>
    <n v="0"/>
    <n v="0"/>
    <n v="97"/>
    <n v="95"/>
    <n v="72"/>
    <n v="301"/>
    <m/>
    <m/>
    <m/>
    <m/>
    <m/>
    <s v="17:02"/>
    <s v="15:27"/>
    <d v="1899-12-30T01:35:00"/>
    <s v="Afternoon"/>
    <s v="REMOVE"/>
    <x v="2"/>
    <s v="OnTime"/>
    <s v="October"/>
  </r>
  <r>
    <d v="2019-11-09T00:00:00"/>
    <x v="3"/>
    <s v="American Airlines Inc.: AA"/>
    <s v="AA"/>
    <n v="19805"/>
    <n v="1612"/>
    <s v="DFW"/>
    <s v="Dallas/Fort Worth, TX"/>
    <s v="GSP"/>
    <s v="Greer, SC"/>
    <n v="1154"/>
    <n v="1148"/>
    <n v="-6"/>
    <n v="8"/>
    <n v="1156"/>
    <n v="1444"/>
    <n v="4"/>
    <n v="1504"/>
    <n v="1448"/>
    <n v="-16"/>
    <n v="0"/>
    <n v="0"/>
    <n v="130"/>
    <n v="120"/>
    <n v="108"/>
    <n v="862"/>
    <m/>
    <m/>
    <m/>
    <m/>
    <m/>
    <s v="14:48"/>
    <s v="11:48"/>
    <d v="1899-12-30T03:00:00"/>
    <s v="Morning"/>
    <s v="REMOVE"/>
    <x v="4"/>
    <s v="OnTime"/>
    <s v="November"/>
  </r>
  <r>
    <d v="2021-04-23T00:00:00"/>
    <x v="11"/>
    <s v="SkyWest Airlines Inc.: OO"/>
    <s v="OO"/>
    <n v="20304"/>
    <n v="3706"/>
    <s v="BNA"/>
    <s v="Nashville, TN"/>
    <s v="MSP"/>
    <s v="Minneapolis, MN"/>
    <n v="1831"/>
    <n v="1828"/>
    <n v="-3"/>
    <n v="10"/>
    <n v="1838"/>
    <n v="2032"/>
    <n v="4"/>
    <n v="2055"/>
    <n v="2036"/>
    <n v="-19"/>
    <n v="0"/>
    <n v="0"/>
    <n v="144"/>
    <n v="128"/>
    <n v="114"/>
    <n v="695"/>
    <m/>
    <m/>
    <m/>
    <m/>
    <m/>
    <s v="20:36"/>
    <s v="18:28"/>
    <d v="1899-12-30T02:08:00"/>
    <s v="Evening"/>
    <s v="REMOVE"/>
    <x v="0"/>
    <s v="OnTime"/>
    <s v="April"/>
  </r>
  <r>
    <d v="2023-08-10T00:00:00"/>
    <x v="5"/>
    <s v="Spirit Air Lines: NK"/>
    <s v="NK"/>
    <n v="20416"/>
    <n v="1850"/>
    <s v="LAS"/>
    <s v="Las Vegas, NV"/>
    <s v="SAN"/>
    <s v="San Diego, CA"/>
    <n v="2035"/>
    <n v="2052"/>
    <n v="17"/>
    <n v="47"/>
    <n v="2139"/>
    <n v="2225"/>
    <n v="4"/>
    <n v="2150"/>
    <n v="2229"/>
    <n v="39"/>
    <n v="0"/>
    <n v="0"/>
    <n v="75"/>
    <n v="97"/>
    <n v="46"/>
    <n v="258"/>
    <n v="17"/>
    <n v="0"/>
    <n v="22"/>
    <n v="0"/>
    <n v="0"/>
    <s v="22:29"/>
    <s v="20:52"/>
    <d v="1899-12-30T01:37:00"/>
    <s v="Evening"/>
    <s v="KEEP"/>
    <x v="5"/>
    <s v="Delayed"/>
    <s v="August"/>
  </r>
  <r>
    <d v="2023-05-24T00:00:00"/>
    <x v="4"/>
    <s v="Republic Airline: YX"/>
    <s v="YX"/>
    <n v="20452"/>
    <n v="4659"/>
    <s v="DCA"/>
    <s v="Washington, DC"/>
    <s v="PWM"/>
    <s v="Portland, ME"/>
    <n v="2207"/>
    <n v="2158"/>
    <n v="-9"/>
    <n v="12"/>
    <n v="2210"/>
    <n v="2321"/>
    <n v="4"/>
    <n v="2348"/>
    <n v="2325"/>
    <n v="-23"/>
    <n v="0"/>
    <n v="0"/>
    <n v="101"/>
    <n v="87"/>
    <n v="71"/>
    <n v="482"/>
    <m/>
    <m/>
    <m/>
    <m/>
    <m/>
    <s v="23:25"/>
    <s v="21:58"/>
    <d v="1899-12-30T01:27:00"/>
    <s v="Evening"/>
    <s v="REMOVE"/>
    <x v="2"/>
    <s v="OnTime"/>
    <s v="May"/>
  </r>
  <r>
    <d v="2020-04-11T00:00:00"/>
    <x v="3"/>
    <s v="American Airlines Inc.: AA"/>
    <s v="AA"/>
    <n v="19805"/>
    <n v="1088"/>
    <s v="RDU"/>
    <s v="Raleigh/Durham, NC"/>
    <s v="MIA"/>
    <s v="Miami, FL"/>
    <n v="630"/>
    <n v="622"/>
    <n v="-8"/>
    <n v="10"/>
    <n v="632"/>
    <n v="809"/>
    <n v="4"/>
    <n v="849"/>
    <n v="813"/>
    <n v="-36"/>
    <n v="0"/>
    <n v="0"/>
    <n v="139"/>
    <n v="111"/>
    <n v="97"/>
    <n v="700"/>
    <m/>
    <m/>
    <m/>
    <m/>
    <m/>
    <s v="08:13"/>
    <s v="06:22"/>
    <d v="1899-12-30T01:51:00"/>
    <s v="Morning"/>
    <s v="REMOVE"/>
    <x v="4"/>
    <s v="OnTime"/>
    <s v="April"/>
  </r>
  <r>
    <d v="2020-02-04T00:00:00"/>
    <x v="1"/>
    <s v="Delta Air Lines Inc.: DL"/>
    <s v="DL"/>
    <n v="19790"/>
    <n v="1656"/>
    <s v="MCI"/>
    <s v="Kansas City, MO"/>
    <s v="SLC"/>
    <s v="Salt Lake City, UT"/>
    <n v="700"/>
    <n v="657"/>
    <n v="-3"/>
    <n v="10"/>
    <n v="707"/>
    <n v="817"/>
    <n v="27"/>
    <n v="855"/>
    <n v="844"/>
    <n v="-11"/>
    <n v="0"/>
    <n v="0"/>
    <n v="175"/>
    <n v="167"/>
    <n v="130"/>
    <n v="920"/>
    <m/>
    <m/>
    <m/>
    <m/>
    <m/>
    <s v="08:44"/>
    <s v="06:57"/>
    <d v="1899-12-30T01:47:00"/>
    <s v="Morning"/>
    <s v="REMOVE"/>
    <x v="6"/>
    <s v="OnTime"/>
    <s v="February"/>
  </r>
  <r>
    <d v="2020-12-24T00:00:00"/>
    <x v="6"/>
    <s v="Alaska Airlines Inc.: AS"/>
    <s v="AS"/>
    <n v="19930"/>
    <n v="11"/>
    <s v="EWR"/>
    <s v="Newark, NJ"/>
    <s v="SEA"/>
    <s v="Seattle, WA"/>
    <n v="1850"/>
    <n v="1848"/>
    <n v="-2"/>
    <n v="16"/>
    <n v="1904"/>
    <n v="2117"/>
    <n v="3"/>
    <n v="2210"/>
    <n v="2120"/>
    <n v="-50"/>
    <n v="0"/>
    <n v="0"/>
    <n v="380"/>
    <n v="332"/>
    <n v="313"/>
    <n v="2402"/>
    <m/>
    <m/>
    <m/>
    <m/>
    <m/>
    <s v="21:20"/>
    <s v="18:48"/>
    <d v="1899-12-30T02:32:00"/>
    <s v="Evening"/>
    <s v="REMOVE"/>
    <x v="5"/>
    <s v="OnTime"/>
    <s v="December"/>
  </r>
  <r>
    <d v="2021-11-18T00:00:00"/>
    <x v="3"/>
    <s v="American Airlines Inc.: AA"/>
    <s v="AA"/>
    <n v="19805"/>
    <n v="2394"/>
    <s v="DFW"/>
    <s v="Dallas/Fort Worth, TX"/>
    <s v="SEA"/>
    <s v="Seattle, WA"/>
    <n v="2225"/>
    <n v="2222"/>
    <n v="-3"/>
    <n v="15"/>
    <n v="2237"/>
    <n v="15"/>
    <n v="11"/>
    <n v="57"/>
    <n v="26"/>
    <n v="-31"/>
    <n v="0"/>
    <n v="0"/>
    <n v="272"/>
    <n v="244"/>
    <n v="218"/>
    <n v="1660"/>
    <m/>
    <m/>
    <m/>
    <m/>
    <m/>
    <s v="00:26"/>
    <s v="22:22"/>
    <n v="-0.91388888888888886"/>
    <s v="Evening"/>
    <s v="REMOVE"/>
    <x v="5"/>
    <s v="OnTime"/>
    <s v="November"/>
  </r>
  <r>
    <d v="2021-06-18T00:00:00"/>
    <x v="1"/>
    <s v="Delta Air Lines Inc.: DL"/>
    <s v="DL"/>
    <n v="19790"/>
    <n v="2004"/>
    <s v="MSP"/>
    <s v="Minneapolis, MN"/>
    <s v="DCA"/>
    <s v="Washington, DC"/>
    <n v="1955"/>
    <n v="2008"/>
    <n v="13"/>
    <n v="10"/>
    <n v="2018"/>
    <n v="2306"/>
    <n v="5"/>
    <n v="2323"/>
    <n v="2311"/>
    <n v="-12"/>
    <n v="0"/>
    <n v="0"/>
    <n v="148"/>
    <n v="123"/>
    <n v="108"/>
    <n v="931"/>
    <m/>
    <m/>
    <m/>
    <m/>
    <m/>
    <s v="23:11"/>
    <s v="20:08"/>
    <d v="1899-12-30T03:03:00"/>
    <s v="Evening"/>
    <s v="REMOVE"/>
    <x v="0"/>
    <s v="OnTime"/>
    <s v="June"/>
  </r>
  <r>
    <d v="2021-10-26T00:00:00"/>
    <x v="2"/>
    <s v="Southwest Airlines Co.: WN"/>
    <s v="WN"/>
    <n v="19393"/>
    <n v="738"/>
    <s v="LAS"/>
    <s v="Las Vegas, NV"/>
    <s v="BHM"/>
    <s v="Birmingham, AL"/>
    <n v="1130"/>
    <n v="1203"/>
    <n v="33"/>
    <n v="14"/>
    <n v="1217"/>
    <n v="1712"/>
    <n v="3"/>
    <n v="1700"/>
    <n v="1715"/>
    <n v="15"/>
    <n v="0"/>
    <n v="0"/>
    <n v="210"/>
    <n v="192"/>
    <n v="175"/>
    <n v="1618"/>
    <n v="15"/>
    <n v="0"/>
    <n v="0"/>
    <n v="0"/>
    <n v="0"/>
    <s v="17:15"/>
    <s v="12:03"/>
    <d v="1899-12-30T05:12:00"/>
    <s v="Afternoon"/>
    <s v="KEEP"/>
    <x v="6"/>
    <s v="OnTime"/>
    <s v="October"/>
  </r>
  <r>
    <d v="2022-08-29T00:00:00"/>
    <x v="2"/>
    <s v="Southwest Airlines Co.: WN"/>
    <s v="WN"/>
    <n v="19393"/>
    <n v="2961"/>
    <s v="SMF"/>
    <s v="Sacramento, CA"/>
    <s v="BUR"/>
    <s v="Burbank, CA"/>
    <n v="625"/>
    <n v="622"/>
    <n v="-3"/>
    <n v="13"/>
    <n v="635"/>
    <n v="733"/>
    <n v="2"/>
    <n v="740"/>
    <n v="735"/>
    <n v="-5"/>
    <n v="0"/>
    <n v="0"/>
    <n v="75"/>
    <n v="73"/>
    <n v="58"/>
    <n v="358"/>
    <m/>
    <m/>
    <m/>
    <m/>
    <m/>
    <s v="07:35"/>
    <s v="06:22"/>
    <d v="1899-12-30T01:13:00"/>
    <s v="Morning"/>
    <s v="REMOVE"/>
    <x v="1"/>
    <s v="OnTime"/>
    <s v="August"/>
  </r>
  <r>
    <d v="2023-04-27T00:00:00"/>
    <x v="1"/>
    <s v="Delta Air Lines Inc.: DL"/>
    <s v="DL"/>
    <n v="19790"/>
    <n v="2215"/>
    <s v="PVD"/>
    <s v="Providence, RI"/>
    <s v="ATL"/>
    <s v="Atlanta, GA"/>
    <n v="1328"/>
    <n v="1338"/>
    <n v="10"/>
    <n v="10"/>
    <n v="1348"/>
    <n v="1605"/>
    <n v="10"/>
    <n v="1611"/>
    <n v="1615"/>
    <n v="4"/>
    <n v="0"/>
    <n v="0"/>
    <n v="163"/>
    <n v="157"/>
    <n v="137"/>
    <n v="903"/>
    <m/>
    <m/>
    <m/>
    <m/>
    <m/>
    <s v="16:15"/>
    <s v="13:38"/>
    <d v="1899-12-30T02:37:00"/>
    <s v="Afternoon"/>
    <s v="KEEP"/>
    <x v="5"/>
    <s v="OnTime"/>
    <s v="April"/>
  </r>
  <r>
    <d v="2022-02-22T00:00:00"/>
    <x v="3"/>
    <s v="American Airlines Inc.: AA"/>
    <s v="AA"/>
    <n v="19805"/>
    <n v="2146"/>
    <s v="MCO"/>
    <s v="Orlando, FL"/>
    <s v="PHL"/>
    <s v="Philadelphia, PA"/>
    <n v="737"/>
    <n v="737"/>
    <n v="0"/>
    <n v="17"/>
    <n v="754"/>
    <n v="948"/>
    <n v="12"/>
    <n v="959"/>
    <n v="1000"/>
    <n v="1"/>
    <n v="0"/>
    <n v="0"/>
    <n v="142"/>
    <n v="143"/>
    <n v="114"/>
    <n v="861"/>
    <m/>
    <m/>
    <m/>
    <m/>
    <m/>
    <s v="10:00"/>
    <s v="07:37"/>
    <d v="1899-12-30T02:23:00"/>
    <s v="Morning"/>
    <s v="KEEP"/>
    <x v="6"/>
    <s v="OnTime"/>
    <s v="February"/>
  </r>
  <r>
    <d v="2021-06-27T00:00:00"/>
    <x v="1"/>
    <s v="Delta Air Lines Inc.: DL"/>
    <s v="DL"/>
    <n v="19790"/>
    <n v="2070"/>
    <s v="AUS"/>
    <s v="Austin, TX"/>
    <s v="MSP"/>
    <s v="Minneapolis, MN"/>
    <n v="1410"/>
    <n v="1408"/>
    <n v="-2"/>
    <n v="14"/>
    <n v="1422"/>
    <n v="1630"/>
    <n v="6"/>
    <n v="1659"/>
    <n v="1636"/>
    <n v="-23"/>
    <n v="0"/>
    <n v="0"/>
    <n v="169"/>
    <n v="148"/>
    <n v="128"/>
    <n v="1042"/>
    <m/>
    <m/>
    <m/>
    <m/>
    <m/>
    <s v="16:36"/>
    <s v="14:08"/>
    <d v="1899-12-30T02:28:00"/>
    <s v="Afternoon"/>
    <s v="REMOVE"/>
    <x v="3"/>
    <s v="OnTime"/>
    <s v="June"/>
  </r>
  <r>
    <d v="2022-01-15T00:00:00"/>
    <x v="3"/>
    <s v="American Airlines Inc.: AA"/>
    <s v="AA"/>
    <n v="19805"/>
    <n v="1153"/>
    <s v="RDU"/>
    <s v="Raleigh/Durham, NC"/>
    <s v="MIA"/>
    <s v="Miami, FL"/>
    <n v="1708"/>
    <n v="1705"/>
    <n v="-3"/>
    <n v="14"/>
    <n v="1719"/>
    <n v="1903"/>
    <n v="18"/>
    <n v="1928"/>
    <n v="1921"/>
    <n v="-7"/>
    <n v="0"/>
    <n v="0"/>
    <n v="140"/>
    <n v="136"/>
    <n v="104"/>
    <n v="700"/>
    <m/>
    <m/>
    <m/>
    <m/>
    <m/>
    <s v="19:21"/>
    <s v="17:05"/>
    <d v="1899-12-30T02:16:00"/>
    <s v="Afternoon"/>
    <s v="REMOVE"/>
    <x v="4"/>
    <s v="OnTime"/>
    <s v="January"/>
  </r>
  <r>
    <d v="2021-05-30T00:00:00"/>
    <x v="8"/>
    <s v="PSA Airlines Inc.: OH"/>
    <s v="OH"/>
    <n v="20397"/>
    <n v="5157"/>
    <s v="CLT"/>
    <s v="Charlotte, NC"/>
    <s v="IAD"/>
    <s v="Washington, DC"/>
    <n v="2224"/>
    <n v="2217"/>
    <n v="-7"/>
    <n v="20"/>
    <n v="2237"/>
    <n v="2330"/>
    <n v="6"/>
    <n v="2353"/>
    <n v="2336"/>
    <n v="-17"/>
    <n v="0"/>
    <n v="0"/>
    <n v="89"/>
    <n v="79"/>
    <n v="53"/>
    <n v="322"/>
    <m/>
    <m/>
    <m/>
    <m/>
    <m/>
    <s v="23:36"/>
    <s v="22:17"/>
    <d v="1899-12-30T01:19:00"/>
    <s v="Evening"/>
    <s v="REMOVE"/>
    <x v="3"/>
    <s v="OnTime"/>
    <s v="May"/>
  </r>
  <r>
    <d v="2021-05-21T00:00:00"/>
    <x v="1"/>
    <s v="Delta Air Lines Inc.: DL"/>
    <s v="DL"/>
    <n v="19790"/>
    <n v="751"/>
    <s v="PHL"/>
    <s v="Philadelphia, PA"/>
    <s v="SLC"/>
    <s v="Salt Lake City, UT"/>
    <n v="1810"/>
    <n v="1810"/>
    <n v="0"/>
    <n v="10"/>
    <n v="1820"/>
    <n v="2037"/>
    <n v="5"/>
    <n v="2119"/>
    <n v="2042"/>
    <n v="-37"/>
    <n v="0"/>
    <n v="0"/>
    <n v="309"/>
    <n v="272"/>
    <n v="257"/>
    <n v="1927"/>
    <m/>
    <m/>
    <m/>
    <m/>
    <m/>
    <s v="20:42"/>
    <s v="18:10"/>
    <d v="1899-12-30T02:32:00"/>
    <s v="Evening"/>
    <s v="REMOVE"/>
    <x v="0"/>
    <s v="OnTime"/>
    <s v="May"/>
  </r>
  <r>
    <d v="2019-11-10T00:00:00"/>
    <x v="1"/>
    <s v="Delta Air Lines Inc.: DL"/>
    <s v="DL"/>
    <n v="19790"/>
    <n v="3018"/>
    <s v="DFW"/>
    <s v="Dallas/Fort Worth, TX"/>
    <s v="DTW"/>
    <s v="Detroit, MI"/>
    <n v="1811"/>
    <n v="1810"/>
    <n v="-1"/>
    <n v="14"/>
    <n v="1824"/>
    <n v="2125"/>
    <n v="10"/>
    <n v="2149"/>
    <n v="2135"/>
    <n v="-14"/>
    <n v="0"/>
    <n v="0"/>
    <n v="158"/>
    <n v="145"/>
    <n v="121"/>
    <n v="986"/>
    <m/>
    <m/>
    <m/>
    <m/>
    <m/>
    <s v="21:35"/>
    <s v="18:10"/>
    <d v="1899-12-30T03:25:00"/>
    <s v="Evening"/>
    <s v="REMOVE"/>
    <x v="3"/>
    <s v="OnTime"/>
    <s v="November"/>
  </r>
  <r>
    <d v="2020-08-28T00:00:00"/>
    <x v="3"/>
    <s v="American Airlines Inc.: AA"/>
    <s v="AA"/>
    <n v="19805"/>
    <n v="1987"/>
    <s v="CLT"/>
    <s v="Charlotte, NC"/>
    <s v="CLE"/>
    <s v="Cleveland, OH"/>
    <n v="1137"/>
    <n v="1129"/>
    <n v="-8"/>
    <n v="12"/>
    <n v="1141"/>
    <n v="1252"/>
    <n v="7"/>
    <n v="1309"/>
    <n v="1259"/>
    <n v="-10"/>
    <n v="0"/>
    <n v="0"/>
    <n v="92"/>
    <n v="90"/>
    <n v="71"/>
    <n v="430"/>
    <m/>
    <m/>
    <m/>
    <m/>
    <m/>
    <s v="12:59"/>
    <s v="11:29"/>
    <d v="1899-12-30T01:30:00"/>
    <s v="Morning"/>
    <s v="REMOVE"/>
    <x v="0"/>
    <s v="OnTime"/>
    <s v="August"/>
  </r>
  <r>
    <d v="2023-07-12T00:00:00"/>
    <x v="14"/>
    <s v="Frontier Airlines Inc.: F9"/>
    <s v="F9"/>
    <n v="20436"/>
    <n v="664"/>
    <s v="SFO"/>
    <s v="San Francisco, CA"/>
    <s v="DEN"/>
    <s v="Denver, CO"/>
    <n v="545"/>
    <n v="538"/>
    <n v="-7"/>
    <n v="12"/>
    <n v="550"/>
    <n v="847"/>
    <n v="11"/>
    <n v="921"/>
    <n v="858"/>
    <n v="-23"/>
    <n v="0"/>
    <n v="0"/>
    <n v="156"/>
    <n v="140"/>
    <n v="117"/>
    <n v="967"/>
    <m/>
    <m/>
    <m/>
    <m/>
    <m/>
    <s v="08:58"/>
    <s v="05:38"/>
    <d v="1899-12-30T03:20:00"/>
    <s v="Night"/>
    <s v="REMOVE"/>
    <x v="2"/>
    <s v="OnTime"/>
    <s v="July"/>
  </r>
  <r>
    <d v="2022-10-19T00:00:00"/>
    <x v="0"/>
    <s v="United Air Lines Inc.: UA"/>
    <s v="UA"/>
    <n v="19977"/>
    <n v="489"/>
    <s v="DEN"/>
    <s v="Denver, CO"/>
    <s v="IAH"/>
    <s v="Houston, TX"/>
    <n v="1541"/>
    <n v="1855"/>
    <n v="194"/>
    <n v="15"/>
    <n v="1910"/>
    <n v="2153"/>
    <n v="4"/>
    <n v="1909"/>
    <n v="2157"/>
    <n v="168"/>
    <n v="0"/>
    <n v="0"/>
    <n v="148"/>
    <n v="122"/>
    <n v="103"/>
    <n v="862"/>
    <n v="0"/>
    <n v="0"/>
    <n v="0"/>
    <n v="0"/>
    <n v="168"/>
    <s v="21:57"/>
    <s v="18:55"/>
    <d v="1899-12-30T03:02:00"/>
    <s v="Evening"/>
    <s v="KEEP"/>
    <x v="2"/>
    <s v="Delayed"/>
    <s v="October"/>
  </r>
  <r>
    <d v="2021-12-14T00:00:00"/>
    <x v="2"/>
    <s v="Southwest Airlines Co.: WN"/>
    <s v="WN"/>
    <n v="19393"/>
    <n v="6305"/>
    <s v="BNA"/>
    <s v="Nashville, TN"/>
    <s v="VPS"/>
    <s v="Valparaiso, FL"/>
    <n v="2105"/>
    <n v="2056"/>
    <n v="-9"/>
    <n v="8"/>
    <n v="2104"/>
    <n v="2156"/>
    <n v="5"/>
    <n v="2225"/>
    <n v="2201"/>
    <n v="-24"/>
    <n v="0"/>
    <n v="0"/>
    <n v="80"/>
    <n v="65"/>
    <n v="52"/>
    <n v="389"/>
    <m/>
    <m/>
    <m/>
    <m/>
    <m/>
    <s v="22:01"/>
    <s v="20:56"/>
    <d v="1899-12-30T01:05:00"/>
    <s v="Evening"/>
    <s v="REMOVE"/>
    <x v="6"/>
    <s v="OnTime"/>
    <s v="December"/>
  </r>
  <r>
    <d v="2022-08-30T00:00:00"/>
    <x v="1"/>
    <s v="Delta Air Lines Inc.: DL"/>
    <s v="DL"/>
    <n v="19790"/>
    <n v="1084"/>
    <s v="MSP"/>
    <s v="Minneapolis, MN"/>
    <s v="SFO"/>
    <s v="San Francisco, CA"/>
    <n v="710"/>
    <n v="704"/>
    <n v="-6"/>
    <n v="16"/>
    <n v="720"/>
    <n v="854"/>
    <n v="6"/>
    <n v="919"/>
    <n v="900"/>
    <n v="-19"/>
    <n v="0"/>
    <n v="0"/>
    <n v="249"/>
    <n v="236"/>
    <n v="214"/>
    <n v="1589"/>
    <m/>
    <m/>
    <m/>
    <m/>
    <m/>
    <s v="09:00"/>
    <s v="07:04"/>
    <d v="1899-12-30T01:56:00"/>
    <s v="Morning"/>
    <s v="REMOVE"/>
    <x v="6"/>
    <s v="OnTime"/>
    <s v="August"/>
  </r>
  <r>
    <d v="2021-08-25T00:00:00"/>
    <x v="2"/>
    <s v="Southwest Airlines Co.: WN"/>
    <s v="WN"/>
    <n v="19393"/>
    <n v="2332"/>
    <s v="TUL"/>
    <s v="Tulsa, OK"/>
    <s v="HOU"/>
    <s v="Houston, TX"/>
    <n v="640"/>
    <n v="635"/>
    <n v="-5"/>
    <n v="12"/>
    <n v="647"/>
    <n v="802"/>
    <n v="4"/>
    <n v="815"/>
    <n v="806"/>
    <n v="-9"/>
    <n v="0"/>
    <n v="0"/>
    <n v="95"/>
    <n v="91"/>
    <n v="75"/>
    <n v="453"/>
    <m/>
    <m/>
    <m/>
    <m/>
    <m/>
    <s v="08:06"/>
    <s v="06:35"/>
    <d v="1899-12-30T01:31:00"/>
    <s v="Morning"/>
    <s v="REMOVE"/>
    <x v="2"/>
    <s v="OnTime"/>
    <s v="August"/>
  </r>
  <r>
    <d v="2022-09-15T00:00:00"/>
    <x v="11"/>
    <s v="SkyWest Airlines Inc.: OO"/>
    <s v="OO"/>
    <n v="20304"/>
    <n v="4073"/>
    <s v="DTW"/>
    <s v="Detroit, MI"/>
    <s v="HPN"/>
    <s v="White Plains, NY"/>
    <n v="1010"/>
    <n v="1008"/>
    <n v="-2"/>
    <n v="13"/>
    <n v="1021"/>
    <n v="1135"/>
    <n v="3"/>
    <n v="1151"/>
    <n v="1138"/>
    <n v="-13"/>
    <n v="0"/>
    <n v="0"/>
    <n v="101"/>
    <n v="90"/>
    <n v="74"/>
    <n v="505"/>
    <m/>
    <m/>
    <m/>
    <m/>
    <m/>
    <s v="11:38"/>
    <s v="10:08"/>
    <d v="1899-12-30T01:30:00"/>
    <s v="Morning"/>
    <s v="REMOVE"/>
    <x v="5"/>
    <s v="OnTime"/>
    <s v="September"/>
  </r>
  <r>
    <d v="2021-05-14T00:00:00"/>
    <x v="11"/>
    <s v="SkyWest Airlines Inc.: OO"/>
    <s v="OO"/>
    <n v="20304"/>
    <n v="3091"/>
    <s v="ORD"/>
    <s v="Chicago, IL"/>
    <s v="CHS"/>
    <s v="Charleston, SC"/>
    <n v="930"/>
    <n v="921"/>
    <n v="-9"/>
    <n v="27"/>
    <n v="948"/>
    <n v="1226"/>
    <n v="5"/>
    <n v="1251"/>
    <n v="1231"/>
    <n v="-20"/>
    <n v="0"/>
    <n v="0"/>
    <n v="141"/>
    <n v="130"/>
    <n v="98"/>
    <n v="760"/>
    <m/>
    <m/>
    <m/>
    <m/>
    <m/>
    <s v="12:31"/>
    <s v="09:21"/>
    <d v="1899-12-30T03:10:00"/>
    <s v="Morning"/>
    <s v="REMOVE"/>
    <x v="0"/>
    <s v="OnTime"/>
    <s v="May"/>
  </r>
  <r>
    <d v="2020-02-19T00:00:00"/>
    <x v="12"/>
    <s v="Endeavor Air Inc.: 9E"/>
    <s v="9E"/>
    <n v="20363"/>
    <n v="4997"/>
    <s v="DTW"/>
    <s v="Detroit, MI"/>
    <s v="BUF"/>
    <s v="Buffalo, NY"/>
    <n v="955"/>
    <n v="954"/>
    <n v="-1"/>
    <n v="27"/>
    <n v="1021"/>
    <n v="1100"/>
    <n v="4"/>
    <n v="1119"/>
    <n v="1104"/>
    <n v="-15"/>
    <n v="0"/>
    <n v="0"/>
    <n v="84"/>
    <n v="70"/>
    <n v="39"/>
    <n v="241"/>
    <m/>
    <m/>
    <m/>
    <m/>
    <m/>
    <s v="11:04"/>
    <s v="09:54"/>
    <d v="1899-12-30T01:10:00"/>
    <s v="Morning"/>
    <s v="REMOVE"/>
    <x v="2"/>
    <s v="OnTime"/>
    <s v="February"/>
  </r>
  <r>
    <d v="2022-07-08T00:00:00"/>
    <x v="2"/>
    <s v="Southwest Airlines Co.: WN"/>
    <s v="WN"/>
    <n v="19393"/>
    <n v="409"/>
    <s v="MCI"/>
    <s v="Kansas City, MO"/>
    <s v="MSY"/>
    <s v="New Orleans, LA"/>
    <n v="1025"/>
    <n v="1027"/>
    <n v="2"/>
    <n v="11"/>
    <n v="1038"/>
    <n v="1212"/>
    <n v="9"/>
    <n v="1215"/>
    <n v="1221"/>
    <n v="6"/>
    <n v="0"/>
    <n v="0"/>
    <n v="110"/>
    <n v="114"/>
    <n v="94"/>
    <n v="689"/>
    <m/>
    <m/>
    <m/>
    <m/>
    <m/>
    <s v="12:21"/>
    <s v="10:27"/>
    <d v="1899-12-30T01:54:00"/>
    <s v="Morning"/>
    <s v="KEEP"/>
    <x v="0"/>
    <s v="OnTime"/>
    <s v="July"/>
  </r>
  <r>
    <d v="2021-08-29T00:00:00"/>
    <x v="0"/>
    <s v="United Air Lines Inc.: UA"/>
    <s v="UA"/>
    <n v="19977"/>
    <n v="2288"/>
    <s v="ORD"/>
    <s v="Chicago, IL"/>
    <s v="IAH"/>
    <s v="Houston, TX"/>
    <n v="740"/>
    <n v="736"/>
    <n v="-4"/>
    <n v="14"/>
    <n v="750"/>
    <n v="959"/>
    <n v="8"/>
    <n v="1016"/>
    <n v="1007"/>
    <n v="-9"/>
    <n v="0"/>
    <n v="0"/>
    <n v="156"/>
    <n v="151"/>
    <n v="129"/>
    <n v="925"/>
    <m/>
    <m/>
    <m/>
    <m/>
    <m/>
    <s v="10:07"/>
    <s v="07:36"/>
    <d v="1899-12-30T02:31:00"/>
    <s v="Morning"/>
    <s v="REMOVE"/>
    <x v="3"/>
    <s v="OnTime"/>
    <s v="August"/>
  </r>
  <r>
    <d v="2019-08-27T00:00:00"/>
    <x v="2"/>
    <s v="Southwest Airlines Co.: WN"/>
    <s v="WN"/>
    <n v="19393"/>
    <n v="2243"/>
    <s v="CVG"/>
    <s v="Cincinnati, OH"/>
    <s v="BWI"/>
    <s v="Baltimore, MD"/>
    <n v="605"/>
    <n v="559"/>
    <n v="-6"/>
    <n v="10"/>
    <n v="609"/>
    <n v="719"/>
    <n v="4"/>
    <n v="735"/>
    <n v="723"/>
    <n v="-12"/>
    <n v="0"/>
    <n v="0"/>
    <n v="90"/>
    <n v="84"/>
    <n v="70"/>
    <n v="430"/>
    <m/>
    <m/>
    <m/>
    <m/>
    <m/>
    <s v="07:23"/>
    <s v="05:59"/>
    <d v="1899-12-30T01:24:00"/>
    <s v="Night"/>
    <s v="REMOVE"/>
    <x v="6"/>
    <s v="OnTime"/>
    <s v="August"/>
  </r>
  <r>
    <d v="2022-12-28T00:00:00"/>
    <x v="9"/>
    <s v="Allegiant Air: G4"/>
    <s v="G4"/>
    <n v="20368"/>
    <n v="660"/>
    <s v="AZA"/>
    <s v="Phoenix, AZ"/>
    <s v="GTF"/>
    <s v="Great Falls, MT"/>
    <n v="1719"/>
    <n v="1713"/>
    <n v="-6"/>
    <n v="23"/>
    <n v="1736"/>
    <n v="1947"/>
    <n v="22"/>
    <n v="1947"/>
    <n v="2009"/>
    <n v="22"/>
    <n v="0"/>
    <n v="0"/>
    <n v="148"/>
    <n v="176"/>
    <n v="131"/>
    <n v="978"/>
    <n v="0"/>
    <n v="0"/>
    <n v="22"/>
    <n v="0"/>
    <n v="0"/>
    <s v="20:09"/>
    <s v="17:13"/>
    <d v="1899-12-30T02:56:00"/>
    <s v="Afternoon"/>
    <s v="REMOVE"/>
    <x v="2"/>
    <s v="Delayed"/>
    <s v="December"/>
  </r>
  <r>
    <d v="2021-10-13T00:00:00"/>
    <x v="1"/>
    <s v="Delta Air Lines Inc.: DL"/>
    <s v="DL"/>
    <n v="19790"/>
    <n v="1480"/>
    <s v="RIC"/>
    <s v="Richmond, VA"/>
    <s v="ATL"/>
    <s v="Atlanta, GA"/>
    <n v="600"/>
    <n v="556"/>
    <n v="-4"/>
    <n v="13"/>
    <n v="609"/>
    <n v="720"/>
    <n v="9"/>
    <n v="740"/>
    <n v="729"/>
    <n v="-11"/>
    <n v="0"/>
    <n v="0"/>
    <n v="100"/>
    <n v="93"/>
    <n v="71"/>
    <n v="481"/>
    <m/>
    <m/>
    <m/>
    <m/>
    <m/>
    <s v="07:29"/>
    <s v="05:56"/>
    <d v="1899-12-30T01:33:00"/>
    <s v="Night"/>
    <s v="REMOVE"/>
    <x v="2"/>
    <s v="OnTime"/>
    <s v="October"/>
  </r>
  <r>
    <d v="2021-02-11T00:00:00"/>
    <x v="15"/>
    <s v="Mesa Airlines Inc.: YV"/>
    <s v="YV"/>
    <n v="20378"/>
    <n v="5919"/>
    <s v="BHM"/>
    <s v="Birmingham, AL"/>
    <s v="DFW"/>
    <s v="Dallas/Fort Worth, TX"/>
    <n v="1300"/>
    <n v="1607"/>
    <n v="187"/>
    <n v="13"/>
    <n v="1620"/>
    <n v="1754"/>
    <n v="13"/>
    <n v="1514"/>
    <n v="1807"/>
    <n v="173"/>
    <n v="0"/>
    <n v="0"/>
    <n v="134"/>
    <n v="120"/>
    <n v="94"/>
    <n v="597"/>
    <n v="0"/>
    <n v="0"/>
    <n v="0"/>
    <n v="0"/>
    <n v="173"/>
    <s v="18:07"/>
    <s v="16:07"/>
    <d v="1899-12-30T02:00:00"/>
    <s v="Afternoon"/>
    <s v="KEEP"/>
    <x v="5"/>
    <s v="Delayed"/>
    <s v="February"/>
  </r>
  <r>
    <d v="2020-01-12T00:00:00"/>
    <x v="4"/>
    <s v="Republic Airline: YX"/>
    <s v="YX"/>
    <n v="20452"/>
    <n v="5984"/>
    <s v="LGA"/>
    <s v="New York, NY"/>
    <s v="MCI"/>
    <s v="Kansas City, MO"/>
    <n v="1114"/>
    <n v="1114"/>
    <n v="0"/>
    <n v="18"/>
    <n v="1132"/>
    <n v="1325"/>
    <n v="9"/>
    <n v="1400"/>
    <n v="1334"/>
    <n v="-26"/>
    <n v="0"/>
    <n v="0"/>
    <n v="226"/>
    <n v="200"/>
    <n v="173"/>
    <n v="1107"/>
    <m/>
    <m/>
    <m/>
    <m/>
    <m/>
    <s v="13:34"/>
    <s v="11:14"/>
    <d v="1899-12-30T02:20:00"/>
    <s v="Morning"/>
    <s v="REMOVE"/>
    <x v="3"/>
    <s v="OnTime"/>
    <s v="January"/>
  </r>
  <r>
    <d v="2021-10-08T00:00:00"/>
    <x v="0"/>
    <s v="United Air Lines Inc.: UA"/>
    <s v="UA"/>
    <n v="19977"/>
    <n v="1270"/>
    <s v="MIA"/>
    <s v="Miami, FL"/>
    <s v="EWR"/>
    <s v="Newark, NJ"/>
    <n v="1900"/>
    <n v="1911"/>
    <n v="11"/>
    <n v="42"/>
    <n v="1953"/>
    <n v="2220"/>
    <n v="4"/>
    <n v="2205"/>
    <n v="2224"/>
    <n v="19"/>
    <n v="0"/>
    <n v="0"/>
    <n v="185"/>
    <n v="193"/>
    <n v="147"/>
    <n v="1085"/>
    <n v="0"/>
    <n v="0"/>
    <n v="10"/>
    <n v="0"/>
    <n v="9"/>
    <s v="22:24"/>
    <s v="19:11"/>
    <d v="1899-12-30T03:13:00"/>
    <s v="Evening"/>
    <s v="KEEP"/>
    <x v="0"/>
    <s v="Delayed"/>
    <s v="October"/>
  </r>
  <r>
    <d v="2021-12-08T00:00:00"/>
    <x v="3"/>
    <s v="American Airlines Inc.: AA"/>
    <s v="AA"/>
    <n v="19805"/>
    <n v="1319"/>
    <s v="IAD"/>
    <s v="Washington, DC"/>
    <s v="AUS"/>
    <s v="Austin, TX"/>
    <n v="2020"/>
    <n v="2010"/>
    <n v="-10"/>
    <n v="12"/>
    <n v="2022"/>
    <n v="2232"/>
    <n v="8"/>
    <n v="2259"/>
    <n v="2240"/>
    <n v="-19"/>
    <n v="0"/>
    <n v="0"/>
    <n v="219"/>
    <n v="210"/>
    <n v="190"/>
    <n v="1297"/>
    <m/>
    <m/>
    <m/>
    <m/>
    <m/>
    <s v="22:40"/>
    <s v="20:10"/>
    <d v="1899-12-30T02:30:00"/>
    <s v="Evening"/>
    <s v="REMOVE"/>
    <x v="2"/>
    <s v="OnTime"/>
    <s v="December"/>
  </r>
  <r>
    <d v="2022-05-09T00:00:00"/>
    <x v="7"/>
    <s v="JetBlue Airways: B6"/>
    <s v="B6"/>
    <n v="20409"/>
    <n v="1701"/>
    <s v="JFK"/>
    <s v="New York, NY"/>
    <s v="FLL"/>
    <s v="Fort Lauderdale, FL"/>
    <n v="1443"/>
    <n v="1447"/>
    <n v="4"/>
    <n v="22"/>
    <n v="1509"/>
    <n v="1724"/>
    <n v="3"/>
    <n v="1758"/>
    <n v="1727"/>
    <n v="-31"/>
    <n v="0"/>
    <n v="0"/>
    <n v="195"/>
    <n v="160"/>
    <n v="135"/>
    <n v="1069"/>
    <m/>
    <m/>
    <m/>
    <m/>
    <m/>
    <s v="17:27"/>
    <s v="14:47"/>
    <d v="1899-12-30T02:40:00"/>
    <s v="Afternoon"/>
    <s v="REMOVE"/>
    <x v="1"/>
    <s v="OnTime"/>
    <s v="May"/>
  </r>
  <r>
    <d v="2019-10-07T00:00:00"/>
    <x v="11"/>
    <s v="SkyWest Airlines Inc.: OO"/>
    <s v="OO"/>
    <n v="20304"/>
    <n v="5028"/>
    <s v="VEL"/>
    <s v="Vernal, UT"/>
    <s v="DEN"/>
    <s v="Denver, CO"/>
    <n v="1005"/>
    <n v="1007"/>
    <n v="2"/>
    <n v="15"/>
    <n v="1022"/>
    <n v="1105"/>
    <n v="9"/>
    <n v="1124"/>
    <n v="1114"/>
    <n v="-10"/>
    <n v="0"/>
    <n v="0"/>
    <n v="79"/>
    <n v="67"/>
    <n v="43"/>
    <n v="259"/>
    <m/>
    <m/>
    <m/>
    <m/>
    <m/>
    <s v="11:14"/>
    <s v="10:07"/>
    <d v="1899-12-30T01:07:00"/>
    <s v="Morning"/>
    <s v="REMOVE"/>
    <x v="1"/>
    <s v="OnTime"/>
    <s v="October"/>
  </r>
  <r>
    <d v="2020-10-09T00:00:00"/>
    <x v="15"/>
    <s v="Mesa Airlines Inc.: YV"/>
    <s v="YV"/>
    <n v="20378"/>
    <n v="6162"/>
    <s v="MSP"/>
    <s v="Minneapolis, MN"/>
    <s v="IAH"/>
    <s v="Houston, TX"/>
    <n v="1015"/>
    <n v="1014"/>
    <n v="-1"/>
    <n v="13"/>
    <n v="1027"/>
    <n v="1256"/>
    <n v="5"/>
    <n v="1316"/>
    <n v="1301"/>
    <n v="-15"/>
    <n v="0"/>
    <n v="0"/>
    <n v="181"/>
    <n v="167"/>
    <n v="149"/>
    <n v="1034"/>
    <m/>
    <m/>
    <m/>
    <m/>
    <m/>
    <s v="13:01"/>
    <s v="10:14"/>
    <d v="1899-12-30T02:47:00"/>
    <s v="Morning"/>
    <s v="REMOVE"/>
    <x v="0"/>
    <s v="OnTime"/>
    <s v="October"/>
  </r>
  <r>
    <d v="2020-02-05T00:00:00"/>
    <x v="15"/>
    <s v="Mesa Airlines Inc.: YV"/>
    <s v="YV"/>
    <n v="20378"/>
    <n v="6259"/>
    <s v="IAH"/>
    <s v="Houston, TX"/>
    <s v="OMA"/>
    <s v="Omaha, NE"/>
    <n v="947"/>
    <n v="945"/>
    <n v="-2"/>
    <n v="20"/>
    <n v="1005"/>
    <n v="1135"/>
    <n v="4"/>
    <n v="1204"/>
    <n v="1139"/>
    <n v="-25"/>
    <n v="0"/>
    <n v="0"/>
    <n v="137"/>
    <n v="114"/>
    <n v="90"/>
    <n v="781"/>
    <m/>
    <m/>
    <m/>
    <m/>
    <m/>
    <s v="11:39"/>
    <s v="09:45"/>
    <d v="1899-12-30T01:54:00"/>
    <s v="Morning"/>
    <s v="REMOVE"/>
    <x v="2"/>
    <s v="OnTime"/>
    <s v="February"/>
  </r>
  <r>
    <d v="2021-08-03T00:00:00"/>
    <x v="2"/>
    <s v="Southwest Airlines Co.: WN"/>
    <s v="WN"/>
    <n v="19393"/>
    <n v="103"/>
    <s v="MIA"/>
    <s v="Miami, FL"/>
    <s v="BNA"/>
    <s v="Nashville, TN"/>
    <n v="1200"/>
    <n v="1202"/>
    <n v="2"/>
    <n v="73"/>
    <n v="1315"/>
    <n v="1410"/>
    <n v="5"/>
    <n v="1325"/>
    <n v="1415"/>
    <n v="50"/>
    <n v="0"/>
    <n v="0"/>
    <n v="145"/>
    <n v="193"/>
    <n v="115"/>
    <n v="806"/>
    <n v="0"/>
    <n v="0"/>
    <n v="50"/>
    <n v="0"/>
    <n v="0"/>
    <s v="14:15"/>
    <s v="12:02"/>
    <d v="1899-12-30T02:13:00"/>
    <s v="Afternoon"/>
    <s v="KEEP"/>
    <x v="6"/>
    <s v="Delayed"/>
    <s v="August"/>
  </r>
  <r>
    <d v="2023-05-16T00:00:00"/>
    <x v="2"/>
    <s v="Southwest Airlines Co.: WN"/>
    <s v="WN"/>
    <n v="19393"/>
    <n v="1861"/>
    <s v="MDW"/>
    <s v="Chicago, IL"/>
    <s v="MSP"/>
    <s v="Minneapolis, MN"/>
    <n v="1505"/>
    <n v="1513"/>
    <n v="8"/>
    <n v="13"/>
    <n v="1526"/>
    <n v="1624"/>
    <n v="3"/>
    <n v="1635"/>
    <n v="1627"/>
    <n v="-8"/>
    <n v="0"/>
    <n v="0"/>
    <n v="90"/>
    <n v="74"/>
    <n v="58"/>
    <n v="349"/>
    <m/>
    <m/>
    <m/>
    <m/>
    <m/>
    <s v="16:27"/>
    <s v="15:13"/>
    <d v="1899-12-30T01:14:00"/>
    <s v="Afternoon"/>
    <s v="REMOVE"/>
    <x v="6"/>
    <s v="OnTime"/>
    <s v="May"/>
  </r>
  <r>
    <d v="2020-09-17T00:00:00"/>
    <x v="4"/>
    <s v="Republic Airline: YX"/>
    <s v="YX"/>
    <n v="20452"/>
    <n v="4671"/>
    <s v="CMH"/>
    <s v="Columbus, OH"/>
    <s v="CLT"/>
    <s v="Charlotte, NC"/>
    <n v="1159"/>
    <n v="1153"/>
    <n v="-6"/>
    <n v="15"/>
    <n v="1208"/>
    <n v="1309"/>
    <n v="17"/>
    <n v="1330"/>
    <n v="1326"/>
    <n v="-4"/>
    <n v="0"/>
    <n v="0"/>
    <n v="91"/>
    <n v="93"/>
    <n v="61"/>
    <n v="347"/>
    <m/>
    <m/>
    <m/>
    <m/>
    <m/>
    <s v="13:26"/>
    <s v="11:53"/>
    <d v="1899-12-30T01:33:00"/>
    <s v="Morning"/>
    <s v="REMOVE"/>
    <x v="5"/>
    <s v="OnTime"/>
    <s v="September"/>
  </r>
  <r>
    <d v="2022-12-09T00:00:00"/>
    <x v="14"/>
    <s v="Frontier Airlines Inc.: F9"/>
    <s v="F9"/>
    <n v="20436"/>
    <n v="2159"/>
    <s v="MIA"/>
    <s v="Miami, FL"/>
    <s v="LAS"/>
    <s v="Las Vegas, NV"/>
    <n v="2004"/>
    <n v="210"/>
    <n v="366"/>
    <n v="17"/>
    <n v="227"/>
    <n v="414"/>
    <n v="10"/>
    <n v="2250"/>
    <n v="424"/>
    <n v="334"/>
    <n v="0"/>
    <n v="0"/>
    <n v="346"/>
    <n v="314"/>
    <n v="287"/>
    <n v="2174"/>
    <n v="251"/>
    <n v="0"/>
    <n v="0"/>
    <n v="0"/>
    <n v="83"/>
    <s v="04:24"/>
    <s v="02:10"/>
    <d v="1899-12-30T02:14:00"/>
    <s v="Night"/>
    <s v="KEEP"/>
    <x v="0"/>
    <s v="Delayed"/>
    <s v="December"/>
  </r>
  <r>
    <d v="2020-12-19T00:00:00"/>
    <x v="13"/>
    <s v="Envoy Air: MQ"/>
    <s v="MQ"/>
    <n v="20398"/>
    <n v="3928"/>
    <s v="ALO"/>
    <s v="Waterloo, IA"/>
    <s v="ORD"/>
    <s v="Chicago, IL"/>
    <n v="1617"/>
    <n v="1608"/>
    <n v="-9"/>
    <n v="8"/>
    <n v="1616"/>
    <n v="1704"/>
    <n v="18"/>
    <n v="1728"/>
    <n v="1722"/>
    <n v="-6"/>
    <n v="0"/>
    <n v="0"/>
    <n v="71"/>
    <n v="74"/>
    <n v="48"/>
    <n v="234"/>
    <m/>
    <m/>
    <m/>
    <m/>
    <m/>
    <s v="17:22"/>
    <s v="16:08"/>
    <d v="1899-12-30T01:14:00"/>
    <s v="Afternoon"/>
    <s v="REMOVE"/>
    <x v="4"/>
    <s v="OnTime"/>
    <s v="December"/>
  </r>
  <r>
    <d v="2022-03-16T00:00:00"/>
    <x v="6"/>
    <s v="Alaska Airlines Inc.: AS"/>
    <s v="AS"/>
    <n v="19930"/>
    <n v="59"/>
    <s v="PHX"/>
    <s v="Phoenix, AZ"/>
    <s v="PDX"/>
    <s v="Portland, OR"/>
    <n v="1025"/>
    <n v="1017"/>
    <n v="-8"/>
    <n v="22"/>
    <n v="1039"/>
    <n v="1302"/>
    <n v="4"/>
    <n v="1315"/>
    <n v="1306"/>
    <n v="-9"/>
    <n v="0"/>
    <n v="0"/>
    <n v="170"/>
    <n v="169"/>
    <n v="143"/>
    <n v="1009"/>
    <m/>
    <m/>
    <m/>
    <m/>
    <m/>
    <s v="13:06"/>
    <s v="10:17"/>
    <d v="1899-12-30T02:49:00"/>
    <s v="Morning"/>
    <s v="REMOVE"/>
    <x v="2"/>
    <s v="OnTime"/>
    <s v="March"/>
  </r>
  <r>
    <d v="2019-10-31T00:00:00"/>
    <x v="11"/>
    <s v="SkyWest Airlines Inc.: OO"/>
    <s v="OO"/>
    <n v="20304"/>
    <n v="5642"/>
    <s v="OKC"/>
    <s v="Oklahoma City, OK"/>
    <s v="IAH"/>
    <s v="Houston, TX"/>
    <n v="1405"/>
    <n v="1356"/>
    <n v="-9"/>
    <n v="16"/>
    <n v="1412"/>
    <n v="1521"/>
    <n v="10"/>
    <n v="1540"/>
    <n v="1531"/>
    <n v="-9"/>
    <n v="0"/>
    <n v="0"/>
    <n v="95"/>
    <n v="95"/>
    <n v="69"/>
    <n v="395"/>
    <m/>
    <m/>
    <m/>
    <m/>
    <m/>
    <s v="15:31"/>
    <s v="13:56"/>
    <d v="1899-12-30T01:35:00"/>
    <s v="Afternoon"/>
    <s v="REMOVE"/>
    <x v="5"/>
    <s v="OnTime"/>
    <s v="October"/>
  </r>
  <r>
    <d v="2019-03-03T00:00:00"/>
    <x v="4"/>
    <s v="Republic Airline: YX"/>
    <s v="YX"/>
    <n v="20452"/>
    <n v="4687"/>
    <s v="CLT"/>
    <s v="Charlotte, NC"/>
    <s v="IND"/>
    <s v="Indianapolis, IN"/>
    <n v="1947"/>
    <n v="2010"/>
    <n v="23"/>
    <n v="37"/>
    <n v="2047"/>
    <n v="2157"/>
    <n v="5"/>
    <n v="2124"/>
    <n v="2202"/>
    <n v="38"/>
    <n v="0"/>
    <n v="0"/>
    <n v="97"/>
    <n v="112"/>
    <n v="70"/>
    <n v="427"/>
    <n v="0"/>
    <n v="0"/>
    <n v="15"/>
    <n v="0"/>
    <n v="23"/>
    <s v="22:02"/>
    <s v="20:10"/>
    <d v="1899-12-30T01:52:00"/>
    <s v="Evening"/>
    <s v="KEEP"/>
    <x v="3"/>
    <s v="Delayed"/>
    <s v="March"/>
  </r>
  <r>
    <d v="2022-01-08T00:00:00"/>
    <x v="6"/>
    <s v="Alaska Airlines Inc.: AS"/>
    <s v="AS"/>
    <n v="19930"/>
    <n v="50"/>
    <s v="BRW"/>
    <s v="Barrow, AK"/>
    <s v="ANC"/>
    <s v="Anchorage, AK"/>
    <n v="1719"/>
    <n v="1744"/>
    <n v="25"/>
    <n v="10"/>
    <n v="1754"/>
    <n v="1930"/>
    <n v="4"/>
    <n v="1912"/>
    <n v="1934"/>
    <n v="22"/>
    <n v="0"/>
    <n v="0"/>
    <n v="113"/>
    <n v="110"/>
    <n v="96"/>
    <n v="725"/>
    <n v="0"/>
    <n v="0"/>
    <n v="0"/>
    <n v="0"/>
    <n v="22"/>
    <s v="19:34"/>
    <s v="17:44"/>
    <d v="1899-12-30T01:50:00"/>
    <s v="Afternoon"/>
    <s v="KEEP"/>
    <x v="4"/>
    <s v="Delayed"/>
    <s v="January"/>
  </r>
  <r>
    <d v="2022-01-21T00:00:00"/>
    <x v="4"/>
    <s v="Republic Airline: YX"/>
    <s v="YX"/>
    <n v="20452"/>
    <n v="4999"/>
    <s v="CLT"/>
    <s v="Charlotte, NC"/>
    <s v="HHH"/>
    <s v="Hilton Head, SC"/>
    <n v="1810"/>
    <n v="1759"/>
    <n v="-11"/>
    <n v="29"/>
    <n v="1828"/>
    <n v="1918"/>
    <n v="4"/>
    <n v="1926"/>
    <n v="1922"/>
    <n v="-4"/>
    <n v="0"/>
    <n v="0"/>
    <n v="76"/>
    <n v="83"/>
    <n v="50"/>
    <n v="207"/>
    <m/>
    <m/>
    <m/>
    <m/>
    <m/>
    <s v="19:22"/>
    <s v="17:59"/>
    <d v="1899-12-30T01:23:00"/>
    <s v="Afternoon"/>
    <s v="REMOVE"/>
    <x v="0"/>
    <s v="OnTime"/>
    <s v="January"/>
  </r>
  <r>
    <d v="2019-06-27T00:00:00"/>
    <x v="3"/>
    <s v="American Airlines Inc.: AA"/>
    <s v="AA"/>
    <n v="19805"/>
    <n v="501"/>
    <s v="LAS"/>
    <s v="Las Vegas, NV"/>
    <s v="LAX"/>
    <s v="Los Angeles, CA"/>
    <n v="1840"/>
    <n v="2026"/>
    <n v="106"/>
    <n v="11"/>
    <n v="2037"/>
    <n v="2121"/>
    <n v="12"/>
    <n v="2003"/>
    <n v="2133"/>
    <n v="90"/>
    <n v="0"/>
    <n v="0"/>
    <n v="83"/>
    <n v="67"/>
    <n v="44"/>
    <n v="236"/>
    <n v="0"/>
    <n v="0"/>
    <n v="0"/>
    <n v="0"/>
    <n v="90"/>
    <s v="21:33"/>
    <s v="20:26"/>
    <d v="1899-12-30T01:07:00"/>
    <s v="Evening"/>
    <s v="KEEP"/>
    <x v="5"/>
    <s v="Delayed"/>
    <s v="June"/>
  </r>
  <r>
    <d v="2021-03-09T00:00:00"/>
    <x v="4"/>
    <s v="Republic Airline: YX"/>
    <s v="YX"/>
    <n v="20452"/>
    <n v="5641"/>
    <s v="JFK"/>
    <s v="New York, NY"/>
    <s v="BOS"/>
    <s v="Boston, MA"/>
    <n v="1645"/>
    <n v="1638"/>
    <n v="-7"/>
    <n v="11"/>
    <n v="1649"/>
    <n v="1726"/>
    <n v="6"/>
    <n v="1803"/>
    <n v="1732"/>
    <n v="-31"/>
    <n v="0"/>
    <n v="0"/>
    <n v="78"/>
    <n v="54"/>
    <n v="37"/>
    <n v="187"/>
    <m/>
    <m/>
    <m/>
    <m/>
    <m/>
    <s v="17:32"/>
    <s v="16:38"/>
    <d v="1899-12-30T00:54:00"/>
    <s v="Afternoon"/>
    <s v="REMOVE"/>
    <x v="6"/>
    <s v="OnTime"/>
    <s v="March"/>
  </r>
  <r>
    <d v="2020-01-31T00:00:00"/>
    <x v="15"/>
    <s v="Mesa Airlines Inc.: YV"/>
    <s v="YV"/>
    <n v="20378"/>
    <n v="6270"/>
    <s v="IAH"/>
    <s v="Houston, TX"/>
    <s v="MSP"/>
    <s v="Minneapolis, MN"/>
    <n v="1815"/>
    <n v="1807"/>
    <n v="-8"/>
    <n v="40"/>
    <n v="1847"/>
    <n v="2116"/>
    <n v="6"/>
    <n v="2111"/>
    <n v="2122"/>
    <n v="11"/>
    <n v="0"/>
    <n v="0"/>
    <n v="176"/>
    <n v="195"/>
    <n v="149"/>
    <n v="1034"/>
    <m/>
    <m/>
    <m/>
    <m/>
    <m/>
    <s v="21:22"/>
    <s v="18:07"/>
    <d v="1899-12-30T03:15:00"/>
    <s v="Evening"/>
    <s v="REMOVE"/>
    <x v="0"/>
    <s v="OnTime"/>
    <s v="January"/>
  </r>
  <r>
    <d v="2023-08-11T00:00:00"/>
    <x v="4"/>
    <s v="Republic Airline: YX"/>
    <s v="YX"/>
    <n v="20452"/>
    <n v="3486"/>
    <s v="IND"/>
    <s v="Indianapolis, IN"/>
    <s v="ORD"/>
    <s v="Chicago, IL"/>
    <n v="605"/>
    <n v="601"/>
    <n v="-4"/>
    <n v="10"/>
    <n v="611"/>
    <n v="546"/>
    <n v="9"/>
    <n v="620"/>
    <n v="555"/>
    <n v="-25"/>
    <n v="0"/>
    <n v="0"/>
    <n v="75"/>
    <n v="54"/>
    <n v="35"/>
    <n v="177"/>
    <m/>
    <m/>
    <m/>
    <m/>
    <m/>
    <s v="05:55"/>
    <s v="06:01"/>
    <n v="-4.1666666666666519E-3"/>
    <s v="Morning"/>
    <s v="REMOVE"/>
    <x v="0"/>
    <s v="OnTime"/>
    <s v="August"/>
  </r>
  <r>
    <d v="2020-11-02T00:00:00"/>
    <x v="7"/>
    <s v="JetBlue Airways: B6"/>
    <s v="B6"/>
    <n v="20409"/>
    <n v="74"/>
    <s v="LAX"/>
    <s v="Los Angeles, CA"/>
    <s v="EWR"/>
    <s v="Newark, NJ"/>
    <n v="2338"/>
    <n v="2326"/>
    <n v="-12"/>
    <n v="11"/>
    <n v="2337"/>
    <n v="722"/>
    <n v="4"/>
    <n v="807"/>
    <n v="726"/>
    <n v="-41"/>
    <n v="0"/>
    <n v="0"/>
    <n v="329"/>
    <n v="300"/>
    <n v="285"/>
    <n v="2454"/>
    <m/>
    <m/>
    <m/>
    <m/>
    <m/>
    <s v="07:26"/>
    <s v="23:26"/>
    <n v="-0.66666666666666663"/>
    <s v="Evening"/>
    <s v="REMOVE"/>
    <x v="1"/>
    <s v="OnTime"/>
    <s v="November"/>
  </r>
  <r>
    <d v="2019-12-18T00:00:00"/>
    <x v="2"/>
    <s v="Southwest Airlines Co.: WN"/>
    <s v="WN"/>
    <n v="19393"/>
    <n v="278"/>
    <s v="PHX"/>
    <s v="Phoenix, AZ"/>
    <s v="DEN"/>
    <s v="Denver, CO"/>
    <n v="1410"/>
    <n v="1522"/>
    <n v="72"/>
    <n v="16"/>
    <n v="1538"/>
    <n v="1652"/>
    <n v="5"/>
    <n v="1555"/>
    <n v="1657"/>
    <n v="62"/>
    <n v="0"/>
    <n v="0"/>
    <n v="105"/>
    <n v="95"/>
    <n v="74"/>
    <n v="602"/>
    <n v="7"/>
    <n v="0"/>
    <n v="0"/>
    <n v="0"/>
    <n v="55"/>
    <s v="16:57"/>
    <s v="15:22"/>
    <d v="1899-12-30T01:35:00"/>
    <s v="Afternoon"/>
    <s v="KEEP"/>
    <x v="2"/>
    <s v="Delayed"/>
    <s v="December"/>
  </r>
  <r>
    <d v="2019-02-08T00:00:00"/>
    <x v="1"/>
    <s v="Delta Air Lines Inc.: DL"/>
    <s v="DL"/>
    <n v="19790"/>
    <n v="2009"/>
    <s v="ATL"/>
    <s v="Atlanta, GA"/>
    <s v="BWI"/>
    <s v="Baltimore, MD"/>
    <n v="1638"/>
    <n v="1634"/>
    <n v="-4"/>
    <n v="14"/>
    <n v="1648"/>
    <n v="1804"/>
    <n v="6"/>
    <n v="1826"/>
    <n v="1810"/>
    <n v="-16"/>
    <n v="0"/>
    <n v="0"/>
    <n v="108"/>
    <n v="96"/>
    <n v="76"/>
    <n v="577"/>
    <m/>
    <m/>
    <m/>
    <m/>
    <m/>
    <s v="18:10"/>
    <s v="16:34"/>
    <d v="1899-12-30T01:36:00"/>
    <s v="Afternoon"/>
    <s v="REMOVE"/>
    <x v="0"/>
    <s v="OnTime"/>
    <s v="February"/>
  </r>
  <r>
    <d v="2019-09-09T00:00:00"/>
    <x v="13"/>
    <s v="Envoy Air: MQ"/>
    <s v="MQ"/>
    <n v="20398"/>
    <n v="3914"/>
    <s v="JLN"/>
    <s v="Joplin, MO"/>
    <s v="DFW"/>
    <s v="Dallas/Fort Worth, TX"/>
    <n v="604"/>
    <n v="552"/>
    <n v="-12"/>
    <n v="12"/>
    <n v="604"/>
    <n v="659"/>
    <n v="14"/>
    <n v="733"/>
    <n v="713"/>
    <n v="-20"/>
    <n v="0"/>
    <n v="0"/>
    <n v="89"/>
    <n v="81"/>
    <n v="55"/>
    <n v="327"/>
    <m/>
    <m/>
    <m/>
    <m/>
    <m/>
    <s v="07:13"/>
    <s v="05:52"/>
    <d v="1899-12-30T01:21:00"/>
    <s v="Night"/>
    <s v="REMOVE"/>
    <x v="1"/>
    <s v="OnTime"/>
    <s v="September"/>
  </r>
  <r>
    <d v="2023-01-24T00:00:00"/>
    <x v="6"/>
    <s v="Alaska Airlines Inc.: AS"/>
    <s v="AS"/>
    <n v="19930"/>
    <n v="162"/>
    <s v="ANC"/>
    <s v="Anchorage, AK"/>
    <s v="SEA"/>
    <s v="Seattle, WA"/>
    <n v="155"/>
    <n v="141"/>
    <n v="-14"/>
    <n v="31"/>
    <n v="212"/>
    <n v="557"/>
    <n v="8"/>
    <n v="617"/>
    <n v="605"/>
    <n v="-12"/>
    <n v="0"/>
    <n v="0"/>
    <n v="202"/>
    <n v="204"/>
    <n v="165"/>
    <n v="1448"/>
    <m/>
    <m/>
    <m/>
    <m/>
    <m/>
    <s v="06:05"/>
    <s v="01:41"/>
    <d v="1899-12-30T04:24:00"/>
    <s v="Night"/>
    <s v="REMOVE"/>
    <x v="6"/>
    <s v="OnTime"/>
    <s v="January"/>
  </r>
  <r>
    <d v="2021-11-17T00:00:00"/>
    <x v="13"/>
    <s v="Envoy Air: MQ"/>
    <s v="MQ"/>
    <n v="20398"/>
    <n v="3508"/>
    <s v="PNS"/>
    <s v="Pensacola, FL"/>
    <s v="MIA"/>
    <s v="Miami, FL"/>
    <n v="600"/>
    <n v="552"/>
    <n v="-8"/>
    <n v="9"/>
    <n v="601"/>
    <n v="816"/>
    <n v="5"/>
    <n v="841"/>
    <n v="821"/>
    <n v="-20"/>
    <n v="0"/>
    <n v="0"/>
    <n v="101"/>
    <n v="89"/>
    <n v="75"/>
    <n v="530"/>
    <m/>
    <m/>
    <m/>
    <m/>
    <m/>
    <s v="08:21"/>
    <s v="05:52"/>
    <d v="1899-12-30T02:29:00"/>
    <s v="Night"/>
    <s v="REMOVE"/>
    <x v="2"/>
    <s v="OnTime"/>
    <s v="November"/>
  </r>
  <r>
    <d v="2021-04-17T00:00:00"/>
    <x v="1"/>
    <s v="Delta Air Lines Inc.: DL"/>
    <s v="DL"/>
    <n v="19790"/>
    <n v="860"/>
    <s v="RSW"/>
    <s v="Fort Myers, FL"/>
    <s v="ATL"/>
    <s v="Atlanta, GA"/>
    <n v="1600"/>
    <n v="1550"/>
    <n v="-10"/>
    <n v="17"/>
    <n v="1607"/>
    <n v="1724"/>
    <n v="4"/>
    <n v="1749"/>
    <n v="1728"/>
    <n v="-21"/>
    <n v="0"/>
    <n v="0"/>
    <n v="109"/>
    <n v="98"/>
    <n v="77"/>
    <n v="515"/>
    <m/>
    <m/>
    <m/>
    <m/>
    <m/>
    <s v="17:28"/>
    <s v="15:50"/>
    <d v="1899-12-30T01:38:00"/>
    <s v="Afternoon"/>
    <s v="REMOVE"/>
    <x v="4"/>
    <s v="OnTime"/>
    <s v="April"/>
  </r>
  <r>
    <d v="2019-01-16T00:00:00"/>
    <x v="8"/>
    <s v="PSA Airlines Inc.: OH"/>
    <s v="OH"/>
    <n v="20397"/>
    <n v="5527"/>
    <s v="BGR"/>
    <s v="Bangor, ME"/>
    <s v="DCA"/>
    <s v="Washington, DC"/>
    <n v="1405"/>
    <n v="1451"/>
    <n v="46"/>
    <n v="9"/>
    <n v="1500"/>
    <n v="1634"/>
    <n v="2"/>
    <n v="1619"/>
    <n v="1636"/>
    <n v="17"/>
    <n v="0"/>
    <n v="0"/>
    <n v="134"/>
    <n v="105"/>
    <n v="94"/>
    <n v="590"/>
    <n v="17"/>
    <n v="0"/>
    <n v="0"/>
    <n v="0"/>
    <n v="0"/>
    <s v="16:36"/>
    <s v="14:51"/>
    <d v="1899-12-30T01:45:00"/>
    <s v="Afternoon"/>
    <s v="KEEP"/>
    <x v="2"/>
    <s v="Delayed"/>
    <s v="January"/>
  </r>
  <r>
    <d v="2021-06-02T00:00:00"/>
    <x v="3"/>
    <s v="American Airlines Inc.: AA"/>
    <s v="AA"/>
    <n v="19805"/>
    <n v="1170"/>
    <s v="MIA"/>
    <s v="Miami, FL"/>
    <s v="BOS"/>
    <s v="Boston, MA"/>
    <n v="1340"/>
    <n v="1341"/>
    <n v="1"/>
    <n v="23"/>
    <n v="1404"/>
    <n v="1648"/>
    <n v="7"/>
    <n v="1701"/>
    <n v="1655"/>
    <n v="-6"/>
    <n v="0"/>
    <n v="0"/>
    <n v="201"/>
    <n v="194"/>
    <n v="164"/>
    <n v="1258"/>
    <m/>
    <m/>
    <m/>
    <m/>
    <m/>
    <s v="16:55"/>
    <s v="13:41"/>
    <d v="1899-12-30T03:14:00"/>
    <s v="Afternoon"/>
    <s v="REMOVE"/>
    <x v="2"/>
    <s v="OnTime"/>
    <s v="June"/>
  </r>
  <r>
    <d v="2023-05-21T00:00:00"/>
    <x v="11"/>
    <s v="SkyWest Airlines Inc.: OO"/>
    <s v="OO"/>
    <n v="20304"/>
    <n v="3926"/>
    <s v="SJC"/>
    <s v="San Jose, CA"/>
    <s v="LAX"/>
    <s v="Los Angeles, CA"/>
    <n v="1000"/>
    <n v="956"/>
    <n v="-4"/>
    <n v="25"/>
    <n v="1021"/>
    <n v="1118"/>
    <n v="5"/>
    <n v="1139"/>
    <n v="1123"/>
    <n v="-16"/>
    <n v="0"/>
    <n v="0"/>
    <n v="99"/>
    <n v="87"/>
    <n v="57"/>
    <n v="308"/>
    <m/>
    <m/>
    <m/>
    <m/>
    <m/>
    <s v="11:23"/>
    <s v="09:56"/>
    <d v="1899-12-30T01:27:00"/>
    <s v="Morning"/>
    <s v="REMOVE"/>
    <x v="3"/>
    <s v="OnTime"/>
    <s v="May"/>
  </r>
  <r>
    <d v="2020-10-18T00:00:00"/>
    <x v="11"/>
    <s v="SkyWest Airlines Inc.: OO"/>
    <s v="OO"/>
    <n v="20304"/>
    <n v="3553"/>
    <s v="SEA"/>
    <s v="Seattle, WA"/>
    <s v="EUG"/>
    <s v="Eugene, OR"/>
    <n v="1345"/>
    <n v="1339"/>
    <n v="-6"/>
    <n v="10"/>
    <n v="1349"/>
    <n v="1430"/>
    <n v="2"/>
    <n v="1505"/>
    <n v="1432"/>
    <n v="-33"/>
    <n v="0"/>
    <n v="0"/>
    <n v="80"/>
    <n v="53"/>
    <n v="41"/>
    <n v="234"/>
    <m/>
    <m/>
    <m/>
    <m/>
    <m/>
    <s v="14:32"/>
    <s v="13:39"/>
    <d v="1899-12-30T00:53:00"/>
    <s v="Afternoon"/>
    <s v="REMOVE"/>
    <x v="3"/>
    <s v="OnTime"/>
    <s v="October"/>
  </r>
  <r>
    <d v="2021-11-27T00:00:00"/>
    <x v="1"/>
    <s v="Delta Air Lines Inc.: DL"/>
    <s v="DL"/>
    <n v="19790"/>
    <n v="2878"/>
    <s v="ECP"/>
    <s v="Panama City, FL"/>
    <s v="ATL"/>
    <s v="Atlanta, GA"/>
    <n v="700"/>
    <n v="723"/>
    <n v="23"/>
    <n v="19"/>
    <n v="742"/>
    <n v="923"/>
    <n v="9"/>
    <n v="908"/>
    <n v="932"/>
    <n v="24"/>
    <n v="0"/>
    <n v="0"/>
    <n v="68"/>
    <n v="69"/>
    <n v="41"/>
    <n v="240"/>
    <n v="23"/>
    <n v="0"/>
    <n v="1"/>
    <n v="0"/>
    <n v="0"/>
    <s v="09:32"/>
    <s v="07:23"/>
    <d v="1899-12-30T02:09:00"/>
    <s v="Morning"/>
    <s v="KEEP"/>
    <x v="4"/>
    <s v="Delayed"/>
    <s v="November"/>
  </r>
  <r>
    <d v="2020-05-23T00:00:00"/>
    <x v="2"/>
    <s v="Southwest Airlines Co.: WN"/>
    <s v="WN"/>
    <n v="19393"/>
    <n v="364"/>
    <s v="ATL"/>
    <s v="Atlanta, GA"/>
    <s v="DAL"/>
    <s v="Dallas, TX"/>
    <n v="1630"/>
    <n v="1625"/>
    <n v="-5"/>
    <n v="8"/>
    <n v="1633"/>
    <n v="1711"/>
    <n v="4"/>
    <n v="1745"/>
    <n v="1715"/>
    <n v="-30"/>
    <n v="0"/>
    <n v="0"/>
    <n v="135"/>
    <n v="110"/>
    <n v="98"/>
    <n v="721"/>
    <m/>
    <m/>
    <m/>
    <m/>
    <m/>
    <s v="17:15"/>
    <s v="16:25"/>
    <d v="1899-12-30T00:50:00"/>
    <s v="Afternoon"/>
    <s v="REMOVE"/>
    <x v="4"/>
    <s v="OnTime"/>
    <s v="May"/>
  </r>
  <r>
    <d v="2021-02-17T00:00:00"/>
    <x v="1"/>
    <s v="Delta Air Lines Inc.: DL"/>
    <s v="DL"/>
    <n v="19790"/>
    <n v="2163"/>
    <s v="EGE"/>
    <s v="Eagle, CO"/>
    <s v="ATL"/>
    <s v="Atlanta, GA"/>
    <n v="1325"/>
    <n v="1326"/>
    <n v="1"/>
    <n v="10"/>
    <n v="1336"/>
    <n v="1815"/>
    <n v="9"/>
    <n v="1827"/>
    <n v="1824"/>
    <n v="-3"/>
    <n v="0"/>
    <n v="0"/>
    <n v="182"/>
    <n v="178"/>
    <n v="159"/>
    <n v="1312"/>
    <m/>
    <m/>
    <m/>
    <m/>
    <m/>
    <s v="18:24"/>
    <s v="13:26"/>
    <d v="1899-12-30T04:58:00"/>
    <s v="Afternoon"/>
    <s v="REMOVE"/>
    <x v="2"/>
    <s v="OnTime"/>
    <s v="February"/>
  </r>
  <r>
    <d v="2022-04-10T00:00:00"/>
    <x v="7"/>
    <s v="JetBlue Airways: B6"/>
    <s v="B6"/>
    <n v="20409"/>
    <n v="534"/>
    <s v="SFO"/>
    <s v="San Francisco, CA"/>
    <s v="BOS"/>
    <s v="Boston, MA"/>
    <n v="1456"/>
    <n v="1505"/>
    <n v="9"/>
    <n v="29"/>
    <n v="1534"/>
    <n v="2342"/>
    <n v="20"/>
    <n v="2344"/>
    <n v="2"/>
    <n v="18"/>
    <n v="0"/>
    <n v="0"/>
    <n v="348"/>
    <n v="357"/>
    <n v="308"/>
    <n v="2704"/>
    <n v="9"/>
    <n v="0"/>
    <n v="9"/>
    <n v="0"/>
    <n v="0"/>
    <s v="00:02"/>
    <s v="15:05"/>
    <n v="-0.62708333333333333"/>
    <s v="Afternoon"/>
    <s v="KEEP"/>
    <x v="3"/>
    <s v="Delayed"/>
    <s v="April"/>
  </r>
  <r>
    <d v="2019-02-22T00:00:00"/>
    <x v="14"/>
    <s v="Frontier Airlines Inc.: F9"/>
    <s v="F9"/>
    <n v="20436"/>
    <n v="1094"/>
    <s v="MCO"/>
    <s v="Orlando, FL"/>
    <s v="ISP"/>
    <s v="Islip, NY"/>
    <n v="1600"/>
    <n v="1613"/>
    <n v="13"/>
    <n v="16"/>
    <n v="1629"/>
    <n v="1832"/>
    <n v="8"/>
    <n v="1833"/>
    <n v="1840"/>
    <n v="7"/>
    <n v="0"/>
    <n v="0"/>
    <n v="153"/>
    <n v="147"/>
    <n v="123"/>
    <n v="971"/>
    <m/>
    <m/>
    <m/>
    <m/>
    <m/>
    <s v="18:40"/>
    <s v="16:13"/>
    <d v="1899-12-30T02:27:00"/>
    <s v="Afternoon"/>
    <s v="KEEP"/>
    <x v="0"/>
    <s v="OnTime"/>
    <s v="February"/>
  </r>
  <r>
    <d v="2022-01-26T00:00:00"/>
    <x v="11"/>
    <s v="SkyWest Airlines Inc.: OO"/>
    <s v="OO"/>
    <n v="20304"/>
    <n v="5026"/>
    <s v="ORD"/>
    <s v="Chicago, IL"/>
    <s v="SUX"/>
    <s v="Sioux City, IA"/>
    <n v="915"/>
    <n v="1028"/>
    <n v="73"/>
    <n v="17"/>
    <n v="1045"/>
    <n v="1151"/>
    <n v="2"/>
    <n v="1109"/>
    <n v="1153"/>
    <n v="44"/>
    <n v="0"/>
    <n v="0"/>
    <n v="114"/>
    <n v="85"/>
    <n v="66"/>
    <n v="436"/>
    <n v="44"/>
    <n v="0"/>
    <n v="0"/>
    <n v="0"/>
    <n v="0"/>
    <s v="11:53"/>
    <s v="10:28"/>
    <d v="1899-12-30T01:25:00"/>
    <s v="Morning"/>
    <s v="KEEP"/>
    <x v="2"/>
    <s v="Delayed"/>
    <s v="January"/>
  </r>
  <r>
    <d v="2020-09-04T00:00:00"/>
    <x v="1"/>
    <s v="Delta Air Lines Inc.: DL"/>
    <s v="DL"/>
    <n v="19790"/>
    <n v="487"/>
    <s v="DFW"/>
    <s v="Dallas/Fort Worth, TX"/>
    <s v="SLC"/>
    <s v="Salt Lake City, UT"/>
    <n v="1117"/>
    <n v="1114"/>
    <n v="-3"/>
    <n v="23"/>
    <n v="1137"/>
    <n v="1250"/>
    <n v="6"/>
    <n v="1258"/>
    <n v="1256"/>
    <n v="-2"/>
    <n v="0"/>
    <n v="0"/>
    <n v="161"/>
    <n v="162"/>
    <n v="133"/>
    <n v="989"/>
    <m/>
    <m/>
    <m/>
    <m/>
    <m/>
    <s v="12:56"/>
    <s v="11:14"/>
    <d v="1899-12-30T01:42:00"/>
    <s v="Morning"/>
    <s v="REMOVE"/>
    <x v="0"/>
    <s v="OnTime"/>
    <s v="September"/>
  </r>
  <r>
    <d v="2022-04-27T00:00:00"/>
    <x v="4"/>
    <s v="Republic Airline: YX"/>
    <s v="YX"/>
    <n v="20452"/>
    <n v="3700"/>
    <s v="EYW"/>
    <s v="Key West, FL"/>
    <s v="IAD"/>
    <s v="Washington, DC"/>
    <n v="1336"/>
    <n v="1326"/>
    <n v="-10"/>
    <n v="19"/>
    <n v="1345"/>
    <n v="1608"/>
    <n v="11"/>
    <n v="1617"/>
    <n v="1619"/>
    <n v="2"/>
    <n v="0"/>
    <n v="0"/>
    <n v="161"/>
    <n v="173"/>
    <n v="143"/>
    <n v="1023"/>
    <m/>
    <m/>
    <m/>
    <m/>
    <m/>
    <s v="16:19"/>
    <s v="13:26"/>
    <d v="1899-12-30T02:53:00"/>
    <s v="Afternoon"/>
    <s v="REMOVE"/>
    <x v="2"/>
    <s v="OnTime"/>
    <s v="April"/>
  </r>
  <r>
    <d v="2020-05-02T00:00:00"/>
    <x v="15"/>
    <s v="Mesa Airlines Inc.: YV"/>
    <s v="YV"/>
    <n v="20378"/>
    <n v="5903"/>
    <s v="DFW"/>
    <s v="Dallas/Fort Worth, TX"/>
    <s v="HSV"/>
    <s v="Huntsville, AL"/>
    <n v="1329"/>
    <n v="0"/>
    <n v="0"/>
    <m/>
    <m/>
    <m/>
    <m/>
    <n v="1513"/>
    <n v="0"/>
    <n v="0"/>
    <n v="1"/>
    <n v="0"/>
    <n v="104"/>
    <m/>
    <m/>
    <n v="603"/>
    <m/>
    <m/>
    <m/>
    <m/>
    <m/>
    <s v="00:00"/>
    <s v="00:00"/>
    <d v="1899-12-30T00:00:00"/>
    <s v="Night"/>
    <s v="KEEP"/>
    <x v="4"/>
    <s v="OnTime"/>
    <s v="May"/>
  </r>
  <r>
    <d v="2021-08-21T00:00:00"/>
    <x v="5"/>
    <s v="Spirit Air Lines: NK"/>
    <s v="NK"/>
    <n v="20416"/>
    <n v="1206"/>
    <s v="DFW"/>
    <s v="Dallas/Fort Worth, TX"/>
    <s v="MCO"/>
    <s v="Orlando, FL"/>
    <n v="1457"/>
    <n v="1454"/>
    <n v="-3"/>
    <n v="23"/>
    <n v="1517"/>
    <n v="1848"/>
    <n v="18"/>
    <n v="1847"/>
    <n v="1906"/>
    <n v="19"/>
    <n v="0"/>
    <n v="0"/>
    <n v="170"/>
    <n v="192"/>
    <n v="151"/>
    <n v="985"/>
    <n v="0"/>
    <n v="0"/>
    <n v="19"/>
    <n v="0"/>
    <n v="0"/>
    <s v="19:06"/>
    <s v="14:54"/>
    <d v="1899-12-30T04:12:00"/>
    <s v="Afternoon"/>
    <s v="REMOVE"/>
    <x v="4"/>
    <s v="Delayed"/>
    <s v="August"/>
  </r>
  <r>
    <d v="2019-09-13T00:00:00"/>
    <x v="2"/>
    <s v="Southwest Airlines Co.: WN"/>
    <s v="WN"/>
    <n v="19393"/>
    <n v="2368"/>
    <s v="STL"/>
    <s v="St. Louis, MO"/>
    <s v="HOU"/>
    <s v="Houston, TX"/>
    <n v="1340"/>
    <n v="1335"/>
    <n v="-5"/>
    <n v="8"/>
    <n v="1343"/>
    <n v="1520"/>
    <n v="33"/>
    <n v="1555"/>
    <n v="1553"/>
    <n v="-2"/>
    <n v="0"/>
    <n v="0"/>
    <n v="135"/>
    <n v="138"/>
    <n v="97"/>
    <n v="687"/>
    <m/>
    <m/>
    <m/>
    <m/>
    <m/>
    <s v="15:53"/>
    <s v="13:35"/>
    <d v="1899-12-30T02:18:00"/>
    <s v="Afternoon"/>
    <s v="REMOVE"/>
    <x v="0"/>
    <s v="OnTime"/>
    <s v="September"/>
  </r>
  <r>
    <d v="2020-02-11T00:00:00"/>
    <x v="11"/>
    <s v="SkyWest Airlines Inc.: OO"/>
    <s v="OO"/>
    <n v="20304"/>
    <n v="3242"/>
    <s v="FNT"/>
    <s v="Flint, MI"/>
    <s v="ORD"/>
    <s v="Chicago, IL"/>
    <n v="544"/>
    <n v="542"/>
    <n v="-2"/>
    <n v="21"/>
    <n v="603"/>
    <n v="548"/>
    <n v="6"/>
    <n v="615"/>
    <n v="554"/>
    <n v="-21"/>
    <n v="0"/>
    <n v="0"/>
    <n v="91"/>
    <n v="72"/>
    <n v="45"/>
    <n v="223"/>
    <m/>
    <m/>
    <m/>
    <m/>
    <m/>
    <s v="05:54"/>
    <s v="05:42"/>
    <d v="1899-12-30T00:12:00"/>
    <s v="Night"/>
    <s v="REMOVE"/>
    <x v="6"/>
    <s v="OnTime"/>
    <s v="February"/>
  </r>
  <r>
    <d v="2022-04-26T00:00:00"/>
    <x v="0"/>
    <s v="United Air Lines Inc.: UA"/>
    <s v="UA"/>
    <n v="19977"/>
    <n v="2138"/>
    <s v="ORD"/>
    <s v="Chicago, IL"/>
    <s v="EWR"/>
    <s v="Newark, NJ"/>
    <n v="1541"/>
    <n v="1701"/>
    <n v="80"/>
    <n v="26"/>
    <n v="1727"/>
    <n v="2005"/>
    <n v="27"/>
    <n v="1859"/>
    <n v="2032"/>
    <n v="93"/>
    <n v="0"/>
    <n v="0"/>
    <n v="138"/>
    <n v="151"/>
    <n v="98"/>
    <n v="719"/>
    <n v="80"/>
    <n v="0"/>
    <n v="13"/>
    <n v="0"/>
    <n v="0"/>
    <s v="20:32"/>
    <s v="17:01"/>
    <d v="1899-12-30T03:31:00"/>
    <s v="Afternoon"/>
    <s v="KEEP"/>
    <x v="6"/>
    <s v="Delayed"/>
    <s v="April"/>
  </r>
  <r>
    <d v="2021-04-27T00:00:00"/>
    <x v="3"/>
    <s v="American Airlines Inc.: AA"/>
    <s v="AA"/>
    <n v="19805"/>
    <n v="946"/>
    <s v="PHX"/>
    <s v="Phoenix, AZ"/>
    <s v="RNO"/>
    <s v="Reno, NV"/>
    <n v="1323"/>
    <n v="1321"/>
    <n v="-2"/>
    <n v="10"/>
    <n v="1331"/>
    <n v="1502"/>
    <n v="4"/>
    <n v="1534"/>
    <n v="1506"/>
    <n v="-28"/>
    <n v="0"/>
    <n v="0"/>
    <n v="131"/>
    <n v="105"/>
    <n v="91"/>
    <n v="601"/>
    <m/>
    <m/>
    <m/>
    <m/>
    <m/>
    <s v="15:06"/>
    <s v="13:21"/>
    <d v="1899-12-30T01:45:00"/>
    <s v="Afternoon"/>
    <s v="REMOVE"/>
    <x v="6"/>
    <s v="OnTime"/>
    <s v="April"/>
  </r>
  <r>
    <d v="2020-05-19T00:00:00"/>
    <x v="4"/>
    <s v="Republic Airline: YX"/>
    <s v="YX"/>
    <n v="20452"/>
    <n v="5646"/>
    <s v="DTW"/>
    <s v="Detroit, MI"/>
    <s v="SDF"/>
    <s v="Louisville, KY"/>
    <n v="2011"/>
    <n v="2001"/>
    <n v="-10"/>
    <n v="8"/>
    <n v="2009"/>
    <n v="2058"/>
    <n v="7"/>
    <n v="2127"/>
    <n v="2105"/>
    <n v="-22"/>
    <n v="0"/>
    <n v="0"/>
    <n v="76"/>
    <n v="64"/>
    <n v="49"/>
    <n v="306"/>
    <m/>
    <m/>
    <m/>
    <m/>
    <m/>
    <s v="21:05"/>
    <s v="20:01"/>
    <d v="1899-12-30T01:04:00"/>
    <s v="Evening"/>
    <s v="REMOVE"/>
    <x v="6"/>
    <s v="OnTime"/>
    <s v="May"/>
  </r>
  <r>
    <d v="2023-08-06T00:00:00"/>
    <x v="2"/>
    <s v="Southwest Airlines Co.: WN"/>
    <s v="WN"/>
    <n v="19393"/>
    <n v="3680"/>
    <s v="LAX"/>
    <s v="Los Angeles, CA"/>
    <s v="STL"/>
    <s v="St. Louis, MO"/>
    <n v="605"/>
    <n v="612"/>
    <n v="7"/>
    <n v="16"/>
    <n v="628"/>
    <n v="1125"/>
    <n v="3"/>
    <n v="1145"/>
    <n v="1128"/>
    <n v="-17"/>
    <n v="0"/>
    <n v="0"/>
    <n v="220"/>
    <n v="196"/>
    <n v="177"/>
    <n v="1592"/>
    <m/>
    <m/>
    <m/>
    <m/>
    <m/>
    <s v="11:28"/>
    <s v="06:12"/>
    <d v="1899-12-30T05:16:00"/>
    <s v="Morning"/>
    <s v="REMOVE"/>
    <x v="3"/>
    <s v="OnTime"/>
    <s v="August"/>
  </r>
  <r>
    <d v="2020-06-03T00:00:00"/>
    <x v="11"/>
    <s v="SkyWest Airlines Inc.: OO"/>
    <s v="OO"/>
    <n v="20304"/>
    <n v="4545"/>
    <s v="SLC"/>
    <s v="Salt Lake City, UT"/>
    <s v="TUS"/>
    <s v="Tucson, AZ"/>
    <n v="2049"/>
    <n v="2044"/>
    <n v="-5"/>
    <n v="13"/>
    <n v="2057"/>
    <n v="2124"/>
    <n v="3"/>
    <n v="2141"/>
    <n v="2127"/>
    <n v="-14"/>
    <n v="0"/>
    <n v="0"/>
    <n v="112"/>
    <n v="103"/>
    <n v="87"/>
    <n v="601"/>
    <m/>
    <m/>
    <m/>
    <m/>
    <m/>
    <s v="21:27"/>
    <s v="20:44"/>
    <d v="1899-12-30T00:43:00"/>
    <s v="Evening"/>
    <s v="REMOVE"/>
    <x v="2"/>
    <s v="OnTime"/>
    <s v="June"/>
  </r>
  <r>
    <d v="2022-07-10T00:00:00"/>
    <x v="11"/>
    <s v="SkyWest Airlines Inc.: OO"/>
    <s v="OO"/>
    <n v="20304"/>
    <n v="5483"/>
    <s v="ORD"/>
    <s v="Chicago, IL"/>
    <s v="OMA"/>
    <s v="Omaha, NE"/>
    <n v="1305"/>
    <n v="1259"/>
    <n v="-6"/>
    <n v="23"/>
    <n v="1322"/>
    <n v="1429"/>
    <n v="4"/>
    <n v="1443"/>
    <n v="1433"/>
    <n v="-10"/>
    <n v="0"/>
    <n v="0"/>
    <n v="98"/>
    <n v="94"/>
    <n v="67"/>
    <n v="416"/>
    <m/>
    <m/>
    <m/>
    <m/>
    <m/>
    <s v="14:33"/>
    <s v="12:59"/>
    <d v="1899-12-30T01:34:00"/>
    <s v="Afternoon"/>
    <s v="REMOVE"/>
    <x v="3"/>
    <s v="OnTime"/>
    <s v="July"/>
  </r>
  <r>
    <d v="2021-10-23T00:00:00"/>
    <x v="1"/>
    <s v="Delta Air Lines Inc.: DL"/>
    <s v="DL"/>
    <n v="19790"/>
    <n v="2547"/>
    <s v="MSP"/>
    <s v="Minneapolis, MN"/>
    <s v="CMH"/>
    <s v="Columbus, OH"/>
    <n v="2055"/>
    <n v="2038"/>
    <n v="-17"/>
    <n v="17"/>
    <n v="2055"/>
    <n v="2311"/>
    <n v="6"/>
    <n v="2344"/>
    <n v="2317"/>
    <n v="-27"/>
    <n v="0"/>
    <n v="0"/>
    <n v="109"/>
    <n v="99"/>
    <n v="76"/>
    <n v="626"/>
    <m/>
    <m/>
    <m/>
    <m/>
    <m/>
    <s v="23:17"/>
    <s v="20:38"/>
    <d v="1899-12-30T02:39:00"/>
    <s v="Evening"/>
    <s v="REMOVE"/>
    <x v="4"/>
    <s v="OnTime"/>
    <s v="October"/>
  </r>
  <r>
    <d v="2023-06-04T00:00:00"/>
    <x v="7"/>
    <s v="JetBlue Airways: B6"/>
    <s v="B6"/>
    <n v="20409"/>
    <n v="946"/>
    <s v="BNA"/>
    <s v="Nashville, TN"/>
    <s v="BOS"/>
    <s v="Boston, MA"/>
    <n v="1320"/>
    <n v="1453"/>
    <n v="93"/>
    <n v="23"/>
    <n v="1516"/>
    <n v="1831"/>
    <n v="4"/>
    <n v="1654"/>
    <n v="1835"/>
    <n v="101"/>
    <n v="0"/>
    <n v="0"/>
    <n v="154"/>
    <n v="162"/>
    <n v="135"/>
    <n v="942"/>
    <n v="0"/>
    <n v="0"/>
    <n v="16"/>
    <n v="0"/>
    <n v="85"/>
    <s v="18:35"/>
    <s v="14:53"/>
    <d v="1899-12-30T03:42:00"/>
    <s v="Afternoon"/>
    <s v="KEEP"/>
    <x v="3"/>
    <s v="Delayed"/>
    <s v="June"/>
  </r>
  <r>
    <d v="2019-07-19T00:00:00"/>
    <x v="1"/>
    <s v="Delta Air Lines Inc.: DL"/>
    <s v="DL"/>
    <n v="19790"/>
    <n v="2782"/>
    <s v="LGA"/>
    <s v="New York, NY"/>
    <s v="BOS"/>
    <s v="Boston, MA"/>
    <n v="1900"/>
    <n v="1955"/>
    <n v="55"/>
    <n v="17"/>
    <n v="2012"/>
    <n v="2052"/>
    <n v="8"/>
    <n v="2025"/>
    <n v="2100"/>
    <n v="35"/>
    <n v="0"/>
    <n v="0"/>
    <n v="85"/>
    <n v="65"/>
    <n v="40"/>
    <n v="184"/>
    <n v="17"/>
    <n v="0"/>
    <n v="0"/>
    <n v="0"/>
    <n v="18"/>
    <s v="21:00"/>
    <s v="19:55"/>
    <d v="1899-12-30T01:05:00"/>
    <s v="Evening"/>
    <s v="KEEP"/>
    <x v="0"/>
    <s v="Delayed"/>
    <s v="July"/>
  </r>
  <r>
    <d v="2022-05-20T00:00:00"/>
    <x v="2"/>
    <s v="Southwest Airlines Co.: WN"/>
    <s v="WN"/>
    <n v="19393"/>
    <n v="1489"/>
    <s v="SAN"/>
    <s v="San Diego, CA"/>
    <s v="OAK"/>
    <s v="Oakland, CA"/>
    <n v="1320"/>
    <n v="1335"/>
    <n v="15"/>
    <n v="10"/>
    <n v="1345"/>
    <n v="1453"/>
    <n v="4"/>
    <n v="1450"/>
    <n v="1457"/>
    <n v="7"/>
    <n v="0"/>
    <n v="0"/>
    <n v="90"/>
    <n v="82"/>
    <n v="68"/>
    <n v="446"/>
    <m/>
    <m/>
    <m/>
    <m/>
    <m/>
    <s v="14:57"/>
    <s v="13:35"/>
    <d v="1899-12-30T01:22:00"/>
    <s v="Afternoon"/>
    <s v="KEEP"/>
    <x v="0"/>
    <s v="OnTime"/>
    <s v="May"/>
  </r>
  <r>
    <d v="2021-12-24T00:00:00"/>
    <x v="3"/>
    <s v="American Airlines Inc.: AA"/>
    <s v="AA"/>
    <n v="19805"/>
    <n v="966"/>
    <s v="DCA"/>
    <s v="Washington, DC"/>
    <s v="PBI"/>
    <s v="West Palm Beach/Palm Beach, FL"/>
    <n v="1344"/>
    <n v="1341"/>
    <n v="-3"/>
    <n v="11"/>
    <n v="1352"/>
    <n v="1556"/>
    <n v="4"/>
    <n v="1620"/>
    <n v="1600"/>
    <n v="-20"/>
    <n v="0"/>
    <n v="0"/>
    <n v="156"/>
    <n v="139"/>
    <n v="124"/>
    <n v="857"/>
    <m/>
    <m/>
    <m/>
    <m/>
    <m/>
    <s v="16:00"/>
    <s v="13:41"/>
    <d v="1899-12-30T02:19:00"/>
    <s v="Afternoon"/>
    <s v="REMOVE"/>
    <x v="0"/>
    <s v="OnTime"/>
    <s v="December"/>
  </r>
  <r>
    <d v="2019-06-18T00:00:00"/>
    <x v="2"/>
    <s v="Southwest Airlines Co.: WN"/>
    <s v="WN"/>
    <n v="19393"/>
    <n v="1419"/>
    <s v="PHX"/>
    <s v="Phoenix, AZ"/>
    <s v="SFO"/>
    <s v="San Francisco, CA"/>
    <n v="1200"/>
    <n v="0"/>
    <n v="0"/>
    <m/>
    <m/>
    <m/>
    <m/>
    <n v="1400"/>
    <n v="0"/>
    <n v="0"/>
    <n v="1"/>
    <n v="0"/>
    <n v="120"/>
    <m/>
    <m/>
    <n v="651"/>
    <m/>
    <m/>
    <m/>
    <m/>
    <m/>
    <s v="00:00"/>
    <s v="00:00"/>
    <d v="1899-12-30T00:00:00"/>
    <s v="Night"/>
    <s v="KEEP"/>
    <x v="6"/>
    <s v="OnTime"/>
    <s v="June"/>
  </r>
  <r>
    <d v="2023-04-04T00:00:00"/>
    <x v="4"/>
    <s v="Republic Airline: YX"/>
    <s v="YX"/>
    <n v="20452"/>
    <n v="4493"/>
    <s v="LGA"/>
    <s v="New York, NY"/>
    <s v="BNA"/>
    <s v="Nashville, TN"/>
    <n v="1200"/>
    <n v="1155"/>
    <n v="-5"/>
    <n v="23"/>
    <n v="1218"/>
    <n v="1314"/>
    <n v="9"/>
    <n v="1333"/>
    <n v="1323"/>
    <n v="-10"/>
    <n v="0"/>
    <n v="0"/>
    <n v="153"/>
    <n v="148"/>
    <n v="116"/>
    <n v="764"/>
    <m/>
    <m/>
    <m/>
    <m/>
    <m/>
    <s v="13:23"/>
    <s v="11:55"/>
    <d v="1899-12-30T01:28:00"/>
    <s v="Morning"/>
    <s v="REMOVE"/>
    <x v="6"/>
    <s v="OnTime"/>
    <s v="April"/>
  </r>
  <r>
    <d v="2023-06-29T00:00:00"/>
    <x v="4"/>
    <s v="Republic Airline: YX"/>
    <s v="YX"/>
    <n v="20452"/>
    <n v="3431"/>
    <s v="EWR"/>
    <s v="Newark, NJ"/>
    <s v="CVG"/>
    <s v="Cincinnati, OH"/>
    <n v="948"/>
    <n v="948"/>
    <n v="0"/>
    <n v="91"/>
    <n v="1119"/>
    <n v="1253"/>
    <n v="5"/>
    <n v="1156"/>
    <n v="1258"/>
    <n v="62"/>
    <n v="0"/>
    <n v="0"/>
    <n v="128"/>
    <n v="190"/>
    <n v="94"/>
    <n v="569"/>
    <n v="0"/>
    <n v="0"/>
    <n v="62"/>
    <n v="0"/>
    <n v="0"/>
    <s v="12:58"/>
    <s v="09:48"/>
    <d v="1899-12-30T03:10:00"/>
    <s v="Morning"/>
    <s v="KEEP"/>
    <x v="5"/>
    <s v="Delayed"/>
    <s v="June"/>
  </r>
  <r>
    <d v="2022-04-22T00:00:00"/>
    <x v="8"/>
    <s v="PSA Airlines Inc.: OH"/>
    <s v="OH"/>
    <n v="20397"/>
    <n v="5022"/>
    <s v="CLT"/>
    <s v="Charlotte, NC"/>
    <s v="CLE"/>
    <s v="Cleveland, OH"/>
    <n v="840"/>
    <n v="845"/>
    <n v="5"/>
    <n v="50"/>
    <n v="935"/>
    <n v="1039"/>
    <n v="3"/>
    <n v="1017"/>
    <n v="1042"/>
    <n v="25"/>
    <n v="0"/>
    <n v="0"/>
    <n v="97"/>
    <n v="117"/>
    <n v="64"/>
    <n v="430"/>
    <n v="5"/>
    <n v="0"/>
    <n v="20"/>
    <n v="0"/>
    <n v="0"/>
    <s v="10:42"/>
    <s v="08:45"/>
    <d v="1899-12-30T01:57:00"/>
    <s v="Morning"/>
    <s v="KEEP"/>
    <x v="0"/>
    <s v="Delayed"/>
    <s v="April"/>
  </r>
  <r>
    <d v="2020-04-22T00:00:00"/>
    <x v="2"/>
    <s v="Southwest Airlines Co.: WN"/>
    <s v="WN"/>
    <n v="19393"/>
    <n v="1425"/>
    <s v="DEN"/>
    <s v="Denver, CO"/>
    <s v="TPA"/>
    <s v="Tampa, FL"/>
    <n v="1015"/>
    <n v="1012"/>
    <n v="-3"/>
    <n v="10"/>
    <n v="1022"/>
    <n v="1531"/>
    <n v="6"/>
    <n v="1550"/>
    <n v="1537"/>
    <n v="-13"/>
    <n v="0"/>
    <n v="0"/>
    <n v="215"/>
    <n v="205"/>
    <n v="189"/>
    <n v="1506"/>
    <m/>
    <m/>
    <m/>
    <m/>
    <m/>
    <s v="15:37"/>
    <s v="10:12"/>
    <d v="1899-12-30T05:25:00"/>
    <s v="Morning"/>
    <s v="REMOVE"/>
    <x v="2"/>
    <s v="OnTime"/>
    <s v="April"/>
  </r>
  <r>
    <d v="2021-02-03T00:00:00"/>
    <x v="4"/>
    <s v="Republic Airline: YX"/>
    <s v="YX"/>
    <n v="20452"/>
    <n v="4727"/>
    <s v="CHS"/>
    <s v="Charleston, SC"/>
    <s v="CLT"/>
    <s v="Charlotte, NC"/>
    <n v="1618"/>
    <n v="1610"/>
    <n v="-8"/>
    <n v="19"/>
    <n v="1629"/>
    <n v="1712"/>
    <n v="7"/>
    <n v="1731"/>
    <n v="1719"/>
    <n v="-12"/>
    <n v="0"/>
    <n v="0"/>
    <n v="73"/>
    <n v="69"/>
    <n v="43"/>
    <n v="168"/>
    <m/>
    <m/>
    <m/>
    <m/>
    <m/>
    <s v="17:19"/>
    <s v="16:10"/>
    <d v="1899-12-30T01:09:00"/>
    <s v="Afternoon"/>
    <s v="REMOVE"/>
    <x v="2"/>
    <s v="OnTime"/>
    <s v="February"/>
  </r>
  <r>
    <d v="2019-07-22T00:00:00"/>
    <x v="2"/>
    <s v="Southwest Airlines Co.: WN"/>
    <s v="WN"/>
    <n v="19393"/>
    <n v="2227"/>
    <s v="MCO"/>
    <s v="Orlando, FL"/>
    <s v="FLL"/>
    <s v="Fort Lauderdale, FL"/>
    <n v="1100"/>
    <n v="1057"/>
    <n v="-3"/>
    <n v="13"/>
    <n v="1110"/>
    <n v="1150"/>
    <n v="5"/>
    <n v="1215"/>
    <n v="1155"/>
    <n v="-20"/>
    <n v="0"/>
    <n v="0"/>
    <n v="75"/>
    <n v="58"/>
    <n v="40"/>
    <n v="177"/>
    <m/>
    <m/>
    <m/>
    <m/>
    <m/>
    <s v="11:55"/>
    <s v="10:57"/>
    <d v="1899-12-30T00:58:00"/>
    <s v="Morning"/>
    <s v="REMOVE"/>
    <x v="1"/>
    <s v="OnTime"/>
    <s v="July"/>
  </r>
  <r>
    <d v="2021-08-30T00:00:00"/>
    <x v="3"/>
    <s v="American Airlines Inc.: AA"/>
    <s v="AA"/>
    <n v="19805"/>
    <n v="2045"/>
    <s v="MIA"/>
    <s v="Miami, FL"/>
    <s v="SFO"/>
    <s v="San Francisco, CA"/>
    <n v="829"/>
    <n v="828"/>
    <n v="-1"/>
    <n v="17"/>
    <n v="845"/>
    <n v="1116"/>
    <n v="11"/>
    <n v="1132"/>
    <n v="1127"/>
    <n v="-5"/>
    <n v="0"/>
    <n v="0"/>
    <n v="363"/>
    <n v="359"/>
    <n v="331"/>
    <n v="2585"/>
    <m/>
    <m/>
    <m/>
    <m/>
    <m/>
    <s v="11:27"/>
    <s v="08:28"/>
    <d v="1899-12-30T02:59:00"/>
    <s v="Morning"/>
    <s v="REMOVE"/>
    <x v="1"/>
    <s v="OnTime"/>
    <s v="August"/>
  </r>
  <r>
    <d v="2021-11-07T00:00:00"/>
    <x v="4"/>
    <s v="Republic Airline: YX"/>
    <s v="YX"/>
    <n v="20452"/>
    <n v="3598"/>
    <s v="ORD"/>
    <s v="Chicago, IL"/>
    <s v="RDU"/>
    <s v="Raleigh/Durham, NC"/>
    <n v="800"/>
    <n v="758"/>
    <n v="-2"/>
    <n v="13"/>
    <n v="811"/>
    <n v="1043"/>
    <n v="7"/>
    <n v="1106"/>
    <n v="1050"/>
    <n v="-16"/>
    <n v="0"/>
    <n v="0"/>
    <n v="126"/>
    <n v="112"/>
    <n v="92"/>
    <n v="646"/>
    <m/>
    <m/>
    <m/>
    <m/>
    <m/>
    <s v="10:50"/>
    <s v="07:58"/>
    <d v="1899-12-30T02:52:00"/>
    <s v="Morning"/>
    <s v="REMOVE"/>
    <x v="3"/>
    <s v="OnTime"/>
    <s v="November"/>
  </r>
  <r>
    <d v="2020-09-02T00:00:00"/>
    <x v="11"/>
    <s v="SkyWest Airlines Inc.: OO"/>
    <s v="OO"/>
    <n v="20304"/>
    <n v="5408"/>
    <s v="SLC"/>
    <s v="Salt Lake City, UT"/>
    <s v="LAX"/>
    <s v="Los Angeles, CA"/>
    <n v="645"/>
    <n v="638"/>
    <n v="-7"/>
    <n v="13"/>
    <n v="651"/>
    <n v="715"/>
    <n v="5"/>
    <n v="745"/>
    <n v="720"/>
    <n v="-25"/>
    <n v="0"/>
    <n v="0"/>
    <n v="120"/>
    <n v="102"/>
    <n v="84"/>
    <n v="590"/>
    <m/>
    <m/>
    <m/>
    <m/>
    <m/>
    <s v="07:20"/>
    <s v="06:38"/>
    <d v="1899-12-30T00:42:00"/>
    <s v="Morning"/>
    <s v="REMOVE"/>
    <x v="2"/>
    <s v="OnTime"/>
    <s v="September"/>
  </r>
  <r>
    <d v="2021-03-06T00:00:00"/>
    <x v="6"/>
    <s v="Alaska Airlines Inc.: AS"/>
    <s v="AS"/>
    <n v="19930"/>
    <n v="66"/>
    <s v="YAK"/>
    <s v="Yakutat, AK"/>
    <s v="JNU"/>
    <s v="Juneau, AK"/>
    <n v="1705"/>
    <n v="1657"/>
    <n v="-8"/>
    <n v="4"/>
    <n v="1701"/>
    <n v="1735"/>
    <n v="4"/>
    <n v="1755"/>
    <n v="1739"/>
    <n v="-16"/>
    <n v="0"/>
    <n v="0"/>
    <n v="50"/>
    <n v="42"/>
    <n v="34"/>
    <n v="198"/>
    <m/>
    <m/>
    <m/>
    <m/>
    <m/>
    <s v="17:39"/>
    <s v="16:57"/>
    <d v="1899-12-30T00:42:00"/>
    <s v="Afternoon"/>
    <s v="REMOVE"/>
    <x v="4"/>
    <s v="OnTime"/>
    <s v="March"/>
  </r>
  <r>
    <d v="2020-07-16T00:00:00"/>
    <x v="13"/>
    <s v="Envoy Air: MQ"/>
    <s v="MQ"/>
    <n v="20398"/>
    <n v="4196"/>
    <s v="ORD"/>
    <s v="Chicago, IL"/>
    <s v="PIT"/>
    <s v="Pittsburgh, PA"/>
    <n v="1515"/>
    <n v="1509"/>
    <n v="-6"/>
    <n v="22"/>
    <n v="1531"/>
    <n v="1729"/>
    <n v="4"/>
    <n v="1748"/>
    <n v="1733"/>
    <n v="-15"/>
    <n v="0"/>
    <n v="0"/>
    <n v="93"/>
    <n v="84"/>
    <n v="58"/>
    <n v="413"/>
    <m/>
    <m/>
    <m/>
    <m/>
    <m/>
    <s v="17:33"/>
    <s v="15:09"/>
    <d v="1899-12-30T02:24:00"/>
    <s v="Afternoon"/>
    <s v="REMOVE"/>
    <x v="5"/>
    <s v="OnTime"/>
    <s v="July"/>
  </r>
  <r>
    <d v="2020-10-25T00:00:00"/>
    <x v="11"/>
    <s v="SkyWest Airlines Inc.: OO"/>
    <s v="OO"/>
    <n v="20304"/>
    <n v="3490"/>
    <s v="SEA"/>
    <s v="Seattle, WA"/>
    <s v="FAT"/>
    <s v="Fresno, CA"/>
    <n v="1725"/>
    <n v="1728"/>
    <n v="3"/>
    <n v="12"/>
    <n v="1740"/>
    <n v="1909"/>
    <n v="5"/>
    <n v="1930"/>
    <n v="1914"/>
    <n v="-16"/>
    <n v="0"/>
    <n v="0"/>
    <n v="125"/>
    <n v="106"/>
    <n v="89"/>
    <n v="748"/>
    <m/>
    <m/>
    <m/>
    <m/>
    <m/>
    <s v="19:14"/>
    <s v="17:28"/>
    <d v="1899-12-30T01:46:00"/>
    <s v="Afternoon"/>
    <s v="REMOVE"/>
    <x v="3"/>
    <s v="OnTime"/>
    <s v="October"/>
  </r>
  <r>
    <d v="2020-11-30T00:00:00"/>
    <x v="5"/>
    <s v="Spirit Air Lines: NK"/>
    <s v="NK"/>
    <n v="20416"/>
    <n v="1314"/>
    <s v="FLL"/>
    <s v="Fort Lauderdale, FL"/>
    <s v="DEN"/>
    <s v="Denver, CO"/>
    <n v="705"/>
    <n v="705"/>
    <n v="0"/>
    <n v="12"/>
    <n v="717"/>
    <n v="921"/>
    <n v="11"/>
    <n v="934"/>
    <n v="932"/>
    <n v="-2"/>
    <n v="0"/>
    <n v="0"/>
    <n v="269"/>
    <n v="267"/>
    <n v="244"/>
    <n v="1703"/>
    <m/>
    <m/>
    <m/>
    <m/>
    <m/>
    <s v="09:32"/>
    <s v="07:05"/>
    <d v="1899-12-30T02:27:00"/>
    <s v="Morning"/>
    <s v="REMOVE"/>
    <x v="1"/>
    <s v="OnTime"/>
    <s v="November"/>
  </r>
  <r>
    <d v="2020-11-01T00:00:00"/>
    <x v="15"/>
    <s v="Mesa Airlines Inc.: YV"/>
    <s v="YV"/>
    <n v="20378"/>
    <n v="5814"/>
    <s v="DFW"/>
    <s v="Dallas/Fort Worth, TX"/>
    <s v="RAP"/>
    <s v="Rapid City, SD"/>
    <n v="1040"/>
    <n v="1110"/>
    <n v="30"/>
    <n v="36"/>
    <n v="1146"/>
    <n v="1238"/>
    <n v="4"/>
    <n v="1154"/>
    <n v="1242"/>
    <n v="48"/>
    <n v="0"/>
    <n v="0"/>
    <n v="134"/>
    <n v="152"/>
    <n v="112"/>
    <n v="835"/>
    <n v="22"/>
    <n v="0"/>
    <n v="18"/>
    <n v="0"/>
    <n v="8"/>
    <s v="12:42"/>
    <s v="11:10"/>
    <d v="1899-12-30T01:32:00"/>
    <s v="Morning"/>
    <s v="KEEP"/>
    <x v="3"/>
    <s v="Delayed"/>
    <s v="November"/>
  </r>
  <r>
    <d v="2021-01-12T00:00:00"/>
    <x v="0"/>
    <s v="United Air Lines Inc.: UA"/>
    <s v="UA"/>
    <n v="19977"/>
    <n v="2034"/>
    <s v="DEN"/>
    <s v="Denver, CO"/>
    <s v="IAH"/>
    <s v="Houston, TX"/>
    <n v="1936"/>
    <n v="1933"/>
    <n v="-3"/>
    <n v="14"/>
    <n v="1947"/>
    <n v="2235"/>
    <n v="4"/>
    <n v="2259"/>
    <n v="2239"/>
    <n v="-20"/>
    <n v="0"/>
    <n v="0"/>
    <n v="143"/>
    <n v="126"/>
    <n v="108"/>
    <n v="862"/>
    <m/>
    <m/>
    <m/>
    <m/>
    <m/>
    <s v="22:39"/>
    <s v="19:33"/>
    <d v="1899-12-30T03:06:00"/>
    <s v="Evening"/>
    <s v="REMOVE"/>
    <x v="6"/>
    <s v="OnTime"/>
    <s v="January"/>
  </r>
  <r>
    <d v="2019-03-12T00:00:00"/>
    <x v="11"/>
    <s v="SkyWest Airlines Inc.: OO"/>
    <s v="OO"/>
    <n v="20304"/>
    <n v="5936"/>
    <s v="ICT"/>
    <s v="Wichita, KS"/>
    <s v="DEN"/>
    <s v="Denver, CO"/>
    <n v="1355"/>
    <n v="1348"/>
    <n v="-7"/>
    <n v="14"/>
    <n v="1402"/>
    <n v="1413"/>
    <n v="8"/>
    <n v="1431"/>
    <n v="1421"/>
    <n v="-10"/>
    <n v="0"/>
    <n v="0"/>
    <n v="96"/>
    <n v="93"/>
    <n v="71"/>
    <n v="420"/>
    <m/>
    <m/>
    <m/>
    <m/>
    <m/>
    <s v="14:21"/>
    <s v="13:48"/>
    <d v="1899-12-30T00:33:00"/>
    <s v="Afternoon"/>
    <s v="REMOVE"/>
    <x v="6"/>
    <s v="OnTime"/>
    <s v="March"/>
  </r>
  <r>
    <d v="2022-06-30T00:00:00"/>
    <x v="7"/>
    <s v="JetBlue Airways: B6"/>
    <s v="B6"/>
    <n v="20409"/>
    <n v="695"/>
    <s v="HPN"/>
    <s v="White Plains, NY"/>
    <s v="MCO"/>
    <s v="Orlando, FL"/>
    <n v="1830"/>
    <n v="1932"/>
    <n v="62"/>
    <n v="10"/>
    <n v="1942"/>
    <n v="2148"/>
    <n v="3"/>
    <n v="2126"/>
    <n v="2151"/>
    <n v="25"/>
    <n v="0"/>
    <n v="0"/>
    <n v="176"/>
    <n v="139"/>
    <n v="126"/>
    <n v="972"/>
    <n v="0"/>
    <n v="0"/>
    <n v="25"/>
    <n v="0"/>
    <n v="0"/>
    <s v="21:51"/>
    <s v="19:32"/>
    <d v="1899-12-30T02:19:00"/>
    <s v="Evening"/>
    <s v="KEEP"/>
    <x v="5"/>
    <s v="Delayed"/>
    <s v="June"/>
  </r>
  <r>
    <d v="2020-03-09T00:00:00"/>
    <x v="12"/>
    <s v="Endeavor Air Inc.: 9E"/>
    <s v="9E"/>
    <n v="20363"/>
    <n v="4824"/>
    <s v="JFK"/>
    <s v="New York, NY"/>
    <s v="ROC"/>
    <s v="Rochester, NY"/>
    <n v="1739"/>
    <n v="1737"/>
    <n v="-2"/>
    <n v="18"/>
    <n v="1755"/>
    <n v="1846"/>
    <n v="5"/>
    <n v="1914"/>
    <n v="1851"/>
    <n v="-23"/>
    <n v="0"/>
    <n v="0"/>
    <n v="95"/>
    <n v="74"/>
    <n v="51"/>
    <n v="264"/>
    <m/>
    <m/>
    <m/>
    <m/>
    <m/>
    <s v="18:51"/>
    <s v="17:37"/>
    <d v="1899-12-30T01:14:00"/>
    <s v="Afternoon"/>
    <s v="REMOVE"/>
    <x v="1"/>
    <s v="OnTime"/>
    <s v="March"/>
  </r>
  <r>
    <d v="2020-11-24T00:00:00"/>
    <x v="2"/>
    <s v="Southwest Airlines Co.: WN"/>
    <s v="WN"/>
    <n v="19393"/>
    <n v="1971"/>
    <s v="DAL"/>
    <s v="Dallas, TX"/>
    <s v="LAS"/>
    <s v="Las Vegas, NV"/>
    <n v="920"/>
    <n v="918"/>
    <n v="-2"/>
    <n v="9"/>
    <n v="927"/>
    <n v="1000"/>
    <n v="3"/>
    <n v="1020"/>
    <n v="1003"/>
    <n v="-17"/>
    <n v="0"/>
    <n v="0"/>
    <n v="180"/>
    <n v="165"/>
    <n v="153"/>
    <n v="1067"/>
    <m/>
    <m/>
    <m/>
    <m/>
    <m/>
    <s v="10:03"/>
    <s v="09:18"/>
    <d v="1899-12-30T00:45:00"/>
    <s v="Morning"/>
    <s v="REMOVE"/>
    <x v="6"/>
    <s v="OnTime"/>
    <s v="November"/>
  </r>
  <r>
    <d v="2020-05-18T00:00:00"/>
    <x v="7"/>
    <s v="JetBlue Airways: B6"/>
    <s v="B6"/>
    <n v="20409"/>
    <n v="685"/>
    <s v="ROC"/>
    <s v="Rochester, NY"/>
    <s v="JFK"/>
    <s v="New York, NY"/>
    <n v="1715"/>
    <n v="0"/>
    <n v="0"/>
    <m/>
    <m/>
    <m/>
    <m/>
    <n v="1832"/>
    <n v="0"/>
    <n v="0"/>
    <n v="1"/>
    <n v="0"/>
    <n v="77"/>
    <m/>
    <m/>
    <n v="264"/>
    <m/>
    <m/>
    <m/>
    <m/>
    <m/>
    <s v="00:00"/>
    <s v="00:00"/>
    <d v="1899-12-30T00:00:00"/>
    <s v="Night"/>
    <s v="KEEP"/>
    <x v="1"/>
    <s v="OnTime"/>
    <s v="May"/>
  </r>
  <r>
    <d v="2020-09-28T00:00:00"/>
    <x v="5"/>
    <s v="Spirit Air Lines: NK"/>
    <s v="NK"/>
    <n v="20416"/>
    <n v="590"/>
    <s v="IAH"/>
    <s v="Houston, TX"/>
    <s v="LAX"/>
    <s v="Los Angeles, CA"/>
    <n v="1559"/>
    <n v="1556"/>
    <n v="-3"/>
    <n v="10"/>
    <n v="1606"/>
    <n v="1704"/>
    <n v="4"/>
    <n v="1730"/>
    <n v="1708"/>
    <n v="-22"/>
    <n v="0"/>
    <n v="0"/>
    <n v="211"/>
    <n v="192"/>
    <n v="178"/>
    <n v="1379"/>
    <m/>
    <m/>
    <m/>
    <m/>
    <m/>
    <s v="17:08"/>
    <s v="15:56"/>
    <d v="1899-12-30T01:12:00"/>
    <s v="Afternoon"/>
    <s v="REMOVE"/>
    <x v="1"/>
    <s v="OnTime"/>
    <s v="September"/>
  </r>
  <r>
    <d v="2020-05-22T00:00:00"/>
    <x v="17"/>
    <s v="Hawaiian Airlines Inc.: HA"/>
    <s v="HA"/>
    <n v="19690"/>
    <n v="543"/>
    <s v="HNL"/>
    <s v="Honolulu, HI"/>
    <s v="LIH"/>
    <s v="Lihue, HI"/>
    <n v="1910"/>
    <n v="1900"/>
    <n v="-10"/>
    <n v="10"/>
    <n v="1910"/>
    <n v="1931"/>
    <n v="8"/>
    <n v="1952"/>
    <n v="1939"/>
    <n v="-13"/>
    <n v="0"/>
    <n v="0"/>
    <n v="42"/>
    <n v="39"/>
    <n v="21"/>
    <n v="102"/>
    <m/>
    <m/>
    <m/>
    <m/>
    <m/>
    <s v="19:39"/>
    <s v="19:00"/>
    <d v="1899-12-30T00:39:00"/>
    <s v="Evening"/>
    <s v="REMOVE"/>
    <x v="0"/>
    <s v="OnTime"/>
    <s v="May"/>
  </r>
  <r>
    <d v="2019-06-17T00:00:00"/>
    <x v="1"/>
    <s v="Delta Air Lines Inc.: DL"/>
    <s v="DL"/>
    <n v="19790"/>
    <n v="2713"/>
    <s v="PDX"/>
    <s v="Portland, OR"/>
    <s v="JFK"/>
    <s v="New York, NY"/>
    <n v="700"/>
    <n v="658"/>
    <n v="-2"/>
    <n v="15"/>
    <n v="713"/>
    <n v="1500"/>
    <n v="6"/>
    <n v="1516"/>
    <n v="1506"/>
    <n v="-10"/>
    <n v="0"/>
    <n v="0"/>
    <n v="316"/>
    <n v="308"/>
    <n v="287"/>
    <n v="2454"/>
    <m/>
    <m/>
    <m/>
    <m/>
    <m/>
    <s v="15:06"/>
    <s v="06:58"/>
    <d v="1899-12-30T08:08:00"/>
    <s v="Morning"/>
    <s v="REMOVE"/>
    <x v="1"/>
    <s v="OnTime"/>
    <s v="June"/>
  </r>
  <r>
    <d v="2022-03-17T00:00:00"/>
    <x v="2"/>
    <s v="Southwest Airlines Co.: WN"/>
    <s v="WN"/>
    <n v="19393"/>
    <n v="279"/>
    <s v="DEN"/>
    <s v="Denver, CO"/>
    <s v="CVG"/>
    <s v="Cincinnati, OH"/>
    <n v="1800"/>
    <n v="1805"/>
    <n v="5"/>
    <n v="8"/>
    <n v="1813"/>
    <n v="2223"/>
    <n v="11"/>
    <n v="2230"/>
    <n v="2234"/>
    <n v="4"/>
    <n v="0"/>
    <n v="0"/>
    <n v="150"/>
    <n v="149"/>
    <n v="130"/>
    <n v="1069"/>
    <m/>
    <m/>
    <m/>
    <m/>
    <m/>
    <s v="22:34"/>
    <s v="18:05"/>
    <d v="1899-12-30T04:29:00"/>
    <s v="Evening"/>
    <s v="KEEP"/>
    <x v="5"/>
    <s v="OnTime"/>
    <s v="March"/>
  </r>
  <r>
    <d v="2020-08-31T00:00:00"/>
    <x v="2"/>
    <s v="Southwest Airlines Co.: WN"/>
    <s v="WN"/>
    <n v="19393"/>
    <n v="1577"/>
    <s v="DEN"/>
    <s v="Denver, CO"/>
    <s v="HOU"/>
    <s v="Houston, TX"/>
    <n v="725"/>
    <n v="722"/>
    <n v="-3"/>
    <n v="10"/>
    <n v="732"/>
    <n v="1025"/>
    <n v="5"/>
    <n v="1050"/>
    <n v="1030"/>
    <n v="-20"/>
    <n v="0"/>
    <n v="0"/>
    <n v="145"/>
    <n v="128"/>
    <n v="113"/>
    <n v="883"/>
    <m/>
    <m/>
    <m/>
    <m/>
    <m/>
    <s v="10:30"/>
    <s v="07:22"/>
    <d v="1899-12-30T03:08:00"/>
    <s v="Morning"/>
    <s v="REMOVE"/>
    <x v="1"/>
    <s v="OnTime"/>
    <s v="August"/>
  </r>
  <r>
    <d v="2021-04-15T00:00:00"/>
    <x v="1"/>
    <s v="Delta Air Lines Inc.: DL"/>
    <s v="DL"/>
    <n v="19790"/>
    <n v="1533"/>
    <s v="ATL"/>
    <s v="Atlanta, GA"/>
    <s v="MCO"/>
    <s v="Orlando, FL"/>
    <n v="825"/>
    <n v="819"/>
    <n v="-6"/>
    <n v="20"/>
    <n v="839"/>
    <n v="940"/>
    <n v="6"/>
    <n v="953"/>
    <n v="946"/>
    <n v="-7"/>
    <n v="0"/>
    <n v="0"/>
    <n v="88"/>
    <n v="87"/>
    <n v="61"/>
    <n v="404"/>
    <m/>
    <m/>
    <m/>
    <m/>
    <m/>
    <s v="09:46"/>
    <s v="08:19"/>
    <d v="1899-12-30T01:27:00"/>
    <s v="Morning"/>
    <s v="REMOVE"/>
    <x v="5"/>
    <s v="OnTime"/>
    <s v="April"/>
  </r>
  <r>
    <d v="2021-07-18T00:00:00"/>
    <x v="3"/>
    <s v="American Airlines Inc.: AA"/>
    <s v="AA"/>
    <n v="19805"/>
    <n v="1580"/>
    <s v="CLT"/>
    <s v="Charlotte, NC"/>
    <s v="SFO"/>
    <s v="San Francisco, CA"/>
    <n v="1830"/>
    <n v="1840"/>
    <n v="10"/>
    <n v="10"/>
    <n v="1850"/>
    <n v="2038"/>
    <n v="6"/>
    <n v="2053"/>
    <n v="2044"/>
    <n v="-9"/>
    <n v="0"/>
    <n v="0"/>
    <n v="323"/>
    <n v="304"/>
    <n v="288"/>
    <n v="2296"/>
    <m/>
    <m/>
    <m/>
    <m/>
    <m/>
    <s v="20:44"/>
    <s v="18:40"/>
    <d v="1899-12-30T02:04:00"/>
    <s v="Evening"/>
    <s v="REMOVE"/>
    <x v="3"/>
    <s v="OnTime"/>
    <s v="July"/>
  </r>
  <r>
    <d v="2020-12-30T00:00:00"/>
    <x v="11"/>
    <s v="SkyWest Airlines Inc.: OO"/>
    <s v="OO"/>
    <n v="20304"/>
    <n v="4801"/>
    <s v="DEN"/>
    <s v="Denver, CO"/>
    <s v="MAF"/>
    <s v="Midland/Odessa, TX"/>
    <n v="1805"/>
    <n v="1801"/>
    <n v="-4"/>
    <n v="60"/>
    <n v="1901"/>
    <n v="2123"/>
    <n v="33"/>
    <n v="2055"/>
    <n v="2156"/>
    <n v="61"/>
    <n v="0"/>
    <n v="0"/>
    <n v="110"/>
    <n v="175"/>
    <n v="82"/>
    <n v="563"/>
    <n v="61"/>
    <n v="0"/>
    <n v="0"/>
    <n v="0"/>
    <n v="0"/>
    <s v="21:56"/>
    <s v="18:01"/>
    <d v="1899-12-30T03:55:00"/>
    <s v="Evening"/>
    <s v="REMOVE"/>
    <x v="2"/>
    <s v="Delayed"/>
    <s v="December"/>
  </r>
  <r>
    <d v="2023-05-30T00:00:00"/>
    <x v="13"/>
    <s v="Envoy Air: MQ"/>
    <s v="MQ"/>
    <n v="20398"/>
    <n v="3310"/>
    <s v="DFW"/>
    <s v="Dallas/Fort Worth, TX"/>
    <s v="BMI"/>
    <s v="Bloomington/Normal, IL"/>
    <n v="2050"/>
    <n v="2124"/>
    <n v="34"/>
    <n v="25"/>
    <n v="2149"/>
    <n v="2326"/>
    <n v="3"/>
    <n v="2251"/>
    <n v="2329"/>
    <n v="38"/>
    <n v="0"/>
    <n v="0"/>
    <n v="121"/>
    <n v="125"/>
    <n v="97"/>
    <n v="690"/>
    <n v="0"/>
    <n v="2"/>
    <n v="4"/>
    <n v="0"/>
    <n v="32"/>
    <s v="23:29"/>
    <s v="21:24"/>
    <d v="1899-12-30T02:05:00"/>
    <s v="Evening"/>
    <s v="KEEP"/>
    <x v="6"/>
    <s v="Delayed"/>
    <s v="May"/>
  </r>
  <r>
    <d v="2021-03-16T00:00:00"/>
    <x v="2"/>
    <s v="Southwest Airlines Co.: WN"/>
    <s v="WN"/>
    <n v="19393"/>
    <n v="961"/>
    <s v="JAX"/>
    <s v="Jacksonville, FL"/>
    <s v="ATL"/>
    <s v="Atlanta, GA"/>
    <n v="725"/>
    <n v="721"/>
    <n v="-4"/>
    <n v="42"/>
    <n v="803"/>
    <n v="912"/>
    <n v="8"/>
    <n v="840"/>
    <n v="920"/>
    <n v="40"/>
    <n v="0"/>
    <n v="0"/>
    <n v="75"/>
    <n v="119"/>
    <n v="69"/>
    <n v="270"/>
    <n v="0"/>
    <n v="0"/>
    <n v="40"/>
    <n v="0"/>
    <n v="0"/>
    <s v="09:20"/>
    <s v="07:21"/>
    <d v="1899-12-30T01:59:00"/>
    <s v="Morning"/>
    <s v="REMOVE"/>
    <x v="6"/>
    <s v="Delayed"/>
    <s v="March"/>
  </r>
  <r>
    <d v="2021-01-03T00:00:00"/>
    <x v="1"/>
    <s v="Delta Air Lines Inc.: DL"/>
    <s v="DL"/>
    <n v="19790"/>
    <n v="2229"/>
    <s v="GRR"/>
    <s v="Grand Rapids, MI"/>
    <s v="ATL"/>
    <s v="Atlanta, GA"/>
    <n v="1843"/>
    <n v="1838"/>
    <n v="-5"/>
    <n v="26"/>
    <n v="1904"/>
    <n v="2039"/>
    <n v="6"/>
    <n v="2040"/>
    <n v="2045"/>
    <n v="5"/>
    <n v="0"/>
    <n v="0"/>
    <n v="117"/>
    <n v="127"/>
    <n v="95"/>
    <n v="640"/>
    <m/>
    <m/>
    <m/>
    <m/>
    <m/>
    <s v="20:45"/>
    <s v="18:38"/>
    <d v="1899-12-30T02:07:00"/>
    <s v="Evening"/>
    <s v="REMOVE"/>
    <x v="3"/>
    <s v="OnTime"/>
    <s v="January"/>
  </r>
  <r>
    <d v="2020-08-14T00:00:00"/>
    <x v="1"/>
    <s v="Delta Air Lines Inc.: DL"/>
    <s v="DL"/>
    <n v="19790"/>
    <n v="1282"/>
    <s v="ATL"/>
    <s v="Atlanta, GA"/>
    <s v="OKC"/>
    <s v="Oklahoma City, OK"/>
    <n v="834"/>
    <n v="818"/>
    <n v="-16"/>
    <n v="18"/>
    <n v="836"/>
    <n v="925"/>
    <n v="3"/>
    <n v="940"/>
    <n v="928"/>
    <n v="-12"/>
    <n v="0"/>
    <n v="0"/>
    <n v="126"/>
    <n v="130"/>
    <n v="109"/>
    <n v="761"/>
    <m/>
    <m/>
    <m/>
    <m/>
    <m/>
    <s v="09:28"/>
    <s v="08:18"/>
    <d v="1899-12-30T01:10:00"/>
    <s v="Morning"/>
    <s v="REMOVE"/>
    <x v="0"/>
    <s v="OnTime"/>
    <s v="August"/>
  </r>
  <r>
    <d v="2020-12-10T00:00:00"/>
    <x v="2"/>
    <s v="Southwest Airlines Co.: WN"/>
    <s v="WN"/>
    <n v="19393"/>
    <n v="4536"/>
    <s v="PHX"/>
    <s v="Phoenix, AZ"/>
    <s v="SAN"/>
    <s v="San Diego, CA"/>
    <n v="1610"/>
    <n v="1610"/>
    <n v="0"/>
    <n v="7"/>
    <n v="1617"/>
    <n v="1610"/>
    <n v="2"/>
    <n v="1620"/>
    <n v="1612"/>
    <n v="-8"/>
    <n v="0"/>
    <n v="0"/>
    <n v="70"/>
    <n v="62"/>
    <n v="53"/>
    <n v="304"/>
    <m/>
    <m/>
    <m/>
    <m/>
    <m/>
    <s v="16:12"/>
    <s v="16:10"/>
    <d v="1899-12-30T00:02:00"/>
    <s v="Afternoon"/>
    <s v="REMOVE"/>
    <x v="5"/>
    <s v="OnTime"/>
    <s v="December"/>
  </r>
  <r>
    <d v="2021-07-09T00:00:00"/>
    <x v="14"/>
    <s v="Frontier Airlines Inc.: F9"/>
    <s v="F9"/>
    <n v="20436"/>
    <n v="2162"/>
    <s v="LAX"/>
    <s v="Los Angeles, CA"/>
    <s v="LAS"/>
    <s v="Las Vegas, NV"/>
    <n v="2048"/>
    <n v="2040"/>
    <n v="-8"/>
    <n v="14"/>
    <n v="2054"/>
    <n v="2140"/>
    <n v="16"/>
    <n v="2204"/>
    <n v="2156"/>
    <n v="-8"/>
    <n v="0"/>
    <n v="0"/>
    <n v="76"/>
    <n v="76"/>
    <n v="46"/>
    <n v="236"/>
    <m/>
    <m/>
    <m/>
    <m/>
    <m/>
    <s v="21:56"/>
    <s v="20:40"/>
    <d v="1899-12-30T01:16:00"/>
    <s v="Evening"/>
    <s v="REMOVE"/>
    <x v="0"/>
    <s v="OnTime"/>
    <s v="July"/>
  </r>
  <r>
    <d v="2019-11-07T00:00:00"/>
    <x v="3"/>
    <s v="American Airlines Inc.: AA"/>
    <s v="AA"/>
    <n v="19805"/>
    <n v="816"/>
    <s v="CLT"/>
    <s v="Charlotte, NC"/>
    <s v="ORD"/>
    <s v="Chicago, IL"/>
    <n v="2209"/>
    <n v="2205"/>
    <n v="-4"/>
    <n v="12"/>
    <n v="2217"/>
    <n v="2246"/>
    <n v="14"/>
    <n v="2318"/>
    <n v="2300"/>
    <n v="-18"/>
    <n v="0"/>
    <n v="0"/>
    <n v="129"/>
    <n v="115"/>
    <n v="89"/>
    <n v="599"/>
    <m/>
    <m/>
    <m/>
    <m/>
    <m/>
    <s v="23:00"/>
    <s v="22:05"/>
    <d v="1899-12-30T00:55:00"/>
    <s v="Evening"/>
    <s v="REMOVE"/>
    <x v="5"/>
    <s v="OnTime"/>
    <s v="November"/>
  </r>
  <r>
    <d v="2023-06-20T00:00:00"/>
    <x v="3"/>
    <s v="American Airlines Inc.: AA"/>
    <s v="AA"/>
    <n v="19805"/>
    <n v="1744"/>
    <s v="DFW"/>
    <s v="Dallas/Fort Worth, TX"/>
    <s v="PHX"/>
    <s v="Phoenix, AZ"/>
    <n v="2229"/>
    <n v="2250"/>
    <n v="21"/>
    <n v="18"/>
    <n v="2308"/>
    <n v="2311"/>
    <n v="8"/>
    <n v="2301"/>
    <n v="2319"/>
    <n v="18"/>
    <n v="0"/>
    <n v="0"/>
    <n v="152"/>
    <n v="149"/>
    <n v="123"/>
    <n v="868"/>
    <n v="18"/>
    <n v="0"/>
    <n v="0"/>
    <n v="0"/>
    <n v="0"/>
    <s v="23:19"/>
    <s v="22:50"/>
    <d v="1899-12-30T00:29:00"/>
    <s v="Evening"/>
    <s v="KEEP"/>
    <x v="6"/>
    <s v="Delayed"/>
    <s v="June"/>
  </r>
  <r>
    <d v="2022-03-10T00:00:00"/>
    <x v="3"/>
    <s v="American Airlines Inc.: AA"/>
    <s v="AA"/>
    <n v="19805"/>
    <n v="2687"/>
    <s v="MIA"/>
    <s v="Miami, FL"/>
    <s v="BNA"/>
    <s v="Nashville, TN"/>
    <n v="840"/>
    <n v="834"/>
    <n v="-6"/>
    <n v="15"/>
    <n v="849"/>
    <n v="940"/>
    <n v="6"/>
    <n v="1011"/>
    <n v="946"/>
    <n v="-25"/>
    <n v="0"/>
    <n v="0"/>
    <n v="151"/>
    <n v="132"/>
    <n v="111"/>
    <n v="806"/>
    <m/>
    <m/>
    <m/>
    <m/>
    <m/>
    <s v="09:46"/>
    <s v="08:34"/>
    <d v="1899-12-30T01:12:00"/>
    <s v="Morning"/>
    <s v="REMOVE"/>
    <x v="5"/>
    <s v="OnTime"/>
    <s v="March"/>
  </r>
  <r>
    <d v="2021-08-24T00:00:00"/>
    <x v="11"/>
    <s v="SkyWest Airlines Inc.: OO"/>
    <s v="OO"/>
    <n v="20304"/>
    <n v="5797"/>
    <s v="ORD"/>
    <s v="Chicago, IL"/>
    <s v="FAR"/>
    <s v="Fargo, ND"/>
    <n v="1545"/>
    <n v="1537"/>
    <n v="-8"/>
    <n v="32"/>
    <n v="1609"/>
    <n v="1741"/>
    <n v="4"/>
    <n v="1741"/>
    <n v="1745"/>
    <n v="4"/>
    <n v="0"/>
    <n v="0"/>
    <n v="116"/>
    <n v="128"/>
    <n v="92"/>
    <n v="557"/>
    <m/>
    <m/>
    <m/>
    <m/>
    <m/>
    <s v="17:45"/>
    <s v="15:37"/>
    <d v="1899-12-30T02:08:00"/>
    <s v="Afternoon"/>
    <s v="REMOVE"/>
    <x v="6"/>
    <s v="OnTime"/>
    <s v="August"/>
  </r>
  <r>
    <d v="2022-01-17T00:00:00"/>
    <x v="2"/>
    <s v="Southwest Airlines Co.: WN"/>
    <s v="WN"/>
    <n v="19393"/>
    <n v="599"/>
    <s v="ATL"/>
    <s v="Atlanta, GA"/>
    <s v="LAS"/>
    <s v="Las Vegas, NV"/>
    <n v="615"/>
    <n v="0"/>
    <n v="0"/>
    <m/>
    <m/>
    <m/>
    <m/>
    <n v="805"/>
    <n v="0"/>
    <n v="0"/>
    <n v="1"/>
    <n v="0"/>
    <n v="290"/>
    <m/>
    <m/>
    <n v="1747"/>
    <m/>
    <m/>
    <m/>
    <m/>
    <m/>
    <s v="00:00"/>
    <s v="00:00"/>
    <d v="1899-12-30T00:00:00"/>
    <s v="Night"/>
    <s v="KEEP"/>
    <x v="1"/>
    <s v="OnTime"/>
    <s v="January"/>
  </r>
  <r>
    <d v="2020-02-20T00:00:00"/>
    <x v="2"/>
    <s v="Southwest Airlines Co.: WN"/>
    <s v="WN"/>
    <n v="19393"/>
    <n v="1816"/>
    <s v="BUR"/>
    <s v="Burbank, CA"/>
    <s v="SMF"/>
    <s v="Sacramento, CA"/>
    <n v="1915"/>
    <n v="1909"/>
    <n v="-6"/>
    <n v="13"/>
    <n v="1922"/>
    <n v="2015"/>
    <n v="2"/>
    <n v="2035"/>
    <n v="2017"/>
    <n v="-18"/>
    <n v="0"/>
    <n v="0"/>
    <n v="80"/>
    <n v="68"/>
    <n v="53"/>
    <n v="358"/>
    <m/>
    <m/>
    <m/>
    <m/>
    <m/>
    <s v="20:17"/>
    <s v="19:09"/>
    <d v="1899-12-30T01:08:00"/>
    <s v="Evening"/>
    <s v="REMOVE"/>
    <x v="5"/>
    <s v="OnTime"/>
    <s v="February"/>
  </r>
  <r>
    <d v="2019-01-28T00:00:00"/>
    <x v="1"/>
    <s v="Delta Air Lines Inc.: DL"/>
    <s v="DL"/>
    <n v="19790"/>
    <n v="2065"/>
    <s v="LGA"/>
    <s v="New York, NY"/>
    <s v="ORD"/>
    <s v="Chicago, IL"/>
    <n v="815"/>
    <n v="1112"/>
    <n v="177"/>
    <n v="41"/>
    <n v="1153"/>
    <n v="1251"/>
    <n v="12"/>
    <n v="951"/>
    <n v="1303"/>
    <n v="192"/>
    <n v="0"/>
    <n v="0"/>
    <n v="156"/>
    <n v="171"/>
    <n v="118"/>
    <n v="733"/>
    <n v="0"/>
    <n v="0"/>
    <n v="192"/>
    <n v="0"/>
    <n v="0"/>
    <s v="13:03"/>
    <s v="11:12"/>
    <d v="1899-12-30T01:51:00"/>
    <s v="Morning"/>
    <s v="KEEP"/>
    <x v="1"/>
    <s v="Delayed"/>
    <s v="January"/>
  </r>
  <r>
    <d v="2020-05-15T00:00:00"/>
    <x v="14"/>
    <s v="Frontier Airlines Inc.: F9"/>
    <s v="F9"/>
    <n v="20436"/>
    <n v="404"/>
    <s v="LAX"/>
    <s v="Los Angeles, CA"/>
    <s v="DEN"/>
    <s v="Denver, CO"/>
    <n v="1040"/>
    <n v="1036"/>
    <n v="-4"/>
    <n v="10"/>
    <n v="1046"/>
    <n v="1339"/>
    <n v="7"/>
    <n v="1412"/>
    <n v="1346"/>
    <n v="-26"/>
    <n v="0"/>
    <n v="0"/>
    <n v="152"/>
    <n v="130"/>
    <n v="113"/>
    <n v="862"/>
    <m/>
    <m/>
    <m/>
    <m/>
    <m/>
    <s v="13:46"/>
    <s v="10:36"/>
    <d v="1899-12-30T03:10:00"/>
    <s v="Morning"/>
    <s v="REMOVE"/>
    <x v="0"/>
    <s v="OnTime"/>
    <s v="May"/>
  </r>
  <r>
    <d v="2019-06-20T00:00:00"/>
    <x v="1"/>
    <s v="Delta Air Lines Inc.: DL"/>
    <s v="DL"/>
    <n v="19790"/>
    <n v="1119"/>
    <s v="DEN"/>
    <s v="Denver, CO"/>
    <s v="SEA"/>
    <s v="Seattle, WA"/>
    <n v="1811"/>
    <n v="1912"/>
    <n v="61"/>
    <n v="38"/>
    <n v="1950"/>
    <n v="2114"/>
    <n v="16"/>
    <n v="2015"/>
    <n v="2130"/>
    <n v="75"/>
    <n v="0"/>
    <n v="0"/>
    <n v="184"/>
    <n v="198"/>
    <n v="144"/>
    <n v="1024"/>
    <n v="0"/>
    <n v="0"/>
    <n v="14"/>
    <n v="0"/>
    <n v="61"/>
    <s v="21:30"/>
    <s v="19:12"/>
    <d v="1899-12-30T02:18:00"/>
    <s v="Evening"/>
    <s v="KEEP"/>
    <x v="5"/>
    <s v="Delayed"/>
    <s v="June"/>
  </r>
  <r>
    <d v="2021-02-08T00:00:00"/>
    <x v="1"/>
    <s v="Delta Air Lines Inc.: DL"/>
    <s v="DL"/>
    <n v="19790"/>
    <n v="1383"/>
    <s v="ATL"/>
    <s v="Atlanta, GA"/>
    <s v="MIA"/>
    <s v="Miami, FL"/>
    <n v="820"/>
    <n v="816"/>
    <n v="-4"/>
    <n v="44"/>
    <n v="900"/>
    <n v="1020"/>
    <n v="3"/>
    <n v="1010"/>
    <n v="1023"/>
    <n v="13"/>
    <n v="0"/>
    <n v="0"/>
    <n v="110"/>
    <n v="127"/>
    <n v="80"/>
    <n v="594"/>
    <m/>
    <m/>
    <m/>
    <m/>
    <m/>
    <s v="10:23"/>
    <s v="08:16"/>
    <d v="1899-12-30T02:07:00"/>
    <s v="Morning"/>
    <s v="REMOVE"/>
    <x v="1"/>
    <s v="OnTime"/>
    <s v="February"/>
  </r>
  <r>
    <d v="2022-09-25T00:00:00"/>
    <x v="4"/>
    <s v="Republic Airline: YX"/>
    <s v="YX"/>
    <n v="20452"/>
    <n v="5631"/>
    <s v="JFK"/>
    <s v="New York, NY"/>
    <s v="PIT"/>
    <s v="Pittsburgh, PA"/>
    <n v="1511"/>
    <n v="1501"/>
    <n v="-10"/>
    <n v="50"/>
    <n v="1551"/>
    <n v="1700"/>
    <n v="18"/>
    <n v="1703"/>
    <n v="1718"/>
    <n v="15"/>
    <n v="0"/>
    <n v="0"/>
    <n v="112"/>
    <n v="137"/>
    <n v="69"/>
    <n v="340"/>
    <n v="0"/>
    <n v="0"/>
    <n v="15"/>
    <n v="0"/>
    <n v="0"/>
    <s v="17:18"/>
    <s v="15:01"/>
    <d v="1899-12-30T02:17:00"/>
    <s v="Afternoon"/>
    <s v="REMOVE"/>
    <x v="3"/>
    <s v="OnTime"/>
    <s v="September"/>
  </r>
  <r>
    <d v="2022-01-10T00:00:00"/>
    <x v="8"/>
    <s v="PSA Airlines Inc.: OH"/>
    <s v="OH"/>
    <n v="20397"/>
    <n v="5272"/>
    <s v="GPT"/>
    <s v="Gulfport/Biloxi, MS"/>
    <s v="CLT"/>
    <s v="Charlotte, NC"/>
    <n v="1436"/>
    <n v="0"/>
    <n v="0"/>
    <m/>
    <m/>
    <m/>
    <m/>
    <n v="1726"/>
    <n v="0"/>
    <n v="0"/>
    <n v="1"/>
    <n v="0"/>
    <n v="110"/>
    <m/>
    <m/>
    <n v="577"/>
    <m/>
    <m/>
    <m/>
    <m/>
    <m/>
    <s v="00:00"/>
    <s v="00:00"/>
    <d v="1899-12-30T00:00:00"/>
    <s v="Night"/>
    <s v="KEEP"/>
    <x v="1"/>
    <s v="OnTime"/>
    <s v="January"/>
  </r>
  <r>
    <d v="2022-09-28T00:00:00"/>
    <x v="0"/>
    <s v="United Air Lines Inc.: UA"/>
    <s v="UA"/>
    <n v="19977"/>
    <n v="2047"/>
    <s v="LAS"/>
    <s v="Las Vegas, NV"/>
    <s v="SFO"/>
    <s v="San Francisco, CA"/>
    <n v="1545"/>
    <n v="1539"/>
    <n v="-6"/>
    <n v="25"/>
    <n v="1604"/>
    <n v="1713"/>
    <n v="8"/>
    <n v="1723"/>
    <n v="1721"/>
    <n v="-2"/>
    <n v="0"/>
    <n v="0"/>
    <n v="98"/>
    <n v="102"/>
    <n v="69"/>
    <n v="414"/>
    <m/>
    <m/>
    <m/>
    <m/>
    <m/>
    <s v="17:21"/>
    <s v="15:39"/>
    <d v="1899-12-30T01:42:00"/>
    <s v="Afternoon"/>
    <s v="REMOVE"/>
    <x v="2"/>
    <s v="OnTime"/>
    <s v="September"/>
  </r>
  <r>
    <d v="2023-04-16T00:00:00"/>
    <x v="1"/>
    <s v="Delta Air Lines Inc.: DL"/>
    <s v="DL"/>
    <n v="19790"/>
    <n v="1249"/>
    <s v="DTW"/>
    <s v="Detroit, MI"/>
    <s v="FLL"/>
    <s v="Fort Lauderdale, FL"/>
    <n v="700"/>
    <n v="716"/>
    <n v="16"/>
    <n v="14"/>
    <n v="730"/>
    <n v="1011"/>
    <n v="4"/>
    <n v="1000"/>
    <n v="1015"/>
    <n v="15"/>
    <n v="0"/>
    <n v="0"/>
    <n v="180"/>
    <n v="179"/>
    <n v="161"/>
    <n v="1127"/>
    <n v="15"/>
    <n v="0"/>
    <n v="0"/>
    <n v="0"/>
    <n v="0"/>
    <s v="10:15"/>
    <s v="07:16"/>
    <d v="1899-12-30T02:59:00"/>
    <s v="Morning"/>
    <s v="KEEP"/>
    <x v="3"/>
    <s v="OnTime"/>
    <s v="April"/>
  </r>
  <r>
    <d v="2020-05-04T00:00:00"/>
    <x v="2"/>
    <s v="Southwest Airlines Co.: WN"/>
    <s v="WN"/>
    <n v="19393"/>
    <n v="468"/>
    <s v="ONT"/>
    <s v="Ontario, CA"/>
    <s v="DEN"/>
    <s v="Denver, CO"/>
    <n v="905"/>
    <n v="900"/>
    <n v="-5"/>
    <n v="6"/>
    <n v="906"/>
    <n v="1146"/>
    <n v="6"/>
    <n v="1210"/>
    <n v="1152"/>
    <n v="-18"/>
    <n v="0"/>
    <n v="0"/>
    <n v="125"/>
    <n v="112"/>
    <n v="100"/>
    <n v="819"/>
    <m/>
    <m/>
    <m/>
    <m/>
    <m/>
    <s v="11:52"/>
    <s v="09:00"/>
    <d v="1899-12-30T02:52:00"/>
    <s v="Morning"/>
    <s v="REMOVE"/>
    <x v="1"/>
    <s v="OnTime"/>
    <s v="May"/>
  </r>
  <r>
    <d v="2023-03-14T00:00:00"/>
    <x v="4"/>
    <s v="Republic Airline: YX"/>
    <s v="YX"/>
    <n v="20452"/>
    <n v="4415"/>
    <s v="IND"/>
    <s v="Indianapolis, IN"/>
    <s v="DCA"/>
    <s v="Washington, DC"/>
    <n v="1433"/>
    <n v="1430"/>
    <n v="-3"/>
    <n v="17"/>
    <n v="1447"/>
    <n v="1610"/>
    <n v="12"/>
    <n v="1615"/>
    <n v="1622"/>
    <n v="7"/>
    <n v="0"/>
    <n v="0"/>
    <n v="102"/>
    <n v="112"/>
    <n v="83"/>
    <n v="500"/>
    <m/>
    <m/>
    <m/>
    <m/>
    <m/>
    <s v="16:22"/>
    <s v="14:30"/>
    <d v="1899-12-30T01:52:00"/>
    <s v="Afternoon"/>
    <s v="REMOVE"/>
    <x v="6"/>
    <s v="OnTime"/>
    <s v="March"/>
  </r>
  <r>
    <d v="2020-10-02T00:00:00"/>
    <x v="7"/>
    <s v="JetBlue Airways: B6"/>
    <s v="B6"/>
    <n v="20409"/>
    <n v="1686"/>
    <s v="PIT"/>
    <s v="Pittsburgh, PA"/>
    <s v="BOS"/>
    <s v="Boston, MA"/>
    <n v="1730"/>
    <n v="1725"/>
    <n v="-5"/>
    <n v="9"/>
    <n v="1734"/>
    <n v="1841"/>
    <n v="5"/>
    <n v="1901"/>
    <n v="1846"/>
    <n v="-15"/>
    <n v="0"/>
    <n v="0"/>
    <n v="91"/>
    <n v="81"/>
    <n v="67"/>
    <n v="496"/>
    <m/>
    <m/>
    <m/>
    <m/>
    <m/>
    <s v="18:46"/>
    <s v="17:25"/>
    <d v="1899-12-30T01:21:00"/>
    <s v="Afternoon"/>
    <s v="REMOVE"/>
    <x v="0"/>
    <s v="OnTime"/>
    <s v="October"/>
  </r>
  <r>
    <d v="2023-07-01T00:00:00"/>
    <x v="3"/>
    <s v="American Airlines Inc.: AA"/>
    <s v="AA"/>
    <n v="19805"/>
    <n v="2539"/>
    <s v="FLL"/>
    <s v="Fort Lauderdale, FL"/>
    <s v="CLT"/>
    <s v="Charlotte, NC"/>
    <n v="1941"/>
    <n v="1933"/>
    <n v="-8"/>
    <n v="13"/>
    <n v="1946"/>
    <n v="2116"/>
    <n v="36"/>
    <n v="2149"/>
    <n v="2152"/>
    <n v="3"/>
    <n v="0"/>
    <n v="0"/>
    <n v="128"/>
    <n v="139"/>
    <n v="90"/>
    <n v="632"/>
    <m/>
    <m/>
    <m/>
    <m/>
    <m/>
    <s v="21:52"/>
    <s v="19:33"/>
    <d v="1899-12-30T02:19:00"/>
    <s v="Evening"/>
    <s v="REMOVE"/>
    <x v="4"/>
    <s v="OnTime"/>
    <s v="July"/>
  </r>
  <r>
    <d v="2019-03-10T00:00:00"/>
    <x v="11"/>
    <s v="SkyWest Airlines Inc.: OO"/>
    <s v="OO"/>
    <n v="20304"/>
    <n v="5743"/>
    <s v="BOI"/>
    <s v="Boise, ID"/>
    <s v="SFO"/>
    <s v="San Francisco, CA"/>
    <n v="1640"/>
    <n v="1709"/>
    <n v="29"/>
    <n v="23"/>
    <n v="1732"/>
    <n v="1753"/>
    <n v="34"/>
    <n v="1741"/>
    <n v="1827"/>
    <n v="46"/>
    <n v="0"/>
    <n v="0"/>
    <n v="121"/>
    <n v="138"/>
    <n v="81"/>
    <n v="522"/>
    <n v="0"/>
    <n v="0"/>
    <n v="17"/>
    <n v="0"/>
    <n v="29"/>
    <s v="18:27"/>
    <s v="17:09"/>
    <d v="1899-12-30T01:18:00"/>
    <s v="Afternoon"/>
    <s v="KEEP"/>
    <x v="3"/>
    <s v="Delayed"/>
    <s v="March"/>
  </r>
  <r>
    <d v="2021-05-05T00:00:00"/>
    <x v="4"/>
    <s v="Republic Airline: YX"/>
    <s v="YX"/>
    <n v="20452"/>
    <n v="3643"/>
    <s v="ATL"/>
    <s v="Atlanta, GA"/>
    <s v="EWR"/>
    <s v="Newark, NJ"/>
    <n v="700"/>
    <n v="702"/>
    <n v="2"/>
    <n v="14"/>
    <n v="716"/>
    <n v="845"/>
    <n v="29"/>
    <n v="915"/>
    <n v="914"/>
    <n v="-1"/>
    <n v="0"/>
    <n v="0"/>
    <n v="135"/>
    <n v="132"/>
    <n v="89"/>
    <n v="746"/>
    <m/>
    <m/>
    <m/>
    <m/>
    <m/>
    <s v="09:14"/>
    <s v="07:02"/>
    <d v="1899-12-30T02:12:00"/>
    <s v="Morning"/>
    <s v="REMOVE"/>
    <x v="2"/>
    <s v="OnTime"/>
    <s v="May"/>
  </r>
  <r>
    <d v="2022-10-01T00:00:00"/>
    <x v="2"/>
    <s v="Southwest Airlines Co.: WN"/>
    <s v="WN"/>
    <n v="19393"/>
    <n v="2580"/>
    <s v="ABQ"/>
    <s v="Albuquerque, NM"/>
    <s v="PHX"/>
    <s v="Phoenix, AZ"/>
    <n v="1445"/>
    <n v="1442"/>
    <n v="-3"/>
    <n v="13"/>
    <n v="1455"/>
    <n v="1447"/>
    <n v="7"/>
    <n v="1505"/>
    <n v="1454"/>
    <n v="-11"/>
    <n v="0"/>
    <n v="0"/>
    <n v="80"/>
    <n v="72"/>
    <n v="52"/>
    <n v="328"/>
    <m/>
    <m/>
    <m/>
    <m/>
    <m/>
    <s v="14:54"/>
    <s v="14:42"/>
    <d v="1899-12-30T00:12:00"/>
    <s v="Afternoon"/>
    <s v="REMOVE"/>
    <x v="4"/>
    <s v="OnTime"/>
    <s v="October"/>
  </r>
  <r>
    <d v="2020-05-14T00:00:00"/>
    <x v="11"/>
    <s v="SkyWest Airlines Inc.: OO"/>
    <s v="OO"/>
    <n v="20304"/>
    <n v="3508"/>
    <s v="LAS"/>
    <s v="Las Vegas, NV"/>
    <s v="LAX"/>
    <s v="Los Angeles, CA"/>
    <n v="1230"/>
    <n v="1225"/>
    <n v="-5"/>
    <n v="11"/>
    <n v="1236"/>
    <n v="1320"/>
    <n v="6"/>
    <n v="1342"/>
    <n v="1326"/>
    <n v="-16"/>
    <n v="0"/>
    <n v="0"/>
    <n v="72"/>
    <n v="61"/>
    <n v="44"/>
    <n v="236"/>
    <m/>
    <m/>
    <m/>
    <m/>
    <m/>
    <s v="13:26"/>
    <s v="12:25"/>
    <d v="1899-12-30T01:01:00"/>
    <s v="Afternoon"/>
    <s v="REMOVE"/>
    <x v="5"/>
    <s v="OnTime"/>
    <s v="May"/>
  </r>
  <r>
    <d v="2021-04-18T00:00:00"/>
    <x v="11"/>
    <s v="SkyWest Airlines Inc.: OO"/>
    <s v="OO"/>
    <n v="20304"/>
    <n v="5528"/>
    <s v="DEN"/>
    <s v="Denver, CO"/>
    <s v="PAE"/>
    <s v="Everett, WA"/>
    <n v="1925"/>
    <n v="1918"/>
    <n v="-7"/>
    <n v="15"/>
    <n v="1933"/>
    <n v="2108"/>
    <n v="4"/>
    <n v="2133"/>
    <n v="2112"/>
    <n v="-21"/>
    <n v="0"/>
    <n v="0"/>
    <n v="188"/>
    <n v="174"/>
    <n v="155"/>
    <n v="1036"/>
    <m/>
    <m/>
    <m/>
    <m/>
    <m/>
    <s v="21:12"/>
    <s v="19:18"/>
    <d v="1899-12-30T01:54:00"/>
    <s v="Evening"/>
    <s v="REMOVE"/>
    <x v="3"/>
    <s v="OnTime"/>
    <s v="April"/>
  </r>
  <r>
    <d v="2019-01-06T00:00:00"/>
    <x v="11"/>
    <s v="SkyWest Airlines Inc.: OO"/>
    <s v="OO"/>
    <n v="20304"/>
    <n v="5396"/>
    <s v="BNA"/>
    <s v="Nashville, TN"/>
    <s v="ORD"/>
    <s v="Chicago, IL"/>
    <n v="1655"/>
    <n v="1705"/>
    <n v="10"/>
    <n v="18"/>
    <n v="1723"/>
    <n v="1845"/>
    <n v="14"/>
    <n v="1843"/>
    <n v="1859"/>
    <n v="16"/>
    <n v="0"/>
    <n v="0"/>
    <n v="108"/>
    <n v="114"/>
    <n v="82"/>
    <n v="409"/>
    <n v="10"/>
    <n v="0"/>
    <n v="6"/>
    <n v="0"/>
    <n v="0"/>
    <s v="18:59"/>
    <s v="17:05"/>
    <d v="1899-12-30T01:54:00"/>
    <s v="Afternoon"/>
    <s v="KEEP"/>
    <x v="3"/>
    <s v="Delayed"/>
    <s v="January"/>
  </r>
  <r>
    <d v="2020-04-03T00:00:00"/>
    <x v="2"/>
    <s v="Southwest Airlines Co.: WN"/>
    <s v="WN"/>
    <n v="19393"/>
    <n v="2608"/>
    <s v="ATL"/>
    <s v="Atlanta, GA"/>
    <s v="GSP"/>
    <s v="Greer, SC"/>
    <n v="1705"/>
    <n v="0"/>
    <n v="0"/>
    <m/>
    <m/>
    <m/>
    <m/>
    <n v="1800"/>
    <n v="0"/>
    <n v="0"/>
    <n v="1"/>
    <n v="0"/>
    <n v="55"/>
    <m/>
    <m/>
    <n v="153"/>
    <m/>
    <m/>
    <m/>
    <m/>
    <m/>
    <s v="00:00"/>
    <s v="00:00"/>
    <d v="1899-12-30T00:00:00"/>
    <s v="Night"/>
    <s v="KEEP"/>
    <x v="0"/>
    <s v="OnTime"/>
    <s v="April"/>
  </r>
  <r>
    <d v="2019-01-24T00:00:00"/>
    <x v="7"/>
    <s v="JetBlue Airways: B6"/>
    <s v="B6"/>
    <n v="20409"/>
    <n v="482"/>
    <s v="RSW"/>
    <s v="Fort Myers, FL"/>
    <s v="DCA"/>
    <s v="Washington, DC"/>
    <n v="1803"/>
    <n v="1951"/>
    <n v="108"/>
    <n v="9"/>
    <n v="2000"/>
    <n v="2153"/>
    <n v="3"/>
    <n v="2022"/>
    <n v="2156"/>
    <n v="94"/>
    <n v="0"/>
    <n v="0"/>
    <n v="139"/>
    <n v="125"/>
    <n v="113"/>
    <n v="892"/>
    <n v="5"/>
    <n v="0"/>
    <n v="0"/>
    <n v="0"/>
    <n v="89"/>
    <s v="21:56"/>
    <s v="19:51"/>
    <d v="1899-12-30T02:05:00"/>
    <s v="Evening"/>
    <s v="KEEP"/>
    <x v="5"/>
    <s v="Delayed"/>
    <s v="January"/>
  </r>
  <r>
    <d v="2023-02-23T00:00:00"/>
    <x v="1"/>
    <s v="Delta Air Lines Inc.: DL"/>
    <s v="DL"/>
    <n v="19790"/>
    <n v="2331"/>
    <s v="ATL"/>
    <s v="Atlanta, GA"/>
    <s v="ILM"/>
    <s v="Wilmington, NC"/>
    <n v="2045"/>
    <n v="2038"/>
    <n v="-7"/>
    <n v="10"/>
    <n v="2048"/>
    <n v="2141"/>
    <n v="3"/>
    <n v="2201"/>
    <n v="2144"/>
    <n v="-17"/>
    <n v="0"/>
    <n v="0"/>
    <n v="76"/>
    <n v="66"/>
    <n v="53"/>
    <n v="377"/>
    <m/>
    <m/>
    <m/>
    <m/>
    <m/>
    <s v="21:44"/>
    <s v="20:38"/>
    <d v="1899-12-30T01:06:00"/>
    <s v="Evening"/>
    <s v="REMOVE"/>
    <x v="5"/>
    <s v="OnTime"/>
    <s v="February"/>
  </r>
  <r>
    <d v="2020-01-30T00:00:00"/>
    <x v="3"/>
    <s v="American Airlines Inc.: AA"/>
    <s v="AA"/>
    <n v="19805"/>
    <n v="1229"/>
    <s v="SAN"/>
    <s v="San Diego, CA"/>
    <s v="DFW"/>
    <s v="Dallas/Fort Worth, TX"/>
    <n v="1441"/>
    <n v="1436"/>
    <n v="-5"/>
    <n v="17"/>
    <n v="1453"/>
    <n v="1925"/>
    <n v="13"/>
    <n v="1935"/>
    <n v="1938"/>
    <n v="3"/>
    <n v="0"/>
    <n v="0"/>
    <n v="174"/>
    <n v="182"/>
    <n v="152"/>
    <n v="1171"/>
    <m/>
    <m/>
    <m/>
    <m/>
    <m/>
    <s v="19:38"/>
    <s v="14:36"/>
    <d v="1899-12-30T05:02:00"/>
    <s v="Afternoon"/>
    <s v="REMOVE"/>
    <x v="5"/>
    <s v="OnTime"/>
    <s v="January"/>
  </r>
  <r>
    <d v="2021-07-06T00:00:00"/>
    <x v="0"/>
    <s v="United Air Lines Inc.: UA"/>
    <s v="UA"/>
    <n v="19977"/>
    <n v="1672"/>
    <s v="EWR"/>
    <s v="Newark, NJ"/>
    <s v="JAX"/>
    <s v="Jacksonville, FL"/>
    <n v="1100"/>
    <n v="1100"/>
    <n v="0"/>
    <n v="17"/>
    <n v="1117"/>
    <n v="1306"/>
    <n v="8"/>
    <n v="1313"/>
    <n v="1314"/>
    <n v="1"/>
    <n v="0"/>
    <n v="0"/>
    <n v="133"/>
    <n v="134"/>
    <n v="109"/>
    <n v="820"/>
    <m/>
    <m/>
    <m/>
    <m/>
    <m/>
    <s v="13:14"/>
    <s v="11:00"/>
    <d v="1899-12-30T02:14:00"/>
    <s v="Morning"/>
    <s v="KEEP"/>
    <x v="6"/>
    <s v="OnTime"/>
    <s v="July"/>
  </r>
  <r>
    <d v="2020-08-29T00:00:00"/>
    <x v="1"/>
    <s v="Delta Air Lines Inc.: DL"/>
    <s v="DL"/>
    <n v="19790"/>
    <n v="729"/>
    <s v="ATL"/>
    <s v="Atlanta, GA"/>
    <s v="SAV"/>
    <s v="Savannah, GA"/>
    <n v="2034"/>
    <n v="2028"/>
    <n v="-6"/>
    <n v="21"/>
    <n v="2049"/>
    <n v="2131"/>
    <n v="4"/>
    <n v="2135"/>
    <n v="2135"/>
    <n v="0"/>
    <n v="0"/>
    <n v="0"/>
    <n v="61"/>
    <n v="67"/>
    <n v="42"/>
    <n v="214"/>
    <m/>
    <m/>
    <m/>
    <m/>
    <m/>
    <s v="21:35"/>
    <s v="20:28"/>
    <d v="1899-12-30T01:07:00"/>
    <s v="Evening"/>
    <s v="REMOVE"/>
    <x v="4"/>
    <s v="OnTime"/>
    <s v="August"/>
  </r>
  <r>
    <d v="2019-06-11T00:00:00"/>
    <x v="3"/>
    <s v="American Airlines Inc.: AA"/>
    <s v="AA"/>
    <n v="19805"/>
    <n v="1277"/>
    <s v="ORD"/>
    <s v="Chicago, IL"/>
    <s v="MIA"/>
    <s v="Miami, FL"/>
    <n v="1641"/>
    <n v="1650"/>
    <n v="9"/>
    <n v="15"/>
    <n v="1705"/>
    <n v="2047"/>
    <n v="11"/>
    <n v="2054"/>
    <n v="2058"/>
    <n v="4"/>
    <n v="0"/>
    <n v="0"/>
    <n v="193"/>
    <n v="188"/>
    <n v="162"/>
    <n v="1197"/>
    <m/>
    <m/>
    <m/>
    <m/>
    <m/>
    <s v="20:58"/>
    <s v="16:50"/>
    <d v="1899-12-30T04:08:00"/>
    <s v="Afternoon"/>
    <s v="KEEP"/>
    <x v="6"/>
    <s v="OnTime"/>
    <s v="June"/>
  </r>
  <r>
    <d v="2022-02-05T00:00:00"/>
    <x v="11"/>
    <s v="SkyWest Airlines Inc.: OO"/>
    <s v="OO"/>
    <n v="20304"/>
    <n v="3270"/>
    <s v="IAH"/>
    <s v="Houston, TX"/>
    <s v="PHX"/>
    <s v="Phoenix, AZ"/>
    <n v="1430"/>
    <n v="1431"/>
    <n v="1"/>
    <n v="16"/>
    <n v="1447"/>
    <n v="1610"/>
    <n v="3"/>
    <n v="1638"/>
    <n v="1613"/>
    <n v="-25"/>
    <n v="0"/>
    <n v="0"/>
    <n v="188"/>
    <n v="162"/>
    <n v="143"/>
    <n v="1009"/>
    <m/>
    <m/>
    <m/>
    <m/>
    <m/>
    <s v="16:13"/>
    <s v="14:31"/>
    <d v="1899-12-30T01:42:00"/>
    <s v="Afternoon"/>
    <s v="REMOVE"/>
    <x v="4"/>
    <s v="OnTime"/>
    <s v="February"/>
  </r>
  <r>
    <d v="2019-05-18T00:00:00"/>
    <x v="1"/>
    <s v="Delta Air Lines Inc.: DL"/>
    <s v="DL"/>
    <n v="19790"/>
    <n v="742"/>
    <s v="BNA"/>
    <s v="Nashville, TN"/>
    <s v="LAX"/>
    <s v="Los Angeles, CA"/>
    <n v="708"/>
    <n v="702"/>
    <n v="-6"/>
    <n v="12"/>
    <n v="714"/>
    <n v="913"/>
    <n v="7"/>
    <n v="935"/>
    <n v="920"/>
    <n v="-15"/>
    <n v="0"/>
    <n v="0"/>
    <n v="267"/>
    <n v="258"/>
    <n v="239"/>
    <n v="1797"/>
    <m/>
    <m/>
    <m/>
    <m/>
    <m/>
    <s v="09:20"/>
    <s v="07:02"/>
    <d v="1899-12-30T02:18:00"/>
    <s v="Morning"/>
    <s v="REMOVE"/>
    <x v="4"/>
    <s v="OnTime"/>
    <s v="May"/>
  </r>
  <r>
    <d v="2022-07-19T00:00:00"/>
    <x v="11"/>
    <s v="SkyWest Airlines Inc.: OO"/>
    <s v="OO"/>
    <n v="20304"/>
    <n v="5269"/>
    <s v="LAS"/>
    <s v="Las Vegas, NV"/>
    <s v="LAX"/>
    <s v="Los Angeles, CA"/>
    <n v="620"/>
    <n v="617"/>
    <n v="-3"/>
    <n v="21"/>
    <n v="638"/>
    <n v="722"/>
    <n v="13"/>
    <n v="738"/>
    <n v="735"/>
    <n v="-3"/>
    <n v="0"/>
    <n v="0"/>
    <n v="78"/>
    <n v="78"/>
    <n v="44"/>
    <n v="236"/>
    <m/>
    <m/>
    <m/>
    <m/>
    <m/>
    <s v="07:35"/>
    <s v="06:17"/>
    <d v="1899-12-30T01:18:00"/>
    <s v="Morning"/>
    <s v="REMOVE"/>
    <x v="6"/>
    <s v="OnTime"/>
    <s v="July"/>
  </r>
  <r>
    <d v="2020-09-18T00:00:00"/>
    <x v="3"/>
    <s v="American Airlines Inc.: AA"/>
    <s v="AA"/>
    <n v="19805"/>
    <n v="1496"/>
    <s v="SJU"/>
    <s v="San Juan, PR"/>
    <s v="PHL"/>
    <s v="Philadelphia, PA"/>
    <n v="1311"/>
    <n v="1308"/>
    <n v="-3"/>
    <n v="15"/>
    <n v="1323"/>
    <n v="1653"/>
    <n v="4"/>
    <n v="1710"/>
    <n v="1657"/>
    <n v="-13"/>
    <n v="0"/>
    <n v="0"/>
    <n v="239"/>
    <n v="229"/>
    <n v="210"/>
    <n v="1576"/>
    <m/>
    <m/>
    <m/>
    <m/>
    <m/>
    <s v="16:57"/>
    <s v="13:08"/>
    <d v="1899-12-30T03:49:00"/>
    <s v="Afternoon"/>
    <s v="REMOVE"/>
    <x v="0"/>
    <s v="OnTime"/>
    <s v="September"/>
  </r>
  <r>
    <d v="2021-04-30T00:00:00"/>
    <x v="2"/>
    <s v="Southwest Airlines Co.: WN"/>
    <s v="WN"/>
    <n v="19393"/>
    <n v="1044"/>
    <s v="DEN"/>
    <s v="Denver, CO"/>
    <s v="MSY"/>
    <s v="New Orleans, LA"/>
    <n v="1935"/>
    <n v="1936"/>
    <n v="1"/>
    <n v="10"/>
    <n v="1946"/>
    <n v="2258"/>
    <n v="4"/>
    <n v="2310"/>
    <n v="2302"/>
    <n v="-8"/>
    <n v="0"/>
    <n v="0"/>
    <n v="155"/>
    <n v="146"/>
    <n v="132"/>
    <n v="1062"/>
    <m/>
    <m/>
    <m/>
    <m/>
    <m/>
    <s v="23:02"/>
    <s v="19:36"/>
    <d v="1899-12-30T03:26:00"/>
    <s v="Evening"/>
    <s v="REMOVE"/>
    <x v="0"/>
    <s v="OnTime"/>
    <s v="April"/>
  </r>
  <r>
    <d v="2019-05-29T00:00:00"/>
    <x v="3"/>
    <s v="American Airlines Inc.: AA"/>
    <s v="AA"/>
    <n v="19805"/>
    <n v="2331"/>
    <s v="CLE"/>
    <s v="Cleveland, OH"/>
    <s v="DFW"/>
    <s v="Dallas/Fort Worth, TX"/>
    <n v="1145"/>
    <n v="1151"/>
    <n v="6"/>
    <n v="17"/>
    <n v="1208"/>
    <m/>
    <m/>
    <n v="1338"/>
    <n v="0"/>
    <n v="0"/>
    <n v="0"/>
    <n v="1"/>
    <n v="173"/>
    <m/>
    <m/>
    <n v="1021"/>
    <m/>
    <m/>
    <m/>
    <m/>
    <m/>
    <s v="00:00"/>
    <s v="11:51"/>
    <n v="-0.49375000000000002"/>
    <s v="Morning"/>
    <s v="KEEP"/>
    <x v="2"/>
    <s v="OnTime"/>
    <s v="May"/>
  </r>
  <r>
    <d v="2020-11-17T00:00:00"/>
    <x v="14"/>
    <s v="Frontier Airlines Inc.: F9"/>
    <s v="F9"/>
    <n v="20436"/>
    <n v="772"/>
    <s v="LAS"/>
    <s v="Las Vegas, NV"/>
    <s v="DEN"/>
    <s v="Denver, CO"/>
    <n v="1440"/>
    <n v="1430"/>
    <n v="-10"/>
    <n v="11"/>
    <n v="1441"/>
    <n v="1659"/>
    <n v="12"/>
    <n v="1740"/>
    <n v="1711"/>
    <n v="-29"/>
    <n v="0"/>
    <n v="0"/>
    <n v="120"/>
    <n v="101"/>
    <n v="78"/>
    <n v="628"/>
    <m/>
    <m/>
    <m/>
    <m/>
    <m/>
    <s v="17:11"/>
    <s v="14:30"/>
    <d v="1899-12-30T02:41:00"/>
    <s v="Afternoon"/>
    <s v="REMOVE"/>
    <x v="6"/>
    <s v="OnTime"/>
    <s v="November"/>
  </r>
  <r>
    <d v="2023-06-03T00:00:00"/>
    <x v="1"/>
    <s v="Delta Air Lines Inc.: DL"/>
    <s v="DL"/>
    <n v="19790"/>
    <n v="1444"/>
    <s v="ATL"/>
    <s v="Atlanta, GA"/>
    <s v="ROA"/>
    <s v="Roanoke, VA"/>
    <n v="2237"/>
    <n v="2303"/>
    <n v="26"/>
    <n v="31"/>
    <n v="2334"/>
    <n v="33"/>
    <n v="6"/>
    <n v="2359"/>
    <n v="39"/>
    <n v="40"/>
    <n v="0"/>
    <n v="0"/>
    <n v="82"/>
    <n v="96"/>
    <n v="59"/>
    <n v="357"/>
    <n v="26"/>
    <n v="0"/>
    <n v="14"/>
    <n v="0"/>
    <n v="0"/>
    <s v="00:39"/>
    <s v="23:03"/>
    <n v="-0.93333333333333335"/>
    <s v="Evening"/>
    <s v="KEEP"/>
    <x v="4"/>
    <s v="Delayed"/>
    <s v="June"/>
  </r>
  <r>
    <d v="2021-05-22T00:00:00"/>
    <x v="3"/>
    <s v="American Airlines Inc.: AA"/>
    <s v="AA"/>
    <n v="19805"/>
    <n v="807"/>
    <s v="CLT"/>
    <s v="Charlotte, NC"/>
    <s v="BNA"/>
    <s v="Nashville, TN"/>
    <n v="740"/>
    <n v="737"/>
    <n v="-3"/>
    <n v="17"/>
    <n v="754"/>
    <n v="749"/>
    <n v="5"/>
    <n v="806"/>
    <n v="754"/>
    <n v="-12"/>
    <n v="0"/>
    <n v="0"/>
    <n v="86"/>
    <n v="77"/>
    <n v="55"/>
    <n v="328"/>
    <m/>
    <m/>
    <m/>
    <m/>
    <m/>
    <s v="07:54"/>
    <s v="07:37"/>
    <d v="1899-12-30T00:17:00"/>
    <s v="Morning"/>
    <s v="REMOVE"/>
    <x v="4"/>
    <s v="OnTime"/>
    <s v="May"/>
  </r>
  <r>
    <d v="2019-05-24T00:00:00"/>
    <x v="1"/>
    <s v="Delta Air Lines Inc.: DL"/>
    <s v="DL"/>
    <n v="19790"/>
    <n v="604"/>
    <s v="RDU"/>
    <s v="Raleigh/Durham, NC"/>
    <s v="BOS"/>
    <s v="Boston, MA"/>
    <n v="1708"/>
    <n v="1701"/>
    <n v="-7"/>
    <n v="13"/>
    <n v="1714"/>
    <n v="1843"/>
    <n v="9"/>
    <n v="1917"/>
    <n v="1852"/>
    <n v="-25"/>
    <n v="0"/>
    <n v="0"/>
    <n v="129"/>
    <n v="111"/>
    <n v="89"/>
    <n v="612"/>
    <m/>
    <m/>
    <m/>
    <m/>
    <m/>
    <s v="18:52"/>
    <s v="17:01"/>
    <d v="1899-12-30T01:51:00"/>
    <s v="Afternoon"/>
    <s v="REMOVE"/>
    <x v="0"/>
    <s v="OnTime"/>
    <s v="May"/>
  </r>
  <r>
    <d v="2022-09-12T00:00:00"/>
    <x v="11"/>
    <s v="SkyWest Airlines Inc.: OO"/>
    <s v="OO"/>
    <n v="20304"/>
    <n v="3380"/>
    <s v="SBP"/>
    <s v="San Luis Obispo, CA"/>
    <s v="SAN"/>
    <s v="San Diego, CA"/>
    <n v="1225"/>
    <n v="1216"/>
    <n v="-9"/>
    <n v="11"/>
    <n v="1227"/>
    <n v="1319"/>
    <n v="3"/>
    <n v="1332"/>
    <n v="1322"/>
    <n v="-10"/>
    <n v="0"/>
    <n v="0"/>
    <n v="67"/>
    <n v="66"/>
    <n v="52"/>
    <n v="263"/>
    <m/>
    <m/>
    <m/>
    <m/>
    <m/>
    <s v="13:22"/>
    <s v="12:16"/>
    <d v="1899-12-30T01:06:00"/>
    <s v="Afternoon"/>
    <s v="REMOVE"/>
    <x v="1"/>
    <s v="OnTime"/>
    <s v="September"/>
  </r>
  <r>
    <d v="2020-12-03T00:00:00"/>
    <x v="0"/>
    <s v="United Air Lines Inc.: UA"/>
    <s v="UA"/>
    <n v="19977"/>
    <n v="650"/>
    <s v="RSW"/>
    <s v="Fort Myers, FL"/>
    <s v="IAD"/>
    <s v="Washington, DC"/>
    <n v="720"/>
    <n v="710"/>
    <n v="-10"/>
    <n v="10"/>
    <n v="720"/>
    <n v="923"/>
    <n v="4"/>
    <n v="942"/>
    <n v="927"/>
    <n v="-15"/>
    <n v="0"/>
    <n v="0"/>
    <n v="142"/>
    <n v="137"/>
    <n v="123"/>
    <n v="891"/>
    <m/>
    <m/>
    <m/>
    <m/>
    <m/>
    <s v="09:27"/>
    <s v="07:10"/>
    <d v="1899-12-30T02:17:00"/>
    <s v="Morning"/>
    <s v="REMOVE"/>
    <x v="5"/>
    <s v="OnTime"/>
    <s v="December"/>
  </r>
  <r>
    <d v="2020-12-18T00:00:00"/>
    <x v="3"/>
    <s v="American Airlines Inc.: AA"/>
    <s v="AA"/>
    <n v="19805"/>
    <n v="1619"/>
    <s v="DFW"/>
    <s v="Dallas/Fort Worth, TX"/>
    <s v="TPA"/>
    <s v="Tampa, FL"/>
    <n v="1717"/>
    <n v="1713"/>
    <n v="-4"/>
    <n v="23"/>
    <n v="1736"/>
    <n v="2023"/>
    <n v="4"/>
    <n v="2039"/>
    <n v="2027"/>
    <n v="-12"/>
    <n v="0"/>
    <n v="0"/>
    <n v="142"/>
    <n v="134"/>
    <n v="107"/>
    <n v="929"/>
    <m/>
    <m/>
    <m/>
    <m/>
    <m/>
    <s v="20:27"/>
    <s v="17:13"/>
    <d v="1899-12-30T03:14:00"/>
    <s v="Afternoon"/>
    <s v="REMOVE"/>
    <x v="0"/>
    <s v="OnTime"/>
    <s v="December"/>
  </r>
  <r>
    <d v="2023-03-11T00:00:00"/>
    <x v="7"/>
    <s v="JetBlue Airways: B6"/>
    <s v="B6"/>
    <n v="20409"/>
    <n v="353"/>
    <s v="FLL"/>
    <s v="Fort Lauderdale, FL"/>
    <s v="SJU"/>
    <s v="San Juan, PR"/>
    <n v="1250"/>
    <n v="1243"/>
    <n v="-7"/>
    <n v="20"/>
    <n v="1303"/>
    <n v="1601"/>
    <n v="5"/>
    <n v="1621"/>
    <n v="1606"/>
    <n v="-15"/>
    <n v="0"/>
    <n v="0"/>
    <n v="151"/>
    <n v="143"/>
    <n v="118"/>
    <n v="1046"/>
    <m/>
    <m/>
    <m/>
    <m/>
    <m/>
    <s v="16:06"/>
    <s v="12:43"/>
    <d v="1899-12-30T03:23:00"/>
    <s v="Afternoon"/>
    <s v="REMOVE"/>
    <x v="4"/>
    <s v="OnTime"/>
    <s v="March"/>
  </r>
  <r>
    <d v="2019-08-13T00:00:00"/>
    <x v="0"/>
    <s v="United Air Lines Inc.: UA"/>
    <s v="UA"/>
    <n v="19977"/>
    <n v="2190"/>
    <s v="IAH"/>
    <s v="Houston, TX"/>
    <s v="SAT"/>
    <s v="San Antonio, TX"/>
    <n v="935"/>
    <n v="942"/>
    <n v="7"/>
    <n v="22"/>
    <n v="1004"/>
    <n v="1036"/>
    <n v="3"/>
    <n v="1033"/>
    <n v="1039"/>
    <n v="6"/>
    <n v="0"/>
    <n v="0"/>
    <n v="58"/>
    <n v="57"/>
    <n v="32"/>
    <n v="191"/>
    <m/>
    <m/>
    <m/>
    <m/>
    <m/>
    <s v="10:39"/>
    <s v="09:42"/>
    <d v="1899-12-30T00:57:00"/>
    <s v="Morning"/>
    <s v="KEEP"/>
    <x v="6"/>
    <s v="OnTime"/>
    <s v="August"/>
  </r>
  <r>
    <d v="2021-02-01T00:00:00"/>
    <x v="3"/>
    <s v="American Airlines Inc.: AA"/>
    <s v="AA"/>
    <n v="19805"/>
    <n v="1852"/>
    <s v="SJU"/>
    <s v="San Juan, PR"/>
    <s v="CLT"/>
    <s v="Charlotte, NC"/>
    <n v="1555"/>
    <n v="1546"/>
    <n v="-9"/>
    <n v="16"/>
    <n v="1602"/>
    <n v="1833"/>
    <n v="10"/>
    <n v="1853"/>
    <n v="1843"/>
    <n v="-10"/>
    <n v="0"/>
    <n v="0"/>
    <n v="238"/>
    <n v="237"/>
    <n v="211"/>
    <n v="1475"/>
    <m/>
    <m/>
    <m/>
    <m/>
    <m/>
    <s v="18:43"/>
    <s v="15:46"/>
    <d v="1899-12-30T02:57:00"/>
    <s v="Afternoon"/>
    <s v="REMOVE"/>
    <x v="1"/>
    <s v="OnTime"/>
    <s v="February"/>
  </r>
  <r>
    <d v="2021-10-02T00:00:00"/>
    <x v="13"/>
    <s v="Envoy Air: MQ"/>
    <s v="MQ"/>
    <n v="20398"/>
    <n v="3639"/>
    <s v="MLI"/>
    <s v="Moline, IL"/>
    <s v="ORD"/>
    <s v="Chicago, IL"/>
    <n v="1318"/>
    <n v="1313"/>
    <n v="-5"/>
    <n v="14"/>
    <n v="1327"/>
    <n v="1404"/>
    <n v="11"/>
    <n v="1430"/>
    <n v="1415"/>
    <n v="-15"/>
    <n v="0"/>
    <n v="0"/>
    <n v="72"/>
    <n v="62"/>
    <n v="37"/>
    <n v="139"/>
    <m/>
    <m/>
    <m/>
    <m/>
    <m/>
    <s v="14:15"/>
    <s v="13:13"/>
    <d v="1899-12-30T01:02:00"/>
    <s v="Afternoon"/>
    <s v="REMOVE"/>
    <x v="4"/>
    <s v="OnTime"/>
    <s v="October"/>
  </r>
  <r>
    <d v="2019-05-07T00:00:00"/>
    <x v="11"/>
    <s v="SkyWest Airlines Inc.: OO"/>
    <s v="OO"/>
    <n v="20304"/>
    <n v="5996"/>
    <s v="CLT"/>
    <s v="Charlotte, NC"/>
    <s v="ORD"/>
    <s v="Chicago, IL"/>
    <n v="1545"/>
    <n v="1532"/>
    <n v="-13"/>
    <n v="17"/>
    <n v="1549"/>
    <n v="1625"/>
    <n v="15"/>
    <n v="1705"/>
    <n v="1640"/>
    <n v="-25"/>
    <n v="0"/>
    <n v="0"/>
    <n v="140"/>
    <n v="128"/>
    <n v="96"/>
    <n v="599"/>
    <m/>
    <m/>
    <m/>
    <m/>
    <m/>
    <s v="16:40"/>
    <s v="15:32"/>
    <d v="1899-12-30T01:08:00"/>
    <s v="Afternoon"/>
    <s v="REMOVE"/>
    <x v="6"/>
    <s v="OnTime"/>
    <s v="May"/>
  </r>
  <r>
    <d v="2021-10-12T00:00:00"/>
    <x v="7"/>
    <s v="JetBlue Airways: B6"/>
    <s v="B6"/>
    <n v="20409"/>
    <n v="1486"/>
    <s v="PIT"/>
    <s v="Pittsburgh, PA"/>
    <s v="BOS"/>
    <s v="Boston, MA"/>
    <n v="1116"/>
    <n v="1114"/>
    <n v="-2"/>
    <n v="12"/>
    <n v="1126"/>
    <n v="1236"/>
    <n v="4"/>
    <n v="1248"/>
    <n v="1240"/>
    <n v="-8"/>
    <n v="0"/>
    <n v="0"/>
    <n v="92"/>
    <n v="86"/>
    <n v="70"/>
    <n v="496"/>
    <m/>
    <m/>
    <m/>
    <m/>
    <m/>
    <s v="12:40"/>
    <s v="11:14"/>
    <d v="1899-12-30T01:26:00"/>
    <s v="Morning"/>
    <s v="REMOVE"/>
    <x v="6"/>
    <s v="OnTime"/>
    <s v="October"/>
  </r>
  <r>
    <d v="2022-03-27T00:00:00"/>
    <x v="2"/>
    <s v="Southwest Airlines Co.: WN"/>
    <s v="WN"/>
    <n v="19393"/>
    <n v="530"/>
    <s v="DEN"/>
    <s v="Denver, CO"/>
    <s v="HOU"/>
    <s v="Houston, TX"/>
    <n v="1230"/>
    <n v="1236"/>
    <n v="6"/>
    <n v="9"/>
    <n v="1245"/>
    <n v="1547"/>
    <n v="4"/>
    <n v="1555"/>
    <n v="1551"/>
    <n v="-4"/>
    <n v="0"/>
    <n v="0"/>
    <n v="145"/>
    <n v="135"/>
    <n v="122"/>
    <n v="883"/>
    <m/>
    <m/>
    <m/>
    <m/>
    <m/>
    <s v="15:51"/>
    <s v="12:36"/>
    <d v="1899-12-30T03:15:00"/>
    <s v="Afternoon"/>
    <s v="REMOVE"/>
    <x v="3"/>
    <s v="OnTime"/>
    <s v="March"/>
  </r>
  <r>
    <d v="2020-04-26T00:00:00"/>
    <x v="11"/>
    <s v="SkyWest Airlines Inc.: OO"/>
    <s v="OO"/>
    <n v="20304"/>
    <n v="5858"/>
    <s v="PSC"/>
    <s v="Pasco/Kennewick/Richland, WA"/>
    <s v="DEN"/>
    <s v="Denver, CO"/>
    <n v="1345"/>
    <n v="1335"/>
    <n v="-10"/>
    <n v="8"/>
    <n v="1343"/>
    <n v="1633"/>
    <n v="8"/>
    <n v="1713"/>
    <n v="1641"/>
    <n v="-32"/>
    <n v="0"/>
    <n v="0"/>
    <n v="148"/>
    <n v="126"/>
    <n v="110"/>
    <n v="852"/>
    <m/>
    <m/>
    <m/>
    <m/>
    <m/>
    <s v="16:41"/>
    <s v="13:35"/>
    <d v="1899-12-30T03:06:00"/>
    <s v="Afternoon"/>
    <s v="REMOVE"/>
    <x v="3"/>
    <s v="OnTime"/>
    <s v="April"/>
  </r>
  <r>
    <d v="2023-03-15T00:00:00"/>
    <x v="6"/>
    <s v="Alaska Airlines Inc.: AS"/>
    <s v="AS"/>
    <n v="19930"/>
    <n v="1190"/>
    <s v="SEA"/>
    <s v="Seattle, WA"/>
    <s v="SNA"/>
    <s v="Santa Ana, CA"/>
    <n v="1125"/>
    <n v="1124"/>
    <n v="-1"/>
    <n v="23"/>
    <n v="1147"/>
    <n v="1359"/>
    <n v="5"/>
    <n v="1410"/>
    <n v="1404"/>
    <n v="-6"/>
    <n v="0"/>
    <n v="0"/>
    <n v="165"/>
    <n v="160"/>
    <n v="132"/>
    <n v="978"/>
    <m/>
    <m/>
    <m/>
    <m/>
    <m/>
    <s v="14:04"/>
    <s v="11:24"/>
    <d v="1899-12-30T02:40:00"/>
    <s v="Morning"/>
    <s v="REMOVE"/>
    <x v="2"/>
    <s v="OnTime"/>
    <s v="March"/>
  </r>
  <r>
    <d v="2023-06-30T00:00:00"/>
    <x v="8"/>
    <s v="PSA Airlines Inc.: OH"/>
    <s v="OH"/>
    <n v="20397"/>
    <n v="5175"/>
    <s v="SDF"/>
    <s v="Louisville, KY"/>
    <s v="CLT"/>
    <s v="Charlotte, NC"/>
    <n v="1725"/>
    <n v="1822"/>
    <n v="57"/>
    <n v="26"/>
    <n v="1848"/>
    <n v="1944"/>
    <n v="15"/>
    <n v="1858"/>
    <n v="1959"/>
    <n v="61"/>
    <n v="0"/>
    <n v="0"/>
    <n v="93"/>
    <n v="97"/>
    <n v="56"/>
    <n v="335"/>
    <n v="57"/>
    <n v="0"/>
    <n v="4"/>
    <n v="0"/>
    <n v="0"/>
    <s v="19:59"/>
    <s v="18:22"/>
    <d v="1899-12-30T01:37:00"/>
    <s v="Evening"/>
    <s v="KEEP"/>
    <x v="0"/>
    <s v="Delayed"/>
    <s v="June"/>
  </r>
  <r>
    <d v="2021-01-30T00:00:00"/>
    <x v="12"/>
    <s v="Endeavor Air Inc.: 9E"/>
    <s v="9E"/>
    <n v="20363"/>
    <n v="5056"/>
    <s v="DTW"/>
    <s v="Detroit, MI"/>
    <s v="LAN"/>
    <s v="Lansing, MI"/>
    <n v="2130"/>
    <n v="2126"/>
    <n v="-4"/>
    <n v="12"/>
    <n v="2138"/>
    <n v="2200"/>
    <n v="2"/>
    <n v="2225"/>
    <n v="2202"/>
    <n v="-23"/>
    <n v="0"/>
    <n v="0"/>
    <n v="55"/>
    <n v="36"/>
    <n v="22"/>
    <n v="74"/>
    <m/>
    <m/>
    <m/>
    <m/>
    <m/>
    <s v="22:02"/>
    <s v="21:26"/>
    <d v="1899-12-30T00:36:00"/>
    <s v="Evening"/>
    <s v="REMOVE"/>
    <x v="4"/>
    <s v="OnTime"/>
    <s v="January"/>
  </r>
  <r>
    <d v="2023-02-21T00:00:00"/>
    <x v="2"/>
    <s v="Southwest Airlines Co.: WN"/>
    <s v="WN"/>
    <n v="19393"/>
    <n v="3121"/>
    <s v="LAX"/>
    <s v="Los Angeles, CA"/>
    <s v="BWI"/>
    <s v="Baltimore, MD"/>
    <n v="1135"/>
    <n v="1134"/>
    <n v="-1"/>
    <n v="8"/>
    <n v="1142"/>
    <n v="1859"/>
    <n v="6"/>
    <n v="1930"/>
    <n v="1905"/>
    <n v="-25"/>
    <n v="0"/>
    <n v="0"/>
    <n v="295"/>
    <n v="271"/>
    <n v="257"/>
    <n v="2329"/>
    <m/>
    <m/>
    <m/>
    <m/>
    <m/>
    <s v="19:05"/>
    <s v="11:34"/>
    <d v="1899-12-30T07:31:00"/>
    <s v="Morning"/>
    <s v="REMOVE"/>
    <x v="6"/>
    <s v="OnTime"/>
    <s v="February"/>
  </r>
  <r>
    <d v="2021-02-21T00:00:00"/>
    <x v="13"/>
    <s v="Envoy Air: MQ"/>
    <s v="MQ"/>
    <n v="20398"/>
    <n v="4111"/>
    <s v="DFW"/>
    <s v="Dallas/Fort Worth, TX"/>
    <s v="JAN"/>
    <s v="Jackson/Vicksburg, MS"/>
    <n v="1015"/>
    <n v="1114"/>
    <n v="59"/>
    <n v="17"/>
    <n v="1131"/>
    <n v="1226"/>
    <n v="4"/>
    <n v="1149"/>
    <n v="1230"/>
    <n v="41"/>
    <n v="0"/>
    <n v="0"/>
    <n v="94"/>
    <n v="76"/>
    <n v="55"/>
    <n v="408"/>
    <n v="34"/>
    <n v="0"/>
    <n v="0"/>
    <n v="0"/>
    <n v="7"/>
    <s v="12:30"/>
    <s v="11:14"/>
    <d v="1899-12-30T01:16:00"/>
    <s v="Morning"/>
    <s v="KEEP"/>
    <x v="3"/>
    <s v="Delayed"/>
    <s v="February"/>
  </r>
  <r>
    <d v="2020-06-16T00:00:00"/>
    <x v="2"/>
    <s v="Southwest Airlines Co.: WN"/>
    <s v="WN"/>
    <n v="19393"/>
    <n v="6817"/>
    <s v="RSW"/>
    <s v="Fort Myers, FL"/>
    <s v="MDW"/>
    <s v="Chicago, IL"/>
    <n v="1400"/>
    <n v="1357"/>
    <n v="-3"/>
    <n v="8"/>
    <n v="1405"/>
    <n v="1534"/>
    <n v="3"/>
    <n v="1555"/>
    <n v="1537"/>
    <n v="-18"/>
    <n v="0"/>
    <n v="0"/>
    <n v="175"/>
    <n v="160"/>
    <n v="149"/>
    <n v="1105"/>
    <m/>
    <m/>
    <m/>
    <m/>
    <m/>
    <s v="15:37"/>
    <s v="13:57"/>
    <d v="1899-12-30T01:40:00"/>
    <s v="Afternoon"/>
    <s v="REMOVE"/>
    <x v="6"/>
    <s v="OnTime"/>
    <s v="June"/>
  </r>
  <r>
    <d v="2021-12-07T00:00:00"/>
    <x v="11"/>
    <s v="SkyWest Airlines Inc.: OO"/>
    <s v="OO"/>
    <n v="20304"/>
    <n v="5024"/>
    <s v="DEN"/>
    <s v="Denver, CO"/>
    <s v="SGU"/>
    <s v="St. George, UT"/>
    <n v="1210"/>
    <n v="1208"/>
    <n v="-2"/>
    <n v="19"/>
    <n v="1227"/>
    <n v="1349"/>
    <n v="3"/>
    <n v="1359"/>
    <n v="1352"/>
    <n v="-7"/>
    <n v="0"/>
    <n v="0"/>
    <n v="109"/>
    <n v="104"/>
    <n v="82"/>
    <n v="517"/>
    <m/>
    <m/>
    <m/>
    <m/>
    <m/>
    <s v="13:52"/>
    <s v="12:08"/>
    <d v="1899-12-30T01:44:00"/>
    <s v="Afternoon"/>
    <s v="REMOVE"/>
    <x v="6"/>
    <s v="OnTime"/>
    <s v="December"/>
  </r>
  <r>
    <d v="2022-01-31T00:00:00"/>
    <x v="2"/>
    <s v="Southwest Airlines Co.: WN"/>
    <s v="WN"/>
    <n v="19393"/>
    <n v="661"/>
    <s v="DCA"/>
    <s v="Washington, DC"/>
    <s v="STL"/>
    <s v="St. Louis, MO"/>
    <n v="1255"/>
    <n v="1252"/>
    <n v="-3"/>
    <n v="12"/>
    <n v="1304"/>
    <n v="1349"/>
    <n v="3"/>
    <n v="1420"/>
    <n v="1352"/>
    <n v="-28"/>
    <n v="0"/>
    <n v="0"/>
    <n v="145"/>
    <n v="120"/>
    <n v="105"/>
    <n v="719"/>
    <m/>
    <m/>
    <m/>
    <m/>
    <m/>
    <s v="13:52"/>
    <s v="12:52"/>
    <d v="1899-12-30T01:00:00"/>
    <s v="Afternoon"/>
    <s v="REMOVE"/>
    <x v="1"/>
    <s v="OnTime"/>
    <s v="January"/>
  </r>
  <r>
    <d v="2023-08-02T00:00:00"/>
    <x v="4"/>
    <s v="Republic Airline: YX"/>
    <s v="YX"/>
    <n v="20452"/>
    <n v="4695"/>
    <s v="XNA"/>
    <s v="Fayetteville, AR"/>
    <s v="LGA"/>
    <s v="New York, NY"/>
    <n v="615"/>
    <n v="605"/>
    <n v="-10"/>
    <n v="12"/>
    <n v="617"/>
    <n v="951"/>
    <n v="5"/>
    <n v="1022"/>
    <n v="956"/>
    <n v="-26"/>
    <n v="0"/>
    <n v="0"/>
    <n v="187"/>
    <n v="171"/>
    <n v="154"/>
    <n v="1147"/>
    <m/>
    <m/>
    <m/>
    <m/>
    <m/>
    <s v="09:56"/>
    <s v="06:05"/>
    <d v="1899-12-30T03:51:00"/>
    <s v="Morning"/>
    <s v="REMOVE"/>
    <x v="2"/>
    <s v="OnTime"/>
    <s v="August"/>
  </r>
  <r>
    <d v="2023-03-08T00:00:00"/>
    <x v="4"/>
    <s v="Republic Airline: YX"/>
    <s v="YX"/>
    <n v="20452"/>
    <n v="4256"/>
    <s v="IAH"/>
    <s v="Houston, TX"/>
    <s v="PHL"/>
    <s v="Philadelphia, PA"/>
    <n v="700"/>
    <n v="648"/>
    <n v="-12"/>
    <n v="27"/>
    <n v="715"/>
    <n v="1106"/>
    <n v="6"/>
    <n v="1117"/>
    <n v="1112"/>
    <n v="-5"/>
    <n v="0"/>
    <n v="0"/>
    <n v="197"/>
    <n v="204"/>
    <n v="171"/>
    <n v="1325"/>
    <m/>
    <m/>
    <m/>
    <m/>
    <m/>
    <s v="11:12"/>
    <s v="06:48"/>
    <d v="1899-12-30T04:24:00"/>
    <s v="Morning"/>
    <s v="REMOVE"/>
    <x v="2"/>
    <s v="OnTime"/>
    <s v="March"/>
  </r>
  <r>
    <d v="2023-07-28T00:00:00"/>
    <x v="5"/>
    <s v="Spirit Air Lines: NK"/>
    <s v="NK"/>
    <n v="20416"/>
    <n v="262"/>
    <s v="PHL"/>
    <s v="Philadelphia, PA"/>
    <s v="DFW"/>
    <s v="Dallas/Fort Worth, TX"/>
    <n v="2125"/>
    <n v="2156"/>
    <n v="31"/>
    <n v="41"/>
    <n v="2237"/>
    <n v="41"/>
    <n v="40"/>
    <n v="2359"/>
    <n v="121"/>
    <n v="82"/>
    <n v="0"/>
    <n v="0"/>
    <n v="214"/>
    <n v="265"/>
    <n v="184"/>
    <n v="1303"/>
    <n v="0"/>
    <n v="31"/>
    <n v="51"/>
    <n v="0"/>
    <n v="0"/>
    <s v="01:21"/>
    <s v="21:56"/>
    <n v="-0.85763888888888884"/>
    <s v="Evening"/>
    <s v="KEEP"/>
    <x v="0"/>
    <s v="Delayed"/>
    <s v="July"/>
  </r>
  <r>
    <d v="2020-09-01T00:00:00"/>
    <x v="2"/>
    <s v="Southwest Airlines Co.: WN"/>
    <s v="WN"/>
    <n v="19393"/>
    <n v="634"/>
    <s v="DEN"/>
    <s v="Denver, CO"/>
    <s v="MCI"/>
    <s v="Kansas City, MO"/>
    <n v="1455"/>
    <n v="1451"/>
    <n v="-4"/>
    <n v="10"/>
    <n v="1501"/>
    <n v="1714"/>
    <n v="3"/>
    <n v="1725"/>
    <n v="1717"/>
    <n v="-8"/>
    <n v="0"/>
    <n v="0"/>
    <n v="90"/>
    <n v="86"/>
    <n v="73"/>
    <n v="533"/>
    <m/>
    <m/>
    <m/>
    <m/>
    <m/>
    <s v="17:17"/>
    <s v="14:51"/>
    <d v="1899-12-30T02:26:00"/>
    <s v="Afternoon"/>
    <s v="REMOVE"/>
    <x v="6"/>
    <s v="OnTime"/>
    <s v="September"/>
  </r>
  <r>
    <d v="2019-10-26T00:00:00"/>
    <x v="1"/>
    <s v="Delta Air Lines Inc.: DL"/>
    <s v="DL"/>
    <n v="19790"/>
    <n v="1619"/>
    <s v="RDU"/>
    <s v="Raleigh/Durham, NC"/>
    <s v="MSP"/>
    <s v="Minneapolis, MN"/>
    <n v="1700"/>
    <n v="1653"/>
    <n v="-7"/>
    <n v="12"/>
    <n v="1705"/>
    <n v="1814"/>
    <n v="8"/>
    <n v="1854"/>
    <n v="1822"/>
    <n v="-32"/>
    <n v="0"/>
    <n v="0"/>
    <n v="174"/>
    <n v="149"/>
    <n v="129"/>
    <n v="980"/>
    <m/>
    <m/>
    <m/>
    <m/>
    <m/>
    <s v="18:22"/>
    <s v="16:53"/>
    <d v="1899-12-30T01:29:00"/>
    <s v="Afternoon"/>
    <s v="REMOVE"/>
    <x v="4"/>
    <s v="OnTime"/>
    <s v="October"/>
  </r>
  <r>
    <d v="2020-01-13T00:00:00"/>
    <x v="1"/>
    <s v="Delta Air Lines Inc.: DL"/>
    <s v="DL"/>
    <n v="19790"/>
    <n v="326"/>
    <s v="BOS"/>
    <s v="Boston, MA"/>
    <s v="MCO"/>
    <s v="Orlando, FL"/>
    <n v="1135"/>
    <n v="1136"/>
    <n v="1"/>
    <n v="11"/>
    <n v="1147"/>
    <n v="1426"/>
    <n v="8"/>
    <n v="1453"/>
    <n v="1434"/>
    <n v="-19"/>
    <n v="0"/>
    <n v="0"/>
    <n v="198"/>
    <n v="178"/>
    <n v="159"/>
    <n v="1121"/>
    <m/>
    <m/>
    <m/>
    <m/>
    <m/>
    <s v="14:34"/>
    <s v="11:36"/>
    <d v="1899-12-30T02:58:00"/>
    <s v="Morning"/>
    <s v="REMOVE"/>
    <x v="1"/>
    <s v="OnTime"/>
    <s v="January"/>
  </r>
  <r>
    <d v="2023-04-09T00:00:00"/>
    <x v="4"/>
    <s v="Republic Airline: YX"/>
    <s v="YX"/>
    <n v="20452"/>
    <n v="5640"/>
    <s v="LGA"/>
    <s v="New York, NY"/>
    <s v="BOS"/>
    <s v="Boston, MA"/>
    <n v="1600"/>
    <n v="1557"/>
    <n v="-3"/>
    <n v="28"/>
    <n v="1625"/>
    <n v="1704"/>
    <n v="18"/>
    <n v="1723"/>
    <n v="1722"/>
    <n v="-1"/>
    <n v="0"/>
    <n v="0"/>
    <n v="83"/>
    <n v="85"/>
    <n v="39"/>
    <n v="184"/>
    <m/>
    <m/>
    <m/>
    <m/>
    <m/>
    <s v="17:22"/>
    <s v="15:57"/>
    <d v="1899-12-30T01:25:00"/>
    <s v="Afternoon"/>
    <s v="REMOVE"/>
    <x v="3"/>
    <s v="OnTime"/>
    <s v="April"/>
  </r>
  <r>
    <d v="2023-03-24T00:00:00"/>
    <x v="1"/>
    <s v="Delta Air Lines Inc.: DL"/>
    <s v="DL"/>
    <n v="19790"/>
    <n v="1538"/>
    <s v="LGA"/>
    <s v="New York, NY"/>
    <s v="MCO"/>
    <s v="Orlando, FL"/>
    <n v="1755"/>
    <n v="1749"/>
    <n v="-6"/>
    <n v="12"/>
    <n v="1801"/>
    <n v="2015"/>
    <n v="9"/>
    <n v="2058"/>
    <n v="2024"/>
    <n v="-34"/>
    <n v="0"/>
    <n v="0"/>
    <n v="183"/>
    <n v="155"/>
    <n v="134"/>
    <n v="950"/>
    <m/>
    <m/>
    <m/>
    <m/>
    <m/>
    <s v="20:24"/>
    <s v="17:49"/>
    <d v="1899-12-30T02:35:00"/>
    <s v="Afternoon"/>
    <s v="REMOVE"/>
    <x v="0"/>
    <s v="OnTime"/>
    <s v="March"/>
  </r>
  <r>
    <d v="2022-02-02T00:00:00"/>
    <x v="3"/>
    <s v="American Airlines Inc.: AA"/>
    <s v="AA"/>
    <n v="19805"/>
    <n v="2310"/>
    <s v="LGA"/>
    <s v="New York, NY"/>
    <s v="MIA"/>
    <s v="Miami, FL"/>
    <n v="1359"/>
    <n v="1433"/>
    <n v="34"/>
    <n v="17"/>
    <n v="1450"/>
    <n v="1716"/>
    <n v="6"/>
    <n v="1722"/>
    <n v="1722"/>
    <n v="0"/>
    <n v="0"/>
    <n v="0"/>
    <n v="203"/>
    <n v="169"/>
    <n v="146"/>
    <n v="1096"/>
    <m/>
    <m/>
    <m/>
    <m/>
    <m/>
    <s v="17:22"/>
    <s v="14:33"/>
    <d v="1899-12-30T02:49:00"/>
    <s v="Afternoon"/>
    <s v="KEEP"/>
    <x v="2"/>
    <s v="OnTime"/>
    <s v="February"/>
  </r>
  <r>
    <d v="2023-04-10T00:00:00"/>
    <x v="5"/>
    <s v="Spirit Air Lines: NK"/>
    <s v="NK"/>
    <n v="20416"/>
    <n v="960"/>
    <s v="DTW"/>
    <s v="Detroit, MI"/>
    <s v="IAH"/>
    <s v="Houston, TX"/>
    <n v="729"/>
    <n v="726"/>
    <n v="-3"/>
    <n v="11"/>
    <n v="737"/>
    <n v="901"/>
    <n v="11"/>
    <n v="935"/>
    <n v="912"/>
    <n v="-23"/>
    <n v="0"/>
    <n v="0"/>
    <n v="186"/>
    <n v="166"/>
    <n v="144"/>
    <n v="1075"/>
    <m/>
    <m/>
    <m/>
    <m/>
    <m/>
    <s v="09:12"/>
    <s v="07:26"/>
    <d v="1899-12-30T01:46:00"/>
    <s v="Morning"/>
    <s v="REMOVE"/>
    <x v="1"/>
    <s v="OnTime"/>
    <s v="April"/>
  </r>
  <r>
    <d v="2019-03-08T00:00:00"/>
    <x v="2"/>
    <s v="Southwest Airlines Co.: WN"/>
    <s v="WN"/>
    <n v="19393"/>
    <n v="2173"/>
    <s v="DEN"/>
    <s v="Denver, CO"/>
    <s v="MSP"/>
    <s v="Minneapolis, MN"/>
    <n v="1040"/>
    <n v="1042"/>
    <n v="2"/>
    <n v="10"/>
    <n v="1052"/>
    <n v="1313"/>
    <n v="4"/>
    <n v="1335"/>
    <n v="1317"/>
    <n v="-18"/>
    <n v="0"/>
    <n v="0"/>
    <n v="115"/>
    <n v="95"/>
    <n v="81"/>
    <n v="680"/>
    <m/>
    <m/>
    <m/>
    <m/>
    <m/>
    <s v="13:17"/>
    <s v="10:42"/>
    <d v="1899-12-30T02:35:00"/>
    <s v="Morning"/>
    <s v="REMOVE"/>
    <x v="0"/>
    <s v="OnTime"/>
    <s v="March"/>
  </r>
  <r>
    <d v="2023-08-20T00:00:00"/>
    <x v="3"/>
    <s v="American Airlines Inc.: AA"/>
    <s v="AA"/>
    <n v="19805"/>
    <n v="2853"/>
    <s v="ORD"/>
    <s v="Chicago, IL"/>
    <s v="IND"/>
    <s v="Indianapolis, IN"/>
    <n v="1619"/>
    <n v="1613"/>
    <n v="-6"/>
    <n v="13"/>
    <n v="1626"/>
    <n v="1757"/>
    <n v="10"/>
    <n v="1817"/>
    <n v="1807"/>
    <n v="-10"/>
    <n v="0"/>
    <n v="0"/>
    <n v="58"/>
    <n v="54"/>
    <n v="31"/>
    <n v="177"/>
    <m/>
    <m/>
    <m/>
    <m/>
    <m/>
    <s v="18:07"/>
    <s v="16:13"/>
    <d v="1899-12-30T01:54:00"/>
    <s v="Afternoon"/>
    <s v="REMOVE"/>
    <x v="3"/>
    <s v="OnTime"/>
    <s v="August"/>
  </r>
  <r>
    <d v="2022-04-01T00:00:00"/>
    <x v="11"/>
    <s v="SkyWest Airlines Inc.: OO"/>
    <s v="OO"/>
    <n v="20304"/>
    <n v="5420"/>
    <s v="ORD"/>
    <s v="Chicago, IL"/>
    <s v="PVD"/>
    <s v="Providence, RI"/>
    <n v="2002"/>
    <n v="2002"/>
    <n v="0"/>
    <n v="33"/>
    <n v="2035"/>
    <n v="2324"/>
    <n v="7"/>
    <n v="2331"/>
    <n v="2331"/>
    <n v="0"/>
    <n v="0"/>
    <n v="0"/>
    <n v="149"/>
    <n v="149"/>
    <n v="109"/>
    <n v="849"/>
    <m/>
    <m/>
    <m/>
    <m/>
    <m/>
    <s v="23:31"/>
    <s v="20:02"/>
    <d v="1899-12-30T03:29:00"/>
    <s v="Evening"/>
    <s v="KEEP"/>
    <x v="0"/>
    <s v="OnTime"/>
    <s v="April"/>
  </r>
  <r>
    <d v="2023-02-17T00:00:00"/>
    <x v="2"/>
    <s v="Southwest Airlines Co.: WN"/>
    <s v="WN"/>
    <n v="19393"/>
    <n v="760"/>
    <s v="BUF"/>
    <s v="Buffalo, NY"/>
    <s v="MDW"/>
    <s v="Chicago, IL"/>
    <n v="1930"/>
    <n v="1933"/>
    <n v="3"/>
    <n v="29"/>
    <n v="2002"/>
    <n v="2019"/>
    <n v="5"/>
    <n v="2020"/>
    <n v="2024"/>
    <n v="4"/>
    <n v="0"/>
    <n v="0"/>
    <n v="110"/>
    <n v="111"/>
    <n v="77"/>
    <n v="468"/>
    <m/>
    <m/>
    <m/>
    <m/>
    <m/>
    <s v="20:24"/>
    <s v="19:33"/>
    <d v="1899-12-30T00:51:00"/>
    <s v="Evening"/>
    <s v="KEEP"/>
    <x v="0"/>
    <s v="OnTime"/>
    <s v="February"/>
  </r>
  <r>
    <d v="2022-05-31T00:00:00"/>
    <x v="3"/>
    <s v="American Airlines Inc.: AA"/>
    <s v="AA"/>
    <n v="19805"/>
    <n v="1473"/>
    <s v="PHX"/>
    <s v="Phoenix, AZ"/>
    <s v="TPA"/>
    <s v="Tampa, FL"/>
    <n v="1238"/>
    <n v="1307"/>
    <n v="29"/>
    <n v="14"/>
    <n v="1321"/>
    <n v="2002"/>
    <n v="7"/>
    <n v="1935"/>
    <n v="2009"/>
    <n v="34"/>
    <n v="0"/>
    <n v="0"/>
    <n v="237"/>
    <n v="242"/>
    <n v="221"/>
    <n v="1788"/>
    <n v="0"/>
    <n v="0"/>
    <n v="5"/>
    <n v="0"/>
    <n v="29"/>
    <s v="20:09"/>
    <s v="13:07"/>
    <d v="1899-12-30T07:02:00"/>
    <s v="Afternoon"/>
    <s v="KEEP"/>
    <x v="6"/>
    <s v="Delayed"/>
    <s v="May"/>
  </r>
  <r>
    <d v="2021-03-12T00:00:00"/>
    <x v="5"/>
    <s v="Spirit Air Lines: NK"/>
    <s v="NK"/>
    <n v="20416"/>
    <n v="970"/>
    <s v="DEN"/>
    <s v="Denver, CO"/>
    <s v="FLL"/>
    <s v="Fort Lauderdale, FL"/>
    <n v="2359"/>
    <n v="2352"/>
    <n v="-7"/>
    <n v="9"/>
    <n v="1"/>
    <n v="515"/>
    <n v="11"/>
    <n v="548"/>
    <n v="526"/>
    <n v="-22"/>
    <n v="0"/>
    <n v="0"/>
    <n v="229"/>
    <n v="214"/>
    <n v="194"/>
    <n v="1703"/>
    <m/>
    <m/>
    <m/>
    <m/>
    <m/>
    <s v="05:26"/>
    <s v="23:52"/>
    <n v="-0.7680555555555556"/>
    <s v="Evening"/>
    <s v="REMOVE"/>
    <x v="0"/>
    <s v="OnTime"/>
    <s v="March"/>
  </r>
  <r>
    <d v="2020-06-04T00:00:00"/>
    <x v="1"/>
    <s v="Delta Air Lines Inc.: DL"/>
    <s v="DL"/>
    <n v="19790"/>
    <n v="3132"/>
    <s v="JFK"/>
    <s v="New York, NY"/>
    <s v="LAX"/>
    <s v="Los Angeles, CA"/>
    <n v="1800"/>
    <n v="1755"/>
    <n v="-5"/>
    <n v="13"/>
    <n v="1808"/>
    <n v="2048"/>
    <n v="6"/>
    <n v="2102"/>
    <n v="2054"/>
    <n v="-8"/>
    <n v="0"/>
    <n v="0"/>
    <n v="362"/>
    <n v="359"/>
    <n v="340"/>
    <n v="2475"/>
    <m/>
    <m/>
    <m/>
    <m/>
    <m/>
    <s v="20:54"/>
    <s v="17:55"/>
    <d v="1899-12-30T02:59:00"/>
    <s v="Afternoon"/>
    <s v="REMOVE"/>
    <x v="5"/>
    <s v="OnTime"/>
    <s v="June"/>
  </r>
  <r>
    <d v="2023-08-01T00:00:00"/>
    <x v="11"/>
    <s v="SkyWest Airlines Inc.: OO"/>
    <s v="OO"/>
    <n v="20304"/>
    <n v="4174"/>
    <s v="DTW"/>
    <s v="Detroit, MI"/>
    <s v="TVC"/>
    <s v="Traverse City, MI"/>
    <n v="1611"/>
    <n v="1609"/>
    <n v="-2"/>
    <n v="15"/>
    <n v="1624"/>
    <n v="1703"/>
    <n v="3"/>
    <n v="1724"/>
    <n v="1706"/>
    <n v="-18"/>
    <n v="0"/>
    <n v="0"/>
    <n v="73"/>
    <n v="57"/>
    <n v="39"/>
    <n v="207"/>
    <m/>
    <m/>
    <m/>
    <m/>
    <m/>
    <s v="17:06"/>
    <s v="16:09"/>
    <d v="1899-12-30T00:57:00"/>
    <s v="Afternoon"/>
    <s v="REMOVE"/>
    <x v="6"/>
    <s v="OnTime"/>
    <s v="August"/>
  </r>
  <r>
    <d v="2022-09-07T00:00:00"/>
    <x v="14"/>
    <s v="Frontier Airlines Inc.: F9"/>
    <s v="F9"/>
    <n v="20436"/>
    <n v="2310"/>
    <s v="CHS"/>
    <s v="Charleston, SC"/>
    <s v="PHL"/>
    <s v="Philadelphia, PA"/>
    <n v="2141"/>
    <n v="2203"/>
    <n v="22"/>
    <n v="14"/>
    <n v="2217"/>
    <n v="2334"/>
    <n v="8"/>
    <n v="2334"/>
    <n v="2342"/>
    <n v="8"/>
    <n v="0"/>
    <n v="0"/>
    <n v="113"/>
    <n v="99"/>
    <n v="77"/>
    <n v="550"/>
    <m/>
    <m/>
    <m/>
    <m/>
    <m/>
    <s v="23:42"/>
    <s v="22:03"/>
    <d v="1899-12-30T01:39:00"/>
    <s v="Evening"/>
    <s v="KEEP"/>
    <x v="2"/>
    <s v="OnTime"/>
    <s v="September"/>
  </r>
  <r>
    <d v="2022-10-06T00:00:00"/>
    <x v="3"/>
    <s v="American Airlines Inc.: AA"/>
    <s v="AA"/>
    <n v="19805"/>
    <n v="1606"/>
    <s v="JAX"/>
    <s v="Jacksonville, FL"/>
    <s v="ORD"/>
    <s v="Chicago, IL"/>
    <n v="1656"/>
    <n v="1722"/>
    <n v="26"/>
    <n v="13"/>
    <n v="1735"/>
    <n v="1853"/>
    <n v="23"/>
    <n v="1835"/>
    <n v="1916"/>
    <n v="41"/>
    <n v="0"/>
    <n v="0"/>
    <n v="159"/>
    <n v="174"/>
    <n v="138"/>
    <n v="864"/>
    <n v="26"/>
    <n v="0"/>
    <n v="15"/>
    <n v="0"/>
    <n v="0"/>
    <s v="19:16"/>
    <s v="17:22"/>
    <d v="1899-12-30T01:54:00"/>
    <s v="Afternoon"/>
    <s v="KEEP"/>
    <x v="5"/>
    <s v="Delayed"/>
    <s v="October"/>
  </r>
  <r>
    <d v="2020-05-05T00:00:00"/>
    <x v="2"/>
    <s v="Southwest Airlines Co.: WN"/>
    <s v="WN"/>
    <n v="19393"/>
    <n v="1851"/>
    <s v="STL"/>
    <s v="St. Louis, MO"/>
    <s v="RSW"/>
    <s v="Fort Myers, FL"/>
    <n v="905"/>
    <n v="858"/>
    <n v="-7"/>
    <n v="5"/>
    <n v="903"/>
    <n v="1213"/>
    <n v="3"/>
    <n v="1230"/>
    <n v="1216"/>
    <n v="-14"/>
    <n v="0"/>
    <n v="0"/>
    <n v="145"/>
    <n v="138"/>
    <n v="130"/>
    <n v="979"/>
    <m/>
    <m/>
    <m/>
    <m/>
    <m/>
    <s v="12:16"/>
    <s v="08:58"/>
    <d v="1899-12-30T03:18:00"/>
    <s v="Morning"/>
    <s v="REMOVE"/>
    <x v="6"/>
    <s v="OnTime"/>
    <s v="May"/>
  </r>
  <r>
    <d v="2023-02-25T00:00:00"/>
    <x v="4"/>
    <s v="Republic Airline: YX"/>
    <s v="YX"/>
    <n v="20452"/>
    <n v="4540"/>
    <s v="LGA"/>
    <s v="New York, NY"/>
    <s v="DCA"/>
    <s v="Washington, DC"/>
    <n v="1200"/>
    <n v="1155"/>
    <n v="-5"/>
    <n v="22"/>
    <n v="1217"/>
    <n v="1311"/>
    <n v="4"/>
    <n v="1357"/>
    <n v="1315"/>
    <n v="-42"/>
    <n v="0"/>
    <n v="0"/>
    <n v="117"/>
    <n v="80"/>
    <n v="54"/>
    <n v="214"/>
    <m/>
    <m/>
    <m/>
    <m/>
    <m/>
    <s v="13:15"/>
    <s v="11:55"/>
    <d v="1899-12-30T01:20:00"/>
    <s v="Morning"/>
    <s v="REMOVE"/>
    <x v="4"/>
    <s v="OnTime"/>
    <s v="February"/>
  </r>
  <r>
    <d v="2019-01-20T00:00:00"/>
    <x v="15"/>
    <s v="Mesa Airlines Inc.: YV"/>
    <s v="YV"/>
    <n v="20378"/>
    <n v="5873"/>
    <s v="PHX"/>
    <s v="Phoenix, AZ"/>
    <s v="TUS"/>
    <s v="Tucson, AZ"/>
    <n v="954"/>
    <n v="951"/>
    <n v="-3"/>
    <n v="23"/>
    <n v="1014"/>
    <n v="1038"/>
    <n v="4"/>
    <n v="1052"/>
    <n v="1042"/>
    <n v="-10"/>
    <n v="0"/>
    <n v="0"/>
    <n v="58"/>
    <n v="51"/>
    <n v="24"/>
    <n v="110"/>
    <m/>
    <m/>
    <m/>
    <m/>
    <m/>
    <s v="10:42"/>
    <s v="09:51"/>
    <d v="1899-12-30T00:51:00"/>
    <s v="Morning"/>
    <s v="REMOVE"/>
    <x v="3"/>
    <s v="OnTime"/>
    <s v="January"/>
  </r>
  <r>
    <d v="2021-07-15T00:00:00"/>
    <x v="2"/>
    <s v="Southwest Airlines Co.: WN"/>
    <s v="WN"/>
    <n v="19393"/>
    <n v="2271"/>
    <s v="PIT"/>
    <s v="Pittsburgh, PA"/>
    <s v="BWI"/>
    <s v="Baltimore, MD"/>
    <n v="1710"/>
    <n v="1707"/>
    <n v="-3"/>
    <n v="9"/>
    <n v="1716"/>
    <n v="1759"/>
    <n v="4"/>
    <n v="1815"/>
    <n v="1803"/>
    <n v="-12"/>
    <n v="0"/>
    <n v="0"/>
    <n v="65"/>
    <n v="56"/>
    <n v="43"/>
    <n v="210"/>
    <m/>
    <m/>
    <m/>
    <m/>
    <m/>
    <s v="18:03"/>
    <s v="17:07"/>
    <d v="1899-12-30T00:56:00"/>
    <s v="Afternoon"/>
    <s v="REMOVE"/>
    <x v="5"/>
    <s v="OnTime"/>
    <s v="July"/>
  </r>
  <r>
    <d v="2019-11-28T00:00:00"/>
    <x v="3"/>
    <s v="American Airlines Inc.: AA"/>
    <s v="AA"/>
    <n v="19805"/>
    <n v="1232"/>
    <s v="MCO"/>
    <s v="Orlando, FL"/>
    <s v="ORD"/>
    <s v="Chicago, IL"/>
    <n v="1042"/>
    <n v="1035"/>
    <n v="-7"/>
    <n v="10"/>
    <n v="1045"/>
    <n v="1216"/>
    <n v="18"/>
    <n v="1247"/>
    <n v="1234"/>
    <n v="-13"/>
    <n v="0"/>
    <n v="0"/>
    <n v="185"/>
    <n v="179"/>
    <n v="151"/>
    <n v="1005"/>
    <m/>
    <m/>
    <m/>
    <m/>
    <m/>
    <s v="12:34"/>
    <s v="10:35"/>
    <d v="1899-12-30T01:59:00"/>
    <s v="Morning"/>
    <s v="REMOVE"/>
    <x v="5"/>
    <s v="OnTime"/>
    <s v="November"/>
  </r>
  <r>
    <d v="2021-09-28T00:00:00"/>
    <x v="1"/>
    <s v="Delta Air Lines Inc.: DL"/>
    <s v="DL"/>
    <n v="19790"/>
    <n v="1275"/>
    <s v="SMF"/>
    <s v="Sacramento, CA"/>
    <s v="SLC"/>
    <s v="Salt Lake City, UT"/>
    <n v="1702"/>
    <n v="1659"/>
    <n v="-3"/>
    <n v="19"/>
    <n v="1718"/>
    <n v="1945"/>
    <n v="6"/>
    <n v="1940"/>
    <n v="1951"/>
    <n v="11"/>
    <n v="0"/>
    <n v="0"/>
    <n v="98"/>
    <n v="112"/>
    <n v="87"/>
    <n v="532"/>
    <m/>
    <m/>
    <m/>
    <m/>
    <m/>
    <s v="19:51"/>
    <s v="16:59"/>
    <d v="1899-12-30T02:52:00"/>
    <s v="Afternoon"/>
    <s v="REMOVE"/>
    <x v="6"/>
    <s v="OnTime"/>
    <s v="September"/>
  </r>
  <r>
    <d v="2019-06-01T00:00:00"/>
    <x v="2"/>
    <s v="Southwest Airlines Co.: WN"/>
    <s v="WN"/>
    <n v="19393"/>
    <n v="4873"/>
    <s v="STL"/>
    <s v="St. Louis, MO"/>
    <s v="OKC"/>
    <s v="Oklahoma City, OK"/>
    <n v="1610"/>
    <n v="1613"/>
    <n v="3"/>
    <n v="8"/>
    <n v="1621"/>
    <n v="1733"/>
    <n v="3"/>
    <n v="1740"/>
    <n v="1736"/>
    <n v="-4"/>
    <n v="0"/>
    <n v="0"/>
    <n v="90"/>
    <n v="83"/>
    <n v="72"/>
    <n v="462"/>
    <m/>
    <m/>
    <m/>
    <m/>
    <m/>
    <s v="17:36"/>
    <s v="16:13"/>
    <d v="1899-12-30T01:23:00"/>
    <s v="Afternoon"/>
    <s v="REMOVE"/>
    <x v="4"/>
    <s v="OnTime"/>
    <s v="June"/>
  </r>
  <r>
    <d v="2022-10-28T00:00:00"/>
    <x v="2"/>
    <s v="Southwest Airlines Co.: WN"/>
    <s v="WN"/>
    <n v="19393"/>
    <n v="2838"/>
    <s v="SMF"/>
    <s v="Sacramento, CA"/>
    <s v="PDX"/>
    <s v="Portland, OR"/>
    <n v="850"/>
    <n v="851"/>
    <n v="1"/>
    <n v="11"/>
    <n v="902"/>
    <n v="1011"/>
    <n v="4"/>
    <n v="1020"/>
    <n v="1015"/>
    <n v="-5"/>
    <n v="0"/>
    <n v="0"/>
    <n v="90"/>
    <n v="84"/>
    <n v="69"/>
    <n v="479"/>
    <m/>
    <m/>
    <m/>
    <m/>
    <m/>
    <s v="10:15"/>
    <s v="08:51"/>
    <d v="1899-12-30T01:24:00"/>
    <s v="Morning"/>
    <s v="REMOVE"/>
    <x v="0"/>
    <s v="OnTime"/>
    <s v="October"/>
  </r>
  <r>
    <d v="2023-08-16T00:00:00"/>
    <x v="3"/>
    <s v="American Airlines Inc.: AA"/>
    <s v="AA"/>
    <n v="19805"/>
    <n v="2490"/>
    <s v="MIA"/>
    <s v="Miami, FL"/>
    <s v="STT"/>
    <s v="Charlotte Amalie, VI"/>
    <n v="1019"/>
    <n v="1016"/>
    <n v="-3"/>
    <n v="36"/>
    <n v="1052"/>
    <n v="1318"/>
    <n v="2"/>
    <n v="1314"/>
    <n v="1320"/>
    <n v="6"/>
    <n v="0"/>
    <n v="0"/>
    <n v="175"/>
    <n v="184"/>
    <n v="146"/>
    <n v="1107"/>
    <m/>
    <m/>
    <m/>
    <m/>
    <m/>
    <s v="13:20"/>
    <s v="10:16"/>
    <d v="1899-12-30T03:04:00"/>
    <s v="Morning"/>
    <s v="REMOVE"/>
    <x v="2"/>
    <s v="OnTime"/>
    <s v="August"/>
  </r>
  <r>
    <d v="2019-08-08T00:00:00"/>
    <x v="9"/>
    <s v="Allegiant Air: G4"/>
    <s v="G4"/>
    <n v="20368"/>
    <n v="1471"/>
    <s v="PIT"/>
    <s v="Pittsburgh, PA"/>
    <s v="SAV"/>
    <s v="Savannah, GA"/>
    <n v="1815"/>
    <n v="1822"/>
    <n v="7"/>
    <n v="17"/>
    <n v="1839"/>
    <n v="1958"/>
    <n v="7"/>
    <n v="1953"/>
    <n v="2005"/>
    <n v="12"/>
    <n v="0"/>
    <n v="0"/>
    <n v="98"/>
    <n v="103"/>
    <n v="79"/>
    <n v="579"/>
    <m/>
    <m/>
    <m/>
    <m/>
    <m/>
    <s v="20:05"/>
    <s v="18:22"/>
    <d v="1899-12-30T01:43:00"/>
    <s v="Evening"/>
    <s v="KEEP"/>
    <x v="5"/>
    <s v="OnTime"/>
    <s v="August"/>
  </r>
  <r>
    <d v="2022-11-18T00:00:00"/>
    <x v="11"/>
    <s v="SkyWest Airlines Inc.: OO"/>
    <s v="OO"/>
    <n v="20304"/>
    <n v="3535"/>
    <s v="PIT"/>
    <s v="Pittsburgh, PA"/>
    <s v="MSP"/>
    <s v="Minneapolis, MN"/>
    <n v="1912"/>
    <n v="1911"/>
    <n v="-1"/>
    <n v="12"/>
    <n v="1923"/>
    <n v="2020"/>
    <n v="6"/>
    <n v="2039"/>
    <n v="2026"/>
    <n v="-13"/>
    <n v="0"/>
    <n v="0"/>
    <n v="147"/>
    <n v="135"/>
    <n v="117"/>
    <n v="726"/>
    <m/>
    <m/>
    <m/>
    <m/>
    <m/>
    <s v="20:26"/>
    <s v="19:11"/>
    <d v="1899-12-30T01:15:00"/>
    <s v="Evening"/>
    <s v="REMOVE"/>
    <x v="0"/>
    <s v="OnTime"/>
    <s v="November"/>
  </r>
  <r>
    <d v="2023-06-25T00:00:00"/>
    <x v="2"/>
    <s v="Southwest Airlines Co.: WN"/>
    <s v="WN"/>
    <n v="19393"/>
    <n v="1070"/>
    <s v="DAL"/>
    <s v="Dallas, TX"/>
    <s v="BWI"/>
    <s v="Baltimore, MD"/>
    <n v="1555"/>
    <n v="1901"/>
    <n v="186"/>
    <n v="10"/>
    <n v="1911"/>
    <n v="2239"/>
    <n v="22"/>
    <n v="1955"/>
    <n v="2301"/>
    <n v="186"/>
    <n v="0"/>
    <n v="0"/>
    <n v="180"/>
    <n v="180"/>
    <n v="148"/>
    <n v="1209"/>
    <n v="7"/>
    <n v="0"/>
    <n v="0"/>
    <n v="0"/>
    <n v="179"/>
    <s v="23:01"/>
    <s v="19:01"/>
    <d v="1899-12-30T04:00:00"/>
    <s v="Evening"/>
    <s v="KEEP"/>
    <x v="3"/>
    <s v="Delayed"/>
    <s v="June"/>
  </r>
  <r>
    <d v="2020-07-24T00:00:00"/>
    <x v="2"/>
    <s v="Southwest Airlines Co.: WN"/>
    <s v="WN"/>
    <n v="19393"/>
    <n v="1546"/>
    <s v="RDU"/>
    <s v="Raleigh/Durham, NC"/>
    <s v="STL"/>
    <s v="St. Louis, MO"/>
    <n v="1310"/>
    <n v="1307"/>
    <n v="-3"/>
    <n v="11"/>
    <n v="1318"/>
    <n v="1359"/>
    <n v="5"/>
    <n v="1415"/>
    <n v="1404"/>
    <n v="-11"/>
    <n v="0"/>
    <n v="0"/>
    <n v="125"/>
    <n v="117"/>
    <n v="101"/>
    <n v="667"/>
    <m/>
    <m/>
    <m/>
    <m/>
    <m/>
    <s v="14:04"/>
    <s v="13:07"/>
    <d v="1899-12-30T00:57:00"/>
    <s v="Afternoon"/>
    <s v="REMOVE"/>
    <x v="0"/>
    <s v="OnTime"/>
    <s v="July"/>
  </r>
  <r>
    <d v="2022-11-26T00:00:00"/>
    <x v="11"/>
    <s v="SkyWest Airlines Inc.: OO"/>
    <s v="OO"/>
    <n v="20304"/>
    <n v="3977"/>
    <s v="CID"/>
    <s v="Cedar Rapids/Iowa City, IA"/>
    <s v="MSP"/>
    <s v="Minneapolis, MN"/>
    <n v="1725"/>
    <n v="1736"/>
    <n v="11"/>
    <n v="6"/>
    <n v="1742"/>
    <n v="1820"/>
    <n v="7"/>
    <n v="1854"/>
    <n v="1827"/>
    <n v="-27"/>
    <n v="0"/>
    <n v="0"/>
    <n v="89"/>
    <n v="51"/>
    <n v="38"/>
    <n v="220"/>
    <m/>
    <m/>
    <m/>
    <m/>
    <m/>
    <s v="18:27"/>
    <s v="17:36"/>
    <d v="1899-12-30T00:51:00"/>
    <s v="Afternoon"/>
    <s v="REMOVE"/>
    <x v="4"/>
    <s v="OnTime"/>
    <s v="November"/>
  </r>
  <r>
    <d v="2021-04-20T00:00:00"/>
    <x v="4"/>
    <s v="Republic Airline: YX"/>
    <s v="YX"/>
    <n v="20452"/>
    <n v="4863"/>
    <s v="LGA"/>
    <s v="New York, NY"/>
    <s v="BNA"/>
    <s v="Nashville, TN"/>
    <n v="1428"/>
    <n v="1419"/>
    <n v="-9"/>
    <n v="21"/>
    <n v="1440"/>
    <n v="1547"/>
    <n v="8"/>
    <n v="1559"/>
    <n v="1555"/>
    <n v="-4"/>
    <n v="0"/>
    <n v="0"/>
    <n v="151"/>
    <n v="156"/>
    <n v="127"/>
    <n v="764"/>
    <m/>
    <m/>
    <m/>
    <m/>
    <m/>
    <s v="15:55"/>
    <s v="14:19"/>
    <d v="1899-12-30T01:36:00"/>
    <s v="Afternoon"/>
    <s v="REMOVE"/>
    <x v="6"/>
    <s v="OnTime"/>
    <s v="April"/>
  </r>
  <r>
    <d v="2019-03-13T00:00:00"/>
    <x v="0"/>
    <s v="United Air Lines Inc.: UA"/>
    <s v="UA"/>
    <n v="19977"/>
    <n v="1258"/>
    <s v="DEN"/>
    <s v="Denver, CO"/>
    <s v="ORD"/>
    <s v="Chicago, IL"/>
    <n v="1850"/>
    <n v="0"/>
    <n v="0"/>
    <m/>
    <m/>
    <m/>
    <m/>
    <n v="2206"/>
    <n v="0"/>
    <n v="0"/>
    <n v="1"/>
    <n v="0"/>
    <n v="136"/>
    <m/>
    <m/>
    <n v="888"/>
    <m/>
    <m/>
    <m/>
    <m/>
    <m/>
    <s v="00:00"/>
    <s v="00:00"/>
    <d v="1899-12-30T00:00:00"/>
    <s v="Night"/>
    <s v="KEEP"/>
    <x v="2"/>
    <s v="OnTime"/>
    <s v="March"/>
  </r>
  <r>
    <d v="2023-08-19T00:00:00"/>
    <x v="2"/>
    <s v="Southwest Airlines Co.: WN"/>
    <s v="WN"/>
    <n v="19393"/>
    <n v="2011"/>
    <s v="LGB"/>
    <s v="Long Beach, CA"/>
    <s v="STL"/>
    <s v="St. Louis, MO"/>
    <n v="1150"/>
    <n v="1215"/>
    <n v="25"/>
    <n v="10"/>
    <n v="1225"/>
    <n v="1732"/>
    <n v="6"/>
    <n v="1725"/>
    <n v="1738"/>
    <n v="13"/>
    <n v="0"/>
    <n v="0"/>
    <n v="215"/>
    <n v="203"/>
    <n v="187"/>
    <n v="1581"/>
    <m/>
    <m/>
    <m/>
    <m/>
    <m/>
    <s v="17:38"/>
    <s v="12:15"/>
    <d v="1899-12-30T05:23:00"/>
    <s v="Afternoon"/>
    <s v="KEEP"/>
    <x v="4"/>
    <s v="OnTime"/>
    <s v="August"/>
  </r>
  <r>
    <d v="2022-08-19T00:00:00"/>
    <x v="2"/>
    <s v="Southwest Airlines Co.: WN"/>
    <s v="WN"/>
    <n v="19393"/>
    <n v="843"/>
    <s v="LIT"/>
    <s v="Little Rock, AR"/>
    <s v="DAL"/>
    <s v="Dallas, TX"/>
    <n v="935"/>
    <n v="939"/>
    <n v="4"/>
    <n v="9"/>
    <n v="948"/>
    <n v="1034"/>
    <n v="4"/>
    <n v="1045"/>
    <n v="1038"/>
    <n v="-7"/>
    <n v="0"/>
    <n v="0"/>
    <n v="70"/>
    <n v="59"/>
    <n v="46"/>
    <n v="296"/>
    <m/>
    <m/>
    <m/>
    <m/>
    <m/>
    <s v="10:38"/>
    <s v="09:39"/>
    <d v="1899-12-30T00:59:00"/>
    <s v="Morning"/>
    <s v="REMOVE"/>
    <x v="0"/>
    <s v="OnTime"/>
    <s v="August"/>
  </r>
  <r>
    <d v="2023-02-08T00:00:00"/>
    <x v="1"/>
    <s v="Delta Air Lines Inc.: DL"/>
    <s v="DL"/>
    <n v="19790"/>
    <n v="749"/>
    <s v="ATL"/>
    <s v="Atlanta, GA"/>
    <s v="BUF"/>
    <s v="Buffalo, NY"/>
    <n v="2229"/>
    <n v="2224"/>
    <n v="-5"/>
    <n v="16"/>
    <n v="2240"/>
    <n v="9"/>
    <n v="7"/>
    <n v="27"/>
    <n v="16"/>
    <n v="-11"/>
    <n v="0"/>
    <n v="0"/>
    <n v="118"/>
    <n v="112"/>
    <n v="89"/>
    <n v="712"/>
    <m/>
    <m/>
    <m/>
    <m/>
    <m/>
    <s v="00:16"/>
    <s v="22:24"/>
    <n v="-0.92222222222222228"/>
    <s v="Evening"/>
    <s v="REMOVE"/>
    <x v="2"/>
    <s v="OnTime"/>
    <s v="February"/>
  </r>
  <r>
    <d v="2019-04-19T00:00:00"/>
    <x v="1"/>
    <s v="Delta Air Lines Inc.: DL"/>
    <s v="DL"/>
    <n v="19790"/>
    <n v="1684"/>
    <s v="SJC"/>
    <s v="San Jose, CA"/>
    <s v="ATL"/>
    <s v="Atlanta, GA"/>
    <n v="2230"/>
    <n v="2225"/>
    <n v="-5"/>
    <n v="13"/>
    <n v="2238"/>
    <n v="548"/>
    <n v="23"/>
    <n v="601"/>
    <n v="611"/>
    <n v="10"/>
    <n v="0"/>
    <n v="0"/>
    <n v="271"/>
    <n v="286"/>
    <n v="250"/>
    <n v="2116"/>
    <m/>
    <m/>
    <m/>
    <m/>
    <m/>
    <s v="06:11"/>
    <s v="22:25"/>
    <n v="-0.67638888888888893"/>
    <s v="Evening"/>
    <s v="REMOVE"/>
    <x v="0"/>
    <s v="OnTime"/>
    <s v="April"/>
  </r>
  <r>
    <d v="2021-04-03T00:00:00"/>
    <x v="11"/>
    <s v="SkyWest Airlines Inc.: OO"/>
    <s v="OO"/>
    <n v="20304"/>
    <n v="3973"/>
    <s v="CMH"/>
    <s v="Columbus, OH"/>
    <s v="MSP"/>
    <s v="Minneapolis, MN"/>
    <n v="1628"/>
    <n v="1628"/>
    <n v="0"/>
    <n v="9"/>
    <n v="1637"/>
    <n v="1716"/>
    <n v="4"/>
    <n v="1735"/>
    <n v="1720"/>
    <n v="-15"/>
    <n v="0"/>
    <n v="0"/>
    <n v="127"/>
    <n v="112"/>
    <n v="99"/>
    <n v="626"/>
    <m/>
    <m/>
    <m/>
    <m/>
    <m/>
    <s v="17:20"/>
    <s v="16:28"/>
    <d v="1899-12-30T00:52:00"/>
    <s v="Afternoon"/>
    <s v="REMOVE"/>
    <x v="4"/>
    <s v="OnTime"/>
    <s v="April"/>
  </r>
  <r>
    <d v="2020-08-10T00:00:00"/>
    <x v="2"/>
    <s v="Southwest Airlines Co.: WN"/>
    <s v="WN"/>
    <n v="19393"/>
    <n v="6003"/>
    <s v="LAS"/>
    <s v="Las Vegas, NV"/>
    <s v="LGB"/>
    <s v="Long Beach, CA"/>
    <n v="1345"/>
    <n v="1344"/>
    <n v="-1"/>
    <n v="10"/>
    <n v="1354"/>
    <n v="1438"/>
    <n v="2"/>
    <n v="1450"/>
    <n v="1440"/>
    <n v="-10"/>
    <n v="0"/>
    <n v="0"/>
    <n v="65"/>
    <n v="56"/>
    <n v="44"/>
    <n v="231"/>
    <m/>
    <m/>
    <m/>
    <m/>
    <m/>
    <s v="14:40"/>
    <s v="13:44"/>
    <d v="1899-12-30T00:56:00"/>
    <s v="Afternoon"/>
    <s v="REMOVE"/>
    <x v="1"/>
    <s v="OnTime"/>
    <s v="August"/>
  </r>
  <r>
    <d v="2021-07-01T00:00:00"/>
    <x v="7"/>
    <s v="JetBlue Airways: B6"/>
    <s v="B6"/>
    <n v="20409"/>
    <n v="1460"/>
    <s v="FLL"/>
    <s v="Fort Lauderdale, FL"/>
    <s v="BDL"/>
    <s v="Hartford, CT"/>
    <n v="1030"/>
    <n v="1040"/>
    <n v="10"/>
    <n v="14"/>
    <n v="1054"/>
    <n v="1323"/>
    <n v="5"/>
    <n v="1331"/>
    <n v="1328"/>
    <n v="-3"/>
    <n v="0"/>
    <n v="0"/>
    <n v="181"/>
    <n v="168"/>
    <n v="149"/>
    <n v="1173"/>
    <m/>
    <m/>
    <m/>
    <m/>
    <m/>
    <s v="13:28"/>
    <s v="10:40"/>
    <d v="1899-12-30T02:48:00"/>
    <s v="Morning"/>
    <s v="REMOVE"/>
    <x v="5"/>
    <s v="OnTime"/>
    <s v="July"/>
  </r>
  <r>
    <d v="2021-07-02T00:00:00"/>
    <x v="11"/>
    <s v="SkyWest Airlines Inc.: OO"/>
    <s v="OO"/>
    <n v="20304"/>
    <n v="4807"/>
    <s v="LEX"/>
    <s v="Lexington, KY"/>
    <s v="ORD"/>
    <s v="Chicago, IL"/>
    <n v="1800"/>
    <n v="1758"/>
    <n v="-2"/>
    <n v="19"/>
    <n v="1817"/>
    <n v="1823"/>
    <n v="18"/>
    <n v="1840"/>
    <n v="1841"/>
    <n v="1"/>
    <n v="0"/>
    <n v="0"/>
    <n v="100"/>
    <n v="103"/>
    <n v="66"/>
    <n v="323"/>
    <m/>
    <m/>
    <m/>
    <m/>
    <m/>
    <s v="18:41"/>
    <s v="17:58"/>
    <d v="1899-12-30T00:43:00"/>
    <s v="Afternoon"/>
    <s v="REMOVE"/>
    <x v="0"/>
    <s v="OnTime"/>
    <s v="July"/>
  </r>
  <r>
    <d v="2019-08-06T00:00:00"/>
    <x v="11"/>
    <s v="SkyWest Airlines Inc.: OO"/>
    <s v="OO"/>
    <n v="20304"/>
    <n v="3949"/>
    <s v="IAD"/>
    <s v="Washington, DC"/>
    <s v="MSP"/>
    <s v="Minneapolis, MN"/>
    <n v="1205"/>
    <n v="1201"/>
    <n v="-4"/>
    <n v="15"/>
    <n v="1216"/>
    <n v="1324"/>
    <n v="5"/>
    <n v="1349"/>
    <n v="1329"/>
    <n v="-20"/>
    <n v="0"/>
    <n v="0"/>
    <n v="164"/>
    <n v="148"/>
    <n v="128"/>
    <n v="908"/>
    <m/>
    <m/>
    <m/>
    <m/>
    <m/>
    <s v="13:29"/>
    <s v="12:01"/>
    <d v="1899-12-30T01:28:00"/>
    <s v="Afternoon"/>
    <s v="REMOVE"/>
    <x v="6"/>
    <s v="OnTime"/>
    <s v="August"/>
  </r>
  <r>
    <d v="2019-06-19T00:00:00"/>
    <x v="11"/>
    <s v="SkyWest Airlines Inc.: OO"/>
    <s v="OO"/>
    <n v="20304"/>
    <n v="7361"/>
    <s v="PIH"/>
    <s v="Pocatello, ID"/>
    <s v="SLC"/>
    <s v="Salt Lake City, UT"/>
    <n v="1219"/>
    <n v="1216"/>
    <n v="-3"/>
    <n v="5"/>
    <n v="1221"/>
    <n v="1259"/>
    <n v="6"/>
    <n v="1315"/>
    <n v="1305"/>
    <n v="-10"/>
    <n v="0"/>
    <n v="0"/>
    <n v="56"/>
    <n v="49"/>
    <n v="38"/>
    <n v="150"/>
    <m/>
    <m/>
    <m/>
    <m/>
    <m/>
    <s v="13:05"/>
    <s v="12:16"/>
    <d v="1899-12-30T00:49:00"/>
    <s v="Afternoon"/>
    <s v="REMOVE"/>
    <x v="2"/>
    <s v="OnTime"/>
    <s v="June"/>
  </r>
  <r>
    <d v="2023-04-28T00:00:00"/>
    <x v="2"/>
    <s v="Southwest Airlines Co.: WN"/>
    <s v="WN"/>
    <n v="19393"/>
    <n v="2934"/>
    <s v="SAT"/>
    <s v="San Antonio, TX"/>
    <s v="HOU"/>
    <s v="Houston, TX"/>
    <n v="1800"/>
    <n v="0"/>
    <n v="0"/>
    <m/>
    <m/>
    <m/>
    <m/>
    <n v="1900"/>
    <n v="0"/>
    <n v="0"/>
    <n v="1"/>
    <n v="0"/>
    <n v="60"/>
    <m/>
    <m/>
    <n v="192"/>
    <m/>
    <m/>
    <m/>
    <m/>
    <m/>
    <s v="00:00"/>
    <s v="00:00"/>
    <d v="1899-12-30T00:00:00"/>
    <s v="Night"/>
    <s v="KEEP"/>
    <x v="0"/>
    <s v="OnTime"/>
    <s v="April"/>
  </r>
  <r>
    <d v="2021-11-05T00:00:00"/>
    <x v="3"/>
    <s v="American Airlines Inc.: AA"/>
    <s v="AA"/>
    <n v="19805"/>
    <n v="2286"/>
    <s v="MIA"/>
    <s v="Miami, FL"/>
    <s v="LAX"/>
    <s v="Los Angeles, CA"/>
    <n v="829"/>
    <n v="830"/>
    <n v="1"/>
    <n v="21"/>
    <n v="851"/>
    <n v="1055"/>
    <n v="10"/>
    <n v="1111"/>
    <n v="1105"/>
    <n v="-6"/>
    <n v="0"/>
    <n v="0"/>
    <n v="342"/>
    <n v="335"/>
    <n v="304"/>
    <n v="2342"/>
    <m/>
    <m/>
    <m/>
    <m/>
    <m/>
    <s v="11:05"/>
    <s v="08:30"/>
    <d v="1899-12-30T02:35:00"/>
    <s v="Morning"/>
    <s v="REMOVE"/>
    <x v="0"/>
    <s v="OnTime"/>
    <s v="November"/>
  </r>
  <r>
    <d v="2019-01-08T00:00:00"/>
    <x v="5"/>
    <s v="Spirit Air Lines: NK"/>
    <s v="NK"/>
    <n v="20416"/>
    <n v="331"/>
    <s v="LGA"/>
    <s v="New York, NY"/>
    <s v="ORD"/>
    <s v="Chicago, IL"/>
    <n v="2159"/>
    <n v="2301"/>
    <n v="62"/>
    <n v="16"/>
    <n v="2317"/>
    <n v="3"/>
    <n v="10"/>
    <n v="2327"/>
    <n v="13"/>
    <n v="46"/>
    <n v="0"/>
    <n v="0"/>
    <n v="148"/>
    <n v="132"/>
    <n v="106"/>
    <n v="733"/>
    <n v="46"/>
    <n v="0"/>
    <n v="0"/>
    <n v="0"/>
    <n v="0"/>
    <s v="00:13"/>
    <s v="23:01"/>
    <n v="-0.95000000000000007"/>
    <s v="Evening"/>
    <s v="KEEP"/>
    <x v="6"/>
    <s v="Delayed"/>
    <s v="January"/>
  </r>
  <r>
    <d v="2020-03-06T00:00:00"/>
    <x v="6"/>
    <s v="Alaska Airlines Inc.: AS"/>
    <s v="AS"/>
    <n v="19930"/>
    <n v="544"/>
    <s v="SEA"/>
    <s v="Seattle, WA"/>
    <s v="SMF"/>
    <s v="Sacramento, CA"/>
    <n v="1950"/>
    <n v="1943"/>
    <n v="-7"/>
    <n v="15"/>
    <n v="1958"/>
    <n v="2134"/>
    <n v="6"/>
    <n v="2140"/>
    <n v="2140"/>
    <n v="0"/>
    <n v="0"/>
    <n v="0"/>
    <n v="110"/>
    <n v="117"/>
    <n v="96"/>
    <n v="605"/>
    <m/>
    <m/>
    <m/>
    <m/>
    <m/>
    <s v="21:40"/>
    <s v="19:43"/>
    <d v="1899-12-30T01:57:00"/>
    <s v="Evening"/>
    <s v="REMOVE"/>
    <x v="0"/>
    <s v="OnTime"/>
    <s v="March"/>
  </r>
  <r>
    <d v="2021-03-22T00:00:00"/>
    <x v="2"/>
    <s v="Southwest Airlines Co.: WN"/>
    <s v="WN"/>
    <n v="19393"/>
    <n v="296"/>
    <s v="CHS"/>
    <s v="Charleston, SC"/>
    <s v="BNA"/>
    <s v="Nashville, TN"/>
    <n v="1115"/>
    <n v="1118"/>
    <n v="3"/>
    <n v="8"/>
    <n v="1126"/>
    <n v="1134"/>
    <n v="6"/>
    <n v="1150"/>
    <n v="1140"/>
    <n v="-10"/>
    <n v="0"/>
    <n v="0"/>
    <n v="95"/>
    <n v="82"/>
    <n v="68"/>
    <n v="439"/>
    <m/>
    <m/>
    <m/>
    <m/>
    <m/>
    <s v="11:40"/>
    <s v="11:18"/>
    <d v="1899-12-30T00:22:00"/>
    <s v="Morning"/>
    <s v="REMOVE"/>
    <x v="1"/>
    <s v="OnTime"/>
    <s v="March"/>
  </r>
  <r>
    <d v="2022-01-30T00:00:00"/>
    <x v="12"/>
    <s v="Endeavor Air Inc.: 9E"/>
    <s v="9E"/>
    <n v="20363"/>
    <n v="5186"/>
    <s v="ATL"/>
    <s v="Atlanta, GA"/>
    <s v="LEX"/>
    <s v="Lexington, KY"/>
    <n v="2235"/>
    <n v="2232"/>
    <n v="-3"/>
    <n v="10"/>
    <n v="2242"/>
    <n v="2331"/>
    <n v="6"/>
    <n v="2355"/>
    <n v="2337"/>
    <n v="-18"/>
    <n v="0"/>
    <n v="0"/>
    <n v="80"/>
    <n v="65"/>
    <n v="49"/>
    <n v="304"/>
    <m/>
    <m/>
    <m/>
    <m/>
    <m/>
    <s v="23:37"/>
    <s v="22:32"/>
    <d v="1899-12-30T01:05:00"/>
    <s v="Evening"/>
    <s v="REMOVE"/>
    <x v="3"/>
    <s v="OnTime"/>
    <s v="January"/>
  </r>
  <r>
    <d v="2022-12-16T00:00:00"/>
    <x v="1"/>
    <s v="Delta Air Lines Inc.: DL"/>
    <s v="DL"/>
    <n v="19790"/>
    <n v="2299"/>
    <s v="ATL"/>
    <s v="Atlanta, GA"/>
    <s v="CLT"/>
    <s v="Charlotte, NC"/>
    <n v="715"/>
    <n v="715"/>
    <n v="0"/>
    <n v="30"/>
    <n v="745"/>
    <n v="830"/>
    <n v="4"/>
    <n v="832"/>
    <n v="834"/>
    <n v="2"/>
    <n v="0"/>
    <n v="0"/>
    <n v="77"/>
    <n v="79"/>
    <n v="45"/>
    <n v="226"/>
    <m/>
    <m/>
    <m/>
    <m/>
    <m/>
    <s v="08:34"/>
    <s v="07:15"/>
    <d v="1899-12-30T01:19:00"/>
    <s v="Morning"/>
    <s v="KEEP"/>
    <x v="0"/>
    <s v="OnTime"/>
    <s v="December"/>
  </r>
  <r>
    <d v="2021-05-23T00:00:00"/>
    <x v="3"/>
    <s v="American Airlines Inc.: AA"/>
    <s v="AA"/>
    <n v="19805"/>
    <n v="1203"/>
    <s v="CLT"/>
    <s v="Charlotte, NC"/>
    <s v="BUF"/>
    <s v="Buffalo, NY"/>
    <n v="925"/>
    <n v="924"/>
    <n v="-1"/>
    <n v="12"/>
    <n v="936"/>
    <n v="1055"/>
    <n v="8"/>
    <n v="1113"/>
    <n v="1103"/>
    <n v="-10"/>
    <n v="0"/>
    <n v="0"/>
    <n v="108"/>
    <n v="99"/>
    <n v="79"/>
    <n v="546"/>
    <m/>
    <m/>
    <m/>
    <m/>
    <m/>
    <s v="11:03"/>
    <s v="09:24"/>
    <d v="1899-12-30T01:39:00"/>
    <s v="Morning"/>
    <s v="REMOVE"/>
    <x v="3"/>
    <s v="OnTime"/>
    <s v="May"/>
  </r>
  <r>
    <d v="2021-01-15T00:00:00"/>
    <x v="2"/>
    <s v="Southwest Airlines Co.: WN"/>
    <s v="WN"/>
    <n v="19393"/>
    <n v="17"/>
    <s v="HOU"/>
    <s v="Houston, TX"/>
    <s v="CRP"/>
    <s v="Corpus Christi, TX"/>
    <n v="1305"/>
    <n v="1257"/>
    <n v="-8"/>
    <n v="14"/>
    <n v="1311"/>
    <n v="1348"/>
    <n v="4"/>
    <n v="1405"/>
    <n v="1352"/>
    <n v="-13"/>
    <n v="0"/>
    <n v="0"/>
    <n v="60"/>
    <n v="55"/>
    <n v="37"/>
    <n v="187"/>
    <m/>
    <m/>
    <m/>
    <m/>
    <m/>
    <s v="13:52"/>
    <s v="12:57"/>
    <d v="1899-12-30T00:55:00"/>
    <s v="Afternoon"/>
    <s v="REMOVE"/>
    <x v="0"/>
    <s v="OnTime"/>
    <s v="January"/>
  </r>
  <r>
    <d v="2019-02-25T00:00:00"/>
    <x v="14"/>
    <s v="Frontier Airlines Inc.: F9"/>
    <s v="F9"/>
    <n v="20436"/>
    <n v="731"/>
    <s v="MEM"/>
    <s v="Memphis, TN"/>
    <s v="DEN"/>
    <s v="Denver, CO"/>
    <n v="1757"/>
    <n v="1745"/>
    <n v="-12"/>
    <n v="11"/>
    <n v="1756"/>
    <n v="1901"/>
    <n v="30"/>
    <n v="1943"/>
    <n v="1931"/>
    <n v="-12"/>
    <n v="0"/>
    <n v="0"/>
    <n v="166"/>
    <n v="166"/>
    <n v="125"/>
    <n v="872"/>
    <m/>
    <m/>
    <m/>
    <m/>
    <m/>
    <s v="19:31"/>
    <s v="17:45"/>
    <d v="1899-12-30T01:46:00"/>
    <s v="Afternoon"/>
    <s v="REMOVE"/>
    <x v="1"/>
    <s v="OnTime"/>
    <s v="February"/>
  </r>
  <r>
    <d v="2021-10-22T00:00:00"/>
    <x v="2"/>
    <s v="Southwest Airlines Co.: WN"/>
    <s v="WN"/>
    <n v="19393"/>
    <n v="974"/>
    <s v="FLL"/>
    <s v="Fort Lauderdale, FL"/>
    <s v="BWI"/>
    <s v="Baltimore, MD"/>
    <n v="745"/>
    <n v="735"/>
    <n v="-10"/>
    <n v="14"/>
    <n v="749"/>
    <n v="952"/>
    <n v="4"/>
    <n v="1015"/>
    <n v="956"/>
    <n v="-19"/>
    <n v="0"/>
    <n v="0"/>
    <n v="150"/>
    <n v="141"/>
    <n v="123"/>
    <n v="925"/>
    <m/>
    <m/>
    <m/>
    <m/>
    <m/>
    <s v="09:56"/>
    <s v="07:35"/>
    <d v="1899-12-30T02:21:00"/>
    <s v="Morning"/>
    <s v="REMOVE"/>
    <x v="0"/>
    <s v="OnTime"/>
    <s v="October"/>
  </r>
  <r>
    <d v="2022-07-02T00:00:00"/>
    <x v="0"/>
    <s v="United Air Lines Inc.: UA"/>
    <s v="UA"/>
    <n v="19977"/>
    <n v="2678"/>
    <s v="SFO"/>
    <s v="San Francisco, CA"/>
    <s v="BZN"/>
    <s v="Bozeman, MT"/>
    <n v="1155"/>
    <n v="0"/>
    <n v="0"/>
    <m/>
    <m/>
    <m/>
    <m/>
    <n v="1509"/>
    <n v="0"/>
    <n v="0"/>
    <n v="1"/>
    <n v="0"/>
    <n v="134"/>
    <m/>
    <m/>
    <n v="807"/>
    <m/>
    <m/>
    <m/>
    <m/>
    <m/>
    <s v="00:00"/>
    <s v="00:00"/>
    <d v="1899-12-30T00:00:00"/>
    <s v="Night"/>
    <s v="KEEP"/>
    <x v="4"/>
    <s v="OnTime"/>
    <s v="July"/>
  </r>
  <r>
    <d v="2020-06-09T00:00:00"/>
    <x v="2"/>
    <s v="Southwest Airlines Co.: WN"/>
    <s v="WN"/>
    <n v="19393"/>
    <n v="667"/>
    <s v="STL"/>
    <s v="St. Louis, MO"/>
    <s v="BOS"/>
    <s v="Boston, MA"/>
    <n v="1210"/>
    <n v="1205"/>
    <n v="-5"/>
    <n v="11"/>
    <n v="1216"/>
    <n v="1525"/>
    <n v="3"/>
    <n v="1550"/>
    <n v="1528"/>
    <n v="-22"/>
    <n v="0"/>
    <n v="0"/>
    <n v="160"/>
    <n v="143"/>
    <n v="129"/>
    <n v="1047"/>
    <m/>
    <m/>
    <m/>
    <m/>
    <m/>
    <s v="15:28"/>
    <s v="12:05"/>
    <d v="1899-12-30T03:23:00"/>
    <s v="Afternoon"/>
    <s v="REMOVE"/>
    <x v="6"/>
    <s v="OnTime"/>
    <s v="June"/>
  </r>
  <r>
    <d v="2020-07-10T00:00:00"/>
    <x v="8"/>
    <s v="PSA Airlines Inc.: OH"/>
    <s v="OH"/>
    <n v="20397"/>
    <n v="5489"/>
    <s v="AVL"/>
    <s v="Asheville, NC"/>
    <s v="CLT"/>
    <s v="Charlotte, NC"/>
    <n v="716"/>
    <n v="711"/>
    <n v="-5"/>
    <n v="16"/>
    <n v="727"/>
    <n v="753"/>
    <n v="12"/>
    <n v="823"/>
    <n v="805"/>
    <n v="-18"/>
    <n v="0"/>
    <n v="0"/>
    <n v="67"/>
    <n v="54"/>
    <n v="26"/>
    <n v="91"/>
    <m/>
    <m/>
    <m/>
    <m/>
    <m/>
    <s v="08:05"/>
    <s v="07:11"/>
    <d v="1899-12-30T00:54:00"/>
    <s v="Morning"/>
    <s v="REMOVE"/>
    <x v="0"/>
    <s v="OnTime"/>
    <s v="July"/>
  </r>
  <r>
    <d v="2020-02-06T00:00:00"/>
    <x v="9"/>
    <s v="Allegiant Air: G4"/>
    <s v="G4"/>
    <n v="20368"/>
    <n v="577"/>
    <s v="AZA"/>
    <s v="Phoenix, AZ"/>
    <s v="MOT"/>
    <s v="Minot, ND"/>
    <n v="1337"/>
    <n v="1341"/>
    <n v="4"/>
    <n v="20"/>
    <n v="1401"/>
    <n v="1740"/>
    <n v="7"/>
    <n v="1725"/>
    <n v="1747"/>
    <n v="22"/>
    <n v="0"/>
    <n v="0"/>
    <n v="168"/>
    <n v="186"/>
    <n v="159"/>
    <n v="1164"/>
    <n v="0"/>
    <n v="0"/>
    <n v="18"/>
    <n v="0"/>
    <n v="4"/>
    <s v="17:47"/>
    <s v="13:41"/>
    <d v="1899-12-30T04:06:00"/>
    <s v="Afternoon"/>
    <s v="KEEP"/>
    <x v="5"/>
    <s v="Delayed"/>
    <s v="February"/>
  </r>
  <r>
    <d v="2019-11-21T00:00:00"/>
    <x v="6"/>
    <s v="Alaska Airlines Inc.: AS"/>
    <s v="AS"/>
    <n v="19930"/>
    <n v="1651"/>
    <s v="LAS"/>
    <s v="Las Vegas, NV"/>
    <s v="SEA"/>
    <s v="Seattle, WA"/>
    <n v="710"/>
    <n v="745"/>
    <n v="35"/>
    <n v="18"/>
    <n v="803"/>
    <n v="1021"/>
    <n v="26"/>
    <n v="959"/>
    <n v="1047"/>
    <n v="48"/>
    <n v="0"/>
    <n v="0"/>
    <n v="169"/>
    <n v="182"/>
    <n v="138"/>
    <n v="867"/>
    <n v="35"/>
    <n v="0"/>
    <n v="13"/>
    <n v="0"/>
    <n v="0"/>
    <s v="10:47"/>
    <s v="07:45"/>
    <d v="1899-12-30T03:02:00"/>
    <s v="Morning"/>
    <s v="KEEP"/>
    <x v="5"/>
    <s v="Delayed"/>
    <s v="November"/>
  </r>
  <r>
    <d v="2021-07-05T00:00:00"/>
    <x v="11"/>
    <s v="SkyWest Airlines Inc.: OO"/>
    <s v="OO"/>
    <n v="20304"/>
    <n v="3613"/>
    <s v="PDX"/>
    <s v="Portland, OR"/>
    <s v="SEA"/>
    <s v="Seattle, WA"/>
    <n v="535"/>
    <n v="529"/>
    <n v="-6"/>
    <n v="11"/>
    <n v="540"/>
    <n v="613"/>
    <n v="5"/>
    <n v="638"/>
    <n v="618"/>
    <n v="-20"/>
    <n v="0"/>
    <n v="0"/>
    <n v="63"/>
    <n v="49"/>
    <n v="33"/>
    <n v="129"/>
    <m/>
    <m/>
    <m/>
    <m/>
    <m/>
    <s v="06:18"/>
    <s v="05:29"/>
    <d v="1899-12-30T00:49:00"/>
    <s v="Night"/>
    <s v="REMOVE"/>
    <x v="1"/>
    <s v="OnTime"/>
    <s v="July"/>
  </r>
  <r>
    <d v="2020-10-03T00:00:00"/>
    <x v="1"/>
    <s v="Delta Air Lines Inc.: DL"/>
    <s v="DL"/>
    <n v="19790"/>
    <n v="1224"/>
    <s v="OMA"/>
    <s v="Omaha, NE"/>
    <s v="ATL"/>
    <s v="Atlanta, GA"/>
    <n v="700"/>
    <n v="650"/>
    <n v="-10"/>
    <n v="12"/>
    <n v="702"/>
    <n v="941"/>
    <n v="7"/>
    <n v="1004"/>
    <n v="948"/>
    <n v="-16"/>
    <n v="0"/>
    <n v="0"/>
    <n v="124"/>
    <n v="118"/>
    <n v="99"/>
    <n v="821"/>
    <m/>
    <m/>
    <m/>
    <m/>
    <m/>
    <s v="09:48"/>
    <s v="06:50"/>
    <d v="1899-12-30T02:58:00"/>
    <s v="Morning"/>
    <s v="REMOVE"/>
    <x v="4"/>
    <s v="OnTime"/>
    <s v="October"/>
  </r>
  <r>
    <d v="2020-07-20T00:00:00"/>
    <x v="3"/>
    <s v="American Airlines Inc.: AA"/>
    <s v="AA"/>
    <n v="19805"/>
    <n v="2064"/>
    <s v="FLL"/>
    <s v="Fort Lauderdale, FL"/>
    <s v="CLT"/>
    <s v="Charlotte, NC"/>
    <n v="1000"/>
    <n v="955"/>
    <n v="-5"/>
    <n v="13"/>
    <n v="1008"/>
    <n v="1145"/>
    <n v="13"/>
    <n v="1209"/>
    <n v="1158"/>
    <n v="-11"/>
    <n v="0"/>
    <n v="0"/>
    <n v="129"/>
    <n v="123"/>
    <n v="97"/>
    <n v="632"/>
    <m/>
    <m/>
    <m/>
    <m/>
    <m/>
    <s v="11:58"/>
    <s v="09:55"/>
    <d v="1899-12-30T02:03:00"/>
    <s v="Morning"/>
    <s v="REMOVE"/>
    <x v="1"/>
    <s v="OnTime"/>
    <s v="July"/>
  </r>
  <r>
    <d v="2020-09-27T00:00:00"/>
    <x v="2"/>
    <s v="Southwest Airlines Co.: WN"/>
    <s v="WN"/>
    <n v="19393"/>
    <n v="2257"/>
    <s v="MSY"/>
    <s v="New Orleans, LA"/>
    <s v="ATL"/>
    <s v="Atlanta, GA"/>
    <n v="1040"/>
    <n v="1035"/>
    <n v="-5"/>
    <n v="9"/>
    <n v="1044"/>
    <n v="1240"/>
    <n v="7"/>
    <n v="1305"/>
    <n v="1247"/>
    <n v="-18"/>
    <n v="0"/>
    <n v="0"/>
    <n v="85"/>
    <n v="72"/>
    <n v="56"/>
    <n v="425"/>
    <m/>
    <m/>
    <m/>
    <m/>
    <m/>
    <s v="12:47"/>
    <s v="10:35"/>
    <d v="1899-12-30T02:12:00"/>
    <s v="Morning"/>
    <s v="REMOVE"/>
    <x v="3"/>
    <s v="OnTime"/>
    <s v="September"/>
  </r>
  <r>
    <d v="2019-03-16T00:00:00"/>
    <x v="8"/>
    <s v="PSA Airlines Inc.: OH"/>
    <s v="OH"/>
    <n v="20397"/>
    <n v="5375"/>
    <s v="DCA"/>
    <s v="Washington, DC"/>
    <s v="CAE"/>
    <s v="Columbia, SC"/>
    <n v="859"/>
    <n v="958"/>
    <n v="59"/>
    <n v="22"/>
    <n v="1020"/>
    <n v="1129"/>
    <n v="4"/>
    <n v="1035"/>
    <n v="1133"/>
    <n v="58"/>
    <n v="0"/>
    <n v="0"/>
    <n v="96"/>
    <n v="95"/>
    <n v="69"/>
    <n v="408"/>
    <n v="58"/>
    <n v="0"/>
    <n v="0"/>
    <n v="0"/>
    <n v="0"/>
    <s v="11:33"/>
    <s v="09:58"/>
    <d v="1899-12-30T01:35:00"/>
    <s v="Morning"/>
    <s v="KEEP"/>
    <x v="4"/>
    <s v="Delayed"/>
    <s v="March"/>
  </r>
  <r>
    <d v="2021-01-08T00:00:00"/>
    <x v="2"/>
    <s v="Southwest Airlines Co.: WN"/>
    <s v="WN"/>
    <n v="19393"/>
    <n v="4166"/>
    <s v="OAK"/>
    <s v="Oakland, CA"/>
    <s v="LGB"/>
    <s v="Long Beach, CA"/>
    <n v="1810"/>
    <n v="1810"/>
    <n v="0"/>
    <n v="8"/>
    <n v="1818"/>
    <n v="1919"/>
    <n v="4"/>
    <n v="1935"/>
    <n v="1923"/>
    <n v="-12"/>
    <n v="0"/>
    <n v="0"/>
    <n v="85"/>
    <n v="73"/>
    <n v="61"/>
    <n v="353"/>
    <m/>
    <m/>
    <m/>
    <m/>
    <m/>
    <s v="19:23"/>
    <s v="18:10"/>
    <d v="1899-12-30T01:13:00"/>
    <s v="Evening"/>
    <s v="REMOVE"/>
    <x v="0"/>
    <s v="OnTime"/>
    <s v="January"/>
  </r>
  <r>
    <d v="2020-04-24T00:00:00"/>
    <x v="2"/>
    <s v="Southwest Airlines Co.: WN"/>
    <s v="WN"/>
    <n v="19393"/>
    <n v="737"/>
    <s v="PHX"/>
    <s v="Phoenix, AZ"/>
    <s v="AUS"/>
    <s v="Austin, TX"/>
    <n v="1540"/>
    <n v="1535"/>
    <n v="-5"/>
    <n v="7"/>
    <n v="1542"/>
    <n v="1927"/>
    <n v="4"/>
    <n v="1940"/>
    <n v="1931"/>
    <n v="-9"/>
    <n v="0"/>
    <n v="0"/>
    <n v="120"/>
    <n v="116"/>
    <n v="105"/>
    <n v="872"/>
    <m/>
    <m/>
    <m/>
    <m/>
    <m/>
    <s v="19:31"/>
    <s v="15:35"/>
    <d v="1899-12-30T03:56:00"/>
    <s v="Afternoon"/>
    <s v="REMOVE"/>
    <x v="0"/>
    <s v="OnTime"/>
    <s v="April"/>
  </r>
  <r>
    <d v="2020-11-27T00:00:00"/>
    <x v="11"/>
    <s v="SkyWest Airlines Inc.: OO"/>
    <s v="OO"/>
    <n v="20304"/>
    <n v="3566"/>
    <s v="SFO"/>
    <s v="San Francisco, CA"/>
    <s v="SEA"/>
    <s v="Seattle, WA"/>
    <n v="745"/>
    <n v="743"/>
    <n v="-2"/>
    <n v="9"/>
    <n v="752"/>
    <n v="934"/>
    <n v="10"/>
    <n v="1001"/>
    <n v="944"/>
    <n v="-17"/>
    <n v="0"/>
    <n v="0"/>
    <n v="136"/>
    <n v="121"/>
    <n v="102"/>
    <n v="679"/>
    <m/>
    <m/>
    <m/>
    <m/>
    <m/>
    <s v="09:44"/>
    <s v="07:43"/>
    <d v="1899-12-30T02:01:00"/>
    <s v="Morning"/>
    <s v="REMOVE"/>
    <x v="0"/>
    <s v="OnTime"/>
    <s v="November"/>
  </r>
  <r>
    <d v="2019-01-05T00:00:00"/>
    <x v="2"/>
    <s v="Southwest Airlines Co.: WN"/>
    <s v="WN"/>
    <n v="19393"/>
    <n v="3758"/>
    <s v="DAL"/>
    <s v="Dallas, TX"/>
    <s v="AUS"/>
    <s v="Austin, TX"/>
    <n v="1725"/>
    <n v="1718"/>
    <n v="-7"/>
    <n v="9"/>
    <n v="1727"/>
    <n v="1800"/>
    <n v="16"/>
    <n v="1820"/>
    <n v="1816"/>
    <n v="-4"/>
    <n v="0"/>
    <n v="0"/>
    <n v="55"/>
    <n v="58"/>
    <n v="33"/>
    <n v="189"/>
    <m/>
    <m/>
    <m/>
    <m/>
    <m/>
    <s v="18:16"/>
    <s v="17:18"/>
    <d v="1899-12-30T00:58:00"/>
    <s v="Afternoon"/>
    <s v="REMOVE"/>
    <x v="4"/>
    <s v="OnTime"/>
    <s v="January"/>
  </r>
  <r>
    <d v="2023-04-18T00:00:00"/>
    <x v="7"/>
    <s v="JetBlue Airways: B6"/>
    <s v="B6"/>
    <n v="20409"/>
    <n v="102"/>
    <s v="JFK"/>
    <s v="New York, NY"/>
    <s v="BUF"/>
    <s v="Buffalo, NY"/>
    <n v="2245"/>
    <n v="2"/>
    <n v="77"/>
    <n v="25"/>
    <n v="27"/>
    <n v="125"/>
    <n v="3"/>
    <n v="22"/>
    <n v="128"/>
    <n v="66"/>
    <n v="0"/>
    <n v="0"/>
    <n v="97"/>
    <n v="86"/>
    <n v="58"/>
    <n v="301"/>
    <n v="66"/>
    <n v="0"/>
    <n v="0"/>
    <n v="0"/>
    <n v="0"/>
    <s v="01:28"/>
    <s v="00:02"/>
    <d v="1899-12-30T01:26:00"/>
    <s v="Night"/>
    <s v="KEEP"/>
    <x v="6"/>
    <s v="Delayed"/>
    <s v="April"/>
  </r>
  <r>
    <d v="2020-05-25T00:00:00"/>
    <x v="13"/>
    <s v="Envoy Air: MQ"/>
    <s v="MQ"/>
    <n v="20398"/>
    <n v="3421"/>
    <s v="DFW"/>
    <s v="Dallas/Fort Worth, TX"/>
    <s v="BHM"/>
    <s v="Birmingham, AL"/>
    <n v="1025"/>
    <n v="1020"/>
    <n v="-5"/>
    <n v="19"/>
    <n v="1039"/>
    <n v="1202"/>
    <n v="1"/>
    <n v="1212"/>
    <n v="1203"/>
    <n v="-9"/>
    <n v="0"/>
    <n v="0"/>
    <n v="107"/>
    <n v="103"/>
    <n v="83"/>
    <n v="597"/>
    <m/>
    <m/>
    <m/>
    <m/>
    <m/>
    <s v="12:03"/>
    <s v="10:20"/>
    <d v="1899-12-30T01:43:00"/>
    <s v="Morning"/>
    <s v="REMOVE"/>
    <x v="1"/>
    <s v="OnTime"/>
    <s v="May"/>
  </r>
  <r>
    <d v="2021-12-03T00:00:00"/>
    <x v="11"/>
    <s v="SkyWest Airlines Inc.: OO"/>
    <s v="OO"/>
    <n v="20304"/>
    <n v="3369"/>
    <s v="BUR"/>
    <s v="Burbank, CA"/>
    <s v="PDX"/>
    <s v="Portland, OR"/>
    <n v="1830"/>
    <n v="1820"/>
    <n v="-10"/>
    <n v="18"/>
    <n v="1838"/>
    <n v="2034"/>
    <n v="3"/>
    <n v="2054"/>
    <n v="2037"/>
    <n v="-17"/>
    <n v="0"/>
    <n v="0"/>
    <n v="144"/>
    <n v="137"/>
    <n v="116"/>
    <n v="817"/>
    <m/>
    <m/>
    <m/>
    <m/>
    <m/>
    <s v="20:37"/>
    <s v="18:20"/>
    <d v="1899-12-30T02:17:00"/>
    <s v="Evening"/>
    <s v="REMOVE"/>
    <x v="0"/>
    <s v="OnTime"/>
    <s v="December"/>
  </r>
  <r>
    <d v="2022-12-07T00:00:00"/>
    <x v="2"/>
    <s v="Southwest Airlines Co.: WN"/>
    <s v="WN"/>
    <n v="19393"/>
    <n v="110"/>
    <s v="SDF"/>
    <s v="Louisville, KY"/>
    <s v="TPA"/>
    <s v="Tampa, FL"/>
    <n v="1125"/>
    <n v="1146"/>
    <n v="21"/>
    <n v="13"/>
    <n v="1159"/>
    <n v="1337"/>
    <n v="5"/>
    <n v="1330"/>
    <n v="1342"/>
    <n v="12"/>
    <n v="0"/>
    <n v="0"/>
    <n v="125"/>
    <n v="116"/>
    <n v="98"/>
    <n v="727"/>
    <m/>
    <m/>
    <m/>
    <m/>
    <m/>
    <s v="13:42"/>
    <s v="11:46"/>
    <d v="1899-12-30T01:56:00"/>
    <s v="Morning"/>
    <s v="KEEP"/>
    <x v="2"/>
    <s v="OnTime"/>
    <s v="December"/>
  </r>
  <r>
    <d v="2020-09-06T00:00:00"/>
    <x v="11"/>
    <s v="SkyWest Airlines Inc.: OO"/>
    <s v="OO"/>
    <n v="20304"/>
    <n v="3712"/>
    <s v="DTW"/>
    <s v="Detroit, MI"/>
    <s v="BNA"/>
    <s v="Nashville, TN"/>
    <n v="2015"/>
    <n v="2015"/>
    <n v="0"/>
    <n v="16"/>
    <n v="2031"/>
    <n v="2042"/>
    <n v="8"/>
    <n v="2053"/>
    <n v="2050"/>
    <n v="-3"/>
    <n v="0"/>
    <n v="0"/>
    <n v="98"/>
    <n v="95"/>
    <n v="71"/>
    <n v="456"/>
    <m/>
    <m/>
    <m/>
    <m/>
    <m/>
    <s v="20:50"/>
    <s v="20:15"/>
    <d v="1899-12-30T00:35:00"/>
    <s v="Evening"/>
    <s v="REMOVE"/>
    <x v="3"/>
    <s v="OnTime"/>
    <s v="September"/>
  </r>
  <r>
    <d v="2020-09-11T00:00:00"/>
    <x v="1"/>
    <s v="Delta Air Lines Inc.: DL"/>
    <s v="DL"/>
    <n v="19790"/>
    <n v="735"/>
    <s v="DFW"/>
    <s v="Dallas/Fort Worth, TX"/>
    <s v="MSP"/>
    <s v="Minneapolis, MN"/>
    <n v="1430"/>
    <n v="1425"/>
    <n v="-5"/>
    <n v="13"/>
    <n v="1438"/>
    <n v="1632"/>
    <n v="3"/>
    <n v="1648"/>
    <n v="1635"/>
    <n v="-13"/>
    <n v="0"/>
    <n v="0"/>
    <n v="138"/>
    <n v="130"/>
    <n v="114"/>
    <n v="852"/>
    <m/>
    <m/>
    <m/>
    <m/>
    <m/>
    <s v="16:35"/>
    <s v="14:25"/>
    <d v="1899-12-30T02:10:00"/>
    <s v="Afternoon"/>
    <s v="REMOVE"/>
    <x v="0"/>
    <s v="OnTime"/>
    <s v="September"/>
  </r>
  <r>
    <d v="2019-03-04T00:00:00"/>
    <x v="3"/>
    <s v="American Airlines Inc.: AA"/>
    <s v="AA"/>
    <n v="19805"/>
    <n v="1788"/>
    <s v="LGA"/>
    <s v="New York, NY"/>
    <s v="CLT"/>
    <s v="Charlotte, NC"/>
    <n v="1130"/>
    <n v="1127"/>
    <n v="-3"/>
    <n v="19"/>
    <n v="1146"/>
    <n v="1324"/>
    <n v="10"/>
    <n v="1342"/>
    <n v="1334"/>
    <n v="-8"/>
    <n v="0"/>
    <n v="0"/>
    <n v="132"/>
    <n v="127"/>
    <n v="98"/>
    <n v="544"/>
    <m/>
    <m/>
    <m/>
    <m/>
    <m/>
    <s v="13:34"/>
    <s v="11:27"/>
    <d v="1899-12-30T02:07:00"/>
    <s v="Morning"/>
    <s v="REMOVE"/>
    <x v="1"/>
    <s v="OnTime"/>
    <s v="March"/>
  </r>
  <r>
    <d v="2019-09-22T00:00:00"/>
    <x v="0"/>
    <s v="United Air Lines Inc.: UA"/>
    <s v="UA"/>
    <n v="19977"/>
    <n v="1293"/>
    <s v="EWR"/>
    <s v="Newark, NJ"/>
    <s v="CLE"/>
    <s v="Cleveland, OH"/>
    <n v="1800"/>
    <n v="1756"/>
    <n v="-4"/>
    <n v="37"/>
    <n v="1833"/>
    <n v="1931"/>
    <n v="5"/>
    <n v="1944"/>
    <n v="1936"/>
    <n v="-8"/>
    <n v="0"/>
    <n v="0"/>
    <n v="104"/>
    <n v="100"/>
    <n v="58"/>
    <n v="404"/>
    <m/>
    <m/>
    <m/>
    <m/>
    <m/>
    <s v="19:36"/>
    <s v="17:56"/>
    <d v="1899-12-30T01:40:00"/>
    <s v="Afternoon"/>
    <s v="REMOVE"/>
    <x v="3"/>
    <s v="OnTime"/>
    <s v="September"/>
  </r>
  <r>
    <d v="2020-11-14T00:00:00"/>
    <x v="12"/>
    <s v="Endeavor Air Inc.: 9E"/>
    <s v="9E"/>
    <n v="20363"/>
    <n v="4958"/>
    <s v="OAJ"/>
    <s v="Jacksonville/Camp Lejeune, NC"/>
    <s v="ATL"/>
    <s v="Atlanta, GA"/>
    <n v="1255"/>
    <n v="1249"/>
    <n v="-6"/>
    <n v="9"/>
    <n v="1258"/>
    <n v="1407"/>
    <n v="12"/>
    <n v="1432"/>
    <n v="1419"/>
    <n v="-13"/>
    <n v="0"/>
    <n v="0"/>
    <n v="97"/>
    <n v="90"/>
    <n v="69"/>
    <n v="399"/>
    <m/>
    <m/>
    <m/>
    <m/>
    <m/>
    <s v="14:19"/>
    <s v="12:49"/>
    <d v="1899-12-30T01:30:00"/>
    <s v="Afternoon"/>
    <s v="REMOVE"/>
    <x v="4"/>
    <s v="OnTime"/>
    <s v="November"/>
  </r>
  <r>
    <d v="2019-08-20T00:00:00"/>
    <x v="2"/>
    <s v="Southwest Airlines Co.: WN"/>
    <s v="WN"/>
    <n v="19393"/>
    <n v="664"/>
    <s v="DEN"/>
    <s v="Denver, CO"/>
    <s v="SMF"/>
    <s v="Sacramento, CA"/>
    <n v="1640"/>
    <n v="1707"/>
    <n v="27"/>
    <n v="10"/>
    <n v="1717"/>
    <n v="1818"/>
    <n v="4"/>
    <n v="1805"/>
    <n v="1822"/>
    <n v="17"/>
    <n v="0"/>
    <n v="0"/>
    <n v="145"/>
    <n v="135"/>
    <n v="121"/>
    <n v="909"/>
    <n v="11"/>
    <n v="0"/>
    <n v="0"/>
    <n v="0"/>
    <n v="6"/>
    <s v="18:22"/>
    <s v="17:07"/>
    <d v="1899-12-30T01:15:00"/>
    <s v="Afternoon"/>
    <s v="KEEP"/>
    <x v="6"/>
    <s v="Delayed"/>
    <s v="August"/>
  </r>
  <r>
    <d v="2021-06-06T00:00:00"/>
    <x v="0"/>
    <s v="United Air Lines Inc.: UA"/>
    <s v="UA"/>
    <n v="19977"/>
    <n v="1217"/>
    <s v="IAH"/>
    <s v="Houston, TX"/>
    <s v="MCO"/>
    <s v="Orlando, FL"/>
    <n v="1230"/>
    <n v="1229"/>
    <n v="-1"/>
    <n v="25"/>
    <n v="1254"/>
    <n v="1553"/>
    <n v="6"/>
    <n v="1556"/>
    <n v="1559"/>
    <n v="3"/>
    <n v="0"/>
    <n v="0"/>
    <n v="146"/>
    <n v="150"/>
    <n v="119"/>
    <n v="854"/>
    <m/>
    <m/>
    <m/>
    <m/>
    <m/>
    <s v="15:59"/>
    <s v="12:29"/>
    <d v="1899-12-30T03:30:00"/>
    <s v="Afternoon"/>
    <s v="REMOVE"/>
    <x v="3"/>
    <s v="OnTime"/>
    <s v="June"/>
  </r>
  <r>
    <d v="2019-05-28T00:00:00"/>
    <x v="11"/>
    <s v="SkyWest Airlines Inc.: OO"/>
    <s v="OO"/>
    <n v="20304"/>
    <n v="5517"/>
    <s v="COS"/>
    <s v="Colorado Springs, CO"/>
    <s v="DEN"/>
    <s v="Denver, CO"/>
    <n v="740"/>
    <n v="736"/>
    <n v="-4"/>
    <n v="53"/>
    <n v="829"/>
    <n v="846"/>
    <n v="12"/>
    <n v="839"/>
    <n v="858"/>
    <n v="19"/>
    <n v="0"/>
    <n v="0"/>
    <n v="59"/>
    <n v="82"/>
    <n v="17"/>
    <n v="73"/>
    <n v="0"/>
    <n v="0"/>
    <n v="19"/>
    <n v="0"/>
    <n v="0"/>
    <s v="08:58"/>
    <s v="07:36"/>
    <d v="1899-12-30T01:22:00"/>
    <s v="Morning"/>
    <s v="REMOVE"/>
    <x v="6"/>
    <s v="Delayed"/>
    <s v="May"/>
  </r>
  <r>
    <d v="2022-01-11T00:00:00"/>
    <x v="1"/>
    <s v="Delta Air Lines Inc.: DL"/>
    <s v="DL"/>
    <n v="19790"/>
    <n v="2195"/>
    <s v="DTW"/>
    <s v="Detroit, MI"/>
    <s v="FLL"/>
    <s v="Fort Lauderdale, FL"/>
    <n v="2050"/>
    <n v="2158"/>
    <n v="68"/>
    <n v="13"/>
    <n v="2211"/>
    <n v="34"/>
    <n v="5"/>
    <n v="2359"/>
    <n v="39"/>
    <n v="40"/>
    <n v="0"/>
    <n v="0"/>
    <n v="189"/>
    <n v="161"/>
    <n v="143"/>
    <n v="1127"/>
    <n v="0"/>
    <n v="0"/>
    <n v="0"/>
    <n v="0"/>
    <n v="40"/>
    <s v="00:39"/>
    <s v="21:58"/>
    <n v="-0.8881944444444444"/>
    <s v="Evening"/>
    <s v="KEEP"/>
    <x v="6"/>
    <s v="Delayed"/>
    <s v="January"/>
  </r>
  <r>
    <d v="2020-12-01T00:00:00"/>
    <x v="11"/>
    <s v="SkyWest Airlines Inc.: OO"/>
    <s v="OO"/>
    <n v="20304"/>
    <n v="5852"/>
    <s v="GJT"/>
    <s v="Grand Junction, CO"/>
    <s v="DEN"/>
    <s v="Denver, CO"/>
    <n v="720"/>
    <n v="717"/>
    <n v="-3"/>
    <n v="26"/>
    <n v="743"/>
    <n v="824"/>
    <n v="5"/>
    <n v="831"/>
    <n v="829"/>
    <n v="-2"/>
    <n v="0"/>
    <n v="0"/>
    <n v="71"/>
    <n v="72"/>
    <n v="41"/>
    <n v="212"/>
    <m/>
    <m/>
    <m/>
    <m/>
    <m/>
    <s v="08:29"/>
    <s v="07:17"/>
    <d v="1899-12-30T01:12:00"/>
    <s v="Morning"/>
    <s v="REMOVE"/>
    <x v="6"/>
    <s v="OnTime"/>
    <s v="December"/>
  </r>
  <r>
    <d v="2020-03-14T00:00:00"/>
    <x v="3"/>
    <s v="American Airlines Inc.: AA"/>
    <s v="AA"/>
    <n v="19805"/>
    <n v="632"/>
    <s v="DFW"/>
    <s v="Dallas/Fort Worth, TX"/>
    <s v="OKC"/>
    <s v="Oklahoma City, OK"/>
    <n v="844"/>
    <n v="841"/>
    <n v="-3"/>
    <n v="14"/>
    <n v="855"/>
    <n v="940"/>
    <n v="4"/>
    <n v="943"/>
    <n v="944"/>
    <n v="1"/>
    <n v="0"/>
    <n v="0"/>
    <n v="59"/>
    <n v="63"/>
    <n v="45"/>
    <n v="175"/>
    <m/>
    <m/>
    <m/>
    <m/>
    <m/>
    <s v="09:44"/>
    <s v="08:41"/>
    <d v="1899-12-30T01:03:00"/>
    <s v="Morning"/>
    <s v="REMOVE"/>
    <x v="4"/>
    <s v="OnTime"/>
    <s v="March"/>
  </r>
  <r>
    <d v="2020-11-22T00:00:00"/>
    <x v="12"/>
    <s v="Endeavor Air Inc.: 9E"/>
    <s v="9E"/>
    <n v="20363"/>
    <n v="5344"/>
    <s v="ATL"/>
    <s v="Atlanta, GA"/>
    <s v="GTR"/>
    <s v="Columbus, MS"/>
    <n v="1230"/>
    <n v="1227"/>
    <n v="-3"/>
    <n v="12"/>
    <n v="1239"/>
    <n v="1225"/>
    <n v="4"/>
    <n v="1237"/>
    <n v="1229"/>
    <n v="-8"/>
    <n v="0"/>
    <n v="0"/>
    <n v="67"/>
    <n v="62"/>
    <n v="46"/>
    <n v="241"/>
    <m/>
    <m/>
    <m/>
    <m/>
    <m/>
    <s v="12:29"/>
    <s v="12:27"/>
    <d v="1899-12-30T00:02:00"/>
    <s v="Afternoon"/>
    <s v="REMOVE"/>
    <x v="3"/>
    <s v="OnTime"/>
    <s v="November"/>
  </r>
  <r>
    <d v="2021-08-07T00:00:00"/>
    <x v="7"/>
    <s v="JetBlue Airways: B6"/>
    <s v="B6"/>
    <n v="20409"/>
    <n v="384"/>
    <s v="MCO"/>
    <s v="Orlando, FL"/>
    <s v="JFK"/>
    <s v="New York, NY"/>
    <n v="1825"/>
    <n v="1915"/>
    <n v="50"/>
    <n v="36"/>
    <n v="1951"/>
    <n v="2149"/>
    <n v="13"/>
    <n v="2111"/>
    <n v="2202"/>
    <n v="51"/>
    <n v="0"/>
    <n v="0"/>
    <n v="166"/>
    <n v="167"/>
    <n v="118"/>
    <n v="944"/>
    <n v="18"/>
    <n v="0"/>
    <n v="1"/>
    <n v="0"/>
    <n v="32"/>
    <s v="22:02"/>
    <s v="19:15"/>
    <d v="1899-12-30T02:47:00"/>
    <s v="Evening"/>
    <s v="KEEP"/>
    <x v="4"/>
    <s v="Delayed"/>
    <s v="August"/>
  </r>
  <r>
    <d v="2023-07-15T00:00:00"/>
    <x v="11"/>
    <s v="SkyWest Airlines Inc.: OO"/>
    <s v="OO"/>
    <n v="20304"/>
    <n v="4040"/>
    <s v="SLC"/>
    <s v="Salt Lake City, UT"/>
    <s v="OKC"/>
    <s v="Oklahoma City, OK"/>
    <n v="2055"/>
    <n v="2100"/>
    <n v="5"/>
    <n v="19"/>
    <n v="2119"/>
    <n v="9"/>
    <n v="5"/>
    <n v="21"/>
    <n v="14"/>
    <n v="-7"/>
    <n v="0"/>
    <n v="0"/>
    <n v="146"/>
    <n v="134"/>
    <n v="110"/>
    <n v="866"/>
    <m/>
    <m/>
    <m/>
    <m/>
    <m/>
    <s v="00:14"/>
    <s v="21:00"/>
    <n v="-0.86527777777777781"/>
    <s v="Evening"/>
    <s v="REMOVE"/>
    <x v="4"/>
    <s v="OnTime"/>
    <s v="July"/>
  </r>
  <r>
    <d v="2021-03-21T00:00:00"/>
    <x v="2"/>
    <s v="Southwest Airlines Co.: WN"/>
    <s v="WN"/>
    <n v="19393"/>
    <n v="1696"/>
    <s v="PHX"/>
    <s v="Phoenix, AZ"/>
    <s v="DEN"/>
    <s v="Denver, CO"/>
    <n v="1550"/>
    <n v="1554"/>
    <n v="4"/>
    <n v="17"/>
    <n v="1611"/>
    <n v="1832"/>
    <n v="12"/>
    <n v="1830"/>
    <n v="1844"/>
    <n v="14"/>
    <n v="0"/>
    <n v="0"/>
    <n v="100"/>
    <n v="110"/>
    <n v="81"/>
    <n v="602"/>
    <m/>
    <m/>
    <m/>
    <m/>
    <m/>
    <s v="18:44"/>
    <s v="15:54"/>
    <d v="1899-12-30T02:50:00"/>
    <s v="Afternoon"/>
    <s v="KEEP"/>
    <x v="3"/>
    <s v="OnTime"/>
    <s v="March"/>
  </r>
  <r>
    <d v="2019-05-10T00:00:00"/>
    <x v="2"/>
    <s v="Southwest Airlines Co.: WN"/>
    <s v="WN"/>
    <n v="19393"/>
    <n v="2020"/>
    <s v="LGA"/>
    <s v="New York, NY"/>
    <s v="DAL"/>
    <s v="Dallas, TX"/>
    <n v="1030"/>
    <n v="1030"/>
    <n v="0"/>
    <n v="34"/>
    <n v="1104"/>
    <n v="1329"/>
    <n v="3"/>
    <n v="1330"/>
    <n v="1332"/>
    <n v="2"/>
    <n v="0"/>
    <n v="0"/>
    <n v="240"/>
    <n v="242"/>
    <n v="205"/>
    <n v="1381"/>
    <m/>
    <m/>
    <m/>
    <m/>
    <m/>
    <s v="13:32"/>
    <s v="10:30"/>
    <d v="1899-12-30T03:02:00"/>
    <s v="Morning"/>
    <s v="KEEP"/>
    <x v="0"/>
    <s v="OnTime"/>
    <s v="May"/>
  </r>
  <r>
    <d v="2021-10-06T00:00:00"/>
    <x v="2"/>
    <s v="Southwest Airlines Co.: WN"/>
    <s v="WN"/>
    <n v="19393"/>
    <n v="3925"/>
    <s v="SJC"/>
    <s v="San Jose, CA"/>
    <s v="PDX"/>
    <s v="Portland, OR"/>
    <n v="1345"/>
    <n v="1358"/>
    <n v="13"/>
    <n v="11"/>
    <n v="1409"/>
    <n v="1528"/>
    <n v="3"/>
    <n v="1535"/>
    <n v="1531"/>
    <n v="-4"/>
    <n v="0"/>
    <n v="0"/>
    <n v="110"/>
    <n v="93"/>
    <n v="79"/>
    <n v="569"/>
    <m/>
    <m/>
    <m/>
    <m/>
    <m/>
    <s v="15:31"/>
    <s v="13:58"/>
    <d v="1899-12-30T01:33:00"/>
    <s v="Afternoon"/>
    <s v="REMOVE"/>
    <x v="2"/>
    <s v="OnTime"/>
    <s v="October"/>
  </r>
  <r>
    <d v="2022-09-08T00:00:00"/>
    <x v="2"/>
    <s v="Southwest Airlines Co.: WN"/>
    <s v="WN"/>
    <n v="19393"/>
    <n v="2640"/>
    <s v="TUL"/>
    <s v="Tulsa, OK"/>
    <s v="STL"/>
    <s v="St. Louis, MO"/>
    <n v="845"/>
    <n v="838"/>
    <n v="-7"/>
    <n v="9"/>
    <n v="847"/>
    <n v="943"/>
    <n v="4"/>
    <n v="1000"/>
    <n v="947"/>
    <n v="-13"/>
    <n v="0"/>
    <n v="0"/>
    <n v="75"/>
    <n v="69"/>
    <n v="56"/>
    <n v="351"/>
    <m/>
    <m/>
    <m/>
    <m/>
    <m/>
    <s v="09:47"/>
    <s v="08:38"/>
    <d v="1899-12-30T01:09:00"/>
    <s v="Morning"/>
    <s v="REMOVE"/>
    <x v="5"/>
    <s v="OnTime"/>
    <s v="September"/>
  </r>
  <r>
    <d v="2019-05-27T00:00:00"/>
    <x v="11"/>
    <s v="SkyWest Airlines Inc.: OO"/>
    <s v="OO"/>
    <n v="20304"/>
    <n v="3402"/>
    <s v="SLC"/>
    <s v="Salt Lake City, UT"/>
    <s v="LAX"/>
    <s v="Los Angeles, CA"/>
    <n v="1505"/>
    <n v="1454"/>
    <n v="-11"/>
    <n v="11"/>
    <n v="1505"/>
    <n v="1536"/>
    <n v="9"/>
    <n v="1625"/>
    <n v="1545"/>
    <n v="-40"/>
    <n v="0"/>
    <n v="0"/>
    <n v="140"/>
    <n v="111"/>
    <n v="91"/>
    <n v="590"/>
    <m/>
    <m/>
    <m/>
    <m/>
    <m/>
    <s v="15:45"/>
    <s v="14:54"/>
    <d v="1899-12-30T00:51:00"/>
    <s v="Afternoon"/>
    <s v="REMOVE"/>
    <x v="1"/>
    <s v="OnTime"/>
    <s v="May"/>
  </r>
  <r>
    <d v="2020-04-21T00:00:00"/>
    <x v="13"/>
    <s v="Envoy Air: MQ"/>
    <s v="MQ"/>
    <n v="20398"/>
    <n v="3504"/>
    <s v="AEX"/>
    <s v="Alexandria, LA"/>
    <s v="DFW"/>
    <s v="Dallas/Fort Worth, TX"/>
    <n v="1517"/>
    <n v="1514"/>
    <n v="-3"/>
    <n v="8"/>
    <n v="1522"/>
    <n v="1615"/>
    <n v="17"/>
    <n v="1635"/>
    <n v="1632"/>
    <n v="-3"/>
    <n v="0"/>
    <n v="0"/>
    <n v="78"/>
    <n v="78"/>
    <n v="53"/>
    <n v="285"/>
    <m/>
    <m/>
    <m/>
    <m/>
    <m/>
    <s v="16:32"/>
    <s v="15:14"/>
    <d v="1899-12-30T01:18:00"/>
    <s v="Afternoon"/>
    <s v="REMOVE"/>
    <x v="6"/>
    <s v="OnTime"/>
    <s v="April"/>
  </r>
  <r>
    <d v="2021-08-22T00:00:00"/>
    <x v="2"/>
    <s v="Southwest Airlines Co.: WN"/>
    <s v="WN"/>
    <n v="19393"/>
    <n v="2583"/>
    <s v="DAL"/>
    <s v="Dallas, TX"/>
    <s v="HOU"/>
    <s v="Houston, TX"/>
    <n v="1930"/>
    <n v="1958"/>
    <n v="28"/>
    <n v="9"/>
    <n v="2007"/>
    <n v="2052"/>
    <n v="8"/>
    <n v="2035"/>
    <n v="2100"/>
    <n v="25"/>
    <n v="0"/>
    <n v="0"/>
    <n v="65"/>
    <n v="62"/>
    <n v="45"/>
    <n v="239"/>
    <n v="25"/>
    <n v="0"/>
    <n v="0"/>
    <n v="0"/>
    <n v="0"/>
    <s v="21:00"/>
    <s v="19:58"/>
    <d v="1899-12-30T01:02:00"/>
    <s v="Evening"/>
    <s v="KEEP"/>
    <x v="3"/>
    <s v="Delayed"/>
    <s v="August"/>
  </r>
  <r>
    <d v="2021-03-17T00:00:00"/>
    <x v="15"/>
    <s v="Mesa Airlines Inc.: YV"/>
    <s v="YV"/>
    <n v="20378"/>
    <n v="5932"/>
    <s v="FSD"/>
    <s v="Sioux Falls, SD"/>
    <s v="DFW"/>
    <s v="Dallas/Fort Worth, TX"/>
    <n v="700"/>
    <n v="651"/>
    <n v="-9"/>
    <n v="28"/>
    <n v="719"/>
    <n v="922"/>
    <n v="10"/>
    <n v="938"/>
    <n v="932"/>
    <n v="-6"/>
    <n v="0"/>
    <n v="0"/>
    <n v="158"/>
    <n v="161"/>
    <n v="123"/>
    <n v="737"/>
    <m/>
    <m/>
    <m/>
    <m/>
    <m/>
    <s v="09:32"/>
    <s v="06:51"/>
    <d v="1899-12-30T02:41:00"/>
    <s v="Morning"/>
    <s v="REMOVE"/>
    <x v="2"/>
    <s v="OnTime"/>
    <s v="March"/>
  </r>
  <r>
    <d v="2019-08-07T00:00:00"/>
    <x v="2"/>
    <s v="Southwest Airlines Co.: WN"/>
    <s v="WN"/>
    <n v="19393"/>
    <n v="1003"/>
    <s v="BWI"/>
    <s v="Baltimore, MD"/>
    <s v="MCO"/>
    <s v="Orlando, FL"/>
    <n v="2035"/>
    <n v="2119"/>
    <n v="44"/>
    <n v="12"/>
    <n v="2131"/>
    <n v="2316"/>
    <n v="6"/>
    <n v="2250"/>
    <n v="2322"/>
    <n v="32"/>
    <n v="0"/>
    <n v="0"/>
    <n v="135"/>
    <n v="123"/>
    <n v="105"/>
    <n v="787"/>
    <n v="32"/>
    <n v="0"/>
    <n v="0"/>
    <n v="0"/>
    <n v="0"/>
    <s v="23:22"/>
    <s v="21:19"/>
    <d v="1899-12-30T02:03:00"/>
    <s v="Evening"/>
    <s v="KEEP"/>
    <x v="2"/>
    <s v="Delayed"/>
    <s v="August"/>
  </r>
  <r>
    <d v="2019-10-08T00:00:00"/>
    <x v="15"/>
    <s v="Mesa Airlines Inc.: YV"/>
    <s v="YV"/>
    <n v="20378"/>
    <n v="5726"/>
    <s v="DFW"/>
    <s v="Dallas/Fort Worth, TX"/>
    <s v="GJT"/>
    <s v="Grand Junction, CO"/>
    <n v="1444"/>
    <n v="1437"/>
    <n v="-7"/>
    <n v="9"/>
    <n v="1446"/>
    <n v="1530"/>
    <n v="3"/>
    <n v="1556"/>
    <n v="1533"/>
    <n v="-23"/>
    <n v="0"/>
    <n v="0"/>
    <n v="132"/>
    <n v="116"/>
    <n v="104"/>
    <n v="773"/>
    <m/>
    <m/>
    <m/>
    <m/>
    <m/>
    <s v="15:33"/>
    <s v="14:37"/>
    <d v="1899-12-30T00:56:00"/>
    <s v="Afternoon"/>
    <s v="REMOVE"/>
    <x v="6"/>
    <s v="OnTime"/>
    <s v="October"/>
  </r>
  <r>
    <d v="2023-02-28T00:00:00"/>
    <x v="0"/>
    <s v="United Air Lines Inc.: UA"/>
    <s v="UA"/>
    <n v="19977"/>
    <n v="606"/>
    <s v="EWR"/>
    <s v="Newark, NJ"/>
    <s v="BOS"/>
    <s v="Boston, MA"/>
    <n v="848"/>
    <n v="910"/>
    <n v="22"/>
    <n v="30"/>
    <n v="940"/>
    <n v="1026"/>
    <n v="5"/>
    <n v="1000"/>
    <n v="1031"/>
    <n v="31"/>
    <n v="0"/>
    <n v="0"/>
    <n v="72"/>
    <n v="81"/>
    <n v="46"/>
    <n v="200"/>
    <n v="14"/>
    <n v="0"/>
    <n v="9"/>
    <n v="0"/>
    <n v="8"/>
    <s v="10:31"/>
    <s v="09:10"/>
    <d v="1899-12-30T01:21:00"/>
    <s v="Morning"/>
    <s v="KEEP"/>
    <x v="6"/>
    <s v="Delayed"/>
    <s v="February"/>
  </r>
  <r>
    <d v="2022-06-03T00:00:00"/>
    <x v="14"/>
    <s v="Frontier Airlines Inc.: F9"/>
    <s v="F9"/>
    <n v="20436"/>
    <n v="114"/>
    <s v="SJU"/>
    <s v="San Juan, PR"/>
    <s v="BDL"/>
    <s v="Hartford, CT"/>
    <n v="949"/>
    <n v="1014"/>
    <n v="25"/>
    <n v="14"/>
    <n v="1028"/>
    <n v="1428"/>
    <n v="8"/>
    <n v="1428"/>
    <n v="1436"/>
    <n v="8"/>
    <n v="0"/>
    <n v="0"/>
    <n v="279"/>
    <n v="262"/>
    <n v="240"/>
    <n v="1666"/>
    <m/>
    <m/>
    <m/>
    <m/>
    <m/>
    <s v="14:36"/>
    <s v="10:14"/>
    <d v="1899-12-30T04:22:00"/>
    <s v="Morning"/>
    <s v="KEEP"/>
    <x v="0"/>
    <s v="OnTime"/>
    <s v="June"/>
  </r>
  <r>
    <d v="2021-01-01T00:00:00"/>
    <x v="12"/>
    <s v="Endeavor Air Inc.: 9E"/>
    <s v="9E"/>
    <n v="20363"/>
    <n v="4735"/>
    <s v="CMH"/>
    <s v="Columbus, OH"/>
    <s v="MSP"/>
    <s v="Minneapolis, MN"/>
    <n v="1300"/>
    <n v="1256"/>
    <n v="-4"/>
    <n v="19"/>
    <n v="1315"/>
    <n v="1347"/>
    <n v="3"/>
    <n v="1405"/>
    <n v="1350"/>
    <n v="-15"/>
    <n v="0"/>
    <n v="0"/>
    <n v="125"/>
    <n v="114"/>
    <n v="92"/>
    <n v="626"/>
    <m/>
    <m/>
    <m/>
    <m/>
    <m/>
    <s v="13:50"/>
    <s v="12:56"/>
    <d v="1899-12-30T00:54:00"/>
    <s v="Afternoon"/>
    <s v="REMOVE"/>
    <x v="0"/>
    <s v="OnTime"/>
    <s v="January"/>
  </r>
  <r>
    <d v="2019-06-23T00:00:00"/>
    <x v="0"/>
    <s v="United Air Lines Inc.: UA"/>
    <s v="UA"/>
    <n v="19977"/>
    <n v="533"/>
    <s v="ATL"/>
    <s v="Atlanta, GA"/>
    <s v="DEN"/>
    <s v="Denver, CO"/>
    <n v="700"/>
    <n v="656"/>
    <n v="-4"/>
    <n v="13"/>
    <n v="709"/>
    <n v="754"/>
    <n v="9"/>
    <n v="809"/>
    <n v="803"/>
    <n v="-6"/>
    <n v="0"/>
    <n v="0"/>
    <n v="189"/>
    <n v="187"/>
    <n v="165"/>
    <n v="1199"/>
    <m/>
    <m/>
    <m/>
    <m/>
    <m/>
    <s v="08:03"/>
    <s v="06:56"/>
    <d v="1899-12-30T01:07:00"/>
    <s v="Morning"/>
    <s v="REMOVE"/>
    <x v="3"/>
    <s v="OnTime"/>
    <s v="June"/>
  </r>
  <r>
    <d v="2023-04-29T00:00:00"/>
    <x v="2"/>
    <s v="Southwest Airlines Co.: WN"/>
    <s v="WN"/>
    <n v="19393"/>
    <n v="3079"/>
    <s v="BNA"/>
    <s v="Nashville, TN"/>
    <s v="MYR"/>
    <s v="Myrtle Beach, SC"/>
    <n v="1520"/>
    <n v="1520"/>
    <n v="0"/>
    <n v="12"/>
    <n v="1532"/>
    <n v="1736"/>
    <n v="4"/>
    <n v="1745"/>
    <n v="1740"/>
    <n v="-5"/>
    <n v="0"/>
    <n v="0"/>
    <n v="85"/>
    <n v="80"/>
    <n v="64"/>
    <n v="471"/>
    <m/>
    <m/>
    <m/>
    <m/>
    <m/>
    <s v="17:40"/>
    <s v="15:20"/>
    <d v="1899-12-30T02:20:00"/>
    <s v="Afternoon"/>
    <s v="REMOVE"/>
    <x v="4"/>
    <s v="OnTime"/>
    <s v="April"/>
  </r>
  <r>
    <d v="2020-06-08T00:00:00"/>
    <x v="9"/>
    <s v="Allegiant Air: G4"/>
    <s v="G4"/>
    <n v="20368"/>
    <n v="2622"/>
    <s v="CLE"/>
    <s v="Cleveland, OH"/>
    <s v="CHS"/>
    <s v="Charleston, SC"/>
    <n v="1108"/>
    <n v="1049"/>
    <n v="-19"/>
    <n v="12"/>
    <n v="1101"/>
    <n v="1214"/>
    <n v="7"/>
    <n v="1248"/>
    <n v="1221"/>
    <n v="-27"/>
    <n v="0"/>
    <n v="0"/>
    <n v="100"/>
    <n v="92"/>
    <n v="73"/>
    <n v="595"/>
    <m/>
    <m/>
    <m/>
    <m/>
    <m/>
    <s v="12:21"/>
    <s v="10:49"/>
    <d v="1899-12-30T01:32:00"/>
    <s v="Morning"/>
    <s v="REMOVE"/>
    <x v="1"/>
    <s v="OnTime"/>
    <s v="June"/>
  </r>
  <r>
    <d v="2019-12-09T00:00:00"/>
    <x v="1"/>
    <s v="Delta Air Lines Inc.: DL"/>
    <s v="DL"/>
    <n v="19790"/>
    <n v="3003"/>
    <s v="DTW"/>
    <s v="Detroit, MI"/>
    <s v="AUS"/>
    <s v="Austin, TX"/>
    <n v="1221"/>
    <n v="1217"/>
    <n v="-4"/>
    <n v="9"/>
    <n v="1226"/>
    <n v="1421"/>
    <n v="5"/>
    <n v="1445"/>
    <n v="1426"/>
    <n v="-19"/>
    <n v="0"/>
    <n v="0"/>
    <n v="204"/>
    <n v="189"/>
    <n v="175"/>
    <n v="1149"/>
    <m/>
    <m/>
    <m/>
    <m/>
    <m/>
    <s v="14:26"/>
    <s v="12:17"/>
    <d v="1899-12-30T02:09:00"/>
    <s v="Afternoon"/>
    <s v="REMOVE"/>
    <x v="1"/>
    <s v="OnTime"/>
    <s v="December"/>
  </r>
  <r>
    <d v="2019-05-02T00:00:00"/>
    <x v="1"/>
    <s v="Delta Air Lines Inc.: DL"/>
    <s v="DL"/>
    <n v="19790"/>
    <n v="1182"/>
    <s v="LGA"/>
    <s v="New York, NY"/>
    <s v="MSY"/>
    <s v="New Orleans, LA"/>
    <n v="1327"/>
    <n v="1324"/>
    <n v="-3"/>
    <n v="17"/>
    <n v="1341"/>
    <n v="1520"/>
    <n v="4"/>
    <n v="1552"/>
    <n v="1524"/>
    <n v="-28"/>
    <n v="0"/>
    <n v="0"/>
    <n v="205"/>
    <n v="180"/>
    <n v="159"/>
    <n v="1183"/>
    <m/>
    <m/>
    <m/>
    <m/>
    <m/>
    <s v="15:24"/>
    <s v="13:24"/>
    <d v="1899-12-30T02:00:00"/>
    <s v="Afternoon"/>
    <s v="REMOVE"/>
    <x v="5"/>
    <s v="OnTime"/>
    <s v="May"/>
  </r>
  <r>
    <d v="2022-02-13T00:00:00"/>
    <x v="2"/>
    <s v="Southwest Airlines Co.: WN"/>
    <s v="WN"/>
    <n v="19393"/>
    <n v="2407"/>
    <s v="BUR"/>
    <s v="Burbank, CA"/>
    <s v="SFO"/>
    <s v="San Francisco, CA"/>
    <n v="1205"/>
    <n v="1201"/>
    <n v="-4"/>
    <n v="11"/>
    <n v="1212"/>
    <n v="1306"/>
    <n v="4"/>
    <n v="1340"/>
    <n v="1310"/>
    <n v="-30"/>
    <n v="0"/>
    <n v="0"/>
    <n v="95"/>
    <n v="69"/>
    <n v="54"/>
    <n v="326"/>
    <m/>
    <m/>
    <m/>
    <m/>
    <m/>
    <s v="13:10"/>
    <s v="12:01"/>
    <d v="1899-12-30T01:09:00"/>
    <s v="Afternoon"/>
    <s v="REMOVE"/>
    <x v="3"/>
    <s v="OnTime"/>
    <s v="February"/>
  </r>
  <r>
    <d v="2023-01-23T00:00:00"/>
    <x v="1"/>
    <s v="Delta Air Lines Inc.: DL"/>
    <s v="DL"/>
    <n v="19790"/>
    <n v="2046"/>
    <s v="ATL"/>
    <s v="Atlanta, GA"/>
    <s v="MEM"/>
    <s v="Memphis, TN"/>
    <n v="1044"/>
    <n v="1056"/>
    <n v="12"/>
    <n v="9"/>
    <n v="1105"/>
    <n v="1103"/>
    <n v="3"/>
    <n v="1109"/>
    <n v="1106"/>
    <n v="-3"/>
    <n v="0"/>
    <n v="0"/>
    <n v="85"/>
    <n v="70"/>
    <n v="58"/>
    <n v="332"/>
    <m/>
    <m/>
    <m/>
    <m/>
    <m/>
    <s v="11:06"/>
    <s v="10:56"/>
    <d v="1899-12-30T00:10:00"/>
    <s v="Morning"/>
    <s v="REMOVE"/>
    <x v="1"/>
    <s v="OnTime"/>
    <s v="January"/>
  </r>
  <r>
    <d v="2019-10-30T00:00:00"/>
    <x v="0"/>
    <s v="United Air Lines Inc.: UA"/>
    <s v="UA"/>
    <n v="19977"/>
    <n v="1242"/>
    <s v="IAH"/>
    <s v="Houston, TX"/>
    <s v="DFW"/>
    <s v="Dallas/Fort Worth, TX"/>
    <n v="2005"/>
    <n v="2114"/>
    <n v="69"/>
    <n v="26"/>
    <n v="2140"/>
    <n v="2229"/>
    <n v="5"/>
    <n v="2124"/>
    <n v="2234"/>
    <n v="70"/>
    <n v="0"/>
    <n v="0"/>
    <n v="79"/>
    <n v="80"/>
    <n v="49"/>
    <n v="224"/>
    <n v="0"/>
    <n v="0"/>
    <n v="1"/>
    <n v="0"/>
    <n v="69"/>
    <s v="22:34"/>
    <s v="21:14"/>
    <d v="1899-12-30T01:20:00"/>
    <s v="Evening"/>
    <s v="KEEP"/>
    <x v="2"/>
    <s v="Delayed"/>
    <s v="October"/>
  </r>
  <r>
    <d v="2023-03-29T00:00:00"/>
    <x v="0"/>
    <s v="United Air Lines Inc.: UA"/>
    <s v="UA"/>
    <n v="19977"/>
    <n v="2614"/>
    <s v="LAX"/>
    <s v="Los Angeles, CA"/>
    <s v="EWR"/>
    <s v="Newark, NJ"/>
    <n v="1245"/>
    <n v="1257"/>
    <n v="12"/>
    <n v="16"/>
    <n v="1313"/>
    <n v="2023"/>
    <n v="21"/>
    <n v="2055"/>
    <n v="2044"/>
    <n v="-11"/>
    <n v="0"/>
    <n v="0"/>
    <n v="310"/>
    <n v="287"/>
    <n v="250"/>
    <n v="2454"/>
    <m/>
    <m/>
    <m/>
    <m/>
    <m/>
    <s v="20:44"/>
    <s v="12:57"/>
    <d v="1899-12-30T07:47:00"/>
    <s v="Afternoon"/>
    <s v="REMOVE"/>
    <x v="2"/>
    <s v="OnTime"/>
    <s v="March"/>
  </r>
  <r>
    <d v="2020-09-10T00:00:00"/>
    <x v="1"/>
    <s v="Delta Air Lines Inc.: DL"/>
    <s v="DL"/>
    <n v="19790"/>
    <n v="877"/>
    <s v="MSP"/>
    <s v="Minneapolis, MN"/>
    <s v="BZN"/>
    <s v="Bozeman, MT"/>
    <n v="1310"/>
    <n v="1303"/>
    <n v="-7"/>
    <n v="10"/>
    <n v="1313"/>
    <n v="1409"/>
    <n v="3"/>
    <n v="1434"/>
    <n v="1412"/>
    <n v="-22"/>
    <n v="0"/>
    <n v="0"/>
    <n v="144"/>
    <n v="129"/>
    <n v="116"/>
    <n v="874"/>
    <m/>
    <m/>
    <m/>
    <m/>
    <m/>
    <s v="14:12"/>
    <s v="13:03"/>
    <d v="1899-12-30T01:09:00"/>
    <s v="Afternoon"/>
    <s v="REMOVE"/>
    <x v="5"/>
    <s v="OnTime"/>
    <s v="September"/>
  </r>
  <r>
    <d v="2023-01-25T00:00:00"/>
    <x v="2"/>
    <s v="Southwest Airlines Co.: WN"/>
    <s v="WN"/>
    <n v="19393"/>
    <n v="1277"/>
    <s v="BNA"/>
    <s v="Nashville, TN"/>
    <s v="AUS"/>
    <s v="Austin, TX"/>
    <n v="1530"/>
    <n v="1531"/>
    <n v="1"/>
    <n v="14"/>
    <n v="1545"/>
    <n v="1759"/>
    <n v="7"/>
    <n v="1800"/>
    <n v="1806"/>
    <n v="6"/>
    <n v="0"/>
    <n v="0"/>
    <n v="150"/>
    <n v="155"/>
    <n v="134"/>
    <n v="756"/>
    <m/>
    <m/>
    <m/>
    <m/>
    <m/>
    <s v="18:06"/>
    <s v="15:31"/>
    <d v="1899-12-30T02:35:00"/>
    <s v="Afternoon"/>
    <s v="KEEP"/>
    <x v="2"/>
    <s v="OnTime"/>
    <s v="January"/>
  </r>
  <r>
    <d v="2021-09-01T00:00:00"/>
    <x v="11"/>
    <s v="SkyWest Airlines Inc.: OO"/>
    <s v="OO"/>
    <n v="20304"/>
    <n v="5097"/>
    <s v="ORD"/>
    <s v="Chicago, IL"/>
    <s v="CKB"/>
    <s v="Clarksburg/Fairmont, WV"/>
    <n v="1955"/>
    <n v="1956"/>
    <n v="1"/>
    <n v="27"/>
    <n v="2023"/>
    <n v="2230"/>
    <n v="4"/>
    <n v="2230"/>
    <n v="2234"/>
    <n v="4"/>
    <n v="0"/>
    <n v="0"/>
    <n v="95"/>
    <n v="98"/>
    <n v="67"/>
    <n v="444"/>
    <m/>
    <m/>
    <m/>
    <m/>
    <m/>
    <s v="22:34"/>
    <s v="19:56"/>
    <d v="1899-12-30T02:38:00"/>
    <s v="Evening"/>
    <s v="KEEP"/>
    <x v="2"/>
    <s v="OnTime"/>
    <s v="September"/>
  </r>
  <r>
    <d v="2019-01-10T00:00:00"/>
    <x v="11"/>
    <s v="SkyWest Airlines Inc.: OO"/>
    <s v="OO"/>
    <n v="20304"/>
    <n v="5810"/>
    <s v="DEN"/>
    <s v="Denver, CO"/>
    <s v="DRO"/>
    <s v="Durango, CO"/>
    <n v="1855"/>
    <n v="1849"/>
    <n v="-6"/>
    <n v="17"/>
    <n v="1906"/>
    <n v="1955"/>
    <n v="3"/>
    <n v="2007"/>
    <n v="1958"/>
    <n v="-9"/>
    <n v="0"/>
    <n v="0"/>
    <n v="72"/>
    <n v="69"/>
    <n v="49"/>
    <n v="250"/>
    <m/>
    <m/>
    <m/>
    <m/>
    <m/>
    <s v="19:58"/>
    <s v="18:49"/>
    <d v="1899-12-30T01:09:00"/>
    <s v="Evening"/>
    <s v="REMOVE"/>
    <x v="5"/>
    <s v="OnTime"/>
    <s v="January"/>
  </r>
  <r>
    <d v="2019-05-06T00:00:00"/>
    <x v="1"/>
    <s v="Delta Air Lines Inc.: DL"/>
    <s v="DL"/>
    <n v="19790"/>
    <n v="1576"/>
    <s v="JFK"/>
    <s v="New York, NY"/>
    <s v="LAS"/>
    <s v="Las Vegas, NV"/>
    <n v="1925"/>
    <n v="1921"/>
    <n v="-4"/>
    <n v="21"/>
    <n v="1942"/>
    <n v="2202"/>
    <n v="7"/>
    <n v="2225"/>
    <n v="2209"/>
    <n v="-16"/>
    <n v="0"/>
    <n v="0"/>
    <n v="360"/>
    <n v="348"/>
    <n v="320"/>
    <n v="2248"/>
    <m/>
    <m/>
    <m/>
    <m/>
    <m/>
    <s v="22:09"/>
    <s v="19:21"/>
    <d v="1899-12-30T02:48:00"/>
    <s v="Evening"/>
    <s v="REMOVE"/>
    <x v="1"/>
    <s v="OnTime"/>
    <s v="May"/>
  </r>
  <r>
    <d v="2019-06-02T00:00:00"/>
    <x v="2"/>
    <s v="Southwest Airlines Co.: WN"/>
    <s v="WN"/>
    <n v="19393"/>
    <n v="2412"/>
    <s v="HOU"/>
    <s v="Houston, TX"/>
    <s v="AUS"/>
    <s v="Austin, TX"/>
    <n v="1415"/>
    <n v="1454"/>
    <n v="39"/>
    <n v="8"/>
    <n v="1502"/>
    <n v="1532"/>
    <n v="4"/>
    <n v="1510"/>
    <n v="1536"/>
    <n v="26"/>
    <n v="0"/>
    <n v="0"/>
    <n v="55"/>
    <n v="42"/>
    <n v="30"/>
    <n v="148"/>
    <n v="4"/>
    <n v="0"/>
    <n v="0"/>
    <n v="0"/>
    <n v="22"/>
    <s v="15:36"/>
    <s v="14:54"/>
    <d v="1899-12-30T00:42:00"/>
    <s v="Afternoon"/>
    <s v="KEEP"/>
    <x v="3"/>
    <s v="Delayed"/>
    <s v="June"/>
  </r>
  <r>
    <d v="2021-01-23T00:00:00"/>
    <x v="1"/>
    <s v="Delta Air Lines Inc.: DL"/>
    <s v="DL"/>
    <n v="19790"/>
    <n v="1359"/>
    <s v="MCO"/>
    <s v="Orlando, FL"/>
    <s v="MSP"/>
    <s v="Minneapolis, MN"/>
    <n v="900"/>
    <n v="852"/>
    <n v="-8"/>
    <n v="10"/>
    <n v="902"/>
    <n v="1114"/>
    <n v="2"/>
    <n v="1125"/>
    <n v="1116"/>
    <n v="-9"/>
    <n v="0"/>
    <n v="0"/>
    <n v="205"/>
    <n v="204"/>
    <n v="192"/>
    <n v="1310"/>
    <m/>
    <m/>
    <m/>
    <m/>
    <m/>
    <s v="11:16"/>
    <s v="08:52"/>
    <d v="1899-12-30T02:24:00"/>
    <s v="Morning"/>
    <s v="REMOVE"/>
    <x v="4"/>
    <s v="OnTime"/>
    <s v="January"/>
  </r>
  <r>
    <d v="2019-11-30T00:00:00"/>
    <x v="11"/>
    <s v="SkyWest Airlines Inc.: OO"/>
    <s v="OO"/>
    <n v="20304"/>
    <n v="5404"/>
    <s v="SFO"/>
    <s v="San Francisco, CA"/>
    <s v="OMA"/>
    <s v="Omaha, NE"/>
    <n v="927"/>
    <n v="922"/>
    <n v="-5"/>
    <n v="73"/>
    <n v="1035"/>
    <n v="1526"/>
    <n v="4"/>
    <n v="1458"/>
    <n v="1530"/>
    <n v="32"/>
    <n v="0"/>
    <n v="0"/>
    <n v="211"/>
    <n v="248"/>
    <n v="171"/>
    <n v="1433"/>
    <n v="0"/>
    <n v="0"/>
    <n v="32"/>
    <n v="0"/>
    <n v="0"/>
    <s v="15:30"/>
    <s v="09:22"/>
    <d v="1899-12-30T06:08:00"/>
    <s v="Morning"/>
    <s v="REMOVE"/>
    <x v="4"/>
    <s v="Delayed"/>
    <s v="November"/>
  </r>
  <r>
    <d v="2020-11-12T00:00:00"/>
    <x v="1"/>
    <s v="Delta Air Lines Inc.: DL"/>
    <s v="DL"/>
    <n v="19790"/>
    <n v="687"/>
    <s v="TPA"/>
    <s v="Tampa, FL"/>
    <s v="BOS"/>
    <s v="Boston, MA"/>
    <n v="1650"/>
    <n v="1644"/>
    <n v="-6"/>
    <n v="10"/>
    <n v="1654"/>
    <n v="1914"/>
    <n v="6"/>
    <n v="1934"/>
    <n v="1920"/>
    <n v="-14"/>
    <n v="0"/>
    <n v="0"/>
    <n v="164"/>
    <n v="156"/>
    <n v="140"/>
    <n v="1185"/>
    <m/>
    <m/>
    <m/>
    <m/>
    <m/>
    <s v="19:20"/>
    <s v="16:44"/>
    <d v="1899-12-30T02:36:00"/>
    <s v="Afternoon"/>
    <s v="REMOVE"/>
    <x v="5"/>
    <s v="OnTime"/>
    <s v="November"/>
  </r>
  <r>
    <d v="2019-04-27T00:00:00"/>
    <x v="3"/>
    <s v="American Airlines Inc.: AA"/>
    <s v="AA"/>
    <n v="19805"/>
    <n v="2048"/>
    <s v="PHX"/>
    <s v="Phoenix, AZ"/>
    <s v="SMF"/>
    <s v="Sacramento, CA"/>
    <n v="2042"/>
    <n v="2041"/>
    <n v="-1"/>
    <n v="11"/>
    <n v="2052"/>
    <n v="2225"/>
    <n v="15"/>
    <n v="2245"/>
    <n v="2240"/>
    <n v="-5"/>
    <n v="0"/>
    <n v="0"/>
    <n v="123"/>
    <n v="119"/>
    <n v="93"/>
    <n v="647"/>
    <m/>
    <m/>
    <m/>
    <m/>
    <m/>
    <s v="22:40"/>
    <s v="20:41"/>
    <d v="1899-12-30T01:59:00"/>
    <s v="Evening"/>
    <s v="REMOVE"/>
    <x v="4"/>
    <s v="OnTime"/>
    <s v="April"/>
  </r>
  <r>
    <d v="2021-07-07T00:00:00"/>
    <x v="15"/>
    <s v="Mesa Airlines Inc.: YV"/>
    <s v="YV"/>
    <n v="20378"/>
    <n v="5991"/>
    <s v="DFW"/>
    <s v="Dallas/Fort Worth, TX"/>
    <s v="CID"/>
    <s v="Cedar Rapids/Iowa City, IA"/>
    <n v="1650"/>
    <n v="1647"/>
    <n v="-3"/>
    <n v="16"/>
    <n v="1703"/>
    <n v="1841"/>
    <n v="5"/>
    <n v="1855"/>
    <n v="1846"/>
    <n v="-9"/>
    <n v="0"/>
    <n v="0"/>
    <n v="125"/>
    <n v="119"/>
    <n v="98"/>
    <n v="685"/>
    <m/>
    <m/>
    <m/>
    <m/>
    <m/>
    <s v="18:46"/>
    <s v="16:47"/>
    <d v="1899-12-30T01:59:00"/>
    <s v="Afternoon"/>
    <s v="REMOVE"/>
    <x v="2"/>
    <s v="OnTime"/>
    <s v="July"/>
  </r>
  <r>
    <d v="2020-11-15T00:00:00"/>
    <x v="1"/>
    <s v="Delta Air Lines Inc.: DL"/>
    <s v="DL"/>
    <n v="19790"/>
    <n v="1065"/>
    <s v="MCO"/>
    <s v="Orlando, FL"/>
    <s v="JFK"/>
    <s v="New York, NY"/>
    <n v="1144"/>
    <n v="1137"/>
    <n v="-7"/>
    <n v="12"/>
    <n v="1149"/>
    <n v="1344"/>
    <n v="9"/>
    <n v="1406"/>
    <n v="1353"/>
    <n v="-13"/>
    <n v="0"/>
    <n v="0"/>
    <n v="142"/>
    <n v="136"/>
    <n v="115"/>
    <n v="944"/>
    <m/>
    <m/>
    <m/>
    <m/>
    <m/>
    <s v="13:53"/>
    <s v="11:37"/>
    <d v="1899-12-30T02:16:00"/>
    <s v="Morning"/>
    <s v="REMOVE"/>
    <x v="3"/>
    <s v="OnTime"/>
    <s v="November"/>
  </r>
  <r>
    <d v="2021-08-11T00:00:00"/>
    <x v="1"/>
    <s v="Delta Air Lines Inc.: DL"/>
    <s v="DL"/>
    <n v="19790"/>
    <n v="2661"/>
    <s v="VPS"/>
    <s v="Valparaiso, FL"/>
    <s v="ATL"/>
    <s v="Atlanta, GA"/>
    <n v="1108"/>
    <n v="1104"/>
    <n v="-4"/>
    <n v="10"/>
    <n v="1114"/>
    <n v="1344"/>
    <n v="6"/>
    <n v="1321"/>
    <n v="1350"/>
    <n v="29"/>
    <n v="0"/>
    <n v="0"/>
    <n v="73"/>
    <n v="106"/>
    <n v="90"/>
    <n v="250"/>
    <n v="0"/>
    <n v="0"/>
    <n v="29"/>
    <n v="0"/>
    <n v="0"/>
    <s v="13:50"/>
    <s v="11:04"/>
    <d v="1899-12-30T02:46:00"/>
    <s v="Morning"/>
    <s v="REMOVE"/>
    <x v="2"/>
    <s v="Delayed"/>
    <s v="August"/>
  </r>
  <r>
    <d v="2021-05-13T00:00:00"/>
    <x v="11"/>
    <s v="SkyWest Airlines Inc.: OO"/>
    <s v="OO"/>
    <n v="20304"/>
    <n v="5141"/>
    <s v="LBF"/>
    <s v="North Platte, NE"/>
    <s v="DEN"/>
    <s v="Denver, CO"/>
    <n v="1237"/>
    <n v="1224"/>
    <n v="-13"/>
    <n v="17"/>
    <n v="1241"/>
    <n v="1223"/>
    <n v="6"/>
    <n v="1243"/>
    <n v="1229"/>
    <n v="-14"/>
    <n v="0"/>
    <n v="0"/>
    <n v="66"/>
    <n v="65"/>
    <n v="42"/>
    <n v="228"/>
    <m/>
    <m/>
    <m/>
    <m/>
    <m/>
    <s v="12:29"/>
    <s v="12:24"/>
    <d v="1899-12-30T00:05:00"/>
    <s v="Afternoon"/>
    <s v="REMOVE"/>
    <x v="5"/>
    <s v="OnTime"/>
    <s v="May"/>
  </r>
  <r>
    <d v="2020-03-27T00:00:00"/>
    <x v="1"/>
    <s v="Delta Air Lines Inc.: DL"/>
    <s v="DL"/>
    <n v="19790"/>
    <n v="528"/>
    <s v="SEA"/>
    <s v="Seattle, WA"/>
    <s v="SLC"/>
    <s v="Salt Lake City, UT"/>
    <n v="1843"/>
    <n v="1835"/>
    <n v="-8"/>
    <n v="14"/>
    <n v="1849"/>
    <n v="2119"/>
    <n v="4"/>
    <n v="2145"/>
    <n v="2123"/>
    <n v="-22"/>
    <n v="0"/>
    <n v="0"/>
    <n v="122"/>
    <n v="108"/>
    <n v="90"/>
    <n v="689"/>
    <m/>
    <m/>
    <m/>
    <m/>
    <m/>
    <s v="21:23"/>
    <s v="18:35"/>
    <d v="1899-12-30T02:48:00"/>
    <s v="Evening"/>
    <s v="REMOVE"/>
    <x v="0"/>
    <s v="OnTime"/>
    <s v="March"/>
  </r>
  <r>
    <d v="2020-03-22T00:00:00"/>
    <x v="3"/>
    <s v="American Airlines Inc.: AA"/>
    <s v="AA"/>
    <n v="19805"/>
    <n v="2399"/>
    <s v="DFW"/>
    <s v="Dallas/Fort Worth, TX"/>
    <s v="ELP"/>
    <s v="El Paso, TX"/>
    <n v="1254"/>
    <n v="1249"/>
    <n v="-5"/>
    <n v="9"/>
    <n v="1258"/>
    <n v="1326"/>
    <n v="6"/>
    <n v="1345"/>
    <n v="1332"/>
    <n v="-13"/>
    <n v="0"/>
    <n v="0"/>
    <n v="111"/>
    <n v="103"/>
    <n v="88"/>
    <n v="551"/>
    <m/>
    <m/>
    <m/>
    <m/>
    <m/>
    <s v="13:32"/>
    <s v="12:49"/>
    <d v="1899-12-30T00:43:00"/>
    <s v="Afternoon"/>
    <s v="REMOVE"/>
    <x v="3"/>
    <s v="OnTime"/>
    <s v="March"/>
  </r>
  <r>
    <d v="2021-02-20T00:00:00"/>
    <x v="3"/>
    <s v="American Airlines Inc.: AA"/>
    <s v="AA"/>
    <n v="19805"/>
    <n v="2561"/>
    <s v="FLL"/>
    <s v="Fort Lauderdale, FL"/>
    <s v="CLT"/>
    <s v="Charlotte, NC"/>
    <n v="1720"/>
    <n v="1714"/>
    <n v="-6"/>
    <n v="12"/>
    <n v="1726"/>
    <n v="1859"/>
    <n v="16"/>
    <n v="1929"/>
    <n v="1915"/>
    <n v="-14"/>
    <n v="0"/>
    <n v="0"/>
    <n v="129"/>
    <n v="121"/>
    <n v="93"/>
    <n v="632"/>
    <m/>
    <m/>
    <m/>
    <m/>
    <m/>
    <s v="19:15"/>
    <s v="17:14"/>
    <d v="1899-12-30T02:01:00"/>
    <s v="Afternoon"/>
    <s v="REMOVE"/>
    <x v="4"/>
    <s v="OnTime"/>
    <s v="February"/>
  </r>
  <r>
    <d v="2020-07-29T00:00:00"/>
    <x v="0"/>
    <s v="United Air Lines Inc.: UA"/>
    <s v="UA"/>
    <n v="19977"/>
    <n v="2016"/>
    <s v="IAH"/>
    <s v="Houston, TX"/>
    <s v="DEN"/>
    <s v="Denver, CO"/>
    <n v="2000"/>
    <n v="2001"/>
    <n v="1"/>
    <n v="14"/>
    <n v="2015"/>
    <n v="2110"/>
    <n v="5"/>
    <n v="2130"/>
    <n v="2115"/>
    <n v="-15"/>
    <n v="0"/>
    <n v="0"/>
    <n v="150"/>
    <n v="134"/>
    <n v="115"/>
    <n v="862"/>
    <m/>
    <m/>
    <m/>
    <m/>
    <m/>
    <s v="21:15"/>
    <s v="20:01"/>
    <d v="1899-12-30T01:14:00"/>
    <s v="Evening"/>
    <s v="REMOVE"/>
    <x v="2"/>
    <s v="OnTime"/>
    <s v="July"/>
  </r>
  <r>
    <d v="2023-08-18T00:00:00"/>
    <x v="1"/>
    <s v="Delta Air Lines Inc.: DL"/>
    <s v="DL"/>
    <n v="19790"/>
    <n v="1692"/>
    <s v="DTW"/>
    <s v="Detroit, MI"/>
    <s v="MKE"/>
    <s v="Milwaukee, WI"/>
    <n v="1645"/>
    <n v="1655"/>
    <n v="10"/>
    <n v="14"/>
    <n v="1709"/>
    <n v="1650"/>
    <n v="5"/>
    <n v="1654"/>
    <n v="1655"/>
    <n v="1"/>
    <n v="0"/>
    <n v="0"/>
    <n v="69"/>
    <n v="60"/>
    <n v="41"/>
    <n v="237"/>
    <m/>
    <m/>
    <m/>
    <m/>
    <m/>
    <s v="16:55"/>
    <s v="16:55"/>
    <d v="1899-12-30T00:00:00"/>
    <s v="Afternoon"/>
    <s v="KEEP"/>
    <x v="0"/>
    <s v="OnTime"/>
    <s v="August"/>
  </r>
  <r>
    <d v="2023-01-22T00:00:00"/>
    <x v="1"/>
    <s v="Delta Air Lines Inc.: DL"/>
    <s v="DL"/>
    <n v="19790"/>
    <n v="1719"/>
    <s v="PHX"/>
    <s v="Phoenix, AZ"/>
    <s v="SEA"/>
    <s v="Seattle, WA"/>
    <n v="1441"/>
    <n v="1441"/>
    <n v="0"/>
    <n v="13"/>
    <n v="1454"/>
    <n v="1647"/>
    <n v="7"/>
    <n v="1700"/>
    <n v="1654"/>
    <n v="-6"/>
    <n v="0"/>
    <n v="0"/>
    <n v="199"/>
    <n v="193"/>
    <n v="173"/>
    <n v="1107"/>
    <m/>
    <m/>
    <m/>
    <m/>
    <m/>
    <s v="16:54"/>
    <s v="14:41"/>
    <d v="1899-12-30T02:13:00"/>
    <s v="Afternoon"/>
    <s v="REMOVE"/>
    <x v="3"/>
    <s v="OnTime"/>
    <s v="January"/>
  </r>
  <r>
    <d v="2021-05-08T00:00:00"/>
    <x v="4"/>
    <s v="Republic Airline: YX"/>
    <s v="YX"/>
    <n v="20452"/>
    <n v="3574"/>
    <s v="ORF"/>
    <s v="Norfolk, VA"/>
    <s v="ORD"/>
    <s v="Chicago, IL"/>
    <n v="1130"/>
    <n v="1126"/>
    <n v="-4"/>
    <n v="16"/>
    <n v="1142"/>
    <n v="1256"/>
    <n v="15"/>
    <n v="1256"/>
    <n v="1311"/>
    <n v="15"/>
    <n v="0"/>
    <n v="0"/>
    <n v="146"/>
    <n v="165"/>
    <n v="134"/>
    <n v="717"/>
    <n v="0"/>
    <n v="0"/>
    <n v="15"/>
    <n v="0"/>
    <n v="0"/>
    <s v="13:11"/>
    <s v="11:26"/>
    <d v="1899-12-30T01:45:00"/>
    <s v="Morning"/>
    <s v="REMOVE"/>
    <x v="4"/>
    <s v="OnTime"/>
    <s v="May"/>
  </r>
  <r>
    <d v="2021-06-21T00:00:00"/>
    <x v="3"/>
    <s v="American Airlines Inc.: AA"/>
    <s v="AA"/>
    <n v="19805"/>
    <n v="305"/>
    <s v="MIA"/>
    <s v="Miami, FL"/>
    <s v="SEA"/>
    <s v="Seattle, WA"/>
    <n v="1958"/>
    <n v="2009"/>
    <n v="11"/>
    <n v="18"/>
    <n v="2027"/>
    <n v="2336"/>
    <n v="11"/>
    <n v="2334"/>
    <n v="2347"/>
    <n v="13"/>
    <n v="0"/>
    <n v="0"/>
    <n v="396"/>
    <n v="398"/>
    <n v="369"/>
    <n v="2724"/>
    <m/>
    <m/>
    <m/>
    <m/>
    <m/>
    <s v="23:47"/>
    <s v="20:09"/>
    <d v="1899-12-30T03:38:00"/>
    <s v="Evening"/>
    <s v="KEEP"/>
    <x v="1"/>
    <s v="OnTime"/>
    <s v="June"/>
  </r>
  <r>
    <d v="2020-07-21T00:00:00"/>
    <x v="2"/>
    <s v="Southwest Airlines Co.: WN"/>
    <s v="WN"/>
    <n v="19393"/>
    <n v="2021"/>
    <s v="TUS"/>
    <s v="Tucson, AZ"/>
    <s v="LAX"/>
    <s v="Los Angeles, CA"/>
    <n v="1220"/>
    <n v="1214"/>
    <n v="-6"/>
    <n v="12"/>
    <n v="1226"/>
    <n v="1332"/>
    <n v="8"/>
    <n v="1355"/>
    <n v="1340"/>
    <n v="-15"/>
    <n v="0"/>
    <n v="0"/>
    <n v="95"/>
    <n v="86"/>
    <n v="66"/>
    <n v="451"/>
    <m/>
    <m/>
    <m/>
    <m/>
    <m/>
    <s v="13:40"/>
    <s v="12:14"/>
    <d v="1899-12-30T01:26:00"/>
    <s v="Afternoon"/>
    <s v="REMOVE"/>
    <x v="6"/>
    <s v="OnTime"/>
    <s v="July"/>
  </r>
  <r>
    <d v="2021-10-20T00:00:00"/>
    <x v="7"/>
    <s v="JetBlue Airways: B6"/>
    <s v="B6"/>
    <n v="20409"/>
    <n v="1677"/>
    <s v="JFK"/>
    <s v="New York, NY"/>
    <s v="JAX"/>
    <s v="Jacksonville, FL"/>
    <n v="1423"/>
    <n v="1416"/>
    <n v="-7"/>
    <n v="22"/>
    <n v="1438"/>
    <n v="1630"/>
    <n v="8"/>
    <n v="1659"/>
    <n v="1638"/>
    <n v="-21"/>
    <n v="0"/>
    <n v="0"/>
    <n v="156"/>
    <n v="142"/>
    <n v="112"/>
    <n v="828"/>
    <m/>
    <m/>
    <m/>
    <m/>
    <m/>
    <s v="16:38"/>
    <s v="14:16"/>
    <d v="1899-12-30T02:22:00"/>
    <s v="Afternoon"/>
    <s v="REMOVE"/>
    <x v="2"/>
    <s v="OnTime"/>
    <s v="October"/>
  </r>
  <r>
    <d v="2022-01-20T00:00:00"/>
    <x v="2"/>
    <s v="Southwest Airlines Co.: WN"/>
    <s v="WN"/>
    <n v="19393"/>
    <n v="949"/>
    <s v="ELP"/>
    <s v="El Paso, TX"/>
    <s v="AUS"/>
    <s v="Austin, TX"/>
    <n v="600"/>
    <n v="727"/>
    <n v="87"/>
    <n v="7"/>
    <n v="734"/>
    <n v="941"/>
    <n v="5"/>
    <n v="835"/>
    <n v="946"/>
    <n v="71"/>
    <n v="0"/>
    <n v="0"/>
    <n v="95"/>
    <n v="79"/>
    <n v="67"/>
    <n v="528"/>
    <n v="71"/>
    <n v="0"/>
    <n v="0"/>
    <n v="0"/>
    <n v="0"/>
    <s v="09:46"/>
    <s v="07:27"/>
    <d v="1899-12-30T02:19:00"/>
    <s v="Morning"/>
    <s v="KEEP"/>
    <x v="5"/>
    <s v="Delayed"/>
    <s v="January"/>
  </r>
  <r>
    <d v="2019-10-19T00:00:00"/>
    <x v="7"/>
    <s v="JetBlue Airways: B6"/>
    <s v="B6"/>
    <n v="20409"/>
    <n v="570"/>
    <s v="FLL"/>
    <s v="Fort Lauderdale, FL"/>
    <s v="BOS"/>
    <s v="Boston, MA"/>
    <n v="1353"/>
    <n v="1350"/>
    <n v="-3"/>
    <n v="20"/>
    <n v="1410"/>
    <n v="1652"/>
    <n v="11"/>
    <n v="1709"/>
    <n v="1703"/>
    <n v="-6"/>
    <n v="0"/>
    <n v="0"/>
    <n v="196"/>
    <n v="193"/>
    <n v="162"/>
    <n v="1237"/>
    <m/>
    <m/>
    <m/>
    <m/>
    <m/>
    <s v="17:03"/>
    <s v="13:50"/>
    <d v="1899-12-30T03:13:00"/>
    <s v="Afternoon"/>
    <s v="REMOVE"/>
    <x v="4"/>
    <s v="OnTime"/>
    <s v="October"/>
  </r>
  <r>
    <d v="2019-10-23T00:00:00"/>
    <x v="8"/>
    <s v="PSA Airlines Inc.: OH"/>
    <s v="OH"/>
    <n v="20397"/>
    <n v="5604"/>
    <s v="DCA"/>
    <s v="Washington, DC"/>
    <s v="PVD"/>
    <s v="Providence, RI"/>
    <n v="659"/>
    <n v="729"/>
    <n v="30"/>
    <n v="23"/>
    <n v="752"/>
    <n v="840"/>
    <n v="7"/>
    <n v="822"/>
    <n v="847"/>
    <n v="25"/>
    <n v="0"/>
    <n v="0"/>
    <n v="83"/>
    <n v="78"/>
    <n v="48"/>
    <n v="356"/>
    <n v="0"/>
    <n v="0"/>
    <n v="0"/>
    <n v="0"/>
    <n v="25"/>
    <s v="08:47"/>
    <s v="07:29"/>
    <d v="1899-12-30T01:18:00"/>
    <s v="Morning"/>
    <s v="KEEP"/>
    <x v="2"/>
    <s v="Delayed"/>
    <s v="October"/>
  </r>
  <r>
    <d v="2020-07-17T00:00:00"/>
    <x v="15"/>
    <s v="Mesa Airlines Inc.: YV"/>
    <s v="YV"/>
    <n v="20378"/>
    <n v="5939"/>
    <s v="DFW"/>
    <s v="Dallas/Fort Worth, TX"/>
    <s v="SDF"/>
    <s v="Louisville, KY"/>
    <n v="2030"/>
    <n v="2023"/>
    <n v="-7"/>
    <n v="14"/>
    <n v="2037"/>
    <n v="2317"/>
    <n v="3"/>
    <n v="2338"/>
    <n v="2320"/>
    <n v="-18"/>
    <n v="0"/>
    <n v="0"/>
    <n v="128"/>
    <n v="117"/>
    <n v="100"/>
    <n v="733"/>
    <m/>
    <m/>
    <m/>
    <m/>
    <m/>
    <s v="23:20"/>
    <s v="20:23"/>
    <d v="1899-12-30T02:57:00"/>
    <s v="Evening"/>
    <s v="REMOVE"/>
    <x v="0"/>
    <s v="OnTime"/>
    <s v="July"/>
  </r>
  <r>
    <d v="2022-04-21T00:00:00"/>
    <x v="5"/>
    <s v="Spirit Air Lines: NK"/>
    <s v="NK"/>
    <n v="20416"/>
    <n v="721"/>
    <s v="PIT"/>
    <s v="Pittsburgh, PA"/>
    <s v="MCO"/>
    <s v="Orlando, FL"/>
    <n v="910"/>
    <n v="904"/>
    <n v="-6"/>
    <n v="27"/>
    <n v="931"/>
    <n v="1126"/>
    <n v="13"/>
    <n v="1128"/>
    <n v="1139"/>
    <n v="11"/>
    <n v="0"/>
    <n v="0"/>
    <n v="138"/>
    <n v="155"/>
    <n v="115"/>
    <n v="834"/>
    <m/>
    <m/>
    <m/>
    <m/>
    <m/>
    <s v="11:39"/>
    <s v="09:04"/>
    <d v="1899-12-30T02:35:00"/>
    <s v="Morning"/>
    <s v="REMOVE"/>
    <x v="5"/>
    <s v="OnTime"/>
    <s v="April"/>
  </r>
  <r>
    <d v="2022-11-25T00:00:00"/>
    <x v="16"/>
    <s v="Horizon Air: QX"/>
    <s v="QX"/>
    <n v="19687"/>
    <n v="2422"/>
    <s v="FAI"/>
    <s v="Fairbanks, AK"/>
    <s v="ANC"/>
    <s v="Anchorage, AK"/>
    <n v="2225"/>
    <n v="2232"/>
    <n v="7"/>
    <n v="35"/>
    <n v="2307"/>
    <n v="2352"/>
    <n v="5"/>
    <n v="2330"/>
    <n v="2357"/>
    <n v="27"/>
    <n v="0"/>
    <n v="0"/>
    <n v="65"/>
    <n v="85"/>
    <n v="45"/>
    <n v="261"/>
    <n v="0"/>
    <n v="0"/>
    <n v="20"/>
    <n v="0"/>
    <n v="7"/>
    <s v="23:57"/>
    <s v="22:32"/>
    <d v="1899-12-30T01:25:00"/>
    <s v="Evening"/>
    <s v="KEEP"/>
    <x v="0"/>
    <s v="Delayed"/>
    <s v="November"/>
  </r>
  <r>
    <d v="2022-03-25T00:00:00"/>
    <x v="1"/>
    <s v="Delta Air Lines Inc.: DL"/>
    <s v="DL"/>
    <n v="19790"/>
    <n v="478"/>
    <s v="LGA"/>
    <s v="New York, NY"/>
    <s v="ATL"/>
    <s v="Atlanta, GA"/>
    <n v="1340"/>
    <n v="1342"/>
    <n v="2"/>
    <n v="16"/>
    <n v="1358"/>
    <n v="1546"/>
    <n v="6"/>
    <n v="1618"/>
    <n v="1552"/>
    <n v="-26"/>
    <n v="0"/>
    <n v="0"/>
    <n v="158"/>
    <n v="130"/>
    <n v="108"/>
    <n v="762"/>
    <m/>
    <m/>
    <m/>
    <m/>
    <m/>
    <s v="15:52"/>
    <s v="13:42"/>
    <d v="1899-12-30T02:10:00"/>
    <s v="Afternoon"/>
    <s v="REMOVE"/>
    <x v="0"/>
    <s v="OnTime"/>
    <s v="March"/>
  </r>
  <r>
    <d v="2023-03-17T00:00:00"/>
    <x v="0"/>
    <s v="United Air Lines Inc.: UA"/>
    <s v="UA"/>
    <n v="19977"/>
    <n v="1778"/>
    <s v="ORF"/>
    <s v="Norfolk, VA"/>
    <s v="ORD"/>
    <s v="Chicago, IL"/>
    <n v="642"/>
    <n v="630"/>
    <n v="-12"/>
    <n v="16"/>
    <n v="646"/>
    <n v="735"/>
    <n v="12"/>
    <n v="801"/>
    <n v="747"/>
    <n v="-14"/>
    <n v="0"/>
    <n v="0"/>
    <n v="139"/>
    <n v="137"/>
    <n v="109"/>
    <n v="717"/>
    <m/>
    <m/>
    <m/>
    <m/>
    <m/>
    <s v="07:47"/>
    <s v="06:30"/>
    <d v="1899-12-30T01:17:00"/>
    <s v="Morning"/>
    <s v="REMOVE"/>
    <x v="0"/>
    <s v="OnTime"/>
    <s v="March"/>
  </r>
  <r>
    <d v="2019-11-23T00:00:00"/>
    <x v="1"/>
    <s v="Delta Air Lines Inc.: DL"/>
    <s v="DL"/>
    <n v="19790"/>
    <n v="580"/>
    <s v="ATL"/>
    <s v="Atlanta, GA"/>
    <s v="ORF"/>
    <s v="Norfolk, VA"/>
    <n v="1445"/>
    <n v="1505"/>
    <n v="20"/>
    <n v="10"/>
    <n v="1515"/>
    <n v="1619"/>
    <n v="3"/>
    <n v="1618"/>
    <n v="1622"/>
    <n v="4"/>
    <n v="0"/>
    <n v="0"/>
    <n v="93"/>
    <n v="77"/>
    <n v="64"/>
    <n v="516"/>
    <m/>
    <m/>
    <m/>
    <m/>
    <m/>
    <s v="16:22"/>
    <s v="15:05"/>
    <d v="1899-12-30T01:17:00"/>
    <s v="Afternoon"/>
    <s v="KEEP"/>
    <x v="4"/>
    <s v="OnTime"/>
    <s v="November"/>
  </r>
  <r>
    <d v="2022-01-12T00:00:00"/>
    <x v="1"/>
    <s v="Delta Air Lines Inc.: DL"/>
    <s v="DL"/>
    <n v="19790"/>
    <n v="1033"/>
    <s v="MSP"/>
    <s v="Minneapolis, MN"/>
    <s v="SFO"/>
    <s v="San Francisco, CA"/>
    <n v="1129"/>
    <n v="1121"/>
    <n v="-8"/>
    <n v="12"/>
    <n v="1133"/>
    <n v="1301"/>
    <n v="5"/>
    <n v="1355"/>
    <n v="1306"/>
    <n v="-49"/>
    <n v="0"/>
    <n v="0"/>
    <n v="266"/>
    <n v="225"/>
    <n v="208"/>
    <n v="1589"/>
    <m/>
    <m/>
    <m/>
    <m/>
    <m/>
    <s v="13:06"/>
    <s v="11:21"/>
    <d v="1899-12-30T01:45:00"/>
    <s v="Morning"/>
    <s v="REMOVE"/>
    <x v="2"/>
    <s v="OnTime"/>
    <s v="January"/>
  </r>
  <r>
    <d v="2020-01-29T00:00:00"/>
    <x v="2"/>
    <s v="Southwest Airlines Co.: WN"/>
    <s v="WN"/>
    <n v="19393"/>
    <n v="1021"/>
    <s v="PDX"/>
    <s v="Portland, OR"/>
    <s v="PHX"/>
    <s v="Phoenix, AZ"/>
    <n v="950"/>
    <n v="955"/>
    <n v="5"/>
    <n v="15"/>
    <n v="1010"/>
    <n v="1309"/>
    <n v="4"/>
    <n v="1325"/>
    <n v="1313"/>
    <n v="-12"/>
    <n v="0"/>
    <n v="0"/>
    <n v="155"/>
    <n v="138"/>
    <n v="119"/>
    <n v="1009"/>
    <m/>
    <m/>
    <m/>
    <m/>
    <m/>
    <s v="13:13"/>
    <s v="09:55"/>
    <d v="1899-12-30T03:18:00"/>
    <s v="Morning"/>
    <s v="REMOVE"/>
    <x v="2"/>
    <s v="OnTime"/>
    <s v="January"/>
  </r>
  <r>
    <d v="2021-12-09T00:00:00"/>
    <x v="14"/>
    <s v="Frontier Airlines Inc.: F9"/>
    <s v="F9"/>
    <n v="20436"/>
    <n v="1010"/>
    <s v="ATL"/>
    <s v="Atlanta, GA"/>
    <s v="MCO"/>
    <s v="Orlando, FL"/>
    <n v="600"/>
    <n v="559"/>
    <n v="-1"/>
    <n v="14"/>
    <n v="613"/>
    <n v="714"/>
    <n v="15"/>
    <n v="734"/>
    <n v="729"/>
    <n v="-5"/>
    <n v="0"/>
    <n v="0"/>
    <n v="94"/>
    <n v="90"/>
    <n v="61"/>
    <n v="404"/>
    <m/>
    <m/>
    <m/>
    <m/>
    <m/>
    <s v="07:29"/>
    <s v="05:59"/>
    <d v="1899-12-30T01:30:00"/>
    <s v="Night"/>
    <s v="REMOVE"/>
    <x v="5"/>
    <s v="OnTime"/>
    <s v="December"/>
  </r>
  <r>
    <d v="2021-02-13T00:00:00"/>
    <x v="14"/>
    <s v="Frontier Airlines Inc.: F9"/>
    <s v="F9"/>
    <n v="20436"/>
    <n v="1279"/>
    <s v="MCO"/>
    <s v="Orlando, FL"/>
    <s v="MIA"/>
    <s v="Miami, FL"/>
    <n v="700"/>
    <n v="647"/>
    <n v="-13"/>
    <n v="12"/>
    <n v="659"/>
    <n v="736"/>
    <n v="10"/>
    <n v="808"/>
    <n v="746"/>
    <n v="-22"/>
    <n v="0"/>
    <n v="0"/>
    <n v="68"/>
    <n v="59"/>
    <n v="37"/>
    <n v="192"/>
    <m/>
    <m/>
    <m/>
    <m/>
    <m/>
    <s v="07:46"/>
    <s v="06:47"/>
    <d v="1899-12-30T00:59:00"/>
    <s v="Morning"/>
    <s v="REMOVE"/>
    <x v="4"/>
    <s v="OnTime"/>
    <s v="February"/>
  </r>
  <r>
    <d v="2021-01-13T00:00:00"/>
    <x v="3"/>
    <s v="American Airlines Inc.: AA"/>
    <s v="AA"/>
    <n v="19805"/>
    <n v="2839"/>
    <s v="CLT"/>
    <s v="Charlotte, NC"/>
    <s v="PVD"/>
    <s v="Providence, RI"/>
    <n v="1145"/>
    <n v="1139"/>
    <n v="-6"/>
    <n v="21"/>
    <n v="1200"/>
    <n v="1329"/>
    <n v="5"/>
    <n v="1349"/>
    <n v="1334"/>
    <n v="-15"/>
    <n v="0"/>
    <n v="0"/>
    <n v="124"/>
    <n v="115"/>
    <n v="89"/>
    <n v="683"/>
    <m/>
    <m/>
    <m/>
    <m/>
    <m/>
    <s v="13:34"/>
    <s v="11:39"/>
    <d v="1899-12-30T01:55:00"/>
    <s v="Morning"/>
    <s v="REMOVE"/>
    <x v="2"/>
    <s v="OnTime"/>
    <s v="January"/>
  </r>
  <r>
    <d v="2020-05-20T00:00:00"/>
    <x v="2"/>
    <s v="Southwest Airlines Co.: WN"/>
    <s v="WN"/>
    <n v="19393"/>
    <n v="1157"/>
    <s v="RNO"/>
    <s v="Reno, NV"/>
    <s v="SAN"/>
    <s v="San Diego, CA"/>
    <n v="810"/>
    <n v="807"/>
    <n v="-3"/>
    <n v="10"/>
    <n v="817"/>
    <n v="928"/>
    <n v="2"/>
    <n v="940"/>
    <n v="930"/>
    <n v="-10"/>
    <n v="0"/>
    <n v="0"/>
    <n v="90"/>
    <n v="83"/>
    <n v="71"/>
    <n v="488"/>
    <m/>
    <m/>
    <m/>
    <m/>
    <m/>
    <s v="09:30"/>
    <s v="08:07"/>
    <d v="1899-12-30T01:23:00"/>
    <s v="Morning"/>
    <s v="REMOVE"/>
    <x v="2"/>
    <s v="OnTime"/>
    <s v="May"/>
  </r>
  <r>
    <d v="2022-03-13T00:00:00"/>
    <x v="3"/>
    <s v="American Airlines Inc.: AA"/>
    <s v="AA"/>
    <n v="19805"/>
    <n v="2070"/>
    <s v="CLT"/>
    <s v="Charlotte, NC"/>
    <s v="MEM"/>
    <s v="Memphis, TN"/>
    <n v="1501"/>
    <n v="1454"/>
    <n v="-7"/>
    <n v="14"/>
    <n v="1508"/>
    <n v="1529"/>
    <n v="6"/>
    <n v="1557"/>
    <n v="1535"/>
    <n v="-22"/>
    <n v="0"/>
    <n v="0"/>
    <n v="116"/>
    <n v="101"/>
    <n v="81"/>
    <n v="511"/>
    <m/>
    <m/>
    <m/>
    <m/>
    <m/>
    <s v="15:35"/>
    <s v="14:54"/>
    <d v="1899-12-30T00:41:00"/>
    <s v="Afternoon"/>
    <s v="REMOVE"/>
    <x v="3"/>
    <s v="OnTime"/>
    <s v="March"/>
  </r>
  <r>
    <d v="2020-05-24T00:00:00"/>
    <x v="2"/>
    <s v="Southwest Airlines Co.: WN"/>
    <s v="WN"/>
    <n v="19393"/>
    <n v="788"/>
    <s v="MSP"/>
    <s v="Minneapolis, MN"/>
    <s v="DEN"/>
    <s v="Denver, CO"/>
    <n v="1210"/>
    <n v="1204"/>
    <n v="-6"/>
    <n v="8"/>
    <n v="1212"/>
    <n v="1253"/>
    <n v="7"/>
    <n v="1315"/>
    <n v="1300"/>
    <n v="-15"/>
    <n v="0"/>
    <n v="0"/>
    <n v="125"/>
    <n v="116"/>
    <n v="101"/>
    <n v="680"/>
    <m/>
    <m/>
    <m/>
    <m/>
    <m/>
    <s v="13:00"/>
    <s v="12:04"/>
    <d v="1899-12-30T00:56:00"/>
    <s v="Afternoon"/>
    <s v="REMOVE"/>
    <x v="3"/>
    <s v="OnTime"/>
    <s v="May"/>
  </r>
  <r>
    <d v="2022-12-22T00:00:00"/>
    <x v="11"/>
    <s v="SkyWest Airlines Inc.: OO"/>
    <s v="OO"/>
    <n v="20304"/>
    <n v="3456"/>
    <s v="LAX"/>
    <s v="Los Angeles, CA"/>
    <s v="SFO"/>
    <s v="San Francisco, CA"/>
    <n v="1955"/>
    <n v="2003"/>
    <n v="8"/>
    <n v="15"/>
    <n v="2018"/>
    <n v="2115"/>
    <n v="11"/>
    <n v="2125"/>
    <n v="2126"/>
    <n v="1"/>
    <n v="0"/>
    <n v="0"/>
    <n v="90"/>
    <n v="83"/>
    <n v="57"/>
    <n v="337"/>
    <m/>
    <m/>
    <m/>
    <m/>
    <m/>
    <s v="21:26"/>
    <s v="20:03"/>
    <d v="1899-12-30T01:23:00"/>
    <s v="Evening"/>
    <s v="KEEP"/>
    <x v="5"/>
    <s v="OnTime"/>
    <s v="December"/>
  </r>
  <r>
    <d v="2020-05-03T00:00:00"/>
    <x v="2"/>
    <s v="Southwest Airlines Co.: WN"/>
    <s v="WN"/>
    <n v="19393"/>
    <n v="426"/>
    <s v="AUS"/>
    <s v="Austin, TX"/>
    <s v="DAL"/>
    <s v="Dallas, TX"/>
    <n v="1025"/>
    <n v="1023"/>
    <n v="-2"/>
    <n v="7"/>
    <n v="1030"/>
    <n v="1112"/>
    <n v="3"/>
    <n v="1125"/>
    <n v="1115"/>
    <n v="-10"/>
    <n v="0"/>
    <n v="0"/>
    <n v="60"/>
    <n v="52"/>
    <n v="42"/>
    <n v="189"/>
    <m/>
    <m/>
    <m/>
    <m/>
    <m/>
    <s v="11:15"/>
    <s v="10:23"/>
    <d v="1899-12-30T00:52:00"/>
    <s v="Morning"/>
    <s v="REMOVE"/>
    <x v="3"/>
    <s v="OnTime"/>
    <s v="May"/>
  </r>
  <r>
    <d v="2020-09-15T00:00:00"/>
    <x v="13"/>
    <s v="Envoy Air: MQ"/>
    <s v="MQ"/>
    <n v="20398"/>
    <n v="3731"/>
    <s v="ORD"/>
    <s v="Chicago, IL"/>
    <s v="GSP"/>
    <s v="Greer, SC"/>
    <n v="1340"/>
    <n v="1329"/>
    <n v="-11"/>
    <n v="15"/>
    <n v="1344"/>
    <n v="1601"/>
    <n v="3"/>
    <n v="1631"/>
    <n v="1604"/>
    <n v="-27"/>
    <n v="0"/>
    <n v="0"/>
    <n v="111"/>
    <n v="95"/>
    <n v="77"/>
    <n v="577"/>
    <m/>
    <m/>
    <m/>
    <m/>
    <m/>
    <s v="16:04"/>
    <s v="13:29"/>
    <d v="1899-12-30T02:35:00"/>
    <s v="Afternoon"/>
    <s v="REMOVE"/>
    <x v="6"/>
    <s v="OnTime"/>
    <s v="September"/>
  </r>
  <r>
    <d v="2021-03-28T00:00:00"/>
    <x v="13"/>
    <s v="Envoy Air: MQ"/>
    <s v="MQ"/>
    <n v="20398"/>
    <n v="4370"/>
    <s v="SJT"/>
    <s v="San Angelo, TX"/>
    <s v="DFW"/>
    <s v="Dallas/Fort Worth, TX"/>
    <n v="1625"/>
    <n v="1615"/>
    <n v="-10"/>
    <n v="12"/>
    <n v="1627"/>
    <n v="1707"/>
    <n v="21"/>
    <n v="1739"/>
    <n v="1728"/>
    <n v="-11"/>
    <n v="0"/>
    <n v="0"/>
    <n v="74"/>
    <n v="73"/>
    <n v="40"/>
    <n v="229"/>
    <m/>
    <m/>
    <m/>
    <m/>
    <m/>
    <s v="17:28"/>
    <s v="16:15"/>
    <d v="1899-12-30T01:13:00"/>
    <s v="Afternoon"/>
    <s v="REMOVE"/>
    <x v="3"/>
    <s v="OnTime"/>
    <s v="March"/>
  </r>
  <r>
    <d v="2021-02-09T00:00:00"/>
    <x v="1"/>
    <s v="Delta Air Lines Inc.: DL"/>
    <s v="DL"/>
    <n v="19790"/>
    <n v="969"/>
    <s v="ATL"/>
    <s v="Atlanta, GA"/>
    <s v="ELP"/>
    <s v="El Paso, TX"/>
    <n v="1110"/>
    <n v="1104"/>
    <n v="-6"/>
    <n v="10"/>
    <n v="1114"/>
    <n v="1217"/>
    <n v="4"/>
    <n v="1230"/>
    <n v="1221"/>
    <n v="-9"/>
    <n v="0"/>
    <n v="0"/>
    <n v="200"/>
    <n v="197"/>
    <n v="183"/>
    <n v="1282"/>
    <m/>
    <m/>
    <m/>
    <m/>
    <m/>
    <s v="12:21"/>
    <s v="11:04"/>
    <d v="1899-12-30T01:17:00"/>
    <s v="Morning"/>
    <s v="REMOVE"/>
    <x v="6"/>
    <s v="OnTime"/>
    <s v="February"/>
  </r>
  <r>
    <d v="2020-04-15T00:00:00"/>
    <x v="8"/>
    <s v="PSA Airlines Inc.: OH"/>
    <s v="OH"/>
    <n v="20397"/>
    <n v="5262"/>
    <s v="CLT"/>
    <s v="Charlotte, NC"/>
    <s v="FNT"/>
    <s v="Flint, MI"/>
    <n v="920"/>
    <n v="907"/>
    <n v="-13"/>
    <n v="18"/>
    <n v="925"/>
    <n v="1057"/>
    <n v="4"/>
    <n v="1126"/>
    <n v="1101"/>
    <n v="-25"/>
    <n v="0"/>
    <n v="0"/>
    <n v="126"/>
    <n v="114"/>
    <n v="92"/>
    <n v="555"/>
    <m/>
    <m/>
    <m/>
    <m/>
    <m/>
    <s v="11:01"/>
    <s v="09:07"/>
    <d v="1899-12-30T01:54:00"/>
    <s v="Morning"/>
    <s v="REMOVE"/>
    <x v="2"/>
    <s v="OnTime"/>
    <s v="April"/>
  </r>
  <r>
    <d v="2021-11-09T00:00:00"/>
    <x v="2"/>
    <s v="Southwest Airlines Co.: WN"/>
    <s v="WN"/>
    <n v="19393"/>
    <n v="1187"/>
    <s v="BWI"/>
    <s v="Baltimore, MD"/>
    <s v="PIT"/>
    <s v="Pittsburgh, PA"/>
    <n v="2100"/>
    <n v="2058"/>
    <n v="-2"/>
    <n v="14"/>
    <n v="2112"/>
    <n v="2150"/>
    <n v="6"/>
    <n v="2205"/>
    <n v="2156"/>
    <n v="-9"/>
    <n v="0"/>
    <n v="0"/>
    <n v="65"/>
    <n v="58"/>
    <n v="38"/>
    <n v="210"/>
    <m/>
    <m/>
    <m/>
    <m/>
    <m/>
    <s v="21:56"/>
    <s v="20:58"/>
    <d v="1899-12-30T00:58:00"/>
    <s v="Evening"/>
    <s v="REMOVE"/>
    <x v="6"/>
    <s v="OnTime"/>
    <s v="November"/>
  </r>
  <r>
    <d v="2021-03-11T00:00:00"/>
    <x v="0"/>
    <s v="United Air Lines Inc.: UA"/>
    <s v="UA"/>
    <n v="19977"/>
    <n v="2274"/>
    <s v="EWR"/>
    <s v="Newark, NJ"/>
    <s v="RSW"/>
    <s v="Fort Myers, FL"/>
    <n v="755"/>
    <n v="750"/>
    <n v="-5"/>
    <n v="12"/>
    <n v="802"/>
    <n v="1030"/>
    <n v="5"/>
    <n v="1101"/>
    <n v="1035"/>
    <n v="-26"/>
    <n v="0"/>
    <n v="0"/>
    <n v="186"/>
    <n v="165"/>
    <n v="148"/>
    <n v="1068"/>
    <m/>
    <m/>
    <m/>
    <m/>
    <m/>
    <s v="10:35"/>
    <s v="07:50"/>
    <d v="1899-12-30T02:45:00"/>
    <s v="Morning"/>
    <s v="REMOVE"/>
    <x v="5"/>
    <s v="OnTime"/>
    <s v="March"/>
  </r>
  <r>
    <d v="2020-06-30T00:00:00"/>
    <x v="2"/>
    <s v="Southwest Airlines Co.: WN"/>
    <s v="WN"/>
    <n v="19393"/>
    <n v="1432"/>
    <s v="MSY"/>
    <s v="New Orleans, LA"/>
    <s v="FLL"/>
    <s v="Fort Lauderdale, FL"/>
    <n v="1325"/>
    <n v="1345"/>
    <n v="20"/>
    <n v="8"/>
    <n v="1353"/>
    <n v="1624"/>
    <n v="3"/>
    <n v="1625"/>
    <n v="1627"/>
    <n v="2"/>
    <n v="0"/>
    <n v="0"/>
    <n v="120"/>
    <n v="102"/>
    <n v="91"/>
    <n v="674"/>
    <m/>
    <m/>
    <m/>
    <m/>
    <m/>
    <s v="16:27"/>
    <s v="13:45"/>
    <d v="1899-12-30T02:42:00"/>
    <s v="Afternoon"/>
    <s v="KEEP"/>
    <x v="6"/>
    <s v="OnTime"/>
    <s v="June"/>
  </r>
  <r>
    <d v="2021-01-27T00:00:00"/>
    <x v="2"/>
    <s v="Southwest Airlines Co.: WN"/>
    <s v="WN"/>
    <n v="19393"/>
    <n v="1360"/>
    <s v="MDW"/>
    <s v="Chicago, IL"/>
    <s v="FLL"/>
    <s v="Fort Lauderdale, FL"/>
    <n v="1540"/>
    <n v="1539"/>
    <n v="-1"/>
    <n v="20"/>
    <n v="1559"/>
    <n v="1934"/>
    <n v="4"/>
    <n v="1940"/>
    <n v="1938"/>
    <n v="-2"/>
    <n v="0"/>
    <n v="0"/>
    <n v="180"/>
    <n v="179"/>
    <n v="155"/>
    <n v="1167"/>
    <m/>
    <m/>
    <m/>
    <m/>
    <m/>
    <s v="19:38"/>
    <s v="15:39"/>
    <d v="1899-12-30T03:59:00"/>
    <s v="Afternoon"/>
    <s v="REMOVE"/>
    <x v="2"/>
    <s v="OnTime"/>
    <s v="January"/>
  </r>
  <r>
    <d v="2020-11-29T00:00:00"/>
    <x v="12"/>
    <s v="Endeavor Air Inc.: 9E"/>
    <s v="9E"/>
    <n v="20363"/>
    <n v="5196"/>
    <s v="DTW"/>
    <s v="Detroit, MI"/>
    <s v="BTV"/>
    <s v="Burlington, VT"/>
    <n v="1354"/>
    <n v="1348"/>
    <n v="-6"/>
    <n v="14"/>
    <n v="1402"/>
    <n v="1513"/>
    <n v="4"/>
    <n v="1535"/>
    <n v="1517"/>
    <n v="-18"/>
    <n v="0"/>
    <n v="0"/>
    <n v="101"/>
    <n v="89"/>
    <n v="71"/>
    <n v="537"/>
    <m/>
    <m/>
    <m/>
    <m/>
    <m/>
    <s v="15:17"/>
    <s v="13:48"/>
    <d v="1899-12-30T01:29:00"/>
    <s v="Afternoon"/>
    <s v="REMOVE"/>
    <x v="3"/>
    <s v="OnTime"/>
    <s v="November"/>
  </r>
  <r>
    <d v="2020-05-10T00:00:00"/>
    <x v="2"/>
    <s v="Southwest Airlines Co.: WN"/>
    <s v="WN"/>
    <n v="19393"/>
    <n v="935"/>
    <s v="CLE"/>
    <s v="Cleveland, OH"/>
    <s v="MDW"/>
    <s v="Chicago, IL"/>
    <n v="1305"/>
    <n v="1300"/>
    <n v="-5"/>
    <n v="7"/>
    <n v="1307"/>
    <n v="1301"/>
    <n v="4"/>
    <n v="1320"/>
    <n v="1305"/>
    <n v="-15"/>
    <n v="0"/>
    <n v="0"/>
    <n v="75"/>
    <n v="65"/>
    <n v="54"/>
    <n v="307"/>
    <m/>
    <m/>
    <m/>
    <m/>
    <m/>
    <s v="13:05"/>
    <s v="13:00"/>
    <d v="1899-12-30T00:05:00"/>
    <s v="Afternoon"/>
    <s v="REMOVE"/>
    <x v="3"/>
    <s v="OnTime"/>
    <s v="May"/>
  </r>
  <r>
    <d v="2022-01-07T00:00:00"/>
    <x v="11"/>
    <s v="SkyWest Airlines Inc.: OO"/>
    <s v="OO"/>
    <n v="20304"/>
    <n v="4267"/>
    <s v="MSP"/>
    <s v="Minneapolis, MN"/>
    <s v="RHI"/>
    <s v="Rhinelander, WI"/>
    <n v="1115"/>
    <n v="1752"/>
    <n v="397"/>
    <n v="9"/>
    <n v="1801"/>
    <n v="1831"/>
    <n v="2"/>
    <n v="1224"/>
    <n v="1833"/>
    <n v="369"/>
    <n v="0"/>
    <n v="0"/>
    <n v="69"/>
    <n v="41"/>
    <n v="30"/>
    <n v="190"/>
    <n v="369"/>
    <n v="0"/>
    <n v="0"/>
    <n v="0"/>
    <n v="0"/>
    <s v="18:33"/>
    <s v="17:52"/>
    <d v="1899-12-30T00:41:00"/>
    <s v="Afternoon"/>
    <s v="KEEP"/>
    <x v="0"/>
    <s v="Delayed"/>
    <s v="January"/>
  </r>
  <r>
    <d v="2021-01-28T00:00:00"/>
    <x v="1"/>
    <s v="Delta Air Lines Inc.: DL"/>
    <s v="DL"/>
    <n v="19790"/>
    <n v="2179"/>
    <s v="MIA"/>
    <s v="Miami, FL"/>
    <s v="ATL"/>
    <s v="Atlanta, GA"/>
    <n v="615"/>
    <n v="610"/>
    <n v="-5"/>
    <n v="11"/>
    <n v="621"/>
    <n v="752"/>
    <n v="14"/>
    <n v="813"/>
    <n v="806"/>
    <n v="-7"/>
    <n v="0"/>
    <n v="0"/>
    <n v="118"/>
    <n v="116"/>
    <n v="91"/>
    <n v="594"/>
    <m/>
    <m/>
    <m/>
    <m/>
    <m/>
    <s v="08:06"/>
    <s v="06:10"/>
    <d v="1899-12-30T01:56:00"/>
    <s v="Morning"/>
    <s v="REMOVE"/>
    <x v="5"/>
    <s v="OnTime"/>
    <s v="January"/>
  </r>
  <r>
    <d v="2023-07-07T00:00:00"/>
    <x v="3"/>
    <s v="American Airlines Inc.: AA"/>
    <s v="AA"/>
    <n v="19805"/>
    <n v="1643"/>
    <s v="CLT"/>
    <s v="Charlotte, NC"/>
    <s v="ILM"/>
    <s v="Wilmington, NC"/>
    <n v="724"/>
    <n v="719"/>
    <n v="-5"/>
    <n v="27"/>
    <n v="746"/>
    <n v="821"/>
    <n v="3"/>
    <n v="827"/>
    <n v="824"/>
    <n v="-3"/>
    <n v="0"/>
    <n v="0"/>
    <n v="63"/>
    <n v="65"/>
    <n v="35"/>
    <n v="185"/>
    <m/>
    <m/>
    <m/>
    <m/>
    <m/>
    <s v="08:24"/>
    <s v="07:19"/>
    <d v="1899-12-30T01:05:00"/>
    <s v="Morning"/>
    <s v="REMOVE"/>
    <x v="0"/>
    <s v="OnTime"/>
    <s v="July"/>
  </r>
  <r>
    <d v="2023-08-15T00:00:00"/>
    <x v="0"/>
    <s v="United Air Lines Inc.: UA"/>
    <s v="UA"/>
    <n v="19977"/>
    <n v="698"/>
    <s v="DFW"/>
    <s v="Dallas/Fort Worth, TX"/>
    <s v="EWR"/>
    <s v="Newark, NJ"/>
    <n v="600"/>
    <n v="621"/>
    <n v="21"/>
    <n v="12"/>
    <n v="633"/>
    <n v="1017"/>
    <n v="5"/>
    <n v="1025"/>
    <n v="1022"/>
    <n v="-3"/>
    <n v="0"/>
    <n v="0"/>
    <n v="205"/>
    <n v="181"/>
    <n v="164"/>
    <n v="1372"/>
    <m/>
    <m/>
    <m/>
    <m/>
    <m/>
    <s v="10:22"/>
    <s v="06:21"/>
    <d v="1899-12-30T04:01:00"/>
    <s v="Morning"/>
    <s v="REMOVE"/>
    <x v="6"/>
    <s v="OnTime"/>
    <s v="August"/>
  </r>
  <r>
    <d v="2021-03-18T00:00:00"/>
    <x v="9"/>
    <s v="Allegiant Air: G4"/>
    <s v="G4"/>
    <n v="20368"/>
    <n v="59"/>
    <s v="LAS"/>
    <s v="Las Vegas, NV"/>
    <s v="ICT"/>
    <s v="Wichita, KS"/>
    <n v="1223"/>
    <n v="1211"/>
    <n v="-12"/>
    <n v="28"/>
    <n v="1239"/>
    <n v="1637"/>
    <n v="6"/>
    <n v="1641"/>
    <n v="1643"/>
    <n v="2"/>
    <n v="0"/>
    <n v="0"/>
    <n v="138"/>
    <n v="152"/>
    <n v="118"/>
    <n v="986"/>
    <m/>
    <m/>
    <m/>
    <m/>
    <m/>
    <s v="16:43"/>
    <s v="12:11"/>
    <d v="1899-12-30T04:32:00"/>
    <s v="Afternoon"/>
    <s v="REMOVE"/>
    <x v="5"/>
    <s v="OnTime"/>
    <s v="March"/>
  </r>
  <r>
    <d v="2023-08-08T00:00:00"/>
    <x v="2"/>
    <s v="Southwest Airlines Co.: WN"/>
    <s v="WN"/>
    <n v="19393"/>
    <n v="2710"/>
    <s v="HOU"/>
    <s v="Houston, TX"/>
    <s v="PHX"/>
    <s v="Phoenix, AZ"/>
    <n v="1335"/>
    <n v="1400"/>
    <n v="25"/>
    <n v="8"/>
    <n v="1408"/>
    <n v="1421"/>
    <n v="6"/>
    <n v="1410"/>
    <n v="1427"/>
    <n v="17"/>
    <n v="0"/>
    <n v="0"/>
    <n v="155"/>
    <n v="147"/>
    <n v="133"/>
    <n v="1020"/>
    <n v="17"/>
    <n v="0"/>
    <n v="0"/>
    <n v="0"/>
    <n v="0"/>
    <s v="14:27"/>
    <s v="14:00"/>
    <d v="1899-12-30T00:27:00"/>
    <s v="Afternoon"/>
    <s v="KEEP"/>
    <x v="6"/>
    <s v="Delayed"/>
    <s v="August"/>
  </r>
  <r>
    <d v="2023-08-12T00:00:00"/>
    <x v="5"/>
    <s v="Spirit Air Lines: NK"/>
    <s v="NK"/>
    <n v="20416"/>
    <n v="1272"/>
    <s v="LAS"/>
    <s v="Las Vegas, NV"/>
    <s v="IAH"/>
    <s v="Houston, TX"/>
    <n v="1240"/>
    <n v="1252"/>
    <n v="12"/>
    <n v="19"/>
    <n v="1311"/>
    <n v="1748"/>
    <n v="6"/>
    <n v="1746"/>
    <n v="1754"/>
    <n v="8"/>
    <n v="0"/>
    <n v="0"/>
    <n v="186"/>
    <n v="182"/>
    <n v="157"/>
    <n v="1222"/>
    <m/>
    <m/>
    <m/>
    <m/>
    <m/>
    <s v="17:54"/>
    <s v="12:52"/>
    <d v="1899-12-30T05:02:00"/>
    <s v="Afternoon"/>
    <s v="KEEP"/>
    <x v="4"/>
    <s v="OnTime"/>
    <s v="August"/>
  </r>
  <r>
    <d v="2023-03-23T00:00:00"/>
    <x v="1"/>
    <s v="Delta Air Lines Inc.: DL"/>
    <s v="DL"/>
    <n v="19790"/>
    <n v="2087"/>
    <s v="MSP"/>
    <s v="Minneapolis, MN"/>
    <s v="BIL"/>
    <s v="Billings, MT"/>
    <n v="1840"/>
    <n v="1837"/>
    <n v="-3"/>
    <n v="14"/>
    <n v="1851"/>
    <n v="1936"/>
    <n v="5"/>
    <n v="1949"/>
    <n v="1941"/>
    <n v="-8"/>
    <n v="0"/>
    <n v="0"/>
    <n v="129"/>
    <n v="124"/>
    <n v="105"/>
    <n v="748"/>
    <m/>
    <m/>
    <m/>
    <m/>
    <m/>
    <s v="19:41"/>
    <s v="18:37"/>
    <d v="1899-12-30T01:04:00"/>
    <s v="Evening"/>
    <s v="REMOVE"/>
    <x v="5"/>
    <s v="OnTime"/>
    <s v="March"/>
  </r>
  <r>
    <d v="2020-11-13T00:00:00"/>
    <x v="1"/>
    <s v="Delta Air Lines Inc.: DL"/>
    <s v="DL"/>
    <n v="19790"/>
    <n v="690"/>
    <s v="BOS"/>
    <s v="Boston, MA"/>
    <s v="SLC"/>
    <s v="Salt Lake City, UT"/>
    <n v="1740"/>
    <n v="1730"/>
    <n v="-10"/>
    <n v="16"/>
    <n v="1746"/>
    <n v="2044"/>
    <n v="11"/>
    <n v="2102"/>
    <n v="2055"/>
    <n v="-7"/>
    <n v="0"/>
    <n v="0"/>
    <n v="322"/>
    <n v="325"/>
    <n v="298"/>
    <n v="2105"/>
    <m/>
    <m/>
    <m/>
    <m/>
    <m/>
    <s v="20:55"/>
    <s v="17:30"/>
    <d v="1899-12-30T03:25:00"/>
    <s v="Afternoon"/>
    <s v="REMOVE"/>
    <x v="0"/>
    <s v="OnTime"/>
    <s v="November"/>
  </r>
  <r>
    <d v="2022-09-30T00:00:00"/>
    <x v="3"/>
    <s v="American Airlines Inc.: AA"/>
    <s v="AA"/>
    <n v="19805"/>
    <n v="2023"/>
    <s v="SFO"/>
    <s v="San Francisco, CA"/>
    <s v="DFW"/>
    <s v="Dallas/Fort Worth, TX"/>
    <n v="1400"/>
    <n v="1402"/>
    <n v="2"/>
    <n v="19"/>
    <n v="1421"/>
    <n v="1923"/>
    <n v="13"/>
    <n v="1929"/>
    <n v="1936"/>
    <n v="7"/>
    <n v="0"/>
    <n v="0"/>
    <n v="209"/>
    <n v="214"/>
    <n v="182"/>
    <n v="1464"/>
    <m/>
    <m/>
    <m/>
    <m/>
    <m/>
    <s v="19:36"/>
    <s v="14:02"/>
    <d v="1899-12-30T05:34:00"/>
    <s v="Afternoon"/>
    <s v="KEEP"/>
    <x v="0"/>
    <s v="OnTime"/>
    <s v="September"/>
  </r>
  <r>
    <d v="2021-09-29T00:00:00"/>
    <x v="8"/>
    <s v="PSA Airlines Inc.: OH"/>
    <s v="OH"/>
    <n v="20397"/>
    <n v="5113"/>
    <s v="DCA"/>
    <s v="Washington, DC"/>
    <s v="GSP"/>
    <s v="Greer, SC"/>
    <n v="1350"/>
    <n v="1334"/>
    <n v="-16"/>
    <n v="27"/>
    <n v="1401"/>
    <n v="1505"/>
    <n v="4"/>
    <n v="1524"/>
    <n v="1509"/>
    <n v="-15"/>
    <n v="0"/>
    <n v="0"/>
    <n v="94"/>
    <n v="95"/>
    <n v="64"/>
    <n v="396"/>
    <m/>
    <m/>
    <m/>
    <m/>
    <m/>
    <s v="15:09"/>
    <s v="13:34"/>
    <d v="1899-12-30T01:35:00"/>
    <s v="Afternoon"/>
    <s v="REMOVE"/>
    <x v="2"/>
    <s v="OnTime"/>
    <s v="September"/>
  </r>
  <r>
    <d v="2023-01-15T00:00:00"/>
    <x v="12"/>
    <s v="Endeavor Air Inc.: 9E"/>
    <s v="9E"/>
    <n v="20363"/>
    <n v="5264"/>
    <s v="GFK"/>
    <s v="Grand Forks, ND"/>
    <s v="MSP"/>
    <s v="Minneapolis, MN"/>
    <n v="1800"/>
    <n v="1735"/>
    <n v="-25"/>
    <n v="30"/>
    <n v="1805"/>
    <n v="1852"/>
    <n v="6"/>
    <n v="1927"/>
    <n v="1858"/>
    <n v="-29"/>
    <n v="0"/>
    <n v="0"/>
    <n v="87"/>
    <n v="83"/>
    <n v="47"/>
    <n v="284"/>
    <m/>
    <m/>
    <m/>
    <m/>
    <m/>
    <s v="18:58"/>
    <s v="17:35"/>
    <d v="1899-12-30T01:23:00"/>
    <s v="Afternoon"/>
    <s v="REMOVE"/>
    <x v="3"/>
    <s v="OnTime"/>
    <s v="January"/>
  </r>
  <r>
    <d v="2021-06-04T00:00:00"/>
    <x v="1"/>
    <s v="Delta Air Lines Inc.: DL"/>
    <s v="DL"/>
    <n v="19790"/>
    <n v="1767"/>
    <s v="JAC"/>
    <s v="Jackson, WY"/>
    <s v="SLC"/>
    <s v="Salt Lake City, UT"/>
    <n v="1324"/>
    <n v="1312"/>
    <n v="-12"/>
    <n v="19"/>
    <n v="1331"/>
    <n v="1410"/>
    <n v="6"/>
    <n v="1425"/>
    <n v="1416"/>
    <n v="-9"/>
    <n v="0"/>
    <n v="0"/>
    <n v="61"/>
    <n v="64"/>
    <n v="39"/>
    <n v="205"/>
    <m/>
    <m/>
    <m/>
    <m/>
    <m/>
    <s v="14:16"/>
    <s v="13:12"/>
    <d v="1899-12-30T01:04:00"/>
    <s v="Afternoon"/>
    <s v="REMOVE"/>
    <x v="0"/>
    <s v="OnTime"/>
    <s v="June"/>
  </r>
  <r>
    <d v="2020-06-11T00:00:00"/>
    <x v="11"/>
    <s v="SkyWest Airlines Inc.: OO"/>
    <s v="OO"/>
    <n v="20304"/>
    <n v="5394"/>
    <s v="SCE"/>
    <s v="State College, PA"/>
    <s v="ORD"/>
    <s v="Chicago, IL"/>
    <n v="1600"/>
    <n v="1552"/>
    <n v="-8"/>
    <n v="10"/>
    <n v="1602"/>
    <n v="1631"/>
    <n v="6"/>
    <n v="1648"/>
    <n v="1637"/>
    <n v="-11"/>
    <n v="0"/>
    <n v="0"/>
    <n v="108"/>
    <n v="105"/>
    <n v="89"/>
    <n v="528"/>
    <m/>
    <m/>
    <m/>
    <m/>
    <m/>
    <s v="16:37"/>
    <s v="15:52"/>
    <d v="1899-12-30T00:45:00"/>
    <s v="Afternoon"/>
    <s v="REMOVE"/>
    <x v="5"/>
    <s v="OnTime"/>
    <s v="June"/>
  </r>
  <r>
    <d v="2022-08-12T00:00:00"/>
    <x v="1"/>
    <s v="Delta Air Lines Inc.: DL"/>
    <s v="DL"/>
    <n v="19790"/>
    <n v="1618"/>
    <s v="ATL"/>
    <s v="Atlanta, GA"/>
    <s v="SYR"/>
    <s v="Syracuse, NY"/>
    <n v="2150"/>
    <n v="2147"/>
    <n v="-3"/>
    <n v="14"/>
    <n v="2201"/>
    <n v="2400"/>
    <n v="4"/>
    <n v="2359"/>
    <n v="4"/>
    <n v="5"/>
    <n v="0"/>
    <n v="0"/>
    <n v="129"/>
    <n v="137"/>
    <n v="119"/>
    <n v="794"/>
    <m/>
    <m/>
    <m/>
    <m/>
    <m/>
    <s v="00:04"/>
    <s v="21:47"/>
    <n v="-0.90486111111111112"/>
    <s v="Evening"/>
    <s v="REMOVE"/>
    <x v="0"/>
    <s v="OnTime"/>
    <s v="August"/>
  </r>
  <r>
    <d v="2019-05-23T00:00:00"/>
    <x v="3"/>
    <s v="American Airlines Inc.: AA"/>
    <s v="AA"/>
    <n v="19805"/>
    <n v="1153"/>
    <s v="PHL"/>
    <s v="Philadelphia, PA"/>
    <s v="BOS"/>
    <s v="Boston, MA"/>
    <n v="1000"/>
    <n v="958"/>
    <n v="-2"/>
    <n v="23"/>
    <n v="1021"/>
    <n v="1117"/>
    <n v="7"/>
    <n v="1117"/>
    <n v="1124"/>
    <n v="7"/>
    <n v="0"/>
    <n v="0"/>
    <n v="77"/>
    <n v="86"/>
    <n v="56"/>
    <n v="280"/>
    <m/>
    <m/>
    <m/>
    <m/>
    <m/>
    <s v="11:24"/>
    <s v="09:58"/>
    <d v="1899-12-30T01:26:00"/>
    <s v="Morning"/>
    <s v="REMOVE"/>
    <x v="5"/>
    <s v="OnTime"/>
    <s v="May"/>
  </r>
  <r>
    <d v="2023-03-01T00:00:00"/>
    <x v="2"/>
    <s v="Southwest Airlines Co.: WN"/>
    <s v="WN"/>
    <n v="19393"/>
    <n v="1587"/>
    <s v="AUS"/>
    <s v="Austin, TX"/>
    <s v="SJC"/>
    <s v="San Jose, CA"/>
    <n v="910"/>
    <n v="904"/>
    <n v="-6"/>
    <n v="11"/>
    <n v="915"/>
    <n v="1043"/>
    <n v="4"/>
    <n v="1105"/>
    <n v="1047"/>
    <n v="-18"/>
    <n v="0"/>
    <n v="0"/>
    <n v="235"/>
    <n v="223"/>
    <n v="208"/>
    <n v="1476"/>
    <m/>
    <m/>
    <m/>
    <m/>
    <m/>
    <s v="10:47"/>
    <s v="09:04"/>
    <d v="1899-12-30T01:43:00"/>
    <s v="Morning"/>
    <s v="REMOVE"/>
    <x v="2"/>
    <s v="OnTime"/>
    <s v="March"/>
  </r>
  <r>
    <d v="2023-04-20T00:00:00"/>
    <x v="3"/>
    <s v="American Airlines Inc.: AA"/>
    <s v="AA"/>
    <n v="19805"/>
    <n v="367"/>
    <s v="DFW"/>
    <s v="Dallas/Fort Worth, TX"/>
    <s v="PHX"/>
    <s v="Phoenix, AZ"/>
    <n v="700"/>
    <n v="654"/>
    <n v="-6"/>
    <n v="19"/>
    <n v="713"/>
    <n v="724"/>
    <n v="10"/>
    <n v="737"/>
    <n v="734"/>
    <n v="-3"/>
    <n v="0"/>
    <n v="0"/>
    <n v="157"/>
    <n v="160"/>
    <n v="131"/>
    <n v="868"/>
    <m/>
    <m/>
    <m/>
    <m/>
    <m/>
    <s v="07:34"/>
    <s v="06:54"/>
    <d v="1899-12-30T00:40:00"/>
    <s v="Morning"/>
    <s v="REMOVE"/>
    <x v="5"/>
    <s v="OnTime"/>
    <s v="April"/>
  </r>
  <r>
    <d v="2019-04-02T00:00:00"/>
    <x v="9"/>
    <s v="Allegiant Air: G4"/>
    <s v="G4"/>
    <n v="20368"/>
    <n v="709"/>
    <s v="AZA"/>
    <s v="Phoenix, AZ"/>
    <s v="BLI"/>
    <s v="Bellingham, WA"/>
    <n v="1143"/>
    <n v="1143"/>
    <n v="0"/>
    <n v="13"/>
    <n v="1156"/>
    <n v="1422"/>
    <n v="6"/>
    <n v="1452"/>
    <n v="1428"/>
    <n v="-24"/>
    <n v="0"/>
    <n v="0"/>
    <n v="189"/>
    <n v="165"/>
    <n v="146"/>
    <n v="1208"/>
    <m/>
    <m/>
    <m/>
    <m/>
    <m/>
    <s v="14:28"/>
    <s v="11:43"/>
    <d v="1899-12-30T02:45:00"/>
    <s v="Morning"/>
    <s v="REMOVE"/>
    <x v="6"/>
    <s v="OnTime"/>
    <s v="April"/>
  </r>
  <r>
    <d v="2020-10-15T00:00:00"/>
    <x v="1"/>
    <s v="Delta Air Lines Inc.: DL"/>
    <s v="DL"/>
    <n v="19790"/>
    <n v="1627"/>
    <s v="MEM"/>
    <s v="Memphis, TN"/>
    <s v="ATL"/>
    <s v="Atlanta, GA"/>
    <n v="1555"/>
    <n v="1548"/>
    <n v="-7"/>
    <n v="13"/>
    <n v="1601"/>
    <n v="1753"/>
    <n v="9"/>
    <n v="1808"/>
    <n v="1802"/>
    <n v="-6"/>
    <n v="0"/>
    <n v="0"/>
    <n v="73"/>
    <n v="74"/>
    <n v="52"/>
    <n v="332"/>
    <m/>
    <m/>
    <m/>
    <m/>
    <m/>
    <s v="18:02"/>
    <s v="15:48"/>
    <d v="1899-12-30T02:14:00"/>
    <s v="Afternoon"/>
    <s v="REMOVE"/>
    <x v="5"/>
    <s v="OnTime"/>
    <s v="October"/>
  </r>
  <r>
    <d v="2021-01-17T00:00:00"/>
    <x v="9"/>
    <s v="Allegiant Air: G4"/>
    <s v="G4"/>
    <n v="20368"/>
    <n v="1703"/>
    <s v="FLL"/>
    <s v="Fort Lauderdale, FL"/>
    <s v="AVL"/>
    <s v="Asheville, NC"/>
    <n v="1232"/>
    <n v="1225"/>
    <n v="-7"/>
    <n v="16"/>
    <n v="1241"/>
    <n v="1410"/>
    <n v="6"/>
    <n v="1429"/>
    <n v="1416"/>
    <n v="-13"/>
    <n v="0"/>
    <n v="0"/>
    <n v="117"/>
    <n v="111"/>
    <n v="89"/>
    <n v="660"/>
    <m/>
    <m/>
    <m/>
    <m/>
    <m/>
    <s v="14:16"/>
    <s v="12:25"/>
    <d v="1899-12-30T01:51:00"/>
    <s v="Afternoon"/>
    <s v="REMOVE"/>
    <x v="3"/>
    <s v="OnTime"/>
    <s v="January"/>
  </r>
  <r>
    <d v="2023-07-16T00:00:00"/>
    <x v="2"/>
    <s v="Southwest Airlines Co.: WN"/>
    <s v="WN"/>
    <n v="19393"/>
    <n v="5422"/>
    <s v="SFO"/>
    <s v="San Francisco, CA"/>
    <s v="LAS"/>
    <s v="Las Vegas, NV"/>
    <n v="600"/>
    <n v="555"/>
    <n v="-5"/>
    <n v="12"/>
    <n v="607"/>
    <n v="714"/>
    <n v="5"/>
    <n v="730"/>
    <n v="719"/>
    <n v="-11"/>
    <n v="0"/>
    <n v="0"/>
    <n v="90"/>
    <n v="84"/>
    <n v="67"/>
    <n v="414"/>
    <m/>
    <m/>
    <m/>
    <m/>
    <m/>
    <s v="07:19"/>
    <s v="05:55"/>
    <d v="1899-12-30T01:24:00"/>
    <s v="Night"/>
    <s v="REMOVE"/>
    <x v="3"/>
    <s v="OnTime"/>
    <s v="July"/>
  </r>
  <r>
    <d v="2021-02-04T00:00:00"/>
    <x v="5"/>
    <s v="Spirit Air Lines: NK"/>
    <s v="NK"/>
    <n v="20416"/>
    <n v="2427"/>
    <s v="MYR"/>
    <s v="Myrtle Beach, SC"/>
    <s v="ACY"/>
    <s v="Atlantic City, NJ"/>
    <n v="914"/>
    <n v="905"/>
    <n v="-9"/>
    <n v="10"/>
    <n v="915"/>
    <n v="1027"/>
    <n v="4"/>
    <n v="1048"/>
    <n v="1031"/>
    <n v="-17"/>
    <n v="0"/>
    <n v="0"/>
    <n v="94"/>
    <n v="86"/>
    <n v="72"/>
    <n v="466"/>
    <m/>
    <m/>
    <m/>
    <m/>
    <m/>
    <s v="10:31"/>
    <s v="09:05"/>
    <d v="1899-12-30T01:26:00"/>
    <s v="Morning"/>
    <s v="REMOVE"/>
    <x v="5"/>
    <s v="OnTime"/>
    <s v="February"/>
  </r>
  <r>
    <d v="2019-12-14T00:00:00"/>
    <x v="7"/>
    <s v="JetBlue Airways: B6"/>
    <s v="B6"/>
    <n v="20409"/>
    <n v="1134"/>
    <s v="SJU"/>
    <s v="San Juan, PR"/>
    <s v="MCO"/>
    <s v="Orlando, FL"/>
    <n v="1900"/>
    <n v="1911"/>
    <n v="11"/>
    <n v="14"/>
    <n v="1925"/>
    <n v="2100"/>
    <n v="8"/>
    <n v="2105"/>
    <n v="2108"/>
    <n v="3"/>
    <n v="0"/>
    <n v="0"/>
    <n v="185"/>
    <n v="177"/>
    <n v="155"/>
    <n v="1189"/>
    <m/>
    <m/>
    <m/>
    <m/>
    <m/>
    <s v="21:08"/>
    <s v="19:11"/>
    <d v="1899-12-30T01:57:00"/>
    <s v="Evening"/>
    <s v="KEEP"/>
    <x v="4"/>
    <s v="OnTime"/>
    <s v="December"/>
  </r>
  <r>
    <d v="2020-09-08T00:00:00"/>
    <x v="1"/>
    <s v="Delta Air Lines Inc.: DL"/>
    <s v="DL"/>
    <n v="19790"/>
    <n v="190"/>
    <s v="SLC"/>
    <s v="Salt Lake City, UT"/>
    <s v="SEA"/>
    <s v="Seattle, WA"/>
    <n v="2110"/>
    <n v="2147"/>
    <n v="37"/>
    <n v="17"/>
    <n v="2204"/>
    <n v="2234"/>
    <n v="6"/>
    <n v="2222"/>
    <n v="2240"/>
    <n v="18"/>
    <n v="0"/>
    <n v="0"/>
    <n v="132"/>
    <n v="113"/>
    <n v="90"/>
    <n v="689"/>
    <n v="0"/>
    <n v="0"/>
    <n v="0"/>
    <n v="0"/>
    <n v="18"/>
    <s v="22:40"/>
    <s v="21:47"/>
    <d v="1899-12-30T00:53:00"/>
    <s v="Evening"/>
    <s v="KEEP"/>
    <x v="6"/>
    <s v="Delayed"/>
    <s v="September"/>
  </r>
  <r>
    <d v="2020-10-14T00:00:00"/>
    <x v="1"/>
    <s v="Delta Air Lines Inc.: DL"/>
    <s v="DL"/>
    <n v="19790"/>
    <n v="682"/>
    <s v="SEA"/>
    <s v="Seattle, WA"/>
    <s v="PHX"/>
    <s v="Phoenix, AZ"/>
    <n v="740"/>
    <n v="740"/>
    <n v="0"/>
    <n v="19"/>
    <n v="759"/>
    <n v="1007"/>
    <n v="5"/>
    <n v="1028"/>
    <n v="1012"/>
    <n v="-16"/>
    <n v="0"/>
    <n v="0"/>
    <n v="168"/>
    <n v="152"/>
    <n v="128"/>
    <n v="1107"/>
    <m/>
    <m/>
    <m/>
    <m/>
    <m/>
    <s v="10:12"/>
    <s v="07:40"/>
    <d v="1899-12-30T02:32:00"/>
    <s v="Morning"/>
    <s v="REMOVE"/>
    <x v="2"/>
    <s v="OnTime"/>
    <s v="October"/>
  </r>
  <r>
    <d v="2021-09-02T00:00:00"/>
    <x v="11"/>
    <s v="SkyWest Airlines Inc.: OO"/>
    <s v="OO"/>
    <n v="20304"/>
    <n v="3559"/>
    <s v="IDA"/>
    <s v="Idaho Falls, ID"/>
    <s v="SLC"/>
    <s v="Salt Lake City, UT"/>
    <n v="620"/>
    <n v="611"/>
    <n v="-9"/>
    <n v="16"/>
    <n v="627"/>
    <n v="701"/>
    <n v="5"/>
    <n v="711"/>
    <n v="706"/>
    <n v="-5"/>
    <n v="0"/>
    <n v="0"/>
    <n v="51"/>
    <n v="55"/>
    <n v="34"/>
    <n v="188"/>
    <m/>
    <m/>
    <m/>
    <m/>
    <m/>
    <s v="07:06"/>
    <s v="06:11"/>
    <d v="1899-12-30T00:55:00"/>
    <s v="Morning"/>
    <s v="REMOVE"/>
    <x v="5"/>
    <s v="OnTime"/>
    <s v="September"/>
  </r>
  <r>
    <d v="2019-05-22T00:00:00"/>
    <x v="2"/>
    <s v="Southwest Airlines Co.: WN"/>
    <s v="WN"/>
    <n v="19393"/>
    <n v="1351"/>
    <s v="BWI"/>
    <s v="Baltimore, MD"/>
    <s v="OAK"/>
    <s v="Oakland, CA"/>
    <n v="1430"/>
    <n v="1428"/>
    <n v="-2"/>
    <n v="19"/>
    <n v="1447"/>
    <n v="1723"/>
    <n v="7"/>
    <n v="1730"/>
    <n v="1730"/>
    <n v="0"/>
    <n v="0"/>
    <n v="0"/>
    <n v="360"/>
    <n v="362"/>
    <n v="336"/>
    <n v="2447"/>
    <m/>
    <m/>
    <m/>
    <m/>
    <m/>
    <s v="17:30"/>
    <s v="14:28"/>
    <d v="1899-12-30T03:02:00"/>
    <s v="Afternoon"/>
    <s v="REMOVE"/>
    <x v="2"/>
    <s v="OnTime"/>
    <s v="May"/>
  </r>
  <r>
    <d v="2021-01-10T00:00:00"/>
    <x v="16"/>
    <s v="Horizon Air: QX"/>
    <s v="QX"/>
    <n v="19687"/>
    <n v="2108"/>
    <s v="ANC"/>
    <s v="Anchorage, AK"/>
    <s v="SEA"/>
    <s v="Seattle, WA"/>
    <n v="1705"/>
    <n v="1654"/>
    <n v="-11"/>
    <n v="8"/>
    <n v="1702"/>
    <n v="2123"/>
    <n v="7"/>
    <n v="2158"/>
    <n v="2130"/>
    <n v="-28"/>
    <n v="0"/>
    <n v="0"/>
    <n v="233"/>
    <n v="216"/>
    <n v="201"/>
    <n v="1448"/>
    <m/>
    <m/>
    <m/>
    <m/>
    <m/>
    <s v="21:30"/>
    <s v="16:54"/>
    <d v="1899-12-30T04:36:00"/>
    <s v="Afternoon"/>
    <s v="REMOVE"/>
    <x v="3"/>
    <s v="OnTime"/>
    <s v="January"/>
  </r>
  <r>
    <d v="2021-08-27T00:00:00"/>
    <x v="1"/>
    <s v="Delta Air Lines Inc.: DL"/>
    <s v="DL"/>
    <n v="19790"/>
    <n v="2346"/>
    <s v="ATL"/>
    <s v="Atlanta, GA"/>
    <s v="RDU"/>
    <s v="Raleigh/Durham, NC"/>
    <n v="1725"/>
    <n v="1734"/>
    <n v="9"/>
    <n v="10"/>
    <n v="1744"/>
    <n v="1844"/>
    <n v="5"/>
    <n v="1853"/>
    <n v="1849"/>
    <n v="-4"/>
    <n v="0"/>
    <n v="0"/>
    <n v="88"/>
    <n v="75"/>
    <n v="60"/>
    <n v="356"/>
    <m/>
    <m/>
    <m/>
    <m/>
    <m/>
    <s v="18:49"/>
    <s v="17:34"/>
    <d v="1899-12-30T01:15:00"/>
    <s v="Afternoon"/>
    <s v="REMOVE"/>
    <x v="0"/>
    <s v="OnTime"/>
    <s v="August"/>
  </r>
  <r>
    <d v="2019-01-15T00:00:00"/>
    <x v="5"/>
    <s v="Spirit Air Lines: NK"/>
    <s v="NK"/>
    <n v="20416"/>
    <n v="680"/>
    <s v="MSY"/>
    <s v="New Orleans, LA"/>
    <s v="FLL"/>
    <s v="Fort Lauderdale, FL"/>
    <n v="1939"/>
    <n v="1930"/>
    <n v="-9"/>
    <n v="10"/>
    <n v="1940"/>
    <n v="2205"/>
    <n v="6"/>
    <n v="2229"/>
    <n v="2211"/>
    <n v="-18"/>
    <n v="0"/>
    <n v="0"/>
    <n v="110"/>
    <n v="101"/>
    <n v="85"/>
    <n v="674"/>
    <m/>
    <m/>
    <m/>
    <m/>
    <m/>
    <s v="22:11"/>
    <s v="19:30"/>
    <d v="1899-12-30T02:41:00"/>
    <s v="Evening"/>
    <s v="REMOVE"/>
    <x v="6"/>
    <s v="OnTime"/>
    <s v="January"/>
  </r>
  <r>
    <d v="2021-07-20T00:00:00"/>
    <x v="15"/>
    <s v="Mesa Airlines Inc.: YV"/>
    <s v="YV"/>
    <n v="20378"/>
    <n v="6210"/>
    <s v="SLC"/>
    <s v="Salt Lake City, UT"/>
    <s v="IAH"/>
    <s v="Houston, TX"/>
    <n v="1730"/>
    <n v="1753"/>
    <n v="23"/>
    <n v="16"/>
    <n v="1809"/>
    <n v="2140"/>
    <n v="6"/>
    <n v="2138"/>
    <n v="2146"/>
    <n v="8"/>
    <n v="0"/>
    <n v="0"/>
    <n v="188"/>
    <n v="173"/>
    <n v="151"/>
    <n v="1195"/>
    <m/>
    <m/>
    <m/>
    <m/>
    <m/>
    <s v="21:46"/>
    <s v="17:53"/>
    <d v="1899-12-30T03:53:00"/>
    <s v="Afternoon"/>
    <s v="KEEP"/>
    <x v="6"/>
    <s v="OnTime"/>
    <s v="July"/>
  </r>
  <r>
    <d v="2023-07-22T00:00:00"/>
    <x v="6"/>
    <s v="Alaska Airlines Inc.: AS"/>
    <s v="AS"/>
    <n v="19930"/>
    <n v="234"/>
    <s v="FAI"/>
    <s v="Fairbanks, AK"/>
    <s v="SEA"/>
    <s v="Seattle, WA"/>
    <n v="700"/>
    <n v="651"/>
    <n v="-9"/>
    <n v="12"/>
    <n v="703"/>
    <n v="1135"/>
    <n v="12"/>
    <n v="1140"/>
    <n v="1147"/>
    <n v="7"/>
    <n v="0"/>
    <n v="0"/>
    <n v="220"/>
    <n v="236"/>
    <n v="212"/>
    <n v="1533"/>
    <m/>
    <m/>
    <m/>
    <m/>
    <m/>
    <s v="11:47"/>
    <s v="06:51"/>
    <d v="1899-12-30T04:56:00"/>
    <s v="Morning"/>
    <s v="REMOVE"/>
    <x v="4"/>
    <s v="OnTime"/>
    <s v="July"/>
  </r>
  <r>
    <d v="2022-02-26T00:00:00"/>
    <x v="2"/>
    <s v="Southwest Airlines Co.: WN"/>
    <s v="WN"/>
    <n v="19393"/>
    <n v="3024"/>
    <s v="DEN"/>
    <s v="Denver, CO"/>
    <s v="OAK"/>
    <s v="Oakland, CA"/>
    <n v="1605"/>
    <n v="1659"/>
    <n v="54"/>
    <n v="9"/>
    <n v="1708"/>
    <n v="1814"/>
    <n v="9"/>
    <n v="1750"/>
    <n v="1823"/>
    <n v="33"/>
    <n v="0"/>
    <n v="0"/>
    <n v="165"/>
    <n v="144"/>
    <n v="126"/>
    <n v="957"/>
    <n v="32"/>
    <n v="0"/>
    <n v="0"/>
    <n v="0"/>
    <n v="1"/>
    <s v="18:23"/>
    <s v="16:59"/>
    <d v="1899-12-30T01:24:00"/>
    <s v="Afternoon"/>
    <s v="KEEP"/>
    <x v="4"/>
    <s v="Delayed"/>
    <s v="February"/>
  </r>
  <r>
    <d v="2022-03-08T00:00:00"/>
    <x v="4"/>
    <s v="Republic Airline: YX"/>
    <s v="YX"/>
    <n v="20452"/>
    <n v="3560"/>
    <s v="CLT"/>
    <s v="Charlotte, NC"/>
    <s v="EWR"/>
    <s v="Newark, NJ"/>
    <n v="1318"/>
    <n v="1313"/>
    <n v="-5"/>
    <n v="33"/>
    <n v="1346"/>
    <n v="1511"/>
    <n v="12"/>
    <n v="1517"/>
    <n v="1523"/>
    <n v="6"/>
    <n v="0"/>
    <n v="0"/>
    <n v="119"/>
    <n v="130"/>
    <n v="85"/>
    <n v="529"/>
    <m/>
    <m/>
    <m/>
    <m/>
    <m/>
    <s v="15:23"/>
    <s v="13:13"/>
    <d v="1899-12-30T02:10:00"/>
    <s v="Afternoon"/>
    <s v="REMOVE"/>
    <x v="6"/>
    <s v="OnTime"/>
    <s v="March"/>
  </r>
  <r>
    <d v="2021-05-09T00:00:00"/>
    <x v="0"/>
    <s v="United Air Lines Inc.: UA"/>
    <s v="UA"/>
    <n v="19977"/>
    <n v="2432"/>
    <s v="DEN"/>
    <s v="Denver, CO"/>
    <s v="GRR"/>
    <s v="Grand Rapids, MI"/>
    <n v="1015"/>
    <n v="1008"/>
    <n v="-7"/>
    <n v="17"/>
    <n v="1025"/>
    <n v="1421"/>
    <n v="10"/>
    <n v="1437"/>
    <n v="1431"/>
    <n v="-6"/>
    <n v="0"/>
    <n v="0"/>
    <n v="142"/>
    <n v="143"/>
    <n v="116"/>
    <n v="1015"/>
    <m/>
    <m/>
    <m/>
    <m/>
    <m/>
    <s v="14:31"/>
    <s v="10:08"/>
    <d v="1899-12-30T04:23:00"/>
    <s v="Morning"/>
    <s v="REMOVE"/>
    <x v="3"/>
    <s v="OnTime"/>
    <s v="May"/>
  </r>
  <r>
    <d v="2020-08-11T00:00:00"/>
    <x v="2"/>
    <s v="Southwest Airlines Co.: WN"/>
    <s v="WN"/>
    <n v="19393"/>
    <n v="1626"/>
    <s v="MKE"/>
    <s v="Milwaukee, WI"/>
    <s v="BNA"/>
    <s v="Nashville, TN"/>
    <n v="620"/>
    <n v="616"/>
    <n v="-4"/>
    <n v="9"/>
    <n v="625"/>
    <n v="732"/>
    <n v="5"/>
    <n v="750"/>
    <n v="737"/>
    <n v="-13"/>
    <n v="0"/>
    <n v="0"/>
    <n v="90"/>
    <n v="81"/>
    <n v="67"/>
    <n v="475"/>
    <m/>
    <m/>
    <m/>
    <m/>
    <m/>
    <s v="07:37"/>
    <s v="06:16"/>
    <d v="1899-12-30T01:21:00"/>
    <s v="Morning"/>
    <s v="REMOVE"/>
    <x v="6"/>
    <s v="OnTime"/>
    <s v="August"/>
  </r>
  <r>
    <d v="2021-02-02T00:00:00"/>
    <x v="2"/>
    <s v="Southwest Airlines Co.: WN"/>
    <s v="WN"/>
    <n v="19393"/>
    <n v="739"/>
    <s v="DEN"/>
    <s v="Denver, CO"/>
    <s v="MTJ"/>
    <s v="Montrose/Delta, CO"/>
    <n v="1200"/>
    <n v="1157"/>
    <n v="-3"/>
    <n v="11"/>
    <n v="1208"/>
    <n v="1242"/>
    <n v="3"/>
    <n v="1310"/>
    <n v="1245"/>
    <n v="-25"/>
    <n v="0"/>
    <n v="0"/>
    <n v="70"/>
    <n v="48"/>
    <n v="34"/>
    <n v="196"/>
    <m/>
    <m/>
    <m/>
    <m/>
    <m/>
    <s v="12:45"/>
    <s v="11:57"/>
    <d v="1899-12-30T00:48:00"/>
    <s v="Morning"/>
    <s v="REMOVE"/>
    <x v="6"/>
    <s v="OnTime"/>
    <s v="February"/>
  </r>
  <r>
    <d v="2021-02-23T00:00:00"/>
    <x v="7"/>
    <s v="JetBlue Airways: B6"/>
    <s v="B6"/>
    <n v="20409"/>
    <n v="1592"/>
    <s v="MCO"/>
    <s v="Orlando, FL"/>
    <s v="RDU"/>
    <s v="Raleigh/Durham, NC"/>
    <n v="1200"/>
    <n v="0"/>
    <n v="0"/>
    <m/>
    <m/>
    <m/>
    <m/>
    <n v="1343"/>
    <n v="0"/>
    <n v="0"/>
    <n v="1"/>
    <n v="0"/>
    <n v="103"/>
    <m/>
    <m/>
    <n v="534"/>
    <m/>
    <m/>
    <m/>
    <m/>
    <m/>
    <s v="00:00"/>
    <s v="00:00"/>
    <d v="1899-12-30T00:00:00"/>
    <s v="Night"/>
    <s v="KEEP"/>
    <x v="6"/>
    <s v="OnTime"/>
    <s v="February"/>
  </r>
  <r>
    <d v="2020-12-21T00:00:00"/>
    <x v="8"/>
    <s v="PSA Airlines Inc.: OH"/>
    <s v="OH"/>
    <n v="20397"/>
    <n v="5627"/>
    <s v="PHF"/>
    <s v="Newport News/Williamsburg, VA"/>
    <s v="CLT"/>
    <s v="Charlotte, NC"/>
    <n v="636"/>
    <n v="632"/>
    <n v="-4"/>
    <n v="19"/>
    <n v="651"/>
    <n v="759"/>
    <n v="4"/>
    <n v="816"/>
    <n v="803"/>
    <n v="-13"/>
    <n v="0"/>
    <n v="0"/>
    <n v="100"/>
    <n v="91"/>
    <n v="68"/>
    <n v="282"/>
    <m/>
    <m/>
    <m/>
    <m/>
    <m/>
    <s v="08:03"/>
    <s v="06:32"/>
    <d v="1899-12-30T01:31:00"/>
    <s v="Morning"/>
    <s v="REMOVE"/>
    <x v="1"/>
    <s v="OnTime"/>
    <s v="December"/>
  </r>
  <r>
    <d v="2021-09-17T00:00:00"/>
    <x v="4"/>
    <s v="Republic Airline: YX"/>
    <s v="YX"/>
    <n v="20452"/>
    <n v="4604"/>
    <s v="CVG"/>
    <s v="Cincinnati, OH"/>
    <s v="LGA"/>
    <s v="New York, NY"/>
    <n v="602"/>
    <n v="600"/>
    <n v="-2"/>
    <n v="19"/>
    <n v="619"/>
    <n v="752"/>
    <n v="6"/>
    <n v="802"/>
    <n v="758"/>
    <n v="-4"/>
    <n v="0"/>
    <n v="0"/>
    <n v="120"/>
    <n v="118"/>
    <n v="93"/>
    <n v="585"/>
    <m/>
    <m/>
    <m/>
    <m/>
    <m/>
    <s v="07:58"/>
    <s v="06:00"/>
    <d v="1899-12-30T01:58:00"/>
    <s v="Morning"/>
    <s v="REMOVE"/>
    <x v="0"/>
    <s v="OnTime"/>
    <s v="September"/>
  </r>
  <r>
    <d v="2022-08-23T00:00:00"/>
    <x v="3"/>
    <s v="American Airlines Inc.: AA"/>
    <s v="AA"/>
    <n v="19805"/>
    <n v="1680"/>
    <s v="MIA"/>
    <s v="Miami, FL"/>
    <s v="LAX"/>
    <s v="Los Angeles, CA"/>
    <n v="1937"/>
    <n v="1952"/>
    <n v="15"/>
    <n v="18"/>
    <n v="2010"/>
    <n v="2202"/>
    <n v="11"/>
    <n v="2211"/>
    <n v="2213"/>
    <n v="2"/>
    <n v="0"/>
    <n v="0"/>
    <n v="334"/>
    <n v="321"/>
    <n v="292"/>
    <n v="2342"/>
    <m/>
    <m/>
    <m/>
    <m/>
    <m/>
    <s v="22:13"/>
    <s v="19:52"/>
    <d v="1899-12-30T02:21:00"/>
    <s v="Evening"/>
    <s v="KEEP"/>
    <x v="6"/>
    <s v="OnTime"/>
    <s v="August"/>
  </r>
  <r>
    <d v="2019-09-11T00:00:00"/>
    <x v="1"/>
    <s v="Delta Air Lines Inc.: DL"/>
    <s v="DL"/>
    <n v="19790"/>
    <n v="745"/>
    <s v="SFO"/>
    <s v="San Francisco, CA"/>
    <s v="DTW"/>
    <s v="Detroit, MI"/>
    <n v="1135"/>
    <n v="1245"/>
    <n v="70"/>
    <n v="15"/>
    <n v="1300"/>
    <n v="1955"/>
    <n v="14"/>
    <n v="1917"/>
    <n v="2009"/>
    <n v="52"/>
    <n v="0"/>
    <n v="0"/>
    <n v="282"/>
    <n v="264"/>
    <n v="235"/>
    <n v="2079"/>
    <n v="0"/>
    <n v="0"/>
    <n v="1"/>
    <n v="0"/>
    <n v="51"/>
    <s v="20:09"/>
    <s v="12:45"/>
    <d v="1899-12-30T07:24:00"/>
    <s v="Afternoon"/>
    <s v="KEEP"/>
    <x v="2"/>
    <s v="Delayed"/>
    <s v="September"/>
  </r>
  <r>
    <d v="2019-07-11T00:00:00"/>
    <x v="2"/>
    <s v="Southwest Airlines Co.: WN"/>
    <s v="WN"/>
    <n v="19393"/>
    <n v="943"/>
    <s v="MCO"/>
    <s v="Orlando, FL"/>
    <s v="BDL"/>
    <s v="Hartford, CT"/>
    <n v="2125"/>
    <n v="2120"/>
    <n v="-5"/>
    <n v="11"/>
    <n v="2131"/>
    <n v="2353"/>
    <n v="3"/>
    <n v="5"/>
    <n v="2356"/>
    <n v="-9"/>
    <n v="0"/>
    <n v="0"/>
    <n v="160"/>
    <n v="156"/>
    <n v="142"/>
    <n v="1050"/>
    <m/>
    <m/>
    <m/>
    <m/>
    <m/>
    <s v="23:56"/>
    <s v="21:20"/>
    <d v="1899-12-30T02:36:00"/>
    <s v="Evening"/>
    <s v="REMOVE"/>
    <x v="5"/>
    <s v="OnTime"/>
    <s v="July"/>
  </r>
  <r>
    <d v="2021-03-03T00:00:00"/>
    <x v="0"/>
    <s v="United Air Lines Inc.: UA"/>
    <s v="UA"/>
    <n v="19977"/>
    <n v="336"/>
    <s v="IAH"/>
    <s v="Houston, TX"/>
    <s v="SAN"/>
    <s v="San Diego, CA"/>
    <n v="1440"/>
    <n v="1436"/>
    <n v="-4"/>
    <n v="22"/>
    <n v="1458"/>
    <n v="1618"/>
    <n v="5"/>
    <n v="1614"/>
    <n v="1623"/>
    <n v="9"/>
    <n v="0"/>
    <n v="0"/>
    <n v="214"/>
    <n v="227"/>
    <n v="200"/>
    <n v="1303"/>
    <m/>
    <m/>
    <m/>
    <m/>
    <m/>
    <s v="16:23"/>
    <s v="14:36"/>
    <d v="1899-12-30T01:47:00"/>
    <s v="Afternoon"/>
    <s v="REMOVE"/>
    <x v="2"/>
    <s v="OnTime"/>
    <s v="March"/>
  </r>
  <r>
    <d v="2019-09-25T00:00:00"/>
    <x v="2"/>
    <s v="Southwest Airlines Co.: WN"/>
    <s v="WN"/>
    <n v="19393"/>
    <n v="4206"/>
    <s v="SJC"/>
    <s v="San Jose, CA"/>
    <s v="SAN"/>
    <s v="San Diego, CA"/>
    <n v="1335"/>
    <n v="1333"/>
    <n v="-2"/>
    <n v="11"/>
    <n v="1344"/>
    <n v="1449"/>
    <n v="7"/>
    <n v="1500"/>
    <n v="1456"/>
    <n v="-4"/>
    <n v="0"/>
    <n v="0"/>
    <n v="85"/>
    <n v="83"/>
    <n v="65"/>
    <n v="417"/>
    <m/>
    <m/>
    <m/>
    <m/>
    <m/>
    <s v="14:56"/>
    <s v="13:33"/>
    <d v="1899-12-30T01:23:00"/>
    <s v="Afternoon"/>
    <s v="REMOVE"/>
    <x v="2"/>
    <s v="OnTime"/>
    <s v="September"/>
  </r>
  <r>
    <d v="2020-06-18T00:00:00"/>
    <x v="2"/>
    <s v="Southwest Airlines Co.: WN"/>
    <s v="WN"/>
    <n v="19393"/>
    <n v="5181"/>
    <s v="ONT"/>
    <s v="Ontario, CA"/>
    <s v="OAK"/>
    <s v="Oakland, CA"/>
    <n v="635"/>
    <n v="634"/>
    <n v="-1"/>
    <n v="11"/>
    <n v="645"/>
    <n v="741"/>
    <n v="4"/>
    <n v="750"/>
    <n v="745"/>
    <n v="-5"/>
    <n v="0"/>
    <n v="0"/>
    <n v="75"/>
    <n v="71"/>
    <n v="56"/>
    <n v="362"/>
    <m/>
    <m/>
    <m/>
    <m/>
    <m/>
    <s v="07:45"/>
    <s v="06:34"/>
    <d v="1899-12-30T01:11:00"/>
    <s v="Morning"/>
    <s v="REMOVE"/>
    <x v="5"/>
    <s v="OnTime"/>
    <s v="June"/>
  </r>
  <r>
    <d v="2021-03-23T00:00:00"/>
    <x v="4"/>
    <s v="Republic Airline: YX"/>
    <s v="YX"/>
    <n v="20452"/>
    <n v="3447"/>
    <s v="IAD"/>
    <s v="Washington, DC"/>
    <s v="CLT"/>
    <s v="Charlotte, NC"/>
    <n v="1820"/>
    <n v="1815"/>
    <n v="-5"/>
    <n v="29"/>
    <n v="1844"/>
    <n v="1941"/>
    <n v="9"/>
    <n v="1952"/>
    <n v="1950"/>
    <n v="-2"/>
    <n v="0"/>
    <n v="0"/>
    <n v="92"/>
    <n v="95"/>
    <n v="57"/>
    <n v="322"/>
    <m/>
    <m/>
    <m/>
    <m/>
    <m/>
    <s v="19:50"/>
    <s v="18:15"/>
    <d v="1899-12-30T01:35:00"/>
    <s v="Evening"/>
    <s v="REMOVE"/>
    <x v="6"/>
    <s v="OnTime"/>
    <s v="March"/>
  </r>
  <r>
    <d v="2020-04-05T00:00:00"/>
    <x v="2"/>
    <s v="Southwest Airlines Co.: WN"/>
    <s v="WN"/>
    <n v="19393"/>
    <n v="6043"/>
    <s v="MDW"/>
    <s v="Chicago, IL"/>
    <s v="DAL"/>
    <s v="Dallas, TX"/>
    <n v="1905"/>
    <n v="1902"/>
    <n v="-3"/>
    <n v="8"/>
    <n v="1910"/>
    <n v="2112"/>
    <n v="3"/>
    <n v="2125"/>
    <n v="2115"/>
    <n v="-10"/>
    <n v="0"/>
    <n v="0"/>
    <n v="140"/>
    <n v="133"/>
    <n v="122"/>
    <n v="793"/>
    <m/>
    <m/>
    <m/>
    <m/>
    <m/>
    <s v="21:15"/>
    <s v="19:02"/>
    <d v="1899-12-30T02:13:00"/>
    <s v="Evening"/>
    <s v="REMOVE"/>
    <x v="3"/>
    <s v="OnTime"/>
    <s v="April"/>
  </r>
  <r>
    <d v="2023-04-30T00:00:00"/>
    <x v="1"/>
    <s v="Delta Air Lines Inc.: DL"/>
    <s v="DL"/>
    <n v="19790"/>
    <n v="1049"/>
    <s v="LAX"/>
    <s v="Los Angeles, CA"/>
    <s v="DEN"/>
    <s v="Denver, CO"/>
    <n v="2035"/>
    <n v="2028"/>
    <n v="-7"/>
    <n v="17"/>
    <n v="2045"/>
    <n v="2341"/>
    <n v="10"/>
    <n v="2356"/>
    <n v="2351"/>
    <n v="-5"/>
    <n v="0"/>
    <n v="0"/>
    <n v="141"/>
    <n v="143"/>
    <n v="116"/>
    <n v="862"/>
    <m/>
    <m/>
    <m/>
    <m/>
    <m/>
    <s v="23:51"/>
    <s v="20:28"/>
    <d v="1899-12-30T03:23:00"/>
    <s v="Evening"/>
    <s v="REMOVE"/>
    <x v="3"/>
    <s v="OnTime"/>
    <s v="April"/>
  </r>
  <r>
    <d v="2022-06-28T00:00:00"/>
    <x v="14"/>
    <s v="Frontier Airlines Inc.: F9"/>
    <s v="F9"/>
    <n v="20436"/>
    <n v="2097"/>
    <s v="STL"/>
    <s v="St. Louis, MO"/>
    <s v="LAS"/>
    <s v="Las Vegas, NV"/>
    <n v="2014"/>
    <n v="2024"/>
    <n v="10"/>
    <n v="14"/>
    <n v="2038"/>
    <n v="2148"/>
    <n v="8"/>
    <n v="2153"/>
    <n v="2156"/>
    <n v="3"/>
    <n v="0"/>
    <n v="0"/>
    <n v="219"/>
    <n v="212"/>
    <n v="190"/>
    <n v="1371"/>
    <m/>
    <m/>
    <m/>
    <m/>
    <m/>
    <s v="21:56"/>
    <s v="20:24"/>
    <d v="1899-12-30T01:32:00"/>
    <s v="Evening"/>
    <s v="KEEP"/>
    <x v="6"/>
    <s v="OnTime"/>
    <s v="June"/>
  </r>
  <r>
    <d v="2021-03-07T00:00:00"/>
    <x v="11"/>
    <s v="SkyWest Airlines Inc.: OO"/>
    <s v="OO"/>
    <n v="20304"/>
    <n v="5197"/>
    <s v="ORD"/>
    <s v="Chicago, IL"/>
    <s v="MCW"/>
    <s v="Mason City, IA"/>
    <n v="1310"/>
    <n v="1318"/>
    <n v="8"/>
    <n v="21"/>
    <n v="1339"/>
    <n v="1433"/>
    <n v="4"/>
    <n v="1442"/>
    <n v="1437"/>
    <n v="-5"/>
    <n v="0"/>
    <n v="0"/>
    <n v="92"/>
    <n v="79"/>
    <n v="54"/>
    <n v="289"/>
    <m/>
    <m/>
    <m/>
    <m/>
    <m/>
    <s v="14:37"/>
    <s v="13:18"/>
    <d v="1899-12-30T01:19:00"/>
    <s v="Afternoon"/>
    <s v="REMOVE"/>
    <x v="3"/>
    <s v="OnTime"/>
    <s v="March"/>
  </r>
  <r>
    <d v="2022-02-18T00:00:00"/>
    <x v="2"/>
    <s v="Southwest Airlines Co.: WN"/>
    <s v="WN"/>
    <n v="19393"/>
    <n v="2258"/>
    <s v="SMF"/>
    <s v="Sacramento, CA"/>
    <s v="SLC"/>
    <s v="Salt Lake City, UT"/>
    <n v="1040"/>
    <n v="1039"/>
    <n v="-1"/>
    <n v="8"/>
    <n v="1047"/>
    <n v="1306"/>
    <n v="2"/>
    <n v="1315"/>
    <n v="1308"/>
    <n v="-7"/>
    <n v="0"/>
    <n v="0"/>
    <n v="95"/>
    <n v="89"/>
    <n v="79"/>
    <n v="532"/>
    <m/>
    <m/>
    <m/>
    <m/>
    <m/>
    <s v="13:08"/>
    <s v="10:39"/>
    <d v="1899-12-30T02:29:00"/>
    <s v="Morning"/>
    <s v="REMOVE"/>
    <x v="0"/>
    <s v="OnTime"/>
    <s v="February"/>
  </r>
  <r>
    <d v="2021-09-09T00:00:00"/>
    <x v="4"/>
    <s v="Republic Airline: YX"/>
    <s v="YX"/>
    <n v="20452"/>
    <n v="4589"/>
    <s v="ORD"/>
    <s v="Chicago, IL"/>
    <s v="BWI"/>
    <s v="Baltimore, MD"/>
    <n v="1330"/>
    <n v="1333"/>
    <n v="3"/>
    <n v="19"/>
    <n v="1352"/>
    <n v="1621"/>
    <n v="5"/>
    <n v="1626"/>
    <n v="1626"/>
    <n v="0"/>
    <n v="0"/>
    <n v="0"/>
    <n v="116"/>
    <n v="113"/>
    <n v="89"/>
    <n v="621"/>
    <m/>
    <m/>
    <m/>
    <m/>
    <m/>
    <s v="16:26"/>
    <s v="13:33"/>
    <d v="1899-12-30T02:53:00"/>
    <s v="Afternoon"/>
    <s v="KEEP"/>
    <x v="5"/>
    <s v="OnTime"/>
    <s v="September"/>
  </r>
  <r>
    <d v="2020-07-28T00:00:00"/>
    <x v="2"/>
    <s v="Southwest Airlines Co.: WN"/>
    <s v="WN"/>
    <n v="19393"/>
    <n v="1740"/>
    <s v="ATL"/>
    <s v="Atlanta, GA"/>
    <s v="MCI"/>
    <s v="Kansas City, MO"/>
    <n v="1115"/>
    <n v="1113"/>
    <n v="-2"/>
    <n v="18"/>
    <n v="1131"/>
    <n v="1209"/>
    <n v="3"/>
    <n v="1225"/>
    <n v="1212"/>
    <n v="-13"/>
    <n v="0"/>
    <n v="0"/>
    <n v="130"/>
    <n v="119"/>
    <n v="98"/>
    <n v="692"/>
    <m/>
    <m/>
    <m/>
    <m/>
    <m/>
    <s v="12:12"/>
    <s v="11:13"/>
    <d v="1899-12-30T00:59:00"/>
    <s v="Morning"/>
    <s v="REMOVE"/>
    <x v="6"/>
    <s v="OnTime"/>
    <s v="July"/>
  </r>
  <r>
    <d v="2019-05-31T00:00:00"/>
    <x v="1"/>
    <s v="Delta Air Lines Inc.: DL"/>
    <s v="DL"/>
    <n v="19790"/>
    <n v="2559"/>
    <s v="ATL"/>
    <s v="Atlanta, GA"/>
    <s v="PHX"/>
    <s v="Phoenix, AZ"/>
    <n v="2013"/>
    <n v="2011"/>
    <n v="-2"/>
    <n v="16"/>
    <n v="2027"/>
    <n v="2106"/>
    <n v="7"/>
    <n v="2125"/>
    <n v="2113"/>
    <n v="-12"/>
    <n v="0"/>
    <n v="0"/>
    <n v="252"/>
    <n v="242"/>
    <n v="219"/>
    <n v="1587"/>
    <m/>
    <m/>
    <m/>
    <m/>
    <m/>
    <s v="21:13"/>
    <s v="20:11"/>
    <d v="1899-12-30T01:02:00"/>
    <s v="Evening"/>
    <s v="REMOVE"/>
    <x v="0"/>
    <s v="OnTime"/>
    <s v="May"/>
  </r>
  <r>
    <d v="2019-02-05T00:00:00"/>
    <x v="3"/>
    <s v="American Airlines Inc.: AA"/>
    <s v="AA"/>
    <n v="19805"/>
    <n v="523"/>
    <s v="CLT"/>
    <s v="Charlotte, NC"/>
    <s v="FLL"/>
    <s v="Fort Lauderdale, FL"/>
    <n v="1330"/>
    <n v="1332"/>
    <n v="2"/>
    <n v="13"/>
    <n v="1345"/>
    <n v="1516"/>
    <n v="2"/>
    <n v="1532"/>
    <n v="1518"/>
    <n v="-14"/>
    <n v="0"/>
    <n v="0"/>
    <n v="122"/>
    <n v="106"/>
    <n v="91"/>
    <n v="632"/>
    <m/>
    <m/>
    <m/>
    <m/>
    <m/>
    <s v="15:18"/>
    <s v="13:32"/>
    <d v="1899-12-30T01:46:00"/>
    <s v="Afternoon"/>
    <s v="REMOVE"/>
    <x v="6"/>
    <s v="OnTime"/>
    <s v="February"/>
  </r>
  <r>
    <d v="2022-05-07T00:00:00"/>
    <x v="3"/>
    <s v="American Airlines Inc.: AA"/>
    <s v="AA"/>
    <n v="19805"/>
    <n v="1348"/>
    <s v="CLT"/>
    <s v="Charlotte, NC"/>
    <s v="DFW"/>
    <s v="Dallas/Fort Worth, TX"/>
    <n v="1152"/>
    <n v="1150"/>
    <n v="-2"/>
    <n v="15"/>
    <n v="1205"/>
    <n v="1317"/>
    <n v="13"/>
    <n v="1346"/>
    <n v="1330"/>
    <n v="-16"/>
    <n v="0"/>
    <n v="0"/>
    <n v="174"/>
    <n v="160"/>
    <n v="132"/>
    <n v="936"/>
    <m/>
    <m/>
    <m/>
    <m/>
    <m/>
    <s v="13:30"/>
    <s v="11:50"/>
    <d v="1899-12-30T01:40:00"/>
    <s v="Morning"/>
    <s v="REMOVE"/>
    <x v="4"/>
    <s v="OnTime"/>
    <s v="May"/>
  </r>
  <r>
    <d v="2023-06-16T00:00:00"/>
    <x v="3"/>
    <s v="American Airlines Inc.: AA"/>
    <s v="AA"/>
    <n v="19805"/>
    <n v="1032"/>
    <s v="JFK"/>
    <s v="New York, NY"/>
    <s v="MIA"/>
    <s v="Miami, FL"/>
    <n v="700"/>
    <n v="652"/>
    <n v="-8"/>
    <n v="22"/>
    <n v="714"/>
    <n v="947"/>
    <n v="5"/>
    <n v="1010"/>
    <n v="952"/>
    <n v="-18"/>
    <n v="0"/>
    <n v="0"/>
    <n v="190"/>
    <n v="180"/>
    <n v="153"/>
    <n v="1089"/>
    <m/>
    <m/>
    <m/>
    <m/>
    <m/>
    <s v="09:52"/>
    <s v="06:52"/>
    <d v="1899-12-30T03:00:00"/>
    <s v="Morning"/>
    <s v="REMOVE"/>
    <x v="0"/>
    <s v="OnTime"/>
    <s v="June"/>
  </r>
  <r>
    <d v="2021-05-24T00:00:00"/>
    <x v="12"/>
    <s v="Endeavor Air Inc.: 9E"/>
    <s v="9E"/>
    <n v="20363"/>
    <n v="4953"/>
    <s v="LGA"/>
    <s v="New York, NY"/>
    <s v="BNA"/>
    <s v="Nashville, TN"/>
    <n v="1601"/>
    <n v="1553"/>
    <n v="-8"/>
    <n v="15"/>
    <n v="1608"/>
    <n v="1656"/>
    <n v="7"/>
    <n v="1736"/>
    <n v="1703"/>
    <n v="-33"/>
    <n v="0"/>
    <n v="0"/>
    <n v="155"/>
    <n v="130"/>
    <n v="108"/>
    <n v="764"/>
    <m/>
    <m/>
    <m/>
    <m/>
    <m/>
    <s v="17:03"/>
    <s v="15:53"/>
    <d v="1899-12-30T01:10:00"/>
    <s v="Afternoon"/>
    <s v="REMOVE"/>
    <x v="1"/>
    <s v="OnTime"/>
    <s v="May"/>
  </r>
  <r>
    <d v="2019-12-28T00:00:00"/>
    <x v="2"/>
    <s v="Southwest Airlines Co.: WN"/>
    <s v="WN"/>
    <n v="19393"/>
    <n v="5442"/>
    <s v="ATL"/>
    <s v="Atlanta, GA"/>
    <s v="SAT"/>
    <s v="San Antonio, TX"/>
    <n v="2025"/>
    <n v="2025"/>
    <n v="0"/>
    <n v="18"/>
    <n v="2043"/>
    <n v="2157"/>
    <n v="3"/>
    <n v="2210"/>
    <n v="2200"/>
    <n v="-10"/>
    <n v="0"/>
    <n v="0"/>
    <n v="165"/>
    <n v="155"/>
    <n v="134"/>
    <n v="874"/>
    <m/>
    <m/>
    <m/>
    <m/>
    <m/>
    <s v="22:00"/>
    <s v="20:25"/>
    <d v="1899-12-30T01:35:00"/>
    <s v="Evening"/>
    <s v="REMOVE"/>
    <x v="4"/>
    <s v="OnTime"/>
    <s v="December"/>
  </r>
  <r>
    <d v="2020-10-10T00:00:00"/>
    <x v="1"/>
    <s v="Delta Air Lines Inc.: DL"/>
    <s v="DL"/>
    <n v="19790"/>
    <n v="1139"/>
    <s v="ATL"/>
    <s v="Atlanta, GA"/>
    <s v="DTW"/>
    <s v="Detroit, MI"/>
    <n v="940"/>
    <n v="935"/>
    <n v="-5"/>
    <n v="12"/>
    <n v="947"/>
    <n v="1112"/>
    <n v="5"/>
    <n v="1135"/>
    <n v="1117"/>
    <n v="-18"/>
    <n v="0"/>
    <n v="0"/>
    <n v="115"/>
    <n v="102"/>
    <n v="85"/>
    <n v="594"/>
    <m/>
    <m/>
    <m/>
    <m/>
    <m/>
    <s v="11:17"/>
    <s v="09:35"/>
    <d v="1899-12-30T01:42:00"/>
    <s v="Morning"/>
    <s v="REMOVE"/>
    <x v="4"/>
    <s v="OnTime"/>
    <s v="October"/>
  </r>
  <r>
    <d v="2023-04-03T00:00:00"/>
    <x v="1"/>
    <s v="Delta Air Lines Inc.: DL"/>
    <s v="DL"/>
    <n v="19790"/>
    <n v="1950"/>
    <s v="STT"/>
    <s v="Charlotte Amalie, VI"/>
    <s v="ATL"/>
    <s v="Atlanta, GA"/>
    <n v="1434"/>
    <n v="1439"/>
    <n v="5"/>
    <n v="11"/>
    <n v="1450"/>
    <n v="1849"/>
    <n v="13"/>
    <n v="1845"/>
    <n v="1902"/>
    <n v="17"/>
    <n v="0"/>
    <n v="0"/>
    <n v="251"/>
    <n v="263"/>
    <n v="239"/>
    <n v="1599"/>
    <n v="0"/>
    <n v="0"/>
    <n v="17"/>
    <n v="0"/>
    <n v="0"/>
    <s v="19:02"/>
    <s v="14:39"/>
    <d v="1899-12-30T04:23:00"/>
    <s v="Afternoon"/>
    <s v="KEEP"/>
    <x v="1"/>
    <s v="Delayed"/>
    <s v="April"/>
  </r>
  <r>
    <d v="2020-04-04T00:00:00"/>
    <x v="13"/>
    <s v="Envoy Air: MQ"/>
    <s v="MQ"/>
    <n v="20398"/>
    <n v="4238"/>
    <s v="DFW"/>
    <s v="Dallas/Fort Worth, TX"/>
    <s v="LBB"/>
    <s v="Lubbock, TX"/>
    <n v="835"/>
    <n v="0"/>
    <n v="0"/>
    <m/>
    <m/>
    <m/>
    <m/>
    <n v="949"/>
    <n v="0"/>
    <n v="0"/>
    <n v="1"/>
    <n v="0"/>
    <n v="74"/>
    <m/>
    <m/>
    <n v="282"/>
    <m/>
    <m/>
    <m/>
    <m/>
    <m/>
    <s v="00:00"/>
    <s v="00:00"/>
    <d v="1899-12-30T00:00:00"/>
    <s v="Night"/>
    <s v="KEEP"/>
    <x v="4"/>
    <s v="OnTime"/>
    <s v="April"/>
  </r>
  <r>
    <d v="2020-09-13T00:00:00"/>
    <x v="1"/>
    <s v="Delta Air Lines Inc.: DL"/>
    <s v="DL"/>
    <n v="19790"/>
    <n v="1916"/>
    <s v="JAX"/>
    <s v="Jacksonville, FL"/>
    <s v="ATL"/>
    <s v="Atlanta, GA"/>
    <n v="1325"/>
    <n v="1315"/>
    <n v="-10"/>
    <n v="20"/>
    <n v="1335"/>
    <n v="1426"/>
    <n v="8"/>
    <n v="1434"/>
    <n v="1434"/>
    <n v="0"/>
    <n v="0"/>
    <n v="0"/>
    <n v="69"/>
    <n v="79"/>
    <n v="51"/>
    <n v="270"/>
    <m/>
    <m/>
    <m/>
    <m/>
    <m/>
    <s v="14:34"/>
    <s v="13:15"/>
    <d v="1899-12-30T01:19:00"/>
    <s v="Afternoon"/>
    <s v="REMOVE"/>
    <x v="3"/>
    <s v="OnTime"/>
    <s v="September"/>
  </r>
  <r>
    <d v="2022-12-17T00:00:00"/>
    <x v="11"/>
    <s v="SkyWest Airlines Inc.: OO"/>
    <s v="OO"/>
    <n v="20304"/>
    <n v="5010"/>
    <s v="LAX"/>
    <s v="Los Angeles, CA"/>
    <s v="SLC"/>
    <s v="Salt Lake City, UT"/>
    <n v="1548"/>
    <n v="1542"/>
    <n v="-6"/>
    <n v="10"/>
    <n v="1552"/>
    <n v="1815"/>
    <n v="5"/>
    <n v="1843"/>
    <n v="1820"/>
    <n v="-23"/>
    <n v="0"/>
    <n v="0"/>
    <n v="115"/>
    <n v="98"/>
    <n v="83"/>
    <n v="590"/>
    <m/>
    <m/>
    <m/>
    <m/>
    <m/>
    <s v="18:20"/>
    <s v="15:42"/>
    <d v="1899-12-30T02:38:00"/>
    <s v="Afternoon"/>
    <s v="REMOVE"/>
    <x v="4"/>
    <s v="OnTime"/>
    <s v="December"/>
  </r>
  <r>
    <d v="2021-08-02T00:00:00"/>
    <x v="17"/>
    <s v="Hawaiian Airlines Inc.: HA"/>
    <s v="HA"/>
    <n v="19690"/>
    <n v="274"/>
    <s v="LIH"/>
    <s v="Lihue, HI"/>
    <s v="HNL"/>
    <s v="Honolulu, HI"/>
    <n v="1407"/>
    <n v="1358"/>
    <n v="-9"/>
    <n v="9"/>
    <n v="1407"/>
    <n v="1431"/>
    <n v="8"/>
    <n v="1443"/>
    <n v="1439"/>
    <n v="-4"/>
    <n v="0"/>
    <n v="0"/>
    <n v="36"/>
    <n v="41"/>
    <n v="24"/>
    <n v="102"/>
    <m/>
    <m/>
    <m/>
    <m/>
    <m/>
    <s v="14:39"/>
    <s v="13:58"/>
    <d v="1899-12-30T00:41:00"/>
    <s v="Afternoon"/>
    <s v="REMOVE"/>
    <x v="1"/>
    <s v="OnTime"/>
    <s v="August"/>
  </r>
  <r>
    <d v="2022-02-04T00:00:00"/>
    <x v="3"/>
    <s v="American Airlines Inc.: AA"/>
    <s v="AA"/>
    <n v="19805"/>
    <n v="2444"/>
    <s v="DFW"/>
    <s v="Dallas/Fort Worth, TX"/>
    <s v="IAH"/>
    <s v="Houston, TX"/>
    <n v="1220"/>
    <n v="0"/>
    <n v="0"/>
    <m/>
    <m/>
    <m/>
    <m/>
    <n v="1329"/>
    <n v="0"/>
    <n v="0"/>
    <n v="1"/>
    <n v="0"/>
    <n v="69"/>
    <m/>
    <m/>
    <n v="224"/>
    <m/>
    <m/>
    <m/>
    <m/>
    <m/>
    <s v="00:00"/>
    <s v="00:00"/>
    <d v="1899-12-30T00:00:00"/>
    <s v="Night"/>
    <s v="KEEP"/>
    <x v="0"/>
    <s v="OnTime"/>
    <s v="February"/>
  </r>
  <r>
    <d v="2023-01-14T00:00:00"/>
    <x v="11"/>
    <s v="SkyWest Airlines Inc.: OO"/>
    <s v="OO"/>
    <n v="20304"/>
    <n v="5199"/>
    <s v="DEN"/>
    <s v="Denver, CO"/>
    <s v="LBL"/>
    <s v="Liberal, KS"/>
    <n v="1449"/>
    <n v="1447"/>
    <n v="-2"/>
    <n v="12"/>
    <n v="1459"/>
    <n v="1644"/>
    <n v="4"/>
    <n v="1700"/>
    <n v="1648"/>
    <n v="-12"/>
    <n v="0"/>
    <n v="0"/>
    <n v="71"/>
    <n v="61"/>
    <n v="45"/>
    <n v="280"/>
    <m/>
    <m/>
    <m/>
    <m/>
    <m/>
    <s v="16:48"/>
    <s v="14:47"/>
    <d v="1899-12-30T02:01:00"/>
    <s v="Afternoon"/>
    <s v="REMOVE"/>
    <x v="4"/>
    <s v="OnTime"/>
    <s v="January"/>
  </r>
  <r>
    <d v="2019-06-03T00:00:00"/>
    <x v="17"/>
    <s v="Hawaiian Airlines Inc.: HA"/>
    <s v="HA"/>
    <n v="19690"/>
    <n v="44"/>
    <s v="HNL"/>
    <s v="Honolulu, HI"/>
    <s v="SJC"/>
    <s v="San Jose, CA"/>
    <n v="1325"/>
    <n v="1333"/>
    <n v="8"/>
    <n v="12"/>
    <n v="1345"/>
    <n v="2127"/>
    <n v="6"/>
    <n v="2145"/>
    <n v="2133"/>
    <n v="-12"/>
    <n v="0"/>
    <n v="0"/>
    <n v="320"/>
    <n v="300"/>
    <n v="282"/>
    <n v="2417"/>
    <m/>
    <m/>
    <m/>
    <m/>
    <m/>
    <s v="21:33"/>
    <s v="13:33"/>
    <d v="1899-12-30T08:00:00"/>
    <s v="Afternoon"/>
    <s v="REMOVE"/>
    <x v="1"/>
    <s v="OnTime"/>
    <s v="June"/>
  </r>
  <r>
    <d v="2021-05-28T00:00:00"/>
    <x v="3"/>
    <s v="American Airlines Inc.: AA"/>
    <s v="AA"/>
    <n v="19805"/>
    <n v="2585"/>
    <s v="SMF"/>
    <s v="Sacramento, CA"/>
    <s v="ORD"/>
    <s v="Chicago, IL"/>
    <n v="615"/>
    <n v="613"/>
    <n v="-2"/>
    <n v="10"/>
    <n v="623"/>
    <n v="1159"/>
    <n v="17"/>
    <n v="1229"/>
    <n v="1216"/>
    <n v="-13"/>
    <n v="0"/>
    <n v="0"/>
    <n v="254"/>
    <n v="243"/>
    <n v="216"/>
    <n v="1781"/>
    <m/>
    <m/>
    <m/>
    <m/>
    <m/>
    <s v="12:16"/>
    <s v="06:13"/>
    <d v="1899-12-30T06:03:00"/>
    <s v="Morning"/>
    <s v="REMOVE"/>
    <x v="0"/>
    <s v="OnTime"/>
    <s v="May"/>
  </r>
  <r>
    <d v="2021-11-06T00:00:00"/>
    <x v="2"/>
    <s v="Southwest Airlines Co.: WN"/>
    <s v="WN"/>
    <n v="19393"/>
    <n v="3023"/>
    <s v="SMF"/>
    <s v="Sacramento, CA"/>
    <s v="ONT"/>
    <s v="Ontario, CA"/>
    <n v="1325"/>
    <n v="1338"/>
    <n v="13"/>
    <n v="15"/>
    <n v="1353"/>
    <n v="1452"/>
    <n v="4"/>
    <n v="1445"/>
    <n v="1456"/>
    <n v="11"/>
    <n v="0"/>
    <n v="0"/>
    <n v="80"/>
    <n v="78"/>
    <n v="59"/>
    <n v="390"/>
    <m/>
    <m/>
    <m/>
    <m/>
    <m/>
    <s v="14:56"/>
    <s v="13:38"/>
    <d v="1899-12-30T01:18:00"/>
    <s v="Afternoon"/>
    <s v="KEEP"/>
    <x v="4"/>
    <s v="OnTime"/>
    <s v="November"/>
  </r>
  <r>
    <d v="2019-05-12T00:00:00"/>
    <x v="2"/>
    <s v="Southwest Airlines Co.: WN"/>
    <s v="WN"/>
    <n v="19393"/>
    <n v="4841"/>
    <s v="RDU"/>
    <s v="Raleigh/Durham, NC"/>
    <s v="MCO"/>
    <s v="Orlando, FL"/>
    <n v="1940"/>
    <n v="1933"/>
    <n v="-7"/>
    <n v="7"/>
    <n v="1940"/>
    <n v="2059"/>
    <n v="6"/>
    <n v="2120"/>
    <n v="2105"/>
    <n v="-15"/>
    <n v="0"/>
    <n v="0"/>
    <n v="100"/>
    <n v="92"/>
    <n v="79"/>
    <n v="534"/>
    <m/>
    <m/>
    <m/>
    <m/>
    <m/>
    <s v="21:05"/>
    <s v="19:33"/>
    <d v="1899-12-30T01:32:00"/>
    <s v="Evening"/>
    <s v="REMOVE"/>
    <x v="3"/>
    <s v="OnTime"/>
    <s v="May"/>
  </r>
  <r>
    <d v="2020-04-16T00:00:00"/>
    <x v="2"/>
    <s v="Southwest Airlines Co.: WN"/>
    <s v="WN"/>
    <n v="19393"/>
    <n v="526"/>
    <s v="HNL"/>
    <s v="Honolulu, HI"/>
    <s v="KOA"/>
    <s v="Kona, HI"/>
    <n v="1230"/>
    <n v="1226"/>
    <n v="-4"/>
    <n v="13"/>
    <n v="1239"/>
    <n v="1308"/>
    <n v="2"/>
    <n v="1325"/>
    <n v="1310"/>
    <n v="-15"/>
    <n v="0"/>
    <n v="0"/>
    <n v="55"/>
    <n v="44"/>
    <n v="29"/>
    <n v="163"/>
    <m/>
    <m/>
    <m/>
    <m/>
    <m/>
    <s v="13:10"/>
    <s v="12:26"/>
    <d v="1899-12-30T00:44:00"/>
    <s v="Afternoon"/>
    <s v="REMOVE"/>
    <x v="5"/>
    <s v="OnTime"/>
    <s v="April"/>
  </r>
  <r>
    <d v="2020-10-01T00:00:00"/>
    <x v="2"/>
    <s v="Southwest Airlines Co.: WN"/>
    <s v="WN"/>
    <n v="19393"/>
    <n v="2059"/>
    <s v="MCO"/>
    <s v="Orlando, FL"/>
    <s v="DAL"/>
    <s v="Dallas, TX"/>
    <n v="1930"/>
    <n v="1930"/>
    <n v="0"/>
    <n v="10"/>
    <n v="1940"/>
    <n v="2059"/>
    <n v="4"/>
    <n v="2100"/>
    <n v="2103"/>
    <n v="3"/>
    <n v="0"/>
    <n v="0"/>
    <n v="150"/>
    <n v="153"/>
    <n v="139"/>
    <n v="973"/>
    <m/>
    <m/>
    <m/>
    <m/>
    <m/>
    <s v="21:03"/>
    <s v="19:30"/>
    <d v="1899-12-30T01:33:00"/>
    <s v="Evening"/>
    <s v="KEEP"/>
    <x v="5"/>
    <s v="OnTime"/>
    <s v="October"/>
  </r>
  <r>
    <d v="2021-07-25T00:00:00"/>
    <x v="2"/>
    <s v="Southwest Airlines Co.: WN"/>
    <s v="WN"/>
    <n v="19393"/>
    <n v="3761"/>
    <s v="BNA"/>
    <s v="Nashville, TN"/>
    <s v="SAN"/>
    <s v="San Diego, CA"/>
    <n v="2115"/>
    <n v="2225"/>
    <n v="70"/>
    <n v="10"/>
    <n v="2235"/>
    <n v="5"/>
    <n v="3"/>
    <n v="2325"/>
    <n v="8"/>
    <n v="43"/>
    <n v="0"/>
    <n v="0"/>
    <n v="250"/>
    <n v="223"/>
    <n v="210"/>
    <n v="1751"/>
    <n v="9"/>
    <n v="0"/>
    <n v="0"/>
    <n v="0"/>
    <n v="34"/>
    <s v="00:08"/>
    <s v="22:25"/>
    <n v="-0.92847222222222225"/>
    <s v="Evening"/>
    <s v="KEEP"/>
    <x v="3"/>
    <s v="Delayed"/>
    <s v="July"/>
  </r>
  <r>
    <d v="2023-07-06T00:00:00"/>
    <x v="3"/>
    <s v="American Airlines Inc.: AA"/>
    <s v="AA"/>
    <n v="19805"/>
    <n v="342"/>
    <s v="RDU"/>
    <s v="Raleigh/Durham, NC"/>
    <s v="MIA"/>
    <s v="Miami, FL"/>
    <n v="540"/>
    <n v="540"/>
    <n v="0"/>
    <n v="12"/>
    <n v="552"/>
    <n v="729"/>
    <n v="7"/>
    <n v="749"/>
    <n v="736"/>
    <n v="-13"/>
    <n v="0"/>
    <n v="0"/>
    <n v="129"/>
    <n v="116"/>
    <n v="97"/>
    <n v="700"/>
    <m/>
    <m/>
    <m/>
    <m/>
    <m/>
    <s v="07:36"/>
    <s v="05:40"/>
    <d v="1899-12-30T01:56:00"/>
    <s v="Night"/>
    <s v="REMOVE"/>
    <x v="5"/>
    <s v="OnTime"/>
    <s v="July"/>
  </r>
  <r>
    <d v="2022-12-26T00:00:00"/>
    <x v="3"/>
    <s v="American Airlines Inc.: AA"/>
    <s v="AA"/>
    <n v="19805"/>
    <n v="1652"/>
    <s v="ORD"/>
    <s v="Chicago, IL"/>
    <s v="PHL"/>
    <s v="Philadelphia, PA"/>
    <n v="805"/>
    <n v="836"/>
    <n v="31"/>
    <n v="17"/>
    <n v="853"/>
    <n v="1121"/>
    <n v="8"/>
    <n v="1101"/>
    <n v="1129"/>
    <n v="28"/>
    <n v="0"/>
    <n v="0"/>
    <n v="116"/>
    <n v="113"/>
    <n v="88"/>
    <n v="678"/>
    <n v="5"/>
    <n v="23"/>
    <n v="0"/>
    <n v="0"/>
    <n v="0"/>
    <s v="11:29"/>
    <s v="08:36"/>
    <d v="1899-12-30T02:53:00"/>
    <s v="Morning"/>
    <s v="KEEP"/>
    <x v="1"/>
    <s v="Delayed"/>
    <s v="December"/>
  </r>
  <r>
    <d v="2020-09-03T00:00:00"/>
    <x v="2"/>
    <s v="Southwest Airlines Co.: WN"/>
    <s v="WN"/>
    <n v="19393"/>
    <n v="1379"/>
    <s v="HOU"/>
    <s v="Houston, TX"/>
    <s v="MAF"/>
    <s v="Midland/Odessa, TX"/>
    <n v="1945"/>
    <n v="1951"/>
    <n v="6"/>
    <n v="6"/>
    <n v="1957"/>
    <n v="2100"/>
    <n v="3"/>
    <n v="2105"/>
    <n v="2103"/>
    <n v="-2"/>
    <n v="0"/>
    <n v="0"/>
    <n v="80"/>
    <n v="72"/>
    <n v="63"/>
    <n v="441"/>
    <m/>
    <m/>
    <m/>
    <m/>
    <m/>
    <s v="21:03"/>
    <s v="19:51"/>
    <d v="1899-12-30T01:12:00"/>
    <s v="Evening"/>
    <s v="REMOVE"/>
    <x v="5"/>
    <s v="OnTime"/>
    <s v="September"/>
  </r>
  <r>
    <d v="2021-12-10T00:00:00"/>
    <x v="3"/>
    <s v="American Airlines Inc.: AA"/>
    <s v="AA"/>
    <n v="19805"/>
    <n v="1355"/>
    <s v="JFK"/>
    <s v="New York, NY"/>
    <s v="CLT"/>
    <s v="Charlotte, NC"/>
    <n v="1925"/>
    <n v="1924"/>
    <n v="-1"/>
    <n v="27"/>
    <n v="1951"/>
    <n v="2122"/>
    <n v="6"/>
    <n v="2144"/>
    <n v="2128"/>
    <n v="-16"/>
    <n v="0"/>
    <n v="0"/>
    <n v="139"/>
    <n v="124"/>
    <n v="91"/>
    <n v="541"/>
    <m/>
    <m/>
    <m/>
    <m/>
    <m/>
    <s v="21:28"/>
    <s v="19:24"/>
    <d v="1899-12-30T02:04:00"/>
    <s v="Evening"/>
    <s v="REMOVE"/>
    <x v="0"/>
    <s v="OnTime"/>
    <s v="December"/>
  </r>
  <r>
    <d v="2020-05-26T00:00:00"/>
    <x v="2"/>
    <s v="Southwest Airlines Co.: WN"/>
    <s v="WN"/>
    <n v="19393"/>
    <n v="180"/>
    <s v="PHX"/>
    <s v="Phoenix, AZ"/>
    <s v="ONT"/>
    <s v="Ontario, CA"/>
    <n v="1940"/>
    <n v="1935"/>
    <n v="-5"/>
    <n v="8"/>
    <n v="1943"/>
    <n v="2033"/>
    <n v="4"/>
    <n v="2050"/>
    <n v="2037"/>
    <n v="-13"/>
    <n v="0"/>
    <n v="0"/>
    <n v="70"/>
    <n v="62"/>
    <n v="50"/>
    <n v="325"/>
    <m/>
    <m/>
    <m/>
    <m/>
    <m/>
    <s v="20:37"/>
    <s v="19:35"/>
    <d v="1899-12-30T01:02:00"/>
    <s v="Evening"/>
    <s v="REMOVE"/>
    <x v="6"/>
    <s v="OnTime"/>
    <s v="May"/>
  </r>
  <r>
    <d v="2020-04-30T00:00:00"/>
    <x v="2"/>
    <s v="Southwest Airlines Co.: WN"/>
    <s v="WN"/>
    <n v="19393"/>
    <n v="1183"/>
    <s v="SMF"/>
    <s v="Sacramento, CA"/>
    <s v="DEN"/>
    <s v="Denver, CO"/>
    <n v="2050"/>
    <n v="0"/>
    <n v="0"/>
    <m/>
    <m/>
    <m/>
    <m/>
    <n v="5"/>
    <n v="0"/>
    <n v="0"/>
    <n v="1"/>
    <n v="0"/>
    <n v="135"/>
    <m/>
    <m/>
    <n v="909"/>
    <m/>
    <m/>
    <m/>
    <m/>
    <m/>
    <s v="00:00"/>
    <s v="00:00"/>
    <d v="1899-12-30T00:00:00"/>
    <s v="Night"/>
    <s v="KEEP"/>
    <x v="5"/>
    <s v="OnTime"/>
    <s v="April"/>
  </r>
  <r>
    <d v="2023-02-18T00:00:00"/>
    <x v="12"/>
    <s v="Endeavor Air Inc.: 9E"/>
    <s v="9E"/>
    <n v="20363"/>
    <n v="4628"/>
    <s v="LGA"/>
    <s v="New York, NY"/>
    <s v="CVG"/>
    <s v="Cincinnati, OH"/>
    <n v="1400"/>
    <n v="1358"/>
    <n v="-2"/>
    <n v="17"/>
    <n v="1415"/>
    <n v="1601"/>
    <n v="6"/>
    <n v="1618"/>
    <n v="1607"/>
    <n v="-11"/>
    <n v="0"/>
    <n v="0"/>
    <n v="138"/>
    <n v="129"/>
    <n v="106"/>
    <n v="585"/>
    <m/>
    <m/>
    <m/>
    <m/>
    <m/>
    <s v="16:07"/>
    <s v="13:58"/>
    <d v="1899-12-30T02:09:00"/>
    <s v="Afternoon"/>
    <s v="REMOVE"/>
    <x v="4"/>
    <s v="OnTime"/>
    <s v="February"/>
  </r>
  <r>
    <d v="2020-12-22T00:00:00"/>
    <x v="2"/>
    <s v="Southwest Airlines Co.: WN"/>
    <s v="WN"/>
    <n v="19393"/>
    <n v="714"/>
    <s v="OAK"/>
    <s v="Oakland, CA"/>
    <s v="PDX"/>
    <s v="Portland, OR"/>
    <n v="1845"/>
    <n v="1841"/>
    <n v="-4"/>
    <n v="10"/>
    <n v="1851"/>
    <n v="2014"/>
    <n v="2"/>
    <n v="2030"/>
    <n v="2016"/>
    <n v="-14"/>
    <n v="0"/>
    <n v="0"/>
    <n v="105"/>
    <n v="95"/>
    <n v="83"/>
    <n v="543"/>
    <m/>
    <m/>
    <m/>
    <m/>
    <m/>
    <s v="20:16"/>
    <s v="18:41"/>
    <d v="1899-12-30T01:35:00"/>
    <s v="Evening"/>
    <s v="REMOVE"/>
    <x v="6"/>
    <s v="OnTime"/>
    <s v="December"/>
  </r>
  <r>
    <d v="2022-01-22T00:00:00"/>
    <x v="1"/>
    <s v="Delta Air Lines Inc.: DL"/>
    <s v="DL"/>
    <n v="19790"/>
    <n v="1737"/>
    <s v="ORD"/>
    <s v="Chicago, IL"/>
    <s v="DTW"/>
    <s v="Detroit, MI"/>
    <n v="645"/>
    <n v="636"/>
    <n v="-9"/>
    <n v="39"/>
    <n v="715"/>
    <n v="901"/>
    <n v="7"/>
    <n v="901"/>
    <n v="908"/>
    <n v="7"/>
    <n v="0"/>
    <n v="0"/>
    <n v="76"/>
    <n v="92"/>
    <n v="46"/>
    <n v="235"/>
    <m/>
    <m/>
    <m/>
    <m/>
    <m/>
    <s v="09:08"/>
    <s v="06:36"/>
    <d v="1899-12-30T02:32:00"/>
    <s v="Morning"/>
    <s v="REMOVE"/>
    <x v="4"/>
    <s v="OnTime"/>
    <s v="January"/>
  </r>
  <r>
    <d v="2020-06-27T00:00:00"/>
    <x v="1"/>
    <s v="Delta Air Lines Inc.: DL"/>
    <s v="DL"/>
    <n v="19790"/>
    <n v="671"/>
    <s v="MCO"/>
    <s v="Orlando, FL"/>
    <s v="DTW"/>
    <s v="Detroit, MI"/>
    <n v="1630"/>
    <n v="1625"/>
    <n v="-5"/>
    <n v="10"/>
    <n v="1635"/>
    <n v="1846"/>
    <n v="6"/>
    <n v="1901"/>
    <n v="1852"/>
    <n v="-9"/>
    <n v="0"/>
    <n v="0"/>
    <n v="151"/>
    <n v="147"/>
    <n v="131"/>
    <n v="957"/>
    <m/>
    <m/>
    <m/>
    <m/>
    <m/>
    <s v="18:52"/>
    <s v="16:25"/>
    <d v="1899-12-30T02:27:00"/>
    <s v="Afternoon"/>
    <s v="REMOVE"/>
    <x v="4"/>
    <s v="OnTime"/>
    <s v="June"/>
  </r>
  <r>
    <d v="2020-10-04T00:00:00"/>
    <x v="6"/>
    <s v="Alaska Airlines Inc.: AS"/>
    <s v="AS"/>
    <n v="19930"/>
    <n v="930"/>
    <s v="SEA"/>
    <s v="Seattle, WA"/>
    <s v="PHX"/>
    <s v="Phoenix, AZ"/>
    <n v="1535"/>
    <n v="1527"/>
    <n v="-8"/>
    <n v="21"/>
    <n v="1548"/>
    <n v="1807"/>
    <n v="3"/>
    <n v="1819"/>
    <n v="1810"/>
    <n v="-9"/>
    <n v="0"/>
    <n v="0"/>
    <n v="164"/>
    <n v="163"/>
    <n v="139"/>
    <n v="1107"/>
    <m/>
    <m/>
    <m/>
    <m/>
    <m/>
    <s v="18:10"/>
    <s v="15:27"/>
    <d v="1899-12-30T02:43:00"/>
    <s v="Afternoon"/>
    <s v="REMOVE"/>
    <x v="3"/>
    <s v="OnTime"/>
    <s v="October"/>
  </r>
  <r>
    <d v="2023-05-20T00:00:00"/>
    <x v="2"/>
    <s v="Southwest Airlines Co.: WN"/>
    <s v="WN"/>
    <n v="19393"/>
    <n v="968"/>
    <s v="SMF"/>
    <s v="Sacramento, CA"/>
    <s v="PHX"/>
    <s v="Phoenix, AZ"/>
    <n v="1800"/>
    <n v="1903"/>
    <n v="63"/>
    <n v="16"/>
    <n v="1919"/>
    <n v="2059"/>
    <n v="6"/>
    <n v="1950"/>
    <n v="2105"/>
    <n v="75"/>
    <n v="0"/>
    <n v="0"/>
    <n v="110"/>
    <n v="122"/>
    <n v="100"/>
    <n v="647"/>
    <n v="11"/>
    <n v="0"/>
    <n v="12"/>
    <n v="0"/>
    <n v="52"/>
    <s v="21:05"/>
    <s v="19:03"/>
    <d v="1899-12-30T02:02:00"/>
    <s v="Evening"/>
    <s v="KEEP"/>
    <x v="4"/>
    <s v="Delayed"/>
    <s v="May"/>
  </r>
  <r>
    <d v="2020-08-06T00:00:00"/>
    <x v="12"/>
    <s v="Endeavor Air Inc.: 9E"/>
    <s v="9E"/>
    <n v="20363"/>
    <n v="4863"/>
    <s v="CHA"/>
    <s v="Chattanooga, TN"/>
    <s v="ATL"/>
    <s v="Atlanta, GA"/>
    <n v="1800"/>
    <n v="1755"/>
    <n v="-5"/>
    <n v="12"/>
    <n v="1807"/>
    <n v="1832"/>
    <n v="7"/>
    <n v="1852"/>
    <n v="1839"/>
    <n v="-13"/>
    <n v="0"/>
    <n v="0"/>
    <n v="52"/>
    <n v="44"/>
    <n v="25"/>
    <n v="106"/>
    <m/>
    <m/>
    <m/>
    <m/>
    <m/>
    <s v="18:39"/>
    <s v="17:55"/>
    <d v="1899-12-30T00:44:00"/>
    <s v="Afternoon"/>
    <s v="REMOVE"/>
    <x v="5"/>
    <s v="OnTime"/>
    <s v="August"/>
  </r>
  <r>
    <d v="2019-01-17T00:00:00"/>
    <x v="13"/>
    <s v="Envoy Air: MQ"/>
    <s v="MQ"/>
    <n v="20398"/>
    <n v="4005"/>
    <s v="GEG"/>
    <s v="Spokane, WA"/>
    <s v="DFW"/>
    <s v="Dallas/Fort Worth, TX"/>
    <n v="1321"/>
    <n v="1347"/>
    <n v="26"/>
    <n v="23"/>
    <n v="1410"/>
    <n v="1917"/>
    <n v="9"/>
    <n v="1855"/>
    <n v="1926"/>
    <n v="31"/>
    <n v="0"/>
    <n v="0"/>
    <n v="214"/>
    <n v="219"/>
    <n v="187"/>
    <n v="1477"/>
    <n v="25"/>
    <n v="0"/>
    <n v="5"/>
    <n v="0"/>
    <n v="1"/>
    <s v="19:26"/>
    <s v="13:47"/>
    <d v="1899-12-30T05:39:00"/>
    <s v="Afternoon"/>
    <s v="KEEP"/>
    <x v="5"/>
    <s v="Delayed"/>
    <s v="January"/>
  </r>
  <r>
    <d v="2020-05-13T00:00:00"/>
    <x v="15"/>
    <s v="Mesa Airlines Inc.: YV"/>
    <s v="YV"/>
    <n v="20378"/>
    <n v="5713"/>
    <s v="HOU"/>
    <s v="Houston, TX"/>
    <s v="DFW"/>
    <s v="Dallas/Fort Worth, TX"/>
    <n v="825"/>
    <n v="829"/>
    <n v="4"/>
    <n v="13"/>
    <n v="842"/>
    <n v="937"/>
    <n v="6"/>
    <n v="942"/>
    <n v="943"/>
    <n v="1"/>
    <n v="0"/>
    <n v="0"/>
    <n v="77"/>
    <n v="74"/>
    <n v="55"/>
    <n v="247"/>
    <m/>
    <m/>
    <m/>
    <m/>
    <m/>
    <s v="09:43"/>
    <s v="08:29"/>
    <d v="1899-12-30T01:14:00"/>
    <s v="Morning"/>
    <s v="KEEP"/>
    <x v="2"/>
    <s v="OnTime"/>
    <s v="May"/>
  </r>
  <r>
    <d v="2021-04-22T00:00:00"/>
    <x v="5"/>
    <s v="Spirit Air Lines: NK"/>
    <s v="NK"/>
    <n v="20416"/>
    <n v="2078"/>
    <s v="MCO"/>
    <s v="Orlando, FL"/>
    <s v="BWI"/>
    <s v="Baltimore, MD"/>
    <n v="1340"/>
    <n v="1355"/>
    <n v="15"/>
    <n v="21"/>
    <n v="1416"/>
    <n v="1602"/>
    <n v="9"/>
    <n v="1548"/>
    <n v="1611"/>
    <n v="23"/>
    <n v="0"/>
    <n v="0"/>
    <n v="128"/>
    <n v="136"/>
    <n v="106"/>
    <n v="787"/>
    <n v="0"/>
    <n v="0"/>
    <n v="8"/>
    <n v="0"/>
    <n v="15"/>
    <s v="16:11"/>
    <s v="13:55"/>
    <d v="1899-12-30T02:16:00"/>
    <s v="Afternoon"/>
    <s v="KEEP"/>
    <x v="5"/>
    <s v="Delayed"/>
    <s v="April"/>
  </r>
  <r>
    <d v="2020-07-14T00:00:00"/>
    <x v="1"/>
    <s v="Delta Air Lines Inc.: DL"/>
    <s v="DL"/>
    <n v="19790"/>
    <n v="1093"/>
    <s v="ROC"/>
    <s v="Rochester, NY"/>
    <s v="ATL"/>
    <s v="Atlanta, GA"/>
    <n v="820"/>
    <n v="811"/>
    <n v="-9"/>
    <n v="9"/>
    <n v="820"/>
    <n v="957"/>
    <n v="7"/>
    <n v="1017"/>
    <n v="1004"/>
    <n v="-13"/>
    <n v="0"/>
    <n v="0"/>
    <n v="117"/>
    <n v="113"/>
    <n v="97"/>
    <n v="749"/>
    <m/>
    <m/>
    <m/>
    <m/>
    <m/>
    <s v="10:04"/>
    <s v="08:11"/>
    <d v="1899-12-30T01:53:00"/>
    <s v="Morning"/>
    <s v="REMOVE"/>
    <x v="6"/>
    <s v="OnTime"/>
    <s v="July"/>
  </r>
  <r>
    <d v="2023-02-20T00:00:00"/>
    <x v="13"/>
    <s v="Envoy Air: MQ"/>
    <s v="MQ"/>
    <n v="20398"/>
    <n v="3525"/>
    <s v="DFW"/>
    <s v="Dallas/Fort Worth, TX"/>
    <s v="GRR"/>
    <s v="Grand Rapids, MI"/>
    <n v="1040"/>
    <n v="1033"/>
    <n v="-7"/>
    <n v="26"/>
    <n v="1059"/>
    <n v="1349"/>
    <n v="4"/>
    <n v="1419"/>
    <n v="1353"/>
    <n v="-26"/>
    <n v="0"/>
    <n v="0"/>
    <n v="159"/>
    <n v="140"/>
    <n v="110"/>
    <n v="931"/>
    <m/>
    <m/>
    <m/>
    <m/>
    <m/>
    <s v="13:53"/>
    <s v="10:33"/>
    <d v="1899-12-30T03:20:00"/>
    <s v="Morning"/>
    <s v="REMOVE"/>
    <x v="1"/>
    <s v="OnTime"/>
    <s v="February"/>
  </r>
  <r>
    <d v="2021-07-21T00:00:00"/>
    <x v="13"/>
    <s v="Envoy Air: MQ"/>
    <s v="MQ"/>
    <n v="20398"/>
    <n v="4125"/>
    <s v="BRO"/>
    <s v="Brownsville, TX"/>
    <s v="DFW"/>
    <s v="Dallas/Fort Worth, TX"/>
    <n v="600"/>
    <n v="606"/>
    <n v="6"/>
    <n v="8"/>
    <n v="614"/>
    <n v="729"/>
    <n v="14"/>
    <n v="744"/>
    <n v="743"/>
    <n v="-1"/>
    <n v="0"/>
    <n v="0"/>
    <n v="104"/>
    <n v="97"/>
    <n v="75"/>
    <n v="482"/>
    <m/>
    <m/>
    <m/>
    <m/>
    <m/>
    <s v="07:43"/>
    <s v="06:06"/>
    <d v="1899-12-30T01:37:00"/>
    <s v="Morning"/>
    <s v="REMOVE"/>
    <x v="2"/>
    <s v="OnTime"/>
    <s v="July"/>
  </r>
  <r>
    <d v="2019-06-15T00:00:00"/>
    <x v="8"/>
    <s v="PSA Airlines Inc.: OH"/>
    <s v="OH"/>
    <n v="20397"/>
    <n v="5554"/>
    <s v="STL"/>
    <s v="St. Louis, MO"/>
    <s v="CLT"/>
    <s v="Charlotte, NC"/>
    <n v="1606"/>
    <n v="1608"/>
    <n v="2"/>
    <n v="9"/>
    <n v="1617"/>
    <n v="1843"/>
    <n v="19"/>
    <n v="1905"/>
    <n v="1902"/>
    <n v="-3"/>
    <n v="0"/>
    <n v="0"/>
    <n v="119"/>
    <n v="114"/>
    <n v="86"/>
    <n v="575"/>
    <m/>
    <m/>
    <m/>
    <m/>
    <m/>
    <s v="19:02"/>
    <s v="16:08"/>
    <d v="1899-12-30T02:54:00"/>
    <s v="Afternoon"/>
    <s v="REMOVE"/>
    <x v="4"/>
    <s v="OnTime"/>
    <s v="June"/>
  </r>
  <r>
    <d v="2023-07-25T00:00:00"/>
    <x v="4"/>
    <s v="Republic Airline: YX"/>
    <s v="YX"/>
    <n v="20452"/>
    <n v="5639"/>
    <s v="PIT"/>
    <s v="Pittsburgh, PA"/>
    <s v="JFK"/>
    <s v="New York, NY"/>
    <n v="1140"/>
    <n v="1138"/>
    <n v="-2"/>
    <n v="10"/>
    <n v="1148"/>
    <n v="1259"/>
    <n v="12"/>
    <n v="1330"/>
    <n v="1311"/>
    <n v="-19"/>
    <n v="0"/>
    <n v="0"/>
    <n v="110"/>
    <n v="93"/>
    <n v="71"/>
    <n v="340"/>
    <m/>
    <m/>
    <m/>
    <m/>
    <m/>
    <s v="13:11"/>
    <s v="11:38"/>
    <d v="1899-12-30T01:33:00"/>
    <s v="Morning"/>
    <s v="REMOVE"/>
    <x v="6"/>
    <s v="OnTime"/>
    <s v="July"/>
  </r>
  <r>
    <d v="2022-02-25T00:00:00"/>
    <x v="11"/>
    <s v="SkyWest Airlines Inc.: OO"/>
    <s v="OO"/>
    <n v="20304"/>
    <n v="3309"/>
    <s v="SEA"/>
    <s v="Seattle, WA"/>
    <s v="AUS"/>
    <s v="Austin, TX"/>
    <n v="2359"/>
    <n v="2358"/>
    <n v="-1"/>
    <n v="14"/>
    <n v="12"/>
    <n v="555"/>
    <n v="5"/>
    <n v="545"/>
    <n v="600"/>
    <n v="15"/>
    <n v="0"/>
    <n v="0"/>
    <n v="226"/>
    <n v="242"/>
    <n v="223"/>
    <n v="1770"/>
    <n v="15"/>
    <n v="0"/>
    <n v="0"/>
    <n v="0"/>
    <n v="0"/>
    <s v="06:00"/>
    <s v="23:58"/>
    <n v="-0.74861111111111112"/>
    <s v="Evening"/>
    <s v="REMOVE"/>
    <x v="0"/>
    <s v="OnTime"/>
    <s v="February"/>
  </r>
  <r>
    <d v="2023-06-23T00:00:00"/>
    <x v="0"/>
    <s v="United Air Lines Inc.: UA"/>
    <s v="UA"/>
    <n v="19977"/>
    <n v="2300"/>
    <s v="PBI"/>
    <s v="West Palm Beach/Palm Beach, FL"/>
    <s v="EWR"/>
    <s v="Newark, NJ"/>
    <n v="1900"/>
    <n v="2107"/>
    <n v="127"/>
    <n v="14"/>
    <n v="2121"/>
    <n v="2343"/>
    <n v="10"/>
    <n v="2159"/>
    <n v="2353"/>
    <n v="114"/>
    <n v="0"/>
    <n v="0"/>
    <n v="179"/>
    <n v="166"/>
    <n v="142"/>
    <n v="1023"/>
    <n v="0"/>
    <n v="0"/>
    <n v="23"/>
    <n v="0"/>
    <n v="91"/>
    <s v="23:53"/>
    <s v="21:07"/>
    <d v="1899-12-30T02:46:00"/>
    <s v="Evening"/>
    <s v="KEEP"/>
    <x v="0"/>
    <s v="Delayed"/>
    <s v="June"/>
  </r>
  <r>
    <d v="2022-03-15T00:00:00"/>
    <x v="1"/>
    <s v="Delta Air Lines Inc.: DL"/>
    <s v="DL"/>
    <n v="19790"/>
    <n v="2401"/>
    <s v="MSP"/>
    <s v="Minneapolis, MN"/>
    <s v="PHL"/>
    <s v="Philadelphia, PA"/>
    <n v="1528"/>
    <n v="1524"/>
    <n v="-4"/>
    <n v="13"/>
    <n v="1537"/>
    <n v="1833"/>
    <n v="7"/>
    <n v="1859"/>
    <n v="1840"/>
    <n v="-19"/>
    <n v="0"/>
    <n v="0"/>
    <n v="151"/>
    <n v="136"/>
    <n v="116"/>
    <n v="980"/>
    <m/>
    <m/>
    <m/>
    <m/>
    <m/>
    <s v="18:40"/>
    <s v="15:24"/>
    <d v="1899-12-30T03:16:00"/>
    <s v="Afternoon"/>
    <s v="REMOVE"/>
    <x v="6"/>
    <s v="OnTime"/>
    <s v="March"/>
  </r>
  <r>
    <d v="2020-06-06T00:00:00"/>
    <x v="3"/>
    <s v="American Airlines Inc.: AA"/>
    <s v="AA"/>
    <n v="19805"/>
    <n v="1499"/>
    <s v="SLC"/>
    <s v="Salt Lake City, UT"/>
    <s v="PHX"/>
    <s v="Phoenix, AZ"/>
    <n v="1449"/>
    <n v="1440"/>
    <n v="-9"/>
    <n v="9"/>
    <n v="1449"/>
    <n v="1506"/>
    <n v="5"/>
    <n v="1518"/>
    <n v="1511"/>
    <n v="-7"/>
    <n v="0"/>
    <n v="0"/>
    <n v="89"/>
    <n v="91"/>
    <n v="77"/>
    <n v="507"/>
    <m/>
    <m/>
    <m/>
    <m/>
    <m/>
    <s v="15:11"/>
    <s v="14:40"/>
    <d v="1899-12-30T00:31:00"/>
    <s v="Afternoon"/>
    <s v="REMOVE"/>
    <x v="4"/>
    <s v="OnTime"/>
    <s v="June"/>
  </r>
  <r>
    <d v="2019-12-10T00:00:00"/>
    <x v="2"/>
    <s v="Southwest Airlines Co.: WN"/>
    <s v="WN"/>
    <n v="19393"/>
    <n v="3336"/>
    <s v="DEN"/>
    <s v="Denver, CO"/>
    <s v="DAL"/>
    <s v="Dallas, TX"/>
    <n v="1740"/>
    <n v="1743"/>
    <n v="3"/>
    <n v="15"/>
    <n v="1758"/>
    <n v="2026"/>
    <n v="3"/>
    <n v="2025"/>
    <n v="2029"/>
    <n v="4"/>
    <n v="0"/>
    <n v="0"/>
    <n v="105"/>
    <n v="106"/>
    <n v="88"/>
    <n v="651"/>
    <m/>
    <m/>
    <m/>
    <m/>
    <m/>
    <s v="20:29"/>
    <s v="17:43"/>
    <d v="1899-12-30T02:46:00"/>
    <s v="Afternoon"/>
    <s v="KEEP"/>
    <x v="6"/>
    <s v="OnTime"/>
    <s v="December"/>
  </r>
  <r>
    <d v="2021-01-11T00:00:00"/>
    <x v="11"/>
    <s v="SkyWest Airlines Inc.: OO"/>
    <s v="OO"/>
    <n v="20304"/>
    <n v="5211"/>
    <s v="DEN"/>
    <s v="Denver, CO"/>
    <s v="XWA"/>
    <s v="Williston, ND"/>
    <n v="1755"/>
    <n v="1750"/>
    <n v="-5"/>
    <n v="21"/>
    <n v="1811"/>
    <n v="2041"/>
    <n v="7"/>
    <n v="2056"/>
    <n v="2048"/>
    <n v="-8"/>
    <n v="0"/>
    <n v="0"/>
    <n v="121"/>
    <n v="118"/>
    <n v="90"/>
    <n v="582"/>
    <m/>
    <m/>
    <m/>
    <m/>
    <m/>
    <s v="20:48"/>
    <s v="17:50"/>
    <d v="1899-12-30T02:58:00"/>
    <s v="Afternoon"/>
    <s v="REMOVE"/>
    <x v="1"/>
    <s v="OnTime"/>
    <s v="January"/>
  </r>
  <r>
    <d v="2023-04-19T00:00:00"/>
    <x v="2"/>
    <s v="Southwest Airlines Co.: WN"/>
    <s v="WN"/>
    <n v="19393"/>
    <n v="397"/>
    <s v="OGG"/>
    <s v="Kahului, HI"/>
    <s v="SJC"/>
    <s v="San Jose, CA"/>
    <n v="1425"/>
    <n v="1543"/>
    <n v="78"/>
    <n v="16"/>
    <n v="1559"/>
    <n v="2333"/>
    <n v="3"/>
    <n v="2225"/>
    <n v="2336"/>
    <n v="71"/>
    <n v="0"/>
    <n v="0"/>
    <n v="300"/>
    <n v="293"/>
    <n v="274"/>
    <n v="2355"/>
    <n v="0"/>
    <n v="0"/>
    <n v="0"/>
    <n v="0"/>
    <n v="71"/>
    <s v="23:36"/>
    <s v="15:43"/>
    <d v="1899-12-30T07:53:00"/>
    <s v="Afternoon"/>
    <s v="KEEP"/>
    <x v="2"/>
    <s v="Delayed"/>
    <s v="April"/>
  </r>
  <r>
    <d v="2021-02-10T00:00:00"/>
    <x v="3"/>
    <s v="American Airlines Inc.: AA"/>
    <s v="AA"/>
    <n v="19805"/>
    <n v="2519"/>
    <s v="DFW"/>
    <s v="Dallas/Fort Worth, TX"/>
    <s v="TUS"/>
    <s v="Tucson, AZ"/>
    <n v="1445"/>
    <n v="1448"/>
    <n v="3"/>
    <n v="14"/>
    <n v="1502"/>
    <n v="1602"/>
    <n v="6"/>
    <n v="1614"/>
    <n v="1608"/>
    <n v="-6"/>
    <n v="0"/>
    <n v="0"/>
    <n v="149"/>
    <n v="140"/>
    <n v="120"/>
    <n v="813"/>
    <m/>
    <m/>
    <m/>
    <m/>
    <m/>
    <s v="16:08"/>
    <s v="14:48"/>
    <d v="1899-12-30T01:20:00"/>
    <s v="Afternoon"/>
    <s v="REMOVE"/>
    <x v="2"/>
    <s v="OnTime"/>
    <s v="February"/>
  </r>
  <r>
    <d v="2020-06-02T00:00:00"/>
    <x v="2"/>
    <s v="Southwest Airlines Co.: WN"/>
    <s v="WN"/>
    <n v="19393"/>
    <n v="1498"/>
    <s v="BWI"/>
    <s v="Baltimore, MD"/>
    <s v="BUF"/>
    <s v="Buffalo, NY"/>
    <n v="955"/>
    <n v="1025"/>
    <n v="30"/>
    <n v="13"/>
    <n v="1038"/>
    <n v="1127"/>
    <n v="2"/>
    <n v="1105"/>
    <n v="1129"/>
    <n v="24"/>
    <n v="0"/>
    <n v="0"/>
    <n v="70"/>
    <n v="64"/>
    <n v="49"/>
    <n v="281"/>
    <n v="24"/>
    <n v="0"/>
    <n v="0"/>
    <n v="0"/>
    <n v="0"/>
    <s v="11:29"/>
    <s v="10:25"/>
    <d v="1899-12-30T01:04:00"/>
    <s v="Morning"/>
    <s v="KEEP"/>
    <x v="6"/>
    <s v="Delayed"/>
    <s v="June"/>
  </r>
  <r>
    <d v="2020-09-07T00:00:00"/>
    <x v="2"/>
    <s v="Southwest Airlines Co.: WN"/>
    <s v="WN"/>
    <n v="19393"/>
    <n v="2063"/>
    <s v="HOU"/>
    <s v="Houston, TX"/>
    <s v="LAS"/>
    <s v="Las Vegas, NV"/>
    <n v="1845"/>
    <n v="1841"/>
    <n v="-4"/>
    <n v="6"/>
    <n v="1847"/>
    <n v="1930"/>
    <n v="11"/>
    <n v="1950"/>
    <n v="1941"/>
    <n v="-9"/>
    <n v="0"/>
    <n v="0"/>
    <n v="185"/>
    <n v="180"/>
    <n v="163"/>
    <n v="1235"/>
    <m/>
    <m/>
    <m/>
    <m/>
    <m/>
    <s v="19:41"/>
    <s v="18:41"/>
    <d v="1899-12-30T01:00:00"/>
    <s v="Evening"/>
    <s v="REMOVE"/>
    <x v="1"/>
    <s v="OnTime"/>
    <s v="September"/>
  </r>
  <r>
    <d v="2023-04-11T00:00:00"/>
    <x v="2"/>
    <s v="Southwest Airlines Co.: WN"/>
    <s v="WN"/>
    <n v="19393"/>
    <n v="2305"/>
    <s v="OAK"/>
    <s v="Oakland, CA"/>
    <s v="SAN"/>
    <s v="San Diego, CA"/>
    <n v="1555"/>
    <n v="1545"/>
    <n v="-10"/>
    <n v="7"/>
    <n v="1552"/>
    <n v="1702"/>
    <n v="2"/>
    <n v="1720"/>
    <n v="1704"/>
    <n v="-16"/>
    <n v="0"/>
    <n v="0"/>
    <n v="85"/>
    <n v="79"/>
    <n v="70"/>
    <n v="446"/>
    <m/>
    <m/>
    <m/>
    <m/>
    <m/>
    <s v="17:04"/>
    <s v="15:45"/>
    <d v="1899-12-30T01:19:00"/>
    <s v="Afternoon"/>
    <s v="REMOVE"/>
    <x v="6"/>
    <s v="OnTime"/>
    <s v="April"/>
  </r>
  <r>
    <d v="2020-10-30T00:00:00"/>
    <x v="11"/>
    <s v="SkyWest Airlines Inc.: OO"/>
    <s v="OO"/>
    <n v="20304"/>
    <n v="5660"/>
    <s v="MAF"/>
    <s v="Midland/Odessa, TX"/>
    <s v="DEN"/>
    <s v="Denver, CO"/>
    <n v="920"/>
    <n v="911"/>
    <n v="-9"/>
    <n v="13"/>
    <n v="924"/>
    <n v="946"/>
    <n v="9"/>
    <n v="1010"/>
    <n v="955"/>
    <n v="-15"/>
    <n v="0"/>
    <n v="0"/>
    <n v="110"/>
    <n v="104"/>
    <n v="82"/>
    <n v="563"/>
    <m/>
    <m/>
    <m/>
    <m/>
    <m/>
    <s v="09:55"/>
    <s v="09:11"/>
    <d v="1899-12-30T00:44:00"/>
    <s v="Morning"/>
    <s v="REMOVE"/>
    <x v="0"/>
    <s v="OnTime"/>
    <s v="October"/>
  </r>
  <r>
    <d v="2021-02-16T00:00:00"/>
    <x v="5"/>
    <s v="Spirit Air Lines: NK"/>
    <s v="NK"/>
    <n v="20416"/>
    <n v="2347"/>
    <s v="PHL"/>
    <s v="Philadelphia, PA"/>
    <s v="MCO"/>
    <s v="Orlando, FL"/>
    <n v="1925"/>
    <n v="1915"/>
    <n v="-10"/>
    <n v="13"/>
    <n v="1928"/>
    <n v="2150"/>
    <n v="9"/>
    <n v="2151"/>
    <n v="2159"/>
    <n v="8"/>
    <n v="0"/>
    <n v="0"/>
    <n v="146"/>
    <n v="164"/>
    <n v="142"/>
    <n v="861"/>
    <m/>
    <m/>
    <m/>
    <m/>
    <m/>
    <s v="21:59"/>
    <s v="19:15"/>
    <d v="1899-12-30T02:44:00"/>
    <s v="Evening"/>
    <s v="REMOVE"/>
    <x v="6"/>
    <s v="OnTime"/>
    <s v="February"/>
  </r>
  <r>
    <d v="2022-01-18T00:00:00"/>
    <x v="6"/>
    <s v="Alaska Airlines Inc.: AS"/>
    <s v="AS"/>
    <n v="19930"/>
    <n v="524"/>
    <s v="SEA"/>
    <s v="Seattle, WA"/>
    <s v="SNA"/>
    <s v="Santa Ana, CA"/>
    <n v="630"/>
    <n v="628"/>
    <n v="-2"/>
    <n v="11"/>
    <n v="639"/>
    <n v="851"/>
    <n v="5"/>
    <n v="916"/>
    <n v="856"/>
    <n v="-20"/>
    <n v="0"/>
    <n v="0"/>
    <n v="166"/>
    <n v="148"/>
    <n v="132"/>
    <n v="978"/>
    <m/>
    <m/>
    <m/>
    <m/>
    <m/>
    <s v="08:56"/>
    <s v="06:28"/>
    <d v="1899-12-30T02:28:00"/>
    <s v="Morning"/>
    <s v="REMOVE"/>
    <x v="6"/>
    <s v="OnTime"/>
    <s v="January"/>
  </r>
  <r>
    <d v="2019-08-29T00:00:00"/>
    <x v="13"/>
    <s v="Envoy Air: MQ"/>
    <s v="MQ"/>
    <n v="20398"/>
    <n v="3911"/>
    <s v="FAY"/>
    <s v="Fayetteville, NC"/>
    <s v="CLT"/>
    <s v="Charlotte, NC"/>
    <n v="913"/>
    <n v="919"/>
    <n v="6"/>
    <n v="37"/>
    <n v="956"/>
    <n v="1033"/>
    <n v="15"/>
    <n v="1034"/>
    <n v="1048"/>
    <n v="14"/>
    <n v="0"/>
    <n v="0"/>
    <n v="81"/>
    <n v="89"/>
    <n v="37"/>
    <n v="118"/>
    <m/>
    <m/>
    <m/>
    <m/>
    <m/>
    <s v="10:48"/>
    <s v="09:19"/>
    <d v="1899-12-30T01:29:00"/>
    <s v="Morning"/>
    <s v="KEEP"/>
    <x v="5"/>
    <s v="OnTime"/>
    <s v="August"/>
  </r>
  <r>
    <d v="2023-07-31T00:00:00"/>
    <x v="4"/>
    <s v="Republic Airline: YX"/>
    <s v="YX"/>
    <n v="20452"/>
    <n v="3588"/>
    <s v="EWR"/>
    <s v="Newark, NJ"/>
    <s v="PVD"/>
    <s v="Providence, RI"/>
    <n v="1347"/>
    <n v="1345"/>
    <n v="-2"/>
    <n v="15"/>
    <n v="1400"/>
    <n v="1432"/>
    <n v="12"/>
    <n v="1453"/>
    <n v="1444"/>
    <n v="-9"/>
    <n v="0"/>
    <n v="0"/>
    <n v="66"/>
    <n v="59"/>
    <n v="32"/>
    <n v="160"/>
    <m/>
    <m/>
    <m/>
    <m/>
    <m/>
    <s v="14:44"/>
    <s v="13:45"/>
    <d v="1899-12-30T00:59:00"/>
    <s v="Afternoon"/>
    <s v="REMOVE"/>
    <x v="1"/>
    <s v="OnTime"/>
    <s v="July"/>
  </r>
  <r>
    <d v="2023-07-05T00:00:00"/>
    <x v="0"/>
    <s v="United Air Lines Inc.: UA"/>
    <s v="UA"/>
    <n v="19977"/>
    <n v="2123"/>
    <s v="AUS"/>
    <s v="Austin, TX"/>
    <s v="SFO"/>
    <s v="San Francisco, CA"/>
    <n v="600"/>
    <n v="558"/>
    <n v="-2"/>
    <n v="16"/>
    <n v="614"/>
    <n v="727"/>
    <n v="5"/>
    <n v="743"/>
    <n v="732"/>
    <n v="-11"/>
    <n v="0"/>
    <n v="0"/>
    <n v="223"/>
    <n v="214"/>
    <n v="193"/>
    <n v="1504"/>
    <m/>
    <m/>
    <m/>
    <m/>
    <m/>
    <s v="07:32"/>
    <s v="05:58"/>
    <d v="1899-12-30T01:34:00"/>
    <s v="Night"/>
    <s v="REMOVE"/>
    <x v="2"/>
    <s v="OnTime"/>
    <s v="July"/>
  </r>
  <r>
    <d v="2020-05-09T00:00:00"/>
    <x v="2"/>
    <s v="Southwest Airlines Co.: WN"/>
    <s v="WN"/>
    <n v="19393"/>
    <n v="1254"/>
    <s v="LAX"/>
    <s v="Los Angeles, CA"/>
    <s v="RNO"/>
    <s v="Reno, NV"/>
    <n v="1335"/>
    <n v="1328"/>
    <n v="-7"/>
    <n v="6"/>
    <n v="1334"/>
    <n v="1438"/>
    <n v="3"/>
    <n v="1455"/>
    <n v="1441"/>
    <n v="-14"/>
    <n v="0"/>
    <n v="0"/>
    <n v="80"/>
    <n v="73"/>
    <n v="64"/>
    <n v="391"/>
    <m/>
    <m/>
    <m/>
    <m/>
    <m/>
    <s v="14:41"/>
    <s v="13:28"/>
    <d v="1899-12-30T01:13:00"/>
    <s v="Afternoon"/>
    <s v="REMOVE"/>
    <x v="4"/>
    <s v="OnTime"/>
    <s v="May"/>
  </r>
  <r>
    <d v="2019-09-07T00:00:00"/>
    <x v="2"/>
    <s v="Southwest Airlines Co.: WN"/>
    <s v="WN"/>
    <n v="19393"/>
    <n v="5138"/>
    <s v="DAL"/>
    <s v="Dallas, TX"/>
    <s v="ELP"/>
    <s v="El Paso, TX"/>
    <n v="1910"/>
    <n v="1900"/>
    <n v="-10"/>
    <n v="8"/>
    <n v="1908"/>
    <n v="1923"/>
    <n v="3"/>
    <n v="1950"/>
    <n v="1926"/>
    <n v="-24"/>
    <n v="0"/>
    <n v="0"/>
    <n v="100"/>
    <n v="86"/>
    <n v="75"/>
    <n v="562"/>
    <m/>
    <m/>
    <m/>
    <m/>
    <m/>
    <s v="19:26"/>
    <s v="19:00"/>
    <d v="1899-12-30T00:26:00"/>
    <s v="Evening"/>
    <s v="REMOVE"/>
    <x v="4"/>
    <s v="OnTime"/>
    <s v="September"/>
  </r>
  <r>
    <d v="2020-11-05T00:00:00"/>
    <x v="14"/>
    <s v="Frontier Airlines Inc.: F9"/>
    <s v="F9"/>
    <n v="20436"/>
    <n v="467"/>
    <s v="OKC"/>
    <s v="Oklahoma City, OK"/>
    <s v="DEN"/>
    <s v="Denver, CO"/>
    <n v="1857"/>
    <n v="1849"/>
    <n v="-8"/>
    <n v="11"/>
    <n v="1900"/>
    <n v="1915"/>
    <n v="8"/>
    <n v="1942"/>
    <n v="1923"/>
    <n v="-19"/>
    <n v="0"/>
    <n v="0"/>
    <n v="105"/>
    <n v="94"/>
    <n v="75"/>
    <n v="495"/>
    <m/>
    <m/>
    <m/>
    <m/>
    <m/>
    <s v="19:23"/>
    <s v="18:49"/>
    <d v="1899-12-30T00:34:00"/>
    <s v="Evening"/>
    <s v="REMOVE"/>
    <x v="5"/>
    <s v="OnTime"/>
    <s v="November"/>
  </r>
  <r>
    <d v="2020-05-11T00:00:00"/>
    <x v="9"/>
    <s v="Allegiant Air: G4"/>
    <s v="G4"/>
    <n v="20368"/>
    <n v="1503"/>
    <s v="PGD"/>
    <s v="Punta Gorda, FL"/>
    <s v="CID"/>
    <s v="Cedar Rapids/Iowa City, IA"/>
    <n v="640"/>
    <n v="628"/>
    <n v="-12"/>
    <n v="7"/>
    <n v="635"/>
    <n v="825"/>
    <n v="5"/>
    <n v="832"/>
    <n v="830"/>
    <n v="-2"/>
    <n v="0"/>
    <n v="0"/>
    <n v="172"/>
    <n v="182"/>
    <n v="170"/>
    <n v="1170"/>
    <m/>
    <m/>
    <m/>
    <m/>
    <m/>
    <s v="08:30"/>
    <s v="06:28"/>
    <d v="1899-12-30T02:02:00"/>
    <s v="Morning"/>
    <s v="REMOVE"/>
    <x v="1"/>
    <s v="OnTime"/>
    <s v="May"/>
  </r>
  <r>
    <d v="2020-01-11T00:00:00"/>
    <x v="2"/>
    <s v="Southwest Airlines Co.: WN"/>
    <s v="WN"/>
    <n v="19393"/>
    <n v="3789"/>
    <s v="ONT"/>
    <s v="Ontario, CA"/>
    <s v="DEN"/>
    <s v="Denver, CO"/>
    <n v="645"/>
    <n v="643"/>
    <n v="-2"/>
    <n v="10"/>
    <n v="653"/>
    <n v="936"/>
    <n v="5"/>
    <n v="950"/>
    <n v="941"/>
    <n v="-9"/>
    <n v="0"/>
    <n v="0"/>
    <n v="125"/>
    <n v="118"/>
    <n v="103"/>
    <n v="819"/>
    <m/>
    <m/>
    <m/>
    <m/>
    <m/>
    <s v="09:41"/>
    <s v="06:43"/>
    <d v="1899-12-30T02:58:00"/>
    <s v="Morning"/>
    <s v="REMOVE"/>
    <x v="4"/>
    <s v="OnTime"/>
    <s v="January"/>
  </r>
  <r>
    <d v="2020-06-22T00:00:00"/>
    <x v="1"/>
    <s v="Delta Air Lines Inc.: DL"/>
    <s v="DL"/>
    <n v="19790"/>
    <n v="940"/>
    <s v="JAN"/>
    <s v="Jackson/Vicksburg, MS"/>
    <s v="ATL"/>
    <s v="Atlanta, GA"/>
    <n v="1640"/>
    <n v="1633"/>
    <n v="-7"/>
    <n v="10"/>
    <n v="1643"/>
    <n v="1841"/>
    <n v="5"/>
    <n v="1859"/>
    <n v="1846"/>
    <n v="-13"/>
    <n v="0"/>
    <n v="0"/>
    <n v="79"/>
    <n v="73"/>
    <n v="58"/>
    <n v="341"/>
    <m/>
    <m/>
    <m/>
    <m/>
    <m/>
    <s v="18:46"/>
    <s v="16:33"/>
    <d v="1899-12-30T02:13:00"/>
    <s v="Afternoon"/>
    <s v="REMOVE"/>
    <x v="1"/>
    <s v="OnTime"/>
    <s v="June"/>
  </r>
  <r>
    <d v="2020-10-05T00:00:00"/>
    <x v="1"/>
    <s v="Delta Air Lines Inc.: DL"/>
    <s v="DL"/>
    <n v="19790"/>
    <n v="1050"/>
    <s v="DFW"/>
    <s v="Dallas/Fort Worth, TX"/>
    <s v="SLC"/>
    <s v="Salt Lake City, UT"/>
    <n v="600"/>
    <n v="554"/>
    <n v="-6"/>
    <n v="15"/>
    <n v="609"/>
    <n v="725"/>
    <n v="6"/>
    <n v="745"/>
    <n v="731"/>
    <n v="-14"/>
    <n v="0"/>
    <n v="0"/>
    <n v="165"/>
    <n v="157"/>
    <n v="136"/>
    <n v="989"/>
    <m/>
    <m/>
    <m/>
    <m/>
    <m/>
    <s v="07:31"/>
    <s v="05:54"/>
    <d v="1899-12-30T01:37:00"/>
    <s v="Night"/>
    <s v="REMOVE"/>
    <x v="1"/>
    <s v="OnTime"/>
    <s v="October"/>
  </r>
  <r>
    <d v="2020-07-06T00:00:00"/>
    <x v="3"/>
    <s v="American Airlines Inc.: AA"/>
    <s v="AA"/>
    <n v="19805"/>
    <n v="2238"/>
    <s v="LAS"/>
    <s v="Las Vegas, NV"/>
    <s v="DFW"/>
    <s v="Dallas/Fort Worth, TX"/>
    <n v="700"/>
    <n v="654"/>
    <n v="-6"/>
    <n v="20"/>
    <n v="714"/>
    <n v="1129"/>
    <n v="17"/>
    <n v="1140"/>
    <n v="1146"/>
    <n v="6"/>
    <n v="0"/>
    <n v="0"/>
    <n v="160"/>
    <n v="172"/>
    <n v="135"/>
    <n v="1055"/>
    <m/>
    <m/>
    <m/>
    <m/>
    <m/>
    <s v="11:46"/>
    <s v="06:54"/>
    <d v="1899-12-30T04:52:00"/>
    <s v="Morning"/>
    <s v="REMOVE"/>
    <x v="1"/>
    <s v="OnTime"/>
    <s v="July"/>
  </r>
  <r>
    <d v="2020-04-18T00:00:00"/>
    <x v="2"/>
    <s v="Southwest Airlines Co.: WN"/>
    <s v="WN"/>
    <n v="19393"/>
    <n v="2447"/>
    <s v="DAL"/>
    <s v="Dallas, TX"/>
    <s v="HOU"/>
    <s v="Houston, TX"/>
    <n v="2000"/>
    <n v="0"/>
    <n v="0"/>
    <m/>
    <m/>
    <m/>
    <m/>
    <n v="2105"/>
    <n v="0"/>
    <n v="0"/>
    <n v="1"/>
    <n v="0"/>
    <n v="65"/>
    <m/>
    <m/>
    <n v="239"/>
    <m/>
    <m/>
    <m/>
    <m/>
    <m/>
    <s v="00:00"/>
    <s v="00:00"/>
    <d v="1899-12-30T00:00:00"/>
    <s v="Night"/>
    <s v="KEEP"/>
    <x v="4"/>
    <s v="OnTime"/>
    <s v="April"/>
  </r>
  <r>
    <d v="2021-05-07T00:00:00"/>
    <x v="7"/>
    <s v="JetBlue Airways: B6"/>
    <s v="B6"/>
    <n v="20409"/>
    <n v="567"/>
    <s v="ATL"/>
    <s v="Atlanta, GA"/>
    <s v="FLL"/>
    <s v="Fort Lauderdale, FL"/>
    <n v="1910"/>
    <n v="2038"/>
    <n v="88"/>
    <n v="13"/>
    <n v="2051"/>
    <n v="2211"/>
    <n v="8"/>
    <n v="2102"/>
    <n v="2219"/>
    <n v="77"/>
    <n v="0"/>
    <n v="0"/>
    <n v="112"/>
    <n v="101"/>
    <n v="80"/>
    <n v="581"/>
    <n v="37"/>
    <n v="0"/>
    <n v="0"/>
    <n v="0"/>
    <n v="40"/>
    <s v="22:19"/>
    <s v="20:38"/>
    <d v="1899-12-30T01:41:00"/>
    <s v="Evening"/>
    <s v="KEEP"/>
    <x v="0"/>
    <s v="Delayed"/>
    <s v="May"/>
  </r>
  <r>
    <d v="2019-05-20T00:00:00"/>
    <x v="1"/>
    <s v="Delta Air Lines Inc.: DL"/>
    <s v="DL"/>
    <n v="19790"/>
    <n v="487"/>
    <s v="RSW"/>
    <s v="Fort Myers, FL"/>
    <s v="LGA"/>
    <s v="New York, NY"/>
    <n v="1400"/>
    <n v="1412"/>
    <n v="12"/>
    <n v="13"/>
    <n v="1425"/>
    <n v="1651"/>
    <n v="14"/>
    <n v="1657"/>
    <n v="1705"/>
    <n v="8"/>
    <n v="0"/>
    <n v="0"/>
    <n v="177"/>
    <n v="173"/>
    <n v="146"/>
    <n v="1080"/>
    <m/>
    <m/>
    <m/>
    <m/>
    <m/>
    <s v="17:05"/>
    <s v="14:12"/>
    <d v="1899-12-30T02:53:00"/>
    <s v="Afternoon"/>
    <s v="KEEP"/>
    <x v="1"/>
    <s v="OnTime"/>
    <s v="May"/>
  </r>
  <r>
    <d v="2021-04-05T00:00:00"/>
    <x v="5"/>
    <s v="Spirit Air Lines: NK"/>
    <s v="NK"/>
    <n v="20416"/>
    <n v="2701"/>
    <s v="BDL"/>
    <s v="Hartford, CT"/>
    <s v="FLL"/>
    <s v="Fort Lauderdale, FL"/>
    <n v="1150"/>
    <n v="1216"/>
    <n v="26"/>
    <n v="10"/>
    <n v="1226"/>
    <n v="1549"/>
    <n v="7"/>
    <n v="1458"/>
    <n v="1556"/>
    <n v="58"/>
    <n v="0"/>
    <n v="0"/>
    <n v="188"/>
    <n v="220"/>
    <n v="203"/>
    <n v="1173"/>
    <n v="0"/>
    <n v="0"/>
    <n v="58"/>
    <n v="0"/>
    <n v="0"/>
    <s v="15:56"/>
    <s v="12:16"/>
    <d v="1899-12-30T03:40:00"/>
    <s v="Afternoon"/>
    <s v="KEEP"/>
    <x v="1"/>
    <s v="Delayed"/>
    <s v="April"/>
  </r>
  <r>
    <d v="2020-07-23T00:00:00"/>
    <x v="0"/>
    <s v="United Air Lines Inc.: UA"/>
    <s v="UA"/>
    <n v="19977"/>
    <n v="437"/>
    <s v="IAH"/>
    <s v="Houston, TX"/>
    <s v="MSY"/>
    <s v="New Orleans, LA"/>
    <n v="2015"/>
    <n v="2008"/>
    <n v="-7"/>
    <n v="18"/>
    <n v="2026"/>
    <n v="2114"/>
    <n v="4"/>
    <n v="2116"/>
    <n v="2118"/>
    <n v="2"/>
    <n v="0"/>
    <n v="0"/>
    <n v="61"/>
    <n v="70"/>
    <n v="48"/>
    <n v="305"/>
    <m/>
    <m/>
    <m/>
    <m/>
    <m/>
    <s v="21:18"/>
    <s v="20:08"/>
    <d v="1899-12-30T01:10:00"/>
    <s v="Evening"/>
    <s v="REMOVE"/>
    <x v="5"/>
    <s v="OnTime"/>
    <s v="July"/>
  </r>
  <r>
    <d v="2021-01-05T00:00:00"/>
    <x v="1"/>
    <s v="Delta Air Lines Inc.: DL"/>
    <s v="DL"/>
    <n v="19790"/>
    <n v="2048"/>
    <s v="AUS"/>
    <s v="Austin, TX"/>
    <s v="DTW"/>
    <s v="Detroit, MI"/>
    <n v="1600"/>
    <n v="1557"/>
    <n v="-3"/>
    <n v="9"/>
    <n v="1606"/>
    <n v="1933"/>
    <n v="11"/>
    <n v="1948"/>
    <n v="1944"/>
    <n v="-4"/>
    <n v="0"/>
    <n v="0"/>
    <n v="168"/>
    <n v="167"/>
    <n v="147"/>
    <n v="1149"/>
    <m/>
    <m/>
    <m/>
    <m/>
    <m/>
    <s v="19:44"/>
    <s v="15:57"/>
    <d v="1899-12-30T03:47:00"/>
    <s v="Afternoon"/>
    <s v="REMOVE"/>
    <x v="6"/>
    <s v="OnTime"/>
    <s v="January"/>
  </r>
  <r>
    <d v="2020-08-25T00:00:00"/>
    <x v="17"/>
    <s v="Hawaiian Airlines Inc.: HA"/>
    <s v="HA"/>
    <n v="19690"/>
    <n v="233"/>
    <s v="HNL"/>
    <s v="Honolulu, HI"/>
    <s v="LIH"/>
    <s v="Lihue, HI"/>
    <n v="1215"/>
    <n v="1209"/>
    <n v="-6"/>
    <n v="11"/>
    <n v="1220"/>
    <n v="1241"/>
    <n v="5"/>
    <n v="1256"/>
    <n v="1246"/>
    <n v="-10"/>
    <n v="0"/>
    <n v="0"/>
    <n v="41"/>
    <n v="37"/>
    <n v="21"/>
    <n v="102"/>
    <m/>
    <m/>
    <m/>
    <m/>
    <m/>
    <s v="12:46"/>
    <s v="12:09"/>
    <d v="1899-12-30T00:37:00"/>
    <s v="Afternoon"/>
    <s v="REMOVE"/>
    <x v="6"/>
    <s v="OnTime"/>
    <s v="August"/>
  </r>
  <r>
    <d v="2021-05-02T00:00:00"/>
    <x v="1"/>
    <s v="Delta Air Lines Inc.: DL"/>
    <s v="DL"/>
    <n v="19790"/>
    <n v="1858"/>
    <s v="SJU"/>
    <s v="San Juan, PR"/>
    <s v="ATL"/>
    <s v="Atlanta, GA"/>
    <n v="745"/>
    <n v="743"/>
    <n v="-2"/>
    <n v="12"/>
    <n v="755"/>
    <n v="1120"/>
    <n v="7"/>
    <n v="1139"/>
    <n v="1127"/>
    <n v="-12"/>
    <n v="0"/>
    <n v="0"/>
    <n v="234"/>
    <n v="224"/>
    <n v="205"/>
    <n v="1547"/>
    <m/>
    <m/>
    <m/>
    <m/>
    <m/>
    <s v="11:27"/>
    <s v="07:43"/>
    <d v="1899-12-30T03:44:00"/>
    <s v="Morning"/>
    <s v="REMOVE"/>
    <x v="3"/>
    <s v="OnTime"/>
    <s v="May"/>
  </r>
  <r>
    <d v="2020-05-08T00:00:00"/>
    <x v="11"/>
    <s v="SkyWest Airlines Inc.: OO"/>
    <s v="OO"/>
    <n v="20304"/>
    <n v="4239"/>
    <s v="LSE"/>
    <s v="La Crosse, WI"/>
    <s v="MSP"/>
    <s v="Minneapolis, MN"/>
    <n v="700"/>
    <n v="658"/>
    <n v="-2"/>
    <n v="4"/>
    <n v="702"/>
    <n v="729"/>
    <n v="5"/>
    <n v="756"/>
    <n v="734"/>
    <n v="-22"/>
    <n v="0"/>
    <n v="0"/>
    <n v="56"/>
    <n v="36"/>
    <n v="27"/>
    <n v="119"/>
    <m/>
    <m/>
    <m/>
    <m/>
    <m/>
    <s v="07:34"/>
    <s v="06:58"/>
    <d v="1899-12-30T00:36:00"/>
    <s v="Morning"/>
    <s v="REMOVE"/>
    <x v="0"/>
    <s v="OnTime"/>
    <s v="May"/>
  </r>
  <r>
    <d v="2021-02-05T00:00:00"/>
    <x v="11"/>
    <s v="SkyWest Airlines Inc.: OO"/>
    <s v="OO"/>
    <n v="20304"/>
    <n v="2986"/>
    <s v="DFW"/>
    <s v="Dallas/Fort Worth, TX"/>
    <s v="BIS"/>
    <s v="Bismarck/Mandan, ND"/>
    <n v="1045"/>
    <n v="1044"/>
    <n v="-1"/>
    <n v="30"/>
    <n v="1114"/>
    <n v="1343"/>
    <n v="3"/>
    <n v="1344"/>
    <n v="1346"/>
    <n v="2"/>
    <n v="0"/>
    <n v="0"/>
    <n v="179"/>
    <n v="182"/>
    <n v="149"/>
    <n v="977"/>
    <m/>
    <m/>
    <m/>
    <m/>
    <m/>
    <s v="13:46"/>
    <s v="10:44"/>
    <d v="1899-12-30T03:02:00"/>
    <s v="Morning"/>
    <s v="REMOVE"/>
    <x v="0"/>
    <s v="OnTime"/>
    <s v="February"/>
  </r>
  <r>
    <d v="2020-06-05T00:00:00"/>
    <x v="2"/>
    <s v="Southwest Airlines Co.: WN"/>
    <s v="WN"/>
    <n v="19393"/>
    <n v="1507"/>
    <s v="CMH"/>
    <s v="Columbus, OH"/>
    <s v="BWI"/>
    <s v="Baltimore, MD"/>
    <n v="645"/>
    <n v="640"/>
    <n v="-5"/>
    <n v="9"/>
    <n v="649"/>
    <n v="744"/>
    <n v="3"/>
    <n v="800"/>
    <n v="747"/>
    <n v="-13"/>
    <n v="0"/>
    <n v="0"/>
    <n v="75"/>
    <n v="67"/>
    <n v="55"/>
    <n v="337"/>
    <m/>
    <m/>
    <m/>
    <m/>
    <m/>
    <s v="07:47"/>
    <s v="06:40"/>
    <d v="1899-12-30T01:07:00"/>
    <s v="Morning"/>
    <s v="REMOVE"/>
    <x v="0"/>
    <s v="OnTime"/>
    <s v="June"/>
  </r>
  <r>
    <d v="2020-09-26T00:00:00"/>
    <x v="2"/>
    <s v="Southwest Airlines Co.: WN"/>
    <s v="WN"/>
    <n v="19393"/>
    <n v="2073"/>
    <s v="JAX"/>
    <s v="Jacksonville, FL"/>
    <s v="BNA"/>
    <s v="Nashville, TN"/>
    <n v="745"/>
    <n v="739"/>
    <n v="-6"/>
    <n v="10"/>
    <n v="749"/>
    <n v="800"/>
    <n v="5"/>
    <n v="815"/>
    <n v="805"/>
    <n v="-10"/>
    <n v="0"/>
    <n v="0"/>
    <n v="90"/>
    <n v="86"/>
    <n v="71"/>
    <n v="483"/>
    <m/>
    <m/>
    <m/>
    <m/>
    <m/>
    <s v="08:05"/>
    <s v="07:39"/>
    <d v="1899-12-30T00:26:00"/>
    <s v="Morning"/>
    <s v="REMOVE"/>
    <x v="4"/>
    <s v="OnTime"/>
    <s v="September"/>
  </r>
  <r>
    <d v="2021-04-07T00:00:00"/>
    <x v="4"/>
    <s v="Republic Airline: YX"/>
    <s v="YX"/>
    <n v="20452"/>
    <n v="4995"/>
    <s v="BWI"/>
    <s v="Baltimore, MD"/>
    <s v="ORD"/>
    <s v="Chicago, IL"/>
    <n v="600"/>
    <n v="554"/>
    <n v="-6"/>
    <n v="14"/>
    <n v="608"/>
    <n v="646"/>
    <n v="11"/>
    <n v="718"/>
    <n v="657"/>
    <n v="-21"/>
    <n v="0"/>
    <n v="0"/>
    <n v="138"/>
    <n v="123"/>
    <n v="98"/>
    <n v="621"/>
    <m/>
    <m/>
    <m/>
    <m/>
    <m/>
    <s v="06:57"/>
    <s v="05:54"/>
    <d v="1899-12-30T01:03:00"/>
    <s v="Night"/>
    <s v="REMOVE"/>
    <x v="2"/>
    <s v="OnTime"/>
    <s v="April"/>
  </r>
  <r>
    <d v="2020-04-25T00:00:00"/>
    <x v="1"/>
    <s v="Delta Air Lines Inc.: DL"/>
    <s v="DL"/>
    <n v="19790"/>
    <n v="2005"/>
    <s v="SLC"/>
    <s v="Salt Lake City, UT"/>
    <s v="GEG"/>
    <s v="Spokane, WA"/>
    <n v="1135"/>
    <n v="1128"/>
    <n v="-7"/>
    <n v="14"/>
    <n v="1142"/>
    <n v="1204"/>
    <n v="4"/>
    <n v="1204"/>
    <n v="1208"/>
    <n v="4"/>
    <n v="0"/>
    <n v="0"/>
    <n v="89"/>
    <n v="100"/>
    <n v="82"/>
    <n v="546"/>
    <m/>
    <m/>
    <m/>
    <m/>
    <m/>
    <s v="12:08"/>
    <s v="11:28"/>
    <d v="1899-12-30T00:40:00"/>
    <s v="Morning"/>
    <s v="REMOVE"/>
    <x v="4"/>
    <s v="OnTime"/>
    <s v="April"/>
  </r>
  <r>
    <d v="2021-03-10T00:00:00"/>
    <x v="4"/>
    <s v="Republic Airline: YX"/>
    <s v="YX"/>
    <n v="20452"/>
    <n v="5643"/>
    <s v="ATL"/>
    <s v="Atlanta, GA"/>
    <s v="OMA"/>
    <s v="Omaha, NE"/>
    <n v="1250"/>
    <n v="1247"/>
    <n v="-3"/>
    <n v="14"/>
    <n v="1301"/>
    <n v="1401"/>
    <n v="4"/>
    <n v="1417"/>
    <n v="1405"/>
    <n v="-12"/>
    <n v="0"/>
    <n v="0"/>
    <n v="147"/>
    <n v="138"/>
    <n v="120"/>
    <n v="821"/>
    <m/>
    <m/>
    <m/>
    <m/>
    <m/>
    <s v="14:05"/>
    <s v="12:47"/>
    <d v="1899-12-30T01:18:00"/>
    <s v="Afternoon"/>
    <s v="REMOVE"/>
    <x v="2"/>
    <s v="OnTime"/>
    <s v="March"/>
  </r>
  <r>
    <d v="2020-12-02T00:00:00"/>
    <x v="12"/>
    <s v="Endeavor Air Inc.: 9E"/>
    <s v="9E"/>
    <n v="20363"/>
    <n v="5213"/>
    <s v="ATL"/>
    <s v="Atlanta, GA"/>
    <s v="MLI"/>
    <s v="Moline, IL"/>
    <n v="2030"/>
    <n v="2025"/>
    <n v="-5"/>
    <n v="17"/>
    <n v="2042"/>
    <n v="2112"/>
    <n v="3"/>
    <n v="2121"/>
    <n v="2115"/>
    <n v="-6"/>
    <n v="0"/>
    <n v="0"/>
    <n v="111"/>
    <n v="110"/>
    <n v="90"/>
    <n v="633"/>
    <m/>
    <m/>
    <m/>
    <m/>
    <m/>
    <s v="21:15"/>
    <s v="20:25"/>
    <d v="1899-12-30T00:50:00"/>
    <s v="Evening"/>
    <s v="REMOVE"/>
    <x v="2"/>
    <s v="OnTime"/>
    <s v="December"/>
  </r>
  <r>
    <d v="2020-02-22T00:00:00"/>
    <x v="7"/>
    <s v="JetBlue Airways: B6"/>
    <s v="B6"/>
    <n v="20409"/>
    <n v="534"/>
    <s v="SFO"/>
    <s v="San Francisco, CA"/>
    <s v="BOS"/>
    <s v="Boston, MA"/>
    <n v="1400"/>
    <n v="1350"/>
    <n v="-10"/>
    <n v="15"/>
    <n v="1405"/>
    <n v="2147"/>
    <n v="7"/>
    <n v="2233"/>
    <n v="2154"/>
    <n v="-39"/>
    <n v="0"/>
    <n v="0"/>
    <n v="333"/>
    <n v="304"/>
    <n v="282"/>
    <n v="2704"/>
    <m/>
    <m/>
    <m/>
    <m/>
    <m/>
    <s v="21:54"/>
    <s v="13:50"/>
    <d v="1899-12-30T08:04:00"/>
    <s v="Afternoon"/>
    <s v="REMOVE"/>
    <x v="4"/>
    <s v="OnTime"/>
    <s v="February"/>
  </r>
  <r>
    <d v="2020-06-12T00:00:00"/>
    <x v="1"/>
    <s v="Delta Air Lines Inc.: DL"/>
    <s v="DL"/>
    <n v="19790"/>
    <n v="790"/>
    <s v="DAB"/>
    <s v="Daytona Beach, FL"/>
    <s v="ATL"/>
    <s v="Atlanta, GA"/>
    <n v="1245"/>
    <n v="1240"/>
    <n v="-5"/>
    <n v="12"/>
    <n v="1252"/>
    <n v="1350"/>
    <n v="6"/>
    <n v="1406"/>
    <n v="1356"/>
    <n v="-10"/>
    <n v="0"/>
    <n v="0"/>
    <n v="81"/>
    <n v="76"/>
    <n v="58"/>
    <n v="366"/>
    <m/>
    <m/>
    <m/>
    <m/>
    <m/>
    <s v="13:56"/>
    <s v="12:40"/>
    <d v="1899-12-30T01:16:00"/>
    <s v="Afternoon"/>
    <s v="REMOVE"/>
    <x v="0"/>
    <s v="OnTime"/>
    <s v="June"/>
  </r>
  <r>
    <d v="2020-06-07T00:00:00"/>
    <x v="2"/>
    <s v="Southwest Airlines Co.: WN"/>
    <s v="WN"/>
    <n v="19393"/>
    <n v="481"/>
    <s v="TPA"/>
    <s v="Tampa, FL"/>
    <s v="DEN"/>
    <s v="Denver, CO"/>
    <n v="815"/>
    <n v="814"/>
    <n v="-1"/>
    <n v="7"/>
    <n v="821"/>
    <n v="932"/>
    <n v="5"/>
    <n v="1000"/>
    <n v="937"/>
    <n v="-23"/>
    <n v="0"/>
    <n v="0"/>
    <n v="225"/>
    <n v="203"/>
    <n v="191"/>
    <n v="1506"/>
    <m/>
    <m/>
    <m/>
    <m/>
    <m/>
    <s v="09:37"/>
    <s v="08:14"/>
    <d v="1899-12-30T01:23:00"/>
    <s v="Morning"/>
    <s v="REMOVE"/>
    <x v="3"/>
    <s v="OnTime"/>
    <s v="June"/>
  </r>
  <r>
    <d v="2021-09-06T00:00:00"/>
    <x v="2"/>
    <s v="Southwest Airlines Co.: WN"/>
    <s v="WN"/>
    <n v="19393"/>
    <n v="1217"/>
    <s v="LAS"/>
    <s v="Las Vegas, NV"/>
    <s v="MDW"/>
    <s v="Chicago, IL"/>
    <n v="1215"/>
    <n v="1257"/>
    <n v="42"/>
    <n v="13"/>
    <n v="1310"/>
    <n v="1813"/>
    <n v="3"/>
    <n v="1745"/>
    <n v="1816"/>
    <n v="31"/>
    <n v="0"/>
    <n v="0"/>
    <n v="210"/>
    <n v="199"/>
    <n v="183"/>
    <n v="1521"/>
    <n v="0"/>
    <n v="0"/>
    <n v="0"/>
    <n v="0"/>
    <n v="31"/>
    <s v="18:16"/>
    <s v="12:57"/>
    <d v="1899-12-30T05:19:00"/>
    <s v="Afternoon"/>
    <s v="KEEP"/>
    <x v="1"/>
    <s v="Delayed"/>
    <s v="September"/>
  </r>
  <r>
    <d v="2020-06-20T00:00:00"/>
    <x v="4"/>
    <s v="Republic Airline: YX"/>
    <s v="YX"/>
    <n v="20452"/>
    <n v="4445"/>
    <s v="CLE"/>
    <s v="Cleveland, OH"/>
    <s v="DCA"/>
    <s v="Washington, DC"/>
    <n v="745"/>
    <n v="738"/>
    <n v="-7"/>
    <n v="11"/>
    <n v="749"/>
    <n v="839"/>
    <n v="7"/>
    <n v="905"/>
    <n v="846"/>
    <n v="-19"/>
    <n v="0"/>
    <n v="0"/>
    <n v="80"/>
    <n v="68"/>
    <n v="50"/>
    <n v="310"/>
    <m/>
    <m/>
    <m/>
    <m/>
    <m/>
    <s v="08:46"/>
    <s v="07:38"/>
    <d v="1899-12-30T01:08:00"/>
    <s v="Morning"/>
    <s v="REMOVE"/>
    <x v="4"/>
    <s v="OnTime"/>
    <s v="June"/>
  </r>
  <r>
    <d v="2020-09-16T00:00:00"/>
    <x v="3"/>
    <s v="American Airlines Inc.: AA"/>
    <s v="AA"/>
    <n v="19805"/>
    <n v="706"/>
    <s v="DEN"/>
    <s v="Denver, CO"/>
    <s v="DFW"/>
    <s v="Dallas/Fort Worth, TX"/>
    <n v="1630"/>
    <n v="1625"/>
    <n v="-5"/>
    <n v="17"/>
    <n v="1642"/>
    <n v="1916"/>
    <n v="4"/>
    <n v="1929"/>
    <n v="1920"/>
    <n v="-9"/>
    <n v="0"/>
    <n v="0"/>
    <n v="119"/>
    <n v="115"/>
    <n v="94"/>
    <n v="641"/>
    <m/>
    <m/>
    <m/>
    <m/>
    <m/>
    <s v="19:20"/>
    <s v="16:25"/>
    <d v="1899-12-30T02:55:00"/>
    <s v="Afternoon"/>
    <s v="REMOVE"/>
    <x v="2"/>
    <s v="OnTime"/>
    <s v="September"/>
  </r>
  <r>
    <d v="2020-09-20T00:00:00"/>
    <x v="13"/>
    <s v="Envoy Air: MQ"/>
    <s v="MQ"/>
    <n v="20398"/>
    <n v="4130"/>
    <s v="LSE"/>
    <s v="La Crosse, WI"/>
    <s v="ORD"/>
    <s v="Chicago, IL"/>
    <n v="1635"/>
    <n v="1620"/>
    <n v="-15"/>
    <n v="6"/>
    <n v="1626"/>
    <n v="1704"/>
    <n v="15"/>
    <n v="1745"/>
    <n v="1719"/>
    <n v="-26"/>
    <n v="0"/>
    <n v="0"/>
    <n v="70"/>
    <n v="59"/>
    <n v="38"/>
    <n v="215"/>
    <m/>
    <m/>
    <m/>
    <m/>
    <m/>
    <s v="17:19"/>
    <s v="16:20"/>
    <d v="1899-12-30T00:59:00"/>
    <s v="Afternoon"/>
    <s v="REMOVE"/>
    <x v="3"/>
    <s v="OnTime"/>
    <s v="September"/>
  </r>
  <r>
    <d v="2020-05-06T00:00:00"/>
    <x v="2"/>
    <s v="Southwest Airlines Co.: WN"/>
    <s v="WN"/>
    <n v="19393"/>
    <n v="580"/>
    <s v="HOU"/>
    <s v="Houston, TX"/>
    <s v="OKC"/>
    <s v="Oklahoma City, OK"/>
    <n v="1000"/>
    <n v="1032"/>
    <n v="32"/>
    <n v="11"/>
    <n v="1043"/>
    <n v="1146"/>
    <n v="4"/>
    <n v="1120"/>
    <n v="1150"/>
    <n v="30"/>
    <n v="0"/>
    <n v="0"/>
    <n v="80"/>
    <n v="78"/>
    <n v="63"/>
    <n v="419"/>
    <n v="13"/>
    <n v="0"/>
    <n v="0"/>
    <n v="0"/>
    <n v="17"/>
    <s v="11:50"/>
    <s v="10:32"/>
    <d v="1899-12-30T01:18:00"/>
    <s v="Morning"/>
    <s v="KEEP"/>
    <x v="2"/>
    <s v="Delayed"/>
    <s v="May"/>
  </r>
  <r>
    <d v="2020-04-28T00:00:00"/>
    <x v="12"/>
    <s v="Endeavor Air Inc.: 9E"/>
    <s v="9E"/>
    <n v="20363"/>
    <n v="4874"/>
    <s v="MSN"/>
    <s v="Madison, WI"/>
    <s v="MSP"/>
    <s v="Minneapolis, MN"/>
    <n v="1310"/>
    <n v="1300"/>
    <n v="-10"/>
    <n v="8"/>
    <n v="1308"/>
    <n v="1349"/>
    <n v="4"/>
    <n v="1409"/>
    <n v="1353"/>
    <n v="-16"/>
    <n v="0"/>
    <n v="0"/>
    <n v="59"/>
    <n v="53"/>
    <n v="41"/>
    <n v="228"/>
    <m/>
    <m/>
    <m/>
    <m/>
    <m/>
    <s v="13:53"/>
    <s v="13:00"/>
    <d v="1899-12-30T00:53:00"/>
    <s v="Afternoon"/>
    <s v="REMOVE"/>
    <x v="6"/>
    <s v="OnTime"/>
    <s v="April"/>
  </r>
  <r>
    <d v="2020-12-05T00:00:00"/>
    <x v="4"/>
    <s v="Republic Airline: YX"/>
    <s v="YX"/>
    <n v="20452"/>
    <n v="4748"/>
    <s v="LGA"/>
    <s v="New York, NY"/>
    <s v="MIA"/>
    <s v="Miami, FL"/>
    <n v="1630"/>
    <n v="1625"/>
    <n v="-5"/>
    <n v="17"/>
    <n v="1642"/>
    <n v="1914"/>
    <n v="5"/>
    <n v="1946"/>
    <n v="1919"/>
    <n v="-27"/>
    <n v="0"/>
    <n v="0"/>
    <n v="196"/>
    <n v="174"/>
    <n v="152"/>
    <n v="1096"/>
    <m/>
    <m/>
    <m/>
    <m/>
    <m/>
    <s v="19:19"/>
    <s v="16:25"/>
    <d v="1899-12-30T02:54:00"/>
    <s v="Afternoon"/>
    <s v="REMOVE"/>
    <x v="4"/>
    <s v="OnTime"/>
    <s v="December"/>
  </r>
  <r>
    <d v="2020-05-17T00:00:00"/>
    <x v="6"/>
    <s v="Alaska Airlines Inc.: AS"/>
    <s v="AS"/>
    <n v="19930"/>
    <n v="209"/>
    <s v="SAN"/>
    <s v="San Diego, CA"/>
    <s v="SEA"/>
    <s v="Seattle, WA"/>
    <n v="830"/>
    <n v="821"/>
    <n v="-9"/>
    <n v="16"/>
    <n v="837"/>
    <n v="1052"/>
    <n v="9"/>
    <n v="1138"/>
    <n v="1101"/>
    <n v="-37"/>
    <n v="0"/>
    <n v="0"/>
    <n v="188"/>
    <n v="160"/>
    <n v="135"/>
    <n v="1050"/>
    <m/>
    <m/>
    <m/>
    <m/>
    <m/>
    <s v="11:01"/>
    <s v="08:21"/>
    <d v="1899-12-30T02:40:00"/>
    <s v="Morning"/>
    <s v="REMOVE"/>
    <x v="3"/>
    <s v="OnTime"/>
    <s v="May"/>
  </r>
  <r>
    <d v="2020-05-12T00:00:00"/>
    <x v="13"/>
    <s v="Envoy Air: MQ"/>
    <s v="MQ"/>
    <n v="20398"/>
    <n v="3702"/>
    <s v="TYS"/>
    <s v="Knoxville, TN"/>
    <s v="DFW"/>
    <s v="Dallas/Fort Worth, TX"/>
    <n v="1620"/>
    <n v="1613"/>
    <n v="-7"/>
    <n v="10"/>
    <n v="1623"/>
    <n v="1722"/>
    <n v="11"/>
    <n v="1743"/>
    <n v="1733"/>
    <n v="-10"/>
    <n v="0"/>
    <n v="0"/>
    <n v="143"/>
    <n v="140"/>
    <n v="119"/>
    <n v="771"/>
    <m/>
    <m/>
    <m/>
    <m/>
    <m/>
    <s v="17:33"/>
    <s v="16:13"/>
    <d v="1899-12-30T01:20:00"/>
    <s v="Afternoon"/>
    <s v="REMOVE"/>
    <x v="6"/>
    <s v="OnTime"/>
    <s v="M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CB531A-F725-49F4-9B61-777CBCBD38B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2" firstHeaderRow="0" firstDataRow="1" firstDataCol="1" rowPageCount="1" colPageCount="1"/>
  <pivotFields count="37">
    <pivotField numFmtId="14" showAll="0">
      <items count="1702">
        <item x="40"/>
        <item x="624"/>
        <item x="844"/>
        <item x="620"/>
        <item x="1457"/>
        <item x="1350"/>
        <item x="53"/>
        <item x="1435"/>
        <item x="1501"/>
        <item x="790"/>
        <item x="685"/>
        <item x="89"/>
        <item x="434"/>
        <item x="1581"/>
        <item x="1265"/>
        <item x="1640"/>
        <item x="329"/>
        <item x="1012"/>
        <item x="1409"/>
        <item x="1101"/>
        <item x="934"/>
        <item x="596"/>
        <item x="1352"/>
        <item x="156"/>
        <item x="622"/>
        <item x="18"/>
        <item x="1333"/>
        <item x="266"/>
        <item x="378"/>
        <item x="28"/>
        <item x="272"/>
        <item x="139"/>
        <item x="151"/>
        <item x="121"/>
        <item x="1607"/>
        <item x="704"/>
        <item x="97"/>
        <item x="1260"/>
        <item x="467"/>
        <item x="753"/>
        <item x="61"/>
        <item x="1102"/>
        <item x="584"/>
        <item x="1086"/>
        <item x="256"/>
        <item x="192"/>
        <item x="353"/>
        <item x="536"/>
        <item x="564"/>
        <item x="80"/>
        <item x="715"/>
        <item x="1273"/>
        <item x="575"/>
        <item x="773"/>
        <item x="1442"/>
        <item x="486"/>
        <item x="59"/>
        <item x="493"/>
        <item x="407"/>
        <item x="915"/>
        <item x="1251"/>
        <item x="1464"/>
        <item x="65"/>
        <item x="653"/>
        <item x="138"/>
        <item x="1397"/>
        <item x="893"/>
        <item x="1345"/>
        <item x="1120"/>
        <item x="1308"/>
        <item x="1422"/>
        <item x="422"/>
        <item x="90"/>
        <item x="1453"/>
        <item x="16"/>
        <item x="660"/>
        <item x="713"/>
        <item x="663"/>
        <item x="306"/>
        <item x="856"/>
        <item x="965"/>
        <item x="15"/>
        <item x="628"/>
        <item x="751"/>
        <item x="854"/>
        <item x="932"/>
        <item x="71"/>
        <item x="96"/>
        <item x="888"/>
        <item x="788"/>
        <item x="1569"/>
        <item x="24"/>
        <item x="69"/>
        <item x="741"/>
        <item x="323"/>
        <item x="188"/>
        <item x="86"/>
        <item x="768"/>
        <item x="1061"/>
        <item x="717"/>
        <item x="483"/>
        <item x="452"/>
        <item x="681"/>
        <item x="982"/>
        <item x="51"/>
        <item x="1184"/>
        <item x="157"/>
        <item x="1426"/>
        <item x="615"/>
        <item x="661"/>
        <item x="345"/>
        <item x="22"/>
        <item x="447"/>
        <item x="208"/>
        <item x="484"/>
        <item x="1507"/>
        <item x="409"/>
        <item x="1079"/>
        <item x="1197"/>
        <item x="1133"/>
        <item x="1493"/>
        <item x="736"/>
        <item x="940"/>
        <item x="771"/>
        <item x="1502"/>
        <item x="1375"/>
        <item x="415"/>
        <item x="643"/>
        <item x="1477"/>
        <item x="635"/>
        <item x="1623"/>
        <item x="68"/>
        <item x="716"/>
        <item x="1038"/>
        <item x="576"/>
        <item x="944"/>
        <item x="1359"/>
        <item x="257"/>
        <item x="1675"/>
        <item x="460"/>
        <item x="1578"/>
        <item x="1566"/>
        <item x="1367"/>
        <item x="54"/>
        <item x="1124"/>
        <item x="1480"/>
        <item x="1469"/>
        <item x="1363"/>
        <item x="538"/>
        <item x="1606"/>
        <item x="1413"/>
        <item x="1503"/>
        <item x="1620"/>
        <item x="555"/>
        <item x="435"/>
        <item x="234"/>
        <item x="100"/>
        <item x="1152"/>
        <item x="1092"/>
        <item x="144"/>
        <item x="1357"/>
        <item x="947"/>
        <item x="797"/>
        <item x="369"/>
        <item x="1646"/>
        <item x="443"/>
        <item x="1315"/>
        <item x="1292"/>
        <item x="1432"/>
        <item x="1335"/>
        <item x="30"/>
        <item x="221"/>
        <item x="1489"/>
        <item x="217"/>
        <item x="381"/>
        <item x="876"/>
        <item x="1254"/>
        <item x="383"/>
        <item x="1144"/>
        <item x="1180"/>
        <item x="94"/>
        <item x="389"/>
        <item x="551"/>
        <item x="513"/>
        <item x="1058"/>
        <item x="892"/>
        <item x="214"/>
        <item x="4"/>
        <item x="244"/>
        <item x="1167"/>
        <item x="1594"/>
        <item x="535"/>
        <item x="960"/>
        <item x="1055"/>
        <item x="803"/>
        <item x="867"/>
        <item x="785"/>
        <item x="34"/>
        <item x="1289"/>
        <item x="637"/>
        <item x="573"/>
        <item x="1298"/>
        <item x="143"/>
        <item x="800"/>
        <item x="445"/>
        <item x="729"/>
        <item x="273"/>
        <item x="926"/>
        <item x="607"/>
        <item x="572"/>
        <item x="2"/>
        <item x="394"/>
        <item x="1098"/>
        <item x="338"/>
        <item x="64"/>
        <item x="761"/>
        <item x="1431"/>
        <item x="1484"/>
        <item x="1416"/>
        <item x="798"/>
        <item x="642"/>
        <item x="969"/>
        <item x="669"/>
        <item x="1372"/>
        <item x="401"/>
        <item x="1119"/>
        <item x="109"/>
        <item x="589"/>
        <item x="679"/>
        <item x="585"/>
        <item x="1467"/>
        <item x="1159"/>
        <item x="563"/>
        <item x="914"/>
        <item x="623"/>
        <item x="1163"/>
        <item x="966"/>
        <item x="1233"/>
        <item x="410"/>
        <item x="1662"/>
        <item x="946"/>
        <item x="933"/>
        <item x="842"/>
        <item x="129"/>
        <item x="1021"/>
        <item x="377"/>
        <item x="897"/>
        <item x="1171"/>
        <item x="1666"/>
        <item x="104"/>
        <item x="1261"/>
        <item x="164"/>
        <item x="1593"/>
        <item x="72"/>
        <item x="1279"/>
        <item x="206"/>
        <item x="972"/>
        <item x="249"/>
        <item x="942"/>
        <item x="245"/>
        <item x="1108"/>
        <item x="610"/>
        <item x="210"/>
        <item x="1465"/>
        <item x="356"/>
        <item x="227"/>
        <item x="1596"/>
        <item x="1126"/>
        <item x="250"/>
        <item x="996"/>
        <item x="304"/>
        <item x="294"/>
        <item x="111"/>
        <item x="1157"/>
        <item x="351"/>
        <item x="822"/>
        <item x="98"/>
        <item x="600"/>
        <item x="1241"/>
        <item x="1485"/>
        <item x="1110"/>
        <item x="429"/>
        <item x="908"/>
        <item x="498"/>
        <item x="721"/>
        <item x="439"/>
        <item x="943"/>
        <item x="1203"/>
        <item x="858"/>
        <item x="1080"/>
        <item x="1523"/>
        <item x="924"/>
        <item x="301"/>
        <item x="568"/>
        <item x="1524"/>
        <item x="1036"/>
        <item x="923"/>
        <item x="1391"/>
        <item x="488"/>
        <item x="172"/>
        <item x="863"/>
        <item x="1496"/>
        <item x="1250"/>
        <item x="696"/>
        <item x="35"/>
        <item x="825"/>
        <item x="743"/>
        <item x="515"/>
        <item x="652"/>
        <item x="1327"/>
        <item x="919"/>
        <item x="1204"/>
        <item x="1221"/>
        <item x="990"/>
        <item x="723"/>
        <item x="293"/>
        <item x="543"/>
        <item x="608"/>
        <item x="431"/>
        <item x="991"/>
        <item x="539"/>
        <item x="1123"/>
        <item x="10"/>
        <item x="1448"/>
        <item x="1087"/>
        <item x="1530"/>
        <item x="1085"/>
        <item x="514"/>
        <item x="181"/>
        <item x="60"/>
        <item x="1411"/>
        <item x="298"/>
        <item x="1505"/>
        <item x="93"/>
        <item x="246"/>
        <item x="158"/>
        <item x="995"/>
        <item x="368"/>
        <item x="1011"/>
        <item x="1071"/>
        <item x="390"/>
        <item x="1492"/>
        <item x="1652"/>
        <item x="219"/>
        <item x="902"/>
        <item x="411"/>
        <item x="1574"/>
        <item x="734"/>
        <item x="777"/>
        <item x="912"/>
        <item x="1259"/>
        <item x="1113"/>
        <item x="574"/>
        <item x="444"/>
        <item x="676"/>
        <item x="1078"/>
        <item x="283"/>
        <item x="32"/>
        <item x="168"/>
        <item x="335"/>
        <item x="1611"/>
        <item x="671"/>
        <item x="1034"/>
        <item x="220"/>
        <item x="599"/>
        <item x="799"/>
        <item x="1075"/>
        <item x="815"/>
        <item x="672"/>
        <item x="47"/>
        <item x="58"/>
        <item x="544"/>
        <item x="556"/>
        <item x="735"/>
        <item x="1669"/>
        <item x="1237"/>
        <item x="1392"/>
        <item x="659"/>
        <item x="1130"/>
        <item x="846"/>
        <item x="297"/>
        <item x="900"/>
        <item x="882"/>
        <item x="895"/>
        <item x="712"/>
        <item x="1109"/>
        <item x="370"/>
        <item x="512"/>
        <item x="477"/>
        <item x="746"/>
        <item x="820"/>
        <item x="235"/>
        <item x="1532"/>
        <item x="1354"/>
        <item x="1256"/>
        <item x="665"/>
        <item x="344"/>
        <item x="1114"/>
        <item x="1209"/>
        <item x="1243"/>
        <item x="1447"/>
        <item x="1016"/>
        <item x="312"/>
        <item x="706"/>
        <item x="142"/>
        <item x="1280"/>
        <item x="979"/>
        <item x="570"/>
        <item x="149"/>
        <item x="850"/>
        <item x="176"/>
        <item x="667"/>
        <item x="873"/>
        <item x="1230"/>
        <item x="1332"/>
        <item x="375"/>
        <item x="1689"/>
        <item x="880"/>
        <item x="79"/>
        <item x="62"/>
        <item x="387"/>
        <item x="277"/>
        <item x="918"/>
        <item x="342"/>
        <item x="586"/>
        <item x="694"/>
        <item x="44"/>
        <item x="884"/>
        <item x="1436"/>
        <item x="472"/>
        <item x="683"/>
        <item x="1310"/>
        <item x="152"/>
        <item x="376"/>
        <item x="419"/>
        <item x="985"/>
        <item x="1472"/>
        <item x="708"/>
        <item x="582"/>
        <item x="76"/>
        <item x="532"/>
        <item x="968"/>
        <item x="1040"/>
        <item x="433"/>
        <item x="1513"/>
        <item x="405"/>
        <item x="505"/>
        <item x="1182"/>
        <item x="886"/>
        <item x="1512"/>
        <item x="290"/>
        <item x="1122"/>
        <item x="134"/>
        <item x="469"/>
        <item x="987"/>
        <item x="350"/>
        <item x="1351"/>
        <item x="1614"/>
        <item x="1599"/>
        <item x="1173"/>
        <item x="11"/>
        <item x="974"/>
        <item x="403"/>
        <item x="993"/>
        <item x="1208"/>
        <item x="179"/>
        <item x="656"/>
        <item x="223"/>
        <item x="1544"/>
        <item x="1624"/>
        <item x="953"/>
        <item x="1673"/>
        <item x="834"/>
        <item x="77"/>
        <item x="1481"/>
        <item x="1296"/>
        <item x="710"/>
        <item x="1455"/>
        <item x="1686"/>
        <item x="1378"/>
        <item x="756"/>
        <item x="1697"/>
        <item x="609"/>
        <item x="1632"/>
        <item x="186"/>
        <item x="1277"/>
        <item x="1540"/>
        <item x="1341"/>
        <item x="1407"/>
        <item x="1696"/>
        <item x="766"/>
        <item x="1681"/>
        <item x="1665"/>
        <item x="1550"/>
        <item x="1668"/>
        <item x="1700"/>
        <item x="1641"/>
        <item x="1348"/>
        <item x="1334"/>
        <item x="107"/>
        <item x="1699"/>
        <item x="1312"/>
        <item x="1283"/>
        <item x="1536"/>
        <item x="692"/>
        <item x="1314"/>
        <item x="1270"/>
        <item x="1538"/>
        <item x="1459"/>
        <item x="1631"/>
        <item x="1062"/>
        <item x="456"/>
        <item x="789"/>
        <item x="530"/>
        <item x="160"/>
        <item x="631"/>
        <item x="1656"/>
        <item x="1285"/>
        <item x="1403"/>
        <item x="1683"/>
        <item x="1651"/>
        <item x="1691"/>
        <item x="1491"/>
        <item x="1445"/>
        <item x="826"/>
        <item x="1564"/>
        <item x="1690"/>
        <item x="1129"/>
        <item x="957"/>
        <item x="406"/>
        <item x="1384"/>
        <item x="1093"/>
        <item x="1597"/>
        <item x="1060"/>
        <item x="1693"/>
        <item x="764"/>
        <item x="1670"/>
        <item x="1046"/>
        <item x="421"/>
        <item x="927"/>
        <item x="936"/>
        <item x="1636"/>
        <item x="970"/>
        <item x="1190"/>
        <item x="1547"/>
        <item x="13"/>
        <item x="1070"/>
        <item x="67"/>
        <item x="1194"/>
        <item x="983"/>
        <item x="1672"/>
        <item x="374"/>
        <item x="1002"/>
        <item x="1059"/>
        <item x="1446"/>
        <item x="198"/>
        <item x="714"/>
        <item x="135"/>
        <item x="1643"/>
        <item x="404"/>
        <item x="1303"/>
        <item x="1525"/>
        <item x="492"/>
        <item x="204"/>
        <item x="1451"/>
        <item x="1520"/>
        <item x="920"/>
        <item x="1677"/>
        <item x="1419"/>
        <item x="948"/>
        <item x="318"/>
        <item x="651"/>
        <item x="1605"/>
        <item x="1515"/>
        <item x="994"/>
        <item x="8"/>
        <item x="945"/>
        <item x="675"/>
        <item x="1001"/>
        <item x="180"/>
        <item x="166"/>
        <item x="1639"/>
        <item x="57"/>
        <item x="1166"/>
        <item x="787"/>
        <item x="1428"/>
        <item x="1587"/>
        <item x="231"/>
        <item x="281"/>
        <item x="1324"/>
        <item x="237"/>
        <item x="81"/>
        <item x="116"/>
        <item x="500"/>
        <item x="1003"/>
        <item x="849"/>
        <item x="593"/>
        <item x="6"/>
        <item x="209"/>
        <item x="253"/>
        <item x="1679"/>
        <item x="457"/>
        <item x="931"/>
        <item x="1222"/>
        <item x="1356"/>
        <item x="978"/>
        <item x="1317"/>
        <item x="1390"/>
        <item x="1301"/>
        <item x="1629"/>
        <item x="1275"/>
        <item x="1091"/>
        <item x="1462"/>
        <item x="1657"/>
        <item x="1575"/>
        <item x="611"/>
        <item x="1498"/>
        <item x="1463"/>
        <item x="581"/>
        <item x="1615"/>
        <item x="275"/>
        <item x="1541"/>
        <item x="1694"/>
        <item x="1246"/>
        <item x="1361"/>
        <item x="951"/>
        <item x="1695"/>
        <item x="287"/>
        <item x="1192"/>
        <item x="238"/>
        <item x="779"/>
        <item x="1140"/>
        <item x="1684"/>
        <item x="1452"/>
        <item x="1313"/>
        <item x="503"/>
        <item x="1187"/>
        <item x="1625"/>
        <item x="1343"/>
        <item x="1450"/>
        <item x="1637"/>
        <item x="1671"/>
        <item x="1068"/>
        <item x="1169"/>
        <item x="320"/>
        <item x="1242"/>
        <item x="1612"/>
        <item x="315"/>
        <item x="496"/>
        <item x="128"/>
        <item x="1576"/>
        <item x="1570"/>
        <item x="240"/>
        <item x="285"/>
        <item x="1268"/>
        <item x="601"/>
        <item x="1057"/>
        <item x="955"/>
        <item x="577"/>
        <item x="1000"/>
        <item x="170"/>
        <item x="1304"/>
        <item x="346"/>
        <item x="482"/>
        <item x="39"/>
        <item x="347"/>
        <item x="1659"/>
        <item x="489"/>
        <item x="1306"/>
        <item x="1258"/>
        <item x="1048"/>
        <item x="1041"/>
        <item x="1667"/>
        <item x="193"/>
        <item x="922"/>
        <item x="1155"/>
        <item x="841"/>
        <item x="791"/>
        <item x="1191"/>
        <item x="1506"/>
        <item x="1559"/>
        <item x="1466"/>
        <item x="1509"/>
        <item x="680"/>
        <item x="1364"/>
        <item x="215"/>
        <item x="811"/>
        <item x="1177"/>
        <item x="1148"/>
        <item x="1473"/>
        <item x="1044"/>
        <item x="1311"/>
        <item x="248"/>
        <item x="1189"/>
        <item x="1456"/>
        <item x="300"/>
        <item x="1549"/>
        <item x="1305"/>
        <item x="1471"/>
        <item x="1688"/>
        <item x="1369"/>
        <item x="468"/>
        <item x="1698"/>
        <item x="855"/>
        <item x="865"/>
        <item x="1121"/>
        <item x="361"/>
        <item x="1325"/>
        <item x="1158"/>
        <item x="864"/>
        <item x="442"/>
        <item x="518"/>
        <item x="119"/>
        <item x="112"/>
        <item x="260"/>
        <item x="1370"/>
        <item x="1248"/>
        <item x="925"/>
        <item x="1590"/>
        <item x="1634"/>
        <item x="379"/>
        <item x="1210"/>
        <item x="1045"/>
        <item x="793"/>
        <item x="382"/>
        <item x="41"/>
        <item x="1186"/>
        <item x="1320"/>
        <item x="337"/>
        <item x="1488"/>
        <item x="197"/>
        <item x="1323"/>
        <item x="127"/>
        <item x="1678"/>
        <item x="845"/>
        <item x="962"/>
        <item x="1454"/>
        <item x="475"/>
        <item x="1579"/>
        <item x="1653"/>
        <item x="1307"/>
        <item x="1535"/>
        <item x="808"/>
        <item x="1441"/>
        <item x="677"/>
        <item x="1571"/>
        <item x="1033"/>
        <item x="906"/>
        <item x="634"/>
        <item x="587"/>
        <item x="732"/>
        <item x="1504"/>
        <item x="824"/>
        <item x="103"/>
        <item x="759"/>
        <item x="1548"/>
        <item x="1552"/>
        <item x="782"/>
        <item x="1381"/>
        <item x="805"/>
        <item x="1373"/>
        <item x="1588"/>
        <item x="1297"/>
        <item x="1573"/>
        <item x="1682"/>
        <item x="1007"/>
        <item x="558"/>
        <item x="1336"/>
        <item x="1543"/>
        <item x="1655"/>
        <item x="1236"/>
        <item x="1005"/>
        <item x="1534"/>
        <item x="437"/>
        <item x="510"/>
        <item x="1660"/>
        <item x="1271"/>
        <item x="451"/>
        <item x="56"/>
        <item x="1514"/>
        <item x="1383"/>
        <item x="529"/>
        <item x="1589"/>
        <item x="765"/>
        <item x="82"/>
        <item x="48"/>
        <item x="774"/>
        <item x="174"/>
        <item x="321"/>
        <item x="195"/>
        <item x="1595"/>
        <item x="1100"/>
        <item x="705"/>
        <item x="1302"/>
        <item x="1602"/>
        <item x="778"/>
        <item x="1255"/>
        <item x="1687"/>
        <item x="1546"/>
        <item x="1402"/>
        <item x="700"/>
        <item x="749"/>
        <item x="691"/>
        <item x="1322"/>
        <item x="1483"/>
        <item x="1555"/>
        <item x="132"/>
        <item x="763"/>
        <item x="1476"/>
        <item x="1437"/>
        <item x="1598"/>
        <item x="307"/>
        <item x="905"/>
        <item x="474"/>
        <item x="87"/>
        <item x="1542"/>
        <item x="218"/>
        <item x="662"/>
        <item x="1067"/>
        <item x="326"/>
        <item x="70"/>
        <item x="1427"/>
        <item x="1195"/>
        <item x="1676"/>
        <item x="399"/>
        <item x="1685"/>
        <item x="1018"/>
        <item x="866"/>
        <item x="613"/>
        <item x="124"/>
        <item x="296"/>
        <item x="461"/>
        <item x="1015"/>
        <item x="1318"/>
        <item x="511"/>
        <item x="1264"/>
        <item x="1349"/>
        <item x="554"/>
        <item x="1421"/>
        <item x="752"/>
        <item x="1642"/>
        <item x="1205"/>
        <item x="1096"/>
        <item x="1174"/>
        <item x="274"/>
        <item x="1282"/>
        <item x="314"/>
        <item x="561"/>
        <item x="1362"/>
        <item x="860"/>
        <item x="1680"/>
        <item x="187"/>
        <item x="638"/>
        <item x="1346"/>
        <item x="450"/>
        <item x="1674"/>
        <item x="1518"/>
        <item x="1586"/>
        <item x="357"/>
        <item x="189"/>
        <item x="228"/>
        <item x="1511"/>
        <item x="1229"/>
        <item x="1156"/>
        <item x="639"/>
        <item x="311"/>
        <item x="1135"/>
        <item x="162"/>
        <item x="400"/>
        <item x="1220"/>
        <item x="1366"/>
        <item x="1440"/>
        <item x="1610"/>
        <item x="21"/>
        <item x="494"/>
        <item x="678"/>
        <item x="1621"/>
        <item x="973"/>
        <item x="1219"/>
        <item x="862"/>
        <item x="36"/>
        <item x="1266"/>
        <item x="252"/>
        <item x="1563"/>
        <item x="903"/>
        <item x="1468"/>
        <item x="528"/>
        <item x="29"/>
        <item x="1042"/>
        <item x="819"/>
        <item x="7"/>
        <item x="50"/>
        <item x="247"/>
        <item x="837"/>
        <item x="1154"/>
        <item x="590"/>
        <item x="177"/>
        <item x="1212"/>
        <item x="977"/>
        <item x="454"/>
        <item x="1519"/>
        <item x="490"/>
        <item x="1094"/>
        <item x="331"/>
        <item x="1072"/>
        <item x="73"/>
        <item x="1217"/>
        <item x="618"/>
        <item x="497"/>
        <item x="737"/>
        <item x="1429"/>
        <item x="1430"/>
        <item x="657"/>
        <item x="23"/>
        <item x="1449"/>
        <item x="1355"/>
        <item x="1508"/>
        <item x="641"/>
        <item x="1326"/>
        <item x="349"/>
        <item x="901"/>
        <item x="802"/>
        <item x="479"/>
        <item x="674"/>
        <item x="1410"/>
        <item x="1193"/>
        <item x="890"/>
        <item x="1319"/>
        <item x="371"/>
        <item x="1582"/>
        <item x="1645"/>
        <item x="141"/>
        <item x="319"/>
        <item x="640"/>
        <item x="1626"/>
        <item x="1076"/>
        <item x="910"/>
        <item x="1103"/>
        <item x="813"/>
        <item x="958"/>
        <item x="739"/>
        <item x="222"/>
        <item x="1617"/>
        <item x="1244"/>
        <item x="1010"/>
        <item x="9"/>
        <item x="913"/>
        <item x="1474"/>
        <item x="212"/>
        <item x="229"/>
        <item x="1027"/>
        <item x="1510"/>
        <item x="471"/>
        <item x="459"/>
        <item x="1099"/>
        <item x="1050"/>
        <item x="423"/>
        <item x="1118"/>
        <item x="458"/>
        <item x="772"/>
        <item x="689"/>
        <item x="1278"/>
        <item x="1482"/>
        <item x="491"/>
        <item x="1330"/>
        <item x="1227"/>
        <item x="1165"/>
        <item x="1580"/>
        <item x="755"/>
        <item x="1232"/>
        <item x="1299"/>
        <item x="861"/>
        <item x="1500"/>
        <item x="1577"/>
        <item x="603"/>
        <item x="534"/>
        <item x="133"/>
        <item x="1692"/>
        <item x="959"/>
        <item x="465"/>
        <item x="1604"/>
        <item x="829"/>
        <item x="928"/>
        <item x="126"/>
        <item x="1183"/>
        <item x="506"/>
        <item x="1147"/>
        <item x="418"/>
        <item x="1591"/>
        <item x="428"/>
        <item x="939"/>
        <item x="697"/>
        <item x="289"/>
        <item x="1168"/>
        <item x="213"/>
        <item x="559"/>
        <item x="627"/>
        <item x="1107"/>
        <item x="258"/>
        <item x="1412"/>
        <item x="1561"/>
        <item x="1128"/>
        <item x="649"/>
        <item x="1374"/>
        <item x="1065"/>
        <item x="666"/>
        <item x="333"/>
        <item x="1478"/>
        <item x="650"/>
        <item x="1238"/>
        <item x="165"/>
        <item x="352"/>
        <item x="1172"/>
        <item x="1376"/>
        <item x="1235"/>
        <item x="284"/>
        <item x="117"/>
        <item x="470"/>
        <item x="625"/>
        <item x="303"/>
        <item x="838"/>
        <item x="1521"/>
        <item x="207"/>
        <item x="1443"/>
        <item x="1287"/>
        <item x="485"/>
        <item x="83"/>
        <item x="1213"/>
        <item x="725"/>
        <item x="230"/>
        <item x="334"/>
        <item x="693"/>
        <item x="154"/>
        <item x="440"/>
        <item x="262"/>
        <item x="1125"/>
        <item x="688"/>
        <item x="1434"/>
        <item x="1622"/>
        <item x="1300"/>
        <item x="597"/>
        <item x="1545"/>
        <item x="579"/>
        <item x="896"/>
        <item x="988"/>
        <item x="201"/>
        <item x="264"/>
        <item x="372"/>
        <item x="591"/>
        <item x="1263"/>
        <item x="1211"/>
        <item x="153"/>
        <item x="55"/>
        <item x="282"/>
        <item x="548"/>
        <item x="131"/>
        <item x="268"/>
        <item x="1031"/>
        <item x="523"/>
        <item x="1269"/>
        <item x="414"/>
        <item x="1023"/>
        <item x="462"/>
        <item x="478"/>
        <item x="88"/>
        <item x="1460"/>
        <item x="1047"/>
        <item x="698"/>
        <item x="480"/>
        <item x="1385"/>
        <item x="1239"/>
        <item x="1533"/>
        <item x="1630"/>
        <item x="726"/>
        <item x="975"/>
        <item x="1202"/>
        <item x="1225"/>
        <item x="340"/>
        <item x="464"/>
        <item x="291"/>
        <item x="355"/>
        <item x="446"/>
        <item x="45"/>
        <item x="1090"/>
        <item x="159"/>
        <item x="1073"/>
        <item x="1291"/>
        <item x="14"/>
        <item x="632"/>
        <item x="504"/>
        <item x="31"/>
        <item x="99"/>
        <item x="1127"/>
        <item x="183"/>
        <item x="792"/>
        <item x="42"/>
        <item x="549"/>
        <item x="1013"/>
        <item x="114"/>
        <item x="1131"/>
        <item x="1551"/>
        <item x="1252"/>
        <item x="904"/>
        <item x="1338"/>
        <item x="1470"/>
        <item x="1531"/>
        <item x="541"/>
        <item x="781"/>
        <item x="1218"/>
        <item x="911"/>
        <item x="1331"/>
        <item x="1661"/>
        <item x="605"/>
        <item x="1522"/>
        <item x="1253"/>
        <item x="1635"/>
        <item x="709"/>
        <item x="1106"/>
        <item x="971"/>
        <item x="1274"/>
        <item x="718"/>
        <item x="1188"/>
        <item x="580"/>
        <item x="1438"/>
        <item x="1386"/>
        <item x="981"/>
        <item x="1395"/>
        <item x="327"/>
        <item x="1618"/>
        <item x="1358"/>
        <item x="831"/>
        <item x="487"/>
        <item x="537"/>
        <item x="967"/>
        <item x="516"/>
        <item x="1142"/>
        <item x="466"/>
        <item x="1494"/>
        <item x="1029"/>
        <item x="386"/>
        <item x="877"/>
        <item x="1150"/>
        <item x="1603"/>
        <item x="702"/>
        <item x="525"/>
        <item x="271"/>
        <item x="1216"/>
        <item x="784"/>
        <item x="701"/>
        <item x="1648"/>
        <item x="1584"/>
        <item x="1200"/>
        <item x="527"/>
        <item x="310"/>
        <item x="136"/>
        <item x="416"/>
        <item x="233"/>
        <item x="122"/>
        <item x="25"/>
        <item x="578"/>
        <item x="1585"/>
        <item x="998"/>
        <item x="1329"/>
        <item x="398"/>
        <item x="115"/>
        <item x="1537"/>
        <item x="95"/>
        <item x="1650"/>
        <item x="1249"/>
        <item x="1316"/>
        <item x="520"/>
        <item x="546"/>
        <item x="118"/>
        <item x="745"/>
        <item x="645"/>
        <item x="836"/>
        <item x="1178"/>
        <item x="1528"/>
        <item x="316"/>
        <item x="1377"/>
        <item x="801"/>
        <item x="814"/>
        <item x="1024"/>
        <item x="851"/>
        <item x="1399"/>
        <item x="360"/>
        <item x="647"/>
        <item x="341"/>
        <item x="875"/>
        <item x="720"/>
        <item x="225"/>
        <item x="309"/>
        <item x="687"/>
        <item x="1272"/>
        <item x="817"/>
        <item x="621"/>
        <item x="594"/>
        <item x="91"/>
        <item x="509"/>
        <item x="567"/>
        <item x="812"/>
        <item x="1066"/>
        <item x="328"/>
        <item x="191"/>
        <item x="1526"/>
        <item x="1295"/>
        <item x="190"/>
        <item x="267"/>
        <item x="898"/>
        <item x="1281"/>
        <item x="1276"/>
        <item x="302"/>
        <item x="722"/>
        <item x="339"/>
        <item x="12"/>
        <item x="194"/>
        <item x="1030"/>
        <item x="1201"/>
        <item x="17"/>
        <item x="330"/>
        <item x="1608"/>
        <item x="950"/>
        <item x="1240"/>
        <item x="1022"/>
        <item x="243"/>
        <item x="542"/>
        <item x="1151"/>
        <item x="251"/>
        <item x="916"/>
        <item x="1139"/>
        <item x="43"/>
        <item x="226"/>
        <item x="889"/>
        <item x="1290"/>
        <item x="322"/>
        <item x="1164"/>
        <item x="171"/>
        <item x="278"/>
        <item x="1112"/>
        <item x="1176"/>
        <item x="961"/>
        <item x="37"/>
        <item x="140"/>
        <item x="74"/>
        <item x="1401"/>
        <item x="859"/>
        <item x="324"/>
        <item x="1487"/>
        <item x="1104"/>
        <item x="270"/>
        <item x="364"/>
        <item x="588"/>
        <item x="711"/>
        <item x="336"/>
        <item x="130"/>
        <item x="1162"/>
        <item x="373"/>
        <item x="1004"/>
        <item x="646"/>
        <item x="807"/>
        <item x="185"/>
        <item x="602"/>
        <item x="868"/>
        <item x="366"/>
        <item x="1116"/>
        <item x="899"/>
        <item x="232"/>
        <item x="1179"/>
        <item x="531"/>
        <item x="1143"/>
        <item x="885"/>
        <item x="731"/>
        <item x="1601"/>
        <item x="562"/>
        <item x="1309"/>
        <item x="780"/>
        <item x="1444"/>
        <item x="828"/>
        <item x="1032"/>
        <item x="821"/>
        <item x="938"/>
        <item x="1069"/>
        <item x="1231"/>
        <item x="120"/>
        <item x="1286"/>
        <item x="658"/>
        <item x="1111"/>
        <item x="288"/>
        <item x="63"/>
        <item x="438"/>
        <item x="760"/>
        <item x="566"/>
        <item x="412"/>
        <item x="1360"/>
        <item x="553"/>
        <item x="1049"/>
        <item x="0"/>
        <item x="552"/>
        <item x="1095"/>
        <item x="690"/>
        <item x="427"/>
        <item x="604"/>
        <item x="313"/>
        <item x="921"/>
        <item x="619"/>
        <item x="78"/>
        <item x="1037"/>
        <item x="949"/>
        <item x="682"/>
        <item x="1063"/>
        <item x="299"/>
        <item x="533"/>
        <item x="874"/>
        <item x="203"/>
        <item x="592"/>
        <item x="241"/>
        <item x="1134"/>
        <item x="1565"/>
        <item x="847"/>
        <item x="843"/>
        <item x="147"/>
        <item x="517"/>
        <item x="255"/>
        <item x="184"/>
        <item x="1424"/>
        <item x="1105"/>
        <item x="629"/>
        <item x="616"/>
        <item x="1592"/>
        <item x="1056"/>
        <item x="1138"/>
        <item x="325"/>
        <item x="775"/>
        <item x="762"/>
        <item x="1214"/>
        <item x="1226"/>
        <item x="396"/>
        <item x="1141"/>
        <item x="719"/>
        <item x="242"/>
        <item x="397"/>
        <item x="550"/>
        <item x="20"/>
        <item x="1405"/>
        <item x="1479"/>
        <item x="767"/>
        <item x="1051"/>
        <item x="276"/>
        <item x="1368"/>
        <item x="145"/>
        <item x="816"/>
        <item x="1228"/>
        <item x="733"/>
        <item x="964"/>
        <item x="175"/>
        <item x="441"/>
        <item x="917"/>
        <item x="178"/>
        <item x="476"/>
        <item x="526"/>
        <item x="196"/>
        <item x="1337"/>
        <item x="1146"/>
        <item x="1175"/>
        <item x="1339"/>
        <item x="986"/>
        <item x="1560"/>
        <item x="1347"/>
        <item x="426"/>
        <item x="835"/>
        <item x="365"/>
        <item x="583"/>
        <item x="1406"/>
        <item x="840"/>
        <item x="38"/>
        <item x="205"/>
        <item x="106"/>
        <item x="742"/>
        <item x="499"/>
        <item x="806"/>
        <item x="101"/>
        <item x="1006"/>
        <item x="707"/>
        <item x="571"/>
        <item x="673"/>
        <item x="1224"/>
        <item x="853"/>
        <item x="557"/>
        <item x="265"/>
        <item x="617"/>
        <item x="1170"/>
        <item x="1081"/>
        <item x="448"/>
        <item x="148"/>
        <item x="1414"/>
        <item x="388"/>
        <item x="891"/>
        <item x="703"/>
        <item x="161"/>
        <item x="507"/>
        <item x="804"/>
        <item x="305"/>
        <item x="280"/>
        <item x="937"/>
        <item x="606"/>
        <item x="343"/>
        <item x="108"/>
        <item x="770"/>
        <item x="75"/>
        <item x="19"/>
        <item x="1160"/>
        <item x="569"/>
        <item x="169"/>
        <item x="754"/>
        <item x="1053"/>
        <item x="1417"/>
        <item x="1035"/>
        <item x="239"/>
        <item x="664"/>
        <item x="598"/>
        <item x="699"/>
        <item x="1527"/>
        <item x="1420"/>
        <item x="102"/>
        <item x="430"/>
        <item x="522"/>
        <item x="1028"/>
        <item x="636"/>
        <item x="1014"/>
        <item x="200"/>
        <item x="211"/>
        <item x="385"/>
        <item x="633"/>
        <item x="1461"/>
        <item x="1181"/>
        <item x="1247"/>
        <item x="402"/>
        <item x="878"/>
        <item x="1115"/>
        <item x="999"/>
        <item x="989"/>
        <item x="1199"/>
        <item x="1439"/>
        <item x="1616"/>
        <item x="1077"/>
        <item x="354"/>
        <item x="453"/>
        <item x="540"/>
        <item x="1539"/>
        <item x="348"/>
        <item x="259"/>
        <item x="830"/>
        <item x="1628"/>
        <item x="1097"/>
        <item x="1234"/>
        <item x="363"/>
        <item x="954"/>
        <item x="748"/>
        <item x="935"/>
        <item x="796"/>
        <item x="27"/>
        <item x="655"/>
        <item x="384"/>
        <item x="163"/>
        <item x="980"/>
        <item x="1185"/>
        <item x="1008"/>
        <item x="809"/>
        <item x="332"/>
        <item x="992"/>
        <item x="395"/>
        <item x="1619"/>
        <item x="1562"/>
        <item x="52"/>
        <item x="279"/>
        <item x="565"/>
        <item x="358"/>
        <item x="182"/>
        <item x="236"/>
        <item x="1517"/>
        <item x="1495"/>
        <item x="1262"/>
        <item x="1499"/>
        <item x="1117"/>
        <item x="524"/>
        <item x="887"/>
        <item x="848"/>
        <item x="110"/>
        <item x="614"/>
        <item x="84"/>
        <item x="776"/>
        <item x="857"/>
        <item x="832"/>
        <item x="818"/>
        <item x="1017"/>
        <item x="747"/>
        <item x="1425"/>
        <item x="137"/>
        <item x="758"/>
        <item x="1074"/>
        <item x="5"/>
        <item x="391"/>
        <item x="408"/>
        <item x="1198"/>
        <item x="519"/>
        <item x="1400"/>
        <item x="1633"/>
        <item x="1083"/>
        <item x="1644"/>
        <item x="1382"/>
        <item x="869"/>
        <item x="1353"/>
        <item x="432"/>
        <item x="1408"/>
        <item x="359"/>
        <item x="292"/>
        <item x="1486"/>
        <item x="1567"/>
        <item x="224"/>
        <item x="424"/>
        <item x="295"/>
        <item x="1039"/>
        <item x="1"/>
        <item x="894"/>
        <item x="1388"/>
        <item x="263"/>
        <item x="1149"/>
        <item x="1371"/>
        <item x="1043"/>
        <item x="173"/>
        <item x="1342"/>
        <item x="1379"/>
        <item x="883"/>
        <item x="1529"/>
        <item x="308"/>
        <item x="254"/>
        <item x="216"/>
        <item x="85"/>
        <item x="668"/>
        <item x="1558"/>
        <item x="1394"/>
        <item x="786"/>
        <item x="1054"/>
        <item x="417"/>
        <item x="155"/>
        <item x="1497"/>
        <item x="481"/>
        <item x="1064"/>
        <item x="929"/>
        <item x="413"/>
        <item x="1613"/>
        <item x="1293"/>
        <item x="879"/>
        <item x="66"/>
        <item x="425"/>
        <item x="49"/>
        <item x="1393"/>
        <item x="1396"/>
        <item x="1658"/>
        <item x="1026"/>
        <item x="872"/>
        <item x="502"/>
        <item x="26"/>
        <item x="1340"/>
        <item x="907"/>
        <item x="1458"/>
        <item x="1654"/>
        <item x="1568"/>
        <item x="810"/>
        <item x="269"/>
        <item x="420"/>
        <item x="1136"/>
        <item x="1084"/>
        <item x="695"/>
        <item x="1215"/>
        <item x="1433"/>
        <item x="1490"/>
        <item x="1600"/>
        <item x="508"/>
        <item x="150"/>
        <item x="769"/>
        <item x="727"/>
        <item x="1132"/>
        <item x="473"/>
        <item x="930"/>
        <item x="595"/>
        <item x="286"/>
        <item x="1052"/>
        <item x="202"/>
        <item x="1025"/>
        <item x="626"/>
        <item x="833"/>
        <item x="1082"/>
        <item x="1245"/>
        <item x="757"/>
        <item x="393"/>
        <item x="113"/>
        <item x="1638"/>
        <item x="1267"/>
        <item x="870"/>
        <item x="612"/>
        <item x="1207"/>
        <item x="261"/>
        <item x="997"/>
        <item x="436"/>
        <item x="449"/>
        <item x="1009"/>
        <item x="1321"/>
        <item x="545"/>
        <item x="738"/>
        <item x="963"/>
        <item x="1365"/>
        <item x="1288"/>
        <item x="648"/>
        <item x="670"/>
        <item x="839"/>
        <item x="547"/>
        <item x="744"/>
        <item x="750"/>
        <item x="3"/>
        <item x="941"/>
        <item x="560"/>
        <item x="501"/>
        <item x="1161"/>
        <item x="1609"/>
        <item x="909"/>
        <item x="984"/>
        <item x="123"/>
        <item x="1328"/>
        <item x="392"/>
        <item x="92"/>
        <item x="1649"/>
        <item x="794"/>
        <item x="1418"/>
        <item x="795"/>
        <item x="317"/>
        <item x="125"/>
        <item x="1294"/>
        <item x="1380"/>
        <item x="1344"/>
        <item x="146"/>
        <item x="46"/>
        <item x="362"/>
        <item x="1664"/>
        <item x="1627"/>
        <item x="1553"/>
        <item x="956"/>
        <item x="1196"/>
        <item x="1019"/>
        <item x="728"/>
        <item x="1223"/>
        <item x="1089"/>
        <item x="852"/>
        <item x="1475"/>
        <item x="1572"/>
        <item x="952"/>
        <item x="1153"/>
        <item x="199"/>
        <item x="881"/>
        <item x="455"/>
        <item x="1583"/>
        <item x="33"/>
        <item x="630"/>
        <item x="1647"/>
        <item x="724"/>
        <item x="783"/>
        <item x="1389"/>
        <item x="684"/>
        <item x="495"/>
        <item x="1663"/>
        <item x="1404"/>
        <item x="1387"/>
        <item x="976"/>
        <item x="1088"/>
        <item x="105"/>
        <item x="1284"/>
        <item x="871"/>
        <item x="1556"/>
        <item x="644"/>
        <item x="1206"/>
        <item x="1257"/>
        <item x="1557"/>
        <item x="380"/>
        <item x="463"/>
        <item x="1554"/>
        <item x="1415"/>
        <item x="167"/>
        <item x="1516"/>
        <item x="1423"/>
        <item x="1398"/>
        <item x="654"/>
        <item x="730"/>
        <item x="1020"/>
        <item x="1145"/>
        <item x="521"/>
        <item x="367"/>
        <item x="740"/>
        <item x="827"/>
        <item x="686"/>
        <item x="1137"/>
        <item x="823"/>
        <item t="default"/>
      </items>
    </pivotField>
    <pivotField axis="axisRow" showAll="0">
      <items count="19">
        <item x="6"/>
        <item x="9"/>
        <item x="3"/>
        <item x="1"/>
        <item x="12"/>
        <item x="13"/>
        <item x="10"/>
        <item x="14"/>
        <item x="17"/>
        <item x="16"/>
        <item x="7"/>
        <item x="15"/>
        <item x="8"/>
        <item x="4"/>
        <item x="11"/>
        <item x="2"/>
        <item x="5"/>
        <item x="0"/>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axis="axisPage" multipleItemSelectionAllowed="1" showAll="0">
      <items count="3">
        <item x="0"/>
        <item h="1" x="1"/>
        <item t="default"/>
      </items>
    </pivotField>
    <pivotField showAll="0"/>
  </pivotFields>
  <rowFields count="1">
    <field x="1"/>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pageFields count="1">
    <pageField fld="35" hier="-1"/>
  </pageFields>
  <dataFields count="2">
    <dataField name="Average of ARR DELAY" fld="19" subtotal="average" baseField="1" baseItem="7"/>
    <dataField name="Average of DEP DELAY" fld="12" subtotal="average" baseField="1" baseItem="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B6BF6F-B4E7-47FD-8CC8-ACCB227AD4C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J7" firstHeaderRow="1" firstDataRow="1" firstDataCol="0"/>
  <pivotFields count="37">
    <pivotField numFmtId="14" showAll="0"/>
    <pivotField dataField="1" showAll="0"/>
    <pivotField showAll="0"/>
    <pivotField showAll="0"/>
    <pivotField showAll="0"/>
    <pivotField showAll="0"/>
    <pivotField showAll="0">
      <items count="205">
        <item x="162"/>
        <item x="35"/>
        <item x="165"/>
        <item x="70"/>
        <item x="148"/>
        <item x="177"/>
        <item x="164"/>
        <item x="174"/>
        <item x="140"/>
        <item x="171"/>
        <item x="132"/>
        <item x="181"/>
        <item x="130"/>
        <item x="105"/>
        <item x="60"/>
        <item x="7"/>
        <item x="26"/>
        <item x="122"/>
        <item x="114"/>
        <item x="10"/>
        <item x="170"/>
        <item x="154"/>
        <item x="59"/>
        <item x="49"/>
        <item x="84"/>
        <item x="141"/>
        <item x="50"/>
        <item x="25"/>
        <item x="86"/>
        <item x="31"/>
        <item x="178"/>
        <item x="201"/>
        <item x="182"/>
        <item x="123"/>
        <item x="76"/>
        <item x="63"/>
        <item x="110"/>
        <item x="12"/>
        <item x="156"/>
        <item x="124"/>
        <item x="97"/>
        <item x="51"/>
        <item x="98"/>
        <item x="151"/>
        <item x="103"/>
        <item x="19"/>
        <item x="37"/>
        <item x="72"/>
        <item x="120"/>
        <item x="160"/>
        <item x="166"/>
        <item x="92"/>
        <item x="150"/>
        <item x="202"/>
        <item x="2"/>
        <item x="3"/>
        <item x="0"/>
        <item x="18"/>
        <item x="159"/>
        <item x="34"/>
        <item x="107"/>
        <item x="125"/>
        <item x="183"/>
        <item x="55"/>
        <item x="74"/>
        <item x="54"/>
        <item x="184"/>
        <item x="194"/>
        <item x="67"/>
        <item x="179"/>
        <item x="168"/>
        <item x="16"/>
        <item x="185"/>
        <item x="99"/>
        <item x="68"/>
        <item x="161"/>
        <item x="196"/>
        <item x="192"/>
        <item x="144"/>
        <item x="149"/>
        <item x="91"/>
        <item x="44"/>
        <item x="17"/>
        <item x="78"/>
        <item x="89"/>
        <item x="126"/>
        <item x="61"/>
        <item x="112"/>
        <item x="57"/>
        <item x="83"/>
        <item x="4"/>
        <item x="100"/>
        <item x="73"/>
        <item x="5"/>
        <item x="71"/>
        <item x="199"/>
        <item x="45"/>
        <item x="27"/>
        <item x="136"/>
        <item x="176"/>
        <item x="197"/>
        <item x="127"/>
        <item x="15"/>
        <item x="46"/>
        <item x="118"/>
        <item x="69"/>
        <item x="21"/>
        <item x="32"/>
        <item x="142"/>
        <item x="193"/>
        <item x="189"/>
        <item x="175"/>
        <item x="42"/>
        <item x="93"/>
        <item x="163"/>
        <item x="188"/>
        <item x="116"/>
        <item x="62"/>
        <item x="53"/>
        <item x="48"/>
        <item x="172"/>
        <item x="9"/>
        <item x="133"/>
        <item x="28"/>
        <item x="75"/>
        <item x="47"/>
        <item x="173"/>
        <item x="90"/>
        <item x="113"/>
        <item x="121"/>
        <item x="119"/>
        <item x="169"/>
        <item x="66"/>
        <item x="1"/>
        <item x="36"/>
        <item x="155"/>
        <item x="191"/>
        <item x="106"/>
        <item x="82"/>
        <item x="94"/>
        <item x="139"/>
        <item x="134"/>
        <item x="20"/>
        <item x="147"/>
        <item x="153"/>
        <item x="146"/>
        <item x="79"/>
        <item x="158"/>
        <item x="200"/>
        <item x="43"/>
        <item x="40"/>
        <item x="137"/>
        <item x="190"/>
        <item x="111"/>
        <item x="81"/>
        <item x="115"/>
        <item x="30"/>
        <item x="186"/>
        <item x="138"/>
        <item x="95"/>
        <item x="145"/>
        <item x="104"/>
        <item x="117"/>
        <item x="8"/>
        <item x="52"/>
        <item x="87"/>
        <item x="109"/>
        <item x="77"/>
        <item x="58"/>
        <item x="102"/>
        <item x="129"/>
        <item x="128"/>
        <item x="88"/>
        <item x="198"/>
        <item x="56"/>
        <item x="6"/>
        <item x="131"/>
        <item x="29"/>
        <item x="157"/>
        <item x="152"/>
        <item x="85"/>
        <item x="143"/>
        <item x="11"/>
        <item x="195"/>
        <item x="39"/>
        <item x="24"/>
        <item x="33"/>
        <item x="80"/>
        <item x="14"/>
        <item x="38"/>
        <item x="13"/>
        <item x="108"/>
        <item x="65"/>
        <item x="41"/>
        <item x="22"/>
        <item x="64"/>
        <item x="135"/>
        <item x="203"/>
        <item x="23"/>
        <item x="180"/>
        <item x="101"/>
        <item x="167"/>
        <item x="187"/>
        <item x="9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items count="8">
        <item x="3"/>
        <item x="1"/>
        <item x="6"/>
        <item x="2"/>
        <item x="5"/>
        <item x="0"/>
        <item x="4"/>
        <item t="default"/>
      </items>
    </pivotField>
  </pivotFields>
  <rowItems count="1">
    <i/>
  </rowItems>
  <colItems count="1">
    <i/>
  </colItems>
  <dataFields count="1">
    <dataField name="Count of AIRLIN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54BDFE-89B7-4799-A456-7D67084A1A40}"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F5:G13" firstHeaderRow="1" firstDataRow="1" firstDataCol="1"/>
  <pivotFields count="37">
    <pivotField numFmtId="14" showAll="0"/>
    <pivotField dataField="1" showAll="0">
      <items count="19">
        <item h="1" x="6"/>
        <item h="1" x="9"/>
        <item h="1" x="3"/>
        <item x="1"/>
        <item h="1" x="12"/>
        <item h="1" x="13"/>
        <item h="1" x="10"/>
        <item h="1" x="14"/>
        <item h="1" x="17"/>
        <item h="1" x="16"/>
        <item h="1" x="7"/>
        <item h="1" x="15"/>
        <item h="1" x="8"/>
        <item h="1" x="4"/>
        <item h="1" x="11"/>
        <item h="1" x="2"/>
        <item h="1" x="5"/>
        <item h="1" x="0"/>
        <item t="default"/>
      </items>
    </pivotField>
    <pivotField showAll="0"/>
    <pivotField showAll="0"/>
    <pivotField showAll="0"/>
    <pivotField showAll="0"/>
    <pivotField showAll="0">
      <items count="205">
        <item x="162"/>
        <item x="35"/>
        <item x="165"/>
        <item x="70"/>
        <item x="148"/>
        <item x="177"/>
        <item x="164"/>
        <item x="174"/>
        <item x="140"/>
        <item x="171"/>
        <item x="132"/>
        <item x="181"/>
        <item x="130"/>
        <item x="105"/>
        <item x="60"/>
        <item x="7"/>
        <item x="26"/>
        <item x="122"/>
        <item x="114"/>
        <item x="10"/>
        <item x="170"/>
        <item x="154"/>
        <item x="59"/>
        <item x="49"/>
        <item x="84"/>
        <item x="141"/>
        <item x="50"/>
        <item x="25"/>
        <item x="86"/>
        <item x="31"/>
        <item x="178"/>
        <item x="201"/>
        <item x="182"/>
        <item x="123"/>
        <item x="76"/>
        <item x="63"/>
        <item x="110"/>
        <item x="12"/>
        <item x="156"/>
        <item x="124"/>
        <item x="97"/>
        <item x="51"/>
        <item x="98"/>
        <item x="151"/>
        <item x="103"/>
        <item x="19"/>
        <item x="37"/>
        <item x="72"/>
        <item x="120"/>
        <item x="160"/>
        <item x="166"/>
        <item x="92"/>
        <item x="150"/>
        <item x="202"/>
        <item x="2"/>
        <item x="3"/>
        <item x="0"/>
        <item x="18"/>
        <item x="159"/>
        <item x="34"/>
        <item x="107"/>
        <item x="125"/>
        <item x="183"/>
        <item x="55"/>
        <item x="74"/>
        <item x="54"/>
        <item x="184"/>
        <item x="194"/>
        <item x="67"/>
        <item x="179"/>
        <item x="168"/>
        <item x="16"/>
        <item x="185"/>
        <item x="99"/>
        <item x="68"/>
        <item x="161"/>
        <item x="196"/>
        <item x="192"/>
        <item x="144"/>
        <item x="149"/>
        <item x="91"/>
        <item x="44"/>
        <item x="17"/>
        <item x="78"/>
        <item x="89"/>
        <item x="126"/>
        <item x="61"/>
        <item x="112"/>
        <item x="57"/>
        <item x="83"/>
        <item x="4"/>
        <item x="100"/>
        <item x="73"/>
        <item x="5"/>
        <item x="71"/>
        <item x="199"/>
        <item x="45"/>
        <item x="27"/>
        <item x="136"/>
        <item x="176"/>
        <item x="197"/>
        <item x="127"/>
        <item x="15"/>
        <item x="46"/>
        <item x="118"/>
        <item x="69"/>
        <item x="21"/>
        <item x="32"/>
        <item x="142"/>
        <item x="193"/>
        <item x="189"/>
        <item x="175"/>
        <item x="42"/>
        <item x="93"/>
        <item x="163"/>
        <item x="188"/>
        <item x="116"/>
        <item x="62"/>
        <item x="53"/>
        <item x="48"/>
        <item x="172"/>
        <item x="9"/>
        <item x="133"/>
        <item x="28"/>
        <item x="75"/>
        <item x="47"/>
        <item x="173"/>
        <item x="90"/>
        <item x="113"/>
        <item x="121"/>
        <item x="119"/>
        <item x="169"/>
        <item x="66"/>
        <item x="1"/>
        <item x="36"/>
        <item x="155"/>
        <item x="191"/>
        <item x="106"/>
        <item x="82"/>
        <item x="94"/>
        <item x="139"/>
        <item x="134"/>
        <item x="20"/>
        <item x="147"/>
        <item x="153"/>
        <item x="146"/>
        <item x="79"/>
        <item x="158"/>
        <item x="200"/>
        <item x="43"/>
        <item x="40"/>
        <item x="137"/>
        <item x="190"/>
        <item x="111"/>
        <item x="81"/>
        <item x="115"/>
        <item x="30"/>
        <item x="186"/>
        <item x="138"/>
        <item x="95"/>
        <item x="145"/>
        <item x="104"/>
        <item x="117"/>
        <item x="8"/>
        <item x="52"/>
        <item x="87"/>
        <item x="109"/>
        <item x="77"/>
        <item x="58"/>
        <item x="102"/>
        <item x="129"/>
        <item x="128"/>
        <item x="88"/>
        <item x="198"/>
        <item x="56"/>
        <item x="6"/>
        <item x="131"/>
        <item x="29"/>
        <item x="157"/>
        <item x="152"/>
        <item x="85"/>
        <item x="143"/>
        <item x="11"/>
        <item x="195"/>
        <item x="39"/>
        <item x="24"/>
        <item x="33"/>
        <item x="80"/>
        <item x="14"/>
        <item x="38"/>
        <item x="13"/>
        <item x="108"/>
        <item x="65"/>
        <item x="41"/>
        <item x="22"/>
        <item x="64"/>
        <item x="135"/>
        <item x="203"/>
        <item x="23"/>
        <item x="180"/>
        <item x="101"/>
        <item x="167"/>
        <item x="187"/>
        <item x="9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axis="axisRow" showAll="0">
      <items count="8">
        <item x="3"/>
        <item x="1"/>
        <item x="6"/>
        <item x="2"/>
        <item x="5"/>
        <item x="0"/>
        <item x="4"/>
        <item t="default"/>
      </items>
    </pivotField>
  </pivotFields>
  <rowFields count="1">
    <field x="36"/>
  </rowFields>
  <rowItems count="8">
    <i>
      <x/>
    </i>
    <i>
      <x v="1"/>
    </i>
    <i>
      <x v="2"/>
    </i>
    <i>
      <x v="3"/>
    </i>
    <i>
      <x v="4"/>
    </i>
    <i>
      <x v="5"/>
    </i>
    <i>
      <x v="6"/>
    </i>
    <i t="grand">
      <x/>
    </i>
  </rowItems>
  <colItems count="1">
    <i/>
  </colItems>
  <dataFields count="1">
    <dataField name="Count of AIRLINE" fld="1" subtotal="count" baseField="0" baseItem="0"/>
  </dataFields>
  <chartFormats count="1">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90A80F-DBBB-424D-A217-6AC86732C4C0}"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209" firstHeaderRow="1" firstDataRow="2" firstDataCol="1"/>
  <pivotFields count="41">
    <pivotField numFmtId="14" showAll="0">
      <items count="1702">
        <item x="40"/>
        <item x="624"/>
        <item x="844"/>
        <item x="620"/>
        <item x="1457"/>
        <item x="1350"/>
        <item x="53"/>
        <item x="1435"/>
        <item x="1501"/>
        <item x="790"/>
        <item x="685"/>
        <item x="89"/>
        <item x="434"/>
        <item x="1581"/>
        <item x="1265"/>
        <item x="1640"/>
        <item x="329"/>
        <item x="1012"/>
        <item x="1409"/>
        <item x="1101"/>
        <item x="934"/>
        <item x="596"/>
        <item x="1352"/>
        <item x="156"/>
        <item x="622"/>
        <item x="18"/>
        <item x="1333"/>
        <item x="266"/>
        <item x="378"/>
        <item x="28"/>
        <item x="272"/>
        <item x="139"/>
        <item x="151"/>
        <item x="121"/>
        <item x="1607"/>
        <item x="704"/>
        <item x="97"/>
        <item x="1260"/>
        <item x="467"/>
        <item x="753"/>
        <item x="61"/>
        <item x="1102"/>
        <item x="584"/>
        <item x="1086"/>
        <item x="256"/>
        <item x="192"/>
        <item x="353"/>
        <item x="536"/>
        <item x="564"/>
        <item x="80"/>
        <item x="715"/>
        <item x="1273"/>
        <item x="575"/>
        <item x="773"/>
        <item x="1442"/>
        <item x="486"/>
        <item x="59"/>
        <item x="493"/>
        <item x="407"/>
        <item x="915"/>
        <item x="1251"/>
        <item x="1464"/>
        <item x="65"/>
        <item x="653"/>
        <item x="138"/>
        <item x="1397"/>
        <item x="893"/>
        <item x="1345"/>
        <item x="1120"/>
        <item x="1308"/>
        <item x="1422"/>
        <item x="422"/>
        <item x="90"/>
        <item x="1453"/>
        <item x="16"/>
        <item x="660"/>
        <item x="713"/>
        <item x="663"/>
        <item x="306"/>
        <item x="856"/>
        <item x="965"/>
        <item x="15"/>
        <item x="628"/>
        <item x="751"/>
        <item x="854"/>
        <item x="932"/>
        <item x="71"/>
        <item x="96"/>
        <item x="888"/>
        <item x="788"/>
        <item x="1569"/>
        <item x="24"/>
        <item x="69"/>
        <item x="741"/>
        <item x="323"/>
        <item x="188"/>
        <item x="86"/>
        <item x="768"/>
        <item x="1061"/>
        <item x="717"/>
        <item x="483"/>
        <item x="452"/>
        <item x="681"/>
        <item x="982"/>
        <item x="51"/>
        <item x="1184"/>
        <item x="157"/>
        <item x="1426"/>
        <item x="615"/>
        <item x="661"/>
        <item x="345"/>
        <item x="22"/>
        <item x="447"/>
        <item x="208"/>
        <item x="484"/>
        <item x="1507"/>
        <item x="409"/>
        <item x="1079"/>
        <item x="1197"/>
        <item x="1133"/>
        <item x="1493"/>
        <item x="736"/>
        <item x="940"/>
        <item x="771"/>
        <item x="1502"/>
        <item x="1375"/>
        <item x="415"/>
        <item x="643"/>
        <item x="1477"/>
        <item x="635"/>
        <item x="1623"/>
        <item x="68"/>
        <item x="716"/>
        <item x="1038"/>
        <item x="576"/>
        <item x="944"/>
        <item x="1359"/>
        <item x="257"/>
        <item x="1675"/>
        <item x="460"/>
        <item x="1578"/>
        <item x="1566"/>
        <item x="1367"/>
        <item x="54"/>
        <item x="1124"/>
        <item x="1480"/>
        <item x="1469"/>
        <item x="1363"/>
        <item x="538"/>
        <item x="1606"/>
        <item x="1413"/>
        <item x="1503"/>
        <item x="1620"/>
        <item x="555"/>
        <item x="435"/>
        <item x="234"/>
        <item x="100"/>
        <item x="1152"/>
        <item x="1092"/>
        <item x="144"/>
        <item x="1357"/>
        <item x="947"/>
        <item x="797"/>
        <item x="369"/>
        <item x="1646"/>
        <item x="443"/>
        <item x="1315"/>
        <item x="1292"/>
        <item x="1432"/>
        <item x="1335"/>
        <item x="30"/>
        <item x="221"/>
        <item x="1489"/>
        <item x="217"/>
        <item x="381"/>
        <item x="876"/>
        <item x="1254"/>
        <item x="383"/>
        <item x="1144"/>
        <item x="1180"/>
        <item x="94"/>
        <item x="389"/>
        <item x="551"/>
        <item x="513"/>
        <item x="1058"/>
        <item x="892"/>
        <item x="214"/>
        <item x="4"/>
        <item x="244"/>
        <item x="1167"/>
        <item x="1594"/>
        <item x="535"/>
        <item x="960"/>
        <item x="1055"/>
        <item x="803"/>
        <item x="867"/>
        <item x="785"/>
        <item x="34"/>
        <item x="1289"/>
        <item x="637"/>
        <item x="573"/>
        <item x="1298"/>
        <item x="143"/>
        <item x="800"/>
        <item x="445"/>
        <item x="729"/>
        <item x="273"/>
        <item x="926"/>
        <item x="607"/>
        <item x="572"/>
        <item x="2"/>
        <item x="394"/>
        <item x="1098"/>
        <item x="338"/>
        <item x="64"/>
        <item x="761"/>
        <item x="1431"/>
        <item x="1484"/>
        <item x="1416"/>
        <item x="798"/>
        <item x="642"/>
        <item x="969"/>
        <item x="669"/>
        <item x="1372"/>
        <item x="401"/>
        <item x="1119"/>
        <item x="109"/>
        <item x="589"/>
        <item x="679"/>
        <item x="585"/>
        <item x="1467"/>
        <item x="1159"/>
        <item x="563"/>
        <item x="914"/>
        <item x="623"/>
        <item x="1163"/>
        <item x="966"/>
        <item x="1233"/>
        <item x="410"/>
        <item x="1662"/>
        <item x="946"/>
        <item x="933"/>
        <item x="842"/>
        <item x="129"/>
        <item x="1021"/>
        <item x="377"/>
        <item x="897"/>
        <item x="1171"/>
        <item x="1666"/>
        <item x="104"/>
        <item x="1261"/>
        <item x="164"/>
        <item x="1593"/>
        <item x="72"/>
        <item x="1279"/>
        <item x="206"/>
        <item x="972"/>
        <item x="249"/>
        <item x="942"/>
        <item x="245"/>
        <item x="1108"/>
        <item x="610"/>
        <item x="210"/>
        <item x="1465"/>
        <item x="356"/>
        <item x="227"/>
        <item x="1596"/>
        <item x="1126"/>
        <item x="250"/>
        <item x="996"/>
        <item x="304"/>
        <item x="294"/>
        <item x="111"/>
        <item x="1157"/>
        <item x="351"/>
        <item x="822"/>
        <item x="98"/>
        <item x="600"/>
        <item x="1241"/>
        <item x="1485"/>
        <item x="1110"/>
        <item x="429"/>
        <item x="908"/>
        <item x="498"/>
        <item x="721"/>
        <item x="439"/>
        <item x="943"/>
        <item x="1203"/>
        <item x="858"/>
        <item x="1080"/>
        <item x="1523"/>
        <item x="924"/>
        <item x="301"/>
        <item x="568"/>
        <item x="1524"/>
        <item x="1036"/>
        <item x="923"/>
        <item x="1391"/>
        <item x="488"/>
        <item x="172"/>
        <item x="863"/>
        <item x="1496"/>
        <item x="1250"/>
        <item x="696"/>
        <item x="35"/>
        <item x="825"/>
        <item x="743"/>
        <item x="515"/>
        <item x="652"/>
        <item x="1327"/>
        <item x="919"/>
        <item x="1204"/>
        <item x="1221"/>
        <item x="990"/>
        <item x="723"/>
        <item x="293"/>
        <item x="543"/>
        <item x="608"/>
        <item x="431"/>
        <item x="991"/>
        <item x="539"/>
        <item x="1123"/>
        <item x="10"/>
        <item x="1448"/>
        <item x="1087"/>
        <item x="1530"/>
        <item x="1085"/>
        <item x="514"/>
        <item x="181"/>
        <item x="60"/>
        <item x="1411"/>
        <item x="298"/>
        <item x="1505"/>
        <item x="93"/>
        <item x="246"/>
        <item x="158"/>
        <item x="995"/>
        <item x="368"/>
        <item x="1011"/>
        <item x="1071"/>
        <item x="390"/>
        <item x="1492"/>
        <item x="1652"/>
        <item x="219"/>
        <item x="902"/>
        <item x="411"/>
        <item x="1574"/>
        <item x="734"/>
        <item x="777"/>
        <item x="912"/>
        <item x="1259"/>
        <item x="1113"/>
        <item x="574"/>
        <item x="444"/>
        <item x="676"/>
        <item x="1078"/>
        <item x="283"/>
        <item x="32"/>
        <item x="168"/>
        <item x="335"/>
        <item x="1611"/>
        <item x="671"/>
        <item x="1034"/>
        <item x="220"/>
        <item x="599"/>
        <item x="799"/>
        <item x="1075"/>
        <item x="815"/>
        <item x="672"/>
        <item x="47"/>
        <item x="58"/>
        <item x="544"/>
        <item x="556"/>
        <item x="735"/>
        <item x="1669"/>
        <item x="1237"/>
        <item x="1392"/>
        <item x="659"/>
        <item x="1130"/>
        <item x="846"/>
        <item x="297"/>
        <item x="900"/>
        <item x="882"/>
        <item x="895"/>
        <item x="712"/>
        <item x="1109"/>
        <item x="370"/>
        <item x="512"/>
        <item x="477"/>
        <item x="746"/>
        <item x="820"/>
        <item x="235"/>
        <item x="1532"/>
        <item x="1354"/>
        <item x="1256"/>
        <item x="665"/>
        <item x="344"/>
        <item x="1114"/>
        <item x="1209"/>
        <item x="1243"/>
        <item x="1447"/>
        <item x="1016"/>
        <item x="312"/>
        <item x="706"/>
        <item x="142"/>
        <item x="1280"/>
        <item x="979"/>
        <item x="570"/>
        <item x="149"/>
        <item x="850"/>
        <item x="176"/>
        <item x="667"/>
        <item x="873"/>
        <item x="1230"/>
        <item x="1332"/>
        <item x="375"/>
        <item x="1689"/>
        <item x="880"/>
        <item x="79"/>
        <item x="62"/>
        <item x="387"/>
        <item x="277"/>
        <item x="918"/>
        <item x="342"/>
        <item x="586"/>
        <item x="694"/>
        <item x="44"/>
        <item x="884"/>
        <item x="1436"/>
        <item x="472"/>
        <item x="683"/>
        <item x="1310"/>
        <item x="152"/>
        <item x="376"/>
        <item x="419"/>
        <item x="985"/>
        <item x="1472"/>
        <item x="708"/>
        <item x="582"/>
        <item x="76"/>
        <item x="532"/>
        <item x="968"/>
        <item x="1040"/>
        <item x="433"/>
        <item x="1513"/>
        <item x="405"/>
        <item x="505"/>
        <item x="1182"/>
        <item x="886"/>
        <item x="1512"/>
        <item x="290"/>
        <item x="1122"/>
        <item x="134"/>
        <item x="469"/>
        <item x="987"/>
        <item x="350"/>
        <item x="1351"/>
        <item x="1614"/>
        <item x="1599"/>
        <item x="1173"/>
        <item x="11"/>
        <item x="974"/>
        <item x="403"/>
        <item x="993"/>
        <item x="1208"/>
        <item x="179"/>
        <item x="656"/>
        <item x="223"/>
        <item x="1544"/>
        <item x="1624"/>
        <item x="953"/>
        <item x="1673"/>
        <item x="834"/>
        <item x="77"/>
        <item x="1481"/>
        <item x="1296"/>
        <item x="710"/>
        <item x="1455"/>
        <item x="1686"/>
        <item x="1378"/>
        <item x="756"/>
        <item x="1697"/>
        <item x="609"/>
        <item x="1632"/>
        <item x="186"/>
        <item x="1277"/>
        <item x="1540"/>
        <item x="1341"/>
        <item x="1407"/>
        <item x="1696"/>
        <item x="766"/>
        <item x="1681"/>
        <item x="1665"/>
        <item x="1550"/>
        <item x="1668"/>
        <item x="1700"/>
        <item x="1641"/>
        <item x="1348"/>
        <item x="1334"/>
        <item x="107"/>
        <item x="1699"/>
        <item x="1312"/>
        <item x="1283"/>
        <item x="1536"/>
        <item x="692"/>
        <item x="1314"/>
        <item x="1270"/>
        <item x="1538"/>
        <item x="1459"/>
        <item x="1631"/>
        <item x="1062"/>
        <item x="456"/>
        <item x="789"/>
        <item x="530"/>
        <item x="160"/>
        <item x="631"/>
        <item x="1656"/>
        <item x="1285"/>
        <item x="1403"/>
        <item x="1683"/>
        <item x="1651"/>
        <item x="1691"/>
        <item x="1491"/>
        <item x="1445"/>
        <item x="826"/>
        <item x="1564"/>
        <item x="1690"/>
        <item x="1129"/>
        <item x="957"/>
        <item x="406"/>
        <item x="1384"/>
        <item x="1093"/>
        <item x="1597"/>
        <item x="1060"/>
        <item x="1693"/>
        <item x="764"/>
        <item x="1670"/>
        <item x="1046"/>
        <item x="421"/>
        <item x="927"/>
        <item x="936"/>
        <item x="1636"/>
        <item x="970"/>
        <item x="1190"/>
        <item x="1547"/>
        <item x="13"/>
        <item x="1070"/>
        <item x="67"/>
        <item x="1194"/>
        <item x="983"/>
        <item x="1672"/>
        <item x="374"/>
        <item x="1002"/>
        <item x="1059"/>
        <item x="1446"/>
        <item x="198"/>
        <item x="714"/>
        <item x="135"/>
        <item x="1643"/>
        <item x="404"/>
        <item x="1303"/>
        <item x="1525"/>
        <item x="492"/>
        <item x="204"/>
        <item x="1451"/>
        <item x="1520"/>
        <item x="920"/>
        <item x="1677"/>
        <item x="1419"/>
        <item x="948"/>
        <item x="318"/>
        <item x="651"/>
        <item x="1605"/>
        <item x="1515"/>
        <item x="994"/>
        <item x="8"/>
        <item x="945"/>
        <item x="675"/>
        <item x="1001"/>
        <item x="180"/>
        <item x="166"/>
        <item x="1639"/>
        <item x="57"/>
        <item x="1166"/>
        <item x="787"/>
        <item x="1428"/>
        <item x="1587"/>
        <item x="231"/>
        <item x="281"/>
        <item x="1324"/>
        <item x="237"/>
        <item x="81"/>
        <item x="116"/>
        <item x="500"/>
        <item x="1003"/>
        <item x="849"/>
        <item x="593"/>
        <item x="6"/>
        <item x="209"/>
        <item x="253"/>
        <item x="1679"/>
        <item x="457"/>
        <item x="931"/>
        <item x="1222"/>
        <item x="1356"/>
        <item x="978"/>
        <item x="1317"/>
        <item x="1390"/>
        <item x="1301"/>
        <item x="1629"/>
        <item x="1275"/>
        <item x="1091"/>
        <item x="1462"/>
        <item x="1657"/>
        <item x="1575"/>
        <item x="611"/>
        <item x="1498"/>
        <item x="1463"/>
        <item x="581"/>
        <item x="1615"/>
        <item x="275"/>
        <item x="1541"/>
        <item x="1694"/>
        <item x="1246"/>
        <item x="1361"/>
        <item x="951"/>
        <item x="1695"/>
        <item x="287"/>
        <item x="1192"/>
        <item x="238"/>
        <item x="779"/>
        <item x="1140"/>
        <item x="1684"/>
        <item x="1452"/>
        <item x="1313"/>
        <item x="503"/>
        <item x="1187"/>
        <item x="1625"/>
        <item x="1343"/>
        <item x="1450"/>
        <item x="1637"/>
        <item x="1671"/>
        <item x="1068"/>
        <item x="1169"/>
        <item x="320"/>
        <item x="1242"/>
        <item x="1612"/>
        <item x="315"/>
        <item x="496"/>
        <item x="128"/>
        <item x="1576"/>
        <item x="1570"/>
        <item x="240"/>
        <item x="285"/>
        <item x="1268"/>
        <item x="601"/>
        <item x="1057"/>
        <item x="955"/>
        <item x="577"/>
        <item x="1000"/>
        <item x="170"/>
        <item x="1304"/>
        <item x="346"/>
        <item x="482"/>
        <item x="39"/>
        <item x="347"/>
        <item x="1659"/>
        <item x="489"/>
        <item x="1306"/>
        <item x="1258"/>
        <item x="1048"/>
        <item x="1041"/>
        <item x="1667"/>
        <item x="193"/>
        <item x="922"/>
        <item x="1155"/>
        <item x="841"/>
        <item x="791"/>
        <item x="1191"/>
        <item x="1506"/>
        <item x="1559"/>
        <item x="1466"/>
        <item x="1509"/>
        <item x="680"/>
        <item x="1364"/>
        <item x="215"/>
        <item x="811"/>
        <item x="1177"/>
        <item x="1148"/>
        <item x="1473"/>
        <item x="1044"/>
        <item x="1311"/>
        <item x="248"/>
        <item x="1189"/>
        <item x="1456"/>
        <item x="300"/>
        <item x="1549"/>
        <item x="1305"/>
        <item x="1471"/>
        <item x="1688"/>
        <item x="1369"/>
        <item x="468"/>
        <item x="1698"/>
        <item x="855"/>
        <item x="865"/>
        <item x="1121"/>
        <item x="361"/>
        <item x="1325"/>
        <item x="1158"/>
        <item x="864"/>
        <item x="442"/>
        <item x="518"/>
        <item x="119"/>
        <item x="112"/>
        <item x="260"/>
        <item x="1370"/>
        <item x="1248"/>
        <item x="925"/>
        <item x="1590"/>
        <item x="1634"/>
        <item x="379"/>
        <item x="1210"/>
        <item x="1045"/>
        <item x="793"/>
        <item x="382"/>
        <item x="41"/>
        <item x="1186"/>
        <item x="1320"/>
        <item x="337"/>
        <item x="1488"/>
        <item x="197"/>
        <item x="1323"/>
        <item x="127"/>
        <item x="1678"/>
        <item x="845"/>
        <item x="962"/>
        <item x="1454"/>
        <item x="475"/>
        <item x="1579"/>
        <item x="1653"/>
        <item x="1307"/>
        <item x="1535"/>
        <item x="808"/>
        <item x="1441"/>
        <item x="677"/>
        <item x="1571"/>
        <item x="1033"/>
        <item x="906"/>
        <item x="634"/>
        <item x="587"/>
        <item x="732"/>
        <item x="1504"/>
        <item x="824"/>
        <item x="103"/>
        <item x="759"/>
        <item x="1548"/>
        <item x="1552"/>
        <item x="782"/>
        <item x="1381"/>
        <item x="805"/>
        <item x="1373"/>
        <item x="1588"/>
        <item x="1297"/>
        <item x="1573"/>
        <item x="1682"/>
        <item x="1007"/>
        <item x="558"/>
        <item x="1336"/>
        <item x="1543"/>
        <item x="1655"/>
        <item x="1236"/>
        <item x="1005"/>
        <item x="1534"/>
        <item x="437"/>
        <item x="510"/>
        <item x="1660"/>
        <item x="1271"/>
        <item x="451"/>
        <item x="56"/>
        <item x="1514"/>
        <item x="1383"/>
        <item x="529"/>
        <item x="1589"/>
        <item x="765"/>
        <item x="82"/>
        <item x="48"/>
        <item x="774"/>
        <item x="174"/>
        <item x="321"/>
        <item x="195"/>
        <item x="1595"/>
        <item x="1100"/>
        <item x="705"/>
        <item x="1302"/>
        <item x="1602"/>
        <item x="778"/>
        <item x="1255"/>
        <item x="1687"/>
        <item x="1546"/>
        <item x="1402"/>
        <item x="700"/>
        <item x="749"/>
        <item x="691"/>
        <item x="1322"/>
        <item x="1483"/>
        <item x="1555"/>
        <item x="132"/>
        <item x="763"/>
        <item x="1476"/>
        <item x="1437"/>
        <item x="1598"/>
        <item x="307"/>
        <item x="905"/>
        <item x="474"/>
        <item x="87"/>
        <item x="1542"/>
        <item x="218"/>
        <item x="662"/>
        <item x="1067"/>
        <item x="326"/>
        <item x="70"/>
        <item x="1427"/>
        <item x="1195"/>
        <item x="1676"/>
        <item x="399"/>
        <item x="1685"/>
        <item x="1018"/>
        <item x="866"/>
        <item x="613"/>
        <item x="124"/>
        <item x="296"/>
        <item x="461"/>
        <item x="1015"/>
        <item x="1318"/>
        <item x="511"/>
        <item x="1264"/>
        <item x="1349"/>
        <item x="554"/>
        <item x="1421"/>
        <item x="752"/>
        <item x="1642"/>
        <item x="1205"/>
        <item x="1096"/>
        <item x="1174"/>
        <item x="274"/>
        <item x="1282"/>
        <item x="314"/>
        <item x="561"/>
        <item x="1362"/>
        <item x="860"/>
        <item x="1680"/>
        <item x="187"/>
        <item x="638"/>
        <item x="1346"/>
        <item x="450"/>
        <item x="1674"/>
        <item x="1518"/>
        <item x="1586"/>
        <item x="357"/>
        <item x="189"/>
        <item x="228"/>
        <item x="1511"/>
        <item x="1229"/>
        <item x="1156"/>
        <item x="639"/>
        <item x="311"/>
        <item x="1135"/>
        <item x="162"/>
        <item x="400"/>
        <item x="1220"/>
        <item x="1366"/>
        <item x="1440"/>
        <item x="1610"/>
        <item x="21"/>
        <item x="494"/>
        <item x="678"/>
        <item x="1621"/>
        <item x="973"/>
        <item x="1219"/>
        <item x="862"/>
        <item x="36"/>
        <item x="1266"/>
        <item x="252"/>
        <item x="1563"/>
        <item x="903"/>
        <item x="1468"/>
        <item x="528"/>
        <item x="29"/>
        <item x="1042"/>
        <item x="819"/>
        <item x="7"/>
        <item x="50"/>
        <item x="247"/>
        <item x="837"/>
        <item x="1154"/>
        <item x="590"/>
        <item x="177"/>
        <item x="1212"/>
        <item x="977"/>
        <item x="454"/>
        <item x="1519"/>
        <item x="490"/>
        <item x="1094"/>
        <item x="331"/>
        <item x="1072"/>
        <item x="73"/>
        <item x="1217"/>
        <item x="618"/>
        <item x="497"/>
        <item x="737"/>
        <item x="1429"/>
        <item x="1430"/>
        <item x="657"/>
        <item x="23"/>
        <item x="1449"/>
        <item x="1355"/>
        <item x="1508"/>
        <item x="641"/>
        <item x="1326"/>
        <item x="349"/>
        <item x="901"/>
        <item x="802"/>
        <item x="479"/>
        <item x="674"/>
        <item x="1410"/>
        <item x="1193"/>
        <item x="890"/>
        <item x="1319"/>
        <item x="371"/>
        <item x="1582"/>
        <item x="1645"/>
        <item x="141"/>
        <item x="319"/>
        <item x="640"/>
        <item x="1626"/>
        <item x="1076"/>
        <item x="910"/>
        <item x="1103"/>
        <item x="813"/>
        <item x="958"/>
        <item x="739"/>
        <item x="222"/>
        <item x="1617"/>
        <item x="1244"/>
        <item x="1010"/>
        <item x="9"/>
        <item x="913"/>
        <item x="1474"/>
        <item x="212"/>
        <item x="229"/>
        <item x="1027"/>
        <item x="1510"/>
        <item x="471"/>
        <item x="459"/>
        <item x="1099"/>
        <item x="1050"/>
        <item x="423"/>
        <item x="1118"/>
        <item x="458"/>
        <item x="772"/>
        <item x="689"/>
        <item x="1278"/>
        <item x="1482"/>
        <item x="491"/>
        <item x="1330"/>
        <item x="1227"/>
        <item x="1165"/>
        <item x="1580"/>
        <item x="755"/>
        <item x="1232"/>
        <item x="1299"/>
        <item x="861"/>
        <item x="1500"/>
        <item x="1577"/>
        <item x="603"/>
        <item x="534"/>
        <item x="133"/>
        <item x="1692"/>
        <item x="959"/>
        <item x="465"/>
        <item x="1604"/>
        <item x="829"/>
        <item x="928"/>
        <item x="126"/>
        <item x="1183"/>
        <item x="506"/>
        <item x="1147"/>
        <item x="418"/>
        <item x="1591"/>
        <item x="428"/>
        <item x="939"/>
        <item x="697"/>
        <item x="289"/>
        <item x="1168"/>
        <item x="213"/>
        <item x="559"/>
        <item x="627"/>
        <item x="1107"/>
        <item x="258"/>
        <item x="1412"/>
        <item x="1561"/>
        <item x="1128"/>
        <item x="649"/>
        <item x="1374"/>
        <item x="1065"/>
        <item x="666"/>
        <item x="333"/>
        <item x="1478"/>
        <item x="650"/>
        <item x="1238"/>
        <item x="165"/>
        <item x="352"/>
        <item x="1172"/>
        <item x="1376"/>
        <item x="1235"/>
        <item x="284"/>
        <item x="117"/>
        <item x="470"/>
        <item x="625"/>
        <item x="303"/>
        <item x="838"/>
        <item x="1521"/>
        <item x="207"/>
        <item x="1443"/>
        <item x="1287"/>
        <item x="485"/>
        <item x="83"/>
        <item x="1213"/>
        <item x="725"/>
        <item x="230"/>
        <item x="334"/>
        <item x="693"/>
        <item x="154"/>
        <item x="440"/>
        <item x="262"/>
        <item x="1125"/>
        <item x="688"/>
        <item x="1434"/>
        <item x="1622"/>
        <item x="1300"/>
        <item x="597"/>
        <item x="1545"/>
        <item x="579"/>
        <item x="896"/>
        <item x="988"/>
        <item x="201"/>
        <item x="264"/>
        <item x="372"/>
        <item x="591"/>
        <item x="1263"/>
        <item x="1211"/>
        <item x="153"/>
        <item x="55"/>
        <item x="282"/>
        <item x="548"/>
        <item x="131"/>
        <item x="268"/>
        <item x="1031"/>
        <item x="523"/>
        <item x="1269"/>
        <item x="414"/>
        <item x="1023"/>
        <item x="462"/>
        <item x="478"/>
        <item x="88"/>
        <item x="1460"/>
        <item x="1047"/>
        <item x="698"/>
        <item x="480"/>
        <item x="1385"/>
        <item x="1239"/>
        <item x="1533"/>
        <item x="1630"/>
        <item x="726"/>
        <item x="975"/>
        <item x="1202"/>
        <item x="1225"/>
        <item x="340"/>
        <item x="464"/>
        <item x="291"/>
        <item x="355"/>
        <item x="446"/>
        <item x="45"/>
        <item x="1090"/>
        <item x="159"/>
        <item x="1073"/>
        <item x="1291"/>
        <item x="14"/>
        <item x="632"/>
        <item x="504"/>
        <item x="31"/>
        <item x="99"/>
        <item x="1127"/>
        <item x="183"/>
        <item x="792"/>
        <item x="42"/>
        <item x="549"/>
        <item x="1013"/>
        <item x="114"/>
        <item x="1131"/>
        <item x="1551"/>
        <item x="1252"/>
        <item x="904"/>
        <item x="1338"/>
        <item x="1470"/>
        <item x="1531"/>
        <item x="541"/>
        <item x="781"/>
        <item x="1218"/>
        <item x="911"/>
        <item x="1331"/>
        <item x="1661"/>
        <item x="605"/>
        <item x="1522"/>
        <item x="1253"/>
        <item x="1635"/>
        <item x="709"/>
        <item x="1106"/>
        <item x="971"/>
        <item x="1274"/>
        <item x="718"/>
        <item x="1188"/>
        <item x="580"/>
        <item x="1438"/>
        <item x="1386"/>
        <item x="981"/>
        <item x="1395"/>
        <item x="327"/>
        <item x="1618"/>
        <item x="1358"/>
        <item x="831"/>
        <item x="487"/>
        <item x="537"/>
        <item x="967"/>
        <item x="516"/>
        <item x="1142"/>
        <item x="466"/>
        <item x="1494"/>
        <item x="1029"/>
        <item x="386"/>
        <item x="877"/>
        <item x="1150"/>
        <item x="1603"/>
        <item x="702"/>
        <item x="525"/>
        <item x="271"/>
        <item x="1216"/>
        <item x="784"/>
        <item x="701"/>
        <item x="1648"/>
        <item x="1584"/>
        <item x="1200"/>
        <item x="527"/>
        <item x="310"/>
        <item x="136"/>
        <item x="416"/>
        <item x="233"/>
        <item x="122"/>
        <item x="25"/>
        <item x="578"/>
        <item x="1585"/>
        <item x="998"/>
        <item x="1329"/>
        <item x="398"/>
        <item x="115"/>
        <item x="1537"/>
        <item x="95"/>
        <item x="1650"/>
        <item x="1249"/>
        <item x="1316"/>
        <item x="520"/>
        <item x="546"/>
        <item x="118"/>
        <item x="745"/>
        <item x="645"/>
        <item x="836"/>
        <item x="1178"/>
        <item x="1528"/>
        <item x="316"/>
        <item x="1377"/>
        <item x="801"/>
        <item x="814"/>
        <item x="1024"/>
        <item x="851"/>
        <item x="1399"/>
        <item x="360"/>
        <item x="647"/>
        <item x="341"/>
        <item x="875"/>
        <item x="720"/>
        <item x="225"/>
        <item x="309"/>
        <item x="687"/>
        <item x="1272"/>
        <item x="817"/>
        <item x="621"/>
        <item x="594"/>
        <item x="91"/>
        <item x="509"/>
        <item x="567"/>
        <item x="812"/>
        <item x="1066"/>
        <item x="328"/>
        <item x="191"/>
        <item x="1526"/>
        <item x="1295"/>
        <item x="190"/>
        <item x="267"/>
        <item x="898"/>
        <item x="1281"/>
        <item x="1276"/>
        <item x="302"/>
        <item x="722"/>
        <item x="339"/>
        <item x="12"/>
        <item x="194"/>
        <item x="1030"/>
        <item x="1201"/>
        <item x="17"/>
        <item x="330"/>
        <item x="1608"/>
        <item x="950"/>
        <item x="1240"/>
        <item x="1022"/>
        <item x="243"/>
        <item x="542"/>
        <item x="1151"/>
        <item x="251"/>
        <item x="916"/>
        <item x="1139"/>
        <item x="43"/>
        <item x="226"/>
        <item x="889"/>
        <item x="1290"/>
        <item x="322"/>
        <item x="1164"/>
        <item x="171"/>
        <item x="278"/>
        <item x="1112"/>
        <item x="1176"/>
        <item x="961"/>
        <item x="37"/>
        <item x="140"/>
        <item x="74"/>
        <item x="1401"/>
        <item x="859"/>
        <item x="324"/>
        <item x="1487"/>
        <item x="1104"/>
        <item x="270"/>
        <item x="364"/>
        <item x="588"/>
        <item x="711"/>
        <item x="336"/>
        <item x="130"/>
        <item x="1162"/>
        <item x="373"/>
        <item x="1004"/>
        <item x="646"/>
        <item x="807"/>
        <item x="185"/>
        <item x="602"/>
        <item x="868"/>
        <item x="366"/>
        <item x="1116"/>
        <item x="899"/>
        <item x="232"/>
        <item x="1179"/>
        <item x="531"/>
        <item x="1143"/>
        <item x="885"/>
        <item x="731"/>
        <item x="1601"/>
        <item x="562"/>
        <item x="1309"/>
        <item x="780"/>
        <item x="1444"/>
        <item x="828"/>
        <item x="1032"/>
        <item x="821"/>
        <item x="938"/>
        <item x="1069"/>
        <item x="1231"/>
        <item x="120"/>
        <item x="1286"/>
        <item x="658"/>
        <item x="1111"/>
        <item x="288"/>
        <item x="63"/>
        <item x="438"/>
        <item x="760"/>
        <item x="566"/>
        <item x="412"/>
        <item x="1360"/>
        <item x="553"/>
        <item x="1049"/>
        <item x="0"/>
        <item x="552"/>
        <item x="1095"/>
        <item x="690"/>
        <item x="427"/>
        <item x="604"/>
        <item x="313"/>
        <item x="921"/>
        <item x="619"/>
        <item x="78"/>
        <item x="1037"/>
        <item x="949"/>
        <item x="682"/>
        <item x="1063"/>
        <item x="299"/>
        <item x="533"/>
        <item x="874"/>
        <item x="203"/>
        <item x="592"/>
        <item x="241"/>
        <item x="1134"/>
        <item x="1565"/>
        <item x="847"/>
        <item x="843"/>
        <item x="147"/>
        <item x="517"/>
        <item x="255"/>
        <item x="184"/>
        <item x="1424"/>
        <item x="1105"/>
        <item x="629"/>
        <item x="616"/>
        <item x="1592"/>
        <item x="1056"/>
        <item x="1138"/>
        <item x="325"/>
        <item x="775"/>
        <item x="762"/>
        <item x="1214"/>
        <item x="1226"/>
        <item x="396"/>
        <item x="1141"/>
        <item x="719"/>
        <item x="242"/>
        <item x="397"/>
        <item x="550"/>
        <item x="20"/>
        <item x="1405"/>
        <item x="1479"/>
        <item x="767"/>
        <item x="1051"/>
        <item x="276"/>
        <item x="1368"/>
        <item x="145"/>
        <item x="816"/>
        <item x="1228"/>
        <item x="733"/>
        <item x="964"/>
        <item x="175"/>
        <item x="441"/>
        <item x="917"/>
        <item x="178"/>
        <item x="476"/>
        <item x="526"/>
        <item x="196"/>
        <item x="1337"/>
        <item x="1146"/>
        <item x="1175"/>
        <item x="1339"/>
        <item x="986"/>
        <item x="1560"/>
        <item x="1347"/>
        <item x="426"/>
        <item x="835"/>
        <item x="365"/>
        <item x="583"/>
        <item x="1406"/>
        <item x="840"/>
        <item x="38"/>
        <item x="205"/>
        <item x="106"/>
        <item x="742"/>
        <item x="499"/>
        <item x="806"/>
        <item x="101"/>
        <item x="1006"/>
        <item x="707"/>
        <item x="571"/>
        <item x="673"/>
        <item x="1224"/>
        <item x="853"/>
        <item x="557"/>
        <item x="265"/>
        <item x="617"/>
        <item x="1170"/>
        <item x="1081"/>
        <item x="448"/>
        <item x="148"/>
        <item x="1414"/>
        <item x="388"/>
        <item x="891"/>
        <item x="703"/>
        <item x="161"/>
        <item x="507"/>
        <item x="804"/>
        <item x="305"/>
        <item x="280"/>
        <item x="937"/>
        <item x="606"/>
        <item x="343"/>
        <item x="108"/>
        <item x="770"/>
        <item x="75"/>
        <item x="19"/>
        <item x="1160"/>
        <item x="569"/>
        <item x="169"/>
        <item x="754"/>
        <item x="1053"/>
        <item x="1417"/>
        <item x="1035"/>
        <item x="239"/>
        <item x="664"/>
        <item x="598"/>
        <item x="699"/>
        <item x="1527"/>
        <item x="1420"/>
        <item x="102"/>
        <item x="430"/>
        <item x="522"/>
        <item x="1028"/>
        <item x="636"/>
        <item x="1014"/>
        <item x="200"/>
        <item x="211"/>
        <item x="385"/>
        <item x="633"/>
        <item x="1461"/>
        <item x="1181"/>
        <item x="1247"/>
        <item x="402"/>
        <item x="878"/>
        <item x="1115"/>
        <item x="999"/>
        <item x="989"/>
        <item x="1199"/>
        <item x="1439"/>
        <item x="1616"/>
        <item x="1077"/>
        <item x="354"/>
        <item x="453"/>
        <item x="540"/>
        <item x="1539"/>
        <item x="348"/>
        <item x="259"/>
        <item x="830"/>
        <item x="1628"/>
        <item x="1097"/>
        <item x="1234"/>
        <item x="363"/>
        <item x="954"/>
        <item x="748"/>
        <item x="935"/>
        <item x="796"/>
        <item x="27"/>
        <item x="655"/>
        <item x="384"/>
        <item x="163"/>
        <item x="980"/>
        <item x="1185"/>
        <item x="1008"/>
        <item x="809"/>
        <item x="332"/>
        <item x="992"/>
        <item x="395"/>
        <item x="1619"/>
        <item x="1562"/>
        <item x="52"/>
        <item x="279"/>
        <item x="565"/>
        <item x="358"/>
        <item x="182"/>
        <item x="236"/>
        <item x="1517"/>
        <item x="1495"/>
        <item x="1262"/>
        <item x="1499"/>
        <item x="1117"/>
        <item x="524"/>
        <item x="887"/>
        <item x="848"/>
        <item x="110"/>
        <item x="614"/>
        <item x="84"/>
        <item x="776"/>
        <item x="857"/>
        <item x="832"/>
        <item x="818"/>
        <item x="1017"/>
        <item x="747"/>
        <item x="1425"/>
        <item x="137"/>
        <item x="758"/>
        <item x="1074"/>
        <item x="5"/>
        <item x="391"/>
        <item x="408"/>
        <item x="1198"/>
        <item x="519"/>
        <item x="1400"/>
        <item x="1633"/>
        <item x="1083"/>
        <item x="1644"/>
        <item x="1382"/>
        <item x="869"/>
        <item x="1353"/>
        <item x="432"/>
        <item x="1408"/>
        <item x="359"/>
        <item x="292"/>
        <item x="1486"/>
        <item x="1567"/>
        <item x="224"/>
        <item x="424"/>
        <item x="295"/>
        <item x="1039"/>
        <item x="1"/>
        <item x="894"/>
        <item x="1388"/>
        <item x="263"/>
        <item x="1149"/>
        <item x="1371"/>
        <item x="1043"/>
        <item x="173"/>
        <item x="1342"/>
        <item x="1379"/>
        <item x="883"/>
        <item x="1529"/>
        <item x="308"/>
        <item x="254"/>
        <item x="216"/>
        <item x="85"/>
        <item x="668"/>
        <item x="1558"/>
        <item x="1394"/>
        <item x="786"/>
        <item x="1054"/>
        <item x="417"/>
        <item x="155"/>
        <item x="1497"/>
        <item x="481"/>
        <item x="1064"/>
        <item x="929"/>
        <item x="413"/>
        <item x="1613"/>
        <item x="1293"/>
        <item x="879"/>
        <item x="66"/>
        <item x="425"/>
        <item x="49"/>
        <item x="1393"/>
        <item x="1396"/>
        <item x="1658"/>
        <item x="1026"/>
        <item x="872"/>
        <item x="502"/>
        <item x="26"/>
        <item x="1340"/>
        <item x="907"/>
        <item x="1458"/>
        <item x="1654"/>
        <item x="1568"/>
        <item x="810"/>
        <item x="269"/>
        <item x="420"/>
        <item x="1136"/>
        <item x="1084"/>
        <item x="695"/>
        <item x="1215"/>
        <item x="1433"/>
        <item x="1490"/>
        <item x="1600"/>
        <item x="508"/>
        <item x="150"/>
        <item x="769"/>
        <item x="727"/>
        <item x="1132"/>
        <item x="473"/>
        <item x="930"/>
        <item x="595"/>
        <item x="286"/>
        <item x="1052"/>
        <item x="202"/>
        <item x="1025"/>
        <item x="626"/>
        <item x="833"/>
        <item x="1082"/>
        <item x="1245"/>
        <item x="757"/>
        <item x="393"/>
        <item x="113"/>
        <item x="1638"/>
        <item x="1267"/>
        <item x="870"/>
        <item x="612"/>
        <item x="1207"/>
        <item x="261"/>
        <item x="997"/>
        <item x="436"/>
        <item x="449"/>
        <item x="1009"/>
        <item x="1321"/>
        <item x="545"/>
        <item x="738"/>
        <item x="963"/>
        <item x="1365"/>
        <item x="1288"/>
        <item x="648"/>
        <item x="670"/>
        <item x="839"/>
        <item x="547"/>
        <item x="744"/>
        <item x="750"/>
        <item x="3"/>
        <item x="941"/>
        <item x="560"/>
        <item x="501"/>
        <item x="1161"/>
        <item x="1609"/>
        <item x="909"/>
        <item x="984"/>
        <item x="123"/>
        <item x="1328"/>
        <item x="392"/>
        <item x="92"/>
        <item x="1649"/>
        <item x="794"/>
        <item x="1418"/>
        <item x="795"/>
        <item x="317"/>
        <item x="125"/>
        <item x="1294"/>
        <item x="1380"/>
        <item x="1344"/>
        <item x="146"/>
        <item x="46"/>
        <item x="362"/>
        <item x="1664"/>
        <item x="1627"/>
        <item x="1553"/>
        <item x="956"/>
        <item x="1196"/>
        <item x="1019"/>
        <item x="728"/>
        <item x="1223"/>
        <item x="1089"/>
        <item x="852"/>
        <item x="1475"/>
        <item x="1572"/>
        <item x="952"/>
        <item x="1153"/>
        <item x="199"/>
        <item x="881"/>
        <item x="455"/>
        <item x="1583"/>
        <item x="33"/>
        <item x="630"/>
        <item x="1647"/>
        <item x="724"/>
        <item x="783"/>
        <item x="1389"/>
        <item x="684"/>
        <item x="495"/>
        <item x="1663"/>
        <item x="1404"/>
        <item x="1387"/>
        <item x="976"/>
        <item x="1088"/>
        <item x="105"/>
        <item x="1284"/>
        <item x="871"/>
        <item x="1556"/>
        <item x="644"/>
        <item x="1206"/>
        <item x="1257"/>
        <item x="1557"/>
        <item x="380"/>
        <item x="463"/>
        <item x="1554"/>
        <item x="1415"/>
        <item x="167"/>
        <item x="1516"/>
        <item x="1423"/>
        <item x="1398"/>
        <item x="654"/>
        <item x="730"/>
        <item x="1020"/>
        <item x="1145"/>
        <item x="521"/>
        <item x="367"/>
        <item x="740"/>
        <item x="827"/>
        <item x="686"/>
        <item x="1137"/>
        <item x="823"/>
        <item t="default"/>
      </items>
    </pivotField>
    <pivotField showAll="0"/>
    <pivotField showAll="0"/>
    <pivotField showAll="0"/>
    <pivotField showAll="0"/>
    <pivotField dataField="1" showAll="0"/>
    <pivotField axis="axisRow" showAll="0">
      <items count="205">
        <item x="162"/>
        <item x="35"/>
        <item x="165"/>
        <item x="70"/>
        <item x="148"/>
        <item x="177"/>
        <item x="164"/>
        <item x="174"/>
        <item x="140"/>
        <item x="171"/>
        <item x="132"/>
        <item x="181"/>
        <item x="130"/>
        <item x="105"/>
        <item x="60"/>
        <item x="7"/>
        <item x="26"/>
        <item x="122"/>
        <item x="114"/>
        <item x="10"/>
        <item x="170"/>
        <item x="154"/>
        <item x="59"/>
        <item x="49"/>
        <item x="84"/>
        <item x="141"/>
        <item x="50"/>
        <item x="25"/>
        <item x="86"/>
        <item x="31"/>
        <item x="178"/>
        <item x="201"/>
        <item x="182"/>
        <item x="123"/>
        <item x="76"/>
        <item x="63"/>
        <item x="110"/>
        <item x="12"/>
        <item x="156"/>
        <item x="124"/>
        <item x="97"/>
        <item x="51"/>
        <item x="98"/>
        <item x="151"/>
        <item x="103"/>
        <item x="19"/>
        <item x="37"/>
        <item x="72"/>
        <item x="120"/>
        <item x="160"/>
        <item x="166"/>
        <item x="92"/>
        <item x="150"/>
        <item x="202"/>
        <item x="2"/>
        <item x="3"/>
        <item x="0"/>
        <item x="18"/>
        <item x="159"/>
        <item x="34"/>
        <item x="107"/>
        <item x="125"/>
        <item x="183"/>
        <item x="55"/>
        <item x="74"/>
        <item x="54"/>
        <item x="184"/>
        <item x="194"/>
        <item x="67"/>
        <item x="179"/>
        <item x="168"/>
        <item x="16"/>
        <item x="185"/>
        <item x="99"/>
        <item x="68"/>
        <item x="161"/>
        <item x="196"/>
        <item x="192"/>
        <item x="144"/>
        <item x="149"/>
        <item x="91"/>
        <item x="44"/>
        <item x="17"/>
        <item x="78"/>
        <item x="89"/>
        <item x="126"/>
        <item x="61"/>
        <item x="112"/>
        <item x="57"/>
        <item x="83"/>
        <item x="4"/>
        <item x="100"/>
        <item x="73"/>
        <item x="5"/>
        <item x="71"/>
        <item x="199"/>
        <item x="45"/>
        <item x="27"/>
        <item x="136"/>
        <item x="176"/>
        <item x="197"/>
        <item x="127"/>
        <item x="15"/>
        <item x="46"/>
        <item x="118"/>
        <item x="69"/>
        <item x="21"/>
        <item x="32"/>
        <item x="142"/>
        <item x="193"/>
        <item x="189"/>
        <item x="175"/>
        <item x="42"/>
        <item x="93"/>
        <item x="163"/>
        <item x="188"/>
        <item x="116"/>
        <item x="62"/>
        <item x="53"/>
        <item x="48"/>
        <item x="172"/>
        <item x="9"/>
        <item x="133"/>
        <item x="28"/>
        <item x="75"/>
        <item x="47"/>
        <item x="173"/>
        <item x="90"/>
        <item x="113"/>
        <item x="121"/>
        <item x="119"/>
        <item x="169"/>
        <item x="66"/>
        <item x="1"/>
        <item x="36"/>
        <item x="155"/>
        <item x="191"/>
        <item x="106"/>
        <item x="82"/>
        <item x="94"/>
        <item x="139"/>
        <item x="134"/>
        <item x="20"/>
        <item x="147"/>
        <item x="153"/>
        <item x="146"/>
        <item x="79"/>
        <item x="158"/>
        <item x="200"/>
        <item x="43"/>
        <item x="40"/>
        <item x="137"/>
        <item x="190"/>
        <item x="111"/>
        <item x="81"/>
        <item x="115"/>
        <item x="30"/>
        <item x="186"/>
        <item x="138"/>
        <item x="95"/>
        <item x="145"/>
        <item x="104"/>
        <item x="117"/>
        <item x="8"/>
        <item x="52"/>
        <item x="87"/>
        <item x="109"/>
        <item x="77"/>
        <item x="58"/>
        <item x="102"/>
        <item x="129"/>
        <item x="128"/>
        <item x="88"/>
        <item x="198"/>
        <item x="56"/>
        <item x="6"/>
        <item x="131"/>
        <item x="29"/>
        <item x="157"/>
        <item x="152"/>
        <item x="85"/>
        <item x="143"/>
        <item x="11"/>
        <item x="195"/>
        <item x="39"/>
        <item x="24"/>
        <item x="33"/>
        <item x="80"/>
        <item x="14"/>
        <item x="38"/>
        <item x="13"/>
        <item x="108"/>
        <item x="65"/>
        <item x="41"/>
        <item x="22"/>
        <item x="64"/>
        <item x="135"/>
        <item x="203"/>
        <item x="23"/>
        <item x="180"/>
        <item x="101"/>
        <item x="167"/>
        <item x="187"/>
        <item x="9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axis="axisCol"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6"/>
  </rowFields>
  <rowItems count="2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t="grand">
      <x/>
    </i>
  </rowItems>
  <colFields count="1">
    <field x="37"/>
  </colFields>
  <colItems count="3">
    <i>
      <x/>
    </i>
    <i>
      <x v="1"/>
    </i>
    <i t="grand">
      <x/>
    </i>
  </colItems>
  <dataFields count="1">
    <dataField name="Sum of FL NUMBER"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23774F0-7914-455A-BE5A-24EDF22018C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3:E6" firstHeaderRow="1" firstDataRow="1" firstDataCol="1"/>
  <pivotFields count="41">
    <pivotField numFmtId="14" showAll="0">
      <items count="1702">
        <item x="40"/>
        <item x="624"/>
        <item x="844"/>
        <item x="620"/>
        <item x="1457"/>
        <item x="1350"/>
        <item x="53"/>
        <item x="1435"/>
        <item x="1501"/>
        <item x="790"/>
        <item x="685"/>
        <item x="89"/>
        <item x="434"/>
        <item x="1581"/>
        <item x="1265"/>
        <item x="1640"/>
        <item x="329"/>
        <item x="1012"/>
        <item x="1409"/>
        <item x="1101"/>
        <item x="934"/>
        <item x="596"/>
        <item x="1352"/>
        <item x="156"/>
        <item x="622"/>
        <item x="18"/>
        <item x="1333"/>
        <item x="266"/>
        <item x="378"/>
        <item x="28"/>
        <item x="272"/>
        <item x="139"/>
        <item x="151"/>
        <item x="121"/>
        <item x="1607"/>
        <item x="704"/>
        <item x="97"/>
        <item x="1260"/>
        <item x="467"/>
        <item x="753"/>
        <item x="61"/>
        <item x="1102"/>
        <item x="584"/>
        <item x="1086"/>
        <item x="256"/>
        <item x="192"/>
        <item x="353"/>
        <item x="536"/>
        <item x="564"/>
        <item x="80"/>
        <item x="715"/>
        <item x="1273"/>
        <item x="575"/>
        <item x="773"/>
        <item x="1442"/>
        <item x="486"/>
        <item x="59"/>
        <item x="493"/>
        <item x="407"/>
        <item x="915"/>
        <item x="1251"/>
        <item x="1464"/>
        <item x="65"/>
        <item x="653"/>
        <item x="138"/>
        <item x="1397"/>
        <item x="893"/>
        <item x="1345"/>
        <item x="1120"/>
        <item x="1308"/>
        <item x="1422"/>
        <item x="422"/>
        <item x="90"/>
        <item x="1453"/>
        <item x="16"/>
        <item x="660"/>
        <item x="713"/>
        <item x="663"/>
        <item x="306"/>
        <item x="856"/>
        <item x="965"/>
        <item x="15"/>
        <item x="628"/>
        <item x="751"/>
        <item x="854"/>
        <item x="932"/>
        <item x="71"/>
        <item x="96"/>
        <item x="888"/>
        <item x="788"/>
        <item x="1569"/>
        <item x="24"/>
        <item x="69"/>
        <item x="741"/>
        <item x="323"/>
        <item x="188"/>
        <item x="86"/>
        <item x="768"/>
        <item x="1061"/>
        <item x="717"/>
        <item x="483"/>
        <item x="452"/>
        <item x="681"/>
        <item x="982"/>
        <item x="51"/>
        <item x="1184"/>
        <item x="157"/>
        <item x="1426"/>
        <item x="615"/>
        <item x="661"/>
        <item x="345"/>
        <item x="22"/>
        <item x="447"/>
        <item x="208"/>
        <item x="484"/>
        <item x="1507"/>
        <item x="409"/>
        <item x="1079"/>
        <item x="1197"/>
        <item x="1133"/>
        <item x="1493"/>
        <item x="736"/>
        <item x="940"/>
        <item x="771"/>
        <item x="1502"/>
        <item x="1375"/>
        <item x="415"/>
        <item x="643"/>
        <item x="1477"/>
        <item x="635"/>
        <item x="1623"/>
        <item x="68"/>
        <item x="716"/>
        <item x="1038"/>
        <item x="576"/>
        <item x="944"/>
        <item x="1359"/>
        <item x="257"/>
        <item x="1675"/>
        <item x="460"/>
        <item x="1578"/>
        <item x="1566"/>
        <item x="1367"/>
        <item x="54"/>
        <item x="1124"/>
        <item x="1480"/>
        <item x="1469"/>
        <item x="1363"/>
        <item x="538"/>
        <item x="1606"/>
        <item x="1413"/>
        <item x="1503"/>
        <item x="1620"/>
        <item x="555"/>
        <item x="435"/>
        <item x="234"/>
        <item x="100"/>
        <item x="1152"/>
        <item x="1092"/>
        <item x="144"/>
        <item x="1357"/>
        <item x="947"/>
        <item x="797"/>
        <item x="369"/>
        <item x="1646"/>
        <item x="443"/>
        <item x="1315"/>
        <item x="1292"/>
        <item x="1432"/>
        <item x="1335"/>
        <item x="30"/>
        <item x="221"/>
        <item x="1489"/>
        <item x="217"/>
        <item x="381"/>
        <item x="876"/>
        <item x="1254"/>
        <item x="383"/>
        <item x="1144"/>
        <item x="1180"/>
        <item x="94"/>
        <item x="389"/>
        <item x="551"/>
        <item x="513"/>
        <item x="1058"/>
        <item x="892"/>
        <item x="214"/>
        <item x="4"/>
        <item x="244"/>
        <item x="1167"/>
        <item x="1594"/>
        <item x="535"/>
        <item x="960"/>
        <item x="1055"/>
        <item x="803"/>
        <item x="867"/>
        <item x="785"/>
        <item x="34"/>
        <item x="1289"/>
        <item x="637"/>
        <item x="573"/>
        <item x="1298"/>
        <item x="143"/>
        <item x="800"/>
        <item x="445"/>
        <item x="729"/>
        <item x="273"/>
        <item x="926"/>
        <item x="607"/>
        <item x="572"/>
        <item x="2"/>
        <item x="394"/>
        <item x="1098"/>
        <item x="338"/>
        <item x="64"/>
        <item x="761"/>
        <item x="1431"/>
        <item x="1484"/>
        <item x="1416"/>
        <item x="798"/>
        <item x="642"/>
        <item x="969"/>
        <item x="669"/>
        <item x="1372"/>
        <item x="401"/>
        <item x="1119"/>
        <item x="109"/>
        <item x="589"/>
        <item x="679"/>
        <item x="585"/>
        <item x="1467"/>
        <item x="1159"/>
        <item x="563"/>
        <item x="914"/>
        <item x="623"/>
        <item x="1163"/>
        <item x="966"/>
        <item x="1233"/>
        <item x="410"/>
        <item x="1662"/>
        <item x="946"/>
        <item x="933"/>
        <item x="842"/>
        <item x="129"/>
        <item x="1021"/>
        <item x="377"/>
        <item x="897"/>
        <item x="1171"/>
        <item x="1666"/>
        <item x="104"/>
        <item x="1261"/>
        <item x="164"/>
        <item x="1593"/>
        <item x="72"/>
        <item x="1279"/>
        <item x="206"/>
        <item x="972"/>
        <item x="249"/>
        <item x="942"/>
        <item x="245"/>
        <item x="1108"/>
        <item x="610"/>
        <item x="210"/>
        <item x="1465"/>
        <item x="356"/>
        <item x="227"/>
        <item x="1596"/>
        <item x="1126"/>
        <item x="250"/>
        <item x="996"/>
        <item x="304"/>
        <item x="294"/>
        <item x="111"/>
        <item x="1157"/>
        <item x="351"/>
        <item x="822"/>
        <item x="98"/>
        <item x="600"/>
        <item x="1241"/>
        <item x="1485"/>
        <item x="1110"/>
        <item x="429"/>
        <item x="908"/>
        <item x="498"/>
        <item x="721"/>
        <item x="439"/>
        <item x="943"/>
        <item x="1203"/>
        <item x="858"/>
        <item x="1080"/>
        <item x="1523"/>
        <item x="924"/>
        <item x="301"/>
        <item x="568"/>
        <item x="1524"/>
        <item x="1036"/>
        <item x="923"/>
        <item x="1391"/>
        <item x="488"/>
        <item x="172"/>
        <item x="863"/>
        <item x="1496"/>
        <item x="1250"/>
        <item x="696"/>
        <item x="35"/>
        <item x="825"/>
        <item x="743"/>
        <item x="515"/>
        <item x="652"/>
        <item x="1327"/>
        <item x="919"/>
        <item x="1204"/>
        <item x="1221"/>
        <item x="990"/>
        <item x="723"/>
        <item x="293"/>
        <item x="543"/>
        <item x="608"/>
        <item x="431"/>
        <item x="991"/>
        <item x="539"/>
        <item x="1123"/>
        <item x="10"/>
        <item x="1448"/>
        <item x="1087"/>
        <item x="1530"/>
        <item x="1085"/>
        <item x="514"/>
        <item x="181"/>
        <item x="60"/>
        <item x="1411"/>
        <item x="298"/>
        <item x="1505"/>
        <item x="93"/>
        <item x="246"/>
        <item x="158"/>
        <item x="995"/>
        <item x="368"/>
        <item x="1011"/>
        <item x="1071"/>
        <item x="390"/>
        <item x="1492"/>
        <item x="1652"/>
        <item x="219"/>
        <item x="902"/>
        <item x="411"/>
        <item x="1574"/>
        <item x="734"/>
        <item x="777"/>
        <item x="912"/>
        <item x="1259"/>
        <item x="1113"/>
        <item x="574"/>
        <item x="444"/>
        <item x="676"/>
        <item x="1078"/>
        <item x="283"/>
        <item x="32"/>
        <item x="168"/>
        <item x="335"/>
        <item x="1611"/>
        <item x="671"/>
        <item x="1034"/>
        <item x="220"/>
        <item x="599"/>
        <item x="799"/>
        <item x="1075"/>
        <item x="815"/>
        <item x="672"/>
        <item x="47"/>
        <item x="58"/>
        <item x="544"/>
        <item x="556"/>
        <item x="735"/>
        <item x="1669"/>
        <item x="1237"/>
        <item x="1392"/>
        <item x="659"/>
        <item x="1130"/>
        <item x="846"/>
        <item x="297"/>
        <item x="900"/>
        <item x="882"/>
        <item x="895"/>
        <item x="712"/>
        <item x="1109"/>
        <item x="370"/>
        <item x="512"/>
        <item x="477"/>
        <item x="746"/>
        <item x="820"/>
        <item x="235"/>
        <item x="1532"/>
        <item x="1354"/>
        <item x="1256"/>
        <item x="665"/>
        <item x="344"/>
        <item x="1114"/>
        <item x="1209"/>
        <item x="1243"/>
        <item x="1447"/>
        <item x="1016"/>
        <item x="312"/>
        <item x="706"/>
        <item x="142"/>
        <item x="1280"/>
        <item x="979"/>
        <item x="570"/>
        <item x="149"/>
        <item x="850"/>
        <item x="176"/>
        <item x="667"/>
        <item x="873"/>
        <item x="1230"/>
        <item x="1332"/>
        <item x="375"/>
        <item x="1689"/>
        <item x="880"/>
        <item x="79"/>
        <item x="62"/>
        <item x="387"/>
        <item x="277"/>
        <item x="918"/>
        <item x="342"/>
        <item x="586"/>
        <item x="694"/>
        <item x="44"/>
        <item x="884"/>
        <item x="1436"/>
        <item x="472"/>
        <item x="683"/>
        <item x="1310"/>
        <item x="152"/>
        <item x="376"/>
        <item x="419"/>
        <item x="985"/>
        <item x="1472"/>
        <item x="708"/>
        <item x="582"/>
        <item x="76"/>
        <item x="532"/>
        <item x="968"/>
        <item x="1040"/>
        <item x="433"/>
        <item x="1513"/>
        <item x="405"/>
        <item x="505"/>
        <item x="1182"/>
        <item x="886"/>
        <item x="1512"/>
        <item x="290"/>
        <item x="1122"/>
        <item x="134"/>
        <item x="469"/>
        <item x="987"/>
        <item x="350"/>
        <item x="1351"/>
        <item x="1614"/>
        <item x="1599"/>
        <item x="1173"/>
        <item x="11"/>
        <item x="974"/>
        <item x="403"/>
        <item x="993"/>
        <item x="1208"/>
        <item x="179"/>
        <item x="656"/>
        <item x="223"/>
        <item x="1544"/>
        <item x="1624"/>
        <item x="953"/>
        <item x="1673"/>
        <item x="834"/>
        <item x="77"/>
        <item x="1481"/>
        <item x="1296"/>
        <item x="710"/>
        <item x="1455"/>
        <item x="1686"/>
        <item x="1378"/>
        <item x="756"/>
        <item x="1697"/>
        <item x="609"/>
        <item x="1632"/>
        <item x="186"/>
        <item x="1277"/>
        <item x="1540"/>
        <item x="1341"/>
        <item x="1407"/>
        <item x="1696"/>
        <item x="766"/>
        <item x="1681"/>
        <item x="1665"/>
        <item x="1550"/>
        <item x="1668"/>
        <item x="1700"/>
        <item x="1641"/>
        <item x="1348"/>
        <item x="1334"/>
        <item x="107"/>
        <item x="1699"/>
        <item x="1312"/>
        <item x="1283"/>
        <item x="1536"/>
        <item x="692"/>
        <item x="1314"/>
        <item x="1270"/>
        <item x="1538"/>
        <item x="1459"/>
        <item x="1631"/>
        <item x="1062"/>
        <item x="456"/>
        <item x="789"/>
        <item x="530"/>
        <item x="160"/>
        <item x="631"/>
        <item x="1656"/>
        <item x="1285"/>
        <item x="1403"/>
        <item x="1683"/>
        <item x="1651"/>
        <item x="1691"/>
        <item x="1491"/>
        <item x="1445"/>
        <item x="826"/>
        <item x="1564"/>
        <item x="1690"/>
        <item x="1129"/>
        <item x="957"/>
        <item x="406"/>
        <item x="1384"/>
        <item x="1093"/>
        <item x="1597"/>
        <item x="1060"/>
        <item x="1693"/>
        <item x="764"/>
        <item x="1670"/>
        <item x="1046"/>
        <item x="421"/>
        <item x="927"/>
        <item x="936"/>
        <item x="1636"/>
        <item x="970"/>
        <item x="1190"/>
        <item x="1547"/>
        <item x="13"/>
        <item x="1070"/>
        <item x="67"/>
        <item x="1194"/>
        <item x="983"/>
        <item x="1672"/>
        <item x="374"/>
        <item x="1002"/>
        <item x="1059"/>
        <item x="1446"/>
        <item x="198"/>
        <item x="714"/>
        <item x="135"/>
        <item x="1643"/>
        <item x="404"/>
        <item x="1303"/>
        <item x="1525"/>
        <item x="492"/>
        <item x="204"/>
        <item x="1451"/>
        <item x="1520"/>
        <item x="920"/>
        <item x="1677"/>
        <item x="1419"/>
        <item x="948"/>
        <item x="318"/>
        <item x="651"/>
        <item x="1605"/>
        <item x="1515"/>
        <item x="994"/>
        <item x="8"/>
        <item x="945"/>
        <item x="675"/>
        <item x="1001"/>
        <item x="180"/>
        <item x="166"/>
        <item x="1639"/>
        <item x="57"/>
        <item x="1166"/>
        <item x="787"/>
        <item x="1428"/>
        <item x="1587"/>
        <item x="231"/>
        <item x="281"/>
        <item x="1324"/>
        <item x="237"/>
        <item x="81"/>
        <item x="116"/>
        <item x="500"/>
        <item x="1003"/>
        <item x="849"/>
        <item x="593"/>
        <item x="6"/>
        <item x="209"/>
        <item x="253"/>
        <item x="1679"/>
        <item x="457"/>
        <item x="931"/>
        <item x="1222"/>
        <item x="1356"/>
        <item x="978"/>
        <item x="1317"/>
        <item x="1390"/>
        <item x="1301"/>
        <item x="1629"/>
        <item x="1275"/>
        <item x="1091"/>
        <item x="1462"/>
        <item x="1657"/>
        <item x="1575"/>
        <item x="611"/>
        <item x="1498"/>
        <item x="1463"/>
        <item x="581"/>
        <item x="1615"/>
        <item x="275"/>
        <item x="1541"/>
        <item x="1694"/>
        <item x="1246"/>
        <item x="1361"/>
        <item x="951"/>
        <item x="1695"/>
        <item x="287"/>
        <item x="1192"/>
        <item x="238"/>
        <item x="779"/>
        <item x="1140"/>
        <item x="1684"/>
        <item x="1452"/>
        <item x="1313"/>
        <item x="503"/>
        <item x="1187"/>
        <item x="1625"/>
        <item x="1343"/>
        <item x="1450"/>
        <item x="1637"/>
        <item x="1671"/>
        <item x="1068"/>
        <item x="1169"/>
        <item x="320"/>
        <item x="1242"/>
        <item x="1612"/>
        <item x="315"/>
        <item x="496"/>
        <item x="128"/>
        <item x="1576"/>
        <item x="1570"/>
        <item x="240"/>
        <item x="285"/>
        <item x="1268"/>
        <item x="601"/>
        <item x="1057"/>
        <item x="955"/>
        <item x="577"/>
        <item x="1000"/>
        <item x="170"/>
        <item x="1304"/>
        <item x="346"/>
        <item x="482"/>
        <item x="39"/>
        <item x="347"/>
        <item x="1659"/>
        <item x="489"/>
        <item x="1306"/>
        <item x="1258"/>
        <item x="1048"/>
        <item x="1041"/>
        <item x="1667"/>
        <item x="193"/>
        <item x="922"/>
        <item x="1155"/>
        <item x="841"/>
        <item x="791"/>
        <item x="1191"/>
        <item x="1506"/>
        <item x="1559"/>
        <item x="1466"/>
        <item x="1509"/>
        <item x="680"/>
        <item x="1364"/>
        <item x="215"/>
        <item x="811"/>
        <item x="1177"/>
        <item x="1148"/>
        <item x="1473"/>
        <item x="1044"/>
        <item x="1311"/>
        <item x="248"/>
        <item x="1189"/>
        <item x="1456"/>
        <item x="300"/>
        <item x="1549"/>
        <item x="1305"/>
        <item x="1471"/>
        <item x="1688"/>
        <item x="1369"/>
        <item x="468"/>
        <item x="1698"/>
        <item x="855"/>
        <item x="865"/>
        <item x="1121"/>
        <item x="361"/>
        <item x="1325"/>
        <item x="1158"/>
        <item x="864"/>
        <item x="442"/>
        <item x="518"/>
        <item x="119"/>
        <item x="112"/>
        <item x="260"/>
        <item x="1370"/>
        <item x="1248"/>
        <item x="925"/>
        <item x="1590"/>
        <item x="1634"/>
        <item x="379"/>
        <item x="1210"/>
        <item x="1045"/>
        <item x="793"/>
        <item x="382"/>
        <item x="41"/>
        <item x="1186"/>
        <item x="1320"/>
        <item x="337"/>
        <item x="1488"/>
        <item x="197"/>
        <item x="1323"/>
        <item x="127"/>
        <item x="1678"/>
        <item x="845"/>
        <item x="962"/>
        <item x="1454"/>
        <item x="475"/>
        <item x="1579"/>
        <item x="1653"/>
        <item x="1307"/>
        <item x="1535"/>
        <item x="808"/>
        <item x="1441"/>
        <item x="677"/>
        <item x="1571"/>
        <item x="1033"/>
        <item x="906"/>
        <item x="634"/>
        <item x="587"/>
        <item x="732"/>
        <item x="1504"/>
        <item x="824"/>
        <item x="103"/>
        <item x="759"/>
        <item x="1548"/>
        <item x="1552"/>
        <item x="782"/>
        <item x="1381"/>
        <item x="805"/>
        <item x="1373"/>
        <item x="1588"/>
        <item x="1297"/>
        <item x="1573"/>
        <item x="1682"/>
        <item x="1007"/>
        <item x="558"/>
        <item x="1336"/>
        <item x="1543"/>
        <item x="1655"/>
        <item x="1236"/>
        <item x="1005"/>
        <item x="1534"/>
        <item x="437"/>
        <item x="510"/>
        <item x="1660"/>
        <item x="1271"/>
        <item x="451"/>
        <item x="56"/>
        <item x="1514"/>
        <item x="1383"/>
        <item x="529"/>
        <item x="1589"/>
        <item x="765"/>
        <item x="82"/>
        <item x="48"/>
        <item x="774"/>
        <item x="174"/>
        <item x="321"/>
        <item x="195"/>
        <item x="1595"/>
        <item x="1100"/>
        <item x="705"/>
        <item x="1302"/>
        <item x="1602"/>
        <item x="778"/>
        <item x="1255"/>
        <item x="1687"/>
        <item x="1546"/>
        <item x="1402"/>
        <item x="700"/>
        <item x="749"/>
        <item x="691"/>
        <item x="1322"/>
        <item x="1483"/>
        <item x="1555"/>
        <item x="132"/>
        <item x="763"/>
        <item x="1476"/>
        <item x="1437"/>
        <item x="1598"/>
        <item x="307"/>
        <item x="905"/>
        <item x="474"/>
        <item x="87"/>
        <item x="1542"/>
        <item x="218"/>
        <item x="662"/>
        <item x="1067"/>
        <item x="326"/>
        <item x="70"/>
        <item x="1427"/>
        <item x="1195"/>
        <item x="1676"/>
        <item x="399"/>
        <item x="1685"/>
        <item x="1018"/>
        <item x="866"/>
        <item x="613"/>
        <item x="124"/>
        <item x="296"/>
        <item x="461"/>
        <item x="1015"/>
        <item x="1318"/>
        <item x="511"/>
        <item x="1264"/>
        <item x="1349"/>
        <item x="554"/>
        <item x="1421"/>
        <item x="752"/>
        <item x="1642"/>
        <item x="1205"/>
        <item x="1096"/>
        <item x="1174"/>
        <item x="274"/>
        <item x="1282"/>
        <item x="314"/>
        <item x="561"/>
        <item x="1362"/>
        <item x="860"/>
        <item x="1680"/>
        <item x="187"/>
        <item x="638"/>
        <item x="1346"/>
        <item x="450"/>
        <item x="1674"/>
        <item x="1518"/>
        <item x="1586"/>
        <item x="357"/>
        <item x="189"/>
        <item x="228"/>
        <item x="1511"/>
        <item x="1229"/>
        <item x="1156"/>
        <item x="639"/>
        <item x="311"/>
        <item x="1135"/>
        <item x="162"/>
        <item x="400"/>
        <item x="1220"/>
        <item x="1366"/>
        <item x="1440"/>
        <item x="1610"/>
        <item x="21"/>
        <item x="494"/>
        <item x="678"/>
        <item x="1621"/>
        <item x="973"/>
        <item x="1219"/>
        <item x="862"/>
        <item x="36"/>
        <item x="1266"/>
        <item x="252"/>
        <item x="1563"/>
        <item x="903"/>
        <item x="1468"/>
        <item x="528"/>
        <item x="29"/>
        <item x="1042"/>
        <item x="819"/>
        <item x="7"/>
        <item x="50"/>
        <item x="247"/>
        <item x="837"/>
        <item x="1154"/>
        <item x="590"/>
        <item x="177"/>
        <item x="1212"/>
        <item x="977"/>
        <item x="454"/>
        <item x="1519"/>
        <item x="490"/>
        <item x="1094"/>
        <item x="331"/>
        <item x="1072"/>
        <item x="73"/>
        <item x="1217"/>
        <item x="618"/>
        <item x="497"/>
        <item x="737"/>
        <item x="1429"/>
        <item x="1430"/>
        <item x="657"/>
        <item x="23"/>
        <item x="1449"/>
        <item x="1355"/>
        <item x="1508"/>
        <item x="641"/>
        <item x="1326"/>
        <item x="349"/>
        <item x="901"/>
        <item x="802"/>
        <item x="479"/>
        <item x="674"/>
        <item x="1410"/>
        <item x="1193"/>
        <item x="890"/>
        <item x="1319"/>
        <item x="371"/>
        <item x="1582"/>
        <item x="1645"/>
        <item x="141"/>
        <item x="319"/>
        <item x="640"/>
        <item x="1626"/>
        <item x="1076"/>
        <item x="910"/>
        <item x="1103"/>
        <item x="813"/>
        <item x="958"/>
        <item x="739"/>
        <item x="222"/>
        <item x="1617"/>
        <item x="1244"/>
        <item x="1010"/>
        <item x="9"/>
        <item x="913"/>
        <item x="1474"/>
        <item x="212"/>
        <item x="229"/>
        <item x="1027"/>
        <item x="1510"/>
        <item x="471"/>
        <item x="459"/>
        <item x="1099"/>
        <item x="1050"/>
        <item x="423"/>
        <item x="1118"/>
        <item x="458"/>
        <item x="772"/>
        <item x="689"/>
        <item x="1278"/>
        <item x="1482"/>
        <item x="491"/>
        <item x="1330"/>
        <item x="1227"/>
        <item x="1165"/>
        <item x="1580"/>
        <item x="755"/>
        <item x="1232"/>
        <item x="1299"/>
        <item x="861"/>
        <item x="1500"/>
        <item x="1577"/>
        <item x="603"/>
        <item x="534"/>
        <item x="133"/>
        <item x="1692"/>
        <item x="959"/>
        <item x="465"/>
        <item x="1604"/>
        <item x="829"/>
        <item x="928"/>
        <item x="126"/>
        <item x="1183"/>
        <item x="506"/>
        <item x="1147"/>
        <item x="418"/>
        <item x="1591"/>
        <item x="428"/>
        <item x="939"/>
        <item x="697"/>
        <item x="289"/>
        <item x="1168"/>
        <item x="213"/>
        <item x="559"/>
        <item x="627"/>
        <item x="1107"/>
        <item x="258"/>
        <item x="1412"/>
        <item x="1561"/>
        <item x="1128"/>
        <item x="649"/>
        <item x="1374"/>
        <item x="1065"/>
        <item x="666"/>
        <item x="333"/>
        <item x="1478"/>
        <item x="650"/>
        <item x="1238"/>
        <item x="165"/>
        <item x="352"/>
        <item x="1172"/>
        <item x="1376"/>
        <item x="1235"/>
        <item x="284"/>
        <item x="117"/>
        <item x="470"/>
        <item x="625"/>
        <item x="303"/>
        <item x="838"/>
        <item x="1521"/>
        <item x="207"/>
        <item x="1443"/>
        <item x="1287"/>
        <item x="485"/>
        <item x="83"/>
        <item x="1213"/>
        <item x="725"/>
        <item x="230"/>
        <item x="334"/>
        <item x="693"/>
        <item x="154"/>
        <item x="440"/>
        <item x="262"/>
        <item x="1125"/>
        <item x="688"/>
        <item x="1434"/>
        <item x="1622"/>
        <item x="1300"/>
        <item x="597"/>
        <item x="1545"/>
        <item x="579"/>
        <item x="896"/>
        <item x="988"/>
        <item x="201"/>
        <item x="264"/>
        <item x="372"/>
        <item x="591"/>
        <item x="1263"/>
        <item x="1211"/>
        <item x="153"/>
        <item x="55"/>
        <item x="282"/>
        <item x="548"/>
        <item x="131"/>
        <item x="268"/>
        <item x="1031"/>
        <item x="523"/>
        <item x="1269"/>
        <item x="414"/>
        <item x="1023"/>
        <item x="462"/>
        <item x="478"/>
        <item x="88"/>
        <item x="1460"/>
        <item x="1047"/>
        <item x="698"/>
        <item x="480"/>
        <item x="1385"/>
        <item x="1239"/>
        <item x="1533"/>
        <item x="1630"/>
        <item x="726"/>
        <item x="975"/>
        <item x="1202"/>
        <item x="1225"/>
        <item x="340"/>
        <item x="464"/>
        <item x="291"/>
        <item x="355"/>
        <item x="446"/>
        <item x="45"/>
        <item x="1090"/>
        <item x="159"/>
        <item x="1073"/>
        <item x="1291"/>
        <item x="14"/>
        <item x="632"/>
        <item x="504"/>
        <item x="31"/>
        <item x="99"/>
        <item x="1127"/>
        <item x="183"/>
        <item x="792"/>
        <item x="42"/>
        <item x="549"/>
        <item x="1013"/>
        <item x="114"/>
        <item x="1131"/>
        <item x="1551"/>
        <item x="1252"/>
        <item x="904"/>
        <item x="1338"/>
        <item x="1470"/>
        <item x="1531"/>
        <item x="541"/>
        <item x="781"/>
        <item x="1218"/>
        <item x="911"/>
        <item x="1331"/>
        <item x="1661"/>
        <item x="605"/>
        <item x="1522"/>
        <item x="1253"/>
        <item x="1635"/>
        <item x="709"/>
        <item x="1106"/>
        <item x="971"/>
        <item x="1274"/>
        <item x="718"/>
        <item x="1188"/>
        <item x="580"/>
        <item x="1438"/>
        <item x="1386"/>
        <item x="981"/>
        <item x="1395"/>
        <item x="327"/>
        <item x="1618"/>
        <item x="1358"/>
        <item x="831"/>
        <item x="487"/>
        <item x="537"/>
        <item x="967"/>
        <item x="516"/>
        <item x="1142"/>
        <item x="466"/>
        <item x="1494"/>
        <item x="1029"/>
        <item x="386"/>
        <item x="877"/>
        <item x="1150"/>
        <item x="1603"/>
        <item x="702"/>
        <item x="525"/>
        <item x="271"/>
        <item x="1216"/>
        <item x="784"/>
        <item x="701"/>
        <item x="1648"/>
        <item x="1584"/>
        <item x="1200"/>
        <item x="527"/>
        <item x="310"/>
        <item x="136"/>
        <item x="416"/>
        <item x="233"/>
        <item x="122"/>
        <item x="25"/>
        <item x="578"/>
        <item x="1585"/>
        <item x="998"/>
        <item x="1329"/>
        <item x="398"/>
        <item x="115"/>
        <item x="1537"/>
        <item x="95"/>
        <item x="1650"/>
        <item x="1249"/>
        <item x="1316"/>
        <item x="520"/>
        <item x="546"/>
        <item x="118"/>
        <item x="745"/>
        <item x="645"/>
        <item x="836"/>
        <item x="1178"/>
        <item x="1528"/>
        <item x="316"/>
        <item x="1377"/>
        <item x="801"/>
        <item x="814"/>
        <item x="1024"/>
        <item x="851"/>
        <item x="1399"/>
        <item x="360"/>
        <item x="647"/>
        <item x="341"/>
        <item x="875"/>
        <item x="720"/>
        <item x="225"/>
        <item x="309"/>
        <item x="687"/>
        <item x="1272"/>
        <item x="817"/>
        <item x="621"/>
        <item x="594"/>
        <item x="91"/>
        <item x="509"/>
        <item x="567"/>
        <item x="812"/>
        <item x="1066"/>
        <item x="328"/>
        <item x="191"/>
        <item x="1526"/>
        <item x="1295"/>
        <item x="190"/>
        <item x="267"/>
        <item x="898"/>
        <item x="1281"/>
        <item x="1276"/>
        <item x="302"/>
        <item x="722"/>
        <item x="339"/>
        <item x="12"/>
        <item x="194"/>
        <item x="1030"/>
        <item x="1201"/>
        <item x="17"/>
        <item x="330"/>
        <item x="1608"/>
        <item x="950"/>
        <item x="1240"/>
        <item x="1022"/>
        <item x="243"/>
        <item x="542"/>
        <item x="1151"/>
        <item x="251"/>
        <item x="916"/>
        <item x="1139"/>
        <item x="43"/>
        <item x="226"/>
        <item x="889"/>
        <item x="1290"/>
        <item x="322"/>
        <item x="1164"/>
        <item x="171"/>
        <item x="278"/>
        <item x="1112"/>
        <item x="1176"/>
        <item x="961"/>
        <item x="37"/>
        <item x="140"/>
        <item x="74"/>
        <item x="1401"/>
        <item x="859"/>
        <item x="324"/>
        <item x="1487"/>
        <item x="1104"/>
        <item x="270"/>
        <item x="364"/>
        <item x="588"/>
        <item x="711"/>
        <item x="336"/>
        <item x="130"/>
        <item x="1162"/>
        <item x="373"/>
        <item x="1004"/>
        <item x="646"/>
        <item x="807"/>
        <item x="185"/>
        <item x="602"/>
        <item x="868"/>
        <item x="366"/>
        <item x="1116"/>
        <item x="899"/>
        <item x="232"/>
        <item x="1179"/>
        <item x="531"/>
        <item x="1143"/>
        <item x="885"/>
        <item x="731"/>
        <item x="1601"/>
        <item x="562"/>
        <item x="1309"/>
        <item x="780"/>
        <item x="1444"/>
        <item x="828"/>
        <item x="1032"/>
        <item x="821"/>
        <item x="938"/>
        <item x="1069"/>
        <item x="1231"/>
        <item x="120"/>
        <item x="1286"/>
        <item x="658"/>
        <item x="1111"/>
        <item x="288"/>
        <item x="63"/>
        <item x="438"/>
        <item x="760"/>
        <item x="566"/>
        <item x="412"/>
        <item x="1360"/>
        <item x="553"/>
        <item x="1049"/>
        <item x="0"/>
        <item x="552"/>
        <item x="1095"/>
        <item x="690"/>
        <item x="427"/>
        <item x="604"/>
        <item x="313"/>
        <item x="921"/>
        <item x="619"/>
        <item x="78"/>
        <item x="1037"/>
        <item x="949"/>
        <item x="682"/>
        <item x="1063"/>
        <item x="299"/>
        <item x="533"/>
        <item x="874"/>
        <item x="203"/>
        <item x="592"/>
        <item x="241"/>
        <item x="1134"/>
        <item x="1565"/>
        <item x="847"/>
        <item x="843"/>
        <item x="147"/>
        <item x="517"/>
        <item x="255"/>
        <item x="184"/>
        <item x="1424"/>
        <item x="1105"/>
        <item x="629"/>
        <item x="616"/>
        <item x="1592"/>
        <item x="1056"/>
        <item x="1138"/>
        <item x="325"/>
        <item x="775"/>
        <item x="762"/>
        <item x="1214"/>
        <item x="1226"/>
        <item x="396"/>
        <item x="1141"/>
        <item x="719"/>
        <item x="242"/>
        <item x="397"/>
        <item x="550"/>
        <item x="20"/>
        <item x="1405"/>
        <item x="1479"/>
        <item x="767"/>
        <item x="1051"/>
        <item x="276"/>
        <item x="1368"/>
        <item x="145"/>
        <item x="816"/>
        <item x="1228"/>
        <item x="733"/>
        <item x="964"/>
        <item x="175"/>
        <item x="441"/>
        <item x="917"/>
        <item x="178"/>
        <item x="476"/>
        <item x="526"/>
        <item x="196"/>
        <item x="1337"/>
        <item x="1146"/>
        <item x="1175"/>
        <item x="1339"/>
        <item x="986"/>
        <item x="1560"/>
        <item x="1347"/>
        <item x="426"/>
        <item x="835"/>
        <item x="365"/>
        <item x="583"/>
        <item x="1406"/>
        <item x="840"/>
        <item x="38"/>
        <item x="205"/>
        <item x="106"/>
        <item x="742"/>
        <item x="499"/>
        <item x="806"/>
        <item x="101"/>
        <item x="1006"/>
        <item x="707"/>
        <item x="571"/>
        <item x="673"/>
        <item x="1224"/>
        <item x="853"/>
        <item x="557"/>
        <item x="265"/>
        <item x="617"/>
        <item x="1170"/>
        <item x="1081"/>
        <item x="448"/>
        <item x="148"/>
        <item x="1414"/>
        <item x="388"/>
        <item x="891"/>
        <item x="703"/>
        <item x="161"/>
        <item x="507"/>
        <item x="804"/>
        <item x="305"/>
        <item x="280"/>
        <item x="937"/>
        <item x="606"/>
        <item x="343"/>
        <item x="108"/>
        <item x="770"/>
        <item x="75"/>
        <item x="19"/>
        <item x="1160"/>
        <item x="569"/>
        <item x="169"/>
        <item x="754"/>
        <item x="1053"/>
        <item x="1417"/>
        <item x="1035"/>
        <item x="239"/>
        <item x="664"/>
        <item x="598"/>
        <item x="699"/>
        <item x="1527"/>
        <item x="1420"/>
        <item x="102"/>
        <item x="430"/>
        <item x="522"/>
        <item x="1028"/>
        <item x="636"/>
        <item x="1014"/>
        <item x="200"/>
        <item x="211"/>
        <item x="385"/>
        <item x="633"/>
        <item x="1461"/>
        <item x="1181"/>
        <item x="1247"/>
        <item x="402"/>
        <item x="878"/>
        <item x="1115"/>
        <item x="999"/>
        <item x="989"/>
        <item x="1199"/>
        <item x="1439"/>
        <item x="1616"/>
        <item x="1077"/>
        <item x="354"/>
        <item x="453"/>
        <item x="540"/>
        <item x="1539"/>
        <item x="348"/>
        <item x="259"/>
        <item x="830"/>
        <item x="1628"/>
        <item x="1097"/>
        <item x="1234"/>
        <item x="363"/>
        <item x="954"/>
        <item x="748"/>
        <item x="935"/>
        <item x="796"/>
        <item x="27"/>
        <item x="655"/>
        <item x="384"/>
        <item x="163"/>
        <item x="980"/>
        <item x="1185"/>
        <item x="1008"/>
        <item x="809"/>
        <item x="332"/>
        <item x="992"/>
        <item x="395"/>
        <item x="1619"/>
        <item x="1562"/>
        <item x="52"/>
        <item x="279"/>
        <item x="565"/>
        <item x="358"/>
        <item x="182"/>
        <item x="236"/>
        <item x="1517"/>
        <item x="1495"/>
        <item x="1262"/>
        <item x="1499"/>
        <item x="1117"/>
        <item x="524"/>
        <item x="887"/>
        <item x="848"/>
        <item x="110"/>
        <item x="614"/>
        <item x="84"/>
        <item x="776"/>
        <item x="857"/>
        <item x="832"/>
        <item x="818"/>
        <item x="1017"/>
        <item x="747"/>
        <item x="1425"/>
        <item x="137"/>
        <item x="758"/>
        <item x="1074"/>
        <item x="5"/>
        <item x="391"/>
        <item x="408"/>
        <item x="1198"/>
        <item x="519"/>
        <item x="1400"/>
        <item x="1633"/>
        <item x="1083"/>
        <item x="1644"/>
        <item x="1382"/>
        <item x="869"/>
        <item x="1353"/>
        <item x="432"/>
        <item x="1408"/>
        <item x="359"/>
        <item x="292"/>
        <item x="1486"/>
        <item x="1567"/>
        <item x="224"/>
        <item x="424"/>
        <item x="295"/>
        <item x="1039"/>
        <item x="1"/>
        <item x="894"/>
        <item x="1388"/>
        <item x="263"/>
        <item x="1149"/>
        <item x="1371"/>
        <item x="1043"/>
        <item x="173"/>
        <item x="1342"/>
        <item x="1379"/>
        <item x="883"/>
        <item x="1529"/>
        <item x="308"/>
        <item x="254"/>
        <item x="216"/>
        <item x="85"/>
        <item x="668"/>
        <item x="1558"/>
        <item x="1394"/>
        <item x="786"/>
        <item x="1054"/>
        <item x="417"/>
        <item x="155"/>
        <item x="1497"/>
        <item x="481"/>
        <item x="1064"/>
        <item x="929"/>
        <item x="413"/>
        <item x="1613"/>
        <item x="1293"/>
        <item x="879"/>
        <item x="66"/>
        <item x="425"/>
        <item x="49"/>
        <item x="1393"/>
        <item x="1396"/>
        <item x="1658"/>
        <item x="1026"/>
        <item x="872"/>
        <item x="502"/>
        <item x="26"/>
        <item x="1340"/>
        <item x="907"/>
        <item x="1458"/>
        <item x="1654"/>
        <item x="1568"/>
        <item x="810"/>
        <item x="269"/>
        <item x="420"/>
        <item x="1136"/>
        <item x="1084"/>
        <item x="695"/>
        <item x="1215"/>
        <item x="1433"/>
        <item x="1490"/>
        <item x="1600"/>
        <item x="508"/>
        <item x="150"/>
        <item x="769"/>
        <item x="727"/>
        <item x="1132"/>
        <item x="473"/>
        <item x="930"/>
        <item x="595"/>
        <item x="286"/>
        <item x="1052"/>
        <item x="202"/>
        <item x="1025"/>
        <item x="626"/>
        <item x="833"/>
        <item x="1082"/>
        <item x="1245"/>
        <item x="757"/>
        <item x="393"/>
        <item x="113"/>
        <item x="1638"/>
        <item x="1267"/>
        <item x="870"/>
        <item x="612"/>
        <item x="1207"/>
        <item x="261"/>
        <item x="997"/>
        <item x="436"/>
        <item x="449"/>
        <item x="1009"/>
        <item x="1321"/>
        <item x="545"/>
        <item x="738"/>
        <item x="963"/>
        <item x="1365"/>
        <item x="1288"/>
        <item x="648"/>
        <item x="670"/>
        <item x="839"/>
        <item x="547"/>
        <item x="744"/>
        <item x="750"/>
        <item x="3"/>
        <item x="941"/>
        <item x="560"/>
        <item x="501"/>
        <item x="1161"/>
        <item x="1609"/>
        <item x="909"/>
        <item x="984"/>
        <item x="123"/>
        <item x="1328"/>
        <item x="392"/>
        <item x="92"/>
        <item x="1649"/>
        <item x="794"/>
        <item x="1418"/>
        <item x="795"/>
        <item x="317"/>
        <item x="125"/>
        <item x="1294"/>
        <item x="1380"/>
        <item x="1344"/>
        <item x="146"/>
        <item x="46"/>
        <item x="362"/>
        <item x="1664"/>
        <item x="1627"/>
        <item x="1553"/>
        <item x="956"/>
        <item x="1196"/>
        <item x="1019"/>
        <item x="728"/>
        <item x="1223"/>
        <item x="1089"/>
        <item x="852"/>
        <item x="1475"/>
        <item x="1572"/>
        <item x="952"/>
        <item x="1153"/>
        <item x="199"/>
        <item x="881"/>
        <item x="455"/>
        <item x="1583"/>
        <item x="33"/>
        <item x="630"/>
        <item x="1647"/>
        <item x="724"/>
        <item x="783"/>
        <item x="1389"/>
        <item x="684"/>
        <item x="495"/>
        <item x="1663"/>
        <item x="1404"/>
        <item x="1387"/>
        <item x="976"/>
        <item x="1088"/>
        <item x="105"/>
        <item x="1284"/>
        <item x="871"/>
        <item x="1556"/>
        <item x="644"/>
        <item x="1206"/>
        <item x="1257"/>
        <item x="1557"/>
        <item x="380"/>
        <item x="463"/>
        <item x="1554"/>
        <item x="1415"/>
        <item x="167"/>
        <item x="1516"/>
        <item x="1423"/>
        <item x="1398"/>
        <item x="654"/>
        <item x="730"/>
        <item x="1020"/>
        <item x="1145"/>
        <item x="521"/>
        <item x="367"/>
        <item x="740"/>
        <item x="827"/>
        <item x="686"/>
        <item x="1137"/>
        <item x="823"/>
        <item t="default"/>
      </items>
    </pivotField>
    <pivotField showAll="0"/>
    <pivotField showAll="0"/>
    <pivotField showAll="0"/>
    <pivotField showAll="0"/>
    <pivotField dataField="1" showAll="0">
      <items count="1448">
        <item x="666"/>
        <item x="967"/>
        <item x="115"/>
        <item x="984"/>
        <item x="970"/>
        <item x="634"/>
        <item x="1072"/>
        <item x="1244"/>
        <item x="627"/>
        <item x="157"/>
        <item x="607"/>
        <item x="483"/>
        <item x="1383"/>
        <item x="325"/>
        <item x="23"/>
        <item x="1105"/>
        <item x="814"/>
        <item x="419"/>
        <item x="900"/>
        <item x="402"/>
        <item x="80"/>
        <item x="278"/>
        <item x="398"/>
        <item x="439"/>
        <item x="1140"/>
        <item x="873"/>
        <item x="1109"/>
        <item x="429"/>
        <item x="1256"/>
        <item x="1098"/>
        <item x="384"/>
        <item x="653"/>
        <item x="1259"/>
        <item x="1280"/>
        <item x="484"/>
        <item x="754"/>
        <item x="60"/>
        <item x="789"/>
        <item x="468"/>
        <item x="127"/>
        <item x="535"/>
        <item x="1001"/>
        <item x="482"/>
        <item x="678"/>
        <item x="474"/>
        <item x="441"/>
        <item x="915"/>
        <item x="1018"/>
        <item x="351"/>
        <item x="433"/>
        <item x="510"/>
        <item x="1394"/>
        <item x="532"/>
        <item x="1345"/>
        <item x="742"/>
        <item x="252"/>
        <item x="1446"/>
        <item x="347"/>
        <item x="462"/>
        <item x="89"/>
        <item x="354"/>
        <item x="6"/>
        <item x="1004"/>
        <item x="75"/>
        <item x="28"/>
        <item x="1433"/>
        <item x="1352"/>
        <item x="77"/>
        <item x="330"/>
        <item x="819"/>
        <item x="285"/>
        <item x="747"/>
        <item x="18"/>
        <item x="642"/>
        <item x="373"/>
        <item x="1380"/>
        <item x="1110"/>
        <item x="377"/>
        <item x="248"/>
        <item x="530"/>
        <item x="847"/>
        <item x="775"/>
        <item x="1242"/>
        <item x="626"/>
        <item x="1301"/>
        <item x="159"/>
        <item x="588"/>
        <item x="1014"/>
        <item x="411"/>
        <item x="123"/>
        <item x="196"/>
        <item x="999"/>
        <item x="376"/>
        <item x="1362"/>
        <item x="701"/>
        <item x="1390"/>
        <item x="470"/>
        <item x="40"/>
        <item x="181"/>
        <item x="681"/>
        <item x="788"/>
        <item x="493"/>
        <item x="361"/>
        <item x="465"/>
        <item x="1013"/>
        <item x="776"/>
        <item x="1011"/>
        <item x="751"/>
        <item x="643"/>
        <item x="166"/>
        <item x="359"/>
        <item x="555"/>
        <item x="293"/>
        <item x="1269"/>
        <item x="472"/>
        <item x="724"/>
        <item x="314"/>
        <item x="467"/>
        <item x="53"/>
        <item x="334"/>
        <item x="191"/>
        <item x="568"/>
        <item x="1166"/>
        <item x="25"/>
        <item x="145"/>
        <item x="1089"/>
        <item x="599"/>
        <item x="856"/>
        <item x="548"/>
        <item x="1316"/>
        <item x="790"/>
        <item x="796"/>
        <item x="9"/>
        <item x="46"/>
        <item x="287"/>
        <item x="1432"/>
        <item x="48"/>
        <item x="55"/>
        <item x="1039"/>
        <item x="221"/>
        <item x="960"/>
        <item x="1003"/>
        <item x="988"/>
        <item x="921"/>
        <item x="0"/>
        <item x="479"/>
        <item x="1015"/>
        <item x="1424"/>
        <item x="1172"/>
        <item x="793"/>
        <item x="996"/>
        <item x="491"/>
        <item x="990"/>
        <item x="207"/>
        <item x="1442"/>
        <item x="1179"/>
        <item x="1119"/>
        <item x="1082"/>
        <item x="993"/>
        <item x="864"/>
        <item x="281"/>
        <item x="563"/>
        <item x="705"/>
        <item x="143"/>
        <item x="943"/>
        <item x="22"/>
        <item x="400"/>
        <item x="205"/>
        <item x="1106"/>
        <item x="746"/>
        <item x="825"/>
        <item x="1007"/>
        <item x="1038"/>
        <item x="1016"/>
        <item x="102"/>
        <item x="608"/>
        <item x="718"/>
        <item x="1420"/>
        <item x="736"/>
        <item x="1387"/>
        <item x="1295"/>
        <item x="71"/>
        <item x="1281"/>
        <item x="700"/>
        <item x="289"/>
        <item x="543"/>
        <item x="1150"/>
        <item x="1241"/>
        <item x="212"/>
        <item x="624"/>
        <item x="596"/>
        <item x="438"/>
        <item x="1430"/>
        <item x="1305"/>
        <item x="167"/>
        <item x="1023"/>
        <item x="651"/>
        <item x="679"/>
        <item x="1310"/>
        <item x="342"/>
        <item x="5"/>
        <item x="876"/>
        <item x="914"/>
        <item x="1163"/>
        <item x="1188"/>
        <item x="1279"/>
        <item x="70"/>
        <item x="227"/>
        <item x="855"/>
        <item x="659"/>
        <item x="647"/>
        <item x="1267"/>
        <item x="524"/>
        <item x="1207"/>
        <item x="300"/>
        <item x="536"/>
        <item x="315"/>
        <item x="585"/>
        <item x="1190"/>
        <item x="388"/>
        <item x="245"/>
        <item x="1091"/>
        <item x="1204"/>
        <item x="709"/>
        <item x="889"/>
        <item x="2"/>
        <item x="1246"/>
        <item x="144"/>
        <item x="650"/>
        <item x="1399"/>
        <item x="1017"/>
        <item x="237"/>
        <item x="1346"/>
        <item x="1149"/>
        <item x="605"/>
        <item x="11"/>
        <item x="1333"/>
        <item x="1019"/>
        <item x="94"/>
        <item x="1330"/>
        <item x="680"/>
        <item x="495"/>
        <item x="554"/>
        <item x="423"/>
        <item x="1340"/>
        <item x="346"/>
        <item x="1397"/>
        <item x="753"/>
        <item x="906"/>
        <item x="96"/>
        <item x="211"/>
        <item x="367"/>
        <item x="1181"/>
        <item x="323"/>
        <item x="522"/>
        <item x="1261"/>
        <item x="1253"/>
        <item x="391"/>
        <item x="896"/>
        <item x="151"/>
        <item x="1183"/>
        <item x="1360"/>
        <item x="1232"/>
        <item x="1080"/>
        <item x="528"/>
        <item x="587"/>
        <item x="656"/>
        <item x="59"/>
        <item x="774"/>
        <item x="858"/>
        <item x="1186"/>
        <item x="58"/>
        <item x="273"/>
        <item x="677"/>
        <item x="1314"/>
        <item x="566"/>
        <item x="1441"/>
        <item x="1036"/>
        <item x="328"/>
        <item x="963"/>
        <item x="242"/>
        <item x="732"/>
        <item x="428"/>
        <item x="749"/>
        <item x="265"/>
        <item x="1159"/>
        <item x="574"/>
        <item x="557"/>
        <item x="100"/>
        <item x="1005"/>
        <item x="1028"/>
        <item x="824"/>
        <item x="1231"/>
        <item x="322"/>
        <item x="670"/>
        <item x="821"/>
        <item x="1114"/>
        <item x="385"/>
        <item x="253"/>
        <item x="772"/>
        <item x="110"/>
        <item x="668"/>
        <item x="216"/>
        <item x="139"/>
        <item x="437"/>
        <item x="138"/>
        <item x="105"/>
        <item x="600"/>
        <item x="15"/>
        <item x="446"/>
        <item x="272"/>
        <item x="447"/>
        <item x="421"/>
        <item x="1400"/>
        <item x="251"/>
        <item x="1326"/>
        <item x="504"/>
        <item x="1427"/>
        <item x="1361"/>
        <item x="1124"/>
        <item x="1304"/>
        <item x="526"/>
        <item x="1211"/>
        <item x="1155"/>
        <item x="62"/>
        <item x="358"/>
        <item x="593"/>
        <item x="1319"/>
        <item x="1215"/>
        <item x="389"/>
        <item x="113"/>
        <item x="290"/>
        <item x="575"/>
        <item x="667"/>
        <item x="34"/>
        <item x="1277"/>
        <item x="1021"/>
        <item x="165"/>
        <item x="1312"/>
        <item x="12"/>
        <item x="44"/>
        <item x="73"/>
        <item x="234"/>
        <item x="1311"/>
        <item x="547"/>
        <item x="50"/>
        <item x="1374"/>
        <item x="257"/>
        <item x="826"/>
        <item x="672"/>
        <item x="1035"/>
        <item x="379"/>
        <item x="1006"/>
        <item x="404"/>
        <item x="1367"/>
        <item x="1428"/>
        <item x="838"/>
        <item x="849"/>
        <item x="186"/>
        <item x="755"/>
        <item x="546"/>
        <item x="10"/>
        <item x="142"/>
        <item x="1226"/>
        <item x="480"/>
        <item x="168"/>
        <item x="485"/>
        <item x="339"/>
        <item x="1084"/>
        <item x="916"/>
        <item x="1070"/>
        <item x="629"/>
        <item x="905"/>
        <item x="1404"/>
        <item x="1117"/>
        <item x="183"/>
        <item x="197"/>
        <item x="589"/>
        <item x="959"/>
        <item x="1167"/>
        <item x="266"/>
        <item x="875"/>
        <item x="804"/>
        <item x="1344"/>
        <item x="719"/>
        <item x="1376"/>
        <item x="779"/>
        <item x="1078"/>
        <item x="941"/>
        <item x="16"/>
        <item x="65"/>
        <item x="502"/>
        <item x="739"/>
        <item x="604"/>
        <item x="512"/>
        <item x="33"/>
        <item x="1395"/>
        <item x="1321"/>
        <item x="418"/>
        <item x="1198"/>
        <item x="409"/>
        <item x="1243"/>
        <item x="944"/>
        <item x="27"/>
        <item x="406"/>
        <item x="30"/>
        <item x="371"/>
        <item x="1264"/>
        <item x="88"/>
        <item x="688"/>
        <item x="1050"/>
        <item x="1249"/>
        <item x="13"/>
        <item x="210"/>
        <item x="606"/>
        <item x="68"/>
        <item x="408"/>
        <item x="369"/>
        <item x="357"/>
        <item x="355"/>
        <item x="918"/>
        <item x="989"/>
        <item x="66"/>
        <item x="1171"/>
        <item x="726"/>
        <item x="865"/>
        <item x="1229"/>
        <item x="926"/>
        <item x="971"/>
        <item x="848"/>
        <item x="744"/>
        <item x="1094"/>
        <item x="662"/>
        <item x="17"/>
        <item x="1222"/>
        <item x="99"/>
        <item x="1313"/>
        <item x="518"/>
        <item x="204"/>
        <item x="1156"/>
        <item x="710"/>
        <item x="295"/>
        <item x="430"/>
        <item x="511"/>
        <item x="935"/>
        <item x="81"/>
        <item x="413"/>
        <item x="239"/>
        <item x="1029"/>
        <item x="572"/>
        <item x="964"/>
        <item x="1143"/>
        <item x="882"/>
        <item x="329"/>
        <item x="122"/>
        <item x="936"/>
        <item x="405"/>
        <item x="203"/>
        <item x="1373"/>
        <item x="156"/>
        <item x="1348"/>
        <item x="1053"/>
        <item x="1393"/>
        <item x="333"/>
        <item x="92"/>
        <item x="1324"/>
        <item x="717"/>
        <item x="276"/>
        <item x="852"/>
        <item x="29"/>
        <item x="1392"/>
        <item x="611"/>
        <item x="1168"/>
        <item x="829"/>
        <item x="170"/>
        <item x="553"/>
        <item x="131"/>
        <item x="370"/>
        <item x="977"/>
        <item x="663"/>
        <item x="586"/>
        <item x="1135"/>
        <item x="1025"/>
        <item x="1323"/>
        <item x="1187"/>
        <item x="120"/>
        <item x="1032"/>
        <item x="327"/>
        <item x="658"/>
        <item x="892"/>
        <item x="1225"/>
        <item x="615"/>
        <item x="649"/>
        <item x="1196"/>
        <item x="515"/>
        <item x="1131"/>
        <item x="206"/>
        <item x="846"/>
        <item x="1185"/>
        <item x="1415"/>
        <item x="1411"/>
        <item x="908"/>
        <item x="1425"/>
        <item x="220"/>
        <item x="288"/>
        <item x="602"/>
        <item x="1002"/>
        <item x="236"/>
        <item x="1047"/>
        <item x="1010"/>
        <item x="47"/>
        <item x="217"/>
        <item x="466"/>
        <item x="1209"/>
        <item x="171"/>
        <item x="785"/>
        <item x="1227"/>
        <item x="324"/>
        <item x="137"/>
        <item x="317"/>
        <item x="756"/>
        <item x="639"/>
        <item x="1057"/>
        <item x="883"/>
        <item x="1289"/>
        <item x="1152"/>
        <item x="222"/>
        <item x="972"/>
        <item x="1153"/>
        <item x="597"/>
        <item x="1339"/>
        <item x="567"/>
        <item x="1033"/>
        <item x="1356"/>
        <item x="434"/>
        <item x="1043"/>
        <item x="762"/>
        <item x="390"/>
        <item x="539"/>
        <item x="962"/>
        <item x="258"/>
        <item x="445"/>
        <item x="958"/>
        <item x="224"/>
        <item x="1338"/>
        <item x="1191"/>
        <item x="128"/>
        <item x="811"/>
        <item x="923"/>
        <item x="1355"/>
        <item x="498"/>
        <item x="386"/>
        <item x="928"/>
        <item x="558"/>
        <item x="101"/>
        <item x="1329"/>
        <item x="1248"/>
        <item x="1391"/>
        <item x="951"/>
        <item x="1071"/>
        <item x="636"/>
        <item x="713"/>
        <item x="741"/>
        <item x="107"/>
        <item x="982"/>
        <item x="56"/>
        <item x="247"/>
        <item x="1303"/>
        <item x="1359"/>
        <item x="1233"/>
        <item x="1174"/>
        <item x="1063"/>
        <item x="737"/>
        <item x="1298"/>
        <item x="1049"/>
        <item x="387"/>
        <item x="1271"/>
        <item x="578"/>
        <item x="628"/>
        <item x="383"/>
        <item x="1341"/>
        <item x="308"/>
        <item x="67"/>
        <item x="494"/>
        <item x="1299"/>
        <item x="332"/>
        <item x="61"/>
        <item x="374"/>
        <item x="1398"/>
        <item x="1371"/>
        <item x="812"/>
        <item x="1160"/>
        <item x="565"/>
        <item x="229"/>
        <item x="141"/>
        <item x="243"/>
        <item x="20"/>
        <item x="976"/>
        <item x="691"/>
        <item x="601"/>
        <item x="1336"/>
        <item x="861"/>
        <item x="583"/>
        <item x="637"/>
        <item x="1061"/>
        <item x="1309"/>
        <item x="1262"/>
        <item x="686"/>
        <item x="202"/>
        <item x="870"/>
        <item x="1164"/>
        <item x="640"/>
        <item x="953"/>
        <item x="767"/>
        <item x="489"/>
        <item x="676"/>
        <item x="208"/>
        <item x="884"/>
        <item x="1068"/>
        <item x="1218"/>
        <item x="1193"/>
        <item x="84"/>
        <item x="1434"/>
        <item x="1099"/>
        <item x="542"/>
        <item x="621"/>
        <item x="655"/>
        <item x="478"/>
        <item x="716"/>
        <item x="734"/>
        <item x="277"/>
        <item x="584"/>
        <item x="509"/>
        <item x="533"/>
        <item x="98"/>
        <item x="1378"/>
        <item x="828"/>
        <item x="262"/>
        <item x="282"/>
        <item x="230"/>
        <item x="966"/>
        <item x="674"/>
        <item x="580"/>
        <item x="93"/>
        <item x="768"/>
        <item x="682"/>
        <item x="264"/>
        <item x="803"/>
        <item x="1148"/>
        <item x="86"/>
        <item x="106"/>
        <item x="1026"/>
        <item x="1081"/>
        <item x="925"/>
        <item x="1073"/>
        <item x="564"/>
        <item x="1111"/>
        <item x="1230"/>
        <item x="74"/>
        <item x="417"/>
        <item x="733"/>
        <item x="337"/>
        <item x="1272"/>
        <item x="1302"/>
        <item x="180"/>
        <item x="1334"/>
        <item x="225"/>
        <item x="1145"/>
        <item x="135"/>
        <item x="1137"/>
        <item x="1285"/>
        <item x="1170"/>
        <item x="1292"/>
        <item x="422"/>
        <item x="279"/>
        <item x="1388"/>
        <item x="1046"/>
        <item x="1416"/>
        <item x="163"/>
        <item x="1165"/>
        <item x="503"/>
        <item x="851"/>
        <item x="1077"/>
        <item x="492"/>
        <item x="1437"/>
        <item x="349"/>
        <item x="1403"/>
        <item x="721"/>
        <item x="457"/>
        <item x="1332"/>
        <item x="817"/>
        <item x="968"/>
        <item x="1052"/>
        <item x="1368"/>
        <item x="407"/>
        <item x="356"/>
        <item x="8"/>
        <item x="1349"/>
        <item x="799"/>
        <item x="534"/>
        <item x="757"/>
        <item x="304"/>
        <item x="1423"/>
        <item x="961"/>
        <item x="340"/>
        <item x="3"/>
        <item x="1123"/>
        <item x="645"/>
        <item x="1076"/>
        <item x="488"/>
        <item x="895"/>
        <item x="902"/>
        <item x="552"/>
        <item x="1101"/>
        <item x="1158"/>
        <item x="630"/>
        <item x="129"/>
        <item x="545"/>
        <item x="1212"/>
        <item x="683"/>
        <item x="1328"/>
        <item x="807"/>
        <item x="476"/>
        <item x="1192"/>
        <item x="947"/>
        <item x="1009"/>
        <item x="283"/>
        <item x="1266"/>
        <item x="654"/>
        <item x="910"/>
        <item x="507"/>
        <item x="866"/>
        <item x="284"/>
        <item x="979"/>
        <item x="562"/>
        <item x="1075"/>
        <item x="500"/>
        <item x="508"/>
        <item x="692"/>
        <item x="97"/>
        <item x="134"/>
        <item x="690"/>
        <item x="1090"/>
        <item x="841"/>
        <item x="109"/>
        <item x="435"/>
        <item x="1037"/>
        <item x="1250"/>
        <item x="1370"/>
        <item x="594"/>
        <item x="513"/>
        <item x="424"/>
        <item x="1221"/>
        <item x="114"/>
        <item x="1322"/>
        <item x="931"/>
        <item x="638"/>
        <item x="1240"/>
        <item x="952"/>
        <item x="885"/>
        <item x="475"/>
        <item x="818"/>
        <item x="1"/>
        <item x="945"/>
        <item x="1409"/>
        <item x="1417"/>
        <item x="425"/>
        <item x="1210"/>
        <item x="294"/>
        <item x="82"/>
        <item x="1008"/>
        <item x="177"/>
        <item x="1180"/>
        <item x="1085"/>
        <item x="708"/>
        <item x="781"/>
        <item x="731"/>
        <item x="665"/>
        <item x="949"/>
        <item x="1350"/>
        <item x="1419"/>
        <item x="769"/>
        <item x="784"/>
        <item x="297"/>
        <item x="263"/>
        <item x="641"/>
        <item x="632"/>
        <item x="909"/>
        <item x="854"/>
        <item x="179"/>
        <item x="551"/>
        <item x="782"/>
        <item x="471"/>
        <item x="1296"/>
        <item x="1410"/>
        <item x="956"/>
        <item x="341"/>
        <item x="1284"/>
        <item x="1290"/>
        <item x="449"/>
        <item x="1308"/>
        <item x="380"/>
        <item x="1343"/>
        <item x="309"/>
        <item x="591"/>
        <item x="571"/>
        <item x="395"/>
        <item x="859"/>
        <item x="1381"/>
        <item x="1429"/>
        <item x="901"/>
        <item x="286"/>
        <item x="878"/>
        <item x="595"/>
        <item x="898"/>
        <item x="773"/>
        <item x="175"/>
        <item x="1051"/>
        <item x="1224"/>
        <item x="198"/>
        <item x="280"/>
        <item x="983"/>
        <item x="326"/>
        <item x="14"/>
        <item x="1414"/>
        <item x="35"/>
        <item x="946"/>
        <item x="394"/>
        <item x="90"/>
        <item x="173"/>
        <item x="403"/>
        <item x="529"/>
        <item x="1129"/>
        <item x="703"/>
        <item x="1372"/>
        <item x="1297"/>
        <item x="792"/>
        <item x="702"/>
        <item x="1275"/>
        <item x="124"/>
        <item x="1384"/>
        <item x="392"/>
        <item x="200"/>
        <item x="581"/>
        <item x="881"/>
        <item x="813"/>
        <item x="1286"/>
        <item x="836"/>
        <item x="620"/>
        <item x="312"/>
        <item x="260"/>
        <item x="464"/>
        <item x="235"/>
        <item x="298"/>
        <item x="410"/>
        <item x="561"/>
        <item x="1294"/>
        <item x="929"/>
        <item x="974"/>
        <item x="1245"/>
        <item x="1161"/>
        <item x="240"/>
        <item x="538"/>
        <item x="318"/>
        <item x="1431"/>
        <item x="800"/>
        <item x="19"/>
        <item x="1331"/>
        <item x="1151"/>
        <item x="619"/>
        <item x="38"/>
        <item x="201"/>
        <item x="108"/>
        <item x="550"/>
        <item x="112"/>
        <item x="635"/>
        <item x="306"/>
        <item x="1130"/>
        <item x="368"/>
        <item x="316"/>
        <item x="353"/>
        <item x="957"/>
        <item x="7"/>
        <item x="301"/>
        <item x="360"/>
        <item x="125"/>
        <item x="1223"/>
        <item x="689"/>
        <item x="1213"/>
        <item x="763"/>
        <item x="652"/>
        <item x="997"/>
        <item x="1116"/>
        <item x="795"/>
        <item x="860"/>
        <item x="646"/>
        <item x="514"/>
        <item x="844"/>
        <item x="516"/>
        <item x="271"/>
        <item x="1239"/>
        <item x="759"/>
        <item x="559"/>
        <item x="987"/>
        <item x="939"/>
        <item x="573"/>
        <item x="130"/>
        <item x="1074"/>
        <item x="927"/>
        <item x="687"/>
        <item x="609"/>
        <item x="1030"/>
        <item x="822"/>
        <item x="888"/>
        <item x="1436"/>
        <item x="1065"/>
        <item x="1283"/>
        <item x="231"/>
        <item x="436"/>
        <item x="150"/>
        <item x="1385"/>
        <item x="1353"/>
        <item x="36"/>
        <item x="499"/>
        <item x="336"/>
        <item x="378"/>
        <item x="579"/>
        <item x="1282"/>
        <item x="153"/>
        <item x="241"/>
        <item x="149"/>
        <item x="1087"/>
        <item x="1200"/>
        <item x="1216"/>
        <item x="577"/>
        <item x="269"/>
        <item x="823"/>
        <item x="215"/>
        <item x="937"/>
        <item x="911"/>
        <item x="570"/>
        <item x="1122"/>
        <item x="592"/>
        <item x="1027"/>
        <item x="233"/>
        <item x="399"/>
        <item x="1045"/>
        <item x="740"/>
        <item x="1182"/>
        <item x="1408"/>
        <item x="1154"/>
        <item x="598"/>
        <item x="867"/>
        <item x="664"/>
        <item x="978"/>
        <item x="1412"/>
        <item x="299"/>
        <item x="72"/>
        <item x="104"/>
        <item x="49"/>
        <item x="657"/>
        <item x="1044"/>
        <item x="1258"/>
        <item x="319"/>
        <item x="809"/>
        <item x="1189"/>
        <item x="365"/>
        <item x="431"/>
        <item x="372"/>
        <item x="1055"/>
        <item x="396"/>
        <item x="1273"/>
        <item x="1257"/>
        <item x="887"/>
        <item x="155"/>
        <item x="194"/>
        <item x="1133"/>
        <item x="704"/>
        <item x="270"/>
        <item x="877"/>
        <item x="190"/>
        <item x="1365"/>
        <item x="448"/>
        <item x="1315"/>
        <item x="1054"/>
        <item x="397"/>
        <item x="42"/>
        <item x="505"/>
        <item x="519"/>
        <item x="275"/>
        <item x="917"/>
        <item x="1142"/>
        <item x="1274"/>
        <item x="764"/>
        <item x="1113"/>
        <item x="91"/>
        <item x="816"/>
        <item x="998"/>
        <item x="187"/>
        <item x="738"/>
        <item x="750"/>
        <item x="743"/>
        <item x="850"/>
        <item x="1056"/>
        <item x="661"/>
        <item x="382"/>
        <item x="1347"/>
        <item x="1354"/>
        <item x="1254"/>
        <item x="616"/>
        <item x="1048"/>
        <item x="912"/>
        <item x="1300"/>
        <item x="432"/>
        <item x="182"/>
        <item x="1422"/>
        <item x="940"/>
        <item x="37"/>
        <item x="1012"/>
        <item x="1138"/>
        <item x="853"/>
        <item x="54"/>
        <item x="169"/>
        <item x="459"/>
        <item x="1060"/>
        <item x="461"/>
        <item x="152"/>
        <item x="26"/>
        <item x="948"/>
        <item x="549"/>
        <item x="345"/>
        <item x="76"/>
        <item x="486"/>
        <item x="843"/>
        <item x="172"/>
        <item x="942"/>
        <item x="1194"/>
        <item x="1176"/>
        <item x="815"/>
        <item x="644"/>
        <item x="95"/>
        <item x="363"/>
        <item x="899"/>
        <item x="454"/>
        <item x="51"/>
        <item x="727"/>
        <item x="473"/>
        <item x="1126"/>
        <item x="164"/>
        <item x="797"/>
        <item x="1120"/>
        <item x="1031"/>
        <item x="1067"/>
        <item x="32"/>
        <item x="1260"/>
        <item x="623"/>
        <item x="839"/>
        <item x="537"/>
        <item x="442"/>
        <item x="913"/>
        <item x="1317"/>
        <item x="857"/>
        <item x="752"/>
        <item x="766"/>
        <item x="1255"/>
        <item x="1389"/>
        <item x="1041"/>
        <item x="238"/>
        <item x="140"/>
        <item x="331"/>
        <item x="458"/>
        <item x="1426"/>
        <item x="160"/>
        <item x="477"/>
        <item x="671"/>
        <item x="249"/>
        <item x="78"/>
        <item x="590"/>
        <item x="219"/>
        <item x="834"/>
        <item x="631"/>
        <item x="184"/>
        <item x="1421"/>
        <item x="1112"/>
        <item x="842"/>
        <item x="274"/>
        <item x="517"/>
        <item x="1102"/>
        <item x="414"/>
        <item x="520"/>
        <item x="1237"/>
        <item x="146"/>
        <item x="305"/>
        <item x="1234"/>
        <item x="1228"/>
        <item x="1066"/>
        <item x="603"/>
        <item x="770"/>
        <item x="1401"/>
        <item x="366"/>
        <item x="610"/>
        <item x="1270"/>
        <item x="43"/>
        <item x="845"/>
        <item x="189"/>
        <item x="195"/>
        <item x="401"/>
        <item x="919"/>
        <item x="1086"/>
        <item x="218"/>
        <item x="808"/>
        <item x="118"/>
        <item x="694"/>
        <item x="1201"/>
        <item x="696"/>
        <item x="1405"/>
        <item x="1444"/>
        <item x="133"/>
        <item x="452"/>
        <item x="930"/>
        <item x="1252"/>
        <item x="1217"/>
        <item x="427"/>
        <item x="985"/>
        <item x="862"/>
        <item x="1141"/>
        <item x="684"/>
        <item x="693"/>
        <item x="1363"/>
        <item x="302"/>
        <item x="794"/>
        <item x="544"/>
        <item x="890"/>
        <item x="715"/>
        <item x="1377"/>
        <item x="1435"/>
        <item x="162"/>
        <item x="1206"/>
        <item x="344"/>
        <item x="393"/>
        <item x="117"/>
        <item x="1327"/>
        <item x="760"/>
        <item x="453"/>
        <item x="87"/>
        <item x="121"/>
        <item x="420"/>
        <item x="894"/>
        <item x="1318"/>
        <item x="311"/>
        <item x="614"/>
        <item x="1173"/>
        <item x="783"/>
        <item x="69"/>
        <item x="525"/>
        <item x="256"/>
        <item x="1443"/>
        <item x="24"/>
        <item x="192"/>
        <item x="4"/>
        <item x="1132"/>
        <item x="213"/>
        <item x="79"/>
        <item x="618"/>
        <item x="1157"/>
        <item x="1219"/>
        <item x="310"/>
        <item x="1127"/>
        <item x="1040"/>
        <item x="922"/>
        <item x="771"/>
        <item x="722"/>
        <item x="934"/>
        <item x="1358"/>
        <item x="648"/>
        <item x="868"/>
        <item x="541"/>
        <item x="1396"/>
        <item x="223"/>
        <item x="426"/>
        <item x="1062"/>
        <item x="791"/>
        <item x="707"/>
        <item x="63"/>
        <item x="1069"/>
        <item x="871"/>
        <item x="1100"/>
        <item x="412"/>
        <item x="444"/>
        <item x="612"/>
        <item x="1104"/>
        <item x="975"/>
        <item x="1205"/>
        <item x="863"/>
        <item x="973"/>
        <item x="1034"/>
        <item x="576"/>
        <item x="832"/>
        <item x="872"/>
        <item x="995"/>
        <item x="1136"/>
        <item x="613"/>
        <item x="174"/>
        <item x="556"/>
        <item x="501"/>
        <item x="259"/>
        <item x="148"/>
        <item x="103"/>
        <item x="450"/>
        <item x="176"/>
        <item x="810"/>
        <item x="1236"/>
        <item x="1147"/>
        <item x="1386"/>
        <item x="761"/>
        <item x="787"/>
        <item x="801"/>
        <item x="1445"/>
        <item x="950"/>
        <item x="980"/>
        <item x="352"/>
        <item x="954"/>
        <item x="85"/>
        <item x="1263"/>
        <item x="840"/>
        <item x="669"/>
        <item x="268"/>
        <item x="1438"/>
        <item x="1088"/>
        <item x="469"/>
        <item x="1379"/>
        <item x="303"/>
        <item x="723"/>
        <item x="1134"/>
        <item x="1203"/>
        <item x="199"/>
        <item x="1118"/>
        <item x="540"/>
        <item x="1095"/>
        <item x="21"/>
        <item x="39"/>
        <item x="1022"/>
        <item x="920"/>
        <item x="45"/>
        <item x="246"/>
        <item x="938"/>
        <item x="907"/>
        <item x="267"/>
        <item x="965"/>
        <item x="320"/>
        <item x="777"/>
        <item x="506"/>
        <item x="1287"/>
        <item x="569"/>
        <item x="350"/>
        <item x="765"/>
        <item x="481"/>
        <item x="886"/>
        <item x="1335"/>
        <item x="497"/>
        <item x="660"/>
        <item x="126"/>
        <item x="364"/>
        <item x="714"/>
        <item x="147"/>
        <item x="250"/>
        <item x="226"/>
        <item x="521"/>
        <item x="869"/>
        <item x="1079"/>
        <item x="880"/>
        <item x="622"/>
        <item x="617"/>
        <item x="1199"/>
        <item x="582"/>
        <item x="1364"/>
        <item x="214"/>
        <item x="729"/>
        <item x="1325"/>
        <item x="1369"/>
        <item x="1382"/>
        <item x="455"/>
        <item x="711"/>
        <item x="1413"/>
        <item x="1440"/>
        <item x="992"/>
        <item x="955"/>
        <item x="904"/>
        <item x="695"/>
        <item x="706"/>
        <item x="625"/>
        <item x="463"/>
        <item x="1320"/>
        <item x="806"/>
        <item x="697"/>
        <item x="132"/>
        <item x="986"/>
        <item x="1184"/>
        <item x="673"/>
        <item x="1169"/>
        <item x="415"/>
        <item x="523"/>
        <item x="798"/>
        <item x="321"/>
        <item x="833"/>
        <item x="933"/>
        <item x="699"/>
        <item x="1064"/>
        <item x="31"/>
        <item x="261"/>
        <item x="443"/>
        <item x="685"/>
        <item x="41"/>
        <item x="924"/>
        <item x="1268"/>
        <item x="416"/>
        <item x="496"/>
        <item x="490"/>
        <item x="874"/>
        <item x="1251"/>
        <item x="83"/>
        <item x="456"/>
        <item x="255"/>
        <item x="835"/>
        <item x="1337"/>
        <item x="1178"/>
        <item x="730"/>
        <item x="712"/>
        <item x="1291"/>
        <item x="254"/>
        <item x="111"/>
        <item x="1139"/>
        <item x="748"/>
        <item x="1214"/>
        <item x="1342"/>
        <item x="879"/>
        <item x="893"/>
        <item x="897"/>
        <item x="57"/>
        <item x="1375"/>
        <item x="991"/>
        <item x="820"/>
        <item x="837"/>
        <item x="527"/>
        <item x="228"/>
        <item x="313"/>
        <item x="209"/>
        <item x="1128"/>
        <item x="335"/>
        <item x="1247"/>
        <item x="440"/>
        <item x="1024"/>
        <item x="375"/>
        <item x="193"/>
        <item x="1265"/>
        <item x="1115"/>
        <item x="1177"/>
        <item x="745"/>
        <item x="1020"/>
        <item x="338"/>
        <item x="1406"/>
        <item x="1058"/>
        <item x="830"/>
        <item x="675"/>
        <item x="1042"/>
        <item x="531"/>
        <item x="119"/>
        <item x="1306"/>
        <item x="178"/>
        <item x="802"/>
        <item x="1357"/>
        <item x="116"/>
        <item x="1407"/>
        <item x="1208"/>
        <item x="1107"/>
        <item x="1103"/>
        <item x="1439"/>
        <item x="1125"/>
        <item x="232"/>
        <item x="161"/>
        <item x="1418"/>
        <item x="786"/>
        <item x="487"/>
        <item x="154"/>
        <item x="244"/>
        <item x="460"/>
        <item x="158"/>
        <item x="831"/>
        <item x="725"/>
        <item x="291"/>
        <item x="1059"/>
        <item x="1402"/>
        <item x="1278"/>
        <item x="805"/>
        <item x="981"/>
        <item x="348"/>
        <item x="1175"/>
        <item x="1000"/>
        <item x="64"/>
        <item x="451"/>
        <item x="52"/>
        <item x="932"/>
        <item x="994"/>
        <item x="1162"/>
        <item x="1288"/>
        <item x="1144"/>
        <item x="758"/>
        <item x="720"/>
        <item x="780"/>
        <item x="778"/>
        <item x="136"/>
        <item x="1197"/>
        <item x="735"/>
        <item x="728"/>
        <item x="1220"/>
        <item x="381"/>
        <item x="903"/>
        <item x="1121"/>
        <item x="698"/>
        <item x="1092"/>
        <item x="1276"/>
        <item x="1146"/>
        <item x="1307"/>
        <item x="1093"/>
        <item x="1293"/>
        <item x="1195"/>
        <item x="1235"/>
        <item x="343"/>
        <item x="185"/>
        <item x="1366"/>
        <item x="292"/>
        <item x="891"/>
        <item x="307"/>
        <item x="1096"/>
        <item x="827"/>
        <item x="969"/>
        <item x="296"/>
        <item x="1351"/>
        <item x="1097"/>
        <item x="1108"/>
        <item x="362"/>
        <item x="1083"/>
        <item x="188"/>
        <item x="560"/>
        <item x="1202"/>
        <item x="1238"/>
        <item x="63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items count="8">
        <item x="3"/>
        <item x="1"/>
        <item x="6"/>
        <item x="2"/>
        <item x="5"/>
        <item x="0"/>
        <item x="4"/>
        <item t="default"/>
      </items>
    </pivotField>
    <pivotField axis="axisRow" showAll="0">
      <items count="3">
        <item x="1"/>
        <item x="0"/>
        <item t="default"/>
      </items>
    </pivotField>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37"/>
  </rowFields>
  <rowItems count="3">
    <i>
      <x/>
    </i>
    <i>
      <x v="1"/>
    </i>
    <i t="grand">
      <x/>
    </i>
  </rowItems>
  <colItems count="1">
    <i/>
  </colItems>
  <dataFields count="1">
    <dataField name="Count of FL NUMBER" fld="5" subtotal="count" baseField="37" baseItem="0"/>
  </dataFields>
  <chartFormats count="4">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37" count="1" selected="0">
            <x v="0"/>
          </reference>
        </references>
      </pivotArea>
    </chartFormat>
    <chartFormat chart="5" format="6">
      <pivotArea type="data" outline="0" fieldPosition="0">
        <references count="2">
          <reference field="4294967294" count="1" selected="0">
            <x v="0"/>
          </reference>
          <reference field="3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39DC9A-F1F7-4EC3-99EC-3DB790B9B13D}"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1" firstHeaderRow="1" firstDataRow="1" firstDataCol="1"/>
  <pivotFields count="41">
    <pivotField numFmtId="14" showAll="0">
      <items count="1702">
        <item x="40"/>
        <item x="624"/>
        <item x="844"/>
        <item x="620"/>
        <item x="1457"/>
        <item x="1350"/>
        <item x="53"/>
        <item x="1435"/>
        <item x="1501"/>
        <item x="790"/>
        <item x="685"/>
        <item x="89"/>
        <item x="434"/>
        <item x="1581"/>
        <item x="1265"/>
        <item x="1640"/>
        <item x="329"/>
        <item x="1012"/>
        <item x="1409"/>
        <item x="1101"/>
        <item x="934"/>
        <item x="596"/>
        <item x="1352"/>
        <item x="156"/>
        <item x="622"/>
        <item x="18"/>
        <item x="1333"/>
        <item x="266"/>
        <item x="378"/>
        <item x="28"/>
        <item x="272"/>
        <item x="139"/>
        <item x="151"/>
        <item x="121"/>
        <item x="1607"/>
        <item x="704"/>
        <item x="97"/>
        <item x="1260"/>
        <item x="467"/>
        <item x="753"/>
        <item x="61"/>
        <item x="1102"/>
        <item x="584"/>
        <item x="1086"/>
        <item x="256"/>
        <item x="192"/>
        <item x="353"/>
        <item x="536"/>
        <item x="564"/>
        <item x="80"/>
        <item x="715"/>
        <item x="1273"/>
        <item x="575"/>
        <item x="773"/>
        <item x="1442"/>
        <item x="486"/>
        <item x="59"/>
        <item x="493"/>
        <item x="407"/>
        <item x="915"/>
        <item x="1251"/>
        <item x="1464"/>
        <item x="65"/>
        <item x="653"/>
        <item x="138"/>
        <item x="1397"/>
        <item x="893"/>
        <item x="1345"/>
        <item x="1120"/>
        <item x="1308"/>
        <item x="1422"/>
        <item x="422"/>
        <item x="90"/>
        <item x="1453"/>
        <item x="16"/>
        <item x="660"/>
        <item x="713"/>
        <item x="663"/>
        <item x="306"/>
        <item x="856"/>
        <item x="965"/>
        <item x="15"/>
        <item x="628"/>
        <item x="751"/>
        <item x="854"/>
        <item x="932"/>
        <item x="71"/>
        <item x="96"/>
        <item x="888"/>
        <item x="788"/>
        <item x="1569"/>
        <item x="24"/>
        <item x="69"/>
        <item x="741"/>
        <item x="323"/>
        <item x="188"/>
        <item x="86"/>
        <item x="768"/>
        <item x="1061"/>
        <item x="717"/>
        <item x="483"/>
        <item x="452"/>
        <item x="681"/>
        <item x="982"/>
        <item x="51"/>
        <item x="1184"/>
        <item x="157"/>
        <item x="1426"/>
        <item x="615"/>
        <item x="661"/>
        <item x="345"/>
        <item x="22"/>
        <item x="447"/>
        <item x="208"/>
        <item x="484"/>
        <item x="1507"/>
        <item x="409"/>
        <item x="1079"/>
        <item x="1197"/>
        <item x="1133"/>
        <item x="1493"/>
        <item x="736"/>
        <item x="940"/>
        <item x="771"/>
        <item x="1502"/>
        <item x="1375"/>
        <item x="415"/>
        <item x="643"/>
        <item x="1477"/>
        <item x="635"/>
        <item x="1623"/>
        <item x="68"/>
        <item x="716"/>
        <item x="1038"/>
        <item x="576"/>
        <item x="944"/>
        <item x="1359"/>
        <item x="257"/>
        <item x="1675"/>
        <item x="460"/>
        <item x="1578"/>
        <item x="1566"/>
        <item x="1367"/>
        <item x="54"/>
        <item x="1124"/>
        <item x="1480"/>
        <item x="1469"/>
        <item x="1363"/>
        <item x="538"/>
        <item x="1606"/>
        <item x="1413"/>
        <item x="1503"/>
        <item x="1620"/>
        <item x="555"/>
        <item x="435"/>
        <item x="234"/>
        <item x="100"/>
        <item x="1152"/>
        <item x="1092"/>
        <item x="144"/>
        <item x="1357"/>
        <item x="947"/>
        <item x="797"/>
        <item x="369"/>
        <item x="1646"/>
        <item x="443"/>
        <item x="1315"/>
        <item x="1292"/>
        <item x="1432"/>
        <item x="1335"/>
        <item x="30"/>
        <item x="221"/>
        <item x="1489"/>
        <item x="217"/>
        <item x="381"/>
        <item x="876"/>
        <item x="1254"/>
        <item x="383"/>
        <item x="1144"/>
        <item x="1180"/>
        <item x="94"/>
        <item x="389"/>
        <item x="551"/>
        <item x="513"/>
        <item x="1058"/>
        <item x="892"/>
        <item x="214"/>
        <item x="4"/>
        <item x="244"/>
        <item x="1167"/>
        <item x="1594"/>
        <item x="535"/>
        <item x="960"/>
        <item x="1055"/>
        <item x="803"/>
        <item x="867"/>
        <item x="785"/>
        <item x="34"/>
        <item x="1289"/>
        <item x="637"/>
        <item x="573"/>
        <item x="1298"/>
        <item x="143"/>
        <item x="800"/>
        <item x="445"/>
        <item x="729"/>
        <item x="273"/>
        <item x="926"/>
        <item x="607"/>
        <item x="572"/>
        <item x="2"/>
        <item x="394"/>
        <item x="1098"/>
        <item x="338"/>
        <item x="64"/>
        <item x="761"/>
        <item x="1431"/>
        <item x="1484"/>
        <item x="1416"/>
        <item x="798"/>
        <item x="642"/>
        <item x="969"/>
        <item x="669"/>
        <item x="1372"/>
        <item x="401"/>
        <item x="1119"/>
        <item x="109"/>
        <item x="589"/>
        <item x="679"/>
        <item x="585"/>
        <item x="1467"/>
        <item x="1159"/>
        <item x="563"/>
        <item x="914"/>
        <item x="623"/>
        <item x="1163"/>
        <item x="966"/>
        <item x="1233"/>
        <item x="410"/>
        <item x="1662"/>
        <item x="946"/>
        <item x="933"/>
        <item x="842"/>
        <item x="129"/>
        <item x="1021"/>
        <item x="377"/>
        <item x="897"/>
        <item x="1171"/>
        <item x="1666"/>
        <item x="104"/>
        <item x="1261"/>
        <item x="164"/>
        <item x="1593"/>
        <item x="72"/>
        <item x="1279"/>
        <item x="206"/>
        <item x="972"/>
        <item x="249"/>
        <item x="942"/>
        <item x="245"/>
        <item x="1108"/>
        <item x="610"/>
        <item x="210"/>
        <item x="1465"/>
        <item x="356"/>
        <item x="227"/>
        <item x="1596"/>
        <item x="1126"/>
        <item x="250"/>
        <item x="996"/>
        <item x="304"/>
        <item x="294"/>
        <item x="111"/>
        <item x="1157"/>
        <item x="351"/>
        <item x="822"/>
        <item x="98"/>
        <item x="600"/>
        <item x="1241"/>
        <item x="1485"/>
        <item x="1110"/>
        <item x="429"/>
        <item x="908"/>
        <item x="498"/>
        <item x="721"/>
        <item x="439"/>
        <item x="943"/>
        <item x="1203"/>
        <item x="858"/>
        <item x="1080"/>
        <item x="1523"/>
        <item x="924"/>
        <item x="301"/>
        <item x="568"/>
        <item x="1524"/>
        <item x="1036"/>
        <item x="923"/>
        <item x="1391"/>
        <item x="488"/>
        <item x="172"/>
        <item x="863"/>
        <item x="1496"/>
        <item x="1250"/>
        <item x="696"/>
        <item x="35"/>
        <item x="825"/>
        <item x="743"/>
        <item x="515"/>
        <item x="652"/>
        <item x="1327"/>
        <item x="919"/>
        <item x="1204"/>
        <item x="1221"/>
        <item x="990"/>
        <item x="723"/>
        <item x="293"/>
        <item x="543"/>
        <item x="608"/>
        <item x="431"/>
        <item x="991"/>
        <item x="539"/>
        <item x="1123"/>
        <item x="10"/>
        <item x="1448"/>
        <item x="1087"/>
        <item x="1530"/>
        <item x="1085"/>
        <item x="514"/>
        <item x="181"/>
        <item x="60"/>
        <item x="1411"/>
        <item x="298"/>
        <item x="1505"/>
        <item x="93"/>
        <item x="246"/>
        <item x="158"/>
        <item x="995"/>
        <item x="368"/>
        <item x="1011"/>
        <item x="1071"/>
        <item x="390"/>
        <item x="1492"/>
        <item x="1652"/>
        <item x="219"/>
        <item x="902"/>
        <item x="411"/>
        <item x="1574"/>
        <item x="734"/>
        <item x="777"/>
        <item x="912"/>
        <item x="1259"/>
        <item x="1113"/>
        <item x="574"/>
        <item x="444"/>
        <item x="676"/>
        <item x="1078"/>
        <item x="283"/>
        <item x="32"/>
        <item x="168"/>
        <item x="335"/>
        <item x="1611"/>
        <item x="671"/>
        <item x="1034"/>
        <item x="220"/>
        <item x="599"/>
        <item x="799"/>
        <item x="1075"/>
        <item x="815"/>
        <item x="672"/>
        <item x="47"/>
        <item x="58"/>
        <item x="544"/>
        <item x="556"/>
        <item x="735"/>
        <item x="1669"/>
        <item x="1237"/>
        <item x="1392"/>
        <item x="659"/>
        <item x="1130"/>
        <item x="846"/>
        <item x="297"/>
        <item x="900"/>
        <item x="882"/>
        <item x="895"/>
        <item x="712"/>
        <item x="1109"/>
        <item x="370"/>
        <item x="512"/>
        <item x="477"/>
        <item x="746"/>
        <item x="820"/>
        <item x="235"/>
        <item x="1532"/>
        <item x="1354"/>
        <item x="1256"/>
        <item x="665"/>
        <item x="344"/>
        <item x="1114"/>
        <item x="1209"/>
        <item x="1243"/>
        <item x="1447"/>
        <item x="1016"/>
        <item x="312"/>
        <item x="706"/>
        <item x="142"/>
        <item x="1280"/>
        <item x="979"/>
        <item x="570"/>
        <item x="149"/>
        <item x="850"/>
        <item x="176"/>
        <item x="667"/>
        <item x="873"/>
        <item x="1230"/>
        <item x="1332"/>
        <item x="375"/>
        <item x="1689"/>
        <item x="880"/>
        <item x="79"/>
        <item x="62"/>
        <item x="387"/>
        <item x="277"/>
        <item x="918"/>
        <item x="342"/>
        <item x="586"/>
        <item x="694"/>
        <item x="44"/>
        <item x="884"/>
        <item x="1436"/>
        <item x="472"/>
        <item x="683"/>
        <item x="1310"/>
        <item x="152"/>
        <item x="376"/>
        <item x="419"/>
        <item x="985"/>
        <item x="1472"/>
        <item x="708"/>
        <item x="582"/>
        <item x="76"/>
        <item x="532"/>
        <item x="968"/>
        <item x="1040"/>
        <item x="433"/>
        <item x="1513"/>
        <item x="405"/>
        <item x="505"/>
        <item x="1182"/>
        <item x="886"/>
        <item x="1512"/>
        <item x="290"/>
        <item x="1122"/>
        <item x="134"/>
        <item x="469"/>
        <item x="987"/>
        <item x="350"/>
        <item x="1351"/>
        <item x="1614"/>
        <item x="1599"/>
        <item x="1173"/>
        <item x="11"/>
        <item x="974"/>
        <item x="403"/>
        <item x="993"/>
        <item x="1208"/>
        <item x="179"/>
        <item x="656"/>
        <item x="223"/>
        <item x="1544"/>
        <item x="1624"/>
        <item x="953"/>
        <item x="1673"/>
        <item x="834"/>
        <item x="77"/>
        <item x="1481"/>
        <item x="1296"/>
        <item x="710"/>
        <item x="1455"/>
        <item x="1686"/>
        <item x="1378"/>
        <item x="756"/>
        <item x="1697"/>
        <item x="609"/>
        <item x="1632"/>
        <item x="186"/>
        <item x="1277"/>
        <item x="1540"/>
        <item x="1341"/>
        <item x="1407"/>
        <item x="1696"/>
        <item x="766"/>
        <item x="1681"/>
        <item x="1665"/>
        <item x="1550"/>
        <item x="1668"/>
        <item x="1700"/>
        <item x="1641"/>
        <item x="1348"/>
        <item x="1334"/>
        <item x="107"/>
        <item x="1699"/>
        <item x="1312"/>
        <item x="1283"/>
        <item x="1536"/>
        <item x="692"/>
        <item x="1314"/>
        <item x="1270"/>
        <item x="1538"/>
        <item x="1459"/>
        <item x="1631"/>
        <item x="1062"/>
        <item x="456"/>
        <item x="789"/>
        <item x="530"/>
        <item x="160"/>
        <item x="631"/>
        <item x="1656"/>
        <item x="1285"/>
        <item x="1403"/>
        <item x="1683"/>
        <item x="1651"/>
        <item x="1691"/>
        <item x="1491"/>
        <item x="1445"/>
        <item x="826"/>
        <item x="1564"/>
        <item x="1690"/>
        <item x="1129"/>
        <item x="957"/>
        <item x="406"/>
        <item x="1384"/>
        <item x="1093"/>
        <item x="1597"/>
        <item x="1060"/>
        <item x="1693"/>
        <item x="764"/>
        <item x="1670"/>
        <item x="1046"/>
        <item x="421"/>
        <item x="927"/>
        <item x="936"/>
        <item x="1636"/>
        <item x="970"/>
        <item x="1190"/>
        <item x="1547"/>
        <item x="13"/>
        <item x="1070"/>
        <item x="67"/>
        <item x="1194"/>
        <item x="983"/>
        <item x="1672"/>
        <item x="374"/>
        <item x="1002"/>
        <item x="1059"/>
        <item x="1446"/>
        <item x="198"/>
        <item x="714"/>
        <item x="135"/>
        <item x="1643"/>
        <item x="404"/>
        <item x="1303"/>
        <item x="1525"/>
        <item x="492"/>
        <item x="204"/>
        <item x="1451"/>
        <item x="1520"/>
        <item x="920"/>
        <item x="1677"/>
        <item x="1419"/>
        <item x="948"/>
        <item x="318"/>
        <item x="651"/>
        <item x="1605"/>
        <item x="1515"/>
        <item x="994"/>
        <item x="8"/>
        <item x="945"/>
        <item x="675"/>
        <item x="1001"/>
        <item x="180"/>
        <item x="166"/>
        <item x="1639"/>
        <item x="57"/>
        <item x="1166"/>
        <item x="787"/>
        <item x="1428"/>
        <item x="1587"/>
        <item x="231"/>
        <item x="281"/>
        <item x="1324"/>
        <item x="237"/>
        <item x="81"/>
        <item x="116"/>
        <item x="500"/>
        <item x="1003"/>
        <item x="849"/>
        <item x="593"/>
        <item x="6"/>
        <item x="209"/>
        <item x="253"/>
        <item x="1679"/>
        <item x="457"/>
        <item x="931"/>
        <item x="1222"/>
        <item x="1356"/>
        <item x="978"/>
        <item x="1317"/>
        <item x="1390"/>
        <item x="1301"/>
        <item x="1629"/>
        <item x="1275"/>
        <item x="1091"/>
        <item x="1462"/>
        <item x="1657"/>
        <item x="1575"/>
        <item x="611"/>
        <item x="1498"/>
        <item x="1463"/>
        <item x="581"/>
        <item x="1615"/>
        <item x="275"/>
        <item x="1541"/>
        <item x="1694"/>
        <item x="1246"/>
        <item x="1361"/>
        <item x="951"/>
        <item x="1695"/>
        <item x="287"/>
        <item x="1192"/>
        <item x="238"/>
        <item x="779"/>
        <item x="1140"/>
        <item x="1684"/>
        <item x="1452"/>
        <item x="1313"/>
        <item x="503"/>
        <item x="1187"/>
        <item x="1625"/>
        <item x="1343"/>
        <item x="1450"/>
        <item x="1637"/>
        <item x="1671"/>
        <item x="1068"/>
        <item x="1169"/>
        <item x="320"/>
        <item x="1242"/>
        <item x="1612"/>
        <item x="315"/>
        <item x="496"/>
        <item x="128"/>
        <item x="1576"/>
        <item x="1570"/>
        <item x="240"/>
        <item x="285"/>
        <item x="1268"/>
        <item x="601"/>
        <item x="1057"/>
        <item x="955"/>
        <item x="577"/>
        <item x="1000"/>
        <item x="170"/>
        <item x="1304"/>
        <item x="346"/>
        <item x="482"/>
        <item x="39"/>
        <item x="347"/>
        <item x="1659"/>
        <item x="489"/>
        <item x="1306"/>
        <item x="1258"/>
        <item x="1048"/>
        <item x="1041"/>
        <item x="1667"/>
        <item x="193"/>
        <item x="922"/>
        <item x="1155"/>
        <item x="841"/>
        <item x="791"/>
        <item x="1191"/>
        <item x="1506"/>
        <item x="1559"/>
        <item x="1466"/>
        <item x="1509"/>
        <item x="680"/>
        <item x="1364"/>
        <item x="215"/>
        <item x="811"/>
        <item x="1177"/>
        <item x="1148"/>
        <item x="1473"/>
        <item x="1044"/>
        <item x="1311"/>
        <item x="248"/>
        <item x="1189"/>
        <item x="1456"/>
        <item x="300"/>
        <item x="1549"/>
        <item x="1305"/>
        <item x="1471"/>
        <item x="1688"/>
        <item x="1369"/>
        <item x="468"/>
        <item x="1698"/>
        <item x="855"/>
        <item x="865"/>
        <item x="1121"/>
        <item x="361"/>
        <item x="1325"/>
        <item x="1158"/>
        <item x="864"/>
        <item x="442"/>
        <item x="518"/>
        <item x="119"/>
        <item x="112"/>
        <item x="260"/>
        <item x="1370"/>
        <item x="1248"/>
        <item x="925"/>
        <item x="1590"/>
        <item x="1634"/>
        <item x="379"/>
        <item x="1210"/>
        <item x="1045"/>
        <item x="793"/>
        <item x="382"/>
        <item x="41"/>
        <item x="1186"/>
        <item x="1320"/>
        <item x="337"/>
        <item x="1488"/>
        <item x="197"/>
        <item x="1323"/>
        <item x="127"/>
        <item x="1678"/>
        <item x="845"/>
        <item x="962"/>
        <item x="1454"/>
        <item x="475"/>
        <item x="1579"/>
        <item x="1653"/>
        <item x="1307"/>
        <item x="1535"/>
        <item x="808"/>
        <item x="1441"/>
        <item x="677"/>
        <item x="1571"/>
        <item x="1033"/>
        <item x="906"/>
        <item x="634"/>
        <item x="587"/>
        <item x="732"/>
        <item x="1504"/>
        <item x="824"/>
        <item x="103"/>
        <item x="759"/>
        <item x="1548"/>
        <item x="1552"/>
        <item x="782"/>
        <item x="1381"/>
        <item x="805"/>
        <item x="1373"/>
        <item x="1588"/>
        <item x="1297"/>
        <item x="1573"/>
        <item x="1682"/>
        <item x="1007"/>
        <item x="558"/>
        <item x="1336"/>
        <item x="1543"/>
        <item x="1655"/>
        <item x="1236"/>
        <item x="1005"/>
        <item x="1534"/>
        <item x="437"/>
        <item x="510"/>
        <item x="1660"/>
        <item x="1271"/>
        <item x="451"/>
        <item x="56"/>
        <item x="1514"/>
        <item x="1383"/>
        <item x="529"/>
        <item x="1589"/>
        <item x="765"/>
        <item x="82"/>
        <item x="48"/>
        <item x="774"/>
        <item x="174"/>
        <item x="321"/>
        <item x="195"/>
        <item x="1595"/>
        <item x="1100"/>
        <item x="705"/>
        <item x="1302"/>
        <item x="1602"/>
        <item x="778"/>
        <item x="1255"/>
        <item x="1687"/>
        <item x="1546"/>
        <item x="1402"/>
        <item x="700"/>
        <item x="749"/>
        <item x="691"/>
        <item x="1322"/>
        <item x="1483"/>
        <item x="1555"/>
        <item x="132"/>
        <item x="763"/>
        <item x="1476"/>
        <item x="1437"/>
        <item x="1598"/>
        <item x="307"/>
        <item x="905"/>
        <item x="474"/>
        <item x="87"/>
        <item x="1542"/>
        <item x="218"/>
        <item x="662"/>
        <item x="1067"/>
        <item x="326"/>
        <item x="70"/>
        <item x="1427"/>
        <item x="1195"/>
        <item x="1676"/>
        <item x="399"/>
        <item x="1685"/>
        <item x="1018"/>
        <item x="866"/>
        <item x="613"/>
        <item x="124"/>
        <item x="296"/>
        <item x="461"/>
        <item x="1015"/>
        <item x="1318"/>
        <item x="511"/>
        <item x="1264"/>
        <item x="1349"/>
        <item x="554"/>
        <item x="1421"/>
        <item x="752"/>
        <item x="1642"/>
        <item x="1205"/>
        <item x="1096"/>
        <item x="1174"/>
        <item x="274"/>
        <item x="1282"/>
        <item x="314"/>
        <item x="561"/>
        <item x="1362"/>
        <item x="860"/>
        <item x="1680"/>
        <item x="187"/>
        <item x="638"/>
        <item x="1346"/>
        <item x="450"/>
        <item x="1674"/>
        <item x="1518"/>
        <item x="1586"/>
        <item x="357"/>
        <item x="189"/>
        <item x="228"/>
        <item x="1511"/>
        <item x="1229"/>
        <item x="1156"/>
        <item x="639"/>
        <item x="311"/>
        <item x="1135"/>
        <item x="162"/>
        <item x="400"/>
        <item x="1220"/>
        <item x="1366"/>
        <item x="1440"/>
        <item x="1610"/>
        <item x="21"/>
        <item x="494"/>
        <item x="678"/>
        <item x="1621"/>
        <item x="973"/>
        <item x="1219"/>
        <item x="862"/>
        <item x="36"/>
        <item x="1266"/>
        <item x="252"/>
        <item x="1563"/>
        <item x="903"/>
        <item x="1468"/>
        <item x="528"/>
        <item x="29"/>
        <item x="1042"/>
        <item x="819"/>
        <item x="7"/>
        <item x="50"/>
        <item x="247"/>
        <item x="837"/>
        <item x="1154"/>
        <item x="590"/>
        <item x="177"/>
        <item x="1212"/>
        <item x="977"/>
        <item x="454"/>
        <item x="1519"/>
        <item x="490"/>
        <item x="1094"/>
        <item x="331"/>
        <item x="1072"/>
        <item x="73"/>
        <item x="1217"/>
        <item x="618"/>
        <item x="497"/>
        <item x="737"/>
        <item x="1429"/>
        <item x="1430"/>
        <item x="657"/>
        <item x="23"/>
        <item x="1449"/>
        <item x="1355"/>
        <item x="1508"/>
        <item x="641"/>
        <item x="1326"/>
        <item x="349"/>
        <item x="901"/>
        <item x="802"/>
        <item x="479"/>
        <item x="674"/>
        <item x="1410"/>
        <item x="1193"/>
        <item x="890"/>
        <item x="1319"/>
        <item x="371"/>
        <item x="1582"/>
        <item x="1645"/>
        <item x="141"/>
        <item x="319"/>
        <item x="640"/>
        <item x="1626"/>
        <item x="1076"/>
        <item x="910"/>
        <item x="1103"/>
        <item x="813"/>
        <item x="958"/>
        <item x="739"/>
        <item x="222"/>
        <item x="1617"/>
        <item x="1244"/>
        <item x="1010"/>
        <item x="9"/>
        <item x="913"/>
        <item x="1474"/>
        <item x="212"/>
        <item x="229"/>
        <item x="1027"/>
        <item x="1510"/>
        <item x="471"/>
        <item x="459"/>
        <item x="1099"/>
        <item x="1050"/>
        <item x="423"/>
        <item x="1118"/>
        <item x="458"/>
        <item x="772"/>
        <item x="689"/>
        <item x="1278"/>
        <item x="1482"/>
        <item x="491"/>
        <item x="1330"/>
        <item x="1227"/>
        <item x="1165"/>
        <item x="1580"/>
        <item x="755"/>
        <item x="1232"/>
        <item x="1299"/>
        <item x="861"/>
        <item x="1500"/>
        <item x="1577"/>
        <item x="603"/>
        <item x="534"/>
        <item x="133"/>
        <item x="1692"/>
        <item x="959"/>
        <item x="465"/>
        <item x="1604"/>
        <item x="829"/>
        <item x="928"/>
        <item x="126"/>
        <item x="1183"/>
        <item x="506"/>
        <item x="1147"/>
        <item x="418"/>
        <item x="1591"/>
        <item x="428"/>
        <item x="939"/>
        <item x="697"/>
        <item x="289"/>
        <item x="1168"/>
        <item x="213"/>
        <item x="559"/>
        <item x="627"/>
        <item x="1107"/>
        <item x="258"/>
        <item x="1412"/>
        <item x="1561"/>
        <item x="1128"/>
        <item x="649"/>
        <item x="1374"/>
        <item x="1065"/>
        <item x="666"/>
        <item x="333"/>
        <item x="1478"/>
        <item x="650"/>
        <item x="1238"/>
        <item x="165"/>
        <item x="352"/>
        <item x="1172"/>
        <item x="1376"/>
        <item x="1235"/>
        <item x="284"/>
        <item x="117"/>
        <item x="470"/>
        <item x="625"/>
        <item x="303"/>
        <item x="838"/>
        <item x="1521"/>
        <item x="207"/>
        <item x="1443"/>
        <item x="1287"/>
        <item x="485"/>
        <item x="83"/>
        <item x="1213"/>
        <item x="725"/>
        <item x="230"/>
        <item x="334"/>
        <item x="693"/>
        <item x="154"/>
        <item x="440"/>
        <item x="262"/>
        <item x="1125"/>
        <item x="688"/>
        <item x="1434"/>
        <item x="1622"/>
        <item x="1300"/>
        <item x="597"/>
        <item x="1545"/>
        <item x="579"/>
        <item x="896"/>
        <item x="988"/>
        <item x="201"/>
        <item x="264"/>
        <item x="372"/>
        <item x="591"/>
        <item x="1263"/>
        <item x="1211"/>
        <item x="153"/>
        <item x="55"/>
        <item x="282"/>
        <item x="548"/>
        <item x="131"/>
        <item x="268"/>
        <item x="1031"/>
        <item x="523"/>
        <item x="1269"/>
        <item x="414"/>
        <item x="1023"/>
        <item x="462"/>
        <item x="478"/>
        <item x="88"/>
        <item x="1460"/>
        <item x="1047"/>
        <item x="698"/>
        <item x="480"/>
        <item x="1385"/>
        <item x="1239"/>
        <item x="1533"/>
        <item x="1630"/>
        <item x="726"/>
        <item x="975"/>
        <item x="1202"/>
        <item x="1225"/>
        <item x="340"/>
        <item x="464"/>
        <item x="291"/>
        <item x="355"/>
        <item x="446"/>
        <item x="45"/>
        <item x="1090"/>
        <item x="159"/>
        <item x="1073"/>
        <item x="1291"/>
        <item x="14"/>
        <item x="632"/>
        <item x="504"/>
        <item x="31"/>
        <item x="99"/>
        <item x="1127"/>
        <item x="183"/>
        <item x="792"/>
        <item x="42"/>
        <item x="549"/>
        <item x="1013"/>
        <item x="114"/>
        <item x="1131"/>
        <item x="1551"/>
        <item x="1252"/>
        <item x="904"/>
        <item x="1338"/>
        <item x="1470"/>
        <item x="1531"/>
        <item x="541"/>
        <item x="781"/>
        <item x="1218"/>
        <item x="911"/>
        <item x="1331"/>
        <item x="1661"/>
        <item x="605"/>
        <item x="1522"/>
        <item x="1253"/>
        <item x="1635"/>
        <item x="709"/>
        <item x="1106"/>
        <item x="971"/>
        <item x="1274"/>
        <item x="718"/>
        <item x="1188"/>
        <item x="580"/>
        <item x="1438"/>
        <item x="1386"/>
        <item x="981"/>
        <item x="1395"/>
        <item x="327"/>
        <item x="1618"/>
        <item x="1358"/>
        <item x="831"/>
        <item x="487"/>
        <item x="537"/>
        <item x="967"/>
        <item x="516"/>
        <item x="1142"/>
        <item x="466"/>
        <item x="1494"/>
        <item x="1029"/>
        <item x="386"/>
        <item x="877"/>
        <item x="1150"/>
        <item x="1603"/>
        <item x="702"/>
        <item x="525"/>
        <item x="271"/>
        <item x="1216"/>
        <item x="784"/>
        <item x="701"/>
        <item x="1648"/>
        <item x="1584"/>
        <item x="1200"/>
        <item x="527"/>
        <item x="310"/>
        <item x="136"/>
        <item x="416"/>
        <item x="233"/>
        <item x="122"/>
        <item x="25"/>
        <item x="578"/>
        <item x="1585"/>
        <item x="998"/>
        <item x="1329"/>
        <item x="398"/>
        <item x="115"/>
        <item x="1537"/>
        <item x="95"/>
        <item x="1650"/>
        <item x="1249"/>
        <item x="1316"/>
        <item x="520"/>
        <item x="546"/>
        <item x="118"/>
        <item x="745"/>
        <item x="645"/>
        <item x="836"/>
        <item x="1178"/>
        <item x="1528"/>
        <item x="316"/>
        <item x="1377"/>
        <item x="801"/>
        <item x="814"/>
        <item x="1024"/>
        <item x="851"/>
        <item x="1399"/>
        <item x="360"/>
        <item x="647"/>
        <item x="341"/>
        <item x="875"/>
        <item x="720"/>
        <item x="225"/>
        <item x="309"/>
        <item x="687"/>
        <item x="1272"/>
        <item x="817"/>
        <item x="621"/>
        <item x="594"/>
        <item x="91"/>
        <item x="509"/>
        <item x="567"/>
        <item x="812"/>
        <item x="1066"/>
        <item x="328"/>
        <item x="191"/>
        <item x="1526"/>
        <item x="1295"/>
        <item x="190"/>
        <item x="267"/>
        <item x="898"/>
        <item x="1281"/>
        <item x="1276"/>
        <item x="302"/>
        <item x="722"/>
        <item x="339"/>
        <item x="12"/>
        <item x="194"/>
        <item x="1030"/>
        <item x="1201"/>
        <item x="17"/>
        <item x="330"/>
        <item x="1608"/>
        <item x="950"/>
        <item x="1240"/>
        <item x="1022"/>
        <item x="243"/>
        <item x="542"/>
        <item x="1151"/>
        <item x="251"/>
        <item x="916"/>
        <item x="1139"/>
        <item x="43"/>
        <item x="226"/>
        <item x="889"/>
        <item x="1290"/>
        <item x="322"/>
        <item x="1164"/>
        <item x="171"/>
        <item x="278"/>
        <item x="1112"/>
        <item x="1176"/>
        <item x="961"/>
        <item x="37"/>
        <item x="140"/>
        <item x="74"/>
        <item x="1401"/>
        <item x="859"/>
        <item x="324"/>
        <item x="1487"/>
        <item x="1104"/>
        <item x="270"/>
        <item x="364"/>
        <item x="588"/>
        <item x="711"/>
        <item x="336"/>
        <item x="130"/>
        <item x="1162"/>
        <item x="373"/>
        <item x="1004"/>
        <item x="646"/>
        <item x="807"/>
        <item x="185"/>
        <item x="602"/>
        <item x="868"/>
        <item x="366"/>
        <item x="1116"/>
        <item x="899"/>
        <item x="232"/>
        <item x="1179"/>
        <item x="531"/>
        <item x="1143"/>
        <item x="885"/>
        <item x="731"/>
        <item x="1601"/>
        <item x="562"/>
        <item x="1309"/>
        <item x="780"/>
        <item x="1444"/>
        <item x="828"/>
        <item x="1032"/>
        <item x="821"/>
        <item x="938"/>
        <item x="1069"/>
        <item x="1231"/>
        <item x="120"/>
        <item x="1286"/>
        <item x="658"/>
        <item x="1111"/>
        <item x="288"/>
        <item x="63"/>
        <item x="438"/>
        <item x="760"/>
        <item x="566"/>
        <item x="412"/>
        <item x="1360"/>
        <item x="553"/>
        <item x="1049"/>
        <item x="0"/>
        <item x="552"/>
        <item x="1095"/>
        <item x="690"/>
        <item x="427"/>
        <item x="604"/>
        <item x="313"/>
        <item x="921"/>
        <item x="619"/>
        <item x="78"/>
        <item x="1037"/>
        <item x="949"/>
        <item x="682"/>
        <item x="1063"/>
        <item x="299"/>
        <item x="533"/>
        <item x="874"/>
        <item x="203"/>
        <item x="592"/>
        <item x="241"/>
        <item x="1134"/>
        <item x="1565"/>
        <item x="847"/>
        <item x="843"/>
        <item x="147"/>
        <item x="517"/>
        <item x="255"/>
        <item x="184"/>
        <item x="1424"/>
        <item x="1105"/>
        <item x="629"/>
        <item x="616"/>
        <item x="1592"/>
        <item x="1056"/>
        <item x="1138"/>
        <item x="325"/>
        <item x="775"/>
        <item x="762"/>
        <item x="1214"/>
        <item x="1226"/>
        <item x="396"/>
        <item x="1141"/>
        <item x="719"/>
        <item x="242"/>
        <item x="397"/>
        <item x="550"/>
        <item x="20"/>
        <item x="1405"/>
        <item x="1479"/>
        <item x="767"/>
        <item x="1051"/>
        <item x="276"/>
        <item x="1368"/>
        <item x="145"/>
        <item x="816"/>
        <item x="1228"/>
        <item x="733"/>
        <item x="964"/>
        <item x="175"/>
        <item x="441"/>
        <item x="917"/>
        <item x="178"/>
        <item x="476"/>
        <item x="526"/>
        <item x="196"/>
        <item x="1337"/>
        <item x="1146"/>
        <item x="1175"/>
        <item x="1339"/>
        <item x="986"/>
        <item x="1560"/>
        <item x="1347"/>
        <item x="426"/>
        <item x="835"/>
        <item x="365"/>
        <item x="583"/>
        <item x="1406"/>
        <item x="840"/>
        <item x="38"/>
        <item x="205"/>
        <item x="106"/>
        <item x="742"/>
        <item x="499"/>
        <item x="806"/>
        <item x="101"/>
        <item x="1006"/>
        <item x="707"/>
        <item x="571"/>
        <item x="673"/>
        <item x="1224"/>
        <item x="853"/>
        <item x="557"/>
        <item x="265"/>
        <item x="617"/>
        <item x="1170"/>
        <item x="1081"/>
        <item x="448"/>
        <item x="148"/>
        <item x="1414"/>
        <item x="388"/>
        <item x="891"/>
        <item x="703"/>
        <item x="161"/>
        <item x="507"/>
        <item x="804"/>
        <item x="305"/>
        <item x="280"/>
        <item x="937"/>
        <item x="606"/>
        <item x="343"/>
        <item x="108"/>
        <item x="770"/>
        <item x="75"/>
        <item x="19"/>
        <item x="1160"/>
        <item x="569"/>
        <item x="169"/>
        <item x="754"/>
        <item x="1053"/>
        <item x="1417"/>
        <item x="1035"/>
        <item x="239"/>
        <item x="664"/>
        <item x="598"/>
        <item x="699"/>
        <item x="1527"/>
        <item x="1420"/>
        <item x="102"/>
        <item x="430"/>
        <item x="522"/>
        <item x="1028"/>
        <item x="636"/>
        <item x="1014"/>
        <item x="200"/>
        <item x="211"/>
        <item x="385"/>
        <item x="633"/>
        <item x="1461"/>
        <item x="1181"/>
        <item x="1247"/>
        <item x="402"/>
        <item x="878"/>
        <item x="1115"/>
        <item x="999"/>
        <item x="989"/>
        <item x="1199"/>
        <item x="1439"/>
        <item x="1616"/>
        <item x="1077"/>
        <item x="354"/>
        <item x="453"/>
        <item x="540"/>
        <item x="1539"/>
        <item x="348"/>
        <item x="259"/>
        <item x="830"/>
        <item x="1628"/>
        <item x="1097"/>
        <item x="1234"/>
        <item x="363"/>
        <item x="954"/>
        <item x="748"/>
        <item x="935"/>
        <item x="796"/>
        <item x="27"/>
        <item x="655"/>
        <item x="384"/>
        <item x="163"/>
        <item x="980"/>
        <item x="1185"/>
        <item x="1008"/>
        <item x="809"/>
        <item x="332"/>
        <item x="992"/>
        <item x="395"/>
        <item x="1619"/>
        <item x="1562"/>
        <item x="52"/>
        <item x="279"/>
        <item x="565"/>
        <item x="358"/>
        <item x="182"/>
        <item x="236"/>
        <item x="1517"/>
        <item x="1495"/>
        <item x="1262"/>
        <item x="1499"/>
        <item x="1117"/>
        <item x="524"/>
        <item x="887"/>
        <item x="848"/>
        <item x="110"/>
        <item x="614"/>
        <item x="84"/>
        <item x="776"/>
        <item x="857"/>
        <item x="832"/>
        <item x="818"/>
        <item x="1017"/>
        <item x="747"/>
        <item x="1425"/>
        <item x="137"/>
        <item x="758"/>
        <item x="1074"/>
        <item x="5"/>
        <item x="391"/>
        <item x="408"/>
        <item x="1198"/>
        <item x="519"/>
        <item x="1400"/>
        <item x="1633"/>
        <item x="1083"/>
        <item x="1644"/>
        <item x="1382"/>
        <item x="869"/>
        <item x="1353"/>
        <item x="432"/>
        <item x="1408"/>
        <item x="359"/>
        <item x="292"/>
        <item x="1486"/>
        <item x="1567"/>
        <item x="224"/>
        <item x="424"/>
        <item x="295"/>
        <item x="1039"/>
        <item x="1"/>
        <item x="894"/>
        <item x="1388"/>
        <item x="263"/>
        <item x="1149"/>
        <item x="1371"/>
        <item x="1043"/>
        <item x="173"/>
        <item x="1342"/>
        <item x="1379"/>
        <item x="883"/>
        <item x="1529"/>
        <item x="308"/>
        <item x="254"/>
        <item x="216"/>
        <item x="85"/>
        <item x="668"/>
        <item x="1558"/>
        <item x="1394"/>
        <item x="786"/>
        <item x="1054"/>
        <item x="417"/>
        <item x="155"/>
        <item x="1497"/>
        <item x="481"/>
        <item x="1064"/>
        <item x="929"/>
        <item x="413"/>
        <item x="1613"/>
        <item x="1293"/>
        <item x="879"/>
        <item x="66"/>
        <item x="425"/>
        <item x="49"/>
        <item x="1393"/>
        <item x="1396"/>
        <item x="1658"/>
        <item x="1026"/>
        <item x="872"/>
        <item x="502"/>
        <item x="26"/>
        <item x="1340"/>
        <item x="907"/>
        <item x="1458"/>
        <item x="1654"/>
        <item x="1568"/>
        <item x="810"/>
        <item x="269"/>
        <item x="420"/>
        <item x="1136"/>
        <item x="1084"/>
        <item x="695"/>
        <item x="1215"/>
        <item x="1433"/>
        <item x="1490"/>
        <item x="1600"/>
        <item x="508"/>
        <item x="150"/>
        <item x="769"/>
        <item x="727"/>
        <item x="1132"/>
        <item x="473"/>
        <item x="930"/>
        <item x="595"/>
        <item x="286"/>
        <item x="1052"/>
        <item x="202"/>
        <item x="1025"/>
        <item x="626"/>
        <item x="833"/>
        <item x="1082"/>
        <item x="1245"/>
        <item x="757"/>
        <item x="393"/>
        <item x="113"/>
        <item x="1638"/>
        <item x="1267"/>
        <item x="870"/>
        <item x="612"/>
        <item x="1207"/>
        <item x="261"/>
        <item x="997"/>
        <item x="436"/>
        <item x="449"/>
        <item x="1009"/>
        <item x="1321"/>
        <item x="545"/>
        <item x="738"/>
        <item x="963"/>
        <item x="1365"/>
        <item x="1288"/>
        <item x="648"/>
        <item x="670"/>
        <item x="839"/>
        <item x="547"/>
        <item x="744"/>
        <item x="750"/>
        <item x="3"/>
        <item x="941"/>
        <item x="560"/>
        <item x="501"/>
        <item x="1161"/>
        <item x="1609"/>
        <item x="909"/>
        <item x="984"/>
        <item x="123"/>
        <item x="1328"/>
        <item x="392"/>
        <item x="92"/>
        <item x="1649"/>
        <item x="794"/>
        <item x="1418"/>
        <item x="795"/>
        <item x="317"/>
        <item x="125"/>
        <item x="1294"/>
        <item x="1380"/>
        <item x="1344"/>
        <item x="146"/>
        <item x="46"/>
        <item x="362"/>
        <item x="1664"/>
        <item x="1627"/>
        <item x="1553"/>
        <item x="956"/>
        <item x="1196"/>
        <item x="1019"/>
        <item x="728"/>
        <item x="1223"/>
        <item x="1089"/>
        <item x="852"/>
        <item x="1475"/>
        <item x="1572"/>
        <item x="952"/>
        <item x="1153"/>
        <item x="199"/>
        <item x="881"/>
        <item x="455"/>
        <item x="1583"/>
        <item x="33"/>
        <item x="630"/>
        <item x="1647"/>
        <item x="724"/>
        <item x="783"/>
        <item x="1389"/>
        <item x="684"/>
        <item x="495"/>
        <item x="1663"/>
        <item x="1404"/>
        <item x="1387"/>
        <item x="976"/>
        <item x="1088"/>
        <item x="105"/>
        <item x="1284"/>
        <item x="871"/>
        <item x="1556"/>
        <item x="644"/>
        <item x="1206"/>
        <item x="1257"/>
        <item x="1557"/>
        <item x="380"/>
        <item x="463"/>
        <item x="1554"/>
        <item x="1415"/>
        <item x="167"/>
        <item x="1516"/>
        <item x="1423"/>
        <item x="1398"/>
        <item x="654"/>
        <item x="730"/>
        <item x="1020"/>
        <item x="1145"/>
        <item x="521"/>
        <item x="367"/>
        <item x="740"/>
        <item x="827"/>
        <item x="686"/>
        <item x="1137"/>
        <item x="82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axis="axisRow" showAll="0">
      <items count="8">
        <item x="3"/>
        <item x="1"/>
        <item x="6"/>
        <item x="2"/>
        <item x="5"/>
        <item x="0"/>
        <item x="4"/>
        <item t="default"/>
      </items>
    </pivotField>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7">
        <item x="0"/>
        <item x="1"/>
        <item x="2"/>
        <item x="3"/>
        <item x="4"/>
        <item x="5"/>
        <item x="6"/>
      </items>
    </pivotField>
  </pivotFields>
  <rowFields count="1">
    <field x="36"/>
  </rowFields>
  <rowItems count="8">
    <i>
      <x/>
    </i>
    <i>
      <x v="1"/>
    </i>
    <i>
      <x v="2"/>
    </i>
    <i>
      <x v="3"/>
    </i>
    <i>
      <x v="4"/>
    </i>
    <i>
      <x v="5"/>
    </i>
    <i>
      <x v="6"/>
    </i>
    <i t="grand">
      <x/>
    </i>
  </rowItems>
  <colItems count="1">
    <i/>
  </colItems>
  <dataFields count="1">
    <dataField name="Average of DEP DELAY" fld="12" subtotal="average" baseField="36"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8160CF1-A0DB-4E90-8153-E007FEBBDAA1}"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4:H10" firstHeaderRow="1" firstDataRow="1" firstDataCol="1"/>
  <pivotFields count="41">
    <pivotField numFmtId="14" showAll="0">
      <items count="1702">
        <item x="40"/>
        <item x="624"/>
        <item x="844"/>
        <item x="620"/>
        <item x="1457"/>
        <item x="1350"/>
        <item x="53"/>
        <item x="1435"/>
        <item x="1501"/>
        <item x="790"/>
        <item x="685"/>
        <item x="89"/>
        <item x="434"/>
        <item x="1581"/>
        <item x="1265"/>
        <item x="1640"/>
        <item x="329"/>
        <item x="1012"/>
        <item x="1409"/>
        <item x="1101"/>
        <item x="934"/>
        <item x="596"/>
        <item x="1352"/>
        <item x="156"/>
        <item x="622"/>
        <item x="18"/>
        <item x="1333"/>
        <item x="266"/>
        <item x="378"/>
        <item x="28"/>
        <item x="272"/>
        <item x="139"/>
        <item x="151"/>
        <item x="121"/>
        <item x="1607"/>
        <item x="704"/>
        <item x="97"/>
        <item x="1260"/>
        <item x="467"/>
        <item x="753"/>
        <item x="61"/>
        <item x="1102"/>
        <item x="584"/>
        <item x="1086"/>
        <item x="256"/>
        <item x="192"/>
        <item x="353"/>
        <item x="536"/>
        <item x="564"/>
        <item x="80"/>
        <item x="715"/>
        <item x="1273"/>
        <item x="575"/>
        <item x="773"/>
        <item x="1442"/>
        <item x="486"/>
        <item x="59"/>
        <item x="493"/>
        <item x="407"/>
        <item x="915"/>
        <item x="1251"/>
        <item x="1464"/>
        <item x="65"/>
        <item x="653"/>
        <item x="138"/>
        <item x="1397"/>
        <item x="893"/>
        <item x="1345"/>
        <item x="1120"/>
        <item x="1308"/>
        <item x="1422"/>
        <item x="422"/>
        <item x="90"/>
        <item x="1453"/>
        <item x="16"/>
        <item x="660"/>
        <item x="713"/>
        <item x="663"/>
        <item x="306"/>
        <item x="856"/>
        <item x="965"/>
        <item x="15"/>
        <item x="628"/>
        <item x="751"/>
        <item x="854"/>
        <item x="932"/>
        <item x="71"/>
        <item x="96"/>
        <item x="888"/>
        <item x="788"/>
        <item x="1569"/>
        <item x="24"/>
        <item x="69"/>
        <item x="741"/>
        <item x="323"/>
        <item x="188"/>
        <item x="86"/>
        <item x="768"/>
        <item x="1061"/>
        <item x="717"/>
        <item x="483"/>
        <item x="452"/>
        <item x="681"/>
        <item x="982"/>
        <item x="51"/>
        <item x="1184"/>
        <item x="157"/>
        <item x="1426"/>
        <item x="615"/>
        <item x="661"/>
        <item x="345"/>
        <item x="22"/>
        <item x="447"/>
        <item x="208"/>
        <item x="484"/>
        <item x="1507"/>
        <item x="409"/>
        <item x="1079"/>
        <item x="1197"/>
        <item x="1133"/>
        <item x="1493"/>
        <item x="736"/>
        <item x="940"/>
        <item x="771"/>
        <item x="1502"/>
        <item x="1375"/>
        <item x="415"/>
        <item x="643"/>
        <item x="1477"/>
        <item x="635"/>
        <item x="1623"/>
        <item x="68"/>
        <item x="716"/>
        <item x="1038"/>
        <item x="576"/>
        <item x="944"/>
        <item x="1359"/>
        <item x="257"/>
        <item x="1675"/>
        <item x="460"/>
        <item x="1578"/>
        <item x="1566"/>
        <item x="1367"/>
        <item x="54"/>
        <item x="1124"/>
        <item x="1480"/>
        <item x="1469"/>
        <item x="1363"/>
        <item x="538"/>
        <item x="1606"/>
        <item x="1413"/>
        <item x="1503"/>
        <item x="1620"/>
        <item x="555"/>
        <item x="435"/>
        <item x="234"/>
        <item x="100"/>
        <item x="1152"/>
        <item x="1092"/>
        <item x="144"/>
        <item x="1357"/>
        <item x="947"/>
        <item x="797"/>
        <item x="369"/>
        <item x="1646"/>
        <item x="443"/>
        <item x="1315"/>
        <item x="1292"/>
        <item x="1432"/>
        <item x="1335"/>
        <item x="30"/>
        <item x="221"/>
        <item x="1489"/>
        <item x="217"/>
        <item x="381"/>
        <item x="876"/>
        <item x="1254"/>
        <item x="383"/>
        <item x="1144"/>
        <item x="1180"/>
        <item x="94"/>
        <item x="389"/>
        <item x="551"/>
        <item x="513"/>
        <item x="1058"/>
        <item x="892"/>
        <item x="214"/>
        <item x="4"/>
        <item x="244"/>
        <item x="1167"/>
        <item x="1594"/>
        <item x="535"/>
        <item x="960"/>
        <item x="1055"/>
        <item x="803"/>
        <item x="867"/>
        <item x="785"/>
        <item x="34"/>
        <item x="1289"/>
        <item x="637"/>
        <item x="573"/>
        <item x="1298"/>
        <item x="143"/>
        <item x="800"/>
        <item x="445"/>
        <item x="729"/>
        <item x="273"/>
        <item x="926"/>
        <item x="607"/>
        <item x="572"/>
        <item x="2"/>
        <item x="394"/>
        <item x="1098"/>
        <item x="338"/>
        <item x="64"/>
        <item x="761"/>
        <item x="1431"/>
        <item x="1484"/>
        <item x="1416"/>
        <item x="798"/>
        <item x="642"/>
        <item x="969"/>
        <item x="669"/>
        <item x="1372"/>
        <item x="401"/>
        <item x="1119"/>
        <item x="109"/>
        <item x="589"/>
        <item x="679"/>
        <item x="585"/>
        <item x="1467"/>
        <item x="1159"/>
        <item x="563"/>
        <item x="914"/>
        <item x="623"/>
        <item x="1163"/>
        <item x="966"/>
        <item x="1233"/>
        <item x="410"/>
        <item x="1662"/>
        <item x="946"/>
        <item x="933"/>
        <item x="842"/>
        <item x="129"/>
        <item x="1021"/>
        <item x="377"/>
        <item x="897"/>
        <item x="1171"/>
        <item x="1666"/>
        <item x="104"/>
        <item x="1261"/>
        <item x="164"/>
        <item x="1593"/>
        <item x="72"/>
        <item x="1279"/>
        <item x="206"/>
        <item x="972"/>
        <item x="249"/>
        <item x="942"/>
        <item x="245"/>
        <item x="1108"/>
        <item x="610"/>
        <item x="210"/>
        <item x="1465"/>
        <item x="356"/>
        <item x="227"/>
        <item x="1596"/>
        <item x="1126"/>
        <item x="250"/>
        <item x="996"/>
        <item x="304"/>
        <item x="294"/>
        <item x="111"/>
        <item x="1157"/>
        <item x="351"/>
        <item x="822"/>
        <item x="98"/>
        <item x="600"/>
        <item x="1241"/>
        <item x="1485"/>
        <item x="1110"/>
        <item x="429"/>
        <item x="908"/>
        <item x="498"/>
        <item x="721"/>
        <item x="439"/>
        <item x="943"/>
        <item x="1203"/>
        <item x="858"/>
        <item x="1080"/>
        <item x="1523"/>
        <item x="924"/>
        <item x="301"/>
        <item x="568"/>
        <item x="1524"/>
        <item x="1036"/>
        <item x="923"/>
        <item x="1391"/>
        <item x="488"/>
        <item x="172"/>
        <item x="863"/>
        <item x="1496"/>
        <item x="1250"/>
        <item x="696"/>
        <item x="35"/>
        <item x="825"/>
        <item x="743"/>
        <item x="515"/>
        <item x="652"/>
        <item x="1327"/>
        <item x="919"/>
        <item x="1204"/>
        <item x="1221"/>
        <item x="990"/>
        <item x="723"/>
        <item x="293"/>
        <item x="543"/>
        <item x="608"/>
        <item x="431"/>
        <item x="991"/>
        <item x="539"/>
        <item x="1123"/>
        <item x="10"/>
        <item x="1448"/>
        <item x="1087"/>
        <item x="1530"/>
        <item x="1085"/>
        <item x="514"/>
        <item x="181"/>
        <item x="60"/>
        <item x="1411"/>
        <item x="298"/>
        <item x="1505"/>
        <item x="93"/>
        <item x="246"/>
        <item x="158"/>
        <item x="995"/>
        <item x="368"/>
        <item x="1011"/>
        <item x="1071"/>
        <item x="390"/>
        <item x="1492"/>
        <item x="1652"/>
        <item x="219"/>
        <item x="902"/>
        <item x="411"/>
        <item x="1574"/>
        <item x="734"/>
        <item x="777"/>
        <item x="912"/>
        <item x="1259"/>
        <item x="1113"/>
        <item x="574"/>
        <item x="444"/>
        <item x="676"/>
        <item x="1078"/>
        <item x="283"/>
        <item x="32"/>
        <item x="168"/>
        <item x="335"/>
        <item x="1611"/>
        <item x="671"/>
        <item x="1034"/>
        <item x="220"/>
        <item x="599"/>
        <item x="799"/>
        <item x="1075"/>
        <item x="815"/>
        <item x="672"/>
        <item x="47"/>
        <item x="58"/>
        <item x="544"/>
        <item x="556"/>
        <item x="735"/>
        <item x="1669"/>
        <item x="1237"/>
        <item x="1392"/>
        <item x="659"/>
        <item x="1130"/>
        <item x="846"/>
        <item x="297"/>
        <item x="900"/>
        <item x="882"/>
        <item x="895"/>
        <item x="712"/>
        <item x="1109"/>
        <item x="370"/>
        <item x="512"/>
        <item x="477"/>
        <item x="746"/>
        <item x="820"/>
        <item x="235"/>
        <item x="1532"/>
        <item x="1354"/>
        <item x="1256"/>
        <item x="665"/>
        <item x="344"/>
        <item x="1114"/>
        <item x="1209"/>
        <item x="1243"/>
        <item x="1447"/>
        <item x="1016"/>
        <item x="312"/>
        <item x="706"/>
        <item x="142"/>
        <item x="1280"/>
        <item x="979"/>
        <item x="570"/>
        <item x="149"/>
        <item x="850"/>
        <item x="176"/>
        <item x="667"/>
        <item x="873"/>
        <item x="1230"/>
        <item x="1332"/>
        <item x="375"/>
        <item x="1689"/>
        <item x="880"/>
        <item x="79"/>
        <item x="62"/>
        <item x="387"/>
        <item x="277"/>
        <item x="918"/>
        <item x="342"/>
        <item x="586"/>
        <item x="694"/>
        <item x="44"/>
        <item x="884"/>
        <item x="1436"/>
        <item x="472"/>
        <item x="683"/>
        <item x="1310"/>
        <item x="152"/>
        <item x="376"/>
        <item x="419"/>
        <item x="985"/>
        <item x="1472"/>
        <item x="708"/>
        <item x="582"/>
        <item x="76"/>
        <item x="532"/>
        <item x="968"/>
        <item x="1040"/>
        <item x="433"/>
        <item x="1513"/>
        <item x="405"/>
        <item x="505"/>
        <item x="1182"/>
        <item x="886"/>
        <item x="1512"/>
        <item x="290"/>
        <item x="1122"/>
        <item x="134"/>
        <item x="469"/>
        <item x="987"/>
        <item x="350"/>
        <item x="1351"/>
        <item x="1614"/>
        <item x="1599"/>
        <item x="1173"/>
        <item x="11"/>
        <item x="974"/>
        <item x="403"/>
        <item x="993"/>
        <item x="1208"/>
        <item x="179"/>
        <item x="656"/>
        <item x="223"/>
        <item x="1544"/>
        <item x="1624"/>
        <item x="953"/>
        <item x="1673"/>
        <item x="834"/>
        <item x="77"/>
        <item x="1481"/>
        <item x="1296"/>
        <item x="710"/>
        <item x="1455"/>
        <item x="1686"/>
        <item x="1378"/>
        <item x="756"/>
        <item x="1697"/>
        <item x="609"/>
        <item x="1632"/>
        <item x="186"/>
        <item x="1277"/>
        <item x="1540"/>
        <item x="1341"/>
        <item x="1407"/>
        <item x="1696"/>
        <item x="766"/>
        <item x="1681"/>
        <item x="1665"/>
        <item x="1550"/>
        <item x="1668"/>
        <item x="1700"/>
        <item x="1641"/>
        <item x="1348"/>
        <item x="1334"/>
        <item x="107"/>
        <item x="1699"/>
        <item x="1312"/>
        <item x="1283"/>
        <item x="1536"/>
        <item x="692"/>
        <item x="1314"/>
        <item x="1270"/>
        <item x="1538"/>
        <item x="1459"/>
        <item x="1631"/>
        <item x="1062"/>
        <item x="456"/>
        <item x="789"/>
        <item x="530"/>
        <item x="160"/>
        <item x="631"/>
        <item x="1656"/>
        <item x="1285"/>
        <item x="1403"/>
        <item x="1683"/>
        <item x="1651"/>
        <item x="1691"/>
        <item x="1491"/>
        <item x="1445"/>
        <item x="826"/>
        <item x="1564"/>
        <item x="1690"/>
        <item x="1129"/>
        <item x="957"/>
        <item x="406"/>
        <item x="1384"/>
        <item x="1093"/>
        <item x="1597"/>
        <item x="1060"/>
        <item x="1693"/>
        <item x="764"/>
        <item x="1670"/>
        <item x="1046"/>
        <item x="421"/>
        <item x="927"/>
        <item x="936"/>
        <item x="1636"/>
        <item x="970"/>
        <item x="1190"/>
        <item x="1547"/>
        <item x="13"/>
        <item x="1070"/>
        <item x="67"/>
        <item x="1194"/>
        <item x="983"/>
        <item x="1672"/>
        <item x="374"/>
        <item x="1002"/>
        <item x="1059"/>
        <item x="1446"/>
        <item x="198"/>
        <item x="714"/>
        <item x="135"/>
        <item x="1643"/>
        <item x="404"/>
        <item x="1303"/>
        <item x="1525"/>
        <item x="492"/>
        <item x="204"/>
        <item x="1451"/>
        <item x="1520"/>
        <item x="920"/>
        <item x="1677"/>
        <item x="1419"/>
        <item x="948"/>
        <item x="318"/>
        <item x="651"/>
        <item x="1605"/>
        <item x="1515"/>
        <item x="994"/>
        <item x="8"/>
        <item x="945"/>
        <item x="675"/>
        <item x="1001"/>
        <item x="180"/>
        <item x="166"/>
        <item x="1639"/>
        <item x="57"/>
        <item x="1166"/>
        <item x="787"/>
        <item x="1428"/>
        <item x="1587"/>
        <item x="231"/>
        <item x="281"/>
        <item x="1324"/>
        <item x="237"/>
        <item x="81"/>
        <item x="116"/>
        <item x="500"/>
        <item x="1003"/>
        <item x="849"/>
        <item x="593"/>
        <item x="6"/>
        <item x="209"/>
        <item x="253"/>
        <item x="1679"/>
        <item x="457"/>
        <item x="931"/>
        <item x="1222"/>
        <item x="1356"/>
        <item x="978"/>
        <item x="1317"/>
        <item x="1390"/>
        <item x="1301"/>
        <item x="1629"/>
        <item x="1275"/>
        <item x="1091"/>
        <item x="1462"/>
        <item x="1657"/>
        <item x="1575"/>
        <item x="611"/>
        <item x="1498"/>
        <item x="1463"/>
        <item x="581"/>
        <item x="1615"/>
        <item x="275"/>
        <item x="1541"/>
        <item x="1694"/>
        <item x="1246"/>
        <item x="1361"/>
        <item x="951"/>
        <item x="1695"/>
        <item x="287"/>
        <item x="1192"/>
        <item x="238"/>
        <item x="779"/>
        <item x="1140"/>
        <item x="1684"/>
        <item x="1452"/>
        <item x="1313"/>
        <item x="503"/>
        <item x="1187"/>
        <item x="1625"/>
        <item x="1343"/>
        <item x="1450"/>
        <item x="1637"/>
        <item x="1671"/>
        <item x="1068"/>
        <item x="1169"/>
        <item x="320"/>
        <item x="1242"/>
        <item x="1612"/>
        <item x="315"/>
        <item x="496"/>
        <item x="128"/>
        <item x="1576"/>
        <item x="1570"/>
        <item x="240"/>
        <item x="285"/>
        <item x="1268"/>
        <item x="601"/>
        <item x="1057"/>
        <item x="955"/>
        <item x="577"/>
        <item x="1000"/>
        <item x="170"/>
        <item x="1304"/>
        <item x="346"/>
        <item x="482"/>
        <item x="39"/>
        <item x="347"/>
        <item x="1659"/>
        <item x="489"/>
        <item x="1306"/>
        <item x="1258"/>
        <item x="1048"/>
        <item x="1041"/>
        <item x="1667"/>
        <item x="193"/>
        <item x="922"/>
        <item x="1155"/>
        <item x="841"/>
        <item x="791"/>
        <item x="1191"/>
        <item x="1506"/>
        <item x="1559"/>
        <item x="1466"/>
        <item x="1509"/>
        <item x="680"/>
        <item x="1364"/>
        <item x="215"/>
        <item x="811"/>
        <item x="1177"/>
        <item x="1148"/>
        <item x="1473"/>
        <item x="1044"/>
        <item x="1311"/>
        <item x="248"/>
        <item x="1189"/>
        <item x="1456"/>
        <item x="300"/>
        <item x="1549"/>
        <item x="1305"/>
        <item x="1471"/>
        <item x="1688"/>
        <item x="1369"/>
        <item x="468"/>
        <item x="1698"/>
        <item x="855"/>
        <item x="865"/>
        <item x="1121"/>
        <item x="361"/>
        <item x="1325"/>
        <item x="1158"/>
        <item x="864"/>
        <item x="442"/>
        <item x="518"/>
        <item x="119"/>
        <item x="112"/>
        <item x="260"/>
        <item x="1370"/>
        <item x="1248"/>
        <item x="925"/>
        <item x="1590"/>
        <item x="1634"/>
        <item x="379"/>
        <item x="1210"/>
        <item x="1045"/>
        <item x="793"/>
        <item x="382"/>
        <item x="41"/>
        <item x="1186"/>
        <item x="1320"/>
        <item x="337"/>
        <item x="1488"/>
        <item x="197"/>
        <item x="1323"/>
        <item x="127"/>
        <item x="1678"/>
        <item x="845"/>
        <item x="962"/>
        <item x="1454"/>
        <item x="475"/>
        <item x="1579"/>
        <item x="1653"/>
        <item x="1307"/>
        <item x="1535"/>
        <item x="808"/>
        <item x="1441"/>
        <item x="677"/>
        <item x="1571"/>
        <item x="1033"/>
        <item x="906"/>
        <item x="634"/>
        <item x="587"/>
        <item x="732"/>
        <item x="1504"/>
        <item x="824"/>
        <item x="103"/>
        <item x="759"/>
        <item x="1548"/>
        <item x="1552"/>
        <item x="782"/>
        <item x="1381"/>
        <item x="805"/>
        <item x="1373"/>
        <item x="1588"/>
        <item x="1297"/>
        <item x="1573"/>
        <item x="1682"/>
        <item x="1007"/>
        <item x="558"/>
        <item x="1336"/>
        <item x="1543"/>
        <item x="1655"/>
        <item x="1236"/>
        <item x="1005"/>
        <item x="1534"/>
        <item x="437"/>
        <item x="510"/>
        <item x="1660"/>
        <item x="1271"/>
        <item x="451"/>
        <item x="56"/>
        <item x="1514"/>
        <item x="1383"/>
        <item x="529"/>
        <item x="1589"/>
        <item x="765"/>
        <item x="82"/>
        <item x="48"/>
        <item x="774"/>
        <item x="174"/>
        <item x="321"/>
        <item x="195"/>
        <item x="1595"/>
        <item x="1100"/>
        <item x="705"/>
        <item x="1302"/>
        <item x="1602"/>
        <item x="778"/>
        <item x="1255"/>
        <item x="1687"/>
        <item x="1546"/>
        <item x="1402"/>
        <item x="700"/>
        <item x="749"/>
        <item x="691"/>
        <item x="1322"/>
        <item x="1483"/>
        <item x="1555"/>
        <item x="132"/>
        <item x="763"/>
        <item x="1476"/>
        <item x="1437"/>
        <item x="1598"/>
        <item x="307"/>
        <item x="905"/>
        <item x="474"/>
        <item x="87"/>
        <item x="1542"/>
        <item x="218"/>
        <item x="662"/>
        <item x="1067"/>
        <item x="326"/>
        <item x="70"/>
        <item x="1427"/>
        <item x="1195"/>
        <item x="1676"/>
        <item x="399"/>
        <item x="1685"/>
        <item x="1018"/>
        <item x="866"/>
        <item x="613"/>
        <item x="124"/>
        <item x="296"/>
        <item x="461"/>
        <item x="1015"/>
        <item x="1318"/>
        <item x="511"/>
        <item x="1264"/>
        <item x="1349"/>
        <item x="554"/>
        <item x="1421"/>
        <item x="752"/>
        <item x="1642"/>
        <item x="1205"/>
        <item x="1096"/>
        <item x="1174"/>
        <item x="274"/>
        <item x="1282"/>
        <item x="314"/>
        <item x="561"/>
        <item x="1362"/>
        <item x="860"/>
        <item x="1680"/>
        <item x="187"/>
        <item x="638"/>
        <item x="1346"/>
        <item x="450"/>
        <item x="1674"/>
        <item x="1518"/>
        <item x="1586"/>
        <item x="357"/>
        <item x="189"/>
        <item x="228"/>
        <item x="1511"/>
        <item x="1229"/>
        <item x="1156"/>
        <item x="639"/>
        <item x="311"/>
        <item x="1135"/>
        <item x="162"/>
        <item x="400"/>
        <item x="1220"/>
        <item x="1366"/>
        <item x="1440"/>
        <item x="1610"/>
        <item x="21"/>
        <item x="494"/>
        <item x="678"/>
        <item x="1621"/>
        <item x="973"/>
        <item x="1219"/>
        <item x="862"/>
        <item x="36"/>
        <item x="1266"/>
        <item x="252"/>
        <item x="1563"/>
        <item x="903"/>
        <item x="1468"/>
        <item x="528"/>
        <item x="29"/>
        <item x="1042"/>
        <item x="819"/>
        <item x="7"/>
        <item x="50"/>
        <item x="247"/>
        <item x="837"/>
        <item x="1154"/>
        <item x="590"/>
        <item x="177"/>
        <item x="1212"/>
        <item x="977"/>
        <item x="454"/>
        <item x="1519"/>
        <item x="490"/>
        <item x="1094"/>
        <item x="331"/>
        <item x="1072"/>
        <item x="73"/>
        <item x="1217"/>
        <item x="618"/>
        <item x="497"/>
        <item x="737"/>
        <item x="1429"/>
        <item x="1430"/>
        <item x="657"/>
        <item x="23"/>
        <item x="1449"/>
        <item x="1355"/>
        <item x="1508"/>
        <item x="641"/>
        <item x="1326"/>
        <item x="349"/>
        <item x="901"/>
        <item x="802"/>
        <item x="479"/>
        <item x="674"/>
        <item x="1410"/>
        <item x="1193"/>
        <item x="890"/>
        <item x="1319"/>
        <item x="371"/>
        <item x="1582"/>
        <item x="1645"/>
        <item x="141"/>
        <item x="319"/>
        <item x="640"/>
        <item x="1626"/>
        <item x="1076"/>
        <item x="910"/>
        <item x="1103"/>
        <item x="813"/>
        <item x="958"/>
        <item x="739"/>
        <item x="222"/>
        <item x="1617"/>
        <item x="1244"/>
        <item x="1010"/>
        <item x="9"/>
        <item x="913"/>
        <item x="1474"/>
        <item x="212"/>
        <item x="229"/>
        <item x="1027"/>
        <item x="1510"/>
        <item x="471"/>
        <item x="459"/>
        <item x="1099"/>
        <item x="1050"/>
        <item x="423"/>
        <item x="1118"/>
        <item x="458"/>
        <item x="772"/>
        <item x="689"/>
        <item x="1278"/>
        <item x="1482"/>
        <item x="491"/>
        <item x="1330"/>
        <item x="1227"/>
        <item x="1165"/>
        <item x="1580"/>
        <item x="755"/>
        <item x="1232"/>
        <item x="1299"/>
        <item x="861"/>
        <item x="1500"/>
        <item x="1577"/>
        <item x="603"/>
        <item x="534"/>
        <item x="133"/>
        <item x="1692"/>
        <item x="959"/>
        <item x="465"/>
        <item x="1604"/>
        <item x="829"/>
        <item x="928"/>
        <item x="126"/>
        <item x="1183"/>
        <item x="506"/>
        <item x="1147"/>
        <item x="418"/>
        <item x="1591"/>
        <item x="428"/>
        <item x="939"/>
        <item x="697"/>
        <item x="289"/>
        <item x="1168"/>
        <item x="213"/>
        <item x="559"/>
        <item x="627"/>
        <item x="1107"/>
        <item x="258"/>
        <item x="1412"/>
        <item x="1561"/>
        <item x="1128"/>
        <item x="649"/>
        <item x="1374"/>
        <item x="1065"/>
        <item x="666"/>
        <item x="333"/>
        <item x="1478"/>
        <item x="650"/>
        <item x="1238"/>
        <item x="165"/>
        <item x="352"/>
        <item x="1172"/>
        <item x="1376"/>
        <item x="1235"/>
        <item x="284"/>
        <item x="117"/>
        <item x="470"/>
        <item x="625"/>
        <item x="303"/>
        <item x="838"/>
        <item x="1521"/>
        <item x="207"/>
        <item x="1443"/>
        <item x="1287"/>
        <item x="485"/>
        <item x="83"/>
        <item x="1213"/>
        <item x="725"/>
        <item x="230"/>
        <item x="334"/>
        <item x="693"/>
        <item x="154"/>
        <item x="440"/>
        <item x="262"/>
        <item x="1125"/>
        <item x="688"/>
        <item x="1434"/>
        <item x="1622"/>
        <item x="1300"/>
        <item x="597"/>
        <item x="1545"/>
        <item x="579"/>
        <item x="896"/>
        <item x="988"/>
        <item x="201"/>
        <item x="264"/>
        <item x="372"/>
        <item x="591"/>
        <item x="1263"/>
        <item x="1211"/>
        <item x="153"/>
        <item x="55"/>
        <item x="282"/>
        <item x="548"/>
        <item x="131"/>
        <item x="268"/>
        <item x="1031"/>
        <item x="523"/>
        <item x="1269"/>
        <item x="414"/>
        <item x="1023"/>
        <item x="462"/>
        <item x="478"/>
        <item x="88"/>
        <item x="1460"/>
        <item x="1047"/>
        <item x="698"/>
        <item x="480"/>
        <item x="1385"/>
        <item x="1239"/>
        <item x="1533"/>
        <item x="1630"/>
        <item x="726"/>
        <item x="975"/>
        <item x="1202"/>
        <item x="1225"/>
        <item x="340"/>
        <item x="464"/>
        <item x="291"/>
        <item x="355"/>
        <item x="446"/>
        <item x="45"/>
        <item x="1090"/>
        <item x="159"/>
        <item x="1073"/>
        <item x="1291"/>
        <item x="14"/>
        <item x="632"/>
        <item x="504"/>
        <item x="31"/>
        <item x="99"/>
        <item x="1127"/>
        <item x="183"/>
        <item x="792"/>
        <item x="42"/>
        <item x="549"/>
        <item x="1013"/>
        <item x="114"/>
        <item x="1131"/>
        <item x="1551"/>
        <item x="1252"/>
        <item x="904"/>
        <item x="1338"/>
        <item x="1470"/>
        <item x="1531"/>
        <item x="541"/>
        <item x="781"/>
        <item x="1218"/>
        <item x="911"/>
        <item x="1331"/>
        <item x="1661"/>
        <item x="605"/>
        <item x="1522"/>
        <item x="1253"/>
        <item x="1635"/>
        <item x="709"/>
        <item x="1106"/>
        <item x="971"/>
        <item x="1274"/>
        <item x="718"/>
        <item x="1188"/>
        <item x="580"/>
        <item x="1438"/>
        <item x="1386"/>
        <item x="981"/>
        <item x="1395"/>
        <item x="327"/>
        <item x="1618"/>
        <item x="1358"/>
        <item x="831"/>
        <item x="487"/>
        <item x="537"/>
        <item x="967"/>
        <item x="516"/>
        <item x="1142"/>
        <item x="466"/>
        <item x="1494"/>
        <item x="1029"/>
        <item x="386"/>
        <item x="877"/>
        <item x="1150"/>
        <item x="1603"/>
        <item x="702"/>
        <item x="525"/>
        <item x="271"/>
        <item x="1216"/>
        <item x="784"/>
        <item x="701"/>
        <item x="1648"/>
        <item x="1584"/>
        <item x="1200"/>
        <item x="527"/>
        <item x="310"/>
        <item x="136"/>
        <item x="416"/>
        <item x="233"/>
        <item x="122"/>
        <item x="25"/>
        <item x="578"/>
        <item x="1585"/>
        <item x="998"/>
        <item x="1329"/>
        <item x="398"/>
        <item x="115"/>
        <item x="1537"/>
        <item x="95"/>
        <item x="1650"/>
        <item x="1249"/>
        <item x="1316"/>
        <item x="520"/>
        <item x="546"/>
        <item x="118"/>
        <item x="745"/>
        <item x="645"/>
        <item x="836"/>
        <item x="1178"/>
        <item x="1528"/>
        <item x="316"/>
        <item x="1377"/>
        <item x="801"/>
        <item x="814"/>
        <item x="1024"/>
        <item x="851"/>
        <item x="1399"/>
        <item x="360"/>
        <item x="647"/>
        <item x="341"/>
        <item x="875"/>
        <item x="720"/>
        <item x="225"/>
        <item x="309"/>
        <item x="687"/>
        <item x="1272"/>
        <item x="817"/>
        <item x="621"/>
        <item x="594"/>
        <item x="91"/>
        <item x="509"/>
        <item x="567"/>
        <item x="812"/>
        <item x="1066"/>
        <item x="328"/>
        <item x="191"/>
        <item x="1526"/>
        <item x="1295"/>
        <item x="190"/>
        <item x="267"/>
        <item x="898"/>
        <item x="1281"/>
        <item x="1276"/>
        <item x="302"/>
        <item x="722"/>
        <item x="339"/>
        <item x="12"/>
        <item x="194"/>
        <item x="1030"/>
        <item x="1201"/>
        <item x="17"/>
        <item x="330"/>
        <item x="1608"/>
        <item x="950"/>
        <item x="1240"/>
        <item x="1022"/>
        <item x="243"/>
        <item x="542"/>
        <item x="1151"/>
        <item x="251"/>
        <item x="916"/>
        <item x="1139"/>
        <item x="43"/>
        <item x="226"/>
        <item x="889"/>
        <item x="1290"/>
        <item x="322"/>
        <item x="1164"/>
        <item x="171"/>
        <item x="278"/>
        <item x="1112"/>
        <item x="1176"/>
        <item x="961"/>
        <item x="37"/>
        <item x="140"/>
        <item x="74"/>
        <item x="1401"/>
        <item x="859"/>
        <item x="324"/>
        <item x="1487"/>
        <item x="1104"/>
        <item x="270"/>
        <item x="364"/>
        <item x="588"/>
        <item x="711"/>
        <item x="336"/>
        <item x="130"/>
        <item x="1162"/>
        <item x="373"/>
        <item x="1004"/>
        <item x="646"/>
        <item x="807"/>
        <item x="185"/>
        <item x="602"/>
        <item x="868"/>
        <item x="366"/>
        <item x="1116"/>
        <item x="899"/>
        <item x="232"/>
        <item x="1179"/>
        <item x="531"/>
        <item x="1143"/>
        <item x="885"/>
        <item x="731"/>
        <item x="1601"/>
        <item x="562"/>
        <item x="1309"/>
        <item x="780"/>
        <item x="1444"/>
        <item x="828"/>
        <item x="1032"/>
        <item x="821"/>
        <item x="938"/>
        <item x="1069"/>
        <item x="1231"/>
        <item x="120"/>
        <item x="1286"/>
        <item x="658"/>
        <item x="1111"/>
        <item x="288"/>
        <item x="63"/>
        <item x="438"/>
        <item x="760"/>
        <item x="566"/>
        <item x="412"/>
        <item x="1360"/>
        <item x="553"/>
        <item x="1049"/>
        <item x="0"/>
        <item x="552"/>
        <item x="1095"/>
        <item x="690"/>
        <item x="427"/>
        <item x="604"/>
        <item x="313"/>
        <item x="921"/>
        <item x="619"/>
        <item x="78"/>
        <item x="1037"/>
        <item x="949"/>
        <item x="682"/>
        <item x="1063"/>
        <item x="299"/>
        <item x="533"/>
        <item x="874"/>
        <item x="203"/>
        <item x="592"/>
        <item x="241"/>
        <item x="1134"/>
        <item x="1565"/>
        <item x="847"/>
        <item x="843"/>
        <item x="147"/>
        <item x="517"/>
        <item x="255"/>
        <item x="184"/>
        <item x="1424"/>
        <item x="1105"/>
        <item x="629"/>
        <item x="616"/>
        <item x="1592"/>
        <item x="1056"/>
        <item x="1138"/>
        <item x="325"/>
        <item x="775"/>
        <item x="762"/>
        <item x="1214"/>
        <item x="1226"/>
        <item x="396"/>
        <item x="1141"/>
        <item x="719"/>
        <item x="242"/>
        <item x="397"/>
        <item x="550"/>
        <item x="20"/>
        <item x="1405"/>
        <item x="1479"/>
        <item x="767"/>
        <item x="1051"/>
        <item x="276"/>
        <item x="1368"/>
        <item x="145"/>
        <item x="816"/>
        <item x="1228"/>
        <item x="733"/>
        <item x="964"/>
        <item x="175"/>
        <item x="441"/>
        <item x="917"/>
        <item x="178"/>
        <item x="476"/>
        <item x="526"/>
        <item x="196"/>
        <item x="1337"/>
        <item x="1146"/>
        <item x="1175"/>
        <item x="1339"/>
        <item x="986"/>
        <item x="1560"/>
        <item x="1347"/>
        <item x="426"/>
        <item x="835"/>
        <item x="365"/>
        <item x="583"/>
        <item x="1406"/>
        <item x="840"/>
        <item x="38"/>
        <item x="205"/>
        <item x="106"/>
        <item x="742"/>
        <item x="499"/>
        <item x="806"/>
        <item x="101"/>
        <item x="1006"/>
        <item x="707"/>
        <item x="571"/>
        <item x="673"/>
        <item x="1224"/>
        <item x="853"/>
        <item x="557"/>
        <item x="265"/>
        <item x="617"/>
        <item x="1170"/>
        <item x="1081"/>
        <item x="448"/>
        <item x="148"/>
        <item x="1414"/>
        <item x="388"/>
        <item x="891"/>
        <item x="703"/>
        <item x="161"/>
        <item x="507"/>
        <item x="804"/>
        <item x="305"/>
        <item x="280"/>
        <item x="937"/>
        <item x="606"/>
        <item x="343"/>
        <item x="108"/>
        <item x="770"/>
        <item x="75"/>
        <item x="19"/>
        <item x="1160"/>
        <item x="569"/>
        <item x="169"/>
        <item x="754"/>
        <item x="1053"/>
        <item x="1417"/>
        <item x="1035"/>
        <item x="239"/>
        <item x="664"/>
        <item x="598"/>
        <item x="699"/>
        <item x="1527"/>
        <item x="1420"/>
        <item x="102"/>
        <item x="430"/>
        <item x="522"/>
        <item x="1028"/>
        <item x="636"/>
        <item x="1014"/>
        <item x="200"/>
        <item x="211"/>
        <item x="385"/>
        <item x="633"/>
        <item x="1461"/>
        <item x="1181"/>
        <item x="1247"/>
        <item x="402"/>
        <item x="878"/>
        <item x="1115"/>
        <item x="999"/>
        <item x="989"/>
        <item x="1199"/>
        <item x="1439"/>
        <item x="1616"/>
        <item x="1077"/>
        <item x="354"/>
        <item x="453"/>
        <item x="540"/>
        <item x="1539"/>
        <item x="348"/>
        <item x="259"/>
        <item x="830"/>
        <item x="1628"/>
        <item x="1097"/>
        <item x="1234"/>
        <item x="363"/>
        <item x="954"/>
        <item x="748"/>
        <item x="935"/>
        <item x="796"/>
        <item x="27"/>
        <item x="655"/>
        <item x="384"/>
        <item x="163"/>
        <item x="980"/>
        <item x="1185"/>
        <item x="1008"/>
        <item x="809"/>
        <item x="332"/>
        <item x="992"/>
        <item x="395"/>
        <item x="1619"/>
        <item x="1562"/>
        <item x="52"/>
        <item x="279"/>
        <item x="565"/>
        <item x="358"/>
        <item x="182"/>
        <item x="236"/>
        <item x="1517"/>
        <item x="1495"/>
        <item x="1262"/>
        <item x="1499"/>
        <item x="1117"/>
        <item x="524"/>
        <item x="887"/>
        <item x="848"/>
        <item x="110"/>
        <item x="614"/>
        <item x="84"/>
        <item x="776"/>
        <item x="857"/>
        <item x="832"/>
        <item x="818"/>
        <item x="1017"/>
        <item x="747"/>
        <item x="1425"/>
        <item x="137"/>
        <item x="758"/>
        <item x="1074"/>
        <item x="5"/>
        <item x="391"/>
        <item x="408"/>
        <item x="1198"/>
        <item x="519"/>
        <item x="1400"/>
        <item x="1633"/>
        <item x="1083"/>
        <item x="1644"/>
        <item x="1382"/>
        <item x="869"/>
        <item x="1353"/>
        <item x="432"/>
        <item x="1408"/>
        <item x="359"/>
        <item x="292"/>
        <item x="1486"/>
        <item x="1567"/>
        <item x="224"/>
        <item x="424"/>
        <item x="295"/>
        <item x="1039"/>
        <item x="1"/>
        <item x="894"/>
        <item x="1388"/>
        <item x="263"/>
        <item x="1149"/>
        <item x="1371"/>
        <item x="1043"/>
        <item x="173"/>
        <item x="1342"/>
        <item x="1379"/>
        <item x="883"/>
        <item x="1529"/>
        <item x="308"/>
        <item x="254"/>
        <item x="216"/>
        <item x="85"/>
        <item x="668"/>
        <item x="1558"/>
        <item x="1394"/>
        <item x="786"/>
        <item x="1054"/>
        <item x="417"/>
        <item x="155"/>
        <item x="1497"/>
        <item x="481"/>
        <item x="1064"/>
        <item x="929"/>
        <item x="413"/>
        <item x="1613"/>
        <item x="1293"/>
        <item x="879"/>
        <item x="66"/>
        <item x="425"/>
        <item x="49"/>
        <item x="1393"/>
        <item x="1396"/>
        <item x="1658"/>
        <item x="1026"/>
        <item x="872"/>
        <item x="502"/>
        <item x="26"/>
        <item x="1340"/>
        <item x="907"/>
        <item x="1458"/>
        <item x="1654"/>
        <item x="1568"/>
        <item x="810"/>
        <item x="269"/>
        <item x="420"/>
        <item x="1136"/>
        <item x="1084"/>
        <item x="695"/>
        <item x="1215"/>
        <item x="1433"/>
        <item x="1490"/>
        <item x="1600"/>
        <item x="508"/>
        <item x="150"/>
        <item x="769"/>
        <item x="727"/>
        <item x="1132"/>
        <item x="473"/>
        <item x="930"/>
        <item x="595"/>
        <item x="286"/>
        <item x="1052"/>
        <item x="202"/>
        <item x="1025"/>
        <item x="626"/>
        <item x="833"/>
        <item x="1082"/>
        <item x="1245"/>
        <item x="757"/>
        <item x="393"/>
        <item x="113"/>
        <item x="1638"/>
        <item x="1267"/>
        <item x="870"/>
        <item x="612"/>
        <item x="1207"/>
        <item x="261"/>
        <item x="997"/>
        <item x="436"/>
        <item x="449"/>
        <item x="1009"/>
        <item x="1321"/>
        <item x="545"/>
        <item x="738"/>
        <item x="963"/>
        <item x="1365"/>
        <item x="1288"/>
        <item x="648"/>
        <item x="670"/>
        <item x="839"/>
        <item x="547"/>
        <item x="744"/>
        <item x="750"/>
        <item x="3"/>
        <item x="941"/>
        <item x="560"/>
        <item x="501"/>
        <item x="1161"/>
        <item x="1609"/>
        <item x="909"/>
        <item x="984"/>
        <item x="123"/>
        <item x="1328"/>
        <item x="392"/>
        <item x="92"/>
        <item x="1649"/>
        <item x="794"/>
        <item x="1418"/>
        <item x="795"/>
        <item x="317"/>
        <item x="125"/>
        <item x="1294"/>
        <item x="1380"/>
        <item x="1344"/>
        <item x="146"/>
        <item x="46"/>
        <item x="362"/>
        <item x="1664"/>
        <item x="1627"/>
        <item x="1553"/>
        <item x="956"/>
        <item x="1196"/>
        <item x="1019"/>
        <item x="728"/>
        <item x="1223"/>
        <item x="1089"/>
        <item x="852"/>
        <item x="1475"/>
        <item x="1572"/>
        <item x="952"/>
        <item x="1153"/>
        <item x="199"/>
        <item x="881"/>
        <item x="455"/>
        <item x="1583"/>
        <item x="33"/>
        <item x="630"/>
        <item x="1647"/>
        <item x="724"/>
        <item x="783"/>
        <item x="1389"/>
        <item x="684"/>
        <item x="495"/>
        <item x="1663"/>
        <item x="1404"/>
        <item x="1387"/>
        <item x="976"/>
        <item x="1088"/>
        <item x="105"/>
        <item x="1284"/>
        <item x="871"/>
        <item x="1556"/>
        <item x="644"/>
        <item x="1206"/>
        <item x="1257"/>
        <item x="1557"/>
        <item x="380"/>
        <item x="463"/>
        <item x="1554"/>
        <item x="1415"/>
        <item x="167"/>
        <item x="1516"/>
        <item x="1423"/>
        <item x="1398"/>
        <item x="654"/>
        <item x="730"/>
        <item x="1020"/>
        <item x="1145"/>
        <item x="521"/>
        <item x="367"/>
        <item x="740"/>
        <item x="827"/>
        <item x="686"/>
        <item x="1137"/>
        <item x="823"/>
        <item t="default"/>
      </items>
    </pivotField>
    <pivotField showAll="0"/>
    <pivotField showAll="0"/>
    <pivotField showAll="0"/>
    <pivotField showAll="0"/>
    <pivotField showAll="0">
      <items count="1448">
        <item x="666"/>
        <item x="967"/>
        <item x="115"/>
        <item x="984"/>
        <item x="970"/>
        <item x="634"/>
        <item x="1072"/>
        <item x="1244"/>
        <item x="627"/>
        <item x="157"/>
        <item x="607"/>
        <item x="483"/>
        <item x="1383"/>
        <item x="325"/>
        <item x="23"/>
        <item x="1105"/>
        <item x="814"/>
        <item x="419"/>
        <item x="900"/>
        <item x="402"/>
        <item x="80"/>
        <item x="278"/>
        <item x="398"/>
        <item x="439"/>
        <item x="1140"/>
        <item x="873"/>
        <item x="1109"/>
        <item x="429"/>
        <item x="1256"/>
        <item x="1098"/>
        <item x="384"/>
        <item x="653"/>
        <item x="1259"/>
        <item x="1280"/>
        <item x="484"/>
        <item x="754"/>
        <item x="60"/>
        <item x="789"/>
        <item x="468"/>
        <item x="127"/>
        <item x="535"/>
        <item x="1001"/>
        <item x="482"/>
        <item x="678"/>
        <item x="474"/>
        <item x="441"/>
        <item x="915"/>
        <item x="1018"/>
        <item x="351"/>
        <item x="433"/>
        <item x="510"/>
        <item x="1394"/>
        <item x="532"/>
        <item x="1345"/>
        <item x="742"/>
        <item x="252"/>
        <item x="1446"/>
        <item x="347"/>
        <item x="462"/>
        <item x="89"/>
        <item x="354"/>
        <item x="6"/>
        <item x="1004"/>
        <item x="75"/>
        <item x="28"/>
        <item x="1433"/>
        <item x="1352"/>
        <item x="77"/>
        <item x="330"/>
        <item x="819"/>
        <item x="285"/>
        <item x="747"/>
        <item x="18"/>
        <item x="642"/>
        <item x="373"/>
        <item x="1380"/>
        <item x="1110"/>
        <item x="377"/>
        <item x="248"/>
        <item x="530"/>
        <item x="847"/>
        <item x="775"/>
        <item x="1242"/>
        <item x="626"/>
        <item x="1301"/>
        <item x="159"/>
        <item x="588"/>
        <item x="1014"/>
        <item x="411"/>
        <item x="123"/>
        <item x="196"/>
        <item x="999"/>
        <item x="376"/>
        <item x="1362"/>
        <item x="701"/>
        <item x="1390"/>
        <item x="470"/>
        <item x="40"/>
        <item x="181"/>
        <item x="681"/>
        <item x="788"/>
        <item x="493"/>
        <item x="361"/>
        <item x="465"/>
        <item x="1013"/>
        <item x="776"/>
        <item x="1011"/>
        <item x="751"/>
        <item x="643"/>
        <item x="166"/>
        <item x="359"/>
        <item x="555"/>
        <item x="293"/>
        <item x="1269"/>
        <item x="472"/>
        <item x="724"/>
        <item x="314"/>
        <item x="467"/>
        <item x="53"/>
        <item x="334"/>
        <item x="191"/>
        <item x="568"/>
        <item x="1166"/>
        <item x="25"/>
        <item x="145"/>
        <item x="1089"/>
        <item x="599"/>
        <item x="856"/>
        <item x="548"/>
        <item x="1316"/>
        <item x="790"/>
        <item x="796"/>
        <item x="9"/>
        <item x="46"/>
        <item x="287"/>
        <item x="1432"/>
        <item x="48"/>
        <item x="55"/>
        <item x="1039"/>
        <item x="221"/>
        <item x="960"/>
        <item x="1003"/>
        <item x="988"/>
        <item x="921"/>
        <item x="0"/>
        <item x="479"/>
        <item x="1015"/>
        <item x="1424"/>
        <item x="1172"/>
        <item x="793"/>
        <item x="996"/>
        <item x="491"/>
        <item x="990"/>
        <item x="207"/>
        <item x="1442"/>
        <item x="1179"/>
        <item x="1119"/>
        <item x="1082"/>
        <item x="993"/>
        <item x="864"/>
        <item x="281"/>
        <item x="563"/>
        <item x="705"/>
        <item x="143"/>
        <item x="943"/>
        <item x="22"/>
        <item x="400"/>
        <item x="205"/>
        <item x="1106"/>
        <item x="746"/>
        <item x="825"/>
        <item x="1007"/>
        <item x="1038"/>
        <item x="1016"/>
        <item x="102"/>
        <item x="608"/>
        <item x="718"/>
        <item x="1420"/>
        <item x="736"/>
        <item x="1387"/>
        <item x="1295"/>
        <item x="71"/>
        <item x="1281"/>
        <item x="700"/>
        <item x="289"/>
        <item x="543"/>
        <item x="1150"/>
        <item x="1241"/>
        <item x="212"/>
        <item x="624"/>
        <item x="596"/>
        <item x="438"/>
        <item x="1430"/>
        <item x="1305"/>
        <item x="167"/>
        <item x="1023"/>
        <item x="651"/>
        <item x="679"/>
        <item x="1310"/>
        <item x="342"/>
        <item x="5"/>
        <item x="876"/>
        <item x="914"/>
        <item x="1163"/>
        <item x="1188"/>
        <item x="1279"/>
        <item x="70"/>
        <item x="227"/>
        <item x="855"/>
        <item x="659"/>
        <item x="647"/>
        <item x="1267"/>
        <item x="524"/>
        <item x="1207"/>
        <item x="300"/>
        <item x="536"/>
        <item x="315"/>
        <item x="585"/>
        <item x="1190"/>
        <item x="388"/>
        <item x="245"/>
        <item x="1091"/>
        <item x="1204"/>
        <item x="709"/>
        <item x="889"/>
        <item x="2"/>
        <item x="1246"/>
        <item x="144"/>
        <item x="650"/>
        <item x="1399"/>
        <item x="1017"/>
        <item x="237"/>
        <item x="1346"/>
        <item x="1149"/>
        <item x="605"/>
        <item x="11"/>
        <item x="1333"/>
        <item x="1019"/>
        <item x="94"/>
        <item x="1330"/>
        <item x="680"/>
        <item x="495"/>
        <item x="554"/>
        <item x="423"/>
        <item x="1340"/>
        <item x="346"/>
        <item x="1397"/>
        <item x="753"/>
        <item x="906"/>
        <item x="96"/>
        <item x="211"/>
        <item x="367"/>
        <item x="1181"/>
        <item x="323"/>
        <item x="522"/>
        <item x="1261"/>
        <item x="1253"/>
        <item x="391"/>
        <item x="896"/>
        <item x="151"/>
        <item x="1183"/>
        <item x="1360"/>
        <item x="1232"/>
        <item x="1080"/>
        <item x="528"/>
        <item x="587"/>
        <item x="656"/>
        <item x="59"/>
        <item x="774"/>
        <item x="858"/>
        <item x="1186"/>
        <item x="58"/>
        <item x="273"/>
        <item x="677"/>
        <item x="1314"/>
        <item x="566"/>
        <item x="1441"/>
        <item x="1036"/>
        <item x="328"/>
        <item x="963"/>
        <item x="242"/>
        <item x="732"/>
        <item x="428"/>
        <item x="749"/>
        <item x="265"/>
        <item x="1159"/>
        <item x="574"/>
        <item x="557"/>
        <item x="100"/>
        <item x="1005"/>
        <item x="1028"/>
        <item x="824"/>
        <item x="1231"/>
        <item x="322"/>
        <item x="670"/>
        <item x="821"/>
        <item x="1114"/>
        <item x="385"/>
        <item x="253"/>
        <item x="772"/>
        <item x="110"/>
        <item x="668"/>
        <item x="216"/>
        <item x="139"/>
        <item x="437"/>
        <item x="138"/>
        <item x="105"/>
        <item x="600"/>
        <item x="15"/>
        <item x="446"/>
        <item x="272"/>
        <item x="447"/>
        <item x="421"/>
        <item x="1400"/>
        <item x="251"/>
        <item x="1326"/>
        <item x="504"/>
        <item x="1427"/>
        <item x="1361"/>
        <item x="1124"/>
        <item x="1304"/>
        <item x="526"/>
        <item x="1211"/>
        <item x="1155"/>
        <item x="62"/>
        <item x="358"/>
        <item x="593"/>
        <item x="1319"/>
        <item x="1215"/>
        <item x="389"/>
        <item x="113"/>
        <item x="290"/>
        <item x="575"/>
        <item x="667"/>
        <item x="34"/>
        <item x="1277"/>
        <item x="1021"/>
        <item x="165"/>
        <item x="1312"/>
        <item x="12"/>
        <item x="44"/>
        <item x="73"/>
        <item x="234"/>
        <item x="1311"/>
        <item x="547"/>
        <item x="50"/>
        <item x="1374"/>
        <item x="257"/>
        <item x="826"/>
        <item x="672"/>
        <item x="1035"/>
        <item x="379"/>
        <item x="1006"/>
        <item x="404"/>
        <item x="1367"/>
        <item x="1428"/>
        <item x="838"/>
        <item x="849"/>
        <item x="186"/>
        <item x="755"/>
        <item x="546"/>
        <item x="10"/>
        <item x="142"/>
        <item x="1226"/>
        <item x="480"/>
        <item x="168"/>
        <item x="485"/>
        <item x="339"/>
        <item x="1084"/>
        <item x="916"/>
        <item x="1070"/>
        <item x="629"/>
        <item x="905"/>
        <item x="1404"/>
        <item x="1117"/>
        <item x="183"/>
        <item x="197"/>
        <item x="589"/>
        <item x="959"/>
        <item x="1167"/>
        <item x="266"/>
        <item x="875"/>
        <item x="804"/>
        <item x="1344"/>
        <item x="719"/>
        <item x="1376"/>
        <item x="779"/>
        <item x="1078"/>
        <item x="941"/>
        <item x="16"/>
        <item x="65"/>
        <item x="502"/>
        <item x="739"/>
        <item x="604"/>
        <item x="512"/>
        <item x="33"/>
        <item x="1395"/>
        <item x="1321"/>
        <item x="418"/>
        <item x="1198"/>
        <item x="409"/>
        <item x="1243"/>
        <item x="944"/>
        <item x="27"/>
        <item x="406"/>
        <item x="30"/>
        <item x="371"/>
        <item x="1264"/>
        <item x="88"/>
        <item x="688"/>
        <item x="1050"/>
        <item x="1249"/>
        <item x="13"/>
        <item x="210"/>
        <item x="606"/>
        <item x="68"/>
        <item x="408"/>
        <item x="369"/>
        <item x="357"/>
        <item x="355"/>
        <item x="918"/>
        <item x="989"/>
        <item x="66"/>
        <item x="1171"/>
        <item x="726"/>
        <item x="865"/>
        <item x="1229"/>
        <item x="926"/>
        <item x="971"/>
        <item x="848"/>
        <item x="744"/>
        <item x="1094"/>
        <item x="662"/>
        <item x="17"/>
        <item x="1222"/>
        <item x="99"/>
        <item x="1313"/>
        <item x="518"/>
        <item x="204"/>
        <item x="1156"/>
        <item x="710"/>
        <item x="295"/>
        <item x="430"/>
        <item x="511"/>
        <item x="935"/>
        <item x="81"/>
        <item x="413"/>
        <item x="239"/>
        <item x="1029"/>
        <item x="572"/>
        <item x="964"/>
        <item x="1143"/>
        <item x="882"/>
        <item x="329"/>
        <item x="122"/>
        <item x="936"/>
        <item x="405"/>
        <item x="203"/>
        <item x="1373"/>
        <item x="156"/>
        <item x="1348"/>
        <item x="1053"/>
        <item x="1393"/>
        <item x="333"/>
        <item x="92"/>
        <item x="1324"/>
        <item x="717"/>
        <item x="276"/>
        <item x="852"/>
        <item x="29"/>
        <item x="1392"/>
        <item x="611"/>
        <item x="1168"/>
        <item x="829"/>
        <item x="170"/>
        <item x="553"/>
        <item x="131"/>
        <item x="370"/>
        <item x="977"/>
        <item x="663"/>
        <item x="586"/>
        <item x="1135"/>
        <item x="1025"/>
        <item x="1323"/>
        <item x="1187"/>
        <item x="120"/>
        <item x="1032"/>
        <item x="327"/>
        <item x="658"/>
        <item x="892"/>
        <item x="1225"/>
        <item x="615"/>
        <item x="649"/>
        <item x="1196"/>
        <item x="515"/>
        <item x="1131"/>
        <item x="206"/>
        <item x="846"/>
        <item x="1185"/>
        <item x="1415"/>
        <item x="1411"/>
        <item x="908"/>
        <item x="1425"/>
        <item x="220"/>
        <item x="288"/>
        <item x="602"/>
        <item x="1002"/>
        <item x="236"/>
        <item x="1047"/>
        <item x="1010"/>
        <item x="47"/>
        <item x="217"/>
        <item x="466"/>
        <item x="1209"/>
        <item x="171"/>
        <item x="785"/>
        <item x="1227"/>
        <item x="324"/>
        <item x="137"/>
        <item x="317"/>
        <item x="756"/>
        <item x="639"/>
        <item x="1057"/>
        <item x="883"/>
        <item x="1289"/>
        <item x="1152"/>
        <item x="222"/>
        <item x="972"/>
        <item x="1153"/>
        <item x="597"/>
        <item x="1339"/>
        <item x="567"/>
        <item x="1033"/>
        <item x="1356"/>
        <item x="434"/>
        <item x="1043"/>
        <item x="762"/>
        <item x="390"/>
        <item x="539"/>
        <item x="962"/>
        <item x="258"/>
        <item x="445"/>
        <item x="958"/>
        <item x="224"/>
        <item x="1338"/>
        <item x="1191"/>
        <item x="128"/>
        <item x="811"/>
        <item x="923"/>
        <item x="1355"/>
        <item x="498"/>
        <item x="386"/>
        <item x="928"/>
        <item x="558"/>
        <item x="101"/>
        <item x="1329"/>
        <item x="1248"/>
        <item x="1391"/>
        <item x="951"/>
        <item x="1071"/>
        <item x="636"/>
        <item x="713"/>
        <item x="741"/>
        <item x="107"/>
        <item x="982"/>
        <item x="56"/>
        <item x="247"/>
        <item x="1303"/>
        <item x="1359"/>
        <item x="1233"/>
        <item x="1174"/>
        <item x="1063"/>
        <item x="737"/>
        <item x="1298"/>
        <item x="1049"/>
        <item x="387"/>
        <item x="1271"/>
        <item x="578"/>
        <item x="628"/>
        <item x="383"/>
        <item x="1341"/>
        <item x="308"/>
        <item x="67"/>
        <item x="494"/>
        <item x="1299"/>
        <item x="332"/>
        <item x="61"/>
        <item x="374"/>
        <item x="1398"/>
        <item x="1371"/>
        <item x="812"/>
        <item x="1160"/>
        <item x="565"/>
        <item x="229"/>
        <item x="141"/>
        <item x="243"/>
        <item x="20"/>
        <item x="976"/>
        <item x="691"/>
        <item x="601"/>
        <item x="1336"/>
        <item x="861"/>
        <item x="583"/>
        <item x="637"/>
        <item x="1061"/>
        <item x="1309"/>
        <item x="1262"/>
        <item x="686"/>
        <item x="202"/>
        <item x="870"/>
        <item x="1164"/>
        <item x="640"/>
        <item x="953"/>
        <item x="767"/>
        <item x="489"/>
        <item x="676"/>
        <item x="208"/>
        <item x="884"/>
        <item x="1068"/>
        <item x="1218"/>
        <item x="1193"/>
        <item x="84"/>
        <item x="1434"/>
        <item x="1099"/>
        <item x="542"/>
        <item x="621"/>
        <item x="655"/>
        <item x="478"/>
        <item x="716"/>
        <item x="734"/>
        <item x="277"/>
        <item x="584"/>
        <item x="509"/>
        <item x="533"/>
        <item x="98"/>
        <item x="1378"/>
        <item x="828"/>
        <item x="262"/>
        <item x="282"/>
        <item x="230"/>
        <item x="966"/>
        <item x="674"/>
        <item x="580"/>
        <item x="93"/>
        <item x="768"/>
        <item x="682"/>
        <item x="264"/>
        <item x="803"/>
        <item x="1148"/>
        <item x="86"/>
        <item x="106"/>
        <item x="1026"/>
        <item x="1081"/>
        <item x="925"/>
        <item x="1073"/>
        <item x="564"/>
        <item x="1111"/>
        <item x="1230"/>
        <item x="74"/>
        <item x="417"/>
        <item x="733"/>
        <item x="337"/>
        <item x="1272"/>
        <item x="1302"/>
        <item x="180"/>
        <item x="1334"/>
        <item x="225"/>
        <item x="1145"/>
        <item x="135"/>
        <item x="1137"/>
        <item x="1285"/>
        <item x="1170"/>
        <item x="1292"/>
        <item x="422"/>
        <item x="279"/>
        <item x="1388"/>
        <item x="1046"/>
        <item x="1416"/>
        <item x="163"/>
        <item x="1165"/>
        <item x="503"/>
        <item x="851"/>
        <item x="1077"/>
        <item x="492"/>
        <item x="1437"/>
        <item x="349"/>
        <item x="1403"/>
        <item x="721"/>
        <item x="457"/>
        <item x="1332"/>
        <item x="817"/>
        <item x="968"/>
        <item x="1052"/>
        <item x="1368"/>
        <item x="407"/>
        <item x="356"/>
        <item x="8"/>
        <item x="1349"/>
        <item x="799"/>
        <item x="534"/>
        <item x="757"/>
        <item x="304"/>
        <item x="1423"/>
        <item x="961"/>
        <item x="340"/>
        <item x="3"/>
        <item x="1123"/>
        <item x="645"/>
        <item x="1076"/>
        <item x="488"/>
        <item x="895"/>
        <item x="902"/>
        <item x="552"/>
        <item x="1101"/>
        <item x="1158"/>
        <item x="630"/>
        <item x="129"/>
        <item x="545"/>
        <item x="1212"/>
        <item x="683"/>
        <item x="1328"/>
        <item x="807"/>
        <item x="476"/>
        <item x="1192"/>
        <item x="947"/>
        <item x="1009"/>
        <item x="283"/>
        <item x="1266"/>
        <item x="654"/>
        <item x="910"/>
        <item x="507"/>
        <item x="866"/>
        <item x="284"/>
        <item x="979"/>
        <item x="562"/>
        <item x="1075"/>
        <item x="500"/>
        <item x="508"/>
        <item x="692"/>
        <item x="97"/>
        <item x="134"/>
        <item x="690"/>
        <item x="1090"/>
        <item x="841"/>
        <item x="109"/>
        <item x="435"/>
        <item x="1037"/>
        <item x="1250"/>
        <item x="1370"/>
        <item x="594"/>
        <item x="513"/>
        <item x="424"/>
        <item x="1221"/>
        <item x="114"/>
        <item x="1322"/>
        <item x="931"/>
        <item x="638"/>
        <item x="1240"/>
        <item x="952"/>
        <item x="885"/>
        <item x="475"/>
        <item x="818"/>
        <item x="1"/>
        <item x="945"/>
        <item x="1409"/>
        <item x="1417"/>
        <item x="425"/>
        <item x="1210"/>
        <item x="294"/>
        <item x="82"/>
        <item x="1008"/>
        <item x="177"/>
        <item x="1180"/>
        <item x="1085"/>
        <item x="708"/>
        <item x="781"/>
        <item x="731"/>
        <item x="665"/>
        <item x="949"/>
        <item x="1350"/>
        <item x="1419"/>
        <item x="769"/>
        <item x="784"/>
        <item x="297"/>
        <item x="263"/>
        <item x="641"/>
        <item x="632"/>
        <item x="909"/>
        <item x="854"/>
        <item x="179"/>
        <item x="551"/>
        <item x="782"/>
        <item x="471"/>
        <item x="1296"/>
        <item x="1410"/>
        <item x="956"/>
        <item x="341"/>
        <item x="1284"/>
        <item x="1290"/>
        <item x="449"/>
        <item x="1308"/>
        <item x="380"/>
        <item x="1343"/>
        <item x="309"/>
        <item x="591"/>
        <item x="571"/>
        <item x="395"/>
        <item x="859"/>
        <item x="1381"/>
        <item x="1429"/>
        <item x="901"/>
        <item x="286"/>
        <item x="878"/>
        <item x="595"/>
        <item x="898"/>
        <item x="773"/>
        <item x="175"/>
        <item x="1051"/>
        <item x="1224"/>
        <item x="198"/>
        <item x="280"/>
        <item x="983"/>
        <item x="326"/>
        <item x="14"/>
        <item x="1414"/>
        <item x="35"/>
        <item x="946"/>
        <item x="394"/>
        <item x="90"/>
        <item x="173"/>
        <item x="403"/>
        <item x="529"/>
        <item x="1129"/>
        <item x="703"/>
        <item x="1372"/>
        <item x="1297"/>
        <item x="792"/>
        <item x="702"/>
        <item x="1275"/>
        <item x="124"/>
        <item x="1384"/>
        <item x="392"/>
        <item x="200"/>
        <item x="581"/>
        <item x="881"/>
        <item x="813"/>
        <item x="1286"/>
        <item x="836"/>
        <item x="620"/>
        <item x="312"/>
        <item x="260"/>
        <item x="464"/>
        <item x="235"/>
        <item x="298"/>
        <item x="410"/>
        <item x="561"/>
        <item x="1294"/>
        <item x="929"/>
        <item x="974"/>
        <item x="1245"/>
        <item x="1161"/>
        <item x="240"/>
        <item x="538"/>
        <item x="318"/>
        <item x="1431"/>
        <item x="800"/>
        <item x="19"/>
        <item x="1331"/>
        <item x="1151"/>
        <item x="619"/>
        <item x="38"/>
        <item x="201"/>
        <item x="108"/>
        <item x="550"/>
        <item x="112"/>
        <item x="635"/>
        <item x="306"/>
        <item x="1130"/>
        <item x="368"/>
        <item x="316"/>
        <item x="353"/>
        <item x="957"/>
        <item x="7"/>
        <item x="301"/>
        <item x="360"/>
        <item x="125"/>
        <item x="1223"/>
        <item x="689"/>
        <item x="1213"/>
        <item x="763"/>
        <item x="652"/>
        <item x="997"/>
        <item x="1116"/>
        <item x="795"/>
        <item x="860"/>
        <item x="646"/>
        <item x="514"/>
        <item x="844"/>
        <item x="516"/>
        <item x="271"/>
        <item x="1239"/>
        <item x="759"/>
        <item x="559"/>
        <item x="987"/>
        <item x="939"/>
        <item x="573"/>
        <item x="130"/>
        <item x="1074"/>
        <item x="927"/>
        <item x="687"/>
        <item x="609"/>
        <item x="1030"/>
        <item x="822"/>
        <item x="888"/>
        <item x="1436"/>
        <item x="1065"/>
        <item x="1283"/>
        <item x="231"/>
        <item x="436"/>
        <item x="150"/>
        <item x="1385"/>
        <item x="1353"/>
        <item x="36"/>
        <item x="499"/>
        <item x="336"/>
        <item x="378"/>
        <item x="579"/>
        <item x="1282"/>
        <item x="153"/>
        <item x="241"/>
        <item x="149"/>
        <item x="1087"/>
        <item x="1200"/>
        <item x="1216"/>
        <item x="577"/>
        <item x="269"/>
        <item x="823"/>
        <item x="215"/>
        <item x="937"/>
        <item x="911"/>
        <item x="570"/>
        <item x="1122"/>
        <item x="592"/>
        <item x="1027"/>
        <item x="233"/>
        <item x="399"/>
        <item x="1045"/>
        <item x="740"/>
        <item x="1182"/>
        <item x="1408"/>
        <item x="1154"/>
        <item x="598"/>
        <item x="867"/>
        <item x="664"/>
        <item x="978"/>
        <item x="1412"/>
        <item x="299"/>
        <item x="72"/>
        <item x="104"/>
        <item x="49"/>
        <item x="657"/>
        <item x="1044"/>
        <item x="1258"/>
        <item x="319"/>
        <item x="809"/>
        <item x="1189"/>
        <item x="365"/>
        <item x="431"/>
        <item x="372"/>
        <item x="1055"/>
        <item x="396"/>
        <item x="1273"/>
        <item x="1257"/>
        <item x="887"/>
        <item x="155"/>
        <item x="194"/>
        <item x="1133"/>
        <item x="704"/>
        <item x="270"/>
        <item x="877"/>
        <item x="190"/>
        <item x="1365"/>
        <item x="448"/>
        <item x="1315"/>
        <item x="1054"/>
        <item x="397"/>
        <item x="42"/>
        <item x="505"/>
        <item x="519"/>
        <item x="275"/>
        <item x="917"/>
        <item x="1142"/>
        <item x="1274"/>
        <item x="764"/>
        <item x="1113"/>
        <item x="91"/>
        <item x="816"/>
        <item x="998"/>
        <item x="187"/>
        <item x="738"/>
        <item x="750"/>
        <item x="743"/>
        <item x="850"/>
        <item x="1056"/>
        <item x="661"/>
        <item x="382"/>
        <item x="1347"/>
        <item x="1354"/>
        <item x="1254"/>
        <item x="616"/>
        <item x="1048"/>
        <item x="912"/>
        <item x="1300"/>
        <item x="432"/>
        <item x="182"/>
        <item x="1422"/>
        <item x="940"/>
        <item x="37"/>
        <item x="1012"/>
        <item x="1138"/>
        <item x="853"/>
        <item x="54"/>
        <item x="169"/>
        <item x="459"/>
        <item x="1060"/>
        <item x="461"/>
        <item x="152"/>
        <item x="26"/>
        <item x="948"/>
        <item x="549"/>
        <item x="345"/>
        <item x="76"/>
        <item x="486"/>
        <item x="843"/>
        <item x="172"/>
        <item x="942"/>
        <item x="1194"/>
        <item x="1176"/>
        <item x="815"/>
        <item x="644"/>
        <item x="95"/>
        <item x="363"/>
        <item x="899"/>
        <item x="454"/>
        <item x="51"/>
        <item x="727"/>
        <item x="473"/>
        <item x="1126"/>
        <item x="164"/>
        <item x="797"/>
        <item x="1120"/>
        <item x="1031"/>
        <item x="1067"/>
        <item x="32"/>
        <item x="1260"/>
        <item x="623"/>
        <item x="839"/>
        <item x="537"/>
        <item x="442"/>
        <item x="913"/>
        <item x="1317"/>
        <item x="857"/>
        <item x="752"/>
        <item x="766"/>
        <item x="1255"/>
        <item x="1389"/>
        <item x="1041"/>
        <item x="238"/>
        <item x="140"/>
        <item x="331"/>
        <item x="458"/>
        <item x="1426"/>
        <item x="160"/>
        <item x="477"/>
        <item x="671"/>
        <item x="249"/>
        <item x="78"/>
        <item x="590"/>
        <item x="219"/>
        <item x="834"/>
        <item x="631"/>
        <item x="184"/>
        <item x="1421"/>
        <item x="1112"/>
        <item x="842"/>
        <item x="274"/>
        <item x="517"/>
        <item x="1102"/>
        <item x="414"/>
        <item x="520"/>
        <item x="1237"/>
        <item x="146"/>
        <item x="305"/>
        <item x="1234"/>
        <item x="1228"/>
        <item x="1066"/>
        <item x="603"/>
        <item x="770"/>
        <item x="1401"/>
        <item x="366"/>
        <item x="610"/>
        <item x="1270"/>
        <item x="43"/>
        <item x="845"/>
        <item x="189"/>
        <item x="195"/>
        <item x="401"/>
        <item x="919"/>
        <item x="1086"/>
        <item x="218"/>
        <item x="808"/>
        <item x="118"/>
        <item x="694"/>
        <item x="1201"/>
        <item x="696"/>
        <item x="1405"/>
        <item x="1444"/>
        <item x="133"/>
        <item x="452"/>
        <item x="930"/>
        <item x="1252"/>
        <item x="1217"/>
        <item x="427"/>
        <item x="985"/>
        <item x="862"/>
        <item x="1141"/>
        <item x="684"/>
        <item x="693"/>
        <item x="1363"/>
        <item x="302"/>
        <item x="794"/>
        <item x="544"/>
        <item x="890"/>
        <item x="715"/>
        <item x="1377"/>
        <item x="1435"/>
        <item x="162"/>
        <item x="1206"/>
        <item x="344"/>
        <item x="393"/>
        <item x="117"/>
        <item x="1327"/>
        <item x="760"/>
        <item x="453"/>
        <item x="87"/>
        <item x="121"/>
        <item x="420"/>
        <item x="894"/>
        <item x="1318"/>
        <item x="311"/>
        <item x="614"/>
        <item x="1173"/>
        <item x="783"/>
        <item x="69"/>
        <item x="525"/>
        <item x="256"/>
        <item x="1443"/>
        <item x="24"/>
        <item x="192"/>
        <item x="4"/>
        <item x="1132"/>
        <item x="213"/>
        <item x="79"/>
        <item x="618"/>
        <item x="1157"/>
        <item x="1219"/>
        <item x="310"/>
        <item x="1127"/>
        <item x="1040"/>
        <item x="922"/>
        <item x="771"/>
        <item x="722"/>
        <item x="934"/>
        <item x="1358"/>
        <item x="648"/>
        <item x="868"/>
        <item x="541"/>
        <item x="1396"/>
        <item x="223"/>
        <item x="426"/>
        <item x="1062"/>
        <item x="791"/>
        <item x="707"/>
        <item x="63"/>
        <item x="1069"/>
        <item x="871"/>
        <item x="1100"/>
        <item x="412"/>
        <item x="444"/>
        <item x="612"/>
        <item x="1104"/>
        <item x="975"/>
        <item x="1205"/>
        <item x="863"/>
        <item x="973"/>
        <item x="1034"/>
        <item x="576"/>
        <item x="832"/>
        <item x="872"/>
        <item x="995"/>
        <item x="1136"/>
        <item x="613"/>
        <item x="174"/>
        <item x="556"/>
        <item x="501"/>
        <item x="259"/>
        <item x="148"/>
        <item x="103"/>
        <item x="450"/>
        <item x="176"/>
        <item x="810"/>
        <item x="1236"/>
        <item x="1147"/>
        <item x="1386"/>
        <item x="761"/>
        <item x="787"/>
        <item x="801"/>
        <item x="1445"/>
        <item x="950"/>
        <item x="980"/>
        <item x="352"/>
        <item x="954"/>
        <item x="85"/>
        <item x="1263"/>
        <item x="840"/>
        <item x="669"/>
        <item x="268"/>
        <item x="1438"/>
        <item x="1088"/>
        <item x="469"/>
        <item x="1379"/>
        <item x="303"/>
        <item x="723"/>
        <item x="1134"/>
        <item x="1203"/>
        <item x="199"/>
        <item x="1118"/>
        <item x="540"/>
        <item x="1095"/>
        <item x="21"/>
        <item x="39"/>
        <item x="1022"/>
        <item x="920"/>
        <item x="45"/>
        <item x="246"/>
        <item x="938"/>
        <item x="907"/>
        <item x="267"/>
        <item x="965"/>
        <item x="320"/>
        <item x="777"/>
        <item x="506"/>
        <item x="1287"/>
        <item x="569"/>
        <item x="350"/>
        <item x="765"/>
        <item x="481"/>
        <item x="886"/>
        <item x="1335"/>
        <item x="497"/>
        <item x="660"/>
        <item x="126"/>
        <item x="364"/>
        <item x="714"/>
        <item x="147"/>
        <item x="250"/>
        <item x="226"/>
        <item x="521"/>
        <item x="869"/>
        <item x="1079"/>
        <item x="880"/>
        <item x="622"/>
        <item x="617"/>
        <item x="1199"/>
        <item x="582"/>
        <item x="1364"/>
        <item x="214"/>
        <item x="729"/>
        <item x="1325"/>
        <item x="1369"/>
        <item x="1382"/>
        <item x="455"/>
        <item x="711"/>
        <item x="1413"/>
        <item x="1440"/>
        <item x="992"/>
        <item x="955"/>
        <item x="904"/>
        <item x="695"/>
        <item x="706"/>
        <item x="625"/>
        <item x="463"/>
        <item x="1320"/>
        <item x="806"/>
        <item x="697"/>
        <item x="132"/>
        <item x="986"/>
        <item x="1184"/>
        <item x="673"/>
        <item x="1169"/>
        <item x="415"/>
        <item x="523"/>
        <item x="798"/>
        <item x="321"/>
        <item x="833"/>
        <item x="933"/>
        <item x="699"/>
        <item x="1064"/>
        <item x="31"/>
        <item x="261"/>
        <item x="443"/>
        <item x="685"/>
        <item x="41"/>
        <item x="924"/>
        <item x="1268"/>
        <item x="416"/>
        <item x="496"/>
        <item x="490"/>
        <item x="874"/>
        <item x="1251"/>
        <item x="83"/>
        <item x="456"/>
        <item x="255"/>
        <item x="835"/>
        <item x="1337"/>
        <item x="1178"/>
        <item x="730"/>
        <item x="712"/>
        <item x="1291"/>
        <item x="254"/>
        <item x="111"/>
        <item x="1139"/>
        <item x="748"/>
        <item x="1214"/>
        <item x="1342"/>
        <item x="879"/>
        <item x="893"/>
        <item x="897"/>
        <item x="57"/>
        <item x="1375"/>
        <item x="991"/>
        <item x="820"/>
        <item x="837"/>
        <item x="527"/>
        <item x="228"/>
        <item x="313"/>
        <item x="209"/>
        <item x="1128"/>
        <item x="335"/>
        <item x="1247"/>
        <item x="440"/>
        <item x="1024"/>
        <item x="375"/>
        <item x="193"/>
        <item x="1265"/>
        <item x="1115"/>
        <item x="1177"/>
        <item x="745"/>
        <item x="1020"/>
        <item x="338"/>
        <item x="1406"/>
        <item x="1058"/>
        <item x="830"/>
        <item x="675"/>
        <item x="1042"/>
        <item x="531"/>
        <item x="119"/>
        <item x="1306"/>
        <item x="178"/>
        <item x="802"/>
        <item x="1357"/>
        <item x="116"/>
        <item x="1407"/>
        <item x="1208"/>
        <item x="1107"/>
        <item x="1103"/>
        <item x="1439"/>
        <item x="1125"/>
        <item x="232"/>
        <item x="161"/>
        <item x="1418"/>
        <item x="786"/>
        <item x="487"/>
        <item x="154"/>
        <item x="244"/>
        <item x="460"/>
        <item x="158"/>
        <item x="831"/>
        <item x="725"/>
        <item x="291"/>
        <item x="1059"/>
        <item x="1402"/>
        <item x="1278"/>
        <item x="805"/>
        <item x="981"/>
        <item x="348"/>
        <item x="1175"/>
        <item x="1000"/>
        <item x="64"/>
        <item x="451"/>
        <item x="52"/>
        <item x="932"/>
        <item x="994"/>
        <item x="1162"/>
        <item x="1288"/>
        <item x="1144"/>
        <item x="758"/>
        <item x="720"/>
        <item x="780"/>
        <item x="778"/>
        <item x="136"/>
        <item x="1197"/>
        <item x="735"/>
        <item x="728"/>
        <item x="1220"/>
        <item x="381"/>
        <item x="903"/>
        <item x="1121"/>
        <item x="698"/>
        <item x="1092"/>
        <item x="1276"/>
        <item x="1146"/>
        <item x="1307"/>
        <item x="1093"/>
        <item x="1293"/>
        <item x="1195"/>
        <item x="1235"/>
        <item x="343"/>
        <item x="185"/>
        <item x="1366"/>
        <item x="292"/>
        <item x="891"/>
        <item x="307"/>
        <item x="1096"/>
        <item x="827"/>
        <item x="969"/>
        <item x="296"/>
        <item x="1351"/>
        <item x="1097"/>
        <item x="1108"/>
        <item x="362"/>
        <item x="1083"/>
        <item x="188"/>
        <item x="560"/>
        <item x="1202"/>
        <item x="1238"/>
        <item x="63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items count="8">
        <item x="3"/>
        <item x="1"/>
        <item x="6"/>
        <item x="2"/>
        <item x="5"/>
        <item x="0"/>
        <item x="4"/>
        <item t="default"/>
      </items>
    </pivotField>
    <pivotField showAll="0">
      <items count="3">
        <item x="1"/>
        <item x="0"/>
        <item t="default"/>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s>
  <rowFields count="2">
    <field x="40"/>
    <field x="38"/>
  </rowFields>
  <rowItems count="6">
    <i>
      <x v="1"/>
    </i>
    <i>
      <x v="2"/>
    </i>
    <i>
      <x v="3"/>
    </i>
    <i>
      <x v="4"/>
    </i>
    <i>
      <x v="5"/>
    </i>
    <i t="grand">
      <x/>
    </i>
  </rowItems>
  <colItems count="1">
    <i/>
  </colItems>
  <dataFields count="1">
    <dataField name="Sum of ARR DELAY" fld="19"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6E88082-6BEC-402F-A8B2-8464B5555AD5}"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65" firstHeaderRow="1" firstDataRow="1" firstDataCol="1" rowPageCount="1" colPageCount="1"/>
  <pivotFields count="41">
    <pivotField numFmtId="14" showAll="0">
      <items count="1702">
        <item x="40"/>
        <item x="624"/>
        <item x="844"/>
        <item x="620"/>
        <item x="1457"/>
        <item x="1350"/>
        <item x="53"/>
        <item x="1435"/>
        <item x="1501"/>
        <item x="790"/>
        <item x="685"/>
        <item x="89"/>
        <item x="434"/>
        <item x="1581"/>
        <item x="1265"/>
        <item x="1640"/>
        <item x="329"/>
        <item x="1012"/>
        <item x="1409"/>
        <item x="1101"/>
        <item x="934"/>
        <item x="596"/>
        <item x="1352"/>
        <item x="156"/>
        <item x="622"/>
        <item x="18"/>
        <item x="1333"/>
        <item x="266"/>
        <item x="378"/>
        <item x="28"/>
        <item x="272"/>
        <item x="139"/>
        <item x="151"/>
        <item x="121"/>
        <item x="1607"/>
        <item x="704"/>
        <item x="97"/>
        <item x="1260"/>
        <item x="467"/>
        <item x="753"/>
        <item x="61"/>
        <item x="1102"/>
        <item x="584"/>
        <item x="1086"/>
        <item x="256"/>
        <item x="192"/>
        <item x="353"/>
        <item x="536"/>
        <item x="564"/>
        <item x="80"/>
        <item x="715"/>
        <item x="1273"/>
        <item x="575"/>
        <item x="773"/>
        <item x="1442"/>
        <item x="486"/>
        <item x="59"/>
        <item x="493"/>
        <item x="407"/>
        <item x="915"/>
        <item x="1251"/>
        <item x="1464"/>
        <item x="65"/>
        <item x="653"/>
        <item x="138"/>
        <item x="1397"/>
        <item x="893"/>
        <item x="1345"/>
        <item x="1120"/>
        <item x="1308"/>
        <item x="1422"/>
        <item x="422"/>
        <item x="90"/>
        <item x="1453"/>
        <item x="16"/>
        <item x="660"/>
        <item x="713"/>
        <item x="663"/>
        <item x="306"/>
        <item x="856"/>
        <item x="965"/>
        <item x="15"/>
        <item x="628"/>
        <item x="751"/>
        <item x="854"/>
        <item x="932"/>
        <item x="71"/>
        <item x="96"/>
        <item x="888"/>
        <item x="788"/>
        <item x="1569"/>
        <item x="24"/>
        <item x="69"/>
        <item x="741"/>
        <item x="323"/>
        <item x="188"/>
        <item x="86"/>
        <item x="768"/>
        <item x="1061"/>
        <item x="717"/>
        <item x="483"/>
        <item x="452"/>
        <item x="681"/>
        <item x="982"/>
        <item x="51"/>
        <item x="1184"/>
        <item x="157"/>
        <item x="1426"/>
        <item x="615"/>
        <item x="661"/>
        <item x="345"/>
        <item x="22"/>
        <item x="447"/>
        <item x="208"/>
        <item x="484"/>
        <item x="1507"/>
        <item x="409"/>
        <item x="1079"/>
        <item x="1197"/>
        <item x="1133"/>
        <item x="1493"/>
        <item x="736"/>
        <item x="940"/>
        <item x="771"/>
        <item x="1502"/>
        <item x="1375"/>
        <item x="415"/>
        <item x="643"/>
        <item x="1477"/>
        <item x="635"/>
        <item x="1623"/>
        <item x="68"/>
        <item x="716"/>
        <item x="1038"/>
        <item x="576"/>
        <item x="944"/>
        <item x="1359"/>
        <item x="257"/>
        <item x="1675"/>
        <item x="460"/>
        <item x="1578"/>
        <item x="1566"/>
        <item x="1367"/>
        <item x="54"/>
        <item x="1124"/>
        <item x="1480"/>
        <item x="1469"/>
        <item x="1363"/>
        <item x="538"/>
        <item x="1606"/>
        <item x="1413"/>
        <item x="1503"/>
        <item x="1620"/>
        <item x="555"/>
        <item x="435"/>
        <item x="234"/>
        <item x="100"/>
        <item x="1152"/>
        <item x="1092"/>
        <item x="144"/>
        <item x="1357"/>
        <item x="947"/>
        <item x="797"/>
        <item x="369"/>
        <item x="1646"/>
        <item x="443"/>
        <item x="1315"/>
        <item x="1292"/>
        <item x="1432"/>
        <item x="1335"/>
        <item x="30"/>
        <item x="221"/>
        <item x="1489"/>
        <item x="217"/>
        <item x="381"/>
        <item x="876"/>
        <item x="1254"/>
        <item x="383"/>
        <item x="1144"/>
        <item x="1180"/>
        <item x="94"/>
        <item x="389"/>
        <item x="551"/>
        <item x="513"/>
        <item x="1058"/>
        <item x="892"/>
        <item x="214"/>
        <item x="4"/>
        <item x="244"/>
        <item x="1167"/>
        <item x="1594"/>
        <item x="535"/>
        <item x="960"/>
        <item x="1055"/>
        <item x="803"/>
        <item x="867"/>
        <item x="785"/>
        <item x="34"/>
        <item x="1289"/>
        <item x="637"/>
        <item x="573"/>
        <item x="1298"/>
        <item x="143"/>
        <item x="800"/>
        <item x="445"/>
        <item x="729"/>
        <item x="273"/>
        <item x="926"/>
        <item x="607"/>
        <item x="572"/>
        <item x="2"/>
        <item x="394"/>
        <item x="1098"/>
        <item x="338"/>
        <item x="64"/>
        <item x="761"/>
        <item x="1431"/>
        <item x="1484"/>
        <item x="1416"/>
        <item x="798"/>
        <item x="642"/>
        <item x="969"/>
        <item x="669"/>
        <item x="1372"/>
        <item x="401"/>
        <item x="1119"/>
        <item x="109"/>
        <item x="589"/>
        <item x="679"/>
        <item x="585"/>
        <item x="1467"/>
        <item x="1159"/>
        <item x="563"/>
        <item x="914"/>
        <item x="623"/>
        <item x="1163"/>
        <item x="966"/>
        <item x="1233"/>
        <item x="410"/>
        <item x="1662"/>
        <item x="946"/>
        <item x="933"/>
        <item x="842"/>
        <item x="129"/>
        <item x="1021"/>
        <item x="377"/>
        <item x="897"/>
        <item x="1171"/>
        <item x="1666"/>
        <item x="104"/>
        <item x="1261"/>
        <item x="164"/>
        <item x="1593"/>
        <item x="72"/>
        <item x="1279"/>
        <item x="206"/>
        <item x="972"/>
        <item x="249"/>
        <item x="942"/>
        <item x="245"/>
        <item x="1108"/>
        <item x="610"/>
        <item x="210"/>
        <item x="1465"/>
        <item x="356"/>
        <item x="227"/>
        <item x="1596"/>
        <item x="1126"/>
        <item x="250"/>
        <item x="996"/>
        <item x="304"/>
        <item x="294"/>
        <item x="111"/>
        <item x="1157"/>
        <item x="351"/>
        <item x="822"/>
        <item x="98"/>
        <item x="600"/>
        <item x="1241"/>
        <item x="1485"/>
        <item x="1110"/>
        <item x="429"/>
        <item x="908"/>
        <item x="498"/>
        <item x="721"/>
        <item x="439"/>
        <item x="943"/>
        <item x="1203"/>
        <item x="858"/>
        <item x="1080"/>
        <item x="1523"/>
        <item x="924"/>
        <item x="301"/>
        <item x="568"/>
        <item x="1524"/>
        <item x="1036"/>
        <item x="923"/>
        <item x="1391"/>
        <item x="488"/>
        <item x="172"/>
        <item x="863"/>
        <item x="1496"/>
        <item x="1250"/>
        <item x="696"/>
        <item x="35"/>
        <item x="825"/>
        <item x="743"/>
        <item x="515"/>
        <item x="652"/>
        <item x="1327"/>
        <item x="919"/>
        <item x="1204"/>
        <item x="1221"/>
        <item x="990"/>
        <item x="723"/>
        <item x="293"/>
        <item x="543"/>
        <item x="608"/>
        <item x="431"/>
        <item x="991"/>
        <item x="539"/>
        <item x="1123"/>
        <item x="10"/>
        <item x="1448"/>
        <item x="1087"/>
        <item x="1530"/>
        <item x="1085"/>
        <item x="514"/>
        <item x="181"/>
        <item x="60"/>
        <item x="1411"/>
        <item x="298"/>
        <item x="1505"/>
        <item x="93"/>
        <item x="246"/>
        <item x="158"/>
        <item x="995"/>
        <item x="368"/>
        <item x="1011"/>
        <item x="1071"/>
        <item x="390"/>
        <item x="1492"/>
        <item x="1652"/>
        <item x="219"/>
        <item x="902"/>
        <item x="411"/>
        <item x="1574"/>
        <item x="734"/>
        <item x="777"/>
        <item x="912"/>
        <item x="1259"/>
        <item x="1113"/>
        <item x="574"/>
        <item x="444"/>
        <item x="676"/>
        <item x="1078"/>
        <item x="283"/>
        <item x="32"/>
        <item x="168"/>
        <item x="335"/>
        <item x="1611"/>
        <item x="671"/>
        <item x="1034"/>
        <item x="220"/>
        <item x="599"/>
        <item x="799"/>
        <item x="1075"/>
        <item x="815"/>
        <item x="672"/>
        <item x="47"/>
        <item x="58"/>
        <item x="544"/>
        <item x="556"/>
        <item x="735"/>
        <item x="1669"/>
        <item x="1237"/>
        <item x="1392"/>
        <item x="659"/>
        <item x="1130"/>
        <item x="846"/>
        <item x="297"/>
        <item x="900"/>
        <item x="882"/>
        <item x="895"/>
        <item x="712"/>
        <item x="1109"/>
        <item x="370"/>
        <item x="512"/>
        <item x="477"/>
        <item x="746"/>
        <item x="820"/>
        <item x="235"/>
        <item x="1532"/>
        <item x="1354"/>
        <item x="1256"/>
        <item x="665"/>
        <item x="344"/>
        <item x="1114"/>
        <item x="1209"/>
        <item x="1243"/>
        <item x="1447"/>
        <item x="1016"/>
        <item x="312"/>
        <item x="706"/>
        <item x="142"/>
        <item x="1280"/>
        <item x="979"/>
        <item x="570"/>
        <item x="149"/>
        <item x="850"/>
        <item x="176"/>
        <item x="667"/>
        <item x="873"/>
        <item x="1230"/>
        <item x="1332"/>
        <item x="375"/>
        <item x="1689"/>
        <item x="880"/>
        <item x="79"/>
        <item x="62"/>
        <item x="387"/>
        <item x="277"/>
        <item x="918"/>
        <item x="342"/>
        <item x="586"/>
        <item x="694"/>
        <item x="44"/>
        <item x="884"/>
        <item x="1436"/>
        <item x="472"/>
        <item x="683"/>
        <item x="1310"/>
        <item x="152"/>
        <item x="376"/>
        <item x="419"/>
        <item x="985"/>
        <item x="1472"/>
        <item x="708"/>
        <item x="582"/>
        <item x="76"/>
        <item x="532"/>
        <item x="968"/>
        <item x="1040"/>
        <item x="433"/>
        <item x="1513"/>
        <item x="405"/>
        <item x="505"/>
        <item x="1182"/>
        <item x="886"/>
        <item x="1512"/>
        <item x="290"/>
        <item x="1122"/>
        <item x="134"/>
        <item x="469"/>
        <item x="987"/>
        <item x="350"/>
        <item x="1351"/>
        <item x="1614"/>
        <item x="1599"/>
        <item x="1173"/>
        <item x="11"/>
        <item x="974"/>
        <item x="403"/>
        <item x="993"/>
        <item x="1208"/>
        <item x="179"/>
        <item x="656"/>
        <item x="223"/>
        <item x="1544"/>
        <item x="1624"/>
        <item x="953"/>
        <item x="1673"/>
        <item x="834"/>
        <item x="77"/>
        <item x="1481"/>
        <item x="1296"/>
        <item x="710"/>
        <item x="1455"/>
        <item x="1686"/>
        <item x="1378"/>
        <item x="756"/>
        <item x="1697"/>
        <item x="609"/>
        <item x="1632"/>
        <item x="186"/>
        <item x="1277"/>
        <item x="1540"/>
        <item x="1341"/>
        <item x="1407"/>
        <item x="1696"/>
        <item x="766"/>
        <item x="1681"/>
        <item x="1665"/>
        <item x="1550"/>
        <item x="1668"/>
        <item x="1700"/>
        <item x="1641"/>
        <item x="1348"/>
        <item x="1334"/>
        <item x="107"/>
        <item x="1699"/>
        <item x="1312"/>
        <item x="1283"/>
        <item x="1536"/>
        <item x="692"/>
        <item x="1314"/>
        <item x="1270"/>
        <item x="1538"/>
        <item x="1459"/>
        <item x="1631"/>
        <item x="1062"/>
        <item x="456"/>
        <item x="789"/>
        <item x="530"/>
        <item x="160"/>
        <item x="631"/>
        <item x="1656"/>
        <item x="1285"/>
        <item x="1403"/>
        <item x="1683"/>
        <item x="1651"/>
        <item x="1691"/>
        <item x="1491"/>
        <item x="1445"/>
        <item x="826"/>
        <item x="1564"/>
        <item x="1690"/>
        <item x="1129"/>
        <item x="957"/>
        <item x="406"/>
        <item x="1384"/>
        <item x="1093"/>
        <item x="1597"/>
        <item x="1060"/>
        <item x="1693"/>
        <item x="764"/>
        <item x="1670"/>
        <item x="1046"/>
        <item x="421"/>
        <item x="927"/>
        <item x="936"/>
        <item x="1636"/>
        <item x="970"/>
        <item x="1190"/>
        <item x="1547"/>
        <item x="13"/>
        <item x="1070"/>
        <item x="67"/>
        <item x="1194"/>
        <item x="983"/>
        <item x="1672"/>
        <item x="374"/>
        <item x="1002"/>
        <item x="1059"/>
        <item x="1446"/>
        <item x="198"/>
        <item x="714"/>
        <item x="135"/>
        <item x="1643"/>
        <item x="404"/>
        <item x="1303"/>
        <item x="1525"/>
        <item x="492"/>
        <item x="204"/>
        <item x="1451"/>
        <item x="1520"/>
        <item x="920"/>
        <item x="1677"/>
        <item x="1419"/>
        <item x="948"/>
        <item x="318"/>
        <item x="651"/>
        <item x="1605"/>
        <item x="1515"/>
        <item x="994"/>
        <item x="8"/>
        <item x="945"/>
        <item x="675"/>
        <item x="1001"/>
        <item x="180"/>
        <item x="166"/>
        <item x="1639"/>
        <item x="57"/>
        <item x="1166"/>
        <item x="787"/>
        <item x="1428"/>
        <item x="1587"/>
        <item x="231"/>
        <item x="281"/>
        <item x="1324"/>
        <item x="237"/>
        <item x="81"/>
        <item x="116"/>
        <item x="500"/>
        <item x="1003"/>
        <item x="849"/>
        <item x="593"/>
        <item x="6"/>
        <item x="209"/>
        <item x="253"/>
        <item x="1679"/>
        <item x="457"/>
        <item x="931"/>
        <item x="1222"/>
        <item x="1356"/>
        <item x="978"/>
        <item x="1317"/>
        <item x="1390"/>
        <item x="1301"/>
        <item x="1629"/>
        <item x="1275"/>
        <item x="1091"/>
        <item x="1462"/>
        <item x="1657"/>
        <item x="1575"/>
        <item x="611"/>
        <item x="1498"/>
        <item x="1463"/>
        <item x="581"/>
        <item x="1615"/>
        <item x="275"/>
        <item x="1541"/>
        <item x="1694"/>
        <item x="1246"/>
        <item x="1361"/>
        <item x="951"/>
        <item x="1695"/>
        <item x="287"/>
        <item x="1192"/>
        <item x="238"/>
        <item x="779"/>
        <item x="1140"/>
        <item x="1684"/>
        <item x="1452"/>
        <item x="1313"/>
        <item x="503"/>
        <item x="1187"/>
        <item x="1625"/>
        <item x="1343"/>
        <item x="1450"/>
        <item x="1637"/>
        <item x="1671"/>
        <item x="1068"/>
        <item x="1169"/>
        <item x="320"/>
        <item x="1242"/>
        <item x="1612"/>
        <item x="315"/>
        <item x="496"/>
        <item x="128"/>
        <item x="1576"/>
        <item x="1570"/>
        <item x="240"/>
        <item x="285"/>
        <item x="1268"/>
        <item x="601"/>
        <item x="1057"/>
        <item x="955"/>
        <item x="577"/>
        <item x="1000"/>
        <item x="170"/>
        <item x="1304"/>
        <item x="346"/>
        <item x="482"/>
        <item x="39"/>
        <item x="347"/>
        <item x="1659"/>
        <item x="489"/>
        <item x="1306"/>
        <item x="1258"/>
        <item x="1048"/>
        <item x="1041"/>
        <item x="1667"/>
        <item x="193"/>
        <item x="922"/>
        <item x="1155"/>
        <item x="841"/>
        <item x="791"/>
        <item x="1191"/>
        <item x="1506"/>
        <item x="1559"/>
        <item x="1466"/>
        <item x="1509"/>
        <item x="680"/>
        <item x="1364"/>
        <item x="215"/>
        <item x="811"/>
        <item x="1177"/>
        <item x="1148"/>
        <item x="1473"/>
        <item x="1044"/>
        <item x="1311"/>
        <item x="248"/>
        <item x="1189"/>
        <item x="1456"/>
        <item x="300"/>
        <item x="1549"/>
        <item x="1305"/>
        <item x="1471"/>
        <item x="1688"/>
        <item x="1369"/>
        <item x="468"/>
        <item x="1698"/>
        <item x="855"/>
        <item x="865"/>
        <item x="1121"/>
        <item x="361"/>
        <item x="1325"/>
        <item x="1158"/>
        <item x="864"/>
        <item x="442"/>
        <item x="518"/>
        <item x="119"/>
        <item x="112"/>
        <item x="260"/>
        <item x="1370"/>
        <item x="1248"/>
        <item x="925"/>
        <item x="1590"/>
        <item x="1634"/>
        <item x="379"/>
        <item x="1210"/>
        <item x="1045"/>
        <item x="793"/>
        <item x="382"/>
        <item x="41"/>
        <item x="1186"/>
        <item x="1320"/>
        <item x="337"/>
        <item x="1488"/>
        <item x="197"/>
        <item x="1323"/>
        <item x="127"/>
        <item x="1678"/>
        <item x="845"/>
        <item x="962"/>
        <item x="1454"/>
        <item x="475"/>
        <item x="1579"/>
        <item x="1653"/>
        <item x="1307"/>
        <item x="1535"/>
        <item x="808"/>
        <item x="1441"/>
        <item x="677"/>
        <item x="1571"/>
        <item x="1033"/>
        <item x="906"/>
        <item x="634"/>
        <item x="587"/>
        <item x="732"/>
        <item x="1504"/>
        <item x="824"/>
        <item x="103"/>
        <item x="759"/>
        <item x="1548"/>
        <item x="1552"/>
        <item x="782"/>
        <item x="1381"/>
        <item x="805"/>
        <item x="1373"/>
        <item x="1588"/>
        <item x="1297"/>
        <item x="1573"/>
        <item x="1682"/>
        <item x="1007"/>
        <item x="558"/>
        <item x="1336"/>
        <item x="1543"/>
        <item x="1655"/>
        <item x="1236"/>
        <item x="1005"/>
        <item x="1534"/>
        <item x="437"/>
        <item x="510"/>
        <item x="1660"/>
        <item x="1271"/>
        <item x="451"/>
        <item x="56"/>
        <item x="1514"/>
        <item x="1383"/>
        <item x="529"/>
        <item x="1589"/>
        <item x="765"/>
        <item x="82"/>
        <item x="48"/>
        <item x="774"/>
        <item x="174"/>
        <item x="321"/>
        <item x="195"/>
        <item x="1595"/>
        <item x="1100"/>
        <item x="705"/>
        <item x="1302"/>
        <item x="1602"/>
        <item x="778"/>
        <item x="1255"/>
        <item x="1687"/>
        <item x="1546"/>
        <item x="1402"/>
        <item x="700"/>
        <item x="749"/>
        <item x="691"/>
        <item x="1322"/>
        <item x="1483"/>
        <item x="1555"/>
        <item x="132"/>
        <item x="763"/>
        <item x="1476"/>
        <item x="1437"/>
        <item x="1598"/>
        <item x="307"/>
        <item x="905"/>
        <item x="474"/>
        <item x="87"/>
        <item x="1542"/>
        <item x="218"/>
        <item x="662"/>
        <item x="1067"/>
        <item x="326"/>
        <item x="70"/>
        <item x="1427"/>
        <item x="1195"/>
        <item x="1676"/>
        <item x="399"/>
        <item x="1685"/>
        <item x="1018"/>
        <item x="866"/>
        <item x="613"/>
        <item x="124"/>
        <item x="296"/>
        <item x="461"/>
        <item x="1015"/>
        <item x="1318"/>
        <item x="511"/>
        <item x="1264"/>
        <item x="1349"/>
        <item x="554"/>
        <item x="1421"/>
        <item x="752"/>
        <item x="1642"/>
        <item x="1205"/>
        <item x="1096"/>
        <item x="1174"/>
        <item x="274"/>
        <item x="1282"/>
        <item x="314"/>
        <item x="561"/>
        <item x="1362"/>
        <item x="860"/>
        <item x="1680"/>
        <item x="187"/>
        <item x="638"/>
        <item x="1346"/>
        <item x="450"/>
        <item x="1674"/>
        <item x="1518"/>
        <item x="1586"/>
        <item x="357"/>
        <item x="189"/>
        <item x="228"/>
        <item x="1511"/>
        <item x="1229"/>
        <item x="1156"/>
        <item x="639"/>
        <item x="311"/>
        <item x="1135"/>
        <item x="162"/>
        <item x="400"/>
        <item x="1220"/>
        <item x="1366"/>
        <item x="1440"/>
        <item x="1610"/>
        <item x="21"/>
        <item x="494"/>
        <item x="678"/>
        <item x="1621"/>
        <item x="973"/>
        <item x="1219"/>
        <item x="862"/>
        <item x="36"/>
        <item x="1266"/>
        <item x="252"/>
        <item x="1563"/>
        <item x="903"/>
        <item x="1468"/>
        <item x="528"/>
        <item x="29"/>
        <item x="1042"/>
        <item x="819"/>
        <item x="7"/>
        <item x="50"/>
        <item x="247"/>
        <item x="837"/>
        <item x="1154"/>
        <item x="590"/>
        <item x="177"/>
        <item x="1212"/>
        <item x="977"/>
        <item x="454"/>
        <item x="1519"/>
        <item x="490"/>
        <item x="1094"/>
        <item x="331"/>
        <item x="1072"/>
        <item x="73"/>
        <item x="1217"/>
        <item x="618"/>
        <item x="497"/>
        <item x="737"/>
        <item x="1429"/>
        <item x="1430"/>
        <item x="657"/>
        <item x="23"/>
        <item x="1449"/>
        <item x="1355"/>
        <item x="1508"/>
        <item x="641"/>
        <item x="1326"/>
        <item x="349"/>
        <item x="901"/>
        <item x="802"/>
        <item x="479"/>
        <item x="674"/>
        <item x="1410"/>
        <item x="1193"/>
        <item x="890"/>
        <item x="1319"/>
        <item x="371"/>
        <item x="1582"/>
        <item x="1645"/>
        <item x="141"/>
        <item x="319"/>
        <item x="640"/>
        <item x="1626"/>
        <item x="1076"/>
        <item x="910"/>
        <item x="1103"/>
        <item x="813"/>
        <item x="958"/>
        <item x="739"/>
        <item x="222"/>
        <item x="1617"/>
        <item x="1244"/>
        <item x="1010"/>
        <item x="9"/>
        <item x="913"/>
        <item x="1474"/>
        <item x="212"/>
        <item x="229"/>
        <item x="1027"/>
        <item x="1510"/>
        <item x="471"/>
        <item x="459"/>
        <item x="1099"/>
        <item x="1050"/>
        <item x="423"/>
        <item x="1118"/>
        <item x="458"/>
        <item x="772"/>
        <item x="689"/>
        <item x="1278"/>
        <item x="1482"/>
        <item x="491"/>
        <item x="1330"/>
        <item x="1227"/>
        <item x="1165"/>
        <item x="1580"/>
        <item x="755"/>
        <item x="1232"/>
        <item x="1299"/>
        <item x="861"/>
        <item x="1500"/>
        <item x="1577"/>
        <item x="603"/>
        <item x="534"/>
        <item x="133"/>
        <item x="1692"/>
        <item x="959"/>
        <item x="465"/>
        <item x="1604"/>
        <item x="829"/>
        <item x="928"/>
        <item x="126"/>
        <item x="1183"/>
        <item x="506"/>
        <item x="1147"/>
        <item x="418"/>
        <item x="1591"/>
        <item x="428"/>
        <item x="939"/>
        <item x="697"/>
        <item x="289"/>
        <item x="1168"/>
        <item x="213"/>
        <item x="559"/>
        <item x="627"/>
        <item x="1107"/>
        <item x="258"/>
        <item x="1412"/>
        <item x="1561"/>
        <item x="1128"/>
        <item x="649"/>
        <item x="1374"/>
        <item x="1065"/>
        <item x="666"/>
        <item x="333"/>
        <item x="1478"/>
        <item x="650"/>
        <item x="1238"/>
        <item x="165"/>
        <item x="352"/>
        <item x="1172"/>
        <item x="1376"/>
        <item x="1235"/>
        <item x="284"/>
        <item x="117"/>
        <item x="470"/>
        <item x="625"/>
        <item x="303"/>
        <item x="838"/>
        <item x="1521"/>
        <item x="207"/>
        <item x="1443"/>
        <item x="1287"/>
        <item x="485"/>
        <item x="83"/>
        <item x="1213"/>
        <item x="725"/>
        <item x="230"/>
        <item x="334"/>
        <item x="693"/>
        <item x="154"/>
        <item x="440"/>
        <item x="262"/>
        <item x="1125"/>
        <item x="688"/>
        <item x="1434"/>
        <item x="1622"/>
        <item x="1300"/>
        <item x="597"/>
        <item x="1545"/>
        <item x="579"/>
        <item x="896"/>
        <item x="988"/>
        <item x="201"/>
        <item x="264"/>
        <item x="372"/>
        <item x="591"/>
        <item x="1263"/>
        <item x="1211"/>
        <item x="153"/>
        <item x="55"/>
        <item x="282"/>
        <item x="548"/>
        <item x="131"/>
        <item x="268"/>
        <item x="1031"/>
        <item x="523"/>
        <item x="1269"/>
        <item x="414"/>
        <item x="1023"/>
        <item x="462"/>
        <item x="478"/>
        <item x="88"/>
        <item x="1460"/>
        <item x="1047"/>
        <item x="698"/>
        <item x="480"/>
        <item x="1385"/>
        <item x="1239"/>
        <item x="1533"/>
        <item x="1630"/>
        <item x="726"/>
        <item x="975"/>
        <item x="1202"/>
        <item x="1225"/>
        <item x="340"/>
        <item x="464"/>
        <item x="291"/>
        <item x="355"/>
        <item x="446"/>
        <item x="45"/>
        <item x="1090"/>
        <item x="159"/>
        <item x="1073"/>
        <item x="1291"/>
        <item x="14"/>
        <item x="632"/>
        <item x="504"/>
        <item x="31"/>
        <item x="99"/>
        <item x="1127"/>
        <item x="183"/>
        <item x="792"/>
        <item x="42"/>
        <item x="549"/>
        <item x="1013"/>
        <item x="114"/>
        <item x="1131"/>
        <item x="1551"/>
        <item x="1252"/>
        <item x="904"/>
        <item x="1338"/>
        <item x="1470"/>
        <item x="1531"/>
        <item x="541"/>
        <item x="781"/>
        <item x="1218"/>
        <item x="911"/>
        <item x="1331"/>
        <item x="1661"/>
        <item x="605"/>
        <item x="1522"/>
        <item x="1253"/>
        <item x="1635"/>
        <item x="709"/>
        <item x="1106"/>
        <item x="971"/>
        <item x="1274"/>
        <item x="718"/>
        <item x="1188"/>
        <item x="580"/>
        <item x="1438"/>
        <item x="1386"/>
        <item x="981"/>
        <item x="1395"/>
        <item x="327"/>
        <item x="1618"/>
        <item x="1358"/>
        <item x="831"/>
        <item x="487"/>
        <item x="537"/>
        <item x="967"/>
        <item x="516"/>
        <item x="1142"/>
        <item x="466"/>
        <item x="1494"/>
        <item x="1029"/>
        <item x="386"/>
        <item x="877"/>
        <item x="1150"/>
        <item x="1603"/>
        <item x="702"/>
        <item x="525"/>
        <item x="271"/>
        <item x="1216"/>
        <item x="784"/>
        <item x="701"/>
        <item x="1648"/>
        <item x="1584"/>
        <item x="1200"/>
        <item x="527"/>
        <item x="310"/>
        <item x="136"/>
        <item x="416"/>
        <item x="233"/>
        <item x="122"/>
        <item x="25"/>
        <item x="578"/>
        <item x="1585"/>
        <item x="998"/>
        <item x="1329"/>
        <item x="398"/>
        <item x="115"/>
        <item x="1537"/>
        <item x="95"/>
        <item x="1650"/>
        <item x="1249"/>
        <item x="1316"/>
        <item x="520"/>
        <item x="546"/>
        <item x="118"/>
        <item x="745"/>
        <item x="645"/>
        <item x="836"/>
        <item x="1178"/>
        <item x="1528"/>
        <item x="316"/>
        <item x="1377"/>
        <item x="801"/>
        <item x="814"/>
        <item x="1024"/>
        <item x="851"/>
        <item x="1399"/>
        <item x="360"/>
        <item x="647"/>
        <item x="341"/>
        <item x="875"/>
        <item x="720"/>
        <item x="225"/>
        <item x="309"/>
        <item x="687"/>
        <item x="1272"/>
        <item x="817"/>
        <item x="621"/>
        <item x="594"/>
        <item x="91"/>
        <item x="509"/>
        <item x="567"/>
        <item x="812"/>
        <item x="1066"/>
        <item x="328"/>
        <item x="191"/>
        <item x="1526"/>
        <item x="1295"/>
        <item x="190"/>
        <item x="267"/>
        <item x="898"/>
        <item x="1281"/>
        <item x="1276"/>
        <item x="302"/>
        <item x="722"/>
        <item x="339"/>
        <item x="12"/>
        <item x="194"/>
        <item x="1030"/>
        <item x="1201"/>
        <item x="17"/>
        <item x="330"/>
        <item x="1608"/>
        <item x="950"/>
        <item x="1240"/>
        <item x="1022"/>
        <item x="243"/>
        <item x="542"/>
        <item x="1151"/>
        <item x="251"/>
        <item x="916"/>
        <item x="1139"/>
        <item x="43"/>
        <item x="226"/>
        <item x="889"/>
        <item x="1290"/>
        <item x="322"/>
        <item x="1164"/>
        <item x="171"/>
        <item x="278"/>
        <item x="1112"/>
        <item x="1176"/>
        <item x="961"/>
        <item x="37"/>
        <item x="140"/>
        <item x="74"/>
        <item x="1401"/>
        <item x="859"/>
        <item x="324"/>
        <item x="1487"/>
        <item x="1104"/>
        <item x="270"/>
        <item x="364"/>
        <item x="588"/>
        <item x="711"/>
        <item x="336"/>
        <item x="130"/>
        <item x="1162"/>
        <item x="373"/>
        <item x="1004"/>
        <item x="646"/>
        <item x="807"/>
        <item x="185"/>
        <item x="602"/>
        <item x="868"/>
        <item x="366"/>
        <item x="1116"/>
        <item x="899"/>
        <item x="232"/>
        <item x="1179"/>
        <item x="531"/>
        <item x="1143"/>
        <item x="885"/>
        <item x="731"/>
        <item x="1601"/>
        <item x="562"/>
        <item x="1309"/>
        <item x="780"/>
        <item x="1444"/>
        <item x="828"/>
        <item x="1032"/>
        <item x="821"/>
        <item x="938"/>
        <item x="1069"/>
        <item x="1231"/>
        <item x="120"/>
        <item x="1286"/>
        <item x="658"/>
        <item x="1111"/>
        <item x="288"/>
        <item x="63"/>
        <item x="438"/>
        <item x="760"/>
        <item x="566"/>
        <item x="412"/>
        <item x="1360"/>
        <item x="553"/>
        <item x="1049"/>
        <item x="0"/>
        <item x="552"/>
        <item x="1095"/>
        <item x="690"/>
        <item x="427"/>
        <item x="604"/>
        <item x="313"/>
        <item x="921"/>
        <item x="619"/>
        <item x="78"/>
        <item x="1037"/>
        <item x="949"/>
        <item x="682"/>
        <item x="1063"/>
        <item x="299"/>
        <item x="533"/>
        <item x="874"/>
        <item x="203"/>
        <item x="592"/>
        <item x="241"/>
        <item x="1134"/>
        <item x="1565"/>
        <item x="847"/>
        <item x="843"/>
        <item x="147"/>
        <item x="517"/>
        <item x="255"/>
        <item x="184"/>
        <item x="1424"/>
        <item x="1105"/>
        <item x="629"/>
        <item x="616"/>
        <item x="1592"/>
        <item x="1056"/>
        <item x="1138"/>
        <item x="325"/>
        <item x="775"/>
        <item x="762"/>
        <item x="1214"/>
        <item x="1226"/>
        <item x="396"/>
        <item x="1141"/>
        <item x="719"/>
        <item x="242"/>
        <item x="397"/>
        <item x="550"/>
        <item x="20"/>
        <item x="1405"/>
        <item x="1479"/>
        <item x="767"/>
        <item x="1051"/>
        <item x="276"/>
        <item x="1368"/>
        <item x="145"/>
        <item x="816"/>
        <item x="1228"/>
        <item x="733"/>
        <item x="964"/>
        <item x="175"/>
        <item x="441"/>
        <item x="917"/>
        <item x="178"/>
        <item x="476"/>
        <item x="526"/>
        <item x="196"/>
        <item x="1337"/>
        <item x="1146"/>
        <item x="1175"/>
        <item x="1339"/>
        <item x="986"/>
        <item x="1560"/>
        <item x="1347"/>
        <item x="426"/>
        <item x="835"/>
        <item x="365"/>
        <item x="583"/>
        <item x="1406"/>
        <item x="840"/>
        <item x="38"/>
        <item x="205"/>
        <item x="106"/>
        <item x="742"/>
        <item x="499"/>
        <item x="806"/>
        <item x="101"/>
        <item x="1006"/>
        <item x="707"/>
        <item x="571"/>
        <item x="673"/>
        <item x="1224"/>
        <item x="853"/>
        <item x="557"/>
        <item x="265"/>
        <item x="617"/>
        <item x="1170"/>
        <item x="1081"/>
        <item x="448"/>
        <item x="148"/>
        <item x="1414"/>
        <item x="388"/>
        <item x="891"/>
        <item x="703"/>
        <item x="161"/>
        <item x="507"/>
        <item x="804"/>
        <item x="305"/>
        <item x="280"/>
        <item x="937"/>
        <item x="606"/>
        <item x="343"/>
        <item x="108"/>
        <item x="770"/>
        <item x="75"/>
        <item x="19"/>
        <item x="1160"/>
        <item x="569"/>
        <item x="169"/>
        <item x="754"/>
        <item x="1053"/>
        <item x="1417"/>
        <item x="1035"/>
        <item x="239"/>
        <item x="664"/>
        <item x="598"/>
        <item x="699"/>
        <item x="1527"/>
        <item x="1420"/>
        <item x="102"/>
        <item x="430"/>
        <item x="522"/>
        <item x="1028"/>
        <item x="636"/>
        <item x="1014"/>
        <item x="200"/>
        <item x="211"/>
        <item x="385"/>
        <item x="633"/>
        <item x="1461"/>
        <item x="1181"/>
        <item x="1247"/>
        <item x="402"/>
        <item x="878"/>
        <item x="1115"/>
        <item x="999"/>
        <item x="989"/>
        <item x="1199"/>
        <item x="1439"/>
        <item x="1616"/>
        <item x="1077"/>
        <item x="354"/>
        <item x="453"/>
        <item x="540"/>
        <item x="1539"/>
        <item x="348"/>
        <item x="259"/>
        <item x="830"/>
        <item x="1628"/>
        <item x="1097"/>
        <item x="1234"/>
        <item x="363"/>
        <item x="954"/>
        <item x="748"/>
        <item x="935"/>
        <item x="796"/>
        <item x="27"/>
        <item x="655"/>
        <item x="384"/>
        <item x="163"/>
        <item x="980"/>
        <item x="1185"/>
        <item x="1008"/>
        <item x="809"/>
        <item x="332"/>
        <item x="992"/>
        <item x="395"/>
        <item x="1619"/>
        <item x="1562"/>
        <item x="52"/>
        <item x="279"/>
        <item x="565"/>
        <item x="358"/>
        <item x="182"/>
        <item x="236"/>
        <item x="1517"/>
        <item x="1495"/>
        <item x="1262"/>
        <item x="1499"/>
        <item x="1117"/>
        <item x="524"/>
        <item x="887"/>
        <item x="848"/>
        <item x="110"/>
        <item x="614"/>
        <item x="84"/>
        <item x="776"/>
        <item x="857"/>
        <item x="832"/>
        <item x="818"/>
        <item x="1017"/>
        <item x="747"/>
        <item x="1425"/>
        <item x="137"/>
        <item x="758"/>
        <item x="1074"/>
        <item x="5"/>
        <item x="391"/>
        <item x="408"/>
        <item x="1198"/>
        <item x="519"/>
        <item x="1400"/>
        <item x="1633"/>
        <item x="1083"/>
        <item x="1644"/>
        <item x="1382"/>
        <item x="869"/>
        <item x="1353"/>
        <item x="432"/>
        <item x="1408"/>
        <item x="359"/>
        <item x="292"/>
        <item x="1486"/>
        <item x="1567"/>
        <item x="224"/>
        <item x="424"/>
        <item x="295"/>
        <item x="1039"/>
        <item x="1"/>
        <item x="894"/>
        <item x="1388"/>
        <item x="263"/>
        <item x="1149"/>
        <item x="1371"/>
        <item x="1043"/>
        <item x="173"/>
        <item x="1342"/>
        <item x="1379"/>
        <item x="883"/>
        <item x="1529"/>
        <item x="308"/>
        <item x="254"/>
        <item x="216"/>
        <item x="85"/>
        <item x="668"/>
        <item x="1558"/>
        <item x="1394"/>
        <item x="786"/>
        <item x="1054"/>
        <item x="417"/>
        <item x="155"/>
        <item x="1497"/>
        <item x="481"/>
        <item x="1064"/>
        <item x="929"/>
        <item x="413"/>
        <item x="1613"/>
        <item x="1293"/>
        <item x="879"/>
        <item x="66"/>
        <item x="425"/>
        <item x="49"/>
        <item x="1393"/>
        <item x="1396"/>
        <item x="1658"/>
        <item x="1026"/>
        <item x="872"/>
        <item x="502"/>
        <item x="26"/>
        <item x="1340"/>
        <item x="907"/>
        <item x="1458"/>
        <item x="1654"/>
        <item x="1568"/>
        <item x="810"/>
        <item x="269"/>
        <item x="420"/>
        <item x="1136"/>
        <item x="1084"/>
        <item x="695"/>
        <item x="1215"/>
        <item x="1433"/>
        <item x="1490"/>
        <item x="1600"/>
        <item x="508"/>
        <item x="150"/>
        <item x="769"/>
        <item x="727"/>
        <item x="1132"/>
        <item x="473"/>
        <item x="930"/>
        <item x="595"/>
        <item x="286"/>
        <item x="1052"/>
        <item x="202"/>
        <item x="1025"/>
        <item x="626"/>
        <item x="833"/>
        <item x="1082"/>
        <item x="1245"/>
        <item x="757"/>
        <item x="393"/>
        <item x="113"/>
        <item x="1638"/>
        <item x="1267"/>
        <item x="870"/>
        <item x="612"/>
        <item x="1207"/>
        <item x="261"/>
        <item x="997"/>
        <item x="436"/>
        <item x="449"/>
        <item x="1009"/>
        <item x="1321"/>
        <item x="545"/>
        <item x="738"/>
        <item x="963"/>
        <item x="1365"/>
        <item x="1288"/>
        <item x="648"/>
        <item x="670"/>
        <item x="839"/>
        <item x="547"/>
        <item x="744"/>
        <item x="750"/>
        <item x="3"/>
        <item x="941"/>
        <item x="560"/>
        <item x="501"/>
        <item x="1161"/>
        <item x="1609"/>
        <item x="909"/>
        <item x="984"/>
        <item x="123"/>
        <item x="1328"/>
        <item x="392"/>
        <item x="92"/>
        <item x="1649"/>
        <item x="794"/>
        <item x="1418"/>
        <item x="795"/>
        <item x="317"/>
        <item x="125"/>
        <item x="1294"/>
        <item x="1380"/>
        <item x="1344"/>
        <item x="146"/>
        <item x="46"/>
        <item x="362"/>
        <item x="1664"/>
        <item x="1627"/>
        <item x="1553"/>
        <item x="956"/>
        <item x="1196"/>
        <item x="1019"/>
        <item x="728"/>
        <item x="1223"/>
        <item x="1089"/>
        <item x="852"/>
        <item x="1475"/>
        <item x="1572"/>
        <item x="952"/>
        <item x="1153"/>
        <item x="199"/>
        <item x="881"/>
        <item x="455"/>
        <item x="1583"/>
        <item x="33"/>
        <item x="630"/>
        <item x="1647"/>
        <item x="724"/>
        <item x="783"/>
        <item x="1389"/>
        <item x="684"/>
        <item x="495"/>
        <item x="1663"/>
        <item x="1404"/>
        <item x="1387"/>
        <item x="976"/>
        <item x="1088"/>
        <item x="105"/>
        <item x="1284"/>
        <item x="871"/>
        <item x="1556"/>
        <item x="644"/>
        <item x="1206"/>
        <item x="1257"/>
        <item x="1557"/>
        <item x="380"/>
        <item x="463"/>
        <item x="1554"/>
        <item x="1415"/>
        <item x="167"/>
        <item x="1516"/>
        <item x="1423"/>
        <item x="1398"/>
        <item x="654"/>
        <item x="730"/>
        <item x="1020"/>
        <item x="1145"/>
        <item x="521"/>
        <item x="367"/>
        <item x="740"/>
        <item x="827"/>
        <item x="686"/>
        <item x="1137"/>
        <item x="82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axis="axisPage" multipleItemSelectionAllowed="1" showAll="0">
      <items count="3">
        <item x="0"/>
        <item h="1" x="1"/>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defaultSubtotal="0">
      <items count="7">
        <item x="0"/>
        <item x="1"/>
        <item x="2"/>
        <item x="3"/>
        <item x="4"/>
        <item x="5"/>
        <item x="6"/>
      </items>
    </pivotField>
  </pivotFields>
  <rowFields count="2">
    <field x="40"/>
    <field x="38"/>
  </rowFields>
  <rowItems count="6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x v="5"/>
    </i>
    <i r="1">
      <x v="1"/>
    </i>
    <i r="1">
      <x v="2"/>
    </i>
    <i r="1">
      <x v="3"/>
    </i>
    <i r="1">
      <x v="4"/>
    </i>
    <i r="1">
      <x v="5"/>
    </i>
    <i r="1">
      <x v="6"/>
    </i>
    <i r="1">
      <x v="7"/>
    </i>
    <i r="1">
      <x v="8"/>
    </i>
    <i t="grand">
      <x/>
    </i>
  </rowItems>
  <colItems count="1">
    <i/>
  </colItems>
  <pageFields count="1">
    <pageField fld="35" hier="-1"/>
  </pageFields>
  <dataFields count="1">
    <dataField name="Average of ARR DELAY" fld="19" subtotal="average" baseField="40" baseItem="1" numFmtId="2"/>
  </dataFields>
  <chartFormats count="1">
    <chartFormat chart="6"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144F82-C1F1-49C4-B13A-4B95D31036B7}"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8">
    <pivotField showAll="0"/>
    <pivotField dataField="1" showAll="0">
      <items count="20">
        <item x="6"/>
        <item x="9"/>
        <item x="3"/>
        <item x="1"/>
        <item x="12"/>
        <item x="13"/>
        <item x="10"/>
        <item x="14"/>
        <item x="17"/>
        <item x="16"/>
        <item x="7"/>
        <item x="15"/>
        <item x="8"/>
        <item x="4"/>
        <item x="11"/>
        <item x="2"/>
        <item x="5"/>
        <item x="0"/>
        <item x="18"/>
        <item t="default"/>
      </items>
    </pivotField>
    <pivotField showAll="0">
      <items count="20">
        <item x="6"/>
        <item x="9"/>
        <item x="3"/>
        <item x="1"/>
        <item x="12"/>
        <item x="13"/>
        <item x="10"/>
        <item x="14"/>
        <item x="17"/>
        <item x="16"/>
        <item x="7"/>
        <item x="15"/>
        <item x="8"/>
        <item x="4"/>
        <item x="11"/>
        <item x="2"/>
        <item x="5"/>
        <item x="0"/>
        <item x="1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AIRLIN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9EEF8C6-584D-494D-B010-CEDE75804EFC}" name="PivotTable1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5" firstHeaderRow="1" firstDataRow="1" firstDataCol="1"/>
  <pivotFields count="1">
    <pivotField axis="axisRow" showAll="0">
      <items count="12">
        <item x="9"/>
        <item h="1" x="3"/>
        <item h="1" x="1"/>
        <item h="1" x="6"/>
        <item h="1" x="7"/>
        <item h="1" x="2"/>
        <item h="1" x="0"/>
        <item h="1" x="4"/>
        <item h="1" x="10"/>
        <item h="1" x="5"/>
        <item h="1" x="8"/>
        <item t="default"/>
      </items>
    </pivotField>
  </pivotFields>
  <rowFields count="1">
    <field x="0"/>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94419DE-EBA4-41CF-8143-DC4ED2D74208}" name="PivotTable1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1" firstHeaderRow="1" firstDataRow="1" firstDataCol="1"/>
  <pivotFields count="39">
    <pivotField numFmtId="14" showAll="0"/>
    <pivotField dataField="1" showAll="0">
      <items count="19">
        <item x="6"/>
        <item x="9"/>
        <item x="3"/>
        <item x="1"/>
        <item x="12"/>
        <item x="13"/>
        <item x="10"/>
        <item x="14"/>
        <item x="17"/>
        <item x="16"/>
        <item x="7"/>
        <item x="15"/>
        <item x="8"/>
        <item x="4"/>
        <item x="11"/>
        <item x="2"/>
        <item x="5"/>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axis="axisRow" showAll="0">
      <items count="8">
        <item x="3"/>
        <item x="1"/>
        <item x="6"/>
        <item x="2"/>
        <item x="5"/>
        <item x="0"/>
        <item x="4"/>
        <item t="default"/>
      </items>
    </pivotField>
    <pivotField showAll="0"/>
    <pivotField showAll="0"/>
  </pivotFields>
  <rowFields count="1">
    <field x="36"/>
  </rowFields>
  <rowItems count="8">
    <i>
      <x/>
    </i>
    <i>
      <x v="1"/>
    </i>
    <i>
      <x v="2"/>
    </i>
    <i>
      <x v="3"/>
    </i>
    <i>
      <x v="4"/>
    </i>
    <i>
      <x v="5"/>
    </i>
    <i>
      <x v="6"/>
    </i>
    <i t="grand">
      <x/>
    </i>
  </rowItems>
  <colItems count="1">
    <i/>
  </colItems>
  <dataFields count="1">
    <dataField name="Count of AIRLINE" fld="1"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B6EFA4C-C394-4857-BB04-9DD2EB02CDEF}"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O1690:AP1693" firstHeaderRow="1" firstDataRow="1" firstDataCol="1"/>
  <pivotFields count="41">
    <pivotField numFmtId="14" showAll="0">
      <items count="1702">
        <item x="40"/>
        <item x="624"/>
        <item x="844"/>
        <item x="620"/>
        <item x="1457"/>
        <item x="1350"/>
        <item x="53"/>
        <item x="1435"/>
        <item x="1501"/>
        <item x="790"/>
        <item x="685"/>
        <item x="89"/>
        <item x="434"/>
        <item x="1581"/>
        <item x="1265"/>
        <item x="1640"/>
        <item x="329"/>
        <item x="1012"/>
        <item x="1409"/>
        <item x="1101"/>
        <item x="934"/>
        <item x="596"/>
        <item x="1352"/>
        <item x="156"/>
        <item x="622"/>
        <item x="18"/>
        <item x="1333"/>
        <item x="266"/>
        <item x="378"/>
        <item x="28"/>
        <item x="272"/>
        <item x="139"/>
        <item x="151"/>
        <item x="121"/>
        <item x="1607"/>
        <item x="704"/>
        <item x="97"/>
        <item x="1260"/>
        <item x="467"/>
        <item x="753"/>
        <item x="61"/>
        <item x="1102"/>
        <item x="584"/>
        <item x="1086"/>
        <item x="256"/>
        <item x="192"/>
        <item x="353"/>
        <item x="536"/>
        <item x="564"/>
        <item x="80"/>
        <item x="715"/>
        <item x="1273"/>
        <item x="575"/>
        <item x="773"/>
        <item x="1442"/>
        <item x="486"/>
        <item x="59"/>
        <item x="493"/>
        <item x="407"/>
        <item x="915"/>
        <item x="1251"/>
        <item x="1464"/>
        <item x="65"/>
        <item x="653"/>
        <item x="138"/>
        <item x="1397"/>
        <item x="893"/>
        <item x="1345"/>
        <item x="1120"/>
        <item x="1308"/>
        <item x="1422"/>
        <item x="422"/>
        <item x="90"/>
        <item x="1453"/>
        <item x="16"/>
        <item x="660"/>
        <item x="713"/>
        <item x="663"/>
        <item x="306"/>
        <item x="856"/>
        <item x="965"/>
        <item x="15"/>
        <item x="628"/>
        <item x="751"/>
        <item x="854"/>
        <item x="932"/>
        <item x="71"/>
        <item x="96"/>
        <item x="888"/>
        <item x="788"/>
        <item x="1569"/>
        <item x="24"/>
        <item x="69"/>
        <item x="741"/>
        <item x="323"/>
        <item x="188"/>
        <item x="86"/>
        <item x="768"/>
        <item x="1061"/>
        <item x="717"/>
        <item x="483"/>
        <item x="452"/>
        <item x="681"/>
        <item x="982"/>
        <item x="51"/>
        <item x="1184"/>
        <item x="157"/>
        <item x="1426"/>
        <item x="615"/>
        <item x="661"/>
        <item x="345"/>
        <item x="22"/>
        <item x="447"/>
        <item x="208"/>
        <item x="484"/>
        <item x="1507"/>
        <item x="409"/>
        <item x="1079"/>
        <item x="1197"/>
        <item x="1133"/>
        <item x="1493"/>
        <item x="736"/>
        <item x="940"/>
        <item x="771"/>
        <item x="1502"/>
        <item x="1375"/>
        <item x="415"/>
        <item x="643"/>
        <item x="1477"/>
        <item x="635"/>
        <item x="1623"/>
        <item x="68"/>
        <item x="716"/>
        <item x="1038"/>
        <item x="576"/>
        <item x="944"/>
        <item x="1359"/>
        <item x="257"/>
        <item x="1675"/>
        <item x="460"/>
        <item x="1578"/>
        <item x="1566"/>
        <item x="1367"/>
        <item x="54"/>
        <item x="1124"/>
        <item x="1480"/>
        <item x="1469"/>
        <item x="1363"/>
        <item x="538"/>
        <item x="1606"/>
        <item x="1413"/>
        <item x="1503"/>
        <item x="1620"/>
        <item x="555"/>
        <item x="435"/>
        <item x="234"/>
        <item x="100"/>
        <item x="1152"/>
        <item x="1092"/>
        <item x="144"/>
        <item x="1357"/>
        <item x="947"/>
        <item x="797"/>
        <item x="369"/>
        <item x="1646"/>
        <item x="443"/>
        <item x="1315"/>
        <item x="1292"/>
        <item x="1432"/>
        <item x="1335"/>
        <item x="30"/>
        <item x="221"/>
        <item x="1489"/>
        <item x="217"/>
        <item x="381"/>
        <item x="876"/>
        <item x="1254"/>
        <item x="383"/>
        <item x="1144"/>
        <item x="1180"/>
        <item x="94"/>
        <item x="389"/>
        <item x="551"/>
        <item x="513"/>
        <item x="1058"/>
        <item x="892"/>
        <item x="214"/>
        <item x="4"/>
        <item x="244"/>
        <item x="1167"/>
        <item x="1594"/>
        <item x="535"/>
        <item x="960"/>
        <item x="1055"/>
        <item x="803"/>
        <item x="867"/>
        <item x="785"/>
        <item x="34"/>
        <item x="1289"/>
        <item x="637"/>
        <item x="573"/>
        <item x="1298"/>
        <item x="143"/>
        <item x="800"/>
        <item x="445"/>
        <item x="729"/>
        <item x="273"/>
        <item x="926"/>
        <item x="607"/>
        <item x="572"/>
        <item x="2"/>
        <item x="394"/>
        <item x="1098"/>
        <item x="338"/>
        <item x="64"/>
        <item x="761"/>
        <item x="1431"/>
        <item x="1484"/>
        <item x="1416"/>
        <item x="798"/>
        <item x="642"/>
        <item x="969"/>
        <item x="669"/>
        <item x="1372"/>
        <item x="401"/>
        <item x="1119"/>
        <item x="109"/>
        <item x="589"/>
        <item x="679"/>
        <item x="585"/>
        <item x="1467"/>
        <item x="1159"/>
        <item x="563"/>
        <item x="914"/>
        <item x="623"/>
        <item x="1163"/>
        <item x="966"/>
        <item x="1233"/>
        <item x="410"/>
        <item x="1662"/>
        <item x="946"/>
        <item x="933"/>
        <item x="842"/>
        <item x="129"/>
        <item x="1021"/>
        <item x="377"/>
        <item x="897"/>
        <item x="1171"/>
        <item x="1666"/>
        <item x="104"/>
        <item x="1261"/>
        <item x="164"/>
        <item x="1593"/>
        <item x="72"/>
        <item x="1279"/>
        <item x="206"/>
        <item x="972"/>
        <item x="249"/>
        <item x="942"/>
        <item x="245"/>
        <item x="1108"/>
        <item x="610"/>
        <item x="210"/>
        <item x="1465"/>
        <item x="356"/>
        <item x="227"/>
        <item x="1596"/>
        <item x="1126"/>
        <item x="250"/>
        <item x="996"/>
        <item x="304"/>
        <item x="294"/>
        <item x="111"/>
        <item x="1157"/>
        <item x="351"/>
        <item x="822"/>
        <item x="98"/>
        <item x="600"/>
        <item x="1241"/>
        <item x="1485"/>
        <item x="1110"/>
        <item x="429"/>
        <item x="908"/>
        <item x="498"/>
        <item x="721"/>
        <item x="439"/>
        <item x="943"/>
        <item x="1203"/>
        <item x="858"/>
        <item x="1080"/>
        <item x="1523"/>
        <item x="924"/>
        <item x="301"/>
        <item x="568"/>
        <item x="1524"/>
        <item x="1036"/>
        <item x="923"/>
        <item x="1391"/>
        <item x="488"/>
        <item x="172"/>
        <item x="863"/>
        <item x="1496"/>
        <item x="1250"/>
        <item x="696"/>
        <item x="35"/>
        <item x="825"/>
        <item x="743"/>
        <item x="515"/>
        <item x="652"/>
        <item x="1327"/>
        <item x="919"/>
        <item x="1204"/>
        <item x="1221"/>
        <item x="990"/>
        <item x="723"/>
        <item x="293"/>
        <item x="543"/>
        <item x="608"/>
        <item x="431"/>
        <item x="991"/>
        <item x="539"/>
        <item x="1123"/>
        <item x="10"/>
        <item x="1448"/>
        <item x="1087"/>
        <item x="1530"/>
        <item x="1085"/>
        <item x="514"/>
        <item x="181"/>
        <item x="60"/>
        <item x="1411"/>
        <item x="298"/>
        <item x="1505"/>
        <item x="93"/>
        <item x="246"/>
        <item x="158"/>
        <item x="995"/>
        <item x="368"/>
        <item x="1011"/>
        <item x="1071"/>
        <item x="390"/>
        <item x="1492"/>
        <item x="1652"/>
        <item x="219"/>
        <item x="902"/>
        <item x="411"/>
        <item x="1574"/>
        <item x="734"/>
        <item x="777"/>
        <item x="912"/>
        <item x="1259"/>
        <item x="1113"/>
        <item x="574"/>
        <item x="444"/>
        <item x="676"/>
        <item x="1078"/>
        <item x="283"/>
        <item x="32"/>
        <item x="168"/>
        <item x="335"/>
        <item x="1611"/>
        <item x="671"/>
        <item x="1034"/>
        <item x="220"/>
        <item x="599"/>
        <item x="799"/>
        <item x="1075"/>
        <item x="815"/>
        <item x="672"/>
        <item x="47"/>
        <item x="58"/>
        <item x="544"/>
        <item x="556"/>
        <item x="735"/>
        <item x="1669"/>
        <item x="1237"/>
        <item x="1392"/>
        <item x="659"/>
        <item x="1130"/>
        <item x="846"/>
        <item x="297"/>
        <item x="900"/>
        <item x="882"/>
        <item x="895"/>
        <item x="712"/>
        <item x="1109"/>
        <item x="370"/>
        <item x="512"/>
        <item x="477"/>
        <item x="746"/>
        <item x="820"/>
        <item x="235"/>
        <item x="1532"/>
        <item x="1354"/>
        <item x="1256"/>
        <item x="665"/>
        <item x="344"/>
        <item x="1114"/>
        <item x="1209"/>
        <item x="1243"/>
        <item x="1447"/>
        <item x="1016"/>
        <item x="312"/>
        <item x="706"/>
        <item x="142"/>
        <item x="1280"/>
        <item x="979"/>
        <item x="570"/>
        <item x="149"/>
        <item x="850"/>
        <item x="176"/>
        <item x="667"/>
        <item x="873"/>
        <item x="1230"/>
        <item x="1332"/>
        <item x="375"/>
        <item x="1689"/>
        <item x="880"/>
        <item x="79"/>
        <item x="62"/>
        <item x="387"/>
        <item x="277"/>
        <item x="918"/>
        <item x="342"/>
        <item x="586"/>
        <item x="694"/>
        <item x="44"/>
        <item x="884"/>
        <item x="1436"/>
        <item x="472"/>
        <item x="683"/>
        <item x="1310"/>
        <item x="152"/>
        <item x="376"/>
        <item x="419"/>
        <item x="985"/>
        <item x="1472"/>
        <item x="708"/>
        <item x="582"/>
        <item x="76"/>
        <item x="532"/>
        <item x="968"/>
        <item x="1040"/>
        <item x="433"/>
        <item x="1513"/>
        <item x="405"/>
        <item x="505"/>
        <item x="1182"/>
        <item x="886"/>
        <item x="1512"/>
        <item x="290"/>
        <item x="1122"/>
        <item x="134"/>
        <item x="469"/>
        <item x="987"/>
        <item x="350"/>
        <item x="1351"/>
        <item x="1614"/>
        <item x="1599"/>
        <item x="1173"/>
        <item x="11"/>
        <item x="974"/>
        <item x="403"/>
        <item x="993"/>
        <item x="1208"/>
        <item x="179"/>
        <item x="656"/>
        <item x="223"/>
        <item x="1544"/>
        <item x="1624"/>
        <item x="953"/>
        <item x="1673"/>
        <item x="834"/>
        <item x="77"/>
        <item x="1481"/>
        <item x="1296"/>
        <item x="710"/>
        <item x="1455"/>
        <item x="1686"/>
        <item x="1378"/>
        <item x="756"/>
        <item x="1697"/>
        <item x="609"/>
        <item x="1632"/>
        <item x="186"/>
        <item x="1277"/>
        <item x="1540"/>
        <item x="1341"/>
        <item x="1407"/>
        <item x="1696"/>
        <item x="766"/>
        <item x="1681"/>
        <item x="1665"/>
        <item x="1550"/>
        <item x="1668"/>
        <item x="1700"/>
        <item x="1641"/>
        <item x="1348"/>
        <item x="1334"/>
        <item x="107"/>
        <item x="1699"/>
        <item x="1312"/>
        <item x="1283"/>
        <item x="1536"/>
        <item x="692"/>
        <item x="1314"/>
        <item x="1270"/>
        <item x="1538"/>
        <item x="1459"/>
        <item x="1631"/>
        <item x="1062"/>
        <item x="456"/>
        <item x="789"/>
        <item x="530"/>
        <item x="160"/>
        <item x="631"/>
        <item x="1656"/>
        <item x="1285"/>
        <item x="1403"/>
        <item x="1683"/>
        <item x="1651"/>
        <item x="1691"/>
        <item x="1491"/>
        <item x="1445"/>
        <item x="826"/>
        <item x="1564"/>
        <item x="1690"/>
        <item x="1129"/>
        <item x="957"/>
        <item x="406"/>
        <item x="1384"/>
        <item x="1093"/>
        <item x="1597"/>
        <item x="1060"/>
        <item x="1693"/>
        <item x="764"/>
        <item x="1670"/>
        <item x="1046"/>
        <item x="421"/>
        <item x="927"/>
        <item x="936"/>
        <item x="1636"/>
        <item x="970"/>
        <item x="1190"/>
        <item x="1547"/>
        <item x="13"/>
        <item x="1070"/>
        <item x="67"/>
        <item x="1194"/>
        <item x="983"/>
        <item x="1672"/>
        <item x="374"/>
        <item x="1002"/>
        <item x="1059"/>
        <item x="1446"/>
        <item x="198"/>
        <item x="714"/>
        <item x="135"/>
        <item x="1643"/>
        <item x="404"/>
        <item x="1303"/>
        <item x="1525"/>
        <item x="492"/>
        <item x="204"/>
        <item x="1451"/>
        <item x="1520"/>
        <item x="920"/>
        <item x="1677"/>
        <item x="1419"/>
        <item x="948"/>
        <item x="318"/>
        <item x="651"/>
        <item x="1605"/>
        <item x="1515"/>
        <item x="994"/>
        <item x="8"/>
        <item x="945"/>
        <item x="675"/>
        <item x="1001"/>
        <item x="180"/>
        <item x="166"/>
        <item x="1639"/>
        <item x="57"/>
        <item x="1166"/>
        <item x="787"/>
        <item x="1428"/>
        <item x="1587"/>
        <item x="231"/>
        <item x="281"/>
        <item x="1324"/>
        <item x="237"/>
        <item x="81"/>
        <item x="116"/>
        <item x="500"/>
        <item x="1003"/>
        <item x="849"/>
        <item x="593"/>
        <item x="6"/>
        <item x="209"/>
        <item x="253"/>
        <item x="1679"/>
        <item x="457"/>
        <item x="931"/>
        <item x="1222"/>
        <item x="1356"/>
        <item x="978"/>
        <item x="1317"/>
        <item x="1390"/>
        <item x="1301"/>
        <item x="1629"/>
        <item x="1275"/>
        <item x="1091"/>
        <item x="1462"/>
        <item x="1657"/>
        <item x="1575"/>
        <item x="611"/>
        <item x="1498"/>
        <item x="1463"/>
        <item x="581"/>
        <item x="1615"/>
        <item x="275"/>
        <item x="1541"/>
        <item x="1694"/>
        <item x="1246"/>
        <item x="1361"/>
        <item x="951"/>
        <item x="1695"/>
        <item x="287"/>
        <item x="1192"/>
        <item x="238"/>
        <item x="779"/>
        <item x="1140"/>
        <item x="1684"/>
        <item x="1452"/>
        <item x="1313"/>
        <item x="503"/>
        <item x="1187"/>
        <item x="1625"/>
        <item x="1343"/>
        <item x="1450"/>
        <item x="1637"/>
        <item x="1671"/>
        <item x="1068"/>
        <item x="1169"/>
        <item x="320"/>
        <item x="1242"/>
        <item x="1612"/>
        <item x="315"/>
        <item x="496"/>
        <item x="128"/>
        <item x="1576"/>
        <item x="1570"/>
        <item x="240"/>
        <item x="285"/>
        <item x="1268"/>
        <item x="601"/>
        <item x="1057"/>
        <item x="955"/>
        <item x="577"/>
        <item x="1000"/>
        <item x="170"/>
        <item x="1304"/>
        <item x="346"/>
        <item x="482"/>
        <item x="39"/>
        <item x="347"/>
        <item x="1659"/>
        <item x="489"/>
        <item x="1306"/>
        <item x="1258"/>
        <item x="1048"/>
        <item x="1041"/>
        <item x="1667"/>
        <item x="193"/>
        <item x="922"/>
        <item x="1155"/>
        <item x="841"/>
        <item x="791"/>
        <item x="1191"/>
        <item x="1506"/>
        <item x="1559"/>
        <item x="1466"/>
        <item x="1509"/>
        <item x="680"/>
        <item x="1364"/>
        <item x="215"/>
        <item x="811"/>
        <item x="1177"/>
        <item x="1148"/>
        <item x="1473"/>
        <item x="1044"/>
        <item x="1311"/>
        <item x="248"/>
        <item x="1189"/>
        <item x="1456"/>
        <item x="300"/>
        <item x="1549"/>
        <item x="1305"/>
        <item x="1471"/>
        <item x="1688"/>
        <item x="1369"/>
        <item x="468"/>
        <item x="1698"/>
        <item x="855"/>
        <item x="865"/>
        <item x="1121"/>
        <item x="361"/>
        <item x="1325"/>
        <item x="1158"/>
        <item x="864"/>
        <item x="442"/>
        <item x="518"/>
        <item x="119"/>
        <item x="112"/>
        <item x="260"/>
        <item x="1370"/>
        <item x="1248"/>
        <item x="925"/>
        <item x="1590"/>
        <item x="1634"/>
        <item x="379"/>
        <item x="1210"/>
        <item x="1045"/>
        <item x="793"/>
        <item x="382"/>
        <item x="41"/>
        <item x="1186"/>
        <item x="1320"/>
        <item x="337"/>
        <item x="1488"/>
        <item x="197"/>
        <item x="1323"/>
        <item x="127"/>
        <item x="1678"/>
        <item x="845"/>
        <item x="962"/>
        <item x="1454"/>
        <item x="475"/>
        <item x="1579"/>
        <item x="1653"/>
        <item x="1307"/>
        <item x="1535"/>
        <item x="808"/>
        <item x="1441"/>
        <item x="677"/>
        <item x="1571"/>
        <item x="1033"/>
        <item x="906"/>
        <item x="634"/>
        <item x="587"/>
        <item x="732"/>
        <item x="1504"/>
        <item x="824"/>
        <item x="103"/>
        <item x="759"/>
        <item x="1548"/>
        <item x="1552"/>
        <item x="782"/>
        <item x="1381"/>
        <item x="805"/>
        <item x="1373"/>
        <item x="1588"/>
        <item x="1297"/>
        <item x="1573"/>
        <item x="1682"/>
        <item x="1007"/>
        <item x="558"/>
        <item x="1336"/>
        <item x="1543"/>
        <item x="1655"/>
        <item x="1236"/>
        <item x="1005"/>
        <item x="1534"/>
        <item x="437"/>
        <item x="510"/>
        <item x="1660"/>
        <item x="1271"/>
        <item x="451"/>
        <item x="56"/>
        <item x="1514"/>
        <item x="1383"/>
        <item x="529"/>
        <item x="1589"/>
        <item x="765"/>
        <item x="82"/>
        <item x="48"/>
        <item x="774"/>
        <item x="174"/>
        <item x="321"/>
        <item x="195"/>
        <item x="1595"/>
        <item x="1100"/>
        <item x="705"/>
        <item x="1302"/>
        <item x="1602"/>
        <item x="778"/>
        <item x="1255"/>
        <item x="1687"/>
        <item x="1546"/>
        <item x="1402"/>
        <item x="700"/>
        <item x="749"/>
        <item x="691"/>
        <item x="1322"/>
        <item x="1483"/>
        <item x="1555"/>
        <item x="132"/>
        <item x="763"/>
        <item x="1476"/>
        <item x="1437"/>
        <item x="1598"/>
        <item x="307"/>
        <item x="905"/>
        <item x="474"/>
        <item x="87"/>
        <item x="1542"/>
        <item x="218"/>
        <item x="662"/>
        <item x="1067"/>
        <item x="326"/>
        <item x="70"/>
        <item x="1427"/>
        <item x="1195"/>
        <item x="1676"/>
        <item x="399"/>
        <item x="1685"/>
        <item x="1018"/>
        <item x="866"/>
        <item x="613"/>
        <item x="124"/>
        <item x="296"/>
        <item x="461"/>
        <item x="1015"/>
        <item x="1318"/>
        <item x="511"/>
        <item x="1264"/>
        <item x="1349"/>
        <item x="554"/>
        <item x="1421"/>
        <item x="752"/>
        <item x="1642"/>
        <item x="1205"/>
        <item x="1096"/>
        <item x="1174"/>
        <item x="274"/>
        <item x="1282"/>
        <item x="314"/>
        <item x="561"/>
        <item x="1362"/>
        <item x="860"/>
        <item x="1680"/>
        <item x="187"/>
        <item x="638"/>
        <item x="1346"/>
        <item x="450"/>
        <item x="1674"/>
        <item x="1518"/>
        <item x="1586"/>
        <item x="357"/>
        <item x="189"/>
        <item x="228"/>
        <item x="1511"/>
        <item x="1229"/>
        <item x="1156"/>
        <item x="639"/>
        <item x="311"/>
        <item x="1135"/>
        <item x="162"/>
        <item x="400"/>
        <item x="1220"/>
        <item x="1366"/>
        <item x="1440"/>
        <item x="1610"/>
        <item x="21"/>
        <item x="494"/>
        <item x="678"/>
        <item x="1621"/>
        <item x="973"/>
        <item x="1219"/>
        <item x="862"/>
        <item x="36"/>
        <item x="1266"/>
        <item x="252"/>
        <item x="1563"/>
        <item x="903"/>
        <item x="1468"/>
        <item x="528"/>
        <item x="29"/>
        <item x="1042"/>
        <item x="819"/>
        <item x="7"/>
        <item x="50"/>
        <item x="247"/>
        <item x="837"/>
        <item x="1154"/>
        <item x="590"/>
        <item x="177"/>
        <item x="1212"/>
        <item x="977"/>
        <item x="454"/>
        <item x="1519"/>
        <item x="490"/>
        <item x="1094"/>
        <item x="331"/>
        <item x="1072"/>
        <item x="73"/>
        <item x="1217"/>
        <item x="618"/>
        <item x="497"/>
        <item x="737"/>
        <item x="1429"/>
        <item x="1430"/>
        <item x="657"/>
        <item x="23"/>
        <item x="1449"/>
        <item x="1355"/>
        <item x="1508"/>
        <item x="641"/>
        <item x="1326"/>
        <item x="349"/>
        <item x="901"/>
        <item x="802"/>
        <item x="479"/>
        <item x="674"/>
        <item x="1410"/>
        <item x="1193"/>
        <item x="890"/>
        <item x="1319"/>
        <item x="371"/>
        <item x="1582"/>
        <item x="1645"/>
        <item x="141"/>
        <item x="319"/>
        <item x="640"/>
        <item x="1626"/>
        <item x="1076"/>
        <item x="910"/>
        <item x="1103"/>
        <item x="813"/>
        <item x="958"/>
        <item x="739"/>
        <item x="222"/>
        <item x="1617"/>
        <item x="1244"/>
        <item x="1010"/>
        <item x="9"/>
        <item x="913"/>
        <item x="1474"/>
        <item x="212"/>
        <item x="229"/>
        <item x="1027"/>
        <item x="1510"/>
        <item x="471"/>
        <item x="459"/>
        <item x="1099"/>
        <item x="1050"/>
        <item x="423"/>
        <item x="1118"/>
        <item x="458"/>
        <item x="772"/>
        <item x="689"/>
        <item x="1278"/>
        <item x="1482"/>
        <item x="491"/>
        <item x="1330"/>
        <item x="1227"/>
        <item x="1165"/>
        <item x="1580"/>
        <item x="755"/>
        <item x="1232"/>
        <item x="1299"/>
        <item x="861"/>
        <item x="1500"/>
        <item x="1577"/>
        <item x="603"/>
        <item x="534"/>
        <item x="133"/>
        <item x="1692"/>
        <item x="959"/>
        <item x="465"/>
        <item x="1604"/>
        <item x="829"/>
        <item x="928"/>
        <item x="126"/>
        <item x="1183"/>
        <item x="506"/>
        <item x="1147"/>
        <item x="418"/>
        <item x="1591"/>
        <item x="428"/>
        <item x="939"/>
        <item x="697"/>
        <item x="289"/>
        <item x="1168"/>
        <item x="213"/>
        <item x="559"/>
        <item x="627"/>
        <item x="1107"/>
        <item x="258"/>
        <item x="1412"/>
        <item x="1561"/>
        <item x="1128"/>
        <item x="649"/>
        <item x="1374"/>
        <item x="1065"/>
        <item x="666"/>
        <item x="333"/>
        <item x="1478"/>
        <item x="650"/>
        <item x="1238"/>
        <item x="165"/>
        <item x="352"/>
        <item x="1172"/>
        <item x="1376"/>
        <item x="1235"/>
        <item x="284"/>
        <item x="117"/>
        <item x="470"/>
        <item x="625"/>
        <item x="303"/>
        <item x="838"/>
        <item x="1521"/>
        <item x="207"/>
        <item x="1443"/>
        <item x="1287"/>
        <item x="485"/>
        <item x="83"/>
        <item x="1213"/>
        <item x="725"/>
        <item x="230"/>
        <item x="334"/>
        <item x="693"/>
        <item x="154"/>
        <item x="440"/>
        <item x="262"/>
        <item x="1125"/>
        <item x="688"/>
        <item x="1434"/>
        <item x="1622"/>
        <item x="1300"/>
        <item x="597"/>
        <item x="1545"/>
        <item x="579"/>
        <item x="896"/>
        <item x="988"/>
        <item x="201"/>
        <item x="264"/>
        <item x="372"/>
        <item x="591"/>
        <item x="1263"/>
        <item x="1211"/>
        <item x="153"/>
        <item x="55"/>
        <item x="282"/>
        <item x="548"/>
        <item x="131"/>
        <item x="268"/>
        <item x="1031"/>
        <item x="523"/>
        <item x="1269"/>
        <item x="414"/>
        <item x="1023"/>
        <item x="462"/>
        <item x="478"/>
        <item x="88"/>
        <item x="1460"/>
        <item x="1047"/>
        <item x="698"/>
        <item x="480"/>
        <item x="1385"/>
        <item x="1239"/>
        <item x="1533"/>
        <item x="1630"/>
        <item x="726"/>
        <item x="975"/>
        <item x="1202"/>
        <item x="1225"/>
        <item x="340"/>
        <item x="464"/>
        <item x="291"/>
        <item x="355"/>
        <item x="446"/>
        <item x="45"/>
        <item x="1090"/>
        <item x="159"/>
        <item x="1073"/>
        <item x="1291"/>
        <item x="14"/>
        <item x="632"/>
        <item x="504"/>
        <item x="31"/>
        <item x="99"/>
        <item x="1127"/>
        <item x="183"/>
        <item x="792"/>
        <item x="42"/>
        <item x="549"/>
        <item x="1013"/>
        <item x="114"/>
        <item x="1131"/>
        <item x="1551"/>
        <item x="1252"/>
        <item x="904"/>
        <item x="1338"/>
        <item x="1470"/>
        <item x="1531"/>
        <item x="541"/>
        <item x="781"/>
        <item x="1218"/>
        <item x="911"/>
        <item x="1331"/>
        <item x="1661"/>
        <item x="605"/>
        <item x="1522"/>
        <item x="1253"/>
        <item x="1635"/>
        <item x="709"/>
        <item x="1106"/>
        <item x="971"/>
        <item x="1274"/>
        <item x="718"/>
        <item x="1188"/>
        <item x="580"/>
        <item x="1438"/>
        <item x="1386"/>
        <item x="981"/>
        <item x="1395"/>
        <item x="327"/>
        <item x="1618"/>
        <item x="1358"/>
        <item x="831"/>
        <item x="487"/>
        <item x="537"/>
        <item x="967"/>
        <item x="516"/>
        <item x="1142"/>
        <item x="466"/>
        <item x="1494"/>
        <item x="1029"/>
        <item x="386"/>
        <item x="877"/>
        <item x="1150"/>
        <item x="1603"/>
        <item x="702"/>
        <item x="525"/>
        <item x="271"/>
        <item x="1216"/>
        <item x="784"/>
        <item x="701"/>
        <item x="1648"/>
        <item x="1584"/>
        <item x="1200"/>
        <item x="527"/>
        <item x="310"/>
        <item x="136"/>
        <item x="416"/>
        <item x="233"/>
        <item x="122"/>
        <item x="25"/>
        <item x="578"/>
        <item x="1585"/>
        <item x="998"/>
        <item x="1329"/>
        <item x="398"/>
        <item x="115"/>
        <item x="1537"/>
        <item x="95"/>
        <item x="1650"/>
        <item x="1249"/>
        <item x="1316"/>
        <item x="520"/>
        <item x="546"/>
        <item x="118"/>
        <item x="745"/>
        <item x="645"/>
        <item x="836"/>
        <item x="1178"/>
        <item x="1528"/>
        <item x="316"/>
        <item x="1377"/>
        <item x="801"/>
        <item x="814"/>
        <item x="1024"/>
        <item x="851"/>
        <item x="1399"/>
        <item x="360"/>
        <item x="647"/>
        <item x="341"/>
        <item x="875"/>
        <item x="720"/>
        <item x="225"/>
        <item x="309"/>
        <item x="687"/>
        <item x="1272"/>
        <item x="817"/>
        <item x="621"/>
        <item x="594"/>
        <item x="91"/>
        <item x="509"/>
        <item x="567"/>
        <item x="812"/>
        <item x="1066"/>
        <item x="328"/>
        <item x="191"/>
        <item x="1526"/>
        <item x="1295"/>
        <item x="190"/>
        <item x="267"/>
        <item x="898"/>
        <item x="1281"/>
        <item x="1276"/>
        <item x="302"/>
        <item x="722"/>
        <item x="339"/>
        <item x="12"/>
        <item x="194"/>
        <item x="1030"/>
        <item x="1201"/>
        <item x="17"/>
        <item x="330"/>
        <item x="1608"/>
        <item x="950"/>
        <item x="1240"/>
        <item x="1022"/>
        <item x="243"/>
        <item x="542"/>
        <item x="1151"/>
        <item x="251"/>
        <item x="916"/>
        <item x="1139"/>
        <item x="43"/>
        <item x="226"/>
        <item x="889"/>
        <item x="1290"/>
        <item x="322"/>
        <item x="1164"/>
        <item x="171"/>
        <item x="278"/>
        <item x="1112"/>
        <item x="1176"/>
        <item x="961"/>
        <item x="37"/>
        <item x="140"/>
        <item x="74"/>
        <item x="1401"/>
        <item x="859"/>
        <item x="324"/>
        <item x="1487"/>
        <item x="1104"/>
        <item x="270"/>
        <item x="364"/>
        <item x="588"/>
        <item x="711"/>
        <item x="336"/>
        <item x="130"/>
        <item x="1162"/>
        <item x="373"/>
        <item x="1004"/>
        <item x="646"/>
        <item x="807"/>
        <item x="185"/>
        <item x="602"/>
        <item x="868"/>
        <item x="366"/>
        <item x="1116"/>
        <item x="899"/>
        <item x="232"/>
        <item x="1179"/>
        <item x="531"/>
        <item x="1143"/>
        <item x="885"/>
        <item x="731"/>
        <item x="1601"/>
        <item x="562"/>
        <item x="1309"/>
        <item x="780"/>
        <item x="1444"/>
        <item x="828"/>
        <item x="1032"/>
        <item x="821"/>
        <item x="938"/>
        <item x="1069"/>
        <item x="1231"/>
        <item x="120"/>
        <item x="1286"/>
        <item x="658"/>
        <item x="1111"/>
        <item x="288"/>
        <item x="63"/>
        <item x="438"/>
        <item x="760"/>
        <item x="566"/>
        <item x="412"/>
        <item x="1360"/>
        <item x="553"/>
        <item x="1049"/>
        <item x="0"/>
        <item x="552"/>
        <item x="1095"/>
        <item x="690"/>
        <item x="427"/>
        <item x="604"/>
        <item x="313"/>
        <item x="921"/>
        <item x="619"/>
        <item x="78"/>
        <item x="1037"/>
        <item x="949"/>
        <item x="682"/>
        <item x="1063"/>
        <item x="299"/>
        <item x="533"/>
        <item x="874"/>
        <item x="203"/>
        <item x="592"/>
        <item x="241"/>
        <item x="1134"/>
        <item x="1565"/>
        <item x="847"/>
        <item x="843"/>
        <item x="147"/>
        <item x="517"/>
        <item x="255"/>
        <item x="184"/>
        <item x="1424"/>
        <item x="1105"/>
        <item x="629"/>
        <item x="616"/>
        <item x="1592"/>
        <item x="1056"/>
        <item x="1138"/>
        <item x="325"/>
        <item x="775"/>
        <item x="762"/>
        <item x="1214"/>
        <item x="1226"/>
        <item x="396"/>
        <item x="1141"/>
        <item x="719"/>
        <item x="242"/>
        <item x="397"/>
        <item x="550"/>
        <item x="20"/>
        <item x="1405"/>
        <item x="1479"/>
        <item x="767"/>
        <item x="1051"/>
        <item x="276"/>
        <item x="1368"/>
        <item x="145"/>
        <item x="816"/>
        <item x="1228"/>
        <item x="733"/>
        <item x="964"/>
        <item x="175"/>
        <item x="441"/>
        <item x="917"/>
        <item x="178"/>
        <item x="476"/>
        <item x="526"/>
        <item x="196"/>
        <item x="1337"/>
        <item x="1146"/>
        <item x="1175"/>
        <item x="1339"/>
        <item x="986"/>
        <item x="1560"/>
        <item x="1347"/>
        <item x="426"/>
        <item x="835"/>
        <item x="365"/>
        <item x="583"/>
        <item x="1406"/>
        <item x="840"/>
        <item x="38"/>
        <item x="205"/>
        <item x="106"/>
        <item x="742"/>
        <item x="499"/>
        <item x="806"/>
        <item x="101"/>
        <item x="1006"/>
        <item x="707"/>
        <item x="571"/>
        <item x="673"/>
        <item x="1224"/>
        <item x="853"/>
        <item x="557"/>
        <item x="265"/>
        <item x="617"/>
        <item x="1170"/>
        <item x="1081"/>
        <item x="448"/>
        <item x="148"/>
        <item x="1414"/>
        <item x="388"/>
        <item x="891"/>
        <item x="703"/>
        <item x="161"/>
        <item x="507"/>
        <item x="804"/>
        <item x="305"/>
        <item x="280"/>
        <item x="937"/>
        <item x="606"/>
        <item x="343"/>
        <item x="108"/>
        <item x="770"/>
        <item x="75"/>
        <item x="19"/>
        <item x="1160"/>
        <item x="569"/>
        <item x="169"/>
        <item x="754"/>
        <item x="1053"/>
        <item x="1417"/>
        <item x="1035"/>
        <item x="239"/>
        <item x="664"/>
        <item x="598"/>
        <item x="699"/>
        <item x="1527"/>
        <item x="1420"/>
        <item x="102"/>
        <item x="430"/>
        <item x="522"/>
        <item x="1028"/>
        <item x="636"/>
        <item x="1014"/>
        <item x="200"/>
        <item x="211"/>
        <item x="385"/>
        <item x="633"/>
        <item x="1461"/>
        <item x="1181"/>
        <item x="1247"/>
        <item x="402"/>
        <item x="878"/>
        <item x="1115"/>
        <item x="999"/>
        <item x="989"/>
        <item x="1199"/>
        <item x="1439"/>
        <item x="1616"/>
        <item x="1077"/>
        <item x="354"/>
        <item x="453"/>
        <item x="540"/>
        <item x="1539"/>
        <item x="348"/>
        <item x="259"/>
        <item x="830"/>
        <item x="1628"/>
        <item x="1097"/>
        <item x="1234"/>
        <item x="363"/>
        <item x="954"/>
        <item x="748"/>
        <item x="935"/>
        <item x="796"/>
        <item x="27"/>
        <item x="655"/>
        <item x="384"/>
        <item x="163"/>
        <item x="980"/>
        <item x="1185"/>
        <item x="1008"/>
        <item x="809"/>
        <item x="332"/>
        <item x="992"/>
        <item x="395"/>
        <item x="1619"/>
        <item x="1562"/>
        <item x="52"/>
        <item x="279"/>
        <item x="565"/>
        <item x="358"/>
        <item x="182"/>
        <item x="236"/>
        <item x="1517"/>
        <item x="1495"/>
        <item x="1262"/>
        <item x="1499"/>
        <item x="1117"/>
        <item x="524"/>
        <item x="887"/>
        <item x="848"/>
        <item x="110"/>
        <item x="614"/>
        <item x="84"/>
        <item x="776"/>
        <item x="857"/>
        <item x="832"/>
        <item x="818"/>
        <item x="1017"/>
        <item x="747"/>
        <item x="1425"/>
        <item x="137"/>
        <item x="758"/>
        <item x="1074"/>
        <item x="5"/>
        <item x="391"/>
        <item x="408"/>
        <item x="1198"/>
        <item x="519"/>
        <item x="1400"/>
        <item x="1633"/>
        <item x="1083"/>
        <item x="1644"/>
        <item x="1382"/>
        <item x="869"/>
        <item x="1353"/>
        <item x="432"/>
        <item x="1408"/>
        <item x="359"/>
        <item x="292"/>
        <item x="1486"/>
        <item x="1567"/>
        <item x="224"/>
        <item x="424"/>
        <item x="295"/>
        <item x="1039"/>
        <item x="1"/>
        <item x="894"/>
        <item x="1388"/>
        <item x="263"/>
        <item x="1149"/>
        <item x="1371"/>
        <item x="1043"/>
        <item x="173"/>
        <item x="1342"/>
        <item x="1379"/>
        <item x="883"/>
        <item x="1529"/>
        <item x="308"/>
        <item x="254"/>
        <item x="216"/>
        <item x="85"/>
        <item x="668"/>
        <item x="1558"/>
        <item x="1394"/>
        <item x="786"/>
        <item x="1054"/>
        <item x="417"/>
        <item x="155"/>
        <item x="1497"/>
        <item x="481"/>
        <item x="1064"/>
        <item x="929"/>
        <item x="413"/>
        <item x="1613"/>
        <item x="1293"/>
        <item x="879"/>
        <item x="66"/>
        <item x="425"/>
        <item x="49"/>
        <item x="1393"/>
        <item x="1396"/>
        <item x="1658"/>
        <item x="1026"/>
        <item x="872"/>
        <item x="502"/>
        <item x="26"/>
        <item x="1340"/>
        <item x="907"/>
        <item x="1458"/>
        <item x="1654"/>
        <item x="1568"/>
        <item x="810"/>
        <item x="269"/>
        <item x="420"/>
        <item x="1136"/>
        <item x="1084"/>
        <item x="695"/>
        <item x="1215"/>
        <item x="1433"/>
        <item x="1490"/>
        <item x="1600"/>
        <item x="508"/>
        <item x="150"/>
        <item x="769"/>
        <item x="727"/>
        <item x="1132"/>
        <item x="473"/>
        <item x="930"/>
        <item x="595"/>
        <item x="286"/>
        <item x="1052"/>
        <item x="202"/>
        <item x="1025"/>
        <item x="626"/>
        <item x="833"/>
        <item x="1082"/>
        <item x="1245"/>
        <item x="757"/>
        <item x="393"/>
        <item x="113"/>
        <item x="1638"/>
        <item x="1267"/>
        <item x="870"/>
        <item x="612"/>
        <item x="1207"/>
        <item x="261"/>
        <item x="997"/>
        <item x="436"/>
        <item x="449"/>
        <item x="1009"/>
        <item x="1321"/>
        <item x="545"/>
        <item x="738"/>
        <item x="963"/>
        <item x="1365"/>
        <item x="1288"/>
        <item x="648"/>
        <item x="670"/>
        <item x="839"/>
        <item x="547"/>
        <item x="744"/>
        <item x="750"/>
        <item x="3"/>
        <item x="941"/>
        <item x="560"/>
        <item x="501"/>
        <item x="1161"/>
        <item x="1609"/>
        <item x="909"/>
        <item x="984"/>
        <item x="123"/>
        <item x="1328"/>
        <item x="392"/>
        <item x="92"/>
        <item x="1649"/>
        <item x="794"/>
        <item x="1418"/>
        <item x="795"/>
        <item x="317"/>
        <item x="125"/>
        <item x="1294"/>
        <item x="1380"/>
        <item x="1344"/>
        <item x="146"/>
        <item x="46"/>
        <item x="362"/>
        <item x="1664"/>
        <item x="1627"/>
        <item x="1553"/>
        <item x="956"/>
        <item x="1196"/>
        <item x="1019"/>
        <item x="728"/>
        <item x="1223"/>
        <item x="1089"/>
        <item x="852"/>
        <item x="1475"/>
        <item x="1572"/>
        <item x="952"/>
        <item x="1153"/>
        <item x="199"/>
        <item x="881"/>
        <item x="455"/>
        <item x="1583"/>
        <item x="33"/>
        <item x="630"/>
        <item x="1647"/>
        <item x="724"/>
        <item x="783"/>
        <item x="1389"/>
        <item x="684"/>
        <item x="495"/>
        <item x="1663"/>
        <item x="1404"/>
        <item x="1387"/>
        <item x="976"/>
        <item x="1088"/>
        <item x="105"/>
        <item x="1284"/>
        <item x="871"/>
        <item x="1556"/>
        <item x="644"/>
        <item x="1206"/>
        <item x="1257"/>
        <item x="1557"/>
        <item x="380"/>
        <item x="463"/>
        <item x="1554"/>
        <item x="1415"/>
        <item x="167"/>
        <item x="1516"/>
        <item x="1423"/>
        <item x="1398"/>
        <item x="654"/>
        <item x="730"/>
        <item x="1020"/>
        <item x="1145"/>
        <item x="521"/>
        <item x="367"/>
        <item x="740"/>
        <item x="827"/>
        <item x="686"/>
        <item x="1137"/>
        <item x="823"/>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 showAll="0"/>
    <pivotField showAll="0"/>
    <pivotField axis="axisRow" showAll="0">
      <items count="3">
        <item x="1"/>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37"/>
  </rowFields>
  <rowItems count="3">
    <i>
      <x/>
    </i>
    <i>
      <x v="1"/>
    </i>
    <i t="grand">
      <x/>
    </i>
  </rowItems>
  <colItems count="1">
    <i/>
  </colItems>
  <dataFields count="1">
    <dataField name="Count of ORIGIN"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EEA9F6D-F49D-47D3-A528-0FB3CEBEA9F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L5:L6" firstHeaderRow="1" firstDataRow="1" firstDataCol="0"/>
  <pivotFields count="35">
    <pivotField numFmtId="14" showAll="0"/>
    <pivotField showAll="0" sortType="descending">
      <items count="19">
        <item x="6"/>
        <item x="9"/>
        <item x="3"/>
        <item x="1"/>
        <item x="12"/>
        <item x="13"/>
        <item x="10"/>
        <item x="14"/>
        <item x="17"/>
        <item x="16"/>
        <item x="7"/>
        <item x="15"/>
        <item x="8"/>
        <item x="4"/>
        <item x="11"/>
        <item x="2"/>
        <item x="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05">
        <item x="162"/>
        <item x="35"/>
        <item x="165"/>
        <item x="70"/>
        <item x="148"/>
        <item x="177"/>
        <item x="164"/>
        <item x="174"/>
        <item x="140"/>
        <item x="171"/>
        <item x="132"/>
        <item x="181"/>
        <item x="130"/>
        <item x="105"/>
        <item x="60"/>
        <item x="7"/>
        <item x="26"/>
        <item x="122"/>
        <item x="114"/>
        <item x="10"/>
        <item x="170"/>
        <item x="154"/>
        <item x="59"/>
        <item x="49"/>
        <item x="84"/>
        <item x="141"/>
        <item x="50"/>
        <item x="25"/>
        <item x="86"/>
        <item x="31"/>
        <item x="178"/>
        <item x="201"/>
        <item x="182"/>
        <item x="123"/>
        <item x="76"/>
        <item x="63"/>
        <item x="110"/>
        <item x="12"/>
        <item x="156"/>
        <item x="124"/>
        <item x="97"/>
        <item x="51"/>
        <item x="98"/>
        <item x="151"/>
        <item x="103"/>
        <item x="19"/>
        <item x="37"/>
        <item x="72"/>
        <item x="120"/>
        <item x="160"/>
        <item x="166"/>
        <item x="92"/>
        <item x="150"/>
        <item x="202"/>
        <item x="2"/>
        <item x="3"/>
        <item x="0"/>
        <item x="18"/>
        <item x="159"/>
        <item x="34"/>
        <item x="107"/>
        <item x="125"/>
        <item x="183"/>
        <item x="55"/>
        <item x="74"/>
        <item x="54"/>
        <item x="184"/>
        <item x="194"/>
        <item x="67"/>
        <item x="179"/>
        <item x="168"/>
        <item x="16"/>
        <item x="185"/>
        <item x="99"/>
        <item x="68"/>
        <item x="161"/>
        <item x="196"/>
        <item x="192"/>
        <item x="144"/>
        <item x="149"/>
        <item x="91"/>
        <item x="44"/>
        <item x="17"/>
        <item x="78"/>
        <item x="89"/>
        <item x="126"/>
        <item x="61"/>
        <item x="112"/>
        <item x="57"/>
        <item x="83"/>
        <item x="4"/>
        <item x="100"/>
        <item x="73"/>
        <item x="5"/>
        <item x="71"/>
        <item x="199"/>
        <item x="45"/>
        <item x="27"/>
        <item x="136"/>
        <item x="176"/>
        <item x="197"/>
        <item x="127"/>
        <item x="15"/>
        <item x="46"/>
        <item x="118"/>
        <item x="69"/>
        <item x="21"/>
        <item x="32"/>
        <item x="142"/>
        <item x="193"/>
        <item x="189"/>
        <item x="175"/>
        <item x="42"/>
        <item x="93"/>
        <item x="163"/>
        <item x="188"/>
        <item x="116"/>
        <item x="62"/>
        <item x="53"/>
        <item x="48"/>
        <item x="172"/>
        <item x="9"/>
        <item x="133"/>
        <item x="28"/>
        <item x="75"/>
        <item x="47"/>
        <item x="173"/>
        <item x="90"/>
        <item x="113"/>
        <item x="121"/>
        <item x="119"/>
        <item x="169"/>
        <item x="66"/>
        <item x="1"/>
        <item x="36"/>
        <item x="155"/>
        <item x="191"/>
        <item x="106"/>
        <item x="82"/>
        <item x="94"/>
        <item x="139"/>
        <item x="134"/>
        <item x="20"/>
        <item x="147"/>
        <item x="153"/>
        <item x="146"/>
        <item x="79"/>
        <item x="158"/>
        <item x="200"/>
        <item x="43"/>
        <item x="40"/>
        <item x="137"/>
        <item x="190"/>
        <item x="111"/>
        <item x="81"/>
        <item x="115"/>
        <item x="30"/>
        <item x="186"/>
        <item x="138"/>
        <item x="95"/>
        <item x="145"/>
        <item x="104"/>
        <item x="117"/>
        <item x="8"/>
        <item x="52"/>
        <item x="87"/>
        <item x="109"/>
        <item x="77"/>
        <item x="58"/>
        <item x="102"/>
        <item x="129"/>
        <item x="128"/>
        <item x="88"/>
        <item x="198"/>
        <item x="56"/>
        <item x="6"/>
        <item x="131"/>
        <item x="29"/>
        <item x="157"/>
        <item x="152"/>
        <item x="85"/>
        <item x="143"/>
        <item x="11"/>
        <item x="195"/>
        <item x="39"/>
        <item x="24"/>
        <item x="33"/>
        <item x="80"/>
        <item x="14"/>
        <item x="38"/>
        <item x="13"/>
        <item x="108"/>
        <item x="65"/>
        <item x="41"/>
        <item x="22"/>
        <item x="64"/>
        <item x="135"/>
        <item x="203"/>
        <item x="23"/>
        <item x="180"/>
        <item x="101"/>
        <item x="167"/>
        <item x="187"/>
        <item x="96"/>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s>
  <rowItems count="1">
    <i/>
  </rowItems>
  <colItems count="1">
    <i/>
  </colItems>
  <dataFields count="1">
    <dataField name="Average of DEP DELAY" fld="12" subtotal="average" baseField="1" baseItem="0" numFmtId="2"/>
  </dataFields>
  <formats count="1">
    <format dxfId="1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D171676-67A4-4F89-AA0C-BF5DC0BB7AD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K210" firstHeaderRow="0" firstDataRow="1" firstDataCol="1"/>
  <pivotFields count="35">
    <pivotField numFmtId="14" showAll="0"/>
    <pivotField showAll="0">
      <items count="19">
        <item x="6"/>
        <item x="9"/>
        <item x="3"/>
        <item x="1"/>
        <item x="12"/>
        <item x="13"/>
        <item x="10"/>
        <item x="14"/>
        <item x="17"/>
        <item x="16"/>
        <item x="7"/>
        <item x="15"/>
        <item x="8"/>
        <item x="4"/>
        <item x="11"/>
        <item x="2"/>
        <item x="5"/>
        <item x="0"/>
        <item t="default"/>
      </items>
    </pivotField>
    <pivotField showAll="0"/>
    <pivotField showAll="0"/>
    <pivotField showAll="0"/>
    <pivotField showAll="0"/>
    <pivotField axis="axisRow" showAll="0" sortType="descending">
      <items count="205">
        <item x="162"/>
        <item x="35"/>
        <item x="165"/>
        <item x="70"/>
        <item x="148"/>
        <item x="177"/>
        <item x="164"/>
        <item x="174"/>
        <item x="140"/>
        <item x="171"/>
        <item x="132"/>
        <item x="181"/>
        <item x="130"/>
        <item x="105"/>
        <item x="60"/>
        <item x="7"/>
        <item x="26"/>
        <item x="122"/>
        <item x="114"/>
        <item x="10"/>
        <item x="170"/>
        <item x="154"/>
        <item x="59"/>
        <item x="49"/>
        <item x="84"/>
        <item x="141"/>
        <item x="50"/>
        <item x="25"/>
        <item x="86"/>
        <item x="31"/>
        <item x="178"/>
        <item x="201"/>
        <item x="182"/>
        <item x="123"/>
        <item x="76"/>
        <item x="63"/>
        <item x="110"/>
        <item x="12"/>
        <item x="156"/>
        <item x="124"/>
        <item x="97"/>
        <item x="51"/>
        <item x="98"/>
        <item x="151"/>
        <item x="103"/>
        <item x="19"/>
        <item x="37"/>
        <item x="72"/>
        <item x="120"/>
        <item x="160"/>
        <item x="166"/>
        <item x="92"/>
        <item x="150"/>
        <item x="202"/>
        <item x="2"/>
        <item x="3"/>
        <item x="0"/>
        <item x="18"/>
        <item x="159"/>
        <item x="34"/>
        <item x="107"/>
        <item x="125"/>
        <item x="183"/>
        <item x="55"/>
        <item x="74"/>
        <item x="54"/>
        <item x="184"/>
        <item x="194"/>
        <item x="67"/>
        <item x="179"/>
        <item x="168"/>
        <item x="16"/>
        <item x="185"/>
        <item x="99"/>
        <item x="68"/>
        <item x="161"/>
        <item x="196"/>
        <item x="192"/>
        <item x="144"/>
        <item x="149"/>
        <item x="91"/>
        <item x="44"/>
        <item x="17"/>
        <item x="78"/>
        <item x="89"/>
        <item x="126"/>
        <item x="61"/>
        <item x="112"/>
        <item x="57"/>
        <item x="83"/>
        <item x="4"/>
        <item x="100"/>
        <item x="73"/>
        <item x="5"/>
        <item x="71"/>
        <item x="199"/>
        <item x="45"/>
        <item x="27"/>
        <item x="136"/>
        <item x="176"/>
        <item x="197"/>
        <item x="127"/>
        <item x="15"/>
        <item x="46"/>
        <item x="118"/>
        <item x="69"/>
        <item x="21"/>
        <item x="32"/>
        <item x="142"/>
        <item x="193"/>
        <item x="189"/>
        <item x="175"/>
        <item x="42"/>
        <item x="93"/>
        <item x="163"/>
        <item x="188"/>
        <item x="116"/>
        <item x="62"/>
        <item x="53"/>
        <item x="48"/>
        <item x="172"/>
        <item x="9"/>
        <item x="133"/>
        <item x="28"/>
        <item x="75"/>
        <item x="47"/>
        <item x="173"/>
        <item x="90"/>
        <item x="113"/>
        <item x="121"/>
        <item x="119"/>
        <item x="169"/>
        <item x="66"/>
        <item x="1"/>
        <item x="36"/>
        <item x="155"/>
        <item x="191"/>
        <item x="106"/>
        <item x="82"/>
        <item x="94"/>
        <item x="139"/>
        <item x="134"/>
        <item x="20"/>
        <item x="147"/>
        <item x="153"/>
        <item x="146"/>
        <item x="79"/>
        <item x="158"/>
        <item x="200"/>
        <item x="43"/>
        <item x="40"/>
        <item x="137"/>
        <item x="190"/>
        <item x="111"/>
        <item x="81"/>
        <item x="115"/>
        <item x="30"/>
        <item x="186"/>
        <item x="138"/>
        <item x="95"/>
        <item x="145"/>
        <item x="104"/>
        <item x="117"/>
        <item x="8"/>
        <item x="52"/>
        <item x="87"/>
        <item x="109"/>
        <item x="77"/>
        <item x="58"/>
        <item x="102"/>
        <item x="129"/>
        <item x="128"/>
        <item x="88"/>
        <item x="198"/>
        <item x="56"/>
        <item x="6"/>
        <item x="131"/>
        <item x="29"/>
        <item x="157"/>
        <item x="152"/>
        <item x="85"/>
        <item x="143"/>
        <item x="11"/>
        <item x="195"/>
        <item x="39"/>
        <item x="24"/>
        <item x="33"/>
        <item x="80"/>
        <item x="14"/>
        <item x="38"/>
        <item x="13"/>
        <item x="108"/>
        <item x="65"/>
        <item x="41"/>
        <item x="22"/>
        <item x="64"/>
        <item x="135"/>
        <item x="203"/>
        <item x="23"/>
        <item x="180"/>
        <item x="101"/>
        <item x="167"/>
        <item x="187"/>
        <item x="9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s>
  <rowFields count="1">
    <field x="6"/>
  </rowFields>
  <rowItems count="205">
    <i>
      <x v="50"/>
    </i>
    <i>
      <x v="88"/>
    </i>
    <i>
      <x v="134"/>
    </i>
    <i>
      <x v="144"/>
    </i>
    <i>
      <x v="81"/>
    </i>
    <i>
      <x v="124"/>
    </i>
    <i>
      <x v="22"/>
    </i>
    <i>
      <x v="158"/>
    </i>
    <i>
      <x v="133"/>
    </i>
    <i>
      <x v="14"/>
    </i>
    <i>
      <x v="63"/>
    </i>
    <i>
      <x v="135"/>
    </i>
    <i>
      <x v="32"/>
    </i>
    <i>
      <x v="54"/>
    </i>
    <i>
      <x v="51"/>
    </i>
    <i>
      <x v="7"/>
    </i>
    <i>
      <x v="67"/>
    </i>
    <i>
      <x v="86"/>
    </i>
    <i>
      <x v="90"/>
    </i>
    <i>
      <x v="200"/>
    </i>
    <i>
      <x v="125"/>
    </i>
    <i>
      <x v="49"/>
    </i>
    <i>
      <x v="70"/>
    </i>
    <i>
      <x v="121"/>
    </i>
    <i>
      <x v="145"/>
    </i>
    <i>
      <x v="10"/>
    </i>
    <i>
      <x v="28"/>
    </i>
    <i>
      <x v="123"/>
    </i>
    <i>
      <x v="101"/>
    </i>
    <i>
      <x v="79"/>
    </i>
    <i>
      <x v="138"/>
    </i>
    <i>
      <x v="56"/>
    </i>
    <i>
      <x v="106"/>
    </i>
    <i>
      <x v="37"/>
    </i>
    <i>
      <x v="65"/>
    </i>
    <i>
      <x v="119"/>
    </i>
    <i>
      <x v="61"/>
    </i>
    <i>
      <x v="174"/>
    </i>
    <i>
      <x v="64"/>
    </i>
    <i>
      <x v="146"/>
    </i>
    <i>
      <x v="75"/>
    </i>
    <i>
      <x v="29"/>
    </i>
    <i>
      <x v="165"/>
    </i>
    <i>
      <x v="27"/>
    </i>
    <i>
      <x v="142"/>
    </i>
    <i>
      <x v="2"/>
    </i>
    <i>
      <x v="78"/>
    </i>
    <i>
      <x v="113"/>
    </i>
    <i>
      <x v="118"/>
    </i>
    <i>
      <x v="201"/>
    </i>
    <i>
      <x v="167"/>
    </i>
    <i>
      <x v="21"/>
    </i>
    <i>
      <x v="181"/>
    </i>
    <i>
      <x v="128"/>
    </i>
    <i>
      <x v="176"/>
    </i>
    <i>
      <x v="190"/>
    </i>
    <i>
      <x v="58"/>
    </i>
    <i>
      <x v="182"/>
    </i>
    <i>
      <x v="175"/>
    </i>
    <i>
      <x v="55"/>
    </i>
    <i>
      <x v="155"/>
    </i>
    <i>
      <x v="149"/>
    </i>
    <i>
      <x v="60"/>
    </i>
    <i>
      <x v="122"/>
    </i>
    <i>
      <x v="66"/>
    </i>
    <i>
      <x v="198"/>
    </i>
    <i>
      <x v="193"/>
    </i>
    <i>
      <x v="164"/>
    </i>
    <i>
      <x v="111"/>
    </i>
    <i>
      <x v="18"/>
    </i>
    <i>
      <x v="110"/>
    </i>
    <i>
      <x v="45"/>
    </i>
    <i>
      <x v="186"/>
    </i>
    <i>
      <x v="196"/>
    </i>
    <i>
      <x v="93"/>
    </i>
    <i>
      <x v="112"/>
    </i>
    <i>
      <x v="87"/>
    </i>
    <i>
      <x v="69"/>
    </i>
    <i>
      <x v="6"/>
    </i>
    <i>
      <x v="57"/>
    </i>
    <i>
      <x v="15"/>
    </i>
    <i>
      <x v="150"/>
    </i>
    <i>
      <x v="170"/>
    </i>
    <i>
      <x v="48"/>
    </i>
    <i>
      <x v="188"/>
    </i>
    <i>
      <x v="31"/>
    </i>
    <i>
      <x v="40"/>
    </i>
    <i>
      <x v="189"/>
    </i>
    <i>
      <x v="77"/>
    </i>
    <i>
      <x v="114"/>
    </i>
    <i>
      <x v="97"/>
    </i>
    <i>
      <x v="195"/>
    </i>
    <i>
      <x v="62"/>
    </i>
    <i>
      <x v="98"/>
    </i>
    <i>
      <x v="102"/>
    </i>
    <i>
      <x v="203"/>
    </i>
    <i>
      <x v="107"/>
    </i>
    <i>
      <x v="108"/>
    </i>
    <i>
      <x v="33"/>
    </i>
    <i>
      <x v="187"/>
    </i>
    <i>
      <x v="137"/>
    </i>
    <i>
      <x v="9"/>
    </i>
    <i>
      <x v="41"/>
    </i>
    <i>
      <x v="59"/>
    </i>
    <i>
      <x v="168"/>
    </i>
    <i>
      <x v="95"/>
    </i>
    <i>
      <x v="172"/>
    </i>
    <i>
      <x v="151"/>
    </i>
    <i>
      <x v="104"/>
    </i>
    <i>
      <x v="177"/>
    </i>
    <i>
      <x v="46"/>
    </i>
    <i>
      <x v="71"/>
    </i>
    <i>
      <x v="11"/>
    </i>
    <i>
      <x v="30"/>
    </i>
    <i>
      <x v="127"/>
    </i>
    <i>
      <x v="191"/>
    </i>
    <i>
      <x v="154"/>
    </i>
    <i>
      <x v="4"/>
    </i>
    <i>
      <x v="23"/>
    </i>
    <i>
      <x v="115"/>
    </i>
    <i>
      <x v="82"/>
    </i>
    <i>
      <x v="89"/>
    </i>
    <i>
      <x v="163"/>
    </i>
    <i>
      <x v="52"/>
    </i>
    <i>
      <x v="143"/>
    </i>
    <i>
      <x v="185"/>
    </i>
    <i>
      <x v="184"/>
    </i>
    <i>
      <x v="126"/>
    </i>
    <i>
      <x v="12"/>
    </i>
    <i>
      <x v="162"/>
    </i>
    <i>
      <x v="139"/>
    </i>
    <i>
      <x v="17"/>
    </i>
    <i>
      <x v="92"/>
    </i>
    <i>
      <x v="159"/>
    </i>
    <i>
      <x v="141"/>
    </i>
    <i>
      <x v="39"/>
    </i>
    <i>
      <x v="180"/>
    </i>
    <i>
      <x v="100"/>
    </i>
    <i>
      <x v="147"/>
    </i>
    <i>
      <x v="13"/>
    </i>
    <i>
      <x v="19"/>
    </i>
    <i>
      <x v="44"/>
    </i>
    <i>
      <x v="199"/>
    </i>
    <i>
      <x v="197"/>
    </i>
    <i>
      <x v="20"/>
    </i>
    <i>
      <x v="156"/>
    </i>
    <i>
      <x v="105"/>
    </i>
    <i>
      <x v="53"/>
    </i>
    <i>
      <x v="73"/>
    </i>
    <i>
      <x v="152"/>
    </i>
    <i>
      <x v="16"/>
    </i>
    <i>
      <x v="35"/>
    </i>
    <i>
      <x v="1"/>
    </i>
    <i>
      <x v="80"/>
    </i>
    <i>
      <x v="173"/>
    </i>
    <i>
      <x v="161"/>
    </i>
    <i>
      <x v="99"/>
    </i>
    <i>
      <x v="183"/>
    </i>
    <i>
      <x v="68"/>
    </i>
    <i>
      <x v="148"/>
    </i>
    <i>
      <x v="136"/>
    </i>
    <i>
      <x v="130"/>
    </i>
    <i>
      <x v="166"/>
    </i>
    <i>
      <x v="194"/>
    </i>
    <i>
      <x v="109"/>
    </i>
    <i>
      <x v="84"/>
    </i>
    <i>
      <x v="8"/>
    </i>
    <i>
      <x v="96"/>
    </i>
    <i>
      <x v="24"/>
    </i>
    <i>
      <x v="171"/>
    </i>
    <i>
      <x v="140"/>
    </i>
    <i>
      <x v="132"/>
    </i>
    <i>
      <x v="129"/>
    </i>
    <i>
      <x v="42"/>
    </i>
    <i>
      <x v="120"/>
    </i>
    <i>
      <x v="179"/>
    </i>
    <i>
      <x v="116"/>
    </i>
    <i>
      <x v="38"/>
    </i>
    <i>
      <x v="117"/>
    </i>
    <i>
      <x v="192"/>
    </i>
    <i>
      <x v="94"/>
    </i>
    <i>
      <x v="160"/>
    </i>
    <i>
      <x v="36"/>
    </i>
    <i>
      <x v="131"/>
    </i>
    <i>
      <x v="5"/>
    </i>
    <i>
      <x v="25"/>
    </i>
    <i>
      <x v="47"/>
    </i>
    <i>
      <x v="72"/>
    </i>
    <i>
      <x v="169"/>
    </i>
    <i>
      <x/>
    </i>
    <i>
      <x v="103"/>
    </i>
    <i>
      <x v="178"/>
    </i>
    <i>
      <x v="43"/>
    </i>
    <i>
      <x v="202"/>
    </i>
    <i>
      <x v="3"/>
    </i>
    <i>
      <x v="91"/>
    </i>
    <i>
      <x v="153"/>
    </i>
    <i>
      <x v="34"/>
    </i>
    <i>
      <x v="76"/>
    </i>
    <i>
      <x v="157"/>
    </i>
    <i>
      <x v="83"/>
    </i>
    <i>
      <x v="26"/>
    </i>
    <i>
      <x v="85"/>
    </i>
    <i>
      <x v="74"/>
    </i>
    <i t="grand">
      <x/>
    </i>
  </rowItems>
  <colFields count="1">
    <field x="-2"/>
  </colFields>
  <colItems count="2">
    <i>
      <x/>
    </i>
    <i i="1">
      <x v="1"/>
    </i>
  </colItems>
  <dataFields count="2">
    <dataField name="Average of ARR DELAY" fld="19" subtotal="average" baseField="6" baseItem="0" numFmtId="166"/>
    <dataField name="Average of DEP DELAY" fld="12" subtotal="average" baseField="6" baseItem="8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836FB1C-C0F5-402C-A0E5-592CE0BE07B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H24" firstHeaderRow="0" firstDataRow="1" firstDataCol="1"/>
  <pivotFields count="35">
    <pivotField numFmtId="14" showAll="0"/>
    <pivotField axis="axisRow" showAll="0" sortType="descending">
      <items count="19">
        <item x="6"/>
        <item x="9"/>
        <item x="3"/>
        <item x="1"/>
        <item x="12"/>
        <item x="13"/>
        <item x="10"/>
        <item x="14"/>
        <item x="17"/>
        <item x="16"/>
        <item x="7"/>
        <item x="15"/>
        <item x="8"/>
        <item x="4"/>
        <item x="11"/>
        <item x="2"/>
        <item x="5"/>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05">
        <item x="162"/>
        <item x="35"/>
        <item x="165"/>
        <item x="70"/>
        <item x="148"/>
        <item x="177"/>
        <item x="164"/>
        <item x="174"/>
        <item x="140"/>
        <item x="171"/>
        <item x="132"/>
        <item x="181"/>
        <item x="130"/>
        <item x="105"/>
        <item x="60"/>
        <item x="7"/>
        <item x="26"/>
        <item x="122"/>
        <item x="114"/>
        <item x="10"/>
        <item x="170"/>
        <item x="154"/>
        <item x="59"/>
        <item x="49"/>
        <item x="84"/>
        <item x="141"/>
        <item x="50"/>
        <item x="25"/>
        <item x="86"/>
        <item x="31"/>
        <item x="178"/>
        <item x="201"/>
        <item x="182"/>
        <item x="123"/>
        <item x="76"/>
        <item x="63"/>
        <item x="110"/>
        <item x="12"/>
        <item x="156"/>
        <item x="124"/>
        <item x="97"/>
        <item x="51"/>
        <item x="98"/>
        <item x="151"/>
        <item x="103"/>
        <item x="19"/>
        <item x="37"/>
        <item x="72"/>
        <item x="120"/>
        <item x="160"/>
        <item x="166"/>
        <item x="92"/>
        <item x="150"/>
        <item x="202"/>
        <item x="2"/>
        <item x="3"/>
        <item x="0"/>
        <item x="18"/>
        <item x="159"/>
        <item x="34"/>
        <item x="107"/>
        <item x="125"/>
        <item x="183"/>
        <item x="55"/>
        <item x="74"/>
        <item x="54"/>
        <item x="184"/>
        <item x="194"/>
        <item x="67"/>
        <item x="179"/>
        <item x="168"/>
        <item x="16"/>
        <item x="185"/>
        <item x="99"/>
        <item x="68"/>
        <item x="161"/>
        <item x="196"/>
        <item x="192"/>
        <item x="144"/>
        <item x="149"/>
        <item x="91"/>
        <item x="44"/>
        <item x="17"/>
        <item x="78"/>
        <item x="89"/>
        <item x="126"/>
        <item x="61"/>
        <item x="112"/>
        <item x="57"/>
        <item x="83"/>
        <item x="4"/>
        <item x="100"/>
        <item x="73"/>
        <item x="5"/>
        <item x="71"/>
        <item x="199"/>
        <item x="45"/>
        <item x="27"/>
        <item x="136"/>
        <item x="176"/>
        <item x="197"/>
        <item x="127"/>
        <item x="15"/>
        <item x="46"/>
        <item x="118"/>
        <item x="69"/>
        <item x="21"/>
        <item x="32"/>
        <item x="142"/>
        <item x="193"/>
        <item x="189"/>
        <item x="175"/>
        <item x="42"/>
        <item x="93"/>
        <item x="163"/>
        <item x="188"/>
        <item x="116"/>
        <item x="62"/>
        <item x="53"/>
        <item x="48"/>
        <item x="172"/>
        <item x="9"/>
        <item x="133"/>
        <item x="28"/>
        <item x="75"/>
        <item x="47"/>
        <item x="173"/>
        <item x="90"/>
        <item x="113"/>
        <item x="121"/>
        <item x="119"/>
        <item x="169"/>
        <item x="66"/>
        <item x="1"/>
        <item x="36"/>
        <item x="155"/>
        <item x="191"/>
        <item x="106"/>
        <item x="82"/>
        <item x="94"/>
        <item x="139"/>
        <item x="134"/>
        <item x="20"/>
        <item x="147"/>
        <item x="153"/>
        <item x="146"/>
        <item x="79"/>
        <item x="158"/>
        <item x="200"/>
        <item x="43"/>
        <item x="40"/>
        <item x="137"/>
        <item x="190"/>
        <item x="111"/>
        <item x="81"/>
        <item x="115"/>
        <item x="30"/>
        <item x="186"/>
        <item x="138"/>
        <item x="95"/>
        <item x="145"/>
        <item x="104"/>
        <item x="117"/>
        <item x="8"/>
        <item x="52"/>
        <item x="87"/>
        <item x="109"/>
        <item x="77"/>
        <item x="58"/>
        <item x="102"/>
        <item x="129"/>
        <item x="128"/>
        <item x="88"/>
        <item x="198"/>
        <item x="56"/>
        <item x="6"/>
        <item x="131"/>
        <item x="29"/>
        <item x="157"/>
        <item x="152"/>
        <item x="85"/>
        <item x="143"/>
        <item x="11"/>
        <item x="195"/>
        <item x="39"/>
        <item x="24"/>
        <item x="33"/>
        <item x="80"/>
        <item x="14"/>
        <item x="38"/>
        <item x="13"/>
        <item x="108"/>
        <item x="65"/>
        <item x="41"/>
        <item x="22"/>
        <item x="64"/>
        <item x="135"/>
        <item x="203"/>
        <item x="23"/>
        <item x="180"/>
        <item x="101"/>
        <item x="167"/>
        <item x="187"/>
        <item x="96"/>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showAll="0"/>
  </pivotFields>
  <rowFields count="1">
    <field x="1"/>
  </rowFields>
  <rowItems count="19">
    <i>
      <x v="10"/>
    </i>
    <i>
      <x v="7"/>
    </i>
    <i>
      <x v="16"/>
    </i>
    <i>
      <x v="17"/>
    </i>
    <i>
      <x v="13"/>
    </i>
    <i>
      <x v="15"/>
    </i>
    <i>
      <x v="6"/>
    </i>
    <i>
      <x v="11"/>
    </i>
    <i>
      <x/>
    </i>
    <i>
      <x v="12"/>
    </i>
    <i>
      <x v="2"/>
    </i>
    <i>
      <x v="14"/>
    </i>
    <i>
      <x v="3"/>
    </i>
    <i>
      <x v="1"/>
    </i>
    <i>
      <x v="5"/>
    </i>
    <i>
      <x v="8"/>
    </i>
    <i>
      <x v="9"/>
    </i>
    <i>
      <x v="4"/>
    </i>
    <i t="grand">
      <x/>
    </i>
  </rowItems>
  <colFields count="1">
    <field x="-2"/>
  </colFields>
  <colItems count="2">
    <i>
      <x/>
    </i>
    <i i="1">
      <x v="1"/>
    </i>
  </colItems>
  <dataFields count="2">
    <dataField name="Average of DEP DELAY" fld="12" subtotal="average" baseField="1" baseItem="0" numFmtId="2"/>
    <dataField name="Average of ARR DELAY" fld="19" subtotal="average" baseField="1" baseItem="10"/>
  </dataFields>
  <formats count="6">
    <format dxfId="20">
      <pivotArea collapsedLevelsAreSubtotals="1" fieldPosition="0">
        <references count="1">
          <reference field="1" count="1">
            <x v="0"/>
          </reference>
        </references>
      </pivotArea>
    </format>
    <format dxfId="19">
      <pivotArea collapsedLevelsAreSubtotals="1" fieldPosition="0">
        <references count="1">
          <reference field="1" count="1">
            <x v="1"/>
          </reference>
        </references>
      </pivotArea>
    </format>
    <format dxfId="18">
      <pivotArea collapsedLevelsAreSubtotals="1" fieldPosition="0">
        <references count="1">
          <reference field="1" count="1">
            <x v="2"/>
          </reference>
        </references>
      </pivotArea>
    </format>
    <format dxfId="17">
      <pivotArea collapsedLevelsAreSubtotals="1" fieldPosition="0">
        <references count="1">
          <reference field="1" count="1">
            <x v="3"/>
          </reference>
        </references>
      </pivotArea>
    </format>
    <format dxfId="16">
      <pivotArea collapsedLevelsAreSubtotals="1" fieldPosition="0">
        <references count="1">
          <reference field="1" count="1">
            <x v="4"/>
          </reference>
        </references>
      </pivotArea>
    </format>
    <format dxfId="1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FL_DATE" xr10:uid="{B9C00283-9116-457B-BA61-2F5D63E7635F}" sourceName="Months (FL DATE)">
  <pivotTables>
    <pivotTable tabId="10" name="PivotTable10"/>
    <pivotTable tabId="1" name="PivotTable7"/>
    <pivotTable tabId="11" name="PivotTable4"/>
    <pivotTable tabId="11" name="PivotTable5"/>
    <pivotTable tabId="11" name="PivotTable6"/>
    <pivotTable tabId="7" name="PivotTable8"/>
  </pivotTables>
  <data>
    <tabular pivotCacheId="2128500026">
      <items count="14">
        <i x="1" s="1"/>
        <i x="2" s="1"/>
        <i x="3" s="1"/>
        <i x="4" s="1"/>
        <i x="5" s="1"/>
        <i x="6" s="1"/>
        <i x="7" s="1"/>
        <i x="8" s="1"/>
        <i x="9" s="1"/>
        <i x="10" s="1"/>
        <i x="11" s="1"/>
        <i x="12" s="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LINE1" xr10:uid="{0A1AB240-9207-4C38-AD70-03A08F5BD839}" sourceName="AIRLINE">
  <pivotTables>
    <pivotTable tabId="16" name="PivotTable19"/>
  </pivotTables>
  <data>
    <tabular pivotCacheId="411243405">
      <items count="18">
        <i x="6" s="1"/>
        <i x="9" s="1"/>
        <i x="3" s="1"/>
        <i x="1" s="1"/>
        <i x="12" s="1"/>
        <i x="13" s="1"/>
        <i x="10" s="1"/>
        <i x="14" s="1"/>
        <i x="17" s="1"/>
        <i x="16" s="1"/>
        <i x="7" s="1"/>
        <i x="15" s="1"/>
        <i x="8" s="1"/>
        <i x="4" s="1"/>
        <i x="11" s="1"/>
        <i x="2" s="1"/>
        <i x="5"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IGIN" xr10:uid="{0729C6D5-0D8E-4FBE-916D-752ACF903EFC}" sourceName="ORIGIN">
  <pivotTables>
    <pivotTable tabId="2" name="PivotTable2"/>
    <pivotTable tabId="2" name="PivotTable1"/>
    <pivotTable tabId="2" name="PivotTable3"/>
  </pivotTables>
  <data>
    <tabular pivotCacheId="748512035">
      <items count="204">
        <i x="162" s="1"/>
        <i x="35" s="1"/>
        <i x="165" s="1"/>
        <i x="70" s="1"/>
        <i x="148" s="1"/>
        <i x="177" s="1"/>
        <i x="164" s="1"/>
        <i x="174" s="1"/>
        <i x="140" s="1"/>
        <i x="171" s="1"/>
        <i x="132" s="1"/>
        <i x="181" s="1"/>
        <i x="130" s="1"/>
        <i x="105" s="1"/>
        <i x="60" s="1"/>
        <i x="7" s="1"/>
        <i x="26" s="1"/>
        <i x="122" s="1"/>
        <i x="114" s="1"/>
        <i x="10" s="1"/>
        <i x="170" s="1"/>
        <i x="154" s="1"/>
        <i x="59" s="1"/>
        <i x="49" s="1"/>
        <i x="84" s="1"/>
        <i x="141" s="1"/>
        <i x="50" s="1"/>
        <i x="25" s="1"/>
        <i x="86" s="1"/>
        <i x="31" s="1"/>
        <i x="178" s="1"/>
        <i x="201" s="1"/>
        <i x="182" s="1"/>
        <i x="123" s="1"/>
        <i x="76" s="1"/>
        <i x="63" s="1"/>
        <i x="110" s="1"/>
        <i x="12" s="1"/>
        <i x="156" s="1"/>
        <i x="124" s="1"/>
        <i x="97" s="1"/>
        <i x="51" s="1"/>
        <i x="98" s="1"/>
        <i x="151" s="1"/>
        <i x="103" s="1"/>
        <i x="19" s="1"/>
        <i x="37" s="1"/>
        <i x="72" s="1"/>
        <i x="120" s="1"/>
        <i x="160" s="1"/>
        <i x="166" s="1"/>
        <i x="92" s="1"/>
        <i x="150" s="1"/>
        <i x="202" s="1"/>
        <i x="2" s="1"/>
        <i x="3" s="1"/>
        <i x="0" s="1"/>
        <i x="18" s="1"/>
        <i x="159" s="1"/>
        <i x="34" s="1"/>
        <i x="107" s="1"/>
        <i x="125" s="1"/>
        <i x="183" s="1"/>
        <i x="55" s="1"/>
        <i x="74" s="1"/>
        <i x="54" s="1"/>
        <i x="184" s="1"/>
        <i x="194" s="1"/>
        <i x="67" s="1"/>
        <i x="179" s="1"/>
        <i x="168" s="1"/>
        <i x="16" s="1"/>
        <i x="185" s="1"/>
        <i x="99" s="1"/>
        <i x="68" s="1"/>
        <i x="161" s="1"/>
        <i x="196" s="1"/>
        <i x="192" s="1"/>
        <i x="144" s="1"/>
        <i x="149" s="1"/>
        <i x="91" s="1"/>
        <i x="44" s="1"/>
        <i x="17" s="1"/>
        <i x="78" s="1"/>
        <i x="89" s="1"/>
        <i x="126" s="1"/>
        <i x="61" s="1"/>
        <i x="112" s="1"/>
        <i x="57" s="1"/>
        <i x="83" s="1"/>
        <i x="4" s="1"/>
        <i x="100" s="1"/>
        <i x="73" s="1"/>
        <i x="5" s="1"/>
        <i x="71" s="1"/>
        <i x="199" s="1"/>
        <i x="45" s="1"/>
        <i x="27" s="1"/>
        <i x="136" s="1"/>
        <i x="176" s="1"/>
        <i x="197" s="1"/>
        <i x="127" s="1"/>
        <i x="15" s="1"/>
        <i x="46" s="1"/>
        <i x="118" s="1"/>
        <i x="69" s="1"/>
        <i x="21" s="1"/>
        <i x="32" s="1"/>
        <i x="142" s="1"/>
        <i x="193" s="1"/>
        <i x="189" s="1"/>
        <i x="175" s="1"/>
        <i x="42" s="1"/>
        <i x="93" s="1"/>
        <i x="163" s="1"/>
        <i x="188" s="1"/>
        <i x="116" s="1"/>
        <i x="62" s="1"/>
        <i x="53" s="1"/>
        <i x="48" s="1"/>
        <i x="172" s="1"/>
        <i x="9" s="1"/>
        <i x="133" s="1"/>
        <i x="28" s="1"/>
        <i x="75" s="1"/>
        <i x="47" s="1"/>
        <i x="173" s="1"/>
        <i x="90" s="1"/>
        <i x="113" s="1"/>
        <i x="121" s="1"/>
        <i x="119" s="1"/>
        <i x="169" s="1"/>
        <i x="66" s="1"/>
        <i x="1" s="1"/>
        <i x="36" s="1"/>
        <i x="155" s="1"/>
        <i x="191" s="1"/>
        <i x="106" s="1"/>
        <i x="82" s="1"/>
        <i x="94" s="1"/>
        <i x="139" s="1"/>
        <i x="134" s="1"/>
        <i x="20" s="1"/>
        <i x="147" s="1"/>
        <i x="153" s="1"/>
        <i x="146" s="1"/>
        <i x="79" s="1"/>
        <i x="158" s="1"/>
        <i x="200" s="1"/>
        <i x="43" s="1"/>
        <i x="40" s="1"/>
        <i x="137" s="1"/>
        <i x="190" s="1"/>
        <i x="111" s="1"/>
        <i x="81" s="1"/>
        <i x="115" s="1"/>
        <i x="30" s="1"/>
        <i x="186" s="1"/>
        <i x="138" s="1"/>
        <i x="95" s="1"/>
        <i x="145" s="1"/>
        <i x="104" s="1"/>
        <i x="117" s="1"/>
        <i x="8" s="1"/>
        <i x="52" s="1"/>
        <i x="87" s="1"/>
        <i x="109" s="1"/>
        <i x="77" s="1"/>
        <i x="58" s="1"/>
        <i x="102" s="1"/>
        <i x="129" s="1"/>
        <i x="128" s="1"/>
        <i x="88" s="1"/>
        <i x="198" s="1"/>
        <i x="56" s="1"/>
        <i x="6" s="1"/>
        <i x="131" s="1"/>
        <i x="29" s="1"/>
        <i x="157" s="1"/>
        <i x="152" s="1"/>
        <i x="85" s="1"/>
        <i x="143" s="1"/>
        <i x="11" s="1"/>
        <i x="195" s="1"/>
        <i x="39" s="1"/>
        <i x="24" s="1"/>
        <i x="33" s="1"/>
        <i x="80" s="1"/>
        <i x="14" s="1"/>
        <i x="38" s="1"/>
        <i x="13" s="1"/>
        <i x="108" s="1"/>
        <i x="65" s="1"/>
        <i x="41" s="1"/>
        <i x="22" s="1"/>
        <i x="64" s="1"/>
        <i x="135" s="1"/>
        <i x="203" s="1"/>
        <i x="23" s="1"/>
        <i x="180" s="1"/>
        <i x="101" s="1"/>
        <i x="167" s="1"/>
        <i x="187" s="1"/>
        <i x="96"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0DD552B4-7A78-4814-A3E4-816C5A6C0C36}" sourceName="DAY OF WEEK">
  <pivotTables>
    <pivotTable tabId="16" name="PivotTable19"/>
  </pivotTables>
  <data>
    <tabular pivotCacheId="411243405">
      <items count="7">
        <i x="3" s="1"/>
        <i x="1" s="1"/>
        <i x="6" s="1"/>
        <i x="2" s="1"/>
        <i x="5"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FL DATE)" xr10:uid="{BDB956FC-4C76-4548-8F40-DD55620A56C3}" cache="Slicer_Months__FL_DATE" caption="Months (FL DATE)" startItem="7" style="SlicerStyleOther2" rowHeight="247650"/>
  <slicer name="AIRLINE 1" xr10:uid="{196006E5-BED6-41D8-9997-3D95EED816BE}" cache="Slicer_AIRLINE1" caption="AIRLINE" style="SlicerStyleOther2" rowHeight="247650"/>
  <slicer name="ORIGIN" xr10:uid="{5B814B03-FC05-40CA-9FCF-3421F396D7C5}" cache="Slicer_ORIGIN" caption="ORIGIN" startItem="24" style="SlicerStyleOther2" rowHeight="247650"/>
  <slicer name="DAY OF WEEK" xr10:uid="{ABBAD77E-C222-48B9-9726-410575B845D4}" cache="Slicer_DAY_OF_WEEK" caption="DAY OF WEEK" style="SlicerStyleOther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F3C6BAF-65A5-4B58-8A8E-4A868C126A47}" name="Table1" displayName="Table1" ref="A3:AK1704" totalsRowShown="0">
  <autoFilter ref="A3:AK1704" xr:uid="{3F3C6BAF-65A5-4B58-8A8E-4A868C126A47}"/>
  <tableColumns count="37">
    <tableColumn id="1" xr3:uid="{1F51AFE5-CB00-48C2-93B3-10586A1DAA27}" name="FL DATE" dataDxfId="24"/>
    <tableColumn id="2" xr3:uid="{4DF98B30-C8AB-4AC2-AAC7-CBE34A7CC2A3}" name="AIRLINE"/>
    <tableColumn id="3" xr3:uid="{CA115096-E861-4EE4-A401-EA9EDA6EFA3B}" name="AIRLINE DOT"/>
    <tableColumn id="4" xr3:uid="{8DFF0FA0-E845-43F4-82EC-7C228A160A0F}" name="AIRLINE CODE"/>
    <tableColumn id="5" xr3:uid="{42C83B4A-ED17-4BD2-B2CA-37817492805B}" name="DOT CODE"/>
    <tableColumn id="6" xr3:uid="{DC292070-7E1E-46AD-A20F-19E6E9CF3D24}" name="FL NUMBER"/>
    <tableColumn id="7" xr3:uid="{EC884E4C-D0CB-4B4E-9488-EE93978908D9}" name="ORIGIN"/>
    <tableColumn id="8" xr3:uid="{42652879-8D86-446E-87AC-4845EFC9DAF9}" name="ORIGIN CITY"/>
    <tableColumn id="9" xr3:uid="{4469997C-79E6-4BEC-9AC0-998C06A26C09}" name="DEST"/>
    <tableColumn id="10" xr3:uid="{94EBD95F-EEBA-4E26-8649-66365C1A9770}" name="DEST CITY"/>
    <tableColumn id="11" xr3:uid="{33BF9873-F306-419C-8F09-B944A9D5E836}" name="CRS DEP TIME"/>
    <tableColumn id="12" xr3:uid="{05143514-D502-4D7E-8C90-37F41E45CD21}" name="DEP TIME"/>
    <tableColumn id="13" xr3:uid="{280148A5-8E68-4835-BDF5-A664A0B20225}" name="DEP DELAY"/>
    <tableColumn id="14" xr3:uid="{3D9DCF73-89A4-443C-BC3D-D5AD7408992F}" name="TAXI OUT"/>
    <tableColumn id="15" xr3:uid="{720E3B68-6B2E-4B92-AFEA-6F8F23228AC1}" name="WHEELS OFF"/>
    <tableColumn id="16" xr3:uid="{627ABA54-F33B-4982-8D63-0909296A7745}" name="WHEELS ON"/>
    <tableColumn id="17" xr3:uid="{0ED0CA6F-93A7-4032-81E3-92AAA7E8CD91}" name="TAXI IN"/>
    <tableColumn id="18" xr3:uid="{8012C8BC-02AD-4C39-AEBD-54C9A9F1B7F4}" name="CRS ARR TIME"/>
    <tableColumn id="19" xr3:uid="{83987034-B231-4D07-BEF5-774718392F09}" name="ARR TIME"/>
    <tableColumn id="20" xr3:uid="{BA6F61A2-DC76-4C10-A49E-708A70ACCE3D}" name="ARR DELAY"/>
    <tableColumn id="21" xr3:uid="{26CD2EAF-587F-4347-B9C4-BE54632194F7}" name="CANCELLED"/>
    <tableColumn id="22" xr3:uid="{8959A9FB-DE23-403D-AE09-707006207515}" name="DIVERTED"/>
    <tableColumn id="23" xr3:uid="{D8E8114F-505C-4955-AD6B-86BF04D5A92D}" name="CRS ELAPSED TIME"/>
    <tableColumn id="24" xr3:uid="{9E06C172-CF07-4FB7-A7A0-31F7358FC2A1}" name="ELAPSED TIME"/>
    <tableColumn id="25" xr3:uid="{46D9F0BE-4F52-4BE5-BFFC-23289D2D1F37}" name="AIR TIME"/>
    <tableColumn id="26" xr3:uid="{B3AF9A14-F0B2-43E7-BF4D-2EC39E1EF179}" name="DISTANCE"/>
    <tableColumn id="27" xr3:uid="{AB289DCF-93A1-46B5-8D3B-8BE98C0597E9}" name="DELAY DUE CARRIER"/>
    <tableColumn id="28" xr3:uid="{5B155CE2-8EDA-40F3-9EC8-C97B8C5B09ED}" name="DELAY DUE WEATHER"/>
    <tableColumn id="29" xr3:uid="{A319C913-3DAC-4068-B146-64D402170C32}" name="DELAY DUE NAS"/>
    <tableColumn id="30" xr3:uid="{3E28EE4D-49C4-4813-B137-24EBA0A7FA43}" name="DELAY DUE SECURITY"/>
    <tableColumn id="31" xr3:uid="{FF78F725-4852-4A0F-A296-6D262D9BA963}" name="DELAY DUE LATE AIRCRAFT"/>
    <tableColumn id="32" xr3:uid="{56A74028-AB46-4FA6-BFE0-84C5551F7B39}" name="ARR_TIME"/>
    <tableColumn id="33" xr3:uid="{DAC05A96-A644-4C11-BF5B-F03847F358A4}" name="DEP TIME2"/>
    <tableColumn id="34" xr3:uid="{372444EC-2D4D-4E7C-9C37-3D79E7C0E8A8}" name="FLIGHT DURATON" dataDxfId="23"/>
    <tableColumn id="35" xr3:uid="{A63E4B52-D4D4-4360-AE18-903096AADE9B}" name="TIME OF DAY CATEGORY"/>
    <tableColumn id="36" xr3:uid="{4B596BF8-6F54-42B7-AA16-DD592727A81F}" name="DELAY FLIGHTS"/>
    <tableColumn id="37" xr3:uid="{60BDBDE7-F427-422A-8745-859B88F6C770}" name="DAY OF WEEK"/>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8E40C9-F655-4DAE-98BD-77976F739975}" name="Table2" displayName="Table2" ref="A3:AI1704" totalsRowShown="0">
  <autoFilter ref="A3:AI1704" xr:uid="{408E40C9-F655-4DAE-98BD-77976F739975}"/>
  <tableColumns count="35">
    <tableColumn id="1" xr3:uid="{8DF52401-4A34-49D1-AF88-8C1E14AB664B}" name="FL DATE" dataDxfId="22"/>
    <tableColumn id="2" xr3:uid="{83F26642-2BBE-497D-A8E7-54BADB374EBC}" name="AIRLINE"/>
    <tableColumn id="3" xr3:uid="{6B784EE7-50A9-47D3-B878-9517D9CB3B8D}" name="AIRLINE DOT"/>
    <tableColumn id="4" xr3:uid="{29F69ABA-A993-44AC-BEF1-B72ECACB7CC4}" name="AIRLINE CODE"/>
    <tableColumn id="5" xr3:uid="{9843017E-0CE8-4EBC-A923-8F3731E34590}" name="DOT CODE"/>
    <tableColumn id="6" xr3:uid="{1AD27F5D-DA23-4A73-A76A-B61727A4CD35}" name="FL NUMBER"/>
    <tableColumn id="7" xr3:uid="{54D08E1C-205D-48BF-8E52-966E0753278B}" name="ORIGIN"/>
    <tableColumn id="8" xr3:uid="{2F79A4EC-8C40-4AC3-8228-C48531FC7AF0}" name="ORIGIN CITY"/>
    <tableColumn id="9" xr3:uid="{CEAB7A7F-814C-45D1-8D4C-EE7883C63E3D}" name="DEST"/>
    <tableColumn id="10" xr3:uid="{6317031B-D106-4E31-9A3A-0A6780CBD2CC}" name="DEST CITY"/>
    <tableColumn id="11" xr3:uid="{5625F42A-1DEC-47F7-89EB-5DECB6B87D31}" name="CRS DEP TIME"/>
    <tableColumn id="12" xr3:uid="{3AB0B605-6C52-4408-AB7C-9746F63EF5BA}" name="DEP TIME"/>
    <tableColumn id="13" xr3:uid="{58CE5E07-E287-4DD6-AA8D-616801A2FFDE}" name="DEP DELAY"/>
    <tableColumn id="14" xr3:uid="{1D872F59-AE5C-49D0-8996-2B865B9DADC2}" name="TAXI OUT"/>
    <tableColumn id="15" xr3:uid="{DCF85B3C-D008-4FEB-9A9A-F97E0A2C7149}" name="WHEELS OFF"/>
    <tableColumn id="16" xr3:uid="{D526EA4E-D572-4891-9324-41F06024BBED}" name="WHEELS ON"/>
    <tableColumn id="17" xr3:uid="{6FD52585-4562-4A6D-B9EC-E207097B93B7}" name="TAXI IN"/>
    <tableColumn id="18" xr3:uid="{8205DF95-700D-40D3-97C1-B7F1984235FC}" name="CRS ARR TIME"/>
    <tableColumn id="19" xr3:uid="{5674AFBA-8E5B-44D2-937E-1DC3CB7DD08D}" name="ARR TIME"/>
    <tableColumn id="20" xr3:uid="{695FC89D-A43E-45EF-A9D3-A3E507A21DD7}" name="ARR DELAY"/>
    <tableColumn id="21" xr3:uid="{2261CD8D-7F73-466D-B77C-CB3E13670414}" name="CANCELLED"/>
    <tableColumn id="22" xr3:uid="{77C147AF-C8DD-462B-A99C-77159E3831FD}" name="DIVERTED"/>
    <tableColumn id="23" xr3:uid="{660D3A2A-7164-459E-9A75-F2CE9AAC4C23}" name="CRS ELAPSED TIME"/>
    <tableColumn id="24" xr3:uid="{31287E67-0112-4D13-9F08-44A7ABC459DB}" name="ELAPSED TIME"/>
    <tableColumn id="25" xr3:uid="{FC807F52-00AA-4267-A18E-A8FB35A72EB5}" name="AIR TIME"/>
    <tableColumn id="26" xr3:uid="{83F74D3C-5930-4AD3-BA3C-1C222956BBCA}" name="DISTANCE"/>
    <tableColumn id="27" xr3:uid="{0EDBF295-647A-4C5B-9894-60CD0137DF53}" name="DELAY DUE CARRIER"/>
    <tableColumn id="28" xr3:uid="{53680449-6BD6-4542-B806-602643369DAF}" name="DELAY DUE WEATHER"/>
    <tableColumn id="29" xr3:uid="{4787D16F-068C-44DE-9ACC-33645AAC648A}" name="DELAY DUE NAS"/>
    <tableColumn id="30" xr3:uid="{9FC78D36-FCC2-4C69-9718-83F8E2CBCB04}" name="DELAY DUE SECURITY"/>
    <tableColumn id="31" xr3:uid="{072B9CEF-5FA9-4820-B5F1-AFE3ADD010C8}" name="DELAY DUE LATE AIRCRAFT"/>
    <tableColumn id="32" xr3:uid="{E6715757-07E5-41A2-BA28-4B4618316217}" name="ARR_TIME"/>
    <tableColumn id="33" xr3:uid="{DA5FDC30-A9D2-4DAC-B0F4-E9576FB17071}" name="DEP TIME2"/>
    <tableColumn id="34" xr3:uid="{9D9F69AC-1906-42C5-8A84-586F364201F5}" name="FLIGHT DURATON" dataDxfId="21"/>
    <tableColumn id="35" xr3:uid="{6AE65694-B3ED-4917-8408-1503CE70786D}" name="TIME OF DAY CATEGO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 dockstate="right" visibility="0" width="438" row="7">
    <wetp:webextensionref xmlns:r="http://schemas.openxmlformats.org/officeDocument/2006/relationships" r:id="rId2"/>
  </wetp:taskpane>
</wetp:taskpanes>
</file>

<file path=xl/webextensions/webextension1.xml><?xml version="1.0" encoding="utf-8"?>
<we:webextension xmlns:we="http://schemas.microsoft.com/office/webextensions/webextension/2010/11" id="{5A27EBD4-23A5-4464-BC5B-017E65D7D92D}">
  <we:reference id="wa200006068" version="1.0.4.2" store="en-US" storeType="OMEX"/>
  <we:alternateReferences>
    <we:reference id="wa200006068" version="1.0.4.2" store="wa200006068" storeType="OMEX"/>
  </we:alternateReferences>
  <we:properties>
    <we:property name="Office.AutoShowTaskpaneWithDocument" value="true"/>
    <we:property name="workbook-id" value="&quot;19991977-a34f-44ce-93d2-23621fa8ef7a&quot;"/>
    <we:property name="workbook-title" value="&quot;flights_sample_3m.xlsx&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_xldudf_ROSIE_LLM</we:customFunctionIds>
      </we:customFunctionIdList>
    </a:ext>
  </we:extLst>
</we:webextension>
</file>

<file path=xl/webextensions/webextension2.xml><?xml version="1.0" encoding="utf-8"?>
<we:webextension xmlns:we="http://schemas.microsoft.com/office/webextensions/webextension/2010/11" id="{61851338-40FF-4CA3-8E03-EAE2088486AE}">
  <we:reference id="wa200005502" version="1.0.0.12" store="en-US" storeType="OMEX"/>
  <we:alternateReferences>
    <we:reference id="wa200005502" version="1.0.0.12" store="wa200005502" storeType="OMEX"/>
  </we:alternateReferences>
  <we:properties>
    <we:property name="docId" value="&quot;fpjSk-8C4rSdLLJpJkvkQ&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8A342-270A-482F-8489-E55EC15FD2AA}">
  <dimension ref="A1:AK1704"/>
  <sheetViews>
    <sheetView topLeftCell="Z1" workbookViewId="0">
      <selection activeCell="AL3" sqref="AL3"/>
    </sheetView>
  </sheetViews>
  <sheetFormatPr defaultRowHeight="14.4" x14ac:dyDescent="0.3"/>
  <cols>
    <col min="1" max="1" width="10.33203125" bestFit="1" customWidth="1"/>
    <col min="2" max="2" width="28.21875" bestFit="1" customWidth="1"/>
    <col min="3" max="3" width="31.33203125" bestFit="1" customWidth="1"/>
    <col min="4" max="4" width="14.88671875" bestFit="1" customWidth="1"/>
    <col min="5" max="5" width="11.77734375" bestFit="1" customWidth="1"/>
    <col min="6" max="6" width="12.6640625" bestFit="1" customWidth="1"/>
    <col min="7" max="7" width="9.44140625" bestFit="1" customWidth="1"/>
    <col min="8" max="8" width="28.44140625" bestFit="1" customWidth="1"/>
    <col min="9" max="9" width="9" bestFit="1" customWidth="1"/>
    <col min="10" max="10" width="29" bestFit="1" customWidth="1"/>
    <col min="11" max="11" width="14.5546875" bestFit="1" customWidth="1"/>
    <col min="12" max="12" width="10.77734375" bestFit="1" customWidth="1"/>
    <col min="13" max="13" width="12.109375" bestFit="1" customWidth="1"/>
    <col min="14" max="14" width="10.6640625" bestFit="1" customWidth="1"/>
    <col min="15" max="15" width="13.88671875" bestFit="1" customWidth="1"/>
    <col min="16" max="16" width="13.21875" bestFit="1" customWidth="1"/>
    <col min="17" max="17" width="9.109375" bestFit="1" customWidth="1"/>
    <col min="18" max="18" width="14.5546875" bestFit="1" customWidth="1"/>
    <col min="19" max="19" width="10.77734375" bestFit="1" customWidth="1"/>
    <col min="20" max="20" width="12.109375" bestFit="1" customWidth="1"/>
    <col min="21" max="21" width="13.109375" bestFit="1" customWidth="1"/>
    <col min="22" max="22" width="11.33203125" bestFit="1" customWidth="1"/>
    <col min="23" max="23" width="18.77734375" bestFit="1" customWidth="1"/>
    <col min="24" max="24" width="14.88671875" bestFit="1" customWidth="1"/>
    <col min="25" max="25" width="10.21875" bestFit="1" customWidth="1"/>
    <col min="26" max="26" width="11.6640625" bestFit="1" customWidth="1"/>
    <col min="27" max="27" width="20" bestFit="1" customWidth="1"/>
    <col min="28" max="28" width="20.88671875" bestFit="1" customWidth="1"/>
    <col min="29" max="29" width="16.21875" bestFit="1" customWidth="1"/>
    <col min="30" max="30" width="20.88671875" bestFit="1" customWidth="1"/>
    <col min="31" max="31" width="25.21875" bestFit="1" customWidth="1"/>
    <col min="32" max="32" width="11.21875" bestFit="1" customWidth="1"/>
    <col min="33" max="33" width="11.77734375" bestFit="1" customWidth="1"/>
    <col min="34" max="34" width="17.88671875" bestFit="1" customWidth="1"/>
    <col min="35" max="35" width="23" bestFit="1" customWidth="1"/>
    <col min="36" max="36" width="16" bestFit="1" customWidth="1"/>
    <col min="37" max="37" width="14.33203125" bestFit="1" customWidth="1"/>
  </cols>
  <sheetData>
    <row r="1" spans="1:37" x14ac:dyDescent="0.3">
      <c r="A1" s="2" t="s">
        <v>1699</v>
      </c>
    </row>
    <row r="3" spans="1:37" x14ac:dyDescent="0.3">
      <c r="A3" t="s">
        <v>558</v>
      </c>
      <c r="B3" t="s">
        <v>0</v>
      </c>
      <c r="C3" t="s">
        <v>559</v>
      </c>
      <c r="D3" t="s">
        <v>581</v>
      </c>
      <c r="E3" t="s">
        <v>582</v>
      </c>
      <c r="F3" t="s">
        <v>560</v>
      </c>
      <c r="G3" t="s">
        <v>1</v>
      </c>
      <c r="H3" t="s">
        <v>561</v>
      </c>
      <c r="I3" t="s">
        <v>2</v>
      </c>
      <c r="J3" t="s">
        <v>562</v>
      </c>
      <c r="K3" t="s">
        <v>563</v>
      </c>
      <c r="L3" t="s">
        <v>564</v>
      </c>
      <c r="M3" t="s">
        <v>565</v>
      </c>
      <c r="N3" t="s">
        <v>566</v>
      </c>
      <c r="O3" t="s">
        <v>567</v>
      </c>
      <c r="P3" t="s">
        <v>568</v>
      </c>
      <c r="Q3" t="s">
        <v>569</v>
      </c>
      <c r="R3" t="s">
        <v>570</v>
      </c>
      <c r="S3" t="s">
        <v>571</v>
      </c>
      <c r="T3" t="s">
        <v>572</v>
      </c>
      <c r="U3" t="s">
        <v>4</v>
      </c>
      <c r="V3" t="s">
        <v>5</v>
      </c>
      <c r="W3" t="s">
        <v>573</v>
      </c>
      <c r="X3" t="s">
        <v>574</v>
      </c>
      <c r="Y3" t="s">
        <v>575</v>
      </c>
      <c r="Z3" t="s">
        <v>6</v>
      </c>
      <c r="AA3" t="s">
        <v>576</v>
      </c>
      <c r="AB3" t="s">
        <v>577</v>
      </c>
      <c r="AC3" t="s">
        <v>578</v>
      </c>
      <c r="AD3" t="s">
        <v>579</v>
      </c>
      <c r="AE3" t="s">
        <v>580</v>
      </c>
      <c r="AF3" t="s">
        <v>3</v>
      </c>
      <c r="AG3" t="s">
        <v>1433</v>
      </c>
      <c r="AH3" t="s">
        <v>583</v>
      </c>
      <c r="AI3" t="s">
        <v>1418</v>
      </c>
      <c r="AJ3" t="s">
        <v>587</v>
      </c>
      <c r="AK3" t="s">
        <v>1419</v>
      </c>
    </row>
    <row r="4" spans="1:37" x14ac:dyDescent="0.3">
      <c r="A4" s="1">
        <v>44764</v>
      </c>
      <c r="B4" t="s">
        <v>7</v>
      </c>
      <c r="C4" t="s">
        <v>8</v>
      </c>
      <c r="D4" t="s">
        <v>9</v>
      </c>
      <c r="E4">
        <v>19977</v>
      </c>
      <c r="F4">
        <v>459</v>
      </c>
      <c r="G4" t="s">
        <v>21</v>
      </c>
      <c r="H4" t="s">
        <v>22</v>
      </c>
      <c r="I4" t="s">
        <v>17</v>
      </c>
      <c r="J4" t="s">
        <v>18</v>
      </c>
      <c r="K4">
        <v>954</v>
      </c>
      <c r="L4">
        <v>1000</v>
      </c>
      <c r="M4">
        <v>6</v>
      </c>
      <c r="N4">
        <v>20</v>
      </c>
      <c r="O4">
        <v>1020</v>
      </c>
      <c r="P4">
        <v>1247</v>
      </c>
      <c r="Q4">
        <v>5</v>
      </c>
      <c r="R4">
        <v>1252</v>
      </c>
      <c r="S4">
        <v>1252</v>
      </c>
      <c r="T4">
        <v>0</v>
      </c>
      <c r="U4">
        <v>0</v>
      </c>
      <c r="V4">
        <v>0</v>
      </c>
      <c r="W4">
        <v>118</v>
      </c>
      <c r="X4">
        <v>112</v>
      </c>
      <c r="Y4">
        <v>87</v>
      </c>
      <c r="Z4">
        <v>680</v>
      </c>
      <c r="AF4" t="s">
        <v>1332</v>
      </c>
      <c r="AG4" t="s">
        <v>1186</v>
      </c>
      <c r="AH4" s="9">
        <v>0.11944444444444445</v>
      </c>
      <c r="AI4" t="s">
        <v>1434</v>
      </c>
      <c r="AJ4" t="s">
        <v>1420</v>
      </c>
      <c r="AK4" t="s">
        <v>1426</v>
      </c>
    </row>
    <row r="5" spans="1:37" x14ac:dyDescent="0.3">
      <c r="A5" s="1">
        <v>44991</v>
      </c>
      <c r="B5" t="s">
        <v>14</v>
      </c>
      <c r="C5" t="s">
        <v>15</v>
      </c>
      <c r="D5" t="s">
        <v>16</v>
      </c>
      <c r="E5">
        <v>19790</v>
      </c>
      <c r="F5">
        <v>2295</v>
      </c>
      <c r="G5" t="s">
        <v>17</v>
      </c>
      <c r="H5" t="s">
        <v>18</v>
      </c>
      <c r="I5" t="s">
        <v>23</v>
      </c>
      <c r="J5" t="s">
        <v>24</v>
      </c>
      <c r="K5">
        <v>1609</v>
      </c>
      <c r="L5">
        <v>1608</v>
      </c>
      <c r="M5">
        <v>-1</v>
      </c>
      <c r="N5">
        <v>27</v>
      </c>
      <c r="O5">
        <v>1635</v>
      </c>
      <c r="P5">
        <v>1844</v>
      </c>
      <c r="Q5">
        <v>9</v>
      </c>
      <c r="R5">
        <v>1829</v>
      </c>
      <c r="S5">
        <v>1853</v>
      </c>
      <c r="T5">
        <v>24</v>
      </c>
      <c r="U5">
        <v>0</v>
      </c>
      <c r="V5">
        <v>0</v>
      </c>
      <c r="W5">
        <v>260</v>
      </c>
      <c r="X5">
        <v>285</v>
      </c>
      <c r="Y5">
        <v>249</v>
      </c>
      <c r="Z5">
        <v>1589</v>
      </c>
      <c r="AA5">
        <v>0</v>
      </c>
      <c r="AB5">
        <v>0</v>
      </c>
      <c r="AC5">
        <v>24</v>
      </c>
      <c r="AD5">
        <v>0</v>
      </c>
      <c r="AE5">
        <v>0</v>
      </c>
      <c r="AF5" t="s">
        <v>1201</v>
      </c>
      <c r="AG5" t="s">
        <v>774</v>
      </c>
      <c r="AH5" s="9">
        <v>0.11458333333333333</v>
      </c>
      <c r="AI5" t="s">
        <v>1435</v>
      </c>
      <c r="AJ5" t="s">
        <v>1420</v>
      </c>
      <c r="AK5" t="s">
        <v>1422</v>
      </c>
    </row>
    <row r="6" spans="1:37" x14ac:dyDescent="0.3">
      <c r="A6" s="1">
        <v>43677</v>
      </c>
      <c r="B6" t="s">
        <v>32</v>
      </c>
      <c r="C6" t="s">
        <v>33</v>
      </c>
      <c r="D6" t="s">
        <v>34</v>
      </c>
      <c r="E6">
        <v>19393</v>
      </c>
      <c r="F6">
        <v>665</v>
      </c>
      <c r="G6" t="s">
        <v>35</v>
      </c>
      <c r="H6" t="s">
        <v>36</v>
      </c>
      <c r="I6" t="s">
        <v>37</v>
      </c>
      <c r="J6" t="s">
        <v>38</v>
      </c>
      <c r="K6">
        <v>1010</v>
      </c>
      <c r="L6">
        <v>1237</v>
      </c>
      <c r="M6">
        <v>147</v>
      </c>
      <c r="N6">
        <v>15</v>
      </c>
      <c r="O6">
        <v>1252</v>
      </c>
      <c r="P6">
        <v>1328</v>
      </c>
      <c r="Q6">
        <v>3</v>
      </c>
      <c r="R6">
        <v>1110</v>
      </c>
      <c r="S6">
        <v>1331</v>
      </c>
      <c r="T6">
        <v>141</v>
      </c>
      <c r="U6">
        <v>0</v>
      </c>
      <c r="V6">
        <v>0</v>
      </c>
      <c r="W6">
        <v>60</v>
      </c>
      <c r="X6">
        <v>54</v>
      </c>
      <c r="Y6">
        <v>36</v>
      </c>
      <c r="Z6">
        <v>181</v>
      </c>
      <c r="AA6">
        <v>141</v>
      </c>
      <c r="AB6">
        <v>0</v>
      </c>
      <c r="AC6">
        <v>0</v>
      </c>
      <c r="AD6">
        <v>0</v>
      </c>
      <c r="AE6">
        <v>0</v>
      </c>
      <c r="AF6" t="s">
        <v>1239</v>
      </c>
      <c r="AG6" t="s">
        <v>1330</v>
      </c>
      <c r="AH6" s="9">
        <v>3.7499999999999999E-2</v>
      </c>
      <c r="AI6" t="s">
        <v>1435</v>
      </c>
      <c r="AJ6" t="s">
        <v>1420</v>
      </c>
      <c r="AK6" t="s">
        <v>1424</v>
      </c>
    </row>
    <row r="7" spans="1:37" x14ac:dyDescent="0.3">
      <c r="A7" s="1">
        <v>45088</v>
      </c>
      <c r="B7" t="s">
        <v>39</v>
      </c>
      <c r="C7" t="s">
        <v>40</v>
      </c>
      <c r="D7" t="s">
        <v>41</v>
      </c>
      <c r="E7">
        <v>19805</v>
      </c>
      <c r="F7">
        <v>2134</v>
      </c>
      <c r="G7" t="s">
        <v>42</v>
      </c>
      <c r="H7" t="s">
        <v>43</v>
      </c>
      <c r="I7" t="s">
        <v>44</v>
      </c>
      <c r="J7" t="s">
        <v>45</v>
      </c>
      <c r="K7">
        <v>1010</v>
      </c>
      <c r="L7">
        <v>1001</v>
      </c>
      <c r="M7">
        <v>-9</v>
      </c>
      <c r="N7">
        <v>23</v>
      </c>
      <c r="O7">
        <v>1024</v>
      </c>
      <c r="P7">
        <v>1122</v>
      </c>
      <c r="Q7">
        <v>8</v>
      </c>
      <c r="R7">
        <v>1159</v>
      </c>
      <c r="S7">
        <v>1130</v>
      </c>
      <c r="T7">
        <v>-29</v>
      </c>
      <c r="U7">
        <v>0</v>
      </c>
      <c r="V7">
        <v>0</v>
      </c>
      <c r="W7">
        <v>109</v>
      </c>
      <c r="X7">
        <v>89</v>
      </c>
      <c r="Y7">
        <v>58</v>
      </c>
      <c r="Z7">
        <v>399</v>
      </c>
      <c r="AF7" t="s">
        <v>887</v>
      </c>
      <c r="AG7" t="s">
        <v>711</v>
      </c>
      <c r="AH7" s="9">
        <v>6.1805555555555558E-2</v>
      </c>
      <c r="AI7" t="s">
        <v>1434</v>
      </c>
      <c r="AJ7" t="s">
        <v>1417</v>
      </c>
      <c r="AK7" t="s">
        <v>1421</v>
      </c>
    </row>
    <row r="8" spans="1:37" x14ac:dyDescent="0.3">
      <c r="A8" s="1">
        <v>43654</v>
      </c>
      <c r="B8" t="s">
        <v>46</v>
      </c>
      <c r="C8" t="s">
        <v>47</v>
      </c>
      <c r="D8" t="s">
        <v>48</v>
      </c>
      <c r="E8">
        <v>20452</v>
      </c>
      <c r="F8">
        <v>4464</v>
      </c>
      <c r="G8" t="s">
        <v>49</v>
      </c>
      <c r="H8" t="s">
        <v>50</v>
      </c>
      <c r="I8" t="s">
        <v>42</v>
      </c>
      <c r="J8" t="s">
        <v>43</v>
      </c>
      <c r="K8">
        <v>1643</v>
      </c>
      <c r="L8">
        <v>1637</v>
      </c>
      <c r="M8">
        <v>-6</v>
      </c>
      <c r="N8">
        <v>22</v>
      </c>
      <c r="O8">
        <v>1659</v>
      </c>
      <c r="P8">
        <v>1927</v>
      </c>
      <c r="Q8">
        <v>41</v>
      </c>
      <c r="R8">
        <v>1945</v>
      </c>
      <c r="S8">
        <v>2008</v>
      </c>
      <c r="T8">
        <v>23</v>
      </c>
      <c r="U8">
        <v>0</v>
      </c>
      <c r="V8">
        <v>0</v>
      </c>
      <c r="W8">
        <v>122</v>
      </c>
      <c r="X8">
        <v>151</v>
      </c>
      <c r="Y8">
        <v>88</v>
      </c>
      <c r="Z8">
        <v>613</v>
      </c>
      <c r="AA8">
        <v>0</v>
      </c>
      <c r="AB8">
        <v>0</v>
      </c>
      <c r="AC8">
        <v>23</v>
      </c>
      <c r="AD8">
        <v>0</v>
      </c>
      <c r="AE8">
        <v>0</v>
      </c>
      <c r="AF8" t="s">
        <v>975</v>
      </c>
      <c r="AG8" t="s">
        <v>656</v>
      </c>
      <c r="AH8" s="9">
        <v>0.14652777777777778</v>
      </c>
      <c r="AI8" t="s">
        <v>1435</v>
      </c>
      <c r="AJ8" t="s">
        <v>1420</v>
      </c>
      <c r="AK8" t="s">
        <v>1422</v>
      </c>
    </row>
    <row r="9" spans="1:37" x14ac:dyDescent="0.3">
      <c r="A9" s="1">
        <v>44969</v>
      </c>
      <c r="B9" t="s">
        <v>25</v>
      </c>
      <c r="C9" t="s">
        <v>26</v>
      </c>
      <c r="D9" t="s">
        <v>27</v>
      </c>
      <c r="E9">
        <v>20416</v>
      </c>
      <c r="F9">
        <v>590</v>
      </c>
      <c r="G9" t="s">
        <v>51</v>
      </c>
      <c r="H9" t="s">
        <v>52</v>
      </c>
      <c r="I9" t="s">
        <v>53</v>
      </c>
      <c r="J9" t="s">
        <v>54</v>
      </c>
      <c r="K9">
        <v>530</v>
      </c>
      <c r="L9">
        <v>527</v>
      </c>
      <c r="M9">
        <v>-3</v>
      </c>
      <c r="N9">
        <v>11</v>
      </c>
      <c r="O9">
        <v>538</v>
      </c>
      <c r="P9">
        <v>658</v>
      </c>
      <c r="Q9">
        <v>8</v>
      </c>
      <c r="R9">
        <v>717</v>
      </c>
      <c r="S9">
        <v>706</v>
      </c>
      <c r="T9">
        <v>-11</v>
      </c>
      <c r="U9">
        <v>0</v>
      </c>
      <c r="V9">
        <v>0</v>
      </c>
      <c r="W9">
        <v>227</v>
      </c>
      <c r="X9">
        <v>219</v>
      </c>
      <c r="Y9">
        <v>200</v>
      </c>
      <c r="Z9">
        <v>1379</v>
      </c>
      <c r="AF9" t="s">
        <v>1436</v>
      </c>
      <c r="AG9" t="s">
        <v>1382</v>
      </c>
      <c r="AH9" s="9">
        <v>6.8750000000000006E-2</v>
      </c>
      <c r="AI9" t="s">
        <v>1437</v>
      </c>
      <c r="AJ9" t="s">
        <v>1417</v>
      </c>
      <c r="AK9" t="s">
        <v>1421</v>
      </c>
    </row>
    <row r="10" spans="1:37" x14ac:dyDescent="0.3">
      <c r="A10" s="1">
        <v>44065</v>
      </c>
      <c r="B10" t="s">
        <v>55</v>
      </c>
      <c r="C10" t="s">
        <v>56</v>
      </c>
      <c r="D10" t="s">
        <v>57</v>
      </c>
      <c r="E10">
        <v>19930</v>
      </c>
      <c r="F10">
        <v>223</v>
      </c>
      <c r="G10" t="s">
        <v>19</v>
      </c>
      <c r="H10" t="s">
        <v>20</v>
      </c>
      <c r="I10" t="s">
        <v>58</v>
      </c>
      <c r="J10" t="s">
        <v>59</v>
      </c>
      <c r="K10">
        <v>2125</v>
      </c>
      <c r="L10">
        <v>2116</v>
      </c>
      <c r="M10">
        <v>-9</v>
      </c>
      <c r="N10">
        <v>19</v>
      </c>
      <c r="O10">
        <v>2135</v>
      </c>
      <c r="P10">
        <v>2353</v>
      </c>
      <c r="Q10">
        <v>3</v>
      </c>
      <c r="R10">
        <v>2355</v>
      </c>
      <c r="S10">
        <v>2356</v>
      </c>
      <c r="T10">
        <v>1</v>
      </c>
      <c r="U10">
        <v>0</v>
      </c>
      <c r="V10">
        <v>0</v>
      </c>
      <c r="W10">
        <v>210</v>
      </c>
      <c r="X10">
        <v>220</v>
      </c>
      <c r="Y10">
        <v>198</v>
      </c>
      <c r="Z10">
        <v>1533</v>
      </c>
      <c r="AF10" t="s">
        <v>830</v>
      </c>
      <c r="AG10" t="s">
        <v>637</v>
      </c>
      <c r="AH10" s="9">
        <v>0.1111111111111111</v>
      </c>
      <c r="AI10" t="s">
        <v>1438</v>
      </c>
      <c r="AJ10" t="s">
        <v>1420</v>
      </c>
      <c r="AK10" t="s">
        <v>1427</v>
      </c>
    </row>
    <row r="11" spans="1:37" x14ac:dyDescent="0.3">
      <c r="A11" s="1">
        <v>44358</v>
      </c>
      <c r="B11" t="s">
        <v>14</v>
      </c>
      <c r="C11" t="s">
        <v>15</v>
      </c>
      <c r="D11" t="s">
        <v>16</v>
      </c>
      <c r="E11">
        <v>19790</v>
      </c>
      <c r="F11">
        <v>2820</v>
      </c>
      <c r="G11" t="s">
        <v>60</v>
      </c>
      <c r="H11" t="s">
        <v>61</v>
      </c>
      <c r="I11" t="s">
        <v>62</v>
      </c>
      <c r="J11" t="s">
        <v>63</v>
      </c>
      <c r="K11">
        <v>1850</v>
      </c>
      <c r="L11">
        <v>1959</v>
      </c>
      <c r="M11">
        <v>69</v>
      </c>
      <c r="N11">
        <v>14</v>
      </c>
      <c r="O11">
        <v>2013</v>
      </c>
      <c r="P11">
        <v>2208</v>
      </c>
      <c r="Q11">
        <v>4</v>
      </c>
      <c r="R11">
        <v>2112</v>
      </c>
      <c r="S11">
        <v>2212</v>
      </c>
      <c r="T11">
        <v>60</v>
      </c>
      <c r="U11">
        <v>0</v>
      </c>
      <c r="V11">
        <v>0</v>
      </c>
      <c r="W11">
        <v>142</v>
      </c>
      <c r="X11">
        <v>133</v>
      </c>
      <c r="Y11">
        <v>115</v>
      </c>
      <c r="Z11">
        <v>859</v>
      </c>
      <c r="AA11">
        <v>60</v>
      </c>
      <c r="AB11">
        <v>0</v>
      </c>
      <c r="AC11">
        <v>0</v>
      </c>
      <c r="AD11">
        <v>0</v>
      </c>
      <c r="AE11">
        <v>0</v>
      </c>
      <c r="AF11" t="s">
        <v>1281</v>
      </c>
      <c r="AG11" t="s">
        <v>974</v>
      </c>
      <c r="AH11" s="9">
        <v>9.2361111111111116E-2</v>
      </c>
      <c r="AI11" t="s">
        <v>1438</v>
      </c>
      <c r="AJ11" t="s">
        <v>1420</v>
      </c>
      <c r="AK11" t="s">
        <v>1426</v>
      </c>
    </row>
    <row r="12" spans="1:37" x14ac:dyDescent="0.3">
      <c r="A12" s="1">
        <v>44043</v>
      </c>
      <c r="B12" t="s">
        <v>39</v>
      </c>
      <c r="C12" t="s">
        <v>40</v>
      </c>
      <c r="D12" t="s">
        <v>41</v>
      </c>
      <c r="E12">
        <v>19805</v>
      </c>
      <c r="F12">
        <v>2107</v>
      </c>
      <c r="G12" t="s">
        <v>64</v>
      </c>
      <c r="H12" t="s">
        <v>65</v>
      </c>
      <c r="I12" t="s">
        <v>30</v>
      </c>
      <c r="J12" t="s">
        <v>31</v>
      </c>
      <c r="K12">
        <v>1207</v>
      </c>
      <c r="L12">
        <v>1201</v>
      </c>
      <c r="M12">
        <v>-6</v>
      </c>
      <c r="N12">
        <v>14</v>
      </c>
      <c r="O12">
        <v>1215</v>
      </c>
      <c r="P12">
        <v>1346</v>
      </c>
      <c r="Q12">
        <v>11</v>
      </c>
      <c r="R12">
        <v>1358</v>
      </c>
      <c r="S12">
        <v>1357</v>
      </c>
      <c r="T12">
        <v>-1</v>
      </c>
      <c r="U12">
        <v>0</v>
      </c>
      <c r="V12">
        <v>0</v>
      </c>
      <c r="W12">
        <v>171</v>
      </c>
      <c r="X12">
        <v>176</v>
      </c>
      <c r="Y12">
        <v>151</v>
      </c>
      <c r="Z12">
        <v>1061</v>
      </c>
      <c r="AF12" t="s">
        <v>917</v>
      </c>
      <c r="AG12" t="s">
        <v>737</v>
      </c>
      <c r="AH12" s="9">
        <v>8.0555555555555561E-2</v>
      </c>
      <c r="AI12" t="s">
        <v>1435</v>
      </c>
      <c r="AJ12" t="s">
        <v>1417</v>
      </c>
      <c r="AK12" t="s">
        <v>1426</v>
      </c>
    </row>
    <row r="13" spans="1:37" x14ac:dyDescent="0.3">
      <c r="A13" s="1">
        <v>44413</v>
      </c>
      <c r="B13" t="s">
        <v>32</v>
      </c>
      <c r="C13" t="s">
        <v>33</v>
      </c>
      <c r="D13" t="s">
        <v>34</v>
      </c>
      <c r="E13">
        <v>19393</v>
      </c>
      <c r="F13">
        <v>430</v>
      </c>
      <c r="G13" t="s">
        <v>66</v>
      </c>
      <c r="H13" t="s">
        <v>67</v>
      </c>
      <c r="I13" t="s">
        <v>68</v>
      </c>
      <c r="J13" t="s">
        <v>69</v>
      </c>
      <c r="K13">
        <v>820</v>
      </c>
      <c r="L13">
        <v>826</v>
      </c>
      <c r="M13">
        <v>6</v>
      </c>
      <c r="N13">
        <v>10</v>
      </c>
      <c r="O13">
        <v>836</v>
      </c>
      <c r="P13">
        <v>935</v>
      </c>
      <c r="Q13">
        <v>6</v>
      </c>
      <c r="R13">
        <v>940</v>
      </c>
      <c r="S13">
        <v>941</v>
      </c>
      <c r="T13">
        <v>1</v>
      </c>
      <c r="U13">
        <v>0</v>
      </c>
      <c r="V13">
        <v>0</v>
      </c>
      <c r="W13">
        <v>80</v>
      </c>
      <c r="X13">
        <v>75</v>
      </c>
      <c r="Y13">
        <v>59</v>
      </c>
      <c r="Z13">
        <v>395</v>
      </c>
      <c r="AF13" t="s">
        <v>705</v>
      </c>
      <c r="AG13" t="s">
        <v>690</v>
      </c>
      <c r="AH13" s="9">
        <v>5.2083333333333336E-2</v>
      </c>
      <c r="AI13" t="s">
        <v>1434</v>
      </c>
      <c r="AJ13" t="s">
        <v>1420</v>
      </c>
      <c r="AK13" t="s">
        <v>1425</v>
      </c>
    </row>
    <row r="14" spans="1:37" x14ac:dyDescent="0.3">
      <c r="A14" s="1">
        <v>43789</v>
      </c>
      <c r="B14" t="s">
        <v>14</v>
      </c>
      <c r="C14" t="s">
        <v>15</v>
      </c>
      <c r="D14" t="s">
        <v>16</v>
      </c>
      <c r="E14">
        <v>19790</v>
      </c>
      <c r="F14">
        <v>1065</v>
      </c>
      <c r="G14" t="s">
        <v>62</v>
      </c>
      <c r="H14" t="s">
        <v>63</v>
      </c>
      <c r="I14" t="s">
        <v>60</v>
      </c>
      <c r="J14" t="s">
        <v>61</v>
      </c>
      <c r="K14">
        <v>600</v>
      </c>
      <c r="L14">
        <v>555</v>
      </c>
      <c r="M14">
        <v>-5</v>
      </c>
      <c r="N14">
        <v>15</v>
      </c>
      <c r="O14">
        <v>610</v>
      </c>
      <c r="P14">
        <v>802</v>
      </c>
      <c r="Q14">
        <v>6</v>
      </c>
      <c r="R14">
        <v>840</v>
      </c>
      <c r="S14">
        <v>808</v>
      </c>
      <c r="T14">
        <v>-32</v>
      </c>
      <c r="U14">
        <v>0</v>
      </c>
      <c r="V14">
        <v>0</v>
      </c>
      <c r="W14">
        <v>160</v>
      </c>
      <c r="X14">
        <v>133</v>
      </c>
      <c r="Y14">
        <v>112</v>
      </c>
      <c r="Z14">
        <v>859</v>
      </c>
      <c r="AF14" t="s">
        <v>858</v>
      </c>
      <c r="AG14" t="s">
        <v>836</v>
      </c>
      <c r="AH14" s="9">
        <v>9.2361111111111116E-2</v>
      </c>
      <c r="AI14" t="s">
        <v>1437</v>
      </c>
      <c r="AJ14" t="s">
        <v>1417</v>
      </c>
      <c r="AK14" t="s">
        <v>1424</v>
      </c>
    </row>
    <row r="15" spans="1:37" x14ac:dyDescent="0.3">
      <c r="A15" s="1">
        <v>43928</v>
      </c>
      <c r="B15" t="s">
        <v>32</v>
      </c>
      <c r="C15" t="s">
        <v>33</v>
      </c>
      <c r="D15" t="s">
        <v>34</v>
      </c>
      <c r="E15">
        <v>19393</v>
      </c>
      <c r="F15">
        <v>687</v>
      </c>
      <c r="G15" t="s">
        <v>70</v>
      </c>
      <c r="H15" t="s">
        <v>71</v>
      </c>
      <c r="I15" t="s">
        <v>53</v>
      </c>
      <c r="J15" t="s">
        <v>54</v>
      </c>
      <c r="K15">
        <v>2155</v>
      </c>
      <c r="L15">
        <v>0</v>
      </c>
      <c r="M15">
        <v>0</v>
      </c>
      <c r="R15">
        <v>2315</v>
      </c>
      <c r="S15">
        <v>0</v>
      </c>
      <c r="T15">
        <v>0</v>
      </c>
      <c r="U15">
        <v>1</v>
      </c>
      <c r="V15">
        <v>0</v>
      </c>
      <c r="W15">
        <v>80</v>
      </c>
      <c r="Z15">
        <v>308</v>
      </c>
      <c r="AF15">
        <v>0</v>
      </c>
      <c r="AG15" t="s">
        <v>663</v>
      </c>
      <c r="AH15" s="9">
        <v>0</v>
      </c>
      <c r="AI15" t="s">
        <v>1437</v>
      </c>
      <c r="AJ15" t="s">
        <v>1417</v>
      </c>
      <c r="AK15" t="s">
        <v>1423</v>
      </c>
    </row>
    <row r="16" spans="1:37" x14ac:dyDescent="0.3">
      <c r="A16" s="1">
        <v>44682</v>
      </c>
      <c r="B16" t="s">
        <v>32</v>
      </c>
      <c r="C16" t="s">
        <v>33</v>
      </c>
      <c r="D16" t="s">
        <v>34</v>
      </c>
      <c r="E16">
        <v>19393</v>
      </c>
      <c r="F16">
        <v>1011</v>
      </c>
      <c r="G16" t="s">
        <v>72</v>
      </c>
      <c r="H16" t="s">
        <v>73</v>
      </c>
      <c r="I16" t="s">
        <v>62</v>
      </c>
      <c r="J16" t="s">
        <v>63</v>
      </c>
      <c r="K16">
        <v>1735</v>
      </c>
      <c r="L16">
        <v>1738</v>
      </c>
      <c r="M16">
        <v>3</v>
      </c>
      <c r="N16">
        <v>12</v>
      </c>
      <c r="O16">
        <v>1750</v>
      </c>
      <c r="P16">
        <v>1843</v>
      </c>
      <c r="Q16">
        <v>3</v>
      </c>
      <c r="R16">
        <v>1840</v>
      </c>
      <c r="S16">
        <v>1846</v>
      </c>
      <c r="T16">
        <v>6</v>
      </c>
      <c r="U16">
        <v>0</v>
      </c>
      <c r="V16">
        <v>0</v>
      </c>
      <c r="W16">
        <v>65</v>
      </c>
      <c r="X16">
        <v>68</v>
      </c>
      <c r="Y16">
        <v>53</v>
      </c>
      <c r="Z16">
        <v>283</v>
      </c>
      <c r="AF16" t="s">
        <v>1392</v>
      </c>
      <c r="AG16" t="s">
        <v>1357</v>
      </c>
      <c r="AH16" s="9">
        <v>4.7222222222222221E-2</v>
      </c>
      <c r="AI16" t="s">
        <v>1435</v>
      </c>
      <c r="AJ16" t="s">
        <v>1420</v>
      </c>
      <c r="AK16" t="s">
        <v>1421</v>
      </c>
    </row>
    <row r="17" spans="1:37" x14ac:dyDescent="0.3">
      <c r="A17" s="1">
        <v>44013</v>
      </c>
      <c r="B17" t="s">
        <v>14</v>
      </c>
      <c r="C17" t="s">
        <v>15</v>
      </c>
      <c r="D17" t="s">
        <v>16</v>
      </c>
      <c r="E17">
        <v>19790</v>
      </c>
      <c r="F17">
        <v>1225</v>
      </c>
      <c r="G17" t="s">
        <v>74</v>
      </c>
      <c r="H17" t="s">
        <v>75</v>
      </c>
      <c r="I17" t="s">
        <v>60</v>
      </c>
      <c r="J17" t="s">
        <v>61</v>
      </c>
      <c r="K17">
        <v>1615</v>
      </c>
      <c r="L17">
        <v>1613</v>
      </c>
      <c r="M17">
        <v>-2</v>
      </c>
      <c r="N17">
        <v>15</v>
      </c>
      <c r="O17">
        <v>1628</v>
      </c>
      <c r="P17">
        <v>1945</v>
      </c>
      <c r="Q17">
        <v>3</v>
      </c>
      <c r="R17">
        <v>1957</v>
      </c>
      <c r="S17">
        <v>1948</v>
      </c>
      <c r="T17">
        <v>-9</v>
      </c>
      <c r="U17">
        <v>0</v>
      </c>
      <c r="V17">
        <v>0</v>
      </c>
      <c r="W17">
        <v>222</v>
      </c>
      <c r="X17">
        <v>215</v>
      </c>
      <c r="Y17">
        <v>197</v>
      </c>
      <c r="Z17">
        <v>1599</v>
      </c>
      <c r="AF17" t="s">
        <v>972</v>
      </c>
      <c r="AG17" t="s">
        <v>775</v>
      </c>
      <c r="AH17" s="9">
        <v>0.14930555555555555</v>
      </c>
      <c r="AI17" t="s">
        <v>1435</v>
      </c>
      <c r="AJ17" t="s">
        <v>1417</v>
      </c>
      <c r="AK17" t="s">
        <v>1424</v>
      </c>
    </row>
    <row r="18" spans="1:37" x14ac:dyDescent="0.3">
      <c r="A18" s="1">
        <v>44555</v>
      </c>
      <c r="B18" t="s">
        <v>32</v>
      </c>
      <c r="C18" t="s">
        <v>33</v>
      </c>
      <c r="D18" t="s">
        <v>34</v>
      </c>
      <c r="E18">
        <v>19393</v>
      </c>
      <c r="F18">
        <v>2516</v>
      </c>
      <c r="G18" t="s">
        <v>35</v>
      </c>
      <c r="H18" t="s">
        <v>36</v>
      </c>
      <c r="I18" t="s">
        <v>76</v>
      </c>
      <c r="J18" t="s">
        <v>77</v>
      </c>
      <c r="K18">
        <v>1435</v>
      </c>
      <c r="L18">
        <v>1428</v>
      </c>
      <c r="M18">
        <v>-7</v>
      </c>
      <c r="N18">
        <v>9</v>
      </c>
      <c r="O18">
        <v>1437</v>
      </c>
      <c r="P18">
        <v>1533</v>
      </c>
      <c r="Q18">
        <v>3</v>
      </c>
      <c r="R18">
        <v>1600</v>
      </c>
      <c r="S18">
        <v>1536</v>
      </c>
      <c r="T18">
        <v>-24</v>
      </c>
      <c r="U18">
        <v>0</v>
      </c>
      <c r="V18">
        <v>0</v>
      </c>
      <c r="W18">
        <v>85</v>
      </c>
      <c r="X18">
        <v>68</v>
      </c>
      <c r="Y18">
        <v>56</v>
      </c>
      <c r="Z18">
        <v>436</v>
      </c>
      <c r="AF18" t="s">
        <v>1439</v>
      </c>
      <c r="AG18" t="s">
        <v>759</v>
      </c>
      <c r="AH18" s="9">
        <v>4.7222222222222221E-2</v>
      </c>
      <c r="AI18" t="s">
        <v>1435</v>
      </c>
      <c r="AJ18" t="s">
        <v>1417</v>
      </c>
      <c r="AK18" t="s">
        <v>1427</v>
      </c>
    </row>
    <row r="19" spans="1:37" x14ac:dyDescent="0.3">
      <c r="A19" s="1">
        <v>43548</v>
      </c>
      <c r="B19" t="s">
        <v>25</v>
      </c>
      <c r="C19" t="s">
        <v>26</v>
      </c>
      <c r="D19" t="s">
        <v>27</v>
      </c>
      <c r="E19">
        <v>20416</v>
      </c>
      <c r="F19">
        <v>906</v>
      </c>
      <c r="G19" t="s">
        <v>21</v>
      </c>
      <c r="H19" t="s">
        <v>22</v>
      </c>
      <c r="I19" t="s">
        <v>51</v>
      </c>
      <c r="J19" t="s">
        <v>52</v>
      </c>
      <c r="K19">
        <v>1530</v>
      </c>
      <c r="L19">
        <v>1526</v>
      </c>
      <c r="M19">
        <v>-4</v>
      </c>
      <c r="N19">
        <v>14</v>
      </c>
      <c r="O19">
        <v>1540</v>
      </c>
      <c r="P19">
        <v>1830</v>
      </c>
      <c r="Q19">
        <v>15</v>
      </c>
      <c r="R19">
        <v>1858</v>
      </c>
      <c r="S19">
        <v>1845</v>
      </c>
      <c r="T19">
        <v>-13</v>
      </c>
      <c r="U19">
        <v>0</v>
      </c>
      <c r="V19">
        <v>0</v>
      </c>
      <c r="W19">
        <v>148</v>
      </c>
      <c r="X19">
        <v>139</v>
      </c>
      <c r="Y19">
        <v>110</v>
      </c>
      <c r="Z19">
        <v>862</v>
      </c>
      <c r="AF19" t="s">
        <v>968</v>
      </c>
      <c r="AG19" t="s">
        <v>1246</v>
      </c>
      <c r="AH19" s="9">
        <v>0.13819444444444445</v>
      </c>
      <c r="AI19" t="s">
        <v>1435</v>
      </c>
      <c r="AJ19" t="s">
        <v>1417</v>
      </c>
      <c r="AK19" t="s">
        <v>1421</v>
      </c>
    </row>
    <row r="20" spans="1:37" x14ac:dyDescent="0.3">
      <c r="A20" s="1">
        <v>43541</v>
      </c>
      <c r="B20" t="s">
        <v>7</v>
      </c>
      <c r="C20" t="s">
        <v>8</v>
      </c>
      <c r="D20" t="s">
        <v>9</v>
      </c>
      <c r="E20">
        <v>19977</v>
      </c>
      <c r="F20">
        <v>1157</v>
      </c>
      <c r="G20" t="s">
        <v>78</v>
      </c>
      <c r="H20" t="s">
        <v>79</v>
      </c>
      <c r="I20" t="s">
        <v>80</v>
      </c>
      <c r="J20" t="s">
        <v>67</v>
      </c>
      <c r="K20">
        <v>1615</v>
      </c>
      <c r="L20">
        <v>1611</v>
      </c>
      <c r="M20">
        <v>-4</v>
      </c>
      <c r="N20">
        <v>31</v>
      </c>
      <c r="O20">
        <v>1642</v>
      </c>
      <c r="P20">
        <v>1838</v>
      </c>
      <c r="Q20">
        <v>12</v>
      </c>
      <c r="R20">
        <v>1815</v>
      </c>
      <c r="S20">
        <v>1850</v>
      </c>
      <c r="T20">
        <v>35</v>
      </c>
      <c r="U20">
        <v>0</v>
      </c>
      <c r="V20">
        <v>0</v>
      </c>
      <c r="W20">
        <v>180</v>
      </c>
      <c r="X20">
        <v>219</v>
      </c>
      <c r="Y20">
        <v>176</v>
      </c>
      <c r="Z20">
        <v>1050</v>
      </c>
      <c r="AA20">
        <v>0</v>
      </c>
      <c r="AB20">
        <v>0</v>
      </c>
      <c r="AC20">
        <v>35</v>
      </c>
      <c r="AD20">
        <v>0</v>
      </c>
      <c r="AE20">
        <v>0</v>
      </c>
      <c r="AF20" t="s">
        <v>1440</v>
      </c>
      <c r="AG20" t="s">
        <v>1349</v>
      </c>
      <c r="AH20" s="9">
        <v>0.11041666666666666</v>
      </c>
      <c r="AI20" t="s">
        <v>1435</v>
      </c>
      <c r="AJ20" t="s">
        <v>1420</v>
      </c>
      <c r="AK20" t="s">
        <v>1421</v>
      </c>
    </row>
    <row r="21" spans="1:37" x14ac:dyDescent="0.3">
      <c r="A21" s="1">
        <v>44686</v>
      </c>
      <c r="B21" t="s">
        <v>81</v>
      </c>
      <c r="C21" t="s">
        <v>82</v>
      </c>
      <c r="D21" t="s">
        <v>83</v>
      </c>
      <c r="E21">
        <v>20409</v>
      </c>
      <c r="F21">
        <v>1273</v>
      </c>
      <c r="G21" t="s">
        <v>84</v>
      </c>
      <c r="H21" t="s">
        <v>85</v>
      </c>
      <c r="I21" t="s">
        <v>86</v>
      </c>
      <c r="J21" t="s">
        <v>87</v>
      </c>
      <c r="K21">
        <v>803</v>
      </c>
      <c r="L21">
        <v>800</v>
      </c>
      <c r="M21">
        <v>-3</v>
      </c>
      <c r="N21">
        <v>17</v>
      </c>
      <c r="O21">
        <v>817</v>
      </c>
      <c r="P21">
        <v>943</v>
      </c>
      <c r="Q21">
        <v>3</v>
      </c>
      <c r="R21">
        <v>1012</v>
      </c>
      <c r="S21">
        <v>946</v>
      </c>
      <c r="T21">
        <v>-26</v>
      </c>
      <c r="U21">
        <v>0</v>
      </c>
      <c r="V21">
        <v>0</v>
      </c>
      <c r="W21">
        <v>129</v>
      </c>
      <c r="X21">
        <v>106</v>
      </c>
      <c r="Y21">
        <v>86</v>
      </c>
      <c r="Z21">
        <v>636</v>
      </c>
      <c r="AF21" t="s">
        <v>1312</v>
      </c>
      <c r="AG21" t="s">
        <v>687</v>
      </c>
      <c r="AH21" s="9">
        <v>7.3611111111111113E-2</v>
      </c>
      <c r="AI21" t="s">
        <v>1434</v>
      </c>
      <c r="AJ21" t="s">
        <v>1417</v>
      </c>
      <c r="AK21" t="s">
        <v>1425</v>
      </c>
    </row>
    <row r="22" spans="1:37" x14ac:dyDescent="0.3">
      <c r="A22" s="1">
        <v>43492</v>
      </c>
      <c r="B22" t="s">
        <v>25</v>
      </c>
      <c r="C22" t="s">
        <v>26</v>
      </c>
      <c r="D22" t="s">
        <v>27</v>
      </c>
      <c r="E22">
        <v>20416</v>
      </c>
      <c r="F22">
        <v>262</v>
      </c>
      <c r="G22" t="s">
        <v>10</v>
      </c>
      <c r="H22" t="s">
        <v>11</v>
      </c>
      <c r="I22" t="s">
        <v>88</v>
      </c>
      <c r="J22" t="s">
        <v>89</v>
      </c>
      <c r="K22">
        <v>1430</v>
      </c>
      <c r="L22">
        <v>1443</v>
      </c>
      <c r="M22">
        <v>13</v>
      </c>
      <c r="N22">
        <v>28</v>
      </c>
      <c r="O22">
        <v>1511</v>
      </c>
      <c r="P22">
        <v>1706</v>
      </c>
      <c r="Q22">
        <v>5</v>
      </c>
      <c r="R22">
        <v>1700</v>
      </c>
      <c r="S22">
        <v>1711</v>
      </c>
      <c r="T22">
        <v>11</v>
      </c>
      <c r="U22">
        <v>0</v>
      </c>
      <c r="V22">
        <v>0</v>
      </c>
      <c r="W22">
        <v>150</v>
      </c>
      <c r="X22">
        <v>148</v>
      </c>
      <c r="Y22">
        <v>115</v>
      </c>
      <c r="Z22">
        <v>977</v>
      </c>
      <c r="AF22" t="s">
        <v>1197</v>
      </c>
      <c r="AG22" t="s">
        <v>1390</v>
      </c>
      <c r="AH22" s="9">
        <v>0.10277777777777777</v>
      </c>
      <c r="AI22" t="s">
        <v>1435</v>
      </c>
      <c r="AJ22" t="s">
        <v>1420</v>
      </c>
      <c r="AK22" t="s">
        <v>1421</v>
      </c>
    </row>
    <row r="23" spans="1:37" x14ac:dyDescent="0.3">
      <c r="A23" s="1">
        <v>44877</v>
      </c>
      <c r="B23" t="s">
        <v>14</v>
      </c>
      <c r="C23" t="s">
        <v>15</v>
      </c>
      <c r="D23" t="s">
        <v>16</v>
      </c>
      <c r="E23">
        <v>19790</v>
      </c>
      <c r="F23">
        <v>2706</v>
      </c>
      <c r="G23" t="s">
        <v>90</v>
      </c>
      <c r="H23" t="s">
        <v>91</v>
      </c>
      <c r="I23" t="s">
        <v>17</v>
      </c>
      <c r="J23" t="s">
        <v>18</v>
      </c>
      <c r="K23">
        <v>730</v>
      </c>
      <c r="L23">
        <v>720</v>
      </c>
      <c r="M23">
        <v>-10</v>
      </c>
      <c r="N23">
        <v>10</v>
      </c>
      <c r="O23">
        <v>730</v>
      </c>
      <c r="P23">
        <v>731</v>
      </c>
      <c r="Q23">
        <v>5</v>
      </c>
      <c r="R23">
        <v>806</v>
      </c>
      <c r="S23">
        <v>736</v>
      </c>
      <c r="T23">
        <v>-30</v>
      </c>
      <c r="U23">
        <v>0</v>
      </c>
      <c r="V23">
        <v>0</v>
      </c>
      <c r="W23">
        <v>96</v>
      </c>
      <c r="X23">
        <v>76</v>
      </c>
      <c r="Y23">
        <v>61</v>
      </c>
      <c r="Z23">
        <v>408</v>
      </c>
      <c r="AF23" t="s">
        <v>1218</v>
      </c>
      <c r="AG23" t="s">
        <v>851</v>
      </c>
      <c r="AH23" s="9">
        <v>1.1111111111111112E-2</v>
      </c>
      <c r="AI23" t="s">
        <v>1434</v>
      </c>
      <c r="AJ23" t="s">
        <v>1417</v>
      </c>
      <c r="AK23" t="s">
        <v>1427</v>
      </c>
    </row>
    <row r="24" spans="1:37" x14ac:dyDescent="0.3">
      <c r="A24" s="1">
        <v>44810</v>
      </c>
      <c r="B24" t="s">
        <v>39</v>
      </c>
      <c r="C24" t="s">
        <v>40</v>
      </c>
      <c r="D24" t="s">
        <v>41</v>
      </c>
      <c r="E24">
        <v>19805</v>
      </c>
      <c r="F24">
        <v>1754</v>
      </c>
      <c r="G24" t="s">
        <v>30</v>
      </c>
      <c r="H24" t="s">
        <v>31</v>
      </c>
      <c r="I24" t="s">
        <v>92</v>
      </c>
      <c r="J24" t="s">
        <v>93</v>
      </c>
      <c r="K24">
        <v>830</v>
      </c>
      <c r="L24">
        <v>830</v>
      </c>
      <c r="M24">
        <v>0</v>
      </c>
      <c r="N24">
        <v>19</v>
      </c>
      <c r="O24">
        <v>849</v>
      </c>
      <c r="P24">
        <v>1016</v>
      </c>
      <c r="Q24">
        <v>4</v>
      </c>
      <c r="R24">
        <v>1014</v>
      </c>
      <c r="S24">
        <v>1020</v>
      </c>
      <c r="T24">
        <v>6</v>
      </c>
      <c r="U24">
        <v>0</v>
      </c>
      <c r="V24">
        <v>0</v>
      </c>
      <c r="W24">
        <v>104</v>
      </c>
      <c r="X24">
        <v>110</v>
      </c>
      <c r="Y24">
        <v>87</v>
      </c>
      <c r="Z24">
        <v>604</v>
      </c>
      <c r="AF24" t="s">
        <v>1052</v>
      </c>
      <c r="AG24" t="s">
        <v>692</v>
      </c>
      <c r="AH24" s="9">
        <v>7.6388888888888895E-2</v>
      </c>
      <c r="AI24" t="s">
        <v>1434</v>
      </c>
      <c r="AJ24" t="s">
        <v>1420</v>
      </c>
      <c r="AK24" t="s">
        <v>1423</v>
      </c>
    </row>
    <row r="25" spans="1:37" x14ac:dyDescent="0.3">
      <c r="A25" s="1">
        <v>44341</v>
      </c>
      <c r="B25" t="s">
        <v>94</v>
      </c>
      <c r="C25" t="s">
        <v>95</v>
      </c>
      <c r="D25" t="s">
        <v>96</v>
      </c>
      <c r="E25">
        <v>20397</v>
      </c>
      <c r="F25">
        <v>5037</v>
      </c>
      <c r="G25" t="s">
        <v>97</v>
      </c>
      <c r="H25" t="s">
        <v>98</v>
      </c>
      <c r="I25" t="s">
        <v>64</v>
      </c>
      <c r="J25" t="s">
        <v>65</v>
      </c>
      <c r="K25">
        <v>914</v>
      </c>
      <c r="L25">
        <v>906</v>
      </c>
      <c r="M25">
        <v>-8</v>
      </c>
      <c r="N25">
        <v>30</v>
      </c>
      <c r="O25">
        <v>936</v>
      </c>
      <c r="P25">
        <v>1005</v>
      </c>
      <c r="Q25">
        <v>4</v>
      </c>
      <c r="R25">
        <v>1029</v>
      </c>
      <c r="S25">
        <v>1009</v>
      </c>
      <c r="T25">
        <v>-20</v>
      </c>
      <c r="U25">
        <v>0</v>
      </c>
      <c r="V25">
        <v>0</v>
      </c>
      <c r="W25">
        <v>75</v>
      </c>
      <c r="X25">
        <v>63</v>
      </c>
      <c r="Y25">
        <v>29</v>
      </c>
      <c r="Z25">
        <v>130</v>
      </c>
      <c r="AF25" t="s">
        <v>604</v>
      </c>
      <c r="AG25" t="s">
        <v>698</v>
      </c>
      <c r="AH25" s="9">
        <v>4.3749999999999997E-2</v>
      </c>
      <c r="AI25" t="s">
        <v>1434</v>
      </c>
      <c r="AJ25" t="s">
        <v>1417</v>
      </c>
      <c r="AK25" t="s">
        <v>1423</v>
      </c>
    </row>
    <row r="26" spans="1:37" x14ac:dyDescent="0.3">
      <c r="A26" s="1">
        <v>43578</v>
      </c>
      <c r="B26" t="s">
        <v>7</v>
      </c>
      <c r="C26" t="s">
        <v>8</v>
      </c>
      <c r="D26" t="s">
        <v>9</v>
      </c>
      <c r="E26">
        <v>19977</v>
      </c>
      <c r="F26">
        <v>498</v>
      </c>
      <c r="G26" t="s">
        <v>80</v>
      </c>
      <c r="H26" t="s">
        <v>67</v>
      </c>
      <c r="I26" t="s">
        <v>99</v>
      </c>
      <c r="J26" t="s">
        <v>43</v>
      </c>
      <c r="K26">
        <v>1330</v>
      </c>
      <c r="L26">
        <v>1329</v>
      </c>
      <c r="M26">
        <v>-1</v>
      </c>
      <c r="N26">
        <v>23</v>
      </c>
      <c r="O26">
        <v>1352</v>
      </c>
      <c r="P26">
        <v>1612</v>
      </c>
      <c r="Q26">
        <v>3</v>
      </c>
      <c r="R26">
        <v>1620</v>
      </c>
      <c r="S26">
        <v>1615</v>
      </c>
      <c r="T26">
        <v>-5</v>
      </c>
      <c r="U26">
        <v>0</v>
      </c>
      <c r="V26">
        <v>0</v>
      </c>
      <c r="W26">
        <v>110</v>
      </c>
      <c r="X26">
        <v>106</v>
      </c>
      <c r="Y26">
        <v>80</v>
      </c>
      <c r="Z26">
        <v>588</v>
      </c>
      <c r="AF26" t="s">
        <v>1070</v>
      </c>
      <c r="AG26" t="s">
        <v>752</v>
      </c>
      <c r="AH26" s="9">
        <v>0.11527777777777778</v>
      </c>
      <c r="AI26" t="s">
        <v>1435</v>
      </c>
      <c r="AJ26" t="s">
        <v>1417</v>
      </c>
      <c r="AK26" t="s">
        <v>1423</v>
      </c>
    </row>
    <row r="27" spans="1:37" x14ac:dyDescent="0.3">
      <c r="A27" s="1">
        <v>44381</v>
      </c>
      <c r="B27" t="s">
        <v>100</v>
      </c>
      <c r="C27" t="s">
        <v>101</v>
      </c>
      <c r="D27" t="s">
        <v>102</v>
      </c>
      <c r="E27">
        <v>20368</v>
      </c>
      <c r="F27">
        <v>46</v>
      </c>
      <c r="G27" t="s">
        <v>103</v>
      </c>
      <c r="H27" t="s">
        <v>104</v>
      </c>
      <c r="I27" t="s">
        <v>105</v>
      </c>
      <c r="J27" t="s">
        <v>106</v>
      </c>
      <c r="K27">
        <v>625</v>
      </c>
      <c r="L27">
        <v>639</v>
      </c>
      <c r="M27">
        <v>14</v>
      </c>
      <c r="N27">
        <v>28</v>
      </c>
      <c r="O27">
        <v>707</v>
      </c>
      <c r="P27">
        <v>854</v>
      </c>
      <c r="Q27">
        <v>4</v>
      </c>
      <c r="R27">
        <v>833</v>
      </c>
      <c r="S27">
        <v>858</v>
      </c>
      <c r="T27">
        <v>25</v>
      </c>
      <c r="U27">
        <v>0</v>
      </c>
      <c r="V27">
        <v>0</v>
      </c>
      <c r="W27">
        <v>128</v>
      </c>
      <c r="X27">
        <v>139</v>
      </c>
      <c r="Y27">
        <v>107</v>
      </c>
      <c r="Z27">
        <v>806</v>
      </c>
      <c r="AA27">
        <v>0</v>
      </c>
      <c r="AB27">
        <v>0</v>
      </c>
      <c r="AC27">
        <v>25</v>
      </c>
      <c r="AD27">
        <v>0</v>
      </c>
      <c r="AE27">
        <v>0</v>
      </c>
      <c r="AF27" t="s">
        <v>697</v>
      </c>
      <c r="AG27" t="s">
        <v>642</v>
      </c>
      <c r="AH27" s="9">
        <v>9.6527777777777782E-2</v>
      </c>
      <c r="AI27" t="s">
        <v>1434</v>
      </c>
      <c r="AJ27" t="s">
        <v>1420</v>
      </c>
      <c r="AK27" t="s">
        <v>1421</v>
      </c>
    </row>
    <row r="28" spans="1:37" x14ac:dyDescent="0.3">
      <c r="A28" s="1">
        <v>43558</v>
      </c>
      <c r="B28" t="s">
        <v>107</v>
      </c>
      <c r="C28" t="s">
        <v>108</v>
      </c>
      <c r="D28" t="s">
        <v>109</v>
      </c>
      <c r="E28">
        <v>20366</v>
      </c>
      <c r="F28">
        <v>4450</v>
      </c>
      <c r="G28" t="s">
        <v>110</v>
      </c>
      <c r="H28" t="s">
        <v>111</v>
      </c>
      <c r="I28" t="s">
        <v>51</v>
      </c>
      <c r="J28" t="s">
        <v>52</v>
      </c>
      <c r="K28">
        <v>859</v>
      </c>
      <c r="L28">
        <v>852</v>
      </c>
      <c r="M28">
        <v>-7</v>
      </c>
      <c r="N28">
        <v>10</v>
      </c>
      <c r="O28">
        <v>902</v>
      </c>
      <c r="P28">
        <v>1014</v>
      </c>
      <c r="Q28">
        <v>14</v>
      </c>
      <c r="R28">
        <v>1045</v>
      </c>
      <c r="S28">
        <v>1028</v>
      </c>
      <c r="T28">
        <v>-17</v>
      </c>
      <c r="U28">
        <v>0</v>
      </c>
      <c r="V28">
        <v>0</v>
      </c>
      <c r="W28">
        <v>106</v>
      </c>
      <c r="X28">
        <v>96</v>
      </c>
      <c r="Y28">
        <v>72</v>
      </c>
      <c r="Z28">
        <v>429</v>
      </c>
      <c r="AF28" t="s">
        <v>1230</v>
      </c>
      <c r="AG28" t="s">
        <v>868</v>
      </c>
      <c r="AH28" s="9">
        <v>6.6666666666666666E-2</v>
      </c>
      <c r="AI28" t="s">
        <v>1434</v>
      </c>
      <c r="AJ28" t="s">
        <v>1417</v>
      </c>
      <c r="AK28" t="s">
        <v>1424</v>
      </c>
    </row>
    <row r="29" spans="1:37" x14ac:dyDescent="0.3">
      <c r="A29" s="1">
        <v>44626</v>
      </c>
      <c r="B29" t="s">
        <v>81</v>
      </c>
      <c r="C29" t="s">
        <v>82</v>
      </c>
      <c r="D29" t="s">
        <v>83</v>
      </c>
      <c r="E29">
        <v>20409</v>
      </c>
      <c r="F29">
        <v>406</v>
      </c>
      <c r="G29" t="s">
        <v>10</v>
      </c>
      <c r="H29" t="s">
        <v>11</v>
      </c>
      <c r="I29" t="s">
        <v>12</v>
      </c>
      <c r="J29" t="s">
        <v>13</v>
      </c>
      <c r="K29">
        <v>2030</v>
      </c>
      <c r="L29">
        <v>2030</v>
      </c>
      <c r="M29">
        <v>0</v>
      </c>
      <c r="N29">
        <v>14</v>
      </c>
      <c r="O29">
        <v>2044</v>
      </c>
      <c r="P29">
        <v>2309</v>
      </c>
      <c r="Q29">
        <v>11</v>
      </c>
      <c r="R29">
        <v>2328</v>
      </c>
      <c r="S29">
        <v>2320</v>
      </c>
      <c r="T29">
        <v>-8</v>
      </c>
      <c r="U29">
        <v>0</v>
      </c>
      <c r="V29">
        <v>0</v>
      </c>
      <c r="W29">
        <v>178</v>
      </c>
      <c r="X29">
        <v>170</v>
      </c>
      <c r="Y29">
        <v>145</v>
      </c>
      <c r="Z29">
        <v>1065</v>
      </c>
      <c r="AF29" t="s">
        <v>1441</v>
      </c>
      <c r="AG29" t="s">
        <v>1146</v>
      </c>
      <c r="AH29" s="9">
        <v>0.11805555555555555</v>
      </c>
      <c r="AI29" t="s">
        <v>1438</v>
      </c>
      <c r="AJ29" t="s">
        <v>1420</v>
      </c>
      <c r="AK29" t="s">
        <v>1421</v>
      </c>
    </row>
    <row r="30" spans="1:37" x14ac:dyDescent="0.3">
      <c r="A30" s="1">
        <v>45031</v>
      </c>
      <c r="B30" t="s">
        <v>46</v>
      </c>
      <c r="C30" t="s">
        <v>47</v>
      </c>
      <c r="D30" t="s">
        <v>48</v>
      </c>
      <c r="E30">
        <v>20452</v>
      </c>
      <c r="F30">
        <v>3615</v>
      </c>
      <c r="G30" t="s">
        <v>17</v>
      </c>
      <c r="H30" t="s">
        <v>18</v>
      </c>
      <c r="I30" t="s">
        <v>12</v>
      </c>
      <c r="J30" t="s">
        <v>13</v>
      </c>
      <c r="K30">
        <v>1325</v>
      </c>
      <c r="L30">
        <v>714</v>
      </c>
      <c r="M30">
        <v>1069</v>
      </c>
      <c r="N30">
        <v>55</v>
      </c>
      <c r="O30">
        <v>809</v>
      </c>
      <c r="P30">
        <v>1134</v>
      </c>
      <c r="Q30">
        <v>33</v>
      </c>
      <c r="R30">
        <v>1723</v>
      </c>
      <c r="S30">
        <v>1207</v>
      </c>
      <c r="T30">
        <v>1124</v>
      </c>
      <c r="U30">
        <v>0</v>
      </c>
      <c r="V30">
        <v>0</v>
      </c>
      <c r="W30">
        <v>178</v>
      </c>
      <c r="X30">
        <v>233</v>
      </c>
      <c r="Y30">
        <v>145</v>
      </c>
      <c r="Z30">
        <v>1008</v>
      </c>
      <c r="AA30">
        <v>0</v>
      </c>
      <c r="AB30">
        <v>0</v>
      </c>
      <c r="AC30">
        <v>1124</v>
      </c>
      <c r="AD30">
        <v>0</v>
      </c>
      <c r="AE30">
        <v>0</v>
      </c>
      <c r="AF30" t="s">
        <v>893</v>
      </c>
      <c r="AG30" t="s">
        <v>1181</v>
      </c>
      <c r="AH30" s="9">
        <v>0.20347222222222222</v>
      </c>
      <c r="AI30" t="s">
        <v>1434</v>
      </c>
      <c r="AJ30" t="s">
        <v>1420</v>
      </c>
      <c r="AK30" t="s">
        <v>1427</v>
      </c>
    </row>
    <row r="31" spans="1:37" x14ac:dyDescent="0.3">
      <c r="A31" s="1">
        <v>44929</v>
      </c>
      <c r="B31" t="s">
        <v>100</v>
      </c>
      <c r="C31" t="s">
        <v>101</v>
      </c>
      <c r="D31" t="s">
        <v>102</v>
      </c>
      <c r="E31">
        <v>20368</v>
      </c>
      <c r="F31">
        <v>1206</v>
      </c>
      <c r="G31" t="s">
        <v>112</v>
      </c>
      <c r="H31" t="s">
        <v>113</v>
      </c>
      <c r="I31" t="s">
        <v>114</v>
      </c>
      <c r="J31" t="s">
        <v>115</v>
      </c>
      <c r="K31">
        <v>1541</v>
      </c>
      <c r="L31">
        <v>1531</v>
      </c>
      <c r="M31">
        <v>-10</v>
      </c>
      <c r="N31">
        <v>12</v>
      </c>
      <c r="O31">
        <v>1543</v>
      </c>
      <c r="P31">
        <v>1653</v>
      </c>
      <c r="Q31">
        <v>18</v>
      </c>
      <c r="R31">
        <v>1709</v>
      </c>
      <c r="S31">
        <v>1711</v>
      </c>
      <c r="T31">
        <v>2</v>
      </c>
      <c r="U31">
        <v>0</v>
      </c>
      <c r="V31">
        <v>0</v>
      </c>
      <c r="W31">
        <v>88</v>
      </c>
      <c r="X31">
        <v>100</v>
      </c>
      <c r="Y31">
        <v>70</v>
      </c>
      <c r="Z31">
        <v>457</v>
      </c>
      <c r="AF31" t="s">
        <v>1197</v>
      </c>
      <c r="AG31" t="s">
        <v>653</v>
      </c>
      <c r="AH31" s="9">
        <v>6.9444444444444448E-2</v>
      </c>
      <c r="AI31" t="s">
        <v>1435</v>
      </c>
      <c r="AJ31" t="s">
        <v>1420</v>
      </c>
      <c r="AK31" t="s">
        <v>1423</v>
      </c>
    </row>
    <row r="32" spans="1:37" x14ac:dyDescent="0.3">
      <c r="A32" s="1">
        <v>43496</v>
      </c>
      <c r="B32" t="s">
        <v>39</v>
      </c>
      <c r="C32" t="s">
        <v>40</v>
      </c>
      <c r="D32" t="s">
        <v>41</v>
      </c>
      <c r="E32">
        <v>19805</v>
      </c>
      <c r="F32">
        <v>231</v>
      </c>
      <c r="G32" t="s">
        <v>30</v>
      </c>
      <c r="H32" t="s">
        <v>31</v>
      </c>
      <c r="I32" t="s">
        <v>116</v>
      </c>
      <c r="J32" t="s">
        <v>117</v>
      </c>
      <c r="K32">
        <v>1140</v>
      </c>
      <c r="L32">
        <v>1135</v>
      </c>
      <c r="M32">
        <v>-5</v>
      </c>
      <c r="N32">
        <v>16</v>
      </c>
      <c r="O32">
        <v>1151</v>
      </c>
      <c r="P32">
        <v>1241</v>
      </c>
      <c r="Q32">
        <v>6</v>
      </c>
      <c r="R32">
        <v>1318</v>
      </c>
      <c r="S32">
        <v>1247</v>
      </c>
      <c r="T32">
        <v>-31</v>
      </c>
      <c r="U32">
        <v>0</v>
      </c>
      <c r="V32">
        <v>0</v>
      </c>
      <c r="W32">
        <v>218</v>
      </c>
      <c r="X32">
        <v>192</v>
      </c>
      <c r="Y32">
        <v>170</v>
      </c>
      <c r="Z32">
        <v>1345</v>
      </c>
      <c r="AF32" t="s">
        <v>1060</v>
      </c>
      <c r="AG32" t="s">
        <v>730</v>
      </c>
      <c r="AH32" s="9">
        <v>0.05</v>
      </c>
      <c r="AI32" t="s">
        <v>1434</v>
      </c>
      <c r="AJ32" t="s">
        <v>1417</v>
      </c>
      <c r="AK32" t="s">
        <v>1425</v>
      </c>
    </row>
    <row r="33" spans="1:37" x14ac:dyDescent="0.3">
      <c r="A33" s="1">
        <v>44355</v>
      </c>
      <c r="B33" t="s">
        <v>39</v>
      </c>
      <c r="C33" t="s">
        <v>40</v>
      </c>
      <c r="D33" t="s">
        <v>41</v>
      </c>
      <c r="E33">
        <v>19805</v>
      </c>
      <c r="F33">
        <v>1378</v>
      </c>
      <c r="G33" t="s">
        <v>80</v>
      </c>
      <c r="H33" t="s">
        <v>67</v>
      </c>
      <c r="I33" t="s">
        <v>118</v>
      </c>
      <c r="J33" t="s">
        <v>119</v>
      </c>
      <c r="K33">
        <v>1315</v>
      </c>
      <c r="L33">
        <v>1316</v>
      </c>
      <c r="M33">
        <v>1</v>
      </c>
      <c r="N33">
        <v>14</v>
      </c>
      <c r="O33">
        <v>1330</v>
      </c>
      <c r="P33">
        <v>1457</v>
      </c>
      <c r="Q33">
        <v>8</v>
      </c>
      <c r="R33">
        <v>1516</v>
      </c>
      <c r="S33">
        <v>1505</v>
      </c>
      <c r="T33">
        <v>-11</v>
      </c>
      <c r="U33">
        <v>0</v>
      </c>
      <c r="V33">
        <v>0</v>
      </c>
      <c r="W33">
        <v>181</v>
      </c>
      <c r="X33">
        <v>169</v>
      </c>
      <c r="Y33">
        <v>147</v>
      </c>
      <c r="Z33">
        <v>1118</v>
      </c>
      <c r="AF33" t="s">
        <v>928</v>
      </c>
      <c r="AG33" t="s">
        <v>749</v>
      </c>
      <c r="AH33" s="9">
        <v>7.5694444444444439E-2</v>
      </c>
      <c r="AI33" t="s">
        <v>1435</v>
      </c>
      <c r="AJ33" t="s">
        <v>1420</v>
      </c>
      <c r="AK33" t="s">
        <v>1423</v>
      </c>
    </row>
    <row r="34" spans="1:37" x14ac:dyDescent="0.3">
      <c r="A34" s="1">
        <v>43637</v>
      </c>
      <c r="B34" t="s">
        <v>39</v>
      </c>
      <c r="C34" t="s">
        <v>40</v>
      </c>
      <c r="D34" t="s">
        <v>41</v>
      </c>
      <c r="E34">
        <v>19805</v>
      </c>
      <c r="F34">
        <v>1214</v>
      </c>
      <c r="G34" t="s">
        <v>120</v>
      </c>
      <c r="H34" t="s">
        <v>121</v>
      </c>
      <c r="I34" t="s">
        <v>30</v>
      </c>
      <c r="J34" t="s">
        <v>31</v>
      </c>
      <c r="K34">
        <v>600</v>
      </c>
      <c r="L34">
        <v>558</v>
      </c>
      <c r="M34">
        <v>-2</v>
      </c>
      <c r="N34">
        <v>10</v>
      </c>
      <c r="O34">
        <v>608</v>
      </c>
      <c r="P34">
        <v>915</v>
      </c>
      <c r="Q34">
        <v>14</v>
      </c>
      <c r="R34">
        <v>940</v>
      </c>
      <c r="S34">
        <v>929</v>
      </c>
      <c r="T34">
        <v>-11</v>
      </c>
      <c r="U34">
        <v>0</v>
      </c>
      <c r="V34">
        <v>0</v>
      </c>
      <c r="W34">
        <v>160</v>
      </c>
      <c r="X34">
        <v>151</v>
      </c>
      <c r="Y34">
        <v>127</v>
      </c>
      <c r="Z34">
        <v>989</v>
      </c>
      <c r="AF34" t="s">
        <v>1308</v>
      </c>
      <c r="AG34" t="s">
        <v>671</v>
      </c>
      <c r="AH34" s="9">
        <v>0.14652777777777778</v>
      </c>
      <c r="AI34" t="s">
        <v>1437</v>
      </c>
      <c r="AJ34" t="s">
        <v>1417</v>
      </c>
      <c r="AK34" t="s">
        <v>1426</v>
      </c>
    </row>
    <row r="35" spans="1:37" x14ac:dyDescent="0.3">
      <c r="A35" s="1">
        <v>44558</v>
      </c>
      <c r="B35" t="s">
        <v>122</v>
      </c>
      <c r="C35" t="s">
        <v>123</v>
      </c>
      <c r="D35" t="s">
        <v>124</v>
      </c>
      <c r="E35">
        <v>20304</v>
      </c>
      <c r="F35">
        <v>5311</v>
      </c>
      <c r="G35" t="s">
        <v>51</v>
      </c>
      <c r="H35" t="s">
        <v>52</v>
      </c>
      <c r="I35" t="s">
        <v>125</v>
      </c>
      <c r="J35" t="s">
        <v>126</v>
      </c>
      <c r="K35">
        <v>1805</v>
      </c>
      <c r="L35">
        <v>1835</v>
      </c>
      <c r="M35">
        <v>30</v>
      </c>
      <c r="N35">
        <v>16</v>
      </c>
      <c r="O35">
        <v>1851</v>
      </c>
      <c r="P35">
        <v>2121</v>
      </c>
      <c r="Q35">
        <v>3</v>
      </c>
      <c r="R35">
        <v>2110</v>
      </c>
      <c r="S35">
        <v>2124</v>
      </c>
      <c r="T35">
        <v>14</v>
      </c>
      <c r="U35">
        <v>0</v>
      </c>
      <c r="V35">
        <v>0</v>
      </c>
      <c r="W35">
        <v>245</v>
      </c>
      <c r="X35">
        <v>229</v>
      </c>
      <c r="Y35">
        <v>210</v>
      </c>
      <c r="Z35">
        <v>1482</v>
      </c>
      <c r="AF35" t="s">
        <v>638</v>
      </c>
      <c r="AG35" t="s">
        <v>965</v>
      </c>
      <c r="AH35" s="9">
        <v>0.11736111111111111</v>
      </c>
      <c r="AI35" t="s">
        <v>1438</v>
      </c>
      <c r="AJ35" t="s">
        <v>1420</v>
      </c>
      <c r="AK35" t="s">
        <v>1423</v>
      </c>
    </row>
    <row r="36" spans="1:37" x14ac:dyDescent="0.3">
      <c r="A36" s="1">
        <v>43824</v>
      </c>
      <c r="B36" t="s">
        <v>32</v>
      </c>
      <c r="C36" t="s">
        <v>33</v>
      </c>
      <c r="D36" t="s">
        <v>34</v>
      </c>
      <c r="E36">
        <v>19393</v>
      </c>
      <c r="F36">
        <v>3711</v>
      </c>
      <c r="G36" t="s">
        <v>68</v>
      </c>
      <c r="H36" t="s">
        <v>69</v>
      </c>
      <c r="I36" t="s">
        <v>127</v>
      </c>
      <c r="J36" t="s">
        <v>128</v>
      </c>
      <c r="K36">
        <v>1715</v>
      </c>
      <c r="L36">
        <v>1711</v>
      </c>
      <c r="M36">
        <v>-4</v>
      </c>
      <c r="N36">
        <v>8</v>
      </c>
      <c r="O36">
        <v>1719</v>
      </c>
      <c r="P36">
        <v>1835</v>
      </c>
      <c r="Q36">
        <v>6</v>
      </c>
      <c r="R36">
        <v>1855</v>
      </c>
      <c r="S36">
        <v>1841</v>
      </c>
      <c r="T36">
        <v>-14</v>
      </c>
      <c r="U36">
        <v>0</v>
      </c>
      <c r="V36">
        <v>0</v>
      </c>
      <c r="W36">
        <v>100</v>
      </c>
      <c r="X36">
        <v>90</v>
      </c>
      <c r="Y36">
        <v>76</v>
      </c>
      <c r="Z36">
        <v>491</v>
      </c>
      <c r="AF36" t="s">
        <v>1358</v>
      </c>
      <c r="AG36" t="s">
        <v>1197</v>
      </c>
      <c r="AH36" s="9">
        <v>6.25E-2</v>
      </c>
      <c r="AI36" t="s">
        <v>1435</v>
      </c>
      <c r="AJ36" t="s">
        <v>1417</v>
      </c>
      <c r="AK36" t="s">
        <v>1424</v>
      </c>
    </row>
    <row r="37" spans="1:37" x14ac:dyDescent="0.3">
      <c r="A37" s="1">
        <v>45130</v>
      </c>
      <c r="B37" t="s">
        <v>7</v>
      </c>
      <c r="C37" t="s">
        <v>8</v>
      </c>
      <c r="D37" t="s">
        <v>9</v>
      </c>
      <c r="E37">
        <v>19977</v>
      </c>
      <c r="F37">
        <v>1182</v>
      </c>
      <c r="G37" t="s">
        <v>129</v>
      </c>
      <c r="H37" t="s">
        <v>130</v>
      </c>
      <c r="I37" t="s">
        <v>51</v>
      </c>
      <c r="J37" t="s">
        <v>52</v>
      </c>
      <c r="K37">
        <v>520</v>
      </c>
      <c r="L37">
        <v>521</v>
      </c>
      <c r="M37">
        <v>1</v>
      </c>
      <c r="N37">
        <v>18</v>
      </c>
      <c r="O37">
        <v>539</v>
      </c>
      <c r="P37">
        <v>606</v>
      </c>
      <c r="Q37">
        <v>9</v>
      </c>
      <c r="R37">
        <v>617</v>
      </c>
      <c r="S37">
        <v>615</v>
      </c>
      <c r="T37">
        <v>-2</v>
      </c>
      <c r="U37">
        <v>0</v>
      </c>
      <c r="V37">
        <v>0</v>
      </c>
      <c r="W37">
        <v>57</v>
      </c>
      <c r="X37">
        <v>54</v>
      </c>
      <c r="Y37">
        <v>27</v>
      </c>
      <c r="Z37">
        <v>140</v>
      </c>
      <c r="AF37" t="s">
        <v>1442</v>
      </c>
      <c r="AG37" t="s">
        <v>1401</v>
      </c>
      <c r="AH37" s="9">
        <v>3.7499999999999999E-2</v>
      </c>
      <c r="AI37" t="s">
        <v>1437</v>
      </c>
      <c r="AJ37" t="s">
        <v>1420</v>
      </c>
      <c r="AK37" t="s">
        <v>1421</v>
      </c>
    </row>
    <row r="38" spans="1:37" x14ac:dyDescent="0.3">
      <c r="A38" s="1">
        <v>43664</v>
      </c>
      <c r="B38" t="s">
        <v>32</v>
      </c>
      <c r="C38" t="s">
        <v>33</v>
      </c>
      <c r="D38" t="s">
        <v>34</v>
      </c>
      <c r="E38">
        <v>19393</v>
      </c>
      <c r="F38">
        <v>992</v>
      </c>
      <c r="G38" t="s">
        <v>131</v>
      </c>
      <c r="H38" t="s">
        <v>132</v>
      </c>
      <c r="I38" t="s">
        <v>133</v>
      </c>
      <c r="J38" t="s">
        <v>134</v>
      </c>
      <c r="K38">
        <v>2135</v>
      </c>
      <c r="L38">
        <v>2254</v>
      </c>
      <c r="M38">
        <v>79</v>
      </c>
      <c r="N38">
        <v>6</v>
      </c>
      <c r="O38">
        <v>2300</v>
      </c>
      <c r="P38">
        <v>44</v>
      </c>
      <c r="Q38">
        <v>3</v>
      </c>
      <c r="R38">
        <v>2350</v>
      </c>
      <c r="S38">
        <v>47</v>
      </c>
      <c r="T38">
        <v>57</v>
      </c>
      <c r="U38">
        <v>0</v>
      </c>
      <c r="V38">
        <v>0</v>
      </c>
      <c r="W38">
        <v>135</v>
      </c>
      <c r="X38">
        <v>113</v>
      </c>
      <c r="Y38">
        <v>104</v>
      </c>
      <c r="Z38">
        <v>837</v>
      </c>
      <c r="AA38">
        <v>57</v>
      </c>
      <c r="AB38">
        <v>0</v>
      </c>
      <c r="AC38">
        <v>0</v>
      </c>
      <c r="AD38">
        <v>0</v>
      </c>
      <c r="AE38">
        <v>0</v>
      </c>
      <c r="AF38" t="s">
        <v>1285</v>
      </c>
      <c r="AG38" t="s">
        <v>1381</v>
      </c>
      <c r="AH38">
        <v>-0.92152777777777783</v>
      </c>
      <c r="AI38" t="s">
        <v>1438</v>
      </c>
      <c r="AJ38" t="s">
        <v>1420</v>
      </c>
      <c r="AK38" t="s">
        <v>1425</v>
      </c>
    </row>
    <row r="39" spans="1:37" x14ac:dyDescent="0.3">
      <c r="A39" s="1">
        <v>43771</v>
      </c>
      <c r="B39" t="s">
        <v>39</v>
      </c>
      <c r="C39" t="s">
        <v>40</v>
      </c>
      <c r="D39" t="s">
        <v>41</v>
      </c>
      <c r="E39">
        <v>19805</v>
      </c>
      <c r="F39">
        <v>2520</v>
      </c>
      <c r="G39" t="s">
        <v>30</v>
      </c>
      <c r="H39" t="s">
        <v>31</v>
      </c>
      <c r="I39" t="s">
        <v>80</v>
      </c>
      <c r="J39" t="s">
        <v>67</v>
      </c>
      <c r="K39">
        <v>1851</v>
      </c>
      <c r="L39">
        <v>1859</v>
      </c>
      <c r="M39">
        <v>8</v>
      </c>
      <c r="N39">
        <v>13</v>
      </c>
      <c r="O39">
        <v>1912</v>
      </c>
      <c r="P39">
        <v>2058</v>
      </c>
      <c r="Q39">
        <v>12</v>
      </c>
      <c r="R39">
        <v>2119</v>
      </c>
      <c r="S39">
        <v>2110</v>
      </c>
      <c r="T39">
        <v>-9</v>
      </c>
      <c r="U39">
        <v>0</v>
      </c>
      <c r="V39">
        <v>0</v>
      </c>
      <c r="W39">
        <v>148</v>
      </c>
      <c r="X39">
        <v>131</v>
      </c>
      <c r="Y39">
        <v>106</v>
      </c>
      <c r="Z39">
        <v>801</v>
      </c>
      <c r="AF39" t="s">
        <v>1443</v>
      </c>
      <c r="AG39" t="s">
        <v>800</v>
      </c>
      <c r="AH39" s="9">
        <v>9.0972222222222218E-2</v>
      </c>
      <c r="AI39" t="s">
        <v>1438</v>
      </c>
      <c r="AJ39" t="s">
        <v>1420</v>
      </c>
      <c r="AK39" t="s">
        <v>1427</v>
      </c>
    </row>
    <row r="40" spans="1:37" x14ac:dyDescent="0.3">
      <c r="A40" s="1">
        <v>44348</v>
      </c>
      <c r="B40" t="s">
        <v>122</v>
      </c>
      <c r="C40" t="s">
        <v>123</v>
      </c>
      <c r="D40" t="s">
        <v>124</v>
      </c>
      <c r="E40">
        <v>20304</v>
      </c>
      <c r="F40">
        <v>3032</v>
      </c>
      <c r="G40" t="s">
        <v>30</v>
      </c>
      <c r="H40" t="s">
        <v>31</v>
      </c>
      <c r="I40" t="s">
        <v>135</v>
      </c>
      <c r="J40" t="s">
        <v>136</v>
      </c>
      <c r="K40">
        <v>1900</v>
      </c>
      <c r="L40">
        <v>1859</v>
      </c>
      <c r="M40">
        <v>-1</v>
      </c>
      <c r="N40">
        <v>15</v>
      </c>
      <c r="O40">
        <v>1914</v>
      </c>
      <c r="P40">
        <v>2048</v>
      </c>
      <c r="Q40">
        <v>4</v>
      </c>
      <c r="R40">
        <v>2058</v>
      </c>
      <c r="S40">
        <v>2052</v>
      </c>
      <c r="T40">
        <v>-6</v>
      </c>
      <c r="U40">
        <v>0</v>
      </c>
      <c r="V40">
        <v>0</v>
      </c>
      <c r="W40">
        <v>178</v>
      </c>
      <c r="X40">
        <v>173</v>
      </c>
      <c r="Y40">
        <v>154</v>
      </c>
      <c r="Z40">
        <v>1081</v>
      </c>
      <c r="AF40" t="s">
        <v>1393</v>
      </c>
      <c r="AG40" t="s">
        <v>800</v>
      </c>
      <c r="AH40" s="9">
        <v>7.8472222222222221E-2</v>
      </c>
      <c r="AI40" t="s">
        <v>1438</v>
      </c>
      <c r="AJ40" t="s">
        <v>1417</v>
      </c>
      <c r="AK40" t="s">
        <v>1423</v>
      </c>
    </row>
    <row r="41" spans="1:37" x14ac:dyDescent="0.3">
      <c r="A41" s="1">
        <v>44709</v>
      </c>
      <c r="B41" t="s">
        <v>46</v>
      </c>
      <c r="C41" t="s">
        <v>47</v>
      </c>
      <c r="D41" t="s">
        <v>48</v>
      </c>
      <c r="E41">
        <v>20452</v>
      </c>
      <c r="F41">
        <v>3593</v>
      </c>
      <c r="G41" t="s">
        <v>137</v>
      </c>
      <c r="H41" t="s">
        <v>138</v>
      </c>
      <c r="I41" t="s">
        <v>12</v>
      </c>
      <c r="J41" t="s">
        <v>13</v>
      </c>
      <c r="K41">
        <v>600</v>
      </c>
      <c r="L41">
        <v>555</v>
      </c>
      <c r="M41">
        <v>-5</v>
      </c>
      <c r="N41">
        <v>18</v>
      </c>
      <c r="O41">
        <v>613</v>
      </c>
      <c r="P41">
        <v>700</v>
      </c>
      <c r="Q41">
        <v>6</v>
      </c>
      <c r="R41">
        <v>737</v>
      </c>
      <c r="S41">
        <v>706</v>
      </c>
      <c r="T41">
        <v>-31</v>
      </c>
      <c r="U41">
        <v>0</v>
      </c>
      <c r="V41">
        <v>0</v>
      </c>
      <c r="W41">
        <v>97</v>
      </c>
      <c r="X41">
        <v>71</v>
      </c>
      <c r="Y41">
        <v>47</v>
      </c>
      <c r="Z41">
        <v>209</v>
      </c>
      <c r="AF41" t="s">
        <v>1436</v>
      </c>
      <c r="AG41" t="s">
        <v>836</v>
      </c>
      <c r="AH41" s="9">
        <v>4.9305555555555554E-2</v>
      </c>
      <c r="AI41" t="s">
        <v>1437</v>
      </c>
      <c r="AJ41" t="s">
        <v>1417</v>
      </c>
      <c r="AK41" t="s">
        <v>1427</v>
      </c>
    </row>
    <row r="42" spans="1:37" x14ac:dyDescent="0.3">
      <c r="A42" s="1">
        <v>44842</v>
      </c>
      <c r="B42" t="s">
        <v>39</v>
      </c>
      <c r="C42" t="s">
        <v>40</v>
      </c>
      <c r="D42" t="s">
        <v>41</v>
      </c>
      <c r="E42">
        <v>19805</v>
      </c>
      <c r="F42">
        <v>2720</v>
      </c>
      <c r="G42" t="s">
        <v>30</v>
      </c>
      <c r="H42" t="s">
        <v>31</v>
      </c>
      <c r="I42" t="s">
        <v>139</v>
      </c>
      <c r="J42" t="s">
        <v>140</v>
      </c>
      <c r="K42">
        <v>826</v>
      </c>
      <c r="L42">
        <v>820</v>
      </c>
      <c r="M42">
        <v>-6</v>
      </c>
      <c r="N42">
        <v>18</v>
      </c>
      <c r="O42">
        <v>838</v>
      </c>
      <c r="P42">
        <v>832</v>
      </c>
      <c r="Q42">
        <v>5</v>
      </c>
      <c r="R42">
        <v>850</v>
      </c>
      <c r="S42">
        <v>837</v>
      </c>
      <c r="T42">
        <v>-13</v>
      </c>
      <c r="U42">
        <v>0</v>
      </c>
      <c r="V42">
        <v>0</v>
      </c>
      <c r="W42">
        <v>144</v>
      </c>
      <c r="X42">
        <v>137</v>
      </c>
      <c r="Y42">
        <v>114</v>
      </c>
      <c r="Z42">
        <v>813</v>
      </c>
      <c r="AF42" t="s">
        <v>866</v>
      </c>
      <c r="AG42" t="s">
        <v>689</v>
      </c>
      <c r="AH42" s="9">
        <v>1.1805555555555555E-2</v>
      </c>
      <c r="AI42" t="s">
        <v>1434</v>
      </c>
      <c r="AJ42" t="s">
        <v>1417</v>
      </c>
      <c r="AK42" t="s">
        <v>1427</v>
      </c>
    </row>
    <row r="43" spans="1:37" x14ac:dyDescent="0.3">
      <c r="A43" s="1">
        <v>44132</v>
      </c>
      <c r="B43" t="s">
        <v>141</v>
      </c>
      <c r="C43" t="s">
        <v>142</v>
      </c>
      <c r="D43" t="s">
        <v>143</v>
      </c>
      <c r="E43">
        <v>20363</v>
      </c>
      <c r="F43">
        <v>5047</v>
      </c>
      <c r="G43" t="s">
        <v>64</v>
      </c>
      <c r="H43" t="s">
        <v>65</v>
      </c>
      <c r="I43" t="s">
        <v>144</v>
      </c>
      <c r="J43" t="s">
        <v>145</v>
      </c>
      <c r="K43">
        <v>1745</v>
      </c>
      <c r="L43">
        <v>1740</v>
      </c>
      <c r="M43">
        <v>-5</v>
      </c>
      <c r="N43">
        <v>11</v>
      </c>
      <c r="O43">
        <v>1751</v>
      </c>
      <c r="P43">
        <v>1907</v>
      </c>
      <c r="Q43">
        <v>14</v>
      </c>
      <c r="R43">
        <v>1932</v>
      </c>
      <c r="S43">
        <v>1921</v>
      </c>
      <c r="T43">
        <v>-11</v>
      </c>
      <c r="U43">
        <v>0</v>
      </c>
      <c r="V43">
        <v>0</v>
      </c>
      <c r="W43">
        <v>107</v>
      </c>
      <c r="X43">
        <v>101</v>
      </c>
      <c r="Y43">
        <v>76</v>
      </c>
      <c r="Z43">
        <v>501</v>
      </c>
      <c r="AF43" t="s">
        <v>970</v>
      </c>
      <c r="AG43" t="s">
        <v>1034</v>
      </c>
      <c r="AH43" s="9">
        <v>7.013888888888889E-2</v>
      </c>
      <c r="AI43" t="s">
        <v>1435</v>
      </c>
      <c r="AJ43" t="s">
        <v>1417</v>
      </c>
      <c r="AK43" t="s">
        <v>1424</v>
      </c>
    </row>
    <row r="44" spans="1:37" x14ac:dyDescent="0.3">
      <c r="A44" s="1">
        <v>43466</v>
      </c>
      <c r="B44" t="s">
        <v>14</v>
      </c>
      <c r="C44" t="s">
        <v>15</v>
      </c>
      <c r="D44" t="s">
        <v>16</v>
      </c>
      <c r="E44">
        <v>19790</v>
      </c>
      <c r="F44">
        <v>345</v>
      </c>
      <c r="G44" t="s">
        <v>60</v>
      </c>
      <c r="H44" t="s">
        <v>61</v>
      </c>
      <c r="I44" t="s">
        <v>146</v>
      </c>
      <c r="J44" t="s">
        <v>147</v>
      </c>
      <c r="K44">
        <v>939</v>
      </c>
      <c r="L44">
        <v>935</v>
      </c>
      <c r="M44">
        <v>-4</v>
      </c>
      <c r="N44">
        <v>12</v>
      </c>
      <c r="O44">
        <v>947</v>
      </c>
      <c r="P44">
        <v>1041</v>
      </c>
      <c r="Q44">
        <v>3</v>
      </c>
      <c r="R44">
        <v>1055</v>
      </c>
      <c r="S44">
        <v>1044</v>
      </c>
      <c r="T44">
        <v>-11</v>
      </c>
      <c r="U44">
        <v>0</v>
      </c>
      <c r="V44">
        <v>0</v>
      </c>
      <c r="W44">
        <v>76</v>
      </c>
      <c r="X44">
        <v>69</v>
      </c>
      <c r="Y44">
        <v>54</v>
      </c>
      <c r="Z44">
        <v>366</v>
      </c>
      <c r="AF44" t="s">
        <v>878</v>
      </c>
      <c r="AG44" t="s">
        <v>873</v>
      </c>
      <c r="AH44" s="9">
        <v>4.791666666666667E-2</v>
      </c>
      <c r="AI44" t="s">
        <v>1434</v>
      </c>
      <c r="AJ44" t="s">
        <v>1417</v>
      </c>
      <c r="AK44" t="s">
        <v>1423</v>
      </c>
    </row>
    <row r="45" spans="1:37" x14ac:dyDescent="0.3">
      <c r="A45" s="1">
        <v>44193</v>
      </c>
      <c r="B45" t="s">
        <v>122</v>
      </c>
      <c r="C45" t="s">
        <v>123</v>
      </c>
      <c r="D45" t="s">
        <v>124</v>
      </c>
      <c r="E45">
        <v>20304</v>
      </c>
      <c r="F45">
        <v>5327</v>
      </c>
      <c r="G45" t="s">
        <v>23</v>
      </c>
      <c r="H45" t="s">
        <v>24</v>
      </c>
      <c r="I45" t="s">
        <v>125</v>
      </c>
      <c r="J45" t="s">
        <v>126</v>
      </c>
      <c r="K45">
        <v>1825</v>
      </c>
      <c r="L45">
        <v>1823</v>
      </c>
      <c r="M45">
        <v>-2</v>
      </c>
      <c r="N45">
        <v>17</v>
      </c>
      <c r="O45">
        <v>1840</v>
      </c>
      <c r="P45">
        <v>2108</v>
      </c>
      <c r="Q45">
        <v>3</v>
      </c>
      <c r="R45">
        <v>2105</v>
      </c>
      <c r="S45">
        <v>2111</v>
      </c>
      <c r="T45">
        <v>6</v>
      </c>
      <c r="U45">
        <v>0</v>
      </c>
      <c r="V45">
        <v>0</v>
      </c>
      <c r="W45">
        <v>100</v>
      </c>
      <c r="X45">
        <v>108</v>
      </c>
      <c r="Y45">
        <v>88</v>
      </c>
      <c r="Z45">
        <v>522</v>
      </c>
      <c r="AF45" t="s">
        <v>1444</v>
      </c>
      <c r="AG45" t="s">
        <v>1263</v>
      </c>
      <c r="AH45" s="9">
        <v>0.11666666666666667</v>
      </c>
      <c r="AI45" t="s">
        <v>1438</v>
      </c>
      <c r="AJ45" t="s">
        <v>1420</v>
      </c>
      <c r="AK45" t="s">
        <v>1422</v>
      </c>
    </row>
    <row r="46" spans="1:37" x14ac:dyDescent="0.3">
      <c r="A46" s="1">
        <v>44563</v>
      </c>
      <c r="B46" t="s">
        <v>46</v>
      </c>
      <c r="C46" t="s">
        <v>47</v>
      </c>
      <c r="D46" t="s">
        <v>48</v>
      </c>
      <c r="E46">
        <v>20452</v>
      </c>
      <c r="F46">
        <v>3467</v>
      </c>
      <c r="G46" t="s">
        <v>80</v>
      </c>
      <c r="H46" t="s">
        <v>67</v>
      </c>
      <c r="I46" t="s">
        <v>42</v>
      </c>
      <c r="J46" t="s">
        <v>43</v>
      </c>
      <c r="K46">
        <v>1935</v>
      </c>
      <c r="L46">
        <v>0</v>
      </c>
      <c r="M46">
        <v>0</v>
      </c>
      <c r="R46">
        <v>2241</v>
      </c>
      <c r="S46">
        <v>0</v>
      </c>
      <c r="T46">
        <v>0</v>
      </c>
      <c r="U46">
        <v>1</v>
      </c>
      <c r="V46">
        <v>0</v>
      </c>
      <c r="W46">
        <v>126</v>
      </c>
      <c r="Z46">
        <v>612</v>
      </c>
      <c r="AF46" t="e">
        <v>#REF!</v>
      </c>
      <c r="AG46" t="s">
        <v>663</v>
      </c>
      <c r="AH46" s="9">
        <v>3.7499999999999999E-2</v>
      </c>
      <c r="AI46" t="s">
        <v>1437</v>
      </c>
      <c r="AJ46" t="s">
        <v>1420</v>
      </c>
      <c r="AK46" t="s">
        <v>1421</v>
      </c>
    </row>
    <row r="47" spans="1:37" x14ac:dyDescent="0.3">
      <c r="A47" s="1">
        <v>44698</v>
      </c>
      <c r="B47" t="s">
        <v>32</v>
      </c>
      <c r="C47" t="s">
        <v>33</v>
      </c>
      <c r="D47" t="s">
        <v>34</v>
      </c>
      <c r="E47">
        <v>19393</v>
      </c>
      <c r="F47">
        <v>4041</v>
      </c>
      <c r="G47" t="s">
        <v>72</v>
      </c>
      <c r="H47" t="s">
        <v>73</v>
      </c>
      <c r="I47" t="s">
        <v>137</v>
      </c>
      <c r="J47" t="s">
        <v>138</v>
      </c>
      <c r="K47">
        <v>755</v>
      </c>
      <c r="L47">
        <v>750</v>
      </c>
      <c r="M47">
        <v>-5</v>
      </c>
      <c r="N47">
        <v>13</v>
      </c>
      <c r="O47">
        <v>803</v>
      </c>
      <c r="P47">
        <v>902</v>
      </c>
      <c r="Q47">
        <v>5</v>
      </c>
      <c r="R47">
        <v>915</v>
      </c>
      <c r="S47">
        <v>907</v>
      </c>
      <c r="T47">
        <v>-8</v>
      </c>
      <c r="U47">
        <v>0</v>
      </c>
      <c r="V47">
        <v>0</v>
      </c>
      <c r="W47">
        <v>80</v>
      </c>
      <c r="X47">
        <v>77</v>
      </c>
      <c r="Y47">
        <v>59</v>
      </c>
      <c r="Z47">
        <v>377</v>
      </c>
      <c r="AF47" t="s">
        <v>699</v>
      </c>
      <c r="AG47" t="s">
        <v>1298</v>
      </c>
      <c r="AH47" s="9">
        <v>5.347222222222222E-2</v>
      </c>
      <c r="AI47" t="s">
        <v>1434</v>
      </c>
      <c r="AJ47" t="s">
        <v>1417</v>
      </c>
      <c r="AK47" t="s">
        <v>1423</v>
      </c>
    </row>
    <row r="48" spans="1:37" x14ac:dyDescent="0.3">
      <c r="A48" s="1">
        <v>43894</v>
      </c>
      <c r="B48" t="s">
        <v>7</v>
      </c>
      <c r="C48" t="s">
        <v>8</v>
      </c>
      <c r="D48" t="s">
        <v>9</v>
      </c>
      <c r="E48">
        <v>19977</v>
      </c>
      <c r="F48">
        <v>1013</v>
      </c>
      <c r="G48" t="s">
        <v>23</v>
      </c>
      <c r="H48" t="s">
        <v>24</v>
      </c>
      <c r="I48" t="s">
        <v>21</v>
      </c>
      <c r="J48" t="s">
        <v>22</v>
      </c>
      <c r="K48">
        <v>1252</v>
      </c>
      <c r="L48">
        <v>1251</v>
      </c>
      <c r="M48">
        <v>-1</v>
      </c>
      <c r="N48">
        <v>20</v>
      </c>
      <c r="O48">
        <v>1311</v>
      </c>
      <c r="P48">
        <v>1612</v>
      </c>
      <c r="Q48">
        <v>9</v>
      </c>
      <c r="R48">
        <v>1629</v>
      </c>
      <c r="S48">
        <v>1621</v>
      </c>
      <c r="T48">
        <v>-8</v>
      </c>
      <c r="U48">
        <v>0</v>
      </c>
      <c r="V48">
        <v>0</v>
      </c>
      <c r="W48">
        <v>157</v>
      </c>
      <c r="X48">
        <v>150</v>
      </c>
      <c r="Y48">
        <v>121</v>
      </c>
      <c r="Z48">
        <v>967</v>
      </c>
      <c r="AF48" t="s">
        <v>1350</v>
      </c>
      <c r="AG48" t="s">
        <v>1331</v>
      </c>
      <c r="AH48" s="9">
        <v>0.14583333333333334</v>
      </c>
      <c r="AI48" t="s">
        <v>1435</v>
      </c>
      <c r="AJ48" t="s">
        <v>1417</v>
      </c>
      <c r="AK48" t="s">
        <v>1424</v>
      </c>
    </row>
    <row r="49" spans="1:37" x14ac:dyDescent="0.3">
      <c r="A49" s="1">
        <v>44550</v>
      </c>
      <c r="B49" t="s">
        <v>122</v>
      </c>
      <c r="C49" t="s">
        <v>123</v>
      </c>
      <c r="D49" t="s">
        <v>124</v>
      </c>
      <c r="E49">
        <v>20304</v>
      </c>
      <c r="F49">
        <v>5056</v>
      </c>
      <c r="G49" t="s">
        <v>148</v>
      </c>
      <c r="H49" t="s">
        <v>149</v>
      </c>
      <c r="I49" t="s">
        <v>21</v>
      </c>
      <c r="J49" t="s">
        <v>22</v>
      </c>
      <c r="K49">
        <v>600</v>
      </c>
      <c r="L49">
        <v>608</v>
      </c>
      <c r="M49">
        <v>8</v>
      </c>
      <c r="N49">
        <v>11</v>
      </c>
      <c r="O49">
        <v>619</v>
      </c>
      <c r="P49">
        <v>739</v>
      </c>
      <c r="Q49">
        <v>10</v>
      </c>
      <c r="R49">
        <v>759</v>
      </c>
      <c r="S49">
        <v>749</v>
      </c>
      <c r="T49">
        <v>-10</v>
      </c>
      <c r="U49">
        <v>0</v>
      </c>
      <c r="V49">
        <v>0</v>
      </c>
      <c r="W49">
        <v>119</v>
      </c>
      <c r="X49">
        <v>101</v>
      </c>
      <c r="Y49">
        <v>80</v>
      </c>
      <c r="Z49">
        <v>557</v>
      </c>
      <c r="AF49" t="s">
        <v>1445</v>
      </c>
      <c r="AG49" t="s">
        <v>1212</v>
      </c>
      <c r="AH49" s="9">
        <v>7.013888888888889E-2</v>
      </c>
      <c r="AI49" t="s">
        <v>1434</v>
      </c>
      <c r="AJ49" t="s">
        <v>1420</v>
      </c>
      <c r="AK49" t="s">
        <v>1422</v>
      </c>
    </row>
    <row r="50" spans="1:37" x14ac:dyDescent="0.3">
      <c r="A50" s="1">
        <v>45110</v>
      </c>
      <c r="B50" t="s">
        <v>81</v>
      </c>
      <c r="C50" t="s">
        <v>82</v>
      </c>
      <c r="D50" t="s">
        <v>83</v>
      </c>
      <c r="E50">
        <v>20409</v>
      </c>
      <c r="F50">
        <v>431</v>
      </c>
      <c r="G50" t="s">
        <v>44</v>
      </c>
      <c r="H50" t="s">
        <v>45</v>
      </c>
      <c r="I50" t="s">
        <v>150</v>
      </c>
      <c r="J50" t="s">
        <v>85</v>
      </c>
      <c r="K50">
        <v>1400</v>
      </c>
      <c r="L50">
        <v>1350</v>
      </c>
      <c r="M50">
        <v>-10</v>
      </c>
      <c r="N50">
        <v>15</v>
      </c>
      <c r="O50">
        <v>1405</v>
      </c>
      <c r="P50">
        <v>1449</v>
      </c>
      <c r="Q50">
        <v>6</v>
      </c>
      <c r="R50">
        <v>1521</v>
      </c>
      <c r="S50">
        <v>1455</v>
      </c>
      <c r="T50">
        <v>-26</v>
      </c>
      <c r="U50">
        <v>0</v>
      </c>
      <c r="V50">
        <v>0</v>
      </c>
      <c r="W50">
        <v>81</v>
      </c>
      <c r="X50">
        <v>65</v>
      </c>
      <c r="Y50">
        <v>44</v>
      </c>
      <c r="Z50">
        <v>184</v>
      </c>
      <c r="AF50" t="s">
        <v>617</v>
      </c>
      <c r="AG50" t="s">
        <v>1132</v>
      </c>
      <c r="AH50" s="9">
        <v>4.5138888888888888E-2</v>
      </c>
      <c r="AI50" t="s">
        <v>1435</v>
      </c>
      <c r="AJ50" t="s">
        <v>1417</v>
      </c>
      <c r="AK50" t="s">
        <v>1422</v>
      </c>
    </row>
    <row r="51" spans="1:37" x14ac:dyDescent="0.3">
      <c r="A51" s="1">
        <v>43836</v>
      </c>
      <c r="B51" t="s">
        <v>14</v>
      </c>
      <c r="C51" t="s">
        <v>15</v>
      </c>
      <c r="D51" t="s">
        <v>16</v>
      </c>
      <c r="E51">
        <v>19790</v>
      </c>
      <c r="F51">
        <v>1530</v>
      </c>
      <c r="G51" t="s">
        <v>53</v>
      </c>
      <c r="H51" t="s">
        <v>54</v>
      </c>
      <c r="I51" t="s">
        <v>60</v>
      </c>
      <c r="J51" t="s">
        <v>61</v>
      </c>
      <c r="K51">
        <v>1030</v>
      </c>
      <c r="L51">
        <v>1035</v>
      </c>
      <c r="M51">
        <v>5</v>
      </c>
      <c r="N51">
        <v>15</v>
      </c>
      <c r="O51">
        <v>1050</v>
      </c>
      <c r="P51">
        <v>1724</v>
      </c>
      <c r="Q51">
        <v>4</v>
      </c>
      <c r="R51">
        <v>1740</v>
      </c>
      <c r="S51">
        <v>1728</v>
      </c>
      <c r="T51">
        <v>-12</v>
      </c>
      <c r="U51">
        <v>0</v>
      </c>
      <c r="V51">
        <v>0</v>
      </c>
      <c r="W51">
        <v>250</v>
      </c>
      <c r="X51">
        <v>233</v>
      </c>
      <c r="Y51">
        <v>214</v>
      </c>
      <c r="Z51">
        <v>1947</v>
      </c>
      <c r="AF51" t="s">
        <v>1254</v>
      </c>
      <c r="AG51" t="s">
        <v>718</v>
      </c>
      <c r="AH51" s="9">
        <v>0.28680555555555554</v>
      </c>
      <c r="AI51" t="s">
        <v>1434</v>
      </c>
      <c r="AJ51" t="s">
        <v>1420</v>
      </c>
      <c r="AK51" t="s">
        <v>1422</v>
      </c>
    </row>
    <row r="52" spans="1:37" x14ac:dyDescent="0.3">
      <c r="A52" s="1">
        <v>44253</v>
      </c>
      <c r="B52" t="s">
        <v>7</v>
      </c>
      <c r="C52" t="s">
        <v>8</v>
      </c>
      <c r="D52" t="s">
        <v>9</v>
      </c>
      <c r="E52">
        <v>19977</v>
      </c>
      <c r="F52">
        <v>440</v>
      </c>
      <c r="G52" t="s">
        <v>151</v>
      </c>
      <c r="H52" t="s">
        <v>152</v>
      </c>
      <c r="I52" t="s">
        <v>21</v>
      </c>
      <c r="J52" t="s">
        <v>22</v>
      </c>
      <c r="K52">
        <v>530</v>
      </c>
      <c r="L52">
        <v>526</v>
      </c>
      <c r="M52">
        <v>-4</v>
      </c>
      <c r="N52">
        <v>11</v>
      </c>
      <c r="O52">
        <v>537</v>
      </c>
      <c r="P52">
        <v>832</v>
      </c>
      <c r="Q52">
        <v>7</v>
      </c>
      <c r="R52">
        <v>847</v>
      </c>
      <c r="S52">
        <v>839</v>
      </c>
      <c r="T52">
        <v>-8</v>
      </c>
      <c r="U52">
        <v>0</v>
      </c>
      <c r="V52">
        <v>0</v>
      </c>
      <c r="W52">
        <v>137</v>
      </c>
      <c r="X52">
        <v>133</v>
      </c>
      <c r="Y52">
        <v>115</v>
      </c>
      <c r="Z52">
        <v>909</v>
      </c>
      <c r="AF52" t="s">
        <v>600</v>
      </c>
      <c r="AG52" t="s">
        <v>1402</v>
      </c>
      <c r="AH52" s="9">
        <v>0.13402777777777777</v>
      </c>
      <c r="AI52" t="s">
        <v>1437</v>
      </c>
      <c r="AJ52" t="s">
        <v>1417</v>
      </c>
      <c r="AK52" t="s">
        <v>1426</v>
      </c>
    </row>
    <row r="53" spans="1:37" x14ac:dyDescent="0.3">
      <c r="A53" s="1">
        <v>45024</v>
      </c>
      <c r="B53" t="s">
        <v>32</v>
      </c>
      <c r="C53" t="s">
        <v>33</v>
      </c>
      <c r="D53" t="s">
        <v>34</v>
      </c>
      <c r="E53">
        <v>19393</v>
      </c>
      <c r="F53">
        <v>3355</v>
      </c>
      <c r="G53" t="s">
        <v>66</v>
      </c>
      <c r="H53" t="s">
        <v>67</v>
      </c>
      <c r="I53" t="s">
        <v>153</v>
      </c>
      <c r="J53" t="s">
        <v>154</v>
      </c>
      <c r="K53">
        <v>2120</v>
      </c>
      <c r="L53">
        <v>2133</v>
      </c>
      <c r="M53">
        <v>13</v>
      </c>
      <c r="N53">
        <v>7</v>
      </c>
      <c r="O53">
        <v>2140</v>
      </c>
      <c r="P53">
        <v>2</v>
      </c>
      <c r="Q53">
        <v>3</v>
      </c>
      <c r="R53">
        <v>15</v>
      </c>
      <c r="S53">
        <v>5</v>
      </c>
      <c r="T53">
        <v>-10</v>
      </c>
      <c r="U53">
        <v>0</v>
      </c>
      <c r="V53">
        <v>0</v>
      </c>
      <c r="W53">
        <v>175</v>
      </c>
      <c r="X53">
        <v>152</v>
      </c>
      <c r="Y53">
        <v>142</v>
      </c>
      <c r="Z53">
        <v>1036</v>
      </c>
      <c r="AF53" t="s">
        <v>1120</v>
      </c>
      <c r="AG53" t="s">
        <v>1279</v>
      </c>
      <c r="AH53">
        <v>-0.89444444444444449</v>
      </c>
      <c r="AI53" t="s">
        <v>1438</v>
      </c>
      <c r="AJ53" t="s">
        <v>1420</v>
      </c>
      <c r="AK53" t="s">
        <v>1427</v>
      </c>
    </row>
    <row r="54" spans="1:37" x14ac:dyDescent="0.3">
      <c r="A54" s="1">
        <v>44359</v>
      </c>
      <c r="B54" t="s">
        <v>14</v>
      </c>
      <c r="C54" t="s">
        <v>15</v>
      </c>
      <c r="D54" t="s">
        <v>16</v>
      </c>
      <c r="E54">
        <v>19790</v>
      </c>
      <c r="F54">
        <v>1031</v>
      </c>
      <c r="G54" t="s">
        <v>144</v>
      </c>
      <c r="H54" t="s">
        <v>145</v>
      </c>
      <c r="I54" t="s">
        <v>60</v>
      </c>
      <c r="J54" t="s">
        <v>61</v>
      </c>
      <c r="K54">
        <v>1330</v>
      </c>
      <c r="L54">
        <v>1332</v>
      </c>
      <c r="M54">
        <v>2</v>
      </c>
      <c r="N54">
        <v>10</v>
      </c>
      <c r="O54">
        <v>1342</v>
      </c>
      <c r="P54">
        <v>1522</v>
      </c>
      <c r="Q54">
        <v>6</v>
      </c>
      <c r="R54">
        <v>1531</v>
      </c>
      <c r="S54">
        <v>1528</v>
      </c>
      <c r="T54">
        <v>-3</v>
      </c>
      <c r="U54">
        <v>0</v>
      </c>
      <c r="V54">
        <v>0</v>
      </c>
      <c r="W54">
        <v>121</v>
      </c>
      <c r="X54">
        <v>116</v>
      </c>
      <c r="Y54">
        <v>100</v>
      </c>
      <c r="Z54">
        <v>594</v>
      </c>
      <c r="AF54" t="s">
        <v>1069</v>
      </c>
      <c r="AG54" t="s">
        <v>615</v>
      </c>
      <c r="AH54" s="9">
        <v>8.0555555555555561E-2</v>
      </c>
      <c r="AI54" t="s">
        <v>1435</v>
      </c>
      <c r="AJ54" t="s">
        <v>1420</v>
      </c>
      <c r="AK54" t="s">
        <v>1427</v>
      </c>
    </row>
    <row r="55" spans="1:37" x14ac:dyDescent="0.3">
      <c r="A55" s="1">
        <v>43571</v>
      </c>
      <c r="B55" t="s">
        <v>155</v>
      </c>
      <c r="C55" t="s">
        <v>156</v>
      </c>
      <c r="D55" t="s">
        <v>157</v>
      </c>
      <c r="E55">
        <v>20398</v>
      </c>
      <c r="F55">
        <v>3657</v>
      </c>
      <c r="G55" t="s">
        <v>90</v>
      </c>
      <c r="H55" t="s">
        <v>91</v>
      </c>
      <c r="I55" t="s">
        <v>80</v>
      </c>
      <c r="J55" t="s">
        <v>67</v>
      </c>
      <c r="K55">
        <v>1414</v>
      </c>
      <c r="L55">
        <v>1409</v>
      </c>
      <c r="M55">
        <v>-5</v>
      </c>
      <c r="N55">
        <v>13</v>
      </c>
      <c r="O55">
        <v>1422</v>
      </c>
      <c r="P55">
        <v>1355</v>
      </c>
      <c r="Q55">
        <v>15</v>
      </c>
      <c r="R55">
        <v>1420</v>
      </c>
      <c r="S55">
        <v>1410</v>
      </c>
      <c r="T55">
        <v>-10</v>
      </c>
      <c r="U55">
        <v>0</v>
      </c>
      <c r="V55">
        <v>0</v>
      </c>
      <c r="W55">
        <v>66</v>
      </c>
      <c r="X55">
        <v>61</v>
      </c>
      <c r="Y55">
        <v>33</v>
      </c>
      <c r="Z55">
        <v>137</v>
      </c>
      <c r="AF55" t="s">
        <v>1446</v>
      </c>
      <c r="AG55" t="s">
        <v>1063</v>
      </c>
      <c r="AH55" s="9">
        <v>6.9444444444444447E-4</v>
      </c>
      <c r="AI55" t="s">
        <v>1435</v>
      </c>
      <c r="AJ55" t="s">
        <v>1417</v>
      </c>
      <c r="AK55" t="s">
        <v>1423</v>
      </c>
    </row>
    <row r="56" spans="1:37" x14ac:dyDescent="0.3">
      <c r="A56" s="1">
        <v>44942</v>
      </c>
      <c r="B56" t="s">
        <v>122</v>
      </c>
      <c r="C56" t="s">
        <v>123</v>
      </c>
      <c r="D56" t="s">
        <v>124</v>
      </c>
      <c r="E56">
        <v>20304</v>
      </c>
      <c r="F56">
        <v>5762</v>
      </c>
      <c r="G56" t="s">
        <v>21</v>
      </c>
      <c r="H56" t="s">
        <v>22</v>
      </c>
      <c r="I56" t="s">
        <v>120</v>
      </c>
      <c r="J56" t="s">
        <v>121</v>
      </c>
      <c r="K56">
        <v>1720</v>
      </c>
      <c r="L56">
        <v>1725</v>
      </c>
      <c r="M56">
        <v>5</v>
      </c>
      <c r="N56">
        <v>23</v>
      </c>
      <c r="O56">
        <v>1748</v>
      </c>
      <c r="P56">
        <v>1902</v>
      </c>
      <c r="Q56">
        <v>7</v>
      </c>
      <c r="R56">
        <v>1907</v>
      </c>
      <c r="S56">
        <v>1909</v>
      </c>
      <c r="T56">
        <v>2</v>
      </c>
      <c r="U56">
        <v>0</v>
      </c>
      <c r="V56">
        <v>0</v>
      </c>
      <c r="W56">
        <v>107</v>
      </c>
      <c r="X56">
        <v>104</v>
      </c>
      <c r="Y56">
        <v>74</v>
      </c>
      <c r="Z56">
        <v>391</v>
      </c>
      <c r="AF56" t="s">
        <v>802</v>
      </c>
      <c r="AG56" t="s">
        <v>626</v>
      </c>
      <c r="AH56" s="9">
        <v>7.2222222222222215E-2</v>
      </c>
      <c r="AI56" t="s">
        <v>1435</v>
      </c>
      <c r="AJ56" t="s">
        <v>1420</v>
      </c>
      <c r="AK56" t="s">
        <v>1422</v>
      </c>
    </row>
    <row r="57" spans="1:37" x14ac:dyDescent="0.3">
      <c r="A57" s="1">
        <v>43472</v>
      </c>
      <c r="B57" t="s">
        <v>32</v>
      </c>
      <c r="C57" t="s">
        <v>33</v>
      </c>
      <c r="D57" t="s">
        <v>34</v>
      </c>
      <c r="E57">
        <v>19393</v>
      </c>
      <c r="F57">
        <v>397</v>
      </c>
      <c r="G57" t="s">
        <v>153</v>
      </c>
      <c r="H57" t="s">
        <v>154</v>
      </c>
      <c r="I57" t="s">
        <v>35</v>
      </c>
      <c r="J57" t="s">
        <v>36</v>
      </c>
      <c r="K57">
        <v>1350</v>
      </c>
      <c r="L57">
        <v>1401</v>
      </c>
      <c r="M57">
        <v>11</v>
      </c>
      <c r="N57">
        <v>6</v>
      </c>
      <c r="O57">
        <v>1407</v>
      </c>
      <c r="P57">
        <v>1452</v>
      </c>
      <c r="Q57">
        <v>3</v>
      </c>
      <c r="R57">
        <v>1455</v>
      </c>
      <c r="S57">
        <v>1455</v>
      </c>
      <c r="T57">
        <v>0</v>
      </c>
      <c r="U57">
        <v>0</v>
      </c>
      <c r="V57">
        <v>0</v>
      </c>
      <c r="W57">
        <v>65</v>
      </c>
      <c r="X57">
        <v>54</v>
      </c>
      <c r="Y57">
        <v>45</v>
      </c>
      <c r="Z57">
        <v>248</v>
      </c>
      <c r="AF57" t="s">
        <v>617</v>
      </c>
      <c r="AG57" t="s">
        <v>918</v>
      </c>
      <c r="AH57" s="9">
        <v>3.7499999999999999E-2</v>
      </c>
      <c r="AI57" t="s">
        <v>1435</v>
      </c>
      <c r="AJ57" t="s">
        <v>1420</v>
      </c>
      <c r="AK57" t="s">
        <v>1422</v>
      </c>
    </row>
    <row r="58" spans="1:37" x14ac:dyDescent="0.3">
      <c r="A58" s="1">
        <v>43610</v>
      </c>
      <c r="B58" t="s">
        <v>46</v>
      </c>
      <c r="C58" t="s">
        <v>47</v>
      </c>
      <c r="D58" t="s">
        <v>48</v>
      </c>
      <c r="E58">
        <v>20452</v>
      </c>
      <c r="F58">
        <v>3604</v>
      </c>
      <c r="G58" t="s">
        <v>76</v>
      </c>
      <c r="H58" t="s">
        <v>77</v>
      </c>
      <c r="I58" t="s">
        <v>12</v>
      </c>
      <c r="J58" t="s">
        <v>13</v>
      </c>
      <c r="K58">
        <v>1330</v>
      </c>
      <c r="L58">
        <v>1416</v>
      </c>
      <c r="M58">
        <v>46</v>
      </c>
      <c r="N58">
        <v>11</v>
      </c>
      <c r="O58">
        <v>1427</v>
      </c>
      <c r="P58">
        <v>1800</v>
      </c>
      <c r="Q58">
        <v>9</v>
      </c>
      <c r="R58">
        <v>1740</v>
      </c>
      <c r="S58">
        <v>1809</v>
      </c>
      <c r="T58">
        <v>29</v>
      </c>
      <c r="U58">
        <v>0</v>
      </c>
      <c r="V58">
        <v>0</v>
      </c>
      <c r="W58">
        <v>190</v>
      </c>
      <c r="X58">
        <v>173</v>
      </c>
      <c r="Y58">
        <v>153</v>
      </c>
      <c r="Z58">
        <v>1167</v>
      </c>
      <c r="AA58">
        <v>0</v>
      </c>
      <c r="AB58">
        <v>0</v>
      </c>
      <c r="AC58">
        <v>13</v>
      </c>
      <c r="AD58">
        <v>0</v>
      </c>
      <c r="AE58">
        <v>16</v>
      </c>
      <c r="AF58" t="s">
        <v>1261</v>
      </c>
      <c r="AG58" t="s">
        <v>1135</v>
      </c>
      <c r="AH58" s="9">
        <v>0.16180555555555556</v>
      </c>
      <c r="AI58" t="s">
        <v>1435</v>
      </c>
      <c r="AJ58" t="s">
        <v>1420</v>
      </c>
      <c r="AK58" t="s">
        <v>1427</v>
      </c>
    </row>
    <row r="59" spans="1:37" x14ac:dyDescent="0.3">
      <c r="A59" s="1">
        <v>44520</v>
      </c>
      <c r="B59" t="s">
        <v>55</v>
      </c>
      <c r="C59" t="s">
        <v>56</v>
      </c>
      <c r="D59" t="s">
        <v>57</v>
      </c>
      <c r="E59">
        <v>19930</v>
      </c>
      <c r="F59">
        <v>444</v>
      </c>
      <c r="G59" t="s">
        <v>19</v>
      </c>
      <c r="H59" t="s">
        <v>20</v>
      </c>
      <c r="I59" t="s">
        <v>53</v>
      </c>
      <c r="J59" t="s">
        <v>54</v>
      </c>
      <c r="K59">
        <v>930</v>
      </c>
      <c r="L59">
        <v>931</v>
      </c>
      <c r="M59">
        <v>1</v>
      </c>
      <c r="N59">
        <v>11</v>
      </c>
      <c r="O59">
        <v>942</v>
      </c>
      <c r="P59">
        <v>1147</v>
      </c>
      <c r="Q59">
        <v>9</v>
      </c>
      <c r="R59">
        <v>1220</v>
      </c>
      <c r="S59">
        <v>1156</v>
      </c>
      <c r="T59">
        <v>-24</v>
      </c>
      <c r="U59">
        <v>0</v>
      </c>
      <c r="V59">
        <v>0</v>
      </c>
      <c r="W59">
        <v>170</v>
      </c>
      <c r="X59">
        <v>145</v>
      </c>
      <c r="Y59">
        <v>125</v>
      </c>
      <c r="Z59">
        <v>954</v>
      </c>
      <c r="AF59" t="s">
        <v>1094</v>
      </c>
      <c r="AG59" t="s">
        <v>603</v>
      </c>
      <c r="AH59" s="9">
        <v>0.10069444444444445</v>
      </c>
      <c r="AI59" t="s">
        <v>1434</v>
      </c>
      <c r="AJ59" t="s">
        <v>1420</v>
      </c>
      <c r="AK59" t="s">
        <v>1427</v>
      </c>
    </row>
    <row r="60" spans="1:37" x14ac:dyDescent="0.3">
      <c r="A60" s="1">
        <v>44246</v>
      </c>
      <c r="B60" t="s">
        <v>25</v>
      </c>
      <c r="C60" t="s">
        <v>26</v>
      </c>
      <c r="D60" t="s">
        <v>27</v>
      </c>
      <c r="E60">
        <v>20416</v>
      </c>
      <c r="F60">
        <v>1673</v>
      </c>
      <c r="G60" t="s">
        <v>158</v>
      </c>
      <c r="H60" t="s">
        <v>159</v>
      </c>
      <c r="I60" t="s">
        <v>28</v>
      </c>
      <c r="J60" t="s">
        <v>29</v>
      </c>
      <c r="K60">
        <v>745</v>
      </c>
      <c r="L60">
        <v>740</v>
      </c>
      <c r="M60">
        <v>-5</v>
      </c>
      <c r="N60">
        <v>19</v>
      </c>
      <c r="O60">
        <v>759</v>
      </c>
      <c r="P60">
        <v>1001</v>
      </c>
      <c r="Q60">
        <v>10</v>
      </c>
      <c r="R60">
        <v>1005</v>
      </c>
      <c r="S60">
        <v>1011</v>
      </c>
      <c r="T60">
        <v>6</v>
      </c>
      <c r="U60">
        <v>0</v>
      </c>
      <c r="V60">
        <v>0</v>
      </c>
      <c r="W60">
        <v>140</v>
      </c>
      <c r="X60">
        <v>151</v>
      </c>
      <c r="Y60">
        <v>122</v>
      </c>
      <c r="Z60">
        <v>802</v>
      </c>
      <c r="AF60" t="s">
        <v>876</v>
      </c>
      <c r="AG60" t="s">
        <v>856</v>
      </c>
      <c r="AH60" s="9">
        <v>0.10486111111111111</v>
      </c>
      <c r="AI60" t="s">
        <v>1434</v>
      </c>
      <c r="AJ60" t="s">
        <v>1420</v>
      </c>
      <c r="AK60" t="s">
        <v>1426</v>
      </c>
    </row>
    <row r="61" spans="1:37" x14ac:dyDescent="0.3">
      <c r="A61" s="1">
        <v>44050</v>
      </c>
      <c r="B61" t="s">
        <v>94</v>
      </c>
      <c r="C61" t="s">
        <v>95</v>
      </c>
      <c r="D61" t="s">
        <v>96</v>
      </c>
      <c r="E61">
        <v>20397</v>
      </c>
      <c r="F61">
        <v>5437</v>
      </c>
      <c r="G61" t="s">
        <v>78</v>
      </c>
      <c r="H61" t="s">
        <v>79</v>
      </c>
      <c r="I61" t="s">
        <v>97</v>
      </c>
      <c r="J61" t="s">
        <v>98</v>
      </c>
      <c r="K61">
        <v>622</v>
      </c>
      <c r="L61">
        <v>619</v>
      </c>
      <c r="M61">
        <v>-3</v>
      </c>
      <c r="N61">
        <v>19</v>
      </c>
      <c r="O61">
        <v>638</v>
      </c>
      <c r="P61">
        <v>757</v>
      </c>
      <c r="Q61">
        <v>14</v>
      </c>
      <c r="R61">
        <v>813</v>
      </c>
      <c r="S61">
        <v>811</v>
      </c>
      <c r="T61">
        <v>-2</v>
      </c>
      <c r="U61">
        <v>0</v>
      </c>
      <c r="V61">
        <v>0</v>
      </c>
      <c r="W61">
        <v>111</v>
      </c>
      <c r="X61">
        <v>112</v>
      </c>
      <c r="Y61">
        <v>79</v>
      </c>
      <c r="Z61">
        <v>547</v>
      </c>
      <c r="AF61" t="s">
        <v>859</v>
      </c>
      <c r="AG61" t="s">
        <v>1163</v>
      </c>
      <c r="AH61" s="9">
        <v>7.7777777777777779E-2</v>
      </c>
      <c r="AI61" t="s">
        <v>1434</v>
      </c>
      <c r="AJ61" t="s">
        <v>1417</v>
      </c>
      <c r="AK61" t="s">
        <v>1426</v>
      </c>
    </row>
    <row r="62" spans="1:37" x14ac:dyDescent="0.3">
      <c r="A62" s="1">
        <v>43837</v>
      </c>
      <c r="B62" t="s">
        <v>55</v>
      </c>
      <c r="C62" t="s">
        <v>56</v>
      </c>
      <c r="D62" t="s">
        <v>57</v>
      </c>
      <c r="E62">
        <v>19930</v>
      </c>
      <c r="F62">
        <v>779</v>
      </c>
      <c r="G62" t="s">
        <v>160</v>
      </c>
      <c r="H62" t="s">
        <v>161</v>
      </c>
      <c r="I62" t="s">
        <v>19</v>
      </c>
      <c r="J62" t="s">
        <v>20</v>
      </c>
      <c r="K62">
        <v>1940</v>
      </c>
      <c r="L62">
        <v>1924</v>
      </c>
      <c r="M62">
        <v>-16</v>
      </c>
      <c r="N62">
        <v>12</v>
      </c>
      <c r="O62">
        <v>1936</v>
      </c>
      <c r="P62">
        <v>2201</v>
      </c>
      <c r="Q62">
        <v>6</v>
      </c>
      <c r="R62">
        <v>2215</v>
      </c>
      <c r="S62">
        <v>2207</v>
      </c>
      <c r="T62">
        <v>-8</v>
      </c>
      <c r="U62">
        <v>0</v>
      </c>
      <c r="V62">
        <v>0</v>
      </c>
      <c r="W62">
        <v>275</v>
      </c>
      <c r="X62">
        <v>283</v>
      </c>
      <c r="Y62">
        <v>265</v>
      </c>
      <c r="Z62">
        <v>1709</v>
      </c>
      <c r="AF62" t="s">
        <v>1041</v>
      </c>
      <c r="AG62" t="s">
        <v>634</v>
      </c>
      <c r="AH62" s="9">
        <v>0.11319444444444444</v>
      </c>
      <c r="AI62" t="s">
        <v>1438</v>
      </c>
      <c r="AJ62" t="s">
        <v>1417</v>
      </c>
      <c r="AK62" t="s">
        <v>1423</v>
      </c>
    </row>
    <row r="63" spans="1:37" x14ac:dyDescent="0.3">
      <c r="A63" s="1">
        <v>43523</v>
      </c>
      <c r="B63" t="s">
        <v>32</v>
      </c>
      <c r="C63" t="s">
        <v>33</v>
      </c>
      <c r="D63" t="s">
        <v>34</v>
      </c>
      <c r="E63">
        <v>19393</v>
      </c>
      <c r="F63">
        <v>760</v>
      </c>
      <c r="G63" t="s">
        <v>66</v>
      </c>
      <c r="H63" t="s">
        <v>67</v>
      </c>
      <c r="I63" t="s">
        <v>137</v>
      </c>
      <c r="J63" t="s">
        <v>138</v>
      </c>
      <c r="K63">
        <v>2120</v>
      </c>
      <c r="L63">
        <v>2203</v>
      </c>
      <c r="M63">
        <v>43</v>
      </c>
      <c r="N63">
        <v>15</v>
      </c>
      <c r="O63">
        <v>2218</v>
      </c>
      <c r="P63">
        <v>52</v>
      </c>
      <c r="Q63">
        <v>4</v>
      </c>
      <c r="R63">
        <v>25</v>
      </c>
      <c r="S63">
        <v>56</v>
      </c>
      <c r="T63">
        <v>31</v>
      </c>
      <c r="U63">
        <v>0</v>
      </c>
      <c r="V63">
        <v>0</v>
      </c>
      <c r="W63">
        <v>125</v>
      </c>
      <c r="X63">
        <v>113</v>
      </c>
      <c r="Y63">
        <v>94</v>
      </c>
      <c r="Z63">
        <v>838</v>
      </c>
      <c r="AA63">
        <v>31</v>
      </c>
      <c r="AB63">
        <v>0</v>
      </c>
      <c r="AC63">
        <v>0</v>
      </c>
      <c r="AD63">
        <v>0</v>
      </c>
      <c r="AE63">
        <v>0</v>
      </c>
      <c r="AF63" t="s">
        <v>1447</v>
      </c>
      <c r="AG63" t="s">
        <v>1099</v>
      </c>
      <c r="AH63">
        <v>-0.87986111111111109</v>
      </c>
      <c r="AI63" t="s">
        <v>1438</v>
      </c>
      <c r="AJ63" t="s">
        <v>1420</v>
      </c>
      <c r="AK63" t="s">
        <v>1424</v>
      </c>
    </row>
    <row r="64" spans="1:37" x14ac:dyDescent="0.3">
      <c r="A64" s="1">
        <v>43796</v>
      </c>
      <c r="B64" t="s">
        <v>162</v>
      </c>
      <c r="C64" t="s">
        <v>163</v>
      </c>
      <c r="D64" t="s">
        <v>164</v>
      </c>
      <c r="E64">
        <v>20436</v>
      </c>
      <c r="F64">
        <v>121</v>
      </c>
      <c r="G64" t="s">
        <v>165</v>
      </c>
      <c r="H64" t="s">
        <v>166</v>
      </c>
      <c r="I64" t="s">
        <v>133</v>
      </c>
      <c r="J64" t="s">
        <v>134</v>
      </c>
      <c r="K64">
        <v>1857</v>
      </c>
      <c r="L64">
        <v>1856</v>
      </c>
      <c r="M64">
        <v>-1</v>
      </c>
      <c r="N64">
        <v>14</v>
      </c>
      <c r="O64">
        <v>1910</v>
      </c>
      <c r="P64">
        <v>2049</v>
      </c>
      <c r="Q64">
        <v>8</v>
      </c>
      <c r="R64">
        <v>2110</v>
      </c>
      <c r="S64">
        <v>2057</v>
      </c>
      <c r="T64">
        <v>-13</v>
      </c>
      <c r="U64">
        <v>0</v>
      </c>
      <c r="V64">
        <v>0</v>
      </c>
      <c r="W64">
        <v>193</v>
      </c>
      <c r="X64">
        <v>181</v>
      </c>
      <c r="Y64">
        <v>159</v>
      </c>
      <c r="Z64">
        <v>1237</v>
      </c>
      <c r="AF64" t="s">
        <v>1206</v>
      </c>
      <c r="AG64" t="s">
        <v>969</v>
      </c>
      <c r="AH64" s="9">
        <v>8.4027777777777785E-2</v>
      </c>
      <c r="AI64" t="s">
        <v>1438</v>
      </c>
      <c r="AJ64" t="s">
        <v>1417</v>
      </c>
      <c r="AK64" t="s">
        <v>1424</v>
      </c>
    </row>
    <row r="65" spans="1:37" x14ac:dyDescent="0.3">
      <c r="A65" s="1">
        <v>43507</v>
      </c>
      <c r="B65" t="s">
        <v>32</v>
      </c>
      <c r="C65" t="s">
        <v>33</v>
      </c>
      <c r="D65" t="s">
        <v>34</v>
      </c>
      <c r="E65">
        <v>19393</v>
      </c>
      <c r="F65">
        <v>1721</v>
      </c>
      <c r="G65" t="s">
        <v>23</v>
      </c>
      <c r="H65" t="s">
        <v>24</v>
      </c>
      <c r="I65" t="s">
        <v>167</v>
      </c>
      <c r="J65" t="s">
        <v>168</v>
      </c>
      <c r="K65">
        <v>1115</v>
      </c>
      <c r="L65">
        <v>1226</v>
      </c>
      <c r="M65">
        <v>71</v>
      </c>
      <c r="N65">
        <v>19</v>
      </c>
      <c r="O65">
        <v>1245</v>
      </c>
      <c r="P65">
        <v>1348</v>
      </c>
      <c r="Q65">
        <v>16</v>
      </c>
      <c r="R65">
        <v>1250</v>
      </c>
      <c r="S65">
        <v>1404</v>
      </c>
      <c r="T65">
        <v>74</v>
      </c>
      <c r="U65">
        <v>0</v>
      </c>
      <c r="V65">
        <v>0</v>
      </c>
      <c r="W65">
        <v>95</v>
      </c>
      <c r="X65">
        <v>98</v>
      </c>
      <c r="Y65">
        <v>63</v>
      </c>
      <c r="Z65">
        <v>447</v>
      </c>
      <c r="AA65">
        <v>71</v>
      </c>
      <c r="AB65">
        <v>0</v>
      </c>
      <c r="AC65">
        <v>3</v>
      </c>
      <c r="AD65">
        <v>0</v>
      </c>
      <c r="AE65">
        <v>0</v>
      </c>
      <c r="AF65" t="s">
        <v>1134</v>
      </c>
      <c r="AG65" t="s">
        <v>741</v>
      </c>
      <c r="AH65" s="9">
        <v>6.805555555555555E-2</v>
      </c>
      <c r="AI65" t="s">
        <v>1435</v>
      </c>
      <c r="AJ65" t="s">
        <v>1420</v>
      </c>
      <c r="AK65" t="s">
        <v>1422</v>
      </c>
    </row>
    <row r="66" spans="1:37" x14ac:dyDescent="0.3">
      <c r="A66" s="1">
        <v>43887</v>
      </c>
      <c r="B66" t="s">
        <v>81</v>
      </c>
      <c r="C66" t="s">
        <v>82</v>
      </c>
      <c r="D66" t="s">
        <v>83</v>
      </c>
      <c r="E66">
        <v>20409</v>
      </c>
      <c r="F66">
        <v>965</v>
      </c>
      <c r="G66" t="s">
        <v>44</v>
      </c>
      <c r="H66" t="s">
        <v>45</v>
      </c>
      <c r="I66" t="s">
        <v>169</v>
      </c>
      <c r="J66" t="s">
        <v>170</v>
      </c>
      <c r="K66">
        <v>1544</v>
      </c>
      <c r="L66">
        <v>1538</v>
      </c>
      <c r="M66">
        <v>-6</v>
      </c>
      <c r="N66">
        <v>24</v>
      </c>
      <c r="O66">
        <v>1602</v>
      </c>
      <c r="P66">
        <v>1942</v>
      </c>
      <c r="Q66">
        <v>7</v>
      </c>
      <c r="R66">
        <v>1920</v>
      </c>
      <c r="S66">
        <v>1949</v>
      </c>
      <c r="T66">
        <v>29</v>
      </c>
      <c r="U66">
        <v>0</v>
      </c>
      <c r="V66">
        <v>0</v>
      </c>
      <c r="W66">
        <v>216</v>
      </c>
      <c r="X66">
        <v>251</v>
      </c>
      <c r="Y66">
        <v>220</v>
      </c>
      <c r="Z66">
        <v>1249</v>
      </c>
      <c r="AA66">
        <v>0</v>
      </c>
      <c r="AB66">
        <v>0</v>
      </c>
      <c r="AC66">
        <v>29</v>
      </c>
      <c r="AD66">
        <v>0</v>
      </c>
      <c r="AE66">
        <v>0</v>
      </c>
      <c r="AF66" t="s">
        <v>1270</v>
      </c>
      <c r="AG66" t="s">
        <v>933</v>
      </c>
      <c r="AH66" s="9">
        <v>0.17430555555555555</v>
      </c>
      <c r="AI66" t="s">
        <v>1435</v>
      </c>
      <c r="AJ66" t="s">
        <v>1420</v>
      </c>
      <c r="AK66" t="s">
        <v>1424</v>
      </c>
    </row>
    <row r="67" spans="1:37" x14ac:dyDescent="0.3">
      <c r="A67" s="1">
        <v>44756</v>
      </c>
      <c r="B67" t="s">
        <v>46</v>
      </c>
      <c r="C67" t="s">
        <v>47</v>
      </c>
      <c r="D67" t="s">
        <v>48</v>
      </c>
      <c r="E67">
        <v>20452</v>
      </c>
      <c r="F67">
        <v>4649</v>
      </c>
      <c r="G67" t="s">
        <v>42</v>
      </c>
      <c r="H67" t="s">
        <v>43</v>
      </c>
      <c r="I67" t="s">
        <v>86</v>
      </c>
      <c r="J67" t="s">
        <v>87</v>
      </c>
      <c r="K67">
        <v>1346</v>
      </c>
      <c r="L67">
        <v>1343</v>
      </c>
      <c r="M67">
        <v>-3</v>
      </c>
      <c r="N67">
        <v>20</v>
      </c>
      <c r="O67">
        <v>1403</v>
      </c>
      <c r="P67">
        <v>1523</v>
      </c>
      <c r="Q67">
        <v>5</v>
      </c>
      <c r="R67">
        <v>1529</v>
      </c>
      <c r="S67">
        <v>1528</v>
      </c>
      <c r="T67">
        <v>-1</v>
      </c>
      <c r="U67">
        <v>0</v>
      </c>
      <c r="V67">
        <v>0</v>
      </c>
      <c r="W67">
        <v>103</v>
      </c>
      <c r="X67">
        <v>105</v>
      </c>
      <c r="Y67">
        <v>80</v>
      </c>
      <c r="Z67">
        <v>444</v>
      </c>
      <c r="AF67" t="s">
        <v>1069</v>
      </c>
      <c r="AG67" t="s">
        <v>1191</v>
      </c>
      <c r="AH67" s="9">
        <v>7.2916666666666671E-2</v>
      </c>
      <c r="AI67" t="s">
        <v>1435</v>
      </c>
      <c r="AJ67" t="s">
        <v>1417</v>
      </c>
      <c r="AK67" t="s">
        <v>1425</v>
      </c>
    </row>
    <row r="68" spans="1:37" x14ac:dyDescent="0.3">
      <c r="A68" s="1">
        <v>43681</v>
      </c>
      <c r="B68" t="s">
        <v>171</v>
      </c>
      <c r="C68" t="s">
        <v>172</v>
      </c>
      <c r="D68" t="s">
        <v>173</v>
      </c>
      <c r="E68">
        <v>20378</v>
      </c>
      <c r="F68">
        <v>5754</v>
      </c>
      <c r="G68" t="s">
        <v>174</v>
      </c>
      <c r="H68" t="s">
        <v>175</v>
      </c>
      <c r="I68" t="s">
        <v>176</v>
      </c>
      <c r="J68" t="s">
        <v>177</v>
      </c>
      <c r="K68">
        <v>1231</v>
      </c>
      <c r="L68">
        <v>1226</v>
      </c>
      <c r="M68">
        <v>-5</v>
      </c>
      <c r="N68">
        <v>22</v>
      </c>
      <c r="O68">
        <v>1248</v>
      </c>
      <c r="P68">
        <v>1439</v>
      </c>
      <c r="Q68">
        <v>2</v>
      </c>
      <c r="R68">
        <v>1448</v>
      </c>
      <c r="S68">
        <v>1441</v>
      </c>
      <c r="T68">
        <v>-7</v>
      </c>
      <c r="U68">
        <v>0</v>
      </c>
      <c r="V68">
        <v>0</v>
      </c>
      <c r="W68">
        <v>77</v>
      </c>
      <c r="X68">
        <v>75</v>
      </c>
      <c r="Y68">
        <v>51</v>
      </c>
      <c r="Z68">
        <v>347</v>
      </c>
      <c r="AF68" t="s">
        <v>924</v>
      </c>
      <c r="AG68" t="s">
        <v>741</v>
      </c>
      <c r="AH68" s="9">
        <v>9.375E-2</v>
      </c>
      <c r="AI68" t="s">
        <v>1435</v>
      </c>
      <c r="AJ68" t="s">
        <v>1417</v>
      </c>
      <c r="AK68" t="s">
        <v>1421</v>
      </c>
    </row>
    <row r="69" spans="1:37" x14ac:dyDescent="0.3">
      <c r="A69" s="1">
        <v>43529</v>
      </c>
      <c r="B69" t="s">
        <v>39</v>
      </c>
      <c r="C69" t="s">
        <v>40</v>
      </c>
      <c r="D69" t="s">
        <v>41</v>
      </c>
      <c r="E69">
        <v>19805</v>
      </c>
      <c r="F69">
        <v>1168</v>
      </c>
      <c r="G69" t="s">
        <v>80</v>
      </c>
      <c r="H69" t="s">
        <v>67</v>
      </c>
      <c r="I69" t="s">
        <v>167</v>
      </c>
      <c r="J69" t="s">
        <v>168</v>
      </c>
      <c r="K69">
        <v>1320</v>
      </c>
      <c r="L69">
        <v>1315</v>
      </c>
      <c r="M69">
        <v>-5</v>
      </c>
      <c r="N69">
        <v>12</v>
      </c>
      <c r="O69">
        <v>1327</v>
      </c>
      <c r="P69">
        <v>1533</v>
      </c>
      <c r="Q69">
        <v>5</v>
      </c>
      <c r="R69">
        <v>1545</v>
      </c>
      <c r="S69">
        <v>1538</v>
      </c>
      <c r="T69">
        <v>-7</v>
      </c>
      <c r="U69">
        <v>0</v>
      </c>
      <c r="V69">
        <v>0</v>
      </c>
      <c r="W69">
        <v>265</v>
      </c>
      <c r="X69">
        <v>263</v>
      </c>
      <c r="Y69">
        <v>246</v>
      </c>
      <c r="Z69">
        <v>1723</v>
      </c>
      <c r="AF69" t="s">
        <v>933</v>
      </c>
      <c r="AG69" t="s">
        <v>748</v>
      </c>
      <c r="AH69" s="9">
        <v>9.930555555555555E-2</v>
      </c>
      <c r="AI69" t="s">
        <v>1435</v>
      </c>
      <c r="AJ69" t="s">
        <v>1417</v>
      </c>
      <c r="AK69" t="s">
        <v>1423</v>
      </c>
    </row>
    <row r="70" spans="1:37" x14ac:dyDescent="0.3">
      <c r="A70" s="1">
        <v>45022</v>
      </c>
      <c r="B70" t="s">
        <v>81</v>
      </c>
      <c r="C70" t="s">
        <v>82</v>
      </c>
      <c r="D70" t="s">
        <v>83</v>
      </c>
      <c r="E70">
        <v>20409</v>
      </c>
      <c r="F70">
        <v>1248</v>
      </c>
      <c r="G70" t="s">
        <v>133</v>
      </c>
      <c r="H70" t="s">
        <v>134</v>
      </c>
      <c r="I70" t="s">
        <v>150</v>
      </c>
      <c r="J70" t="s">
        <v>85</v>
      </c>
      <c r="K70">
        <v>1016</v>
      </c>
      <c r="L70">
        <v>1007</v>
      </c>
      <c r="M70">
        <v>-9</v>
      </c>
      <c r="N70">
        <v>48</v>
      </c>
      <c r="O70">
        <v>1055</v>
      </c>
      <c r="P70">
        <v>1309</v>
      </c>
      <c r="Q70">
        <v>9</v>
      </c>
      <c r="R70">
        <v>1304</v>
      </c>
      <c r="S70">
        <v>1318</v>
      </c>
      <c r="T70">
        <v>14</v>
      </c>
      <c r="U70">
        <v>0</v>
      </c>
      <c r="V70">
        <v>0</v>
      </c>
      <c r="W70">
        <v>168</v>
      </c>
      <c r="X70">
        <v>191</v>
      </c>
      <c r="Y70">
        <v>134</v>
      </c>
      <c r="Z70">
        <v>1010</v>
      </c>
      <c r="AF70" t="s">
        <v>750</v>
      </c>
      <c r="AG70" t="s">
        <v>1126</v>
      </c>
      <c r="AH70" s="9">
        <v>0.13263888888888889</v>
      </c>
      <c r="AI70" t="s">
        <v>1434</v>
      </c>
      <c r="AJ70" t="s">
        <v>1420</v>
      </c>
      <c r="AK70" t="s">
        <v>1425</v>
      </c>
    </row>
    <row r="71" spans="1:37" x14ac:dyDescent="0.3">
      <c r="A71" s="1">
        <v>44015</v>
      </c>
      <c r="B71" t="s">
        <v>14</v>
      </c>
      <c r="C71" t="s">
        <v>15</v>
      </c>
      <c r="D71" t="s">
        <v>16</v>
      </c>
      <c r="E71">
        <v>19790</v>
      </c>
      <c r="F71">
        <v>1710</v>
      </c>
      <c r="G71" t="s">
        <v>120</v>
      </c>
      <c r="H71" t="s">
        <v>121</v>
      </c>
      <c r="I71" t="s">
        <v>17</v>
      </c>
      <c r="J71" t="s">
        <v>18</v>
      </c>
      <c r="K71">
        <v>1349</v>
      </c>
      <c r="L71">
        <v>1346</v>
      </c>
      <c r="M71">
        <v>-3</v>
      </c>
      <c r="N71">
        <v>21</v>
      </c>
      <c r="O71">
        <v>1407</v>
      </c>
      <c r="P71">
        <v>1707</v>
      </c>
      <c r="Q71">
        <v>4</v>
      </c>
      <c r="R71">
        <v>1710</v>
      </c>
      <c r="S71">
        <v>1711</v>
      </c>
      <c r="T71">
        <v>1</v>
      </c>
      <c r="U71">
        <v>0</v>
      </c>
      <c r="V71">
        <v>0</v>
      </c>
      <c r="W71">
        <v>141</v>
      </c>
      <c r="X71">
        <v>145</v>
      </c>
      <c r="Y71">
        <v>120</v>
      </c>
      <c r="Z71">
        <v>991</v>
      </c>
      <c r="AF71" t="s">
        <v>1197</v>
      </c>
      <c r="AG71" t="s">
        <v>915</v>
      </c>
      <c r="AH71" s="9">
        <v>0.1423611111111111</v>
      </c>
      <c r="AI71" t="s">
        <v>1435</v>
      </c>
      <c r="AJ71" t="s">
        <v>1420</v>
      </c>
      <c r="AK71" t="s">
        <v>1426</v>
      </c>
    </row>
    <row r="72" spans="1:37" x14ac:dyDescent="0.3">
      <c r="A72" s="1">
        <v>43598</v>
      </c>
      <c r="B72" t="s">
        <v>14</v>
      </c>
      <c r="C72" t="s">
        <v>15</v>
      </c>
      <c r="D72" t="s">
        <v>16</v>
      </c>
      <c r="E72">
        <v>19790</v>
      </c>
      <c r="F72">
        <v>1232</v>
      </c>
      <c r="G72" t="s">
        <v>42</v>
      </c>
      <c r="H72" t="s">
        <v>43</v>
      </c>
      <c r="I72" t="s">
        <v>84</v>
      </c>
      <c r="J72" t="s">
        <v>85</v>
      </c>
      <c r="K72">
        <v>605</v>
      </c>
      <c r="L72">
        <v>600</v>
      </c>
      <c r="M72">
        <v>-5</v>
      </c>
      <c r="N72">
        <v>11</v>
      </c>
      <c r="O72">
        <v>611</v>
      </c>
      <c r="P72">
        <v>657</v>
      </c>
      <c r="Q72">
        <v>19</v>
      </c>
      <c r="R72">
        <v>720</v>
      </c>
      <c r="S72">
        <v>716</v>
      </c>
      <c r="T72">
        <v>-4</v>
      </c>
      <c r="U72">
        <v>0</v>
      </c>
      <c r="V72">
        <v>0</v>
      </c>
      <c r="W72">
        <v>75</v>
      </c>
      <c r="X72">
        <v>76</v>
      </c>
      <c r="Y72">
        <v>46</v>
      </c>
      <c r="Z72">
        <v>213</v>
      </c>
      <c r="AF72" t="s">
        <v>850</v>
      </c>
      <c r="AG72" t="s">
        <v>838</v>
      </c>
      <c r="AH72" s="9">
        <v>5.2777777777777778E-2</v>
      </c>
      <c r="AI72" t="s">
        <v>1434</v>
      </c>
      <c r="AJ72" t="s">
        <v>1417</v>
      </c>
      <c r="AK72" t="s">
        <v>1422</v>
      </c>
    </row>
    <row r="73" spans="1:37" x14ac:dyDescent="0.3">
      <c r="A73" s="1">
        <v>43559</v>
      </c>
      <c r="B73" t="s">
        <v>46</v>
      </c>
      <c r="C73" t="s">
        <v>47</v>
      </c>
      <c r="D73" t="s">
        <v>48</v>
      </c>
      <c r="E73">
        <v>20452</v>
      </c>
      <c r="F73">
        <v>4420</v>
      </c>
      <c r="G73" t="s">
        <v>158</v>
      </c>
      <c r="H73" t="s">
        <v>159</v>
      </c>
      <c r="I73" t="s">
        <v>178</v>
      </c>
      <c r="J73" t="s">
        <v>179</v>
      </c>
      <c r="K73">
        <v>559</v>
      </c>
      <c r="L73">
        <v>557</v>
      </c>
      <c r="M73">
        <v>-2</v>
      </c>
      <c r="N73">
        <v>14</v>
      </c>
      <c r="O73">
        <v>611</v>
      </c>
      <c r="P73">
        <v>722</v>
      </c>
      <c r="Q73">
        <v>5</v>
      </c>
      <c r="R73">
        <v>735</v>
      </c>
      <c r="S73">
        <v>727</v>
      </c>
      <c r="T73">
        <v>-8</v>
      </c>
      <c r="U73">
        <v>0</v>
      </c>
      <c r="V73">
        <v>0</v>
      </c>
      <c r="W73">
        <v>96</v>
      </c>
      <c r="X73">
        <v>90</v>
      </c>
      <c r="Y73">
        <v>71</v>
      </c>
      <c r="Z73">
        <v>406</v>
      </c>
      <c r="AF73" t="s">
        <v>1183</v>
      </c>
      <c r="AG73" t="s">
        <v>837</v>
      </c>
      <c r="AH73" s="9">
        <v>6.25E-2</v>
      </c>
      <c r="AI73" t="s">
        <v>1437</v>
      </c>
      <c r="AJ73" t="s">
        <v>1417</v>
      </c>
      <c r="AK73" t="s">
        <v>1425</v>
      </c>
    </row>
    <row r="74" spans="1:37" x14ac:dyDescent="0.3">
      <c r="A74" s="1">
        <v>44288</v>
      </c>
      <c r="B74" t="s">
        <v>162</v>
      </c>
      <c r="C74" t="s">
        <v>163</v>
      </c>
      <c r="D74" t="s">
        <v>164</v>
      </c>
      <c r="E74">
        <v>20436</v>
      </c>
      <c r="F74">
        <v>607</v>
      </c>
      <c r="G74" t="s">
        <v>131</v>
      </c>
      <c r="H74" t="s">
        <v>132</v>
      </c>
      <c r="I74" t="s">
        <v>21</v>
      </c>
      <c r="J74" t="s">
        <v>22</v>
      </c>
      <c r="K74">
        <v>1319</v>
      </c>
      <c r="L74">
        <v>1310</v>
      </c>
      <c r="M74">
        <v>-9</v>
      </c>
      <c r="N74">
        <v>12</v>
      </c>
      <c r="O74">
        <v>1322</v>
      </c>
      <c r="P74">
        <v>1339</v>
      </c>
      <c r="Q74">
        <v>12</v>
      </c>
      <c r="R74">
        <v>1418</v>
      </c>
      <c r="S74">
        <v>1351</v>
      </c>
      <c r="T74">
        <v>-27</v>
      </c>
      <c r="U74">
        <v>0</v>
      </c>
      <c r="V74">
        <v>0</v>
      </c>
      <c r="W74">
        <v>179</v>
      </c>
      <c r="X74">
        <v>161</v>
      </c>
      <c r="Y74">
        <v>137</v>
      </c>
      <c r="Z74">
        <v>977</v>
      </c>
      <c r="AF74" t="s">
        <v>1340</v>
      </c>
      <c r="AG74" t="s">
        <v>906</v>
      </c>
      <c r="AH74" s="9">
        <v>2.8472222222222222E-2</v>
      </c>
      <c r="AI74" t="s">
        <v>1435</v>
      </c>
      <c r="AJ74" t="s">
        <v>1417</v>
      </c>
      <c r="AK74" t="s">
        <v>1426</v>
      </c>
    </row>
    <row r="75" spans="1:37" x14ac:dyDescent="0.3">
      <c r="A75" s="1">
        <v>43553</v>
      </c>
      <c r="B75" t="s">
        <v>7</v>
      </c>
      <c r="C75" t="s">
        <v>8</v>
      </c>
      <c r="D75" t="s">
        <v>9</v>
      </c>
      <c r="E75">
        <v>19977</v>
      </c>
      <c r="F75">
        <v>530</v>
      </c>
      <c r="G75" t="s">
        <v>51</v>
      </c>
      <c r="H75" t="s">
        <v>52</v>
      </c>
      <c r="I75" t="s">
        <v>153</v>
      </c>
      <c r="J75" t="s">
        <v>154</v>
      </c>
      <c r="K75">
        <v>2000</v>
      </c>
      <c r="L75">
        <v>1955</v>
      </c>
      <c r="M75">
        <v>-5</v>
      </c>
      <c r="N75">
        <v>17</v>
      </c>
      <c r="O75">
        <v>2012</v>
      </c>
      <c r="P75">
        <v>2048</v>
      </c>
      <c r="Q75">
        <v>3</v>
      </c>
      <c r="R75">
        <v>2103</v>
      </c>
      <c r="S75">
        <v>2051</v>
      </c>
      <c r="T75">
        <v>-12</v>
      </c>
      <c r="U75">
        <v>0</v>
      </c>
      <c r="V75">
        <v>0</v>
      </c>
      <c r="W75">
        <v>63</v>
      </c>
      <c r="X75">
        <v>56</v>
      </c>
      <c r="Y75">
        <v>36</v>
      </c>
      <c r="Z75">
        <v>191</v>
      </c>
      <c r="AF75" t="s">
        <v>1448</v>
      </c>
      <c r="AG75" t="s">
        <v>973</v>
      </c>
      <c r="AH75" s="9">
        <v>3.888888888888889E-2</v>
      </c>
      <c r="AI75" t="s">
        <v>1438</v>
      </c>
      <c r="AJ75" t="s">
        <v>1417</v>
      </c>
      <c r="AK75" t="s">
        <v>1426</v>
      </c>
    </row>
    <row r="76" spans="1:37" x14ac:dyDescent="0.3">
      <c r="A76" s="1">
        <v>43720</v>
      </c>
      <c r="B76" t="s">
        <v>141</v>
      </c>
      <c r="C76" t="s">
        <v>142</v>
      </c>
      <c r="D76" t="s">
        <v>143</v>
      </c>
      <c r="E76">
        <v>20363</v>
      </c>
      <c r="F76">
        <v>3338</v>
      </c>
      <c r="G76" t="s">
        <v>150</v>
      </c>
      <c r="H76" t="s">
        <v>85</v>
      </c>
      <c r="I76" t="s">
        <v>180</v>
      </c>
      <c r="J76" t="s">
        <v>181</v>
      </c>
      <c r="K76">
        <v>1755</v>
      </c>
      <c r="L76">
        <v>1745</v>
      </c>
      <c r="M76">
        <v>-10</v>
      </c>
      <c r="N76">
        <v>24</v>
      </c>
      <c r="O76">
        <v>1809</v>
      </c>
      <c r="P76">
        <v>1857</v>
      </c>
      <c r="Q76">
        <v>3</v>
      </c>
      <c r="R76">
        <v>1918</v>
      </c>
      <c r="S76">
        <v>1900</v>
      </c>
      <c r="T76">
        <v>-18</v>
      </c>
      <c r="U76">
        <v>0</v>
      </c>
      <c r="V76">
        <v>0</v>
      </c>
      <c r="W76">
        <v>83</v>
      </c>
      <c r="X76">
        <v>75</v>
      </c>
      <c r="Y76">
        <v>48</v>
      </c>
      <c r="Z76">
        <v>269</v>
      </c>
      <c r="AF76" t="s">
        <v>1108</v>
      </c>
      <c r="AG76" t="s">
        <v>951</v>
      </c>
      <c r="AH76" s="9">
        <v>5.2083333333333336E-2</v>
      </c>
      <c r="AI76" t="s">
        <v>1435</v>
      </c>
      <c r="AJ76" t="s">
        <v>1417</v>
      </c>
      <c r="AK76" t="s">
        <v>1425</v>
      </c>
    </row>
    <row r="77" spans="1:37" x14ac:dyDescent="0.3">
      <c r="A77" s="1">
        <v>44373</v>
      </c>
      <c r="B77" t="s">
        <v>55</v>
      </c>
      <c r="C77" t="s">
        <v>56</v>
      </c>
      <c r="D77" t="s">
        <v>57</v>
      </c>
      <c r="E77">
        <v>19930</v>
      </c>
      <c r="F77">
        <v>1014</v>
      </c>
      <c r="G77" t="s">
        <v>19</v>
      </c>
      <c r="H77" t="s">
        <v>20</v>
      </c>
      <c r="I77" t="s">
        <v>80</v>
      </c>
      <c r="J77" t="s">
        <v>67</v>
      </c>
      <c r="K77">
        <v>1033</v>
      </c>
      <c r="L77">
        <v>1055</v>
      </c>
      <c r="M77">
        <v>22</v>
      </c>
      <c r="N77">
        <v>16</v>
      </c>
      <c r="O77">
        <v>1111</v>
      </c>
      <c r="P77">
        <v>1652</v>
      </c>
      <c r="Q77">
        <v>7</v>
      </c>
      <c r="R77">
        <v>1642</v>
      </c>
      <c r="S77">
        <v>1659</v>
      </c>
      <c r="T77">
        <v>17</v>
      </c>
      <c r="U77">
        <v>0</v>
      </c>
      <c r="V77">
        <v>0</v>
      </c>
      <c r="W77">
        <v>249</v>
      </c>
      <c r="X77">
        <v>244</v>
      </c>
      <c r="Y77">
        <v>221</v>
      </c>
      <c r="Z77">
        <v>1721</v>
      </c>
      <c r="AA77">
        <v>0</v>
      </c>
      <c r="AB77">
        <v>0</v>
      </c>
      <c r="AC77">
        <v>0</v>
      </c>
      <c r="AD77">
        <v>0</v>
      </c>
      <c r="AE77">
        <v>17</v>
      </c>
      <c r="AF77" t="s">
        <v>944</v>
      </c>
      <c r="AG77" t="s">
        <v>607</v>
      </c>
      <c r="AH77" s="9">
        <v>0.25277777777777777</v>
      </c>
      <c r="AI77" t="s">
        <v>1434</v>
      </c>
      <c r="AJ77" t="s">
        <v>1420</v>
      </c>
      <c r="AK77" t="s">
        <v>1427</v>
      </c>
    </row>
    <row r="78" spans="1:37" x14ac:dyDescent="0.3">
      <c r="A78" s="1">
        <v>44711</v>
      </c>
      <c r="B78" t="s">
        <v>39</v>
      </c>
      <c r="C78" t="s">
        <v>40</v>
      </c>
      <c r="D78" t="s">
        <v>41</v>
      </c>
      <c r="E78">
        <v>19805</v>
      </c>
      <c r="F78">
        <v>2013</v>
      </c>
      <c r="G78" t="s">
        <v>110</v>
      </c>
      <c r="H78" t="s">
        <v>111</v>
      </c>
      <c r="I78" t="s">
        <v>30</v>
      </c>
      <c r="J78" t="s">
        <v>31</v>
      </c>
      <c r="K78">
        <v>1431</v>
      </c>
      <c r="L78">
        <v>1426</v>
      </c>
      <c r="M78">
        <v>-5</v>
      </c>
      <c r="N78">
        <v>13</v>
      </c>
      <c r="O78">
        <v>1439</v>
      </c>
      <c r="P78">
        <v>1521</v>
      </c>
      <c r="Q78">
        <v>12</v>
      </c>
      <c r="R78">
        <v>1554</v>
      </c>
      <c r="S78">
        <v>1533</v>
      </c>
      <c r="T78">
        <v>-21</v>
      </c>
      <c r="U78">
        <v>0</v>
      </c>
      <c r="V78">
        <v>0</v>
      </c>
      <c r="W78">
        <v>83</v>
      </c>
      <c r="X78">
        <v>67</v>
      </c>
      <c r="Y78">
        <v>42</v>
      </c>
      <c r="Z78">
        <v>237</v>
      </c>
      <c r="AF78" t="s">
        <v>1449</v>
      </c>
      <c r="AG78" t="s">
        <v>758</v>
      </c>
      <c r="AH78" s="9">
        <v>4.6527777777777779E-2</v>
      </c>
      <c r="AI78" t="s">
        <v>1435</v>
      </c>
      <c r="AJ78" t="s">
        <v>1417</v>
      </c>
      <c r="AK78" t="s">
        <v>1422</v>
      </c>
    </row>
    <row r="79" spans="1:37" x14ac:dyDescent="0.3">
      <c r="A79" s="1">
        <v>44876</v>
      </c>
      <c r="B79" t="s">
        <v>39</v>
      </c>
      <c r="C79" t="s">
        <v>40</v>
      </c>
      <c r="D79" t="s">
        <v>41</v>
      </c>
      <c r="E79">
        <v>19805</v>
      </c>
      <c r="F79">
        <v>229</v>
      </c>
      <c r="G79" t="s">
        <v>178</v>
      </c>
      <c r="H79" t="s">
        <v>179</v>
      </c>
      <c r="I79" t="s">
        <v>167</v>
      </c>
      <c r="J79" t="s">
        <v>168</v>
      </c>
      <c r="K79">
        <v>1830</v>
      </c>
      <c r="L79">
        <v>1848</v>
      </c>
      <c r="M79">
        <v>18</v>
      </c>
      <c r="N79">
        <v>21</v>
      </c>
      <c r="O79">
        <v>1909</v>
      </c>
      <c r="P79">
        <v>2120</v>
      </c>
      <c r="Q79">
        <v>3</v>
      </c>
      <c r="R79">
        <v>2123</v>
      </c>
      <c r="S79">
        <v>2123</v>
      </c>
      <c r="T79">
        <v>0</v>
      </c>
      <c r="U79">
        <v>0</v>
      </c>
      <c r="V79">
        <v>0</v>
      </c>
      <c r="W79">
        <v>353</v>
      </c>
      <c r="X79">
        <v>335</v>
      </c>
      <c r="Y79">
        <v>311</v>
      </c>
      <c r="Z79">
        <v>2370</v>
      </c>
      <c r="AF79" t="s">
        <v>1450</v>
      </c>
      <c r="AG79" t="s">
        <v>631</v>
      </c>
      <c r="AH79" s="9">
        <v>0.1076388888888889</v>
      </c>
      <c r="AI79" t="s">
        <v>1438</v>
      </c>
      <c r="AJ79" t="s">
        <v>1420</v>
      </c>
      <c r="AK79" t="s">
        <v>1426</v>
      </c>
    </row>
    <row r="80" spans="1:37" x14ac:dyDescent="0.3">
      <c r="A80" s="1">
        <v>43907</v>
      </c>
      <c r="B80" t="s">
        <v>155</v>
      </c>
      <c r="C80" t="s">
        <v>156</v>
      </c>
      <c r="D80" t="s">
        <v>157</v>
      </c>
      <c r="E80">
        <v>20398</v>
      </c>
      <c r="F80">
        <v>3620</v>
      </c>
      <c r="G80" t="s">
        <v>182</v>
      </c>
      <c r="H80" t="s">
        <v>183</v>
      </c>
      <c r="I80" t="s">
        <v>30</v>
      </c>
      <c r="J80" t="s">
        <v>31</v>
      </c>
      <c r="K80">
        <v>1606</v>
      </c>
      <c r="L80">
        <v>1658</v>
      </c>
      <c r="M80">
        <v>52</v>
      </c>
      <c r="N80">
        <v>32</v>
      </c>
      <c r="O80">
        <v>1730</v>
      </c>
      <c r="P80">
        <v>1810</v>
      </c>
      <c r="Q80">
        <v>20</v>
      </c>
      <c r="R80">
        <v>1705</v>
      </c>
      <c r="S80">
        <v>1830</v>
      </c>
      <c r="T80">
        <v>85</v>
      </c>
      <c r="U80">
        <v>0</v>
      </c>
      <c r="V80">
        <v>0</v>
      </c>
      <c r="W80">
        <v>59</v>
      </c>
      <c r="X80">
        <v>92</v>
      </c>
      <c r="Y80">
        <v>40</v>
      </c>
      <c r="Z80">
        <v>134</v>
      </c>
      <c r="AA80">
        <v>0</v>
      </c>
      <c r="AB80">
        <v>0</v>
      </c>
      <c r="AC80">
        <v>33</v>
      </c>
      <c r="AD80">
        <v>0</v>
      </c>
      <c r="AE80">
        <v>52</v>
      </c>
      <c r="AF80" t="s">
        <v>963</v>
      </c>
      <c r="AG80" t="s">
        <v>782</v>
      </c>
      <c r="AH80" s="9">
        <v>6.3888888888888884E-2</v>
      </c>
      <c r="AI80" t="s">
        <v>1435</v>
      </c>
      <c r="AJ80" t="s">
        <v>1420</v>
      </c>
      <c r="AK80" t="s">
        <v>1423</v>
      </c>
    </row>
    <row r="81" spans="1:37" x14ac:dyDescent="0.3">
      <c r="A81" s="1">
        <v>43941</v>
      </c>
      <c r="B81" t="s">
        <v>32</v>
      </c>
      <c r="C81" t="s">
        <v>33</v>
      </c>
      <c r="D81" t="s">
        <v>34</v>
      </c>
      <c r="E81">
        <v>19393</v>
      </c>
      <c r="F81">
        <v>246</v>
      </c>
      <c r="G81" t="s">
        <v>68</v>
      </c>
      <c r="H81" t="s">
        <v>69</v>
      </c>
      <c r="I81" t="s">
        <v>60</v>
      </c>
      <c r="J81" t="s">
        <v>61</v>
      </c>
      <c r="K81">
        <v>1055</v>
      </c>
      <c r="L81">
        <v>0</v>
      </c>
      <c r="M81">
        <v>0</v>
      </c>
      <c r="R81">
        <v>1300</v>
      </c>
      <c r="S81">
        <v>0</v>
      </c>
      <c r="T81">
        <v>0</v>
      </c>
      <c r="U81">
        <v>1</v>
      </c>
      <c r="V81">
        <v>0</v>
      </c>
      <c r="W81">
        <v>65</v>
      </c>
      <c r="Z81">
        <v>214</v>
      </c>
      <c r="AF81" t="e">
        <v>#REF!</v>
      </c>
      <c r="AG81" t="s">
        <v>611</v>
      </c>
      <c r="AH81" s="9">
        <v>0.12222222222222222</v>
      </c>
      <c r="AI81" t="s">
        <v>1438</v>
      </c>
      <c r="AJ81" t="s">
        <v>1420</v>
      </c>
      <c r="AK81" t="s">
        <v>1422</v>
      </c>
    </row>
    <row r="82" spans="1:37" x14ac:dyDescent="0.3">
      <c r="A82" s="1">
        <v>44773</v>
      </c>
      <c r="B82" t="s">
        <v>155</v>
      </c>
      <c r="C82" t="s">
        <v>156</v>
      </c>
      <c r="D82" t="s">
        <v>157</v>
      </c>
      <c r="E82">
        <v>20398</v>
      </c>
      <c r="F82">
        <v>3831</v>
      </c>
      <c r="G82" t="s">
        <v>30</v>
      </c>
      <c r="H82" t="s">
        <v>31</v>
      </c>
      <c r="I82" t="s">
        <v>184</v>
      </c>
      <c r="J82" t="s">
        <v>185</v>
      </c>
      <c r="K82">
        <v>1908</v>
      </c>
      <c r="L82">
        <v>1918</v>
      </c>
      <c r="M82">
        <v>10</v>
      </c>
      <c r="N82">
        <v>17</v>
      </c>
      <c r="O82">
        <v>1935</v>
      </c>
      <c r="P82">
        <v>2029</v>
      </c>
      <c r="Q82">
        <v>5</v>
      </c>
      <c r="R82">
        <v>2033</v>
      </c>
      <c r="S82">
        <v>2034</v>
      </c>
      <c r="T82">
        <v>1</v>
      </c>
      <c r="U82">
        <v>0</v>
      </c>
      <c r="V82">
        <v>0</v>
      </c>
      <c r="W82">
        <v>205</v>
      </c>
      <c r="X82">
        <v>196</v>
      </c>
      <c r="Y82">
        <v>174</v>
      </c>
      <c r="Z82">
        <v>1360</v>
      </c>
      <c r="AF82" t="s">
        <v>1451</v>
      </c>
      <c r="AG82" t="s">
        <v>1079</v>
      </c>
      <c r="AH82" s="9">
        <v>5.2777777777777778E-2</v>
      </c>
      <c r="AI82" t="s">
        <v>1438</v>
      </c>
      <c r="AJ82" t="s">
        <v>1420</v>
      </c>
      <c r="AK82" t="s">
        <v>1421</v>
      </c>
    </row>
    <row r="83" spans="1:37" x14ac:dyDescent="0.3">
      <c r="A83" s="1">
        <v>43886</v>
      </c>
      <c r="B83" t="s">
        <v>46</v>
      </c>
      <c r="C83" t="s">
        <v>47</v>
      </c>
      <c r="D83" t="s">
        <v>48</v>
      </c>
      <c r="E83">
        <v>20452</v>
      </c>
      <c r="F83">
        <v>4508</v>
      </c>
      <c r="G83" t="s">
        <v>186</v>
      </c>
      <c r="H83" t="s">
        <v>187</v>
      </c>
      <c r="I83" t="s">
        <v>150</v>
      </c>
      <c r="J83" t="s">
        <v>85</v>
      </c>
      <c r="K83">
        <v>1102</v>
      </c>
      <c r="L83">
        <v>1051</v>
      </c>
      <c r="M83">
        <v>-11</v>
      </c>
      <c r="N83">
        <v>16</v>
      </c>
      <c r="O83">
        <v>1107</v>
      </c>
      <c r="P83">
        <v>1222</v>
      </c>
      <c r="Q83">
        <v>13</v>
      </c>
      <c r="R83">
        <v>1250</v>
      </c>
      <c r="S83">
        <v>1235</v>
      </c>
      <c r="T83">
        <v>-15</v>
      </c>
      <c r="U83">
        <v>0</v>
      </c>
      <c r="V83">
        <v>0</v>
      </c>
      <c r="W83">
        <v>108</v>
      </c>
      <c r="X83">
        <v>104</v>
      </c>
      <c r="Y83">
        <v>75</v>
      </c>
      <c r="Z83">
        <v>500</v>
      </c>
      <c r="AF83" t="s">
        <v>1452</v>
      </c>
      <c r="AG83" t="s">
        <v>1093</v>
      </c>
      <c r="AH83" s="9">
        <v>7.2222222222222215E-2</v>
      </c>
      <c r="AI83" t="s">
        <v>1434</v>
      </c>
      <c r="AJ83" t="s">
        <v>1417</v>
      </c>
      <c r="AK83" t="s">
        <v>1423</v>
      </c>
    </row>
    <row r="84" spans="1:37" x14ac:dyDescent="0.3">
      <c r="A84" s="1">
        <v>43516</v>
      </c>
      <c r="B84" t="s">
        <v>39</v>
      </c>
      <c r="C84" t="s">
        <v>40</v>
      </c>
      <c r="D84" t="s">
        <v>41</v>
      </c>
      <c r="E84">
        <v>19805</v>
      </c>
      <c r="F84">
        <v>59</v>
      </c>
      <c r="G84" t="s">
        <v>53</v>
      </c>
      <c r="H84" t="s">
        <v>54</v>
      </c>
      <c r="I84" t="s">
        <v>188</v>
      </c>
      <c r="J84" t="s">
        <v>189</v>
      </c>
      <c r="K84">
        <v>820</v>
      </c>
      <c r="L84">
        <v>827</v>
      </c>
      <c r="M84">
        <v>7</v>
      </c>
      <c r="N84">
        <v>18</v>
      </c>
      <c r="O84">
        <v>845</v>
      </c>
      <c r="P84">
        <v>1156</v>
      </c>
      <c r="Q84">
        <v>5</v>
      </c>
      <c r="R84">
        <v>1228</v>
      </c>
      <c r="S84">
        <v>1201</v>
      </c>
      <c r="T84">
        <v>-27</v>
      </c>
      <c r="U84">
        <v>0</v>
      </c>
      <c r="V84">
        <v>0</v>
      </c>
      <c r="W84">
        <v>368</v>
      </c>
      <c r="X84">
        <v>334</v>
      </c>
      <c r="Y84">
        <v>311</v>
      </c>
      <c r="Z84">
        <v>2504</v>
      </c>
      <c r="AF84" t="s">
        <v>737</v>
      </c>
      <c r="AG84" t="s">
        <v>598</v>
      </c>
      <c r="AH84" s="9">
        <v>0.14861111111111111</v>
      </c>
      <c r="AI84" t="s">
        <v>1434</v>
      </c>
      <c r="AJ84" t="s">
        <v>1420</v>
      </c>
      <c r="AK84" t="s">
        <v>1424</v>
      </c>
    </row>
    <row r="85" spans="1:37" x14ac:dyDescent="0.3">
      <c r="A85" s="1">
        <v>44059</v>
      </c>
      <c r="B85" t="s">
        <v>14</v>
      </c>
      <c r="C85" t="s">
        <v>15</v>
      </c>
      <c r="D85" t="s">
        <v>16</v>
      </c>
      <c r="E85">
        <v>19790</v>
      </c>
      <c r="F85">
        <v>1298</v>
      </c>
      <c r="G85" t="s">
        <v>158</v>
      </c>
      <c r="H85" t="s">
        <v>159</v>
      </c>
      <c r="I85" t="s">
        <v>60</v>
      </c>
      <c r="J85" t="s">
        <v>61</v>
      </c>
      <c r="K85">
        <v>1050</v>
      </c>
      <c r="L85">
        <v>1046</v>
      </c>
      <c r="M85">
        <v>-4</v>
      </c>
      <c r="N85">
        <v>10</v>
      </c>
      <c r="O85">
        <v>1056</v>
      </c>
      <c r="P85">
        <v>1202</v>
      </c>
      <c r="Q85">
        <v>4</v>
      </c>
      <c r="R85">
        <v>1220</v>
      </c>
      <c r="S85">
        <v>1206</v>
      </c>
      <c r="T85">
        <v>-14</v>
      </c>
      <c r="U85">
        <v>0</v>
      </c>
      <c r="V85">
        <v>0</v>
      </c>
      <c r="W85">
        <v>90</v>
      </c>
      <c r="X85">
        <v>80</v>
      </c>
      <c r="Y85">
        <v>66</v>
      </c>
      <c r="Z85">
        <v>447</v>
      </c>
      <c r="AF85" t="s">
        <v>738</v>
      </c>
      <c r="AG85" t="s">
        <v>720</v>
      </c>
      <c r="AH85" s="9">
        <v>5.5555555555555552E-2</v>
      </c>
      <c r="AI85" t="s">
        <v>1434</v>
      </c>
      <c r="AJ85" t="s">
        <v>1417</v>
      </c>
      <c r="AK85" t="s">
        <v>1421</v>
      </c>
    </row>
    <row r="86" spans="1:37" x14ac:dyDescent="0.3">
      <c r="A86" s="1">
        <v>44252</v>
      </c>
      <c r="B86" t="s">
        <v>39</v>
      </c>
      <c r="C86" t="s">
        <v>40</v>
      </c>
      <c r="D86" t="s">
        <v>41</v>
      </c>
      <c r="E86">
        <v>19805</v>
      </c>
      <c r="F86">
        <v>2315</v>
      </c>
      <c r="G86" t="s">
        <v>174</v>
      </c>
      <c r="H86" t="s">
        <v>175</v>
      </c>
      <c r="I86" t="s">
        <v>21</v>
      </c>
      <c r="J86" t="s">
        <v>22</v>
      </c>
      <c r="K86">
        <v>2009</v>
      </c>
      <c r="L86">
        <v>2004</v>
      </c>
      <c r="M86">
        <v>-5</v>
      </c>
      <c r="N86">
        <v>24</v>
      </c>
      <c r="O86">
        <v>2028</v>
      </c>
      <c r="P86">
        <v>2149</v>
      </c>
      <c r="Q86">
        <v>8</v>
      </c>
      <c r="R86">
        <v>2211</v>
      </c>
      <c r="S86">
        <v>2157</v>
      </c>
      <c r="T86">
        <v>-14</v>
      </c>
      <c r="U86">
        <v>0</v>
      </c>
      <c r="V86">
        <v>0</v>
      </c>
      <c r="W86">
        <v>122</v>
      </c>
      <c r="X86">
        <v>113</v>
      </c>
      <c r="Y86">
        <v>81</v>
      </c>
      <c r="Z86">
        <v>602</v>
      </c>
      <c r="AF86" t="s">
        <v>1453</v>
      </c>
      <c r="AG86" t="s">
        <v>811</v>
      </c>
      <c r="AH86" s="9">
        <v>7.8472222222222221E-2</v>
      </c>
      <c r="AI86" t="s">
        <v>1438</v>
      </c>
      <c r="AJ86" t="s">
        <v>1417</v>
      </c>
      <c r="AK86" t="s">
        <v>1425</v>
      </c>
    </row>
    <row r="87" spans="1:37" x14ac:dyDescent="0.3">
      <c r="A87" s="1">
        <v>44494</v>
      </c>
      <c r="B87" t="s">
        <v>94</v>
      </c>
      <c r="C87" t="s">
        <v>95</v>
      </c>
      <c r="D87" t="s">
        <v>96</v>
      </c>
      <c r="E87">
        <v>20397</v>
      </c>
      <c r="F87">
        <v>5381</v>
      </c>
      <c r="G87" t="s">
        <v>97</v>
      </c>
      <c r="H87" t="s">
        <v>98</v>
      </c>
      <c r="I87" t="s">
        <v>190</v>
      </c>
      <c r="J87" t="s">
        <v>191</v>
      </c>
      <c r="K87">
        <v>936</v>
      </c>
      <c r="L87">
        <v>926</v>
      </c>
      <c r="M87">
        <v>-10</v>
      </c>
      <c r="N87">
        <v>41</v>
      </c>
      <c r="O87">
        <v>1007</v>
      </c>
      <c r="P87">
        <v>1024</v>
      </c>
      <c r="Q87">
        <v>3</v>
      </c>
      <c r="R87">
        <v>1029</v>
      </c>
      <c r="S87">
        <v>1027</v>
      </c>
      <c r="T87">
        <v>-2</v>
      </c>
      <c r="U87">
        <v>0</v>
      </c>
      <c r="V87">
        <v>0</v>
      </c>
      <c r="W87">
        <v>53</v>
      </c>
      <c r="X87">
        <v>61</v>
      </c>
      <c r="Y87">
        <v>17</v>
      </c>
      <c r="Z87">
        <v>75</v>
      </c>
      <c r="AF87" t="s">
        <v>1053</v>
      </c>
      <c r="AG87" t="s">
        <v>871</v>
      </c>
      <c r="AH87" s="9">
        <v>4.2361111111111113E-2</v>
      </c>
      <c r="AI87" t="s">
        <v>1434</v>
      </c>
      <c r="AJ87" t="s">
        <v>1417</v>
      </c>
      <c r="AK87" t="s">
        <v>1422</v>
      </c>
    </row>
    <row r="88" spans="1:37" x14ac:dyDescent="0.3">
      <c r="A88" s="1">
        <v>44958</v>
      </c>
      <c r="B88" t="s">
        <v>32</v>
      </c>
      <c r="C88" t="s">
        <v>33</v>
      </c>
      <c r="D88" t="s">
        <v>34</v>
      </c>
      <c r="E88">
        <v>19393</v>
      </c>
      <c r="F88">
        <v>1854</v>
      </c>
      <c r="G88" t="s">
        <v>21</v>
      </c>
      <c r="H88" t="s">
        <v>22</v>
      </c>
      <c r="I88" t="s">
        <v>103</v>
      </c>
      <c r="J88" t="s">
        <v>104</v>
      </c>
      <c r="K88">
        <v>1420</v>
      </c>
      <c r="L88">
        <v>1444</v>
      </c>
      <c r="M88">
        <v>24</v>
      </c>
      <c r="N88">
        <v>10</v>
      </c>
      <c r="O88">
        <v>1454</v>
      </c>
      <c r="P88">
        <v>1517</v>
      </c>
      <c r="Q88">
        <v>8</v>
      </c>
      <c r="R88">
        <v>1515</v>
      </c>
      <c r="S88">
        <v>1525</v>
      </c>
      <c r="T88">
        <v>10</v>
      </c>
      <c r="U88">
        <v>0</v>
      </c>
      <c r="V88">
        <v>0</v>
      </c>
      <c r="W88">
        <v>115</v>
      </c>
      <c r="X88">
        <v>101</v>
      </c>
      <c r="Y88">
        <v>83</v>
      </c>
      <c r="Z88">
        <v>628</v>
      </c>
      <c r="AF88" t="s">
        <v>1454</v>
      </c>
      <c r="AG88" t="s">
        <v>765</v>
      </c>
      <c r="AH88" s="9">
        <v>2.8472222222222222E-2</v>
      </c>
      <c r="AI88" t="s">
        <v>1435</v>
      </c>
      <c r="AJ88" t="s">
        <v>1420</v>
      </c>
      <c r="AK88" t="s">
        <v>1424</v>
      </c>
    </row>
    <row r="89" spans="1:37" x14ac:dyDescent="0.3">
      <c r="A89" s="1">
        <v>45006</v>
      </c>
      <c r="B89" t="s">
        <v>141</v>
      </c>
      <c r="C89" t="s">
        <v>142</v>
      </c>
      <c r="D89" t="s">
        <v>143</v>
      </c>
      <c r="E89">
        <v>20363</v>
      </c>
      <c r="F89">
        <v>4953</v>
      </c>
      <c r="G89" t="s">
        <v>60</v>
      </c>
      <c r="H89" t="s">
        <v>61</v>
      </c>
      <c r="I89" t="s">
        <v>192</v>
      </c>
      <c r="J89" t="s">
        <v>193</v>
      </c>
      <c r="K89">
        <v>1534</v>
      </c>
      <c r="L89">
        <v>1529</v>
      </c>
      <c r="M89">
        <v>-5</v>
      </c>
      <c r="N89">
        <v>15</v>
      </c>
      <c r="O89">
        <v>1544</v>
      </c>
      <c r="P89">
        <v>1622</v>
      </c>
      <c r="Q89">
        <v>5</v>
      </c>
      <c r="R89">
        <v>1638</v>
      </c>
      <c r="S89">
        <v>1627</v>
      </c>
      <c r="T89">
        <v>-11</v>
      </c>
      <c r="U89">
        <v>0</v>
      </c>
      <c r="V89">
        <v>0</v>
      </c>
      <c r="W89">
        <v>64</v>
      </c>
      <c r="X89">
        <v>58</v>
      </c>
      <c r="Y89">
        <v>38</v>
      </c>
      <c r="Z89">
        <v>208</v>
      </c>
      <c r="AF89" t="s">
        <v>780</v>
      </c>
      <c r="AG89" t="s">
        <v>1025</v>
      </c>
      <c r="AH89" s="9">
        <v>4.027777777777778E-2</v>
      </c>
      <c r="AI89" t="s">
        <v>1435</v>
      </c>
      <c r="AJ89" t="s">
        <v>1417</v>
      </c>
      <c r="AK89" t="s">
        <v>1423</v>
      </c>
    </row>
    <row r="90" spans="1:37" x14ac:dyDescent="0.3">
      <c r="A90" s="1">
        <v>43563</v>
      </c>
      <c r="B90" t="s">
        <v>39</v>
      </c>
      <c r="C90" t="s">
        <v>40</v>
      </c>
      <c r="D90" t="s">
        <v>41</v>
      </c>
      <c r="E90">
        <v>19805</v>
      </c>
      <c r="F90">
        <v>1977</v>
      </c>
      <c r="G90" t="s">
        <v>133</v>
      </c>
      <c r="H90" t="s">
        <v>134</v>
      </c>
      <c r="I90" t="s">
        <v>194</v>
      </c>
      <c r="J90" t="s">
        <v>195</v>
      </c>
      <c r="K90">
        <v>614</v>
      </c>
      <c r="L90">
        <v>606</v>
      </c>
      <c r="M90">
        <v>-8</v>
      </c>
      <c r="N90">
        <v>14</v>
      </c>
      <c r="O90">
        <v>620</v>
      </c>
      <c r="P90">
        <v>656</v>
      </c>
      <c r="Q90">
        <v>4</v>
      </c>
      <c r="R90">
        <v>717</v>
      </c>
      <c r="S90">
        <v>700</v>
      </c>
      <c r="T90">
        <v>-17</v>
      </c>
      <c r="U90">
        <v>0</v>
      </c>
      <c r="V90">
        <v>0</v>
      </c>
      <c r="W90">
        <v>63</v>
      </c>
      <c r="X90">
        <v>54</v>
      </c>
      <c r="Y90">
        <v>36</v>
      </c>
      <c r="Z90">
        <v>204</v>
      </c>
      <c r="AF90" t="s">
        <v>1005</v>
      </c>
      <c r="AG90" t="s">
        <v>673</v>
      </c>
      <c r="AH90" s="9">
        <v>3.7499999999999999E-2</v>
      </c>
      <c r="AI90" t="s">
        <v>1434</v>
      </c>
      <c r="AJ90" t="s">
        <v>1417</v>
      </c>
      <c r="AK90" t="s">
        <v>1422</v>
      </c>
    </row>
    <row r="91" spans="1:37" x14ac:dyDescent="0.3">
      <c r="A91" s="1">
        <v>44282</v>
      </c>
      <c r="B91" t="s">
        <v>155</v>
      </c>
      <c r="C91" t="s">
        <v>156</v>
      </c>
      <c r="D91" t="s">
        <v>157</v>
      </c>
      <c r="E91">
        <v>20398</v>
      </c>
      <c r="F91">
        <v>4294</v>
      </c>
      <c r="G91" t="s">
        <v>196</v>
      </c>
      <c r="H91" t="s">
        <v>197</v>
      </c>
      <c r="I91" t="s">
        <v>30</v>
      </c>
      <c r="J91" t="s">
        <v>31</v>
      </c>
      <c r="K91">
        <v>1750</v>
      </c>
      <c r="L91">
        <v>1740</v>
      </c>
      <c r="M91">
        <v>-10</v>
      </c>
      <c r="N91">
        <v>8</v>
      </c>
      <c r="O91">
        <v>1748</v>
      </c>
      <c r="P91">
        <v>1855</v>
      </c>
      <c r="Q91">
        <v>9</v>
      </c>
      <c r="R91">
        <v>1927</v>
      </c>
      <c r="S91">
        <v>1904</v>
      </c>
      <c r="T91">
        <v>-23</v>
      </c>
      <c r="U91">
        <v>0</v>
      </c>
      <c r="V91">
        <v>0</v>
      </c>
      <c r="W91">
        <v>97</v>
      </c>
      <c r="X91">
        <v>84</v>
      </c>
      <c r="Y91">
        <v>67</v>
      </c>
      <c r="Z91">
        <v>327</v>
      </c>
      <c r="AF91" t="s">
        <v>1455</v>
      </c>
      <c r="AG91" t="s">
        <v>1034</v>
      </c>
      <c r="AH91" s="9">
        <v>5.8333333333333334E-2</v>
      </c>
      <c r="AI91" t="s">
        <v>1435</v>
      </c>
      <c r="AJ91" t="s">
        <v>1417</v>
      </c>
      <c r="AK91" t="s">
        <v>1427</v>
      </c>
    </row>
    <row r="92" spans="1:37" x14ac:dyDescent="0.3">
      <c r="A92" s="1">
        <v>44532</v>
      </c>
      <c r="B92" t="s">
        <v>14</v>
      </c>
      <c r="C92" t="s">
        <v>15</v>
      </c>
      <c r="D92" t="s">
        <v>16</v>
      </c>
      <c r="E92">
        <v>19790</v>
      </c>
      <c r="F92">
        <v>1218</v>
      </c>
      <c r="G92" t="s">
        <v>120</v>
      </c>
      <c r="H92" t="s">
        <v>121</v>
      </c>
      <c r="I92" t="s">
        <v>127</v>
      </c>
      <c r="J92" t="s">
        <v>128</v>
      </c>
      <c r="K92">
        <v>2103</v>
      </c>
      <c r="L92">
        <v>2100</v>
      </c>
      <c r="M92">
        <v>-3</v>
      </c>
      <c r="N92">
        <v>13</v>
      </c>
      <c r="O92">
        <v>2113</v>
      </c>
      <c r="P92">
        <v>10</v>
      </c>
      <c r="Q92">
        <v>5</v>
      </c>
      <c r="R92">
        <v>29</v>
      </c>
      <c r="S92">
        <v>15</v>
      </c>
      <c r="T92">
        <v>-14</v>
      </c>
      <c r="U92">
        <v>0</v>
      </c>
      <c r="V92">
        <v>0</v>
      </c>
      <c r="W92">
        <v>146</v>
      </c>
      <c r="X92">
        <v>135</v>
      </c>
      <c r="Y92">
        <v>117</v>
      </c>
      <c r="Z92">
        <v>920</v>
      </c>
      <c r="AF92" t="s">
        <v>1456</v>
      </c>
      <c r="AG92" t="s">
        <v>983</v>
      </c>
      <c r="AH92">
        <v>-0.86458333333333337</v>
      </c>
      <c r="AI92" t="s">
        <v>1438</v>
      </c>
      <c r="AJ92" t="s">
        <v>1417</v>
      </c>
      <c r="AK92" t="s">
        <v>1425</v>
      </c>
    </row>
    <row r="93" spans="1:37" x14ac:dyDescent="0.3">
      <c r="A93" s="1">
        <v>43478</v>
      </c>
      <c r="B93" t="s">
        <v>7</v>
      </c>
      <c r="C93" t="s">
        <v>8</v>
      </c>
      <c r="D93" t="s">
        <v>9</v>
      </c>
      <c r="E93">
        <v>19977</v>
      </c>
      <c r="F93">
        <v>220</v>
      </c>
      <c r="G93" t="s">
        <v>80</v>
      </c>
      <c r="H93" t="s">
        <v>67</v>
      </c>
      <c r="I93" t="s">
        <v>17</v>
      </c>
      <c r="J93" t="s">
        <v>18</v>
      </c>
      <c r="K93">
        <v>1940</v>
      </c>
      <c r="L93">
        <v>1941</v>
      </c>
      <c r="M93">
        <v>1</v>
      </c>
      <c r="N93">
        <v>24</v>
      </c>
      <c r="O93">
        <v>2005</v>
      </c>
      <c r="P93">
        <v>2101</v>
      </c>
      <c r="Q93">
        <v>4</v>
      </c>
      <c r="R93">
        <v>2109</v>
      </c>
      <c r="S93">
        <v>2105</v>
      </c>
      <c r="T93">
        <v>-4</v>
      </c>
      <c r="U93">
        <v>0</v>
      </c>
      <c r="V93">
        <v>0</v>
      </c>
      <c r="W93">
        <v>89</v>
      </c>
      <c r="X93">
        <v>84</v>
      </c>
      <c r="Y93">
        <v>56</v>
      </c>
      <c r="Z93">
        <v>334</v>
      </c>
      <c r="AF93" t="s">
        <v>1457</v>
      </c>
      <c r="AG93" t="s">
        <v>1269</v>
      </c>
      <c r="AH93" s="9">
        <v>5.8333333333333334E-2</v>
      </c>
      <c r="AI93" t="s">
        <v>1438</v>
      </c>
      <c r="AJ93" t="s">
        <v>1420</v>
      </c>
      <c r="AK93" t="s">
        <v>1421</v>
      </c>
    </row>
    <row r="94" spans="1:37" x14ac:dyDescent="0.3">
      <c r="A94" s="1">
        <v>43539</v>
      </c>
      <c r="B94" t="s">
        <v>32</v>
      </c>
      <c r="C94" t="s">
        <v>33</v>
      </c>
      <c r="D94" t="s">
        <v>34</v>
      </c>
      <c r="E94">
        <v>19393</v>
      </c>
      <c r="F94">
        <v>2535</v>
      </c>
      <c r="G94" t="s">
        <v>198</v>
      </c>
      <c r="H94" t="s">
        <v>199</v>
      </c>
      <c r="I94" t="s">
        <v>103</v>
      </c>
      <c r="J94" t="s">
        <v>104</v>
      </c>
      <c r="K94">
        <v>1130</v>
      </c>
      <c r="L94">
        <v>1129</v>
      </c>
      <c r="M94">
        <v>-1</v>
      </c>
      <c r="N94">
        <v>7</v>
      </c>
      <c r="O94">
        <v>1136</v>
      </c>
      <c r="P94">
        <v>1314</v>
      </c>
      <c r="Q94">
        <v>9</v>
      </c>
      <c r="R94">
        <v>1330</v>
      </c>
      <c r="S94">
        <v>1323</v>
      </c>
      <c r="T94">
        <v>-7</v>
      </c>
      <c r="U94">
        <v>0</v>
      </c>
      <c r="V94">
        <v>0</v>
      </c>
      <c r="W94">
        <v>240</v>
      </c>
      <c r="X94">
        <v>234</v>
      </c>
      <c r="Y94">
        <v>218</v>
      </c>
      <c r="Z94">
        <v>1524</v>
      </c>
      <c r="AF94" t="s">
        <v>909</v>
      </c>
      <c r="AG94" t="s">
        <v>728</v>
      </c>
      <c r="AH94" s="9">
        <v>7.9166666666666663E-2</v>
      </c>
      <c r="AI94" t="s">
        <v>1434</v>
      </c>
      <c r="AJ94" t="s">
        <v>1417</v>
      </c>
      <c r="AK94" t="s">
        <v>1426</v>
      </c>
    </row>
    <row r="95" spans="1:37" x14ac:dyDescent="0.3">
      <c r="A95" s="1">
        <v>44665</v>
      </c>
      <c r="B95" t="s">
        <v>122</v>
      </c>
      <c r="C95" t="s">
        <v>123</v>
      </c>
      <c r="D95" t="s">
        <v>124</v>
      </c>
      <c r="E95">
        <v>20304</v>
      </c>
      <c r="F95">
        <v>3509</v>
      </c>
      <c r="G95" t="s">
        <v>17</v>
      </c>
      <c r="H95" t="s">
        <v>18</v>
      </c>
      <c r="I95" t="s">
        <v>198</v>
      </c>
      <c r="J95" t="s">
        <v>199</v>
      </c>
      <c r="K95">
        <v>1944</v>
      </c>
      <c r="L95">
        <v>1941</v>
      </c>
      <c r="M95">
        <v>-3</v>
      </c>
      <c r="N95">
        <v>29</v>
      </c>
      <c r="O95">
        <v>2010</v>
      </c>
      <c r="P95">
        <v>2054</v>
      </c>
      <c r="Q95">
        <v>5</v>
      </c>
      <c r="R95">
        <v>2050</v>
      </c>
      <c r="S95">
        <v>2059</v>
      </c>
      <c r="T95">
        <v>9</v>
      </c>
      <c r="U95">
        <v>0</v>
      </c>
      <c r="V95">
        <v>0</v>
      </c>
      <c r="W95">
        <v>66</v>
      </c>
      <c r="X95">
        <v>78</v>
      </c>
      <c r="Y95">
        <v>44</v>
      </c>
      <c r="Z95">
        <v>297</v>
      </c>
      <c r="AF95" t="s">
        <v>1458</v>
      </c>
      <c r="AG95" t="s">
        <v>1269</v>
      </c>
      <c r="AH95" s="9">
        <v>5.4166666666666669E-2</v>
      </c>
      <c r="AI95" t="s">
        <v>1438</v>
      </c>
      <c r="AJ95" t="s">
        <v>1420</v>
      </c>
      <c r="AK95" t="s">
        <v>1425</v>
      </c>
    </row>
    <row r="96" spans="1:37" x14ac:dyDescent="0.3">
      <c r="A96" s="1">
        <v>45099</v>
      </c>
      <c r="B96" t="s">
        <v>32</v>
      </c>
      <c r="C96" t="s">
        <v>33</v>
      </c>
      <c r="D96" t="s">
        <v>34</v>
      </c>
      <c r="E96">
        <v>19393</v>
      </c>
      <c r="F96">
        <v>1359</v>
      </c>
      <c r="G96" t="s">
        <v>68</v>
      </c>
      <c r="H96" t="s">
        <v>69</v>
      </c>
      <c r="I96" t="s">
        <v>28</v>
      </c>
      <c r="J96" t="s">
        <v>29</v>
      </c>
      <c r="K96">
        <v>510</v>
      </c>
      <c r="L96">
        <v>506</v>
      </c>
      <c r="M96">
        <v>-4</v>
      </c>
      <c r="N96">
        <v>15</v>
      </c>
      <c r="O96">
        <v>521</v>
      </c>
      <c r="P96">
        <v>744</v>
      </c>
      <c r="Q96">
        <v>6</v>
      </c>
      <c r="R96">
        <v>800</v>
      </c>
      <c r="S96">
        <v>750</v>
      </c>
      <c r="T96">
        <v>-10</v>
      </c>
      <c r="U96">
        <v>0</v>
      </c>
      <c r="V96">
        <v>0</v>
      </c>
      <c r="W96">
        <v>110</v>
      </c>
      <c r="X96">
        <v>104</v>
      </c>
      <c r="Y96">
        <v>83</v>
      </c>
      <c r="Z96">
        <v>616</v>
      </c>
      <c r="AF96" t="s">
        <v>1298</v>
      </c>
      <c r="AG96" t="s">
        <v>1286</v>
      </c>
      <c r="AH96" s="9">
        <v>0.11388888888888889</v>
      </c>
      <c r="AI96" t="s">
        <v>1437</v>
      </c>
      <c r="AJ96" t="s">
        <v>1417</v>
      </c>
      <c r="AK96" t="s">
        <v>1425</v>
      </c>
    </row>
    <row r="97" spans="1:37" x14ac:dyDescent="0.3">
      <c r="A97" s="1">
        <v>43800</v>
      </c>
      <c r="B97" t="s">
        <v>14</v>
      </c>
      <c r="C97" t="s">
        <v>15</v>
      </c>
      <c r="D97" t="s">
        <v>16</v>
      </c>
      <c r="E97">
        <v>19790</v>
      </c>
      <c r="F97">
        <v>1950</v>
      </c>
      <c r="G97" t="s">
        <v>28</v>
      </c>
      <c r="H97" t="s">
        <v>29</v>
      </c>
      <c r="I97" t="s">
        <v>150</v>
      </c>
      <c r="J97" t="s">
        <v>85</v>
      </c>
      <c r="K97">
        <v>800</v>
      </c>
      <c r="L97">
        <v>823</v>
      </c>
      <c r="M97">
        <v>23</v>
      </c>
      <c r="N97">
        <v>25</v>
      </c>
      <c r="O97">
        <v>848</v>
      </c>
      <c r="P97">
        <v>1048</v>
      </c>
      <c r="Q97">
        <v>7</v>
      </c>
      <c r="R97">
        <v>1035</v>
      </c>
      <c r="S97">
        <v>1055</v>
      </c>
      <c r="T97">
        <v>20</v>
      </c>
      <c r="U97">
        <v>0</v>
      </c>
      <c r="V97">
        <v>0</v>
      </c>
      <c r="W97">
        <v>155</v>
      </c>
      <c r="X97">
        <v>152</v>
      </c>
      <c r="Y97">
        <v>120</v>
      </c>
      <c r="Z97">
        <v>950</v>
      </c>
      <c r="AA97">
        <v>20</v>
      </c>
      <c r="AB97">
        <v>0</v>
      </c>
      <c r="AC97">
        <v>0</v>
      </c>
      <c r="AD97">
        <v>0</v>
      </c>
      <c r="AE97">
        <v>0</v>
      </c>
      <c r="AF97" t="s">
        <v>607</v>
      </c>
      <c r="AG97" t="s">
        <v>862</v>
      </c>
      <c r="AH97" s="9">
        <v>0.10555555555555556</v>
      </c>
      <c r="AI97" t="s">
        <v>1434</v>
      </c>
      <c r="AJ97" t="s">
        <v>1420</v>
      </c>
      <c r="AK97" t="s">
        <v>1421</v>
      </c>
    </row>
    <row r="98" spans="1:37" x14ac:dyDescent="0.3">
      <c r="A98" s="1">
        <v>43647</v>
      </c>
      <c r="B98" t="s">
        <v>25</v>
      </c>
      <c r="C98" t="s">
        <v>26</v>
      </c>
      <c r="D98" t="s">
        <v>27</v>
      </c>
      <c r="E98">
        <v>20416</v>
      </c>
      <c r="F98">
        <v>695</v>
      </c>
      <c r="G98" t="s">
        <v>72</v>
      </c>
      <c r="H98" t="s">
        <v>73</v>
      </c>
      <c r="I98" t="s">
        <v>103</v>
      </c>
      <c r="J98" t="s">
        <v>104</v>
      </c>
      <c r="K98">
        <v>1459</v>
      </c>
      <c r="L98">
        <v>1452</v>
      </c>
      <c r="M98">
        <v>-7</v>
      </c>
      <c r="N98">
        <v>10</v>
      </c>
      <c r="O98">
        <v>1502</v>
      </c>
      <c r="P98">
        <v>1625</v>
      </c>
      <c r="Q98">
        <v>10</v>
      </c>
      <c r="R98">
        <v>1701</v>
      </c>
      <c r="S98">
        <v>1635</v>
      </c>
      <c r="T98">
        <v>-26</v>
      </c>
      <c r="U98">
        <v>0</v>
      </c>
      <c r="V98">
        <v>0</v>
      </c>
      <c r="W98">
        <v>302</v>
      </c>
      <c r="X98">
        <v>283</v>
      </c>
      <c r="Y98">
        <v>263</v>
      </c>
      <c r="Z98">
        <v>2106</v>
      </c>
      <c r="AF98" t="s">
        <v>1459</v>
      </c>
      <c r="AG98" t="s">
        <v>926</v>
      </c>
      <c r="AH98" s="9">
        <v>7.1527777777777773E-2</v>
      </c>
      <c r="AI98" t="s">
        <v>1435</v>
      </c>
      <c r="AJ98" t="s">
        <v>1417</v>
      </c>
      <c r="AK98" t="s">
        <v>1422</v>
      </c>
    </row>
    <row r="99" spans="1:37" x14ac:dyDescent="0.3">
      <c r="A99" s="1">
        <v>44634</v>
      </c>
      <c r="B99" t="s">
        <v>122</v>
      </c>
      <c r="C99" t="s">
        <v>123</v>
      </c>
      <c r="D99" t="s">
        <v>124</v>
      </c>
      <c r="E99">
        <v>20304</v>
      </c>
      <c r="F99">
        <v>3649</v>
      </c>
      <c r="G99" t="s">
        <v>135</v>
      </c>
      <c r="H99" t="s">
        <v>136</v>
      </c>
      <c r="I99" t="s">
        <v>17</v>
      </c>
      <c r="J99" t="s">
        <v>18</v>
      </c>
      <c r="K99">
        <v>1400</v>
      </c>
      <c r="L99">
        <v>1358</v>
      </c>
      <c r="M99">
        <v>-2</v>
      </c>
      <c r="N99">
        <v>17</v>
      </c>
      <c r="O99">
        <v>1415</v>
      </c>
      <c r="P99">
        <v>1656</v>
      </c>
      <c r="Q99">
        <v>4</v>
      </c>
      <c r="R99">
        <v>1700</v>
      </c>
      <c r="S99">
        <v>1700</v>
      </c>
      <c r="T99">
        <v>0</v>
      </c>
      <c r="U99">
        <v>0</v>
      </c>
      <c r="V99">
        <v>0</v>
      </c>
      <c r="W99">
        <v>120</v>
      </c>
      <c r="X99">
        <v>122</v>
      </c>
      <c r="Y99">
        <v>101</v>
      </c>
      <c r="Z99">
        <v>748</v>
      </c>
      <c r="AF99" t="s">
        <v>623</v>
      </c>
      <c r="AG99" t="s">
        <v>1022</v>
      </c>
      <c r="AH99" s="9">
        <v>0.12638888888888888</v>
      </c>
      <c r="AI99" t="s">
        <v>1435</v>
      </c>
      <c r="AJ99" t="s">
        <v>1420</v>
      </c>
      <c r="AK99" t="s">
        <v>1422</v>
      </c>
    </row>
    <row r="100" spans="1:37" x14ac:dyDescent="0.3">
      <c r="A100" s="1">
        <v>43554</v>
      </c>
      <c r="B100" t="s">
        <v>100</v>
      </c>
      <c r="C100" t="s">
        <v>101</v>
      </c>
      <c r="D100" t="s">
        <v>102</v>
      </c>
      <c r="E100">
        <v>20368</v>
      </c>
      <c r="F100">
        <v>720</v>
      </c>
      <c r="G100" t="s">
        <v>200</v>
      </c>
      <c r="H100" t="s">
        <v>201</v>
      </c>
      <c r="I100" t="s">
        <v>202</v>
      </c>
      <c r="J100" t="s">
        <v>203</v>
      </c>
      <c r="K100">
        <v>730</v>
      </c>
      <c r="L100">
        <v>715</v>
      </c>
      <c r="M100">
        <v>-15</v>
      </c>
      <c r="N100">
        <v>8</v>
      </c>
      <c r="O100">
        <v>723</v>
      </c>
      <c r="P100">
        <v>941</v>
      </c>
      <c r="Q100">
        <v>4</v>
      </c>
      <c r="R100">
        <v>1018</v>
      </c>
      <c r="S100">
        <v>945</v>
      </c>
      <c r="T100">
        <v>-33</v>
      </c>
      <c r="U100">
        <v>0</v>
      </c>
      <c r="V100">
        <v>0</v>
      </c>
      <c r="W100">
        <v>168</v>
      </c>
      <c r="X100">
        <v>150</v>
      </c>
      <c r="Y100">
        <v>138</v>
      </c>
      <c r="Z100">
        <v>1078</v>
      </c>
      <c r="AF100" t="s">
        <v>874</v>
      </c>
      <c r="AG100" t="s">
        <v>644</v>
      </c>
      <c r="AH100" s="9">
        <v>0.10416666666666667</v>
      </c>
      <c r="AI100" t="s">
        <v>1434</v>
      </c>
      <c r="AJ100" t="s">
        <v>1417</v>
      </c>
      <c r="AK100" t="s">
        <v>1427</v>
      </c>
    </row>
    <row r="101" spans="1:37" x14ac:dyDescent="0.3">
      <c r="A101" s="1">
        <v>43503</v>
      </c>
      <c r="B101" t="s">
        <v>14</v>
      </c>
      <c r="C101" t="s">
        <v>15</v>
      </c>
      <c r="D101" t="s">
        <v>16</v>
      </c>
      <c r="E101">
        <v>19790</v>
      </c>
      <c r="F101">
        <v>2229</v>
      </c>
      <c r="G101" t="s">
        <v>86</v>
      </c>
      <c r="H101" t="s">
        <v>87</v>
      </c>
      <c r="I101" t="s">
        <v>60</v>
      </c>
      <c r="J101" t="s">
        <v>61</v>
      </c>
      <c r="K101">
        <v>1244</v>
      </c>
      <c r="L101">
        <v>1236</v>
      </c>
      <c r="M101">
        <v>-8</v>
      </c>
      <c r="N101">
        <v>20</v>
      </c>
      <c r="O101">
        <v>1256</v>
      </c>
      <c r="P101">
        <v>1342</v>
      </c>
      <c r="Q101">
        <v>5</v>
      </c>
      <c r="R101">
        <v>1408</v>
      </c>
      <c r="S101">
        <v>1347</v>
      </c>
      <c r="T101">
        <v>-21</v>
      </c>
      <c r="U101">
        <v>0</v>
      </c>
      <c r="V101">
        <v>0</v>
      </c>
      <c r="W101">
        <v>84</v>
      </c>
      <c r="X101">
        <v>71</v>
      </c>
      <c r="Y101">
        <v>46</v>
      </c>
      <c r="Z101">
        <v>259</v>
      </c>
      <c r="AF101" t="s">
        <v>1062</v>
      </c>
      <c r="AG101" t="s">
        <v>899</v>
      </c>
      <c r="AH101" s="9">
        <v>4.9305555555555554E-2</v>
      </c>
      <c r="AI101" t="s">
        <v>1435</v>
      </c>
      <c r="AJ101" t="s">
        <v>1417</v>
      </c>
      <c r="AK101" t="s">
        <v>1425</v>
      </c>
    </row>
    <row r="102" spans="1:37" x14ac:dyDescent="0.3">
      <c r="A102" s="1">
        <v>43743</v>
      </c>
      <c r="B102" t="s">
        <v>39</v>
      </c>
      <c r="C102" t="s">
        <v>40</v>
      </c>
      <c r="D102" t="s">
        <v>41</v>
      </c>
      <c r="E102">
        <v>19805</v>
      </c>
      <c r="F102">
        <v>1911</v>
      </c>
      <c r="G102" t="s">
        <v>204</v>
      </c>
      <c r="H102" t="s">
        <v>205</v>
      </c>
      <c r="I102" t="s">
        <v>97</v>
      </c>
      <c r="J102" t="s">
        <v>98</v>
      </c>
      <c r="K102">
        <v>635</v>
      </c>
      <c r="L102">
        <v>630</v>
      </c>
      <c r="M102">
        <v>-5</v>
      </c>
      <c r="N102">
        <v>13</v>
      </c>
      <c r="O102">
        <v>643</v>
      </c>
      <c r="P102">
        <v>731</v>
      </c>
      <c r="Q102">
        <v>8</v>
      </c>
      <c r="R102">
        <v>810</v>
      </c>
      <c r="S102">
        <v>739</v>
      </c>
      <c r="T102">
        <v>-31</v>
      </c>
      <c r="U102">
        <v>0</v>
      </c>
      <c r="V102">
        <v>0</v>
      </c>
      <c r="W102">
        <v>95</v>
      </c>
      <c r="X102">
        <v>69</v>
      </c>
      <c r="Y102">
        <v>48</v>
      </c>
      <c r="Z102">
        <v>257</v>
      </c>
      <c r="AF102" t="s">
        <v>855</v>
      </c>
      <c r="AG102" t="s">
        <v>676</v>
      </c>
      <c r="AH102" s="9">
        <v>4.791666666666667E-2</v>
      </c>
      <c r="AI102" t="s">
        <v>1434</v>
      </c>
      <c r="AJ102" t="s">
        <v>1417</v>
      </c>
      <c r="AK102" t="s">
        <v>1427</v>
      </c>
    </row>
    <row r="103" spans="1:37" x14ac:dyDescent="0.3">
      <c r="A103" s="1">
        <v>44559</v>
      </c>
      <c r="B103" t="s">
        <v>14</v>
      </c>
      <c r="C103" t="s">
        <v>15</v>
      </c>
      <c r="D103" t="s">
        <v>16</v>
      </c>
      <c r="E103">
        <v>19790</v>
      </c>
      <c r="F103">
        <v>1277</v>
      </c>
      <c r="G103" t="s">
        <v>30</v>
      </c>
      <c r="H103" t="s">
        <v>31</v>
      </c>
      <c r="I103" t="s">
        <v>60</v>
      </c>
      <c r="J103" t="s">
        <v>61</v>
      </c>
      <c r="K103">
        <v>1233</v>
      </c>
      <c r="L103">
        <v>1305</v>
      </c>
      <c r="M103">
        <v>32</v>
      </c>
      <c r="N103">
        <v>13</v>
      </c>
      <c r="O103">
        <v>1318</v>
      </c>
      <c r="P103">
        <v>1548</v>
      </c>
      <c r="Q103">
        <v>10</v>
      </c>
      <c r="R103">
        <v>1540</v>
      </c>
      <c r="S103">
        <v>1558</v>
      </c>
      <c r="T103">
        <v>18</v>
      </c>
      <c r="U103">
        <v>0</v>
      </c>
      <c r="V103">
        <v>0</v>
      </c>
      <c r="W103">
        <v>127</v>
      </c>
      <c r="X103">
        <v>113</v>
      </c>
      <c r="Y103">
        <v>90</v>
      </c>
      <c r="Z103">
        <v>731</v>
      </c>
      <c r="AA103">
        <v>0</v>
      </c>
      <c r="AB103">
        <v>0</v>
      </c>
      <c r="AC103">
        <v>0</v>
      </c>
      <c r="AD103">
        <v>0</v>
      </c>
      <c r="AE103">
        <v>18</v>
      </c>
      <c r="AF103" t="s">
        <v>1029</v>
      </c>
      <c r="AG103" t="s">
        <v>905</v>
      </c>
      <c r="AH103" s="9">
        <v>0.12013888888888889</v>
      </c>
      <c r="AI103" t="s">
        <v>1435</v>
      </c>
      <c r="AJ103" t="s">
        <v>1420</v>
      </c>
      <c r="AK103" t="s">
        <v>1424</v>
      </c>
    </row>
    <row r="104" spans="1:37" x14ac:dyDescent="0.3">
      <c r="A104" s="1">
        <v>43623</v>
      </c>
      <c r="B104" t="s">
        <v>14</v>
      </c>
      <c r="C104" t="s">
        <v>15</v>
      </c>
      <c r="D104" t="s">
        <v>16</v>
      </c>
      <c r="E104">
        <v>19790</v>
      </c>
      <c r="F104">
        <v>833</v>
      </c>
      <c r="G104" t="s">
        <v>144</v>
      </c>
      <c r="H104" t="s">
        <v>145</v>
      </c>
      <c r="I104" t="s">
        <v>167</v>
      </c>
      <c r="J104" t="s">
        <v>168</v>
      </c>
      <c r="K104">
        <v>830</v>
      </c>
      <c r="L104">
        <v>826</v>
      </c>
      <c r="M104">
        <v>-4</v>
      </c>
      <c r="N104">
        <v>14</v>
      </c>
      <c r="O104">
        <v>840</v>
      </c>
      <c r="P104">
        <v>939</v>
      </c>
      <c r="Q104">
        <v>3</v>
      </c>
      <c r="R104">
        <v>1017</v>
      </c>
      <c r="S104">
        <v>942</v>
      </c>
      <c r="T104">
        <v>-35</v>
      </c>
      <c r="U104">
        <v>0</v>
      </c>
      <c r="V104">
        <v>0</v>
      </c>
      <c r="W104">
        <v>287</v>
      </c>
      <c r="X104">
        <v>256</v>
      </c>
      <c r="Y104">
        <v>239</v>
      </c>
      <c r="Z104">
        <v>1956</v>
      </c>
      <c r="AF104" t="s">
        <v>1405</v>
      </c>
      <c r="AG104" t="s">
        <v>690</v>
      </c>
      <c r="AH104" s="9">
        <v>5.2777777777777778E-2</v>
      </c>
      <c r="AI104" t="s">
        <v>1434</v>
      </c>
      <c r="AJ104" t="s">
        <v>1417</v>
      </c>
      <c r="AK104" t="s">
        <v>1426</v>
      </c>
    </row>
    <row r="105" spans="1:37" x14ac:dyDescent="0.3">
      <c r="A105" s="1">
        <v>44848</v>
      </c>
      <c r="B105" t="s">
        <v>39</v>
      </c>
      <c r="C105" t="s">
        <v>40</v>
      </c>
      <c r="D105" t="s">
        <v>41</v>
      </c>
      <c r="E105">
        <v>19805</v>
      </c>
      <c r="F105">
        <v>1640</v>
      </c>
      <c r="G105" t="s">
        <v>80</v>
      </c>
      <c r="H105" t="s">
        <v>67</v>
      </c>
      <c r="I105" t="s">
        <v>53</v>
      </c>
      <c r="J105" t="s">
        <v>54</v>
      </c>
      <c r="K105">
        <v>1841</v>
      </c>
      <c r="L105">
        <v>1851</v>
      </c>
      <c r="M105">
        <v>10</v>
      </c>
      <c r="N105">
        <v>19</v>
      </c>
      <c r="O105">
        <v>1910</v>
      </c>
      <c r="P105">
        <v>2100</v>
      </c>
      <c r="Q105">
        <v>5</v>
      </c>
      <c r="R105">
        <v>2105</v>
      </c>
      <c r="S105">
        <v>2105</v>
      </c>
      <c r="T105">
        <v>0</v>
      </c>
      <c r="U105">
        <v>0</v>
      </c>
      <c r="V105">
        <v>0</v>
      </c>
      <c r="W105">
        <v>264</v>
      </c>
      <c r="X105">
        <v>254</v>
      </c>
      <c r="Y105">
        <v>230</v>
      </c>
      <c r="Z105">
        <v>1744</v>
      </c>
      <c r="AF105" t="s">
        <v>1457</v>
      </c>
      <c r="AG105" t="s">
        <v>798</v>
      </c>
      <c r="AH105" s="9">
        <v>9.3055555555555558E-2</v>
      </c>
      <c r="AI105" t="s">
        <v>1438</v>
      </c>
      <c r="AJ105" t="s">
        <v>1420</v>
      </c>
      <c r="AK105" t="s">
        <v>1426</v>
      </c>
    </row>
    <row r="106" spans="1:37" x14ac:dyDescent="0.3">
      <c r="A106" s="1">
        <v>44892</v>
      </c>
      <c r="B106" t="s">
        <v>32</v>
      </c>
      <c r="C106" t="s">
        <v>33</v>
      </c>
      <c r="D106" t="s">
        <v>34</v>
      </c>
      <c r="E106">
        <v>19393</v>
      </c>
      <c r="F106">
        <v>518</v>
      </c>
      <c r="G106" t="s">
        <v>174</v>
      </c>
      <c r="H106" t="s">
        <v>175</v>
      </c>
      <c r="I106" t="s">
        <v>206</v>
      </c>
      <c r="J106" t="s">
        <v>207</v>
      </c>
      <c r="K106">
        <v>1555</v>
      </c>
      <c r="L106">
        <v>1558</v>
      </c>
      <c r="M106">
        <v>3</v>
      </c>
      <c r="N106">
        <v>12</v>
      </c>
      <c r="O106">
        <v>1610</v>
      </c>
      <c r="P106">
        <v>1649</v>
      </c>
      <c r="Q106">
        <v>5</v>
      </c>
      <c r="R106">
        <v>1655</v>
      </c>
      <c r="S106">
        <v>1654</v>
      </c>
      <c r="T106">
        <v>-1</v>
      </c>
      <c r="U106">
        <v>0</v>
      </c>
      <c r="V106">
        <v>0</v>
      </c>
      <c r="W106">
        <v>120</v>
      </c>
      <c r="X106">
        <v>116</v>
      </c>
      <c r="Y106">
        <v>99</v>
      </c>
      <c r="Z106">
        <v>646</v>
      </c>
      <c r="AF106" t="s">
        <v>1114</v>
      </c>
      <c r="AG106" t="s">
        <v>1029</v>
      </c>
      <c r="AH106" s="9">
        <v>3.888888888888889E-2</v>
      </c>
      <c r="AI106" t="s">
        <v>1435</v>
      </c>
      <c r="AJ106" t="s">
        <v>1417</v>
      </c>
      <c r="AK106" t="s">
        <v>1421</v>
      </c>
    </row>
    <row r="107" spans="1:37" x14ac:dyDescent="0.3">
      <c r="A107" s="1">
        <v>44221</v>
      </c>
      <c r="B107" t="s">
        <v>141</v>
      </c>
      <c r="C107" t="s">
        <v>142</v>
      </c>
      <c r="D107" t="s">
        <v>143</v>
      </c>
      <c r="E107">
        <v>20363</v>
      </c>
      <c r="F107">
        <v>4777</v>
      </c>
      <c r="G107" t="s">
        <v>60</v>
      </c>
      <c r="H107" t="s">
        <v>61</v>
      </c>
      <c r="I107" t="s">
        <v>210</v>
      </c>
      <c r="J107" t="s">
        <v>211</v>
      </c>
      <c r="K107">
        <v>1353</v>
      </c>
      <c r="L107">
        <v>1349</v>
      </c>
      <c r="M107">
        <v>-4</v>
      </c>
      <c r="N107">
        <v>11</v>
      </c>
      <c r="O107">
        <v>1400</v>
      </c>
      <c r="P107">
        <v>1333</v>
      </c>
      <c r="Q107">
        <v>3</v>
      </c>
      <c r="R107">
        <v>1346</v>
      </c>
      <c r="S107">
        <v>1336</v>
      </c>
      <c r="T107">
        <v>-10</v>
      </c>
      <c r="U107">
        <v>0</v>
      </c>
      <c r="V107">
        <v>0</v>
      </c>
      <c r="W107">
        <v>53</v>
      </c>
      <c r="X107">
        <v>47</v>
      </c>
      <c r="Y107">
        <v>33</v>
      </c>
      <c r="Z107">
        <v>134</v>
      </c>
      <c r="AF107" t="s">
        <v>1460</v>
      </c>
      <c r="AG107" t="s">
        <v>1021</v>
      </c>
      <c r="AH107">
        <v>-9.0277777777777457E-3</v>
      </c>
      <c r="AI107" t="s">
        <v>1435</v>
      </c>
      <c r="AJ107" t="s">
        <v>1417</v>
      </c>
      <c r="AK107" t="s">
        <v>1422</v>
      </c>
    </row>
    <row r="108" spans="1:37" x14ac:dyDescent="0.3">
      <c r="A108" s="1">
        <v>43716</v>
      </c>
      <c r="B108" t="s">
        <v>122</v>
      </c>
      <c r="C108" t="s">
        <v>123</v>
      </c>
      <c r="D108" t="s">
        <v>124</v>
      </c>
      <c r="E108">
        <v>20304</v>
      </c>
      <c r="F108">
        <v>3351</v>
      </c>
      <c r="G108" t="s">
        <v>127</v>
      </c>
      <c r="H108" t="s">
        <v>128</v>
      </c>
      <c r="I108" t="s">
        <v>212</v>
      </c>
      <c r="J108" t="s">
        <v>213</v>
      </c>
      <c r="K108">
        <v>1515</v>
      </c>
      <c r="L108">
        <v>1500</v>
      </c>
      <c r="M108">
        <v>-15</v>
      </c>
      <c r="N108">
        <v>33</v>
      </c>
      <c r="O108">
        <v>1533</v>
      </c>
      <c r="P108">
        <v>1703</v>
      </c>
      <c r="Q108">
        <v>7</v>
      </c>
      <c r="R108">
        <v>1710</v>
      </c>
      <c r="S108">
        <v>1710</v>
      </c>
      <c r="T108">
        <v>0</v>
      </c>
      <c r="U108">
        <v>0</v>
      </c>
      <c r="V108">
        <v>0</v>
      </c>
      <c r="W108">
        <v>235</v>
      </c>
      <c r="X108">
        <v>250</v>
      </c>
      <c r="Y108">
        <v>210</v>
      </c>
      <c r="Z108">
        <v>1482</v>
      </c>
      <c r="AF108" t="s">
        <v>1461</v>
      </c>
      <c r="AG108" t="s">
        <v>1066</v>
      </c>
      <c r="AH108" s="9">
        <v>9.0277777777777776E-2</v>
      </c>
      <c r="AI108" t="s">
        <v>1435</v>
      </c>
      <c r="AJ108" t="s">
        <v>1417</v>
      </c>
      <c r="AK108" t="s">
        <v>1421</v>
      </c>
    </row>
    <row r="109" spans="1:37" x14ac:dyDescent="0.3">
      <c r="A109" s="1">
        <v>45143</v>
      </c>
      <c r="B109" t="s">
        <v>81</v>
      </c>
      <c r="C109" t="s">
        <v>82</v>
      </c>
      <c r="D109" t="s">
        <v>83</v>
      </c>
      <c r="E109">
        <v>20409</v>
      </c>
      <c r="F109">
        <v>895</v>
      </c>
      <c r="G109" t="s">
        <v>12</v>
      </c>
      <c r="H109" t="s">
        <v>13</v>
      </c>
      <c r="I109" t="s">
        <v>28</v>
      </c>
      <c r="J109" t="s">
        <v>29</v>
      </c>
      <c r="K109">
        <v>1052</v>
      </c>
      <c r="L109">
        <v>1046</v>
      </c>
      <c r="M109">
        <v>-6</v>
      </c>
      <c r="N109">
        <v>16</v>
      </c>
      <c r="O109">
        <v>1102</v>
      </c>
      <c r="P109">
        <v>1306</v>
      </c>
      <c r="Q109">
        <v>12</v>
      </c>
      <c r="R109">
        <v>1350</v>
      </c>
      <c r="S109">
        <v>1318</v>
      </c>
      <c r="T109">
        <v>-32</v>
      </c>
      <c r="U109">
        <v>0</v>
      </c>
      <c r="V109">
        <v>0</v>
      </c>
      <c r="W109">
        <v>178</v>
      </c>
      <c r="X109">
        <v>152</v>
      </c>
      <c r="Y109">
        <v>124</v>
      </c>
      <c r="Z109">
        <v>937</v>
      </c>
      <c r="AF109" t="s">
        <v>750</v>
      </c>
      <c r="AG109" t="s">
        <v>720</v>
      </c>
      <c r="AH109" s="9">
        <v>0.10555555555555556</v>
      </c>
      <c r="AI109" t="s">
        <v>1434</v>
      </c>
      <c r="AJ109" t="s">
        <v>1417</v>
      </c>
      <c r="AK109" t="s">
        <v>1427</v>
      </c>
    </row>
    <row r="110" spans="1:37" x14ac:dyDescent="0.3">
      <c r="A110" s="1">
        <v>44844</v>
      </c>
      <c r="B110" t="s">
        <v>39</v>
      </c>
      <c r="C110" t="s">
        <v>40</v>
      </c>
      <c r="D110" t="s">
        <v>41</v>
      </c>
      <c r="E110">
        <v>19805</v>
      </c>
      <c r="F110">
        <v>1979</v>
      </c>
      <c r="G110" t="s">
        <v>178</v>
      </c>
      <c r="H110" t="s">
        <v>179</v>
      </c>
      <c r="I110" t="s">
        <v>28</v>
      </c>
      <c r="J110" t="s">
        <v>29</v>
      </c>
      <c r="K110">
        <v>700</v>
      </c>
      <c r="L110">
        <v>657</v>
      </c>
      <c r="M110">
        <v>-3</v>
      </c>
      <c r="N110">
        <v>16</v>
      </c>
      <c r="O110">
        <v>713</v>
      </c>
      <c r="P110">
        <v>917</v>
      </c>
      <c r="Q110">
        <v>7</v>
      </c>
      <c r="R110">
        <v>935</v>
      </c>
      <c r="S110">
        <v>924</v>
      </c>
      <c r="T110">
        <v>-11</v>
      </c>
      <c r="U110">
        <v>0</v>
      </c>
      <c r="V110">
        <v>0</v>
      </c>
      <c r="W110">
        <v>155</v>
      </c>
      <c r="X110">
        <v>147</v>
      </c>
      <c r="Y110">
        <v>124</v>
      </c>
      <c r="Z110">
        <v>861</v>
      </c>
      <c r="AF110" t="s">
        <v>702</v>
      </c>
      <c r="AG110" t="s">
        <v>679</v>
      </c>
      <c r="AH110" s="9">
        <v>0.10208333333333333</v>
      </c>
      <c r="AI110" t="s">
        <v>1434</v>
      </c>
      <c r="AJ110" t="s">
        <v>1417</v>
      </c>
      <c r="AK110" t="s">
        <v>1422</v>
      </c>
    </row>
    <row r="111" spans="1:37" x14ac:dyDescent="0.3">
      <c r="A111" s="1">
        <v>43967</v>
      </c>
      <c r="B111" t="s">
        <v>7</v>
      </c>
      <c r="C111" t="s">
        <v>8</v>
      </c>
      <c r="D111" t="s">
        <v>9</v>
      </c>
      <c r="E111">
        <v>19977</v>
      </c>
      <c r="F111">
        <v>1671</v>
      </c>
      <c r="G111" t="s">
        <v>53</v>
      </c>
      <c r="H111" t="s">
        <v>54</v>
      </c>
      <c r="I111" t="s">
        <v>12</v>
      </c>
      <c r="J111" t="s">
        <v>13</v>
      </c>
      <c r="K111">
        <v>1315</v>
      </c>
      <c r="L111">
        <v>1311</v>
      </c>
      <c r="M111">
        <v>-4</v>
      </c>
      <c r="N111">
        <v>13</v>
      </c>
      <c r="O111">
        <v>1324</v>
      </c>
      <c r="P111">
        <v>2057</v>
      </c>
      <c r="Q111">
        <v>6</v>
      </c>
      <c r="R111">
        <v>2134</v>
      </c>
      <c r="S111">
        <v>2103</v>
      </c>
      <c r="T111">
        <v>-31</v>
      </c>
      <c r="U111">
        <v>0</v>
      </c>
      <c r="V111">
        <v>0</v>
      </c>
      <c r="W111">
        <v>319</v>
      </c>
      <c r="X111">
        <v>292</v>
      </c>
      <c r="Y111">
        <v>273</v>
      </c>
      <c r="Z111">
        <v>2454</v>
      </c>
      <c r="AF111" t="s">
        <v>985</v>
      </c>
      <c r="AG111" t="s">
        <v>1336</v>
      </c>
      <c r="AH111" s="9">
        <v>0.32777777777777778</v>
      </c>
      <c r="AI111" t="s">
        <v>1435</v>
      </c>
      <c r="AJ111" t="s">
        <v>1417</v>
      </c>
      <c r="AK111" t="s">
        <v>1427</v>
      </c>
    </row>
    <row r="112" spans="1:37" x14ac:dyDescent="0.3">
      <c r="A112" s="1">
        <v>44874</v>
      </c>
      <c r="B112" t="s">
        <v>32</v>
      </c>
      <c r="C112" t="s">
        <v>33</v>
      </c>
      <c r="D112" t="s">
        <v>34</v>
      </c>
      <c r="E112">
        <v>19393</v>
      </c>
      <c r="F112">
        <v>2731</v>
      </c>
      <c r="G112" t="s">
        <v>176</v>
      </c>
      <c r="H112" t="s">
        <v>177</v>
      </c>
      <c r="I112" t="s">
        <v>35</v>
      </c>
      <c r="J112" t="s">
        <v>36</v>
      </c>
      <c r="K112">
        <v>1255</v>
      </c>
      <c r="L112">
        <v>1254</v>
      </c>
      <c r="M112">
        <v>-1</v>
      </c>
      <c r="N112">
        <v>15</v>
      </c>
      <c r="O112">
        <v>1309</v>
      </c>
      <c r="P112">
        <v>1532</v>
      </c>
      <c r="Q112">
        <v>4</v>
      </c>
      <c r="R112">
        <v>1535</v>
      </c>
      <c r="S112">
        <v>1536</v>
      </c>
      <c r="T112">
        <v>1</v>
      </c>
      <c r="U112">
        <v>0</v>
      </c>
      <c r="V112">
        <v>0</v>
      </c>
      <c r="W112">
        <v>100</v>
      </c>
      <c r="X112">
        <v>102</v>
      </c>
      <c r="Y112">
        <v>83</v>
      </c>
      <c r="Z112">
        <v>562</v>
      </c>
      <c r="AF112" t="s">
        <v>1439</v>
      </c>
      <c r="AG112" t="s">
        <v>1333</v>
      </c>
      <c r="AH112" s="9">
        <v>0.1125</v>
      </c>
      <c r="AI112" t="s">
        <v>1435</v>
      </c>
      <c r="AJ112" t="s">
        <v>1417</v>
      </c>
      <c r="AK112" t="s">
        <v>1424</v>
      </c>
    </row>
    <row r="113" spans="1:37" x14ac:dyDescent="0.3">
      <c r="A113" s="1">
        <v>43693</v>
      </c>
      <c r="B113" t="s">
        <v>39</v>
      </c>
      <c r="C113" t="s">
        <v>40</v>
      </c>
      <c r="D113" t="s">
        <v>41</v>
      </c>
      <c r="E113">
        <v>19805</v>
      </c>
      <c r="F113">
        <v>2248</v>
      </c>
      <c r="G113" t="s">
        <v>30</v>
      </c>
      <c r="H113" t="s">
        <v>31</v>
      </c>
      <c r="I113" t="s">
        <v>23</v>
      </c>
      <c r="J113" t="s">
        <v>24</v>
      </c>
      <c r="K113">
        <v>1054</v>
      </c>
      <c r="L113">
        <v>1048</v>
      </c>
      <c r="M113">
        <v>-6</v>
      </c>
      <c r="N113">
        <v>34</v>
      </c>
      <c r="O113">
        <v>1122</v>
      </c>
      <c r="P113">
        <v>1241</v>
      </c>
      <c r="Q113">
        <v>7</v>
      </c>
      <c r="R113">
        <v>1247</v>
      </c>
      <c r="S113">
        <v>1248</v>
      </c>
      <c r="T113">
        <v>1</v>
      </c>
      <c r="U113">
        <v>0</v>
      </c>
      <c r="V113">
        <v>0</v>
      </c>
      <c r="W113">
        <v>233</v>
      </c>
      <c r="X113">
        <v>240</v>
      </c>
      <c r="Y113">
        <v>199</v>
      </c>
      <c r="Z113">
        <v>1464</v>
      </c>
      <c r="AF113" t="s">
        <v>1409</v>
      </c>
      <c r="AG113" t="s">
        <v>721</v>
      </c>
      <c r="AH113" s="9">
        <v>8.3333333333333329E-2</v>
      </c>
      <c r="AI113" t="s">
        <v>1434</v>
      </c>
      <c r="AJ113" t="s">
        <v>1417</v>
      </c>
      <c r="AK113" t="s">
        <v>1426</v>
      </c>
    </row>
    <row r="114" spans="1:37" x14ac:dyDescent="0.3">
      <c r="A114" s="1">
        <v>44956</v>
      </c>
      <c r="B114" t="s">
        <v>25</v>
      </c>
      <c r="C114" t="s">
        <v>26</v>
      </c>
      <c r="D114" t="s">
        <v>27</v>
      </c>
      <c r="E114">
        <v>20416</v>
      </c>
      <c r="F114">
        <v>867</v>
      </c>
      <c r="G114" t="s">
        <v>30</v>
      </c>
      <c r="H114" t="s">
        <v>31</v>
      </c>
      <c r="I114" t="s">
        <v>53</v>
      </c>
      <c r="J114" t="s">
        <v>54</v>
      </c>
      <c r="K114">
        <v>1640</v>
      </c>
      <c r="L114">
        <v>2023</v>
      </c>
      <c r="M114">
        <v>223</v>
      </c>
      <c r="N114">
        <v>82</v>
      </c>
      <c r="O114">
        <v>2145</v>
      </c>
      <c r="P114">
        <v>2241</v>
      </c>
      <c r="Q114">
        <v>7</v>
      </c>
      <c r="R114">
        <v>1808</v>
      </c>
      <c r="S114">
        <v>2248</v>
      </c>
      <c r="T114">
        <v>280</v>
      </c>
      <c r="U114">
        <v>0</v>
      </c>
      <c r="V114">
        <v>0</v>
      </c>
      <c r="W114">
        <v>208</v>
      </c>
      <c r="X114">
        <v>265</v>
      </c>
      <c r="Y114">
        <v>176</v>
      </c>
      <c r="Z114">
        <v>1235</v>
      </c>
      <c r="AA114">
        <v>0</v>
      </c>
      <c r="AB114">
        <v>8</v>
      </c>
      <c r="AC114">
        <v>57</v>
      </c>
      <c r="AD114">
        <v>0</v>
      </c>
      <c r="AE114">
        <v>215</v>
      </c>
      <c r="AF114" t="s">
        <v>1462</v>
      </c>
      <c r="AG114" t="s">
        <v>1161</v>
      </c>
      <c r="AH114" s="9">
        <v>0.10069444444444445</v>
      </c>
      <c r="AI114" t="s">
        <v>1438</v>
      </c>
      <c r="AJ114" t="s">
        <v>1420</v>
      </c>
      <c r="AK114" t="s">
        <v>1422</v>
      </c>
    </row>
    <row r="115" spans="1:37" x14ac:dyDescent="0.3">
      <c r="A115" s="1">
        <v>43739</v>
      </c>
      <c r="B115" t="s">
        <v>122</v>
      </c>
      <c r="C115" t="s">
        <v>123</v>
      </c>
      <c r="D115" t="s">
        <v>124</v>
      </c>
      <c r="E115">
        <v>20304</v>
      </c>
      <c r="F115">
        <v>5407</v>
      </c>
      <c r="G115" t="s">
        <v>53</v>
      </c>
      <c r="H115" t="s">
        <v>54</v>
      </c>
      <c r="I115" t="s">
        <v>214</v>
      </c>
      <c r="J115" t="s">
        <v>215</v>
      </c>
      <c r="K115">
        <v>1855</v>
      </c>
      <c r="L115">
        <v>1844</v>
      </c>
      <c r="M115">
        <v>-11</v>
      </c>
      <c r="N115">
        <v>14</v>
      </c>
      <c r="O115">
        <v>1858</v>
      </c>
      <c r="P115">
        <v>2036</v>
      </c>
      <c r="Q115">
        <v>5</v>
      </c>
      <c r="R115">
        <v>2058</v>
      </c>
      <c r="S115">
        <v>2041</v>
      </c>
      <c r="T115">
        <v>-17</v>
      </c>
      <c r="U115">
        <v>0</v>
      </c>
      <c r="V115">
        <v>0</v>
      </c>
      <c r="W115">
        <v>123</v>
      </c>
      <c r="X115">
        <v>117</v>
      </c>
      <c r="Y115">
        <v>98</v>
      </c>
      <c r="Z115">
        <v>630</v>
      </c>
      <c r="AF115" t="s">
        <v>819</v>
      </c>
      <c r="AG115" t="s">
        <v>797</v>
      </c>
      <c r="AH115" s="9">
        <v>8.1250000000000003E-2</v>
      </c>
      <c r="AI115" t="s">
        <v>1438</v>
      </c>
      <c r="AJ115" t="s">
        <v>1417</v>
      </c>
      <c r="AK115" t="s">
        <v>1423</v>
      </c>
    </row>
    <row r="116" spans="1:37" x14ac:dyDescent="0.3">
      <c r="A116" s="1">
        <v>44181</v>
      </c>
      <c r="B116" t="s">
        <v>32</v>
      </c>
      <c r="C116" t="s">
        <v>33</v>
      </c>
      <c r="D116" t="s">
        <v>34</v>
      </c>
      <c r="E116">
        <v>19393</v>
      </c>
      <c r="F116">
        <v>2773</v>
      </c>
      <c r="G116" t="s">
        <v>68</v>
      </c>
      <c r="H116" t="s">
        <v>69</v>
      </c>
      <c r="I116" t="s">
        <v>21</v>
      </c>
      <c r="J116" t="s">
        <v>22</v>
      </c>
      <c r="K116">
        <v>1100</v>
      </c>
      <c r="L116">
        <v>1107</v>
      </c>
      <c r="M116">
        <v>7</v>
      </c>
      <c r="N116">
        <v>15</v>
      </c>
      <c r="O116">
        <v>1122</v>
      </c>
      <c r="P116">
        <v>1247</v>
      </c>
      <c r="Q116">
        <v>6</v>
      </c>
      <c r="R116">
        <v>1255</v>
      </c>
      <c r="S116">
        <v>1253</v>
      </c>
      <c r="T116">
        <v>-2</v>
      </c>
      <c r="U116">
        <v>0</v>
      </c>
      <c r="V116">
        <v>0</v>
      </c>
      <c r="W116">
        <v>175</v>
      </c>
      <c r="X116">
        <v>166</v>
      </c>
      <c r="Y116">
        <v>145</v>
      </c>
      <c r="Z116">
        <v>1014</v>
      </c>
      <c r="AF116" t="s">
        <v>1463</v>
      </c>
      <c r="AG116" t="s">
        <v>881</v>
      </c>
      <c r="AH116" s="9">
        <v>7.3611111111111113E-2</v>
      </c>
      <c r="AI116" t="s">
        <v>1434</v>
      </c>
      <c r="AJ116" t="s">
        <v>1417</v>
      </c>
      <c r="AK116" t="s">
        <v>1424</v>
      </c>
    </row>
    <row r="117" spans="1:37" x14ac:dyDescent="0.3">
      <c r="A117" s="1">
        <v>45065</v>
      </c>
      <c r="B117" t="s">
        <v>14</v>
      </c>
      <c r="C117" t="s">
        <v>15</v>
      </c>
      <c r="D117" t="s">
        <v>16</v>
      </c>
      <c r="E117">
        <v>19790</v>
      </c>
      <c r="F117">
        <v>976</v>
      </c>
      <c r="G117" t="s">
        <v>21</v>
      </c>
      <c r="H117" t="s">
        <v>22</v>
      </c>
      <c r="I117" t="s">
        <v>60</v>
      </c>
      <c r="J117" t="s">
        <v>61</v>
      </c>
      <c r="K117">
        <v>59</v>
      </c>
      <c r="L117">
        <v>55</v>
      </c>
      <c r="M117">
        <v>-4</v>
      </c>
      <c r="N117">
        <v>9</v>
      </c>
      <c r="O117">
        <v>104</v>
      </c>
      <c r="P117">
        <v>529</v>
      </c>
      <c r="Q117">
        <v>7</v>
      </c>
      <c r="R117">
        <v>551</v>
      </c>
      <c r="S117">
        <v>536</v>
      </c>
      <c r="T117">
        <v>-15</v>
      </c>
      <c r="U117">
        <v>0</v>
      </c>
      <c r="V117">
        <v>0</v>
      </c>
      <c r="W117">
        <v>172</v>
      </c>
      <c r="X117">
        <v>161</v>
      </c>
      <c r="Y117">
        <v>145</v>
      </c>
      <c r="Z117">
        <v>1199</v>
      </c>
      <c r="AF117" t="s">
        <v>1464</v>
      </c>
      <c r="AG117" t="s">
        <v>833</v>
      </c>
      <c r="AH117" s="9">
        <v>0.19513888888888889</v>
      </c>
      <c r="AI117" t="s">
        <v>1437</v>
      </c>
      <c r="AJ117" t="s">
        <v>1417</v>
      </c>
      <c r="AK117" t="s">
        <v>1426</v>
      </c>
    </row>
    <row r="118" spans="1:37" x14ac:dyDescent="0.3">
      <c r="A118" s="1">
        <v>44566</v>
      </c>
      <c r="B118" t="s">
        <v>14</v>
      </c>
      <c r="C118" t="s">
        <v>15</v>
      </c>
      <c r="D118" t="s">
        <v>16</v>
      </c>
      <c r="E118">
        <v>19790</v>
      </c>
      <c r="F118">
        <v>2273</v>
      </c>
      <c r="G118" t="s">
        <v>17</v>
      </c>
      <c r="H118" t="s">
        <v>18</v>
      </c>
      <c r="I118" t="s">
        <v>64</v>
      </c>
      <c r="J118" t="s">
        <v>65</v>
      </c>
      <c r="K118">
        <v>1940</v>
      </c>
      <c r="L118">
        <v>1959</v>
      </c>
      <c r="M118">
        <v>19</v>
      </c>
      <c r="N118">
        <v>48</v>
      </c>
      <c r="O118">
        <v>2047</v>
      </c>
      <c r="P118">
        <v>2345</v>
      </c>
      <c r="Q118">
        <v>7</v>
      </c>
      <c r="R118">
        <v>2322</v>
      </c>
      <c r="S118">
        <v>2352</v>
      </c>
      <c r="T118">
        <v>30</v>
      </c>
      <c r="U118">
        <v>0</v>
      </c>
      <c r="V118">
        <v>0</v>
      </c>
      <c r="W118">
        <v>162</v>
      </c>
      <c r="X118">
        <v>173</v>
      </c>
      <c r="Y118">
        <v>118</v>
      </c>
      <c r="Z118">
        <v>980</v>
      </c>
      <c r="AA118">
        <v>0</v>
      </c>
      <c r="AB118">
        <v>0</v>
      </c>
      <c r="AC118">
        <v>11</v>
      </c>
      <c r="AD118">
        <v>0</v>
      </c>
      <c r="AE118">
        <v>19</v>
      </c>
      <c r="AF118" t="s">
        <v>1397</v>
      </c>
      <c r="AG118" t="s">
        <v>974</v>
      </c>
      <c r="AH118" s="9">
        <v>0.16180555555555556</v>
      </c>
      <c r="AI118" t="s">
        <v>1438</v>
      </c>
      <c r="AJ118" t="s">
        <v>1420</v>
      </c>
      <c r="AK118" t="s">
        <v>1424</v>
      </c>
    </row>
    <row r="119" spans="1:37" x14ac:dyDescent="0.3">
      <c r="A119" s="1">
        <v>44632</v>
      </c>
      <c r="B119" t="s">
        <v>39</v>
      </c>
      <c r="C119" t="s">
        <v>40</v>
      </c>
      <c r="D119" t="s">
        <v>41</v>
      </c>
      <c r="E119">
        <v>19805</v>
      </c>
      <c r="F119">
        <v>4</v>
      </c>
      <c r="G119" t="s">
        <v>53</v>
      </c>
      <c r="H119" t="s">
        <v>54</v>
      </c>
      <c r="I119" t="s">
        <v>84</v>
      </c>
      <c r="J119" t="s">
        <v>85</v>
      </c>
      <c r="K119">
        <v>600</v>
      </c>
      <c r="L119">
        <v>556</v>
      </c>
      <c r="M119">
        <v>-4</v>
      </c>
      <c r="N119">
        <v>20</v>
      </c>
      <c r="O119">
        <v>616</v>
      </c>
      <c r="P119">
        <v>1425</v>
      </c>
      <c r="Q119">
        <v>13</v>
      </c>
      <c r="R119">
        <v>1420</v>
      </c>
      <c r="S119">
        <v>1438</v>
      </c>
      <c r="T119">
        <v>18</v>
      </c>
      <c r="U119">
        <v>0</v>
      </c>
      <c r="V119">
        <v>0</v>
      </c>
      <c r="W119">
        <v>320</v>
      </c>
      <c r="X119">
        <v>342</v>
      </c>
      <c r="Y119">
        <v>309</v>
      </c>
      <c r="Z119">
        <v>2475</v>
      </c>
      <c r="AA119">
        <v>0</v>
      </c>
      <c r="AB119">
        <v>0</v>
      </c>
      <c r="AC119">
        <v>18</v>
      </c>
      <c r="AD119">
        <v>0</v>
      </c>
      <c r="AE119">
        <v>0</v>
      </c>
      <c r="AF119" t="s">
        <v>1024</v>
      </c>
      <c r="AG119" t="s">
        <v>670</v>
      </c>
      <c r="AH119" s="9">
        <v>0.36249999999999999</v>
      </c>
      <c r="AI119" t="s">
        <v>1437</v>
      </c>
      <c r="AJ119" t="s">
        <v>1417</v>
      </c>
      <c r="AK119" t="s">
        <v>1427</v>
      </c>
    </row>
    <row r="120" spans="1:37" x14ac:dyDescent="0.3">
      <c r="A120" s="1">
        <v>44060</v>
      </c>
      <c r="B120" t="s">
        <v>46</v>
      </c>
      <c r="C120" t="s">
        <v>47</v>
      </c>
      <c r="D120" t="s">
        <v>48</v>
      </c>
      <c r="E120">
        <v>20452</v>
      </c>
      <c r="F120">
        <v>5631</v>
      </c>
      <c r="G120" t="s">
        <v>216</v>
      </c>
      <c r="H120" t="s">
        <v>217</v>
      </c>
      <c r="I120" t="s">
        <v>144</v>
      </c>
      <c r="J120" t="s">
        <v>145</v>
      </c>
      <c r="K120">
        <v>1803</v>
      </c>
      <c r="L120">
        <v>1801</v>
      </c>
      <c r="M120">
        <v>-2</v>
      </c>
      <c r="N120">
        <v>8</v>
      </c>
      <c r="O120">
        <v>1809</v>
      </c>
      <c r="P120">
        <v>1901</v>
      </c>
      <c r="Q120">
        <v>13</v>
      </c>
      <c r="R120">
        <v>1928</v>
      </c>
      <c r="S120">
        <v>1914</v>
      </c>
      <c r="T120">
        <v>-14</v>
      </c>
      <c r="U120">
        <v>0</v>
      </c>
      <c r="V120">
        <v>0</v>
      </c>
      <c r="W120">
        <v>85</v>
      </c>
      <c r="X120">
        <v>73</v>
      </c>
      <c r="Y120">
        <v>52</v>
      </c>
      <c r="Z120">
        <v>306</v>
      </c>
      <c r="AF120" t="s">
        <v>1465</v>
      </c>
      <c r="AG120" t="s">
        <v>792</v>
      </c>
      <c r="AH120" s="9">
        <v>5.0694444444444445E-2</v>
      </c>
      <c r="AI120" t="s">
        <v>1438</v>
      </c>
      <c r="AJ120" t="s">
        <v>1417</v>
      </c>
      <c r="AK120" t="s">
        <v>1422</v>
      </c>
    </row>
    <row r="121" spans="1:37" x14ac:dyDescent="0.3">
      <c r="A121" s="1">
        <v>44484</v>
      </c>
      <c r="B121" t="s">
        <v>155</v>
      </c>
      <c r="C121" t="s">
        <v>156</v>
      </c>
      <c r="D121" t="s">
        <v>157</v>
      </c>
      <c r="E121">
        <v>20398</v>
      </c>
      <c r="F121">
        <v>4264</v>
      </c>
      <c r="G121" t="s">
        <v>64</v>
      </c>
      <c r="H121" t="s">
        <v>65</v>
      </c>
      <c r="I121" t="s">
        <v>80</v>
      </c>
      <c r="J121" t="s">
        <v>67</v>
      </c>
      <c r="K121">
        <v>1652</v>
      </c>
      <c r="L121">
        <v>1646</v>
      </c>
      <c r="M121">
        <v>-6</v>
      </c>
      <c r="N121">
        <v>11</v>
      </c>
      <c r="O121">
        <v>1657</v>
      </c>
      <c r="P121">
        <v>1741</v>
      </c>
      <c r="Q121">
        <v>8</v>
      </c>
      <c r="R121">
        <v>1819</v>
      </c>
      <c r="S121">
        <v>1749</v>
      </c>
      <c r="T121">
        <v>-30</v>
      </c>
      <c r="U121">
        <v>0</v>
      </c>
      <c r="V121">
        <v>0</v>
      </c>
      <c r="W121">
        <v>147</v>
      </c>
      <c r="X121">
        <v>123</v>
      </c>
      <c r="Y121">
        <v>104</v>
      </c>
      <c r="Z121">
        <v>646</v>
      </c>
      <c r="AF121" t="s">
        <v>953</v>
      </c>
      <c r="AG121" t="s">
        <v>1074</v>
      </c>
      <c r="AH121" s="9">
        <v>4.3749999999999997E-2</v>
      </c>
      <c r="AI121" t="s">
        <v>1435</v>
      </c>
      <c r="AJ121" t="s">
        <v>1417</v>
      </c>
      <c r="AK121" t="s">
        <v>1426</v>
      </c>
    </row>
    <row r="122" spans="1:37" x14ac:dyDescent="0.3">
      <c r="A122" s="1">
        <v>44640</v>
      </c>
      <c r="B122" t="s">
        <v>155</v>
      </c>
      <c r="C122" t="s">
        <v>156</v>
      </c>
      <c r="D122" t="s">
        <v>157</v>
      </c>
      <c r="E122">
        <v>20398</v>
      </c>
      <c r="F122">
        <v>4096</v>
      </c>
      <c r="G122" t="s">
        <v>30</v>
      </c>
      <c r="H122" t="s">
        <v>31</v>
      </c>
      <c r="I122" t="s">
        <v>218</v>
      </c>
      <c r="J122" t="s">
        <v>219</v>
      </c>
      <c r="K122">
        <v>1230</v>
      </c>
      <c r="L122">
        <v>1225</v>
      </c>
      <c r="M122">
        <v>-5</v>
      </c>
      <c r="N122">
        <v>15</v>
      </c>
      <c r="O122">
        <v>1240</v>
      </c>
      <c r="P122">
        <v>1349</v>
      </c>
      <c r="Q122">
        <v>5</v>
      </c>
      <c r="R122">
        <v>1408</v>
      </c>
      <c r="S122">
        <v>1354</v>
      </c>
      <c r="T122">
        <v>-14</v>
      </c>
      <c r="U122">
        <v>0</v>
      </c>
      <c r="V122">
        <v>0</v>
      </c>
      <c r="W122">
        <v>98</v>
      </c>
      <c r="X122">
        <v>89</v>
      </c>
      <c r="Y122">
        <v>69</v>
      </c>
      <c r="Z122">
        <v>469</v>
      </c>
      <c r="AF122" t="s">
        <v>755</v>
      </c>
      <c r="AG122" t="s">
        <v>649</v>
      </c>
      <c r="AH122" s="9">
        <v>6.1805555555555558E-2</v>
      </c>
      <c r="AI122" t="s">
        <v>1435</v>
      </c>
      <c r="AJ122" t="s">
        <v>1417</v>
      </c>
      <c r="AK122" t="s">
        <v>1421</v>
      </c>
    </row>
    <row r="123" spans="1:37" x14ac:dyDescent="0.3">
      <c r="A123" s="1">
        <v>44180</v>
      </c>
      <c r="B123" t="s">
        <v>94</v>
      </c>
      <c r="C123" t="s">
        <v>95</v>
      </c>
      <c r="D123" t="s">
        <v>96</v>
      </c>
      <c r="E123">
        <v>20397</v>
      </c>
      <c r="F123">
        <v>5603</v>
      </c>
      <c r="G123" t="s">
        <v>97</v>
      </c>
      <c r="H123" t="s">
        <v>98</v>
      </c>
      <c r="I123" t="s">
        <v>220</v>
      </c>
      <c r="J123" t="s">
        <v>221</v>
      </c>
      <c r="K123">
        <v>1130</v>
      </c>
      <c r="L123">
        <v>1123</v>
      </c>
      <c r="M123">
        <v>-7</v>
      </c>
      <c r="N123">
        <v>21</v>
      </c>
      <c r="O123">
        <v>1144</v>
      </c>
      <c r="P123">
        <v>1204</v>
      </c>
      <c r="Q123">
        <v>6</v>
      </c>
      <c r="R123">
        <v>1220</v>
      </c>
      <c r="S123">
        <v>1210</v>
      </c>
      <c r="T123">
        <v>-10</v>
      </c>
      <c r="U123">
        <v>0</v>
      </c>
      <c r="V123">
        <v>0</v>
      </c>
      <c r="W123">
        <v>110</v>
      </c>
      <c r="X123">
        <v>107</v>
      </c>
      <c r="Y123">
        <v>80</v>
      </c>
      <c r="Z123">
        <v>460</v>
      </c>
      <c r="AF123" t="s">
        <v>1466</v>
      </c>
      <c r="AG123" t="s">
        <v>1168</v>
      </c>
      <c r="AH123" s="9">
        <v>3.2638888888888891E-2</v>
      </c>
      <c r="AI123" t="s">
        <v>1434</v>
      </c>
      <c r="AJ123" t="s">
        <v>1417</v>
      </c>
      <c r="AK123" t="s">
        <v>1423</v>
      </c>
    </row>
    <row r="124" spans="1:37" x14ac:dyDescent="0.3">
      <c r="A124" s="1">
        <v>44751</v>
      </c>
      <c r="B124" t="s">
        <v>81</v>
      </c>
      <c r="C124" t="s">
        <v>82</v>
      </c>
      <c r="D124" t="s">
        <v>83</v>
      </c>
      <c r="E124">
        <v>20409</v>
      </c>
      <c r="F124">
        <v>1447</v>
      </c>
      <c r="G124" t="s">
        <v>222</v>
      </c>
      <c r="H124" t="s">
        <v>223</v>
      </c>
      <c r="I124" t="s">
        <v>133</v>
      </c>
      <c r="J124" t="s">
        <v>134</v>
      </c>
      <c r="K124">
        <v>1730</v>
      </c>
      <c r="L124">
        <v>1921</v>
      </c>
      <c r="M124">
        <v>111</v>
      </c>
      <c r="N124">
        <v>26</v>
      </c>
      <c r="O124">
        <v>1947</v>
      </c>
      <c r="P124">
        <v>2214</v>
      </c>
      <c r="Q124">
        <v>7</v>
      </c>
      <c r="R124">
        <v>2031</v>
      </c>
      <c r="S124">
        <v>2221</v>
      </c>
      <c r="T124">
        <v>110</v>
      </c>
      <c r="U124">
        <v>0</v>
      </c>
      <c r="V124">
        <v>0</v>
      </c>
      <c r="W124">
        <v>181</v>
      </c>
      <c r="X124">
        <v>180</v>
      </c>
      <c r="Y124">
        <v>147</v>
      </c>
      <c r="Z124">
        <v>1032</v>
      </c>
      <c r="AA124">
        <v>110</v>
      </c>
      <c r="AB124">
        <v>0</v>
      </c>
      <c r="AC124">
        <v>0</v>
      </c>
      <c r="AD124">
        <v>0</v>
      </c>
      <c r="AE124">
        <v>0</v>
      </c>
      <c r="AF124" t="s">
        <v>1467</v>
      </c>
      <c r="AG124" t="s">
        <v>970</v>
      </c>
      <c r="AH124" s="9">
        <v>0.125</v>
      </c>
      <c r="AI124" t="s">
        <v>1438</v>
      </c>
      <c r="AJ124" t="s">
        <v>1420</v>
      </c>
      <c r="AK124" t="s">
        <v>1427</v>
      </c>
    </row>
    <row r="125" spans="1:37" x14ac:dyDescent="0.3">
      <c r="A125" s="1">
        <v>43500</v>
      </c>
      <c r="B125" t="s">
        <v>46</v>
      </c>
      <c r="C125" t="s">
        <v>47</v>
      </c>
      <c r="D125" t="s">
        <v>48</v>
      </c>
      <c r="E125">
        <v>20452</v>
      </c>
      <c r="F125">
        <v>4321</v>
      </c>
      <c r="G125" t="s">
        <v>150</v>
      </c>
      <c r="H125" t="s">
        <v>85</v>
      </c>
      <c r="I125" t="s">
        <v>42</v>
      </c>
      <c r="J125" t="s">
        <v>43</v>
      </c>
      <c r="K125">
        <v>900</v>
      </c>
      <c r="L125">
        <v>856</v>
      </c>
      <c r="M125">
        <v>-4</v>
      </c>
      <c r="N125">
        <v>30</v>
      </c>
      <c r="O125">
        <v>926</v>
      </c>
      <c r="P125">
        <v>1012</v>
      </c>
      <c r="Q125">
        <v>15</v>
      </c>
      <c r="R125">
        <v>1030</v>
      </c>
      <c r="S125">
        <v>1027</v>
      </c>
      <c r="T125">
        <v>-3</v>
      </c>
      <c r="U125">
        <v>0</v>
      </c>
      <c r="V125">
        <v>0</v>
      </c>
      <c r="W125">
        <v>90</v>
      </c>
      <c r="X125">
        <v>91</v>
      </c>
      <c r="Y125">
        <v>46</v>
      </c>
      <c r="Z125">
        <v>214</v>
      </c>
      <c r="AF125" t="s">
        <v>1053</v>
      </c>
      <c r="AG125" t="s">
        <v>1012</v>
      </c>
      <c r="AH125" s="9">
        <v>6.3194444444444442E-2</v>
      </c>
      <c r="AI125" t="s">
        <v>1434</v>
      </c>
      <c r="AJ125" t="s">
        <v>1417</v>
      </c>
      <c r="AK125" t="s">
        <v>1422</v>
      </c>
    </row>
    <row r="126" spans="1:37" x14ac:dyDescent="0.3">
      <c r="A126" s="1">
        <v>44625</v>
      </c>
      <c r="B126" t="s">
        <v>39</v>
      </c>
      <c r="C126" t="s">
        <v>40</v>
      </c>
      <c r="D126" t="s">
        <v>41</v>
      </c>
      <c r="E126">
        <v>19805</v>
      </c>
      <c r="F126">
        <v>1323</v>
      </c>
      <c r="G126" t="s">
        <v>97</v>
      </c>
      <c r="H126" t="s">
        <v>98</v>
      </c>
      <c r="I126" t="s">
        <v>224</v>
      </c>
      <c r="J126" t="s">
        <v>225</v>
      </c>
      <c r="K126">
        <v>1821</v>
      </c>
      <c r="L126">
        <v>1816</v>
      </c>
      <c r="M126">
        <v>-5</v>
      </c>
      <c r="N126">
        <v>13</v>
      </c>
      <c r="O126">
        <v>1829</v>
      </c>
      <c r="P126">
        <v>1917</v>
      </c>
      <c r="Q126">
        <v>4</v>
      </c>
      <c r="R126">
        <v>1936</v>
      </c>
      <c r="S126">
        <v>1921</v>
      </c>
      <c r="T126">
        <v>-15</v>
      </c>
      <c r="U126">
        <v>0</v>
      </c>
      <c r="V126">
        <v>0</v>
      </c>
      <c r="W126">
        <v>75</v>
      </c>
      <c r="X126">
        <v>65</v>
      </c>
      <c r="Y126">
        <v>48</v>
      </c>
      <c r="Z126">
        <v>290</v>
      </c>
      <c r="AF126" t="s">
        <v>970</v>
      </c>
      <c r="AG126" t="s">
        <v>794</v>
      </c>
      <c r="AH126" s="9">
        <v>4.5138888888888888E-2</v>
      </c>
      <c r="AI126" t="s">
        <v>1438</v>
      </c>
      <c r="AJ126" t="s">
        <v>1417</v>
      </c>
      <c r="AK126" t="s">
        <v>1427</v>
      </c>
    </row>
    <row r="127" spans="1:37" x14ac:dyDescent="0.3">
      <c r="A127" s="1">
        <v>45096</v>
      </c>
      <c r="B127" t="s">
        <v>7</v>
      </c>
      <c r="C127" t="s">
        <v>8</v>
      </c>
      <c r="D127" t="s">
        <v>9</v>
      </c>
      <c r="E127">
        <v>19977</v>
      </c>
      <c r="F127">
        <v>323</v>
      </c>
      <c r="G127" t="s">
        <v>12</v>
      </c>
      <c r="H127" t="s">
        <v>13</v>
      </c>
      <c r="I127" t="s">
        <v>80</v>
      </c>
      <c r="J127" t="s">
        <v>67</v>
      </c>
      <c r="K127">
        <v>1304</v>
      </c>
      <c r="L127">
        <v>1344</v>
      </c>
      <c r="M127">
        <v>40</v>
      </c>
      <c r="N127">
        <v>16</v>
      </c>
      <c r="O127">
        <v>1400</v>
      </c>
      <c r="P127">
        <v>1447</v>
      </c>
      <c r="Q127">
        <v>13</v>
      </c>
      <c r="R127">
        <v>1438</v>
      </c>
      <c r="S127">
        <v>1500</v>
      </c>
      <c r="T127">
        <v>22</v>
      </c>
      <c r="U127">
        <v>0</v>
      </c>
      <c r="V127">
        <v>0</v>
      </c>
      <c r="W127">
        <v>154</v>
      </c>
      <c r="X127">
        <v>136</v>
      </c>
      <c r="Y127">
        <v>107</v>
      </c>
      <c r="Z127">
        <v>719</v>
      </c>
      <c r="AA127">
        <v>22</v>
      </c>
      <c r="AB127">
        <v>0</v>
      </c>
      <c r="AC127">
        <v>0</v>
      </c>
      <c r="AD127">
        <v>0</v>
      </c>
      <c r="AE127">
        <v>0</v>
      </c>
      <c r="AF127" t="s">
        <v>1066</v>
      </c>
      <c r="AG127" t="s">
        <v>1339</v>
      </c>
      <c r="AH127" s="9">
        <v>5.2777777777777778E-2</v>
      </c>
      <c r="AI127" t="s">
        <v>1435</v>
      </c>
      <c r="AJ127" t="s">
        <v>1420</v>
      </c>
      <c r="AK127" t="s">
        <v>1422</v>
      </c>
    </row>
    <row r="128" spans="1:37" x14ac:dyDescent="0.3">
      <c r="A128" s="1">
        <v>44297</v>
      </c>
      <c r="B128" t="s">
        <v>226</v>
      </c>
      <c r="C128" t="s">
        <v>227</v>
      </c>
      <c r="D128" t="s">
        <v>228</v>
      </c>
      <c r="E128">
        <v>19687</v>
      </c>
      <c r="F128">
        <v>2584</v>
      </c>
      <c r="G128" t="s">
        <v>167</v>
      </c>
      <c r="H128" t="s">
        <v>168</v>
      </c>
      <c r="I128" t="s">
        <v>129</v>
      </c>
      <c r="J128" t="s">
        <v>130</v>
      </c>
      <c r="K128">
        <v>1910</v>
      </c>
      <c r="L128">
        <v>1907</v>
      </c>
      <c r="M128">
        <v>-3</v>
      </c>
      <c r="N128">
        <v>13</v>
      </c>
      <c r="O128">
        <v>1920</v>
      </c>
      <c r="P128">
        <v>2342</v>
      </c>
      <c r="Q128">
        <v>14</v>
      </c>
      <c r="R128">
        <v>2358</v>
      </c>
      <c r="S128">
        <v>2356</v>
      </c>
      <c r="T128">
        <v>-2</v>
      </c>
      <c r="U128">
        <v>0</v>
      </c>
      <c r="V128">
        <v>0</v>
      </c>
      <c r="W128">
        <v>168</v>
      </c>
      <c r="X128">
        <v>169</v>
      </c>
      <c r="Y128">
        <v>142</v>
      </c>
      <c r="Z128">
        <v>1164</v>
      </c>
      <c r="AF128" t="s">
        <v>830</v>
      </c>
      <c r="AG128" t="s">
        <v>1116</v>
      </c>
      <c r="AH128" s="9">
        <v>0.20069444444444445</v>
      </c>
      <c r="AI128" t="s">
        <v>1438</v>
      </c>
      <c r="AJ128" t="s">
        <v>1417</v>
      </c>
      <c r="AK128" t="s">
        <v>1421</v>
      </c>
    </row>
    <row r="129" spans="1:37" x14ac:dyDescent="0.3">
      <c r="A129" s="1">
        <v>45105</v>
      </c>
      <c r="B129" t="s">
        <v>39</v>
      </c>
      <c r="C129" t="s">
        <v>40</v>
      </c>
      <c r="D129" t="s">
        <v>41</v>
      </c>
      <c r="E129">
        <v>19805</v>
      </c>
      <c r="F129">
        <v>2830</v>
      </c>
      <c r="G129" t="s">
        <v>23</v>
      </c>
      <c r="H129" t="s">
        <v>24</v>
      </c>
      <c r="I129" t="s">
        <v>97</v>
      </c>
      <c r="J129" t="s">
        <v>98</v>
      </c>
      <c r="K129">
        <v>1320</v>
      </c>
      <c r="L129">
        <v>1354</v>
      </c>
      <c r="M129">
        <v>34</v>
      </c>
      <c r="N129">
        <v>20</v>
      </c>
      <c r="O129">
        <v>1414</v>
      </c>
      <c r="P129">
        <v>2142</v>
      </c>
      <c r="Q129">
        <v>11</v>
      </c>
      <c r="R129">
        <v>2124</v>
      </c>
      <c r="S129">
        <v>2153</v>
      </c>
      <c r="T129">
        <v>29</v>
      </c>
      <c r="U129">
        <v>0</v>
      </c>
      <c r="V129">
        <v>0</v>
      </c>
      <c r="W129">
        <v>304</v>
      </c>
      <c r="X129">
        <v>299</v>
      </c>
      <c r="Y129">
        <v>268</v>
      </c>
      <c r="Z129">
        <v>2296</v>
      </c>
      <c r="AA129">
        <v>1</v>
      </c>
      <c r="AB129">
        <v>0</v>
      </c>
      <c r="AC129">
        <v>0</v>
      </c>
      <c r="AD129">
        <v>0</v>
      </c>
      <c r="AE129">
        <v>28</v>
      </c>
      <c r="AF129" t="s">
        <v>662</v>
      </c>
      <c r="AG129" t="s">
        <v>755</v>
      </c>
      <c r="AH129" s="9">
        <v>0.33263888888888887</v>
      </c>
      <c r="AI129" t="s">
        <v>1435</v>
      </c>
      <c r="AJ129" t="s">
        <v>1420</v>
      </c>
      <c r="AK129" t="s">
        <v>1424</v>
      </c>
    </row>
    <row r="130" spans="1:37" x14ac:dyDescent="0.3">
      <c r="A130" s="1">
        <v>44451</v>
      </c>
      <c r="B130" t="s">
        <v>94</v>
      </c>
      <c r="C130" t="s">
        <v>95</v>
      </c>
      <c r="D130" t="s">
        <v>96</v>
      </c>
      <c r="E130">
        <v>20397</v>
      </c>
      <c r="F130">
        <v>5124</v>
      </c>
      <c r="G130" t="s">
        <v>210</v>
      </c>
      <c r="H130" t="s">
        <v>211</v>
      </c>
      <c r="I130" t="s">
        <v>97</v>
      </c>
      <c r="J130" t="s">
        <v>98</v>
      </c>
      <c r="K130">
        <v>1252</v>
      </c>
      <c r="L130">
        <v>1245</v>
      </c>
      <c r="M130">
        <v>-7</v>
      </c>
      <c r="N130">
        <v>17</v>
      </c>
      <c r="O130">
        <v>1302</v>
      </c>
      <c r="P130">
        <v>1503</v>
      </c>
      <c r="Q130">
        <v>23</v>
      </c>
      <c r="R130">
        <v>1528</v>
      </c>
      <c r="S130">
        <v>1526</v>
      </c>
      <c r="T130">
        <v>-2</v>
      </c>
      <c r="U130">
        <v>0</v>
      </c>
      <c r="V130">
        <v>0</v>
      </c>
      <c r="W130">
        <v>96</v>
      </c>
      <c r="X130">
        <v>101</v>
      </c>
      <c r="Y130">
        <v>61</v>
      </c>
      <c r="Z130">
        <v>350</v>
      </c>
      <c r="AF130" t="s">
        <v>1246</v>
      </c>
      <c r="AG130" t="s">
        <v>902</v>
      </c>
      <c r="AH130" s="9">
        <v>0.11180555555555556</v>
      </c>
      <c r="AI130" t="s">
        <v>1435</v>
      </c>
      <c r="AJ130" t="s">
        <v>1417</v>
      </c>
      <c r="AK130" t="s">
        <v>1421</v>
      </c>
    </row>
    <row r="131" spans="1:37" x14ac:dyDescent="0.3">
      <c r="A131" s="1">
        <v>44200</v>
      </c>
      <c r="B131" t="s">
        <v>32</v>
      </c>
      <c r="C131" t="s">
        <v>33</v>
      </c>
      <c r="D131" t="s">
        <v>34</v>
      </c>
      <c r="E131">
        <v>19393</v>
      </c>
      <c r="F131">
        <v>142</v>
      </c>
      <c r="G131" t="s">
        <v>72</v>
      </c>
      <c r="H131" t="s">
        <v>73</v>
      </c>
      <c r="I131" t="s">
        <v>194</v>
      </c>
      <c r="J131" t="s">
        <v>195</v>
      </c>
      <c r="K131">
        <v>1045</v>
      </c>
      <c r="L131">
        <v>1036</v>
      </c>
      <c r="M131">
        <v>-9</v>
      </c>
      <c r="N131">
        <v>7</v>
      </c>
      <c r="O131">
        <v>1043</v>
      </c>
      <c r="P131">
        <v>1307</v>
      </c>
      <c r="Q131">
        <v>11</v>
      </c>
      <c r="R131">
        <v>1330</v>
      </c>
      <c r="S131">
        <v>1318</v>
      </c>
      <c r="T131">
        <v>-12</v>
      </c>
      <c r="U131">
        <v>0</v>
      </c>
      <c r="V131">
        <v>0</v>
      </c>
      <c r="W131">
        <v>165</v>
      </c>
      <c r="X131">
        <v>162</v>
      </c>
      <c r="Y131">
        <v>144</v>
      </c>
      <c r="Z131">
        <v>946</v>
      </c>
      <c r="AF131" t="s">
        <v>750</v>
      </c>
      <c r="AG131" t="s">
        <v>877</v>
      </c>
      <c r="AH131" s="9">
        <v>0.1125</v>
      </c>
      <c r="AI131" t="s">
        <v>1434</v>
      </c>
      <c r="AJ131" t="s">
        <v>1417</v>
      </c>
      <c r="AK131" t="s">
        <v>1422</v>
      </c>
    </row>
    <row r="132" spans="1:37" x14ac:dyDescent="0.3">
      <c r="A132" s="1">
        <v>44117</v>
      </c>
      <c r="B132" t="s">
        <v>32</v>
      </c>
      <c r="C132" t="s">
        <v>33</v>
      </c>
      <c r="D132" t="s">
        <v>34</v>
      </c>
      <c r="E132">
        <v>19393</v>
      </c>
      <c r="F132">
        <v>1621</v>
      </c>
      <c r="G132" t="s">
        <v>44</v>
      </c>
      <c r="H132" t="s">
        <v>45</v>
      </c>
      <c r="I132" t="s">
        <v>66</v>
      </c>
      <c r="J132" t="s">
        <v>67</v>
      </c>
      <c r="K132">
        <v>635</v>
      </c>
      <c r="L132">
        <v>637</v>
      </c>
      <c r="M132">
        <v>2</v>
      </c>
      <c r="N132">
        <v>9</v>
      </c>
      <c r="O132">
        <v>646</v>
      </c>
      <c r="P132">
        <v>801</v>
      </c>
      <c r="Q132">
        <v>4</v>
      </c>
      <c r="R132">
        <v>820</v>
      </c>
      <c r="S132">
        <v>805</v>
      </c>
      <c r="T132">
        <v>-15</v>
      </c>
      <c r="U132">
        <v>0</v>
      </c>
      <c r="V132">
        <v>0</v>
      </c>
      <c r="W132">
        <v>165</v>
      </c>
      <c r="X132">
        <v>148</v>
      </c>
      <c r="Y132">
        <v>135</v>
      </c>
      <c r="Z132">
        <v>861</v>
      </c>
      <c r="AF132" t="s">
        <v>1468</v>
      </c>
      <c r="AG132" t="s">
        <v>1290</v>
      </c>
      <c r="AH132" s="9">
        <v>6.1111111111111109E-2</v>
      </c>
      <c r="AI132" t="s">
        <v>1434</v>
      </c>
      <c r="AJ132" t="s">
        <v>1417</v>
      </c>
      <c r="AK132" t="s">
        <v>1423</v>
      </c>
    </row>
    <row r="133" spans="1:37" x14ac:dyDescent="0.3">
      <c r="A133" s="1">
        <v>43710</v>
      </c>
      <c r="B133" t="s">
        <v>32</v>
      </c>
      <c r="C133" t="s">
        <v>33</v>
      </c>
      <c r="D133" t="s">
        <v>34</v>
      </c>
      <c r="E133">
        <v>19393</v>
      </c>
      <c r="F133">
        <v>2165</v>
      </c>
      <c r="G133" t="s">
        <v>70</v>
      </c>
      <c r="H133" t="s">
        <v>71</v>
      </c>
      <c r="I133" t="s">
        <v>167</v>
      </c>
      <c r="J133" t="s">
        <v>168</v>
      </c>
      <c r="K133">
        <v>930</v>
      </c>
      <c r="L133">
        <v>926</v>
      </c>
      <c r="M133">
        <v>-4</v>
      </c>
      <c r="N133">
        <v>13</v>
      </c>
      <c r="O133">
        <v>939</v>
      </c>
      <c r="P133">
        <v>1043</v>
      </c>
      <c r="Q133">
        <v>6</v>
      </c>
      <c r="R133">
        <v>1050</v>
      </c>
      <c r="S133">
        <v>1049</v>
      </c>
      <c r="T133">
        <v>-1</v>
      </c>
      <c r="U133">
        <v>0</v>
      </c>
      <c r="V133">
        <v>0</v>
      </c>
      <c r="W133">
        <v>80</v>
      </c>
      <c r="X133">
        <v>83</v>
      </c>
      <c r="Y133">
        <v>64</v>
      </c>
      <c r="Z133">
        <v>417</v>
      </c>
      <c r="AF133" t="s">
        <v>646</v>
      </c>
      <c r="AG133" t="s">
        <v>871</v>
      </c>
      <c r="AH133" s="9">
        <v>5.7638888888888892E-2</v>
      </c>
      <c r="AI133" t="s">
        <v>1434</v>
      </c>
      <c r="AJ133" t="s">
        <v>1417</v>
      </c>
      <c r="AK133" t="s">
        <v>1422</v>
      </c>
    </row>
    <row r="134" spans="1:37" x14ac:dyDescent="0.3">
      <c r="A134" s="1">
        <v>44722</v>
      </c>
      <c r="B134" t="s">
        <v>32</v>
      </c>
      <c r="C134" t="s">
        <v>33</v>
      </c>
      <c r="D134" t="s">
        <v>34</v>
      </c>
      <c r="E134">
        <v>19393</v>
      </c>
      <c r="F134">
        <v>2960</v>
      </c>
      <c r="G134" t="s">
        <v>174</v>
      </c>
      <c r="H134" t="s">
        <v>175</v>
      </c>
      <c r="I134" t="s">
        <v>53</v>
      </c>
      <c r="J134" t="s">
        <v>54</v>
      </c>
      <c r="K134">
        <v>1350</v>
      </c>
      <c r="L134">
        <v>1413</v>
      </c>
      <c r="M134">
        <v>23</v>
      </c>
      <c r="N134">
        <v>12</v>
      </c>
      <c r="O134">
        <v>1425</v>
      </c>
      <c r="P134">
        <v>1516</v>
      </c>
      <c r="Q134">
        <v>4</v>
      </c>
      <c r="R134">
        <v>1510</v>
      </c>
      <c r="S134">
        <v>1520</v>
      </c>
      <c r="T134">
        <v>10</v>
      </c>
      <c r="U134">
        <v>0</v>
      </c>
      <c r="V134">
        <v>0</v>
      </c>
      <c r="W134">
        <v>80</v>
      </c>
      <c r="X134">
        <v>67</v>
      </c>
      <c r="Y134">
        <v>51</v>
      </c>
      <c r="Z134">
        <v>370</v>
      </c>
      <c r="AF134" t="s">
        <v>1245</v>
      </c>
      <c r="AG134" t="s">
        <v>1343</v>
      </c>
      <c r="AH134" s="9">
        <v>4.6527777777777779E-2</v>
      </c>
      <c r="AI134" t="s">
        <v>1435</v>
      </c>
      <c r="AJ134" t="s">
        <v>1420</v>
      </c>
      <c r="AK134" t="s">
        <v>1426</v>
      </c>
    </row>
    <row r="135" spans="1:37" x14ac:dyDescent="0.3">
      <c r="A135" s="1">
        <v>44523</v>
      </c>
      <c r="B135" t="s">
        <v>14</v>
      </c>
      <c r="C135" t="s">
        <v>15</v>
      </c>
      <c r="D135" t="s">
        <v>16</v>
      </c>
      <c r="E135">
        <v>19790</v>
      </c>
      <c r="F135">
        <v>1406</v>
      </c>
      <c r="G135" t="s">
        <v>84</v>
      </c>
      <c r="H135" t="s">
        <v>85</v>
      </c>
      <c r="I135" t="s">
        <v>133</v>
      </c>
      <c r="J135" t="s">
        <v>134</v>
      </c>
      <c r="K135">
        <v>1259</v>
      </c>
      <c r="L135">
        <v>1255</v>
      </c>
      <c r="M135">
        <v>-4</v>
      </c>
      <c r="N135">
        <v>10</v>
      </c>
      <c r="O135">
        <v>1305</v>
      </c>
      <c r="P135">
        <v>1513</v>
      </c>
      <c r="Q135">
        <v>3</v>
      </c>
      <c r="R135">
        <v>1545</v>
      </c>
      <c r="S135">
        <v>1516</v>
      </c>
      <c r="T135">
        <v>-29</v>
      </c>
      <c r="U135">
        <v>0</v>
      </c>
      <c r="V135">
        <v>0</v>
      </c>
      <c r="W135">
        <v>166</v>
      </c>
      <c r="X135">
        <v>141</v>
      </c>
      <c r="Y135">
        <v>128</v>
      </c>
      <c r="Z135">
        <v>1005</v>
      </c>
      <c r="AF135" t="s">
        <v>1469</v>
      </c>
      <c r="AG135" t="s">
        <v>650</v>
      </c>
      <c r="AH135" s="9">
        <v>9.7916666666666666E-2</v>
      </c>
      <c r="AI135" t="s">
        <v>1435</v>
      </c>
      <c r="AJ135" t="s">
        <v>1417</v>
      </c>
      <c r="AK135" t="s">
        <v>1423</v>
      </c>
    </row>
    <row r="136" spans="1:37" x14ac:dyDescent="0.3">
      <c r="A136" s="1">
        <v>44274</v>
      </c>
      <c r="B136" t="s">
        <v>122</v>
      </c>
      <c r="C136" t="s">
        <v>123</v>
      </c>
      <c r="D136" t="s">
        <v>124</v>
      </c>
      <c r="E136">
        <v>20304</v>
      </c>
      <c r="F136">
        <v>5267</v>
      </c>
      <c r="G136" t="s">
        <v>229</v>
      </c>
      <c r="H136" t="s">
        <v>230</v>
      </c>
      <c r="I136" t="s">
        <v>53</v>
      </c>
      <c r="J136" t="s">
        <v>54</v>
      </c>
      <c r="K136">
        <v>1645</v>
      </c>
      <c r="L136">
        <v>1649</v>
      </c>
      <c r="M136">
        <v>4</v>
      </c>
      <c r="N136">
        <v>52</v>
      </c>
      <c r="O136">
        <v>1741</v>
      </c>
      <c r="P136">
        <v>1823</v>
      </c>
      <c r="Q136">
        <v>9</v>
      </c>
      <c r="R136">
        <v>1804</v>
      </c>
      <c r="S136">
        <v>1832</v>
      </c>
      <c r="T136">
        <v>28</v>
      </c>
      <c r="U136">
        <v>0</v>
      </c>
      <c r="V136">
        <v>0</v>
      </c>
      <c r="W136">
        <v>139</v>
      </c>
      <c r="X136">
        <v>163</v>
      </c>
      <c r="Y136">
        <v>102</v>
      </c>
      <c r="Z136">
        <v>737</v>
      </c>
      <c r="AA136">
        <v>0</v>
      </c>
      <c r="AB136">
        <v>0</v>
      </c>
      <c r="AC136">
        <v>0</v>
      </c>
      <c r="AD136">
        <v>0</v>
      </c>
      <c r="AE136">
        <v>28</v>
      </c>
      <c r="AF136" t="s">
        <v>964</v>
      </c>
      <c r="AG136" t="s">
        <v>1253</v>
      </c>
      <c r="AH136" s="9">
        <v>7.1527777777777773E-2</v>
      </c>
      <c r="AI136" t="s">
        <v>1435</v>
      </c>
      <c r="AJ136" t="s">
        <v>1420</v>
      </c>
      <c r="AK136" t="s">
        <v>1426</v>
      </c>
    </row>
    <row r="137" spans="1:37" x14ac:dyDescent="0.3">
      <c r="A137" s="1">
        <v>44444</v>
      </c>
      <c r="B137" t="s">
        <v>32</v>
      </c>
      <c r="C137" t="s">
        <v>33</v>
      </c>
      <c r="D137" t="s">
        <v>34</v>
      </c>
      <c r="E137">
        <v>19393</v>
      </c>
      <c r="F137">
        <v>4137</v>
      </c>
      <c r="G137" t="s">
        <v>231</v>
      </c>
      <c r="H137" t="s">
        <v>232</v>
      </c>
      <c r="I137" t="s">
        <v>188</v>
      </c>
      <c r="J137" t="s">
        <v>189</v>
      </c>
      <c r="K137">
        <v>2025</v>
      </c>
      <c r="L137">
        <v>2019</v>
      </c>
      <c r="M137">
        <v>-6</v>
      </c>
      <c r="N137">
        <v>13</v>
      </c>
      <c r="O137">
        <v>2032</v>
      </c>
      <c r="P137">
        <v>2059</v>
      </c>
      <c r="Q137">
        <v>3</v>
      </c>
      <c r="R137">
        <v>2115</v>
      </c>
      <c r="S137">
        <v>2102</v>
      </c>
      <c r="T137">
        <v>-13</v>
      </c>
      <c r="U137">
        <v>0</v>
      </c>
      <c r="V137">
        <v>0</v>
      </c>
      <c r="W137">
        <v>50</v>
      </c>
      <c r="X137">
        <v>43</v>
      </c>
      <c r="Y137">
        <v>27</v>
      </c>
      <c r="Z137">
        <v>163</v>
      </c>
      <c r="AF137" t="s">
        <v>1470</v>
      </c>
      <c r="AG137" t="s">
        <v>1365</v>
      </c>
      <c r="AH137" s="9">
        <v>2.9861111111111113E-2</v>
      </c>
      <c r="AI137" t="s">
        <v>1438</v>
      </c>
      <c r="AJ137" t="s">
        <v>1417</v>
      </c>
      <c r="AK137" t="s">
        <v>1421</v>
      </c>
    </row>
    <row r="138" spans="1:37" x14ac:dyDescent="0.3">
      <c r="A138" s="1">
        <v>43920</v>
      </c>
      <c r="B138" t="s">
        <v>14</v>
      </c>
      <c r="C138" t="s">
        <v>15</v>
      </c>
      <c r="D138" t="s">
        <v>16</v>
      </c>
      <c r="E138">
        <v>19790</v>
      </c>
      <c r="F138">
        <v>2238</v>
      </c>
      <c r="G138" t="s">
        <v>42</v>
      </c>
      <c r="H138" t="s">
        <v>43</v>
      </c>
      <c r="I138" t="s">
        <v>60</v>
      </c>
      <c r="J138" t="s">
        <v>61</v>
      </c>
      <c r="K138">
        <v>1758</v>
      </c>
      <c r="L138">
        <v>1753</v>
      </c>
      <c r="M138">
        <v>-5</v>
      </c>
      <c r="N138">
        <v>7</v>
      </c>
      <c r="O138">
        <v>1800</v>
      </c>
      <c r="P138">
        <v>1928</v>
      </c>
      <c r="Q138">
        <v>5</v>
      </c>
      <c r="R138">
        <v>2001</v>
      </c>
      <c r="S138">
        <v>1933</v>
      </c>
      <c r="T138">
        <v>-28</v>
      </c>
      <c r="U138">
        <v>0</v>
      </c>
      <c r="V138">
        <v>0</v>
      </c>
      <c r="W138">
        <v>123</v>
      </c>
      <c r="X138">
        <v>100</v>
      </c>
      <c r="Y138">
        <v>88</v>
      </c>
      <c r="Z138">
        <v>547</v>
      </c>
      <c r="AF138" t="s">
        <v>807</v>
      </c>
      <c r="AG138" t="s">
        <v>954</v>
      </c>
      <c r="AH138" s="9">
        <v>6.9444444444444448E-2</v>
      </c>
      <c r="AI138" t="s">
        <v>1435</v>
      </c>
      <c r="AJ138" t="s">
        <v>1417</v>
      </c>
      <c r="AK138" t="s">
        <v>1422</v>
      </c>
    </row>
    <row r="139" spans="1:37" x14ac:dyDescent="0.3">
      <c r="A139" s="1">
        <v>44025</v>
      </c>
      <c r="B139" t="s">
        <v>39</v>
      </c>
      <c r="C139" t="s">
        <v>40</v>
      </c>
      <c r="D139" t="s">
        <v>41</v>
      </c>
      <c r="E139">
        <v>19805</v>
      </c>
      <c r="F139">
        <v>2039</v>
      </c>
      <c r="G139" t="s">
        <v>60</v>
      </c>
      <c r="H139" t="s">
        <v>61</v>
      </c>
      <c r="I139" t="s">
        <v>178</v>
      </c>
      <c r="J139" t="s">
        <v>179</v>
      </c>
      <c r="K139">
        <v>1521</v>
      </c>
      <c r="L139">
        <v>1519</v>
      </c>
      <c r="M139">
        <v>-2</v>
      </c>
      <c r="N139">
        <v>13</v>
      </c>
      <c r="O139">
        <v>1532</v>
      </c>
      <c r="P139">
        <v>1713</v>
      </c>
      <c r="Q139">
        <v>4</v>
      </c>
      <c r="R139">
        <v>1734</v>
      </c>
      <c r="S139">
        <v>1717</v>
      </c>
      <c r="T139">
        <v>-17</v>
      </c>
      <c r="U139">
        <v>0</v>
      </c>
      <c r="V139">
        <v>0</v>
      </c>
      <c r="W139">
        <v>133</v>
      </c>
      <c r="X139">
        <v>118</v>
      </c>
      <c r="Y139">
        <v>101</v>
      </c>
      <c r="Z139">
        <v>666</v>
      </c>
      <c r="AF139" t="s">
        <v>624</v>
      </c>
      <c r="AG139" t="s">
        <v>769</v>
      </c>
      <c r="AH139" s="9">
        <v>8.1944444444444445E-2</v>
      </c>
      <c r="AI139" t="s">
        <v>1435</v>
      </c>
      <c r="AJ139" t="s">
        <v>1417</v>
      </c>
      <c r="AK139" t="s">
        <v>1422</v>
      </c>
    </row>
    <row r="140" spans="1:37" x14ac:dyDescent="0.3">
      <c r="A140" s="1">
        <v>44622</v>
      </c>
      <c r="B140" t="s">
        <v>171</v>
      </c>
      <c r="C140" t="s">
        <v>172</v>
      </c>
      <c r="D140" t="s">
        <v>173</v>
      </c>
      <c r="E140">
        <v>20378</v>
      </c>
      <c r="F140">
        <v>5855</v>
      </c>
      <c r="G140" t="s">
        <v>233</v>
      </c>
      <c r="H140" t="s">
        <v>234</v>
      </c>
      <c r="I140" t="s">
        <v>174</v>
      </c>
      <c r="J140" t="s">
        <v>175</v>
      </c>
      <c r="K140">
        <v>625</v>
      </c>
      <c r="L140">
        <v>622</v>
      </c>
      <c r="M140">
        <v>-3</v>
      </c>
      <c r="N140">
        <v>10</v>
      </c>
      <c r="O140">
        <v>632</v>
      </c>
      <c r="P140">
        <v>704</v>
      </c>
      <c r="Q140">
        <v>4</v>
      </c>
      <c r="R140">
        <v>723</v>
      </c>
      <c r="S140">
        <v>708</v>
      </c>
      <c r="T140">
        <v>-15</v>
      </c>
      <c r="U140">
        <v>0</v>
      </c>
      <c r="V140">
        <v>0</v>
      </c>
      <c r="W140">
        <v>118</v>
      </c>
      <c r="X140">
        <v>106</v>
      </c>
      <c r="Y140">
        <v>92</v>
      </c>
      <c r="Z140">
        <v>581</v>
      </c>
      <c r="AF140" t="s">
        <v>1293</v>
      </c>
      <c r="AG140" t="s">
        <v>675</v>
      </c>
      <c r="AH140" s="9">
        <v>3.1944444444444442E-2</v>
      </c>
      <c r="AI140" t="s">
        <v>1434</v>
      </c>
      <c r="AJ140" t="s">
        <v>1417</v>
      </c>
      <c r="AK140" t="s">
        <v>1424</v>
      </c>
    </row>
    <row r="141" spans="1:37" x14ac:dyDescent="0.3">
      <c r="A141" s="1">
        <v>44966</v>
      </c>
      <c r="B141" t="s">
        <v>32</v>
      </c>
      <c r="C141" t="s">
        <v>33</v>
      </c>
      <c r="D141" t="s">
        <v>34</v>
      </c>
      <c r="E141">
        <v>19393</v>
      </c>
      <c r="F141">
        <v>1549</v>
      </c>
      <c r="G141" t="s">
        <v>72</v>
      </c>
      <c r="H141" t="s">
        <v>73</v>
      </c>
      <c r="I141" t="s">
        <v>235</v>
      </c>
      <c r="J141" t="s">
        <v>236</v>
      </c>
      <c r="K141">
        <v>2225</v>
      </c>
      <c r="L141">
        <v>2217</v>
      </c>
      <c r="M141">
        <v>-8</v>
      </c>
      <c r="N141">
        <v>13</v>
      </c>
      <c r="O141">
        <v>2230</v>
      </c>
      <c r="P141">
        <v>2307</v>
      </c>
      <c r="Q141">
        <v>3</v>
      </c>
      <c r="R141">
        <v>2330</v>
      </c>
      <c r="S141">
        <v>2310</v>
      </c>
      <c r="T141">
        <v>-20</v>
      </c>
      <c r="U141">
        <v>0</v>
      </c>
      <c r="V141">
        <v>0</v>
      </c>
      <c r="W141">
        <v>65</v>
      </c>
      <c r="X141">
        <v>53</v>
      </c>
      <c r="Y141">
        <v>37</v>
      </c>
      <c r="Z141">
        <v>210</v>
      </c>
      <c r="AF141" t="s">
        <v>1471</v>
      </c>
      <c r="AG141" t="s">
        <v>1178</v>
      </c>
      <c r="AH141" s="9">
        <v>3.6805555555555557E-2</v>
      </c>
      <c r="AI141" t="s">
        <v>1438</v>
      </c>
      <c r="AJ141" t="s">
        <v>1417</v>
      </c>
      <c r="AK141" t="s">
        <v>1425</v>
      </c>
    </row>
    <row r="142" spans="1:37" x14ac:dyDescent="0.3">
      <c r="A142" s="1">
        <v>43531</v>
      </c>
      <c r="B142" t="s">
        <v>14</v>
      </c>
      <c r="C142" t="s">
        <v>15</v>
      </c>
      <c r="D142" t="s">
        <v>16</v>
      </c>
      <c r="E142">
        <v>19790</v>
      </c>
      <c r="F142">
        <v>886</v>
      </c>
      <c r="G142" t="s">
        <v>60</v>
      </c>
      <c r="H142" t="s">
        <v>61</v>
      </c>
      <c r="I142" t="s">
        <v>30</v>
      </c>
      <c r="J142" t="s">
        <v>31</v>
      </c>
      <c r="K142">
        <v>1215</v>
      </c>
      <c r="L142">
        <v>1227</v>
      </c>
      <c r="M142">
        <v>12</v>
      </c>
      <c r="N142">
        <v>12</v>
      </c>
      <c r="O142">
        <v>1239</v>
      </c>
      <c r="P142">
        <v>1335</v>
      </c>
      <c r="Q142">
        <v>8</v>
      </c>
      <c r="R142">
        <v>1344</v>
      </c>
      <c r="S142">
        <v>1343</v>
      </c>
      <c r="T142">
        <v>-1</v>
      </c>
      <c r="U142">
        <v>0</v>
      </c>
      <c r="V142">
        <v>0</v>
      </c>
      <c r="W142">
        <v>149</v>
      </c>
      <c r="X142">
        <v>136</v>
      </c>
      <c r="Y142">
        <v>116</v>
      </c>
      <c r="Z142">
        <v>731</v>
      </c>
      <c r="AF142" t="s">
        <v>1191</v>
      </c>
      <c r="AG142" t="s">
        <v>898</v>
      </c>
      <c r="AH142" s="9">
        <v>5.2777777777777778E-2</v>
      </c>
      <c r="AI142" t="s">
        <v>1435</v>
      </c>
      <c r="AJ142" t="s">
        <v>1417</v>
      </c>
      <c r="AK142" t="s">
        <v>1425</v>
      </c>
    </row>
    <row r="143" spans="1:37" x14ac:dyDescent="0.3">
      <c r="A143" s="1">
        <v>43498</v>
      </c>
      <c r="B143" t="s">
        <v>100</v>
      </c>
      <c r="C143" t="s">
        <v>101</v>
      </c>
      <c r="D143" t="s">
        <v>102</v>
      </c>
      <c r="E143">
        <v>20368</v>
      </c>
      <c r="F143">
        <v>883</v>
      </c>
      <c r="G143" t="s">
        <v>90</v>
      </c>
      <c r="H143" t="s">
        <v>91</v>
      </c>
      <c r="I143" t="s">
        <v>237</v>
      </c>
      <c r="J143" t="s">
        <v>238</v>
      </c>
      <c r="K143">
        <v>1018</v>
      </c>
      <c r="L143">
        <v>1018</v>
      </c>
      <c r="M143">
        <v>0</v>
      </c>
      <c r="N143">
        <v>15</v>
      </c>
      <c r="O143">
        <v>1033</v>
      </c>
      <c r="P143">
        <v>1244</v>
      </c>
      <c r="Q143">
        <v>4</v>
      </c>
      <c r="R143">
        <v>1255</v>
      </c>
      <c r="S143">
        <v>1248</v>
      </c>
      <c r="T143">
        <v>-7</v>
      </c>
      <c r="U143">
        <v>0</v>
      </c>
      <c r="V143">
        <v>0</v>
      </c>
      <c r="W143">
        <v>157</v>
      </c>
      <c r="X143">
        <v>150</v>
      </c>
      <c r="Y143">
        <v>131</v>
      </c>
      <c r="Z143">
        <v>1044</v>
      </c>
      <c r="AF143" t="s">
        <v>1409</v>
      </c>
      <c r="AG143" t="s">
        <v>645</v>
      </c>
      <c r="AH143" s="9">
        <v>0.10416666666666667</v>
      </c>
      <c r="AI143" t="s">
        <v>1434</v>
      </c>
      <c r="AJ143" t="s">
        <v>1417</v>
      </c>
      <c r="AK143" t="s">
        <v>1427</v>
      </c>
    </row>
    <row r="144" spans="1:37" x14ac:dyDescent="0.3">
      <c r="A144" s="1">
        <v>44710</v>
      </c>
      <c r="B144" t="s">
        <v>122</v>
      </c>
      <c r="C144" t="s">
        <v>123</v>
      </c>
      <c r="D144" t="s">
        <v>124</v>
      </c>
      <c r="E144">
        <v>20304</v>
      </c>
      <c r="F144">
        <v>3771</v>
      </c>
      <c r="G144" t="s">
        <v>120</v>
      </c>
      <c r="H144" t="s">
        <v>121</v>
      </c>
      <c r="I144" t="s">
        <v>239</v>
      </c>
      <c r="J144" t="s">
        <v>240</v>
      </c>
      <c r="K144">
        <v>925</v>
      </c>
      <c r="L144">
        <v>928</v>
      </c>
      <c r="M144">
        <v>3</v>
      </c>
      <c r="N144">
        <v>14</v>
      </c>
      <c r="O144">
        <v>942</v>
      </c>
      <c r="P144">
        <v>1227</v>
      </c>
      <c r="Q144">
        <v>3</v>
      </c>
      <c r="R144">
        <v>1245</v>
      </c>
      <c r="S144">
        <v>1230</v>
      </c>
      <c r="T144">
        <v>-15</v>
      </c>
      <c r="U144">
        <v>0</v>
      </c>
      <c r="V144">
        <v>0</v>
      </c>
      <c r="W144">
        <v>140</v>
      </c>
      <c r="X144">
        <v>122</v>
      </c>
      <c r="Y144">
        <v>105</v>
      </c>
      <c r="Z144">
        <v>840</v>
      </c>
      <c r="AF144" t="s">
        <v>1128</v>
      </c>
      <c r="AG144" t="s">
        <v>1223</v>
      </c>
      <c r="AH144" s="9">
        <v>0.12638888888888888</v>
      </c>
      <c r="AI144" t="s">
        <v>1434</v>
      </c>
      <c r="AJ144" t="s">
        <v>1417</v>
      </c>
      <c r="AK144" t="s">
        <v>1421</v>
      </c>
    </row>
    <row r="145" spans="1:37" x14ac:dyDescent="0.3">
      <c r="A145" s="1">
        <v>44399</v>
      </c>
      <c r="B145" t="s">
        <v>14</v>
      </c>
      <c r="C145" t="s">
        <v>15</v>
      </c>
      <c r="D145" t="s">
        <v>16</v>
      </c>
      <c r="E145">
        <v>19790</v>
      </c>
      <c r="F145">
        <v>1749</v>
      </c>
      <c r="G145" t="s">
        <v>53</v>
      </c>
      <c r="H145" t="s">
        <v>54</v>
      </c>
      <c r="I145" t="s">
        <v>28</v>
      </c>
      <c r="J145" t="s">
        <v>29</v>
      </c>
      <c r="K145">
        <v>1035</v>
      </c>
      <c r="L145">
        <v>1034</v>
      </c>
      <c r="M145">
        <v>-1</v>
      </c>
      <c r="N145">
        <v>14</v>
      </c>
      <c r="O145">
        <v>1048</v>
      </c>
      <c r="P145">
        <v>1821</v>
      </c>
      <c r="Q145">
        <v>18</v>
      </c>
      <c r="R145">
        <v>1842</v>
      </c>
      <c r="S145">
        <v>1839</v>
      </c>
      <c r="T145">
        <v>-3</v>
      </c>
      <c r="U145">
        <v>0</v>
      </c>
      <c r="V145">
        <v>0</v>
      </c>
      <c r="W145">
        <v>307</v>
      </c>
      <c r="X145">
        <v>305</v>
      </c>
      <c r="Y145">
        <v>273</v>
      </c>
      <c r="Z145">
        <v>2218</v>
      </c>
      <c r="AF145" t="s">
        <v>1266</v>
      </c>
      <c r="AG145" t="s">
        <v>717</v>
      </c>
      <c r="AH145" s="9">
        <v>0.33680555555555558</v>
      </c>
      <c r="AI145" t="s">
        <v>1434</v>
      </c>
      <c r="AJ145" t="s">
        <v>1417</v>
      </c>
      <c r="AK145" t="s">
        <v>1425</v>
      </c>
    </row>
    <row r="146" spans="1:37" x14ac:dyDescent="0.3">
      <c r="A146" s="1">
        <v>43871</v>
      </c>
      <c r="B146" t="s">
        <v>32</v>
      </c>
      <c r="C146" t="s">
        <v>33</v>
      </c>
      <c r="D146" t="s">
        <v>34</v>
      </c>
      <c r="E146">
        <v>19393</v>
      </c>
      <c r="F146">
        <v>1069</v>
      </c>
      <c r="G146" t="s">
        <v>23</v>
      </c>
      <c r="H146" t="s">
        <v>24</v>
      </c>
      <c r="I146" t="s">
        <v>241</v>
      </c>
      <c r="J146" t="s">
        <v>242</v>
      </c>
      <c r="K146">
        <v>1725</v>
      </c>
      <c r="L146">
        <v>1721</v>
      </c>
      <c r="M146">
        <v>-4</v>
      </c>
      <c r="N146">
        <v>14</v>
      </c>
      <c r="O146">
        <v>1735</v>
      </c>
      <c r="P146">
        <v>1827</v>
      </c>
      <c r="Q146">
        <v>2</v>
      </c>
      <c r="R146">
        <v>1845</v>
      </c>
      <c r="S146">
        <v>1829</v>
      </c>
      <c r="T146">
        <v>-16</v>
      </c>
      <c r="U146">
        <v>0</v>
      </c>
      <c r="V146">
        <v>0</v>
      </c>
      <c r="W146">
        <v>80</v>
      </c>
      <c r="X146">
        <v>68</v>
      </c>
      <c r="Y146">
        <v>52</v>
      </c>
      <c r="Z146">
        <v>326</v>
      </c>
      <c r="AF146" t="s">
        <v>1472</v>
      </c>
      <c r="AG146" t="s">
        <v>787</v>
      </c>
      <c r="AH146" s="9">
        <v>4.7222222222222221E-2</v>
      </c>
      <c r="AI146" t="s">
        <v>1435</v>
      </c>
      <c r="AJ146" t="s">
        <v>1417</v>
      </c>
      <c r="AK146" t="s">
        <v>1422</v>
      </c>
    </row>
    <row r="147" spans="1:37" x14ac:dyDescent="0.3">
      <c r="A147" s="1">
        <v>43669</v>
      </c>
      <c r="B147" t="s">
        <v>32</v>
      </c>
      <c r="C147" t="s">
        <v>33</v>
      </c>
      <c r="D147" t="s">
        <v>34</v>
      </c>
      <c r="E147">
        <v>19393</v>
      </c>
      <c r="F147">
        <v>496</v>
      </c>
      <c r="G147" t="s">
        <v>28</v>
      </c>
      <c r="H147" t="s">
        <v>29</v>
      </c>
      <c r="I147" t="s">
        <v>66</v>
      </c>
      <c r="J147" t="s">
        <v>67</v>
      </c>
      <c r="K147">
        <v>1705</v>
      </c>
      <c r="L147">
        <v>1737</v>
      </c>
      <c r="M147">
        <v>32</v>
      </c>
      <c r="N147">
        <v>30</v>
      </c>
      <c r="O147">
        <v>1807</v>
      </c>
      <c r="P147">
        <v>1923</v>
      </c>
      <c r="Q147">
        <v>2</v>
      </c>
      <c r="R147">
        <v>1850</v>
      </c>
      <c r="S147">
        <v>1925</v>
      </c>
      <c r="T147">
        <v>35</v>
      </c>
      <c r="U147">
        <v>0</v>
      </c>
      <c r="V147">
        <v>0</v>
      </c>
      <c r="W147">
        <v>165</v>
      </c>
      <c r="X147">
        <v>168</v>
      </c>
      <c r="Y147">
        <v>136</v>
      </c>
      <c r="Z147">
        <v>990</v>
      </c>
      <c r="AA147">
        <v>10</v>
      </c>
      <c r="AB147">
        <v>0</v>
      </c>
      <c r="AC147">
        <v>3</v>
      </c>
      <c r="AD147">
        <v>0</v>
      </c>
      <c r="AE147">
        <v>22</v>
      </c>
      <c r="AF147" t="s">
        <v>805</v>
      </c>
      <c r="AG147" t="s">
        <v>1033</v>
      </c>
      <c r="AH147" s="9">
        <v>7.4999999999999997E-2</v>
      </c>
      <c r="AI147" t="s">
        <v>1435</v>
      </c>
      <c r="AJ147" t="s">
        <v>1420</v>
      </c>
      <c r="AK147" t="s">
        <v>1423</v>
      </c>
    </row>
    <row r="148" spans="1:37" x14ac:dyDescent="0.3">
      <c r="A148" s="1">
        <v>43626</v>
      </c>
      <c r="B148" t="s">
        <v>55</v>
      </c>
      <c r="C148" t="s">
        <v>56</v>
      </c>
      <c r="D148" t="s">
        <v>57</v>
      </c>
      <c r="E148">
        <v>19930</v>
      </c>
      <c r="F148">
        <v>668</v>
      </c>
      <c r="G148" t="s">
        <v>19</v>
      </c>
      <c r="H148" t="s">
        <v>20</v>
      </c>
      <c r="I148" t="s">
        <v>21</v>
      </c>
      <c r="J148" t="s">
        <v>22</v>
      </c>
      <c r="K148">
        <v>1550</v>
      </c>
      <c r="L148">
        <v>1543</v>
      </c>
      <c r="M148">
        <v>-7</v>
      </c>
      <c r="N148">
        <v>29</v>
      </c>
      <c r="O148">
        <v>1612</v>
      </c>
      <c r="P148">
        <v>1914</v>
      </c>
      <c r="Q148">
        <v>6</v>
      </c>
      <c r="R148">
        <v>1930</v>
      </c>
      <c r="S148">
        <v>1920</v>
      </c>
      <c r="T148">
        <v>-10</v>
      </c>
      <c r="U148">
        <v>0</v>
      </c>
      <c r="V148">
        <v>0</v>
      </c>
      <c r="W148">
        <v>160</v>
      </c>
      <c r="X148">
        <v>157</v>
      </c>
      <c r="Y148">
        <v>122</v>
      </c>
      <c r="Z148">
        <v>1024</v>
      </c>
      <c r="AF148" t="s">
        <v>804</v>
      </c>
      <c r="AG148" t="s">
        <v>620</v>
      </c>
      <c r="AH148" s="9">
        <v>0.15069444444444444</v>
      </c>
      <c r="AI148" t="s">
        <v>1435</v>
      </c>
      <c r="AJ148" t="s">
        <v>1417</v>
      </c>
      <c r="AK148" t="s">
        <v>1422</v>
      </c>
    </row>
    <row r="149" spans="1:37" x14ac:dyDescent="0.3">
      <c r="A149" s="1">
        <v>44817</v>
      </c>
      <c r="B149" t="s">
        <v>39</v>
      </c>
      <c r="C149" t="s">
        <v>40</v>
      </c>
      <c r="D149" t="s">
        <v>41</v>
      </c>
      <c r="E149">
        <v>19805</v>
      </c>
      <c r="F149">
        <v>408</v>
      </c>
      <c r="G149" t="s">
        <v>150</v>
      </c>
      <c r="H149" t="s">
        <v>85</v>
      </c>
      <c r="I149" t="s">
        <v>80</v>
      </c>
      <c r="J149" t="s">
        <v>67</v>
      </c>
      <c r="K149">
        <v>1030</v>
      </c>
      <c r="L149">
        <v>1232</v>
      </c>
      <c r="M149">
        <v>122</v>
      </c>
      <c r="N149">
        <v>12</v>
      </c>
      <c r="O149">
        <v>1244</v>
      </c>
      <c r="P149">
        <v>1329</v>
      </c>
      <c r="Q149">
        <v>14</v>
      </c>
      <c r="R149">
        <v>1208</v>
      </c>
      <c r="S149">
        <v>1343</v>
      </c>
      <c r="T149">
        <v>95</v>
      </c>
      <c r="U149">
        <v>0</v>
      </c>
      <c r="V149">
        <v>0</v>
      </c>
      <c r="W149">
        <v>158</v>
      </c>
      <c r="X149">
        <v>131</v>
      </c>
      <c r="Y149">
        <v>105</v>
      </c>
      <c r="Z149">
        <v>733</v>
      </c>
      <c r="AA149">
        <v>0</v>
      </c>
      <c r="AB149">
        <v>0</v>
      </c>
      <c r="AC149">
        <v>0</v>
      </c>
      <c r="AD149">
        <v>0</v>
      </c>
      <c r="AE149">
        <v>95</v>
      </c>
      <c r="AF149" t="s">
        <v>1191</v>
      </c>
      <c r="AG149" t="s">
        <v>742</v>
      </c>
      <c r="AH149" s="9">
        <v>4.9305555555555554E-2</v>
      </c>
      <c r="AI149" t="s">
        <v>1435</v>
      </c>
      <c r="AJ149" t="s">
        <v>1420</v>
      </c>
      <c r="AK149" t="s">
        <v>1423</v>
      </c>
    </row>
    <row r="150" spans="1:37" x14ac:dyDescent="0.3">
      <c r="A150" s="1">
        <v>45109</v>
      </c>
      <c r="B150" t="s">
        <v>122</v>
      </c>
      <c r="C150" t="s">
        <v>123</v>
      </c>
      <c r="D150" t="s">
        <v>124</v>
      </c>
      <c r="E150">
        <v>20304</v>
      </c>
      <c r="F150">
        <v>3950</v>
      </c>
      <c r="G150" t="s">
        <v>84</v>
      </c>
      <c r="H150" t="s">
        <v>85</v>
      </c>
      <c r="I150" t="s">
        <v>99</v>
      </c>
      <c r="J150" t="s">
        <v>43</v>
      </c>
      <c r="K150">
        <v>1455</v>
      </c>
      <c r="L150">
        <v>1457</v>
      </c>
      <c r="M150">
        <v>2</v>
      </c>
      <c r="N150">
        <v>18</v>
      </c>
      <c r="O150">
        <v>1515</v>
      </c>
      <c r="P150">
        <v>1559</v>
      </c>
      <c r="Q150">
        <v>9</v>
      </c>
      <c r="R150">
        <v>1627</v>
      </c>
      <c r="S150">
        <v>1608</v>
      </c>
      <c r="T150">
        <v>-19</v>
      </c>
      <c r="U150">
        <v>0</v>
      </c>
      <c r="V150">
        <v>0</v>
      </c>
      <c r="W150">
        <v>92</v>
      </c>
      <c r="X150">
        <v>71</v>
      </c>
      <c r="Y150">
        <v>44</v>
      </c>
      <c r="Z150">
        <v>228</v>
      </c>
      <c r="AF150" t="s">
        <v>774</v>
      </c>
      <c r="AG150" t="s">
        <v>927</v>
      </c>
      <c r="AH150" s="9">
        <v>4.9305555555555554E-2</v>
      </c>
      <c r="AI150" t="s">
        <v>1435</v>
      </c>
      <c r="AJ150" t="s">
        <v>1417</v>
      </c>
      <c r="AK150" t="s">
        <v>1421</v>
      </c>
    </row>
    <row r="151" spans="1:37" x14ac:dyDescent="0.3">
      <c r="A151" s="1">
        <v>44788</v>
      </c>
      <c r="B151" t="s">
        <v>94</v>
      </c>
      <c r="C151" t="s">
        <v>95</v>
      </c>
      <c r="D151" t="s">
        <v>96</v>
      </c>
      <c r="E151">
        <v>20397</v>
      </c>
      <c r="F151">
        <v>5138</v>
      </c>
      <c r="G151" t="s">
        <v>243</v>
      </c>
      <c r="H151" t="s">
        <v>244</v>
      </c>
      <c r="I151" t="s">
        <v>42</v>
      </c>
      <c r="J151" t="s">
        <v>43</v>
      </c>
      <c r="K151">
        <v>1731</v>
      </c>
      <c r="L151">
        <v>1724</v>
      </c>
      <c r="M151">
        <v>-7</v>
      </c>
      <c r="N151">
        <v>10</v>
      </c>
      <c r="O151">
        <v>1734</v>
      </c>
      <c r="P151">
        <v>1824</v>
      </c>
      <c r="Q151">
        <v>6</v>
      </c>
      <c r="R151">
        <v>1844</v>
      </c>
      <c r="S151">
        <v>1830</v>
      </c>
      <c r="T151">
        <v>-14</v>
      </c>
      <c r="U151">
        <v>0</v>
      </c>
      <c r="V151">
        <v>0</v>
      </c>
      <c r="W151">
        <v>73</v>
      </c>
      <c r="X151">
        <v>66</v>
      </c>
      <c r="Y151">
        <v>50</v>
      </c>
      <c r="Z151">
        <v>296</v>
      </c>
      <c r="AF151" t="s">
        <v>963</v>
      </c>
      <c r="AG151" t="s">
        <v>1174</v>
      </c>
      <c r="AH151" s="9">
        <v>4.583333333333333E-2</v>
      </c>
      <c r="AI151" t="s">
        <v>1435</v>
      </c>
      <c r="AJ151" t="s">
        <v>1417</v>
      </c>
      <c r="AK151" t="s">
        <v>1422</v>
      </c>
    </row>
    <row r="152" spans="1:37" x14ac:dyDescent="0.3">
      <c r="A152" s="1">
        <v>44861</v>
      </c>
      <c r="B152" t="s">
        <v>122</v>
      </c>
      <c r="C152" t="s">
        <v>123</v>
      </c>
      <c r="D152" t="s">
        <v>124</v>
      </c>
      <c r="E152">
        <v>20304</v>
      </c>
      <c r="F152">
        <v>4769</v>
      </c>
      <c r="G152" t="s">
        <v>21</v>
      </c>
      <c r="H152" t="s">
        <v>22</v>
      </c>
      <c r="I152" t="s">
        <v>245</v>
      </c>
      <c r="J152" t="s">
        <v>246</v>
      </c>
      <c r="K152">
        <v>1336</v>
      </c>
      <c r="L152">
        <v>1353</v>
      </c>
      <c r="M152">
        <v>17</v>
      </c>
      <c r="N152">
        <v>20</v>
      </c>
      <c r="O152">
        <v>1413</v>
      </c>
      <c r="P152">
        <v>1644</v>
      </c>
      <c r="Q152">
        <v>4</v>
      </c>
      <c r="R152">
        <v>1639</v>
      </c>
      <c r="S152">
        <v>1648</v>
      </c>
      <c r="T152">
        <v>9</v>
      </c>
      <c r="U152">
        <v>0</v>
      </c>
      <c r="V152">
        <v>0</v>
      </c>
      <c r="W152">
        <v>123</v>
      </c>
      <c r="X152">
        <v>115</v>
      </c>
      <c r="Y152">
        <v>91</v>
      </c>
      <c r="Z152">
        <v>692</v>
      </c>
      <c r="AF152" t="s">
        <v>1473</v>
      </c>
      <c r="AG152" t="s">
        <v>916</v>
      </c>
      <c r="AH152" s="9">
        <v>0.12152777777777778</v>
      </c>
      <c r="AI152" t="s">
        <v>1435</v>
      </c>
      <c r="AJ152" t="s">
        <v>1420</v>
      </c>
      <c r="AK152" t="s">
        <v>1425</v>
      </c>
    </row>
    <row r="153" spans="1:37" x14ac:dyDescent="0.3">
      <c r="A153" s="1">
        <v>43875</v>
      </c>
      <c r="B153" t="s">
        <v>122</v>
      </c>
      <c r="C153" t="s">
        <v>123</v>
      </c>
      <c r="D153" t="s">
        <v>124</v>
      </c>
      <c r="E153">
        <v>20304</v>
      </c>
      <c r="F153">
        <v>3085</v>
      </c>
      <c r="G153" t="s">
        <v>174</v>
      </c>
      <c r="H153" t="s">
        <v>175</v>
      </c>
      <c r="I153" t="s">
        <v>202</v>
      </c>
      <c r="J153" t="s">
        <v>203</v>
      </c>
      <c r="K153">
        <v>2115</v>
      </c>
      <c r="L153">
        <v>2109</v>
      </c>
      <c r="M153">
        <v>-6</v>
      </c>
      <c r="N153">
        <v>16</v>
      </c>
      <c r="O153">
        <v>2125</v>
      </c>
      <c r="P153">
        <v>2103</v>
      </c>
      <c r="Q153">
        <v>3</v>
      </c>
      <c r="R153">
        <v>2125</v>
      </c>
      <c r="S153">
        <v>2106</v>
      </c>
      <c r="T153">
        <v>-19</v>
      </c>
      <c r="U153">
        <v>0</v>
      </c>
      <c r="V153">
        <v>0</v>
      </c>
      <c r="W153">
        <v>70</v>
      </c>
      <c r="X153">
        <v>57</v>
      </c>
      <c r="Y153">
        <v>38</v>
      </c>
      <c r="Z153">
        <v>261</v>
      </c>
      <c r="AF153" t="s">
        <v>1474</v>
      </c>
      <c r="AG153" t="s">
        <v>1278</v>
      </c>
      <c r="AH153">
        <v>-2.0833333333333259E-3</v>
      </c>
      <c r="AI153" t="s">
        <v>1438</v>
      </c>
      <c r="AJ153" t="s">
        <v>1417</v>
      </c>
      <c r="AK153" t="s">
        <v>1426</v>
      </c>
    </row>
    <row r="154" spans="1:37" x14ac:dyDescent="0.3">
      <c r="A154" s="1">
        <v>45048</v>
      </c>
      <c r="B154" t="s">
        <v>32</v>
      </c>
      <c r="C154" t="s">
        <v>33</v>
      </c>
      <c r="D154" t="s">
        <v>34</v>
      </c>
      <c r="E154">
        <v>19393</v>
      </c>
      <c r="F154">
        <v>3020</v>
      </c>
      <c r="G154" t="s">
        <v>21</v>
      </c>
      <c r="H154" t="s">
        <v>22</v>
      </c>
      <c r="I154" t="s">
        <v>19</v>
      </c>
      <c r="J154" t="s">
        <v>20</v>
      </c>
      <c r="K154">
        <v>1200</v>
      </c>
      <c r="L154">
        <v>1209</v>
      </c>
      <c r="M154">
        <v>9</v>
      </c>
      <c r="N154">
        <v>11</v>
      </c>
      <c r="O154">
        <v>1220</v>
      </c>
      <c r="P154">
        <v>1324</v>
      </c>
      <c r="Q154">
        <v>6</v>
      </c>
      <c r="R154">
        <v>1355</v>
      </c>
      <c r="S154">
        <v>1330</v>
      </c>
      <c r="T154">
        <v>-25</v>
      </c>
      <c r="U154">
        <v>0</v>
      </c>
      <c r="V154">
        <v>0</v>
      </c>
      <c r="W154">
        <v>175</v>
      </c>
      <c r="X154">
        <v>141</v>
      </c>
      <c r="Y154">
        <v>124</v>
      </c>
      <c r="Z154">
        <v>1024</v>
      </c>
      <c r="AF154" t="s">
        <v>1475</v>
      </c>
      <c r="AG154" t="s">
        <v>739</v>
      </c>
      <c r="AH154" s="9">
        <v>5.6250000000000001E-2</v>
      </c>
      <c r="AI154" t="s">
        <v>1435</v>
      </c>
      <c r="AJ154" t="s">
        <v>1417</v>
      </c>
      <c r="AK154" t="s">
        <v>1423</v>
      </c>
    </row>
    <row r="155" spans="1:37" x14ac:dyDescent="0.3">
      <c r="A155" s="1">
        <v>43499</v>
      </c>
      <c r="B155" t="s">
        <v>100</v>
      </c>
      <c r="C155" t="s">
        <v>101</v>
      </c>
      <c r="D155" t="s">
        <v>102</v>
      </c>
      <c r="E155">
        <v>20368</v>
      </c>
      <c r="F155">
        <v>741</v>
      </c>
      <c r="G155" t="s">
        <v>139</v>
      </c>
      <c r="H155" t="s">
        <v>140</v>
      </c>
      <c r="I155" t="s">
        <v>200</v>
      </c>
      <c r="J155" t="s">
        <v>201</v>
      </c>
      <c r="K155">
        <v>1240</v>
      </c>
      <c r="L155">
        <v>1255</v>
      </c>
      <c r="M155">
        <v>15</v>
      </c>
      <c r="N155">
        <v>19</v>
      </c>
      <c r="O155">
        <v>1314</v>
      </c>
      <c r="P155">
        <v>1524</v>
      </c>
      <c r="Q155">
        <v>6</v>
      </c>
      <c r="R155">
        <v>1457</v>
      </c>
      <c r="S155">
        <v>1530</v>
      </c>
      <c r="T155">
        <v>33</v>
      </c>
      <c r="U155">
        <v>0</v>
      </c>
      <c r="V155">
        <v>0</v>
      </c>
      <c r="W155">
        <v>197</v>
      </c>
      <c r="X155">
        <v>215</v>
      </c>
      <c r="Y155">
        <v>190</v>
      </c>
      <c r="Z155">
        <v>1299</v>
      </c>
      <c r="AA155">
        <v>0</v>
      </c>
      <c r="AB155">
        <v>15</v>
      </c>
      <c r="AC155">
        <v>18</v>
      </c>
      <c r="AD155">
        <v>0</v>
      </c>
      <c r="AE155">
        <v>0</v>
      </c>
      <c r="AF155" t="s">
        <v>1026</v>
      </c>
      <c r="AG155" t="s">
        <v>650</v>
      </c>
      <c r="AH155" s="9">
        <v>0.1076388888888889</v>
      </c>
      <c r="AI155" t="s">
        <v>1435</v>
      </c>
      <c r="AJ155" t="s">
        <v>1420</v>
      </c>
      <c r="AK155" t="s">
        <v>1421</v>
      </c>
    </row>
    <row r="156" spans="1:37" x14ac:dyDescent="0.3">
      <c r="A156" s="1">
        <v>43900</v>
      </c>
      <c r="B156" t="s">
        <v>122</v>
      </c>
      <c r="C156" t="s">
        <v>123</v>
      </c>
      <c r="D156" t="s">
        <v>124</v>
      </c>
      <c r="E156">
        <v>20304</v>
      </c>
      <c r="F156">
        <v>3613</v>
      </c>
      <c r="G156" t="s">
        <v>120</v>
      </c>
      <c r="H156" t="s">
        <v>121</v>
      </c>
      <c r="I156" t="s">
        <v>23</v>
      </c>
      <c r="J156" t="s">
        <v>24</v>
      </c>
      <c r="K156">
        <v>1700</v>
      </c>
      <c r="L156">
        <v>1659</v>
      </c>
      <c r="M156">
        <v>-1</v>
      </c>
      <c r="N156">
        <v>17</v>
      </c>
      <c r="O156">
        <v>1716</v>
      </c>
      <c r="P156">
        <v>1751</v>
      </c>
      <c r="Q156">
        <v>5</v>
      </c>
      <c r="R156">
        <v>1819</v>
      </c>
      <c r="S156">
        <v>1756</v>
      </c>
      <c r="T156">
        <v>-23</v>
      </c>
      <c r="U156">
        <v>0</v>
      </c>
      <c r="V156">
        <v>0</v>
      </c>
      <c r="W156">
        <v>139</v>
      </c>
      <c r="X156">
        <v>117</v>
      </c>
      <c r="Y156">
        <v>95</v>
      </c>
      <c r="Z156">
        <v>599</v>
      </c>
      <c r="AF156" t="s">
        <v>1258</v>
      </c>
      <c r="AG156" t="s">
        <v>944</v>
      </c>
      <c r="AH156" s="9">
        <v>3.9583333333333331E-2</v>
      </c>
      <c r="AI156" t="s">
        <v>1435</v>
      </c>
      <c r="AJ156" t="s">
        <v>1417</v>
      </c>
      <c r="AK156" t="s">
        <v>1423</v>
      </c>
    </row>
    <row r="157" spans="1:37" x14ac:dyDescent="0.3">
      <c r="A157" s="1">
        <v>44519</v>
      </c>
      <c r="B157" t="s">
        <v>32</v>
      </c>
      <c r="C157" t="s">
        <v>33</v>
      </c>
      <c r="D157" t="s">
        <v>34</v>
      </c>
      <c r="E157">
        <v>19393</v>
      </c>
      <c r="F157">
        <v>3080</v>
      </c>
      <c r="G157" t="s">
        <v>68</v>
      </c>
      <c r="H157" t="s">
        <v>69</v>
      </c>
      <c r="I157" t="s">
        <v>66</v>
      </c>
      <c r="J157" t="s">
        <v>67</v>
      </c>
      <c r="K157">
        <v>1850</v>
      </c>
      <c r="L157">
        <v>2022</v>
      </c>
      <c r="M157">
        <v>92</v>
      </c>
      <c r="N157">
        <v>11</v>
      </c>
      <c r="O157">
        <v>2033</v>
      </c>
      <c r="P157">
        <v>2137</v>
      </c>
      <c r="Q157">
        <v>6</v>
      </c>
      <c r="R157">
        <v>2025</v>
      </c>
      <c r="S157">
        <v>2143</v>
      </c>
      <c r="T157">
        <v>78</v>
      </c>
      <c r="U157">
        <v>0</v>
      </c>
      <c r="V157">
        <v>0</v>
      </c>
      <c r="W157">
        <v>95</v>
      </c>
      <c r="X157">
        <v>81</v>
      </c>
      <c r="Y157">
        <v>64</v>
      </c>
      <c r="Z157">
        <v>395</v>
      </c>
      <c r="AA157">
        <v>78</v>
      </c>
      <c r="AB157">
        <v>0</v>
      </c>
      <c r="AC157">
        <v>0</v>
      </c>
      <c r="AD157">
        <v>0</v>
      </c>
      <c r="AE157">
        <v>0</v>
      </c>
      <c r="AF157" t="s">
        <v>1476</v>
      </c>
      <c r="AG157" t="s">
        <v>1367</v>
      </c>
      <c r="AH157" s="9">
        <v>5.6250000000000001E-2</v>
      </c>
      <c r="AI157" t="s">
        <v>1438</v>
      </c>
      <c r="AJ157" t="s">
        <v>1420</v>
      </c>
      <c r="AK157" t="s">
        <v>1426</v>
      </c>
    </row>
    <row r="158" spans="1:37" x14ac:dyDescent="0.3">
      <c r="A158" s="1">
        <v>44500</v>
      </c>
      <c r="B158" t="s">
        <v>122</v>
      </c>
      <c r="C158" t="s">
        <v>123</v>
      </c>
      <c r="D158" t="s">
        <v>124</v>
      </c>
      <c r="E158">
        <v>20304</v>
      </c>
      <c r="F158">
        <v>5664</v>
      </c>
      <c r="G158" t="s">
        <v>251</v>
      </c>
      <c r="H158" t="s">
        <v>252</v>
      </c>
      <c r="I158" t="s">
        <v>21</v>
      </c>
      <c r="J158" t="s">
        <v>22</v>
      </c>
      <c r="K158">
        <v>1530</v>
      </c>
      <c r="L158">
        <v>1523</v>
      </c>
      <c r="M158">
        <v>-7</v>
      </c>
      <c r="N158">
        <v>9</v>
      </c>
      <c r="O158">
        <v>1532</v>
      </c>
      <c r="P158">
        <v>1731</v>
      </c>
      <c r="Q158">
        <v>11</v>
      </c>
      <c r="R158">
        <v>1800</v>
      </c>
      <c r="S158">
        <v>1742</v>
      </c>
      <c r="T158">
        <v>-18</v>
      </c>
      <c r="U158">
        <v>0</v>
      </c>
      <c r="V158">
        <v>0</v>
      </c>
      <c r="W158">
        <v>270</v>
      </c>
      <c r="X158">
        <v>259</v>
      </c>
      <c r="Y158">
        <v>239</v>
      </c>
      <c r="Z158">
        <v>1492</v>
      </c>
      <c r="AF158" t="s">
        <v>790</v>
      </c>
      <c r="AG158" t="s">
        <v>931</v>
      </c>
      <c r="AH158" s="9">
        <v>9.6527777777777782E-2</v>
      </c>
      <c r="AI158" t="s">
        <v>1435</v>
      </c>
      <c r="AJ158" t="s">
        <v>1417</v>
      </c>
      <c r="AK158" t="s">
        <v>1421</v>
      </c>
    </row>
    <row r="159" spans="1:37" x14ac:dyDescent="0.3">
      <c r="A159" s="1">
        <v>45013</v>
      </c>
      <c r="B159" t="s">
        <v>46</v>
      </c>
      <c r="C159" t="s">
        <v>47</v>
      </c>
      <c r="D159" t="s">
        <v>48</v>
      </c>
      <c r="E159">
        <v>20452</v>
      </c>
      <c r="F159">
        <v>3428</v>
      </c>
      <c r="G159" t="s">
        <v>158</v>
      </c>
      <c r="H159" t="s">
        <v>159</v>
      </c>
      <c r="I159" t="s">
        <v>12</v>
      </c>
      <c r="J159" t="s">
        <v>13</v>
      </c>
      <c r="K159">
        <v>700</v>
      </c>
      <c r="L159">
        <v>653</v>
      </c>
      <c r="M159">
        <v>-7</v>
      </c>
      <c r="N159">
        <v>11</v>
      </c>
      <c r="O159">
        <v>704</v>
      </c>
      <c r="P159">
        <v>811</v>
      </c>
      <c r="Q159">
        <v>31</v>
      </c>
      <c r="R159">
        <v>859</v>
      </c>
      <c r="S159">
        <v>842</v>
      </c>
      <c r="T159">
        <v>-17</v>
      </c>
      <c r="U159">
        <v>0</v>
      </c>
      <c r="V159">
        <v>0</v>
      </c>
      <c r="W159">
        <v>119</v>
      </c>
      <c r="X159">
        <v>109</v>
      </c>
      <c r="Y159">
        <v>67</v>
      </c>
      <c r="Z159">
        <v>463</v>
      </c>
      <c r="AF159" t="s">
        <v>1477</v>
      </c>
      <c r="AG159" t="s">
        <v>846</v>
      </c>
      <c r="AH159" s="9">
        <v>7.5694444444444439E-2</v>
      </c>
      <c r="AI159" t="s">
        <v>1434</v>
      </c>
      <c r="AJ159" t="s">
        <v>1417</v>
      </c>
      <c r="AK159" t="s">
        <v>1423</v>
      </c>
    </row>
    <row r="160" spans="1:37" x14ac:dyDescent="0.3">
      <c r="A160" s="1">
        <v>43490</v>
      </c>
      <c r="B160" t="s">
        <v>14</v>
      </c>
      <c r="C160" t="s">
        <v>15</v>
      </c>
      <c r="D160" t="s">
        <v>16</v>
      </c>
      <c r="E160">
        <v>19790</v>
      </c>
      <c r="F160">
        <v>1350</v>
      </c>
      <c r="G160" t="s">
        <v>253</v>
      </c>
      <c r="H160" t="s">
        <v>254</v>
      </c>
      <c r="I160" t="s">
        <v>60</v>
      </c>
      <c r="J160" t="s">
        <v>61</v>
      </c>
      <c r="K160">
        <v>1705</v>
      </c>
      <c r="L160">
        <v>1700</v>
      </c>
      <c r="M160">
        <v>-5</v>
      </c>
      <c r="N160">
        <v>11</v>
      </c>
      <c r="O160">
        <v>1711</v>
      </c>
      <c r="P160">
        <v>1952</v>
      </c>
      <c r="Q160">
        <v>7</v>
      </c>
      <c r="R160">
        <v>2020</v>
      </c>
      <c r="S160">
        <v>1959</v>
      </c>
      <c r="T160">
        <v>-21</v>
      </c>
      <c r="U160">
        <v>0</v>
      </c>
      <c r="V160">
        <v>0</v>
      </c>
      <c r="W160">
        <v>135</v>
      </c>
      <c r="X160">
        <v>119</v>
      </c>
      <c r="Y160">
        <v>101</v>
      </c>
      <c r="Z160">
        <v>707</v>
      </c>
      <c r="AF160" t="s">
        <v>974</v>
      </c>
      <c r="AG160" t="s">
        <v>623</v>
      </c>
      <c r="AH160" s="9">
        <v>0.12430555555555556</v>
      </c>
      <c r="AI160" t="s">
        <v>1435</v>
      </c>
      <c r="AJ160" t="s">
        <v>1417</v>
      </c>
      <c r="AK160" t="s">
        <v>1426</v>
      </c>
    </row>
    <row r="161" spans="1:37" x14ac:dyDescent="0.3">
      <c r="A161" s="1">
        <v>43573</v>
      </c>
      <c r="B161" t="s">
        <v>32</v>
      </c>
      <c r="C161" t="s">
        <v>33</v>
      </c>
      <c r="D161" t="s">
        <v>34</v>
      </c>
      <c r="E161">
        <v>19393</v>
      </c>
      <c r="F161">
        <v>32</v>
      </c>
      <c r="G161" t="s">
        <v>131</v>
      </c>
      <c r="H161" t="s">
        <v>132</v>
      </c>
      <c r="I161" t="s">
        <v>21</v>
      </c>
      <c r="J161" t="s">
        <v>22</v>
      </c>
      <c r="K161">
        <v>1920</v>
      </c>
      <c r="L161">
        <v>2020</v>
      </c>
      <c r="M161">
        <v>60</v>
      </c>
      <c r="N161">
        <v>7</v>
      </c>
      <c r="O161">
        <v>2027</v>
      </c>
      <c r="P161">
        <v>2038</v>
      </c>
      <c r="Q161">
        <v>6</v>
      </c>
      <c r="R161">
        <v>2000</v>
      </c>
      <c r="S161">
        <v>2044</v>
      </c>
      <c r="T161">
        <v>44</v>
      </c>
      <c r="U161">
        <v>0</v>
      </c>
      <c r="V161">
        <v>0</v>
      </c>
      <c r="W161">
        <v>160</v>
      </c>
      <c r="X161">
        <v>144</v>
      </c>
      <c r="Y161">
        <v>131</v>
      </c>
      <c r="Z161">
        <v>977</v>
      </c>
      <c r="AA161">
        <v>10</v>
      </c>
      <c r="AB161">
        <v>0</v>
      </c>
      <c r="AC161">
        <v>0</v>
      </c>
      <c r="AD161">
        <v>0</v>
      </c>
      <c r="AE161">
        <v>34</v>
      </c>
      <c r="AF161" t="s">
        <v>1276</v>
      </c>
      <c r="AG161" t="s">
        <v>1366</v>
      </c>
      <c r="AH161" s="9">
        <v>1.6666666666666666E-2</v>
      </c>
      <c r="AI161" t="s">
        <v>1438</v>
      </c>
      <c r="AJ161" t="s">
        <v>1420</v>
      </c>
      <c r="AK161" t="s">
        <v>1425</v>
      </c>
    </row>
    <row r="162" spans="1:37" x14ac:dyDescent="0.3">
      <c r="A162" s="1">
        <v>43802</v>
      </c>
      <c r="B162" t="s">
        <v>94</v>
      </c>
      <c r="C162" t="s">
        <v>95</v>
      </c>
      <c r="D162" t="s">
        <v>96</v>
      </c>
      <c r="E162">
        <v>20397</v>
      </c>
      <c r="F162">
        <v>5685</v>
      </c>
      <c r="G162" t="s">
        <v>97</v>
      </c>
      <c r="H162" t="s">
        <v>98</v>
      </c>
      <c r="I162" t="s">
        <v>255</v>
      </c>
      <c r="J162" t="s">
        <v>256</v>
      </c>
      <c r="K162">
        <v>2000</v>
      </c>
      <c r="L162">
        <v>1954</v>
      </c>
      <c r="M162">
        <v>-6</v>
      </c>
      <c r="N162">
        <v>12</v>
      </c>
      <c r="O162">
        <v>2006</v>
      </c>
      <c r="P162">
        <v>2043</v>
      </c>
      <c r="Q162">
        <v>2</v>
      </c>
      <c r="R162">
        <v>2102</v>
      </c>
      <c r="S162">
        <v>2045</v>
      </c>
      <c r="T162">
        <v>-17</v>
      </c>
      <c r="U162">
        <v>0</v>
      </c>
      <c r="V162">
        <v>0</v>
      </c>
      <c r="W162">
        <v>62</v>
      </c>
      <c r="X162">
        <v>51</v>
      </c>
      <c r="Y162">
        <v>37</v>
      </c>
      <c r="Z162">
        <v>221</v>
      </c>
      <c r="AF162" t="s">
        <v>1368</v>
      </c>
      <c r="AG162" t="s">
        <v>1176</v>
      </c>
      <c r="AH162" s="9">
        <v>3.5416666666666666E-2</v>
      </c>
      <c r="AI162" t="s">
        <v>1438</v>
      </c>
      <c r="AJ162" t="s">
        <v>1417</v>
      </c>
      <c r="AK162" t="s">
        <v>1423</v>
      </c>
    </row>
    <row r="163" spans="1:37" x14ac:dyDescent="0.3">
      <c r="A163" s="1">
        <v>44552</v>
      </c>
      <c r="B163" t="s">
        <v>7</v>
      </c>
      <c r="C163" t="s">
        <v>8</v>
      </c>
      <c r="D163" t="s">
        <v>9</v>
      </c>
      <c r="E163">
        <v>19977</v>
      </c>
      <c r="F163">
        <v>310</v>
      </c>
      <c r="G163" t="s">
        <v>12</v>
      </c>
      <c r="H163" t="s">
        <v>13</v>
      </c>
      <c r="I163" t="s">
        <v>23</v>
      </c>
      <c r="J163" t="s">
        <v>24</v>
      </c>
      <c r="K163">
        <v>830</v>
      </c>
      <c r="L163">
        <v>911</v>
      </c>
      <c r="M163">
        <v>41</v>
      </c>
      <c r="N163">
        <v>33</v>
      </c>
      <c r="O163">
        <v>944</v>
      </c>
      <c r="P163">
        <v>1228</v>
      </c>
      <c r="Q163">
        <v>6</v>
      </c>
      <c r="R163">
        <v>1155</v>
      </c>
      <c r="S163">
        <v>1234</v>
      </c>
      <c r="T163">
        <v>39</v>
      </c>
      <c r="U163">
        <v>0</v>
      </c>
      <c r="V163">
        <v>0</v>
      </c>
      <c r="W163">
        <v>385</v>
      </c>
      <c r="X163">
        <v>383</v>
      </c>
      <c r="Y163">
        <v>344</v>
      </c>
      <c r="Z163">
        <v>2565</v>
      </c>
      <c r="AA163">
        <v>38</v>
      </c>
      <c r="AB163">
        <v>0</v>
      </c>
      <c r="AC163">
        <v>0</v>
      </c>
      <c r="AD163">
        <v>0</v>
      </c>
      <c r="AE163">
        <v>1</v>
      </c>
      <c r="AF163" t="s">
        <v>1329</v>
      </c>
      <c r="AG163" t="s">
        <v>1222</v>
      </c>
      <c r="AH163" s="9">
        <v>0.14097222222222222</v>
      </c>
      <c r="AI163" t="s">
        <v>1434</v>
      </c>
      <c r="AJ163" t="s">
        <v>1420</v>
      </c>
      <c r="AK163" t="s">
        <v>1424</v>
      </c>
    </row>
    <row r="164" spans="1:37" x14ac:dyDescent="0.3">
      <c r="A164" s="1">
        <v>43982</v>
      </c>
      <c r="B164" t="s">
        <v>122</v>
      </c>
      <c r="C164" t="s">
        <v>123</v>
      </c>
      <c r="D164" t="s">
        <v>124</v>
      </c>
      <c r="E164">
        <v>20304</v>
      </c>
      <c r="F164">
        <v>3793</v>
      </c>
      <c r="G164" t="s">
        <v>257</v>
      </c>
      <c r="H164" t="s">
        <v>258</v>
      </c>
      <c r="I164" t="s">
        <v>120</v>
      </c>
      <c r="J164" t="s">
        <v>121</v>
      </c>
      <c r="K164">
        <v>604</v>
      </c>
      <c r="L164">
        <v>559</v>
      </c>
      <c r="M164">
        <v>-5</v>
      </c>
      <c r="N164">
        <v>12</v>
      </c>
      <c r="O164">
        <v>611</v>
      </c>
      <c r="P164">
        <v>822</v>
      </c>
      <c r="Q164">
        <v>6</v>
      </c>
      <c r="R164">
        <v>841</v>
      </c>
      <c r="S164">
        <v>828</v>
      </c>
      <c r="T164">
        <v>-13</v>
      </c>
      <c r="U164">
        <v>0</v>
      </c>
      <c r="V164">
        <v>0</v>
      </c>
      <c r="W164">
        <v>97</v>
      </c>
      <c r="X164">
        <v>89</v>
      </c>
      <c r="Y164">
        <v>71</v>
      </c>
      <c r="Z164">
        <v>501</v>
      </c>
      <c r="AF164" t="s">
        <v>691</v>
      </c>
      <c r="AG164" t="s">
        <v>1089</v>
      </c>
      <c r="AH164" s="9">
        <v>0.10347222222222222</v>
      </c>
      <c r="AI164" t="s">
        <v>1437</v>
      </c>
      <c r="AJ164" t="s">
        <v>1417</v>
      </c>
      <c r="AK164" t="s">
        <v>1421</v>
      </c>
    </row>
    <row r="165" spans="1:37" x14ac:dyDescent="0.3">
      <c r="A165" s="1">
        <v>44866</v>
      </c>
      <c r="B165" t="s">
        <v>122</v>
      </c>
      <c r="C165" t="s">
        <v>123</v>
      </c>
      <c r="D165" t="s">
        <v>124</v>
      </c>
      <c r="E165">
        <v>20304</v>
      </c>
      <c r="F165">
        <v>5652</v>
      </c>
      <c r="G165" t="s">
        <v>80</v>
      </c>
      <c r="H165" t="s">
        <v>67</v>
      </c>
      <c r="I165" t="s">
        <v>259</v>
      </c>
      <c r="J165" t="s">
        <v>260</v>
      </c>
      <c r="K165">
        <v>2003</v>
      </c>
      <c r="L165">
        <v>2032</v>
      </c>
      <c r="M165">
        <v>29</v>
      </c>
      <c r="N165">
        <v>11</v>
      </c>
      <c r="O165">
        <v>2043</v>
      </c>
      <c r="P165">
        <v>2257</v>
      </c>
      <c r="Q165">
        <v>4</v>
      </c>
      <c r="R165">
        <v>2301</v>
      </c>
      <c r="S165">
        <v>2301</v>
      </c>
      <c r="T165">
        <v>0</v>
      </c>
      <c r="U165">
        <v>0</v>
      </c>
      <c r="V165">
        <v>0</v>
      </c>
      <c r="W165">
        <v>118</v>
      </c>
      <c r="X165">
        <v>89</v>
      </c>
      <c r="Y165">
        <v>74</v>
      </c>
      <c r="Z165">
        <v>536</v>
      </c>
      <c r="AF165" t="s">
        <v>997</v>
      </c>
      <c r="AG165" t="s">
        <v>1275</v>
      </c>
      <c r="AH165" s="9">
        <v>0.10347222222222222</v>
      </c>
      <c r="AI165" t="s">
        <v>1438</v>
      </c>
      <c r="AJ165" t="s">
        <v>1420</v>
      </c>
      <c r="AK165" t="s">
        <v>1423</v>
      </c>
    </row>
    <row r="166" spans="1:37" x14ac:dyDescent="0.3">
      <c r="A166" s="1">
        <v>44335</v>
      </c>
      <c r="B166" t="s">
        <v>122</v>
      </c>
      <c r="C166" t="s">
        <v>123</v>
      </c>
      <c r="D166" t="s">
        <v>124</v>
      </c>
      <c r="E166">
        <v>20304</v>
      </c>
      <c r="F166">
        <v>4240</v>
      </c>
      <c r="G166" t="s">
        <v>261</v>
      </c>
      <c r="H166" t="s">
        <v>262</v>
      </c>
      <c r="I166" t="s">
        <v>17</v>
      </c>
      <c r="J166" t="s">
        <v>18</v>
      </c>
      <c r="K166">
        <v>815</v>
      </c>
      <c r="L166">
        <v>814</v>
      </c>
      <c r="M166">
        <v>-1</v>
      </c>
      <c r="N166">
        <v>9</v>
      </c>
      <c r="O166">
        <v>823</v>
      </c>
      <c r="P166">
        <v>842</v>
      </c>
      <c r="Q166">
        <v>5</v>
      </c>
      <c r="R166">
        <v>930</v>
      </c>
      <c r="S166">
        <v>847</v>
      </c>
      <c r="T166">
        <v>-43</v>
      </c>
      <c r="U166">
        <v>0</v>
      </c>
      <c r="V166">
        <v>0</v>
      </c>
      <c r="W166">
        <v>135</v>
      </c>
      <c r="X166">
        <v>93</v>
      </c>
      <c r="Y166">
        <v>79</v>
      </c>
      <c r="Z166">
        <v>488</v>
      </c>
      <c r="AF166" t="s">
        <v>696</v>
      </c>
      <c r="AG166" t="s">
        <v>1219</v>
      </c>
      <c r="AH166" s="9">
        <v>2.2916666666666665E-2</v>
      </c>
      <c r="AI166" t="s">
        <v>1434</v>
      </c>
      <c r="AJ166" t="s">
        <v>1417</v>
      </c>
      <c r="AK166" t="s">
        <v>1424</v>
      </c>
    </row>
    <row r="167" spans="1:37" x14ac:dyDescent="0.3">
      <c r="A167" s="1">
        <v>44932</v>
      </c>
      <c r="B167" t="s">
        <v>14</v>
      </c>
      <c r="C167" t="s">
        <v>15</v>
      </c>
      <c r="D167" t="s">
        <v>16</v>
      </c>
      <c r="E167">
        <v>19790</v>
      </c>
      <c r="F167">
        <v>2064</v>
      </c>
      <c r="G167" t="s">
        <v>150</v>
      </c>
      <c r="H167" t="s">
        <v>85</v>
      </c>
      <c r="I167" t="s">
        <v>51</v>
      </c>
      <c r="J167" t="s">
        <v>52</v>
      </c>
      <c r="K167">
        <v>835</v>
      </c>
      <c r="L167">
        <v>829</v>
      </c>
      <c r="M167">
        <v>-6</v>
      </c>
      <c r="N167">
        <v>18</v>
      </c>
      <c r="O167">
        <v>847</v>
      </c>
      <c r="P167">
        <v>1116</v>
      </c>
      <c r="Q167">
        <v>11</v>
      </c>
      <c r="R167">
        <v>1209</v>
      </c>
      <c r="S167">
        <v>1127</v>
      </c>
      <c r="T167">
        <v>-42</v>
      </c>
      <c r="U167">
        <v>0</v>
      </c>
      <c r="V167">
        <v>0</v>
      </c>
      <c r="W167">
        <v>274</v>
      </c>
      <c r="X167">
        <v>238</v>
      </c>
      <c r="Y167">
        <v>209</v>
      </c>
      <c r="Z167">
        <v>1416</v>
      </c>
      <c r="AF167" t="s">
        <v>727</v>
      </c>
      <c r="AG167" t="s">
        <v>864</v>
      </c>
      <c r="AH167" s="9">
        <v>0.12361111111111112</v>
      </c>
      <c r="AI167" t="s">
        <v>1434</v>
      </c>
      <c r="AJ167" t="s">
        <v>1417</v>
      </c>
      <c r="AK167" t="s">
        <v>1426</v>
      </c>
    </row>
    <row r="168" spans="1:37" x14ac:dyDescent="0.3">
      <c r="A168" s="1">
        <v>43718</v>
      </c>
      <c r="B168" t="s">
        <v>122</v>
      </c>
      <c r="C168" t="s">
        <v>123</v>
      </c>
      <c r="D168" t="s">
        <v>124</v>
      </c>
      <c r="E168">
        <v>20304</v>
      </c>
      <c r="F168">
        <v>3695</v>
      </c>
      <c r="G168" t="s">
        <v>263</v>
      </c>
      <c r="H168" t="s">
        <v>264</v>
      </c>
      <c r="I168" t="s">
        <v>144</v>
      </c>
      <c r="J168" t="s">
        <v>145</v>
      </c>
      <c r="K168">
        <v>935</v>
      </c>
      <c r="L168">
        <v>930</v>
      </c>
      <c r="M168">
        <v>-5</v>
      </c>
      <c r="N168">
        <v>9</v>
      </c>
      <c r="O168">
        <v>939</v>
      </c>
      <c r="P168">
        <v>1000</v>
      </c>
      <c r="Q168">
        <v>8</v>
      </c>
      <c r="R168">
        <v>1018</v>
      </c>
      <c r="S168">
        <v>1008</v>
      </c>
      <c r="T168">
        <v>-10</v>
      </c>
      <c r="U168">
        <v>0</v>
      </c>
      <c r="V168">
        <v>0</v>
      </c>
      <c r="W168">
        <v>43</v>
      </c>
      <c r="X168">
        <v>38</v>
      </c>
      <c r="Y168">
        <v>21</v>
      </c>
      <c r="Z168">
        <v>74</v>
      </c>
      <c r="AF168" t="s">
        <v>1229</v>
      </c>
      <c r="AG168" t="s">
        <v>872</v>
      </c>
      <c r="AH168" s="9">
        <v>2.6388888888888889E-2</v>
      </c>
      <c r="AI168" t="s">
        <v>1434</v>
      </c>
      <c r="AJ168" t="s">
        <v>1417</v>
      </c>
      <c r="AK168" t="s">
        <v>1423</v>
      </c>
    </row>
    <row r="169" spans="1:37" x14ac:dyDescent="0.3">
      <c r="A169" s="1">
        <v>44478</v>
      </c>
      <c r="B169" t="s">
        <v>39</v>
      </c>
      <c r="C169" t="s">
        <v>40</v>
      </c>
      <c r="D169" t="s">
        <v>41</v>
      </c>
      <c r="E169">
        <v>19805</v>
      </c>
      <c r="F169">
        <v>1008</v>
      </c>
      <c r="G169" t="s">
        <v>60</v>
      </c>
      <c r="H169" t="s">
        <v>61</v>
      </c>
      <c r="I169" t="s">
        <v>30</v>
      </c>
      <c r="J169" t="s">
        <v>31</v>
      </c>
      <c r="K169">
        <v>1628</v>
      </c>
      <c r="L169">
        <v>1627</v>
      </c>
      <c r="M169">
        <v>-1</v>
      </c>
      <c r="N169">
        <v>16</v>
      </c>
      <c r="O169">
        <v>1643</v>
      </c>
      <c r="P169">
        <v>1734</v>
      </c>
      <c r="Q169">
        <v>15</v>
      </c>
      <c r="R169">
        <v>1809</v>
      </c>
      <c r="S169">
        <v>1749</v>
      </c>
      <c r="T169">
        <v>-20</v>
      </c>
      <c r="U169">
        <v>0</v>
      </c>
      <c r="V169">
        <v>0</v>
      </c>
      <c r="W169">
        <v>161</v>
      </c>
      <c r="X169">
        <v>142</v>
      </c>
      <c r="Y169">
        <v>111</v>
      </c>
      <c r="Z169">
        <v>731</v>
      </c>
      <c r="AF169" t="s">
        <v>953</v>
      </c>
      <c r="AG169" t="s">
        <v>780</v>
      </c>
      <c r="AH169" s="9">
        <v>5.6944444444444443E-2</v>
      </c>
      <c r="AI169" t="s">
        <v>1435</v>
      </c>
      <c r="AJ169" t="s">
        <v>1417</v>
      </c>
      <c r="AK169" t="s">
        <v>1427</v>
      </c>
    </row>
    <row r="170" spans="1:37" x14ac:dyDescent="0.3">
      <c r="A170" s="1">
        <v>44048</v>
      </c>
      <c r="B170" t="s">
        <v>14</v>
      </c>
      <c r="C170" t="s">
        <v>15</v>
      </c>
      <c r="D170" t="s">
        <v>16</v>
      </c>
      <c r="E170">
        <v>19790</v>
      </c>
      <c r="F170">
        <v>373</v>
      </c>
      <c r="G170" t="s">
        <v>19</v>
      </c>
      <c r="H170" t="s">
        <v>20</v>
      </c>
      <c r="I170" t="s">
        <v>17</v>
      </c>
      <c r="J170" t="s">
        <v>18</v>
      </c>
      <c r="K170">
        <v>630</v>
      </c>
      <c r="L170">
        <v>624</v>
      </c>
      <c r="M170">
        <v>-6</v>
      </c>
      <c r="N170">
        <v>15</v>
      </c>
      <c r="O170">
        <v>639</v>
      </c>
      <c r="P170">
        <v>1124</v>
      </c>
      <c r="Q170">
        <v>2</v>
      </c>
      <c r="R170">
        <v>1136</v>
      </c>
      <c r="S170">
        <v>1126</v>
      </c>
      <c r="T170">
        <v>-10</v>
      </c>
      <c r="U170">
        <v>0</v>
      </c>
      <c r="V170">
        <v>0</v>
      </c>
      <c r="W170">
        <v>186</v>
      </c>
      <c r="X170">
        <v>182</v>
      </c>
      <c r="Y170">
        <v>165</v>
      </c>
      <c r="Z170">
        <v>1399</v>
      </c>
      <c r="AF170" t="s">
        <v>1058</v>
      </c>
      <c r="AG170" t="s">
        <v>842</v>
      </c>
      <c r="AH170" s="9">
        <v>0.20972222222222223</v>
      </c>
      <c r="AI170" t="s">
        <v>1434</v>
      </c>
      <c r="AJ170" t="s">
        <v>1417</v>
      </c>
      <c r="AK170" t="s">
        <v>1424</v>
      </c>
    </row>
    <row r="171" spans="1:37" x14ac:dyDescent="0.3">
      <c r="A171" s="1">
        <v>45155</v>
      </c>
      <c r="B171" t="s">
        <v>7</v>
      </c>
      <c r="C171" t="s">
        <v>8</v>
      </c>
      <c r="D171" t="s">
        <v>9</v>
      </c>
      <c r="E171">
        <v>19977</v>
      </c>
      <c r="F171">
        <v>573</v>
      </c>
      <c r="G171" t="s">
        <v>23</v>
      </c>
      <c r="H171" t="s">
        <v>24</v>
      </c>
      <c r="I171" t="s">
        <v>19</v>
      </c>
      <c r="J171" t="s">
        <v>20</v>
      </c>
      <c r="K171">
        <v>1035</v>
      </c>
      <c r="L171">
        <v>1059</v>
      </c>
      <c r="M171">
        <v>24</v>
      </c>
      <c r="N171">
        <v>27</v>
      </c>
      <c r="O171">
        <v>1126</v>
      </c>
      <c r="P171">
        <v>1257</v>
      </c>
      <c r="Q171">
        <v>8</v>
      </c>
      <c r="R171">
        <v>1254</v>
      </c>
      <c r="S171">
        <v>1305</v>
      </c>
      <c r="T171">
        <v>11</v>
      </c>
      <c r="U171">
        <v>0</v>
      </c>
      <c r="V171">
        <v>0</v>
      </c>
      <c r="W171">
        <v>139</v>
      </c>
      <c r="X171">
        <v>126</v>
      </c>
      <c r="Y171">
        <v>91</v>
      </c>
      <c r="Z171">
        <v>679</v>
      </c>
      <c r="AF171" t="s">
        <v>905</v>
      </c>
      <c r="AG171" t="s">
        <v>1407</v>
      </c>
      <c r="AH171" s="9">
        <v>8.7499999999999994E-2</v>
      </c>
      <c r="AI171" t="s">
        <v>1434</v>
      </c>
      <c r="AJ171" t="s">
        <v>1420</v>
      </c>
      <c r="AK171" t="s">
        <v>1425</v>
      </c>
    </row>
    <row r="172" spans="1:37" x14ac:dyDescent="0.3">
      <c r="A172" s="1">
        <v>43825</v>
      </c>
      <c r="B172" t="s">
        <v>14</v>
      </c>
      <c r="C172" t="s">
        <v>15</v>
      </c>
      <c r="D172" t="s">
        <v>16</v>
      </c>
      <c r="E172">
        <v>19790</v>
      </c>
      <c r="F172">
        <v>1074</v>
      </c>
      <c r="G172" t="s">
        <v>231</v>
      </c>
      <c r="H172" t="s">
        <v>232</v>
      </c>
      <c r="I172" t="s">
        <v>19</v>
      </c>
      <c r="J172" t="s">
        <v>20</v>
      </c>
      <c r="K172">
        <v>1400</v>
      </c>
      <c r="L172">
        <v>1357</v>
      </c>
      <c r="M172">
        <v>-3</v>
      </c>
      <c r="N172">
        <v>19</v>
      </c>
      <c r="O172">
        <v>1416</v>
      </c>
      <c r="P172">
        <v>2134</v>
      </c>
      <c r="Q172">
        <v>9</v>
      </c>
      <c r="R172">
        <v>2153</v>
      </c>
      <c r="S172">
        <v>2143</v>
      </c>
      <c r="T172">
        <v>-10</v>
      </c>
      <c r="U172">
        <v>0</v>
      </c>
      <c r="V172">
        <v>0</v>
      </c>
      <c r="W172">
        <v>353</v>
      </c>
      <c r="X172">
        <v>346</v>
      </c>
      <c r="Y172">
        <v>318</v>
      </c>
      <c r="Z172">
        <v>2677</v>
      </c>
      <c r="AF172" t="s">
        <v>1476</v>
      </c>
      <c r="AG172" t="s">
        <v>917</v>
      </c>
      <c r="AH172" s="9">
        <v>0.32361111111111113</v>
      </c>
      <c r="AI172" t="s">
        <v>1435</v>
      </c>
      <c r="AJ172" t="s">
        <v>1417</v>
      </c>
      <c r="AK172" t="s">
        <v>1425</v>
      </c>
    </row>
    <row r="173" spans="1:37" x14ac:dyDescent="0.3">
      <c r="A173" s="1">
        <v>44880</v>
      </c>
      <c r="B173" t="s">
        <v>155</v>
      </c>
      <c r="C173" t="s">
        <v>156</v>
      </c>
      <c r="D173" t="s">
        <v>157</v>
      </c>
      <c r="E173">
        <v>20398</v>
      </c>
      <c r="F173">
        <v>3605</v>
      </c>
      <c r="G173" t="s">
        <v>68</v>
      </c>
      <c r="H173" t="s">
        <v>69</v>
      </c>
      <c r="I173" t="s">
        <v>133</v>
      </c>
      <c r="J173" t="s">
        <v>134</v>
      </c>
      <c r="K173">
        <v>1630</v>
      </c>
      <c r="L173">
        <v>1627</v>
      </c>
      <c r="M173">
        <v>-3</v>
      </c>
      <c r="N173">
        <v>11</v>
      </c>
      <c r="O173">
        <v>1638</v>
      </c>
      <c r="P173">
        <v>1903</v>
      </c>
      <c r="Q173">
        <v>4</v>
      </c>
      <c r="R173">
        <v>1918</v>
      </c>
      <c r="S173">
        <v>1907</v>
      </c>
      <c r="T173">
        <v>-11</v>
      </c>
      <c r="U173">
        <v>0</v>
      </c>
      <c r="V173">
        <v>0</v>
      </c>
      <c r="W173">
        <v>108</v>
      </c>
      <c r="X173">
        <v>100</v>
      </c>
      <c r="Y173">
        <v>85</v>
      </c>
      <c r="Z173">
        <v>612</v>
      </c>
      <c r="AF173" t="s">
        <v>1116</v>
      </c>
      <c r="AG173" t="s">
        <v>780</v>
      </c>
      <c r="AH173" s="9">
        <v>0.1111111111111111</v>
      </c>
      <c r="AI173" t="s">
        <v>1435</v>
      </c>
      <c r="AJ173" t="s">
        <v>1417</v>
      </c>
      <c r="AK173" t="s">
        <v>1423</v>
      </c>
    </row>
    <row r="174" spans="1:37" x14ac:dyDescent="0.3">
      <c r="A174" s="1">
        <v>44128</v>
      </c>
      <c r="B174" t="s">
        <v>32</v>
      </c>
      <c r="C174" t="s">
        <v>33</v>
      </c>
      <c r="D174" t="s">
        <v>34</v>
      </c>
      <c r="E174">
        <v>19393</v>
      </c>
      <c r="F174">
        <v>1399</v>
      </c>
      <c r="G174" t="s">
        <v>21</v>
      </c>
      <c r="H174" t="s">
        <v>22</v>
      </c>
      <c r="I174" t="s">
        <v>60</v>
      </c>
      <c r="J174" t="s">
        <v>61</v>
      </c>
      <c r="K174">
        <v>1130</v>
      </c>
      <c r="L174">
        <v>1127</v>
      </c>
      <c r="M174">
        <v>-3</v>
      </c>
      <c r="N174">
        <v>11</v>
      </c>
      <c r="O174">
        <v>1138</v>
      </c>
      <c r="P174">
        <v>1601</v>
      </c>
      <c r="Q174">
        <v>7</v>
      </c>
      <c r="R174">
        <v>1625</v>
      </c>
      <c r="S174">
        <v>1608</v>
      </c>
      <c r="T174">
        <v>-17</v>
      </c>
      <c r="U174">
        <v>0</v>
      </c>
      <c r="V174">
        <v>0</v>
      </c>
      <c r="W174">
        <v>175</v>
      </c>
      <c r="X174">
        <v>161</v>
      </c>
      <c r="Y174">
        <v>143</v>
      </c>
      <c r="Z174">
        <v>1199</v>
      </c>
      <c r="AF174" t="s">
        <v>774</v>
      </c>
      <c r="AG174" t="s">
        <v>727</v>
      </c>
      <c r="AH174" s="9">
        <v>0.19513888888888889</v>
      </c>
      <c r="AI174" t="s">
        <v>1434</v>
      </c>
      <c r="AJ174" t="s">
        <v>1417</v>
      </c>
      <c r="AK174" t="s">
        <v>1427</v>
      </c>
    </row>
    <row r="175" spans="1:37" x14ac:dyDescent="0.3">
      <c r="A175" s="1">
        <v>44704</v>
      </c>
      <c r="B175" t="s">
        <v>39</v>
      </c>
      <c r="C175" t="s">
        <v>40</v>
      </c>
      <c r="D175" t="s">
        <v>41</v>
      </c>
      <c r="E175">
        <v>19805</v>
      </c>
      <c r="F175">
        <v>1541</v>
      </c>
      <c r="G175" t="s">
        <v>151</v>
      </c>
      <c r="H175" t="s">
        <v>152</v>
      </c>
      <c r="I175" t="s">
        <v>174</v>
      </c>
      <c r="J175" t="s">
        <v>175</v>
      </c>
      <c r="K175">
        <v>1623</v>
      </c>
      <c r="L175">
        <v>1614</v>
      </c>
      <c r="M175">
        <v>-9</v>
      </c>
      <c r="N175">
        <v>12</v>
      </c>
      <c r="O175">
        <v>1626</v>
      </c>
      <c r="P175">
        <v>1748</v>
      </c>
      <c r="Q175">
        <v>3</v>
      </c>
      <c r="R175">
        <v>1815</v>
      </c>
      <c r="S175">
        <v>1751</v>
      </c>
      <c r="T175">
        <v>-24</v>
      </c>
      <c r="U175">
        <v>0</v>
      </c>
      <c r="V175">
        <v>0</v>
      </c>
      <c r="W175">
        <v>112</v>
      </c>
      <c r="X175">
        <v>97</v>
      </c>
      <c r="Y175">
        <v>82</v>
      </c>
      <c r="Z175">
        <v>647</v>
      </c>
      <c r="AF175" t="s">
        <v>1035</v>
      </c>
      <c r="AG175" t="s">
        <v>776</v>
      </c>
      <c r="AH175" s="9">
        <v>6.7361111111111108E-2</v>
      </c>
      <c r="AI175" t="s">
        <v>1435</v>
      </c>
      <c r="AJ175" t="s">
        <v>1417</v>
      </c>
      <c r="AK175" t="s">
        <v>1422</v>
      </c>
    </row>
    <row r="176" spans="1:37" x14ac:dyDescent="0.3">
      <c r="A176" s="1">
        <v>43766</v>
      </c>
      <c r="B176" t="s">
        <v>155</v>
      </c>
      <c r="C176" t="s">
        <v>156</v>
      </c>
      <c r="D176" t="s">
        <v>157</v>
      </c>
      <c r="E176">
        <v>20398</v>
      </c>
      <c r="F176">
        <v>3632</v>
      </c>
      <c r="G176" t="s">
        <v>265</v>
      </c>
      <c r="H176" t="s">
        <v>266</v>
      </c>
      <c r="I176" t="s">
        <v>30</v>
      </c>
      <c r="J176" t="s">
        <v>31</v>
      </c>
      <c r="K176">
        <v>755</v>
      </c>
      <c r="L176">
        <v>752</v>
      </c>
      <c r="M176">
        <v>-3</v>
      </c>
      <c r="N176">
        <v>8</v>
      </c>
      <c r="O176">
        <v>800</v>
      </c>
      <c r="P176">
        <v>832</v>
      </c>
      <c r="Q176">
        <v>8</v>
      </c>
      <c r="R176">
        <v>906</v>
      </c>
      <c r="S176">
        <v>840</v>
      </c>
      <c r="T176">
        <v>-26</v>
      </c>
      <c r="U176">
        <v>0</v>
      </c>
      <c r="V176">
        <v>0</v>
      </c>
      <c r="W176">
        <v>71</v>
      </c>
      <c r="X176">
        <v>48</v>
      </c>
      <c r="Y176">
        <v>32</v>
      </c>
      <c r="Z176">
        <v>158</v>
      </c>
      <c r="AF176" t="s">
        <v>867</v>
      </c>
      <c r="AG176" t="s">
        <v>1048</v>
      </c>
      <c r="AH176" s="9">
        <v>3.3333333333333333E-2</v>
      </c>
      <c r="AI176" t="s">
        <v>1434</v>
      </c>
      <c r="AJ176" t="s">
        <v>1417</v>
      </c>
      <c r="AK176" t="s">
        <v>1422</v>
      </c>
    </row>
    <row r="177" spans="1:37" x14ac:dyDescent="0.3">
      <c r="A177" s="1">
        <v>44998</v>
      </c>
      <c r="B177" t="s">
        <v>81</v>
      </c>
      <c r="C177" t="s">
        <v>82</v>
      </c>
      <c r="D177" t="s">
        <v>83</v>
      </c>
      <c r="E177">
        <v>20409</v>
      </c>
      <c r="F177">
        <v>2539</v>
      </c>
      <c r="G177" t="s">
        <v>84</v>
      </c>
      <c r="H177" t="s">
        <v>85</v>
      </c>
      <c r="I177" t="s">
        <v>267</v>
      </c>
      <c r="J177" t="s">
        <v>268</v>
      </c>
      <c r="K177">
        <v>810</v>
      </c>
      <c r="L177">
        <v>856</v>
      </c>
      <c r="M177">
        <v>46</v>
      </c>
      <c r="N177">
        <v>26</v>
      </c>
      <c r="O177">
        <v>922</v>
      </c>
      <c r="P177">
        <v>1234</v>
      </c>
      <c r="Q177">
        <v>11</v>
      </c>
      <c r="R177">
        <v>1207</v>
      </c>
      <c r="S177">
        <v>1245</v>
      </c>
      <c r="T177">
        <v>38</v>
      </c>
      <c r="U177">
        <v>0</v>
      </c>
      <c r="V177">
        <v>0</v>
      </c>
      <c r="W177">
        <v>237</v>
      </c>
      <c r="X177">
        <v>229</v>
      </c>
      <c r="Y177">
        <v>192</v>
      </c>
      <c r="Z177">
        <v>1576</v>
      </c>
      <c r="AA177">
        <v>3</v>
      </c>
      <c r="AB177">
        <v>0</v>
      </c>
      <c r="AC177">
        <v>0</v>
      </c>
      <c r="AD177">
        <v>0</v>
      </c>
      <c r="AE177">
        <v>35</v>
      </c>
      <c r="AF177" t="s">
        <v>902</v>
      </c>
      <c r="AG177" t="s">
        <v>1012</v>
      </c>
      <c r="AH177" s="9">
        <v>0.15902777777777777</v>
      </c>
      <c r="AI177" t="s">
        <v>1434</v>
      </c>
      <c r="AJ177" t="s">
        <v>1420</v>
      </c>
      <c r="AK177" t="s">
        <v>1422</v>
      </c>
    </row>
    <row r="178" spans="1:37" x14ac:dyDescent="0.3">
      <c r="A178" s="1">
        <v>44255</v>
      </c>
      <c r="B178" t="s">
        <v>141</v>
      </c>
      <c r="C178" t="s">
        <v>142</v>
      </c>
      <c r="D178" t="s">
        <v>143</v>
      </c>
      <c r="E178">
        <v>20363</v>
      </c>
      <c r="F178">
        <v>4733</v>
      </c>
      <c r="G178" t="s">
        <v>269</v>
      </c>
      <c r="H178" t="s">
        <v>270</v>
      </c>
      <c r="I178" t="s">
        <v>17</v>
      </c>
      <c r="J178" t="s">
        <v>18</v>
      </c>
      <c r="K178">
        <v>1515</v>
      </c>
      <c r="L178">
        <v>1512</v>
      </c>
      <c r="M178">
        <v>-3</v>
      </c>
      <c r="N178">
        <v>13</v>
      </c>
      <c r="O178">
        <v>1525</v>
      </c>
      <c r="P178">
        <v>1634</v>
      </c>
      <c r="Q178">
        <v>4</v>
      </c>
      <c r="R178">
        <v>1712</v>
      </c>
      <c r="S178">
        <v>1638</v>
      </c>
      <c r="T178">
        <v>-34</v>
      </c>
      <c r="U178">
        <v>0</v>
      </c>
      <c r="V178">
        <v>0</v>
      </c>
      <c r="W178">
        <v>117</v>
      </c>
      <c r="X178">
        <v>86</v>
      </c>
      <c r="Y178">
        <v>69</v>
      </c>
      <c r="Z178">
        <v>545</v>
      </c>
      <c r="AF178" t="s">
        <v>1158</v>
      </c>
      <c r="AG178" t="s">
        <v>929</v>
      </c>
      <c r="AH178" s="9">
        <v>5.9722222222222225E-2</v>
      </c>
      <c r="AI178" t="s">
        <v>1435</v>
      </c>
      <c r="AJ178" t="s">
        <v>1417</v>
      </c>
      <c r="AK178" t="s">
        <v>1421</v>
      </c>
    </row>
    <row r="179" spans="1:37" x14ac:dyDescent="0.3">
      <c r="A179" s="1">
        <v>44822</v>
      </c>
      <c r="B179" t="s">
        <v>39</v>
      </c>
      <c r="C179" t="s">
        <v>40</v>
      </c>
      <c r="D179" t="s">
        <v>41</v>
      </c>
      <c r="E179">
        <v>19805</v>
      </c>
      <c r="F179">
        <v>2481</v>
      </c>
      <c r="G179" t="s">
        <v>178</v>
      </c>
      <c r="H179" t="s">
        <v>179</v>
      </c>
      <c r="I179" t="s">
        <v>97</v>
      </c>
      <c r="J179" t="s">
        <v>98</v>
      </c>
      <c r="K179">
        <v>1539</v>
      </c>
      <c r="L179">
        <v>1554</v>
      </c>
      <c r="M179">
        <v>15</v>
      </c>
      <c r="N179">
        <v>13</v>
      </c>
      <c r="O179">
        <v>1607</v>
      </c>
      <c r="P179">
        <v>1714</v>
      </c>
      <c r="Q179">
        <v>5</v>
      </c>
      <c r="R179">
        <v>1727</v>
      </c>
      <c r="S179">
        <v>1719</v>
      </c>
      <c r="T179">
        <v>-8</v>
      </c>
      <c r="U179">
        <v>0</v>
      </c>
      <c r="V179">
        <v>0</v>
      </c>
      <c r="W179">
        <v>108</v>
      </c>
      <c r="X179">
        <v>85</v>
      </c>
      <c r="Y179">
        <v>67</v>
      </c>
      <c r="Z179">
        <v>449</v>
      </c>
      <c r="AF179" t="s">
        <v>1356</v>
      </c>
      <c r="AG179" t="s">
        <v>772</v>
      </c>
      <c r="AH179" s="9">
        <v>5.9027777777777776E-2</v>
      </c>
      <c r="AI179" t="s">
        <v>1435</v>
      </c>
      <c r="AJ179" t="s">
        <v>1417</v>
      </c>
      <c r="AK179" t="s">
        <v>1421</v>
      </c>
    </row>
    <row r="180" spans="1:37" x14ac:dyDescent="0.3">
      <c r="A180" s="1">
        <v>43877</v>
      </c>
      <c r="B180" t="s">
        <v>141</v>
      </c>
      <c r="C180" t="s">
        <v>142</v>
      </c>
      <c r="D180" t="s">
        <v>143</v>
      </c>
      <c r="E180">
        <v>20363</v>
      </c>
      <c r="F180">
        <v>4801</v>
      </c>
      <c r="G180" t="s">
        <v>60</v>
      </c>
      <c r="H180" t="s">
        <v>61</v>
      </c>
      <c r="I180" t="s">
        <v>271</v>
      </c>
      <c r="J180" t="s">
        <v>272</v>
      </c>
      <c r="K180">
        <v>2230</v>
      </c>
      <c r="L180">
        <v>2224</v>
      </c>
      <c r="M180">
        <v>-6</v>
      </c>
      <c r="N180">
        <v>52</v>
      </c>
      <c r="O180">
        <v>2316</v>
      </c>
      <c r="P180">
        <v>2313</v>
      </c>
      <c r="Q180">
        <v>5</v>
      </c>
      <c r="R180">
        <v>2255</v>
      </c>
      <c r="S180">
        <v>2318</v>
      </c>
      <c r="T180">
        <v>23</v>
      </c>
      <c r="U180">
        <v>0</v>
      </c>
      <c r="V180">
        <v>0</v>
      </c>
      <c r="W180">
        <v>85</v>
      </c>
      <c r="X180">
        <v>114</v>
      </c>
      <c r="Y180">
        <v>57</v>
      </c>
      <c r="Z180">
        <v>302</v>
      </c>
      <c r="AA180">
        <v>0</v>
      </c>
      <c r="AB180">
        <v>0</v>
      </c>
      <c r="AC180">
        <v>23</v>
      </c>
      <c r="AD180">
        <v>0</v>
      </c>
      <c r="AE180">
        <v>0</v>
      </c>
      <c r="AF180" t="s">
        <v>1478</v>
      </c>
      <c r="AG180" t="s">
        <v>991</v>
      </c>
      <c r="AH180" s="9">
        <v>3.7499999999999999E-2</v>
      </c>
      <c r="AI180" t="s">
        <v>1438</v>
      </c>
      <c r="AJ180" t="s">
        <v>1417</v>
      </c>
      <c r="AK180" t="s">
        <v>1421</v>
      </c>
    </row>
    <row r="181" spans="1:37" x14ac:dyDescent="0.3">
      <c r="A181" s="1">
        <v>44364</v>
      </c>
      <c r="B181" t="s">
        <v>226</v>
      </c>
      <c r="C181" t="s">
        <v>227</v>
      </c>
      <c r="D181" t="s">
        <v>228</v>
      </c>
      <c r="E181">
        <v>19687</v>
      </c>
      <c r="F181">
        <v>2317</v>
      </c>
      <c r="G181" t="s">
        <v>53</v>
      </c>
      <c r="H181" t="s">
        <v>54</v>
      </c>
      <c r="I181" t="s">
        <v>125</v>
      </c>
      <c r="J181" t="s">
        <v>126</v>
      </c>
      <c r="K181">
        <v>1715</v>
      </c>
      <c r="L181">
        <v>1709</v>
      </c>
      <c r="M181">
        <v>-6</v>
      </c>
      <c r="N181">
        <v>13</v>
      </c>
      <c r="O181">
        <v>1722</v>
      </c>
      <c r="P181">
        <v>1955</v>
      </c>
      <c r="Q181">
        <v>7</v>
      </c>
      <c r="R181">
        <v>2020</v>
      </c>
      <c r="S181">
        <v>2002</v>
      </c>
      <c r="T181">
        <v>-18</v>
      </c>
      <c r="U181">
        <v>0</v>
      </c>
      <c r="V181">
        <v>0</v>
      </c>
      <c r="W181">
        <v>125</v>
      </c>
      <c r="X181">
        <v>113</v>
      </c>
      <c r="Y181">
        <v>93</v>
      </c>
      <c r="Z181">
        <v>674</v>
      </c>
      <c r="AF181" t="s">
        <v>1273</v>
      </c>
      <c r="AG181" t="s">
        <v>1115</v>
      </c>
      <c r="AH181" s="9">
        <v>0.12013888888888889</v>
      </c>
      <c r="AI181" t="s">
        <v>1435</v>
      </c>
      <c r="AJ181" t="s">
        <v>1417</v>
      </c>
      <c r="AK181" t="s">
        <v>1425</v>
      </c>
    </row>
    <row r="182" spans="1:37" x14ac:dyDescent="0.3">
      <c r="A182" s="1">
        <v>44825</v>
      </c>
      <c r="B182" t="s">
        <v>46</v>
      </c>
      <c r="C182" t="s">
        <v>47</v>
      </c>
      <c r="D182" t="s">
        <v>48</v>
      </c>
      <c r="E182">
        <v>20452</v>
      </c>
      <c r="F182">
        <v>5622</v>
      </c>
      <c r="G182" t="s">
        <v>42</v>
      </c>
      <c r="H182" t="s">
        <v>43</v>
      </c>
      <c r="I182" t="s">
        <v>150</v>
      </c>
      <c r="J182" t="s">
        <v>85</v>
      </c>
      <c r="K182">
        <v>800</v>
      </c>
      <c r="L182">
        <v>756</v>
      </c>
      <c r="M182">
        <v>-4</v>
      </c>
      <c r="N182">
        <v>15</v>
      </c>
      <c r="O182">
        <v>811</v>
      </c>
      <c r="P182">
        <v>854</v>
      </c>
      <c r="Q182">
        <v>17</v>
      </c>
      <c r="R182">
        <v>919</v>
      </c>
      <c r="S182">
        <v>911</v>
      </c>
      <c r="T182">
        <v>-8</v>
      </c>
      <c r="U182">
        <v>0</v>
      </c>
      <c r="V182">
        <v>0</v>
      </c>
      <c r="W182">
        <v>79</v>
      </c>
      <c r="X182">
        <v>75</v>
      </c>
      <c r="Y182">
        <v>43</v>
      </c>
      <c r="Z182">
        <v>214</v>
      </c>
      <c r="AF182" t="s">
        <v>1222</v>
      </c>
      <c r="AG182" t="s">
        <v>1123</v>
      </c>
      <c r="AH182" s="9">
        <v>5.2083333333333336E-2</v>
      </c>
      <c r="AI182" t="s">
        <v>1434</v>
      </c>
      <c r="AJ182" t="s">
        <v>1417</v>
      </c>
      <c r="AK182" t="s">
        <v>1424</v>
      </c>
    </row>
    <row r="183" spans="1:37" x14ac:dyDescent="0.3">
      <c r="A183" s="1">
        <v>43933</v>
      </c>
      <c r="B183" t="s">
        <v>7</v>
      </c>
      <c r="C183" t="s">
        <v>8</v>
      </c>
      <c r="D183" t="s">
        <v>9</v>
      </c>
      <c r="E183">
        <v>19977</v>
      </c>
      <c r="F183">
        <v>2386</v>
      </c>
      <c r="G183" t="s">
        <v>10</v>
      </c>
      <c r="H183" t="s">
        <v>11</v>
      </c>
      <c r="I183" t="s">
        <v>80</v>
      </c>
      <c r="J183" t="s">
        <v>67</v>
      </c>
      <c r="K183">
        <v>1618</v>
      </c>
      <c r="L183">
        <v>1605</v>
      </c>
      <c r="M183">
        <v>-13</v>
      </c>
      <c r="N183">
        <v>13</v>
      </c>
      <c r="O183">
        <v>1618</v>
      </c>
      <c r="P183">
        <v>1759</v>
      </c>
      <c r="Q183">
        <v>17</v>
      </c>
      <c r="R183">
        <v>1850</v>
      </c>
      <c r="S183">
        <v>1816</v>
      </c>
      <c r="T183">
        <v>-34</v>
      </c>
      <c r="U183">
        <v>0</v>
      </c>
      <c r="V183">
        <v>0</v>
      </c>
      <c r="W183">
        <v>212</v>
      </c>
      <c r="X183">
        <v>191</v>
      </c>
      <c r="Y183">
        <v>161</v>
      </c>
      <c r="Z183">
        <v>1182</v>
      </c>
      <c r="AF183" t="s">
        <v>794</v>
      </c>
      <c r="AG183" t="s">
        <v>1410</v>
      </c>
      <c r="AH183" s="9">
        <v>9.0972222222222218E-2</v>
      </c>
      <c r="AI183" t="s">
        <v>1435</v>
      </c>
      <c r="AJ183" t="s">
        <v>1417</v>
      </c>
      <c r="AK183" t="s">
        <v>1421</v>
      </c>
    </row>
    <row r="184" spans="1:37" x14ac:dyDescent="0.3">
      <c r="A184" s="1">
        <v>44047</v>
      </c>
      <c r="B184" t="s">
        <v>7</v>
      </c>
      <c r="C184" t="s">
        <v>8</v>
      </c>
      <c r="D184" t="s">
        <v>9</v>
      </c>
      <c r="E184">
        <v>19977</v>
      </c>
      <c r="F184">
        <v>2022</v>
      </c>
      <c r="G184" t="s">
        <v>120</v>
      </c>
      <c r="H184" t="s">
        <v>121</v>
      </c>
      <c r="I184" t="s">
        <v>51</v>
      </c>
      <c r="J184" t="s">
        <v>52</v>
      </c>
      <c r="K184">
        <v>1345</v>
      </c>
      <c r="L184">
        <v>1324</v>
      </c>
      <c r="M184">
        <v>-21</v>
      </c>
      <c r="N184">
        <v>11</v>
      </c>
      <c r="O184">
        <v>1335</v>
      </c>
      <c r="P184">
        <v>1701</v>
      </c>
      <c r="Q184">
        <v>7</v>
      </c>
      <c r="R184">
        <v>1737</v>
      </c>
      <c r="S184">
        <v>1708</v>
      </c>
      <c r="T184">
        <v>-29</v>
      </c>
      <c r="U184">
        <v>0</v>
      </c>
      <c r="V184">
        <v>0</v>
      </c>
      <c r="W184">
        <v>172</v>
      </c>
      <c r="X184">
        <v>164</v>
      </c>
      <c r="Y184">
        <v>146</v>
      </c>
      <c r="Z184">
        <v>1195</v>
      </c>
      <c r="AF184" t="s">
        <v>1479</v>
      </c>
      <c r="AG184" t="s">
        <v>910</v>
      </c>
      <c r="AH184" s="9">
        <v>0.15555555555555556</v>
      </c>
      <c r="AI184" t="s">
        <v>1435</v>
      </c>
      <c r="AJ184" t="s">
        <v>1417</v>
      </c>
      <c r="AK184" t="s">
        <v>1423</v>
      </c>
    </row>
    <row r="185" spans="1:37" x14ac:dyDescent="0.3">
      <c r="A185" s="1">
        <v>43795</v>
      </c>
      <c r="B185" t="s">
        <v>14</v>
      </c>
      <c r="C185" t="s">
        <v>15</v>
      </c>
      <c r="D185" t="s">
        <v>16</v>
      </c>
      <c r="E185">
        <v>19790</v>
      </c>
      <c r="F185">
        <v>347</v>
      </c>
      <c r="G185" t="s">
        <v>84</v>
      </c>
      <c r="H185" t="s">
        <v>85</v>
      </c>
      <c r="I185" t="s">
        <v>30</v>
      </c>
      <c r="J185" t="s">
        <v>31</v>
      </c>
      <c r="K185">
        <v>1820</v>
      </c>
      <c r="L185">
        <v>1819</v>
      </c>
      <c r="M185">
        <v>-1</v>
      </c>
      <c r="N185">
        <v>29</v>
      </c>
      <c r="O185">
        <v>1848</v>
      </c>
      <c r="P185">
        <v>2136</v>
      </c>
      <c r="Q185">
        <v>13</v>
      </c>
      <c r="R185">
        <v>2136</v>
      </c>
      <c r="S185">
        <v>2149</v>
      </c>
      <c r="T185">
        <v>13</v>
      </c>
      <c r="U185">
        <v>0</v>
      </c>
      <c r="V185">
        <v>0</v>
      </c>
      <c r="W185">
        <v>256</v>
      </c>
      <c r="X185">
        <v>270</v>
      </c>
      <c r="Y185">
        <v>228</v>
      </c>
      <c r="Z185">
        <v>1391</v>
      </c>
      <c r="AF185" t="s">
        <v>1375</v>
      </c>
      <c r="AG185" t="s">
        <v>961</v>
      </c>
      <c r="AH185" s="9">
        <v>0.14583333333333334</v>
      </c>
      <c r="AI185" t="s">
        <v>1438</v>
      </c>
      <c r="AJ185" t="s">
        <v>1417</v>
      </c>
      <c r="AK185" t="s">
        <v>1423</v>
      </c>
    </row>
    <row r="186" spans="1:37" x14ac:dyDescent="0.3">
      <c r="A186" s="1">
        <v>44946</v>
      </c>
      <c r="B186" t="s">
        <v>155</v>
      </c>
      <c r="C186" t="s">
        <v>156</v>
      </c>
      <c r="D186" t="s">
        <v>157</v>
      </c>
      <c r="E186">
        <v>20398</v>
      </c>
      <c r="F186">
        <v>3577</v>
      </c>
      <c r="G186" t="s">
        <v>273</v>
      </c>
      <c r="H186" t="s">
        <v>274</v>
      </c>
      <c r="I186" t="s">
        <v>80</v>
      </c>
      <c r="J186" t="s">
        <v>67</v>
      </c>
      <c r="K186">
        <v>600</v>
      </c>
      <c r="L186">
        <v>552</v>
      </c>
      <c r="M186">
        <v>-8</v>
      </c>
      <c r="N186">
        <v>13</v>
      </c>
      <c r="O186">
        <v>605</v>
      </c>
      <c r="P186">
        <v>644</v>
      </c>
      <c r="Q186">
        <v>8</v>
      </c>
      <c r="R186">
        <v>713</v>
      </c>
      <c r="S186">
        <v>652</v>
      </c>
      <c r="T186">
        <v>-21</v>
      </c>
      <c r="U186">
        <v>0</v>
      </c>
      <c r="V186">
        <v>0</v>
      </c>
      <c r="W186">
        <v>73</v>
      </c>
      <c r="X186">
        <v>60</v>
      </c>
      <c r="Y186">
        <v>39</v>
      </c>
      <c r="Z186">
        <v>135</v>
      </c>
      <c r="AF186" t="s">
        <v>678</v>
      </c>
      <c r="AG186" t="s">
        <v>1044</v>
      </c>
      <c r="AH186" s="9">
        <v>4.1666666666666664E-2</v>
      </c>
      <c r="AI186" t="s">
        <v>1437</v>
      </c>
      <c r="AJ186" t="s">
        <v>1417</v>
      </c>
      <c r="AK186" t="s">
        <v>1426</v>
      </c>
    </row>
    <row r="187" spans="1:37" x14ac:dyDescent="0.3">
      <c r="A187" s="1">
        <v>44561</v>
      </c>
      <c r="B187" t="s">
        <v>55</v>
      </c>
      <c r="C187" t="s">
        <v>56</v>
      </c>
      <c r="D187" t="s">
        <v>57</v>
      </c>
      <c r="E187">
        <v>19930</v>
      </c>
      <c r="F187">
        <v>1097</v>
      </c>
      <c r="G187" t="s">
        <v>99</v>
      </c>
      <c r="H187" t="s">
        <v>43</v>
      </c>
      <c r="I187" t="s">
        <v>53</v>
      </c>
      <c r="J187" t="s">
        <v>54</v>
      </c>
      <c r="K187">
        <v>1720</v>
      </c>
      <c r="L187">
        <v>0</v>
      </c>
      <c r="M187">
        <v>0</v>
      </c>
      <c r="R187">
        <v>2024</v>
      </c>
      <c r="S187">
        <v>0</v>
      </c>
      <c r="T187">
        <v>0</v>
      </c>
      <c r="U187">
        <v>1</v>
      </c>
      <c r="V187">
        <v>0</v>
      </c>
      <c r="W187">
        <v>364</v>
      </c>
      <c r="Z187">
        <v>2288</v>
      </c>
      <c r="AF187" t="e">
        <v>#REF!</v>
      </c>
      <c r="AG187" t="s">
        <v>611</v>
      </c>
      <c r="AH187" s="9">
        <v>6.1805555555555558E-2</v>
      </c>
      <c r="AI187" t="s">
        <v>1438</v>
      </c>
      <c r="AJ187" t="s">
        <v>1420</v>
      </c>
      <c r="AK187" t="s">
        <v>1426</v>
      </c>
    </row>
    <row r="188" spans="1:37" x14ac:dyDescent="0.3">
      <c r="A188" s="1">
        <v>44791</v>
      </c>
      <c r="B188" t="s">
        <v>155</v>
      </c>
      <c r="C188" t="s">
        <v>156</v>
      </c>
      <c r="D188" t="s">
        <v>157</v>
      </c>
      <c r="E188">
        <v>20398</v>
      </c>
      <c r="F188">
        <v>3899</v>
      </c>
      <c r="G188" t="s">
        <v>64</v>
      </c>
      <c r="H188" t="s">
        <v>65</v>
      </c>
      <c r="I188" t="s">
        <v>194</v>
      </c>
      <c r="J188" t="s">
        <v>195</v>
      </c>
      <c r="K188">
        <v>1638</v>
      </c>
      <c r="L188">
        <v>1640</v>
      </c>
      <c r="M188">
        <v>2</v>
      </c>
      <c r="N188">
        <v>24</v>
      </c>
      <c r="O188">
        <v>1704</v>
      </c>
      <c r="P188">
        <v>1848</v>
      </c>
      <c r="Q188">
        <v>6</v>
      </c>
      <c r="R188">
        <v>1850</v>
      </c>
      <c r="S188">
        <v>1854</v>
      </c>
      <c r="T188">
        <v>4</v>
      </c>
      <c r="U188">
        <v>0</v>
      </c>
      <c r="V188">
        <v>0</v>
      </c>
      <c r="W188">
        <v>132</v>
      </c>
      <c r="X188">
        <v>134</v>
      </c>
      <c r="Y188">
        <v>104</v>
      </c>
      <c r="Z188">
        <v>700</v>
      </c>
      <c r="AF188" t="s">
        <v>1360</v>
      </c>
      <c r="AG188" t="s">
        <v>1073</v>
      </c>
      <c r="AH188" s="9">
        <v>9.3055555555555558E-2</v>
      </c>
      <c r="AI188" t="s">
        <v>1435</v>
      </c>
      <c r="AJ188" t="s">
        <v>1420</v>
      </c>
      <c r="AK188" t="s">
        <v>1425</v>
      </c>
    </row>
    <row r="189" spans="1:37" x14ac:dyDescent="0.3">
      <c r="A189" s="1">
        <v>44728</v>
      </c>
      <c r="B189" t="s">
        <v>171</v>
      </c>
      <c r="C189" t="s">
        <v>172</v>
      </c>
      <c r="D189" t="s">
        <v>173</v>
      </c>
      <c r="E189">
        <v>20378</v>
      </c>
      <c r="F189">
        <v>6016</v>
      </c>
      <c r="G189" t="s">
        <v>233</v>
      </c>
      <c r="H189" t="s">
        <v>234</v>
      </c>
      <c r="I189" t="s">
        <v>51</v>
      </c>
      <c r="J189" t="s">
        <v>52</v>
      </c>
      <c r="K189">
        <v>1155</v>
      </c>
      <c r="L189">
        <v>1147</v>
      </c>
      <c r="M189">
        <v>-8</v>
      </c>
      <c r="N189">
        <v>11</v>
      </c>
      <c r="O189">
        <v>1158</v>
      </c>
      <c r="P189">
        <v>1307</v>
      </c>
      <c r="Q189">
        <v>4</v>
      </c>
      <c r="R189">
        <v>1333</v>
      </c>
      <c r="S189">
        <v>1311</v>
      </c>
      <c r="T189">
        <v>-22</v>
      </c>
      <c r="U189">
        <v>0</v>
      </c>
      <c r="V189">
        <v>0</v>
      </c>
      <c r="W189">
        <v>98</v>
      </c>
      <c r="X189">
        <v>84</v>
      </c>
      <c r="Y189">
        <v>69</v>
      </c>
      <c r="Z189">
        <v>429</v>
      </c>
      <c r="AF189" t="s">
        <v>1336</v>
      </c>
      <c r="AG189" t="s">
        <v>1156</v>
      </c>
      <c r="AH189" s="9">
        <v>5.8333333333333334E-2</v>
      </c>
      <c r="AI189" t="s">
        <v>1434</v>
      </c>
      <c r="AJ189" t="s">
        <v>1417</v>
      </c>
      <c r="AK189" t="s">
        <v>1425</v>
      </c>
    </row>
    <row r="190" spans="1:37" x14ac:dyDescent="0.3">
      <c r="A190" s="1">
        <v>43952</v>
      </c>
      <c r="B190" t="s">
        <v>7</v>
      </c>
      <c r="C190" t="s">
        <v>8</v>
      </c>
      <c r="D190" t="s">
        <v>9</v>
      </c>
      <c r="E190">
        <v>19977</v>
      </c>
      <c r="F190">
        <v>1056</v>
      </c>
      <c r="G190" t="s">
        <v>23</v>
      </c>
      <c r="H190" t="s">
        <v>24</v>
      </c>
      <c r="I190" t="s">
        <v>21</v>
      </c>
      <c r="J190" t="s">
        <v>22</v>
      </c>
      <c r="K190">
        <v>1520</v>
      </c>
      <c r="L190">
        <v>1524</v>
      </c>
      <c r="M190">
        <v>4</v>
      </c>
      <c r="N190">
        <v>13</v>
      </c>
      <c r="O190">
        <v>1537</v>
      </c>
      <c r="P190">
        <v>1835</v>
      </c>
      <c r="Q190">
        <v>4</v>
      </c>
      <c r="R190">
        <v>1856</v>
      </c>
      <c r="S190">
        <v>1839</v>
      </c>
      <c r="T190">
        <v>-17</v>
      </c>
      <c r="U190">
        <v>0</v>
      </c>
      <c r="V190">
        <v>0</v>
      </c>
      <c r="W190">
        <v>156</v>
      </c>
      <c r="X190">
        <v>135</v>
      </c>
      <c r="Y190">
        <v>118</v>
      </c>
      <c r="Z190">
        <v>967</v>
      </c>
      <c r="AF190" t="s">
        <v>1266</v>
      </c>
      <c r="AG190" t="s">
        <v>618</v>
      </c>
      <c r="AH190" s="9">
        <v>0.13541666666666666</v>
      </c>
      <c r="AI190" t="s">
        <v>1435</v>
      </c>
      <c r="AJ190" t="s">
        <v>1417</v>
      </c>
      <c r="AK190" t="s">
        <v>1426</v>
      </c>
    </row>
    <row r="191" spans="1:37" x14ac:dyDescent="0.3">
      <c r="A191" s="1">
        <v>44319</v>
      </c>
      <c r="B191" t="s">
        <v>46</v>
      </c>
      <c r="C191" t="s">
        <v>47</v>
      </c>
      <c r="D191" t="s">
        <v>48</v>
      </c>
      <c r="E191">
        <v>20452</v>
      </c>
      <c r="F191">
        <v>3525</v>
      </c>
      <c r="G191" t="s">
        <v>99</v>
      </c>
      <c r="H191" t="s">
        <v>43</v>
      </c>
      <c r="I191" t="s">
        <v>131</v>
      </c>
      <c r="J191" t="s">
        <v>132</v>
      </c>
      <c r="K191">
        <v>1830</v>
      </c>
      <c r="L191">
        <v>1827</v>
      </c>
      <c r="M191">
        <v>-3</v>
      </c>
      <c r="N191">
        <v>12</v>
      </c>
      <c r="O191">
        <v>1839</v>
      </c>
      <c r="P191">
        <v>1951</v>
      </c>
      <c r="Q191">
        <v>4</v>
      </c>
      <c r="R191">
        <v>2022</v>
      </c>
      <c r="S191">
        <v>1955</v>
      </c>
      <c r="T191">
        <v>-27</v>
      </c>
      <c r="U191">
        <v>0</v>
      </c>
      <c r="V191">
        <v>0</v>
      </c>
      <c r="W191">
        <v>112</v>
      </c>
      <c r="X191">
        <v>88</v>
      </c>
      <c r="Y191">
        <v>72</v>
      </c>
      <c r="Z191">
        <v>476</v>
      </c>
      <c r="AF191" t="s">
        <v>973</v>
      </c>
      <c r="AG191" t="s">
        <v>1200</v>
      </c>
      <c r="AH191" s="9">
        <v>6.1111111111111109E-2</v>
      </c>
      <c r="AI191" t="s">
        <v>1438</v>
      </c>
      <c r="AJ191" t="s">
        <v>1417</v>
      </c>
      <c r="AK191" t="s">
        <v>1422</v>
      </c>
    </row>
    <row r="192" spans="1:37" x14ac:dyDescent="0.3">
      <c r="A192" s="1">
        <v>43562</v>
      </c>
      <c r="B192" t="s">
        <v>32</v>
      </c>
      <c r="C192" t="s">
        <v>33</v>
      </c>
      <c r="D192" t="s">
        <v>34</v>
      </c>
      <c r="E192">
        <v>19393</v>
      </c>
      <c r="F192">
        <v>6524</v>
      </c>
      <c r="G192" t="s">
        <v>76</v>
      </c>
      <c r="H192" t="s">
        <v>77</v>
      </c>
      <c r="I192" t="s">
        <v>129</v>
      </c>
      <c r="J192" t="s">
        <v>130</v>
      </c>
      <c r="K192">
        <v>1540</v>
      </c>
      <c r="L192">
        <v>1606</v>
      </c>
      <c r="M192">
        <v>26</v>
      </c>
      <c r="N192">
        <v>12</v>
      </c>
      <c r="O192">
        <v>1618</v>
      </c>
      <c r="P192">
        <v>1809</v>
      </c>
      <c r="Q192">
        <v>4</v>
      </c>
      <c r="R192">
        <v>1710</v>
      </c>
      <c r="S192">
        <v>1813</v>
      </c>
      <c r="T192">
        <v>63</v>
      </c>
      <c r="U192">
        <v>0</v>
      </c>
      <c r="V192">
        <v>0</v>
      </c>
      <c r="W192">
        <v>90</v>
      </c>
      <c r="X192">
        <v>127</v>
      </c>
      <c r="Y192">
        <v>111</v>
      </c>
      <c r="Z192">
        <v>444</v>
      </c>
      <c r="AA192">
        <v>25</v>
      </c>
      <c r="AB192">
        <v>0</v>
      </c>
      <c r="AC192">
        <v>37</v>
      </c>
      <c r="AD192">
        <v>0</v>
      </c>
      <c r="AE192">
        <v>1</v>
      </c>
      <c r="AF192" t="s">
        <v>1480</v>
      </c>
      <c r="AG192" t="s">
        <v>773</v>
      </c>
      <c r="AH192" s="9">
        <v>8.819444444444445E-2</v>
      </c>
      <c r="AI192" t="s">
        <v>1435</v>
      </c>
      <c r="AJ192" t="s">
        <v>1420</v>
      </c>
      <c r="AK192" t="s">
        <v>1421</v>
      </c>
    </row>
    <row r="193" spans="1:37" x14ac:dyDescent="0.3">
      <c r="A193" s="1">
        <v>44327</v>
      </c>
      <c r="B193" t="s">
        <v>32</v>
      </c>
      <c r="C193" t="s">
        <v>33</v>
      </c>
      <c r="D193" t="s">
        <v>34</v>
      </c>
      <c r="E193">
        <v>19393</v>
      </c>
      <c r="F193">
        <v>4048</v>
      </c>
      <c r="G193" t="s">
        <v>28</v>
      </c>
      <c r="H193" t="s">
        <v>29</v>
      </c>
      <c r="I193" t="s">
        <v>243</v>
      </c>
      <c r="J193" t="s">
        <v>244</v>
      </c>
      <c r="K193">
        <v>910</v>
      </c>
      <c r="L193">
        <v>906</v>
      </c>
      <c r="M193">
        <v>-4</v>
      </c>
      <c r="N193">
        <v>13</v>
      </c>
      <c r="O193">
        <v>919</v>
      </c>
      <c r="P193">
        <v>1132</v>
      </c>
      <c r="Q193">
        <v>2</v>
      </c>
      <c r="R193">
        <v>1145</v>
      </c>
      <c r="S193">
        <v>1134</v>
      </c>
      <c r="T193">
        <v>-11</v>
      </c>
      <c r="U193">
        <v>0</v>
      </c>
      <c r="V193">
        <v>0</v>
      </c>
      <c r="W193">
        <v>155</v>
      </c>
      <c r="X193">
        <v>148</v>
      </c>
      <c r="Y193">
        <v>133</v>
      </c>
      <c r="Z193">
        <v>1011</v>
      </c>
      <c r="AF193" t="s">
        <v>1169</v>
      </c>
      <c r="AG193" t="s">
        <v>698</v>
      </c>
      <c r="AH193" s="9">
        <v>0.10277777777777777</v>
      </c>
      <c r="AI193" t="s">
        <v>1434</v>
      </c>
      <c r="AJ193" t="s">
        <v>1417</v>
      </c>
      <c r="AK193" t="s">
        <v>1423</v>
      </c>
    </row>
    <row r="194" spans="1:37" x14ac:dyDescent="0.3">
      <c r="A194" s="1">
        <v>44674</v>
      </c>
      <c r="B194" t="s">
        <v>32</v>
      </c>
      <c r="C194" t="s">
        <v>33</v>
      </c>
      <c r="D194" t="s">
        <v>34</v>
      </c>
      <c r="E194">
        <v>19393</v>
      </c>
      <c r="F194">
        <v>3442</v>
      </c>
      <c r="G194" t="s">
        <v>275</v>
      </c>
      <c r="H194" t="s">
        <v>276</v>
      </c>
      <c r="I194" t="s">
        <v>103</v>
      </c>
      <c r="J194" t="s">
        <v>104</v>
      </c>
      <c r="K194">
        <v>1210</v>
      </c>
      <c r="L194">
        <v>1225</v>
      </c>
      <c r="M194">
        <v>15</v>
      </c>
      <c r="N194">
        <v>11</v>
      </c>
      <c r="O194">
        <v>1236</v>
      </c>
      <c r="P194">
        <v>1403</v>
      </c>
      <c r="Q194">
        <v>7</v>
      </c>
      <c r="R194">
        <v>1410</v>
      </c>
      <c r="S194">
        <v>1410</v>
      </c>
      <c r="T194">
        <v>0</v>
      </c>
      <c r="U194">
        <v>0</v>
      </c>
      <c r="V194">
        <v>0</v>
      </c>
      <c r="W194">
        <v>120</v>
      </c>
      <c r="X194">
        <v>105</v>
      </c>
      <c r="Y194">
        <v>87</v>
      </c>
      <c r="Z194">
        <v>700</v>
      </c>
      <c r="AF194" t="s">
        <v>1446</v>
      </c>
      <c r="AG194" t="s">
        <v>649</v>
      </c>
      <c r="AH194" s="9">
        <v>7.2916666666666671E-2</v>
      </c>
      <c r="AI194" t="s">
        <v>1435</v>
      </c>
      <c r="AJ194" t="s">
        <v>1420</v>
      </c>
      <c r="AK194" t="s">
        <v>1427</v>
      </c>
    </row>
    <row r="195" spans="1:37" x14ac:dyDescent="0.3">
      <c r="A195" s="1">
        <v>44671</v>
      </c>
      <c r="B195" t="s">
        <v>32</v>
      </c>
      <c r="C195" t="s">
        <v>33</v>
      </c>
      <c r="D195" t="s">
        <v>34</v>
      </c>
      <c r="E195">
        <v>19393</v>
      </c>
      <c r="F195">
        <v>400</v>
      </c>
      <c r="G195" t="s">
        <v>51</v>
      </c>
      <c r="H195" t="s">
        <v>52</v>
      </c>
      <c r="I195" t="s">
        <v>35</v>
      </c>
      <c r="J195" t="s">
        <v>36</v>
      </c>
      <c r="K195">
        <v>1915</v>
      </c>
      <c r="L195">
        <v>1910</v>
      </c>
      <c r="M195">
        <v>-5</v>
      </c>
      <c r="N195">
        <v>10</v>
      </c>
      <c r="O195">
        <v>1920</v>
      </c>
      <c r="P195">
        <v>2000</v>
      </c>
      <c r="Q195">
        <v>5</v>
      </c>
      <c r="R195">
        <v>2020</v>
      </c>
      <c r="S195">
        <v>2005</v>
      </c>
      <c r="T195">
        <v>-15</v>
      </c>
      <c r="U195">
        <v>0</v>
      </c>
      <c r="V195">
        <v>0</v>
      </c>
      <c r="W195">
        <v>65</v>
      </c>
      <c r="X195">
        <v>55</v>
      </c>
      <c r="Y195">
        <v>40</v>
      </c>
      <c r="Z195">
        <v>216</v>
      </c>
      <c r="AF195" t="s">
        <v>1177</v>
      </c>
      <c r="AG195" t="s">
        <v>1078</v>
      </c>
      <c r="AH195" s="9">
        <v>3.8194444444444448E-2</v>
      </c>
      <c r="AI195" t="s">
        <v>1438</v>
      </c>
      <c r="AJ195" t="s">
        <v>1417</v>
      </c>
      <c r="AK195" t="s">
        <v>1424</v>
      </c>
    </row>
    <row r="196" spans="1:37" x14ac:dyDescent="0.3">
      <c r="A196" s="1">
        <v>43512</v>
      </c>
      <c r="B196" t="s">
        <v>46</v>
      </c>
      <c r="C196" t="s">
        <v>47</v>
      </c>
      <c r="D196" t="s">
        <v>48</v>
      </c>
      <c r="E196">
        <v>20452</v>
      </c>
      <c r="F196">
        <v>4453</v>
      </c>
      <c r="G196" t="s">
        <v>194</v>
      </c>
      <c r="H196" t="s">
        <v>195</v>
      </c>
      <c r="I196" t="s">
        <v>216</v>
      </c>
      <c r="J196" t="s">
        <v>217</v>
      </c>
      <c r="K196">
        <v>2155</v>
      </c>
      <c r="L196">
        <v>2151</v>
      </c>
      <c r="M196">
        <v>-4</v>
      </c>
      <c r="N196">
        <v>20</v>
      </c>
      <c r="O196">
        <v>2211</v>
      </c>
      <c r="P196">
        <v>18</v>
      </c>
      <c r="Q196">
        <v>11</v>
      </c>
      <c r="R196">
        <v>35</v>
      </c>
      <c r="S196">
        <v>29</v>
      </c>
      <c r="T196">
        <v>-6</v>
      </c>
      <c r="U196">
        <v>0</v>
      </c>
      <c r="V196">
        <v>0</v>
      </c>
      <c r="W196">
        <v>160</v>
      </c>
      <c r="X196">
        <v>158</v>
      </c>
      <c r="Y196">
        <v>127</v>
      </c>
      <c r="Z196">
        <v>910</v>
      </c>
      <c r="AF196" t="s">
        <v>1481</v>
      </c>
      <c r="AG196" t="s">
        <v>1208</v>
      </c>
      <c r="AH196">
        <v>-0.89027777777777772</v>
      </c>
      <c r="AI196" t="s">
        <v>1438</v>
      </c>
      <c r="AJ196" t="s">
        <v>1417</v>
      </c>
      <c r="AK196" t="s">
        <v>1427</v>
      </c>
    </row>
    <row r="197" spans="1:37" x14ac:dyDescent="0.3">
      <c r="A197" s="1">
        <v>44141</v>
      </c>
      <c r="B197" t="s">
        <v>94</v>
      </c>
      <c r="C197" t="s">
        <v>95</v>
      </c>
      <c r="D197" t="s">
        <v>96</v>
      </c>
      <c r="E197">
        <v>20397</v>
      </c>
      <c r="F197">
        <v>5513</v>
      </c>
      <c r="G197" t="s">
        <v>279</v>
      </c>
      <c r="H197" t="s">
        <v>280</v>
      </c>
      <c r="I197" t="s">
        <v>97</v>
      </c>
      <c r="J197" t="s">
        <v>98</v>
      </c>
      <c r="K197">
        <v>1243</v>
      </c>
      <c r="L197">
        <v>1236</v>
      </c>
      <c r="M197">
        <v>-7</v>
      </c>
      <c r="N197">
        <v>11</v>
      </c>
      <c r="O197">
        <v>1247</v>
      </c>
      <c r="P197">
        <v>1429</v>
      </c>
      <c r="Q197">
        <v>20</v>
      </c>
      <c r="R197">
        <v>1518</v>
      </c>
      <c r="S197">
        <v>1449</v>
      </c>
      <c r="T197">
        <v>-29</v>
      </c>
      <c r="U197">
        <v>0</v>
      </c>
      <c r="V197">
        <v>0</v>
      </c>
      <c r="W197">
        <v>155</v>
      </c>
      <c r="X197">
        <v>133</v>
      </c>
      <c r="Y197">
        <v>102</v>
      </c>
      <c r="Z197">
        <v>761</v>
      </c>
      <c r="AF197" t="s">
        <v>1482</v>
      </c>
      <c r="AG197" t="s">
        <v>899</v>
      </c>
      <c r="AH197" s="9">
        <v>9.2361111111111116E-2</v>
      </c>
      <c r="AI197" t="s">
        <v>1435</v>
      </c>
      <c r="AJ197" t="s">
        <v>1417</v>
      </c>
      <c r="AK197" t="s">
        <v>1426</v>
      </c>
    </row>
    <row r="198" spans="1:37" x14ac:dyDescent="0.3">
      <c r="A198" s="1">
        <v>44683</v>
      </c>
      <c r="B198" t="s">
        <v>122</v>
      </c>
      <c r="C198" t="s">
        <v>123</v>
      </c>
      <c r="D198" t="s">
        <v>124</v>
      </c>
      <c r="E198">
        <v>20304</v>
      </c>
      <c r="F198">
        <v>3430</v>
      </c>
      <c r="G198" t="s">
        <v>53</v>
      </c>
      <c r="H198" t="s">
        <v>54</v>
      </c>
      <c r="I198" t="s">
        <v>23</v>
      </c>
      <c r="J198" t="s">
        <v>24</v>
      </c>
      <c r="K198">
        <v>2235</v>
      </c>
      <c r="L198">
        <v>2226</v>
      </c>
      <c r="M198">
        <v>-9</v>
      </c>
      <c r="N198">
        <v>12</v>
      </c>
      <c r="O198">
        <v>2238</v>
      </c>
      <c r="P198">
        <v>2334</v>
      </c>
      <c r="Q198">
        <v>4</v>
      </c>
      <c r="R198">
        <v>2359</v>
      </c>
      <c r="S198">
        <v>2338</v>
      </c>
      <c r="T198">
        <v>-21</v>
      </c>
      <c r="U198">
        <v>0</v>
      </c>
      <c r="V198">
        <v>0</v>
      </c>
      <c r="W198">
        <v>84</v>
      </c>
      <c r="X198">
        <v>72</v>
      </c>
      <c r="Y198">
        <v>56</v>
      </c>
      <c r="Z198">
        <v>337</v>
      </c>
      <c r="AF198" t="s">
        <v>1483</v>
      </c>
      <c r="AG198" t="s">
        <v>1283</v>
      </c>
      <c r="AH198" s="9">
        <v>0.05</v>
      </c>
      <c r="AI198" t="s">
        <v>1438</v>
      </c>
      <c r="AJ198" t="s">
        <v>1417</v>
      </c>
      <c r="AK198" t="s">
        <v>1422</v>
      </c>
    </row>
    <row r="199" spans="1:37" x14ac:dyDescent="0.3">
      <c r="A199" s="1">
        <v>44257</v>
      </c>
      <c r="B199" t="s">
        <v>122</v>
      </c>
      <c r="C199" t="s">
        <v>123</v>
      </c>
      <c r="D199" t="s">
        <v>124</v>
      </c>
      <c r="E199">
        <v>20304</v>
      </c>
      <c r="F199">
        <v>4052</v>
      </c>
      <c r="G199" t="s">
        <v>80</v>
      </c>
      <c r="H199" t="s">
        <v>67</v>
      </c>
      <c r="I199" t="s">
        <v>144</v>
      </c>
      <c r="J199" t="s">
        <v>145</v>
      </c>
      <c r="K199">
        <v>705</v>
      </c>
      <c r="L199">
        <v>705</v>
      </c>
      <c r="M199">
        <v>0</v>
      </c>
      <c r="N199">
        <v>24</v>
      </c>
      <c r="O199">
        <v>729</v>
      </c>
      <c r="P199">
        <v>913</v>
      </c>
      <c r="Q199">
        <v>13</v>
      </c>
      <c r="R199">
        <v>930</v>
      </c>
      <c r="S199">
        <v>926</v>
      </c>
      <c r="T199">
        <v>-4</v>
      </c>
      <c r="U199">
        <v>0</v>
      </c>
      <c r="V199">
        <v>0</v>
      </c>
      <c r="W199">
        <v>85</v>
      </c>
      <c r="X199">
        <v>81</v>
      </c>
      <c r="Y199">
        <v>44</v>
      </c>
      <c r="Z199">
        <v>235</v>
      </c>
      <c r="AF199" t="s">
        <v>871</v>
      </c>
      <c r="AG199" t="s">
        <v>643</v>
      </c>
      <c r="AH199" s="9">
        <v>9.7916666666666666E-2</v>
      </c>
      <c r="AI199" t="s">
        <v>1434</v>
      </c>
      <c r="AJ199" t="s">
        <v>1417</v>
      </c>
      <c r="AK199" t="s">
        <v>1423</v>
      </c>
    </row>
    <row r="200" spans="1:37" x14ac:dyDescent="0.3">
      <c r="A200" s="1">
        <v>44828</v>
      </c>
      <c r="B200" t="s">
        <v>25</v>
      </c>
      <c r="C200" t="s">
        <v>26</v>
      </c>
      <c r="D200" t="s">
        <v>27</v>
      </c>
      <c r="E200">
        <v>20416</v>
      </c>
      <c r="F200">
        <v>326</v>
      </c>
      <c r="G200" t="s">
        <v>53</v>
      </c>
      <c r="H200" t="s">
        <v>54</v>
      </c>
      <c r="I200" t="s">
        <v>51</v>
      </c>
      <c r="J200" t="s">
        <v>52</v>
      </c>
      <c r="K200">
        <v>530</v>
      </c>
      <c r="L200">
        <v>529</v>
      </c>
      <c r="M200">
        <v>-1</v>
      </c>
      <c r="N200">
        <v>14</v>
      </c>
      <c r="O200">
        <v>543</v>
      </c>
      <c r="P200">
        <v>1041</v>
      </c>
      <c r="Q200">
        <v>6</v>
      </c>
      <c r="R200">
        <v>1049</v>
      </c>
      <c r="S200">
        <v>1047</v>
      </c>
      <c r="T200">
        <v>-2</v>
      </c>
      <c r="U200">
        <v>0</v>
      </c>
      <c r="V200">
        <v>0</v>
      </c>
      <c r="W200">
        <v>199</v>
      </c>
      <c r="X200">
        <v>198</v>
      </c>
      <c r="Y200">
        <v>178</v>
      </c>
      <c r="Z200">
        <v>1379</v>
      </c>
      <c r="AF200" t="s">
        <v>1127</v>
      </c>
      <c r="AG200" t="s">
        <v>1162</v>
      </c>
      <c r="AH200" s="9">
        <v>0.22083333333333333</v>
      </c>
      <c r="AI200" t="s">
        <v>1437</v>
      </c>
      <c r="AJ200" t="s">
        <v>1417</v>
      </c>
      <c r="AK200" t="s">
        <v>1427</v>
      </c>
    </row>
    <row r="201" spans="1:37" x14ac:dyDescent="0.3">
      <c r="A201" s="1">
        <v>44198</v>
      </c>
      <c r="B201" t="s">
        <v>32</v>
      </c>
      <c r="C201" t="s">
        <v>33</v>
      </c>
      <c r="D201" t="s">
        <v>34</v>
      </c>
      <c r="E201">
        <v>19393</v>
      </c>
      <c r="F201">
        <v>1099</v>
      </c>
      <c r="G201" t="s">
        <v>21</v>
      </c>
      <c r="H201" t="s">
        <v>22</v>
      </c>
      <c r="I201" t="s">
        <v>10</v>
      </c>
      <c r="J201" t="s">
        <v>11</v>
      </c>
      <c r="K201">
        <v>1345</v>
      </c>
      <c r="L201">
        <v>1427</v>
      </c>
      <c r="M201">
        <v>42</v>
      </c>
      <c r="N201">
        <v>14</v>
      </c>
      <c r="O201">
        <v>1441</v>
      </c>
      <c r="P201">
        <v>2003</v>
      </c>
      <c r="Q201">
        <v>2</v>
      </c>
      <c r="R201">
        <v>1930</v>
      </c>
      <c r="S201">
        <v>2005</v>
      </c>
      <c r="T201">
        <v>35</v>
      </c>
      <c r="U201">
        <v>0</v>
      </c>
      <c r="V201">
        <v>0</v>
      </c>
      <c r="W201">
        <v>225</v>
      </c>
      <c r="X201">
        <v>218</v>
      </c>
      <c r="Y201">
        <v>202</v>
      </c>
      <c r="Z201">
        <v>1703</v>
      </c>
      <c r="AA201">
        <v>35</v>
      </c>
      <c r="AB201">
        <v>0</v>
      </c>
      <c r="AC201">
        <v>0</v>
      </c>
      <c r="AD201">
        <v>0</v>
      </c>
      <c r="AE201">
        <v>0</v>
      </c>
      <c r="AF201" t="s">
        <v>1177</v>
      </c>
      <c r="AG201" t="s">
        <v>1171</v>
      </c>
      <c r="AH201" s="9">
        <v>0.23472222222222222</v>
      </c>
      <c r="AI201" t="s">
        <v>1435</v>
      </c>
      <c r="AJ201" t="s">
        <v>1420</v>
      </c>
      <c r="AK201" t="s">
        <v>1427</v>
      </c>
    </row>
    <row r="202" spans="1:37" x14ac:dyDescent="0.3">
      <c r="A202" s="1">
        <v>44023</v>
      </c>
      <c r="B202" t="s">
        <v>39</v>
      </c>
      <c r="C202" t="s">
        <v>40</v>
      </c>
      <c r="D202" t="s">
        <v>41</v>
      </c>
      <c r="E202">
        <v>19805</v>
      </c>
      <c r="F202">
        <v>2498</v>
      </c>
      <c r="G202" t="s">
        <v>178</v>
      </c>
      <c r="H202" t="s">
        <v>179</v>
      </c>
      <c r="I202" t="s">
        <v>97</v>
      </c>
      <c r="J202" t="s">
        <v>98</v>
      </c>
      <c r="K202">
        <v>840</v>
      </c>
      <c r="L202">
        <v>831</v>
      </c>
      <c r="M202">
        <v>-9</v>
      </c>
      <c r="N202">
        <v>15</v>
      </c>
      <c r="O202">
        <v>846</v>
      </c>
      <c r="P202">
        <v>1000</v>
      </c>
      <c r="Q202">
        <v>7</v>
      </c>
      <c r="R202">
        <v>1036</v>
      </c>
      <c r="S202">
        <v>1007</v>
      </c>
      <c r="T202">
        <v>-29</v>
      </c>
      <c r="U202">
        <v>0</v>
      </c>
      <c r="V202">
        <v>0</v>
      </c>
      <c r="W202">
        <v>116</v>
      </c>
      <c r="X202">
        <v>96</v>
      </c>
      <c r="Y202">
        <v>74</v>
      </c>
      <c r="Z202">
        <v>449</v>
      </c>
      <c r="AF202" t="s">
        <v>1126</v>
      </c>
      <c r="AG202" t="s">
        <v>599</v>
      </c>
      <c r="AH202" s="9">
        <v>6.6666666666666666E-2</v>
      </c>
      <c r="AI202" t="s">
        <v>1434</v>
      </c>
      <c r="AJ202" t="s">
        <v>1417</v>
      </c>
      <c r="AK202" t="s">
        <v>1427</v>
      </c>
    </row>
    <row r="203" spans="1:37" x14ac:dyDescent="0.3">
      <c r="A203" s="1">
        <v>45126</v>
      </c>
      <c r="B203" t="s">
        <v>141</v>
      </c>
      <c r="C203" t="s">
        <v>142</v>
      </c>
      <c r="D203" t="s">
        <v>143</v>
      </c>
      <c r="E203">
        <v>20363</v>
      </c>
      <c r="F203">
        <v>5025</v>
      </c>
      <c r="G203" t="s">
        <v>160</v>
      </c>
      <c r="H203" t="s">
        <v>161</v>
      </c>
      <c r="I203" t="s">
        <v>150</v>
      </c>
      <c r="J203" t="s">
        <v>85</v>
      </c>
      <c r="K203">
        <v>1534</v>
      </c>
      <c r="L203">
        <v>1530</v>
      </c>
      <c r="M203">
        <v>-4</v>
      </c>
      <c r="N203">
        <v>11</v>
      </c>
      <c r="O203">
        <v>1541</v>
      </c>
      <c r="P203">
        <v>1845</v>
      </c>
      <c r="Q203">
        <v>7</v>
      </c>
      <c r="R203">
        <v>1906</v>
      </c>
      <c r="S203">
        <v>1852</v>
      </c>
      <c r="T203">
        <v>-14</v>
      </c>
      <c r="U203">
        <v>0</v>
      </c>
      <c r="V203">
        <v>0</v>
      </c>
      <c r="W203">
        <v>152</v>
      </c>
      <c r="X203">
        <v>142</v>
      </c>
      <c r="Y203">
        <v>124</v>
      </c>
      <c r="Z203">
        <v>888</v>
      </c>
      <c r="AF203" t="s">
        <v>799</v>
      </c>
      <c r="AG203" t="s">
        <v>1026</v>
      </c>
      <c r="AH203" s="9">
        <v>0.14027777777777778</v>
      </c>
      <c r="AI203" t="s">
        <v>1435</v>
      </c>
      <c r="AJ203" t="s">
        <v>1417</v>
      </c>
      <c r="AK203" t="s">
        <v>1424</v>
      </c>
    </row>
    <row r="204" spans="1:37" x14ac:dyDescent="0.3">
      <c r="A204" s="1">
        <v>44898</v>
      </c>
      <c r="B204" t="s">
        <v>39</v>
      </c>
      <c r="C204" t="s">
        <v>40</v>
      </c>
      <c r="D204" t="s">
        <v>41</v>
      </c>
      <c r="E204">
        <v>19805</v>
      </c>
      <c r="F204">
        <v>2600</v>
      </c>
      <c r="G204" t="s">
        <v>44</v>
      </c>
      <c r="H204" t="s">
        <v>45</v>
      </c>
      <c r="I204" t="s">
        <v>30</v>
      </c>
      <c r="J204" t="s">
        <v>31</v>
      </c>
      <c r="K204">
        <v>830</v>
      </c>
      <c r="L204">
        <v>826</v>
      </c>
      <c r="M204">
        <v>-4</v>
      </c>
      <c r="N204">
        <v>17</v>
      </c>
      <c r="O204">
        <v>843</v>
      </c>
      <c r="P204">
        <v>1154</v>
      </c>
      <c r="Q204">
        <v>18</v>
      </c>
      <c r="R204">
        <v>1211</v>
      </c>
      <c r="S204">
        <v>1212</v>
      </c>
      <c r="T204">
        <v>1</v>
      </c>
      <c r="U204">
        <v>0</v>
      </c>
      <c r="V204">
        <v>0</v>
      </c>
      <c r="W204">
        <v>281</v>
      </c>
      <c r="X204">
        <v>286</v>
      </c>
      <c r="Y204">
        <v>251</v>
      </c>
      <c r="Z204">
        <v>1562</v>
      </c>
      <c r="AF204" t="s">
        <v>613</v>
      </c>
      <c r="AG204" t="s">
        <v>690</v>
      </c>
      <c r="AH204" s="9">
        <v>0.15694444444444444</v>
      </c>
      <c r="AI204" t="s">
        <v>1434</v>
      </c>
      <c r="AJ204" t="s">
        <v>1417</v>
      </c>
      <c r="AK204" t="s">
        <v>1427</v>
      </c>
    </row>
    <row r="205" spans="1:37" x14ac:dyDescent="0.3">
      <c r="A205" s="1">
        <v>44513</v>
      </c>
      <c r="B205" t="s">
        <v>14</v>
      </c>
      <c r="C205" t="s">
        <v>15</v>
      </c>
      <c r="D205" t="s">
        <v>16</v>
      </c>
      <c r="E205">
        <v>19790</v>
      </c>
      <c r="F205">
        <v>2729</v>
      </c>
      <c r="G205" t="s">
        <v>60</v>
      </c>
      <c r="H205" t="s">
        <v>61</v>
      </c>
      <c r="I205" t="s">
        <v>64</v>
      </c>
      <c r="J205" t="s">
        <v>65</v>
      </c>
      <c r="K205">
        <v>2105</v>
      </c>
      <c r="L205">
        <v>2101</v>
      </c>
      <c r="M205">
        <v>-4</v>
      </c>
      <c r="N205">
        <v>14</v>
      </c>
      <c r="O205">
        <v>2115</v>
      </c>
      <c r="P205">
        <v>2211</v>
      </c>
      <c r="Q205">
        <v>7</v>
      </c>
      <c r="R205">
        <v>2222</v>
      </c>
      <c r="S205">
        <v>2218</v>
      </c>
      <c r="T205">
        <v>-4</v>
      </c>
      <c r="U205">
        <v>0</v>
      </c>
      <c r="V205">
        <v>0</v>
      </c>
      <c r="W205">
        <v>77</v>
      </c>
      <c r="X205">
        <v>77</v>
      </c>
      <c r="Y205">
        <v>56</v>
      </c>
      <c r="Z205">
        <v>356</v>
      </c>
      <c r="AF205" t="s">
        <v>1484</v>
      </c>
      <c r="AG205" t="s">
        <v>984</v>
      </c>
      <c r="AH205" s="9">
        <v>5.347222222222222E-2</v>
      </c>
      <c r="AI205" t="s">
        <v>1438</v>
      </c>
      <c r="AJ205" t="s">
        <v>1417</v>
      </c>
      <c r="AK205" t="s">
        <v>1427</v>
      </c>
    </row>
    <row r="206" spans="1:37" x14ac:dyDescent="0.3">
      <c r="A206" s="1">
        <v>45057</v>
      </c>
      <c r="B206" t="s">
        <v>25</v>
      </c>
      <c r="C206" t="s">
        <v>26</v>
      </c>
      <c r="D206" t="s">
        <v>27</v>
      </c>
      <c r="E206">
        <v>20416</v>
      </c>
      <c r="F206">
        <v>1810</v>
      </c>
      <c r="G206" t="s">
        <v>10</v>
      </c>
      <c r="H206" t="s">
        <v>11</v>
      </c>
      <c r="I206" t="s">
        <v>178</v>
      </c>
      <c r="J206" t="s">
        <v>179</v>
      </c>
      <c r="K206">
        <v>1830</v>
      </c>
      <c r="L206">
        <v>1827</v>
      </c>
      <c r="M206">
        <v>-3</v>
      </c>
      <c r="N206">
        <v>11</v>
      </c>
      <c r="O206">
        <v>1838</v>
      </c>
      <c r="P206">
        <v>2051</v>
      </c>
      <c r="Q206">
        <v>10</v>
      </c>
      <c r="R206">
        <v>2117</v>
      </c>
      <c r="S206">
        <v>2101</v>
      </c>
      <c r="T206">
        <v>-16</v>
      </c>
      <c r="U206">
        <v>0</v>
      </c>
      <c r="V206">
        <v>0</v>
      </c>
      <c r="W206">
        <v>167</v>
      </c>
      <c r="X206">
        <v>154</v>
      </c>
      <c r="Y206">
        <v>133</v>
      </c>
      <c r="Z206">
        <v>992</v>
      </c>
      <c r="AF206" t="s">
        <v>984</v>
      </c>
      <c r="AG206" t="s">
        <v>1200</v>
      </c>
      <c r="AH206" s="9">
        <v>0.10694444444444444</v>
      </c>
      <c r="AI206" t="s">
        <v>1438</v>
      </c>
      <c r="AJ206" t="s">
        <v>1417</v>
      </c>
      <c r="AK206" t="s">
        <v>1425</v>
      </c>
    </row>
    <row r="207" spans="1:37" x14ac:dyDescent="0.3">
      <c r="A207" s="1">
        <v>44781</v>
      </c>
      <c r="B207" t="s">
        <v>81</v>
      </c>
      <c r="C207" t="s">
        <v>82</v>
      </c>
      <c r="D207" t="s">
        <v>83</v>
      </c>
      <c r="E207">
        <v>20409</v>
      </c>
      <c r="F207">
        <v>1347</v>
      </c>
      <c r="G207" t="s">
        <v>42</v>
      </c>
      <c r="H207" t="s">
        <v>43</v>
      </c>
      <c r="I207" t="s">
        <v>165</v>
      </c>
      <c r="J207" t="s">
        <v>166</v>
      </c>
      <c r="K207">
        <v>815</v>
      </c>
      <c r="L207">
        <v>808</v>
      </c>
      <c r="M207">
        <v>-7</v>
      </c>
      <c r="N207">
        <v>16</v>
      </c>
      <c r="O207">
        <v>824</v>
      </c>
      <c r="P207">
        <v>1141</v>
      </c>
      <c r="Q207">
        <v>8</v>
      </c>
      <c r="R207">
        <v>1202</v>
      </c>
      <c r="S207">
        <v>1149</v>
      </c>
      <c r="T207">
        <v>-13</v>
      </c>
      <c r="U207">
        <v>0</v>
      </c>
      <c r="V207">
        <v>0</v>
      </c>
      <c r="W207">
        <v>227</v>
      </c>
      <c r="X207">
        <v>221</v>
      </c>
      <c r="Y207">
        <v>197</v>
      </c>
      <c r="Z207">
        <v>1554</v>
      </c>
      <c r="AF207" t="s">
        <v>1189</v>
      </c>
      <c r="AG207" t="s">
        <v>858</v>
      </c>
      <c r="AH207" s="9">
        <v>0.15347222222222223</v>
      </c>
      <c r="AI207" t="s">
        <v>1434</v>
      </c>
      <c r="AJ207" t="s">
        <v>1417</v>
      </c>
      <c r="AK207" t="s">
        <v>1422</v>
      </c>
    </row>
    <row r="208" spans="1:37" x14ac:dyDescent="0.3">
      <c r="A208" s="1">
        <v>44031</v>
      </c>
      <c r="B208" t="s">
        <v>39</v>
      </c>
      <c r="C208" t="s">
        <v>40</v>
      </c>
      <c r="D208" t="s">
        <v>41</v>
      </c>
      <c r="E208">
        <v>19805</v>
      </c>
      <c r="F208">
        <v>1281</v>
      </c>
      <c r="G208" t="s">
        <v>169</v>
      </c>
      <c r="H208" t="s">
        <v>170</v>
      </c>
      <c r="I208" t="s">
        <v>30</v>
      </c>
      <c r="J208" t="s">
        <v>31</v>
      </c>
      <c r="K208">
        <v>930</v>
      </c>
      <c r="L208">
        <v>925</v>
      </c>
      <c r="M208">
        <v>-5</v>
      </c>
      <c r="N208">
        <v>9</v>
      </c>
      <c r="O208">
        <v>934</v>
      </c>
      <c r="P208">
        <v>1053</v>
      </c>
      <c r="Q208">
        <v>23</v>
      </c>
      <c r="R208">
        <v>1113</v>
      </c>
      <c r="S208">
        <v>1116</v>
      </c>
      <c r="T208">
        <v>3</v>
      </c>
      <c r="U208">
        <v>0</v>
      </c>
      <c r="V208">
        <v>0</v>
      </c>
      <c r="W208">
        <v>163</v>
      </c>
      <c r="X208">
        <v>171</v>
      </c>
      <c r="Y208">
        <v>139</v>
      </c>
      <c r="Z208">
        <v>1017</v>
      </c>
      <c r="AF208" t="s">
        <v>1408</v>
      </c>
      <c r="AG208" t="s">
        <v>703</v>
      </c>
      <c r="AH208" s="9">
        <v>7.7083333333333337E-2</v>
      </c>
      <c r="AI208" t="s">
        <v>1434</v>
      </c>
      <c r="AJ208" t="s">
        <v>1417</v>
      </c>
      <c r="AK208" t="s">
        <v>1421</v>
      </c>
    </row>
    <row r="209" spans="1:37" x14ac:dyDescent="0.3">
      <c r="A209" s="1">
        <v>44843</v>
      </c>
      <c r="B209" t="s">
        <v>14</v>
      </c>
      <c r="C209" t="s">
        <v>15</v>
      </c>
      <c r="D209" t="s">
        <v>16</v>
      </c>
      <c r="E209">
        <v>19790</v>
      </c>
      <c r="F209">
        <v>1447</v>
      </c>
      <c r="G209" t="s">
        <v>208</v>
      </c>
      <c r="H209" t="s">
        <v>209</v>
      </c>
      <c r="I209" t="s">
        <v>60</v>
      </c>
      <c r="J209" t="s">
        <v>61</v>
      </c>
      <c r="K209">
        <v>1543</v>
      </c>
      <c r="L209">
        <v>1532</v>
      </c>
      <c r="M209">
        <v>-11</v>
      </c>
      <c r="N209">
        <v>13</v>
      </c>
      <c r="O209">
        <v>1545</v>
      </c>
      <c r="P209">
        <v>1635</v>
      </c>
      <c r="Q209">
        <v>3</v>
      </c>
      <c r="R209">
        <v>1710</v>
      </c>
      <c r="S209">
        <v>1638</v>
      </c>
      <c r="T209">
        <v>-32</v>
      </c>
      <c r="U209">
        <v>0</v>
      </c>
      <c r="V209">
        <v>0</v>
      </c>
      <c r="W209">
        <v>87</v>
      </c>
      <c r="X209">
        <v>66</v>
      </c>
      <c r="Y209">
        <v>50</v>
      </c>
      <c r="Z209">
        <v>306</v>
      </c>
      <c r="AF209" t="s">
        <v>1158</v>
      </c>
      <c r="AG209" t="s">
        <v>932</v>
      </c>
      <c r="AH209" s="9">
        <v>4.583333333333333E-2</v>
      </c>
      <c r="AI209" t="s">
        <v>1435</v>
      </c>
      <c r="AJ209" t="s">
        <v>1417</v>
      </c>
      <c r="AK209" t="s">
        <v>1421</v>
      </c>
    </row>
    <row r="210" spans="1:37" x14ac:dyDescent="0.3">
      <c r="A210" s="1">
        <v>43722</v>
      </c>
      <c r="B210" t="s">
        <v>55</v>
      </c>
      <c r="C210" t="s">
        <v>56</v>
      </c>
      <c r="D210" t="s">
        <v>57</v>
      </c>
      <c r="E210">
        <v>19930</v>
      </c>
      <c r="F210">
        <v>500</v>
      </c>
      <c r="G210" t="s">
        <v>19</v>
      </c>
      <c r="H210" t="s">
        <v>20</v>
      </c>
      <c r="I210" t="s">
        <v>131</v>
      </c>
      <c r="J210" t="s">
        <v>132</v>
      </c>
      <c r="K210">
        <v>1000</v>
      </c>
      <c r="L210">
        <v>1031</v>
      </c>
      <c r="M210">
        <v>31</v>
      </c>
      <c r="N210">
        <v>31</v>
      </c>
      <c r="O210">
        <v>1102</v>
      </c>
      <c r="P210">
        <v>1727</v>
      </c>
      <c r="Q210">
        <v>4</v>
      </c>
      <c r="R210">
        <v>1715</v>
      </c>
      <c r="S210">
        <v>1731</v>
      </c>
      <c r="T210">
        <v>16</v>
      </c>
      <c r="U210">
        <v>0</v>
      </c>
      <c r="V210">
        <v>0</v>
      </c>
      <c r="W210">
        <v>255</v>
      </c>
      <c r="X210">
        <v>240</v>
      </c>
      <c r="Y210">
        <v>205</v>
      </c>
      <c r="Z210">
        <v>1866</v>
      </c>
      <c r="AA210">
        <v>16</v>
      </c>
      <c r="AB210">
        <v>0</v>
      </c>
      <c r="AC210">
        <v>0</v>
      </c>
      <c r="AD210">
        <v>0</v>
      </c>
      <c r="AE210">
        <v>0</v>
      </c>
      <c r="AF210" t="s">
        <v>1096</v>
      </c>
      <c r="AG210" t="s">
        <v>606</v>
      </c>
      <c r="AH210" s="9">
        <v>0.29166666666666669</v>
      </c>
      <c r="AI210" t="s">
        <v>1434</v>
      </c>
      <c r="AJ210" t="s">
        <v>1420</v>
      </c>
      <c r="AK210" t="s">
        <v>1427</v>
      </c>
    </row>
    <row r="211" spans="1:37" x14ac:dyDescent="0.3">
      <c r="A211" s="1">
        <v>44490</v>
      </c>
      <c r="B211" t="s">
        <v>7</v>
      </c>
      <c r="C211" t="s">
        <v>8</v>
      </c>
      <c r="D211" t="s">
        <v>9</v>
      </c>
      <c r="E211">
        <v>19977</v>
      </c>
      <c r="F211">
        <v>1491</v>
      </c>
      <c r="G211" t="s">
        <v>212</v>
      </c>
      <c r="H211" t="s">
        <v>213</v>
      </c>
      <c r="I211" t="s">
        <v>23</v>
      </c>
      <c r="J211" t="s">
        <v>24</v>
      </c>
      <c r="K211">
        <v>1015</v>
      </c>
      <c r="L211">
        <v>1147</v>
      </c>
      <c r="M211">
        <v>92</v>
      </c>
      <c r="N211">
        <v>10</v>
      </c>
      <c r="O211">
        <v>1157</v>
      </c>
      <c r="P211">
        <v>1336</v>
      </c>
      <c r="Q211">
        <v>6</v>
      </c>
      <c r="R211">
        <v>1206</v>
      </c>
      <c r="S211">
        <v>1342</v>
      </c>
      <c r="T211">
        <v>96</v>
      </c>
      <c r="U211">
        <v>0</v>
      </c>
      <c r="V211">
        <v>0</v>
      </c>
      <c r="W211">
        <v>111</v>
      </c>
      <c r="X211">
        <v>115</v>
      </c>
      <c r="Y211">
        <v>99</v>
      </c>
      <c r="Z211">
        <v>550</v>
      </c>
      <c r="AA211">
        <v>0</v>
      </c>
      <c r="AB211">
        <v>0</v>
      </c>
      <c r="AC211">
        <v>96</v>
      </c>
      <c r="AD211">
        <v>0</v>
      </c>
      <c r="AE211">
        <v>0</v>
      </c>
      <c r="AF211" t="s">
        <v>914</v>
      </c>
      <c r="AG211" t="s">
        <v>1156</v>
      </c>
      <c r="AH211" s="9">
        <v>7.9861111111111105E-2</v>
      </c>
      <c r="AI211" t="s">
        <v>1434</v>
      </c>
      <c r="AJ211" t="s">
        <v>1420</v>
      </c>
      <c r="AK211" t="s">
        <v>1425</v>
      </c>
    </row>
    <row r="212" spans="1:37" x14ac:dyDescent="0.3">
      <c r="A212" s="1">
        <v>43580</v>
      </c>
      <c r="B212" t="s">
        <v>55</v>
      </c>
      <c r="C212" t="s">
        <v>56</v>
      </c>
      <c r="D212" t="s">
        <v>57</v>
      </c>
      <c r="E212">
        <v>19930</v>
      </c>
      <c r="F212">
        <v>479</v>
      </c>
      <c r="G212" t="s">
        <v>281</v>
      </c>
      <c r="H212" t="s">
        <v>282</v>
      </c>
      <c r="I212" t="s">
        <v>19</v>
      </c>
      <c r="J212" t="s">
        <v>20</v>
      </c>
      <c r="K212">
        <v>1930</v>
      </c>
      <c r="L212">
        <v>1922</v>
      </c>
      <c r="M212">
        <v>-8</v>
      </c>
      <c r="N212">
        <v>14</v>
      </c>
      <c r="O212">
        <v>1936</v>
      </c>
      <c r="P212">
        <v>2154</v>
      </c>
      <c r="Q212">
        <v>17</v>
      </c>
      <c r="R212">
        <v>2225</v>
      </c>
      <c r="S212">
        <v>2211</v>
      </c>
      <c r="T212">
        <v>-14</v>
      </c>
      <c r="U212">
        <v>0</v>
      </c>
      <c r="V212">
        <v>0</v>
      </c>
      <c r="W212">
        <v>175</v>
      </c>
      <c r="X212">
        <v>169</v>
      </c>
      <c r="Y212">
        <v>138</v>
      </c>
      <c r="Z212">
        <v>978</v>
      </c>
      <c r="AF212" t="s">
        <v>1485</v>
      </c>
      <c r="AG212" t="s">
        <v>633</v>
      </c>
      <c r="AH212" s="9">
        <v>0.11736111111111111</v>
      </c>
      <c r="AI212" t="s">
        <v>1438</v>
      </c>
      <c r="AJ212" t="s">
        <v>1417</v>
      </c>
      <c r="AK212" t="s">
        <v>1425</v>
      </c>
    </row>
    <row r="213" spans="1:37" x14ac:dyDescent="0.3">
      <c r="A213" s="1">
        <v>44066</v>
      </c>
      <c r="B213" t="s">
        <v>7</v>
      </c>
      <c r="C213" t="s">
        <v>8</v>
      </c>
      <c r="D213" t="s">
        <v>9</v>
      </c>
      <c r="E213">
        <v>19977</v>
      </c>
      <c r="F213">
        <v>1845</v>
      </c>
      <c r="G213" t="s">
        <v>21</v>
      </c>
      <c r="H213" t="s">
        <v>22</v>
      </c>
      <c r="I213" t="s">
        <v>80</v>
      </c>
      <c r="J213" t="s">
        <v>67</v>
      </c>
      <c r="K213">
        <v>630</v>
      </c>
      <c r="L213">
        <v>621</v>
      </c>
      <c r="M213">
        <v>-9</v>
      </c>
      <c r="N213">
        <v>13</v>
      </c>
      <c r="O213">
        <v>634</v>
      </c>
      <c r="P213">
        <v>932</v>
      </c>
      <c r="Q213">
        <v>13</v>
      </c>
      <c r="R213">
        <v>956</v>
      </c>
      <c r="S213">
        <v>945</v>
      </c>
      <c r="T213">
        <v>-11</v>
      </c>
      <c r="U213">
        <v>0</v>
      </c>
      <c r="V213">
        <v>0</v>
      </c>
      <c r="W213">
        <v>146</v>
      </c>
      <c r="X213">
        <v>144</v>
      </c>
      <c r="Y213">
        <v>118</v>
      </c>
      <c r="Z213">
        <v>888</v>
      </c>
      <c r="AF213" t="s">
        <v>874</v>
      </c>
      <c r="AG213" t="s">
        <v>1121</v>
      </c>
      <c r="AH213" s="9">
        <v>0.14166666666666666</v>
      </c>
      <c r="AI213" t="s">
        <v>1434</v>
      </c>
      <c r="AJ213" t="s">
        <v>1417</v>
      </c>
      <c r="AK213" t="s">
        <v>1421</v>
      </c>
    </row>
    <row r="214" spans="1:37" x14ac:dyDescent="0.3">
      <c r="A214" s="1">
        <v>43729</v>
      </c>
      <c r="B214" t="s">
        <v>94</v>
      </c>
      <c r="C214" t="s">
        <v>95</v>
      </c>
      <c r="D214" t="s">
        <v>96</v>
      </c>
      <c r="E214">
        <v>20397</v>
      </c>
      <c r="F214">
        <v>5473</v>
      </c>
      <c r="G214" t="s">
        <v>243</v>
      </c>
      <c r="H214" t="s">
        <v>244</v>
      </c>
      <c r="I214" t="s">
        <v>42</v>
      </c>
      <c r="J214" t="s">
        <v>43</v>
      </c>
      <c r="K214">
        <v>1538</v>
      </c>
      <c r="L214">
        <v>1558</v>
      </c>
      <c r="M214">
        <v>20</v>
      </c>
      <c r="N214">
        <v>18</v>
      </c>
      <c r="O214">
        <v>1616</v>
      </c>
      <c r="P214">
        <v>1706</v>
      </c>
      <c r="Q214">
        <v>6</v>
      </c>
      <c r="R214">
        <v>1700</v>
      </c>
      <c r="S214">
        <v>1712</v>
      </c>
      <c r="T214">
        <v>12</v>
      </c>
      <c r="U214">
        <v>0</v>
      </c>
      <c r="V214">
        <v>0</v>
      </c>
      <c r="W214">
        <v>82</v>
      </c>
      <c r="X214">
        <v>74</v>
      </c>
      <c r="Y214">
        <v>50</v>
      </c>
      <c r="Z214">
        <v>296</v>
      </c>
      <c r="AF214" t="s">
        <v>784</v>
      </c>
      <c r="AG214" t="s">
        <v>1029</v>
      </c>
      <c r="AH214" s="9">
        <v>5.1388888888888887E-2</v>
      </c>
      <c r="AI214" t="s">
        <v>1435</v>
      </c>
      <c r="AJ214" t="s">
        <v>1420</v>
      </c>
      <c r="AK214" t="s">
        <v>1427</v>
      </c>
    </row>
    <row r="215" spans="1:37" x14ac:dyDescent="0.3">
      <c r="A215" s="1">
        <v>44899</v>
      </c>
      <c r="B215" t="s">
        <v>32</v>
      </c>
      <c r="C215" t="s">
        <v>33</v>
      </c>
      <c r="D215" t="s">
        <v>34</v>
      </c>
      <c r="E215">
        <v>19393</v>
      </c>
      <c r="F215">
        <v>1227</v>
      </c>
      <c r="G215" t="s">
        <v>151</v>
      </c>
      <c r="H215" t="s">
        <v>152</v>
      </c>
      <c r="I215" t="s">
        <v>21</v>
      </c>
      <c r="J215" t="s">
        <v>22</v>
      </c>
      <c r="K215">
        <v>2120</v>
      </c>
      <c r="L215">
        <v>2149</v>
      </c>
      <c r="M215">
        <v>29</v>
      </c>
      <c r="N215">
        <v>8</v>
      </c>
      <c r="O215">
        <v>2157</v>
      </c>
      <c r="P215">
        <v>41</v>
      </c>
      <c r="Q215">
        <v>5</v>
      </c>
      <c r="R215">
        <v>40</v>
      </c>
      <c r="S215">
        <v>46</v>
      </c>
      <c r="T215">
        <v>6</v>
      </c>
      <c r="U215">
        <v>0</v>
      </c>
      <c r="V215">
        <v>0</v>
      </c>
      <c r="W215">
        <v>140</v>
      </c>
      <c r="X215">
        <v>117</v>
      </c>
      <c r="Y215">
        <v>104</v>
      </c>
      <c r="Z215">
        <v>909</v>
      </c>
      <c r="AF215" t="s">
        <v>1486</v>
      </c>
      <c r="AG215" t="s">
        <v>1375</v>
      </c>
      <c r="AH215">
        <v>-0.87708333333333333</v>
      </c>
      <c r="AI215" t="s">
        <v>1438</v>
      </c>
      <c r="AJ215" t="s">
        <v>1420</v>
      </c>
      <c r="AK215" t="s">
        <v>1421</v>
      </c>
    </row>
    <row r="216" spans="1:37" x14ac:dyDescent="0.3">
      <c r="A216" s="1">
        <v>44416</v>
      </c>
      <c r="B216" t="s">
        <v>25</v>
      </c>
      <c r="C216" t="s">
        <v>26</v>
      </c>
      <c r="D216" t="s">
        <v>27</v>
      </c>
      <c r="E216">
        <v>20416</v>
      </c>
      <c r="F216">
        <v>721</v>
      </c>
      <c r="G216" t="s">
        <v>235</v>
      </c>
      <c r="H216" t="s">
        <v>236</v>
      </c>
      <c r="I216" t="s">
        <v>28</v>
      </c>
      <c r="J216" t="s">
        <v>29</v>
      </c>
      <c r="K216">
        <v>730</v>
      </c>
      <c r="L216">
        <v>738</v>
      </c>
      <c r="M216">
        <v>8</v>
      </c>
      <c r="N216">
        <v>10</v>
      </c>
      <c r="O216">
        <v>748</v>
      </c>
      <c r="P216">
        <v>929</v>
      </c>
      <c r="Q216">
        <v>9</v>
      </c>
      <c r="R216">
        <v>949</v>
      </c>
      <c r="S216">
        <v>938</v>
      </c>
      <c r="T216">
        <v>-11</v>
      </c>
      <c r="U216">
        <v>0</v>
      </c>
      <c r="V216">
        <v>0</v>
      </c>
      <c r="W216">
        <v>139</v>
      </c>
      <c r="X216">
        <v>120</v>
      </c>
      <c r="Y216">
        <v>101</v>
      </c>
      <c r="Z216">
        <v>834</v>
      </c>
      <c r="AF216" t="s">
        <v>1487</v>
      </c>
      <c r="AG216" t="s">
        <v>1152</v>
      </c>
      <c r="AH216" s="9">
        <v>8.3333333333333329E-2</v>
      </c>
      <c r="AI216" t="s">
        <v>1434</v>
      </c>
      <c r="AJ216" t="s">
        <v>1417</v>
      </c>
      <c r="AK216" t="s">
        <v>1421</v>
      </c>
    </row>
    <row r="217" spans="1:37" x14ac:dyDescent="0.3">
      <c r="A217" s="1">
        <v>44462</v>
      </c>
      <c r="B217" t="s">
        <v>283</v>
      </c>
      <c r="C217" t="s">
        <v>284</v>
      </c>
      <c r="D217" t="s">
        <v>285</v>
      </c>
      <c r="E217">
        <v>19690</v>
      </c>
      <c r="F217">
        <v>545</v>
      </c>
      <c r="G217" t="s">
        <v>286</v>
      </c>
      <c r="H217" t="s">
        <v>287</v>
      </c>
      <c r="I217" t="s">
        <v>231</v>
      </c>
      <c r="J217" t="s">
        <v>232</v>
      </c>
      <c r="K217">
        <v>2020</v>
      </c>
      <c r="L217">
        <v>2015</v>
      </c>
      <c r="M217">
        <v>-5</v>
      </c>
      <c r="N217">
        <v>8</v>
      </c>
      <c r="O217">
        <v>2023</v>
      </c>
      <c r="P217">
        <v>2044</v>
      </c>
      <c r="Q217">
        <v>6</v>
      </c>
      <c r="R217">
        <v>2058</v>
      </c>
      <c r="S217">
        <v>2050</v>
      </c>
      <c r="T217">
        <v>-8</v>
      </c>
      <c r="U217">
        <v>0</v>
      </c>
      <c r="V217">
        <v>0</v>
      </c>
      <c r="W217">
        <v>38</v>
      </c>
      <c r="X217">
        <v>35</v>
      </c>
      <c r="Y217">
        <v>21</v>
      </c>
      <c r="Z217">
        <v>100</v>
      </c>
      <c r="AF217" t="s">
        <v>1488</v>
      </c>
      <c r="AG217" t="s">
        <v>1109</v>
      </c>
      <c r="AH217" s="9">
        <v>2.4305555555555556E-2</v>
      </c>
      <c r="AI217" t="s">
        <v>1438</v>
      </c>
      <c r="AJ217" t="s">
        <v>1417</v>
      </c>
      <c r="AK217" t="s">
        <v>1425</v>
      </c>
    </row>
    <row r="218" spans="1:37" x14ac:dyDescent="0.3">
      <c r="A218" s="1">
        <v>43653</v>
      </c>
      <c r="B218" t="s">
        <v>46</v>
      </c>
      <c r="C218" t="s">
        <v>47</v>
      </c>
      <c r="D218" t="s">
        <v>48</v>
      </c>
      <c r="E218">
        <v>20452</v>
      </c>
      <c r="F218">
        <v>4504</v>
      </c>
      <c r="G218" t="s">
        <v>150</v>
      </c>
      <c r="H218" t="s">
        <v>85</v>
      </c>
      <c r="I218" t="s">
        <v>86</v>
      </c>
      <c r="J218" t="s">
        <v>87</v>
      </c>
      <c r="K218">
        <v>659</v>
      </c>
      <c r="L218">
        <v>651</v>
      </c>
      <c r="M218">
        <v>-8</v>
      </c>
      <c r="N218">
        <v>17</v>
      </c>
      <c r="O218">
        <v>708</v>
      </c>
      <c r="P218">
        <v>840</v>
      </c>
      <c r="Q218">
        <v>9</v>
      </c>
      <c r="R218">
        <v>910</v>
      </c>
      <c r="S218">
        <v>849</v>
      </c>
      <c r="T218">
        <v>-21</v>
      </c>
      <c r="U218">
        <v>0</v>
      </c>
      <c r="V218">
        <v>0</v>
      </c>
      <c r="W218">
        <v>131</v>
      </c>
      <c r="X218">
        <v>118</v>
      </c>
      <c r="Y218">
        <v>92</v>
      </c>
      <c r="Z218">
        <v>641</v>
      </c>
      <c r="AF218" t="s">
        <v>1301</v>
      </c>
      <c r="AG218" t="s">
        <v>593</v>
      </c>
      <c r="AH218" s="9">
        <v>8.1944444444444445E-2</v>
      </c>
      <c r="AI218" t="s">
        <v>1434</v>
      </c>
      <c r="AJ218" t="s">
        <v>1417</v>
      </c>
      <c r="AK218" t="s">
        <v>1421</v>
      </c>
    </row>
    <row r="219" spans="1:37" x14ac:dyDescent="0.3">
      <c r="A219" s="1">
        <v>44153</v>
      </c>
      <c r="B219" t="s">
        <v>94</v>
      </c>
      <c r="C219" t="s">
        <v>95</v>
      </c>
      <c r="D219" t="s">
        <v>96</v>
      </c>
      <c r="E219">
        <v>20397</v>
      </c>
      <c r="F219">
        <v>5185</v>
      </c>
      <c r="G219" t="s">
        <v>97</v>
      </c>
      <c r="H219" t="s">
        <v>98</v>
      </c>
      <c r="I219" t="s">
        <v>90</v>
      </c>
      <c r="J219" t="s">
        <v>91</v>
      </c>
      <c r="K219">
        <v>2010</v>
      </c>
      <c r="L219">
        <v>2005</v>
      </c>
      <c r="M219">
        <v>-5</v>
      </c>
      <c r="N219">
        <v>18</v>
      </c>
      <c r="O219">
        <v>2023</v>
      </c>
      <c r="P219">
        <v>2149</v>
      </c>
      <c r="Q219">
        <v>5</v>
      </c>
      <c r="R219">
        <v>2210</v>
      </c>
      <c r="S219">
        <v>2154</v>
      </c>
      <c r="T219">
        <v>-16</v>
      </c>
      <c r="U219">
        <v>0</v>
      </c>
      <c r="V219">
        <v>0</v>
      </c>
      <c r="W219">
        <v>120</v>
      </c>
      <c r="X219">
        <v>109</v>
      </c>
      <c r="Y219">
        <v>86</v>
      </c>
      <c r="Z219">
        <v>583</v>
      </c>
      <c r="AF219" t="s">
        <v>1376</v>
      </c>
      <c r="AG219" t="s">
        <v>1177</v>
      </c>
      <c r="AH219" s="9">
        <v>7.5694444444444439E-2</v>
      </c>
      <c r="AI219" t="s">
        <v>1438</v>
      </c>
      <c r="AJ219" t="s">
        <v>1417</v>
      </c>
      <c r="AK219" t="s">
        <v>1424</v>
      </c>
    </row>
    <row r="220" spans="1:37" x14ac:dyDescent="0.3">
      <c r="A220" s="1">
        <v>45005</v>
      </c>
      <c r="B220" t="s">
        <v>32</v>
      </c>
      <c r="C220" t="s">
        <v>33</v>
      </c>
      <c r="D220" t="s">
        <v>34</v>
      </c>
      <c r="E220">
        <v>19393</v>
      </c>
      <c r="F220">
        <v>3176</v>
      </c>
      <c r="G220" t="s">
        <v>17</v>
      </c>
      <c r="H220" t="s">
        <v>18</v>
      </c>
      <c r="I220" t="s">
        <v>66</v>
      </c>
      <c r="J220" t="s">
        <v>67</v>
      </c>
      <c r="K220">
        <v>515</v>
      </c>
      <c r="L220">
        <v>518</v>
      </c>
      <c r="M220">
        <v>3</v>
      </c>
      <c r="N220">
        <v>27</v>
      </c>
      <c r="O220">
        <v>545</v>
      </c>
      <c r="P220">
        <v>651</v>
      </c>
      <c r="Q220">
        <v>6</v>
      </c>
      <c r="R220">
        <v>700</v>
      </c>
      <c r="S220">
        <v>657</v>
      </c>
      <c r="T220">
        <v>-3</v>
      </c>
      <c r="U220">
        <v>0</v>
      </c>
      <c r="V220">
        <v>0</v>
      </c>
      <c r="W220">
        <v>105</v>
      </c>
      <c r="X220">
        <v>99</v>
      </c>
      <c r="Y220">
        <v>66</v>
      </c>
      <c r="Z220">
        <v>349</v>
      </c>
      <c r="AF220" t="s">
        <v>679</v>
      </c>
      <c r="AG220" t="s">
        <v>665</v>
      </c>
      <c r="AH220" s="9">
        <v>6.8750000000000006E-2</v>
      </c>
      <c r="AI220" t="s">
        <v>1437</v>
      </c>
      <c r="AJ220" t="s">
        <v>1417</v>
      </c>
      <c r="AK220" t="s">
        <v>1422</v>
      </c>
    </row>
    <row r="221" spans="1:37" x14ac:dyDescent="0.3">
      <c r="A221" s="1">
        <v>43640</v>
      </c>
      <c r="B221" t="s">
        <v>32</v>
      </c>
      <c r="C221" t="s">
        <v>33</v>
      </c>
      <c r="D221" t="s">
        <v>34</v>
      </c>
      <c r="E221">
        <v>19393</v>
      </c>
      <c r="F221">
        <v>877</v>
      </c>
      <c r="G221" t="s">
        <v>66</v>
      </c>
      <c r="H221" t="s">
        <v>67</v>
      </c>
      <c r="I221" t="s">
        <v>28</v>
      </c>
      <c r="J221" t="s">
        <v>29</v>
      </c>
      <c r="K221">
        <v>1305</v>
      </c>
      <c r="L221">
        <v>1300</v>
      </c>
      <c r="M221">
        <v>-5</v>
      </c>
      <c r="N221">
        <v>13</v>
      </c>
      <c r="O221">
        <v>1313</v>
      </c>
      <c r="P221">
        <v>1629</v>
      </c>
      <c r="Q221">
        <v>6</v>
      </c>
      <c r="R221">
        <v>1650</v>
      </c>
      <c r="S221">
        <v>1635</v>
      </c>
      <c r="T221">
        <v>-15</v>
      </c>
      <c r="U221">
        <v>0</v>
      </c>
      <c r="V221">
        <v>0</v>
      </c>
      <c r="W221">
        <v>165</v>
      </c>
      <c r="X221">
        <v>155</v>
      </c>
      <c r="Y221">
        <v>136</v>
      </c>
      <c r="Z221">
        <v>990</v>
      </c>
      <c r="AF221" t="s">
        <v>1459</v>
      </c>
      <c r="AG221" t="s">
        <v>1019</v>
      </c>
      <c r="AH221" s="9">
        <v>0.14930555555555555</v>
      </c>
      <c r="AI221" t="s">
        <v>1435</v>
      </c>
      <c r="AJ221" t="s">
        <v>1417</v>
      </c>
      <c r="AK221" t="s">
        <v>1422</v>
      </c>
    </row>
    <row r="222" spans="1:37" x14ac:dyDescent="0.3">
      <c r="A222" s="1">
        <v>44284</v>
      </c>
      <c r="B222" t="s">
        <v>39</v>
      </c>
      <c r="C222" t="s">
        <v>40</v>
      </c>
      <c r="D222" t="s">
        <v>41</v>
      </c>
      <c r="E222">
        <v>19805</v>
      </c>
      <c r="F222">
        <v>1533</v>
      </c>
      <c r="G222" t="s">
        <v>178</v>
      </c>
      <c r="H222" t="s">
        <v>179</v>
      </c>
      <c r="I222" t="s">
        <v>194</v>
      </c>
      <c r="J222" t="s">
        <v>195</v>
      </c>
      <c r="K222">
        <v>821</v>
      </c>
      <c r="L222">
        <v>821</v>
      </c>
      <c r="M222">
        <v>0</v>
      </c>
      <c r="N222">
        <v>16</v>
      </c>
      <c r="O222">
        <v>837</v>
      </c>
      <c r="P222">
        <v>1058</v>
      </c>
      <c r="Q222">
        <v>17</v>
      </c>
      <c r="R222">
        <v>1120</v>
      </c>
      <c r="S222">
        <v>1115</v>
      </c>
      <c r="T222">
        <v>-5</v>
      </c>
      <c r="U222">
        <v>0</v>
      </c>
      <c r="V222">
        <v>0</v>
      </c>
      <c r="W222">
        <v>179</v>
      </c>
      <c r="X222">
        <v>174</v>
      </c>
      <c r="Y222">
        <v>141</v>
      </c>
      <c r="Z222">
        <v>1013</v>
      </c>
      <c r="AF222" t="s">
        <v>1389</v>
      </c>
      <c r="AG222" t="s">
        <v>597</v>
      </c>
      <c r="AH222" s="9">
        <v>0.12083333333333333</v>
      </c>
      <c r="AI222" t="s">
        <v>1434</v>
      </c>
      <c r="AJ222" t="s">
        <v>1417</v>
      </c>
      <c r="AK222" t="s">
        <v>1422</v>
      </c>
    </row>
    <row r="223" spans="1:37" x14ac:dyDescent="0.3">
      <c r="A223" s="1">
        <v>43810</v>
      </c>
      <c r="B223" t="s">
        <v>32</v>
      </c>
      <c r="C223" t="s">
        <v>33</v>
      </c>
      <c r="D223" t="s">
        <v>34</v>
      </c>
      <c r="E223">
        <v>19393</v>
      </c>
      <c r="F223">
        <v>2295</v>
      </c>
      <c r="G223" t="s">
        <v>160</v>
      </c>
      <c r="H223" t="s">
        <v>161</v>
      </c>
      <c r="I223" t="s">
        <v>153</v>
      </c>
      <c r="J223" t="s">
        <v>154</v>
      </c>
      <c r="K223">
        <v>2205</v>
      </c>
      <c r="L223">
        <v>2155</v>
      </c>
      <c r="M223">
        <v>-10</v>
      </c>
      <c r="N223">
        <v>9</v>
      </c>
      <c r="O223">
        <v>2204</v>
      </c>
      <c r="P223">
        <v>2357</v>
      </c>
      <c r="Q223">
        <v>3</v>
      </c>
      <c r="R223">
        <v>25</v>
      </c>
      <c r="S223">
        <v>2400</v>
      </c>
      <c r="T223">
        <v>-25</v>
      </c>
      <c r="U223">
        <v>0</v>
      </c>
      <c r="V223">
        <v>0</v>
      </c>
      <c r="W223">
        <v>140</v>
      </c>
      <c r="X223">
        <v>125</v>
      </c>
      <c r="Y223">
        <v>113</v>
      </c>
      <c r="Z223">
        <v>786</v>
      </c>
      <c r="AF223" t="s">
        <v>1489</v>
      </c>
      <c r="AG223" t="s">
        <v>1377</v>
      </c>
      <c r="AH223" s="9">
        <v>8.6805555555555552E-2</v>
      </c>
      <c r="AI223" t="s">
        <v>1438</v>
      </c>
      <c r="AJ223" t="s">
        <v>1417</v>
      </c>
      <c r="AK223" t="s">
        <v>1424</v>
      </c>
    </row>
    <row r="224" spans="1:37" x14ac:dyDescent="0.3">
      <c r="A224" s="1">
        <v>43830</v>
      </c>
      <c r="B224" t="s">
        <v>107</v>
      </c>
      <c r="C224" t="s">
        <v>108</v>
      </c>
      <c r="D224" t="s">
        <v>109</v>
      </c>
      <c r="E224">
        <v>20366</v>
      </c>
      <c r="F224">
        <v>4086</v>
      </c>
      <c r="G224" t="s">
        <v>288</v>
      </c>
      <c r="H224" t="s">
        <v>289</v>
      </c>
      <c r="I224" t="s">
        <v>51</v>
      </c>
      <c r="J224" t="s">
        <v>52</v>
      </c>
      <c r="K224">
        <v>1609</v>
      </c>
      <c r="L224">
        <v>1556</v>
      </c>
      <c r="M224">
        <v>-13</v>
      </c>
      <c r="N224">
        <v>10</v>
      </c>
      <c r="O224">
        <v>1606</v>
      </c>
      <c r="P224">
        <v>1702</v>
      </c>
      <c r="Q224">
        <v>7</v>
      </c>
      <c r="R224">
        <v>1725</v>
      </c>
      <c r="S224">
        <v>1709</v>
      </c>
      <c r="T224">
        <v>-16</v>
      </c>
      <c r="U224">
        <v>0</v>
      </c>
      <c r="V224">
        <v>0</v>
      </c>
      <c r="W224">
        <v>76</v>
      </c>
      <c r="X224">
        <v>73</v>
      </c>
      <c r="Y224">
        <v>56</v>
      </c>
      <c r="Z224">
        <v>295</v>
      </c>
      <c r="AF224" t="s">
        <v>1115</v>
      </c>
      <c r="AG224" t="s">
        <v>1028</v>
      </c>
      <c r="AH224" s="9">
        <v>5.0694444444444445E-2</v>
      </c>
      <c r="AI224" t="s">
        <v>1435</v>
      </c>
      <c r="AJ224" t="s">
        <v>1417</v>
      </c>
      <c r="AK224" t="s">
        <v>1423</v>
      </c>
    </row>
    <row r="225" spans="1:37" x14ac:dyDescent="0.3">
      <c r="A225" s="1">
        <v>43638</v>
      </c>
      <c r="B225" t="s">
        <v>122</v>
      </c>
      <c r="C225" t="s">
        <v>123</v>
      </c>
      <c r="D225" t="s">
        <v>124</v>
      </c>
      <c r="E225">
        <v>20304</v>
      </c>
      <c r="F225">
        <v>3873</v>
      </c>
      <c r="G225" t="s">
        <v>120</v>
      </c>
      <c r="H225" t="s">
        <v>121</v>
      </c>
      <c r="I225" t="s">
        <v>290</v>
      </c>
      <c r="J225" t="s">
        <v>291</v>
      </c>
      <c r="K225">
        <v>1100</v>
      </c>
      <c r="L225">
        <v>1108</v>
      </c>
      <c r="M225">
        <v>8</v>
      </c>
      <c r="N225">
        <v>18</v>
      </c>
      <c r="O225">
        <v>1126</v>
      </c>
      <c r="P225">
        <v>1236</v>
      </c>
      <c r="Q225">
        <v>2</v>
      </c>
      <c r="R225">
        <v>1237</v>
      </c>
      <c r="S225">
        <v>1238</v>
      </c>
      <c r="T225">
        <v>1</v>
      </c>
      <c r="U225">
        <v>0</v>
      </c>
      <c r="V225">
        <v>0</v>
      </c>
      <c r="W225">
        <v>97</v>
      </c>
      <c r="X225">
        <v>90</v>
      </c>
      <c r="Y225">
        <v>70</v>
      </c>
      <c r="Z225">
        <v>402</v>
      </c>
      <c r="AF225" t="s">
        <v>743</v>
      </c>
      <c r="AG225" t="s">
        <v>1167</v>
      </c>
      <c r="AH225" s="9">
        <v>6.25E-2</v>
      </c>
      <c r="AI225" t="s">
        <v>1434</v>
      </c>
      <c r="AJ225" t="s">
        <v>1420</v>
      </c>
      <c r="AK225" t="s">
        <v>1427</v>
      </c>
    </row>
    <row r="226" spans="1:37" x14ac:dyDescent="0.3">
      <c r="A226" s="1">
        <v>44409</v>
      </c>
      <c r="B226" t="s">
        <v>39</v>
      </c>
      <c r="C226" t="s">
        <v>40</v>
      </c>
      <c r="D226" t="s">
        <v>41</v>
      </c>
      <c r="E226">
        <v>19805</v>
      </c>
      <c r="F226">
        <v>1506</v>
      </c>
      <c r="G226" t="s">
        <v>131</v>
      </c>
      <c r="H226" t="s">
        <v>132</v>
      </c>
      <c r="I226" t="s">
        <v>30</v>
      </c>
      <c r="J226" t="s">
        <v>31</v>
      </c>
      <c r="K226">
        <v>1215</v>
      </c>
      <c r="L226">
        <v>1209</v>
      </c>
      <c r="M226">
        <v>-6</v>
      </c>
      <c r="N226">
        <v>14</v>
      </c>
      <c r="O226">
        <v>1223</v>
      </c>
      <c r="P226">
        <v>1310</v>
      </c>
      <c r="Q226">
        <v>14</v>
      </c>
      <c r="R226">
        <v>1333</v>
      </c>
      <c r="S226">
        <v>1324</v>
      </c>
      <c r="T226">
        <v>-9</v>
      </c>
      <c r="U226">
        <v>0</v>
      </c>
      <c r="V226">
        <v>0</v>
      </c>
      <c r="W226">
        <v>138</v>
      </c>
      <c r="X226">
        <v>135</v>
      </c>
      <c r="Y226">
        <v>107</v>
      </c>
      <c r="Z226">
        <v>761</v>
      </c>
      <c r="AF226" t="s">
        <v>910</v>
      </c>
      <c r="AG226" t="s">
        <v>739</v>
      </c>
      <c r="AH226" s="9">
        <v>5.2083333333333336E-2</v>
      </c>
      <c r="AI226" t="s">
        <v>1435</v>
      </c>
      <c r="AJ226" t="s">
        <v>1417</v>
      </c>
      <c r="AK226" t="s">
        <v>1421</v>
      </c>
    </row>
    <row r="227" spans="1:37" x14ac:dyDescent="0.3">
      <c r="A227" s="1">
        <v>43935</v>
      </c>
      <c r="B227" t="s">
        <v>32</v>
      </c>
      <c r="C227" t="s">
        <v>33</v>
      </c>
      <c r="D227" t="s">
        <v>34</v>
      </c>
      <c r="E227">
        <v>19393</v>
      </c>
      <c r="F227">
        <v>446</v>
      </c>
      <c r="G227" t="s">
        <v>103</v>
      </c>
      <c r="H227" t="s">
        <v>104</v>
      </c>
      <c r="I227" t="s">
        <v>292</v>
      </c>
      <c r="J227" t="s">
        <v>52</v>
      </c>
      <c r="K227">
        <v>500</v>
      </c>
      <c r="L227">
        <v>0</v>
      </c>
      <c r="M227">
        <v>0</v>
      </c>
      <c r="R227">
        <v>955</v>
      </c>
      <c r="S227">
        <v>0</v>
      </c>
      <c r="T227">
        <v>0</v>
      </c>
      <c r="U227">
        <v>1</v>
      </c>
      <c r="V227">
        <v>0</v>
      </c>
      <c r="W227">
        <v>175</v>
      </c>
      <c r="Z227">
        <v>1235</v>
      </c>
      <c r="AF227" t="e">
        <v>#REF!</v>
      </c>
      <c r="AG227" t="s">
        <v>663</v>
      </c>
      <c r="AH227" s="9">
        <v>6.1805555555555558E-2</v>
      </c>
      <c r="AI227" t="s">
        <v>1437</v>
      </c>
      <c r="AJ227" t="s">
        <v>1420</v>
      </c>
      <c r="AK227" t="s">
        <v>1423</v>
      </c>
    </row>
    <row r="228" spans="1:37" x14ac:dyDescent="0.3">
      <c r="A228" s="1">
        <v>44987</v>
      </c>
      <c r="B228" t="s">
        <v>7</v>
      </c>
      <c r="C228" t="s">
        <v>8</v>
      </c>
      <c r="D228" t="s">
        <v>9</v>
      </c>
      <c r="E228">
        <v>19977</v>
      </c>
      <c r="F228">
        <v>1578</v>
      </c>
      <c r="G228" t="s">
        <v>51</v>
      </c>
      <c r="H228" t="s">
        <v>52</v>
      </c>
      <c r="I228" t="s">
        <v>53</v>
      </c>
      <c r="J228" t="s">
        <v>54</v>
      </c>
      <c r="K228">
        <v>1640</v>
      </c>
      <c r="L228">
        <v>1640</v>
      </c>
      <c r="M228">
        <v>0</v>
      </c>
      <c r="N228">
        <v>23</v>
      </c>
      <c r="O228">
        <v>1703</v>
      </c>
      <c r="P228">
        <v>1820</v>
      </c>
      <c r="Q228">
        <v>7</v>
      </c>
      <c r="R228">
        <v>1829</v>
      </c>
      <c r="S228">
        <v>1827</v>
      </c>
      <c r="T228">
        <v>-2</v>
      </c>
      <c r="U228">
        <v>0</v>
      </c>
      <c r="V228">
        <v>0</v>
      </c>
      <c r="W228">
        <v>229</v>
      </c>
      <c r="X228">
        <v>227</v>
      </c>
      <c r="Y228">
        <v>197</v>
      </c>
      <c r="Z228">
        <v>1379</v>
      </c>
      <c r="AF228" t="s">
        <v>1200</v>
      </c>
      <c r="AG228" t="s">
        <v>1073</v>
      </c>
      <c r="AH228" s="9">
        <v>7.4305555555555555E-2</v>
      </c>
      <c r="AI228" t="s">
        <v>1435</v>
      </c>
      <c r="AJ228" t="s">
        <v>1417</v>
      </c>
      <c r="AK228" t="s">
        <v>1425</v>
      </c>
    </row>
    <row r="229" spans="1:37" x14ac:dyDescent="0.3">
      <c r="A229" s="1">
        <v>44658</v>
      </c>
      <c r="B229" t="s">
        <v>122</v>
      </c>
      <c r="C229" t="s">
        <v>123</v>
      </c>
      <c r="D229" t="s">
        <v>124</v>
      </c>
      <c r="E229">
        <v>20304</v>
      </c>
      <c r="F229">
        <v>4633</v>
      </c>
      <c r="G229" t="s">
        <v>293</v>
      </c>
      <c r="H229" t="s">
        <v>294</v>
      </c>
      <c r="I229" t="s">
        <v>21</v>
      </c>
      <c r="J229" t="s">
        <v>22</v>
      </c>
      <c r="K229">
        <v>930</v>
      </c>
      <c r="L229">
        <v>924</v>
      </c>
      <c r="M229">
        <v>-6</v>
      </c>
      <c r="N229">
        <v>15</v>
      </c>
      <c r="O229">
        <v>939</v>
      </c>
      <c r="P229">
        <v>952</v>
      </c>
      <c r="Q229">
        <v>17</v>
      </c>
      <c r="R229">
        <v>1024</v>
      </c>
      <c r="S229">
        <v>1009</v>
      </c>
      <c r="T229">
        <v>-15</v>
      </c>
      <c r="U229">
        <v>0</v>
      </c>
      <c r="V229">
        <v>0</v>
      </c>
      <c r="W229">
        <v>114</v>
      </c>
      <c r="X229">
        <v>105</v>
      </c>
      <c r="Y229">
        <v>73</v>
      </c>
      <c r="Z229">
        <v>516</v>
      </c>
      <c r="AF229" t="s">
        <v>604</v>
      </c>
      <c r="AG229" t="s">
        <v>702</v>
      </c>
      <c r="AH229" s="9">
        <v>3.125E-2</v>
      </c>
      <c r="AI229" t="s">
        <v>1434</v>
      </c>
      <c r="AJ229" t="s">
        <v>1417</v>
      </c>
      <c r="AK229" t="s">
        <v>1425</v>
      </c>
    </row>
    <row r="230" spans="1:37" x14ac:dyDescent="0.3">
      <c r="A230" s="1">
        <v>44699</v>
      </c>
      <c r="B230" t="s">
        <v>14</v>
      </c>
      <c r="C230" t="s">
        <v>15</v>
      </c>
      <c r="D230" t="s">
        <v>16</v>
      </c>
      <c r="E230">
        <v>19790</v>
      </c>
      <c r="F230">
        <v>1615</v>
      </c>
      <c r="G230" t="s">
        <v>64</v>
      </c>
      <c r="H230" t="s">
        <v>65</v>
      </c>
      <c r="I230" t="s">
        <v>60</v>
      </c>
      <c r="J230" t="s">
        <v>61</v>
      </c>
      <c r="K230">
        <v>825</v>
      </c>
      <c r="L230">
        <v>902</v>
      </c>
      <c r="M230">
        <v>37</v>
      </c>
      <c r="N230">
        <v>20</v>
      </c>
      <c r="O230">
        <v>922</v>
      </c>
      <c r="P230">
        <v>1019</v>
      </c>
      <c r="Q230">
        <v>6</v>
      </c>
      <c r="R230">
        <v>955</v>
      </c>
      <c r="S230">
        <v>1025</v>
      </c>
      <c r="T230">
        <v>30</v>
      </c>
      <c r="U230">
        <v>0</v>
      </c>
      <c r="V230">
        <v>0</v>
      </c>
      <c r="W230">
        <v>90</v>
      </c>
      <c r="X230">
        <v>83</v>
      </c>
      <c r="Y230">
        <v>57</v>
      </c>
      <c r="Z230">
        <v>356</v>
      </c>
      <c r="AA230">
        <v>30</v>
      </c>
      <c r="AB230">
        <v>0</v>
      </c>
      <c r="AC230">
        <v>0</v>
      </c>
      <c r="AD230">
        <v>0</v>
      </c>
      <c r="AE230">
        <v>0</v>
      </c>
      <c r="AF230" t="s">
        <v>715</v>
      </c>
      <c r="AG230" t="s">
        <v>601</v>
      </c>
      <c r="AH230" s="9">
        <v>5.7638888888888892E-2</v>
      </c>
      <c r="AI230" t="s">
        <v>1434</v>
      </c>
      <c r="AJ230" t="s">
        <v>1420</v>
      </c>
      <c r="AK230" t="s">
        <v>1424</v>
      </c>
    </row>
    <row r="231" spans="1:37" x14ac:dyDescent="0.3">
      <c r="A231" s="1">
        <v>43732</v>
      </c>
      <c r="B231" t="s">
        <v>14</v>
      </c>
      <c r="C231" t="s">
        <v>15</v>
      </c>
      <c r="D231" t="s">
        <v>16</v>
      </c>
      <c r="E231">
        <v>19790</v>
      </c>
      <c r="F231">
        <v>2027</v>
      </c>
      <c r="G231" t="s">
        <v>17</v>
      </c>
      <c r="H231" t="s">
        <v>18</v>
      </c>
      <c r="I231" t="s">
        <v>295</v>
      </c>
      <c r="J231" t="s">
        <v>296</v>
      </c>
      <c r="K231">
        <v>1429</v>
      </c>
      <c r="L231">
        <v>1426</v>
      </c>
      <c r="M231">
        <v>-3</v>
      </c>
      <c r="N231">
        <v>16</v>
      </c>
      <c r="O231">
        <v>1442</v>
      </c>
      <c r="P231">
        <v>1617</v>
      </c>
      <c r="Q231">
        <v>5</v>
      </c>
      <c r="R231">
        <v>1625</v>
      </c>
      <c r="S231">
        <v>1622</v>
      </c>
      <c r="T231">
        <v>-3</v>
      </c>
      <c r="U231">
        <v>0</v>
      </c>
      <c r="V231">
        <v>0</v>
      </c>
      <c r="W231">
        <v>116</v>
      </c>
      <c r="X231">
        <v>116</v>
      </c>
      <c r="Y231">
        <v>95</v>
      </c>
      <c r="Z231">
        <v>700</v>
      </c>
      <c r="AF231" t="s">
        <v>777</v>
      </c>
      <c r="AG231" t="s">
        <v>758</v>
      </c>
      <c r="AH231" s="9">
        <v>8.0555555555555561E-2</v>
      </c>
      <c r="AI231" t="s">
        <v>1435</v>
      </c>
      <c r="AJ231" t="s">
        <v>1417</v>
      </c>
      <c r="AK231" t="s">
        <v>1423</v>
      </c>
    </row>
    <row r="232" spans="1:37" x14ac:dyDescent="0.3">
      <c r="A232" s="1">
        <v>44328</v>
      </c>
      <c r="B232" t="s">
        <v>122</v>
      </c>
      <c r="C232" t="s">
        <v>123</v>
      </c>
      <c r="D232" t="s">
        <v>124</v>
      </c>
      <c r="E232">
        <v>20304</v>
      </c>
      <c r="F232">
        <v>5150</v>
      </c>
      <c r="G232" t="s">
        <v>297</v>
      </c>
      <c r="H232" t="s">
        <v>298</v>
      </c>
      <c r="I232" t="s">
        <v>21</v>
      </c>
      <c r="J232" t="s">
        <v>22</v>
      </c>
      <c r="K232">
        <v>1050</v>
      </c>
      <c r="L232">
        <v>1047</v>
      </c>
      <c r="M232">
        <v>-3</v>
      </c>
      <c r="N232">
        <v>9</v>
      </c>
      <c r="O232">
        <v>1056</v>
      </c>
      <c r="P232">
        <v>1154</v>
      </c>
      <c r="Q232">
        <v>9</v>
      </c>
      <c r="R232">
        <v>1212</v>
      </c>
      <c r="S232">
        <v>1203</v>
      </c>
      <c r="T232">
        <v>-9</v>
      </c>
      <c r="U232">
        <v>0</v>
      </c>
      <c r="V232">
        <v>0</v>
      </c>
      <c r="W232">
        <v>82</v>
      </c>
      <c r="X232">
        <v>76</v>
      </c>
      <c r="Y232">
        <v>58</v>
      </c>
      <c r="Z232">
        <v>359</v>
      </c>
      <c r="AF232" t="s">
        <v>1324</v>
      </c>
      <c r="AG232" t="s">
        <v>1127</v>
      </c>
      <c r="AH232" s="9">
        <v>5.2777777777777778E-2</v>
      </c>
      <c r="AI232" t="s">
        <v>1434</v>
      </c>
      <c r="AJ232" t="s">
        <v>1417</v>
      </c>
      <c r="AK232" t="s">
        <v>1424</v>
      </c>
    </row>
    <row r="233" spans="1:37" x14ac:dyDescent="0.3">
      <c r="A233" s="1">
        <v>44417</v>
      </c>
      <c r="B233" t="s">
        <v>32</v>
      </c>
      <c r="C233" t="s">
        <v>33</v>
      </c>
      <c r="D233" t="s">
        <v>34</v>
      </c>
      <c r="E233">
        <v>19393</v>
      </c>
      <c r="F233">
        <v>608</v>
      </c>
      <c r="G233" t="s">
        <v>125</v>
      </c>
      <c r="H233" t="s">
        <v>126</v>
      </c>
      <c r="I233" t="s">
        <v>281</v>
      </c>
      <c r="J233" t="s">
        <v>282</v>
      </c>
      <c r="K233">
        <v>1235</v>
      </c>
      <c r="L233">
        <v>1232</v>
      </c>
      <c r="M233">
        <v>-3</v>
      </c>
      <c r="N233">
        <v>9</v>
      </c>
      <c r="O233">
        <v>1241</v>
      </c>
      <c r="P233">
        <v>1330</v>
      </c>
      <c r="Q233">
        <v>4</v>
      </c>
      <c r="R233">
        <v>1345</v>
      </c>
      <c r="S233">
        <v>1334</v>
      </c>
      <c r="T233">
        <v>-11</v>
      </c>
      <c r="U233">
        <v>0</v>
      </c>
      <c r="V233">
        <v>0</v>
      </c>
      <c r="W233">
        <v>130</v>
      </c>
      <c r="X233">
        <v>122</v>
      </c>
      <c r="Y233">
        <v>109</v>
      </c>
      <c r="Z233">
        <v>688</v>
      </c>
      <c r="AF233" t="s">
        <v>912</v>
      </c>
      <c r="AG233" t="s">
        <v>742</v>
      </c>
      <c r="AH233" s="9">
        <v>4.3055555555555555E-2</v>
      </c>
      <c r="AI233" t="s">
        <v>1435</v>
      </c>
      <c r="AJ233" t="s">
        <v>1417</v>
      </c>
      <c r="AK233" t="s">
        <v>1422</v>
      </c>
    </row>
    <row r="234" spans="1:37" x14ac:dyDescent="0.3">
      <c r="A234" s="1">
        <v>44497</v>
      </c>
      <c r="B234" t="s">
        <v>122</v>
      </c>
      <c r="C234" t="s">
        <v>123</v>
      </c>
      <c r="D234" t="s">
        <v>124</v>
      </c>
      <c r="E234">
        <v>20304</v>
      </c>
      <c r="F234">
        <v>5467</v>
      </c>
      <c r="G234" t="s">
        <v>51</v>
      </c>
      <c r="H234" t="s">
        <v>52</v>
      </c>
      <c r="I234" t="s">
        <v>139</v>
      </c>
      <c r="J234" t="s">
        <v>140</v>
      </c>
      <c r="K234">
        <v>2000</v>
      </c>
      <c r="L234">
        <v>2011</v>
      </c>
      <c r="M234">
        <v>11</v>
      </c>
      <c r="N234">
        <v>25</v>
      </c>
      <c r="O234">
        <v>2036</v>
      </c>
      <c r="P234">
        <v>2049</v>
      </c>
      <c r="Q234">
        <v>5</v>
      </c>
      <c r="R234">
        <v>2040</v>
      </c>
      <c r="S234">
        <v>2054</v>
      </c>
      <c r="T234">
        <v>14</v>
      </c>
      <c r="U234">
        <v>0</v>
      </c>
      <c r="V234">
        <v>0</v>
      </c>
      <c r="W234">
        <v>160</v>
      </c>
      <c r="X234">
        <v>163</v>
      </c>
      <c r="Y234">
        <v>133</v>
      </c>
      <c r="Z234">
        <v>936</v>
      </c>
      <c r="AF234" t="s">
        <v>1369</v>
      </c>
      <c r="AG234" t="s">
        <v>976</v>
      </c>
      <c r="AH234" s="9">
        <v>2.9861111111111113E-2</v>
      </c>
      <c r="AI234" t="s">
        <v>1438</v>
      </c>
      <c r="AJ234" t="s">
        <v>1420</v>
      </c>
      <c r="AK234" t="s">
        <v>1425</v>
      </c>
    </row>
    <row r="235" spans="1:37" x14ac:dyDescent="0.3">
      <c r="A235" s="1">
        <v>44055</v>
      </c>
      <c r="B235" t="s">
        <v>32</v>
      </c>
      <c r="C235" t="s">
        <v>33</v>
      </c>
      <c r="D235" t="s">
        <v>34</v>
      </c>
      <c r="E235">
        <v>19393</v>
      </c>
      <c r="F235">
        <v>1747</v>
      </c>
      <c r="G235" t="s">
        <v>62</v>
      </c>
      <c r="H235" t="s">
        <v>63</v>
      </c>
      <c r="I235" t="s">
        <v>72</v>
      </c>
      <c r="J235" t="s">
        <v>73</v>
      </c>
      <c r="K235">
        <v>1235</v>
      </c>
      <c r="L235">
        <v>1229</v>
      </c>
      <c r="M235">
        <v>-6</v>
      </c>
      <c r="N235">
        <v>9</v>
      </c>
      <c r="O235">
        <v>1238</v>
      </c>
      <c r="P235">
        <v>1325</v>
      </c>
      <c r="Q235">
        <v>12</v>
      </c>
      <c r="R235">
        <v>1350</v>
      </c>
      <c r="S235">
        <v>1337</v>
      </c>
      <c r="T235">
        <v>-13</v>
      </c>
      <c r="U235">
        <v>0</v>
      </c>
      <c r="V235">
        <v>0</v>
      </c>
      <c r="W235">
        <v>75</v>
      </c>
      <c r="X235">
        <v>68</v>
      </c>
      <c r="Y235">
        <v>47</v>
      </c>
      <c r="Z235">
        <v>283</v>
      </c>
      <c r="AF235" t="s">
        <v>1490</v>
      </c>
      <c r="AG235" t="s">
        <v>1105</v>
      </c>
      <c r="AH235" s="9">
        <v>4.7222222222222221E-2</v>
      </c>
      <c r="AI235" t="s">
        <v>1435</v>
      </c>
      <c r="AJ235" t="s">
        <v>1417</v>
      </c>
      <c r="AK235" t="s">
        <v>1424</v>
      </c>
    </row>
    <row r="236" spans="1:37" x14ac:dyDescent="0.3">
      <c r="A236" s="1">
        <v>44734</v>
      </c>
      <c r="B236" t="s">
        <v>32</v>
      </c>
      <c r="C236" t="s">
        <v>33</v>
      </c>
      <c r="D236" t="s">
        <v>34</v>
      </c>
      <c r="E236">
        <v>19393</v>
      </c>
      <c r="F236">
        <v>1939</v>
      </c>
      <c r="G236" t="s">
        <v>116</v>
      </c>
      <c r="H236" t="s">
        <v>117</v>
      </c>
      <c r="I236" t="s">
        <v>299</v>
      </c>
      <c r="J236" t="s">
        <v>300</v>
      </c>
      <c r="K236">
        <v>1740</v>
      </c>
      <c r="L236">
        <v>1818</v>
      </c>
      <c r="M236">
        <v>38</v>
      </c>
      <c r="N236">
        <v>10</v>
      </c>
      <c r="O236">
        <v>1828</v>
      </c>
      <c r="P236">
        <v>1939</v>
      </c>
      <c r="Q236">
        <v>3</v>
      </c>
      <c r="R236">
        <v>1905</v>
      </c>
      <c r="S236">
        <v>1942</v>
      </c>
      <c r="T236">
        <v>37</v>
      </c>
      <c r="U236">
        <v>0</v>
      </c>
      <c r="V236">
        <v>0</v>
      </c>
      <c r="W236">
        <v>85</v>
      </c>
      <c r="X236">
        <v>84</v>
      </c>
      <c r="Y236">
        <v>71</v>
      </c>
      <c r="Z236">
        <v>402</v>
      </c>
      <c r="AA236">
        <v>3</v>
      </c>
      <c r="AB236">
        <v>0</v>
      </c>
      <c r="AC236">
        <v>0</v>
      </c>
      <c r="AD236">
        <v>0</v>
      </c>
      <c r="AE236">
        <v>34</v>
      </c>
      <c r="AF236" t="s">
        <v>1412</v>
      </c>
      <c r="AG236" t="s">
        <v>1076</v>
      </c>
      <c r="AH236" s="9">
        <v>5.8333333333333334E-2</v>
      </c>
      <c r="AI236" t="s">
        <v>1438</v>
      </c>
      <c r="AJ236" t="s">
        <v>1420</v>
      </c>
      <c r="AK236" t="s">
        <v>1424</v>
      </c>
    </row>
    <row r="237" spans="1:37" x14ac:dyDescent="0.3">
      <c r="A237" s="1">
        <v>44624</v>
      </c>
      <c r="B237" t="s">
        <v>122</v>
      </c>
      <c r="C237" t="s">
        <v>123</v>
      </c>
      <c r="D237" t="s">
        <v>124</v>
      </c>
      <c r="E237">
        <v>20304</v>
      </c>
      <c r="F237">
        <v>3017</v>
      </c>
      <c r="G237" t="s">
        <v>222</v>
      </c>
      <c r="H237" t="s">
        <v>223</v>
      </c>
      <c r="I237" t="s">
        <v>80</v>
      </c>
      <c r="J237" t="s">
        <v>67</v>
      </c>
      <c r="K237">
        <v>705</v>
      </c>
      <c r="L237">
        <v>659</v>
      </c>
      <c r="M237">
        <v>-6</v>
      </c>
      <c r="N237">
        <v>13</v>
      </c>
      <c r="O237">
        <v>712</v>
      </c>
      <c r="P237">
        <v>825</v>
      </c>
      <c r="Q237">
        <v>15</v>
      </c>
      <c r="R237">
        <v>842</v>
      </c>
      <c r="S237">
        <v>840</v>
      </c>
      <c r="T237">
        <v>-2</v>
      </c>
      <c r="U237">
        <v>0</v>
      </c>
      <c r="V237">
        <v>0</v>
      </c>
      <c r="W237">
        <v>157</v>
      </c>
      <c r="X237">
        <v>161</v>
      </c>
      <c r="Y237">
        <v>133</v>
      </c>
      <c r="Z237">
        <v>738</v>
      </c>
      <c r="AF237" t="s">
        <v>867</v>
      </c>
      <c r="AG237" t="s">
        <v>1215</v>
      </c>
      <c r="AH237" s="9">
        <v>7.013888888888889E-2</v>
      </c>
      <c r="AI237" t="s">
        <v>1434</v>
      </c>
      <c r="AJ237" t="s">
        <v>1417</v>
      </c>
      <c r="AK237" t="s">
        <v>1426</v>
      </c>
    </row>
    <row r="238" spans="1:37" x14ac:dyDescent="0.3">
      <c r="A238" s="1">
        <v>43622</v>
      </c>
      <c r="B238" t="s">
        <v>122</v>
      </c>
      <c r="C238" t="s">
        <v>123</v>
      </c>
      <c r="D238" t="s">
        <v>124</v>
      </c>
      <c r="E238">
        <v>20304</v>
      </c>
      <c r="F238">
        <v>5650</v>
      </c>
      <c r="G238" t="s">
        <v>80</v>
      </c>
      <c r="H238" t="s">
        <v>67</v>
      </c>
      <c r="I238" t="s">
        <v>301</v>
      </c>
      <c r="J238" t="s">
        <v>302</v>
      </c>
      <c r="K238">
        <v>600</v>
      </c>
      <c r="L238">
        <v>553</v>
      </c>
      <c r="M238">
        <v>-7</v>
      </c>
      <c r="N238">
        <v>20</v>
      </c>
      <c r="O238">
        <v>613</v>
      </c>
      <c r="P238">
        <v>855</v>
      </c>
      <c r="Q238">
        <v>8</v>
      </c>
      <c r="R238">
        <v>914</v>
      </c>
      <c r="S238">
        <v>903</v>
      </c>
      <c r="T238">
        <v>-11</v>
      </c>
      <c r="U238">
        <v>0</v>
      </c>
      <c r="V238">
        <v>0</v>
      </c>
      <c r="W238">
        <v>134</v>
      </c>
      <c r="X238">
        <v>130</v>
      </c>
      <c r="Y238">
        <v>102</v>
      </c>
      <c r="Z238">
        <v>773</v>
      </c>
      <c r="AF238" t="s">
        <v>1491</v>
      </c>
      <c r="AG238" t="s">
        <v>668</v>
      </c>
      <c r="AH238" s="9">
        <v>0.13194444444444445</v>
      </c>
      <c r="AI238" t="s">
        <v>1437</v>
      </c>
      <c r="AJ238" t="s">
        <v>1417</v>
      </c>
      <c r="AK238" t="s">
        <v>1425</v>
      </c>
    </row>
    <row r="239" spans="1:37" x14ac:dyDescent="0.3">
      <c r="A239" s="1">
        <v>43858</v>
      </c>
      <c r="B239" t="s">
        <v>122</v>
      </c>
      <c r="C239" t="s">
        <v>123</v>
      </c>
      <c r="D239" t="s">
        <v>124</v>
      </c>
      <c r="E239">
        <v>20304</v>
      </c>
      <c r="F239">
        <v>3256</v>
      </c>
      <c r="G239" t="s">
        <v>174</v>
      </c>
      <c r="H239" t="s">
        <v>175</v>
      </c>
      <c r="I239" t="s">
        <v>214</v>
      </c>
      <c r="J239" t="s">
        <v>215</v>
      </c>
      <c r="K239">
        <v>1536</v>
      </c>
      <c r="L239">
        <v>1529</v>
      </c>
      <c r="M239">
        <v>-7</v>
      </c>
      <c r="N239">
        <v>20</v>
      </c>
      <c r="O239">
        <v>1549</v>
      </c>
      <c r="P239">
        <v>1702</v>
      </c>
      <c r="Q239">
        <v>4</v>
      </c>
      <c r="R239">
        <v>1704</v>
      </c>
      <c r="S239">
        <v>1706</v>
      </c>
      <c r="T239">
        <v>2</v>
      </c>
      <c r="U239">
        <v>0</v>
      </c>
      <c r="V239">
        <v>0</v>
      </c>
      <c r="W239">
        <v>148</v>
      </c>
      <c r="X239">
        <v>157</v>
      </c>
      <c r="Y239">
        <v>133</v>
      </c>
      <c r="Z239">
        <v>854</v>
      </c>
      <c r="AF239" t="s">
        <v>1353</v>
      </c>
      <c r="AG239" t="s">
        <v>1025</v>
      </c>
      <c r="AH239" s="9">
        <v>6.7361111111111108E-2</v>
      </c>
      <c r="AI239" t="s">
        <v>1435</v>
      </c>
      <c r="AJ239" t="s">
        <v>1417</v>
      </c>
      <c r="AK239" t="s">
        <v>1423</v>
      </c>
    </row>
    <row r="240" spans="1:37" x14ac:dyDescent="0.3">
      <c r="A240" s="1">
        <v>44947</v>
      </c>
      <c r="B240" t="s">
        <v>14</v>
      </c>
      <c r="C240" t="s">
        <v>15</v>
      </c>
      <c r="D240" t="s">
        <v>16</v>
      </c>
      <c r="E240">
        <v>19790</v>
      </c>
      <c r="F240">
        <v>1015</v>
      </c>
      <c r="G240" t="s">
        <v>28</v>
      </c>
      <c r="H240" t="s">
        <v>29</v>
      </c>
      <c r="I240" t="s">
        <v>84</v>
      </c>
      <c r="J240" t="s">
        <v>85</v>
      </c>
      <c r="K240">
        <v>1145</v>
      </c>
      <c r="L240">
        <v>1145</v>
      </c>
      <c r="M240">
        <v>0</v>
      </c>
      <c r="N240">
        <v>15</v>
      </c>
      <c r="O240">
        <v>1200</v>
      </c>
      <c r="P240">
        <v>1401</v>
      </c>
      <c r="Q240">
        <v>7</v>
      </c>
      <c r="R240">
        <v>1417</v>
      </c>
      <c r="S240">
        <v>1408</v>
      </c>
      <c r="T240">
        <v>-9</v>
      </c>
      <c r="U240">
        <v>0</v>
      </c>
      <c r="V240">
        <v>0</v>
      </c>
      <c r="W240">
        <v>152</v>
      </c>
      <c r="X240">
        <v>143</v>
      </c>
      <c r="Y240">
        <v>121</v>
      </c>
      <c r="Z240">
        <v>944</v>
      </c>
      <c r="AF240" t="s">
        <v>919</v>
      </c>
      <c r="AG240" t="s">
        <v>891</v>
      </c>
      <c r="AH240" s="9">
        <v>9.930555555555555E-2</v>
      </c>
      <c r="AI240" t="s">
        <v>1434</v>
      </c>
      <c r="AJ240" t="s">
        <v>1417</v>
      </c>
      <c r="AK240" t="s">
        <v>1427</v>
      </c>
    </row>
    <row r="241" spans="1:37" x14ac:dyDescent="0.3">
      <c r="A241" s="1">
        <v>44058</v>
      </c>
      <c r="B241" t="s">
        <v>39</v>
      </c>
      <c r="C241" t="s">
        <v>40</v>
      </c>
      <c r="D241" t="s">
        <v>41</v>
      </c>
      <c r="E241">
        <v>19805</v>
      </c>
      <c r="F241">
        <v>2634</v>
      </c>
      <c r="G241" t="s">
        <v>80</v>
      </c>
      <c r="H241" t="s">
        <v>67</v>
      </c>
      <c r="I241" t="s">
        <v>23</v>
      </c>
      <c r="J241" t="s">
        <v>24</v>
      </c>
      <c r="K241">
        <v>950</v>
      </c>
      <c r="L241">
        <v>947</v>
      </c>
      <c r="M241">
        <v>-3</v>
      </c>
      <c r="N241">
        <v>15</v>
      </c>
      <c r="O241">
        <v>1002</v>
      </c>
      <c r="P241">
        <v>1208</v>
      </c>
      <c r="Q241">
        <v>5</v>
      </c>
      <c r="R241">
        <v>1228</v>
      </c>
      <c r="S241">
        <v>1213</v>
      </c>
      <c r="T241">
        <v>-15</v>
      </c>
      <c r="U241">
        <v>0</v>
      </c>
      <c r="V241">
        <v>0</v>
      </c>
      <c r="W241">
        <v>278</v>
      </c>
      <c r="X241">
        <v>266</v>
      </c>
      <c r="Y241">
        <v>246</v>
      </c>
      <c r="Z241">
        <v>1846</v>
      </c>
      <c r="AF241" t="s">
        <v>895</v>
      </c>
      <c r="AG241" t="s">
        <v>706</v>
      </c>
      <c r="AH241" s="9">
        <v>0.10138888888888889</v>
      </c>
      <c r="AI241" t="s">
        <v>1434</v>
      </c>
      <c r="AJ241" t="s">
        <v>1417</v>
      </c>
      <c r="AK241" t="s">
        <v>1427</v>
      </c>
    </row>
    <row r="242" spans="1:37" x14ac:dyDescent="0.3">
      <c r="A242" s="1">
        <v>44097</v>
      </c>
      <c r="B242" t="s">
        <v>32</v>
      </c>
      <c r="C242" t="s">
        <v>33</v>
      </c>
      <c r="D242" t="s">
        <v>34</v>
      </c>
      <c r="E242">
        <v>19393</v>
      </c>
      <c r="F242">
        <v>1522</v>
      </c>
      <c r="G242" t="s">
        <v>68</v>
      </c>
      <c r="H242" t="s">
        <v>69</v>
      </c>
      <c r="I242" t="s">
        <v>35</v>
      </c>
      <c r="J242" t="s">
        <v>36</v>
      </c>
      <c r="K242">
        <v>2055</v>
      </c>
      <c r="L242">
        <v>2045</v>
      </c>
      <c r="M242">
        <v>-10</v>
      </c>
      <c r="N242">
        <v>8</v>
      </c>
      <c r="O242">
        <v>2053</v>
      </c>
      <c r="P242">
        <v>2227</v>
      </c>
      <c r="Q242">
        <v>2</v>
      </c>
      <c r="R242">
        <v>2245</v>
      </c>
      <c r="S242">
        <v>2229</v>
      </c>
      <c r="T242">
        <v>-16</v>
      </c>
      <c r="U242">
        <v>0</v>
      </c>
      <c r="V242">
        <v>0</v>
      </c>
      <c r="W242">
        <v>110</v>
      </c>
      <c r="X242">
        <v>104</v>
      </c>
      <c r="Y242">
        <v>94</v>
      </c>
      <c r="Z242">
        <v>623</v>
      </c>
      <c r="AF242" t="s">
        <v>1380</v>
      </c>
      <c r="AG242" t="s">
        <v>1368</v>
      </c>
      <c r="AH242" s="9">
        <v>7.2222222222222215E-2</v>
      </c>
      <c r="AI242" t="s">
        <v>1438</v>
      </c>
      <c r="AJ242" t="s">
        <v>1417</v>
      </c>
      <c r="AK242" t="s">
        <v>1424</v>
      </c>
    </row>
    <row r="243" spans="1:37" x14ac:dyDescent="0.3">
      <c r="A243" s="1">
        <v>44886</v>
      </c>
      <c r="B243" t="s">
        <v>162</v>
      </c>
      <c r="C243" t="s">
        <v>163</v>
      </c>
      <c r="D243" t="s">
        <v>164</v>
      </c>
      <c r="E243">
        <v>20436</v>
      </c>
      <c r="F243">
        <v>680</v>
      </c>
      <c r="G243" t="s">
        <v>21</v>
      </c>
      <c r="H243" t="s">
        <v>22</v>
      </c>
      <c r="I243" t="s">
        <v>28</v>
      </c>
      <c r="J243" t="s">
        <v>29</v>
      </c>
      <c r="K243">
        <v>730</v>
      </c>
      <c r="L243">
        <v>737</v>
      </c>
      <c r="M243">
        <v>7</v>
      </c>
      <c r="N243">
        <v>14</v>
      </c>
      <c r="O243">
        <v>751</v>
      </c>
      <c r="P243">
        <v>1259</v>
      </c>
      <c r="Q243">
        <v>7</v>
      </c>
      <c r="R243">
        <v>1308</v>
      </c>
      <c r="S243">
        <v>1306</v>
      </c>
      <c r="T243">
        <v>-2</v>
      </c>
      <c r="U243">
        <v>0</v>
      </c>
      <c r="V243">
        <v>0</v>
      </c>
      <c r="W243">
        <v>218</v>
      </c>
      <c r="X243">
        <v>209</v>
      </c>
      <c r="Y243">
        <v>188</v>
      </c>
      <c r="Z243">
        <v>1546</v>
      </c>
      <c r="AF243" t="s">
        <v>1130</v>
      </c>
      <c r="AG243" t="s">
        <v>684</v>
      </c>
      <c r="AH243" s="9">
        <v>0.22847222222222222</v>
      </c>
      <c r="AI243" t="s">
        <v>1434</v>
      </c>
      <c r="AJ243" t="s">
        <v>1417</v>
      </c>
      <c r="AK243" t="s">
        <v>1422</v>
      </c>
    </row>
    <row r="244" spans="1:37" x14ac:dyDescent="0.3">
      <c r="A244" s="1">
        <v>44120</v>
      </c>
      <c r="B244" t="s">
        <v>122</v>
      </c>
      <c r="C244" t="s">
        <v>123</v>
      </c>
      <c r="D244" t="s">
        <v>124</v>
      </c>
      <c r="E244">
        <v>20304</v>
      </c>
      <c r="F244">
        <v>3767</v>
      </c>
      <c r="G244" t="s">
        <v>17</v>
      </c>
      <c r="H244" t="s">
        <v>18</v>
      </c>
      <c r="I244" t="s">
        <v>303</v>
      </c>
      <c r="J244" t="s">
        <v>304</v>
      </c>
      <c r="K244">
        <v>2050</v>
      </c>
      <c r="L244">
        <v>2048</v>
      </c>
      <c r="M244">
        <v>-2</v>
      </c>
      <c r="N244">
        <v>9</v>
      </c>
      <c r="O244">
        <v>2057</v>
      </c>
      <c r="P244">
        <v>2150</v>
      </c>
      <c r="Q244">
        <v>3</v>
      </c>
      <c r="R244">
        <v>2206</v>
      </c>
      <c r="S244">
        <v>2153</v>
      </c>
      <c r="T244">
        <v>-13</v>
      </c>
      <c r="U244">
        <v>0</v>
      </c>
      <c r="V244">
        <v>0</v>
      </c>
      <c r="W244">
        <v>76</v>
      </c>
      <c r="X244">
        <v>65</v>
      </c>
      <c r="Y244">
        <v>53</v>
      </c>
      <c r="Z244">
        <v>284</v>
      </c>
      <c r="AF244" t="s">
        <v>662</v>
      </c>
      <c r="AG244" t="s">
        <v>1277</v>
      </c>
      <c r="AH244" s="9">
        <v>4.5138888888888888E-2</v>
      </c>
      <c r="AI244" t="s">
        <v>1438</v>
      </c>
      <c r="AJ244" t="s">
        <v>1417</v>
      </c>
      <c r="AK244" t="s">
        <v>1426</v>
      </c>
    </row>
    <row r="245" spans="1:37" x14ac:dyDescent="0.3">
      <c r="A245" s="1">
        <v>44783</v>
      </c>
      <c r="B245" t="s">
        <v>32</v>
      </c>
      <c r="C245" t="s">
        <v>33</v>
      </c>
      <c r="D245" t="s">
        <v>34</v>
      </c>
      <c r="E245">
        <v>19393</v>
      </c>
      <c r="F245">
        <v>1308</v>
      </c>
      <c r="G245" t="s">
        <v>127</v>
      </c>
      <c r="H245" t="s">
        <v>128</v>
      </c>
      <c r="I245" t="s">
        <v>60</v>
      </c>
      <c r="J245" t="s">
        <v>61</v>
      </c>
      <c r="K245">
        <v>1810</v>
      </c>
      <c r="L245">
        <v>1825</v>
      </c>
      <c r="M245">
        <v>15</v>
      </c>
      <c r="N245">
        <v>7</v>
      </c>
      <c r="O245">
        <v>1832</v>
      </c>
      <c r="P245">
        <v>2125</v>
      </c>
      <c r="Q245">
        <v>11</v>
      </c>
      <c r="R245">
        <v>2110</v>
      </c>
      <c r="S245">
        <v>2136</v>
      </c>
      <c r="T245">
        <v>26</v>
      </c>
      <c r="U245">
        <v>0</v>
      </c>
      <c r="V245">
        <v>0</v>
      </c>
      <c r="W245">
        <v>120</v>
      </c>
      <c r="X245">
        <v>131</v>
      </c>
      <c r="Y245">
        <v>113</v>
      </c>
      <c r="Z245">
        <v>692</v>
      </c>
      <c r="AA245">
        <v>12</v>
      </c>
      <c r="AB245">
        <v>0</v>
      </c>
      <c r="AC245">
        <v>11</v>
      </c>
      <c r="AD245">
        <v>0</v>
      </c>
      <c r="AE245">
        <v>3</v>
      </c>
      <c r="AF245" t="s">
        <v>1414</v>
      </c>
      <c r="AG245" t="s">
        <v>1036</v>
      </c>
      <c r="AH245" s="9">
        <v>0.13263888888888889</v>
      </c>
      <c r="AI245" t="s">
        <v>1438</v>
      </c>
      <c r="AJ245" t="s">
        <v>1420</v>
      </c>
      <c r="AK245" t="s">
        <v>1424</v>
      </c>
    </row>
    <row r="246" spans="1:37" x14ac:dyDescent="0.3">
      <c r="A246" s="1">
        <v>44807</v>
      </c>
      <c r="B246" t="s">
        <v>81</v>
      </c>
      <c r="C246" t="s">
        <v>82</v>
      </c>
      <c r="D246" t="s">
        <v>83</v>
      </c>
      <c r="E246">
        <v>20409</v>
      </c>
      <c r="F246">
        <v>2692</v>
      </c>
      <c r="G246" t="s">
        <v>194</v>
      </c>
      <c r="H246" t="s">
        <v>195</v>
      </c>
      <c r="I246" t="s">
        <v>84</v>
      </c>
      <c r="J246" t="s">
        <v>85</v>
      </c>
      <c r="K246">
        <v>1857</v>
      </c>
      <c r="L246">
        <v>1855</v>
      </c>
      <c r="M246">
        <v>-2</v>
      </c>
      <c r="N246">
        <v>26</v>
      </c>
      <c r="O246">
        <v>1921</v>
      </c>
      <c r="P246">
        <v>2148</v>
      </c>
      <c r="Q246">
        <v>7</v>
      </c>
      <c r="R246">
        <v>2159</v>
      </c>
      <c r="S246">
        <v>2155</v>
      </c>
      <c r="T246">
        <v>-4</v>
      </c>
      <c r="U246">
        <v>0</v>
      </c>
      <c r="V246">
        <v>0</v>
      </c>
      <c r="W246">
        <v>182</v>
      </c>
      <c r="X246">
        <v>180</v>
      </c>
      <c r="Y246">
        <v>147</v>
      </c>
      <c r="Z246">
        <v>1089</v>
      </c>
      <c r="AF246" t="s">
        <v>1377</v>
      </c>
      <c r="AG246" t="s">
        <v>1139</v>
      </c>
      <c r="AH246" s="9">
        <v>0.125</v>
      </c>
      <c r="AI246" t="s">
        <v>1438</v>
      </c>
      <c r="AJ246" t="s">
        <v>1417</v>
      </c>
      <c r="AK246" t="s">
        <v>1427</v>
      </c>
    </row>
    <row r="247" spans="1:37" x14ac:dyDescent="0.3">
      <c r="A247" s="1">
        <v>44692</v>
      </c>
      <c r="B247" t="s">
        <v>122</v>
      </c>
      <c r="C247" t="s">
        <v>123</v>
      </c>
      <c r="D247" t="s">
        <v>124</v>
      </c>
      <c r="E247">
        <v>20304</v>
      </c>
      <c r="F247">
        <v>3081</v>
      </c>
      <c r="G247" t="s">
        <v>288</v>
      </c>
      <c r="H247" t="s">
        <v>289</v>
      </c>
      <c r="I247" t="s">
        <v>30</v>
      </c>
      <c r="J247" t="s">
        <v>31</v>
      </c>
      <c r="K247">
        <v>1524</v>
      </c>
      <c r="L247">
        <v>1520</v>
      </c>
      <c r="M247">
        <v>-4</v>
      </c>
      <c r="N247">
        <v>13</v>
      </c>
      <c r="O247">
        <v>1533</v>
      </c>
      <c r="P247">
        <v>1644</v>
      </c>
      <c r="Q247">
        <v>21</v>
      </c>
      <c r="R247">
        <v>1704</v>
      </c>
      <c r="S247">
        <v>1705</v>
      </c>
      <c r="T247">
        <v>1</v>
      </c>
      <c r="U247">
        <v>0</v>
      </c>
      <c r="V247">
        <v>0</v>
      </c>
      <c r="W247">
        <v>100</v>
      </c>
      <c r="X247">
        <v>105</v>
      </c>
      <c r="Y247">
        <v>71</v>
      </c>
      <c r="Z247">
        <v>461</v>
      </c>
      <c r="AF247" t="s">
        <v>783</v>
      </c>
      <c r="AG247" t="s">
        <v>1245</v>
      </c>
      <c r="AH247" s="9">
        <v>7.2916666666666671E-2</v>
      </c>
      <c r="AI247" t="s">
        <v>1435</v>
      </c>
      <c r="AJ247" t="s">
        <v>1417</v>
      </c>
      <c r="AK247" t="s">
        <v>1424</v>
      </c>
    </row>
    <row r="248" spans="1:37" x14ac:dyDescent="0.3">
      <c r="A248" s="1">
        <v>43655</v>
      </c>
      <c r="B248" t="s">
        <v>55</v>
      </c>
      <c r="C248" t="s">
        <v>56</v>
      </c>
      <c r="D248" t="s">
        <v>57</v>
      </c>
      <c r="E248">
        <v>19930</v>
      </c>
      <c r="F248">
        <v>807</v>
      </c>
      <c r="G248" t="s">
        <v>19</v>
      </c>
      <c r="H248" t="s">
        <v>20</v>
      </c>
      <c r="I248" t="s">
        <v>188</v>
      </c>
      <c r="J248" t="s">
        <v>189</v>
      </c>
      <c r="K248">
        <v>1730</v>
      </c>
      <c r="L248">
        <v>1725</v>
      </c>
      <c r="M248">
        <v>-5</v>
      </c>
      <c r="N248">
        <v>13</v>
      </c>
      <c r="O248">
        <v>1738</v>
      </c>
      <c r="P248">
        <v>2012</v>
      </c>
      <c r="Q248">
        <v>5</v>
      </c>
      <c r="R248">
        <v>2040</v>
      </c>
      <c r="S248">
        <v>2017</v>
      </c>
      <c r="T248">
        <v>-23</v>
      </c>
      <c r="U248">
        <v>0</v>
      </c>
      <c r="V248">
        <v>0</v>
      </c>
      <c r="W248">
        <v>370</v>
      </c>
      <c r="X248">
        <v>352</v>
      </c>
      <c r="Y248">
        <v>334</v>
      </c>
      <c r="Z248">
        <v>2688</v>
      </c>
      <c r="AF248" t="s">
        <v>977</v>
      </c>
      <c r="AG248" t="s">
        <v>626</v>
      </c>
      <c r="AH248" s="9">
        <v>0.11944444444444445</v>
      </c>
      <c r="AI248" t="s">
        <v>1435</v>
      </c>
      <c r="AJ248" t="s">
        <v>1417</v>
      </c>
      <c r="AK248" t="s">
        <v>1423</v>
      </c>
    </row>
    <row r="249" spans="1:37" x14ac:dyDescent="0.3">
      <c r="A249" s="1">
        <v>43726</v>
      </c>
      <c r="B249" t="s">
        <v>55</v>
      </c>
      <c r="C249" t="s">
        <v>56</v>
      </c>
      <c r="D249" t="s">
        <v>57</v>
      </c>
      <c r="E249">
        <v>19930</v>
      </c>
      <c r="F249">
        <v>1751</v>
      </c>
      <c r="G249" t="s">
        <v>23</v>
      </c>
      <c r="H249" t="s">
        <v>24</v>
      </c>
      <c r="I249" t="s">
        <v>19</v>
      </c>
      <c r="J249" t="s">
        <v>20</v>
      </c>
      <c r="K249">
        <v>1220</v>
      </c>
      <c r="L249">
        <v>1211</v>
      </c>
      <c r="M249">
        <v>-9</v>
      </c>
      <c r="N249">
        <v>21</v>
      </c>
      <c r="O249">
        <v>1232</v>
      </c>
      <c r="P249">
        <v>1408</v>
      </c>
      <c r="Q249">
        <v>9</v>
      </c>
      <c r="R249">
        <v>1445</v>
      </c>
      <c r="S249">
        <v>1417</v>
      </c>
      <c r="T249">
        <v>-28</v>
      </c>
      <c r="U249">
        <v>0</v>
      </c>
      <c r="V249">
        <v>0</v>
      </c>
      <c r="W249">
        <v>145</v>
      </c>
      <c r="X249">
        <v>126</v>
      </c>
      <c r="Y249">
        <v>96</v>
      </c>
      <c r="Z249">
        <v>679</v>
      </c>
      <c r="AF249" t="s">
        <v>1492</v>
      </c>
      <c r="AG249" t="s">
        <v>612</v>
      </c>
      <c r="AH249" s="9">
        <v>8.7499999999999994E-2</v>
      </c>
      <c r="AI249" t="s">
        <v>1435</v>
      </c>
      <c r="AJ249" t="s">
        <v>1417</v>
      </c>
      <c r="AK249" t="s">
        <v>1424</v>
      </c>
    </row>
    <row r="250" spans="1:37" x14ac:dyDescent="0.3">
      <c r="A250" s="1">
        <v>43801</v>
      </c>
      <c r="B250" t="s">
        <v>122</v>
      </c>
      <c r="C250" t="s">
        <v>123</v>
      </c>
      <c r="D250" t="s">
        <v>124</v>
      </c>
      <c r="E250">
        <v>20304</v>
      </c>
      <c r="F250">
        <v>5667</v>
      </c>
      <c r="G250" t="s">
        <v>184</v>
      </c>
      <c r="H250" t="s">
        <v>185</v>
      </c>
      <c r="I250" t="s">
        <v>23</v>
      </c>
      <c r="J250" t="s">
        <v>24</v>
      </c>
      <c r="K250">
        <v>648</v>
      </c>
      <c r="L250">
        <v>0</v>
      </c>
      <c r="M250">
        <v>0</v>
      </c>
      <c r="R250">
        <v>800</v>
      </c>
      <c r="S250">
        <v>0</v>
      </c>
      <c r="T250">
        <v>0</v>
      </c>
      <c r="U250">
        <v>1</v>
      </c>
      <c r="V250">
        <v>0</v>
      </c>
      <c r="W250">
        <v>72</v>
      </c>
      <c r="Z250">
        <v>190</v>
      </c>
      <c r="AF250" t="e">
        <v>#REF!</v>
      </c>
      <c r="AG250" t="s">
        <v>663</v>
      </c>
      <c r="AH250" s="9">
        <v>0.1111111111111111</v>
      </c>
      <c r="AI250" t="s">
        <v>1437</v>
      </c>
      <c r="AJ250" t="s">
        <v>1420</v>
      </c>
      <c r="AK250" t="s">
        <v>1422</v>
      </c>
    </row>
    <row r="251" spans="1:37" x14ac:dyDescent="0.3">
      <c r="A251" s="1">
        <v>44360</v>
      </c>
      <c r="B251" t="s">
        <v>55</v>
      </c>
      <c r="C251" t="s">
        <v>56</v>
      </c>
      <c r="D251" t="s">
        <v>57</v>
      </c>
      <c r="E251">
        <v>19930</v>
      </c>
      <c r="F251">
        <v>654</v>
      </c>
      <c r="G251" t="s">
        <v>19</v>
      </c>
      <c r="H251" t="s">
        <v>20</v>
      </c>
      <c r="I251" t="s">
        <v>151</v>
      </c>
      <c r="J251" t="s">
        <v>152</v>
      </c>
      <c r="K251">
        <v>1755</v>
      </c>
      <c r="L251">
        <v>1754</v>
      </c>
      <c r="M251">
        <v>-1</v>
      </c>
      <c r="N251">
        <v>15</v>
      </c>
      <c r="O251">
        <v>1809</v>
      </c>
      <c r="P251">
        <v>1941</v>
      </c>
      <c r="Q251">
        <v>4</v>
      </c>
      <c r="R251">
        <v>1946</v>
      </c>
      <c r="S251">
        <v>1945</v>
      </c>
      <c r="T251">
        <v>-1</v>
      </c>
      <c r="U251">
        <v>0</v>
      </c>
      <c r="V251">
        <v>0</v>
      </c>
      <c r="W251">
        <v>111</v>
      </c>
      <c r="X251">
        <v>111</v>
      </c>
      <c r="Y251">
        <v>92</v>
      </c>
      <c r="Z251">
        <v>605</v>
      </c>
      <c r="AF251" t="s">
        <v>1203</v>
      </c>
      <c r="AG251" t="s">
        <v>629</v>
      </c>
      <c r="AH251" s="9">
        <v>7.7083333333333337E-2</v>
      </c>
      <c r="AI251" t="s">
        <v>1435</v>
      </c>
      <c r="AJ251" t="s">
        <v>1417</v>
      </c>
      <c r="AK251" t="s">
        <v>1421</v>
      </c>
    </row>
    <row r="252" spans="1:37" x14ac:dyDescent="0.3">
      <c r="A252" s="1">
        <v>44160</v>
      </c>
      <c r="B252" t="s">
        <v>32</v>
      </c>
      <c r="C252" t="s">
        <v>33</v>
      </c>
      <c r="D252" t="s">
        <v>34</v>
      </c>
      <c r="E252">
        <v>19393</v>
      </c>
      <c r="F252">
        <v>5060</v>
      </c>
      <c r="G252" t="s">
        <v>72</v>
      </c>
      <c r="H252" t="s">
        <v>73</v>
      </c>
      <c r="I252" t="s">
        <v>305</v>
      </c>
      <c r="J252" t="s">
        <v>306</v>
      </c>
      <c r="K252">
        <v>905</v>
      </c>
      <c r="L252">
        <v>900</v>
      </c>
      <c r="M252">
        <v>-5</v>
      </c>
      <c r="N252">
        <v>15</v>
      </c>
      <c r="O252">
        <v>915</v>
      </c>
      <c r="P252">
        <v>1036</v>
      </c>
      <c r="Q252">
        <v>4</v>
      </c>
      <c r="R252">
        <v>1045</v>
      </c>
      <c r="S252">
        <v>1040</v>
      </c>
      <c r="T252">
        <v>-5</v>
      </c>
      <c r="U252">
        <v>0</v>
      </c>
      <c r="V252">
        <v>0</v>
      </c>
      <c r="W252">
        <v>100</v>
      </c>
      <c r="X252">
        <v>100</v>
      </c>
      <c r="Y252">
        <v>81</v>
      </c>
      <c r="Z252">
        <v>430</v>
      </c>
      <c r="AF252" t="s">
        <v>1056</v>
      </c>
      <c r="AG252" t="s">
        <v>1111</v>
      </c>
      <c r="AH252" s="9">
        <v>6.9444444444444448E-2</v>
      </c>
      <c r="AI252" t="s">
        <v>1434</v>
      </c>
      <c r="AJ252" t="s">
        <v>1417</v>
      </c>
      <c r="AK252" t="s">
        <v>1424</v>
      </c>
    </row>
    <row r="253" spans="1:37" x14ac:dyDescent="0.3">
      <c r="A253" s="1">
        <v>43724</v>
      </c>
      <c r="B253" t="s">
        <v>32</v>
      </c>
      <c r="C253" t="s">
        <v>33</v>
      </c>
      <c r="D253" t="s">
        <v>34</v>
      </c>
      <c r="E253">
        <v>19393</v>
      </c>
      <c r="F253">
        <v>1675</v>
      </c>
      <c r="G253" t="s">
        <v>176</v>
      </c>
      <c r="H253" t="s">
        <v>177</v>
      </c>
      <c r="I253" t="s">
        <v>103</v>
      </c>
      <c r="J253" t="s">
        <v>104</v>
      </c>
      <c r="K253">
        <v>720</v>
      </c>
      <c r="L253">
        <v>725</v>
      </c>
      <c r="M253">
        <v>5</v>
      </c>
      <c r="N253">
        <v>11</v>
      </c>
      <c r="O253">
        <v>736</v>
      </c>
      <c r="P253">
        <v>758</v>
      </c>
      <c r="Q253">
        <v>3</v>
      </c>
      <c r="R253">
        <v>805</v>
      </c>
      <c r="S253">
        <v>801</v>
      </c>
      <c r="T253">
        <v>-4</v>
      </c>
      <c r="U253">
        <v>0</v>
      </c>
      <c r="V253">
        <v>0</v>
      </c>
      <c r="W253">
        <v>105</v>
      </c>
      <c r="X253">
        <v>96</v>
      </c>
      <c r="Y253">
        <v>82</v>
      </c>
      <c r="Z253">
        <v>583</v>
      </c>
      <c r="AF253" t="s">
        <v>1493</v>
      </c>
      <c r="AG253" t="s">
        <v>682</v>
      </c>
      <c r="AH253" s="9">
        <v>2.5000000000000001E-2</v>
      </c>
      <c r="AI253" t="s">
        <v>1434</v>
      </c>
      <c r="AJ253" t="s">
        <v>1417</v>
      </c>
      <c r="AK253" t="s">
        <v>1422</v>
      </c>
    </row>
    <row r="254" spans="1:37" x14ac:dyDescent="0.3">
      <c r="A254" s="1">
        <v>43735</v>
      </c>
      <c r="B254" t="s">
        <v>39</v>
      </c>
      <c r="C254" t="s">
        <v>40</v>
      </c>
      <c r="D254" t="s">
        <v>41</v>
      </c>
      <c r="E254">
        <v>19805</v>
      </c>
      <c r="F254">
        <v>285</v>
      </c>
      <c r="G254" t="s">
        <v>53</v>
      </c>
      <c r="H254" t="s">
        <v>54</v>
      </c>
      <c r="I254" t="s">
        <v>307</v>
      </c>
      <c r="J254" t="s">
        <v>308</v>
      </c>
      <c r="K254">
        <v>1735</v>
      </c>
      <c r="L254">
        <v>1903</v>
      </c>
      <c r="M254">
        <v>88</v>
      </c>
      <c r="N254">
        <v>14</v>
      </c>
      <c r="O254">
        <v>1917</v>
      </c>
      <c r="P254">
        <v>2126</v>
      </c>
      <c r="Q254">
        <v>5</v>
      </c>
      <c r="R254">
        <v>2024</v>
      </c>
      <c r="S254">
        <v>2131</v>
      </c>
      <c r="T254">
        <v>67</v>
      </c>
      <c r="U254">
        <v>0</v>
      </c>
      <c r="V254">
        <v>0</v>
      </c>
      <c r="W254">
        <v>349</v>
      </c>
      <c r="X254">
        <v>328</v>
      </c>
      <c r="Y254">
        <v>309</v>
      </c>
      <c r="Z254">
        <v>2615</v>
      </c>
      <c r="AA254">
        <v>0</v>
      </c>
      <c r="AB254">
        <v>0</v>
      </c>
      <c r="AC254">
        <v>0</v>
      </c>
      <c r="AD254">
        <v>0</v>
      </c>
      <c r="AE254">
        <v>67</v>
      </c>
      <c r="AF254" t="s">
        <v>1494</v>
      </c>
      <c r="AG254" t="s">
        <v>801</v>
      </c>
      <c r="AH254" s="9">
        <v>0.10277777777777777</v>
      </c>
      <c r="AI254" t="s">
        <v>1438</v>
      </c>
      <c r="AJ254" t="s">
        <v>1420</v>
      </c>
      <c r="AK254" t="s">
        <v>1426</v>
      </c>
    </row>
    <row r="255" spans="1:37" x14ac:dyDescent="0.3">
      <c r="A255" s="1">
        <v>44695</v>
      </c>
      <c r="B255" t="s">
        <v>25</v>
      </c>
      <c r="C255" t="s">
        <v>26</v>
      </c>
      <c r="D255" t="s">
        <v>27</v>
      </c>
      <c r="E255">
        <v>20416</v>
      </c>
      <c r="F255">
        <v>3830</v>
      </c>
      <c r="G255" t="s">
        <v>133</v>
      </c>
      <c r="H255" t="s">
        <v>134</v>
      </c>
      <c r="I255" t="s">
        <v>72</v>
      </c>
      <c r="J255" t="s">
        <v>73</v>
      </c>
      <c r="K255">
        <v>1940</v>
      </c>
      <c r="L255">
        <v>1937</v>
      </c>
      <c r="M255">
        <v>-3</v>
      </c>
      <c r="N255">
        <v>11</v>
      </c>
      <c r="O255">
        <v>1948</v>
      </c>
      <c r="P255">
        <v>2140</v>
      </c>
      <c r="Q255">
        <v>6</v>
      </c>
      <c r="R255">
        <v>2205</v>
      </c>
      <c r="S255">
        <v>2146</v>
      </c>
      <c r="T255">
        <v>-19</v>
      </c>
      <c r="U255">
        <v>0</v>
      </c>
      <c r="V255">
        <v>0</v>
      </c>
      <c r="W255">
        <v>145</v>
      </c>
      <c r="X255">
        <v>129</v>
      </c>
      <c r="Y255">
        <v>112</v>
      </c>
      <c r="Z255">
        <v>842</v>
      </c>
      <c r="AF255" t="s">
        <v>1495</v>
      </c>
      <c r="AG255" t="s">
        <v>809</v>
      </c>
      <c r="AH255" s="9">
        <v>8.9583333333333334E-2</v>
      </c>
      <c r="AI255" t="s">
        <v>1438</v>
      </c>
      <c r="AJ255" t="s">
        <v>1417</v>
      </c>
      <c r="AK255" t="s">
        <v>1427</v>
      </c>
    </row>
    <row r="256" spans="1:37" x14ac:dyDescent="0.3">
      <c r="A256" s="1">
        <v>44350</v>
      </c>
      <c r="B256" t="s">
        <v>122</v>
      </c>
      <c r="C256" t="s">
        <v>123</v>
      </c>
      <c r="D256" t="s">
        <v>124</v>
      </c>
      <c r="E256">
        <v>20304</v>
      </c>
      <c r="F256">
        <v>5141</v>
      </c>
      <c r="G256" t="s">
        <v>21</v>
      </c>
      <c r="H256" t="s">
        <v>22</v>
      </c>
      <c r="I256" t="s">
        <v>309</v>
      </c>
      <c r="J256" t="s">
        <v>310</v>
      </c>
      <c r="K256">
        <v>1612</v>
      </c>
      <c r="L256">
        <v>1756</v>
      </c>
      <c r="M256">
        <v>104</v>
      </c>
      <c r="N256">
        <v>23</v>
      </c>
      <c r="O256">
        <v>1819</v>
      </c>
      <c r="P256">
        <v>1934</v>
      </c>
      <c r="Q256">
        <v>4</v>
      </c>
      <c r="R256">
        <v>1748</v>
      </c>
      <c r="S256">
        <v>1938</v>
      </c>
      <c r="T256">
        <v>110</v>
      </c>
      <c r="U256">
        <v>0</v>
      </c>
      <c r="V256">
        <v>0</v>
      </c>
      <c r="W256">
        <v>96</v>
      </c>
      <c r="X256">
        <v>102</v>
      </c>
      <c r="Y256">
        <v>75</v>
      </c>
      <c r="Z256">
        <v>517</v>
      </c>
      <c r="AA256">
        <v>110</v>
      </c>
      <c r="AB256">
        <v>0</v>
      </c>
      <c r="AC256">
        <v>0</v>
      </c>
      <c r="AD256">
        <v>0</v>
      </c>
      <c r="AE256">
        <v>0</v>
      </c>
      <c r="AF256" t="s">
        <v>1496</v>
      </c>
      <c r="AG256" t="s">
        <v>1258</v>
      </c>
      <c r="AH256" s="9">
        <v>7.0833333333333331E-2</v>
      </c>
      <c r="AI256" t="s">
        <v>1435</v>
      </c>
      <c r="AJ256" t="s">
        <v>1420</v>
      </c>
      <c r="AK256" t="s">
        <v>1425</v>
      </c>
    </row>
    <row r="257" spans="1:37" x14ac:dyDescent="0.3">
      <c r="A257" s="1">
        <v>44067</v>
      </c>
      <c r="B257" t="s">
        <v>32</v>
      </c>
      <c r="C257" t="s">
        <v>33</v>
      </c>
      <c r="D257" t="s">
        <v>34</v>
      </c>
      <c r="E257">
        <v>19393</v>
      </c>
      <c r="F257">
        <v>933</v>
      </c>
      <c r="G257" t="s">
        <v>103</v>
      </c>
      <c r="H257" t="s">
        <v>104</v>
      </c>
      <c r="I257" t="s">
        <v>35</v>
      </c>
      <c r="J257" t="s">
        <v>36</v>
      </c>
      <c r="K257">
        <v>605</v>
      </c>
      <c r="L257">
        <v>601</v>
      </c>
      <c r="M257">
        <v>-4</v>
      </c>
      <c r="N257">
        <v>13</v>
      </c>
      <c r="O257">
        <v>614</v>
      </c>
      <c r="P257">
        <v>1036</v>
      </c>
      <c r="Q257">
        <v>2</v>
      </c>
      <c r="R257">
        <v>1040</v>
      </c>
      <c r="S257">
        <v>1038</v>
      </c>
      <c r="T257">
        <v>-2</v>
      </c>
      <c r="U257">
        <v>0</v>
      </c>
      <c r="V257">
        <v>0</v>
      </c>
      <c r="W257">
        <v>155</v>
      </c>
      <c r="X257">
        <v>157</v>
      </c>
      <c r="Y257">
        <v>142</v>
      </c>
      <c r="Z257">
        <v>1067</v>
      </c>
      <c r="AF257" t="s">
        <v>1187</v>
      </c>
      <c r="AG257" t="s">
        <v>672</v>
      </c>
      <c r="AH257" s="9">
        <v>0.19236111111111112</v>
      </c>
      <c r="AI257" t="s">
        <v>1434</v>
      </c>
      <c r="AJ257" t="s">
        <v>1417</v>
      </c>
      <c r="AK257" t="s">
        <v>1422</v>
      </c>
    </row>
    <row r="258" spans="1:37" x14ac:dyDescent="0.3">
      <c r="A258" s="1">
        <v>45004</v>
      </c>
      <c r="B258" t="s">
        <v>32</v>
      </c>
      <c r="C258" t="s">
        <v>33</v>
      </c>
      <c r="D258" t="s">
        <v>34</v>
      </c>
      <c r="E258">
        <v>19393</v>
      </c>
      <c r="F258">
        <v>199</v>
      </c>
      <c r="G258" t="s">
        <v>190</v>
      </c>
      <c r="H258" t="s">
        <v>191</v>
      </c>
      <c r="I258" t="s">
        <v>72</v>
      </c>
      <c r="J258" t="s">
        <v>73</v>
      </c>
      <c r="K258">
        <v>1225</v>
      </c>
      <c r="L258">
        <v>1224</v>
      </c>
      <c r="M258">
        <v>-1</v>
      </c>
      <c r="N258">
        <v>6</v>
      </c>
      <c r="O258">
        <v>1230</v>
      </c>
      <c r="P258">
        <v>1330</v>
      </c>
      <c r="Q258">
        <v>6</v>
      </c>
      <c r="R258">
        <v>1350</v>
      </c>
      <c r="S258">
        <v>1336</v>
      </c>
      <c r="T258">
        <v>-14</v>
      </c>
      <c r="U258">
        <v>0</v>
      </c>
      <c r="V258">
        <v>0</v>
      </c>
      <c r="W258">
        <v>85</v>
      </c>
      <c r="X258">
        <v>72</v>
      </c>
      <c r="Y258">
        <v>60</v>
      </c>
      <c r="Z258">
        <v>426</v>
      </c>
      <c r="AF258" t="s">
        <v>1460</v>
      </c>
      <c r="AG258" t="s">
        <v>897</v>
      </c>
      <c r="AH258" s="9">
        <v>0.05</v>
      </c>
      <c r="AI258" t="s">
        <v>1435</v>
      </c>
      <c r="AJ258" t="s">
        <v>1417</v>
      </c>
      <c r="AK258" t="s">
        <v>1421</v>
      </c>
    </row>
    <row r="259" spans="1:37" x14ac:dyDescent="0.3">
      <c r="A259" s="1">
        <v>44790</v>
      </c>
      <c r="B259" t="s">
        <v>39</v>
      </c>
      <c r="C259" t="s">
        <v>40</v>
      </c>
      <c r="D259" t="s">
        <v>41</v>
      </c>
      <c r="E259">
        <v>19805</v>
      </c>
      <c r="F259">
        <v>864</v>
      </c>
      <c r="G259" t="s">
        <v>178</v>
      </c>
      <c r="H259" t="s">
        <v>179</v>
      </c>
      <c r="I259" t="s">
        <v>97</v>
      </c>
      <c r="J259" t="s">
        <v>98</v>
      </c>
      <c r="K259">
        <v>2030</v>
      </c>
      <c r="L259">
        <v>2029</v>
      </c>
      <c r="M259">
        <v>-1</v>
      </c>
      <c r="N259">
        <v>21</v>
      </c>
      <c r="O259">
        <v>2050</v>
      </c>
      <c r="P259">
        <v>2203</v>
      </c>
      <c r="Q259">
        <v>6</v>
      </c>
      <c r="R259">
        <v>2216</v>
      </c>
      <c r="S259">
        <v>2209</v>
      </c>
      <c r="T259">
        <v>-7</v>
      </c>
      <c r="U259">
        <v>0</v>
      </c>
      <c r="V259">
        <v>0</v>
      </c>
      <c r="W259">
        <v>106</v>
      </c>
      <c r="X259">
        <v>100</v>
      </c>
      <c r="Y259">
        <v>73</v>
      </c>
      <c r="Z259">
        <v>449</v>
      </c>
      <c r="AF259" t="s">
        <v>1497</v>
      </c>
      <c r="AG259" t="s">
        <v>816</v>
      </c>
      <c r="AH259" s="9">
        <v>6.9444444444444448E-2</v>
      </c>
      <c r="AI259" t="s">
        <v>1438</v>
      </c>
      <c r="AJ259" t="s">
        <v>1417</v>
      </c>
      <c r="AK259" t="s">
        <v>1424</v>
      </c>
    </row>
    <row r="260" spans="1:37" x14ac:dyDescent="0.3">
      <c r="A260" s="1">
        <v>43511</v>
      </c>
      <c r="B260" t="s">
        <v>141</v>
      </c>
      <c r="C260" t="s">
        <v>142</v>
      </c>
      <c r="D260" t="s">
        <v>143</v>
      </c>
      <c r="E260">
        <v>20363</v>
      </c>
      <c r="F260">
        <v>5406</v>
      </c>
      <c r="G260" t="s">
        <v>62</v>
      </c>
      <c r="H260" t="s">
        <v>63</v>
      </c>
      <c r="I260" t="s">
        <v>64</v>
      </c>
      <c r="J260" t="s">
        <v>65</v>
      </c>
      <c r="K260">
        <v>620</v>
      </c>
      <c r="L260">
        <v>633</v>
      </c>
      <c r="M260">
        <v>13</v>
      </c>
      <c r="N260">
        <v>11</v>
      </c>
      <c r="O260">
        <v>644</v>
      </c>
      <c r="P260">
        <v>810</v>
      </c>
      <c r="Q260">
        <v>4</v>
      </c>
      <c r="R260">
        <v>828</v>
      </c>
      <c r="S260">
        <v>814</v>
      </c>
      <c r="T260">
        <v>-14</v>
      </c>
      <c r="U260">
        <v>0</v>
      </c>
      <c r="V260">
        <v>0</v>
      </c>
      <c r="W260">
        <v>128</v>
      </c>
      <c r="X260">
        <v>101</v>
      </c>
      <c r="Y260">
        <v>86</v>
      </c>
      <c r="Z260">
        <v>532</v>
      </c>
      <c r="AF260" t="s">
        <v>1219</v>
      </c>
      <c r="AG260" t="s">
        <v>1003</v>
      </c>
      <c r="AH260" s="9">
        <v>7.013888888888889E-2</v>
      </c>
      <c r="AI260" t="s">
        <v>1434</v>
      </c>
      <c r="AJ260" t="s">
        <v>1417</v>
      </c>
      <c r="AK260" t="s">
        <v>1426</v>
      </c>
    </row>
    <row r="261" spans="1:37" x14ac:dyDescent="0.3">
      <c r="A261" s="1">
        <v>43604</v>
      </c>
      <c r="B261" t="s">
        <v>94</v>
      </c>
      <c r="C261" t="s">
        <v>95</v>
      </c>
      <c r="D261" t="s">
        <v>96</v>
      </c>
      <c r="E261">
        <v>20397</v>
      </c>
      <c r="F261">
        <v>5386</v>
      </c>
      <c r="G261" t="s">
        <v>311</v>
      </c>
      <c r="H261" t="s">
        <v>312</v>
      </c>
      <c r="I261" t="s">
        <v>97</v>
      </c>
      <c r="J261" t="s">
        <v>98</v>
      </c>
      <c r="K261">
        <v>615</v>
      </c>
      <c r="L261">
        <v>611</v>
      </c>
      <c r="M261">
        <v>-4</v>
      </c>
      <c r="N261">
        <v>12</v>
      </c>
      <c r="O261">
        <v>623</v>
      </c>
      <c r="P261">
        <v>747</v>
      </c>
      <c r="Q261">
        <v>9</v>
      </c>
      <c r="R261">
        <v>802</v>
      </c>
      <c r="S261">
        <v>756</v>
      </c>
      <c r="T261">
        <v>-6</v>
      </c>
      <c r="U261">
        <v>0</v>
      </c>
      <c r="V261">
        <v>0</v>
      </c>
      <c r="W261">
        <v>107</v>
      </c>
      <c r="X261">
        <v>105</v>
      </c>
      <c r="Y261">
        <v>84</v>
      </c>
      <c r="Z261">
        <v>490</v>
      </c>
      <c r="AF261" t="s">
        <v>1123</v>
      </c>
      <c r="AG261" t="s">
        <v>840</v>
      </c>
      <c r="AH261" s="9">
        <v>7.2916666666666671E-2</v>
      </c>
      <c r="AI261" t="s">
        <v>1434</v>
      </c>
      <c r="AJ261" t="s">
        <v>1417</v>
      </c>
      <c r="AK261" t="s">
        <v>1421</v>
      </c>
    </row>
    <row r="262" spans="1:37" x14ac:dyDescent="0.3">
      <c r="A262" s="1">
        <v>44466</v>
      </c>
      <c r="B262" t="s">
        <v>32</v>
      </c>
      <c r="C262" t="s">
        <v>33</v>
      </c>
      <c r="D262" t="s">
        <v>34</v>
      </c>
      <c r="E262">
        <v>19393</v>
      </c>
      <c r="F262">
        <v>4439</v>
      </c>
      <c r="G262" t="s">
        <v>174</v>
      </c>
      <c r="H262" t="s">
        <v>175</v>
      </c>
      <c r="I262" t="s">
        <v>66</v>
      </c>
      <c r="J262" t="s">
        <v>67</v>
      </c>
      <c r="K262">
        <v>1715</v>
      </c>
      <c r="L262">
        <v>1714</v>
      </c>
      <c r="M262">
        <v>-1</v>
      </c>
      <c r="N262">
        <v>8</v>
      </c>
      <c r="O262">
        <v>1722</v>
      </c>
      <c r="P262">
        <v>2221</v>
      </c>
      <c r="Q262">
        <v>3</v>
      </c>
      <c r="R262">
        <v>2230</v>
      </c>
      <c r="S262">
        <v>2224</v>
      </c>
      <c r="T262">
        <v>-6</v>
      </c>
      <c r="U262">
        <v>0</v>
      </c>
      <c r="V262">
        <v>0</v>
      </c>
      <c r="W262">
        <v>195</v>
      </c>
      <c r="X262">
        <v>190</v>
      </c>
      <c r="Y262">
        <v>179</v>
      </c>
      <c r="Z262">
        <v>1444</v>
      </c>
      <c r="AF262" t="s">
        <v>991</v>
      </c>
      <c r="AG262" t="s">
        <v>785</v>
      </c>
      <c r="AH262" s="9">
        <v>0.21527777777777779</v>
      </c>
      <c r="AI262" t="s">
        <v>1435</v>
      </c>
      <c r="AJ262" t="s">
        <v>1417</v>
      </c>
      <c r="AK262" t="s">
        <v>1422</v>
      </c>
    </row>
    <row r="263" spans="1:37" x14ac:dyDescent="0.3">
      <c r="A263" s="1">
        <v>44919</v>
      </c>
      <c r="B263" t="s">
        <v>14</v>
      </c>
      <c r="C263" t="s">
        <v>15</v>
      </c>
      <c r="D263" t="s">
        <v>16</v>
      </c>
      <c r="E263">
        <v>19790</v>
      </c>
      <c r="F263">
        <v>1033</v>
      </c>
      <c r="G263" t="s">
        <v>60</v>
      </c>
      <c r="H263" t="s">
        <v>61</v>
      </c>
      <c r="I263" t="s">
        <v>313</v>
      </c>
      <c r="J263" t="s">
        <v>314</v>
      </c>
      <c r="K263">
        <v>1515</v>
      </c>
      <c r="L263">
        <v>1512</v>
      </c>
      <c r="M263">
        <v>-3</v>
      </c>
      <c r="N263">
        <v>11</v>
      </c>
      <c r="O263">
        <v>1523</v>
      </c>
      <c r="P263">
        <v>1601</v>
      </c>
      <c r="Q263">
        <v>4</v>
      </c>
      <c r="R263">
        <v>1618</v>
      </c>
      <c r="S263">
        <v>1605</v>
      </c>
      <c r="T263">
        <v>-13</v>
      </c>
      <c r="U263">
        <v>0</v>
      </c>
      <c r="V263">
        <v>0</v>
      </c>
      <c r="W263">
        <v>63</v>
      </c>
      <c r="X263">
        <v>53</v>
      </c>
      <c r="Y263">
        <v>38</v>
      </c>
      <c r="Z263">
        <v>223</v>
      </c>
      <c r="AF263" t="s">
        <v>1410</v>
      </c>
      <c r="AG263" t="s">
        <v>929</v>
      </c>
      <c r="AH263" s="9">
        <v>3.6805555555555557E-2</v>
      </c>
      <c r="AI263" t="s">
        <v>1435</v>
      </c>
      <c r="AJ263" t="s">
        <v>1417</v>
      </c>
      <c r="AK263" t="s">
        <v>1427</v>
      </c>
    </row>
    <row r="264" spans="1:37" x14ac:dyDescent="0.3">
      <c r="A264" s="1">
        <v>44182</v>
      </c>
      <c r="B264" t="s">
        <v>39</v>
      </c>
      <c r="C264" t="s">
        <v>40</v>
      </c>
      <c r="D264" t="s">
        <v>41</v>
      </c>
      <c r="E264">
        <v>19805</v>
      </c>
      <c r="F264">
        <v>1608</v>
      </c>
      <c r="G264" t="s">
        <v>30</v>
      </c>
      <c r="H264" t="s">
        <v>31</v>
      </c>
      <c r="I264" t="s">
        <v>150</v>
      </c>
      <c r="J264" t="s">
        <v>85</v>
      </c>
      <c r="K264">
        <v>1053</v>
      </c>
      <c r="L264">
        <v>1046</v>
      </c>
      <c r="M264">
        <v>-7</v>
      </c>
      <c r="N264">
        <v>20</v>
      </c>
      <c r="O264">
        <v>1106</v>
      </c>
      <c r="P264">
        <v>1444</v>
      </c>
      <c r="Q264">
        <v>9</v>
      </c>
      <c r="R264">
        <v>1515</v>
      </c>
      <c r="S264">
        <v>1453</v>
      </c>
      <c r="T264">
        <v>-22</v>
      </c>
      <c r="U264">
        <v>0</v>
      </c>
      <c r="V264">
        <v>0</v>
      </c>
      <c r="W264">
        <v>202</v>
      </c>
      <c r="X264">
        <v>187</v>
      </c>
      <c r="Y264">
        <v>158</v>
      </c>
      <c r="Z264">
        <v>1389</v>
      </c>
      <c r="AF264" t="s">
        <v>1138</v>
      </c>
      <c r="AG264" t="s">
        <v>720</v>
      </c>
      <c r="AH264" s="9">
        <v>0.17152777777777778</v>
      </c>
      <c r="AI264" t="s">
        <v>1434</v>
      </c>
      <c r="AJ264" t="s">
        <v>1417</v>
      </c>
      <c r="AK264" t="s">
        <v>1425</v>
      </c>
    </row>
    <row r="265" spans="1:37" x14ac:dyDescent="0.3">
      <c r="A265" s="1">
        <v>45071</v>
      </c>
      <c r="B265" t="s">
        <v>122</v>
      </c>
      <c r="C265" t="s">
        <v>123</v>
      </c>
      <c r="D265" t="s">
        <v>124</v>
      </c>
      <c r="E265">
        <v>20304</v>
      </c>
      <c r="F265">
        <v>4748</v>
      </c>
      <c r="G265" t="s">
        <v>315</v>
      </c>
      <c r="H265" t="s">
        <v>316</v>
      </c>
      <c r="I265" t="s">
        <v>80</v>
      </c>
      <c r="J265" t="s">
        <v>67</v>
      </c>
      <c r="K265">
        <v>600</v>
      </c>
      <c r="L265">
        <v>550</v>
      </c>
      <c r="M265">
        <v>-10</v>
      </c>
      <c r="N265">
        <v>11</v>
      </c>
      <c r="O265">
        <v>601</v>
      </c>
      <c r="P265">
        <v>645</v>
      </c>
      <c r="Q265">
        <v>16</v>
      </c>
      <c r="R265">
        <v>712</v>
      </c>
      <c r="S265">
        <v>701</v>
      </c>
      <c r="T265">
        <v>-11</v>
      </c>
      <c r="U265">
        <v>0</v>
      </c>
      <c r="V265">
        <v>0</v>
      </c>
      <c r="W265">
        <v>72</v>
      </c>
      <c r="X265">
        <v>71</v>
      </c>
      <c r="Y265">
        <v>44</v>
      </c>
      <c r="Z265">
        <v>173</v>
      </c>
      <c r="AF265" t="s">
        <v>1292</v>
      </c>
      <c r="AG265" t="s">
        <v>1088</v>
      </c>
      <c r="AH265" s="9">
        <v>4.9305555555555554E-2</v>
      </c>
      <c r="AI265" t="s">
        <v>1437</v>
      </c>
      <c r="AJ265" t="s">
        <v>1417</v>
      </c>
      <c r="AK265" t="s">
        <v>1425</v>
      </c>
    </row>
    <row r="266" spans="1:37" x14ac:dyDescent="0.3">
      <c r="A266" s="1">
        <v>44502</v>
      </c>
      <c r="B266" t="s">
        <v>14</v>
      </c>
      <c r="C266" t="s">
        <v>15</v>
      </c>
      <c r="D266" t="s">
        <v>16</v>
      </c>
      <c r="E266">
        <v>19790</v>
      </c>
      <c r="F266">
        <v>992</v>
      </c>
      <c r="G266" t="s">
        <v>60</v>
      </c>
      <c r="H266" t="s">
        <v>61</v>
      </c>
      <c r="I266" t="s">
        <v>167</v>
      </c>
      <c r="J266" t="s">
        <v>168</v>
      </c>
      <c r="K266">
        <v>1533</v>
      </c>
      <c r="L266">
        <v>1531</v>
      </c>
      <c r="M266">
        <v>-2</v>
      </c>
      <c r="N266">
        <v>17</v>
      </c>
      <c r="O266">
        <v>1548</v>
      </c>
      <c r="P266">
        <v>1653</v>
      </c>
      <c r="Q266">
        <v>3</v>
      </c>
      <c r="R266">
        <v>1702</v>
      </c>
      <c r="S266">
        <v>1656</v>
      </c>
      <c r="T266">
        <v>-6</v>
      </c>
      <c r="U266">
        <v>0</v>
      </c>
      <c r="V266">
        <v>0</v>
      </c>
      <c r="W266">
        <v>269</v>
      </c>
      <c r="X266">
        <v>265</v>
      </c>
      <c r="Y266">
        <v>245</v>
      </c>
      <c r="Z266">
        <v>1892</v>
      </c>
      <c r="AF266" t="s">
        <v>1498</v>
      </c>
      <c r="AG266" t="s">
        <v>653</v>
      </c>
      <c r="AH266" s="9">
        <v>5.9027777777777776E-2</v>
      </c>
      <c r="AI266" t="s">
        <v>1435</v>
      </c>
      <c r="AJ266" t="s">
        <v>1417</v>
      </c>
      <c r="AK266" t="s">
        <v>1423</v>
      </c>
    </row>
    <row r="267" spans="1:37" x14ac:dyDescent="0.3">
      <c r="A267" s="1">
        <v>44994</v>
      </c>
      <c r="B267" t="s">
        <v>39</v>
      </c>
      <c r="C267" t="s">
        <v>40</v>
      </c>
      <c r="D267" t="s">
        <v>41</v>
      </c>
      <c r="E267">
        <v>19805</v>
      </c>
      <c r="F267">
        <v>2629</v>
      </c>
      <c r="G267" t="s">
        <v>194</v>
      </c>
      <c r="H267" t="s">
        <v>195</v>
      </c>
      <c r="I267" t="s">
        <v>129</v>
      </c>
      <c r="J267" t="s">
        <v>130</v>
      </c>
      <c r="K267">
        <v>1840</v>
      </c>
      <c r="L267">
        <v>1916</v>
      </c>
      <c r="M267">
        <v>36</v>
      </c>
      <c r="N267">
        <v>13</v>
      </c>
      <c r="O267">
        <v>1929</v>
      </c>
      <c r="P267">
        <v>2117</v>
      </c>
      <c r="Q267">
        <v>5</v>
      </c>
      <c r="R267">
        <v>2054</v>
      </c>
      <c r="S267">
        <v>2122</v>
      </c>
      <c r="T267">
        <v>28</v>
      </c>
      <c r="U267">
        <v>0</v>
      </c>
      <c r="V267">
        <v>0</v>
      </c>
      <c r="W267">
        <v>194</v>
      </c>
      <c r="X267">
        <v>186</v>
      </c>
      <c r="Y267">
        <v>168</v>
      </c>
      <c r="Z267">
        <v>1103</v>
      </c>
      <c r="AA267">
        <v>24</v>
      </c>
      <c r="AB267">
        <v>0</v>
      </c>
      <c r="AC267">
        <v>0</v>
      </c>
      <c r="AD267">
        <v>0</v>
      </c>
      <c r="AE267">
        <v>4</v>
      </c>
      <c r="AF267" t="s">
        <v>1499</v>
      </c>
      <c r="AG267" t="s">
        <v>803</v>
      </c>
      <c r="AH267" s="9">
        <v>8.7499999999999994E-2</v>
      </c>
      <c r="AI267" t="s">
        <v>1438</v>
      </c>
      <c r="AJ267" t="s">
        <v>1420</v>
      </c>
      <c r="AK267" t="s">
        <v>1425</v>
      </c>
    </row>
    <row r="268" spans="1:37" x14ac:dyDescent="0.3">
      <c r="A268" s="1">
        <v>44514</v>
      </c>
      <c r="B268" t="s">
        <v>94</v>
      </c>
      <c r="C268" t="s">
        <v>95</v>
      </c>
      <c r="D268" t="s">
        <v>96</v>
      </c>
      <c r="E268">
        <v>20397</v>
      </c>
      <c r="F268">
        <v>5314</v>
      </c>
      <c r="G268" t="s">
        <v>317</v>
      </c>
      <c r="H268" t="s">
        <v>318</v>
      </c>
      <c r="I268" t="s">
        <v>97</v>
      </c>
      <c r="J268" t="s">
        <v>98</v>
      </c>
      <c r="K268">
        <v>1437</v>
      </c>
      <c r="L268">
        <v>1515</v>
      </c>
      <c r="M268">
        <v>38</v>
      </c>
      <c r="N268">
        <v>14</v>
      </c>
      <c r="O268">
        <v>1529</v>
      </c>
      <c r="P268">
        <v>1612</v>
      </c>
      <c r="Q268">
        <v>8</v>
      </c>
      <c r="R268">
        <v>1559</v>
      </c>
      <c r="S268">
        <v>1620</v>
      </c>
      <c r="T268">
        <v>21</v>
      </c>
      <c r="U268">
        <v>0</v>
      </c>
      <c r="V268">
        <v>0</v>
      </c>
      <c r="W268">
        <v>82</v>
      </c>
      <c r="X268">
        <v>65</v>
      </c>
      <c r="Y268">
        <v>43</v>
      </c>
      <c r="Z268">
        <v>221</v>
      </c>
      <c r="AA268">
        <v>1</v>
      </c>
      <c r="AB268">
        <v>0</v>
      </c>
      <c r="AC268">
        <v>0</v>
      </c>
      <c r="AD268">
        <v>0</v>
      </c>
      <c r="AE268">
        <v>20</v>
      </c>
      <c r="AF268" t="s">
        <v>1071</v>
      </c>
      <c r="AG268" t="s">
        <v>930</v>
      </c>
      <c r="AH268" s="9">
        <v>4.5138888888888888E-2</v>
      </c>
      <c r="AI268" t="s">
        <v>1435</v>
      </c>
      <c r="AJ268" t="s">
        <v>1420</v>
      </c>
      <c r="AK268" t="s">
        <v>1421</v>
      </c>
    </row>
    <row r="269" spans="1:37" x14ac:dyDescent="0.3">
      <c r="A269" s="1">
        <v>44856</v>
      </c>
      <c r="B269" t="s">
        <v>32</v>
      </c>
      <c r="C269" t="s">
        <v>33</v>
      </c>
      <c r="D269" t="s">
        <v>34</v>
      </c>
      <c r="E269">
        <v>19393</v>
      </c>
      <c r="F269">
        <v>1921</v>
      </c>
      <c r="G269" t="s">
        <v>299</v>
      </c>
      <c r="H269" t="s">
        <v>300</v>
      </c>
      <c r="I269" t="s">
        <v>151</v>
      </c>
      <c r="J269" t="s">
        <v>152</v>
      </c>
      <c r="K269">
        <v>1840</v>
      </c>
      <c r="L269">
        <v>1903</v>
      </c>
      <c r="M269">
        <v>23</v>
      </c>
      <c r="N269">
        <v>9</v>
      </c>
      <c r="O269">
        <v>1912</v>
      </c>
      <c r="P269">
        <v>2018</v>
      </c>
      <c r="Q269">
        <v>4</v>
      </c>
      <c r="R269">
        <v>2000</v>
      </c>
      <c r="S269">
        <v>2022</v>
      </c>
      <c r="T269">
        <v>22</v>
      </c>
      <c r="U269">
        <v>0</v>
      </c>
      <c r="V269">
        <v>0</v>
      </c>
      <c r="W269">
        <v>80</v>
      </c>
      <c r="X269">
        <v>79</v>
      </c>
      <c r="Y269">
        <v>66</v>
      </c>
      <c r="Z269">
        <v>387</v>
      </c>
      <c r="AA269">
        <v>7</v>
      </c>
      <c r="AB269">
        <v>0</v>
      </c>
      <c r="AC269">
        <v>0</v>
      </c>
      <c r="AD269">
        <v>0</v>
      </c>
      <c r="AE269">
        <v>15</v>
      </c>
      <c r="AF269" t="s">
        <v>1367</v>
      </c>
      <c r="AG269" t="s">
        <v>801</v>
      </c>
      <c r="AH269" s="9">
        <v>5.486111111111111E-2</v>
      </c>
      <c r="AI269" t="s">
        <v>1438</v>
      </c>
      <c r="AJ269" t="s">
        <v>1420</v>
      </c>
      <c r="AK269" t="s">
        <v>1427</v>
      </c>
    </row>
    <row r="270" spans="1:37" x14ac:dyDescent="0.3">
      <c r="A270" s="1">
        <v>43494</v>
      </c>
      <c r="B270" t="s">
        <v>81</v>
      </c>
      <c r="C270" t="s">
        <v>82</v>
      </c>
      <c r="D270" t="s">
        <v>83</v>
      </c>
      <c r="E270">
        <v>20409</v>
      </c>
      <c r="F270">
        <v>1033</v>
      </c>
      <c r="G270" t="s">
        <v>28</v>
      </c>
      <c r="H270" t="s">
        <v>29</v>
      </c>
      <c r="I270" t="s">
        <v>165</v>
      </c>
      <c r="J270" t="s">
        <v>166</v>
      </c>
      <c r="K270">
        <v>936</v>
      </c>
      <c r="L270">
        <v>932</v>
      </c>
      <c r="M270">
        <v>-4</v>
      </c>
      <c r="N270">
        <v>19</v>
      </c>
      <c r="O270">
        <v>951</v>
      </c>
      <c r="P270">
        <v>1311</v>
      </c>
      <c r="Q270">
        <v>5</v>
      </c>
      <c r="R270">
        <v>1325</v>
      </c>
      <c r="S270">
        <v>1316</v>
      </c>
      <c r="T270">
        <v>-9</v>
      </c>
      <c r="U270">
        <v>0</v>
      </c>
      <c r="V270">
        <v>0</v>
      </c>
      <c r="W270">
        <v>169</v>
      </c>
      <c r="X270">
        <v>164</v>
      </c>
      <c r="Y270">
        <v>140</v>
      </c>
      <c r="Z270">
        <v>1189</v>
      </c>
      <c r="AF270" t="s">
        <v>749</v>
      </c>
      <c r="AG270" t="s">
        <v>1125</v>
      </c>
      <c r="AH270" s="9">
        <v>0.15555555555555556</v>
      </c>
      <c r="AI270" t="s">
        <v>1434</v>
      </c>
      <c r="AJ270" t="s">
        <v>1417</v>
      </c>
      <c r="AK270" t="s">
        <v>1423</v>
      </c>
    </row>
    <row r="271" spans="1:37" x14ac:dyDescent="0.3">
      <c r="A271" s="1">
        <v>44675</v>
      </c>
      <c r="B271" t="s">
        <v>7</v>
      </c>
      <c r="C271" t="s">
        <v>8</v>
      </c>
      <c r="D271" t="s">
        <v>9</v>
      </c>
      <c r="E271">
        <v>19977</v>
      </c>
      <c r="F271">
        <v>2367</v>
      </c>
      <c r="G271" t="s">
        <v>235</v>
      </c>
      <c r="H271" t="s">
        <v>236</v>
      </c>
      <c r="I271" t="s">
        <v>23</v>
      </c>
      <c r="J271" t="s">
        <v>24</v>
      </c>
      <c r="K271">
        <v>600</v>
      </c>
      <c r="L271">
        <v>557</v>
      </c>
      <c r="M271">
        <v>-3</v>
      </c>
      <c r="N271">
        <v>10</v>
      </c>
      <c r="O271">
        <v>607</v>
      </c>
      <c r="P271">
        <v>810</v>
      </c>
      <c r="Q271">
        <v>5</v>
      </c>
      <c r="R271">
        <v>833</v>
      </c>
      <c r="S271">
        <v>815</v>
      </c>
      <c r="T271">
        <v>-18</v>
      </c>
      <c r="U271">
        <v>0</v>
      </c>
      <c r="V271">
        <v>0</v>
      </c>
      <c r="W271">
        <v>333</v>
      </c>
      <c r="X271">
        <v>318</v>
      </c>
      <c r="Y271">
        <v>303</v>
      </c>
      <c r="Z271">
        <v>2254</v>
      </c>
      <c r="AF271" t="s">
        <v>1500</v>
      </c>
      <c r="AG271" t="s">
        <v>837</v>
      </c>
      <c r="AH271" s="9">
        <v>9.583333333333334E-2</v>
      </c>
      <c r="AI271" t="s">
        <v>1437</v>
      </c>
      <c r="AJ271" t="s">
        <v>1417</v>
      </c>
      <c r="AK271" t="s">
        <v>1421</v>
      </c>
    </row>
    <row r="272" spans="1:37" x14ac:dyDescent="0.3">
      <c r="A272" s="1">
        <v>44524</v>
      </c>
      <c r="B272" t="s">
        <v>7</v>
      </c>
      <c r="C272" t="s">
        <v>8</v>
      </c>
      <c r="D272" t="s">
        <v>9</v>
      </c>
      <c r="E272">
        <v>19977</v>
      </c>
      <c r="F272">
        <v>1962</v>
      </c>
      <c r="G272" t="s">
        <v>80</v>
      </c>
      <c r="H272" t="s">
        <v>67</v>
      </c>
      <c r="I272" t="s">
        <v>239</v>
      </c>
      <c r="J272" t="s">
        <v>240</v>
      </c>
      <c r="K272">
        <v>1545</v>
      </c>
      <c r="L272">
        <v>1543</v>
      </c>
      <c r="M272">
        <v>-2</v>
      </c>
      <c r="N272">
        <v>15</v>
      </c>
      <c r="O272">
        <v>1558</v>
      </c>
      <c r="P272">
        <v>1709</v>
      </c>
      <c r="Q272">
        <v>3</v>
      </c>
      <c r="R272">
        <v>1720</v>
      </c>
      <c r="S272">
        <v>1712</v>
      </c>
      <c r="T272">
        <v>-8</v>
      </c>
      <c r="U272">
        <v>0</v>
      </c>
      <c r="V272">
        <v>0</v>
      </c>
      <c r="W272">
        <v>95</v>
      </c>
      <c r="X272">
        <v>89</v>
      </c>
      <c r="Y272">
        <v>71</v>
      </c>
      <c r="Z272">
        <v>416</v>
      </c>
      <c r="AF272" t="s">
        <v>784</v>
      </c>
      <c r="AG272" t="s">
        <v>620</v>
      </c>
      <c r="AH272" s="9">
        <v>6.1805555555555558E-2</v>
      </c>
      <c r="AI272" t="s">
        <v>1435</v>
      </c>
      <c r="AJ272" t="s">
        <v>1417</v>
      </c>
      <c r="AK272" t="s">
        <v>1424</v>
      </c>
    </row>
    <row r="273" spans="1:37" x14ac:dyDescent="0.3">
      <c r="A273" s="1">
        <v>45038</v>
      </c>
      <c r="B273" t="s">
        <v>32</v>
      </c>
      <c r="C273" t="s">
        <v>33</v>
      </c>
      <c r="D273" t="s">
        <v>34</v>
      </c>
      <c r="E273">
        <v>19393</v>
      </c>
      <c r="F273">
        <v>2720</v>
      </c>
      <c r="G273" t="s">
        <v>37</v>
      </c>
      <c r="H273" t="s">
        <v>38</v>
      </c>
      <c r="I273" t="s">
        <v>21</v>
      </c>
      <c r="J273" t="s">
        <v>22</v>
      </c>
      <c r="K273">
        <v>1240</v>
      </c>
      <c r="L273">
        <v>1237</v>
      </c>
      <c r="M273">
        <v>-3</v>
      </c>
      <c r="N273">
        <v>13</v>
      </c>
      <c r="O273">
        <v>1250</v>
      </c>
      <c r="P273">
        <v>1307</v>
      </c>
      <c r="Q273">
        <v>7</v>
      </c>
      <c r="R273">
        <v>1320</v>
      </c>
      <c r="S273">
        <v>1314</v>
      </c>
      <c r="T273">
        <v>-6</v>
      </c>
      <c r="U273">
        <v>0</v>
      </c>
      <c r="V273">
        <v>0</v>
      </c>
      <c r="W273">
        <v>100</v>
      </c>
      <c r="X273">
        <v>97</v>
      </c>
      <c r="Y273">
        <v>77</v>
      </c>
      <c r="Z273">
        <v>495</v>
      </c>
      <c r="AF273" t="s">
        <v>908</v>
      </c>
      <c r="AG273" t="s">
        <v>1330</v>
      </c>
      <c r="AH273" s="9">
        <v>2.5694444444444443E-2</v>
      </c>
      <c r="AI273" t="s">
        <v>1435</v>
      </c>
      <c r="AJ273" t="s">
        <v>1417</v>
      </c>
      <c r="AK273" t="s">
        <v>1427</v>
      </c>
    </row>
    <row r="274" spans="1:37" x14ac:dyDescent="0.3">
      <c r="A274" s="1">
        <v>44717</v>
      </c>
      <c r="B274" t="s">
        <v>25</v>
      </c>
      <c r="C274" t="s">
        <v>26</v>
      </c>
      <c r="D274" t="s">
        <v>27</v>
      </c>
      <c r="E274">
        <v>20416</v>
      </c>
      <c r="F274">
        <v>815</v>
      </c>
      <c r="G274" t="s">
        <v>80</v>
      </c>
      <c r="H274" t="s">
        <v>67</v>
      </c>
      <c r="I274" t="s">
        <v>76</v>
      </c>
      <c r="J274" t="s">
        <v>77</v>
      </c>
      <c r="K274">
        <v>1616</v>
      </c>
      <c r="L274">
        <v>1631</v>
      </c>
      <c r="M274">
        <v>15</v>
      </c>
      <c r="N274">
        <v>12</v>
      </c>
      <c r="O274">
        <v>1643</v>
      </c>
      <c r="P274">
        <v>1827</v>
      </c>
      <c r="Q274">
        <v>5</v>
      </c>
      <c r="R274">
        <v>1841</v>
      </c>
      <c r="S274">
        <v>1832</v>
      </c>
      <c r="T274">
        <v>-9</v>
      </c>
      <c r="U274">
        <v>0</v>
      </c>
      <c r="V274">
        <v>0</v>
      </c>
      <c r="W274">
        <v>145</v>
      </c>
      <c r="X274">
        <v>121</v>
      </c>
      <c r="Y274">
        <v>104</v>
      </c>
      <c r="Z274">
        <v>836</v>
      </c>
      <c r="AF274" t="s">
        <v>964</v>
      </c>
      <c r="AG274" t="s">
        <v>1391</v>
      </c>
      <c r="AH274" s="9">
        <v>8.4027777777777785E-2</v>
      </c>
      <c r="AI274" t="s">
        <v>1435</v>
      </c>
      <c r="AJ274" t="s">
        <v>1417</v>
      </c>
      <c r="AK274" t="s">
        <v>1421</v>
      </c>
    </row>
    <row r="275" spans="1:37" x14ac:dyDescent="0.3">
      <c r="A275" s="1">
        <v>44613</v>
      </c>
      <c r="B275" t="s">
        <v>32</v>
      </c>
      <c r="C275" t="s">
        <v>33</v>
      </c>
      <c r="D275" t="s">
        <v>34</v>
      </c>
      <c r="E275">
        <v>19393</v>
      </c>
      <c r="F275">
        <v>1121</v>
      </c>
      <c r="G275" t="s">
        <v>178</v>
      </c>
      <c r="H275" t="s">
        <v>179</v>
      </c>
      <c r="I275" t="s">
        <v>133</v>
      </c>
      <c r="J275" t="s">
        <v>134</v>
      </c>
      <c r="K275">
        <v>1300</v>
      </c>
      <c r="L275">
        <v>1258</v>
      </c>
      <c r="M275">
        <v>-2</v>
      </c>
      <c r="N275">
        <v>10</v>
      </c>
      <c r="O275">
        <v>1308</v>
      </c>
      <c r="P275">
        <v>1518</v>
      </c>
      <c r="Q275">
        <v>5</v>
      </c>
      <c r="R275">
        <v>1545</v>
      </c>
      <c r="S275">
        <v>1523</v>
      </c>
      <c r="T275">
        <v>-22</v>
      </c>
      <c r="U275">
        <v>0</v>
      </c>
      <c r="V275">
        <v>0</v>
      </c>
      <c r="W275">
        <v>165</v>
      </c>
      <c r="X275">
        <v>145</v>
      </c>
      <c r="Y275">
        <v>130</v>
      </c>
      <c r="Z275">
        <v>920</v>
      </c>
      <c r="AF275" t="s">
        <v>931</v>
      </c>
      <c r="AG275" t="s">
        <v>1335</v>
      </c>
      <c r="AH275" s="9">
        <v>0.10069444444444445</v>
      </c>
      <c r="AI275" t="s">
        <v>1435</v>
      </c>
      <c r="AJ275" t="s">
        <v>1417</v>
      </c>
      <c r="AK275" t="s">
        <v>1422</v>
      </c>
    </row>
    <row r="276" spans="1:37" x14ac:dyDescent="0.3">
      <c r="A276" s="1">
        <v>43497</v>
      </c>
      <c r="B276" t="s">
        <v>141</v>
      </c>
      <c r="C276" t="s">
        <v>142</v>
      </c>
      <c r="D276" t="s">
        <v>143</v>
      </c>
      <c r="E276">
        <v>20363</v>
      </c>
      <c r="F276">
        <v>5077</v>
      </c>
      <c r="G276" t="s">
        <v>30</v>
      </c>
      <c r="H276" t="s">
        <v>31</v>
      </c>
      <c r="I276" t="s">
        <v>305</v>
      </c>
      <c r="J276" t="s">
        <v>306</v>
      </c>
      <c r="K276">
        <v>1936</v>
      </c>
      <c r="L276">
        <v>1929</v>
      </c>
      <c r="M276">
        <v>-7</v>
      </c>
      <c r="N276">
        <v>14</v>
      </c>
      <c r="O276">
        <v>1943</v>
      </c>
      <c r="P276">
        <v>2228</v>
      </c>
      <c r="Q276">
        <v>4</v>
      </c>
      <c r="R276">
        <v>2247</v>
      </c>
      <c r="S276">
        <v>2232</v>
      </c>
      <c r="T276">
        <v>-15</v>
      </c>
      <c r="U276">
        <v>0</v>
      </c>
      <c r="V276">
        <v>0</v>
      </c>
      <c r="W276">
        <v>131</v>
      </c>
      <c r="X276">
        <v>123</v>
      </c>
      <c r="Y276">
        <v>105</v>
      </c>
      <c r="Z276">
        <v>812</v>
      </c>
      <c r="AF276" t="s">
        <v>1042</v>
      </c>
      <c r="AG276" t="s">
        <v>1038</v>
      </c>
      <c r="AH276" s="9">
        <v>0.12708333333333333</v>
      </c>
      <c r="AI276" t="s">
        <v>1438</v>
      </c>
      <c r="AJ276" t="s">
        <v>1417</v>
      </c>
      <c r="AK276" t="s">
        <v>1426</v>
      </c>
    </row>
    <row r="277" spans="1:37" x14ac:dyDescent="0.3">
      <c r="A277" s="1">
        <v>43673</v>
      </c>
      <c r="B277" t="s">
        <v>32</v>
      </c>
      <c r="C277" t="s">
        <v>33</v>
      </c>
      <c r="D277" t="s">
        <v>34</v>
      </c>
      <c r="E277">
        <v>19393</v>
      </c>
      <c r="F277">
        <v>4994</v>
      </c>
      <c r="G277" t="s">
        <v>243</v>
      </c>
      <c r="H277" t="s">
        <v>244</v>
      </c>
      <c r="I277" t="s">
        <v>174</v>
      </c>
      <c r="J277" t="s">
        <v>175</v>
      </c>
      <c r="K277">
        <v>1715</v>
      </c>
      <c r="L277">
        <v>1713</v>
      </c>
      <c r="M277">
        <v>-2</v>
      </c>
      <c r="N277">
        <v>7</v>
      </c>
      <c r="O277">
        <v>1720</v>
      </c>
      <c r="P277">
        <v>1819</v>
      </c>
      <c r="Q277">
        <v>6</v>
      </c>
      <c r="R277">
        <v>1845</v>
      </c>
      <c r="S277">
        <v>1825</v>
      </c>
      <c r="T277">
        <v>-20</v>
      </c>
      <c r="U277">
        <v>0</v>
      </c>
      <c r="V277">
        <v>0</v>
      </c>
      <c r="W277">
        <v>270</v>
      </c>
      <c r="X277">
        <v>252</v>
      </c>
      <c r="Y277">
        <v>239</v>
      </c>
      <c r="Z277">
        <v>1912</v>
      </c>
      <c r="AF277" t="s">
        <v>1036</v>
      </c>
      <c r="AG277" t="s">
        <v>657</v>
      </c>
      <c r="AH277" s="9">
        <v>0.05</v>
      </c>
      <c r="AI277" t="s">
        <v>1435</v>
      </c>
      <c r="AJ277" t="s">
        <v>1417</v>
      </c>
      <c r="AK277" t="s">
        <v>1427</v>
      </c>
    </row>
    <row r="278" spans="1:37" x14ac:dyDescent="0.3">
      <c r="A278" s="1">
        <v>44312</v>
      </c>
      <c r="B278" t="s">
        <v>122</v>
      </c>
      <c r="C278" t="s">
        <v>123</v>
      </c>
      <c r="D278" t="s">
        <v>124</v>
      </c>
      <c r="E278">
        <v>20304</v>
      </c>
      <c r="F278">
        <v>3147</v>
      </c>
      <c r="G278" t="s">
        <v>80</v>
      </c>
      <c r="H278" t="s">
        <v>67</v>
      </c>
      <c r="I278" t="s">
        <v>305</v>
      </c>
      <c r="J278" t="s">
        <v>306</v>
      </c>
      <c r="K278">
        <v>1244</v>
      </c>
      <c r="L278">
        <v>1239</v>
      </c>
      <c r="M278">
        <v>-5</v>
      </c>
      <c r="N278">
        <v>15</v>
      </c>
      <c r="O278">
        <v>1254</v>
      </c>
      <c r="P278">
        <v>1436</v>
      </c>
      <c r="Q278">
        <v>7</v>
      </c>
      <c r="R278">
        <v>1505</v>
      </c>
      <c r="S278">
        <v>1443</v>
      </c>
      <c r="T278">
        <v>-22</v>
      </c>
      <c r="U278">
        <v>0</v>
      </c>
      <c r="V278">
        <v>0</v>
      </c>
      <c r="W278">
        <v>81</v>
      </c>
      <c r="X278">
        <v>64</v>
      </c>
      <c r="Y278">
        <v>42</v>
      </c>
      <c r="Z278">
        <v>264</v>
      </c>
      <c r="AF278" t="s">
        <v>1390</v>
      </c>
      <c r="AG278" t="s">
        <v>1236</v>
      </c>
      <c r="AH278" s="9">
        <v>8.611111111111111E-2</v>
      </c>
      <c r="AI278" t="s">
        <v>1435</v>
      </c>
      <c r="AJ278" t="s">
        <v>1417</v>
      </c>
      <c r="AK278" t="s">
        <v>1422</v>
      </c>
    </row>
    <row r="279" spans="1:37" x14ac:dyDescent="0.3">
      <c r="A279" s="1">
        <v>44088</v>
      </c>
      <c r="B279" t="s">
        <v>155</v>
      </c>
      <c r="C279" t="s">
        <v>156</v>
      </c>
      <c r="D279" t="s">
        <v>157</v>
      </c>
      <c r="E279">
        <v>20398</v>
      </c>
      <c r="F279">
        <v>3438</v>
      </c>
      <c r="G279" t="s">
        <v>80</v>
      </c>
      <c r="H279" t="s">
        <v>67</v>
      </c>
      <c r="I279" t="s">
        <v>180</v>
      </c>
      <c r="J279" t="s">
        <v>181</v>
      </c>
      <c r="K279">
        <v>1825</v>
      </c>
      <c r="L279">
        <v>1818</v>
      </c>
      <c r="M279">
        <v>-7</v>
      </c>
      <c r="N279">
        <v>38</v>
      </c>
      <c r="O279">
        <v>1856</v>
      </c>
      <c r="P279">
        <v>2151</v>
      </c>
      <c r="Q279">
        <v>3</v>
      </c>
      <c r="R279">
        <v>2151</v>
      </c>
      <c r="S279">
        <v>2154</v>
      </c>
      <c r="T279">
        <v>3</v>
      </c>
      <c r="U279">
        <v>0</v>
      </c>
      <c r="V279">
        <v>0</v>
      </c>
      <c r="W279">
        <v>146</v>
      </c>
      <c r="X279">
        <v>156</v>
      </c>
      <c r="Y279">
        <v>115</v>
      </c>
      <c r="Z279">
        <v>900</v>
      </c>
      <c r="AF279" t="s">
        <v>1376</v>
      </c>
      <c r="AG279" t="s">
        <v>1076</v>
      </c>
      <c r="AH279" s="9">
        <v>0.15</v>
      </c>
      <c r="AI279" t="s">
        <v>1438</v>
      </c>
      <c r="AJ279" t="s">
        <v>1417</v>
      </c>
      <c r="AK279" t="s">
        <v>1422</v>
      </c>
    </row>
    <row r="280" spans="1:37" x14ac:dyDescent="0.3">
      <c r="A280" s="1">
        <v>44815</v>
      </c>
      <c r="B280" t="s">
        <v>39</v>
      </c>
      <c r="C280" t="s">
        <v>40</v>
      </c>
      <c r="D280" t="s">
        <v>41</v>
      </c>
      <c r="E280">
        <v>19805</v>
      </c>
      <c r="F280">
        <v>2932</v>
      </c>
      <c r="G280" t="s">
        <v>97</v>
      </c>
      <c r="H280" t="s">
        <v>98</v>
      </c>
      <c r="I280" t="s">
        <v>301</v>
      </c>
      <c r="J280" t="s">
        <v>302</v>
      </c>
      <c r="K280">
        <v>1240</v>
      </c>
      <c r="L280">
        <v>1238</v>
      </c>
      <c r="M280">
        <v>-2</v>
      </c>
      <c r="N280">
        <v>10</v>
      </c>
      <c r="O280">
        <v>1248</v>
      </c>
      <c r="P280">
        <v>1326</v>
      </c>
      <c r="Q280">
        <v>5</v>
      </c>
      <c r="R280">
        <v>1341</v>
      </c>
      <c r="S280">
        <v>1331</v>
      </c>
      <c r="T280">
        <v>-10</v>
      </c>
      <c r="U280">
        <v>0</v>
      </c>
      <c r="V280">
        <v>0</v>
      </c>
      <c r="W280">
        <v>61</v>
      </c>
      <c r="X280">
        <v>53</v>
      </c>
      <c r="Y280">
        <v>38</v>
      </c>
      <c r="Z280">
        <v>213</v>
      </c>
      <c r="AF280" t="s">
        <v>1239</v>
      </c>
      <c r="AG280" t="s">
        <v>743</v>
      </c>
      <c r="AH280" s="9">
        <v>3.6805555555555557E-2</v>
      </c>
      <c r="AI280" t="s">
        <v>1435</v>
      </c>
      <c r="AJ280" t="s">
        <v>1417</v>
      </c>
      <c r="AK280" t="s">
        <v>1421</v>
      </c>
    </row>
    <row r="281" spans="1:37" x14ac:dyDescent="0.3">
      <c r="A281" s="1">
        <v>43889</v>
      </c>
      <c r="B281" t="s">
        <v>14</v>
      </c>
      <c r="C281" t="s">
        <v>15</v>
      </c>
      <c r="D281" t="s">
        <v>16</v>
      </c>
      <c r="E281">
        <v>19790</v>
      </c>
      <c r="F281">
        <v>310</v>
      </c>
      <c r="G281" t="s">
        <v>60</v>
      </c>
      <c r="H281" t="s">
        <v>61</v>
      </c>
      <c r="I281" t="s">
        <v>76</v>
      </c>
      <c r="J281" t="s">
        <v>77</v>
      </c>
      <c r="K281">
        <v>726</v>
      </c>
      <c r="L281">
        <v>723</v>
      </c>
      <c r="M281">
        <v>-3</v>
      </c>
      <c r="N281">
        <v>13</v>
      </c>
      <c r="O281">
        <v>736</v>
      </c>
      <c r="P281">
        <v>746</v>
      </c>
      <c r="Q281">
        <v>4</v>
      </c>
      <c r="R281">
        <v>800</v>
      </c>
      <c r="S281">
        <v>750</v>
      </c>
      <c r="T281">
        <v>-10</v>
      </c>
      <c r="U281">
        <v>0</v>
      </c>
      <c r="V281">
        <v>0</v>
      </c>
      <c r="W281">
        <v>94</v>
      </c>
      <c r="X281">
        <v>87</v>
      </c>
      <c r="Y281">
        <v>70</v>
      </c>
      <c r="Z281">
        <v>425</v>
      </c>
      <c r="AF281" t="s">
        <v>1298</v>
      </c>
      <c r="AG281" t="s">
        <v>852</v>
      </c>
      <c r="AH281" s="9">
        <v>1.8749999999999999E-2</v>
      </c>
      <c r="AI281" t="s">
        <v>1434</v>
      </c>
      <c r="AJ281" t="s">
        <v>1417</v>
      </c>
      <c r="AK281" t="s">
        <v>1426</v>
      </c>
    </row>
    <row r="282" spans="1:37" x14ac:dyDescent="0.3">
      <c r="A282" s="1">
        <v>44705</v>
      </c>
      <c r="B282" t="s">
        <v>32</v>
      </c>
      <c r="C282" t="s">
        <v>33</v>
      </c>
      <c r="D282" t="s">
        <v>34</v>
      </c>
      <c r="E282">
        <v>19393</v>
      </c>
      <c r="F282">
        <v>922</v>
      </c>
      <c r="G282" t="s">
        <v>319</v>
      </c>
      <c r="H282" t="s">
        <v>320</v>
      </c>
      <c r="I282" t="s">
        <v>66</v>
      </c>
      <c r="J282" t="s">
        <v>67</v>
      </c>
      <c r="K282">
        <v>550</v>
      </c>
      <c r="L282">
        <v>546</v>
      </c>
      <c r="M282">
        <v>-4</v>
      </c>
      <c r="N282">
        <v>9</v>
      </c>
      <c r="O282">
        <v>555</v>
      </c>
      <c r="P282">
        <v>702</v>
      </c>
      <c r="Q282">
        <v>31</v>
      </c>
      <c r="R282">
        <v>725</v>
      </c>
      <c r="S282">
        <v>733</v>
      </c>
      <c r="T282">
        <v>8</v>
      </c>
      <c r="U282">
        <v>0</v>
      </c>
      <c r="V282">
        <v>0</v>
      </c>
      <c r="W282">
        <v>155</v>
      </c>
      <c r="X282">
        <v>167</v>
      </c>
      <c r="Y282">
        <v>127</v>
      </c>
      <c r="Z282">
        <v>842</v>
      </c>
      <c r="AF282" t="s">
        <v>1501</v>
      </c>
      <c r="AG282" t="s">
        <v>1289</v>
      </c>
      <c r="AH282" s="9">
        <v>7.4305555555555555E-2</v>
      </c>
      <c r="AI282" t="s">
        <v>1437</v>
      </c>
      <c r="AJ282" t="s">
        <v>1417</v>
      </c>
      <c r="AK282" t="s">
        <v>1423</v>
      </c>
    </row>
    <row r="283" spans="1:37" x14ac:dyDescent="0.3">
      <c r="A283" s="1">
        <v>44943</v>
      </c>
      <c r="B283" t="s">
        <v>81</v>
      </c>
      <c r="C283" t="s">
        <v>82</v>
      </c>
      <c r="D283" t="s">
        <v>83</v>
      </c>
      <c r="E283">
        <v>20409</v>
      </c>
      <c r="F283">
        <v>781</v>
      </c>
      <c r="G283" t="s">
        <v>44</v>
      </c>
      <c r="H283" t="s">
        <v>45</v>
      </c>
      <c r="I283" t="s">
        <v>204</v>
      </c>
      <c r="J283" t="s">
        <v>205</v>
      </c>
      <c r="K283">
        <v>1404</v>
      </c>
      <c r="L283">
        <v>1404</v>
      </c>
      <c r="M283">
        <v>0</v>
      </c>
      <c r="N283">
        <v>16</v>
      </c>
      <c r="O283">
        <v>1420</v>
      </c>
      <c r="P283">
        <v>1547</v>
      </c>
      <c r="Q283">
        <v>6</v>
      </c>
      <c r="R283">
        <v>1552</v>
      </c>
      <c r="S283">
        <v>1553</v>
      </c>
      <c r="T283">
        <v>1</v>
      </c>
      <c r="U283">
        <v>0</v>
      </c>
      <c r="V283">
        <v>0</v>
      </c>
      <c r="W283">
        <v>108</v>
      </c>
      <c r="X283">
        <v>109</v>
      </c>
      <c r="Y283">
        <v>87</v>
      </c>
      <c r="Z283">
        <v>474</v>
      </c>
      <c r="AF283" t="s">
        <v>1027</v>
      </c>
      <c r="AG283" t="s">
        <v>1134</v>
      </c>
      <c r="AH283" s="9">
        <v>7.5694444444444439E-2</v>
      </c>
      <c r="AI283" t="s">
        <v>1435</v>
      </c>
      <c r="AJ283" t="s">
        <v>1420</v>
      </c>
      <c r="AK283" t="s">
        <v>1423</v>
      </c>
    </row>
    <row r="284" spans="1:37" x14ac:dyDescent="0.3">
      <c r="A284" s="1">
        <v>44870</v>
      </c>
      <c r="B284" t="s">
        <v>25</v>
      </c>
      <c r="C284" t="s">
        <v>26</v>
      </c>
      <c r="D284" t="s">
        <v>27</v>
      </c>
      <c r="E284">
        <v>20416</v>
      </c>
      <c r="F284">
        <v>3925</v>
      </c>
      <c r="G284" t="s">
        <v>194</v>
      </c>
      <c r="H284" t="s">
        <v>195</v>
      </c>
      <c r="I284" t="s">
        <v>150</v>
      </c>
      <c r="J284" t="s">
        <v>85</v>
      </c>
      <c r="K284">
        <v>1202</v>
      </c>
      <c r="L284">
        <v>1211</v>
      </c>
      <c r="M284">
        <v>9</v>
      </c>
      <c r="N284">
        <v>14</v>
      </c>
      <c r="O284">
        <v>1225</v>
      </c>
      <c r="P284">
        <v>1456</v>
      </c>
      <c r="Q284">
        <v>3</v>
      </c>
      <c r="R284">
        <v>1459</v>
      </c>
      <c r="S284">
        <v>1459</v>
      </c>
      <c r="T284">
        <v>0</v>
      </c>
      <c r="U284">
        <v>0</v>
      </c>
      <c r="V284">
        <v>0</v>
      </c>
      <c r="W284">
        <v>177</v>
      </c>
      <c r="X284">
        <v>168</v>
      </c>
      <c r="Y284">
        <v>151</v>
      </c>
      <c r="Z284">
        <v>1096</v>
      </c>
      <c r="AF284" t="s">
        <v>1502</v>
      </c>
      <c r="AG284" t="s">
        <v>612</v>
      </c>
      <c r="AH284" s="9">
        <v>0.11666666666666667</v>
      </c>
      <c r="AI284" t="s">
        <v>1435</v>
      </c>
      <c r="AJ284" t="s">
        <v>1420</v>
      </c>
      <c r="AK284" t="s">
        <v>1427</v>
      </c>
    </row>
    <row r="285" spans="1:37" x14ac:dyDescent="0.3">
      <c r="A285" s="1">
        <v>44056</v>
      </c>
      <c r="B285" t="s">
        <v>122</v>
      </c>
      <c r="C285" t="s">
        <v>123</v>
      </c>
      <c r="D285" t="s">
        <v>124</v>
      </c>
      <c r="E285">
        <v>20304</v>
      </c>
      <c r="F285">
        <v>3480</v>
      </c>
      <c r="G285" t="s">
        <v>257</v>
      </c>
      <c r="H285" t="s">
        <v>258</v>
      </c>
      <c r="I285" t="s">
        <v>167</v>
      </c>
      <c r="J285" t="s">
        <v>168</v>
      </c>
      <c r="K285">
        <v>830</v>
      </c>
      <c r="L285">
        <v>819</v>
      </c>
      <c r="M285">
        <v>-11</v>
      </c>
      <c r="N285">
        <v>8</v>
      </c>
      <c r="O285">
        <v>827</v>
      </c>
      <c r="P285">
        <v>921</v>
      </c>
      <c r="Q285">
        <v>2</v>
      </c>
      <c r="R285">
        <v>933</v>
      </c>
      <c r="S285">
        <v>923</v>
      </c>
      <c r="T285">
        <v>-10</v>
      </c>
      <c r="U285">
        <v>0</v>
      </c>
      <c r="V285">
        <v>0</v>
      </c>
      <c r="W285">
        <v>63</v>
      </c>
      <c r="X285">
        <v>64</v>
      </c>
      <c r="Y285">
        <v>54</v>
      </c>
      <c r="Z285">
        <v>314</v>
      </c>
      <c r="AF285" t="s">
        <v>1404</v>
      </c>
      <c r="AG285" t="s">
        <v>861</v>
      </c>
      <c r="AH285" s="9">
        <v>4.4444444444444446E-2</v>
      </c>
      <c r="AI285" t="s">
        <v>1434</v>
      </c>
      <c r="AJ285" t="s">
        <v>1417</v>
      </c>
      <c r="AK285" t="s">
        <v>1425</v>
      </c>
    </row>
    <row r="286" spans="1:37" x14ac:dyDescent="0.3">
      <c r="A286" s="1">
        <v>44521</v>
      </c>
      <c r="B286" t="s">
        <v>39</v>
      </c>
      <c r="C286" t="s">
        <v>40</v>
      </c>
      <c r="D286" t="s">
        <v>41</v>
      </c>
      <c r="E286">
        <v>19805</v>
      </c>
      <c r="F286">
        <v>1367</v>
      </c>
      <c r="G286" t="s">
        <v>129</v>
      </c>
      <c r="H286" t="s">
        <v>130</v>
      </c>
      <c r="I286" t="s">
        <v>53</v>
      </c>
      <c r="J286" t="s">
        <v>54</v>
      </c>
      <c r="K286">
        <v>1508</v>
      </c>
      <c r="L286">
        <v>0</v>
      </c>
      <c r="M286">
        <v>0</v>
      </c>
      <c r="R286">
        <v>1630</v>
      </c>
      <c r="S286">
        <v>0</v>
      </c>
      <c r="T286">
        <v>0</v>
      </c>
      <c r="U286">
        <v>1</v>
      </c>
      <c r="V286">
        <v>0</v>
      </c>
      <c r="W286">
        <v>202</v>
      </c>
      <c r="Z286">
        <v>1242</v>
      </c>
      <c r="AF286" t="s">
        <v>663</v>
      </c>
      <c r="AG286" t="s">
        <v>663</v>
      </c>
      <c r="AH286" s="9">
        <v>0</v>
      </c>
      <c r="AI286" t="s">
        <v>1437</v>
      </c>
      <c r="AJ286" t="s">
        <v>1420</v>
      </c>
      <c r="AK286" t="s">
        <v>1421</v>
      </c>
    </row>
    <row r="287" spans="1:37" x14ac:dyDescent="0.3">
      <c r="A287" s="1">
        <v>43823</v>
      </c>
      <c r="B287" t="s">
        <v>39</v>
      </c>
      <c r="C287" t="s">
        <v>40</v>
      </c>
      <c r="D287" t="s">
        <v>41</v>
      </c>
      <c r="E287">
        <v>19805</v>
      </c>
      <c r="F287">
        <v>1893</v>
      </c>
      <c r="G287" t="s">
        <v>97</v>
      </c>
      <c r="H287" t="s">
        <v>98</v>
      </c>
      <c r="I287" t="s">
        <v>150</v>
      </c>
      <c r="J287" t="s">
        <v>85</v>
      </c>
      <c r="K287">
        <v>1751</v>
      </c>
      <c r="L287">
        <v>1747</v>
      </c>
      <c r="M287">
        <v>-4</v>
      </c>
      <c r="N287">
        <v>10</v>
      </c>
      <c r="O287">
        <v>1757</v>
      </c>
      <c r="P287">
        <v>1918</v>
      </c>
      <c r="Q287">
        <v>4</v>
      </c>
      <c r="R287">
        <v>1941</v>
      </c>
      <c r="S287">
        <v>1922</v>
      </c>
      <c r="T287">
        <v>-19</v>
      </c>
      <c r="U287">
        <v>0</v>
      </c>
      <c r="V287">
        <v>0</v>
      </c>
      <c r="W287">
        <v>110</v>
      </c>
      <c r="X287">
        <v>95</v>
      </c>
      <c r="Y287">
        <v>81</v>
      </c>
      <c r="Z287">
        <v>544</v>
      </c>
      <c r="AF287" t="s">
        <v>633</v>
      </c>
      <c r="AG287" t="s">
        <v>791</v>
      </c>
      <c r="AH287" s="9">
        <v>6.5972222222222224E-2</v>
      </c>
      <c r="AI287" t="s">
        <v>1435</v>
      </c>
      <c r="AJ287" t="s">
        <v>1417</v>
      </c>
      <c r="AK287" t="s">
        <v>1423</v>
      </c>
    </row>
    <row r="288" spans="1:37" x14ac:dyDescent="0.3">
      <c r="A288" s="1">
        <v>44483</v>
      </c>
      <c r="B288" t="s">
        <v>55</v>
      </c>
      <c r="C288" t="s">
        <v>56</v>
      </c>
      <c r="D288" t="s">
        <v>57</v>
      </c>
      <c r="E288">
        <v>19930</v>
      </c>
      <c r="F288">
        <v>61</v>
      </c>
      <c r="G288" t="s">
        <v>321</v>
      </c>
      <c r="H288" t="s">
        <v>322</v>
      </c>
      <c r="I288" t="s">
        <v>323</v>
      </c>
      <c r="J288" t="s">
        <v>324</v>
      </c>
      <c r="K288">
        <v>1216</v>
      </c>
      <c r="L288">
        <v>1218</v>
      </c>
      <c r="M288">
        <v>2</v>
      </c>
      <c r="N288">
        <v>17</v>
      </c>
      <c r="O288">
        <v>1235</v>
      </c>
      <c r="P288">
        <v>1310</v>
      </c>
      <c r="Q288">
        <v>4</v>
      </c>
      <c r="R288">
        <v>1305</v>
      </c>
      <c r="S288">
        <v>1314</v>
      </c>
      <c r="T288">
        <v>9</v>
      </c>
      <c r="U288">
        <v>0</v>
      </c>
      <c r="V288">
        <v>0</v>
      </c>
      <c r="W288">
        <v>49</v>
      </c>
      <c r="X288">
        <v>56</v>
      </c>
      <c r="Y288">
        <v>35</v>
      </c>
      <c r="Z288">
        <v>213</v>
      </c>
      <c r="AF288" t="s">
        <v>908</v>
      </c>
      <c r="AG288" t="s">
        <v>614</v>
      </c>
      <c r="AH288" s="9">
        <v>3.888888888888889E-2</v>
      </c>
      <c r="AI288" t="s">
        <v>1435</v>
      </c>
      <c r="AJ288" t="s">
        <v>1420</v>
      </c>
      <c r="AK288" t="s">
        <v>1425</v>
      </c>
    </row>
    <row r="289" spans="1:37" x14ac:dyDescent="0.3">
      <c r="A289" s="1">
        <v>44121</v>
      </c>
      <c r="B289" t="s">
        <v>32</v>
      </c>
      <c r="C289" t="s">
        <v>33</v>
      </c>
      <c r="D289" t="s">
        <v>34</v>
      </c>
      <c r="E289">
        <v>19393</v>
      </c>
      <c r="F289">
        <v>2056</v>
      </c>
      <c r="G289" t="s">
        <v>131</v>
      </c>
      <c r="H289" t="s">
        <v>132</v>
      </c>
      <c r="I289" t="s">
        <v>60</v>
      </c>
      <c r="J289" t="s">
        <v>61</v>
      </c>
      <c r="K289">
        <v>720</v>
      </c>
      <c r="L289">
        <v>718</v>
      </c>
      <c r="M289">
        <v>-2</v>
      </c>
      <c r="N289">
        <v>8</v>
      </c>
      <c r="O289">
        <v>726</v>
      </c>
      <c r="P289">
        <v>829</v>
      </c>
      <c r="Q289">
        <v>10</v>
      </c>
      <c r="R289">
        <v>855</v>
      </c>
      <c r="S289">
        <v>839</v>
      </c>
      <c r="T289">
        <v>-16</v>
      </c>
      <c r="U289">
        <v>0</v>
      </c>
      <c r="V289">
        <v>0</v>
      </c>
      <c r="W289">
        <v>95</v>
      </c>
      <c r="X289">
        <v>81</v>
      </c>
      <c r="Y289">
        <v>63</v>
      </c>
      <c r="Z289">
        <v>432</v>
      </c>
      <c r="AF289" t="s">
        <v>600</v>
      </c>
      <c r="AG289" t="s">
        <v>1294</v>
      </c>
      <c r="AH289" s="9">
        <v>5.6250000000000001E-2</v>
      </c>
      <c r="AI289" t="s">
        <v>1434</v>
      </c>
      <c r="AJ289" t="s">
        <v>1417</v>
      </c>
      <c r="AK289" t="s">
        <v>1427</v>
      </c>
    </row>
    <row r="290" spans="1:37" x14ac:dyDescent="0.3">
      <c r="A290" s="1">
        <v>45055</v>
      </c>
      <c r="B290" t="s">
        <v>39</v>
      </c>
      <c r="C290" t="s">
        <v>40</v>
      </c>
      <c r="D290" t="s">
        <v>41</v>
      </c>
      <c r="E290">
        <v>19805</v>
      </c>
      <c r="F290">
        <v>2503</v>
      </c>
      <c r="G290" t="s">
        <v>133</v>
      </c>
      <c r="H290" t="s">
        <v>134</v>
      </c>
      <c r="I290" t="s">
        <v>194</v>
      </c>
      <c r="J290" t="s">
        <v>195</v>
      </c>
      <c r="K290">
        <v>1730</v>
      </c>
      <c r="L290">
        <v>1852</v>
      </c>
      <c r="M290">
        <v>82</v>
      </c>
      <c r="N290">
        <v>16</v>
      </c>
      <c r="O290">
        <v>1908</v>
      </c>
      <c r="P290">
        <v>1947</v>
      </c>
      <c r="Q290">
        <v>47</v>
      </c>
      <c r="R290">
        <v>1840</v>
      </c>
      <c r="S290">
        <v>2034</v>
      </c>
      <c r="T290">
        <v>114</v>
      </c>
      <c r="U290">
        <v>0</v>
      </c>
      <c r="V290">
        <v>0</v>
      </c>
      <c r="W290">
        <v>70</v>
      </c>
      <c r="X290">
        <v>102</v>
      </c>
      <c r="Y290">
        <v>39</v>
      </c>
      <c r="Z290">
        <v>204</v>
      </c>
      <c r="AA290">
        <v>3</v>
      </c>
      <c r="AB290">
        <v>0</v>
      </c>
      <c r="AC290">
        <v>32</v>
      </c>
      <c r="AD290">
        <v>0</v>
      </c>
      <c r="AE290">
        <v>79</v>
      </c>
      <c r="AF290" t="s">
        <v>1451</v>
      </c>
      <c r="AG290" t="s">
        <v>799</v>
      </c>
      <c r="AH290" s="9">
        <v>7.0833333333333331E-2</v>
      </c>
      <c r="AI290" t="s">
        <v>1438</v>
      </c>
      <c r="AJ290" t="s">
        <v>1420</v>
      </c>
      <c r="AK290" t="s">
        <v>1423</v>
      </c>
    </row>
    <row r="291" spans="1:37" x14ac:dyDescent="0.3">
      <c r="A291" s="1">
        <v>44095</v>
      </c>
      <c r="B291" t="s">
        <v>14</v>
      </c>
      <c r="C291" t="s">
        <v>15</v>
      </c>
      <c r="D291" t="s">
        <v>16</v>
      </c>
      <c r="E291">
        <v>19790</v>
      </c>
      <c r="F291">
        <v>492</v>
      </c>
      <c r="G291" t="s">
        <v>150</v>
      </c>
      <c r="H291" t="s">
        <v>85</v>
      </c>
      <c r="I291" t="s">
        <v>144</v>
      </c>
      <c r="J291" t="s">
        <v>145</v>
      </c>
      <c r="K291">
        <v>935</v>
      </c>
      <c r="L291">
        <v>930</v>
      </c>
      <c r="M291">
        <v>-5</v>
      </c>
      <c r="N291">
        <v>12</v>
      </c>
      <c r="O291">
        <v>942</v>
      </c>
      <c r="P291">
        <v>1058</v>
      </c>
      <c r="Q291">
        <v>8</v>
      </c>
      <c r="R291">
        <v>1138</v>
      </c>
      <c r="S291">
        <v>1106</v>
      </c>
      <c r="T291">
        <v>-32</v>
      </c>
      <c r="U291">
        <v>0</v>
      </c>
      <c r="V291">
        <v>0</v>
      </c>
      <c r="W291">
        <v>123</v>
      </c>
      <c r="X291">
        <v>96</v>
      </c>
      <c r="Y291">
        <v>76</v>
      </c>
      <c r="Z291">
        <v>502</v>
      </c>
      <c r="AF291" t="s">
        <v>1016</v>
      </c>
      <c r="AG291" t="s">
        <v>872</v>
      </c>
      <c r="AH291" s="9">
        <v>6.6666666666666666E-2</v>
      </c>
      <c r="AI291" t="s">
        <v>1434</v>
      </c>
      <c r="AJ291" t="s">
        <v>1417</v>
      </c>
      <c r="AK291" t="s">
        <v>1422</v>
      </c>
    </row>
    <row r="292" spans="1:37" x14ac:dyDescent="0.3">
      <c r="A292" s="1">
        <v>44755</v>
      </c>
      <c r="B292" t="s">
        <v>32</v>
      </c>
      <c r="C292" t="s">
        <v>33</v>
      </c>
      <c r="D292" t="s">
        <v>34</v>
      </c>
      <c r="E292">
        <v>19393</v>
      </c>
      <c r="F292">
        <v>1936</v>
      </c>
      <c r="G292" t="s">
        <v>53</v>
      </c>
      <c r="H292" t="s">
        <v>54</v>
      </c>
      <c r="I292" t="s">
        <v>206</v>
      </c>
      <c r="J292" t="s">
        <v>207</v>
      </c>
      <c r="K292">
        <v>1210</v>
      </c>
      <c r="L292">
        <v>1205</v>
      </c>
      <c r="M292">
        <v>-5</v>
      </c>
      <c r="N292">
        <v>11</v>
      </c>
      <c r="O292">
        <v>1216</v>
      </c>
      <c r="P292">
        <v>1306</v>
      </c>
      <c r="Q292">
        <v>6</v>
      </c>
      <c r="R292">
        <v>1320</v>
      </c>
      <c r="S292">
        <v>1312</v>
      </c>
      <c r="T292">
        <v>-8</v>
      </c>
      <c r="U292">
        <v>0</v>
      </c>
      <c r="V292">
        <v>0</v>
      </c>
      <c r="W292">
        <v>70</v>
      </c>
      <c r="X292">
        <v>67</v>
      </c>
      <c r="Y292">
        <v>50</v>
      </c>
      <c r="Z292">
        <v>337</v>
      </c>
      <c r="AF292" t="s">
        <v>907</v>
      </c>
      <c r="AG292" t="s">
        <v>1326</v>
      </c>
      <c r="AH292" s="9">
        <v>4.6527777777777779E-2</v>
      </c>
      <c r="AI292" t="s">
        <v>1435</v>
      </c>
      <c r="AJ292" t="s">
        <v>1417</v>
      </c>
      <c r="AK292" t="s">
        <v>1424</v>
      </c>
    </row>
    <row r="293" spans="1:37" x14ac:dyDescent="0.3">
      <c r="A293" s="1">
        <v>44460</v>
      </c>
      <c r="B293" t="s">
        <v>39</v>
      </c>
      <c r="C293" t="s">
        <v>40</v>
      </c>
      <c r="D293" t="s">
        <v>41</v>
      </c>
      <c r="E293">
        <v>19805</v>
      </c>
      <c r="F293">
        <v>2194</v>
      </c>
      <c r="G293" t="s">
        <v>97</v>
      </c>
      <c r="H293" t="s">
        <v>98</v>
      </c>
      <c r="I293" t="s">
        <v>10</v>
      </c>
      <c r="J293" t="s">
        <v>11</v>
      </c>
      <c r="K293">
        <v>2100</v>
      </c>
      <c r="L293">
        <v>2056</v>
      </c>
      <c r="M293">
        <v>-4</v>
      </c>
      <c r="N293">
        <v>16</v>
      </c>
      <c r="O293">
        <v>2112</v>
      </c>
      <c r="P293">
        <v>2244</v>
      </c>
      <c r="Q293">
        <v>3</v>
      </c>
      <c r="R293">
        <v>2258</v>
      </c>
      <c r="S293">
        <v>2247</v>
      </c>
      <c r="T293">
        <v>-11</v>
      </c>
      <c r="U293">
        <v>0</v>
      </c>
      <c r="V293">
        <v>0</v>
      </c>
      <c r="W293">
        <v>118</v>
      </c>
      <c r="X293">
        <v>111</v>
      </c>
      <c r="Y293">
        <v>92</v>
      </c>
      <c r="Z293">
        <v>632</v>
      </c>
      <c r="AF293" t="s">
        <v>1503</v>
      </c>
      <c r="AG293" t="s">
        <v>820</v>
      </c>
      <c r="AH293" s="9">
        <v>7.7083333333333337E-2</v>
      </c>
      <c r="AI293" t="s">
        <v>1438</v>
      </c>
      <c r="AJ293" t="s">
        <v>1417</v>
      </c>
      <c r="AK293" t="s">
        <v>1423</v>
      </c>
    </row>
    <row r="294" spans="1:37" x14ac:dyDescent="0.3">
      <c r="A294" s="1">
        <v>43918</v>
      </c>
      <c r="B294" t="s">
        <v>39</v>
      </c>
      <c r="C294" t="s">
        <v>40</v>
      </c>
      <c r="D294" t="s">
        <v>41</v>
      </c>
      <c r="E294">
        <v>19805</v>
      </c>
      <c r="F294">
        <v>2212</v>
      </c>
      <c r="G294" t="s">
        <v>30</v>
      </c>
      <c r="H294" t="s">
        <v>31</v>
      </c>
      <c r="I294" t="s">
        <v>51</v>
      </c>
      <c r="J294" t="s">
        <v>52</v>
      </c>
      <c r="K294">
        <v>1859</v>
      </c>
      <c r="L294">
        <v>0</v>
      </c>
      <c r="M294">
        <v>0</v>
      </c>
      <c r="R294">
        <v>2014</v>
      </c>
      <c r="S294">
        <v>0</v>
      </c>
      <c r="T294">
        <v>0</v>
      </c>
      <c r="U294">
        <v>1</v>
      </c>
      <c r="V294">
        <v>0</v>
      </c>
      <c r="W294">
        <v>75</v>
      </c>
      <c r="Z294">
        <v>224</v>
      </c>
      <c r="AF294" t="s">
        <v>663</v>
      </c>
      <c r="AG294" t="s">
        <v>663</v>
      </c>
      <c r="AH294" s="9">
        <v>0</v>
      </c>
      <c r="AI294" t="s">
        <v>1437</v>
      </c>
      <c r="AJ294" t="s">
        <v>1420</v>
      </c>
      <c r="AK294" t="s">
        <v>1427</v>
      </c>
    </row>
    <row r="295" spans="1:37" x14ac:dyDescent="0.3">
      <c r="A295" s="1">
        <v>44547</v>
      </c>
      <c r="B295" t="s">
        <v>100</v>
      </c>
      <c r="C295" t="s">
        <v>101</v>
      </c>
      <c r="D295" t="s">
        <v>102</v>
      </c>
      <c r="E295">
        <v>20368</v>
      </c>
      <c r="F295">
        <v>259</v>
      </c>
      <c r="G295" t="s">
        <v>103</v>
      </c>
      <c r="H295" t="s">
        <v>104</v>
      </c>
      <c r="I295" t="s">
        <v>325</v>
      </c>
      <c r="J295" t="s">
        <v>326</v>
      </c>
      <c r="K295">
        <v>1820</v>
      </c>
      <c r="L295">
        <v>1912</v>
      </c>
      <c r="M295">
        <v>52</v>
      </c>
      <c r="N295">
        <v>15</v>
      </c>
      <c r="O295">
        <v>1927</v>
      </c>
      <c r="P295">
        <v>2227</v>
      </c>
      <c r="Q295">
        <v>7</v>
      </c>
      <c r="R295">
        <v>2140</v>
      </c>
      <c r="S295">
        <v>2234</v>
      </c>
      <c r="T295">
        <v>54</v>
      </c>
      <c r="U295">
        <v>0</v>
      </c>
      <c r="V295">
        <v>0</v>
      </c>
      <c r="W295">
        <v>140</v>
      </c>
      <c r="X295">
        <v>142</v>
      </c>
      <c r="Y295">
        <v>120</v>
      </c>
      <c r="Z295">
        <v>750</v>
      </c>
      <c r="AA295">
        <v>2</v>
      </c>
      <c r="AB295">
        <v>0</v>
      </c>
      <c r="AC295">
        <v>2</v>
      </c>
      <c r="AD295">
        <v>0</v>
      </c>
      <c r="AE295">
        <v>50</v>
      </c>
      <c r="AF295" t="s">
        <v>1504</v>
      </c>
      <c r="AG295" t="s">
        <v>660</v>
      </c>
      <c r="AH295" s="9">
        <v>0.14027777777777778</v>
      </c>
      <c r="AI295" t="s">
        <v>1438</v>
      </c>
      <c r="AJ295" t="s">
        <v>1420</v>
      </c>
      <c r="AK295" t="s">
        <v>1426</v>
      </c>
    </row>
    <row r="296" spans="1:37" x14ac:dyDescent="0.3">
      <c r="A296" s="1">
        <v>44984</v>
      </c>
      <c r="B296" t="s">
        <v>39</v>
      </c>
      <c r="C296" t="s">
        <v>40</v>
      </c>
      <c r="D296" t="s">
        <v>41</v>
      </c>
      <c r="E296">
        <v>19805</v>
      </c>
      <c r="F296">
        <v>2456</v>
      </c>
      <c r="G296" t="s">
        <v>131</v>
      </c>
      <c r="H296" t="s">
        <v>132</v>
      </c>
      <c r="I296" t="s">
        <v>30</v>
      </c>
      <c r="J296" t="s">
        <v>31</v>
      </c>
      <c r="K296">
        <v>1803</v>
      </c>
      <c r="L296">
        <v>1801</v>
      </c>
      <c r="M296">
        <v>-2</v>
      </c>
      <c r="N296">
        <v>12</v>
      </c>
      <c r="O296">
        <v>1813</v>
      </c>
      <c r="P296">
        <v>1905</v>
      </c>
      <c r="Q296">
        <v>18</v>
      </c>
      <c r="R296">
        <v>1936</v>
      </c>
      <c r="S296">
        <v>1923</v>
      </c>
      <c r="T296">
        <v>-13</v>
      </c>
      <c r="U296">
        <v>0</v>
      </c>
      <c r="V296">
        <v>0</v>
      </c>
      <c r="W296">
        <v>153</v>
      </c>
      <c r="X296">
        <v>142</v>
      </c>
      <c r="Y296">
        <v>112</v>
      </c>
      <c r="Z296">
        <v>761</v>
      </c>
      <c r="AF296" t="s">
        <v>1505</v>
      </c>
      <c r="AG296" t="s">
        <v>792</v>
      </c>
      <c r="AH296" s="9">
        <v>5.6944444444444443E-2</v>
      </c>
      <c r="AI296" t="s">
        <v>1438</v>
      </c>
      <c r="AJ296" t="s">
        <v>1417</v>
      </c>
      <c r="AK296" t="s">
        <v>1422</v>
      </c>
    </row>
    <row r="297" spans="1:37" x14ac:dyDescent="0.3">
      <c r="A297" s="1">
        <v>43782</v>
      </c>
      <c r="B297" t="s">
        <v>7</v>
      </c>
      <c r="C297" t="s">
        <v>8</v>
      </c>
      <c r="D297" t="s">
        <v>9</v>
      </c>
      <c r="E297">
        <v>19977</v>
      </c>
      <c r="F297">
        <v>433</v>
      </c>
      <c r="G297" t="s">
        <v>23</v>
      </c>
      <c r="H297" t="s">
        <v>24</v>
      </c>
      <c r="I297" t="s">
        <v>53</v>
      </c>
      <c r="J297" t="s">
        <v>54</v>
      </c>
      <c r="K297">
        <v>1252</v>
      </c>
      <c r="L297">
        <v>1248</v>
      </c>
      <c r="M297">
        <v>-4</v>
      </c>
      <c r="N297">
        <v>31</v>
      </c>
      <c r="O297">
        <v>1319</v>
      </c>
      <c r="P297">
        <v>1413</v>
      </c>
      <c r="Q297">
        <v>14</v>
      </c>
      <c r="R297">
        <v>1426</v>
      </c>
      <c r="S297">
        <v>1427</v>
      </c>
      <c r="T297">
        <v>1</v>
      </c>
      <c r="U297">
        <v>0</v>
      </c>
      <c r="V297">
        <v>0</v>
      </c>
      <c r="W297">
        <v>94</v>
      </c>
      <c r="X297">
        <v>99</v>
      </c>
      <c r="Y297">
        <v>54</v>
      </c>
      <c r="Z297">
        <v>337</v>
      </c>
      <c r="AF297" t="s">
        <v>1171</v>
      </c>
      <c r="AG297" t="s">
        <v>1409</v>
      </c>
      <c r="AH297" s="9">
        <v>6.8750000000000006E-2</v>
      </c>
      <c r="AI297" t="s">
        <v>1435</v>
      </c>
      <c r="AJ297" t="s">
        <v>1417</v>
      </c>
      <c r="AK297" t="s">
        <v>1424</v>
      </c>
    </row>
    <row r="298" spans="1:37" x14ac:dyDescent="0.3">
      <c r="A298" s="1">
        <v>43738</v>
      </c>
      <c r="B298" t="s">
        <v>39</v>
      </c>
      <c r="C298" t="s">
        <v>40</v>
      </c>
      <c r="D298" t="s">
        <v>41</v>
      </c>
      <c r="E298">
        <v>19805</v>
      </c>
      <c r="F298">
        <v>1507</v>
      </c>
      <c r="G298" t="s">
        <v>53</v>
      </c>
      <c r="H298" t="s">
        <v>54</v>
      </c>
      <c r="I298" t="s">
        <v>97</v>
      </c>
      <c r="J298" t="s">
        <v>98</v>
      </c>
      <c r="K298">
        <v>1130</v>
      </c>
      <c r="L298">
        <v>1212</v>
      </c>
      <c r="M298">
        <v>42</v>
      </c>
      <c r="N298">
        <v>17</v>
      </c>
      <c r="O298">
        <v>1229</v>
      </c>
      <c r="P298">
        <v>1934</v>
      </c>
      <c r="Q298">
        <v>7</v>
      </c>
      <c r="R298">
        <v>1920</v>
      </c>
      <c r="S298">
        <v>1941</v>
      </c>
      <c r="T298">
        <v>21</v>
      </c>
      <c r="U298">
        <v>0</v>
      </c>
      <c r="V298">
        <v>0</v>
      </c>
      <c r="W298">
        <v>290</v>
      </c>
      <c r="X298">
        <v>269</v>
      </c>
      <c r="Y298">
        <v>245</v>
      </c>
      <c r="Z298">
        <v>2125</v>
      </c>
      <c r="AA298">
        <v>0</v>
      </c>
      <c r="AB298">
        <v>0</v>
      </c>
      <c r="AC298">
        <v>0</v>
      </c>
      <c r="AD298">
        <v>0</v>
      </c>
      <c r="AE298">
        <v>21</v>
      </c>
      <c r="AF298" t="s">
        <v>1269</v>
      </c>
      <c r="AG298" t="s">
        <v>613</v>
      </c>
      <c r="AH298" s="9">
        <v>0.31180555555555556</v>
      </c>
      <c r="AI298" t="s">
        <v>1435</v>
      </c>
      <c r="AJ298" t="s">
        <v>1420</v>
      </c>
      <c r="AK298" t="s">
        <v>1422</v>
      </c>
    </row>
    <row r="299" spans="1:37" x14ac:dyDescent="0.3">
      <c r="A299" s="1">
        <v>44989</v>
      </c>
      <c r="B299" t="s">
        <v>14</v>
      </c>
      <c r="C299" t="s">
        <v>15</v>
      </c>
      <c r="D299" t="s">
        <v>16</v>
      </c>
      <c r="E299">
        <v>19790</v>
      </c>
      <c r="F299">
        <v>540</v>
      </c>
      <c r="G299" t="s">
        <v>44</v>
      </c>
      <c r="H299" t="s">
        <v>45</v>
      </c>
      <c r="I299" t="s">
        <v>60</v>
      </c>
      <c r="J299" t="s">
        <v>61</v>
      </c>
      <c r="K299">
        <v>815</v>
      </c>
      <c r="L299">
        <v>917</v>
      </c>
      <c r="M299">
        <v>62</v>
      </c>
      <c r="N299">
        <v>13</v>
      </c>
      <c r="O299">
        <v>930</v>
      </c>
      <c r="P299">
        <v>1156</v>
      </c>
      <c r="Q299">
        <v>6</v>
      </c>
      <c r="R299">
        <v>1123</v>
      </c>
      <c r="S299">
        <v>1202</v>
      </c>
      <c r="T299">
        <v>39</v>
      </c>
      <c r="U299">
        <v>0</v>
      </c>
      <c r="V299">
        <v>0</v>
      </c>
      <c r="W299">
        <v>188</v>
      </c>
      <c r="X299">
        <v>165</v>
      </c>
      <c r="Y299">
        <v>146</v>
      </c>
      <c r="Z299">
        <v>946</v>
      </c>
      <c r="AA299">
        <v>0</v>
      </c>
      <c r="AB299">
        <v>39</v>
      </c>
      <c r="AC299">
        <v>0</v>
      </c>
      <c r="AD299">
        <v>0</v>
      </c>
      <c r="AE299">
        <v>0</v>
      </c>
      <c r="AF299" t="s">
        <v>1323</v>
      </c>
      <c r="AG299" t="s">
        <v>870</v>
      </c>
      <c r="AH299" s="9">
        <v>0.11458333333333333</v>
      </c>
      <c r="AI299" t="s">
        <v>1434</v>
      </c>
      <c r="AJ299" t="s">
        <v>1420</v>
      </c>
      <c r="AK299" t="s">
        <v>1427</v>
      </c>
    </row>
    <row r="300" spans="1:37" x14ac:dyDescent="0.3">
      <c r="A300" s="1">
        <v>44298</v>
      </c>
      <c r="B300" t="s">
        <v>14</v>
      </c>
      <c r="C300" t="s">
        <v>15</v>
      </c>
      <c r="D300" t="s">
        <v>16</v>
      </c>
      <c r="E300">
        <v>19790</v>
      </c>
      <c r="F300">
        <v>985</v>
      </c>
      <c r="G300" t="s">
        <v>42</v>
      </c>
      <c r="H300" t="s">
        <v>43</v>
      </c>
      <c r="I300" t="s">
        <v>84</v>
      </c>
      <c r="J300" t="s">
        <v>85</v>
      </c>
      <c r="K300">
        <v>1712</v>
      </c>
      <c r="L300">
        <v>1746</v>
      </c>
      <c r="M300">
        <v>34</v>
      </c>
      <c r="N300">
        <v>9</v>
      </c>
      <c r="O300">
        <v>1755</v>
      </c>
      <c r="P300">
        <v>1837</v>
      </c>
      <c r="Q300">
        <v>32</v>
      </c>
      <c r="R300">
        <v>1845</v>
      </c>
      <c r="S300">
        <v>1909</v>
      </c>
      <c r="T300">
        <v>24</v>
      </c>
      <c r="U300">
        <v>0</v>
      </c>
      <c r="V300">
        <v>0</v>
      </c>
      <c r="W300">
        <v>93</v>
      </c>
      <c r="X300">
        <v>83</v>
      </c>
      <c r="Y300">
        <v>42</v>
      </c>
      <c r="Z300">
        <v>213</v>
      </c>
      <c r="AA300">
        <v>24</v>
      </c>
      <c r="AB300">
        <v>0</v>
      </c>
      <c r="AC300">
        <v>0</v>
      </c>
      <c r="AD300">
        <v>0</v>
      </c>
      <c r="AE300">
        <v>0</v>
      </c>
      <c r="AF300" t="s">
        <v>802</v>
      </c>
      <c r="AG300" t="s">
        <v>952</v>
      </c>
      <c r="AH300" s="9">
        <v>5.7638888888888892E-2</v>
      </c>
      <c r="AI300" t="s">
        <v>1435</v>
      </c>
      <c r="AJ300" t="s">
        <v>1420</v>
      </c>
      <c r="AK300" t="s">
        <v>1422</v>
      </c>
    </row>
    <row r="301" spans="1:37" x14ac:dyDescent="0.3">
      <c r="A301" s="1">
        <v>43847</v>
      </c>
      <c r="B301" t="s">
        <v>122</v>
      </c>
      <c r="C301" t="s">
        <v>123</v>
      </c>
      <c r="D301" t="s">
        <v>124</v>
      </c>
      <c r="E301">
        <v>20304</v>
      </c>
      <c r="F301">
        <v>5708</v>
      </c>
      <c r="G301" t="s">
        <v>23</v>
      </c>
      <c r="H301" t="s">
        <v>24</v>
      </c>
      <c r="I301" t="s">
        <v>125</v>
      </c>
      <c r="J301" t="s">
        <v>126</v>
      </c>
      <c r="K301">
        <v>1415</v>
      </c>
      <c r="L301">
        <v>1440</v>
      </c>
      <c r="M301">
        <v>25</v>
      </c>
      <c r="N301">
        <v>24</v>
      </c>
      <c r="O301">
        <v>1504</v>
      </c>
      <c r="P301">
        <v>1717</v>
      </c>
      <c r="Q301">
        <v>2</v>
      </c>
      <c r="R301">
        <v>1705</v>
      </c>
      <c r="S301">
        <v>1719</v>
      </c>
      <c r="T301">
        <v>14</v>
      </c>
      <c r="U301">
        <v>0</v>
      </c>
      <c r="V301">
        <v>0</v>
      </c>
      <c r="W301">
        <v>110</v>
      </c>
      <c r="X301">
        <v>99</v>
      </c>
      <c r="Y301">
        <v>73</v>
      </c>
      <c r="Z301">
        <v>522</v>
      </c>
      <c r="AF301" t="s">
        <v>1356</v>
      </c>
      <c r="AG301" t="s">
        <v>764</v>
      </c>
      <c r="AH301" s="9">
        <v>0.11041666666666666</v>
      </c>
      <c r="AI301" t="s">
        <v>1435</v>
      </c>
      <c r="AJ301" t="s">
        <v>1420</v>
      </c>
      <c r="AK301" t="s">
        <v>1426</v>
      </c>
    </row>
    <row r="302" spans="1:37" x14ac:dyDescent="0.3">
      <c r="A302" s="1">
        <v>43798</v>
      </c>
      <c r="B302" t="s">
        <v>171</v>
      </c>
      <c r="C302" t="s">
        <v>172</v>
      </c>
      <c r="D302" t="s">
        <v>173</v>
      </c>
      <c r="E302">
        <v>20378</v>
      </c>
      <c r="F302">
        <v>6096</v>
      </c>
      <c r="G302" t="s">
        <v>51</v>
      </c>
      <c r="H302" t="s">
        <v>52</v>
      </c>
      <c r="I302" t="s">
        <v>37</v>
      </c>
      <c r="J302" t="s">
        <v>38</v>
      </c>
      <c r="K302">
        <v>1805</v>
      </c>
      <c r="L302">
        <v>1814</v>
      </c>
      <c r="M302">
        <v>9</v>
      </c>
      <c r="N302">
        <v>30</v>
      </c>
      <c r="O302">
        <v>1844</v>
      </c>
      <c r="P302">
        <v>1954</v>
      </c>
      <c r="Q302">
        <v>3</v>
      </c>
      <c r="R302">
        <v>1940</v>
      </c>
      <c r="S302">
        <v>1957</v>
      </c>
      <c r="T302">
        <v>17</v>
      </c>
      <c r="U302">
        <v>0</v>
      </c>
      <c r="V302">
        <v>0</v>
      </c>
      <c r="W302">
        <v>95</v>
      </c>
      <c r="X302">
        <v>103</v>
      </c>
      <c r="Y302">
        <v>70</v>
      </c>
      <c r="Z302">
        <v>395</v>
      </c>
      <c r="AA302">
        <v>17</v>
      </c>
      <c r="AB302">
        <v>0</v>
      </c>
      <c r="AC302">
        <v>0</v>
      </c>
      <c r="AD302">
        <v>0</v>
      </c>
      <c r="AE302">
        <v>0</v>
      </c>
      <c r="AF302" t="s">
        <v>1144</v>
      </c>
      <c r="AG302" t="s">
        <v>1160</v>
      </c>
      <c r="AH302" s="9">
        <v>7.1527777777777773E-2</v>
      </c>
      <c r="AI302" t="s">
        <v>1438</v>
      </c>
      <c r="AJ302" t="s">
        <v>1420</v>
      </c>
      <c r="AK302" t="s">
        <v>1426</v>
      </c>
    </row>
    <row r="303" spans="1:37" x14ac:dyDescent="0.3">
      <c r="A303" s="1">
        <v>44778</v>
      </c>
      <c r="B303" t="s">
        <v>14</v>
      </c>
      <c r="C303" t="s">
        <v>15</v>
      </c>
      <c r="D303" t="s">
        <v>16</v>
      </c>
      <c r="E303">
        <v>19790</v>
      </c>
      <c r="F303">
        <v>382</v>
      </c>
      <c r="G303" t="s">
        <v>277</v>
      </c>
      <c r="H303" t="s">
        <v>278</v>
      </c>
      <c r="I303" t="s">
        <v>60</v>
      </c>
      <c r="J303" t="s">
        <v>61</v>
      </c>
      <c r="K303">
        <v>700</v>
      </c>
      <c r="L303">
        <v>657</v>
      </c>
      <c r="M303">
        <v>-3</v>
      </c>
      <c r="N303">
        <v>10</v>
      </c>
      <c r="O303">
        <v>707</v>
      </c>
      <c r="P303">
        <v>731</v>
      </c>
      <c r="Q303">
        <v>5</v>
      </c>
      <c r="R303">
        <v>745</v>
      </c>
      <c r="S303">
        <v>736</v>
      </c>
      <c r="T303">
        <v>-9</v>
      </c>
      <c r="U303">
        <v>0</v>
      </c>
      <c r="V303">
        <v>0</v>
      </c>
      <c r="W303">
        <v>45</v>
      </c>
      <c r="X303">
        <v>39</v>
      </c>
      <c r="Y303">
        <v>24</v>
      </c>
      <c r="Z303">
        <v>106</v>
      </c>
      <c r="AF303" t="s">
        <v>1218</v>
      </c>
      <c r="AG303" t="s">
        <v>679</v>
      </c>
      <c r="AH303" s="9">
        <v>2.7083333333333334E-2</v>
      </c>
      <c r="AI303" t="s">
        <v>1434</v>
      </c>
      <c r="AJ303" t="s">
        <v>1417</v>
      </c>
      <c r="AK303" t="s">
        <v>1426</v>
      </c>
    </row>
    <row r="304" spans="1:37" x14ac:dyDescent="0.3">
      <c r="A304" s="1">
        <v>44163</v>
      </c>
      <c r="B304" t="s">
        <v>14</v>
      </c>
      <c r="C304" t="s">
        <v>15</v>
      </c>
      <c r="D304" t="s">
        <v>16</v>
      </c>
      <c r="E304">
        <v>19790</v>
      </c>
      <c r="F304">
        <v>2312</v>
      </c>
      <c r="G304" t="s">
        <v>60</v>
      </c>
      <c r="H304" t="s">
        <v>61</v>
      </c>
      <c r="I304" t="s">
        <v>78</v>
      </c>
      <c r="J304" t="s">
        <v>79</v>
      </c>
      <c r="K304">
        <v>1945</v>
      </c>
      <c r="L304">
        <v>1943</v>
      </c>
      <c r="M304">
        <v>-2</v>
      </c>
      <c r="N304">
        <v>10</v>
      </c>
      <c r="O304">
        <v>1953</v>
      </c>
      <c r="P304">
        <v>2055</v>
      </c>
      <c r="Q304">
        <v>4</v>
      </c>
      <c r="R304">
        <v>2110</v>
      </c>
      <c r="S304">
        <v>2059</v>
      </c>
      <c r="T304">
        <v>-11</v>
      </c>
      <c r="U304">
        <v>0</v>
      </c>
      <c r="V304">
        <v>0</v>
      </c>
      <c r="W304">
        <v>85</v>
      </c>
      <c r="X304">
        <v>76</v>
      </c>
      <c r="Y304">
        <v>62</v>
      </c>
      <c r="Z304">
        <v>444</v>
      </c>
      <c r="AF304" t="s">
        <v>1458</v>
      </c>
      <c r="AG304" t="s">
        <v>636</v>
      </c>
      <c r="AH304" s="9">
        <v>5.2777777777777778E-2</v>
      </c>
      <c r="AI304" t="s">
        <v>1438</v>
      </c>
      <c r="AJ304" t="s">
        <v>1417</v>
      </c>
      <c r="AK304" t="s">
        <v>1427</v>
      </c>
    </row>
    <row r="305" spans="1:37" x14ac:dyDescent="0.3">
      <c r="A305" s="1">
        <v>43759</v>
      </c>
      <c r="B305" t="s">
        <v>32</v>
      </c>
      <c r="C305" t="s">
        <v>33</v>
      </c>
      <c r="D305" t="s">
        <v>34</v>
      </c>
      <c r="E305">
        <v>19393</v>
      </c>
      <c r="F305">
        <v>1291</v>
      </c>
      <c r="G305" t="s">
        <v>167</v>
      </c>
      <c r="H305" t="s">
        <v>168</v>
      </c>
      <c r="I305" t="s">
        <v>103</v>
      </c>
      <c r="J305" t="s">
        <v>104</v>
      </c>
      <c r="K305">
        <v>1230</v>
      </c>
      <c r="L305">
        <v>1234</v>
      </c>
      <c r="M305">
        <v>4</v>
      </c>
      <c r="N305">
        <v>13</v>
      </c>
      <c r="O305">
        <v>1247</v>
      </c>
      <c r="P305">
        <v>1335</v>
      </c>
      <c r="Q305">
        <v>13</v>
      </c>
      <c r="R305">
        <v>1350</v>
      </c>
      <c r="S305">
        <v>1348</v>
      </c>
      <c r="T305">
        <v>-2</v>
      </c>
      <c r="U305">
        <v>0</v>
      </c>
      <c r="V305">
        <v>0</v>
      </c>
      <c r="W305">
        <v>80</v>
      </c>
      <c r="X305">
        <v>74</v>
      </c>
      <c r="Y305">
        <v>48</v>
      </c>
      <c r="Z305">
        <v>258</v>
      </c>
      <c r="AF305" t="s">
        <v>1020</v>
      </c>
      <c r="AG305" t="s">
        <v>1329</v>
      </c>
      <c r="AH305" s="9">
        <v>5.1388888888888887E-2</v>
      </c>
      <c r="AI305" t="s">
        <v>1435</v>
      </c>
      <c r="AJ305" t="s">
        <v>1417</v>
      </c>
      <c r="AK305" t="s">
        <v>1422</v>
      </c>
    </row>
    <row r="306" spans="1:37" x14ac:dyDescent="0.3">
      <c r="A306" s="1">
        <v>44679</v>
      </c>
      <c r="B306" t="s">
        <v>155</v>
      </c>
      <c r="C306" t="s">
        <v>156</v>
      </c>
      <c r="D306" t="s">
        <v>157</v>
      </c>
      <c r="E306">
        <v>20398</v>
      </c>
      <c r="F306">
        <v>3615</v>
      </c>
      <c r="G306" t="s">
        <v>245</v>
      </c>
      <c r="H306" t="s">
        <v>246</v>
      </c>
      <c r="I306" t="s">
        <v>80</v>
      </c>
      <c r="J306" t="s">
        <v>67</v>
      </c>
      <c r="K306">
        <v>1624</v>
      </c>
      <c r="L306">
        <v>1629</v>
      </c>
      <c r="M306">
        <v>5</v>
      </c>
      <c r="N306">
        <v>12</v>
      </c>
      <c r="O306">
        <v>1641</v>
      </c>
      <c r="P306">
        <v>1720</v>
      </c>
      <c r="Q306">
        <v>10</v>
      </c>
      <c r="R306">
        <v>1734</v>
      </c>
      <c r="S306">
        <v>1730</v>
      </c>
      <c r="T306">
        <v>-4</v>
      </c>
      <c r="U306">
        <v>0</v>
      </c>
      <c r="V306">
        <v>0</v>
      </c>
      <c r="W306">
        <v>70</v>
      </c>
      <c r="X306">
        <v>61</v>
      </c>
      <c r="Y306">
        <v>39</v>
      </c>
      <c r="Z306">
        <v>196</v>
      </c>
      <c r="AF306" t="s">
        <v>947</v>
      </c>
      <c r="AG306" t="s">
        <v>1072</v>
      </c>
      <c r="AH306" s="9">
        <v>4.2361111111111113E-2</v>
      </c>
      <c r="AI306" t="s">
        <v>1435</v>
      </c>
      <c r="AJ306" t="s">
        <v>1417</v>
      </c>
      <c r="AK306" t="s">
        <v>1425</v>
      </c>
    </row>
    <row r="307" spans="1:37" x14ac:dyDescent="0.3">
      <c r="A307" s="1">
        <v>44487</v>
      </c>
      <c r="B307" t="s">
        <v>171</v>
      </c>
      <c r="C307" t="s">
        <v>172</v>
      </c>
      <c r="D307" t="s">
        <v>173</v>
      </c>
      <c r="E307">
        <v>20378</v>
      </c>
      <c r="F307">
        <v>6195</v>
      </c>
      <c r="G307" t="s">
        <v>51</v>
      </c>
      <c r="H307" t="s">
        <v>52</v>
      </c>
      <c r="I307" t="s">
        <v>224</v>
      </c>
      <c r="J307" t="s">
        <v>225</v>
      </c>
      <c r="K307">
        <v>1156</v>
      </c>
      <c r="L307">
        <v>1209</v>
      </c>
      <c r="M307">
        <v>13</v>
      </c>
      <c r="N307">
        <v>13</v>
      </c>
      <c r="O307">
        <v>1222</v>
      </c>
      <c r="P307">
        <v>1558</v>
      </c>
      <c r="Q307">
        <v>3</v>
      </c>
      <c r="R307">
        <v>1555</v>
      </c>
      <c r="S307">
        <v>1601</v>
      </c>
      <c r="T307">
        <v>6</v>
      </c>
      <c r="U307">
        <v>0</v>
      </c>
      <c r="V307">
        <v>0</v>
      </c>
      <c r="W307">
        <v>179</v>
      </c>
      <c r="X307">
        <v>172</v>
      </c>
      <c r="Y307">
        <v>156</v>
      </c>
      <c r="Z307">
        <v>1201</v>
      </c>
      <c r="AF307" t="s">
        <v>1506</v>
      </c>
      <c r="AG307" t="s">
        <v>739</v>
      </c>
      <c r="AH307" s="9">
        <v>0.16111111111111112</v>
      </c>
      <c r="AI307" t="s">
        <v>1435</v>
      </c>
      <c r="AJ307" t="s">
        <v>1420</v>
      </c>
      <c r="AK307" t="s">
        <v>1422</v>
      </c>
    </row>
    <row r="308" spans="1:37" x14ac:dyDescent="0.3">
      <c r="A308" s="1">
        <v>43737</v>
      </c>
      <c r="B308" t="s">
        <v>32</v>
      </c>
      <c r="C308" t="s">
        <v>33</v>
      </c>
      <c r="D308" t="s">
        <v>34</v>
      </c>
      <c r="E308">
        <v>19393</v>
      </c>
      <c r="F308">
        <v>2362</v>
      </c>
      <c r="G308" t="s">
        <v>160</v>
      </c>
      <c r="H308" t="s">
        <v>161</v>
      </c>
      <c r="I308" t="s">
        <v>44</v>
      </c>
      <c r="J308" t="s">
        <v>45</v>
      </c>
      <c r="K308">
        <v>1925</v>
      </c>
      <c r="L308">
        <v>1930</v>
      </c>
      <c r="M308">
        <v>5</v>
      </c>
      <c r="N308">
        <v>10</v>
      </c>
      <c r="O308">
        <v>1940</v>
      </c>
      <c r="P308">
        <v>2248</v>
      </c>
      <c r="Q308">
        <v>7</v>
      </c>
      <c r="R308">
        <v>2305</v>
      </c>
      <c r="S308">
        <v>2255</v>
      </c>
      <c r="T308">
        <v>-10</v>
      </c>
      <c r="U308">
        <v>0</v>
      </c>
      <c r="V308">
        <v>0</v>
      </c>
      <c r="W308">
        <v>160</v>
      </c>
      <c r="X308">
        <v>145</v>
      </c>
      <c r="Y308">
        <v>128</v>
      </c>
      <c r="Z308">
        <v>1047</v>
      </c>
      <c r="AF308" t="s">
        <v>1507</v>
      </c>
      <c r="AG308" t="s">
        <v>1362</v>
      </c>
      <c r="AH308" s="9">
        <v>0.1423611111111111</v>
      </c>
      <c r="AI308" t="s">
        <v>1438</v>
      </c>
      <c r="AJ308" t="s">
        <v>1417</v>
      </c>
      <c r="AK308" t="s">
        <v>1421</v>
      </c>
    </row>
    <row r="309" spans="1:37" x14ac:dyDescent="0.3">
      <c r="A309" s="1">
        <v>44869</v>
      </c>
      <c r="B309" t="s">
        <v>14</v>
      </c>
      <c r="C309" t="s">
        <v>15</v>
      </c>
      <c r="D309" t="s">
        <v>16</v>
      </c>
      <c r="E309">
        <v>19790</v>
      </c>
      <c r="F309">
        <v>2636</v>
      </c>
      <c r="G309" t="s">
        <v>23</v>
      </c>
      <c r="H309" t="s">
        <v>24</v>
      </c>
      <c r="I309" t="s">
        <v>19</v>
      </c>
      <c r="J309" t="s">
        <v>20</v>
      </c>
      <c r="K309">
        <v>1017</v>
      </c>
      <c r="L309">
        <v>1011</v>
      </c>
      <c r="M309">
        <v>-6</v>
      </c>
      <c r="N309">
        <v>12</v>
      </c>
      <c r="O309">
        <v>1023</v>
      </c>
      <c r="P309">
        <v>1210</v>
      </c>
      <c r="Q309">
        <v>8</v>
      </c>
      <c r="R309">
        <v>1235</v>
      </c>
      <c r="S309">
        <v>1218</v>
      </c>
      <c r="T309">
        <v>-17</v>
      </c>
      <c r="U309">
        <v>0</v>
      </c>
      <c r="V309">
        <v>0</v>
      </c>
      <c r="W309">
        <v>138</v>
      </c>
      <c r="X309">
        <v>127</v>
      </c>
      <c r="Y309">
        <v>107</v>
      </c>
      <c r="Z309">
        <v>679</v>
      </c>
      <c r="AF309" t="s">
        <v>614</v>
      </c>
      <c r="AG309" t="s">
        <v>876</v>
      </c>
      <c r="AH309" s="9">
        <v>8.819444444444445E-2</v>
      </c>
      <c r="AI309" t="s">
        <v>1434</v>
      </c>
      <c r="AJ309" t="s">
        <v>1417</v>
      </c>
      <c r="AK309" t="s">
        <v>1426</v>
      </c>
    </row>
    <row r="310" spans="1:37" x14ac:dyDescent="0.3">
      <c r="A310" s="1">
        <v>43545</v>
      </c>
      <c r="B310" t="s">
        <v>122</v>
      </c>
      <c r="C310" t="s">
        <v>123</v>
      </c>
      <c r="D310" t="s">
        <v>124</v>
      </c>
      <c r="E310">
        <v>20304</v>
      </c>
      <c r="F310">
        <v>3337</v>
      </c>
      <c r="G310" t="s">
        <v>53</v>
      </c>
      <c r="H310" t="s">
        <v>54</v>
      </c>
      <c r="I310" t="s">
        <v>327</v>
      </c>
      <c r="J310" t="s">
        <v>328</v>
      </c>
      <c r="K310">
        <v>2055</v>
      </c>
      <c r="L310">
        <v>2137</v>
      </c>
      <c r="M310">
        <v>42</v>
      </c>
      <c r="N310">
        <v>20</v>
      </c>
      <c r="O310">
        <v>2157</v>
      </c>
      <c r="P310">
        <v>2302</v>
      </c>
      <c r="Q310">
        <v>5</v>
      </c>
      <c r="R310">
        <v>2235</v>
      </c>
      <c r="S310">
        <v>2307</v>
      </c>
      <c r="T310">
        <v>32</v>
      </c>
      <c r="U310">
        <v>0</v>
      </c>
      <c r="V310">
        <v>0</v>
      </c>
      <c r="W310">
        <v>100</v>
      </c>
      <c r="X310">
        <v>90</v>
      </c>
      <c r="Y310">
        <v>65</v>
      </c>
      <c r="Z310">
        <v>400</v>
      </c>
      <c r="AA310">
        <v>0</v>
      </c>
      <c r="AB310">
        <v>0</v>
      </c>
      <c r="AC310">
        <v>0</v>
      </c>
      <c r="AD310">
        <v>0</v>
      </c>
      <c r="AE310">
        <v>32</v>
      </c>
      <c r="AF310" t="s">
        <v>1508</v>
      </c>
      <c r="AG310" t="s">
        <v>1280</v>
      </c>
      <c r="AH310" s="9">
        <v>6.25E-2</v>
      </c>
      <c r="AI310" t="s">
        <v>1438</v>
      </c>
      <c r="AJ310" t="s">
        <v>1420</v>
      </c>
      <c r="AK310" t="s">
        <v>1425</v>
      </c>
    </row>
    <row r="311" spans="1:37" x14ac:dyDescent="0.3">
      <c r="A311" s="1">
        <v>44279</v>
      </c>
      <c r="B311" t="s">
        <v>7</v>
      </c>
      <c r="C311" t="s">
        <v>8</v>
      </c>
      <c r="D311" t="s">
        <v>9</v>
      </c>
      <c r="E311">
        <v>19977</v>
      </c>
      <c r="F311">
        <v>639</v>
      </c>
      <c r="G311" t="s">
        <v>133</v>
      </c>
      <c r="H311" t="s">
        <v>134</v>
      </c>
      <c r="I311" t="s">
        <v>99</v>
      </c>
      <c r="J311" t="s">
        <v>43</v>
      </c>
      <c r="K311">
        <v>1415</v>
      </c>
      <c r="L311">
        <v>1433</v>
      </c>
      <c r="M311">
        <v>18</v>
      </c>
      <c r="N311">
        <v>13</v>
      </c>
      <c r="O311">
        <v>1446</v>
      </c>
      <c r="P311">
        <v>1637</v>
      </c>
      <c r="Q311">
        <v>5</v>
      </c>
      <c r="R311">
        <v>1632</v>
      </c>
      <c r="S311">
        <v>1642</v>
      </c>
      <c r="T311">
        <v>10</v>
      </c>
      <c r="U311">
        <v>0</v>
      </c>
      <c r="V311">
        <v>0</v>
      </c>
      <c r="W311">
        <v>137</v>
      </c>
      <c r="X311">
        <v>129</v>
      </c>
      <c r="Y311">
        <v>111</v>
      </c>
      <c r="Z311">
        <v>811</v>
      </c>
      <c r="AF311" t="s">
        <v>1107</v>
      </c>
      <c r="AG311" t="s">
        <v>761</v>
      </c>
      <c r="AH311" s="9">
        <v>8.9583333333333334E-2</v>
      </c>
      <c r="AI311" t="s">
        <v>1435</v>
      </c>
      <c r="AJ311" t="s">
        <v>1420</v>
      </c>
      <c r="AK311" t="s">
        <v>1424</v>
      </c>
    </row>
    <row r="312" spans="1:37" x14ac:dyDescent="0.3">
      <c r="A312" s="1">
        <v>45003</v>
      </c>
      <c r="B312" t="s">
        <v>39</v>
      </c>
      <c r="C312" t="s">
        <v>40</v>
      </c>
      <c r="D312" t="s">
        <v>41</v>
      </c>
      <c r="E312">
        <v>19805</v>
      </c>
      <c r="F312">
        <v>2823</v>
      </c>
      <c r="G312" t="s">
        <v>42</v>
      </c>
      <c r="H312" t="s">
        <v>43</v>
      </c>
      <c r="I312" t="s">
        <v>133</v>
      </c>
      <c r="J312" t="s">
        <v>134</v>
      </c>
      <c r="K312">
        <v>1159</v>
      </c>
      <c r="L312">
        <v>1155</v>
      </c>
      <c r="M312">
        <v>-4</v>
      </c>
      <c r="N312">
        <v>54</v>
      </c>
      <c r="O312">
        <v>1249</v>
      </c>
      <c r="P312">
        <v>1458</v>
      </c>
      <c r="Q312">
        <v>13</v>
      </c>
      <c r="R312">
        <v>1422</v>
      </c>
      <c r="S312">
        <v>1511</v>
      </c>
      <c r="T312">
        <v>49</v>
      </c>
      <c r="U312">
        <v>0</v>
      </c>
      <c r="V312">
        <v>0</v>
      </c>
      <c r="W312">
        <v>143</v>
      </c>
      <c r="X312">
        <v>196</v>
      </c>
      <c r="Y312">
        <v>129</v>
      </c>
      <c r="Z312">
        <v>814</v>
      </c>
      <c r="AA312">
        <v>0</v>
      </c>
      <c r="AB312">
        <v>0</v>
      </c>
      <c r="AC312">
        <v>49</v>
      </c>
      <c r="AD312">
        <v>0</v>
      </c>
      <c r="AE312">
        <v>0</v>
      </c>
      <c r="AF312" t="s">
        <v>1509</v>
      </c>
      <c r="AG312" t="s">
        <v>736</v>
      </c>
      <c r="AH312" s="9">
        <v>0.1361111111111111</v>
      </c>
      <c r="AI312" t="s">
        <v>1434</v>
      </c>
      <c r="AJ312" t="s">
        <v>1417</v>
      </c>
      <c r="AK312" t="s">
        <v>1427</v>
      </c>
    </row>
    <row r="313" spans="1:37" x14ac:dyDescent="0.3">
      <c r="A313" s="1">
        <v>44659</v>
      </c>
      <c r="B313" t="s">
        <v>155</v>
      </c>
      <c r="C313" t="s">
        <v>156</v>
      </c>
      <c r="D313" t="s">
        <v>157</v>
      </c>
      <c r="E313">
        <v>20398</v>
      </c>
      <c r="F313">
        <v>4209</v>
      </c>
      <c r="G313" t="s">
        <v>30</v>
      </c>
      <c r="H313" t="s">
        <v>31</v>
      </c>
      <c r="I313" t="s">
        <v>329</v>
      </c>
      <c r="J313" t="s">
        <v>330</v>
      </c>
      <c r="K313">
        <v>850</v>
      </c>
      <c r="L313">
        <v>846</v>
      </c>
      <c r="M313">
        <v>-4</v>
      </c>
      <c r="N313">
        <v>21</v>
      </c>
      <c r="O313">
        <v>907</v>
      </c>
      <c r="P313">
        <v>935</v>
      </c>
      <c r="Q313">
        <v>9</v>
      </c>
      <c r="R313">
        <v>947</v>
      </c>
      <c r="S313">
        <v>944</v>
      </c>
      <c r="T313">
        <v>-3</v>
      </c>
      <c r="U313">
        <v>0</v>
      </c>
      <c r="V313">
        <v>0</v>
      </c>
      <c r="W313">
        <v>57</v>
      </c>
      <c r="X313">
        <v>58</v>
      </c>
      <c r="Y313">
        <v>28</v>
      </c>
      <c r="Z313">
        <v>113</v>
      </c>
      <c r="AF313" t="s">
        <v>1051</v>
      </c>
      <c r="AG313" t="s">
        <v>1049</v>
      </c>
      <c r="AH313" s="9">
        <v>4.027777777777778E-2</v>
      </c>
      <c r="AI313" t="s">
        <v>1434</v>
      </c>
      <c r="AJ313" t="s">
        <v>1417</v>
      </c>
      <c r="AK313" t="s">
        <v>1426</v>
      </c>
    </row>
    <row r="314" spans="1:37" x14ac:dyDescent="0.3">
      <c r="A314" s="1">
        <v>44621</v>
      </c>
      <c r="B314" t="s">
        <v>141</v>
      </c>
      <c r="C314" t="s">
        <v>142</v>
      </c>
      <c r="D314" t="s">
        <v>143</v>
      </c>
      <c r="E314">
        <v>20363</v>
      </c>
      <c r="F314">
        <v>5012</v>
      </c>
      <c r="G314" t="s">
        <v>60</v>
      </c>
      <c r="H314" t="s">
        <v>61</v>
      </c>
      <c r="I314" t="s">
        <v>271</v>
      </c>
      <c r="J314" t="s">
        <v>272</v>
      </c>
      <c r="K314">
        <v>940</v>
      </c>
      <c r="L314">
        <v>935</v>
      </c>
      <c r="M314">
        <v>-5</v>
      </c>
      <c r="N314">
        <v>11</v>
      </c>
      <c r="O314">
        <v>946</v>
      </c>
      <c r="P314">
        <v>940</v>
      </c>
      <c r="Q314">
        <v>4</v>
      </c>
      <c r="R314">
        <v>959</v>
      </c>
      <c r="S314">
        <v>944</v>
      </c>
      <c r="T314">
        <v>-15</v>
      </c>
      <c r="U314">
        <v>0</v>
      </c>
      <c r="V314">
        <v>0</v>
      </c>
      <c r="W314">
        <v>79</v>
      </c>
      <c r="X314">
        <v>69</v>
      </c>
      <c r="Y314">
        <v>54</v>
      </c>
      <c r="Z314">
        <v>302</v>
      </c>
      <c r="AF314" t="s">
        <v>1051</v>
      </c>
      <c r="AG314" t="s">
        <v>873</v>
      </c>
      <c r="AH314" s="9">
        <v>6.2500000000000003E-3</v>
      </c>
      <c r="AI314" t="s">
        <v>1434</v>
      </c>
      <c r="AJ314" t="s">
        <v>1417</v>
      </c>
      <c r="AK314" t="s">
        <v>1423</v>
      </c>
    </row>
    <row r="315" spans="1:37" x14ac:dyDescent="0.3">
      <c r="A315" s="1">
        <v>44333</v>
      </c>
      <c r="B315" t="s">
        <v>32</v>
      </c>
      <c r="C315" t="s">
        <v>33</v>
      </c>
      <c r="D315" t="s">
        <v>34</v>
      </c>
      <c r="E315">
        <v>19393</v>
      </c>
      <c r="F315">
        <v>2116</v>
      </c>
      <c r="G315" t="s">
        <v>139</v>
      </c>
      <c r="H315" t="s">
        <v>140</v>
      </c>
      <c r="I315" t="s">
        <v>103</v>
      </c>
      <c r="J315" t="s">
        <v>104</v>
      </c>
      <c r="K315">
        <v>600</v>
      </c>
      <c r="L315">
        <v>557</v>
      </c>
      <c r="M315">
        <v>-3</v>
      </c>
      <c r="N315">
        <v>7</v>
      </c>
      <c r="O315">
        <v>604</v>
      </c>
      <c r="P315">
        <v>700</v>
      </c>
      <c r="Q315">
        <v>5</v>
      </c>
      <c r="R315">
        <v>720</v>
      </c>
      <c r="S315">
        <v>705</v>
      </c>
      <c r="T315">
        <v>-15</v>
      </c>
      <c r="U315">
        <v>0</v>
      </c>
      <c r="V315">
        <v>0</v>
      </c>
      <c r="W315">
        <v>80</v>
      </c>
      <c r="X315">
        <v>68</v>
      </c>
      <c r="Y315">
        <v>56</v>
      </c>
      <c r="Z315">
        <v>365</v>
      </c>
      <c r="AF315" t="s">
        <v>643</v>
      </c>
      <c r="AG315" t="s">
        <v>837</v>
      </c>
      <c r="AH315" s="9">
        <v>4.7222222222222221E-2</v>
      </c>
      <c r="AI315" t="s">
        <v>1437</v>
      </c>
      <c r="AJ315" t="s">
        <v>1417</v>
      </c>
      <c r="AK315" t="s">
        <v>1422</v>
      </c>
    </row>
    <row r="316" spans="1:37" x14ac:dyDescent="0.3">
      <c r="A316" s="1">
        <v>43869</v>
      </c>
      <c r="B316" t="s">
        <v>122</v>
      </c>
      <c r="C316" t="s">
        <v>123</v>
      </c>
      <c r="D316" t="s">
        <v>124</v>
      </c>
      <c r="E316">
        <v>20304</v>
      </c>
      <c r="F316">
        <v>3965</v>
      </c>
      <c r="G316" t="s">
        <v>331</v>
      </c>
      <c r="H316" t="s">
        <v>332</v>
      </c>
      <c r="I316" t="s">
        <v>17</v>
      </c>
      <c r="J316" t="s">
        <v>18</v>
      </c>
      <c r="K316">
        <v>1055</v>
      </c>
      <c r="L316">
        <v>1042</v>
      </c>
      <c r="M316">
        <v>-13</v>
      </c>
      <c r="N316">
        <v>22</v>
      </c>
      <c r="O316">
        <v>1104</v>
      </c>
      <c r="P316">
        <v>1142</v>
      </c>
      <c r="Q316">
        <v>2</v>
      </c>
      <c r="R316">
        <v>1207</v>
      </c>
      <c r="S316">
        <v>1144</v>
      </c>
      <c r="T316">
        <v>-23</v>
      </c>
      <c r="U316">
        <v>0</v>
      </c>
      <c r="V316">
        <v>0</v>
      </c>
      <c r="W316">
        <v>72</v>
      </c>
      <c r="X316">
        <v>62</v>
      </c>
      <c r="Y316">
        <v>38</v>
      </c>
      <c r="Z316">
        <v>196</v>
      </c>
      <c r="AF316" t="s">
        <v>1510</v>
      </c>
      <c r="AG316" t="s">
        <v>1233</v>
      </c>
      <c r="AH316" s="9">
        <v>4.3055555555555555E-2</v>
      </c>
      <c r="AI316" t="s">
        <v>1434</v>
      </c>
      <c r="AJ316" t="s">
        <v>1417</v>
      </c>
      <c r="AK316" t="s">
        <v>1427</v>
      </c>
    </row>
    <row r="317" spans="1:37" x14ac:dyDescent="0.3">
      <c r="A317" s="1">
        <v>44770</v>
      </c>
      <c r="B317" t="s">
        <v>32</v>
      </c>
      <c r="C317" t="s">
        <v>33</v>
      </c>
      <c r="D317" t="s">
        <v>34</v>
      </c>
      <c r="E317">
        <v>19393</v>
      </c>
      <c r="F317">
        <v>2781</v>
      </c>
      <c r="G317" t="s">
        <v>160</v>
      </c>
      <c r="H317" t="s">
        <v>161</v>
      </c>
      <c r="I317" t="s">
        <v>37</v>
      </c>
      <c r="J317" t="s">
        <v>38</v>
      </c>
      <c r="K317">
        <v>1610</v>
      </c>
      <c r="L317">
        <v>1616</v>
      </c>
      <c r="M317">
        <v>6</v>
      </c>
      <c r="N317">
        <v>15</v>
      </c>
      <c r="O317">
        <v>1631</v>
      </c>
      <c r="P317">
        <v>1748</v>
      </c>
      <c r="Q317">
        <v>4</v>
      </c>
      <c r="R317">
        <v>1730</v>
      </c>
      <c r="S317">
        <v>1752</v>
      </c>
      <c r="T317">
        <v>22</v>
      </c>
      <c r="U317">
        <v>0</v>
      </c>
      <c r="V317">
        <v>0</v>
      </c>
      <c r="W317">
        <v>80</v>
      </c>
      <c r="X317">
        <v>96</v>
      </c>
      <c r="Y317">
        <v>77</v>
      </c>
      <c r="Z317">
        <v>462</v>
      </c>
      <c r="AA317">
        <v>6</v>
      </c>
      <c r="AB317">
        <v>0</v>
      </c>
      <c r="AC317">
        <v>16</v>
      </c>
      <c r="AD317">
        <v>0</v>
      </c>
      <c r="AE317">
        <v>0</v>
      </c>
      <c r="AF317" t="s">
        <v>1257</v>
      </c>
      <c r="AG317" t="s">
        <v>621</v>
      </c>
      <c r="AH317" s="9">
        <v>6.6666666666666666E-2</v>
      </c>
      <c r="AI317" t="s">
        <v>1435</v>
      </c>
      <c r="AJ317" t="s">
        <v>1420</v>
      </c>
      <c r="AK317" t="s">
        <v>1425</v>
      </c>
    </row>
    <row r="318" spans="1:37" x14ac:dyDescent="0.3">
      <c r="A318" s="1">
        <v>44314</v>
      </c>
      <c r="B318" t="s">
        <v>171</v>
      </c>
      <c r="C318" t="s">
        <v>172</v>
      </c>
      <c r="D318" t="s">
        <v>173</v>
      </c>
      <c r="E318">
        <v>20378</v>
      </c>
      <c r="F318">
        <v>6146</v>
      </c>
      <c r="G318" t="s">
        <v>127</v>
      </c>
      <c r="H318" t="s">
        <v>128</v>
      </c>
      <c r="I318" t="s">
        <v>51</v>
      </c>
      <c r="J318" t="s">
        <v>52</v>
      </c>
      <c r="K318">
        <v>630</v>
      </c>
      <c r="L318">
        <v>625</v>
      </c>
      <c r="M318">
        <v>-5</v>
      </c>
      <c r="N318">
        <v>15</v>
      </c>
      <c r="O318">
        <v>640</v>
      </c>
      <c r="P318">
        <v>841</v>
      </c>
      <c r="Q318">
        <v>8</v>
      </c>
      <c r="R318">
        <v>843</v>
      </c>
      <c r="S318">
        <v>849</v>
      </c>
      <c r="T318">
        <v>6</v>
      </c>
      <c r="U318">
        <v>0</v>
      </c>
      <c r="V318">
        <v>0</v>
      </c>
      <c r="W318">
        <v>133</v>
      </c>
      <c r="X318">
        <v>144</v>
      </c>
      <c r="Y318">
        <v>121</v>
      </c>
      <c r="Z318">
        <v>643</v>
      </c>
      <c r="AF318" t="s">
        <v>1301</v>
      </c>
      <c r="AG318" t="s">
        <v>1151</v>
      </c>
      <c r="AH318" s="9">
        <v>0.1</v>
      </c>
      <c r="AI318" t="s">
        <v>1434</v>
      </c>
      <c r="AJ318" t="s">
        <v>1417</v>
      </c>
      <c r="AK318" t="s">
        <v>1424</v>
      </c>
    </row>
    <row r="319" spans="1:37" x14ac:dyDescent="0.3">
      <c r="A319" s="1">
        <v>44115</v>
      </c>
      <c r="B319" t="s">
        <v>39</v>
      </c>
      <c r="C319" t="s">
        <v>40</v>
      </c>
      <c r="D319" t="s">
        <v>41</v>
      </c>
      <c r="E319">
        <v>19805</v>
      </c>
      <c r="F319">
        <v>1709</v>
      </c>
      <c r="G319" t="s">
        <v>10</v>
      </c>
      <c r="H319" t="s">
        <v>11</v>
      </c>
      <c r="I319" t="s">
        <v>97</v>
      </c>
      <c r="J319" t="s">
        <v>98</v>
      </c>
      <c r="K319">
        <v>1727</v>
      </c>
      <c r="L319">
        <v>1721</v>
      </c>
      <c r="M319">
        <v>-6</v>
      </c>
      <c r="N319">
        <v>10</v>
      </c>
      <c r="O319">
        <v>1731</v>
      </c>
      <c r="P319">
        <v>1915</v>
      </c>
      <c r="Q319">
        <v>6</v>
      </c>
      <c r="R319">
        <v>1924</v>
      </c>
      <c r="S319">
        <v>1921</v>
      </c>
      <c r="T319">
        <v>-3</v>
      </c>
      <c r="U319">
        <v>0</v>
      </c>
      <c r="V319">
        <v>0</v>
      </c>
      <c r="W319">
        <v>117</v>
      </c>
      <c r="X319">
        <v>120</v>
      </c>
      <c r="Y319">
        <v>104</v>
      </c>
      <c r="Z319">
        <v>632</v>
      </c>
      <c r="AF319" t="s">
        <v>970</v>
      </c>
      <c r="AG319" t="s">
        <v>787</v>
      </c>
      <c r="AH319" s="9">
        <v>8.3333333333333329E-2</v>
      </c>
      <c r="AI319" t="s">
        <v>1435</v>
      </c>
      <c r="AJ319" t="s">
        <v>1417</v>
      </c>
      <c r="AK319" t="s">
        <v>1421</v>
      </c>
    </row>
    <row r="320" spans="1:37" x14ac:dyDescent="0.3">
      <c r="A320" s="1">
        <v>44646</v>
      </c>
      <c r="B320" t="s">
        <v>81</v>
      </c>
      <c r="C320" t="s">
        <v>82</v>
      </c>
      <c r="D320" t="s">
        <v>83</v>
      </c>
      <c r="E320">
        <v>20409</v>
      </c>
      <c r="F320">
        <v>2428</v>
      </c>
      <c r="G320" t="s">
        <v>64</v>
      </c>
      <c r="H320" t="s">
        <v>65</v>
      </c>
      <c r="I320" t="s">
        <v>12</v>
      </c>
      <c r="J320" t="s">
        <v>13</v>
      </c>
      <c r="K320">
        <v>1901</v>
      </c>
      <c r="L320">
        <v>1957</v>
      </c>
      <c r="M320">
        <v>56</v>
      </c>
      <c r="N320">
        <v>16</v>
      </c>
      <c r="O320">
        <v>2013</v>
      </c>
      <c r="P320">
        <v>2126</v>
      </c>
      <c r="Q320">
        <v>4</v>
      </c>
      <c r="R320">
        <v>2038</v>
      </c>
      <c r="S320">
        <v>2130</v>
      </c>
      <c r="T320">
        <v>52</v>
      </c>
      <c r="U320">
        <v>0</v>
      </c>
      <c r="V320">
        <v>0</v>
      </c>
      <c r="W320">
        <v>97</v>
      </c>
      <c r="X320">
        <v>93</v>
      </c>
      <c r="Y320">
        <v>73</v>
      </c>
      <c r="Z320">
        <v>416</v>
      </c>
      <c r="AA320">
        <v>7</v>
      </c>
      <c r="AB320">
        <v>0</v>
      </c>
      <c r="AC320">
        <v>0</v>
      </c>
      <c r="AD320">
        <v>0</v>
      </c>
      <c r="AE320">
        <v>45</v>
      </c>
      <c r="AF320" t="s">
        <v>1511</v>
      </c>
      <c r="AG320" t="s">
        <v>1144</v>
      </c>
      <c r="AH320" s="9">
        <v>6.458333333333334E-2</v>
      </c>
      <c r="AI320" t="s">
        <v>1438</v>
      </c>
      <c r="AJ320" t="s">
        <v>1420</v>
      </c>
      <c r="AK320" t="s">
        <v>1427</v>
      </c>
    </row>
    <row r="321" spans="1:37" x14ac:dyDescent="0.3">
      <c r="A321" s="1">
        <v>45104</v>
      </c>
      <c r="B321" t="s">
        <v>46</v>
      </c>
      <c r="C321" t="s">
        <v>47</v>
      </c>
      <c r="D321" t="s">
        <v>48</v>
      </c>
      <c r="E321">
        <v>20452</v>
      </c>
      <c r="F321">
        <v>4543</v>
      </c>
      <c r="G321" t="s">
        <v>64</v>
      </c>
      <c r="H321" t="s">
        <v>65</v>
      </c>
      <c r="I321" t="s">
        <v>68</v>
      </c>
      <c r="J321" t="s">
        <v>69</v>
      </c>
      <c r="K321">
        <v>1524</v>
      </c>
      <c r="L321">
        <v>1519</v>
      </c>
      <c r="M321">
        <v>-5</v>
      </c>
      <c r="N321">
        <v>15</v>
      </c>
      <c r="O321">
        <v>1534</v>
      </c>
      <c r="P321">
        <v>1549</v>
      </c>
      <c r="Q321">
        <v>10</v>
      </c>
      <c r="R321">
        <v>1603</v>
      </c>
      <c r="S321">
        <v>1559</v>
      </c>
      <c r="T321">
        <v>-4</v>
      </c>
      <c r="U321">
        <v>0</v>
      </c>
      <c r="V321">
        <v>0</v>
      </c>
      <c r="W321">
        <v>99</v>
      </c>
      <c r="X321">
        <v>100</v>
      </c>
      <c r="Y321">
        <v>75</v>
      </c>
      <c r="Z321">
        <v>442</v>
      </c>
      <c r="AF321" t="s">
        <v>1512</v>
      </c>
      <c r="AG321" t="s">
        <v>769</v>
      </c>
      <c r="AH321" s="9">
        <v>2.7777777777777776E-2</v>
      </c>
      <c r="AI321" t="s">
        <v>1435</v>
      </c>
      <c r="AJ321" t="s">
        <v>1417</v>
      </c>
      <c r="AK321" t="s">
        <v>1423</v>
      </c>
    </row>
    <row r="322" spans="1:37" x14ac:dyDescent="0.3">
      <c r="A322" s="1">
        <v>44038</v>
      </c>
      <c r="B322" t="s">
        <v>46</v>
      </c>
      <c r="C322" t="s">
        <v>47</v>
      </c>
      <c r="D322" t="s">
        <v>48</v>
      </c>
      <c r="E322">
        <v>20452</v>
      </c>
      <c r="F322">
        <v>4407</v>
      </c>
      <c r="G322" t="s">
        <v>64</v>
      </c>
      <c r="H322" t="s">
        <v>65</v>
      </c>
      <c r="I322" t="s">
        <v>178</v>
      </c>
      <c r="J322" t="s">
        <v>179</v>
      </c>
      <c r="K322">
        <v>815</v>
      </c>
      <c r="L322">
        <v>808</v>
      </c>
      <c r="M322">
        <v>-7</v>
      </c>
      <c r="N322">
        <v>11</v>
      </c>
      <c r="O322">
        <v>819</v>
      </c>
      <c r="P322">
        <v>920</v>
      </c>
      <c r="Q322">
        <v>5</v>
      </c>
      <c r="R322">
        <v>949</v>
      </c>
      <c r="S322">
        <v>925</v>
      </c>
      <c r="T322">
        <v>-24</v>
      </c>
      <c r="U322">
        <v>0</v>
      </c>
      <c r="V322">
        <v>0</v>
      </c>
      <c r="W322">
        <v>94</v>
      </c>
      <c r="X322">
        <v>77</v>
      </c>
      <c r="Y322">
        <v>61</v>
      </c>
      <c r="Z322">
        <v>337</v>
      </c>
      <c r="AF322" t="s">
        <v>703</v>
      </c>
      <c r="AG322" t="s">
        <v>858</v>
      </c>
      <c r="AH322" s="9">
        <v>5.347222222222222E-2</v>
      </c>
      <c r="AI322" t="s">
        <v>1434</v>
      </c>
      <c r="AJ322" t="s">
        <v>1417</v>
      </c>
      <c r="AK322" t="s">
        <v>1421</v>
      </c>
    </row>
    <row r="323" spans="1:37" x14ac:dyDescent="0.3">
      <c r="A323" s="1">
        <v>44400</v>
      </c>
      <c r="B323" t="s">
        <v>7</v>
      </c>
      <c r="C323" t="s">
        <v>8</v>
      </c>
      <c r="D323" t="s">
        <v>9</v>
      </c>
      <c r="E323">
        <v>19977</v>
      </c>
      <c r="F323">
        <v>2627</v>
      </c>
      <c r="G323" t="s">
        <v>167</v>
      </c>
      <c r="H323" t="s">
        <v>168</v>
      </c>
      <c r="I323" t="s">
        <v>51</v>
      </c>
      <c r="J323" t="s">
        <v>52</v>
      </c>
      <c r="K323">
        <v>1345</v>
      </c>
      <c r="L323">
        <v>1344</v>
      </c>
      <c r="M323">
        <v>-1</v>
      </c>
      <c r="N323">
        <v>16</v>
      </c>
      <c r="O323">
        <v>1400</v>
      </c>
      <c r="P323">
        <v>1855</v>
      </c>
      <c r="Q323">
        <v>6</v>
      </c>
      <c r="R323">
        <v>1853</v>
      </c>
      <c r="S323">
        <v>1901</v>
      </c>
      <c r="T323">
        <v>8</v>
      </c>
      <c r="U323">
        <v>0</v>
      </c>
      <c r="V323">
        <v>0</v>
      </c>
      <c r="W323">
        <v>188</v>
      </c>
      <c r="X323">
        <v>197</v>
      </c>
      <c r="Y323">
        <v>175</v>
      </c>
      <c r="Z323">
        <v>1303</v>
      </c>
      <c r="AF323" t="s">
        <v>1267</v>
      </c>
      <c r="AG323" t="s">
        <v>1339</v>
      </c>
      <c r="AH323" s="9">
        <v>0.22013888888888888</v>
      </c>
      <c r="AI323" t="s">
        <v>1435</v>
      </c>
      <c r="AJ323" t="s">
        <v>1417</v>
      </c>
      <c r="AK323" t="s">
        <v>1426</v>
      </c>
    </row>
    <row r="324" spans="1:37" x14ac:dyDescent="0.3">
      <c r="A324" s="1">
        <v>44112</v>
      </c>
      <c r="B324" t="s">
        <v>122</v>
      </c>
      <c r="C324" t="s">
        <v>123</v>
      </c>
      <c r="D324" t="s">
        <v>124</v>
      </c>
      <c r="E324">
        <v>20304</v>
      </c>
      <c r="F324">
        <v>5472</v>
      </c>
      <c r="G324" t="s">
        <v>80</v>
      </c>
      <c r="H324" t="s">
        <v>67</v>
      </c>
      <c r="I324" t="s">
        <v>239</v>
      </c>
      <c r="J324" t="s">
        <v>240</v>
      </c>
      <c r="K324">
        <v>1950</v>
      </c>
      <c r="L324">
        <v>1949</v>
      </c>
      <c r="M324">
        <v>-1</v>
      </c>
      <c r="N324">
        <v>26</v>
      </c>
      <c r="O324">
        <v>2015</v>
      </c>
      <c r="P324">
        <v>2121</v>
      </c>
      <c r="Q324">
        <v>5</v>
      </c>
      <c r="R324">
        <v>2135</v>
      </c>
      <c r="S324">
        <v>2126</v>
      </c>
      <c r="T324">
        <v>-9</v>
      </c>
      <c r="U324">
        <v>0</v>
      </c>
      <c r="V324">
        <v>0</v>
      </c>
      <c r="W324">
        <v>105</v>
      </c>
      <c r="X324">
        <v>97</v>
      </c>
      <c r="Y324">
        <v>66</v>
      </c>
      <c r="Z324">
        <v>416</v>
      </c>
      <c r="AF324" t="s">
        <v>987</v>
      </c>
      <c r="AG324" t="s">
        <v>1270</v>
      </c>
      <c r="AH324" s="9">
        <v>6.7361111111111108E-2</v>
      </c>
      <c r="AI324" t="s">
        <v>1438</v>
      </c>
      <c r="AJ324" t="s">
        <v>1417</v>
      </c>
      <c r="AK324" t="s">
        <v>1425</v>
      </c>
    </row>
    <row r="325" spans="1:37" x14ac:dyDescent="0.3">
      <c r="A325" s="1">
        <v>44256</v>
      </c>
      <c r="B325" t="s">
        <v>14</v>
      </c>
      <c r="C325" t="s">
        <v>15</v>
      </c>
      <c r="D325" t="s">
        <v>16</v>
      </c>
      <c r="E325">
        <v>19790</v>
      </c>
      <c r="F325">
        <v>392</v>
      </c>
      <c r="G325" t="s">
        <v>53</v>
      </c>
      <c r="H325" t="s">
        <v>54</v>
      </c>
      <c r="I325" t="s">
        <v>84</v>
      </c>
      <c r="J325" t="s">
        <v>85</v>
      </c>
      <c r="K325">
        <v>845</v>
      </c>
      <c r="L325">
        <v>847</v>
      </c>
      <c r="M325">
        <v>2</v>
      </c>
      <c r="N325">
        <v>11</v>
      </c>
      <c r="O325">
        <v>858</v>
      </c>
      <c r="P325">
        <v>1642</v>
      </c>
      <c r="Q325">
        <v>6</v>
      </c>
      <c r="R325">
        <v>1700</v>
      </c>
      <c r="S325">
        <v>1648</v>
      </c>
      <c r="T325">
        <v>-12</v>
      </c>
      <c r="U325">
        <v>0</v>
      </c>
      <c r="V325">
        <v>0</v>
      </c>
      <c r="W325">
        <v>315</v>
      </c>
      <c r="X325">
        <v>301</v>
      </c>
      <c r="Y325">
        <v>284</v>
      </c>
      <c r="Z325">
        <v>2475</v>
      </c>
      <c r="AF325" t="s">
        <v>1473</v>
      </c>
      <c r="AG325" t="s">
        <v>696</v>
      </c>
      <c r="AH325" s="9">
        <v>0.33402777777777776</v>
      </c>
      <c r="AI325" t="s">
        <v>1434</v>
      </c>
      <c r="AJ325" t="s">
        <v>1417</v>
      </c>
      <c r="AK325" t="s">
        <v>1422</v>
      </c>
    </row>
    <row r="326" spans="1:37" x14ac:dyDescent="0.3">
      <c r="A326" s="1">
        <v>44702</v>
      </c>
      <c r="B326" t="s">
        <v>39</v>
      </c>
      <c r="C326" t="s">
        <v>40</v>
      </c>
      <c r="D326" t="s">
        <v>41</v>
      </c>
      <c r="E326">
        <v>19805</v>
      </c>
      <c r="F326">
        <v>645</v>
      </c>
      <c r="G326" t="s">
        <v>286</v>
      </c>
      <c r="H326" t="s">
        <v>287</v>
      </c>
      <c r="I326" t="s">
        <v>174</v>
      </c>
      <c r="J326" t="s">
        <v>175</v>
      </c>
      <c r="K326">
        <v>2243</v>
      </c>
      <c r="L326">
        <v>2240</v>
      </c>
      <c r="M326">
        <v>-3</v>
      </c>
      <c r="N326">
        <v>9</v>
      </c>
      <c r="O326">
        <v>2249</v>
      </c>
      <c r="P326">
        <v>716</v>
      </c>
      <c r="Q326">
        <v>3</v>
      </c>
      <c r="R326">
        <v>725</v>
      </c>
      <c r="S326">
        <v>719</v>
      </c>
      <c r="T326">
        <v>-6</v>
      </c>
      <c r="U326">
        <v>0</v>
      </c>
      <c r="V326">
        <v>0</v>
      </c>
      <c r="W326">
        <v>342</v>
      </c>
      <c r="X326">
        <v>339</v>
      </c>
      <c r="Y326">
        <v>327</v>
      </c>
      <c r="Z326">
        <v>2845</v>
      </c>
      <c r="AF326" t="s">
        <v>681</v>
      </c>
      <c r="AG326" t="s">
        <v>825</v>
      </c>
      <c r="AH326">
        <v>-0.63958333333333328</v>
      </c>
      <c r="AI326" t="s">
        <v>1438</v>
      </c>
      <c r="AJ326" t="s">
        <v>1417</v>
      </c>
      <c r="AK326" t="s">
        <v>1427</v>
      </c>
    </row>
    <row r="327" spans="1:37" x14ac:dyDescent="0.3">
      <c r="A327" s="1">
        <v>43561</v>
      </c>
      <c r="B327" t="s">
        <v>14</v>
      </c>
      <c r="C327" t="s">
        <v>15</v>
      </c>
      <c r="D327" t="s">
        <v>16</v>
      </c>
      <c r="E327">
        <v>19790</v>
      </c>
      <c r="F327">
        <v>2798</v>
      </c>
      <c r="G327" t="s">
        <v>60</v>
      </c>
      <c r="H327" t="s">
        <v>61</v>
      </c>
      <c r="I327" t="s">
        <v>333</v>
      </c>
      <c r="J327" t="s">
        <v>334</v>
      </c>
      <c r="K327">
        <v>1500</v>
      </c>
      <c r="L327">
        <v>1457</v>
      </c>
      <c r="M327">
        <v>-3</v>
      </c>
      <c r="N327">
        <v>14</v>
      </c>
      <c r="O327">
        <v>1511</v>
      </c>
      <c r="P327">
        <v>1637</v>
      </c>
      <c r="Q327">
        <v>3</v>
      </c>
      <c r="R327">
        <v>1652</v>
      </c>
      <c r="S327">
        <v>1640</v>
      </c>
      <c r="T327">
        <v>-12</v>
      </c>
      <c r="U327">
        <v>0</v>
      </c>
      <c r="V327">
        <v>0</v>
      </c>
      <c r="W327">
        <v>112</v>
      </c>
      <c r="X327">
        <v>103</v>
      </c>
      <c r="Y327">
        <v>86</v>
      </c>
      <c r="Z327">
        <v>646</v>
      </c>
      <c r="AF327" t="s">
        <v>1073</v>
      </c>
      <c r="AG327" t="s">
        <v>927</v>
      </c>
      <c r="AH327" s="9">
        <v>7.1527777777777773E-2</v>
      </c>
      <c r="AI327" t="s">
        <v>1435</v>
      </c>
      <c r="AJ327" t="s">
        <v>1417</v>
      </c>
      <c r="AK327" t="s">
        <v>1427</v>
      </c>
    </row>
    <row r="328" spans="1:37" x14ac:dyDescent="0.3">
      <c r="A328" s="1">
        <v>44714</v>
      </c>
      <c r="B328" t="s">
        <v>32</v>
      </c>
      <c r="C328" t="s">
        <v>33</v>
      </c>
      <c r="D328" t="s">
        <v>34</v>
      </c>
      <c r="E328">
        <v>19393</v>
      </c>
      <c r="F328">
        <v>1550</v>
      </c>
      <c r="G328" t="s">
        <v>72</v>
      </c>
      <c r="H328" t="s">
        <v>73</v>
      </c>
      <c r="I328" t="s">
        <v>10</v>
      </c>
      <c r="J328" t="s">
        <v>11</v>
      </c>
      <c r="K328">
        <v>1720</v>
      </c>
      <c r="L328">
        <v>1818</v>
      </c>
      <c r="M328">
        <v>58</v>
      </c>
      <c r="N328">
        <v>12</v>
      </c>
      <c r="O328">
        <v>1830</v>
      </c>
      <c r="P328">
        <v>2039</v>
      </c>
      <c r="Q328">
        <v>3</v>
      </c>
      <c r="R328">
        <v>1955</v>
      </c>
      <c r="S328">
        <v>2042</v>
      </c>
      <c r="T328">
        <v>47</v>
      </c>
      <c r="U328">
        <v>0</v>
      </c>
      <c r="V328">
        <v>0</v>
      </c>
      <c r="W328">
        <v>155</v>
      </c>
      <c r="X328">
        <v>144</v>
      </c>
      <c r="Y328">
        <v>129</v>
      </c>
      <c r="Z328">
        <v>925</v>
      </c>
      <c r="AA328">
        <v>0</v>
      </c>
      <c r="AB328">
        <v>0</v>
      </c>
      <c r="AC328">
        <v>0</v>
      </c>
      <c r="AD328">
        <v>0</v>
      </c>
      <c r="AE328">
        <v>47</v>
      </c>
      <c r="AF328" t="s">
        <v>1513</v>
      </c>
      <c r="AG328" t="s">
        <v>1076</v>
      </c>
      <c r="AH328" s="9">
        <v>0.1</v>
      </c>
      <c r="AI328" t="s">
        <v>1438</v>
      </c>
      <c r="AJ328" t="s">
        <v>1420</v>
      </c>
      <c r="AK328" t="s">
        <v>1425</v>
      </c>
    </row>
    <row r="329" spans="1:37" x14ac:dyDescent="0.3">
      <c r="A329" s="1">
        <v>44799</v>
      </c>
      <c r="B329" t="s">
        <v>32</v>
      </c>
      <c r="C329" t="s">
        <v>33</v>
      </c>
      <c r="D329" t="s">
        <v>34</v>
      </c>
      <c r="E329">
        <v>19393</v>
      </c>
      <c r="F329">
        <v>2697</v>
      </c>
      <c r="G329" t="s">
        <v>60</v>
      </c>
      <c r="H329" t="s">
        <v>61</v>
      </c>
      <c r="I329" t="s">
        <v>35</v>
      </c>
      <c r="J329" t="s">
        <v>36</v>
      </c>
      <c r="K329">
        <v>820</v>
      </c>
      <c r="L329">
        <v>820</v>
      </c>
      <c r="M329">
        <v>0</v>
      </c>
      <c r="N329">
        <v>24</v>
      </c>
      <c r="O329">
        <v>844</v>
      </c>
      <c r="P329">
        <v>922</v>
      </c>
      <c r="Q329">
        <v>3</v>
      </c>
      <c r="R329">
        <v>925</v>
      </c>
      <c r="S329">
        <v>925</v>
      </c>
      <c r="T329">
        <v>0</v>
      </c>
      <c r="U329">
        <v>0</v>
      </c>
      <c r="V329">
        <v>0</v>
      </c>
      <c r="W329">
        <v>125</v>
      </c>
      <c r="X329">
        <v>125</v>
      </c>
      <c r="Y329">
        <v>98</v>
      </c>
      <c r="Z329">
        <v>721</v>
      </c>
      <c r="AF329" t="s">
        <v>703</v>
      </c>
      <c r="AG329" t="s">
        <v>689</v>
      </c>
      <c r="AH329" s="9">
        <v>4.5138888888888888E-2</v>
      </c>
      <c r="AI329" t="s">
        <v>1434</v>
      </c>
      <c r="AJ329" t="s">
        <v>1420</v>
      </c>
      <c r="AK329" t="s">
        <v>1426</v>
      </c>
    </row>
    <row r="330" spans="1:37" x14ac:dyDescent="0.3">
      <c r="A330" s="1">
        <v>44287</v>
      </c>
      <c r="B330" t="s">
        <v>122</v>
      </c>
      <c r="C330" t="s">
        <v>123</v>
      </c>
      <c r="D330" t="s">
        <v>124</v>
      </c>
      <c r="E330">
        <v>20304</v>
      </c>
      <c r="F330">
        <v>3370</v>
      </c>
      <c r="G330" t="s">
        <v>53</v>
      </c>
      <c r="H330" t="s">
        <v>54</v>
      </c>
      <c r="I330" t="s">
        <v>212</v>
      </c>
      <c r="J330" t="s">
        <v>213</v>
      </c>
      <c r="K330">
        <v>845</v>
      </c>
      <c r="L330">
        <v>843</v>
      </c>
      <c r="M330">
        <v>-2</v>
      </c>
      <c r="N330">
        <v>18</v>
      </c>
      <c r="O330">
        <v>901</v>
      </c>
      <c r="P330">
        <v>1053</v>
      </c>
      <c r="Q330">
        <v>5</v>
      </c>
      <c r="R330">
        <v>1113</v>
      </c>
      <c r="S330">
        <v>1058</v>
      </c>
      <c r="T330">
        <v>-15</v>
      </c>
      <c r="U330">
        <v>0</v>
      </c>
      <c r="V330">
        <v>0</v>
      </c>
      <c r="W330">
        <v>148</v>
      </c>
      <c r="X330">
        <v>135</v>
      </c>
      <c r="Y330">
        <v>112</v>
      </c>
      <c r="Z330">
        <v>834</v>
      </c>
      <c r="AF330" t="s">
        <v>1514</v>
      </c>
      <c r="AG330" t="s">
        <v>1220</v>
      </c>
      <c r="AH330" s="9">
        <v>9.375E-2</v>
      </c>
      <c r="AI330" t="s">
        <v>1434</v>
      </c>
      <c r="AJ330" t="s">
        <v>1417</v>
      </c>
      <c r="AK330" t="s">
        <v>1425</v>
      </c>
    </row>
    <row r="331" spans="1:37" x14ac:dyDescent="0.3">
      <c r="A331" s="1">
        <v>44595</v>
      </c>
      <c r="B331" t="s">
        <v>122</v>
      </c>
      <c r="C331" t="s">
        <v>123</v>
      </c>
      <c r="D331" t="s">
        <v>124</v>
      </c>
      <c r="E331">
        <v>20304</v>
      </c>
      <c r="F331">
        <v>5083</v>
      </c>
      <c r="G331" t="s">
        <v>335</v>
      </c>
      <c r="H331" t="s">
        <v>336</v>
      </c>
      <c r="I331" t="s">
        <v>21</v>
      </c>
      <c r="J331" t="s">
        <v>22</v>
      </c>
      <c r="K331">
        <v>1200</v>
      </c>
      <c r="L331">
        <v>1151</v>
      </c>
      <c r="M331">
        <v>-9</v>
      </c>
      <c r="N331">
        <v>9</v>
      </c>
      <c r="O331">
        <v>1200</v>
      </c>
      <c r="P331">
        <v>1150</v>
      </c>
      <c r="Q331">
        <v>10</v>
      </c>
      <c r="R331">
        <v>1228</v>
      </c>
      <c r="S331">
        <v>1200</v>
      </c>
      <c r="T331">
        <v>-28</v>
      </c>
      <c r="U331">
        <v>0</v>
      </c>
      <c r="V331">
        <v>0</v>
      </c>
      <c r="W331">
        <v>88</v>
      </c>
      <c r="X331">
        <v>69</v>
      </c>
      <c r="Y331">
        <v>50</v>
      </c>
      <c r="Z331">
        <v>298</v>
      </c>
      <c r="AF331" t="s">
        <v>1515</v>
      </c>
      <c r="AG331" t="s">
        <v>611</v>
      </c>
      <c r="AH331" s="9">
        <v>6.2500000000000003E-3</v>
      </c>
      <c r="AI331" t="s">
        <v>1434</v>
      </c>
      <c r="AJ331" t="s">
        <v>1417</v>
      </c>
      <c r="AK331" t="s">
        <v>1425</v>
      </c>
    </row>
    <row r="332" spans="1:37" x14ac:dyDescent="0.3">
      <c r="A332" s="1">
        <v>44670</v>
      </c>
      <c r="B332" t="s">
        <v>141</v>
      </c>
      <c r="C332" t="s">
        <v>142</v>
      </c>
      <c r="D332" t="s">
        <v>143</v>
      </c>
      <c r="E332">
        <v>20363</v>
      </c>
      <c r="F332">
        <v>5291</v>
      </c>
      <c r="G332" t="s">
        <v>84</v>
      </c>
      <c r="H332" t="s">
        <v>85</v>
      </c>
      <c r="I332" t="s">
        <v>279</v>
      </c>
      <c r="J332" t="s">
        <v>280</v>
      </c>
      <c r="K332">
        <v>2200</v>
      </c>
      <c r="L332">
        <v>2207</v>
      </c>
      <c r="M332">
        <v>7</v>
      </c>
      <c r="N332">
        <v>24</v>
      </c>
      <c r="O332">
        <v>2231</v>
      </c>
      <c r="P332">
        <v>2318</v>
      </c>
      <c r="Q332">
        <v>5</v>
      </c>
      <c r="R332">
        <v>2332</v>
      </c>
      <c r="S332">
        <v>2323</v>
      </c>
      <c r="T332">
        <v>-9</v>
      </c>
      <c r="U332">
        <v>0</v>
      </c>
      <c r="V332">
        <v>0</v>
      </c>
      <c r="W332">
        <v>92</v>
      </c>
      <c r="X332">
        <v>76</v>
      </c>
      <c r="Y332">
        <v>47</v>
      </c>
      <c r="Z332">
        <v>266</v>
      </c>
      <c r="AF332" t="s">
        <v>1516</v>
      </c>
      <c r="AG332" t="s">
        <v>1041</v>
      </c>
      <c r="AH332" s="9">
        <v>5.2777777777777778E-2</v>
      </c>
      <c r="AI332" t="s">
        <v>1438</v>
      </c>
      <c r="AJ332" t="s">
        <v>1417</v>
      </c>
      <c r="AK332" t="s">
        <v>1423</v>
      </c>
    </row>
    <row r="333" spans="1:37" x14ac:dyDescent="0.3">
      <c r="A333" s="1">
        <v>43483</v>
      </c>
      <c r="B333" t="s">
        <v>14</v>
      </c>
      <c r="C333" t="s">
        <v>15</v>
      </c>
      <c r="D333" t="s">
        <v>16</v>
      </c>
      <c r="E333">
        <v>19790</v>
      </c>
      <c r="F333">
        <v>851</v>
      </c>
      <c r="G333" t="s">
        <v>60</v>
      </c>
      <c r="H333" t="s">
        <v>61</v>
      </c>
      <c r="I333" t="s">
        <v>337</v>
      </c>
      <c r="J333" t="s">
        <v>338</v>
      </c>
      <c r="K333">
        <v>1347</v>
      </c>
      <c r="L333">
        <v>1401</v>
      </c>
      <c r="M333">
        <v>14</v>
      </c>
      <c r="N333">
        <v>12</v>
      </c>
      <c r="O333">
        <v>1413</v>
      </c>
      <c r="P333">
        <v>1530</v>
      </c>
      <c r="Q333">
        <v>4</v>
      </c>
      <c r="R333">
        <v>1538</v>
      </c>
      <c r="S333">
        <v>1534</v>
      </c>
      <c r="T333">
        <v>-4</v>
      </c>
      <c r="U333">
        <v>0</v>
      </c>
      <c r="V333">
        <v>0</v>
      </c>
      <c r="W333">
        <v>111</v>
      </c>
      <c r="X333">
        <v>93</v>
      </c>
      <c r="Y333">
        <v>77</v>
      </c>
      <c r="Z333">
        <v>545</v>
      </c>
      <c r="AF333" t="s">
        <v>1517</v>
      </c>
      <c r="AG333" t="s">
        <v>918</v>
      </c>
      <c r="AH333" s="9">
        <v>6.458333333333334E-2</v>
      </c>
      <c r="AI333" t="s">
        <v>1435</v>
      </c>
      <c r="AJ333" t="s">
        <v>1417</v>
      </c>
      <c r="AK333" t="s">
        <v>1426</v>
      </c>
    </row>
    <row r="334" spans="1:37" x14ac:dyDescent="0.3">
      <c r="A334" s="1">
        <v>44687</v>
      </c>
      <c r="B334" t="s">
        <v>100</v>
      </c>
      <c r="C334" t="s">
        <v>101</v>
      </c>
      <c r="D334" t="s">
        <v>102</v>
      </c>
      <c r="E334">
        <v>20368</v>
      </c>
      <c r="F334">
        <v>731</v>
      </c>
      <c r="G334" t="s">
        <v>220</v>
      </c>
      <c r="H334" t="s">
        <v>221</v>
      </c>
      <c r="I334" t="s">
        <v>305</v>
      </c>
      <c r="J334" t="s">
        <v>306</v>
      </c>
      <c r="K334">
        <v>1657</v>
      </c>
      <c r="L334">
        <v>1726</v>
      </c>
      <c r="M334">
        <v>29</v>
      </c>
      <c r="N334">
        <v>16</v>
      </c>
      <c r="O334">
        <v>1742</v>
      </c>
      <c r="P334">
        <v>2012</v>
      </c>
      <c r="Q334">
        <v>7</v>
      </c>
      <c r="R334">
        <v>1945</v>
      </c>
      <c r="S334">
        <v>2019</v>
      </c>
      <c r="T334">
        <v>34</v>
      </c>
      <c r="U334">
        <v>0</v>
      </c>
      <c r="V334">
        <v>0</v>
      </c>
      <c r="W334">
        <v>108</v>
      </c>
      <c r="X334">
        <v>113</v>
      </c>
      <c r="Y334">
        <v>90</v>
      </c>
      <c r="Z334">
        <v>600</v>
      </c>
      <c r="AA334">
        <v>26</v>
      </c>
      <c r="AB334">
        <v>0</v>
      </c>
      <c r="AC334">
        <v>5</v>
      </c>
      <c r="AD334">
        <v>0</v>
      </c>
      <c r="AE334">
        <v>3</v>
      </c>
      <c r="AF334" t="s">
        <v>1365</v>
      </c>
      <c r="AG334" t="s">
        <v>658</v>
      </c>
      <c r="AH334" s="9">
        <v>0.12013888888888889</v>
      </c>
      <c r="AI334" t="s">
        <v>1435</v>
      </c>
      <c r="AJ334" t="s">
        <v>1420</v>
      </c>
      <c r="AK334" t="s">
        <v>1426</v>
      </c>
    </row>
    <row r="335" spans="1:37" x14ac:dyDescent="0.3">
      <c r="A335" s="1">
        <v>44371</v>
      </c>
      <c r="B335" t="s">
        <v>7</v>
      </c>
      <c r="C335" t="s">
        <v>8</v>
      </c>
      <c r="D335" t="s">
        <v>9</v>
      </c>
      <c r="E335">
        <v>19977</v>
      </c>
      <c r="F335">
        <v>1548</v>
      </c>
      <c r="G335" t="s">
        <v>53</v>
      </c>
      <c r="H335" t="s">
        <v>54</v>
      </c>
      <c r="I335" t="s">
        <v>23</v>
      </c>
      <c r="J335" t="s">
        <v>24</v>
      </c>
      <c r="K335">
        <v>1600</v>
      </c>
      <c r="L335">
        <v>1606</v>
      </c>
      <c r="M335">
        <v>6</v>
      </c>
      <c r="N335">
        <v>43</v>
      </c>
      <c r="O335">
        <v>1649</v>
      </c>
      <c r="P335">
        <v>1745</v>
      </c>
      <c r="Q335">
        <v>3</v>
      </c>
      <c r="R335">
        <v>1713</v>
      </c>
      <c r="S335">
        <v>1748</v>
      </c>
      <c r="T335">
        <v>35</v>
      </c>
      <c r="U335">
        <v>0</v>
      </c>
      <c r="V335">
        <v>0</v>
      </c>
      <c r="W335">
        <v>73</v>
      </c>
      <c r="X335">
        <v>102</v>
      </c>
      <c r="Y335">
        <v>56</v>
      </c>
      <c r="Z335">
        <v>337</v>
      </c>
      <c r="AA335">
        <v>0</v>
      </c>
      <c r="AB335">
        <v>0</v>
      </c>
      <c r="AC335">
        <v>29</v>
      </c>
      <c r="AD335">
        <v>0</v>
      </c>
      <c r="AE335">
        <v>6</v>
      </c>
      <c r="AF335" t="s">
        <v>1518</v>
      </c>
      <c r="AG335" t="s">
        <v>773</v>
      </c>
      <c r="AH335" s="9">
        <v>7.0833333333333331E-2</v>
      </c>
      <c r="AI335" t="s">
        <v>1435</v>
      </c>
      <c r="AJ335" t="s">
        <v>1420</v>
      </c>
      <c r="AK335" t="s">
        <v>1425</v>
      </c>
    </row>
    <row r="336" spans="1:37" x14ac:dyDescent="0.3">
      <c r="A336" s="1">
        <v>44937</v>
      </c>
      <c r="B336" t="s">
        <v>283</v>
      </c>
      <c r="C336" t="s">
        <v>284</v>
      </c>
      <c r="D336" t="s">
        <v>285</v>
      </c>
      <c r="E336">
        <v>19690</v>
      </c>
      <c r="F336">
        <v>45</v>
      </c>
      <c r="G336" t="s">
        <v>70</v>
      </c>
      <c r="H336" t="s">
        <v>71</v>
      </c>
      <c r="I336" t="s">
        <v>286</v>
      </c>
      <c r="J336" t="s">
        <v>287</v>
      </c>
      <c r="K336">
        <v>840</v>
      </c>
      <c r="L336">
        <v>854</v>
      </c>
      <c r="M336">
        <v>14</v>
      </c>
      <c r="N336">
        <v>10</v>
      </c>
      <c r="O336">
        <v>904</v>
      </c>
      <c r="P336">
        <v>1248</v>
      </c>
      <c r="Q336">
        <v>18</v>
      </c>
      <c r="R336">
        <v>1220</v>
      </c>
      <c r="S336">
        <v>1306</v>
      </c>
      <c r="T336">
        <v>46</v>
      </c>
      <c r="U336">
        <v>0</v>
      </c>
      <c r="V336">
        <v>0</v>
      </c>
      <c r="W336">
        <v>340</v>
      </c>
      <c r="X336">
        <v>372</v>
      </c>
      <c r="Y336">
        <v>344</v>
      </c>
      <c r="Z336">
        <v>2355</v>
      </c>
      <c r="AA336">
        <v>32</v>
      </c>
      <c r="AB336">
        <v>14</v>
      </c>
      <c r="AC336">
        <v>0</v>
      </c>
      <c r="AD336">
        <v>0</v>
      </c>
      <c r="AE336">
        <v>0</v>
      </c>
      <c r="AF336" t="s">
        <v>1130</v>
      </c>
      <c r="AG336" t="s">
        <v>1103</v>
      </c>
      <c r="AH336" s="9">
        <v>0.17499999999999999</v>
      </c>
      <c r="AI336" t="s">
        <v>1434</v>
      </c>
      <c r="AJ336" t="s">
        <v>1420</v>
      </c>
      <c r="AK336" t="s">
        <v>1424</v>
      </c>
    </row>
    <row r="337" spans="1:37" x14ac:dyDescent="0.3">
      <c r="A337" s="1">
        <v>44474</v>
      </c>
      <c r="B337" t="s">
        <v>14</v>
      </c>
      <c r="C337" t="s">
        <v>15</v>
      </c>
      <c r="D337" t="s">
        <v>16</v>
      </c>
      <c r="E337">
        <v>19790</v>
      </c>
      <c r="F337">
        <v>2510</v>
      </c>
      <c r="G337" t="s">
        <v>60</v>
      </c>
      <c r="H337" t="s">
        <v>61</v>
      </c>
      <c r="I337" t="s">
        <v>131</v>
      </c>
      <c r="J337" t="s">
        <v>132</v>
      </c>
      <c r="K337">
        <v>1724</v>
      </c>
      <c r="L337">
        <v>1909</v>
      </c>
      <c r="M337">
        <v>105</v>
      </c>
      <c r="N337">
        <v>8</v>
      </c>
      <c r="O337">
        <v>1917</v>
      </c>
      <c r="P337">
        <v>2029</v>
      </c>
      <c r="Q337">
        <v>5</v>
      </c>
      <c r="R337">
        <v>1850</v>
      </c>
      <c r="S337">
        <v>2034</v>
      </c>
      <c r="T337">
        <v>104</v>
      </c>
      <c r="U337">
        <v>0</v>
      </c>
      <c r="V337">
        <v>0</v>
      </c>
      <c r="W337">
        <v>86</v>
      </c>
      <c r="X337">
        <v>85</v>
      </c>
      <c r="Y337">
        <v>72</v>
      </c>
      <c r="Z337">
        <v>432</v>
      </c>
      <c r="AA337">
        <v>0</v>
      </c>
      <c r="AB337">
        <v>104</v>
      </c>
      <c r="AC337">
        <v>0</v>
      </c>
      <c r="AD337">
        <v>0</v>
      </c>
      <c r="AE337">
        <v>0</v>
      </c>
      <c r="AF337" t="s">
        <v>1451</v>
      </c>
      <c r="AG337" t="s">
        <v>802</v>
      </c>
      <c r="AH337" s="9">
        <v>5.9027777777777776E-2</v>
      </c>
      <c r="AI337" t="s">
        <v>1438</v>
      </c>
      <c r="AJ337" t="s">
        <v>1420</v>
      </c>
      <c r="AK337" t="s">
        <v>1423</v>
      </c>
    </row>
    <row r="338" spans="1:37" x14ac:dyDescent="0.3">
      <c r="A338" s="1">
        <v>44498</v>
      </c>
      <c r="B338" t="s">
        <v>39</v>
      </c>
      <c r="C338" t="s">
        <v>40</v>
      </c>
      <c r="D338" t="s">
        <v>41</v>
      </c>
      <c r="E338">
        <v>19805</v>
      </c>
      <c r="F338">
        <v>1449</v>
      </c>
      <c r="G338" t="s">
        <v>28</v>
      </c>
      <c r="H338" t="s">
        <v>29</v>
      </c>
      <c r="I338" t="s">
        <v>194</v>
      </c>
      <c r="J338" t="s">
        <v>195</v>
      </c>
      <c r="K338">
        <v>2120</v>
      </c>
      <c r="L338">
        <v>2142</v>
      </c>
      <c r="M338">
        <v>22</v>
      </c>
      <c r="N338">
        <v>24</v>
      </c>
      <c r="O338">
        <v>2206</v>
      </c>
      <c r="P338">
        <v>2245</v>
      </c>
      <c r="Q338">
        <v>12</v>
      </c>
      <c r="R338">
        <v>2229</v>
      </c>
      <c r="S338">
        <v>2257</v>
      </c>
      <c r="T338">
        <v>28</v>
      </c>
      <c r="U338">
        <v>0</v>
      </c>
      <c r="V338">
        <v>0</v>
      </c>
      <c r="W338">
        <v>69</v>
      </c>
      <c r="X338">
        <v>75</v>
      </c>
      <c r="Y338">
        <v>39</v>
      </c>
      <c r="Z338">
        <v>192</v>
      </c>
      <c r="AA338">
        <v>0</v>
      </c>
      <c r="AB338">
        <v>0</v>
      </c>
      <c r="AC338">
        <v>6</v>
      </c>
      <c r="AD338">
        <v>0</v>
      </c>
      <c r="AE338">
        <v>22</v>
      </c>
      <c r="AF338" t="s">
        <v>1519</v>
      </c>
      <c r="AG338" t="s">
        <v>822</v>
      </c>
      <c r="AH338" s="9">
        <v>5.2083333333333336E-2</v>
      </c>
      <c r="AI338" t="s">
        <v>1438</v>
      </c>
      <c r="AJ338" t="s">
        <v>1420</v>
      </c>
      <c r="AK338" t="s">
        <v>1426</v>
      </c>
    </row>
    <row r="339" spans="1:37" x14ac:dyDescent="0.3">
      <c r="A339" s="1">
        <v>43826</v>
      </c>
      <c r="B339" t="s">
        <v>55</v>
      </c>
      <c r="C339" t="s">
        <v>56</v>
      </c>
      <c r="D339" t="s">
        <v>57</v>
      </c>
      <c r="E339">
        <v>19930</v>
      </c>
      <c r="F339">
        <v>796</v>
      </c>
      <c r="G339" t="s">
        <v>19</v>
      </c>
      <c r="H339" t="s">
        <v>20</v>
      </c>
      <c r="I339" t="s">
        <v>76</v>
      </c>
      <c r="J339" t="s">
        <v>77</v>
      </c>
      <c r="K339">
        <v>1725</v>
      </c>
      <c r="L339">
        <v>1722</v>
      </c>
      <c r="M339">
        <v>-3</v>
      </c>
      <c r="N339">
        <v>15</v>
      </c>
      <c r="O339">
        <v>1737</v>
      </c>
      <c r="P339">
        <v>2346</v>
      </c>
      <c r="Q339">
        <v>3</v>
      </c>
      <c r="R339">
        <v>2359</v>
      </c>
      <c r="S339">
        <v>2349</v>
      </c>
      <c r="T339">
        <v>-10</v>
      </c>
      <c r="U339">
        <v>0</v>
      </c>
      <c r="V339">
        <v>0</v>
      </c>
      <c r="W339">
        <v>274</v>
      </c>
      <c r="X339">
        <v>267</v>
      </c>
      <c r="Y339">
        <v>249</v>
      </c>
      <c r="Z339">
        <v>2086</v>
      </c>
      <c r="AF339" t="s">
        <v>1520</v>
      </c>
      <c r="AG339" t="s">
        <v>625</v>
      </c>
      <c r="AH339" s="9">
        <v>0.26874999999999999</v>
      </c>
      <c r="AI339" t="s">
        <v>1435</v>
      </c>
      <c r="AJ339" t="s">
        <v>1417</v>
      </c>
      <c r="AK339" t="s">
        <v>1426</v>
      </c>
    </row>
    <row r="340" spans="1:37" x14ac:dyDescent="0.3">
      <c r="A340" s="1">
        <v>44721</v>
      </c>
      <c r="B340" t="s">
        <v>81</v>
      </c>
      <c r="C340" t="s">
        <v>82</v>
      </c>
      <c r="D340" t="s">
        <v>83</v>
      </c>
      <c r="E340">
        <v>20409</v>
      </c>
      <c r="F340">
        <v>1319</v>
      </c>
      <c r="G340" t="s">
        <v>44</v>
      </c>
      <c r="H340" t="s">
        <v>45</v>
      </c>
      <c r="I340" t="s">
        <v>194</v>
      </c>
      <c r="J340" t="s">
        <v>195</v>
      </c>
      <c r="K340">
        <v>1408</v>
      </c>
      <c r="L340">
        <v>0</v>
      </c>
      <c r="M340">
        <v>0</v>
      </c>
      <c r="R340">
        <v>1737</v>
      </c>
      <c r="S340">
        <v>0</v>
      </c>
      <c r="T340">
        <v>0</v>
      </c>
      <c r="U340">
        <v>1</v>
      </c>
      <c r="V340">
        <v>0</v>
      </c>
      <c r="W340">
        <v>209</v>
      </c>
      <c r="Z340">
        <v>1258</v>
      </c>
      <c r="AF340" t="s">
        <v>663</v>
      </c>
      <c r="AG340" t="s">
        <v>663</v>
      </c>
      <c r="AH340" s="9">
        <v>0</v>
      </c>
      <c r="AI340" t="s">
        <v>1437</v>
      </c>
      <c r="AJ340" t="s">
        <v>1420</v>
      </c>
      <c r="AK340" t="s">
        <v>1425</v>
      </c>
    </row>
    <row r="341" spans="1:37" x14ac:dyDescent="0.3">
      <c r="A341" s="1">
        <v>44196</v>
      </c>
      <c r="B341" t="s">
        <v>81</v>
      </c>
      <c r="C341" t="s">
        <v>82</v>
      </c>
      <c r="D341" t="s">
        <v>83</v>
      </c>
      <c r="E341">
        <v>20409</v>
      </c>
      <c r="F341">
        <v>250</v>
      </c>
      <c r="G341" t="s">
        <v>301</v>
      </c>
      <c r="H341" t="s">
        <v>302</v>
      </c>
      <c r="I341" t="s">
        <v>44</v>
      </c>
      <c r="J341" t="s">
        <v>45</v>
      </c>
      <c r="K341">
        <v>1312</v>
      </c>
      <c r="L341">
        <v>1300</v>
      </c>
      <c r="M341">
        <v>-12</v>
      </c>
      <c r="N341">
        <v>8</v>
      </c>
      <c r="O341">
        <v>1308</v>
      </c>
      <c r="P341">
        <v>1500</v>
      </c>
      <c r="Q341">
        <v>4</v>
      </c>
      <c r="R341">
        <v>1525</v>
      </c>
      <c r="S341">
        <v>1504</v>
      </c>
      <c r="T341">
        <v>-21</v>
      </c>
      <c r="U341">
        <v>0</v>
      </c>
      <c r="V341">
        <v>0</v>
      </c>
      <c r="W341">
        <v>133</v>
      </c>
      <c r="X341">
        <v>124</v>
      </c>
      <c r="Y341">
        <v>112</v>
      </c>
      <c r="Z341">
        <v>901</v>
      </c>
      <c r="AF341" t="s">
        <v>1521</v>
      </c>
      <c r="AG341" t="s">
        <v>1019</v>
      </c>
      <c r="AH341" s="9">
        <v>8.611111111111111E-2</v>
      </c>
      <c r="AI341" t="s">
        <v>1435</v>
      </c>
      <c r="AJ341" t="s">
        <v>1417</v>
      </c>
      <c r="AK341" t="s">
        <v>1425</v>
      </c>
    </row>
    <row r="342" spans="1:37" x14ac:dyDescent="0.3">
      <c r="A342" s="1">
        <v>43680</v>
      </c>
      <c r="B342" t="s">
        <v>122</v>
      </c>
      <c r="C342" t="s">
        <v>123</v>
      </c>
      <c r="D342" t="s">
        <v>124</v>
      </c>
      <c r="E342">
        <v>20304</v>
      </c>
      <c r="F342">
        <v>3781</v>
      </c>
      <c r="G342" t="s">
        <v>144</v>
      </c>
      <c r="H342" t="s">
        <v>145</v>
      </c>
      <c r="I342" t="s">
        <v>249</v>
      </c>
      <c r="J342" t="s">
        <v>250</v>
      </c>
      <c r="K342">
        <v>1010</v>
      </c>
      <c r="L342">
        <v>1005</v>
      </c>
      <c r="M342">
        <v>-5</v>
      </c>
      <c r="N342">
        <v>14</v>
      </c>
      <c r="O342">
        <v>1019</v>
      </c>
      <c r="P342">
        <v>1122</v>
      </c>
      <c r="Q342">
        <v>5</v>
      </c>
      <c r="R342">
        <v>1144</v>
      </c>
      <c r="S342">
        <v>1127</v>
      </c>
      <c r="T342">
        <v>-17</v>
      </c>
      <c r="U342">
        <v>0</v>
      </c>
      <c r="V342">
        <v>0</v>
      </c>
      <c r="W342">
        <v>94</v>
      </c>
      <c r="X342">
        <v>82</v>
      </c>
      <c r="Y342">
        <v>63</v>
      </c>
      <c r="Z342">
        <v>489</v>
      </c>
      <c r="AF342" t="s">
        <v>727</v>
      </c>
      <c r="AG342" t="s">
        <v>1228</v>
      </c>
      <c r="AH342" s="9">
        <v>5.6944444444444443E-2</v>
      </c>
      <c r="AI342" t="s">
        <v>1434</v>
      </c>
      <c r="AJ342" t="s">
        <v>1417</v>
      </c>
      <c r="AK342" t="s">
        <v>1427</v>
      </c>
    </row>
    <row r="343" spans="1:37" x14ac:dyDescent="0.3">
      <c r="A343" s="1">
        <v>44681</v>
      </c>
      <c r="B343" t="s">
        <v>81</v>
      </c>
      <c r="C343" t="s">
        <v>82</v>
      </c>
      <c r="D343" t="s">
        <v>83</v>
      </c>
      <c r="E343">
        <v>20409</v>
      </c>
      <c r="F343">
        <v>1720</v>
      </c>
      <c r="G343" t="s">
        <v>28</v>
      </c>
      <c r="H343" t="s">
        <v>29</v>
      </c>
      <c r="I343" t="s">
        <v>44</v>
      </c>
      <c r="J343" t="s">
        <v>45</v>
      </c>
      <c r="K343">
        <v>600</v>
      </c>
      <c r="L343">
        <v>554</v>
      </c>
      <c r="M343">
        <v>-6</v>
      </c>
      <c r="N343">
        <v>14</v>
      </c>
      <c r="O343">
        <v>608</v>
      </c>
      <c r="P343">
        <v>842</v>
      </c>
      <c r="Q343">
        <v>6</v>
      </c>
      <c r="R343">
        <v>857</v>
      </c>
      <c r="S343">
        <v>848</v>
      </c>
      <c r="T343">
        <v>-9</v>
      </c>
      <c r="U343">
        <v>0</v>
      </c>
      <c r="V343">
        <v>0</v>
      </c>
      <c r="W343">
        <v>177</v>
      </c>
      <c r="X343">
        <v>174</v>
      </c>
      <c r="Y343">
        <v>154</v>
      </c>
      <c r="Z343">
        <v>1121</v>
      </c>
      <c r="AF343" t="s">
        <v>1522</v>
      </c>
      <c r="AG343" t="s">
        <v>669</v>
      </c>
      <c r="AH343" s="9">
        <v>0.12083333333333333</v>
      </c>
      <c r="AI343" t="s">
        <v>1437</v>
      </c>
      <c r="AJ343" t="s">
        <v>1417</v>
      </c>
      <c r="AK343" t="s">
        <v>1427</v>
      </c>
    </row>
    <row r="344" spans="1:37" x14ac:dyDescent="0.3">
      <c r="A344" s="1">
        <v>44545</v>
      </c>
      <c r="B344" t="s">
        <v>39</v>
      </c>
      <c r="C344" t="s">
        <v>40</v>
      </c>
      <c r="D344" t="s">
        <v>41</v>
      </c>
      <c r="E344">
        <v>19805</v>
      </c>
      <c r="F344">
        <v>1358</v>
      </c>
      <c r="G344" t="s">
        <v>144</v>
      </c>
      <c r="H344" t="s">
        <v>145</v>
      </c>
      <c r="I344" t="s">
        <v>97</v>
      </c>
      <c r="J344" t="s">
        <v>98</v>
      </c>
      <c r="K344">
        <v>1721</v>
      </c>
      <c r="L344">
        <v>1712</v>
      </c>
      <c r="M344">
        <v>-9</v>
      </c>
      <c r="N344">
        <v>15</v>
      </c>
      <c r="O344">
        <v>1727</v>
      </c>
      <c r="P344">
        <v>1844</v>
      </c>
      <c r="Q344">
        <v>9</v>
      </c>
      <c r="R344">
        <v>1919</v>
      </c>
      <c r="S344">
        <v>1853</v>
      </c>
      <c r="T344">
        <v>-26</v>
      </c>
      <c r="U344">
        <v>0</v>
      </c>
      <c r="V344">
        <v>0</v>
      </c>
      <c r="W344">
        <v>118</v>
      </c>
      <c r="X344">
        <v>101</v>
      </c>
      <c r="Y344">
        <v>77</v>
      </c>
      <c r="Z344">
        <v>500</v>
      </c>
      <c r="AF344" t="s">
        <v>1201</v>
      </c>
      <c r="AG344" t="s">
        <v>784</v>
      </c>
      <c r="AH344" s="9">
        <v>7.013888888888889E-2</v>
      </c>
      <c r="AI344" t="s">
        <v>1435</v>
      </c>
      <c r="AJ344" t="s">
        <v>1417</v>
      </c>
      <c r="AK344" t="s">
        <v>1424</v>
      </c>
    </row>
    <row r="345" spans="1:37" x14ac:dyDescent="0.3">
      <c r="A345" s="1">
        <v>44655</v>
      </c>
      <c r="B345" t="s">
        <v>32</v>
      </c>
      <c r="C345" t="s">
        <v>33</v>
      </c>
      <c r="D345" t="s">
        <v>34</v>
      </c>
      <c r="E345">
        <v>19393</v>
      </c>
      <c r="F345">
        <v>399</v>
      </c>
      <c r="G345" t="s">
        <v>103</v>
      </c>
      <c r="H345" t="s">
        <v>104</v>
      </c>
      <c r="I345" t="s">
        <v>23</v>
      </c>
      <c r="J345" t="s">
        <v>24</v>
      </c>
      <c r="K345">
        <v>2230</v>
      </c>
      <c r="L345">
        <v>2250</v>
      </c>
      <c r="M345">
        <v>20</v>
      </c>
      <c r="N345">
        <v>14</v>
      </c>
      <c r="O345">
        <v>2304</v>
      </c>
      <c r="P345">
        <v>15</v>
      </c>
      <c r="Q345">
        <v>3</v>
      </c>
      <c r="R345">
        <v>2355</v>
      </c>
      <c r="S345">
        <v>18</v>
      </c>
      <c r="T345">
        <v>23</v>
      </c>
      <c r="U345">
        <v>0</v>
      </c>
      <c r="V345">
        <v>0</v>
      </c>
      <c r="W345">
        <v>85</v>
      </c>
      <c r="X345">
        <v>88</v>
      </c>
      <c r="Y345">
        <v>71</v>
      </c>
      <c r="Z345">
        <v>414</v>
      </c>
      <c r="AA345">
        <v>18</v>
      </c>
      <c r="AB345">
        <v>0</v>
      </c>
      <c r="AC345">
        <v>3</v>
      </c>
      <c r="AD345">
        <v>0</v>
      </c>
      <c r="AE345">
        <v>2</v>
      </c>
      <c r="AF345" t="s">
        <v>1523</v>
      </c>
      <c r="AG345" t="s">
        <v>826</v>
      </c>
      <c r="AH345">
        <v>-0.93888888888888888</v>
      </c>
      <c r="AI345" t="s">
        <v>1438</v>
      </c>
      <c r="AJ345" t="s">
        <v>1420</v>
      </c>
      <c r="AK345" t="s">
        <v>1422</v>
      </c>
    </row>
    <row r="346" spans="1:37" x14ac:dyDescent="0.3">
      <c r="A346" s="1">
        <v>43891</v>
      </c>
      <c r="B346" t="s">
        <v>32</v>
      </c>
      <c r="C346" t="s">
        <v>33</v>
      </c>
      <c r="D346" t="s">
        <v>34</v>
      </c>
      <c r="E346">
        <v>19393</v>
      </c>
      <c r="F346">
        <v>5487</v>
      </c>
      <c r="G346" t="s">
        <v>19</v>
      </c>
      <c r="H346" t="s">
        <v>20</v>
      </c>
      <c r="I346" t="s">
        <v>206</v>
      </c>
      <c r="J346" t="s">
        <v>207</v>
      </c>
      <c r="K346">
        <v>1610</v>
      </c>
      <c r="L346">
        <v>1611</v>
      </c>
      <c r="M346">
        <v>1</v>
      </c>
      <c r="N346">
        <v>16</v>
      </c>
      <c r="O346">
        <v>1627</v>
      </c>
      <c r="P346">
        <v>1755</v>
      </c>
      <c r="Q346">
        <v>5</v>
      </c>
      <c r="R346">
        <v>1815</v>
      </c>
      <c r="S346">
        <v>1800</v>
      </c>
      <c r="T346">
        <v>-15</v>
      </c>
      <c r="U346">
        <v>0</v>
      </c>
      <c r="V346">
        <v>0</v>
      </c>
      <c r="W346">
        <v>125</v>
      </c>
      <c r="X346">
        <v>109</v>
      </c>
      <c r="Y346">
        <v>88</v>
      </c>
      <c r="Z346">
        <v>672</v>
      </c>
      <c r="AF346" t="s">
        <v>1260</v>
      </c>
      <c r="AG346" t="s">
        <v>1349</v>
      </c>
      <c r="AH346" s="9">
        <v>7.5694444444444439E-2</v>
      </c>
      <c r="AI346" t="s">
        <v>1435</v>
      </c>
      <c r="AJ346" t="s">
        <v>1417</v>
      </c>
      <c r="AK346" t="s">
        <v>1421</v>
      </c>
    </row>
    <row r="347" spans="1:37" x14ac:dyDescent="0.3">
      <c r="A347" s="1">
        <v>44873</v>
      </c>
      <c r="B347" t="s">
        <v>32</v>
      </c>
      <c r="C347" t="s">
        <v>33</v>
      </c>
      <c r="D347" t="s">
        <v>34</v>
      </c>
      <c r="E347">
        <v>19393</v>
      </c>
      <c r="F347">
        <v>3052</v>
      </c>
      <c r="G347" t="s">
        <v>51</v>
      </c>
      <c r="H347" t="s">
        <v>52</v>
      </c>
      <c r="I347" t="s">
        <v>28</v>
      </c>
      <c r="J347" t="s">
        <v>29</v>
      </c>
      <c r="K347">
        <v>1510</v>
      </c>
      <c r="L347">
        <v>1506</v>
      </c>
      <c r="M347">
        <v>-4</v>
      </c>
      <c r="N347">
        <v>6</v>
      </c>
      <c r="O347">
        <v>1512</v>
      </c>
      <c r="P347">
        <v>1814</v>
      </c>
      <c r="Q347">
        <v>8</v>
      </c>
      <c r="R347">
        <v>1830</v>
      </c>
      <c r="S347">
        <v>1822</v>
      </c>
      <c r="T347">
        <v>-8</v>
      </c>
      <c r="U347">
        <v>0</v>
      </c>
      <c r="V347">
        <v>0</v>
      </c>
      <c r="W347">
        <v>140</v>
      </c>
      <c r="X347">
        <v>136</v>
      </c>
      <c r="Y347">
        <v>122</v>
      </c>
      <c r="Z347">
        <v>854</v>
      </c>
      <c r="AF347" t="s">
        <v>659</v>
      </c>
      <c r="AG347" t="s">
        <v>1345</v>
      </c>
      <c r="AH347" s="9">
        <v>0.1361111111111111</v>
      </c>
      <c r="AI347" t="s">
        <v>1435</v>
      </c>
      <c r="AJ347" t="s">
        <v>1417</v>
      </c>
      <c r="AK347" t="s">
        <v>1423</v>
      </c>
    </row>
    <row r="348" spans="1:37" x14ac:dyDescent="0.3">
      <c r="A348" s="1">
        <v>43863</v>
      </c>
      <c r="B348" t="s">
        <v>162</v>
      </c>
      <c r="C348" t="s">
        <v>163</v>
      </c>
      <c r="D348" t="s">
        <v>164</v>
      </c>
      <c r="E348">
        <v>20436</v>
      </c>
      <c r="F348">
        <v>2017</v>
      </c>
      <c r="G348" t="s">
        <v>341</v>
      </c>
      <c r="H348" t="s">
        <v>342</v>
      </c>
      <c r="I348" t="s">
        <v>103</v>
      </c>
      <c r="J348" t="s">
        <v>104</v>
      </c>
      <c r="K348">
        <v>600</v>
      </c>
      <c r="L348">
        <v>550</v>
      </c>
      <c r="M348">
        <v>-10</v>
      </c>
      <c r="N348">
        <v>28</v>
      </c>
      <c r="O348">
        <v>618</v>
      </c>
      <c r="P348">
        <v>736</v>
      </c>
      <c r="Q348">
        <v>8</v>
      </c>
      <c r="R348">
        <v>744</v>
      </c>
      <c r="S348">
        <v>744</v>
      </c>
      <c r="T348">
        <v>0</v>
      </c>
      <c r="U348">
        <v>0</v>
      </c>
      <c r="V348">
        <v>0</v>
      </c>
      <c r="W348">
        <v>284</v>
      </c>
      <c r="X348">
        <v>294</v>
      </c>
      <c r="Y348">
        <v>258</v>
      </c>
      <c r="Z348">
        <v>1824</v>
      </c>
      <c r="AF348" t="s">
        <v>685</v>
      </c>
      <c r="AG348" t="s">
        <v>1088</v>
      </c>
      <c r="AH348" s="9">
        <v>7.9166666666666663E-2</v>
      </c>
      <c r="AI348" t="s">
        <v>1437</v>
      </c>
      <c r="AJ348" t="s">
        <v>1417</v>
      </c>
      <c r="AK348" t="s">
        <v>1421</v>
      </c>
    </row>
    <row r="349" spans="1:37" x14ac:dyDescent="0.3">
      <c r="A349" s="1">
        <v>43577</v>
      </c>
      <c r="B349" t="s">
        <v>122</v>
      </c>
      <c r="C349" t="s">
        <v>123</v>
      </c>
      <c r="D349" t="s">
        <v>124</v>
      </c>
      <c r="E349">
        <v>20304</v>
      </c>
      <c r="F349">
        <v>5549</v>
      </c>
      <c r="G349" t="s">
        <v>343</v>
      </c>
      <c r="H349" t="s">
        <v>344</v>
      </c>
      <c r="I349" t="s">
        <v>23</v>
      </c>
      <c r="J349" t="s">
        <v>24</v>
      </c>
      <c r="K349">
        <v>600</v>
      </c>
      <c r="L349">
        <v>601</v>
      </c>
      <c r="M349">
        <v>1</v>
      </c>
      <c r="N349">
        <v>5</v>
      </c>
      <c r="O349">
        <v>606</v>
      </c>
      <c r="P349">
        <v>647</v>
      </c>
      <c r="Q349">
        <v>2</v>
      </c>
      <c r="R349">
        <v>700</v>
      </c>
      <c r="S349">
        <v>649</v>
      </c>
      <c r="T349">
        <v>-11</v>
      </c>
      <c r="U349">
        <v>0</v>
      </c>
      <c r="V349">
        <v>0</v>
      </c>
      <c r="W349">
        <v>60</v>
      </c>
      <c r="X349">
        <v>48</v>
      </c>
      <c r="Y349">
        <v>41</v>
      </c>
      <c r="Z349">
        <v>199</v>
      </c>
      <c r="AF349" t="s">
        <v>1004</v>
      </c>
      <c r="AG349" t="s">
        <v>672</v>
      </c>
      <c r="AH349" s="9">
        <v>3.3333333333333333E-2</v>
      </c>
      <c r="AI349" t="s">
        <v>1434</v>
      </c>
      <c r="AJ349" t="s">
        <v>1417</v>
      </c>
      <c r="AK349" t="s">
        <v>1422</v>
      </c>
    </row>
    <row r="350" spans="1:37" x14ac:dyDescent="0.3">
      <c r="A350" s="1">
        <v>44130</v>
      </c>
      <c r="B350" t="s">
        <v>14</v>
      </c>
      <c r="C350" t="s">
        <v>15</v>
      </c>
      <c r="D350" t="s">
        <v>16</v>
      </c>
      <c r="E350">
        <v>19790</v>
      </c>
      <c r="F350">
        <v>1081</v>
      </c>
      <c r="G350" t="s">
        <v>17</v>
      </c>
      <c r="H350" t="s">
        <v>18</v>
      </c>
      <c r="I350" t="s">
        <v>60</v>
      </c>
      <c r="J350" t="s">
        <v>61</v>
      </c>
      <c r="K350">
        <v>1245</v>
      </c>
      <c r="L350">
        <v>1242</v>
      </c>
      <c r="M350">
        <v>-3</v>
      </c>
      <c r="N350">
        <v>12</v>
      </c>
      <c r="O350">
        <v>1254</v>
      </c>
      <c r="P350">
        <v>1556</v>
      </c>
      <c r="Q350">
        <v>7</v>
      </c>
      <c r="R350">
        <v>1610</v>
      </c>
      <c r="S350">
        <v>1603</v>
      </c>
      <c r="T350">
        <v>-7</v>
      </c>
      <c r="U350">
        <v>0</v>
      </c>
      <c r="V350">
        <v>0</v>
      </c>
      <c r="W350">
        <v>145</v>
      </c>
      <c r="X350">
        <v>141</v>
      </c>
      <c r="Y350">
        <v>122</v>
      </c>
      <c r="Z350">
        <v>907</v>
      </c>
      <c r="AF350" t="s">
        <v>1524</v>
      </c>
      <c r="AG350" t="s">
        <v>901</v>
      </c>
      <c r="AH350" s="9">
        <v>0.13958333333333334</v>
      </c>
      <c r="AI350" t="s">
        <v>1435</v>
      </c>
      <c r="AJ350" t="s">
        <v>1417</v>
      </c>
      <c r="AK350" t="s">
        <v>1422</v>
      </c>
    </row>
    <row r="351" spans="1:37" x14ac:dyDescent="0.3">
      <c r="A351" s="1">
        <v>44133</v>
      </c>
      <c r="B351" t="s">
        <v>32</v>
      </c>
      <c r="C351" t="s">
        <v>33</v>
      </c>
      <c r="D351" t="s">
        <v>34</v>
      </c>
      <c r="E351">
        <v>19393</v>
      </c>
      <c r="F351">
        <v>2129</v>
      </c>
      <c r="G351" t="s">
        <v>299</v>
      </c>
      <c r="H351" t="s">
        <v>300</v>
      </c>
      <c r="I351" t="s">
        <v>206</v>
      </c>
      <c r="J351" t="s">
        <v>207</v>
      </c>
      <c r="K351">
        <v>845</v>
      </c>
      <c r="L351">
        <v>841</v>
      </c>
      <c r="M351">
        <v>-4</v>
      </c>
      <c r="N351">
        <v>8</v>
      </c>
      <c r="O351">
        <v>849</v>
      </c>
      <c r="P351">
        <v>941</v>
      </c>
      <c r="Q351">
        <v>6</v>
      </c>
      <c r="R351">
        <v>1000</v>
      </c>
      <c r="S351">
        <v>947</v>
      </c>
      <c r="T351">
        <v>-13</v>
      </c>
      <c r="U351">
        <v>0</v>
      </c>
      <c r="V351">
        <v>0</v>
      </c>
      <c r="W351">
        <v>75</v>
      </c>
      <c r="X351">
        <v>66</v>
      </c>
      <c r="Y351">
        <v>52</v>
      </c>
      <c r="Z351">
        <v>353</v>
      </c>
      <c r="AF351" t="s">
        <v>706</v>
      </c>
      <c r="AG351" t="s">
        <v>695</v>
      </c>
      <c r="AH351" s="9">
        <v>4.583333333333333E-2</v>
      </c>
      <c r="AI351" t="s">
        <v>1434</v>
      </c>
      <c r="AJ351" t="s">
        <v>1417</v>
      </c>
      <c r="AK351" t="s">
        <v>1425</v>
      </c>
    </row>
    <row r="352" spans="1:37" x14ac:dyDescent="0.3">
      <c r="A352" s="1">
        <v>44918</v>
      </c>
      <c r="B352" t="s">
        <v>226</v>
      </c>
      <c r="C352" t="s">
        <v>227</v>
      </c>
      <c r="D352" t="s">
        <v>228</v>
      </c>
      <c r="E352">
        <v>19687</v>
      </c>
      <c r="F352">
        <v>2405</v>
      </c>
      <c r="G352" t="s">
        <v>345</v>
      </c>
      <c r="H352" t="s">
        <v>346</v>
      </c>
      <c r="I352" t="s">
        <v>58</v>
      </c>
      <c r="J352" t="s">
        <v>59</v>
      </c>
      <c r="K352">
        <v>600</v>
      </c>
      <c r="L352">
        <v>620</v>
      </c>
      <c r="M352">
        <v>20</v>
      </c>
      <c r="N352">
        <v>15</v>
      </c>
      <c r="O352">
        <v>635</v>
      </c>
      <c r="P352">
        <v>726</v>
      </c>
      <c r="Q352">
        <v>2</v>
      </c>
      <c r="R352">
        <v>709</v>
      </c>
      <c r="S352">
        <v>728</v>
      </c>
      <c r="T352">
        <v>19</v>
      </c>
      <c r="U352">
        <v>0</v>
      </c>
      <c r="V352">
        <v>0</v>
      </c>
      <c r="W352">
        <v>69</v>
      </c>
      <c r="X352">
        <v>68</v>
      </c>
      <c r="Y352">
        <v>51</v>
      </c>
      <c r="Z352">
        <v>261</v>
      </c>
      <c r="AA352">
        <v>0</v>
      </c>
      <c r="AB352">
        <v>19</v>
      </c>
      <c r="AC352">
        <v>0</v>
      </c>
      <c r="AD352">
        <v>0</v>
      </c>
      <c r="AE352">
        <v>0</v>
      </c>
      <c r="AF352" t="s">
        <v>853</v>
      </c>
      <c r="AG352" t="s">
        <v>1110</v>
      </c>
      <c r="AH352" s="9">
        <v>4.7222222222222221E-2</v>
      </c>
      <c r="AI352" t="s">
        <v>1434</v>
      </c>
      <c r="AJ352" t="s">
        <v>1420</v>
      </c>
      <c r="AK352" t="s">
        <v>1426</v>
      </c>
    </row>
    <row r="353" spans="1:37" x14ac:dyDescent="0.3">
      <c r="A353" s="1">
        <v>44387</v>
      </c>
      <c r="B353" t="s">
        <v>39</v>
      </c>
      <c r="C353" t="s">
        <v>40</v>
      </c>
      <c r="D353" t="s">
        <v>41</v>
      </c>
      <c r="E353">
        <v>19805</v>
      </c>
      <c r="F353">
        <v>586</v>
      </c>
      <c r="G353" t="s">
        <v>212</v>
      </c>
      <c r="H353" t="s">
        <v>213</v>
      </c>
      <c r="I353" t="s">
        <v>30</v>
      </c>
      <c r="J353" t="s">
        <v>31</v>
      </c>
      <c r="K353">
        <v>2359</v>
      </c>
      <c r="L353">
        <v>2357</v>
      </c>
      <c r="M353">
        <v>-2</v>
      </c>
      <c r="N353">
        <v>11</v>
      </c>
      <c r="O353">
        <v>8</v>
      </c>
      <c r="P353">
        <v>512</v>
      </c>
      <c r="Q353">
        <v>7</v>
      </c>
      <c r="R353">
        <v>542</v>
      </c>
      <c r="S353">
        <v>519</v>
      </c>
      <c r="T353">
        <v>-23</v>
      </c>
      <c r="U353">
        <v>0</v>
      </c>
      <c r="V353">
        <v>0</v>
      </c>
      <c r="W353">
        <v>223</v>
      </c>
      <c r="X353">
        <v>202</v>
      </c>
      <c r="Y353">
        <v>184</v>
      </c>
      <c r="Z353">
        <v>1616</v>
      </c>
      <c r="AF353" t="s">
        <v>1525</v>
      </c>
      <c r="AG353" t="s">
        <v>831</v>
      </c>
      <c r="AH353">
        <v>-0.77638888888888891</v>
      </c>
      <c r="AI353" t="s">
        <v>1438</v>
      </c>
      <c r="AJ353" t="s">
        <v>1417</v>
      </c>
      <c r="AK353" t="s">
        <v>1427</v>
      </c>
    </row>
    <row r="354" spans="1:37" x14ac:dyDescent="0.3">
      <c r="A354" s="1">
        <v>43923</v>
      </c>
      <c r="B354" t="s">
        <v>171</v>
      </c>
      <c r="C354" t="s">
        <v>172</v>
      </c>
      <c r="D354" t="s">
        <v>173</v>
      </c>
      <c r="E354">
        <v>20378</v>
      </c>
      <c r="F354">
        <v>6011</v>
      </c>
      <c r="G354" t="s">
        <v>99</v>
      </c>
      <c r="H354" t="s">
        <v>43</v>
      </c>
      <c r="I354" t="s">
        <v>97</v>
      </c>
      <c r="J354" t="s">
        <v>98</v>
      </c>
      <c r="K354">
        <v>815</v>
      </c>
      <c r="L354">
        <v>0</v>
      </c>
      <c r="M354">
        <v>0</v>
      </c>
      <c r="R354">
        <v>944</v>
      </c>
      <c r="S354">
        <v>0</v>
      </c>
      <c r="T354">
        <v>0</v>
      </c>
      <c r="U354">
        <v>1</v>
      </c>
      <c r="V354">
        <v>0</v>
      </c>
      <c r="W354">
        <v>89</v>
      </c>
      <c r="Z354">
        <v>322</v>
      </c>
      <c r="AF354" t="s">
        <v>663</v>
      </c>
      <c r="AG354" t="s">
        <v>663</v>
      </c>
      <c r="AH354" s="9">
        <v>0</v>
      </c>
      <c r="AI354" t="s">
        <v>1437</v>
      </c>
      <c r="AJ354" t="s">
        <v>1420</v>
      </c>
      <c r="AK354" t="s">
        <v>1425</v>
      </c>
    </row>
    <row r="355" spans="1:37" x14ac:dyDescent="0.3">
      <c r="A355" s="1">
        <v>43741</v>
      </c>
      <c r="B355" t="s">
        <v>107</v>
      </c>
      <c r="C355" t="s">
        <v>108</v>
      </c>
      <c r="D355" t="s">
        <v>109</v>
      </c>
      <c r="E355">
        <v>20366</v>
      </c>
      <c r="F355">
        <v>4257</v>
      </c>
      <c r="G355" t="s">
        <v>204</v>
      </c>
      <c r="H355" t="s">
        <v>205</v>
      </c>
      <c r="I355" t="s">
        <v>12</v>
      </c>
      <c r="J355" t="s">
        <v>13</v>
      </c>
      <c r="K355">
        <v>1745</v>
      </c>
      <c r="L355">
        <v>1742</v>
      </c>
      <c r="M355">
        <v>-3</v>
      </c>
      <c r="N355">
        <v>131</v>
      </c>
      <c r="O355">
        <v>1953</v>
      </c>
      <c r="P355">
        <v>2037</v>
      </c>
      <c r="Q355">
        <v>12</v>
      </c>
      <c r="R355">
        <v>1921</v>
      </c>
      <c r="S355">
        <v>2049</v>
      </c>
      <c r="T355">
        <v>88</v>
      </c>
      <c r="U355">
        <v>0</v>
      </c>
      <c r="V355">
        <v>0</v>
      </c>
      <c r="W355">
        <v>96</v>
      </c>
      <c r="X355">
        <v>187</v>
      </c>
      <c r="Y355">
        <v>44</v>
      </c>
      <c r="Z355">
        <v>277</v>
      </c>
      <c r="AA355">
        <v>0</v>
      </c>
      <c r="AB355">
        <v>0</v>
      </c>
      <c r="AC355">
        <v>88</v>
      </c>
      <c r="AD355">
        <v>0</v>
      </c>
      <c r="AE355">
        <v>0</v>
      </c>
      <c r="AF355" t="s">
        <v>1526</v>
      </c>
      <c r="AG355" t="s">
        <v>790</v>
      </c>
      <c r="AH355" s="9">
        <v>0.12986111111111112</v>
      </c>
      <c r="AI355" t="s">
        <v>1435</v>
      </c>
      <c r="AJ355" t="s">
        <v>1417</v>
      </c>
      <c r="AK355" t="s">
        <v>1425</v>
      </c>
    </row>
    <row r="356" spans="1:37" x14ac:dyDescent="0.3">
      <c r="A356" s="1">
        <v>44479</v>
      </c>
      <c r="B356" t="s">
        <v>122</v>
      </c>
      <c r="C356" t="s">
        <v>123</v>
      </c>
      <c r="D356" t="s">
        <v>124</v>
      </c>
      <c r="E356">
        <v>20304</v>
      </c>
      <c r="F356">
        <v>3619</v>
      </c>
      <c r="G356" t="s">
        <v>80</v>
      </c>
      <c r="H356" t="s">
        <v>67</v>
      </c>
      <c r="I356" t="s">
        <v>144</v>
      </c>
      <c r="J356" t="s">
        <v>145</v>
      </c>
      <c r="K356">
        <v>1425</v>
      </c>
      <c r="L356">
        <v>1510</v>
      </c>
      <c r="M356">
        <v>45</v>
      </c>
      <c r="N356">
        <v>17</v>
      </c>
      <c r="O356">
        <v>1527</v>
      </c>
      <c r="P356">
        <v>1712</v>
      </c>
      <c r="Q356">
        <v>9</v>
      </c>
      <c r="R356">
        <v>1642</v>
      </c>
      <c r="S356">
        <v>1721</v>
      </c>
      <c r="T356">
        <v>39</v>
      </c>
      <c r="U356">
        <v>0</v>
      </c>
      <c r="V356">
        <v>0</v>
      </c>
      <c r="W356">
        <v>77</v>
      </c>
      <c r="X356">
        <v>71</v>
      </c>
      <c r="Y356">
        <v>45</v>
      </c>
      <c r="Z356">
        <v>235</v>
      </c>
      <c r="AA356">
        <v>0</v>
      </c>
      <c r="AB356">
        <v>39</v>
      </c>
      <c r="AC356">
        <v>0</v>
      </c>
      <c r="AD356">
        <v>0</v>
      </c>
      <c r="AE356">
        <v>0</v>
      </c>
      <c r="AF356" t="s">
        <v>787</v>
      </c>
      <c r="AG356" t="s">
        <v>1244</v>
      </c>
      <c r="AH356" s="9">
        <v>9.0972222222222218E-2</v>
      </c>
      <c r="AI356" t="s">
        <v>1435</v>
      </c>
      <c r="AJ356" t="s">
        <v>1420</v>
      </c>
      <c r="AK356" t="s">
        <v>1421</v>
      </c>
    </row>
    <row r="357" spans="1:37" x14ac:dyDescent="0.3">
      <c r="A357" s="1">
        <v>43513</v>
      </c>
      <c r="B357" t="s">
        <v>32</v>
      </c>
      <c r="C357" t="s">
        <v>33</v>
      </c>
      <c r="D357" t="s">
        <v>34</v>
      </c>
      <c r="E357">
        <v>19393</v>
      </c>
      <c r="F357">
        <v>713</v>
      </c>
      <c r="G357" t="s">
        <v>206</v>
      </c>
      <c r="H357" t="s">
        <v>207</v>
      </c>
      <c r="I357" t="s">
        <v>167</v>
      </c>
      <c r="J357" t="s">
        <v>168</v>
      </c>
      <c r="K357">
        <v>615</v>
      </c>
      <c r="L357">
        <v>611</v>
      </c>
      <c r="M357">
        <v>-4</v>
      </c>
      <c r="N357">
        <v>16</v>
      </c>
      <c r="O357">
        <v>627</v>
      </c>
      <c r="P357">
        <v>728</v>
      </c>
      <c r="Q357">
        <v>2</v>
      </c>
      <c r="R357">
        <v>745</v>
      </c>
      <c r="S357">
        <v>730</v>
      </c>
      <c r="T357">
        <v>-15</v>
      </c>
      <c r="U357">
        <v>0</v>
      </c>
      <c r="V357">
        <v>0</v>
      </c>
      <c r="W357">
        <v>90</v>
      </c>
      <c r="X357">
        <v>79</v>
      </c>
      <c r="Y357">
        <v>61</v>
      </c>
      <c r="Z357">
        <v>446</v>
      </c>
      <c r="AF357" t="s">
        <v>854</v>
      </c>
      <c r="AG357" t="s">
        <v>840</v>
      </c>
      <c r="AH357" s="9">
        <v>5.486111111111111E-2</v>
      </c>
      <c r="AI357" t="s">
        <v>1434</v>
      </c>
      <c r="AJ357" t="s">
        <v>1417</v>
      </c>
      <c r="AK357" t="s">
        <v>1421</v>
      </c>
    </row>
    <row r="358" spans="1:37" x14ac:dyDescent="0.3">
      <c r="A358" s="1">
        <v>44914</v>
      </c>
      <c r="B358" t="s">
        <v>81</v>
      </c>
      <c r="C358" t="s">
        <v>82</v>
      </c>
      <c r="D358" t="s">
        <v>83</v>
      </c>
      <c r="E358">
        <v>20409</v>
      </c>
      <c r="F358">
        <v>215</v>
      </c>
      <c r="G358" t="s">
        <v>44</v>
      </c>
      <c r="H358" t="s">
        <v>45</v>
      </c>
      <c r="I358" t="s">
        <v>30</v>
      </c>
      <c r="J358" t="s">
        <v>31</v>
      </c>
      <c r="K358">
        <v>1035</v>
      </c>
      <c r="L358">
        <v>1101</v>
      </c>
      <c r="M358">
        <v>26</v>
      </c>
      <c r="N358">
        <v>18</v>
      </c>
      <c r="O358">
        <v>1119</v>
      </c>
      <c r="P358">
        <v>1425</v>
      </c>
      <c r="Q358">
        <v>10</v>
      </c>
      <c r="R358">
        <v>1409</v>
      </c>
      <c r="S358">
        <v>1435</v>
      </c>
      <c r="T358">
        <v>26</v>
      </c>
      <c r="U358">
        <v>0</v>
      </c>
      <c r="V358">
        <v>0</v>
      </c>
      <c r="W358">
        <v>274</v>
      </c>
      <c r="X358">
        <v>274</v>
      </c>
      <c r="Y358">
        <v>246</v>
      </c>
      <c r="Z358">
        <v>1562</v>
      </c>
      <c r="AA358">
        <v>22</v>
      </c>
      <c r="AB358">
        <v>0</v>
      </c>
      <c r="AC358">
        <v>0</v>
      </c>
      <c r="AD358">
        <v>0</v>
      </c>
      <c r="AE358">
        <v>4</v>
      </c>
      <c r="AF358" t="s">
        <v>1344</v>
      </c>
      <c r="AG358" t="s">
        <v>723</v>
      </c>
      <c r="AH358" s="9">
        <v>0.14861111111111111</v>
      </c>
      <c r="AI358" t="s">
        <v>1434</v>
      </c>
      <c r="AJ358" t="s">
        <v>1420</v>
      </c>
      <c r="AK358" t="s">
        <v>1422</v>
      </c>
    </row>
    <row r="359" spans="1:37" x14ac:dyDescent="0.3">
      <c r="A359" s="1">
        <v>44548</v>
      </c>
      <c r="B359" t="s">
        <v>46</v>
      </c>
      <c r="C359" t="s">
        <v>47</v>
      </c>
      <c r="D359" t="s">
        <v>48</v>
      </c>
      <c r="E359">
        <v>20452</v>
      </c>
      <c r="F359">
        <v>5736</v>
      </c>
      <c r="G359" t="s">
        <v>44</v>
      </c>
      <c r="H359" t="s">
        <v>45</v>
      </c>
      <c r="I359" t="s">
        <v>84</v>
      </c>
      <c r="J359" t="s">
        <v>85</v>
      </c>
      <c r="K359">
        <v>1159</v>
      </c>
      <c r="L359">
        <v>1209</v>
      </c>
      <c r="M359">
        <v>10</v>
      </c>
      <c r="N359">
        <v>13</v>
      </c>
      <c r="O359">
        <v>1222</v>
      </c>
      <c r="P359">
        <v>1312</v>
      </c>
      <c r="Q359">
        <v>11</v>
      </c>
      <c r="R359">
        <v>1319</v>
      </c>
      <c r="S359">
        <v>1323</v>
      </c>
      <c r="T359">
        <v>4</v>
      </c>
      <c r="U359">
        <v>0</v>
      </c>
      <c r="V359">
        <v>0</v>
      </c>
      <c r="W359">
        <v>80</v>
      </c>
      <c r="X359">
        <v>74</v>
      </c>
      <c r="Y359">
        <v>50</v>
      </c>
      <c r="Z359">
        <v>187</v>
      </c>
      <c r="AF359" t="s">
        <v>909</v>
      </c>
      <c r="AG359" t="s">
        <v>739</v>
      </c>
      <c r="AH359" s="9">
        <v>5.1388888888888887E-2</v>
      </c>
      <c r="AI359" t="s">
        <v>1435</v>
      </c>
      <c r="AJ359" t="s">
        <v>1420</v>
      </c>
      <c r="AK359" t="s">
        <v>1427</v>
      </c>
    </row>
    <row r="360" spans="1:37" x14ac:dyDescent="0.3">
      <c r="A360" s="1">
        <v>43731</v>
      </c>
      <c r="B360" t="s">
        <v>32</v>
      </c>
      <c r="C360" t="s">
        <v>33</v>
      </c>
      <c r="D360" t="s">
        <v>34</v>
      </c>
      <c r="E360">
        <v>19393</v>
      </c>
      <c r="F360">
        <v>2075</v>
      </c>
      <c r="G360" t="s">
        <v>178</v>
      </c>
      <c r="H360" t="s">
        <v>179</v>
      </c>
      <c r="I360" t="s">
        <v>160</v>
      </c>
      <c r="J360" t="s">
        <v>161</v>
      </c>
      <c r="K360">
        <v>820</v>
      </c>
      <c r="L360">
        <v>818</v>
      </c>
      <c r="M360">
        <v>-2</v>
      </c>
      <c r="N360">
        <v>20</v>
      </c>
      <c r="O360">
        <v>838</v>
      </c>
      <c r="P360">
        <v>942</v>
      </c>
      <c r="Q360">
        <v>4</v>
      </c>
      <c r="R360">
        <v>950</v>
      </c>
      <c r="S360">
        <v>946</v>
      </c>
      <c r="T360">
        <v>-4</v>
      </c>
      <c r="U360">
        <v>0</v>
      </c>
      <c r="V360">
        <v>0</v>
      </c>
      <c r="W360">
        <v>150</v>
      </c>
      <c r="X360">
        <v>148</v>
      </c>
      <c r="Y360">
        <v>124</v>
      </c>
      <c r="Z360">
        <v>814</v>
      </c>
      <c r="AF360" t="s">
        <v>1312</v>
      </c>
      <c r="AG360" t="s">
        <v>860</v>
      </c>
      <c r="AH360" s="9">
        <v>6.1111111111111109E-2</v>
      </c>
      <c r="AI360" t="s">
        <v>1434</v>
      </c>
      <c r="AJ360" t="s">
        <v>1417</v>
      </c>
      <c r="AK360" t="s">
        <v>1422</v>
      </c>
    </row>
    <row r="361" spans="1:37" x14ac:dyDescent="0.3">
      <c r="A361" s="1">
        <v>44326</v>
      </c>
      <c r="B361" t="s">
        <v>122</v>
      </c>
      <c r="C361" t="s">
        <v>123</v>
      </c>
      <c r="D361" t="s">
        <v>124</v>
      </c>
      <c r="E361">
        <v>20304</v>
      </c>
      <c r="F361">
        <v>5102</v>
      </c>
      <c r="G361" t="s">
        <v>347</v>
      </c>
      <c r="H361" t="s">
        <v>348</v>
      </c>
      <c r="I361" t="s">
        <v>21</v>
      </c>
      <c r="J361" t="s">
        <v>22</v>
      </c>
      <c r="K361">
        <v>1643</v>
      </c>
      <c r="L361">
        <v>1633</v>
      </c>
      <c r="M361">
        <v>-10</v>
      </c>
      <c r="N361">
        <v>29</v>
      </c>
      <c r="O361">
        <v>1702</v>
      </c>
      <c r="P361">
        <v>1738</v>
      </c>
      <c r="Q361">
        <v>14</v>
      </c>
      <c r="R361">
        <v>1749</v>
      </c>
      <c r="S361">
        <v>1752</v>
      </c>
      <c r="T361">
        <v>3</v>
      </c>
      <c r="U361">
        <v>0</v>
      </c>
      <c r="V361">
        <v>0</v>
      </c>
      <c r="W361">
        <v>126</v>
      </c>
      <c r="X361">
        <v>139</v>
      </c>
      <c r="Y361">
        <v>96</v>
      </c>
      <c r="Z361">
        <v>638</v>
      </c>
      <c r="AF361" t="s">
        <v>1257</v>
      </c>
      <c r="AG361" t="s">
        <v>939</v>
      </c>
      <c r="AH361" s="9">
        <v>5.486111111111111E-2</v>
      </c>
      <c r="AI361" t="s">
        <v>1435</v>
      </c>
      <c r="AJ361" t="s">
        <v>1417</v>
      </c>
      <c r="AK361" t="s">
        <v>1422</v>
      </c>
    </row>
    <row r="362" spans="1:37" x14ac:dyDescent="0.3">
      <c r="A362" s="1">
        <v>44945</v>
      </c>
      <c r="B362" t="s">
        <v>25</v>
      </c>
      <c r="C362" t="s">
        <v>26</v>
      </c>
      <c r="D362" t="s">
        <v>27</v>
      </c>
      <c r="E362">
        <v>20416</v>
      </c>
      <c r="F362">
        <v>169</v>
      </c>
      <c r="G362" t="s">
        <v>17</v>
      </c>
      <c r="H362" t="s">
        <v>18</v>
      </c>
      <c r="I362" t="s">
        <v>103</v>
      </c>
      <c r="J362" t="s">
        <v>104</v>
      </c>
      <c r="K362">
        <v>600</v>
      </c>
      <c r="L362">
        <v>559</v>
      </c>
      <c r="M362">
        <v>-1</v>
      </c>
      <c r="N362">
        <v>58</v>
      </c>
      <c r="O362">
        <v>657</v>
      </c>
      <c r="P362">
        <v>752</v>
      </c>
      <c r="Q362">
        <v>7</v>
      </c>
      <c r="R362">
        <v>740</v>
      </c>
      <c r="S362">
        <v>759</v>
      </c>
      <c r="T362">
        <v>19</v>
      </c>
      <c r="U362">
        <v>0</v>
      </c>
      <c r="V362">
        <v>0</v>
      </c>
      <c r="W362">
        <v>220</v>
      </c>
      <c r="X362">
        <v>240</v>
      </c>
      <c r="Y362">
        <v>175</v>
      </c>
      <c r="Z362">
        <v>1299</v>
      </c>
      <c r="AA362">
        <v>0</v>
      </c>
      <c r="AB362">
        <v>0</v>
      </c>
      <c r="AC362">
        <v>19</v>
      </c>
      <c r="AD362">
        <v>0</v>
      </c>
      <c r="AE362">
        <v>0</v>
      </c>
      <c r="AF362" t="s">
        <v>1184</v>
      </c>
      <c r="AG362" t="s">
        <v>1089</v>
      </c>
      <c r="AH362" s="9">
        <v>8.3333333333333329E-2</v>
      </c>
      <c r="AI362" t="s">
        <v>1437</v>
      </c>
      <c r="AJ362" t="s">
        <v>1417</v>
      </c>
      <c r="AK362" t="s">
        <v>1425</v>
      </c>
    </row>
    <row r="363" spans="1:37" x14ac:dyDescent="0.3">
      <c r="A363" s="1">
        <v>44983</v>
      </c>
      <c r="B363" t="s">
        <v>122</v>
      </c>
      <c r="C363" t="s">
        <v>123</v>
      </c>
      <c r="D363" t="s">
        <v>124</v>
      </c>
      <c r="E363">
        <v>20304</v>
      </c>
      <c r="F363">
        <v>4926</v>
      </c>
      <c r="G363" t="s">
        <v>349</v>
      </c>
      <c r="H363" t="s">
        <v>350</v>
      </c>
      <c r="I363" t="s">
        <v>30</v>
      </c>
      <c r="J363" t="s">
        <v>31</v>
      </c>
      <c r="K363">
        <v>610</v>
      </c>
      <c r="L363">
        <v>603</v>
      </c>
      <c r="M363">
        <v>-7</v>
      </c>
      <c r="N363">
        <v>20</v>
      </c>
      <c r="O363">
        <v>623</v>
      </c>
      <c r="P363">
        <v>709</v>
      </c>
      <c r="Q363">
        <v>12</v>
      </c>
      <c r="R363">
        <v>727</v>
      </c>
      <c r="S363">
        <v>721</v>
      </c>
      <c r="T363">
        <v>-6</v>
      </c>
      <c r="U363">
        <v>0</v>
      </c>
      <c r="V363">
        <v>0</v>
      </c>
      <c r="W363">
        <v>77</v>
      </c>
      <c r="X363">
        <v>78</v>
      </c>
      <c r="Y363">
        <v>46</v>
      </c>
      <c r="Z363">
        <v>225</v>
      </c>
      <c r="AF363" t="s">
        <v>1295</v>
      </c>
      <c r="AG363" t="s">
        <v>1211</v>
      </c>
      <c r="AH363" s="9">
        <v>5.4166666666666669E-2</v>
      </c>
      <c r="AI363" t="s">
        <v>1434</v>
      </c>
      <c r="AJ363" t="s">
        <v>1417</v>
      </c>
      <c r="AK363" t="s">
        <v>1421</v>
      </c>
    </row>
    <row r="364" spans="1:37" x14ac:dyDescent="0.3">
      <c r="A364" s="1">
        <v>44653</v>
      </c>
      <c r="B364" t="s">
        <v>14</v>
      </c>
      <c r="C364" t="s">
        <v>15</v>
      </c>
      <c r="D364" t="s">
        <v>16</v>
      </c>
      <c r="E364">
        <v>19790</v>
      </c>
      <c r="F364">
        <v>2805</v>
      </c>
      <c r="G364" t="s">
        <v>70</v>
      </c>
      <c r="H364" t="s">
        <v>71</v>
      </c>
      <c r="I364" t="s">
        <v>17</v>
      </c>
      <c r="J364" t="s">
        <v>18</v>
      </c>
      <c r="K364">
        <v>620</v>
      </c>
      <c r="L364">
        <v>626</v>
      </c>
      <c r="M364">
        <v>6</v>
      </c>
      <c r="N364">
        <v>10</v>
      </c>
      <c r="O364">
        <v>636</v>
      </c>
      <c r="P364">
        <v>1141</v>
      </c>
      <c r="Q364">
        <v>4</v>
      </c>
      <c r="R364">
        <v>1203</v>
      </c>
      <c r="S364">
        <v>1145</v>
      </c>
      <c r="T364">
        <v>-18</v>
      </c>
      <c r="U364">
        <v>0</v>
      </c>
      <c r="V364">
        <v>0</v>
      </c>
      <c r="W364">
        <v>223</v>
      </c>
      <c r="X364">
        <v>199</v>
      </c>
      <c r="Y364">
        <v>185</v>
      </c>
      <c r="Z364">
        <v>1575</v>
      </c>
      <c r="AF364" t="s">
        <v>891</v>
      </c>
      <c r="AG364" t="s">
        <v>843</v>
      </c>
      <c r="AH364" s="9">
        <v>0.22152777777777777</v>
      </c>
      <c r="AI364" t="s">
        <v>1434</v>
      </c>
      <c r="AJ364" t="s">
        <v>1417</v>
      </c>
      <c r="AK364" t="s">
        <v>1427</v>
      </c>
    </row>
    <row r="365" spans="1:37" x14ac:dyDescent="0.3">
      <c r="A365" s="1">
        <v>44174</v>
      </c>
      <c r="B365" t="s">
        <v>7</v>
      </c>
      <c r="C365" t="s">
        <v>8</v>
      </c>
      <c r="D365" t="s">
        <v>9</v>
      </c>
      <c r="E365">
        <v>19977</v>
      </c>
      <c r="F365">
        <v>221</v>
      </c>
      <c r="G365" t="s">
        <v>80</v>
      </c>
      <c r="H365" t="s">
        <v>67</v>
      </c>
      <c r="I365" t="s">
        <v>23</v>
      </c>
      <c r="J365" t="s">
        <v>24</v>
      </c>
      <c r="K365">
        <v>1845</v>
      </c>
      <c r="L365">
        <v>1845</v>
      </c>
      <c r="M365">
        <v>0</v>
      </c>
      <c r="N365">
        <v>30</v>
      </c>
      <c r="O365">
        <v>1915</v>
      </c>
      <c r="P365">
        <v>2106</v>
      </c>
      <c r="Q365">
        <v>11</v>
      </c>
      <c r="R365">
        <v>2110</v>
      </c>
      <c r="S365">
        <v>2117</v>
      </c>
      <c r="T365">
        <v>7</v>
      </c>
      <c r="U365">
        <v>0</v>
      </c>
      <c r="V365">
        <v>0</v>
      </c>
      <c r="W365">
        <v>265</v>
      </c>
      <c r="X365">
        <v>272</v>
      </c>
      <c r="Y365">
        <v>231</v>
      </c>
      <c r="Z365">
        <v>1846</v>
      </c>
      <c r="AF365" t="s">
        <v>1527</v>
      </c>
      <c r="AG365" t="s">
        <v>968</v>
      </c>
      <c r="AH365" s="9">
        <v>0.10555555555555556</v>
      </c>
      <c r="AI365" t="s">
        <v>1438</v>
      </c>
      <c r="AJ365" t="s">
        <v>1420</v>
      </c>
      <c r="AK365" t="s">
        <v>1424</v>
      </c>
    </row>
    <row r="366" spans="1:37" x14ac:dyDescent="0.3">
      <c r="A366" s="1">
        <v>45111</v>
      </c>
      <c r="B366" t="s">
        <v>14</v>
      </c>
      <c r="C366" t="s">
        <v>15</v>
      </c>
      <c r="D366" t="s">
        <v>16</v>
      </c>
      <c r="E366">
        <v>19790</v>
      </c>
      <c r="F366">
        <v>1238</v>
      </c>
      <c r="G366" t="s">
        <v>153</v>
      </c>
      <c r="H366" t="s">
        <v>154</v>
      </c>
      <c r="I366" t="s">
        <v>120</v>
      </c>
      <c r="J366" t="s">
        <v>121</v>
      </c>
      <c r="K366">
        <v>810</v>
      </c>
      <c r="L366">
        <v>802</v>
      </c>
      <c r="M366">
        <v>-8</v>
      </c>
      <c r="N366">
        <v>13</v>
      </c>
      <c r="O366">
        <v>815</v>
      </c>
      <c r="P366">
        <v>940</v>
      </c>
      <c r="Q366">
        <v>6</v>
      </c>
      <c r="R366">
        <v>1005</v>
      </c>
      <c r="S366">
        <v>946</v>
      </c>
      <c r="T366">
        <v>-19</v>
      </c>
      <c r="U366">
        <v>0</v>
      </c>
      <c r="V366">
        <v>0</v>
      </c>
      <c r="W366">
        <v>175</v>
      </c>
      <c r="X366">
        <v>164</v>
      </c>
      <c r="Y366">
        <v>145</v>
      </c>
      <c r="Z366">
        <v>1087</v>
      </c>
      <c r="AF366" t="s">
        <v>1312</v>
      </c>
      <c r="AG366" t="s">
        <v>596</v>
      </c>
      <c r="AH366" s="9">
        <v>7.2222222222222215E-2</v>
      </c>
      <c r="AI366" t="s">
        <v>1434</v>
      </c>
      <c r="AJ366" t="s">
        <v>1417</v>
      </c>
      <c r="AK366" t="s">
        <v>1423</v>
      </c>
    </row>
    <row r="367" spans="1:37" x14ac:dyDescent="0.3">
      <c r="A367" s="1">
        <v>44924</v>
      </c>
      <c r="B367" t="s">
        <v>7</v>
      </c>
      <c r="C367" t="s">
        <v>8</v>
      </c>
      <c r="D367" t="s">
        <v>9</v>
      </c>
      <c r="E367">
        <v>19977</v>
      </c>
      <c r="F367">
        <v>2106</v>
      </c>
      <c r="G367" t="s">
        <v>51</v>
      </c>
      <c r="H367" t="s">
        <v>52</v>
      </c>
      <c r="I367" t="s">
        <v>12</v>
      </c>
      <c r="J367" t="s">
        <v>13</v>
      </c>
      <c r="K367">
        <v>1940</v>
      </c>
      <c r="L367">
        <v>2015</v>
      </c>
      <c r="M367">
        <v>35</v>
      </c>
      <c r="N367">
        <v>49</v>
      </c>
      <c r="O367">
        <v>2104</v>
      </c>
      <c r="P367">
        <v>100</v>
      </c>
      <c r="Q367">
        <v>9</v>
      </c>
      <c r="R367">
        <v>6</v>
      </c>
      <c r="S367">
        <v>109</v>
      </c>
      <c r="T367">
        <v>63</v>
      </c>
      <c r="U367">
        <v>0</v>
      </c>
      <c r="V367">
        <v>0</v>
      </c>
      <c r="W367">
        <v>206</v>
      </c>
      <c r="X367">
        <v>234</v>
      </c>
      <c r="Y367">
        <v>176</v>
      </c>
      <c r="Z367">
        <v>1400</v>
      </c>
      <c r="AA367">
        <v>22</v>
      </c>
      <c r="AB367">
        <v>0</v>
      </c>
      <c r="AC367">
        <v>28</v>
      </c>
      <c r="AD367">
        <v>0</v>
      </c>
      <c r="AE367">
        <v>13</v>
      </c>
      <c r="AF367" t="s">
        <v>1528</v>
      </c>
      <c r="AG367" t="s">
        <v>1109</v>
      </c>
      <c r="AH367">
        <v>-0.79583333333333328</v>
      </c>
      <c r="AI367" t="s">
        <v>1438</v>
      </c>
      <c r="AJ367" t="s">
        <v>1420</v>
      </c>
      <c r="AK367" t="s">
        <v>1425</v>
      </c>
    </row>
    <row r="368" spans="1:37" x14ac:dyDescent="0.3">
      <c r="A368" s="1">
        <v>44718</v>
      </c>
      <c r="B368" t="s">
        <v>7</v>
      </c>
      <c r="C368" t="s">
        <v>8</v>
      </c>
      <c r="D368" t="s">
        <v>9</v>
      </c>
      <c r="E368">
        <v>19977</v>
      </c>
      <c r="F368">
        <v>1237</v>
      </c>
      <c r="G368" t="s">
        <v>23</v>
      </c>
      <c r="H368" t="s">
        <v>24</v>
      </c>
      <c r="I368" t="s">
        <v>19</v>
      </c>
      <c r="J368" t="s">
        <v>20</v>
      </c>
      <c r="K368">
        <v>857</v>
      </c>
      <c r="L368">
        <v>911</v>
      </c>
      <c r="M368">
        <v>14</v>
      </c>
      <c r="N368">
        <v>19</v>
      </c>
      <c r="O368">
        <v>930</v>
      </c>
      <c r="P368">
        <v>1105</v>
      </c>
      <c r="Q368">
        <v>7</v>
      </c>
      <c r="R368">
        <v>1120</v>
      </c>
      <c r="S368">
        <v>1112</v>
      </c>
      <c r="T368">
        <v>-8</v>
      </c>
      <c r="U368">
        <v>0</v>
      </c>
      <c r="V368">
        <v>0</v>
      </c>
      <c r="W368">
        <v>143</v>
      </c>
      <c r="X368">
        <v>121</v>
      </c>
      <c r="Y368">
        <v>95</v>
      </c>
      <c r="Z368">
        <v>679</v>
      </c>
      <c r="AF368" t="s">
        <v>882</v>
      </c>
      <c r="AG368" t="s">
        <v>1222</v>
      </c>
      <c r="AH368" s="9">
        <v>8.4027777777777785E-2</v>
      </c>
      <c r="AI368" t="s">
        <v>1434</v>
      </c>
      <c r="AJ368" t="s">
        <v>1417</v>
      </c>
      <c r="AK368" t="s">
        <v>1422</v>
      </c>
    </row>
    <row r="369" spans="1:37" x14ac:dyDescent="0.3">
      <c r="A369" s="1">
        <v>44838</v>
      </c>
      <c r="B369" t="s">
        <v>39</v>
      </c>
      <c r="C369" t="s">
        <v>40</v>
      </c>
      <c r="D369" t="s">
        <v>41</v>
      </c>
      <c r="E369">
        <v>19805</v>
      </c>
      <c r="F369">
        <v>966</v>
      </c>
      <c r="G369" t="s">
        <v>339</v>
      </c>
      <c r="H369" t="s">
        <v>340</v>
      </c>
      <c r="I369" t="s">
        <v>97</v>
      </c>
      <c r="J369" t="s">
        <v>98</v>
      </c>
      <c r="K369">
        <v>600</v>
      </c>
      <c r="L369">
        <v>554</v>
      </c>
      <c r="M369">
        <v>-6</v>
      </c>
      <c r="N369">
        <v>9</v>
      </c>
      <c r="O369">
        <v>603</v>
      </c>
      <c r="P369">
        <v>730</v>
      </c>
      <c r="Q369">
        <v>9</v>
      </c>
      <c r="R369">
        <v>755</v>
      </c>
      <c r="S369">
        <v>739</v>
      </c>
      <c r="T369">
        <v>-16</v>
      </c>
      <c r="U369">
        <v>0</v>
      </c>
      <c r="V369">
        <v>0</v>
      </c>
      <c r="W369">
        <v>115</v>
      </c>
      <c r="X369">
        <v>105</v>
      </c>
      <c r="Y369">
        <v>87</v>
      </c>
      <c r="Z369">
        <v>573</v>
      </c>
      <c r="AF369" t="s">
        <v>855</v>
      </c>
      <c r="AG369" t="s">
        <v>669</v>
      </c>
      <c r="AH369" s="9">
        <v>7.2916666666666671E-2</v>
      </c>
      <c r="AI369" t="s">
        <v>1437</v>
      </c>
      <c r="AJ369" t="s">
        <v>1417</v>
      </c>
      <c r="AK369" t="s">
        <v>1423</v>
      </c>
    </row>
    <row r="370" spans="1:37" x14ac:dyDescent="0.3">
      <c r="A370" s="1">
        <v>44731</v>
      </c>
      <c r="B370" t="s">
        <v>7</v>
      </c>
      <c r="C370" t="s">
        <v>8</v>
      </c>
      <c r="D370" t="s">
        <v>9</v>
      </c>
      <c r="E370">
        <v>19977</v>
      </c>
      <c r="F370">
        <v>378</v>
      </c>
      <c r="G370" t="s">
        <v>12</v>
      </c>
      <c r="H370" t="s">
        <v>13</v>
      </c>
      <c r="I370" t="s">
        <v>103</v>
      </c>
      <c r="J370" t="s">
        <v>104</v>
      </c>
      <c r="K370">
        <v>2143</v>
      </c>
      <c r="L370">
        <v>2136</v>
      </c>
      <c r="M370">
        <v>-7</v>
      </c>
      <c r="N370">
        <v>21</v>
      </c>
      <c r="O370">
        <v>2157</v>
      </c>
      <c r="P370">
        <v>2339</v>
      </c>
      <c r="Q370">
        <v>7</v>
      </c>
      <c r="R370">
        <v>9</v>
      </c>
      <c r="S370">
        <v>2346</v>
      </c>
      <c r="T370">
        <v>-23</v>
      </c>
      <c r="U370">
        <v>0</v>
      </c>
      <c r="V370">
        <v>0</v>
      </c>
      <c r="W370">
        <v>326</v>
      </c>
      <c r="X370">
        <v>310</v>
      </c>
      <c r="Y370">
        <v>282</v>
      </c>
      <c r="Z370">
        <v>2227</v>
      </c>
      <c r="AF370" t="s">
        <v>1529</v>
      </c>
      <c r="AG370" t="s">
        <v>1414</v>
      </c>
      <c r="AH370" s="9">
        <v>9.0277777777777776E-2</v>
      </c>
      <c r="AI370" t="s">
        <v>1438</v>
      </c>
      <c r="AJ370" t="s">
        <v>1417</v>
      </c>
      <c r="AK370" t="s">
        <v>1421</v>
      </c>
    </row>
    <row r="371" spans="1:37" x14ac:dyDescent="0.3">
      <c r="A371" s="1">
        <v>45164</v>
      </c>
      <c r="B371" t="s">
        <v>32</v>
      </c>
      <c r="C371" t="s">
        <v>33</v>
      </c>
      <c r="D371" t="s">
        <v>34</v>
      </c>
      <c r="E371">
        <v>19393</v>
      </c>
      <c r="F371">
        <v>2827</v>
      </c>
      <c r="G371" t="s">
        <v>10</v>
      </c>
      <c r="H371" t="s">
        <v>11</v>
      </c>
      <c r="I371" t="s">
        <v>160</v>
      </c>
      <c r="J371" t="s">
        <v>161</v>
      </c>
      <c r="K371">
        <v>1550</v>
      </c>
      <c r="L371">
        <v>1543</v>
      </c>
      <c r="M371">
        <v>-7</v>
      </c>
      <c r="N371">
        <v>11</v>
      </c>
      <c r="O371">
        <v>1554</v>
      </c>
      <c r="P371">
        <v>1709</v>
      </c>
      <c r="Q371">
        <v>4</v>
      </c>
      <c r="R371">
        <v>1740</v>
      </c>
      <c r="S371">
        <v>1713</v>
      </c>
      <c r="T371">
        <v>-27</v>
      </c>
      <c r="U371">
        <v>0</v>
      </c>
      <c r="V371">
        <v>0</v>
      </c>
      <c r="W371">
        <v>170</v>
      </c>
      <c r="X371">
        <v>150</v>
      </c>
      <c r="Y371">
        <v>135</v>
      </c>
      <c r="Z371">
        <v>1057</v>
      </c>
      <c r="AF371" t="s">
        <v>657</v>
      </c>
      <c r="AG371" t="s">
        <v>620</v>
      </c>
      <c r="AH371" s="9">
        <v>6.25E-2</v>
      </c>
      <c r="AI371" t="s">
        <v>1435</v>
      </c>
      <c r="AJ371" t="s">
        <v>1417</v>
      </c>
      <c r="AK371" t="s">
        <v>1427</v>
      </c>
    </row>
    <row r="372" spans="1:37" x14ac:dyDescent="0.3">
      <c r="A372" s="1">
        <v>43804</v>
      </c>
      <c r="B372" t="s">
        <v>14</v>
      </c>
      <c r="C372" t="s">
        <v>15</v>
      </c>
      <c r="D372" t="s">
        <v>16</v>
      </c>
      <c r="E372">
        <v>19790</v>
      </c>
      <c r="F372">
        <v>358</v>
      </c>
      <c r="G372" t="s">
        <v>341</v>
      </c>
      <c r="H372" t="s">
        <v>342</v>
      </c>
      <c r="I372" t="s">
        <v>120</v>
      </c>
      <c r="J372" t="s">
        <v>121</v>
      </c>
      <c r="K372">
        <v>811</v>
      </c>
      <c r="L372">
        <v>808</v>
      </c>
      <c r="M372">
        <v>-3</v>
      </c>
      <c r="N372">
        <v>14</v>
      </c>
      <c r="O372">
        <v>822</v>
      </c>
      <c r="P372">
        <v>1009</v>
      </c>
      <c r="Q372">
        <v>8</v>
      </c>
      <c r="R372">
        <v>1030</v>
      </c>
      <c r="S372">
        <v>1017</v>
      </c>
      <c r="T372">
        <v>-13</v>
      </c>
      <c r="U372">
        <v>0</v>
      </c>
      <c r="V372">
        <v>0</v>
      </c>
      <c r="W372">
        <v>259</v>
      </c>
      <c r="X372">
        <v>249</v>
      </c>
      <c r="Y372">
        <v>227</v>
      </c>
      <c r="Z372">
        <v>1565</v>
      </c>
      <c r="AF372" t="s">
        <v>605</v>
      </c>
      <c r="AG372" t="s">
        <v>858</v>
      </c>
      <c r="AH372" s="9">
        <v>8.9583333333333334E-2</v>
      </c>
      <c r="AI372" t="s">
        <v>1434</v>
      </c>
      <c r="AJ372" t="s">
        <v>1417</v>
      </c>
      <c r="AK372" t="s">
        <v>1425</v>
      </c>
    </row>
    <row r="373" spans="1:37" x14ac:dyDescent="0.3">
      <c r="A373" s="1">
        <v>43630</v>
      </c>
      <c r="B373" t="s">
        <v>32</v>
      </c>
      <c r="C373" t="s">
        <v>33</v>
      </c>
      <c r="D373" t="s">
        <v>34</v>
      </c>
      <c r="E373">
        <v>19393</v>
      </c>
      <c r="F373">
        <v>6299</v>
      </c>
      <c r="G373" t="s">
        <v>231</v>
      </c>
      <c r="H373" t="s">
        <v>232</v>
      </c>
      <c r="I373" t="s">
        <v>286</v>
      </c>
      <c r="J373" t="s">
        <v>287</v>
      </c>
      <c r="K373">
        <v>1010</v>
      </c>
      <c r="L373">
        <v>1007</v>
      </c>
      <c r="M373">
        <v>-3</v>
      </c>
      <c r="N373">
        <v>14</v>
      </c>
      <c r="O373">
        <v>1021</v>
      </c>
      <c r="P373">
        <v>1043</v>
      </c>
      <c r="Q373">
        <v>4</v>
      </c>
      <c r="R373">
        <v>1100</v>
      </c>
      <c r="S373">
        <v>1047</v>
      </c>
      <c r="T373">
        <v>-13</v>
      </c>
      <c r="U373">
        <v>0</v>
      </c>
      <c r="V373">
        <v>0</v>
      </c>
      <c r="W373">
        <v>50</v>
      </c>
      <c r="X373">
        <v>40</v>
      </c>
      <c r="Y373">
        <v>22</v>
      </c>
      <c r="Z373">
        <v>100</v>
      </c>
      <c r="AF373" t="s">
        <v>1127</v>
      </c>
      <c r="AG373" t="s">
        <v>1126</v>
      </c>
      <c r="AH373" s="9">
        <v>2.7777777777777776E-2</v>
      </c>
      <c r="AI373" t="s">
        <v>1434</v>
      </c>
      <c r="AJ373" t="s">
        <v>1417</v>
      </c>
      <c r="AK373" t="s">
        <v>1426</v>
      </c>
    </row>
    <row r="374" spans="1:37" x14ac:dyDescent="0.3">
      <c r="A374" s="1">
        <v>43853</v>
      </c>
      <c r="B374" t="s">
        <v>122</v>
      </c>
      <c r="C374" t="s">
        <v>123</v>
      </c>
      <c r="D374" t="s">
        <v>124</v>
      </c>
      <c r="E374">
        <v>20304</v>
      </c>
      <c r="F374">
        <v>3651</v>
      </c>
      <c r="G374" t="s">
        <v>241</v>
      </c>
      <c r="H374" t="s">
        <v>242</v>
      </c>
      <c r="I374" t="s">
        <v>120</v>
      </c>
      <c r="J374" t="s">
        <v>121</v>
      </c>
      <c r="K374">
        <v>1011</v>
      </c>
      <c r="L374">
        <v>1007</v>
      </c>
      <c r="M374">
        <v>-4</v>
      </c>
      <c r="N374">
        <v>16</v>
      </c>
      <c r="O374">
        <v>1023</v>
      </c>
      <c r="P374">
        <v>1257</v>
      </c>
      <c r="Q374">
        <v>7</v>
      </c>
      <c r="R374">
        <v>1305</v>
      </c>
      <c r="S374">
        <v>1304</v>
      </c>
      <c r="T374">
        <v>-1</v>
      </c>
      <c r="U374">
        <v>0</v>
      </c>
      <c r="V374">
        <v>0</v>
      </c>
      <c r="W374">
        <v>114</v>
      </c>
      <c r="X374">
        <v>117</v>
      </c>
      <c r="Y374">
        <v>94</v>
      </c>
      <c r="Z374">
        <v>574</v>
      </c>
      <c r="AF374" t="s">
        <v>904</v>
      </c>
      <c r="AG374" t="s">
        <v>1126</v>
      </c>
      <c r="AH374" s="9">
        <v>0.12291666666666666</v>
      </c>
      <c r="AI374" t="s">
        <v>1434</v>
      </c>
      <c r="AJ374" t="s">
        <v>1417</v>
      </c>
      <c r="AK374" t="s">
        <v>1425</v>
      </c>
    </row>
    <row r="375" spans="1:37" x14ac:dyDescent="0.3">
      <c r="A375" s="1">
        <v>44396</v>
      </c>
      <c r="B375" t="s">
        <v>122</v>
      </c>
      <c r="C375" t="s">
        <v>123</v>
      </c>
      <c r="D375" t="s">
        <v>124</v>
      </c>
      <c r="E375">
        <v>20304</v>
      </c>
      <c r="F375">
        <v>5126</v>
      </c>
      <c r="G375" t="s">
        <v>351</v>
      </c>
      <c r="H375" t="s">
        <v>352</v>
      </c>
      <c r="I375" t="s">
        <v>21</v>
      </c>
      <c r="J375" t="s">
        <v>22</v>
      </c>
      <c r="K375">
        <v>620</v>
      </c>
      <c r="L375">
        <v>617</v>
      </c>
      <c r="M375">
        <v>-3</v>
      </c>
      <c r="N375">
        <v>6</v>
      </c>
      <c r="O375">
        <v>623</v>
      </c>
      <c r="P375">
        <v>614</v>
      </c>
      <c r="Q375">
        <v>9</v>
      </c>
      <c r="R375">
        <v>651</v>
      </c>
      <c r="S375">
        <v>623</v>
      </c>
      <c r="T375">
        <v>-28</v>
      </c>
      <c r="U375">
        <v>0</v>
      </c>
      <c r="V375">
        <v>0</v>
      </c>
      <c r="W375">
        <v>91</v>
      </c>
      <c r="X375">
        <v>66</v>
      </c>
      <c r="Y375">
        <v>51</v>
      </c>
      <c r="Z375">
        <v>385</v>
      </c>
      <c r="AF375" t="s">
        <v>1530</v>
      </c>
      <c r="AG375" t="s">
        <v>1213</v>
      </c>
      <c r="AH375" s="9">
        <v>4.1666666666666666E-3</v>
      </c>
      <c r="AI375" t="s">
        <v>1434</v>
      </c>
      <c r="AJ375" t="s">
        <v>1417</v>
      </c>
      <c r="AK375" t="s">
        <v>1422</v>
      </c>
    </row>
    <row r="376" spans="1:37" x14ac:dyDescent="0.3">
      <c r="A376" s="1">
        <v>44515</v>
      </c>
      <c r="B376" t="s">
        <v>122</v>
      </c>
      <c r="C376" t="s">
        <v>123</v>
      </c>
      <c r="D376" t="s">
        <v>124</v>
      </c>
      <c r="E376">
        <v>20304</v>
      </c>
      <c r="F376">
        <v>3386</v>
      </c>
      <c r="G376" t="s">
        <v>167</v>
      </c>
      <c r="H376" t="s">
        <v>168</v>
      </c>
      <c r="I376" t="s">
        <v>151</v>
      </c>
      <c r="J376" t="s">
        <v>152</v>
      </c>
      <c r="K376">
        <v>1335</v>
      </c>
      <c r="L376">
        <v>1331</v>
      </c>
      <c r="M376">
        <v>-4</v>
      </c>
      <c r="N376">
        <v>14</v>
      </c>
      <c r="O376">
        <v>1345</v>
      </c>
      <c r="P376">
        <v>1501</v>
      </c>
      <c r="Q376">
        <v>6</v>
      </c>
      <c r="R376">
        <v>1516</v>
      </c>
      <c r="S376">
        <v>1507</v>
      </c>
      <c r="T376">
        <v>-9</v>
      </c>
      <c r="U376">
        <v>0</v>
      </c>
      <c r="V376">
        <v>0</v>
      </c>
      <c r="W376">
        <v>101</v>
      </c>
      <c r="X376">
        <v>96</v>
      </c>
      <c r="Y376">
        <v>76</v>
      </c>
      <c r="Z376">
        <v>480</v>
      </c>
      <c r="AF376" t="s">
        <v>652</v>
      </c>
      <c r="AG376" t="s">
        <v>1239</v>
      </c>
      <c r="AH376" s="9">
        <v>6.6666666666666666E-2</v>
      </c>
      <c r="AI376" t="s">
        <v>1435</v>
      </c>
      <c r="AJ376" t="s">
        <v>1417</v>
      </c>
      <c r="AK376" t="s">
        <v>1422</v>
      </c>
    </row>
    <row r="377" spans="1:37" x14ac:dyDescent="0.3">
      <c r="A377" s="1">
        <v>44724</v>
      </c>
      <c r="B377" t="s">
        <v>122</v>
      </c>
      <c r="C377" t="s">
        <v>123</v>
      </c>
      <c r="D377" t="s">
        <v>124</v>
      </c>
      <c r="E377">
        <v>20304</v>
      </c>
      <c r="F377">
        <v>4011</v>
      </c>
      <c r="G377" t="s">
        <v>144</v>
      </c>
      <c r="H377" t="s">
        <v>145</v>
      </c>
      <c r="I377" t="s">
        <v>99</v>
      </c>
      <c r="J377" t="s">
        <v>43</v>
      </c>
      <c r="K377">
        <v>1608</v>
      </c>
      <c r="L377">
        <v>1607</v>
      </c>
      <c r="M377">
        <v>-1</v>
      </c>
      <c r="N377">
        <v>22</v>
      </c>
      <c r="O377">
        <v>1629</v>
      </c>
      <c r="P377">
        <v>1728</v>
      </c>
      <c r="Q377">
        <v>10</v>
      </c>
      <c r="R377">
        <v>1741</v>
      </c>
      <c r="S377">
        <v>1738</v>
      </c>
      <c r="T377">
        <v>-3</v>
      </c>
      <c r="U377">
        <v>0</v>
      </c>
      <c r="V377">
        <v>0</v>
      </c>
      <c r="W377">
        <v>93</v>
      </c>
      <c r="X377">
        <v>91</v>
      </c>
      <c r="Y377">
        <v>59</v>
      </c>
      <c r="Z377">
        <v>383</v>
      </c>
      <c r="AF377" t="s">
        <v>1357</v>
      </c>
      <c r="AG377" t="s">
        <v>1157</v>
      </c>
      <c r="AH377" s="9">
        <v>6.3194444444444442E-2</v>
      </c>
      <c r="AI377" t="s">
        <v>1435</v>
      </c>
      <c r="AJ377" t="s">
        <v>1417</v>
      </c>
      <c r="AK377" t="s">
        <v>1421</v>
      </c>
    </row>
    <row r="378" spans="1:37" x14ac:dyDescent="0.3">
      <c r="A378" s="1">
        <v>44019</v>
      </c>
      <c r="B378" t="s">
        <v>14</v>
      </c>
      <c r="C378" t="s">
        <v>15</v>
      </c>
      <c r="D378" t="s">
        <v>16</v>
      </c>
      <c r="E378">
        <v>19790</v>
      </c>
      <c r="F378">
        <v>726</v>
      </c>
      <c r="G378" t="s">
        <v>23</v>
      </c>
      <c r="H378" t="s">
        <v>24</v>
      </c>
      <c r="I378" t="s">
        <v>60</v>
      </c>
      <c r="J378" t="s">
        <v>61</v>
      </c>
      <c r="K378">
        <v>1310</v>
      </c>
      <c r="L378">
        <v>1305</v>
      </c>
      <c r="M378">
        <v>-5</v>
      </c>
      <c r="N378">
        <v>20</v>
      </c>
      <c r="O378">
        <v>1325</v>
      </c>
      <c r="P378">
        <v>2021</v>
      </c>
      <c r="Q378">
        <v>12</v>
      </c>
      <c r="R378">
        <v>2044</v>
      </c>
      <c r="S378">
        <v>2033</v>
      </c>
      <c r="T378">
        <v>-11</v>
      </c>
      <c r="U378">
        <v>0</v>
      </c>
      <c r="V378">
        <v>0</v>
      </c>
      <c r="W378">
        <v>274</v>
      </c>
      <c r="X378">
        <v>268</v>
      </c>
      <c r="Y378">
        <v>236</v>
      </c>
      <c r="Z378">
        <v>2139</v>
      </c>
      <c r="AF378" t="s">
        <v>1098</v>
      </c>
      <c r="AG378" t="s">
        <v>905</v>
      </c>
      <c r="AH378" s="9">
        <v>0.31111111111111112</v>
      </c>
      <c r="AI378" t="s">
        <v>1435</v>
      </c>
      <c r="AJ378" t="s">
        <v>1417</v>
      </c>
      <c r="AK378" t="s">
        <v>1423</v>
      </c>
    </row>
    <row r="379" spans="1:37" x14ac:dyDescent="0.3">
      <c r="A379" s="1">
        <v>43882</v>
      </c>
      <c r="B379" t="s">
        <v>14</v>
      </c>
      <c r="C379" t="s">
        <v>15</v>
      </c>
      <c r="D379" t="s">
        <v>16</v>
      </c>
      <c r="E379">
        <v>19790</v>
      </c>
      <c r="F379">
        <v>2785</v>
      </c>
      <c r="G379" t="s">
        <v>144</v>
      </c>
      <c r="H379" t="s">
        <v>145</v>
      </c>
      <c r="I379" t="s">
        <v>53</v>
      </c>
      <c r="J379" t="s">
        <v>54</v>
      </c>
      <c r="K379">
        <v>1745</v>
      </c>
      <c r="L379">
        <v>1741</v>
      </c>
      <c r="M379">
        <v>-4</v>
      </c>
      <c r="N379">
        <v>17</v>
      </c>
      <c r="O379">
        <v>1758</v>
      </c>
      <c r="P379">
        <v>1935</v>
      </c>
      <c r="Q379">
        <v>10</v>
      </c>
      <c r="R379">
        <v>1955</v>
      </c>
      <c r="S379">
        <v>1945</v>
      </c>
      <c r="T379">
        <v>-10</v>
      </c>
      <c r="U379">
        <v>0</v>
      </c>
      <c r="V379">
        <v>0</v>
      </c>
      <c r="W379">
        <v>310</v>
      </c>
      <c r="X379">
        <v>304</v>
      </c>
      <c r="Y379">
        <v>277</v>
      </c>
      <c r="Z379">
        <v>1979</v>
      </c>
      <c r="AF379" t="s">
        <v>1203</v>
      </c>
      <c r="AG379" t="s">
        <v>949</v>
      </c>
      <c r="AH379" s="9">
        <v>8.611111111111111E-2</v>
      </c>
      <c r="AI379" t="s">
        <v>1435</v>
      </c>
      <c r="AJ379" t="s">
        <v>1417</v>
      </c>
      <c r="AK379" t="s">
        <v>1426</v>
      </c>
    </row>
    <row r="380" spans="1:37" x14ac:dyDescent="0.3">
      <c r="A380" s="1">
        <v>43901</v>
      </c>
      <c r="B380" t="s">
        <v>81</v>
      </c>
      <c r="C380" t="s">
        <v>82</v>
      </c>
      <c r="D380" t="s">
        <v>83</v>
      </c>
      <c r="E380">
        <v>20409</v>
      </c>
      <c r="F380">
        <v>1236</v>
      </c>
      <c r="G380" t="s">
        <v>165</v>
      </c>
      <c r="H380" t="s">
        <v>166</v>
      </c>
      <c r="I380" t="s">
        <v>74</v>
      </c>
      <c r="J380" t="s">
        <v>75</v>
      </c>
      <c r="K380">
        <v>924</v>
      </c>
      <c r="L380">
        <v>908</v>
      </c>
      <c r="M380">
        <v>-16</v>
      </c>
      <c r="N380">
        <v>13</v>
      </c>
      <c r="O380">
        <v>921</v>
      </c>
      <c r="P380">
        <v>936</v>
      </c>
      <c r="Q380">
        <v>4</v>
      </c>
      <c r="R380">
        <v>1000</v>
      </c>
      <c r="S380">
        <v>940</v>
      </c>
      <c r="T380">
        <v>-20</v>
      </c>
      <c r="U380">
        <v>0</v>
      </c>
      <c r="V380">
        <v>0</v>
      </c>
      <c r="W380">
        <v>36</v>
      </c>
      <c r="X380">
        <v>32</v>
      </c>
      <c r="Y380">
        <v>15</v>
      </c>
      <c r="Z380">
        <v>68</v>
      </c>
      <c r="AF380" t="s">
        <v>1311</v>
      </c>
      <c r="AG380" t="s">
        <v>1124</v>
      </c>
      <c r="AH380" s="9">
        <v>2.2222222222222223E-2</v>
      </c>
      <c r="AI380" t="s">
        <v>1434</v>
      </c>
      <c r="AJ380" t="s">
        <v>1417</v>
      </c>
      <c r="AK380" t="s">
        <v>1424</v>
      </c>
    </row>
    <row r="381" spans="1:37" x14ac:dyDescent="0.3">
      <c r="A381" s="1">
        <v>43712</v>
      </c>
      <c r="B381" t="s">
        <v>14</v>
      </c>
      <c r="C381" t="s">
        <v>15</v>
      </c>
      <c r="D381" t="s">
        <v>16</v>
      </c>
      <c r="E381">
        <v>19790</v>
      </c>
      <c r="F381">
        <v>1408</v>
      </c>
      <c r="G381" t="s">
        <v>60</v>
      </c>
      <c r="H381" t="s">
        <v>61</v>
      </c>
      <c r="I381" t="s">
        <v>131</v>
      </c>
      <c r="J381" t="s">
        <v>132</v>
      </c>
      <c r="K381">
        <v>1745</v>
      </c>
      <c r="L381">
        <v>1743</v>
      </c>
      <c r="M381">
        <v>-2</v>
      </c>
      <c r="N381">
        <v>8</v>
      </c>
      <c r="O381">
        <v>1751</v>
      </c>
      <c r="P381">
        <v>1853</v>
      </c>
      <c r="Q381">
        <v>4</v>
      </c>
      <c r="R381">
        <v>1915</v>
      </c>
      <c r="S381">
        <v>1857</v>
      </c>
      <c r="T381">
        <v>-18</v>
      </c>
      <c r="U381">
        <v>0</v>
      </c>
      <c r="V381">
        <v>0</v>
      </c>
      <c r="W381">
        <v>90</v>
      </c>
      <c r="X381">
        <v>74</v>
      </c>
      <c r="Y381">
        <v>62</v>
      </c>
      <c r="Z381">
        <v>432</v>
      </c>
      <c r="AF381" t="s">
        <v>1077</v>
      </c>
      <c r="AG381" t="s">
        <v>950</v>
      </c>
      <c r="AH381" s="9">
        <v>5.1388888888888887E-2</v>
      </c>
      <c r="AI381" t="s">
        <v>1435</v>
      </c>
      <c r="AJ381" t="s">
        <v>1417</v>
      </c>
      <c r="AK381" t="s">
        <v>1424</v>
      </c>
    </row>
    <row r="382" spans="1:37" x14ac:dyDescent="0.3">
      <c r="A382" s="1">
        <v>43495</v>
      </c>
      <c r="B382" t="s">
        <v>7</v>
      </c>
      <c r="C382" t="s">
        <v>8</v>
      </c>
      <c r="D382" t="s">
        <v>9</v>
      </c>
      <c r="E382">
        <v>19977</v>
      </c>
      <c r="F382">
        <v>1216</v>
      </c>
      <c r="G382" t="s">
        <v>21</v>
      </c>
      <c r="H382" t="s">
        <v>22</v>
      </c>
      <c r="I382" t="s">
        <v>53</v>
      </c>
      <c r="J382" t="s">
        <v>54</v>
      </c>
      <c r="K382">
        <v>1245</v>
      </c>
      <c r="L382">
        <v>1239</v>
      </c>
      <c r="M382">
        <v>-6</v>
      </c>
      <c r="N382">
        <v>12</v>
      </c>
      <c r="O382">
        <v>1251</v>
      </c>
      <c r="P382">
        <v>1344</v>
      </c>
      <c r="Q382">
        <v>8</v>
      </c>
      <c r="R382">
        <v>1418</v>
      </c>
      <c r="S382">
        <v>1352</v>
      </c>
      <c r="T382">
        <v>-26</v>
      </c>
      <c r="U382">
        <v>0</v>
      </c>
      <c r="V382">
        <v>0</v>
      </c>
      <c r="W382">
        <v>153</v>
      </c>
      <c r="X382">
        <v>133</v>
      </c>
      <c r="Y382">
        <v>113</v>
      </c>
      <c r="Z382">
        <v>862</v>
      </c>
      <c r="AF382" t="s">
        <v>1531</v>
      </c>
      <c r="AG382" t="s">
        <v>1236</v>
      </c>
      <c r="AH382" s="9">
        <v>5.0694444444444445E-2</v>
      </c>
      <c r="AI382" t="s">
        <v>1435</v>
      </c>
      <c r="AJ382" t="s">
        <v>1417</v>
      </c>
      <c r="AK382" t="s">
        <v>1424</v>
      </c>
    </row>
    <row r="383" spans="1:37" x14ac:dyDescent="0.3">
      <c r="A383" s="1">
        <v>44188</v>
      </c>
      <c r="B383" t="s">
        <v>32</v>
      </c>
      <c r="C383" t="s">
        <v>33</v>
      </c>
      <c r="D383" t="s">
        <v>34</v>
      </c>
      <c r="E383">
        <v>19393</v>
      </c>
      <c r="F383">
        <v>3391</v>
      </c>
      <c r="G383" t="s">
        <v>292</v>
      </c>
      <c r="H383" t="s">
        <v>52</v>
      </c>
      <c r="I383" t="s">
        <v>60</v>
      </c>
      <c r="J383" t="s">
        <v>61</v>
      </c>
      <c r="K383">
        <v>705</v>
      </c>
      <c r="L383">
        <v>705</v>
      </c>
      <c r="M383">
        <v>0</v>
      </c>
      <c r="N383">
        <v>9</v>
      </c>
      <c r="O383">
        <v>714</v>
      </c>
      <c r="P383">
        <v>938</v>
      </c>
      <c r="Q383">
        <v>4</v>
      </c>
      <c r="R383">
        <v>1000</v>
      </c>
      <c r="S383">
        <v>942</v>
      </c>
      <c r="T383">
        <v>-18</v>
      </c>
      <c r="U383">
        <v>0</v>
      </c>
      <c r="V383">
        <v>0</v>
      </c>
      <c r="W383">
        <v>115</v>
      </c>
      <c r="X383">
        <v>97</v>
      </c>
      <c r="Y383">
        <v>84</v>
      </c>
      <c r="Z383">
        <v>696</v>
      </c>
      <c r="AF383" t="s">
        <v>1405</v>
      </c>
      <c r="AG383" t="s">
        <v>643</v>
      </c>
      <c r="AH383" s="9">
        <v>0.10902777777777778</v>
      </c>
      <c r="AI383" t="s">
        <v>1434</v>
      </c>
      <c r="AJ383" t="s">
        <v>1417</v>
      </c>
      <c r="AK383" t="s">
        <v>1424</v>
      </c>
    </row>
    <row r="384" spans="1:37" x14ac:dyDescent="0.3">
      <c r="A384" s="1">
        <v>45151</v>
      </c>
      <c r="B384" t="s">
        <v>25</v>
      </c>
      <c r="C384" t="s">
        <v>26</v>
      </c>
      <c r="D384" t="s">
        <v>27</v>
      </c>
      <c r="E384">
        <v>20416</v>
      </c>
      <c r="F384">
        <v>273</v>
      </c>
      <c r="G384" t="s">
        <v>30</v>
      </c>
      <c r="H384" t="s">
        <v>31</v>
      </c>
      <c r="I384" t="s">
        <v>12</v>
      </c>
      <c r="J384" t="s">
        <v>13</v>
      </c>
      <c r="K384">
        <v>830</v>
      </c>
      <c r="L384">
        <v>1004</v>
      </c>
      <c r="M384">
        <v>94</v>
      </c>
      <c r="N384">
        <v>16</v>
      </c>
      <c r="O384">
        <v>1020</v>
      </c>
      <c r="P384">
        <v>1421</v>
      </c>
      <c r="Q384">
        <v>6</v>
      </c>
      <c r="R384">
        <v>1303</v>
      </c>
      <c r="S384">
        <v>1427</v>
      </c>
      <c r="T384">
        <v>84</v>
      </c>
      <c r="U384">
        <v>0</v>
      </c>
      <c r="V384">
        <v>0</v>
      </c>
      <c r="W384">
        <v>213</v>
      </c>
      <c r="X384">
        <v>203</v>
      </c>
      <c r="Y384">
        <v>181</v>
      </c>
      <c r="Z384">
        <v>1372</v>
      </c>
      <c r="AA384">
        <v>36</v>
      </c>
      <c r="AB384">
        <v>0</v>
      </c>
      <c r="AC384">
        <v>48</v>
      </c>
      <c r="AD384">
        <v>0</v>
      </c>
      <c r="AE384">
        <v>0</v>
      </c>
      <c r="AF384" t="s">
        <v>1171</v>
      </c>
      <c r="AG384" t="s">
        <v>1227</v>
      </c>
      <c r="AH384" s="9">
        <v>0.18263888888888888</v>
      </c>
      <c r="AI384" t="s">
        <v>1434</v>
      </c>
      <c r="AJ384" t="s">
        <v>1420</v>
      </c>
      <c r="AK384" t="s">
        <v>1421</v>
      </c>
    </row>
    <row r="385" spans="1:37" x14ac:dyDescent="0.3">
      <c r="A385" s="1">
        <v>43641</v>
      </c>
      <c r="B385" t="s">
        <v>14</v>
      </c>
      <c r="C385" t="s">
        <v>15</v>
      </c>
      <c r="D385" t="s">
        <v>16</v>
      </c>
      <c r="E385">
        <v>19790</v>
      </c>
      <c r="F385">
        <v>1726</v>
      </c>
      <c r="G385" t="s">
        <v>120</v>
      </c>
      <c r="H385" t="s">
        <v>121</v>
      </c>
      <c r="I385" t="s">
        <v>80</v>
      </c>
      <c r="J385" t="s">
        <v>67</v>
      </c>
      <c r="K385">
        <v>1700</v>
      </c>
      <c r="L385">
        <v>1700</v>
      </c>
      <c r="M385">
        <v>0</v>
      </c>
      <c r="N385">
        <v>16</v>
      </c>
      <c r="O385">
        <v>1716</v>
      </c>
      <c r="P385">
        <v>2052</v>
      </c>
      <c r="Q385">
        <v>12</v>
      </c>
      <c r="R385">
        <v>2116</v>
      </c>
      <c r="S385">
        <v>2104</v>
      </c>
      <c r="T385">
        <v>-12</v>
      </c>
      <c r="U385">
        <v>0</v>
      </c>
      <c r="V385">
        <v>0</v>
      </c>
      <c r="W385">
        <v>196</v>
      </c>
      <c r="X385">
        <v>184</v>
      </c>
      <c r="Y385">
        <v>156</v>
      </c>
      <c r="Z385">
        <v>1250</v>
      </c>
      <c r="AF385" t="s">
        <v>1147</v>
      </c>
      <c r="AG385" t="s">
        <v>623</v>
      </c>
      <c r="AH385" s="9">
        <v>0.16944444444444445</v>
      </c>
      <c r="AI385" t="s">
        <v>1435</v>
      </c>
      <c r="AJ385" t="s">
        <v>1417</v>
      </c>
      <c r="AK385" t="s">
        <v>1423</v>
      </c>
    </row>
    <row r="386" spans="1:37" x14ac:dyDescent="0.3">
      <c r="A386" s="1">
        <v>44192</v>
      </c>
      <c r="B386" t="s">
        <v>122</v>
      </c>
      <c r="C386" t="s">
        <v>123</v>
      </c>
      <c r="D386" t="s">
        <v>124</v>
      </c>
      <c r="E386">
        <v>20304</v>
      </c>
      <c r="F386">
        <v>5510</v>
      </c>
      <c r="G386" t="s">
        <v>21</v>
      </c>
      <c r="H386" t="s">
        <v>22</v>
      </c>
      <c r="I386" t="s">
        <v>353</v>
      </c>
      <c r="J386" t="s">
        <v>354</v>
      </c>
      <c r="K386">
        <v>1405</v>
      </c>
      <c r="L386">
        <v>1358</v>
      </c>
      <c r="M386">
        <v>-7</v>
      </c>
      <c r="N386">
        <v>37</v>
      </c>
      <c r="O386">
        <v>1435</v>
      </c>
      <c r="P386">
        <v>1511</v>
      </c>
      <c r="Q386">
        <v>1</v>
      </c>
      <c r="R386">
        <v>1513</v>
      </c>
      <c r="S386">
        <v>1512</v>
      </c>
      <c r="T386">
        <v>-1</v>
      </c>
      <c r="U386">
        <v>0</v>
      </c>
      <c r="V386">
        <v>0</v>
      </c>
      <c r="W386">
        <v>68</v>
      </c>
      <c r="X386">
        <v>74</v>
      </c>
      <c r="Y386">
        <v>36</v>
      </c>
      <c r="Z386">
        <v>141</v>
      </c>
      <c r="AF386" t="s">
        <v>929</v>
      </c>
      <c r="AG386" t="s">
        <v>1022</v>
      </c>
      <c r="AH386" s="9">
        <v>5.1388888888888887E-2</v>
      </c>
      <c r="AI386" t="s">
        <v>1435</v>
      </c>
      <c r="AJ386" t="s">
        <v>1417</v>
      </c>
      <c r="AK386" t="s">
        <v>1421</v>
      </c>
    </row>
    <row r="387" spans="1:37" x14ac:dyDescent="0.3">
      <c r="A387" s="1">
        <v>43644</v>
      </c>
      <c r="B387" t="s">
        <v>39</v>
      </c>
      <c r="C387" t="s">
        <v>40</v>
      </c>
      <c r="D387" t="s">
        <v>41</v>
      </c>
      <c r="E387">
        <v>19805</v>
      </c>
      <c r="F387">
        <v>332</v>
      </c>
      <c r="G387" t="s">
        <v>194</v>
      </c>
      <c r="H387" t="s">
        <v>195</v>
      </c>
      <c r="I387" t="s">
        <v>150</v>
      </c>
      <c r="J387" t="s">
        <v>85</v>
      </c>
      <c r="K387">
        <v>1654</v>
      </c>
      <c r="L387">
        <v>1717</v>
      </c>
      <c r="M387">
        <v>23</v>
      </c>
      <c r="N387">
        <v>26</v>
      </c>
      <c r="O387">
        <v>1743</v>
      </c>
      <c r="P387">
        <v>2105</v>
      </c>
      <c r="Q387">
        <v>5</v>
      </c>
      <c r="R387">
        <v>1959</v>
      </c>
      <c r="S387">
        <v>2110</v>
      </c>
      <c r="T387">
        <v>71</v>
      </c>
      <c r="U387">
        <v>0</v>
      </c>
      <c r="V387">
        <v>0</v>
      </c>
      <c r="W387">
        <v>185</v>
      </c>
      <c r="X387">
        <v>233</v>
      </c>
      <c r="Y387">
        <v>202</v>
      </c>
      <c r="Z387">
        <v>1096</v>
      </c>
      <c r="AA387">
        <v>0</v>
      </c>
      <c r="AB387">
        <v>23</v>
      </c>
      <c r="AC387">
        <v>48</v>
      </c>
      <c r="AD387">
        <v>0</v>
      </c>
      <c r="AE387">
        <v>0</v>
      </c>
      <c r="AF387" t="s">
        <v>1443</v>
      </c>
      <c r="AG387" t="s">
        <v>624</v>
      </c>
      <c r="AH387" s="9">
        <v>0.16180555555555556</v>
      </c>
      <c r="AI387" t="s">
        <v>1435</v>
      </c>
      <c r="AJ387" t="s">
        <v>1420</v>
      </c>
      <c r="AK387" t="s">
        <v>1426</v>
      </c>
    </row>
    <row r="388" spans="1:37" x14ac:dyDescent="0.3">
      <c r="A388" s="1">
        <v>44931</v>
      </c>
      <c r="B388" t="s">
        <v>55</v>
      </c>
      <c r="C388" t="s">
        <v>56</v>
      </c>
      <c r="D388" t="s">
        <v>57</v>
      </c>
      <c r="E388">
        <v>19930</v>
      </c>
      <c r="F388">
        <v>279</v>
      </c>
      <c r="G388" t="s">
        <v>19</v>
      </c>
      <c r="H388" t="s">
        <v>20</v>
      </c>
      <c r="I388" t="s">
        <v>241</v>
      </c>
      <c r="J388" t="s">
        <v>242</v>
      </c>
      <c r="K388">
        <v>705</v>
      </c>
      <c r="L388">
        <v>922</v>
      </c>
      <c r="M388">
        <v>137</v>
      </c>
      <c r="N388">
        <v>26</v>
      </c>
      <c r="O388">
        <v>948</v>
      </c>
      <c r="P388">
        <v>1155</v>
      </c>
      <c r="Q388">
        <v>6</v>
      </c>
      <c r="R388">
        <v>940</v>
      </c>
      <c r="S388">
        <v>1201</v>
      </c>
      <c r="T388">
        <v>141</v>
      </c>
      <c r="U388">
        <v>0</v>
      </c>
      <c r="V388">
        <v>0</v>
      </c>
      <c r="W388">
        <v>155</v>
      </c>
      <c r="X388">
        <v>159</v>
      </c>
      <c r="Y388">
        <v>127</v>
      </c>
      <c r="Z388">
        <v>937</v>
      </c>
      <c r="AA388">
        <v>137</v>
      </c>
      <c r="AB388">
        <v>0</v>
      </c>
      <c r="AC388">
        <v>4</v>
      </c>
      <c r="AD388">
        <v>0</v>
      </c>
      <c r="AE388">
        <v>0</v>
      </c>
      <c r="AF388" t="s">
        <v>737</v>
      </c>
      <c r="AG388" t="s">
        <v>602</v>
      </c>
      <c r="AH388" s="9">
        <v>0.11041666666666666</v>
      </c>
      <c r="AI388" t="s">
        <v>1434</v>
      </c>
      <c r="AJ388" t="s">
        <v>1420</v>
      </c>
      <c r="AK388" t="s">
        <v>1425</v>
      </c>
    </row>
    <row r="389" spans="1:37" x14ac:dyDescent="0.3">
      <c r="A389" s="1">
        <v>44900</v>
      </c>
      <c r="B389" t="s">
        <v>32</v>
      </c>
      <c r="C389" t="s">
        <v>33</v>
      </c>
      <c r="D389" t="s">
        <v>34</v>
      </c>
      <c r="E389">
        <v>19393</v>
      </c>
      <c r="F389">
        <v>3067</v>
      </c>
      <c r="G389" t="s">
        <v>66</v>
      </c>
      <c r="H389" t="s">
        <v>67</v>
      </c>
      <c r="I389" t="s">
        <v>68</v>
      </c>
      <c r="J389" t="s">
        <v>69</v>
      </c>
      <c r="K389">
        <v>540</v>
      </c>
      <c r="L389">
        <v>535</v>
      </c>
      <c r="M389">
        <v>-5</v>
      </c>
      <c r="N389">
        <v>12</v>
      </c>
      <c r="O389">
        <v>547</v>
      </c>
      <c r="P389">
        <v>643</v>
      </c>
      <c r="Q389">
        <v>5</v>
      </c>
      <c r="R389">
        <v>715</v>
      </c>
      <c r="S389">
        <v>648</v>
      </c>
      <c r="T389">
        <v>-27</v>
      </c>
      <c r="U389">
        <v>0</v>
      </c>
      <c r="V389">
        <v>0</v>
      </c>
      <c r="W389">
        <v>95</v>
      </c>
      <c r="X389">
        <v>73</v>
      </c>
      <c r="Y389">
        <v>56</v>
      </c>
      <c r="Z389">
        <v>395</v>
      </c>
      <c r="AF389" t="s">
        <v>1180</v>
      </c>
      <c r="AG389" t="s">
        <v>1288</v>
      </c>
      <c r="AH389" s="9">
        <v>5.0694444444444445E-2</v>
      </c>
      <c r="AI389" t="s">
        <v>1437</v>
      </c>
      <c r="AJ389" t="s">
        <v>1417</v>
      </c>
      <c r="AK389" t="s">
        <v>1422</v>
      </c>
    </row>
    <row r="390" spans="1:37" x14ac:dyDescent="0.3">
      <c r="A390" s="1">
        <v>44607</v>
      </c>
      <c r="B390" t="s">
        <v>7</v>
      </c>
      <c r="C390" t="s">
        <v>8</v>
      </c>
      <c r="D390" t="s">
        <v>9</v>
      </c>
      <c r="E390">
        <v>19977</v>
      </c>
      <c r="F390">
        <v>1044</v>
      </c>
      <c r="G390" t="s">
        <v>12</v>
      </c>
      <c r="H390" t="s">
        <v>13</v>
      </c>
      <c r="I390" t="s">
        <v>76</v>
      </c>
      <c r="J390" t="s">
        <v>77</v>
      </c>
      <c r="K390">
        <v>1030</v>
      </c>
      <c r="L390">
        <v>1025</v>
      </c>
      <c r="M390">
        <v>-5</v>
      </c>
      <c r="N390">
        <v>21</v>
      </c>
      <c r="O390">
        <v>1046</v>
      </c>
      <c r="P390">
        <v>1234</v>
      </c>
      <c r="Q390">
        <v>5</v>
      </c>
      <c r="R390">
        <v>1258</v>
      </c>
      <c r="S390">
        <v>1239</v>
      </c>
      <c r="T390">
        <v>-19</v>
      </c>
      <c r="U390">
        <v>0</v>
      </c>
      <c r="V390">
        <v>0</v>
      </c>
      <c r="W390">
        <v>208</v>
      </c>
      <c r="X390">
        <v>194</v>
      </c>
      <c r="Y390">
        <v>168</v>
      </c>
      <c r="Z390">
        <v>1167</v>
      </c>
      <c r="AF390" t="s">
        <v>1236</v>
      </c>
      <c r="AG390" t="s">
        <v>715</v>
      </c>
      <c r="AH390" s="9">
        <v>9.3055555555555558E-2</v>
      </c>
      <c r="AI390" t="s">
        <v>1434</v>
      </c>
      <c r="AJ390" t="s">
        <v>1417</v>
      </c>
      <c r="AK390" t="s">
        <v>1423</v>
      </c>
    </row>
    <row r="391" spans="1:37" x14ac:dyDescent="0.3">
      <c r="A391" s="1">
        <v>43888</v>
      </c>
      <c r="B391" t="s">
        <v>7</v>
      </c>
      <c r="C391" t="s">
        <v>8</v>
      </c>
      <c r="D391" t="s">
        <v>9</v>
      </c>
      <c r="E391">
        <v>19977</v>
      </c>
      <c r="F391">
        <v>2106</v>
      </c>
      <c r="G391" t="s">
        <v>99</v>
      </c>
      <c r="H391" t="s">
        <v>43</v>
      </c>
      <c r="I391" t="s">
        <v>194</v>
      </c>
      <c r="J391" t="s">
        <v>195</v>
      </c>
      <c r="K391">
        <v>825</v>
      </c>
      <c r="L391">
        <v>821</v>
      </c>
      <c r="M391">
        <v>-4</v>
      </c>
      <c r="N391">
        <v>15</v>
      </c>
      <c r="O391">
        <v>836</v>
      </c>
      <c r="P391">
        <v>1104</v>
      </c>
      <c r="Q391">
        <v>7</v>
      </c>
      <c r="R391">
        <v>1119</v>
      </c>
      <c r="S391">
        <v>1111</v>
      </c>
      <c r="T391">
        <v>-8</v>
      </c>
      <c r="U391">
        <v>0</v>
      </c>
      <c r="V391">
        <v>0</v>
      </c>
      <c r="W391">
        <v>174</v>
      </c>
      <c r="X391">
        <v>170</v>
      </c>
      <c r="Y391">
        <v>148</v>
      </c>
      <c r="Z391">
        <v>921</v>
      </c>
      <c r="AF391" t="s">
        <v>724</v>
      </c>
      <c r="AG391" t="s">
        <v>597</v>
      </c>
      <c r="AH391" s="9">
        <v>0.11805555555555555</v>
      </c>
      <c r="AI391" t="s">
        <v>1434</v>
      </c>
      <c r="AJ391" t="s">
        <v>1417</v>
      </c>
      <c r="AK391" t="s">
        <v>1425</v>
      </c>
    </row>
    <row r="392" spans="1:37" x14ac:dyDescent="0.3">
      <c r="A392" s="1">
        <v>44863</v>
      </c>
      <c r="B392" t="s">
        <v>32</v>
      </c>
      <c r="C392" t="s">
        <v>33</v>
      </c>
      <c r="D392" t="s">
        <v>34</v>
      </c>
      <c r="E392">
        <v>19393</v>
      </c>
      <c r="F392">
        <v>2423</v>
      </c>
      <c r="G392" t="s">
        <v>60</v>
      </c>
      <c r="H392" t="s">
        <v>61</v>
      </c>
      <c r="I392" t="s">
        <v>37</v>
      </c>
      <c r="J392" t="s">
        <v>38</v>
      </c>
      <c r="K392">
        <v>830</v>
      </c>
      <c r="L392">
        <v>827</v>
      </c>
      <c r="M392">
        <v>-3</v>
      </c>
      <c r="N392">
        <v>12</v>
      </c>
      <c r="O392">
        <v>839</v>
      </c>
      <c r="P392">
        <v>929</v>
      </c>
      <c r="Q392">
        <v>3</v>
      </c>
      <c r="R392">
        <v>945</v>
      </c>
      <c r="S392">
        <v>932</v>
      </c>
      <c r="T392">
        <v>-13</v>
      </c>
      <c r="U392">
        <v>0</v>
      </c>
      <c r="V392">
        <v>0</v>
      </c>
      <c r="W392">
        <v>135</v>
      </c>
      <c r="X392">
        <v>125</v>
      </c>
      <c r="Y392">
        <v>110</v>
      </c>
      <c r="Z392">
        <v>761</v>
      </c>
      <c r="AF392" t="s">
        <v>1125</v>
      </c>
      <c r="AG392" t="s">
        <v>598</v>
      </c>
      <c r="AH392" s="9">
        <v>4.5138888888888888E-2</v>
      </c>
      <c r="AI392" t="s">
        <v>1434</v>
      </c>
      <c r="AJ392" t="s">
        <v>1417</v>
      </c>
      <c r="AK392" t="s">
        <v>1427</v>
      </c>
    </row>
    <row r="393" spans="1:37" x14ac:dyDescent="0.3">
      <c r="A393" s="1">
        <v>43648</v>
      </c>
      <c r="B393" t="s">
        <v>171</v>
      </c>
      <c r="C393" t="s">
        <v>172</v>
      </c>
      <c r="D393" t="s">
        <v>173</v>
      </c>
      <c r="E393">
        <v>20378</v>
      </c>
      <c r="F393">
        <v>5875</v>
      </c>
      <c r="G393" t="s">
        <v>355</v>
      </c>
      <c r="H393" t="s">
        <v>356</v>
      </c>
      <c r="I393" t="s">
        <v>30</v>
      </c>
      <c r="J393" t="s">
        <v>31</v>
      </c>
      <c r="K393">
        <v>730</v>
      </c>
      <c r="L393">
        <v>738</v>
      </c>
      <c r="M393">
        <v>8</v>
      </c>
      <c r="N393">
        <v>16</v>
      </c>
      <c r="O393">
        <v>754</v>
      </c>
      <c r="P393">
        <v>938</v>
      </c>
      <c r="Q393">
        <v>12</v>
      </c>
      <c r="R393">
        <v>939</v>
      </c>
      <c r="S393">
        <v>950</v>
      </c>
      <c r="T393">
        <v>11</v>
      </c>
      <c r="U393">
        <v>0</v>
      </c>
      <c r="V393">
        <v>0</v>
      </c>
      <c r="W393">
        <v>129</v>
      </c>
      <c r="X393">
        <v>132</v>
      </c>
      <c r="Y393">
        <v>104</v>
      </c>
      <c r="Z393">
        <v>691</v>
      </c>
      <c r="AF393" t="s">
        <v>1313</v>
      </c>
      <c r="AG393" t="s">
        <v>1152</v>
      </c>
      <c r="AH393" s="9">
        <v>9.166666666666666E-2</v>
      </c>
      <c r="AI393" t="s">
        <v>1434</v>
      </c>
      <c r="AJ393" t="s">
        <v>1420</v>
      </c>
      <c r="AK393" t="s">
        <v>1423</v>
      </c>
    </row>
    <row r="394" spans="1:37" x14ac:dyDescent="0.3">
      <c r="A394" s="1">
        <v>43807</v>
      </c>
      <c r="B394" t="s">
        <v>46</v>
      </c>
      <c r="C394" t="s">
        <v>47</v>
      </c>
      <c r="D394" t="s">
        <v>48</v>
      </c>
      <c r="E394">
        <v>20452</v>
      </c>
      <c r="F394">
        <v>3556</v>
      </c>
      <c r="G394" t="s">
        <v>216</v>
      </c>
      <c r="H394" t="s">
        <v>217</v>
      </c>
      <c r="I394" t="s">
        <v>80</v>
      </c>
      <c r="J394" t="s">
        <v>67</v>
      </c>
      <c r="K394">
        <v>1045</v>
      </c>
      <c r="L394">
        <v>1105</v>
      </c>
      <c r="M394">
        <v>20</v>
      </c>
      <c r="N394">
        <v>11</v>
      </c>
      <c r="O394">
        <v>1116</v>
      </c>
      <c r="P394">
        <v>1112</v>
      </c>
      <c r="Q394">
        <v>5</v>
      </c>
      <c r="R394">
        <v>1121</v>
      </c>
      <c r="S394">
        <v>1117</v>
      </c>
      <c r="T394">
        <v>-4</v>
      </c>
      <c r="U394">
        <v>0</v>
      </c>
      <c r="V394">
        <v>0</v>
      </c>
      <c r="W394">
        <v>96</v>
      </c>
      <c r="X394">
        <v>72</v>
      </c>
      <c r="Y394">
        <v>56</v>
      </c>
      <c r="Z394">
        <v>286</v>
      </c>
      <c r="AF394" t="s">
        <v>726</v>
      </c>
      <c r="AG394" t="s">
        <v>1015</v>
      </c>
      <c r="AH394" s="9">
        <v>8.3333333333333332E-3</v>
      </c>
      <c r="AI394" t="s">
        <v>1434</v>
      </c>
      <c r="AJ394" t="s">
        <v>1417</v>
      </c>
      <c r="AK394" t="s">
        <v>1421</v>
      </c>
    </row>
    <row r="395" spans="1:37" x14ac:dyDescent="0.3">
      <c r="A395" s="1">
        <v>44970</v>
      </c>
      <c r="B395" t="s">
        <v>39</v>
      </c>
      <c r="C395" t="s">
        <v>40</v>
      </c>
      <c r="D395" t="s">
        <v>41</v>
      </c>
      <c r="E395">
        <v>19805</v>
      </c>
      <c r="F395">
        <v>1701</v>
      </c>
      <c r="G395" t="s">
        <v>165</v>
      </c>
      <c r="H395" t="s">
        <v>166</v>
      </c>
      <c r="I395" t="s">
        <v>194</v>
      </c>
      <c r="J395" t="s">
        <v>195</v>
      </c>
      <c r="K395">
        <v>2047</v>
      </c>
      <c r="L395">
        <v>2035</v>
      </c>
      <c r="M395">
        <v>-12</v>
      </c>
      <c r="N395">
        <v>12</v>
      </c>
      <c r="O395">
        <v>2047</v>
      </c>
      <c r="P395">
        <v>2207</v>
      </c>
      <c r="Q395">
        <v>9</v>
      </c>
      <c r="R395">
        <v>2244</v>
      </c>
      <c r="S395">
        <v>2216</v>
      </c>
      <c r="T395">
        <v>-28</v>
      </c>
      <c r="U395">
        <v>0</v>
      </c>
      <c r="V395">
        <v>0</v>
      </c>
      <c r="W395">
        <v>177</v>
      </c>
      <c r="X395">
        <v>161</v>
      </c>
      <c r="Y395">
        <v>140</v>
      </c>
      <c r="Z395">
        <v>1045</v>
      </c>
      <c r="AF395" t="s">
        <v>1532</v>
      </c>
      <c r="AG395" t="s">
        <v>817</v>
      </c>
      <c r="AH395" s="9">
        <v>7.013888888888889E-2</v>
      </c>
      <c r="AI395" t="s">
        <v>1438</v>
      </c>
      <c r="AJ395" t="s">
        <v>1417</v>
      </c>
      <c r="AK395" t="s">
        <v>1422</v>
      </c>
    </row>
    <row r="396" spans="1:37" x14ac:dyDescent="0.3">
      <c r="A396" s="1">
        <v>45098</v>
      </c>
      <c r="B396" t="s">
        <v>55</v>
      </c>
      <c r="C396" t="s">
        <v>56</v>
      </c>
      <c r="D396" t="s">
        <v>57</v>
      </c>
      <c r="E396">
        <v>19930</v>
      </c>
      <c r="F396">
        <v>108</v>
      </c>
      <c r="G396" t="s">
        <v>345</v>
      </c>
      <c r="H396" t="s">
        <v>346</v>
      </c>
      <c r="I396" t="s">
        <v>19</v>
      </c>
      <c r="J396" t="s">
        <v>20</v>
      </c>
      <c r="K396">
        <v>250</v>
      </c>
      <c r="L396">
        <v>244</v>
      </c>
      <c r="M396">
        <v>-6</v>
      </c>
      <c r="N396">
        <v>15</v>
      </c>
      <c r="O396">
        <v>259</v>
      </c>
      <c r="P396">
        <v>653</v>
      </c>
      <c r="Q396">
        <v>4</v>
      </c>
      <c r="R396">
        <v>715</v>
      </c>
      <c r="S396">
        <v>657</v>
      </c>
      <c r="T396">
        <v>-18</v>
      </c>
      <c r="U396">
        <v>0</v>
      </c>
      <c r="V396">
        <v>0</v>
      </c>
      <c r="W396">
        <v>205</v>
      </c>
      <c r="X396">
        <v>193</v>
      </c>
      <c r="Y396">
        <v>174</v>
      </c>
      <c r="Z396">
        <v>1448</v>
      </c>
      <c r="AF396" t="s">
        <v>679</v>
      </c>
      <c r="AG396" t="s">
        <v>590</v>
      </c>
      <c r="AH396" s="9">
        <v>0.17569444444444443</v>
      </c>
      <c r="AI396" t="s">
        <v>1437</v>
      </c>
      <c r="AJ396" t="s">
        <v>1417</v>
      </c>
      <c r="AK396" t="s">
        <v>1424</v>
      </c>
    </row>
    <row r="397" spans="1:37" x14ac:dyDescent="0.3">
      <c r="A397" s="1">
        <v>45064</v>
      </c>
      <c r="B397" t="s">
        <v>14</v>
      </c>
      <c r="C397" t="s">
        <v>15</v>
      </c>
      <c r="D397" t="s">
        <v>16</v>
      </c>
      <c r="E397">
        <v>19790</v>
      </c>
      <c r="F397">
        <v>862</v>
      </c>
      <c r="G397" t="s">
        <v>10</v>
      </c>
      <c r="H397" t="s">
        <v>11</v>
      </c>
      <c r="I397" t="s">
        <v>44</v>
      </c>
      <c r="J397" t="s">
        <v>45</v>
      </c>
      <c r="K397">
        <v>1034</v>
      </c>
      <c r="L397">
        <v>1036</v>
      </c>
      <c r="M397">
        <v>2</v>
      </c>
      <c r="N397">
        <v>18</v>
      </c>
      <c r="O397">
        <v>1054</v>
      </c>
      <c r="P397">
        <v>1345</v>
      </c>
      <c r="Q397">
        <v>7</v>
      </c>
      <c r="R397">
        <v>1353</v>
      </c>
      <c r="S397">
        <v>1352</v>
      </c>
      <c r="T397">
        <v>-1</v>
      </c>
      <c r="U397">
        <v>0</v>
      </c>
      <c r="V397">
        <v>0</v>
      </c>
      <c r="W397">
        <v>199</v>
      </c>
      <c r="X397">
        <v>196</v>
      </c>
      <c r="Y397">
        <v>171</v>
      </c>
      <c r="Z397">
        <v>1237</v>
      </c>
      <c r="AF397" t="s">
        <v>1531</v>
      </c>
      <c r="AG397" t="s">
        <v>877</v>
      </c>
      <c r="AH397" s="9">
        <v>0.1361111111111111</v>
      </c>
      <c r="AI397" t="s">
        <v>1434</v>
      </c>
      <c r="AJ397" t="s">
        <v>1417</v>
      </c>
      <c r="AK397" t="s">
        <v>1425</v>
      </c>
    </row>
    <row r="398" spans="1:37" x14ac:dyDescent="0.3">
      <c r="A398" s="1">
        <v>43678</v>
      </c>
      <c r="B398" t="s">
        <v>32</v>
      </c>
      <c r="C398" t="s">
        <v>33</v>
      </c>
      <c r="D398" t="s">
        <v>34</v>
      </c>
      <c r="E398">
        <v>19393</v>
      </c>
      <c r="F398">
        <v>59</v>
      </c>
      <c r="G398" t="s">
        <v>35</v>
      </c>
      <c r="H398" t="s">
        <v>36</v>
      </c>
      <c r="I398" t="s">
        <v>292</v>
      </c>
      <c r="J398" t="s">
        <v>52</v>
      </c>
      <c r="K398">
        <v>2100</v>
      </c>
      <c r="L398">
        <v>2124</v>
      </c>
      <c r="M398">
        <v>24</v>
      </c>
      <c r="N398">
        <v>16</v>
      </c>
      <c r="O398">
        <v>2140</v>
      </c>
      <c r="P398">
        <v>2221</v>
      </c>
      <c r="Q398">
        <v>5</v>
      </c>
      <c r="R398">
        <v>2210</v>
      </c>
      <c r="S398">
        <v>2226</v>
      </c>
      <c r="T398">
        <v>16</v>
      </c>
      <c r="U398">
        <v>0</v>
      </c>
      <c r="V398">
        <v>0</v>
      </c>
      <c r="W398">
        <v>70</v>
      </c>
      <c r="X398">
        <v>62</v>
      </c>
      <c r="Y398">
        <v>41</v>
      </c>
      <c r="Z398">
        <v>239</v>
      </c>
      <c r="AA398">
        <v>3</v>
      </c>
      <c r="AB398">
        <v>0</v>
      </c>
      <c r="AC398">
        <v>0</v>
      </c>
      <c r="AD398">
        <v>0</v>
      </c>
      <c r="AE398">
        <v>13</v>
      </c>
      <c r="AF398" t="s">
        <v>1283</v>
      </c>
      <c r="AG398" t="s">
        <v>638</v>
      </c>
      <c r="AH398" s="9">
        <v>4.3055555555555555E-2</v>
      </c>
      <c r="AI398" t="s">
        <v>1438</v>
      </c>
      <c r="AJ398" t="s">
        <v>1420</v>
      </c>
      <c r="AK398" t="s">
        <v>1425</v>
      </c>
    </row>
    <row r="399" spans="1:37" x14ac:dyDescent="0.3">
      <c r="A399" s="1">
        <v>44939</v>
      </c>
      <c r="B399" t="s">
        <v>32</v>
      </c>
      <c r="C399" t="s">
        <v>33</v>
      </c>
      <c r="D399" t="s">
        <v>34</v>
      </c>
      <c r="E399">
        <v>19393</v>
      </c>
      <c r="F399">
        <v>1628</v>
      </c>
      <c r="G399" t="s">
        <v>292</v>
      </c>
      <c r="H399" t="s">
        <v>52</v>
      </c>
      <c r="I399" t="s">
        <v>103</v>
      </c>
      <c r="J399" t="s">
        <v>104</v>
      </c>
      <c r="K399">
        <v>815</v>
      </c>
      <c r="L399">
        <v>821</v>
      </c>
      <c r="M399">
        <v>6</v>
      </c>
      <c r="N399">
        <v>9</v>
      </c>
      <c r="O399">
        <v>830</v>
      </c>
      <c r="P399">
        <v>915</v>
      </c>
      <c r="Q399">
        <v>4</v>
      </c>
      <c r="R399">
        <v>935</v>
      </c>
      <c r="S399">
        <v>919</v>
      </c>
      <c r="T399">
        <v>-16</v>
      </c>
      <c r="U399">
        <v>0</v>
      </c>
      <c r="V399">
        <v>0</v>
      </c>
      <c r="W399">
        <v>200</v>
      </c>
      <c r="X399">
        <v>178</v>
      </c>
      <c r="Y399">
        <v>165</v>
      </c>
      <c r="Z399">
        <v>1235</v>
      </c>
      <c r="AF399" t="s">
        <v>1050</v>
      </c>
      <c r="AG399" t="s">
        <v>597</v>
      </c>
      <c r="AH399" s="9">
        <v>4.027777777777778E-2</v>
      </c>
      <c r="AI399" t="s">
        <v>1434</v>
      </c>
      <c r="AJ399" t="s">
        <v>1417</v>
      </c>
      <c r="AK399" t="s">
        <v>1426</v>
      </c>
    </row>
    <row r="400" spans="1:37" x14ac:dyDescent="0.3">
      <c r="A400" s="1">
        <v>44804</v>
      </c>
      <c r="B400" t="s">
        <v>7</v>
      </c>
      <c r="C400" t="s">
        <v>8</v>
      </c>
      <c r="D400" t="s">
        <v>9</v>
      </c>
      <c r="E400">
        <v>19977</v>
      </c>
      <c r="F400">
        <v>1695</v>
      </c>
      <c r="G400" t="s">
        <v>28</v>
      </c>
      <c r="H400" t="s">
        <v>29</v>
      </c>
      <c r="I400" t="s">
        <v>51</v>
      </c>
      <c r="J400" t="s">
        <v>52</v>
      </c>
      <c r="K400">
        <v>721</v>
      </c>
      <c r="L400">
        <v>718</v>
      </c>
      <c r="M400">
        <v>-3</v>
      </c>
      <c r="N400">
        <v>17</v>
      </c>
      <c r="O400">
        <v>735</v>
      </c>
      <c r="P400">
        <v>832</v>
      </c>
      <c r="Q400">
        <v>6</v>
      </c>
      <c r="R400">
        <v>850</v>
      </c>
      <c r="S400">
        <v>838</v>
      </c>
      <c r="T400">
        <v>-12</v>
      </c>
      <c r="U400">
        <v>0</v>
      </c>
      <c r="V400">
        <v>0</v>
      </c>
      <c r="W400">
        <v>149</v>
      </c>
      <c r="X400">
        <v>140</v>
      </c>
      <c r="Y400">
        <v>117</v>
      </c>
      <c r="Z400">
        <v>854</v>
      </c>
      <c r="AF400" t="s">
        <v>1300</v>
      </c>
      <c r="AG400" t="s">
        <v>1294</v>
      </c>
      <c r="AH400" s="9">
        <v>5.5555555555555552E-2</v>
      </c>
      <c r="AI400" t="s">
        <v>1434</v>
      </c>
      <c r="AJ400" t="s">
        <v>1417</v>
      </c>
      <c r="AK400" t="s">
        <v>1424</v>
      </c>
    </row>
    <row r="401" spans="1:37" x14ac:dyDescent="0.3">
      <c r="A401" s="1">
        <v>44808</v>
      </c>
      <c r="B401" t="s">
        <v>100</v>
      </c>
      <c r="C401" t="s">
        <v>101</v>
      </c>
      <c r="D401" t="s">
        <v>102</v>
      </c>
      <c r="E401">
        <v>20368</v>
      </c>
      <c r="F401">
        <v>653</v>
      </c>
      <c r="G401" t="s">
        <v>357</v>
      </c>
      <c r="H401" t="s">
        <v>175</v>
      </c>
      <c r="I401" t="s">
        <v>245</v>
      </c>
      <c r="J401" t="s">
        <v>246</v>
      </c>
      <c r="K401">
        <v>1555</v>
      </c>
      <c r="L401">
        <v>1550</v>
      </c>
      <c r="M401">
        <v>-5</v>
      </c>
      <c r="N401">
        <v>9</v>
      </c>
      <c r="O401">
        <v>1559</v>
      </c>
      <c r="P401">
        <v>2045</v>
      </c>
      <c r="Q401">
        <v>5</v>
      </c>
      <c r="R401">
        <v>2050</v>
      </c>
      <c r="S401">
        <v>2050</v>
      </c>
      <c r="T401">
        <v>0</v>
      </c>
      <c r="U401">
        <v>0</v>
      </c>
      <c r="V401">
        <v>0</v>
      </c>
      <c r="W401">
        <v>175</v>
      </c>
      <c r="X401">
        <v>180</v>
      </c>
      <c r="Y401">
        <v>166</v>
      </c>
      <c r="Z401">
        <v>1240</v>
      </c>
      <c r="AF401" t="s">
        <v>1488</v>
      </c>
      <c r="AG401" t="s">
        <v>655</v>
      </c>
      <c r="AH401" s="9">
        <v>0.20833333333333334</v>
      </c>
      <c r="AI401" t="s">
        <v>1435</v>
      </c>
      <c r="AJ401" t="s">
        <v>1417</v>
      </c>
      <c r="AK401" t="s">
        <v>1421</v>
      </c>
    </row>
    <row r="402" spans="1:37" x14ac:dyDescent="0.3">
      <c r="A402" s="1">
        <v>44631</v>
      </c>
      <c r="B402" t="s">
        <v>32</v>
      </c>
      <c r="C402" t="s">
        <v>33</v>
      </c>
      <c r="D402" t="s">
        <v>34</v>
      </c>
      <c r="E402">
        <v>19393</v>
      </c>
      <c r="F402">
        <v>1399</v>
      </c>
      <c r="G402" t="s">
        <v>103</v>
      </c>
      <c r="H402" t="s">
        <v>104</v>
      </c>
      <c r="I402" t="s">
        <v>174</v>
      </c>
      <c r="J402" t="s">
        <v>175</v>
      </c>
      <c r="K402">
        <v>955</v>
      </c>
      <c r="L402">
        <v>1002</v>
      </c>
      <c r="M402">
        <v>7</v>
      </c>
      <c r="N402">
        <v>15</v>
      </c>
      <c r="O402">
        <v>1017</v>
      </c>
      <c r="P402">
        <v>1159</v>
      </c>
      <c r="Q402">
        <v>5</v>
      </c>
      <c r="R402">
        <v>1210</v>
      </c>
      <c r="S402">
        <v>1204</v>
      </c>
      <c r="T402">
        <v>-6</v>
      </c>
      <c r="U402">
        <v>0</v>
      </c>
      <c r="V402">
        <v>0</v>
      </c>
      <c r="W402">
        <v>75</v>
      </c>
      <c r="X402">
        <v>62</v>
      </c>
      <c r="Y402">
        <v>42</v>
      </c>
      <c r="Z402">
        <v>255</v>
      </c>
      <c r="AF402" t="s">
        <v>1325</v>
      </c>
      <c r="AG402" t="s">
        <v>1226</v>
      </c>
      <c r="AH402" s="9">
        <v>8.4722222222222227E-2</v>
      </c>
      <c r="AI402" t="s">
        <v>1434</v>
      </c>
      <c r="AJ402" t="s">
        <v>1417</v>
      </c>
      <c r="AK402" t="s">
        <v>1426</v>
      </c>
    </row>
    <row r="403" spans="1:37" x14ac:dyDescent="0.3">
      <c r="A403" s="1">
        <v>44292</v>
      </c>
      <c r="B403" t="s">
        <v>122</v>
      </c>
      <c r="C403" t="s">
        <v>123</v>
      </c>
      <c r="D403" t="s">
        <v>124</v>
      </c>
      <c r="E403">
        <v>20304</v>
      </c>
      <c r="F403">
        <v>5311</v>
      </c>
      <c r="G403" t="s">
        <v>21</v>
      </c>
      <c r="H403" t="s">
        <v>22</v>
      </c>
      <c r="I403" t="s">
        <v>144</v>
      </c>
      <c r="J403" t="s">
        <v>145</v>
      </c>
      <c r="K403">
        <v>1745</v>
      </c>
      <c r="L403">
        <v>1809</v>
      </c>
      <c r="M403">
        <v>24</v>
      </c>
      <c r="N403">
        <v>36</v>
      </c>
      <c r="O403">
        <v>1845</v>
      </c>
      <c r="P403">
        <v>2316</v>
      </c>
      <c r="Q403">
        <v>6</v>
      </c>
      <c r="R403">
        <v>2246</v>
      </c>
      <c r="S403">
        <v>2322</v>
      </c>
      <c r="T403">
        <v>36</v>
      </c>
      <c r="U403">
        <v>0</v>
      </c>
      <c r="V403">
        <v>0</v>
      </c>
      <c r="W403">
        <v>181</v>
      </c>
      <c r="X403">
        <v>193</v>
      </c>
      <c r="Y403">
        <v>151</v>
      </c>
      <c r="Z403">
        <v>1123</v>
      </c>
      <c r="AA403">
        <v>36</v>
      </c>
      <c r="AB403">
        <v>0</v>
      </c>
      <c r="AC403">
        <v>0</v>
      </c>
      <c r="AD403">
        <v>0</v>
      </c>
      <c r="AE403">
        <v>0</v>
      </c>
      <c r="AF403" t="s">
        <v>829</v>
      </c>
      <c r="AG403" t="s">
        <v>1261</v>
      </c>
      <c r="AH403" s="9">
        <v>0.21736111111111112</v>
      </c>
      <c r="AI403" t="s">
        <v>1438</v>
      </c>
      <c r="AJ403" t="s">
        <v>1420</v>
      </c>
      <c r="AK403" t="s">
        <v>1423</v>
      </c>
    </row>
    <row r="404" spans="1:37" x14ac:dyDescent="0.3">
      <c r="A404" s="1">
        <v>44336</v>
      </c>
      <c r="B404" t="s">
        <v>14</v>
      </c>
      <c r="C404" t="s">
        <v>15</v>
      </c>
      <c r="D404" t="s">
        <v>16</v>
      </c>
      <c r="E404">
        <v>19790</v>
      </c>
      <c r="F404">
        <v>974</v>
      </c>
      <c r="G404" t="s">
        <v>103</v>
      </c>
      <c r="H404" t="s">
        <v>104</v>
      </c>
      <c r="I404" t="s">
        <v>17</v>
      </c>
      <c r="J404" t="s">
        <v>18</v>
      </c>
      <c r="K404">
        <v>1335</v>
      </c>
      <c r="L404">
        <v>1334</v>
      </c>
      <c r="M404">
        <v>-1</v>
      </c>
      <c r="N404">
        <v>18</v>
      </c>
      <c r="O404">
        <v>1352</v>
      </c>
      <c r="P404">
        <v>1822</v>
      </c>
      <c r="Q404">
        <v>3</v>
      </c>
      <c r="R404">
        <v>1846</v>
      </c>
      <c r="S404">
        <v>1825</v>
      </c>
      <c r="T404">
        <v>-21</v>
      </c>
      <c r="U404">
        <v>0</v>
      </c>
      <c r="V404">
        <v>0</v>
      </c>
      <c r="W404">
        <v>191</v>
      </c>
      <c r="X404">
        <v>171</v>
      </c>
      <c r="Y404">
        <v>150</v>
      </c>
      <c r="Z404">
        <v>1299</v>
      </c>
      <c r="AF404" t="s">
        <v>1036</v>
      </c>
      <c r="AG404" t="s">
        <v>912</v>
      </c>
      <c r="AH404" s="9">
        <v>0.20208333333333334</v>
      </c>
      <c r="AI404" t="s">
        <v>1435</v>
      </c>
      <c r="AJ404" t="s">
        <v>1417</v>
      </c>
      <c r="AK404" t="s">
        <v>1425</v>
      </c>
    </row>
    <row r="405" spans="1:37" x14ac:dyDescent="0.3">
      <c r="A405" s="1">
        <v>43691</v>
      </c>
      <c r="B405" t="s">
        <v>39</v>
      </c>
      <c r="C405" t="s">
        <v>40</v>
      </c>
      <c r="D405" t="s">
        <v>41</v>
      </c>
      <c r="E405">
        <v>19805</v>
      </c>
      <c r="F405">
        <v>1599</v>
      </c>
      <c r="G405" t="s">
        <v>281</v>
      </c>
      <c r="H405" t="s">
        <v>282</v>
      </c>
      <c r="I405" t="s">
        <v>30</v>
      </c>
      <c r="J405" t="s">
        <v>31</v>
      </c>
      <c r="K405">
        <v>1424</v>
      </c>
      <c r="L405">
        <v>1429</v>
      </c>
      <c r="M405">
        <v>5</v>
      </c>
      <c r="N405">
        <v>10</v>
      </c>
      <c r="O405">
        <v>1439</v>
      </c>
      <c r="P405">
        <v>1907</v>
      </c>
      <c r="Q405">
        <v>5</v>
      </c>
      <c r="R405">
        <v>1934</v>
      </c>
      <c r="S405">
        <v>1912</v>
      </c>
      <c r="T405">
        <v>-22</v>
      </c>
      <c r="U405">
        <v>0</v>
      </c>
      <c r="V405">
        <v>0</v>
      </c>
      <c r="W405">
        <v>190</v>
      </c>
      <c r="X405">
        <v>163</v>
      </c>
      <c r="Y405">
        <v>148</v>
      </c>
      <c r="Z405">
        <v>1205</v>
      </c>
      <c r="AF405" t="s">
        <v>660</v>
      </c>
      <c r="AG405" t="s">
        <v>760</v>
      </c>
      <c r="AH405" s="9">
        <v>0.19652777777777777</v>
      </c>
      <c r="AI405" t="s">
        <v>1435</v>
      </c>
      <c r="AJ405" t="s">
        <v>1417</v>
      </c>
      <c r="AK405" t="s">
        <v>1424</v>
      </c>
    </row>
    <row r="406" spans="1:37" x14ac:dyDescent="0.3">
      <c r="A406" s="1">
        <v>44905</v>
      </c>
      <c r="B406" t="s">
        <v>14</v>
      </c>
      <c r="C406" t="s">
        <v>15</v>
      </c>
      <c r="D406" t="s">
        <v>16</v>
      </c>
      <c r="E406">
        <v>19790</v>
      </c>
      <c r="F406">
        <v>738</v>
      </c>
      <c r="G406" t="s">
        <v>17</v>
      </c>
      <c r="H406" t="s">
        <v>18</v>
      </c>
      <c r="I406" t="s">
        <v>160</v>
      </c>
      <c r="J406" t="s">
        <v>161</v>
      </c>
      <c r="K406">
        <v>728</v>
      </c>
      <c r="L406">
        <v>739</v>
      </c>
      <c r="M406">
        <v>11</v>
      </c>
      <c r="N406">
        <v>27</v>
      </c>
      <c r="O406">
        <v>806</v>
      </c>
      <c r="P406">
        <v>915</v>
      </c>
      <c r="Q406">
        <v>6</v>
      </c>
      <c r="R406">
        <v>916</v>
      </c>
      <c r="S406">
        <v>921</v>
      </c>
      <c r="T406">
        <v>5</v>
      </c>
      <c r="U406">
        <v>0</v>
      </c>
      <c r="V406">
        <v>0</v>
      </c>
      <c r="W406">
        <v>108</v>
      </c>
      <c r="X406">
        <v>102</v>
      </c>
      <c r="Y406">
        <v>69</v>
      </c>
      <c r="Z406">
        <v>448</v>
      </c>
      <c r="AF406" t="s">
        <v>701</v>
      </c>
      <c r="AG406" t="s">
        <v>855</v>
      </c>
      <c r="AH406" s="9">
        <v>7.0833333333333331E-2</v>
      </c>
      <c r="AI406" t="s">
        <v>1434</v>
      </c>
      <c r="AJ406" t="s">
        <v>1420</v>
      </c>
      <c r="AK406" t="s">
        <v>1427</v>
      </c>
    </row>
    <row r="407" spans="1:37" x14ac:dyDescent="0.3">
      <c r="A407" s="1">
        <v>43930</v>
      </c>
      <c r="B407" t="s">
        <v>39</v>
      </c>
      <c r="C407" t="s">
        <v>40</v>
      </c>
      <c r="D407" t="s">
        <v>41</v>
      </c>
      <c r="E407">
        <v>19805</v>
      </c>
      <c r="F407">
        <v>2587</v>
      </c>
      <c r="G407" t="s">
        <v>30</v>
      </c>
      <c r="H407" t="s">
        <v>31</v>
      </c>
      <c r="I407" t="s">
        <v>224</v>
      </c>
      <c r="J407" t="s">
        <v>225</v>
      </c>
      <c r="K407">
        <v>2030</v>
      </c>
      <c r="L407">
        <v>2014</v>
      </c>
      <c r="M407">
        <v>-16</v>
      </c>
      <c r="N407">
        <v>12</v>
      </c>
      <c r="O407">
        <v>2026</v>
      </c>
      <c r="P407">
        <v>2331</v>
      </c>
      <c r="Q407">
        <v>5</v>
      </c>
      <c r="R407">
        <v>26</v>
      </c>
      <c r="S407">
        <v>2336</v>
      </c>
      <c r="T407">
        <v>-50</v>
      </c>
      <c r="U407">
        <v>0</v>
      </c>
      <c r="V407">
        <v>0</v>
      </c>
      <c r="W407">
        <v>176</v>
      </c>
      <c r="X407">
        <v>142</v>
      </c>
      <c r="Y407">
        <v>125</v>
      </c>
      <c r="Z407">
        <v>1212</v>
      </c>
      <c r="AF407" t="s">
        <v>1533</v>
      </c>
      <c r="AG407" t="s">
        <v>814</v>
      </c>
      <c r="AH407" s="9">
        <v>0.14027777777777778</v>
      </c>
      <c r="AI407" t="s">
        <v>1438</v>
      </c>
      <c r="AJ407" t="s">
        <v>1417</v>
      </c>
      <c r="AK407" t="s">
        <v>1425</v>
      </c>
    </row>
    <row r="408" spans="1:37" x14ac:dyDescent="0.3">
      <c r="A408" s="1">
        <v>44027</v>
      </c>
      <c r="B408" t="s">
        <v>122</v>
      </c>
      <c r="C408" t="s">
        <v>123</v>
      </c>
      <c r="D408" t="s">
        <v>124</v>
      </c>
      <c r="E408">
        <v>20304</v>
      </c>
      <c r="F408">
        <v>4262</v>
      </c>
      <c r="G408" t="s">
        <v>17</v>
      </c>
      <c r="H408" t="s">
        <v>18</v>
      </c>
      <c r="I408" t="s">
        <v>362</v>
      </c>
      <c r="J408" t="s">
        <v>363</v>
      </c>
      <c r="K408">
        <v>1303</v>
      </c>
      <c r="L408">
        <v>1300</v>
      </c>
      <c r="M408">
        <v>-3</v>
      </c>
      <c r="N408">
        <v>14</v>
      </c>
      <c r="O408">
        <v>1314</v>
      </c>
      <c r="P408">
        <v>1340</v>
      </c>
      <c r="Q408">
        <v>3</v>
      </c>
      <c r="R408">
        <v>1350</v>
      </c>
      <c r="S408">
        <v>1343</v>
      </c>
      <c r="T408">
        <v>-7</v>
      </c>
      <c r="U408">
        <v>0</v>
      </c>
      <c r="V408">
        <v>0</v>
      </c>
      <c r="W408">
        <v>47</v>
      </c>
      <c r="X408">
        <v>43</v>
      </c>
      <c r="Y408">
        <v>26</v>
      </c>
      <c r="Z408">
        <v>114</v>
      </c>
      <c r="AF408" t="s">
        <v>1191</v>
      </c>
      <c r="AG408" t="s">
        <v>1019</v>
      </c>
      <c r="AH408" s="9">
        <v>2.9861111111111113E-2</v>
      </c>
      <c r="AI408" t="s">
        <v>1435</v>
      </c>
      <c r="AJ408" t="s">
        <v>1417</v>
      </c>
      <c r="AK408" t="s">
        <v>1424</v>
      </c>
    </row>
    <row r="409" spans="1:37" x14ac:dyDescent="0.3">
      <c r="A409" s="1">
        <v>43913</v>
      </c>
      <c r="B409" t="s">
        <v>14</v>
      </c>
      <c r="C409" t="s">
        <v>15</v>
      </c>
      <c r="D409" t="s">
        <v>16</v>
      </c>
      <c r="E409">
        <v>19790</v>
      </c>
      <c r="F409">
        <v>2531</v>
      </c>
      <c r="G409" t="s">
        <v>120</v>
      </c>
      <c r="H409" t="s">
        <v>121</v>
      </c>
      <c r="I409" t="s">
        <v>144</v>
      </c>
      <c r="J409" t="s">
        <v>145</v>
      </c>
      <c r="K409">
        <v>2355</v>
      </c>
      <c r="L409">
        <v>2347</v>
      </c>
      <c r="M409">
        <v>-8</v>
      </c>
      <c r="N409">
        <v>10</v>
      </c>
      <c r="O409">
        <v>2357</v>
      </c>
      <c r="P409">
        <v>446</v>
      </c>
      <c r="Q409">
        <v>7</v>
      </c>
      <c r="R409">
        <v>520</v>
      </c>
      <c r="S409">
        <v>453</v>
      </c>
      <c r="T409">
        <v>-27</v>
      </c>
      <c r="U409">
        <v>0</v>
      </c>
      <c r="V409">
        <v>0</v>
      </c>
      <c r="W409">
        <v>205</v>
      </c>
      <c r="X409">
        <v>186</v>
      </c>
      <c r="Y409">
        <v>169</v>
      </c>
      <c r="Z409">
        <v>1481</v>
      </c>
      <c r="AF409" t="s">
        <v>664</v>
      </c>
      <c r="AG409" t="s">
        <v>1000</v>
      </c>
      <c r="AH409">
        <v>-0.78750000000000009</v>
      </c>
      <c r="AI409" t="s">
        <v>1438</v>
      </c>
      <c r="AJ409" t="s">
        <v>1417</v>
      </c>
      <c r="AK409" t="s">
        <v>1422</v>
      </c>
    </row>
    <row r="410" spans="1:37" x14ac:dyDescent="0.3">
      <c r="A410" s="1">
        <v>43997</v>
      </c>
      <c r="B410" t="s">
        <v>7</v>
      </c>
      <c r="C410" t="s">
        <v>8</v>
      </c>
      <c r="D410" t="s">
        <v>9</v>
      </c>
      <c r="E410">
        <v>19977</v>
      </c>
      <c r="F410">
        <v>2439</v>
      </c>
      <c r="G410" t="s">
        <v>23</v>
      </c>
      <c r="H410" t="s">
        <v>24</v>
      </c>
      <c r="I410" t="s">
        <v>12</v>
      </c>
      <c r="J410" t="s">
        <v>13</v>
      </c>
      <c r="K410">
        <v>840</v>
      </c>
      <c r="L410">
        <v>835</v>
      </c>
      <c r="M410">
        <v>-5</v>
      </c>
      <c r="N410">
        <v>16</v>
      </c>
      <c r="O410">
        <v>851</v>
      </c>
      <c r="P410">
        <v>1632</v>
      </c>
      <c r="Q410">
        <v>6</v>
      </c>
      <c r="R410">
        <v>1647</v>
      </c>
      <c r="S410">
        <v>1638</v>
      </c>
      <c r="T410">
        <v>-9</v>
      </c>
      <c r="U410">
        <v>0</v>
      </c>
      <c r="V410">
        <v>0</v>
      </c>
      <c r="W410">
        <v>307</v>
      </c>
      <c r="X410">
        <v>303</v>
      </c>
      <c r="Y410">
        <v>281</v>
      </c>
      <c r="Z410">
        <v>2565</v>
      </c>
      <c r="AF410" t="s">
        <v>1158</v>
      </c>
      <c r="AG410" t="s">
        <v>865</v>
      </c>
      <c r="AH410" s="9">
        <v>0.33541666666666664</v>
      </c>
      <c r="AI410" t="s">
        <v>1434</v>
      </c>
      <c r="AJ410" t="s">
        <v>1417</v>
      </c>
      <c r="AK410" t="s">
        <v>1422</v>
      </c>
    </row>
    <row r="411" spans="1:37" x14ac:dyDescent="0.3">
      <c r="A411" s="1">
        <v>43525</v>
      </c>
      <c r="B411" t="s">
        <v>155</v>
      </c>
      <c r="C411" t="s">
        <v>156</v>
      </c>
      <c r="D411" t="s">
        <v>157</v>
      </c>
      <c r="E411">
        <v>20398</v>
      </c>
      <c r="F411">
        <v>3401</v>
      </c>
      <c r="G411" t="s">
        <v>355</v>
      </c>
      <c r="H411" t="s">
        <v>356</v>
      </c>
      <c r="I411" t="s">
        <v>80</v>
      </c>
      <c r="J411" t="s">
        <v>67</v>
      </c>
      <c r="K411">
        <v>608</v>
      </c>
      <c r="L411">
        <v>556</v>
      </c>
      <c r="M411">
        <v>-12</v>
      </c>
      <c r="N411">
        <v>29</v>
      </c>
      <c r="O411">
        <v>625</v>
      </c>
      <c r="P411">
        <v>700</v>
      </c>
      <c r="Q411">
        <v>38</v>
      </c>
      <c r="R411">
        <v>720</v>
      </c>
      <c r="S411">
        <v>738</v>
      </c>
      <c r="T411">
        <v>18</v>
      </c>
      <c r="U411">
        <v>0</v>
      </c>
      <c r="V411">
        <v>0</v>
      </c>
      <c r="W411">
        <v>72</v>
      </c>
      <c r="X411">
        <v>102</v>
      </c>
      <c r="Y411">
        <v>35</v>
      </c>
      <c r="Z411">
        <v>139</v>
      </c>
      <c r="AA411">
        <v>0</v>
      </c>
      <c r="AB411">
        <v>0</v>
      </c>
      <c r="AC411">
        <v>18</v>
      </c>
      <c r="AD411">
        <v>0</v>
      </c>
      <c r="AE411">
        <v>0</v>
      </c>
      <c r="AF411" t="s">
        <v>1152</v>
      </c>
      <c r="AG411" t="s">
        <v>670</v>
      </c>
      <c r="AH411" s="9">
        <v>7.0833333333333331E-2</v>
      </c>
      <c r="AI411" t="s">
        <v>1437</v>
      </c>
      <c r="AJ411" t="s">
        <v>1417</v>
      </c>
      <c r="AK411" t="s">
        <v>1426</v>
      </c>
    </row>
    <row r="412" spans="1:37" x14ac:dyDescent="0.3">
      <c r="A412" s="1">
        <v>44971</v>
      </c>
      <c r="B412" t="s">
        <v>46</v>
      </c>
      <c r="C412" t="s">
        <v>47</v>
      </c>
      <c r="D412" t="s">
        <v>48</v>
      </c>
      <c r="E412">
        <v>20452</v>
      </c>
      <c r="F412">
        <v>3464</v>
      </c>
      <c r="G412" t="s">
        <v>80</v>
      </c>
      <c r="H412" t="s">
        <v>67</v>
      </c>
      <c r="I412" t="s">
        <v>235</v>
      </c>
      <c r="J412" t="s">
        <v>236</v>
      </c>
      <c r="K412">
        <v>2105</v>
      </c>
      <c r="L412">
        <v>2104</v>
      </c>
      <c r="M412">
        <v>-1</v>
      </c>
      <c r="N412">
        <v>18</v>
      </c>
      <c r="O412">
        <v>2122</v>
      </c>
      <c r="P412">
        <v>2319</v>
      </c>
      <c r="Q412">
        <v>5</v>
      </c>
      <c r="R412">
        <v>2335</v>
      </c>
      <c r="S412">
        <v>2324</v>
      </c>
      <c r="T412">
        <v>-11</v>
      </c>
      <c r="U412">
        <v>0</v>
      </c>
      <c r="V412">
        <v>0</v>
      </c>
      <c r="W412">
        <v>90</v>
      </c>
      <c r="X412">
        <v>80</v>
      </c>
      <c r="Y412">
        <v>57</v>
      </c>
      <c r="Z412">
        <v>413</v>
      </c>
      <c r="AF412" t="s">
        <v>1534</v>
      </c>
      <c r="AG412" t="s">
        <v>1147</v>
      </c>
      <c r="AH412" s="9">
        <v>9.7222222222222224E-2</v>
      </c>
      <c r="AI412" t="s">
        <v>1438</v>
      </c>
      <c r="AJ412" t="s">
        <v>1417</v>
      </c>
      <c r="AK412" t="s">
        <v>1423</v>
      </c>
    </row>
    <row r="413" spans="1:37" x14ac:dyDescent="0.3">
      <c r="A413" s="1">
        <v>43583</v>
      </c>
      <c r="B413" t="s">
        <v>55</v>
      </c>
      <c r="C413" t="s">
        <v>56</v>
      </c>
      <c r="D413" t="s">
        <v>57</v>
      </c>
      <c r="E413">
        <v>19930</v>
      </c>
      <c r="F413">
        <v>62</v>
      </c>
      <c r="G413" t="s">
        <v>345</v>
      </c>
      <c r="H413" t="s">
        <v>346</v>
      </c>
      <c r="I413" t="s">
        <v>364</v>
      </c>
      <c r="J413" t="s">
        <v>365</v>
      </c>
      <c r="K413">
        <v>805</v>
      </c>
      <c r="L413">
        <v>802</v>
      </c>
      <c r="M413">
        <v>-3</v>
      </c>
      <c r="N413">
        <v>10</v>
      </c>
      <c r="O413">
        <v>812</v>
      </c>
      <c r="P413">
        <v>924</v>
      </c>
      <c r="Q413">
        <v>5</v>
      </c>
      <c r="R413">
        <v>940</v>
      </c>
      <c r="S413">
        <v>929</v>
      </c>
      <c r="T413">
        <v>-11</v>
      </c>
      <c r="U413">
        <v>0</v>
      </c>
      <c r="V413">
        <v>0</v>
      </c>
      <c r="W413">
        <v>95</v>
      </c>
      <c r="X413">
        <v>87</v>
      </c>
      <c r="Y413">
        <v>72</v>
      </c>
      <c r="Z413">
        <v>571</v>
      </c>
      <c r="AF413" t="s">
        <v>1308</v>
      </c>
      <c r="AG413" t="s">
        <v>596</v>
      </c>
      <c r="AH413" s="9">
        <v>6.0416666666666667E-2</v>
      </c>
      <c r="AI413" t="s">
        <v>1434</v>
      </c>
      <c r="AJ413" t="s">
        <v>1417</v>
      </c>
      <c r="AK413" t="s">
        <v>1421</v>
      </c>
    </row>
    <row r="414" spans="1:37" x14ac:dyDescent="0.3">
      <c r="A414" s="1">
        <v>43705</v>
      </c>
      <c r="B414" t="s">
        <v>122</v>
      </c>
      <c r="C414" t="s">
        <v>123</v>
      </c>
      <c r="D414" t="s">
        <v>124</v>
      </c>
      <c r="E414">
        <v>20304</v>
      </c>
      <c r="F414">
        <v>3257</v>
      </c>
      <c r="G414" t="s">
        <v>30</v>
      </c>
      <c r="H414" t="s">
        <v>31</v>
      </c>
      <c r="I414" t="s">
        <v>366</v>
      </c>
      <c r="J414" t="s">
        <v>367</v>
      </c>
      <c r="K414">
        <v>900</v>
      </c>
      <c r="L414">
        <v>855</v>
      </c>
      <c r="M414">
        <v>-5</v>
      </c>
      <c r="N414">
        <v>26</v>
      </c>
      <c r="O414">
        <v>921</v>
      </c>
      <c r="P414">
        <v>923</v>
      </c>
      <c r="Q414">
        <v>5</v>
      </c>
      <c r="R414">
        <v>948</v>
      </c>
      <c r="S414">
        <v>928</v>
      </c>
      <c r="T414">
        <v>-20</v>
      </c>
      <c r="U414">
        <v>0</v>
      </c>
      <c r="V414">
        <v>0</v>
      </c>
      <c r="W414">
        <v>108</v>
      </c>
      <c r="X414">
        <v>93</v>
      </c>
      <c r="Y414">
        <v>62</v>
      </c>
      <c r="Z414">
        <v>435</v>
      </c>
      <c r="AF414" t="s">
        <v>1223</v>
      </c>
      <c r="AG414" t="s">
        <v>1221</v>
      </c>
      <c r="AH414" s="9">
        <v>2.2916666666666665E-2</v>
      </c>
      <c r="AI414" t="s">
        <v>1434</v>
      </c>
      <c r="AJ414" t="s">
        <v>1417</v>
      </c>
      <c r="AK414" t="s">
        <v>1424</v>
      </c>
    </row>
    <row r="415" spans="1:37" x14ac:dyDescent="0.3">
      <c r="A415" s="1">
        <v>43812</v>
      </c>
      <c r="B415" t="s">
        <v>14</v>
      </c>
      <c r="C415" t="s">
        <v>15</v>
      </c>
      <c r="D415" t="s">
        <v>16</v>
      </c>
      <c r="E415">
        <v>19790</v>
      </c>
      <c r="F415">
        <v>499</v>
      </c>
      <c r="G415" t="s">
        <v>144</v>
      </c>
      <c r="H415" t="s">
        <v>145</v>
      </c>
      <c r="I415" t="s">
        <v>97</v>
      </c>
      <c r="J415" t="s">
        <v>98</v>
      </c>
      <c r="K415">
        <v>700</v>
      </c>
      <c r="L415">
        <v>656</v>
      </c>
      <c r="M415">
        <v>-4</v>
      </c>
      <c r="N415">
        <v>30</v>
      </c>
      <c r="O415">
        <v>726</v>
      </c>
      <c r="P415">
        <v>856</v>
      </c>
      <c r="Q415">
        <v>7</v>
      </c>
      <c r="R415">
        <v>904</v>
      </c>
      <c r="S415">
        <v>903</v>
      </c>
      <c r="T415">
        <v>-1</v>
      </c>
      <c r="U415">
        <v>0</v>
      </c>
      <c r="V415">
        <v>0</v>
      </c>
      <c r="W415">
        <v>124</v>
      </c>
      <c r="X415">
        <v>127</v>
      </c>
      <c r="Y415">
        <v>90</v>
      </c>
      <c r="Z415">
        <v>500</v>
      </c>
      <c r="AF415" t="s">
        <v>1491</v>
      </c>
      <c r="AG415" t="s">
        <v>847</v>
      </c>
      <c r="AH415" s="9">
        <v>8.819444444444445E-2</v>
      </c>
      <c r="AI415" t="s">
        <v>1434</v>
      </c>
      <c r="AJ415" t="s">
        <v>1417</v>
      </c>
      <c r="AK415" t="s">
        <v>1426</v>
      </c>
    </row>
    <row r="416" spans="1:37" x14ac:dyDescent="0.3">
      <c r="A416" s="1">
        <v>44760</v>
      </c>
      <c r="B416" t="s">
        <v>122</v>
      </c>
      <c r="C416" t="s">
        <v>123</v>
      </c>
      <c r="D416" t="s">
        <v>124</v>
      </c>
      <c r="E416">
        <v>20304</v>
      </c>
      <c r="F416">
        <v>4067</v>
      </c>
      <c r="G416" t="s">
        <v>66</v>
      </c>
      <c r="H416" t="s">
        <v>67</v>
      </c>
      <c r="I416" t="s">
        <v>17</v>
      </c>
      <c r="J416" t="s">
        <v>18</v>
      </c>
      <c r="K416">
        <v>1408</v>
      </c>
      <c r="L416">
        <v>1806</v>
      </c>
      <c r="M416">
        <v>238</v>
      </c>
      <c r="N416">
        <v>16</v>
      </c>
      <c r="O416">
        <v>1822</v>
      </c>
      <c r="P416">
        <v>1925</v>
      </c>
      <c r="Q416">
        <v>8</v>
      </c>
      <c r="R416">
        <v>1541</v>
      </c>
      <c r="S416">
        <v>1933</v>
      </c>
      <c r="T416">
        <v>232</v>
      </c>
      <c r="U416">
        <v>0</v>
      </c>
      <c r="V416">
        <v>0</v>
      </c>
      <c r="W416">
        <v>93</v>
      </c>
      <c r="X416">
        <v>87</v>
      </c>
      <c r="Y416">
        <v>63</v>
      </c>
      <c r="Z416">
        <v>349</v>
      </c>
      <c r="AA416">
        <v>0</v>
      </c>
      <c r="AB416">
        <v>232</v>
      </c>
      <c r="AC416">
        <v>0</v>
      </c>
      <c r="AD416">
        <v>0</v>
      </c>
      <c r="AE416">
        <v>0</v>
      </c>
      <c r="AF416" t="s">
        <v>807</v>
      </c>
      <c r="AG416" t="s">
        <v>956</v>
      </c>
      <c r="AH416" s="9">
        <v>6.0416666666666667E-2</v>
      </c>
      <c r="AI416" t="s">
        <v>1438</v>
      </c>
      <c r="AJ416" t="s">
        <v>1420</v>
      </c>
      <c r="AK416" t="s">
        <v>1422</v>
      </c>
    </row>
    <row r="417" spans="1:37" x14ac:dyDescent="0.3">
      <c r="A417" s="1">
        <v>45018</v>
      </c>
      <c r="B417" t="s">
        <v>283</v>
      </c>
      <c r="C417" t="s">
        <v>284</v>
      </c>
      <c r="D417" t="s">
        <v>285</v>
      </c>
      <c r="E417">
        <v>19690</v>
      </c>
      <c r="F417">
        <v>57</v>
      </c>
      <c r="G417" t="s">
        <v>167</v>
      </c>
      <c r="H417" t="s">
        <v>168</v>
      </c>
      <c r="I417" t="s">
        <v>286</v>
      </c>
      <c r="J417" t="s">
        <v>287</v>
      </c>
      <c r="K417">
        <v>910</v>
      </c>
      <c r="L417">
        <v>934</v>
      </c>
      <c r="M417">
        <v>24</v>
      </c>
      <c r="N417">
        <v>18</v>
      </c>
      <c r="O417">
        <v>952</v>
      </c>
      <c r="P417">
        <v>1214</v>
      </c>
      <c r="Q417">
        <v>5</v>
      </c>
      <c r="R417">
        <v>1215</v>
      </c>
      <c r="S417">
        <v>1219</v>
      </c>
      <c r="T417">
        <v>4</v>
      </c>
      <c r="U417">
        <v>0</v>
      </c>
      <c r="V417">
        <v>0</v>
      </c>
      <c r="W417">
        <v>365</v>
      </c>
      <c r="X417">
        <v>345</v>
      </c>
      <c r="Y417">
        <v>322</v>
      </c>
      <c r="Z417">
        <v>2541</v>
      </c>
      <c r="AF417" t="s">
        <v>740</v>
      </c>
      <c r="AG417" t="s">
        <v>1104</v>
      </c>
      <c r="AH417" s="9">
        <v>0.11458333333333333</v>
      </c>
      <c r="AI417" t="s">
        <v>1434</v>
      </c>
      <c r="AJ417" t="s">
        <v>1420</v>
      </c>
      <c r="AK417" t="s">
        <v>1421</v>
      </c>
    </row>
    <row r="418" spans="1:37" x14ac:dyDescent="0.3">
      <c r="A418" s="1">
        <v>44528</v>
      </c>
      <c r="B418" t="s">
        <v>32</v>
      </c>
      <c r="C418" t="s">
        <v>33</v>
      </c>
      <c r="D418" t="s">
        <v>34</v>
      </c>
      <c r="E418">
        <v>19393</v>
      </c>
      <c r="F418">
        <v>2540</v>
      </c>
      <c r="G418" t="s">
        <v>198</v>
      </c>
      <c r="H418" t="s">
        <v>199</v>
      </c>
      <c r="I418" t="s">
        <v>78</v>
      </c>
      <c r="J418" t="s">
        <v>79</v>
      </c>
      <c r="K418">
        <v>915</v>
      </c>
      <c r="L418">
        <v>912</v>
      </c>
      <c r="M418">
        <v>-3</v>
      </c>
      <c r="N418">
        <v>8</v>
      </c>
      <c r="O418">
        <v>920</v>
      </c>
      <c r="P418">
        <v>1240</v>
      </c>
      <c r="Q418">
        <v>4</v>
      </c>
      <c r="R418">
        <v>1315</v>
      </c>
      <c r="S418">
        <v>1244</v>
      </c>
      <c r="T418">
        <v>-31</v>
      </c>
      <c r="U418">
        <v>0</v>
      </c>
      <c r="V418">
        <v>0</v>
      </c>
      <c r="W418">
        <v>180</v>
      </c>
      <c r="X418">
        <v>152</v>
      </c>
      <c r="Y418">
        <v>140</v>
      </c>
      <c r="Z418">
        <v>1113</v>
      </c>
      <c r="AF418" t="s">
        <v>1535</v>
      </c>
      <c r="AG418" t="s">
        <v>1306</v>
      </c>
      <c r="AH418" s="9">
        <v>0.14722222222222223</v>
      </c>
      <c r="AI418" t="s">
        <v>1434</v>
      </c>
      <c r="AJ418" t="s">
        <v>1417</v>
      </c>
      <c r="AK418" t="s">
        <v>1421</v>
      </c>
    </row>
    <row r="419" spans="1:37" x14ac:dyDescent="0.3">
      <c r="A419" s="1">
        <v>43593</v>
      </c>
      <c r="B419" t="s">
        <v>55</v>
      </c>
      <c r="C419" t="s">
        <v>56</v>
      </c>
      <c r="D419" t="s">
        <v>57</v>
      </c>
      <c r="E419">
        <v>19930</v>
      </c>
      <c r="F419">
        <v>1048</v>
      </c>
      <c r="G419" t="s">
        <v>53</v>
      </c>
      <c r="H419" t="s">
        <v>54</v>
      </c>
      <c r="I419" t="s">
        <v>19</v>
      </c>
      <c r="J419" t="s">
        <v>20</v>
      </c>
      <c r="K419">
        <v>700</v>
      </c>
      <c r="L419">
        <v>654</v>
      </c>
      <c r="M419">
        <v>-6</v>
      </c>
      <c r="N419">
        <v>26</v>
      </c>
      <c r="O419">
        <v>720</v>
      </c>
      <c r="P419">
        <v>955</v>
      </c>
      <c r="Q419">
        <v>21</v>
      </c>
      <c r="R419">
        <v>955</v>
      </c>
      <c r="S419">
        <v>1016</v>
      </c>
      <c r="T419">
        <v>21</v>
      </c>
      <c r="U419">
        <v>0</v>
      </c>
      <c r="V419">
        <v>0</v>
      </c>
      <c r="W419">
        <v>175</v>
      </c>
      <c r="X419">
        <v>202</v>
      </c>
      <c r="Y419">
        <v>155</v>
      </c>
      <c r="Z419">
        <v>954</v>
      </c>
      <c r="AA419">
        <v>0</v>
      </c>
      <c r="AB419">
        <v>0</v>
      </c>
      <c r="AC419">
        <v>21</v>
      </c>
      <c r="AD419">
        <v>0</v>
      </c>
      <c r="AE419">
        <v>0</v>
      </c>
      <c r="AF419" t="s">
        <v>713</v>
      </c>
      <c r="AG419" t="s">
        <v>594</v>
      </c>
      <c r="AH419" s="9">
        <v>0.14027777777777778</v>
      </c>
      <c r="AI419" t="s">
        <v>1434</v>
      </c>
      <c r="AJ419" t="s">
        <v>1417</v>
      </c>
      <c r="AK419" t="s">
        <v>1424</v>
      </c>
    </row>
    <row r="420" spans="1:37" x14ac:dyDescent="0.3">
      <c r="A420" s="1">
        <v>44623</v>
      </c>
      <c r="B420" t="s">
        <v>32</v>
      </c>
      <c r="C420" t="s">
        <v>33</v>
      </c>
      <c r="D420" t="s">
        <v>34</v>
      </c>
      <c r="E420">
        <v>19393</v>
      </c>
      <c r="F420">
        <v>1337</v>
      </c>
      <c r="G420" t="s">
        <v>66</v>
      </c>
      <c r="H420" t="s">
        <v>67</v>
      </c>
      <c r="I420" t="s">
        <v>178</v>
      </c>
      <c r="J420" t="s">
        <v>179</v>
      </c>
      <c r="K420">
        <v>1305</v>
      </c>
      <c r="L420">
        <v>1317</v>
      </c>
      <c r="M420">
        <v>12</v>
      </c>
      <c r="N420">
        <v>9</v>
      </c>
      <c r="O420">
        <v>1326</v>
      </c>
      <c r="P420">
        <v>1547</v>
      </c>
      <c r="Q420">
        <v>4</v>
      </c>
      <c r="R420">
        <v>1605</v>
      </c>
      <c r="S420">
        <v>1551</v>
      </c>
      <c r="T420">
        <v>-14</v>
      </c>
      <c r="U420">
        <v>0</v>
      </c>
      <c r="V420">
        <v>0</v>
      </c>
      <c r="W420">
        <v>120</v>
      </c>
      <c r="X420">
        <v>94</v>
      </c>
      <c r="Y420">
        <v>81</v>
      </c>
      <c r="Z420">
        <v>668</v>
      </c>
      <c r="AF420" t="s">
        <v>936</v>
      </c>
      <c r="AG420" t="s">
        <v>1337</v>
      </c>
      <c r="AH420" s="9">
        <v>0.10694444444444444</v>
      </c>
      <c r="AI420" t="s">
        <v>1435</v>
      </c>
      <c r="AJ420" t="s">
        <v>1417</v>
      </c>
      <c r="AK420" t="s">
        <v>1425</v>
      </c>
    </row>
    <row r="421" spans="1:37" x14ac:dyDescent="0.3">
      <c r="A421" s="1">
        <v>45012</v>
      </c>
      <c r="B421" t="s">
        <v>162</v>
      </c>
      <c r="C421" t="s">
        <v>163</v>
      </c>
      <c r="D421" t="s">
        <v>164</v>
      </c>
      <c r="E421">
        <v>20436</v>
      </c>
      <c r="F421">
        <v>1210</v>
      </c>
      <c r="G421" t="s">
        <v>160</v>
      </c>
      <c r="H421" t="s">
        <v>161</v>
      </c>
      <c r="I421" t="s">
        <v>28</v>
      </c>
      <c r="J421" t="s">
        <v>29</v>
      </c>
      <c r="K421">
        <v>2023</v>
      </c>
      <c r="L421">
        <v>2033</v>
      </c>
      <c r="M421">
        <v>10</v>
      </c>
      <c r="N421">
        <v>16</v>
      </c>
      <c r="O421">
        <v>2049</v>
      </c>
      <c r="P421">
        <v>2353</v>
      </c>
      <c r="Q421">
        <v>24</v>
      </c>
      <c r="R421">
        <v>2356</v>
      </c>
      <c r="S421">
        <v>17</v>
      </c>
      <c r="T421">
        <v>21</v>
      </c>
      <c r="U421">
        <v>0</v>
      </c>
      <c r="V421">
        <v>0</v>
      </c>
      <c r="W421">
        <v>153</v>
      </c>
      <c r="X421">
        <v>164</v>
      </c>
      <c r="Y421">
        <v>124</v>
      </c>
      <c r="Z421">
        <v>882</v>
      </c>
      <c r="AA421">
        <v>0</v>
      </c>
      <c r="AB421">
        <v>0</v>
      </c>
      <c r="AC421">
        <v>11</v>
      </c>
      <c r="AD421">
        <v>0</v>
      </c>
      <c r="AE421">
        <v>10</v>
      </c>
      <c r="AF421" t="s">
        <v>1536</v>
      </c>
      <c r="AG421" t="s">
        <v>1098</v>
      </c>
      <c r="AH421">
        <v>-0.84444444444444444</v>
      </c>
      <c r="AI421" t="s">
        <v>1438</v>
      </c>
      <c r="AJ421" t="s">
        <v>1420</v>
      </c>
      <c r="AK421" t="s">
        <v>1422</v>
      </c>
    </row>
    <row r="422" spans="1:37" x14ac:dyDescent="0.3">
      <c r="A422" s="1">
        <v>44455</v>
      </c>
      <c r="B422" t="s">
        <v>226</v>
      </c>
      <c r="C422" t="s">
        <v>227</v>
      </c>
      <c r="D422" t="s">
        <v>228</v>
      </c>
      <c r="E422">
        <v>19687</v>
      </c>
      <c r="F422">
        <v>2100</v>
      </c>
      <c r="G422" t="s">
        <v>19</v>
      </c>
      <c r="H422" t="s">
        <v>20</v>
      </c>
      <c r="I422" t="s">
        <v>368</v>
      </c>
      <c r="J422" t="s">
        <v>369</v>
      </c>
      <c r="K422">
        <v>2257</v>
      </c>
      <c r="L422">
        <v>2256</v>
      </c>
      <c r="M422">
        <v>-1</v>
      </c>
      <c r="N422">
        <v>11</v>
      </c>
      <c r="O422">
        <v>2307</v>
      </c>
      <c r="P422">
        <v>2343</v>
      </c>
      <c r="Q422">
        <v>7</v>
      </c>
      <c r="R422">
        <v>2350</v>
      </c>
      <c r="S422">
        <v>2350</v>
      </c>
      <c r="T422">
        <v>0</v>
      </c>
      <c r="U422">
        <v>0</v>
      </c>
      <c r="V422">
        <v>0</v>
      </c>
      <c r="W422">
        <v>53</v>
      </c>
      <c r="X422">
        <v>54</v>
      </c>
      <c r="Y422">
        <v>36</v>
      </c>
      <c r="Z422">
        <v>172</v>
      </c>
      <c r="AF422" t="s">
        <v>1537</v>
      </c>
      <c r="AG422" t="s">
        <v>1118</v>
      </c>
      <c r="AH422" s="9">
        <v>3.7499999999999999E-2</v>
      </c>
      <c r="AI422" t="s">
        <v>1438</v>
      </c>
      <c r="AJ422" t="s">
        <v>1417</v>
      </c>
      <c r="AK422" t="s">
        <v>1425</v>
      </c>
    </row>
    <row r="423" spans="1:37" x14ac:dyDescent="0.3">
      <c r="A423" s="1">
        <v>43902</v>
      </c>
      <c r="B423" t="s">
        <v>14</v>
      </c>
      <c r="C423" t="s">
        <v>15</v>
      </c>
      <c r="D423" t="s">
        <v>16</v>
      </c>
      <c r="E423">
        <v>19790</v>
      </c>
      <c r="F423">
        <v>1234</v>
      </c>
      <c r="G423" t="s">
        <v>92</v>
      </c>
      <c r="H423" t="s">
        <v>93</v>
      </c>
      <c r="I423" t="s">
        <v>60</v>
      </c>
      <c r="J423" t="s">
        <v>61</v>
      </c>
      <c r="K423">
        <v>520</v>
      </c>
      <c r="L423">
        <v>512</v>
      </c>
      <c r="M423">
        <v>-8</v>
      </c>
      <c r="N423">
        <v>9</v>
      </c>
      <c r="O423">
        <v>521</v>
      </c>
      <c r="P423">
        <v>709</v>
      </c>
      <c r="Q423">
        <v>9</v>
      </c>
      <c r="R423">
        <v>729</v>
      </c>
      <c r="S423">
        <v>718</v>
      </c>
      <c r="T423">
        <v>-11</v>
      </c>
      <c r="U423">
        <v>0</v>
      </c>
      <c r="V423">
        <v>0</v>
      </c>
      <c r="W423">
        <v>69</v>
      </c>
      <c r="X423">
        <v>66</v>
      </c>
      <c r="Y423">
        <v>48</v>
      </c>
      <c r="Z423">
        <v>271</v>
      </c>
      <c r="AF423" t="s">
        <v>1294</v>
      </c>
      <c r="AG423" t="s">
        <v>834</v>
      </c>
      <c r="AH423" s="9">
        <v>8.7499999999999994E-2</v>
      </c>
      <c r="AI423" t="s">
        <v>1437</v>
      </c>
      <c r="AJ423" t="s">
        <v>1417</v>
      </c>
      <c r="AK423" t="s">
        <v>1425</v>
      </c>
    </row>
    <row r="424" spans="1:37" x14ac:dyDescent="0.3">
      <c r="A424" s="1">
        <v>45039</v>
      </c>
      <c r="B424" t="s">
        <v>14</v>
      </c>
      <c r="C424" t="s">
        <v>15</v>
      </c>
      <c r="D424" t="s">
        <v>16</v>
      </c>
      <c r="E424">
        <v>19790</v>
      </c>
      <c r="F424">
        <v>1196</v>
      </c>
      <c r="G424" t="s">
        <v>60</v>
      </c>
      <c r="H424" t="s">
        <v>61</v>
      </c>
      <c r="I424" t="s">
        <v>169</v>
      </c>
      <c r="J424" t="s">
        <v>170</v>
      </c>
      <c r="K424">
        <v>1221</v>
      </c>
      <c r="L424">
        <v>1218</v>
      </c>
      <c r="M424">
        <v>-3</v>
      </c>
      <c r="N424">
        <v>12</v>
      </c>
      <c r="O424">
        <v>1230</v>
      </c>
      <c r="P424">
        <v>1340</v>
      </c>
      <c r="Q424">
        <v>4</v>
      </c>
      <c r="R424">
        <v>1400</v>
      </c>
      <c r="S424">
        <v>1344</v>
      </c>
      <c r="T424">
        <v>-16</v>
      </c>
      <c r="U424">
        <v>0</v>
      </c>
      <c r="V424">
        <v>0</v>
      </c>
      <c r="W424">
        <v>99</v>
      </c>
      <c r="X424">
        <v>86</v>
      </c>
      <c r="Y424">
        <v>70</v>
      </c>
      <c r="Z424">
        <v>515</v>
      </c>
      <c r="AF424" t="s">
        <v>1339</v>
      </c>
      <c r="AG424" t="s">
        <v>614</v>
      </c>
      <c r="AH424" s="9">
        <v>5.9722222222222225E-2</v>
      </c>
      <c r="AI424" t="s">
        <v>1435</v>
      </c>
      <c r="AJ424" t="s">
        <v>1417</v>
      </c>
      <c r="AK424" t="s">
        <v>1421</v>
      </c>
    </row>
    <row r="425" spans="1:37" x14ac:dyDescent="0.3">
      <c r="A425" s="1">
        <v>44006</v>
      </c>
      <c r="B425" t="s">
        <v>39</v>
      </c>
      <c r="C425" t="s">
        <v>40</v>
      </c>
      <c r="D425" t="s">
        <v>41</v>
      </c>
      <c r="E425">
        <v>19805</v>
      </c>
      <c r="F425">
        <v>2640</v>
      </c>
      <c r="G425" t="s">
        <v>30</v>
      </c>
      <c r="H425" t="s">
        <v>31</v>
      </c>
      <c r="I425" t="s">
        <v>337</v>
      </c>
      <c r="J425" t="s">
        <v>338</v>
      </c>
      <c r="K425">
        <v>1630</v>
      </c>
      <c r="L425">
        <v>1625</v>
      </c>
      <c r="M425">
        <v>-5</v>
      </c>
      <c r="N425">
        <v>12</v>
      </c>
      <c r="O425">
        <v>1637</v>
      </c>
      <c r="P425">
        <v>1955</v>
      </c>
      <c r="Q425">
        <v>5</v>
      </c>
      <c r="R425">
        <v>2018</v>
      </c>
      <c r="S425">
        <v>2000</v>
      </c>
      <c r="T425">
        <v>-18</v>
      </c>
      <c r="U425">
        <v>0</v>
      </c>
      <c r="V425">
        <v>0</v>
      </c>
      <c r="W425">
        <v>168</v>
      </c>
      <c r="X425">
        <v>155</v>
      </c>
      <c r="Y425">
        <v>138</v>
      </c>
      <c r="Z425">
        <v>1102</v>
      </c>
      <c r="AF425" t="s">
        <v>1538</v>
      </c>
      <c r="AG425" t="s">
        <v>779</v>
      </c>
      <c r="AH425" s="9">
        <v>0.14930555555555555</v>
      </c>
      <c r="AI425" t="s">
        <v>1435</v>
      </c>
      <c r="AJ425" t="s">
        <v>1417</v>
      </c>
      <c r="AK425" t="s">
        <v>1424</v>
      </c>
    </row>
    <row r="426" spans="1:37" x14ac:dyDescent="0.3">
      <c r="A426" s="1">
        <v>43538</v>
      </c>
      <c r="B426" t="s">
        <v>25</v>
      </c>
      <c r="C426" t="s">
        <v>26</v>
      </c>
      <c r="D426" t="s">
        <v>27</v>
      </c>
      <c r="E426">
        <v>20416</v>
      </c>
      <c r="F426">
        <v>316</v>
      </c>
      <c r="G426" t="s">
        <v>144</v>
      </c>
      <c r="H426" t="s">
        <v>145</v>
      </c>
      <c r="I426" t="s">
        <v>150</v>
      </c>
      <c r="J426" t="s">
        <v>85</v>
      </c>
      <c r="K426">
        <v>600</v>
      </c>
      <c r="L426">
        <v>602</v>
      </c>
      <c r="M426">
        <v>2</v>
      </c>
      <c r="N426">
        <v>11</v>
      </c>
      <c r="O426">
        <v>613</v>
      </c>
      <c r="P426">
        <v>729</v>
      </c>
      <c r="Q426">
        <v>10</v>
      </c>
      <c r="R426">
        <v>740</v>
      </c>
      <c r="S426">
        <v>739</v>
      </c>
      <c r="T426">
        <v>-1</v>
      </c>
      <c r="U426">
        <v>0</v>
      </c>
      <c r="V426">
        <v>0</v>
      </c>
      <c r="W426">
        <v>100</v>
      </c>
      <c r="X426">
        <v>97</v>
      </c>
      <c r="Y426">
        <v>76</v>
      </c>
      <c r="Z426">
        <v>502</v>
      </c>
      <c r="AF426" t="s">
        <v>855</v>
      </c>
      <c r="AG426" t="s">
        <v>1149</v>
      </c>
      <c r="AH426" s="9">
        <v>6.7361111111111108E-2</v>
      </c>
      <c r="AI426" t="s">
        <v>1434</v>
      </c>
      <c r="AJ426" t="s">
        <v>1417</v>
      </c>
      <c r="AK426" t="s">
        <v>1425</v>
      </c>
    </row>
    <row r="427" spans="1:37" x14ac:dyDescent="0.3">
      <c r="A427" s="1">
        <v>44424</v>
      </c>
      <c r="B427" t="s">
        <v>141</v>
      </c>
      <c r="C427" t="s">
        <v>142</v>
      </c>
      <c r="D427" t="s">
        <v>143</v>
      </c>
      <c r="E427">
        <v>20363</v>
      </c>
      <c r="F427">
        <v>4676</v>
      </c>
      <c r="G427" t="s">
        <v>84</v>
      </c>
      <c r="H427" t="s">
        <v>85</v>
      </c>
      <c r="I427" t="s">
        <v>144</v>
      </c>
      <c r="J427" t="s">
        <v>145</v>
      </c>
      <c r="K427">
        <v>720</v>
      </c>
      <c r="L427">
        <v>713</v>
      </c>
      <c r="M427">
        <v>-7</v>
      </c>
      <c r="N427">
        <v>19</v>
      </c>
      <c r="O427">
        <v>732</v>
      </c>
      <c r="P427">
        <v>855</v>
      </c>
      <c r="Q427">
        <v>32</v>
      </c>
      <c r="R427">
        <v>921</v>
      </c>
      <c r="S427">
        <v>927</v>
      </c>
      <c r="T427">
        <v>6</v>
      </c>
      <c r="U427">
        <v>0</v>
      </c>
      <c r="V427">
        <v>0</v>
      </c>
      <c r="W427">
        <v>121</v>
      </c>
      <c r="X427">
        <v>134</v>
      </c>
      <c r="Y427">
        <v>83</v>
      </c>
      <c r="Z427">
        <v>509</v>
      </c>
      <c r="AF427" t="s">
        <v>1539</v>
      </c>
      <c r="AG427" t="s">
        <v>1008</v>
      </c>
      <c r="AH427" s="9">
        <v>9.3055555555555558E-2</v>
      </c>
      <c r="AI427" t="s">
        <v>1434</v>
      </c>
      <c r="AJ427" t="s">
        <v>1417</v>
      </c>
      <c r="AK427" t="s">
        <v>1422</v>
      </c>
    </row>
    <row r="428" spans="1:37" x14ac:dyDescent="0.3">
      <c r="A428" s="1">
        <v>44988</v>
      </c>
      <c r="B428" t="s">
        <v>155</v>
      </c>
      <c r="C428" t="s">
        <v>156</v>
      </c>
      <c r="D428" t="s">
        <v>157</v>
      </c>
      <c r="E428">
        <v>20398</v>
      </c>
      <c r="F428">
        <v>3615</v>
      </c>
      <c r="G428" t="s">
        <v>269</v>
      </c>
      <c r="H428" t="s">
        <v>270</v>
      </c>
      <c r="I428" t="s">
        <v>80</v>
      </c>
      <c r="J428" t="s">
        <v>67</v>
      </c>
      <c r="K428">
        <v>648</v>
      </c>
      <c r="L428">
        <v>643</v>
      </c>
      <c r="M428">
        <v>-5</v>
      </c>
      <c r="N428">
        <v>10</v>
      </c>
      <c r="O428">
        <v>653</v>
      </c>
      <c r="P428">
        <v>819</v>
      </c>
      <c r="Q428">
        <v>9</v>
      </c>
      <c r="R428">
        <v>845</v>
      </c>
      <c r="S428">
        <v>828</v>
      </c>
      <c r="T428">
        <v>-17</v>
      </c>
      <c r="U428">
        <v>0</v>
      </c>
      <c r="V428">
        <v>0</v>
      </c>
      <c r="W428">
        <v>117</v>
      </c>
      <c r="X428">
        <v>105</v>
      </c>
      <c r="Y428">
        <v>86</v>
      </c>
      <c r="Z428">
        <v>588</v>
      </c>
      <c r="AF428" t="s">
        <v>691</v>
      </c>
      <c r="AG428" t="s">
        <v>1047</v>
      </c>
      <c r="AH428" s="9">
        <v>7.2916666666666671E-2</v>
      </c>
      <c r="AI428" t="s">
        <v>1434</v>
      </c>
      <c r="AJ428" t="s">
        <v>1417</v>
      </c>
      <c r="AK428" t="s">
        <v>1426</v>
      </c>
    </row>
    <row r="429" spans="1:37" x14ac:dyDescent="0.3">
      <c r="A429" s="1">
        <v>45023</v>
      </c>
      <c r="B429" t="s">
        <v>7</v>
      </c>
      <c r="C429" t="s">
        <v>8</v>
      </c>
      <c r="D429" t="s">
        <v>9</v>
      </c>
      <c r="E429">
        <v>19977</v>
      </c>
      <c r="F429">
        <v>1300</v>
      </c>
      <c r="G429" t="s">
        <v>99</v>
      </c>
      <c r="H429" t="s">
        <v>43</v>
      </c>
      <c r="I429" t="s">
        <v>224</v>
      </c>
      <c r="J429" t="s">
        <v>225</v>
      </c>
      <c r="K429">
        <v>2230</v>
      </c>
      <c r="L429">
        <v>2226</v>
      </c>
      <c r="M429">
        <v>-4</v>
      </c>
      <c r="N429">
        <v>11</v>
      </c>
      <c r="O429">
        <v>2237</v>
      </c>
      <c r="P429">
        <v>2315</v>
      </c>
      <c r="Q429">
        <v>4</v>
      </c>
      <c r="R429">
        <v>2328</v>
      </c>
      <c r="S429">
        <v>2319</v>
      </c>
      <c r="T429">
        <v>-9</v>
      </c>
      <c r="U429">
        <v>0</v>
      </c>
      <c r="V429">
        <v>0</v>
      </c>
      <c r="W429">
        <v>58</v>
      </c>
      <c r="X429">
        <v>53</v>
      </c>
      <c r="Y429">
        <v>38</v>
      </c>
      <c r="Z429">
        <v>157</v>
      </c>
      <c r="AF429" t="s">
        <v>1540</v>
      </c>
      <c r="AG429" t="s">
        <v>1283</v>
      </c>
      <c r="AH429" s="9">
        <v>3.6805555555555557E-2</v>
      </c>
      <c r="AI429" t="s">
        <v>1438</v>
      </c>
      <c r="AJ429" t="s">
        <v>1417</v>
      </c>
      <c r="AK429" t="s">
        <v>1426</v>
      </c>
    </row>
    <row r="430" spans="1:37" x14ac:dyDescent="0.3">
      <c r="A430" s="1">
        <v>44836</v>
      </c>
      <c r="B430" t="s">
        <v>155</v>
      </c>
      <c r="C430" t="s">
        <v>156</v>
      </c>
      <c r="D430" t="s">
        <v>157</v>
      </c>
      <c r="E430">
        <v>20398</v>
      </c>
      <c r="F430">
        <v>3929</v>
      </c>
      <c r="G430" t="s">
        <v>374</v>
      </c>
      <c r="H430" t="s">
        <v>375</v>
      </c>
      <c r="I430" t="s">
        <v>80</v>
      </c>
      <c r="J430" t="s">
        <v>67</v>
      </c>
      <c r="K430">
        <v>613</v>
      </c>
      <c r="L430">
        <v>612</v>
      </c>
      <c r="M430">
        <v>-1</v>
      </c>
      <c r="N430">
        <v>11</v>
      </c>
      <c r="O430">
        <v>623</v>
      </c>
      <c r="P430">
        <v>705</v>
      </c>
      <c r="Q430">
        <v>20</v>
      </c>
      <c r="R430">
        <v>725</v>
      </c>
      <c r="S430">
        <v>725</v>
      </c>
      <c r="T430">
        <v>0</v>
      </c>
      <c r="U430">
        <v>0</v>
      </c>
      <c r="V430">
        <v>0</v>
      </c>
      <c r="W430">
        <v>72</v>
      </c>
      <c r="X430">
        <v>73</v>
      </c>
      <c r="Y430">
        <v>42</v>
      </c>
      <c r="Z430">
        <v>215</v>
      </c>
      <c r="AF430" t="s">
        <v>682</v>
      </c>
      <c r="AG430" t="s">
        <v>1045</v>
      </c>
      <c r="AH430" s="9">
        <v>5.0694444444444445E-2</v>
      </c>
      <c r="AI430" t="s">
        <v>1434</v>
      </c>
      <c r="AJ430" t="s">
        <v>1417</v>
      </c>
      <c r="AK430" t="s">
        <v>1421</v>
      </c>
    </row>
    <row r="431" spans="1:37" x14ac:dyDescent="0.3">
      <c r="A431" s="1">
        <v>44768</v>
      </c>
      <c r="B431" t="s">
        <v>141</v>
      </c>
      <c r="C431" t="s">
        <v>142</v>
      </c>
      <c r="D431" t="s">
        <v>143</v>
      </c>
      <c r="E431">
        <v>20363</v>
      </c>
      <c r="F431">
        <v>5273</v>
      </c>
      <c r="G431" t="s">
        <v>84</v>
      </c>
      <c r="H431" t="s">
        <v>85</v>
      </c>
      <c r="I431" t="s">
        <v>305</v>
      </c>
      <c r="J431" t="s">
        <v>306</v>
      </c>
      <c r="K431">
        <v>1900</v>
      </c>
      <c r="L431">
        <v>1946</v>
      </c>
      <c r="M431">
        <v>46</v>
      </c>
      <c r="N431">
        <v>28</v>
      </c>
      <c r="O431">
        <v>2014</v>
      </c>
      <c r="P431">
        <v>2149</v>
      </c>
      <c r="Q431">
        <v>5</v>
      </c>
      <c r="R431">
        <v>2124</v>
      </c>
      <c r="S431">
        <v>2154</v>
      </c>
      <c r="T431">
        <v>30</v>
      </c>
      <c r="U431">
        <v>0</v>
      </c>
      <c r="V431">
        <v>0</v>
      </c>
      <c r="W431">
        <v>144</v>
      </c>
      <c r="X431">
        <v>128</v>
      </c>
      <c r="Y431">
        <v>95</v>
      </c>
      <c r="Z431">
        <v>589</v>
      </c>
      <c r="AA431">
        <v>30</v>
      </c>
      <c r="AB431">
        <v>0</v>
      </c>
      <c r="AC431">
        <v>0</v>
      </c>
      <c r="AD431">
        <v>0</v>
      </c>
      <c r="AE431">
        <v>0</v>
      </c>
      <c r="AF431" t="s">
        <v>1376</v>
      </c>
      <c r="AG431" t="s">
        <v>1039</v>
      </c>
      <c r="AH431" s="9">
        <v>8.8888888888888892E-2</v>
      </c>
      <c r="AI431" t="s">
        <v>1438</v>
      </c>
      <c r="AJ431" t="s">
        <v>1420</v>
      </c>
      <c r="AK431" t="s">
        <v>1423</v>
      </c>
    </row>
    <row r="432" spans="1:37" x14ac:dyDescent="0.3">
      <c r="A432" s="1">
        <v>44457</v>
      </c>
      <c r="B432" t="s">
        <v>122</v>
      </c>
      <c r="C432" t="s">
        <v>123</v>
      </c>
      <c r="D432" t="s">
        <v>124</v>
      </c>
      <c r="E432">
        <v>20304</v>
      </c>
      <c r="F432">
        <v>5350</v>
      </c>
      <c r="G432" t="s">
        <v>376</v>
      </c>
      <c r="H432" t="s">
        <v>377</v>
      </c>
      <c r="I432" t="s">
        <v>53</v>
      </c>
      <c r="J432" t="s">
        <v>54</v>
      </c>
      <c r="K432">
        <v>1539</v>
      </c>
      <c r="L432">
        <v>1529</v>
      </c>
      <c r="M432">
        <v>-10</v>
      </c>
      <c r="N432">
        <v>11</v>
      </c>
      <c r="O432">
        <v>1540</v>
      </c>
      <c r="P432">
        <v>1730</v>
      </c>
      <c r="Q432">
        <v>13</v>
      </c>
      <c r="R432">
        <v>1751</v>
      </c>
      <c r="S432">
        <v>1743</v>
      </c>
      <c r="T432">
        <v>-8</v>
      </c>
      <c r="U432">
        <v>0</v>
      </c>
      <c r="V432">
        <v>0</v>
      </c>
      <c r="W432">
        <v>132</v>
      </c>
      <c r="X432">
        <v>134</v>
      </c>
      <c r="Y432">
        <v>110</v>
      </c>
      <c r="Z432">
        <v>726</v>
      </c>
      <c r="AF432" t="s">
        <v>950</v>
      </c>
      <c r="AG432" t="s">
        <v>1025</v>
      </c>
      <c r="AH432" s="9">
        <v>9.3055555555555558E-2</v>
      </c>
      <c r="AI432" t="s">
        <v>1435</v>
      </c>
      <c r="AJ432" t="s">
        <v>1417</v>
      </c>
      <c r="AK432" t="s">
        <v>1427</v>
      </c>
    </row>
    <row r="433" spans="1:37" x14ac:dyDescent="0.3">
      <c r="A433" s="1">
        <v>43748</v>
      </c>
      <c r="B433" t="s">
        <v>32</v>
      </c>
      <c r="C433" t="s">
        <v>33</v>
      </c>
      <c r="D433" t="s">
        <v>34</v>
      </c>
      <c r="E433">
        <v>19393</v>
      </c>
      <c r="F433">
        <v>2014</v>
      </c>
      <c r="G433" t="s">
        <v>60</v>
      </c>
      <c r="H433" t="s">
        <v>61</v>
      </c>
      <c r="I433" t="s">
        <v>68</v>
      </c>
      <c r="J433" t="s">
        <v>69</v>
      </c>
      <c r="K433">
        <v>1320</v>
      </c>
      <c r="L433">
        <v>1335</v>
      </c>
      <c r="M433">
        <v>15</v>
      </c>
      <c r="N433">
        <v>6</v>
      </c>
      <c r="O433">
        <v>1341</v>
      </c>
      <c r="P433">
        <v>1320</v>
      </c>
      <c r="Q433">
        <v>5</v>
      </c>
      <c r="R433">
        <v>1325</v>
      </c>
      <c r="S433">
        <v>1325</v>
      </c>
      <c r="T433">
        <v>0</v>
      </c>
      <c r="U433">
        <v>0</v>
      </c>
      <c r="V433">
        <v>0</v>
      </c>
      <c r="W433">
        <v>65</v>
      </c>
      <c r="X433">
        <v>50</v>
      </c>
      <c r="Y433">
        <v>39</v>
      </c>
      <c r="Z433">
        <v>214</v>
      </c>
      <c r="AF433" t="s">
        <v>1541</v>
      </c>
      <c r="AG433" t="s">
        <v>754</v>
      </c>
      <c r="AH433">
        <v>-6.9444444444444198E-3</v>
      </c>
      <c r="AI433" t="s">
        <v>1435</v>
      </c>
      <c r="AJ433" t="s">
        <v>1420</v>
      </c>
      <c r="AK433" t="s">
        <v>1425</v>
      </c>
    </row>
    <row r="434" spans="1:37" x14ac:dyDescent="0.3">
      <c r="A434" s="1">
        <v>44893</v>
      </c>
      <c r="B434" t="s">
        <v>39</v>
      </c>
      <c r="C434" t="s">
        <v>40</v>
      </c>
      <c r="D434" t="s">
        <v>41</v>
      </c>
      <c r="E434">
        <v>19805</v>
      </c>
      <c r="F434">
        <v>1189</v>
      </c>
      <c r="G434" t="s">
        <v>30</v>
      </c>
      <c r="H434" t="s">
        <v>31</v>
      </c>
      <c r="I434" t="s">
        <v>68</v>
      </c>
      <c r="J434" t="s">
        <v>69</v>
      </c>
      <c r="K434">
        <v>1102</v>
      </c>
      <c r="L434">
        <v>1057</v>
      </c>
      <c r="M434">
        <v>-5</v>
      </c>
      <c r="N434">
        <v>10</v>
      </c>
      <c r="O434">
        <v>1107</v>
      </c>
      <c r="P434">
        <v>1224</v>
      </c>
      <c r="Q434">
        <v>7</v>
      </c>
      <c r="R434">
        <v>1253</v>
      </c>
      <c r="S434">
        <v>1231</v>
      </c>
      <c r="T434">
        <v>-22</v>
      </c>
      <c r="U434">
        <v>0</v>
      </c>
      <c r="V434">
        <v>0</v>
      </c>
      <c r="W434">
        <v>111</v>
      </c>
      <c r="X434">
        <v>94</v>
      </c>
      <c r="Y434">
        <v>77</v>
      </c>
      <c r="Z434">
        <v>631</v>
      </c>
      <c r="AF434" t="s">
        <v>1059</v>
      </c>
      <c r="AG434" t="s">
        <v>722</v>
      </c>
      <c r="AH434" s="9">
        <v>6.5277777777777782E-2</v>
      </c>
      <c r="AI434" t="s">
        <v>1434</v>
      </c>
      <c r="AJ434" t="s">
        <v>1417</v>
      </c>
      <c r="AK434" t="s">
        <v>1422</v>
      </c>
    </row>
    <row r="435" spans="1:37" x14ac:dyDescent="0.3">
      <c r="A435" s="1">
        <v>43785</v>
      </c>
      <c r="B435" t="s">
        <v>14</v>
      </c>
      <c r="C435" t="s">
        <v>15</v>
      </c>
      <c r="D435" t="s">
        <v>16</v>
      </c>
      <c r="E435">
        <v>19790</v>
      </c>
      <c r="F435">
        <v>54</v>
      </c>
      <c r="G435" t="s">
        <v>51</v>
      </c>
      <c r="H435" t="s">
        <v>52</v>
      </c>
      <c r="I435" t="s">
        <v>60</v>
      </c>
      <c r="J435" t="s">
        <v>61</v>
      </c>
      <c r="K435">
        <v>1745</v>
      </c>
      <c r="L435">
        <v>1745</v>
      </c>
      <c r="M435">
        <v>0</v>
      </c>
      <c r="N435">
        <v>11</v>
      </c>
      <c r="O435">
        <v>1756</v>
      </c>
      <c r="P435">
        <v>2022</v>
      </c>
      <c r="Q435">
        <v>9</v>
      </c>
      <c r="R435">
        <v>2043</v>
      </c>
      <c r="S435">
        <v>2031</v>
      </c>
      <c r="T435">
        <v>-12</v>
      </c>
      <c r="U435">
        <v>0</v>
      </c>
      <c r="V435">
        <v>0</v>
      </c>
      <c r="W435">
        <v>118</v>
      </c>
      <c r="X435">
        <v>106</v>
      </c>
      <c r="Y435">
        <v>86</v>
      </c>
      <c r="Z435">
        <v>689</v>
      </c>
      <c r="AF435" t="s">
        <v>979</v>
      </c>
      <c r="AG435" t="s">
        <v>951</v>
      </c>
      <c r="AH435" s="9">
        <v>0.11527777777777778</v>
      </c>
      <c r="AI435" t="s">
        <v>1435</v>
      </c>
      <c r="AJ435" t="s">
        <v>1417</v>
      </c>
      <c r="AK435" t="s">
        <v>1427</v>
      </c>
    </row>
    <row r="436" spans="1:37" x14ac:dyDescent="0.3">
      <c r="A436" s="1">
        <v>44981</v>
      </c>
      <c r="B436" t="s">
        <v>283</v>
      </c>
      <c r="C436" t="s">
        <v>284</v>
      </c>
      <c r="D436" t="s">
        <v>285</v>
      </c>
      <c r="E436">
        <v>19690</v>
      </c>
      <c r="F436">
        <v>347</v>
      </c>
      <c r="G436" t="s">
        <v>188</v>
      </c>
      <c r="H436" t="s">
        <v>189</v>
      </c>
      <c r="I436" t="s">
        <v>231</v>
      </c>
      <c r="J436" t="s">
        <v>232</v>
      </c>
      <c r="K436">
        <v>1645</v>
      </c>
      <c r="L436">
        <v>1642</v>
      </c>
      <c r="M436">
        <v>-3</v>
      </c>
      <c r="N436">
        <v>9</v>
      </c>
      <c r="O436">
        <v>1651</v>
      </c>
      <c r="P436">
        <v>1722</v>
      </c>
      <c r="Q436">
        <v>10</v>
      </c>
      <c r="R436">
        <v>1733</v>
      </c>
      <c r="S436">
        <v>1732</v>
      </c>
      <c r="T436">
        <v>-1</v>
      </c>
      <c r="U436">
        <v>0</v>
      </c>
      <c r="V436">
        <v>0</v>
      </c>
      <c r="W436">
        <v>48</v>
      </c>
      <c r="X436">
        <v>50</v>
      </c>
      <c r="Y436">
        <v>31</v>
      </c>
      <c r="Z436">
        <v>163</v>
      </c>
      <c r="AF436" t="s">
        <v>1542</v>
      </c>
      <c r="AG436" t="s">
        <v>1107</v>
      </c>
      <c r="AH436" s="9">
        <v>3.4722222222222224E-2</v>
      </c>
      <c r="AI436" t="s">
        <v>1435</v>
      </c>
      <c r="AJ436" t="s">
        <v>1417</v>
      </c>
      <c r="AK436" t="s">
        <v>1426</v>
      </c>
    </row>
    <row r="437" spans="1:37" x14ac:dyDescent="0.3">
      <c r="A437" s="1">
        <v>43911</v>
      </c>
      <c r="B437" t="s">
        <v>122</v>
      </c>
      <c r="C437" t="s">
        <v>123</v>
      </c>
      <c r="D437" t="s">
        <v>124</v>
      </c>
      <c r="E437">
        <v>20304</v>
      </c>
      <c r="F437">
        <v>4330</v>
      </c>
      <c r="G437" t="s">
        <v>378</v>
      </c>
      <c r="H437" t="s">
        <v>379</v>
      </c>
      <c r="I437" t="s">
        <v>144</v>
      </c>
      <c r="J437" t="s">
        <v>145</v>
      </c>
      <c r="K437">
        <v>1810</v>
      </c>
      <c r="L437">
        <v>1750</v>
      </c>
      <c r="M437">
        <v>-20</v>
      </c>
      <c r="N437">
        <v>17</v>
      </c>
      <c r="O437">
        <v>1807</v>
      </c>
      <c r="P437">
        <v>1903</v>
      </c>
      <c r="Q437">
        <v>8</v>
      </c>
      <c r="R437">
        <v>1938</v>
      </c>
      <c r="S437">
        <v>1911</v>
      </c>
      <c r="T437">
        <v>-27</v>
      </c>
      <c r="U437">
        <v>0</v>
      </c>
      <c r="V437">
        <v>0</v>
      </c>
      <c r="W437">
        <v>88</v>
      </c>
      <c r="X437">
        <v>81</v>
      </c>
      <c r="Y437">
        <v>56</v>
      </c>
      <c r="Z437">
        <v>349</v>
      </c>
      <c r="AF437" t="s">
        <v>1140</v>
      </c>
      <c r="AG437" t="s">
        <v>1256</v>
      </c>
      <c r="AH437" s="9">
        <v>5.6250000000000001E-2</v>
      </c>
      <c r="AI437" t="s">
        <v>1435</v>
      </c>
      <c r="AJ437" t="s">
        <v>1417</v>
      </c>
      <c r="AK437" t="s">
        <v>1427</v>
      </c>
    </row>
    <row r="438" spans="1:37" x14ac:dyDescent="0.3">
      <c r="A438" s="1">
        <v>43479</v>
      </c>
      <c r="B438" t="s">
        <v>25</v>
      </c>
      <c r="C438" t="s">
        <v>26</v>
      </c>
      <c r="D438" t="s">
        <v>27</v>
      </c>
      <c r="E438">
        <v>20416</v>
      </c>
      <c r="F438">
        <v>929</v>
      </c>
      <c r="G438" t="s">
        <v>80</v>
      </c>
      <c r="H438" t="s">
        <v>67</v>
      </c>
      <c r="I438" t="s">
        <v>28</v>
      </c>
      <c r="J438" t="s">
        <v>29</v>
      </c>
      <c r="K438">
        <v>1835</v>
      </c>
      <c r="L438">
        <v>1827</v>
      </c>
      <c r="M438">
        <v>-8</v>
      </c>
      <c r="N438">
        <v>30</v>
      </c>
      <c r="O438">
        <v>1857</v>
      </c>
      <c r="P438">
        <v>2201</v>
      </c>
      <c r="Q438">
        <v>6</v>
      </c>
      <c r="R438">
        <v>2219</v>
      </c>
      <c r="S438">
        <v>2207</v>
      </c>
      <c r="T438">
        <v>-12</v>
      </c>
      <c r="U438">
        <v>0</v>
      </c>
      <c r="V438">
        <v>0</v>
      </c>
      <c r="W438">
        <v>164</v>
      </c>
      <c r="X438">
        <v>160</v>
      </c>
      <c r="Y438">
        <v>124</v>
      </c>
      <c r="Z438">
        <v>1005</v>
      </c>
      <c r="AF438" t="s">
        <v>1041</v>
      </c>
      <c r="AG438" t="s">
        <v>1200</v>
      </c>
      <c r="AH438" s="9">
        <v>0.15277777777777779</v>
      </c>
      <c r="AI438" t="s">
        <v>1438</v>
      </c>
      <c r="AJ438" t="s">
        <v>1417</v>
      </c>
      <c r="AK438" t="s">
        <v>1422</v>
      </c>
    </row>
    <row r="439" spans="1:37" x14ac:dyDescent="0.3">
      <c r="A439" s="1">
        <v>43621</v>
      </c>
      <c r="B439" t="s">
        <v>14</v>
      </c>
      <c r="C439" t="s">
        <v>15</v>
      </c>
      <c r="D439" t="s">
        <v>16</v>
      </c>
      <c r="E439">
        <v>19790</v>
      </c>
      <c r="F439">
        <v>2054</v>
      </c>
      <c r="G439" t="s">
        <v>60</v>
      </c>
      <c r="H439" t="s">
        <v>61</v>
      </c>
      <c r="I439" t="s">
        <v>49</v>
      </c>
      <c r="J439" t="s">
        <v>50</v>
      </c>
      <c r="K439">
        <v>1850</v>
      </c>
      <c r="L439">
        <v>1848</v>
      </c>
      <c r="M439">
        <v>-2</v>
      </c>
      <c r="N439">
        <v>10</v>
      </c>
      <c r="O439">
        <v>1858</v>
      </c>
      <c r="P439">
        <v>1831</v>
      </c>
      <c r="Q439">
        <v>4</v>
      </c>
      <c r="R439">
        <v>1845</v>
      </c>
      <c r="S439">
        <v>1835</v>
      </c>
      <c r="T439">
        <v>-10</v>
      </c>
      <c r="U439">
        <v>0</v>
      </c>
      <c r="V439">
        <v>0</v>
      </c>
      <c r="W439">
        <v>55</v>
      </c>
      <c r="X439">
        <v>47</v>
      </c>
      <c r="Y439">
        <v>33</v>
      </c>
      <c r="Z439">
        <v>151</v>
      </c>
      <c r="AF439" t="s">
        <v>965</v>
      </c>
      <c r="AG439" t="s">
        <v>631</v>
      </c>
      <c r="AH439">
        <v>-9.0277777777777457E-3</v>
      </c>
      <c r="AI439" t="s">
        <v>1438</v>
      </c>
      <c r="AJ439" t="s">
        <v>1417</v>
      </c>
      <c r="AK439" t="s">
        <v>1424</v>
      </c>
    </row>
    <row r="440" spans="1:37" x14ac:dyDescent="0.3">
      <c r="A440" s="1">
        <v>45073</v>
      </c>
      <c r="B440" t="s">
        <v>39</v>
      </c>
      <c r="C440" t="s">
        <v>40</v>
      </c>
      <c r="D440" t="s">
        <v>41</v>
      </c>
      <c r="E440">
        <v>19805</v>
      </c>
      <c r="F440">
        <v>707</v>
      </c>
      <c r="G440" t="s">
        <v>129</v>
      </c>
      <c r="H440" t="s">
        <v>130</v>
      </c>
      <c r="I440" t="s">
        <v>30</v>
      </c>
      <c r="J440" t="s">
        <v>31</v>
      </c>
      <c r="K440">
        <v>1111</v>
      </c>
      <c r="L440">
        <v>1103</v>
      </c>
      <c r="M440">
        <v>-8</v>
      </c>
      <c r="N440">
        <v>11</v>
      </c>
      <c r="O440">
        <v>1114</v>
      </c>
      <c r="P440">
        <v>1152</v>
      </c>
      <c r="Q440">
        <v>5</v>
      </c>
      <c r="R440">
        <v>1224</v>
      </c>
      <c r="S440">
        <v>1157</v>
      </c>
      <c r="T440">
        <v>-27</v>
      </c>
      <c r="U440">
        <v>0</v>
      </c>
      <c r="V440">
        <v>0</v>
      </c>
      <c r="W440">
        <v>73</v>
      </c>
      <c r="X440">
        <v>54</v>
      </c>
      <c r="Y440">
        <v>38</v>
      </c>
      <c r="Z440">
        <v>190</v>
      </c>
      <c r="AF440" t="s">
        <v>1190</v>
      </c>
      <c r="AG440" t="s">
        <v>608</v>
      </c>
      <c r="AH440" s="9">
        <v>3.7499999999999999E-2</v>
      </c>
      <c r="AI440" t="s">
        <v>1434</v>
      </c>
      <c r="AJ440" t="s">
        <v>1417</v>
      </c>
      <c r="AK440" t="s">
        <v>1427</v>
      </c>
    </row>
    <row r="441" spans="1:37" x14ac:dyDescent="0.3">
      <c r="A441" s="1">
        <v>44241</v>
      </c>
      <c r="B441" t="s">
        <v>32</v>
      </c>
      <c r="C441" t="s">
        <v>33</v>
      </c>
      <c r="D441" t="s">
        <v>34</v>
      </c>
      <c r="E441">
        <v>19393</v>
      </c>
      <c r="F441">
        <v>220</v>
      </c>
      <c r="G441" t="s">
        <v>151</v>
      </c>
      <c r="H441" t="s">
        <v>152</v>
      </c>
      <c r="I441" t="s">
        <v>21</v>
      </c>
      <c r="J441" t="s">
        <v>22</v>
      </c>
      <c r="K441">
        <v>1110</v>
      </c>
      <c r="L441">
        <v>1104</v>
      </c>
      <c r="M441">
        <v>-6</v>
      </c>
      <c r="N441">
        <v>7</v>
      </c>
      <c r="O441">
        <v>1111</v>
      </c>
      <c r="P441">
        <v>1409</v>
      </c>
      <c r="Q441">
        <v>5</v>
      </c>
      <c r="R441">
        <v>1425</v>
      </c>
      <c r="S441">
        <v>1414</v>
      </c>
      <c r="T441">
        <v>-11</v>
      </c>
      <c r="U441">
        <v>0</v>
      </c>
      <c r="V441">
        <v>0</v>
      </c>
      <c r="W441">
        <v>135</v>
      </c>
      <c r="X441">
        <v>130</v>
      </c>
      <c r="Y441">
        <v>118</v>
      </c>
      <c r="Z441">
        <v>909</v>
      </c>
      <c r="AF441" t="s">
        <v>1543</v>
      </c>
      <c r="AG441" t="s">
        <v>880</v>
      </c>
      <c r="AH441" s="9">
        <v>0.13194444444444445</v>
      </c>
      <c r="AI441" t="s">
        <v>1434</v>
      </c>
      <c r="AJ441" t="s">
        <v>1417</v>
      </c>
      <c r="AK441" t="s">
        <v>1421</v>
      </c>
    </row>
    <row r="442" spans="1:37" x14ac:dyDescent="0.3">
      <c r="A442" s="1">
        <v>44757</v>
      </c>
      <c r="B442" t="s">
        <v>39</v>
      </c>
      <c r="C442" t="s">
        <v>40</v>
      </c>
      <c r="D442" t="s">
        <v>41</v>
      </c>
      <c r="E442">
        <v>19805</v>
      </c>
      <c r="F442">
        <v>2269</v>
      </c>
      <c r="G442" t="s">
        <v>44</v>
      </c>
      <c r="H442" t="s">
        <v>45</v>
      </c>
      <c r="I442" t="s">
        <v>80</v>
      </c>
      <c r="J442" t="s">
        <v>67</v>
      </c>
      <c r="K442">
        <v>1734</v>
      </c>
      <c r="L442">
        <v>1924</v>
      </c>
      <c r="M442">
        <v>110</v>
      </c>
      <c r="N442">
        <v>26</v>
      </c>
      <c r="O442">
        <v>1950</v>
      </c>
      <c r="P442">
        <v>2052</v>
      </c>
      <c r="Q442">
        <v>24</v>
      </c>
      <c r="R442">
        <v>1930</v>
      </c>
      <c r="S442">
        <v>2116</v>
      </c>
      <c r="T442">
        <v>106</v>
      </c>
      <c r="U442">
        <v>0</v>
      </c>
      <c r="V442">
        <v>0</v>
      </c>
      <c r="W442">
        <v>176</v>
      </c>
      <c r="X442">
        <v>172</v>
      </c>
      <c r="Y442">
        <v>122</v>
      </c>
      <c r="Z442">
        <v>867</v>
      </c>
      <c r="AA442">
        <v>2</v>
      </c>
      <c r="AB442">
        <v>0</v>
      </c>
      <c r="AC442">
        <v>0</v>
      </c>
      <c r="AD442">
        <v>0</v>
      </c>
      <c r="AE442">
        <v>104</v>
      </c>
      <c r="AF442" t="s">
        <v>637</v>
      </c>
      <c r="AG442" t="s">
        <v>634</v>
      </c>
      <c r="AH442" s="9">
        <v>7.7777777777777779E-2</v>
      </c>
      <c r="AI442" t="s">
        <v>1438</v>
      </c>
      <c r="AJ442" t="s">
        <v>1420</v>
      </c>
      <c r="AK442" t="s">
        <v>1426</v>
      </c>
    </row>
    <row r="443" spans="1:37" x14ac:dyDescent="0.3">
      <c r="A443" s="1">
        <v>43752</v>
      </c>
      <c r="B443" t="s">
        <v>32</v>
      </c>
      <c r="C443" t="s">
        <v>33</v>
      </c>
      <c r="D443" t="s">
        <v>34</v>
      </c>
      <c r="E443">
        <v>19393</v>
      </c>
      <c r="F443">
        <v>2308</v>
      </c>
      <c r="G443" t="s">
        <v>153</v>
      </c>
      <c r="H443" t="s">
        <v>154</v>
      </c>
      <c r="I443" t="s">
        <v>66</v>
      </c>
      <c r="J443" t="s">
        <v>67</v>
      </c>
      <c r="K443">
        <v>715</v>
      </c>
      <c r="L443">
        <v>715</v>
      </c>
      <c r="M443">
        <v>0</v>
      </c>
      <c r="N443">
        <v>8</v>
      </c>
      <c r="O443">
        <v>723</v>
      </c>
      <c r="P443">
        <v>934</v>
      </c>
      <c r="Q443">
        <v>8</v>
      </c>
      <c r="R443">
        <v>945</v>
      </c>
      <c r="S443">
        <v>942</v>
      </c>
      <c r="T443">
        <v>-3</v>
      </c>
      <c r="U443">
        <v>0</v>
      </c>
      <c r="V443">
        <v>0</v>
      </c>
      <c r="W443">
        <v>150</v>
      </c>
      <c r="X443">
        <v>147</v>
      </c>
      <c r="Y443">
        <v>131</v>
      </c>
      <c r="Z443">
        <v>1036</v>
      </c>
      <c r="AF443" t="s">
        <v>1405</v>
      </c>
      <c r="AG443" t="s">
        <v>644</v>
      </c>
      <c r="AH443" s="9">
        <v>0.10208333333333333</v>
      </c>
      <c r="AI443" t="s">
        <v>1434</v>
      </c>
      <c r="AJ443" t="s">
        <v>1417</v>
      </c>
      <c r="AK443" t="s">
        <v>1422</v>
      </c>
    </row>
    <row r="444" spans="1:37" x14ac:dyDescent="0.3">
      <c r="A444" s="1">
        <v>44501</v>
      </c>
      <c r="B444" t="s">
        <v>122</v>
      </c>
      <c r="C444" t="s">
        <v>123</v>
      </c>
      <c r="D444" t="s">
        <v>124</v>
      </c>
      <c r="E444">
        <v>20304</v>
      </c>
      <c r="F444">
        <v>4640</v>
      </c>
      <c r="G444" t="s">
        <v>51</v>
      </c>
      <c r="H444" t="s">
        <v>52</v>
      </c>
      <c r="I444" t="s">
        <v>380</v>
      </c>
      <c r="J444" t="s">
        <v>381</v>
      </c>
      <c r="K444">
        <v>1810</v>
      </c>
      <c r="L444">
        <v>1804</v>
      </c>
      <c r="M444">
        <v>-6</v>
      </c>
      <c r="N444">
        <v>14</v>
      </c>
      <c r="O444">
        <v>1818</v>
      </c>
      <c r="P444">
        <v>1856</v>
      </c>
      <c r="Q444">
        <v>5</v>
      </c>
      <c r="R444">
        <v>1924</v>
      </c>
      <c r="S444">
        <v>1901</v>
      </c>
      <c r="T444">
        <v>-23</v>
      </c>
      <c r="U444">
        <v>0</v>
      </c>
      <c r="V444">
        <v>0</v>
      </c>
      <c r="W444">
        <v>74</v>
      </c>
      <c r="X444">
        <v>57</v>
      </c>
      <c r="Y444">
        <v>38</v>
      </c>
      <c r="Z444">
        <v>201</v>
      </c>
      <c r="AF444" t="s">
        <v>1267</v>
      </c>
      <c r="AG444" t="s">
        <v>793</v>
      </c>
      <c r="AH444" s="9">
        <v>3.9583333333333331E-2</v>
      </c>
      <c r="AI444" t="s">
        <v>1438</v>
      </c>
      <c r="AJ444" t="s">
        <v>1417</v>
      </c>
      <c r="AK444" t="s">
        <v>1422</v>
      </c>
    </row>
    <row r="445" spans="1:37" x14ac:dyDescent="0.3">
      <c r="A445" s="1">
        <v>44823</v>
      </c>
      <c r="B445" t="s">
        <v>122</v>
      </c>
      <c r="C445" t="s">
        <v>123</v>
      </c>
      <c r="D445" t="s">
        <v>124</v>
      </c>
      <c r="E445">
        <v>20304</v>
      </c>
      <c r="F445">
        <v>4175</v>
      </c>
      <c r="G445" t="s">
        <v>382</v>
      </c>
      <c r="H445" t="s">
        <v>383</v>
      </c>
      <c r="I445" t="s">
        <v>120</v>
      </c>
      <c r="J445" t="s">
        <v>121</v>
      </c>
      <c r="K445">
        <v>1750</v>
      </c>
      <c r="L445">
        <v>1744</v>
      </c>
      <c r="M445">
        <v>-6</v>
      </c>
      <c r="N445">
        <v>15</v>
      </c>
      <c r="O445">
        <v>1759</v>
      </c>
      <c r="P445">
        <v>1920</v>
      </c>
      <c r="Q445">
        <v>5</v>
      </c>
      <c r="R445">
        <v>1938</v>
      </c>
      <c r="S445">
        <v>1925</v>
      </c>
      <c r="T445">
        <v>-13</v>
      </c>
      <c r="U445">
        <v>0</v>
      </c>
      <c r="V445">
        <v>0</v>
      </c>
      <c r="W445">
        <v>108</v>
      </c>
      <c r="X445">
        <v>101</v>
      </c>
      <c r="Y445">
        <v>81</v>
      </c>
      <c r="Z445">
        <v>411</v>
      </c>
      <c r="AF445" t="s">
        <v>805</v>
      </c>
      <c r="AG445" t="s">
        <v>628</v>
      </c>
      <c r="AH445" s="9">
        <v>7.013888888888889E-2</v>
      </c>
      <c r="AI445" t="s">
        <v>1435</v>
      </c>
      <c r="AJ445" t="s">
        <v>1417</v>
      </c>
      <c r="AK445" t="s">
        <v>1422</v>
      </c>
    </row>
    <row r="446" spans="1:37" x14ac:dyDescent="0.3">
      <c r="A446" s="1">
        <v>44178</v>
      </c>
      <c r="B446" t="s">
        <v>14</v>
      </c>
      <c r="C446" t="s">
        <v>15</v>
      </c>
      <c r="D446" t="s">
        <v>16</v>
      </c>
      <c r="E446">
        <v>19790</v>
      </c>
      <c r="F446">
        <v>812</v>
      </c>
      <c r="G446" t="s">
        <v>19</v>
      </c>
      <c r="H446" t="s">
        <v>20</v>
      </c>
      <c r="I446" t="s">
        <v>144</v>
      </c>
      <c r="J446" t="s">
        <v>145</v>
      </c>
      <c r="K446">
        <v>2259</v>
      </c>
      <c r="L446">
        <v>2253</v>
      </c>
      <c r="M446">
        <v>-6</v>
      </c>
      <c r="N446">
        <v>11</v>
      </c>
      <c r="O446">
        <v>2304</v>
      </c>
      <c r="P446">
        <v>532</v>
      </c>
      <c r="Q446">
        <v>7</v>
      </c>
      <c r="R446">
        <v>553</v>
      </c>
      <c r="S446">
        <v>539</v>
      </c>
      <c r="T446">
        <v>-14</v>
      </c>
      <c r="U446">
        <v>0</v>
      </c>
      <c r="V446">
        <v>0</v>
      </c>
      <c r="W446">
        <v>234</v>
      </c>
      <c r="X446">
        <v>226</v>
      </c>
      <c r="Y446">
        <v>208</v>
      </c>
      <c r="Z446">
        <v>1927</v>
      </c>
      <c r="AF446" t="s">
        <v>1384</v>
      </c>
      <c r="AG446" t="s">
        <v>996</v>
      </c>
      <c r="AH446">
        <v>-0.71805555555555567</v>
      </c>
      <c r="AI446" t="s">
        <v>1438</v>
      </c>
      <c r="AJ446" t="s">
        <v>1417</v>
      </c>
      <c r="AK446" t="s">
        <v>1421</v>
      </c>
    </row>
    <row r="447" spans="1:37" x14ac:dyDescent="0.3">
      <c r="A447" s="1">
        <v>43632</v>
      </c>
      <c r="B447" t="s">
        <v>55</v>
      </c>
      <c r="C447" t="s">
        <v>56</v>
      </c>
      <c r="D447" t="s">
        <v>57</v>
      </c>
      <c r="E447">
        <v>19930</v>
      </c>
      <c r="F447">
        <v>89</v>
      </c>
      <c r="G447" t="s">
        <v>19</v>
      </c>
      <c r="H447" t="s">
        <v>20</v>
      </c>
      <c r="I447" t="s">
        <v>345</v>
      </c>
      <c r="J447" t="s">
        <v>346</v>
      </c>
      <c r="K447">
        <v>2210</v>
      </c>
      <c r="L447">
        <v>2332</v>
      </c>
      <c r="M447">
        <v>82</v>
      </c>
      <c r="N447">
        <v>21</v>
      </c>
      <c r="O447">
        <v>2353</v>
      </c>
      <c r="P447">
        <v>155</v>
      </c>
      <c r="Q447">
        <v>5</v>
      </c>
      <c r="R447">
        <v>45</v>
      </c>
      <c r="S447">
        <v>200</v>
      </c>
      <c r="T447">
        <v>75</v>
      </c>
      <c r="U447">
        <v>0</v>
      </c>
      <c r="V447">
        <v>0</v>
      </c>
      <c r="W447">
        <v>215</v>
      </c>
      <c r="X447">
        <v>208</v>
      </c>
      <c r="Y447">
        <v>182</v>
      </c>
      <c r="Z447">
        <v>1448</v>
      </c>
      <c r="AA447">
        <v>0</v>
      </c>
      <c r="AB447">
        <v>0</v>
      </c>
      <c r="AC447">
        <v>0</v>
      </c>
      <c r="AD447">
        <v>0</v>
      </c>
      <c r="AE447">
        <v>75</v>
      </c>
      <c r="AF447" t="s">
        <v>1544</v>
      </c>
      <c r="AG447" t="s">
        <v>640</v>
      </c>
      <c r="AH447">
        <v>-0.89722222222222214</v>
      </c>
      <c r="AI447" t="s">
        <v>1438</v>
      </c>
      <c r="AJ447" t="s">
        <v>1420</v>
      </c>
      <c r="AK447" t="s">
        <v>1421</v>
      </c>
    </row>
    <row r="448" spans="1:37" x14ac:dyDescent="0.3">
      <c r="A448" s="1">
        <v>43820</v>
      </c>
      <c r="B448" t="s">
        <v>39</v>
      </c>
      <c r="C448" t="s">
        <v>40</v>
      </c>
      <c r="D448" t="s">
        <v>41</v>
      </c>
      <c r="E448">
        <v>19805</v>
      </c>
      <c r="F448">
        <v>1292</v>
      </c>
      <c r="G448" t="s">
        <v>53</v>
      </c>
      <c r="H448" t="s">
        <v>54</v>
      </c>
      <c r="I448" t="s">
        <v>68</v>
      </c>
      <c r="J448" t="s">
        <v>69</v>
      </c>
      <c r="K448">
        <v>2309</v>
      </c>
      <c r="L448">
        <v>2322</v>
      </c>
      <c r="M448">
        <v>13</v>
      </c>
      <c r="N448">
        <v>14</v>
      </c>
      <c r="O448">
        <v>2336</v>
      </c>
      <c r="P448">
        <v>508</v>
      </c>
      <c r="Q448">
        <v>6</v>
      </c>
      <c r="R448">
        <v>505</v>
      </c>
      <c r="S448">
        <v>514</v>
      </c>
      <c r="T448">
        <v>9</v>
      </c>
      <c r="U448">
        <v>0</v>
      </c>
      <c r="V448">
        <v>0</v>
      </c>
      <c r="W448">
        <v>236</v>
      </c>
      <c r="X448">
        <v>232</v>
      </c>
      <c r="Y448">
        <v>212</v>
      </c>
      <c r="Z448">
        <v>1797</v>
      </c>
      <c r="AF448" t="s">
        <v>1545</v>
      </c>
      <c r="AG448" t="s">
        <v>829</v>
      </c>
      <c r="AH448">
        <v>-0.75555555555555554</v>
      </c>
      <c r="AI448" t="s">
        <v>1438</v>
      </c>
      <c r="AJ448" t="s">
        <v>1420</v>
      </c>
      <c r="AK448" t="s">
        <v>1427</v>
      </c>
    </row>
    <row r="449" spans="1:37" x14ac:dyDescent="0.3">
      <c r="A449" s="1">
        <v>43671</v>
      </c>
      <c r="B449" t="s">
        <v>141</v>
      </c>
      <c r="C449" t="s">
        <v>142</v>
      </c>
      <c r="D449" t="s">
        <v>143</v>
      </c>
      <c r="E449">
        <v>20363</v>
      </c>
      <c r="F449">
        <v>3387</v>
      </c>
      <c r="G449" t="s">
        <v>271</v>
      </c>
      <c r="H449" t="s">
        <v>272</v>
      </c>
      <c r="I449" t="s">
        <v>60</v>
      </c>
      <c r="J449" t="s">
        <v>61</v>
      </c>
      <c r="K449">
        <v>1446</v>
      </c>
      <c r="L449">
        <v>1439</v>
      </c>
      <c r="M449">
        <v>-7</v>
      </c>
      <c r="N449">
        <v>21</v>
      </c>
      <c r="O449">
        <v>1500</v>
      </c>
      <c r="P449">
        <v>1650</v>
      </c>
      <c r="Q449">
        <v>8</v>
      </c>
      <c r="R449">
        <v>1714</v>
      </c>
      <c r="S449">
        <v>1658</v>
      </c>
      <c r="T449">
        <v>-16</v>
      </c>
      <c r="U449">
        <v>0</v>
      </c>
      <c r="V449">
        <v>0</v>
      </c>
      <c r="W449">
        <v>88</v>
      </c>
      <c r="X449">
        <v>79</v>
      </c>
      <c r="Y449">
        <v>50</v>
      </c>
      <c r="Z449">
        <v>302</v>
      </c>
      <c r="AF449" t="s">
        <v>782</v>
      </c>
      <c r="AG449" t="s">
        <v>923</v>
      </c>
      <c r="AH449" s="9">
        <v>9.6527777777777782E-2</v>
      </c>
      <c r="AI449" t="s">
        <v>1435</v>
      </c>
      <c r="AJ449" t="s">
        <v>1417</v>
      </c>
      <c r="AK449" t="s">
        <v>1425</v>
      </c>
    </row>
    <row r="450" spans="1:37" x14ac:dyDescent="0.3">
      <c r="A450" s="1">
        <v>44549</v>
      </c>
      <c r="B450" t="s">
        <v>32</v>
      </c>
      <c r="C450" t="s">
        <v>33</v>
      </c>
      <c r="D450" t="s">
        <v>34</v>
      </c>
      <c r="E450">
        <v>19393</v>
      </c>
      <c r="F450">
        <v>3576</v>
      </c>
      <c r="G450" t="s">
        <v>37</v>
      </c>
      <c r="H450" t="s">
        <v>38</v>
      </c>
      <c r="I450" t="s">
        <v>60</v>
      </c>
      <c r="J450" t="s">
        <v>61</v>
      </c>
      <c r="K450">
        <v>1755</v>
      </c>
      <c r="L450">
        <v>1811</v>
      </c>
      <c r="M450">
        <v>16</v>
      </c>
      <c r="N450">
        <v>9</v>
      </c>
      <c r="O450">
        <v>1820</v>
      </c>
      <c r="P450">
        <v>2048</v>
      </c>
      <c r="Q450">
        <v>5</v>
      </c>
      <c r="R450">
        <v>2055</v>
      </c>
      <c r="S450">
        <v>2053</v>
      </c>
      <c r="T450">
        <v>-2</v>
      </c>
      <c r="U450">
        <v>0</v>
      </c>
      <c r="V450">
        <v>0</v>
      </c>
      <c r="W450">
        <v>120</v>
      </c>
      <c r="X450">
        <v>102</v>
      </c>
      <c r="Y450">
        <v>88</v>
      </c>
      <c r="Z450">
        <v>761</v>
      </c>
      <c r="AF450" t="s">
        <v>1546</v>
      </c>
      <c r="AG450" t="s">
        <v>959</v>
      </c>
      <c r="AH450" s="9">
        <v>0.1125</v>
      </c>
      <c r="AI450" t="s">
        <v>1438</v>
      </c>
      <c r="AJ450" t="s">
        <v>1417</v>
      </c>
      <c r="AK450" t="s">
        <v>1421</v>
      </c>
    </row>
    <row r="451" spans="1:37" x14ac:dyDescent="0.3">
      <c r="A451" s="1">
        <v>43579</v>
      </c>
      <c r="B451" t="s">
        <v>32</v>
      </c>
      <c r="C451" t="s">
        <v>33</v>
      </c>
      <c r="D451" t="s">
        <v>34</v>
      </c>
      <c r="E451">
        <v>19393</v>
      </c>
      <c r="F451">
        <v>2100</v>
      </c>
      <c r="G451" t="s">
        <v>44</v>
      </c>
      <c r="H451" t="s">
        <v>45</v>
      </c>
      <c r="I451" t="s">
        <v>292</v>
      </c>
      <c r="J451" t="s">
        <v>52</v>
      </c>
      <c r="K451">
        <v>1255</v>
      </c>
      <c r="L451">
        <v>1251</v>
      </c>
      <c r="M451">
        <v>-4</v>
      </c>
      <c r="N451">
        <v>20</v>
      </c>
      <c r="O451">
        <v>1311</v>
      </c>
      <c r="P451">
        <v>1601</v>
      </c>
      <c r="Q451">
        <v>5</v>
      </c>
      <c r="R451">
        <v>1615</v>
      </c>
      <c r="S451">
        <v>1606</v>
      </c>
      <c r="T451">
        <v>-9</v>
      </c>
      <c r="U451">
        <v>0</v>
      </c>
      <c r="V451">
        <v>0</v>
      </c>
      <c r="W451">
        <v>260</v>
      </c>
      <c r="X451">
        <v>255</v>
      </c>
      <c r="Y451">
        <v>230</v>
      </c>
      <c r="Z451">
        <v>1609</v>
      </c>
      <c r="AF451" t="s">
        <v>773</v>
      </c>
      <c r="AG451" t="s">
        <v>1331</v>
      </c>
      <c r="AH451" s="9">
        <v>0.13541666666666666</v>
      </c>
      <c r="AI451" t="s">
        <v>1435</v>
      </c>
      <c r="AJ451" t="s">
        <v>1417</v>
      </c>
      <c r="AK451" t="s">
        <v>1424</v>
      </c>
    </row>
    <row r="452" spans="1:37" x14ac:dyDescent="0.3">
      <c r="A452" s="1">
        <v>44860</v>
      </c>
      <c r="B452" t="s">
        <v>32</v>
      </c>
      <c r="C452" t="s">
        <v>33</v>
      </c>
      <c r="D452" t="s">
        <v>34</v>
      </c>
      <c r="E452">
        <v>19393</v>
      </c>
      <c r="F452">
        <v>173</v>
      </c>
      <c r="G452" t="s">
        <v>19</v>
      </c>
      <c r="H452" t="s">
        <v>20</v>
      </c>
      <c r="I452" t="s">
        <v>21</v>
      </c>
      <c r="J452" t="s">
        <v>22</v>
      </c>
      <c r="K452">
        <v>1125</v>
      </c>
      <c r="L452">
        <v>1130</v>
      </c>
      <c r="M452">
        <v>5</v>
      </c>
      <c r="N452">
        <v>22</v>
      </c>
      <c r="O452">
        <v>1152</v>
      </c>
      <c r="P452">
        <v>1455</v>
      </c>
      <c r="Q452">
        <v>9</v>
      </c>
      <c r="R452">
        <v>1510</v>
      </c>
      <c r="S452">
        <v>1504</v>
      </c>
      <c r="T452">
        <v>-6</v>
      </c>
      <c r="U452">
        <v>0</v>
      </c>
      <c r="V452">
        <v>0</v>
      </c>
      <c r="W452">
        <v>165</v>
      </c>
      <c r="X452">
        <v>154</v>
      </c>
      <c r="Y452">
        <v>123</v>
      </c>
      <c r="Z452">
        <v>1024</v>
      </c>
      <c r="AF452" t="s">
        <v>1521</v>
      </c>
      <c r="AG452" t="s">
        <v>887</v>
      </c>
      <c r="AH452" s="9">
        <v>0.14861111111111111</v>
      </c>
      <c r="AI452" t="s">
        <v>1434</v>
      </c>
      <c r="AJ452" t="s">
        <v>1417</v>
      </c>
      <c r="AK452" t="s">
        <v>1424</v>
      </c>
    </row>
    <row r="453" spans="1:37" x14ac:dyDescent="0.3">
      <c r="A453" s="1">
        <v>45074</v>
      </c>
      <c r="B453" t="s">
        <v>39</v>
      </c>
      <c r="C453" t="s">
        <v>40</v>
      </c>
      <c r="D453" t="s">
        <v>41</v>
      </c>
      <c r="E453">
        <v>19805</v>
      </c>
      <c r="F453">
        <v>1594</v>
      </c>
      <c r="G453" t="s">
        <v>37</v>
      </c>
      <c r="H453" t="s">
        <v>38</v>
      </c>
      <c r="I453" t="s">
        <v>30</v>
      </c>
      <c r="J453" t="s">
        <v>31</v>
      </c>
      <c r="K453">
        <v>1837</v>
      </c>
      <c r="L453">
        <v>1849</v>
      </c>
      <c r="M453">
        <v>12</v>
      </c>
      <c r="N453">
        <v>12</v>
      </c>
      <c r="O453">
        <v>1901</v>
      </c>
      <c r="P453">
        <v>1932</v>
      </c>
      <c r="Q453">
        <v>5</v>
      </c>
      <c r="R453">
        <v>1941</v>
      </c>
      <c r="S453">
        <v>1937</v>
      </c>
      <c r="T453">
        <v>-4</v>
      </c>
      <c r="U453">
        <v>0</v>
      </c>
      <c r="V453">
        <v>0</v>
      </c>
      <c r="W453">
        <v>64</v>
      </c>
      <c r="X453">
        <v>48</v>
      </c>
      <c r="Y453">
        <v>31</v>
      </c>
      <c r="Z453">
        <v>175</v>
      </c>
      <c r="AF453" t="s">
        <v>809</v>
      </c>
      <c r="AG453" t="s">
        <v>632</v>
      </c>
      <c r="AH453" s="9">
        <v>3.3333333333333333E-2</v>
      </c>
      <c r="AI453" t="s">
        <v>1438</v>
      </c>
      <c r="AJ453" t="s">
        <v>1417</v>
      </c>
      <c r="AK453" t="s">
        <v>1421</v>
      </c>
    </row>
    <row r="454" spans="1:37" x14ac:dyDescent="0.3">
      <c r="A454" s="1">
        <v>44322</v>
      </c>
      <c r="B454" t="s">
        <v>100</v>
      </c>
      <c r="C454" t="s">
        <v>101</v>
      </c>
      <c r="D454" t="s">
        <v>102</v>
      </c>
      <c r="E454">
        <v>20368</v>
      </c>
      <c r="F454">
        <v>2249</v>
      </c>
      <c r="G454" t="s">
        <v>259</v>
      </c>
      <c r="H454" t="s">
        <v>260</v>
      </c>
      <c r="I454" t="s">
        <v>114</v>
      </c>
      <c r="J454" t="s">
        <v>115</v>
      </c>
      <c r="K454">
        <v>2152</v>
      </c>
      <c r="L454">
        <v>2153</v>
      </c>
      <c r="M454">
        <v>1</v>
      </c>
      <c r="N454">
        <v>8</v>
      </c>
      <c r="O454">
        <v>2201</v>
      </c>
      <c r="P454">
        <v>2310</v>
      </c>
      <c r="Q454">
        <v>9</v>
      </c>
      <c r="R454">
        <v>2318</v>
      </c>
      <c r="S454">
        <v>2319</v>
      </c>
      <c r="T454">
        <v>1</v>
      </c>
      <c r="U454">
        <v>0</v>
      </c>
      <c r="V454">
        <v>0</v>
      </c>
      <c r="W454">
        <v>86</v>
      </c>
      <c r="X454">
        <v>86</v>
      </c>
      <c r="Y454">
        <v>69</v>
      </c>
      <c r="Z454">
        <v>465</v>
      </c>
      <c r="AF454" t="s">
        <v>1540</v>
      </c>
      <c r="AG454" t="s">
        <v>662</v>
      </c>
      <c r="AH454" s="9">
        <v>5.9722222222222225E-2</v>
      </c>
      <c r="AI454" t="s">
        <v>1438</v>
      </c>
      <c r="AJ454" t="s">
        <v>1420</v>
      </c>
      <c r="AK454" t="s">
        <v>1425</v>
      </c>
    </row>
    <row r="455" spans="1:37" x14ac:dyDescent="0.3">
      <c r="A455" s="1">
        <v>44245</v>
      </c>
      <c r="B455" t="s">
        <v>122</v>
      </c>
      <c r="C455" t="s">
        <v>123</v>
      </c>
      <c r="D455" t="s">
        <v>124</v>
      </c>
      <c r="E455">
        <v>20304</v>
      </c>
      <c r="F455">
        <v>3018</v>
      </c>
      <c r="G455" t="s">
        <v>30</v>
      </c>
      <c r="H455" t="s">
        <v>31</v>
      </c>
      <c r="I455" t="s">
        <v>229</v>
      </c>
      <c r="J455" t="s">
        <v>230</v>
      </c>
      <c r="K455">
        <v>1739</v>
      </c>
      <c r="L455">
        <v>1739</v>
      </c>
      <c r="M455">
        <v>0</v>
      </c>
      <c r="N455">
        <v>16</v>
      </c>
      <c r="O455">
        <v>1755</v>
      </c>
      <c r="P455">
        <v>1853</v>
      </c>
      <c r="Q455">
        <v>3</v>
      </c>
      <c r="R455">
        <v>1909</v>
      </c>
      <c r="S455">
        <v>1856</v>
      </c>
      <c r="T455">
        <v>-13</v>
      </c>
      <c r="U455">
        <v>0</v>
      </c>
      <c r="V455">
        <v>0</v>
      </c>
      <c r="W455">
        <v>150</v>
      </c>
      <c r="X455">
        <v>137</v>
      </c>
      <c r="Y455">
        <v>118</v>
      </c>
      <c r="Z455">
        <v>701</v>
      </c>
      <c r="AF455" t="s">
        <v>969</v>
      </c>
      <c r="AG455" t="s">
        <v>789</v>
      </c>
      <c r="AH455" s="9">
        <v>5.347222222222222E-2</v>
      </c>
      <c r="AI455" t="s">
        <v>1435</v>
      </c>
      <c r="AJ455" t="s">
        <v>1417</v>
      </c>
      <c r="AK455" t="s">
        <v>1425</v>
      </c>
    </row>
    <row r="456" spans="1:37" x14ac:dyDescent="0.3">
      <c r="A456" s="1">
        <v>43568</v>
      </c>
      <c r="B456" t="s">
        <v>81</v>
      </c>
      <c r="C456" t="s">
        <v>82</v>
      </c>
      <c r="D456" t="s">
        <v>83</v>
      </c>
      <c r="E456">
        <v>20409</v>
      </c>
      <c r="F456">
        <v>885</v>
      </c>
      <c r="G456" t="s">
        <v>84</v>
      </c>
      <c r="H456" t="s">
        <v>85</v>
      </c>
      <c r="I456" t="s">
        <v>64</v>
      </c>
      <c r="J456" t="s">
        <v>65</v>
      </c>
      <c r="K456">
        <v>730</v>
      </c>
      <c r="L456">
        <v>826</v>
      </c>
      <c r="M456">
        <v>56</v>
      </c>
      <c r="N456">
        <v>21</v>
      </c>
      <c r="O456">
        <v>847</v>
      </c>
      <c r="P456">
        <v>1001</v>
      </c>
      <c r="Q456">
        <v>3</v>
      </c>
      <c r="R456">
        <v>924</v>
      </c>
      <c r="S456">
        <v>1004</v>
      </c>
      <c r="T456">
        <v>40</v>
      </c>
      <c r="U456">
        <v>0</v>
      </c>
      <c r="V456">
        <v>0</v>
      </c>
      <c r="W456">
        <v>114</v>
      </c>
      <c r="X456">
        <v>98</v>
      </c>
      <c r="Y456">
        <v>74</v>
      </c>
      <c r="Z456">
        <v>427</v>
      </c>
      <c r="AA456">
        <v>40</v>
      </c>
      <c r="AB456">
        <v>0</v>
      </c>
      <c r="AC456">
        <v>0</v>
      </c>
      <c r="AD456">
        <v>0</v>
      </c>
      <c r="AE456">
        <v>0</v>
      </c>
      <c r="AF456" t="s">
        <v>1227</v>
      </c>
      <c r="AG456" t="s">
        <v>690</v>
      </c>
      <c r="AH456" s="9">
        <v>6.805555555555555E-2</v>
      </c>
      <c r="AI456" t="s">
        <v>1434</v>
      </c>
      <c r="AJ456" t="s">
        <v>1420</v>
      </c>
      <c r="AK456" t="s">
        <v>1427</v>
      </c>
    </row>
    <row r="457" spans="1:37" x14ac:dyDescent="0.3">
      <c r="A457" s="1">
        <v>44915</v>
      </c>
      <c r="B457" t="s">
        <v>32</v>
      </c>
      <c r="C457" t="s">
        <v>33</v>
      </c>
      <c r="D457" t="s">
        <v>34</v>
      </c>
      <c r="E457">
        <v>19393</v>
      </c>
      <c r="F457">
        <v>564</v>
      </c>
      <c r="G457" t="s">
        <v>28</v>
      </c>
      <c r="H457" t="s">
        <v>29</v>
      </c>
      <c r="I457" t="s">
        <v>72</v>
      </c>
      <c r="J457" t="s">
        <v>73</v>
      </c>
      <c r="K457">
        <v>910</v>
      </c>
      <c r="L457">
        <v>950</v>
      </c>
      <c r="M457">
        <v>40</v>
      </c>
      <c r="N457">
        <v>11</v>
      </c>
      <c r="O457">
        <v>1001</v>
      </c>
      <c r="P457">
        <v>1141</v>
      </c>
      <c r="Q457">
        <v>5</v>
      </c>
      <c r="R457">
        <v>1120</v>
      </c>
      <c r="S457">
        <v>1146</v>
      </c>
      <c r="T457">
        <v>26</v>
      </c>
      <c r="U457">
        <v>0</v>
      </c>
      <c r="V457">
        <v>0</v>
      </c>
      <c r="W457">
        <v>130</v>
      </c>
      <c r="X457">
        <v>116</v>
      </c>
      <c r="Y457">
        <v>100</v>
      </c>
      <c r="Z457">
        <v>787</v>
      </c>
      <c r="AA457">
        <v>19</v>
      </c>
      <c r="AB457">
        <v>0</v>
      </c>
      <c r="AC457">
        <v>0</v>
      </c>
      <c r="AD457">
        <v>0</v>
      </c>
      <c r="AE457">
        <v>7</v>
      </c>
      <c r="AF457" t="s">
        <v>1322</v>
      </c>
      <c r="AG457" t="s">
        <v>1313</v>
      </c>
      <c r="AH457" s="9">
        <v>8.0555555555555561E-2</v>
      </c>
      <c r="AI457" t="s">
        <v>1434</v>
      </c>
      <c r="AJ457" t="s">
        <v>1420</v>
      </c>
      <c r="AK457" t="s">
        <v>1423</v>
      </c>
    </row>
    <row r="458" spans="1:37" x14ac:dyDescent="0.3">
      <c r="A458" s="1">
        <v>44367</v>
      </c>
      <c r="B458" t="s">
        <v>81</v>
      </c>
      <c r="C458" t="s">
        <v>82</v>
      </c>
      <c r="D458" t="s">
        <v>83</v>
      </c>
      <c r="E458">
        <v>20409</v>
      </c>
      <c r="F458">
        <v>64</v>
      </c>
      <c r="G458" t="s">
        <v>19</v>
      </c>
      <c r="H458" t="s">
        <v>20</v>
      </c>
      <c r="I458" t="s">
        <v>84</v>
      </c>
      <c r="J458" t="s">
        <v>85</v>
      </c>
      <c r="K458">
        <v>1332</v>
      </c>
      <c r="L458">
        <v>1359</v>
      </c>
      <c r="M458">
        <v>27</v>
      </c>
      <c r="N458">
        <v>15</v>
      </c>
      <c r="O458">
        <v>1414</v>
      </c>
      <c r="P458">
        <v>2209</v>
      </c>
      <c r="Q458">
        <v>11</v>
      </c>
      <c r="R458">
        <v>2205</v>
      </c>
      <c r="S458">
        <v>2220</v>
      </c>
      <c r="T458">
        <v>15</v>
      </c>
      <c r="U458">
        <v>0</v>
      </c>
      <c r="V458">
        <v>0</v>
      </c>
      <c r="W458">
        <v>333</v>
      </c>
      <c r="X458">
        <v>321</v>
      </c>
      <c r="Y458">
        <v>295</v>
      </c>
      <c r="Z458">
        <v>2422</v>
      </c>
      <c r="AA458">
        <v>15</v>
      </c>
      <c r="AB458">
        <v>0</v>
      </c>
      <c r="AC458">
        <v>0</v>
      </c>
      <c r="AD458">
        <v>0</v>
      </c>
      <c r="AE458">
        <v>0</v>
      </c>
      <c r="AF458" t="s">
        <v>1282</v>
      </c>
      <c r="AG458" t="s">
        <v>1133</v>
      </c>
      <c r="AH458" s="9">
        <v>0.34791666666666665</v>
      </c>
      <c r="AI458" t="s">
        <v>1435</v>
      </c>
      <c r="AJ458" t="s">
        <v>1420</v>
      </c>
      <c r="AK458" t="s">
        <v>1421</v>
      </c>
    </row>
    <row r="459" spans="1:37" x14ac:dyDescent="0.3">
      <c r="A459" s="1">
        <v>45128</v>
      </c>
      <c r="B459" t="s">
        <v>94</v>
      </c>
      <c r="C459" t="s">
        <v>95</v>
      </c>
      <c r="D459" t="s">
        <v>96</v>
      </c>
      <c r="E459">
        <v>20397</v>
      </c>
      <c r="F459">
        <v>5499</v>
      </c>
      <c r="G459" t="s">
        <v>384</v>
      </c>
      <c r="H459" t="s">
        <v>385</v>
      </c>
      <c r="I459" t="s">
        <v>30</v>
      </c>
      <c r="J459" t="s">
        <v>31</v>
      </c>
      <c r="K459">
        <v>1225</v>
      </c>
      <c r="L459">
        <v>1218</v>
      </c>
      <c r="M459">
        <v>-7</v>
      </c>
      <c r="N459">
        <v>24</v>
      </c>
      <c r="O459">
        <v>1242</v>
      </c>
      <c r="P459">
        <v>1340</v>
      </c>
      <c r="Q459">
        <v>20</v>
      </c>
      <c r="R459">
        <v>1404</v>
      </c>
      <c r="S459">
        <v>1400</v>
      </c>
      <c r="T459">
        <v>-4</v>
      </c>
      <c r="U459">
        <v>0</v>
      </c>
      <c r="V459">
        <v>0</v>
      </c>
      <c r="W459">
        <v>99</v>
      </c>
      <c r="X459">
        <v>102</v>
      </c>
      <c r="Y459">
        <v>58</v>
      </c>
      <c r="Z459">
        <v>383</v>
      </c>
      <c r="AF459" t="s">
        <v>1341</v>
      </c>
      <c r="AG459" t="s">
        <v>614</v>
      </c>
      <c r="AH459" s="9">
        <v>7.0833333333333331E-2</v>
      </c>
      <c r="AI459" t="s">
        <v>1435</v>
      </c>
      <c r="AJ459" t="s">
        <v>1417</v>
      </c>
      <c r="AK459" t="s">
        <v>1426</v>
      </c>
    </row>
    <row r="460" spans="1:37" x14ac:dyDescent="0.3">
      <c r="A460" s="1">
        <v>43979</v>
      </c>
      <c r="B460" t="s">
        <v>39</v>
      </c>
      <c r="C460" t="s">
        <v>40</v>
      </c>
      <c r="D460" t="s">
        <v>41</v>
      </c>
      <c r="E460">
        <v>19805</v>
      </c>
      <c r="F460">
        <v>163</v>
      </c>
      <c r="G460" t="s">
        <v>42</v>
      </c>
      <c r="H460" t="s">
        <v>43</v>
      </c>
      <c r="I460" t="s">
        <v>53</v>
      </c>
      <c r="J460" t="s">
        <v>54</v>
      </c>
      <c r="K460">
        <v>1736</v>
      </c>
      <c r="L460">
        <v>1729</v>
      </c>
      <c r="M460">
        <v>-7</v>
      </c>
      <c r="N460">
        <v>21</v>
      </c>
      <c r="O460">
        <v>1750</v>
      </c>
      <c r="P460">
        <v>1943</v>
      </c>
      <c r="Q460">
        <v>5</v>
      </c>
      <c r="R460">
        <v>2039</v>
      </c>
      <c r="S460">
        <v>1948</v>
      </c>
      <c r="T460">
        <v>-51</v>
      </c>
      <c r="U460">
        <v>0</v>
      </c>
      <c r="V460">
        <v>0</v>
      </c>
      <c r="W460">
        <v>363</v>
      </c>
      <c r="X460">
        <v>319</v>
      </c>
      <c r="Y460">
        <v>293</v>
      </c>
      <c r="Z460">
        <v>2311</v>
      </c>
      <c r="AF460" t="s">
        <v>972</v>
      </c>
      <c r="AG460" t="s">
        <v>788</v>
      </c>
      <c r="AH460" s="9">
        <v>9.6527777777777782E-2</v>
      </c>
      <c r="AI460" t="s">
        <v>1435</v>
      </c>
      <c r="AJ460" t="s">
        <v>1417</v>
      </c>
      <c r="AK460" t="s">
        <v>1425</v>
      </c>
    </row>
    <row r="461" spans="1:37" x14ac:dyDescent="0.3">
      <c r="A461" s="1">
        <v>44069</v>
      </c>
      <c r="B461" t="s">
        <v>122</v>
      </c>
      <c r="C461" t="s">
        <v>123</v>
      </c>
      <c r="D461" t="s">
        <v>124</v>
      </c>
      <c r="E461">
        <v>20304</v>
      </c>
      <c r="F461">
        <v>3725</v>
      </c>
      <c r="G461" t="s">
        <v>144</v>
      </c>
      <c r="H461" t="s">
        <v>145</v>
      </c>
      <c r="I461" t="s">
        <v>127</v>
      </c>
      <c r="J461" t="s">
        <v>128</v>
      </c>
      <c r="K461">
        <v>1405</v>
      </c>
      <c r="L461">
        <v>1359</v>
      </c>
      <c r="M461">
        <v>-6</v>
      </c>
      <c r="N461">
        <v>15</v>
      </c>
      <c r="O461">
        <v>1414</v>
      </c>
      <c r="P461">
        <v>1442</v>
      </c>
      <c r="Q461">
        <v>7</v>
      </c>
      <c r="R461">
        <v>1506</v>
      </c>
      <c r="S461">
        <v>1449</v>
      </c>
      <c r="T461">
        <v>-17</v>
      </c>
      <c r="U461">
        <v>0</v>
      </c>
      <c r="V461">
        <v>0</v>
      </c>
      <c r="W461">
        <v>121</v>
      </c>
      <c r="X461">
        <v>110</v>
      </c>
      <c r="Y461">
        <v>88</v>
      </c>
      <c r="Z461">
        <v>629</v>
      </c>
      <c r="AF461" t="s">
        <v>1482</v>
      </c>
      <c r="AG461" t="s">
        <v>1133</v>
      </c>
      <c r="AH461" s="9">
        <v>3.4722222222222224E-2</v>
      </c>
      <c r="AI461" t="s">
        <v>1435</v>
      </c>
      <c r="AJ461" t="s">
        <v>1417</v>
      </c>
      <c r="AK461" t="s">
        <v>1424</v>
      </c>
    </row>
    <row r="462" spans="1:37" x14ac:dyDescent="0.3">
      <c r="A462" s="1">
        <v>44426</v>
      </c>
      <c r="B462" t="s">
        <v>32</v>
      </c>
      <c r="C462" t="s">
        <v>33</v>
      </c>
      <c r="D462" t="s">
        <v>34</v>
      </c>
      <c r="E462">
        <v>19393</v>
      </c>
      <c r="F462">
        <v>5320</v>
      </c>
      <c r="G462" t="s">
        <v>137</v>
      </c>
      <c r="H462" t="s">
        <v>138</v>
      </c>
      <c r="I462" t="s">
        <v>66</v>
      </c>
      <c r="J462" t="s">
        <v>67</v>
      </c>
      <c r="K462">
        <v>1835</v>
      </c>
      <c r="L462">
        <v>1917</v>
      </c>
      <c r="M462">
        <v>42</v>
      </c>
      <c r="N462">
        <v>10</v>
      </c>
      <c r="O462">
        <v>1927</v>
      </c>
      <c r="P462">
        <v>2028</v>
      </c>
      <c r="Q462">
        <v>29</v>
      </c>
      <c r="R462">
        <v>2000</v>
      </c>
      <c r="S462">
        <v>2057</v>
      </c>
      <c r="T462">
        <v>57</v>
      </c>
      <c r="U462">
        <v>0</v>
      </c>
      <c r="V462">
        <v>0</v>
      </c>
      <c r="W462">
        <v>145</v>
      </c>
      <c r="X462">
        <v>160</v>
      </c>
      <c r="Y462">
        <v>121</v>
      </c>
      <c r="Z462">
        <v>838</v>
      </c>
      <c r="AA462">
        <v>0</v>
      </c>
      <c r="AB462">
        <v>0</v>
      </c>
      <c r="AC462">
        <v>15</v>
      </c>
      <c r="AD462">
        <v>0</v>
      </c>
      <c r="AE462">
        <v>42</v>
      </c>
      <c r="AF462" t="s">
        <v>1206</v>
      </c>
      <c r="AG462" t="s">
        <v>1361</v>
      </c>
      <c r="AH462" s="9">
        <v>6.9444444444444448E-2</v>
      </c>
      <c r="AI462" t="s">
        <v>1438</v>
      </c>
      <c r="AJ462" t="s">
        <v>1420</v>
      </c>
      <c r="AK462" t="s">
        <v>1424</v>
      </c>
    </row>
    <row r="463" spans="1:37" x14ac:dyDescent="0.3">
      <c r="A463" s="1">
        <v>44421</v>
      </c>
      <c r="B463" t="s">
        <v>46</v>
      </c>
      <c r="C463" t="s">
        <v>47</v>
      </c>
      <c r="D463" t="s">
        <v>48</v>
      </c>
      <c r="E463">
        <v>20452</v>
      </c>
      <c r="F463">
        <v>4677</v>
      </c>
      <c r="G463" t="s">
        <v>42</v>
      </c>
      <c r="H463" t="s">
        <v>43</v>
      </c>
      <c r="I463" t="s">
        <v>319</v>
      </c>
      <c r="J463" t="s">
        <v>320</v>
      </c>
      <c r="K463">
        <v>1800</v>
      </c>
      <c r="L463">
        <v>0</v>
      </c>
      <c r="M463">
        <v>0</v>
      </c>
      <c r="R463">
        <v>1919</v>
      </c>
      <c r="S463">
        <v>0</v>
      </c>
      <c r="T463">
        <v>0</v>
      </c>
      <c r="U463">
        <v>1</v>
      </c>
      <c r="V463">
        <v>0</v>
      </c>
      <c r="W463">
        <v>79</v>
      </c>
      <c r="Z463">
        <v>356</v>
      </c>
      <c r="AF463" t="s">
        <v>663</v>
      </c>
      <c r="AG463" t="s">
        <v>663</v>
      </c>
      <c r="AH463" s="9">
        <v>0</v>
      </c>
      <c r="AI463" t="s">
        <v>1437</v>
      </c>
      <c r="AJ463" t="s">
        <v>1420</v>
      </c>
      <c r="AK463" t="s">
        <v>1426</v>
      </c>
    </row>
    <row r="464" spans="1:37" x14ac:dyDescent="0.3">
      <c r="A464" s="1">
        <v>43606</v>
      </c>
      <c r="B464" t="s">
        <v>39</v>
      </c>
      <c r="C464" t="s">
        <v>40</v>
      </c>
      <c r="D464" t="s">
        <v>41</v>
      </c>
      <c r="E464">
        <v>19805</v>
      </c>
      <c r="F464">
        <v>1612</v>
      </c>
      <c r="G464" t="s">
        <v>30</v>
      </c>
      <c r="H464" t="s">
        <v>31</v>
      </c>
      <c r="I464" t="s">
        <v>190</v>
      </c>
      <c r="J464" t="s">
        <v>191</v>
      </c>
      <c r="K464">
        <v>1020</v>
      </c>
      <c r="L464">
        <v>1101</v>
      </c>
      <c r="M464">
        <v>41</v>
      </c>
      <c r="N464">
        <v>10</v>
      </c>
      <c r="O464">
        <v>1111</v>
      </c>
      <c r="P464">
        <v>1400</v>
      </c>
      <c r="Q464">
        <v>9</v>
      </c>
      <c r="R464">
        <v>1338</v>
      </c>
      <c r="S464">
        <v>1409</v>
      </c>
      <c r="T464">
        <v>31</v>
      </c>
      <c r="U464">
        <v>0</v>
      </c>
      <c r="V464">
        <v>0</v>
      </c>
      <c r="W464">
        <v>138</v>
      </c>
      <c r="X464">
        <v>128</v>
      </c>
      <c r="Y464">
        <v>109</v>
      </c>
      <c r="Z464">
        <v>862</v>
      </c>
      <c r="AA464">
        <v>0</v>
      </c>
      <c r="AB464">
        <v>9</v>
      </c>
      <c r="AC464">
        <v>0</v>
      </c>
      <c r="AD464">
        <v>0</v>
      </c>
      <c r="AE464">
        <v>22</v>
      </c>
      <c r="AF464" t="s">
        <v>1063</v>
      </c>
      <c r="AG464" t="s">
        <v>723</v>
      </c>
      <c r="AH464" s="9">
        <v>0.13055555555555556</v>
      </c>
      <c r="AI464" t="s">
        <v>1434</v>
      </c>
      <c r="AJ464" t="s">
        <v>1420</v>
      </c>
      <c r="AK464" t="s">
        <v>1423</v>
      </c>
    </row>
    <row r="465" spans="1:37" x14ac:dyDescent="0.3">
      <c r="A465" s="1">
        <v>44299</v>
      </c>
      <c r="B465" t="s">
        <v>81</v>
      </c>
      <c r="C465" t="s">
        <v>82</v>
      </c>
      <c r="D465" t="s">
        <v>83</v>
      </c>
      <c r="E465">
        <v>20409</v>
      </c>
      <c r="F465">
        <v>917</v>
      </c>
      <c r="G465" t="s">
        <v>44</v>
      </c>
      <c r="H465" t="s">
        <v>45</v>
      </c>
      <c r="I465" t="s">
        <v>84</v>
      </c>
      <c r="J465" t="s">
        <v>85</v>
      </c>
      <c r="K465">
        <v>600</v>
      </c>
      <c r="L465">
        <v>601</v>
      </c>
      <c r="M465">
        <v>1</v>
      </c>
      <c r="N465">
        <v>19</v>
      </c>
      <c r="O465">
        <v>620</v>
      </c>
      <c r="P465">
        <v>703</v>
      </c>
      <c r="Q465">
        <v>11</v>
      </c>
      <c r="R465">
        <v>713</v>
      </c>
      <c r="S465">
        <v>714</v>
      </c>
      <c r="T465">
        <v>1</v>
      </c>
      <c r="U465">
        <v>0</v>
      </c>
      <c r="V465">
        <v>0</v>
      </c>
      <c r="W465">
        <v>73</v>
      </c>
      <c r="X465">
        <v>73</v>
      </c>
      <c r="Y465">
        <v>43</v>
      </c>
      <c r="Z465">
        <v>187</v>
      </c>
      <c r="AF465" t="s">
        <v>1181</v>
      </c>
      <c r="AG465" t="s">
        <v>672</v>
      </c>
      <c r="AH465" s="9">
        <v>5.0694444444444445E-2</v>
      </c>
      <c r="AI465" t="s">
        <v>1434</v>
      </c>
      <c r="AJ465" t="s">
        <v>1420</v>
      </c>
      <c r="AK465" t="s">
        <v>1423</v>
      </c>
    </row>
    <row r="466" spans="1:37" x14ac:dyDescent="0.3">
      <c r="A466" s="1">
        <v>44530</v>
      </c>
      <c r="B466" t="s">
        <v>14</v>
      </c>
      <c r="C466" t="s">
        <v>15</v>
      </c>
      <c r="D466" t="s">
        <v>16</v>
      </c>
      <c r="E466">
        <v>19790</v>
      </c>
      <c r="F466">
        <v>927</v>
      </c>
      <c r="G466" t="s">
        <v>17</v>
      </c>
      <c r="H466" t="s">
        <v>18</v>
      </c>
      <c r="I466" t="s">
        <v>103</v>
      </c>
      <c r="J466" t="s">
        <v>104</v>
      </c>
      <c r="K466">
        <v>2130</v>
      </c>
      <c r="L466">
        <v>2126</v>
      </c>
      <c r="M466">
        <v>-4</v>
      </c>
      <c r="N466">
        <v>13</v>
      </c>
      <c r="O466">
        <v>2139</v>
      </c>
      <c r="P466">
        <v>2226</v>
      </c>
      <c r="Q466">
        <v>27</v>
      </c>
      <c r="R466">
        <v>2257</v>
      </c>
      <c r="S466">
        <v>2253</v>
      </c>
      <c r="T466">
        <v>-4</v>
      </c>
      <c r="U466">
        <v>0</v>
      </c>
      <c r="V466">
        <v>0</v>
      </c>
      <c r="W466">
        <v>207</v>
      </c>
      <c r="X466">
        <v>207</v>
      </c>
      <c r="Y466">
        <v>167</v>
      </c>
      <c r="Z466">
        <v>1299</v>
      </c>
      <c r="AF466" t="s">
        <v>996</v>
      </c>
      <c r="AG466" t="s">
        <v>987</v>
      </c>
      <c r="AH466" s="9">
        <v>6.0416666666666667E-2</v>
      </c>
      <c r="AI466" t="s">
        <v>1438</v>
      </c>
      <c r="AJ466" t="s">
        <v>1417</v>
      </c>
      <c r="AK466" t="s">
        <v>1423</v>
      </c>
    </row>
    <row r="467" spans="1:37" x14ac:dyDescent="0.3">
      <c r="A467" s="1">
        <v>45152</v>
      </c>
      <c r="B467" t="s">
        <v>46</v>
      </c>
      <c r="C467" t="s">
        <v>47</v>
      </c>
      <c r="D467" t="s">
        <v>48</v>
      </c>
      <c r="E467">
        <v>20452</v>
      </c>
      <c r="F467">
        <v>3450</v>
      </c>
      <c r="G467" t="s">
        <v>12</v>
      </c>
      <c r="H467" t="s">
        <v>13</v>
      </c>
      <c r="I467" t="s">
        <v>235</v>
      </c>
      <c r="J467" t="s">
        <v>236</v>
      </c>
      <c r="K467">
        <v>2059</v>
      </c>
      <c r="L467">
        <v>2057</v>
      </c>
      <c r="M467">
        <v>-2</v>
      </c>
      <c r="N467">
        <v>23</v>
      </c>
      <c r="O467">
        <v>2120</v>
      </c>
      <c r="P467">
        <v>2221</v>
      </c>
      <c r="Q467">
        <v>5</v>
      </c>
      <c r="R467">
        <v>2239</v>
      </c>
      <c r="S467">
        <v>2226</v>
      </c>
      <c r="T467">
        <v>-13</v>
      </c>
      <c r="U467">
        <v>0</v>
      </c>
      <c r="V467">
        <v>0</v>
      </c>
      <c r="W467">
        <v>100</v>
      </c>
      <c r="X467">
        <v>89</v>
      </c>
      <c r="Y467">
        <v>61</v>
      </c>
      <c r="Z467">
        <v>319</v>
      </c>
      <c r="AF467" t="s">
        <v>1283</v>
      </c>
      <c r="AG467" t="s">
        <v>1206</v>
      </c>
      <c r="AH467" s="9">
        <v>6.1805555555555558E-2</v>
      </c>
      <c r="AI467" t="s">
        <v>1438</v>
      </c>
      <c r="AJ467" t="s">
        <v>1417</v>
      </c>
      <c r="AK467" t="s">
        <v>1422</v>
      </c>
    </row>
    <row r="468" spans="1:37" x14ac:dyDescent="0.3">
      <c r="A468" s="1">
        <v>44546</v>
      </c>
      <c r="B468" t="s">
        <v>7</v>
      </c>
      <c r="C468" t="s">
        <v>8</v>
      </c>
      <c r="D468" t="s">
        <v>9</v>
      </c>
      <c r="E468">
        <v>19977</v>
      </c>
      <c r="F468">
        <v>2421</v>
      </c>
      <c r="G468" t="s">
        <v>51</v>
      </c>
      <c r="H468" t="s">
        <v>52</v>
      </c>
      <c r="I468" t="s">
        <v>53</v>
      </c>
      <c r="J468" t="s">
        <v>54</v>
      </c>
      <c r="K468">
        <v>1008</v>
      </c>
      <c r="L468">
        <v>1014</v>
      </c>
      <c r="M468">
        <v>6</v>
      </c>
      <c r="N468">
        <v>26</v>
      </c>
      <c r="O468">
        <v>1040</v>
      </c>
      <c r="P468">
        <v>1149</v>
      </c>
      <c r="Q468">
        <v>9</v>
      </c>
      <c r="R468">
        <v>1159</v>
      </c>
      <c r="S468">
        <v>1158</v>
      </c>
      <c r="T468">
        <v>-1</v>
      </c>
      <c r="U468">
        <v>0</v>
      </c>
      <c r="V468">
        <v>0</v>
      </c>
      <c r="W468">
        <v>231</v>
      </c>
      <c r="X468">
        <v>224</v>
      </c>
      <c r="Y468">
        <v>189</v>
      </c>
      <c r="Z468">
        <v>1379</v>
      </c>
      <c r="AF468" t="s">
        <v>1547</v>
      </c>
      <c r="AG468" t="s">
        <v>1092</v>
      </c>
      <c r="AH468" s="9">
        <v>7.2222222222222215E-2</v>
      </c>
      <c r="AI468" t="s">
        <v>1434</v>
      </c>
      <c r="AJ468" t="s">
        <v>1417</v>
      </c>
      <c r="AK468" t="s">
        <v>1425</v>
      </c>
    </row>
    <row r="469" spans="1:37" x14ac:dyDescent="0.3">
      <c r="A469" s="1">
        <v>44447</v>
      </c>
      <c r="B469" t="s">
        <v>141</v>
      </c>
      <c r="C469" t="s">
        <v>142</v>
      </c>
      <c r="D469" t="s">
        <v>143</v>
      </c>
      <c r="E469">
        <v>20363</v>
      </c>
      <c r="F469">
        <v>4788</v>
      </c>
      <c r="G469" t="s">
        <v>144</v>
      </c>
      <c r="H469" t="s">
        <v>145</v>
      </c>
      <c r="I469" t="s">
        <v>305</v>
      </c>
      <c r="J469" t="s">
        <v>306</v>
      </c>
      <c r="K469">
        <v>1226</v>
      </c>
      <c r="L469">
        <v>1224</v>
      </c>
      <c r="M469">
        <v>-2</v>
      </c>
      <c r="N469">
        <v>14</v>
      </c>
      <c r="O469">
        <v>1238</v>
      </c>
      <c r="P469">
        <v>1326</v>
      </c>
      <c r="Q469">
        <v>4</v>
      </c>
      <c r="R469">
        <v>1335</v>
      </c>
      <c r="S469">
        <v>1330</v>
      </c>
      <c r="T469">
        <v>-5</v>
      </c>
      <c r="U469">
        <v>0</v>
      </c>
      <c r="V469">
        <v>0</v>
      </c>
      <c r="W469">
        <v>69</v>
      </c>
      <c r="X469">
        <v>66</v>
      </c>
      <c r="Y469">
        <v>48</v>
      </c>
      <c r="Z469">
        <v>229</v>
      </c>
      <c r="AF469" t="s">
        <v>1475</v>
      </c>
      <c r="AG469" t="s">
        <v>897</v>
      </c>
      <c r="AH469" s="9">
        <v>4.583333333333333E-2</v>
      </c>
      <c r="AI469" t="s">
        <v>1435</v>
      </c>
      <c r="AJ469" t="s">
        <v>1417</v>
      </c>
      <c r="AK469" t="s">
        <v>1424</v>
      </c>
    </row>
    <row r="470" spans="1:37" x14ac:dyDescent="0.3">
      <c r="A470" s="1">
        <v>44604</v>
      </c>
      <c r="B470" t="s">
        <v>122</v>
      </c>
      <c r="C470" t="s">
        <v>123</v>
      </c>
      <c r="D470" t="s">
        <v>124</v>
      </c>
      <c r="E470">
        <v>20304</v>
      </c>
      <c r="F470">
        <v>5755</v>
      </c>
      <c r="G470" t="s">
        <v>21</v>
      </c>
      <c r="H470" t="s">
        <v>22</v>
      </c>
      <c r="I470" t="s">
        <v>301</v>
      </c>
      <c r="J470" t="s">
        <v>302</v>
      </c>
      <c r="K470">
        <v>945</v>
      </c>
      <c r="L470">
        <v>955</v>
      </c>
      <c r="M470">
        <v>10</v>
      </c>
      <c r="N470">
        <v>46</v>
      </c>
      <c r="O470">
        <v>1041</v>
      </c>
      <c r="P470">
        <v>1528</v>
      </c>
      <c r="Q470">
        <v>6</v>
      </c>
      <c r="R470">
        <v>1524</v>
      </c>
      <c r="S470">
        <v>1534</v>
      </c>
      <c r="T470">
        <v>10</v>
      </c>
      <c r="U470">
        <v>0</v>
      </c>
      <c r="V470">
        <v>0</v>
      </c>
      <c r="W470">
        <v>219</v>
      </c>
      <c r="X470">
        <v>219</v>
      </c>
      <c r="Y470">
        <v>167</v>
      </c>
      <c r="Z470">
        <v>1414</v>
      </c>
      <c r="AF470" t="s">
        <v>1517</v>
      </c>
      <c r="AG470" t="s">
        <v>708</v>
      </c>
      <c r="AH470" s="9">
        <v>0.23541666666666666</v>
      </c>
      <c r="AI470" t="s">
        <v>1434</v>
      </c>
      <c r="AJ470" t="s">
        <v>1420</v>
      </c>
      <c r="AK470" t="s">
        <v>1427</v>
      </c>
    </row>
    <row r="471" spans="1:37" x14ac:dyDescent="0.3">
      <c r="A471" s="1">
        <v>43505</v>
      </c>
      <c r="B471" t="s">
        <v>107</v>
      </c>
      <c r="C471" t="s">
        <v>108</v>
      </c>
      <c r="D471" t="s">
        <v>109</v>
      </c>
      <c r="E471">
        <v>20366</v>
      </c>
      <c r="F471">
        <v>4144</v>
      </c>
      <c r="G471" t="s">
        <v>210</v>
      </c>
      <c r="H471" t="s">
        <v>211</v>
      </c>
      <c r="I471" t="s">
        <v>51</v>
      </c>
      <c r="J471" t="s">
        <v>52</v>
      </c>
      <c r="K471">
        <v>635</v>
      </c>
      <c r="L471">
        <v>635</v>
      </c>
      <c r="M471">
        <v>0</v>
      </c>
      <c r="N471">
        <v>5</v>
      </c>
      <c r="O471">
        <v>640</v>
      </c>
      <c r="P471">
        <v>835</v>
      </c>
      <c r="Q471">
        <v>8</v>
      </c>
      <c r="R471">
        <v>855</v>
      </c>
      <c r="S471">
        <v>843</v>
      </c>
      <c r="T471">
        <v>-12</v>
      </c>
      <c r="U471">
        <v>0</v>
      </c>
      <c r="V471">
        <v>0</v>
      </c>
      <c r="W471">
        <v>140</v>
      </c>
      <c r="X471">
        <v>128</v>
      </c>
      <c r="Y471">
        <v>115</v>
      </c>
      <c r="Z471">
        <v>562</v>
      </c>
      <c r="AF471" t="s">
        <v>1220</v>
      </c>
      <c r="AG471" t="s">
        <v>1081</v>
      </c>
      <c r="AH471" s="9">
        <v>8.8888888888888892E-2</v>
      </c>
      <c r="AI471" t="s">
        <v>1434</v>
      </c>
      <c r="AJ471" t="s">
        <v>1417</v>
      </c>
      <c r="AK471" t="s">
        <v>1427</v>
      </c>
    </row>
    <row r="472" spans="1:37" x14ac:dyDescent="0.3">
      <c r="A472" s="1">
        <v>44169</v>
      </c>
      <c r="B472" t="s">
        <v>122</v>
      </c>
      <c r="C472" t="s">
        <v>123</v>
      </c>
      <c r="D472" t="s">
        <v>124</v>
      </c>
      <c r="E472">
        <v>20304</v>
      </c>
      <c r="F472">
        <v>4289</v>
      </c>
      <c r="G472" t="s">
        <v>390</v>
      </c>
      <c r="H472" t="s">
        <v>391</v>
      </c>
      <c r="I472" t="s">
        <v>120</v>
      </c>
      <c r="J472" t="s">
        <v>121</v>
      </c>
      <c r="K472">
        <v>1541</v>
      </c>
      <c r="L472">
        <v>1539</v>
      </c>
      <c r="M472">
        <v>-2</v>
      </c>
      <c r="N472">
        <v>12</v>
      </c>
      <c r="O472">
        <v>1551</v>
      </c>
      <c r="P472">
        <v>1631</v>
      </c>
      <c r="Q472">
        <v>9</v>
      </c>
      <c r="R472">
        <v>1649</v>
      </c>
      <c r="S472">
        <v>1640</v>
      </c>
      <c r="T472">
        <v>-9</v>
      </c>
      <c r="U472">
        <v>0</v>
      </c>
      <c r="V472">
        <v>0</v>
      </c>
      <c r="W472">
        <v>68</v>
      </c>
      <c r="X472">
        <v>61</v>
      </c>
      <c r="Y472">
        <v>40</v>
      </c>
      <c r="Z472">
        <v>221</v>
      </c>
      <c r="AF472" t="s">
        <v>1073</v>
      </c>
      <c r="AG472" t="s">
        <v>1248</v>
      </c>
      <c r="AH472" s="9">
        <v>4.2361111111111113E-2</v>
      </c>
      <c r="AI472" t="s">
        <v>1435</v>
      </c>
      <c r="AJ472" t="s">
        <v>1417</v>
      </c>
      <c r="AK472" t="s">
        <v>1426</v>
      </c>
    </row>
    <row r="473" spans="1:37" x14ac:dyDescent="0.3">
      <c r="A473" s="1">
        <v>43921</v>
      </c>
      <c r="B473" t="s">
        <v>155</v>
      </c>
      <c r="C473" t="s">
        <v>156</v>
      </c>
      <c r="D473" t="s">
        <v>157</v>
      </c>
      <c r="E473">
        <v>20398</v>
      </c>
      <c r="F473">
        <v>3655</v>
      </c>
      <c r="G473" t="s">
        <v>204</v>
      </c>
      <c r="H473" t="s">
        <v>205</v>
      </c>
      <c r="I473" t="s">
        <v>80</v>
      </c>
      <c r="J473" t="s">
        <v>67</v>
      </c>
      <c r="K473">
        <v>1021</v>
      </c>
      <c r="L473">
        <v>0</v>
      </c>
      <c r="M473">
        <v>0</v>
      </c>
      <c r="R473">
        <v>1140</v>
      </c>
      <c r="S473">
        <v>0</v>
      </c>
      <c r="T473">
        <v>0</v>
      </c>
      <c r="U473">
        <v>1</v>
      </c>
      <c r="V473">
        <v>0</v>
      </c>
      <c r="W473">
        <v>139</v>
      </c>
      <c r="Z473">
        <v>642</v>
      </c>
      <c r="AF473" t="s">
        <v>663</v>
      </c>
      <c r="AG473" t="s">
        <v>663</v>
      </c>
      <c r="AH473" s="9">
        <v>0</v>
      </c>
      <c r="AI473" t="s">
        <v>1437</v>
      </c>
      <c r="AJ473" t="s">
        <v>1420</v>
      </c>
      <c r="AK473" t="s">
        <v>1423</v>
      </c>
    </row>
    <row r="474" spans="1:37" x14ac:dyDescent="0.3">
      <c r="A474" s="1">
        <v>44485</v>
      </c>
      <c r="B474" t="s">
        <v>94</v>
      </c>
      <c r="C474" t="s">
        <v>95</v>
      </c>
      <c r="D474" t="s">
        <v>96</v>
      </c>
      <c r="E474">
        <v>20397</v>
      </c>
      <c r="F474">
        <v>5202</v>
      </c>
      <c r="G474" t="s">
        <v>319</v>
      </c>
      <c r="H474" t="s">
        <v>320</v>
      </c>
      <c r="I474" t="s">
        <v>42</v>
      </c>
      <c r="J474" t="s">
        <v>43</v>
      </c>
      <c r="K474">
        <v>603</v>
      </c>
      <c r="L474">
        <v>558</v>
      </c>
      <c r="M474">
        <v>-5</v>
      </c>
      <c r="N474">
        <v>13</v>
      </c>
      <c r="O474">
        <v>611</v>
      </c>
      <c r="P474">
        <v>721</v>
      </c>
      <c r="Q474">
        <v>6</v>
      </c>
      <c r="R474">
        <v>737</v>
      </c>
      <c r="S474">
        <v>727</v>
      </c>
      <c r="T474">
        <v>-10</v>
      </c>
      <c r="U474">
        <v>0</v>
      </c>
      <c r="V474">
        <v>0</v>
      </c>
      <c r="W474">
        <v>94</v>
      </c>
      <c r="X474">
        <v>89</v>
      </c>
      <c r="Y474">
        <v>70</v>
      </c>
      <c r="Z474">
        <v>356</v>
      </c>
      <c r="AF474" t="s">
        <v>1183</v>
      </c>
      <c r="AG474" t="s">
        <v>671</v>
      </c>
      <c r="AH474" s="9">
        <v>6.1805555555555558E-2</v>
      </c>
      <c r="AI474" t="s">
        <v>1437</v>
      </c>
      <c r="AJ474" t="s">
        <v>1417</v>
      </c>
      <c r="AK474" t="s">
        <v>1427</v>
      </c>
    </row>
    <row r="475" spans="1:37" x14ac:dyDescent="0.3">
      <c r="A475" s="1">
        <v>44420</v>
      </c>
      <c r="B475" t="s">
        <v>94</v>
      </c>
      <c r="C475" t="s">
        <v>95</v>
      </c>
      <c r="D475" t="s">
        <v>96</v>
      </c>
      <c r="E475">
        <v>20397</v>
      </c>
      <c r="F475">
        <v>5384</v>
      </c>
      <c r="G475" t="s">
        <v>97</v>
      </c>
      <c r="H475" t="s">
        <v>98</v>
      </c>
      <c r="I475" t="s">
        <v>220</v>
      </c>
      <c r="J475" t="s">
        <v>221</v>
      </c>
      <c r="K475">
        <v>1710</v>
      </c>
      <c r="L475">
        <v>1721</v>
      </c>
      <c r="M475">
        <v>11</v>
      </c>
      <c r="N475">
        <v>21</v>
      </c>
      <c r="O475">
        <v>1742</v>
      </c>
      <c r="P475">
        <v>1752</v>
      </c>
      <c r="Q475">
        <v>21</v>
      </c>
      <c r="R475">
        <v>1755</v>
      </c>
      <c r="S475">
        <v>1813</v>
      </c>
      <c r="T475">
        <v>18</v>
      </c>
      <c r="U475">
        <v>0</v>
      </c>
      <c r="V475">
        <v>0</v>
      </c>
      <c r="W475">
        <v>105</v>
      </c>
      <c r="X475">
        <v>112</v>
      </c>
      <c r="Y475">
        <v>70</v>
      </c>
      <c r="Z475">
        <v>460</v>
      </c>
      <c r="AA475">
        <v>0</v>
      </c>
      <c r="AB475">
        <v>0</v>
      </c>
      <c r="AC475">
        <v>7</v>
      </c>
      <c r="AD475">
        <v>0</v>
      </c>
      <c r="AE475">
        <v>11</v>
      </c>
      <c r="AF475" t="s">
        <v>1480</v>
      </c>
      <c r="AG475" t="s">
        <v>787</v>
      </c>
      <c r="AH475" s="9">
        <v>3.6111111111111108E-2</v>
      </c>
      <c r="AI475" t="s">
        <v>1435</v>
      </c>
      <c r="AJ475" t="s">
        <v>1420</v>
      </c>
      <c r="AK475" t="s">
        <v>1425</v>
      </c>
    </row>
    <row r="476" spans="1:37" x14ac:dyDescent="0.3">
      <c r="A476" s="1">
        <v>43897</v>
      </c>
      <c r="B476" t="s">
        <v>14</v>
      </c>
      <c r="C476" t="s">
        <v>15</v>
      </c>
      <c r="D476" t="s">
        <v>16</v>
      </c>
      <c r="E476">
        <v>19790</v>
      </c>
      <c r="F476">
        <v>2086</v>
      </c>
      <c r="G476" t="s">
        <v>42</v>
      </c>
      <c r="H476" t="s">
        <v>43</v>
      </c>
      <c r="I476" t="s">
        <v>84</v>
      </c>
      <c r="J476" t="s">
        <v>85</v>
      </c>
      <c r="K476">
        <v>600</v>
      </c>
      <c r="L476">
        <v>554</v>
      </c>
      <c r="M476">
        <v>-6</v>
      </c>
      <c r="N476">
        <v>12</v>
      </c>
      <c r="O476">
        <v>606</v>
      </c>
      <c r="P476">
        <v>653</v>
      </c>
      <c r="Q476">
        <v>6</v>
      </c>
      <c r="R476">
        <v>717</v>
      </c>
      <c r="S476">
        <v>659</v>
      </c>
      <c r="T476">
        <v>-18</v>
      </c>
      <c r="U476">
        <v>0</v>
      </c>
      <c r="V476">
        <v>0</v>
      </c>
      <c r="W476">
        <v>77</v>
      </c>
      <c r="X476">
        <v>65</v>
      </c>
      <c r="Y476">
        <v>47</v>
      </c>
      <c r="Z476">
        <v>213</v>
      </c>
      <c r="AF476" t="s">
        <v>1215</v>
      </c>
      <c r="AG476" t="s">
        <v>669</v>
      </c>
      <c r="AH476" s="9">
        <v>4.5138888888888888E-2</v>
      </c>
      <c r="AI476" t="s">
        <v>1437</v>
      </c>
      <c r="AJ476" t="s">
        <v>1417</v>
      </c>
      <c r="AK476" t="s">
        <v>1427</v>
      </c>
    </row>
    <row r="477" spans="1:37" x14ac:dyDescent="0.3">
      <c r="A477" s="1">
        <v>45052</v>
      </c>
      <c r="B477" t="s">
        <v>81</v>
      </c>
      <c r="C477" t="s">
        <v>82</v>
      </c>
      <c r="D477" t="s">
        <v>83</v>
      </c>
      <c r="E477">
        <v>20409</v>
      </c>
      <c r="F477">
        <v>400</v>
      </c>
      <c r="G477" t="s">
        <v>76</v>
      </c>
      <c r="H477" t="s">
        <v>77</v>
      </c>
      <c r="I477" t="s">
        <v>44</v>
      </c>
      <c r="J477" t="s">
        <v>45</v>
      </c>
      <c r="K477">
        <v>1033</v>
      </c>
      <c r="L477">
        <v>2030</v>
      </c>
      <c r="M477">
        <v>597</v>
      </c>
      <c r="N477">
        <v>19</v>
      </c>
      <c r="O477">
        <v>2049</v>
      </c>
      <c r="P477">
        <v>53</v>
      </c>
      <c r="Q477">
        <v>4</v>
      </c>
      <c r="R477">
        <v>1501</v>
      </c>
      <c r="S477">
        <v>57</v>
      </c>
      <c r="T477">
        <v>596</v>
      </c>
      <c r="U477">
        <v>0</v>
      </c>
      <c r="V477">
        <v>0</v>
      </c>
      <c r="W477">
        <v>208</v>
      </c>
      <c r="X477">
        <v>207</v>
      </c>
      <c r="Y477">
        <v>184</v>
      </c>
      <c r="Z477">
        <v>1368</v>
      </c>
      <c r="AA477">
        <v>437</v>
      </c>
      <c r="AB477">
        <v>0</v>
      </c>
      <c r="AC477">
        <v>0</v>
      </c>
      <c r="AD477">
        <v>0</v>
      </c>
      <c r="AE477">
        <v>159</v>
      </c>
      <c r="AF477" t="s">
        <v>1548</v>
      </c>
      <c r="AG477" t="s">
        <v>1146</v>
      </c>
      <c r="AH477">
        <v>-0.81458333333333333</v>
      </c>
      <c r="AI477" t="s">
        <v>1438</v>
      </c>
      <c r="AJ477" t="s">
        <v>1420</v>
      </c>
      <c r="AK477" t="s">
        <v>1427</v>
      </c>
    </row>
    <row r="478" spans="1:37" x14ac:dyDescent="0.3">
      <c r="A478" s="1">
        <v>44281</v>
      </c>
      <c r="B478" t="s">
        <v>122</v>
      </c>
      <c r="C478" t="s">
        <v>123</v>
      </c>
      <c r="D478" t="s">
        <v>124</v>
      </c>
      <c r="E478">
        <v>20304</v>
      </c>
      <c r="F478">
        <v>3783</v>
      </c>
      <c r="G478" t="s">
        <v>120</v>
      </c>
      <c r="H478" t="s">
        <v>121</v>
      </c>
      <c r="I478" t="s">
        <v>125</v>
      </c>
      <c r="J478" t="s">
        <v>126</v>
      </c>
      <c r="K478">
        <v>1725</v>
      </c>
      <c r="L478">
        <v>1724</v>
      </c>
      <c r="M478">
        <v>-1</v>
      </c>
      <c r="N478">
        <v>14</v>
      </c>
      <c r="O478">
        <v>1738</v>
      </c>
      <c r="P478">
        <v>1822</v>
      </c>
      <c r="Q478">
        <v>2</v>
      </c>
      <c r="R478">
        <v>1838</v>
      </c>
      <c r="S478">
        <v>1824</v>
      </c>
      <c r="T478">
        <v>-14</v>
      </c>
      <c r="U478">
        <v>0</v>
      </c>
      <c r="V478">
        <v>0</v>
      </c>
      <c r="W478">
        <v>73</v>
      </c>
      <c r="X478">
        <v>60</v>
      </c>
      <c r="Y478">
        <v>44</v>
      </c>
      <c r="Z478">
        <v>290</v>
      </c>
      <c r="AF478" t="s">
        <v>1264</v>
      </c>
      <c r="AG478" t="s">
        <v>1174</v>
      </c>
      <c r="AH478" s="9">
        <v>4.1666666666666664E-2</v>
      </c>
      <c r="AI478" t="s">
        <v>1435</v>
      </c>
      <c r="AJ478" t="s">
        <v>1417</v>
      </c>
      <c r="AK478" t="s">
        <v>1426</v>
      </c>
    </row>
    <row r="479" spans="1:37" x14ac:dyDescent="0.3">
      <c r="A479" s="1">
        <v>44205</v>
      </c>
      <c r="B479" t="s">
        <v>122</v>
      </c>
      <c r="C479" t="s">
        <v>123</v>
      </c>
      <c r="D479" t="s">
        <v>124</v>
      </c>
      <c r="E479">
        <v>20304</v>
      </c>
      <c r="F479">
        <v>3607</v>
      </c>
      <c r="G479" t="s">
        <v>70</v>
      </c>
      <c r="H479" t="s">
        <v>71</v>
      </c>
      <c r="I479" t="s">
        <v>53</v>
      </c>
      <c r="J479" t="s">
        <v>54</v>
      </c>
      <c r="K479">
        <v>625</v>
      </c>
      <c r="L479">
        <v>622</v>
      </c>
      <c r="M479">
        <v>-3</v>
      </c>
      <c r="N479">
        <v>12</v>
      </c>
      <c r="O479">
        <v>634</v>
      </c>
      <c r="P479">
        <v>725</v>
      </c>
      <c r="Q479">
        <v>8</v>
      </c>
      <c r="R479">
        <v>752</v>
      </c>
      <c r="S479">
        <v>733</v>
      </c>
      <c r="T479">
        <v>-19</v>
      </c>
      <c r="U479">
        <v>0</v>
      </c>
      <c r="V479">
        <v>0</v>
      </c>
      <c r="W479">
        <v>87</v>
      </c>
      <c r="X479">
        <v>71</v>
      </c>
      <c r="Y479">
        <v>51</v>
      </c>
      <c r="Z479">
        <v>308</v>
      </c>
      <c r="AF479" t="s">
        <v>1501</v>
      </c>
      <c r="AG479" t="s">
        <v>675</v>
      </c>
      <c r="AH479" s="9">
        <v>4.9305555555555554E-2</v>
      </c>
      <c r="AI479" t="s">
        <v>1434</v>
      </c>
      <c r="AJ479" t="s">
        <v>1417</v>
      </c>
      <c r="AK479" t="s">
        <v>1427</v>
      </c>
    </row>
    <row r="480" spans="1:37" x14ac:dyDescent="0.3">
      <c r="A480" s="1">
        <v>44826</v>
      </c>
      <c r="B480" t="s">
        <v>46</v>
      </c>
      <c r="C480" t="s">
        <v>47</v>
      </c>
      <c r="D480" t="s">
        <v>48</v>
      </c>
      <c r="E480">
        <v>20452</v>
      </c>
      <c r="F480">
        <v>5684</v>
      </c>
      <c r="G480" t="s">
        <v>44</v>
      </c>
      <c r="H480" t="s">
        <v>45</v>
      </c>
      <c r="I480" t="s">
        <v>80</v>
      </c>
      <c r="J480" t="s">
        <v>67</v>
      </c>
      <c r="K480">
        <v>1020</v>
      </c>
      <c r="L480">
        <v>1054</v>
      </c>
      <c r="M480">
        <v>34</v>
      </c>
      <c r="N480">
        <v>24</v>
      </c>
      <c r="O480">
        <v>1118</v>
      </c>
      <c r="P480">
        <v>1241</v>
      </c>
      <c r="Q480">
        <v>17</v>
      </c>
      <c r="R480">
        <v>1159</v>
      </c>
      <c r="S480">
        <v>1258</v>
      </c>
      <c r="T480">
        <v>59</v>
      </c>
      <c r="U480">
        <v>0</v>
      </c>
      <c r="V480">
        <v>0</v>
      </c>
      <c r="W480">
        <v>159</v>
      </c>
      <c r="X480">
        <v>184</v>
      </c>
      <c r="Y480">
        <v>143</v>
      </c>
      <c r="Z480">
        <v>867</v>
      </c>
      <c r="AA480">
        <v>0</v>
      </c>
      <c r="AB480">
        <v>0</v>
      </c>
      <c r="AC480">
        <v>25</v>
      </c>
      <c r="AD480">
        <v>0</v>
      </c>
      <c r="AE480">
        <v>34</v>
      </c>
      <c r="AF480" t="s">
        <v>1335</v>
      </c>
      <c r="AG480" t="s">
        <v>647</v>
      </c>
      <c r="AH480" s="9">
        <v>8.611111111111111E-2</v>
      </c>
      <c r="AI480" t="s">
        <v>1434</v>
      </c>
      <c r="AJ480" t="s">
        <v>1420</v>
      </c>
      <c r="AK480" t="s">
        <v>1425</v>
      </c>
    </row>
    <row r="481" spans="1:37" x14ac:dyDescent="0.3">
      <c r="A481" s="1">
        <v>43855</v>
      </c>
      <c r="B481" t="s">
        <v>32</v>
      </c>
      <c r="C481" t="s">
        <v>33</v>
      </c>
      <c r="D481" t="s">
        <v>34</v>
      </c>
      <c r="E481">
        <v>19393</v>
      </c>
      <c r="F481">
        <v>3610</v>
      </c>
      <c r="G481" t="s">
        <v>153</v>
      </c>
      <c r="H481" t="s">
        <v>154</v>
      </c>
      <c r="I481" t="s">
        <v>292</v>
      </c>
      <c r="J481" t="s">
        <v>52</v>
      </c>
      <c r="K481">
        <v>1235</v>
      </c>
      <c r="L481">
        <v>1229</v>
      </c>
      <c r="M481">
        <v>-6</v>
      </c>
      <c r="N481">
        <v>9</v>
      </c>
      <c r="O481">
        <v>1238</v>
      </c>
      <c r="P481">
        <v>1310</v>
      </c>
      <c r="Q481">
        <v>2</v>
      </c>
      <c r="R481">
        <v>1345</v>
      </c>
      <c r="S481">
        <v>1312</v>
      </c>
      <c r="T481">
        <v>-33</v>
      </c>
      <c r="U481">
        <v>0</v>
      </c>
      <c r="V481">
        <v>0</v>
      </c>
      <c r="W481">
        <v>70</v>
      </c>
      <c r="X481">
        <v>43</v>
      </c>
      <c r="Y481">
        <v>32</v>
      </c>
      <c r="Z481">
        <v>192</v>
      </c>
      <c r="AF481" t="s">
        <v>907</v>
      </c>
      <c r="AG481" t="s">
        <v>1105</v>
      </c>
      <c r="AH481" s="9">
        <v>2.9861111111111113E-2</v>
      </c>
      <c r="AI481" t="s">
        <v>1435</v>
      </c>
      <c r="AJ481" t="s">
        <v>1417</v>
      </c>
      <c r="AK481" t="s">
        <v>1427</v>
      </c>
    </row>
    <row r="482" spans="1:37" x14ac:dyDescent="0.3">
      <c r="A482" s="1">
        <v>44531</v>
      </c>
      <c r="B482" t="s">
        <v>7</v>
      </c>
      <c r="C482" t="s">
        <v>8</v>
      </c>
      <c r="D482" t="s">
        <v>9</v>
      </c>
      <c r="E482">
        <v>19977</v>
      </c>
      <c r="F482">
        <v>216</v>
      </c>
      <c r="G482" t="s">
        <v>129</v>
      </c>
      <c r="H482" t="s">
        <v>130</v>
      </c>
      <c r="I482" t="s">
        <v>51</v>
      </c>
      <c r="J482" t="s">
        <v>52</v>
      </c>
      <c r="K482">
        <v>1411</v>
      </c>
      <c r="L482">
        <v>1404</v>
      </c>
      <c r="M482">
        <v>-7</v>
      </c>
      <c r="N482">
        <v>17</v>
      </c>
      <c r="O482">
        <v>1421</v>
      </c>
      <c r="P482">
        <v>1504</v>
      </c>
      <c r="Q482">
        <v>9</v>
      </c>
      <c r="R482">
        <v>1518</v>
      </c>
      <c r="S482">
        <v>1513</v>
      </c>
      <c r="T482">
        <v>-5</v>
      </c>
      <c r="U482">
        <v>0</v>
      </c>
      <c r="V482">
        <v>0</v>
      </c>
      <c r="W482">
        <v>67</v>
      </c>
      <c r="X482">
        <v>69</v>
      </c>
      <c r="Y482">
        <v>43</v>
      </c>
      <c r="Z482">
        <v>140</v>
      </c>
      <c r="AF482" t="s">
        <v>1346</v>
      </c>
      <c r="AG482" t="s">
        <v>1134</v>
      </c>
      <c r="AH482" s="9">
        <v>4.791666666666667E-2</v>
      </c>
      <c r="AI482" t="s">
        <v>1435</v>
      </c>
      <c r="AJ482" t="s">
        <v>1417</v>
      </c>
      <c r="AK482" t="s">
        <v>1424</v>
      </c>
    </row>
    <row r="483" spans="1:37" x14ac:dyDescent="0.3">
      <c r="A483" s="1">
        <v>44390</v>
      </c>
      <c r="B483" t="s">
        <v>32</v>
      </c>
      <c r="C483" t="s">
        <v>33</v>
      </c>
      <c r="D483" t="s">
        <v>34</v>
      </c>
      <c r="E483">
        <v>19393</v>
      </c>
      <c r="F483">
        <v>5257</v>
      </c>
      <c r="G483" t="s">
        <v>319</v>
      </c>
      <c r="H483" t="s">
        <v>320</v>
      </c>
      <c r="I483" t="s">
        <v>133</v>
      </c>
      <c r="J483" t="s">
        <v>134</v>
      </c>
      <c r="K483">
        <v>1055</v>
      </c>
      <c r="L483">
        <v>1054</v>
      </c>
      <c r="M483">
        <v>-1</v>
      </c>
      <c r="N483">
        <v>9</v>
      </c>
      <c r="O483">
        <v>1103</v>
      </c>
      <c r="P483">
        <v>1347</v>
      </c>
      <c r="Q483">
        <v>2</v>
      </c>
      <c r="R483">
        <v>1355</v>
      </c>
      <c r="S483">
        <v>1349</v>
      </c>
      <c r="T483">
        <v>-6</v>
      </c>
      <c r="U483">
        <v>0</v>
      </c>
      <c r="V483">
        <v>0</v>
      </c>
      <c r="W483">
        <v>180</v>
      </c>
      <c r="X483">
        <v>175</v>
      </c>
      <c r="Y483">
        <v>164</v>
      </c>
      <c r="Z483">
        <v>1136</v>
      </c>
      <c r="AF483" t="s">
        <v>1021</v>
      </c>
      <c r="AG483" t="s">
        <v>647</v>
      </c>
      <c r="AH483" s="9">
        <v>0.12152777777777778</v>
      </c>
      <c r="AI483" t="s">
        <v>1434</v>
      </c>
      <c r="AJ483" t="s">
        <v>1417</v>
      </c>
      <c r="AK483" t="s">
        <v>1423</v>
      </c>
    </row>
    <row r="484" spans="1:37" x14ac:dyDescent="0.3">
      <c r="A484" s="1">
        <v>44536</v>
      </c>
      <c r="B484" t="s">
        <v>7</v>
      </c>
      <c r="C484" t="s">
        <v>8</v>
      </c>
      <c r="D484" t="s">
        <v>9</v>
      </c>
      <c r="E484">
        <v>19977</v>
      </c>
      <c r="F484">
        <v>2630</v>
      </c>
      <c r="G484" t="s">
        <v>23</v>
      </c>
      <c r="H484" t="s">
        <v>24</v>
      </c>
      <c r="I484" t="s">
        <v>178</v>
      </c>
      <c r="J484" t="s">
        <v>179</v>
      </c>
      <c r="K484">
        <v>2330</v>
      </c>
      <c r="L484">
        <v>2321</v>
      </c>
      <c r="M484">
        <v>-9</v>
      </c>
      <c r="N484">
        <v>24</v>
      </c>
      <c r="O484">
        <v>2345</v>
      </c>
      <c r="P484">
        <v>713</v>
      </c>
      <c r="Q484">
        <v>4</v>
      </c>
      <c r="R484">
        <v>752</v>
      </c>
      <c r="S484">
        <v>717</v>
      </c>
      <c r="T484">
        <v>-35</v>
      </c>
      <c r="U484">
        <v>0</v>
      </c>
      <c r="V484">
        <v>0</v>
      </c>
      <c r="W484">
        <v>322</v>
      </c>
      <c r="X484">
        <v>296</v>
      </c>
      <c r="Y484">
        <v>268</v>
      </c>
      <c r="Z484">
        <v>2521</v>
      </c>
      <c r="AF484" t="s">
        <v>1216</v>
      </c>
      <c r="AG484" t="s">
        <v>1415</v>
      </c>
      <c r="AH484">
        <v>-0.66944444444444451</v>
      </c>
      <c r="AI484" t="s">
        <v>1438</v>
      </c>
      <c r="AJ484" t="s">
        <v>1417</v>
      </c>
      <c r="AK484" t="s">
        <v>1422</v>
      </c>
    </row>
    <row r="485" spans="1:37" x14ac:dyDescent="0.3">
      <c r="A485" s="1">
        <v>45015</v>
      </c>
      <c r="B485" t="s">
        <v>7</v>
      </c>
      <c r="C485" t="s">
        <v>8</v>
      </c>
      <c r="D485" t="s">
        <v>9</v>
      </c>
      <c r="E485">
        <v>19977</v>
      </c>
      <c r="F485">
        <v>360</v>
      </c>
      <c r="G485" t="s">
        <v>23</v>
      </c>
      <c r="H485" t="s">
        <v>24</v>
      </c>
      <c r="I485" t="s">
        <v>281</v>
      </c>
      <c r="J485" t="s">
        <v>282</v>
      </c>
      <c r="K485">
        <v>1056</v>
      </c>
      <c r="L485">
        <v>1046</v>
      </c>
      <c r="M485">
        <v>-10</v>
      </c>
      <c r="N485">
        <v>24</v>
      </c>
      <c r="O485">
        <v>1110</v>
      </c>
      <c r="P485">
        <v>1211</v>
      </c>
      <c r="Q485">
        <v>11</v>
      </c>
      <c r="R485">
        <v>1235</v>
      </c>
      <c r="S485">
        <v>1222</v>
      </c>
      <c r="T485">
        <v>-13</v>
      </c>
      <c r="U485">
        <v>0</v>
      </c>
      <c r="V485">
        <v>0</v>
      </c>
      <c r="W485">
        <v>99</v>
      </c>
      <c r="X485">
        <v>96</v>
      </c>
      <c r="Y485">
        <v>61</v>
      </c>
      <c r="Z485">
        <v>372</v>
      </c>
      <c r="AF485" t="s">
        <v>1549</v>
      </c>
      <c r="AG485" t="s">
        <v>720</v>
      </c>
      <c r="AH485" s="9">
        <v>6.6666666666666666E-2</v>
      </c>
      <c r="AI485" t="s">
        <v>1434</v>
      </c>
      <c r="AJ485" t="s">
        <v>1417</v>
      </c>
      <c r="AK485" t="s">
        <v>1425</v>
      </c>
    </row>
    <row r="486" spans="1:37" x14ac:dyDescent="0.3">
      <c r="A486" s="1">
        <v>44131</v>
      </c>
      <c r="B486" t="s">
        <v>14</v>
      </c>
      <c r="C486" t="s">
        <v>15</v>
      </c>
      <c r="D486" t="s">
        <v>16</v>
      </c>
      <c r="E486">
        <v>19790</v>
      </c>
      <c r="F486">
        <v>1537</v>
      </c>
      <c r="G486" t="s">
        <v>76</v>
      </c>
      <c r="H486" t="s">
        <v>77</v>
      </c>
      <c r="I486" t="s">
        <v>60</v>
      </c>
      <c r="J486" t="s">
        <v>61</v>
      </c>
      <c r="K486">
        <v>1145</v>
      </c>
      <c r="L486">
        <v>1141</v>
      </c>
      <c r="M486">
        <v>-4</v>
      </c>
      <c r="N486">
        <v>15</v>
      </c>
      <c r="O486">
        <v>1156</v>
      </c>
      <c r="P486">
        <v>1355</v>
      </c>
      <c r="Q486">
        <v>8</v>
      </c>
      <c r="R486">
        <v>1410</v>
      </c>
      <c r="S486">
        <v>1403</v>
      </c>
      <c r="T486">
        <v>-7</v>
      </c>
      <c r="U486">
        <v>0</v>
      </c>
      <c r="V486">
        <v>0</v>
      </c>
      <c r="W486">
        <v>85</v>
      </c>
      <c r="X486">
        <v>82</v>
      </c>
      <c r="Y486">
        <v>59</v>
      </c>
      <c r="Z486">
        <v>425</v>
      </c>
      <c r="AF486" t="s">
        <v>1242</v>
      </c>
      <c r="AG486" t="s">
        <v>889</v>
      </c>
      <c r="AH486" s="9">
        <v>9.8611111111111108E-2</v>
      </c>
      <c r="AI486" t="s">
        <v>1434</v>
      </c>
      <c r="AJ486" t="s">
        <v>1417</v>
      </c>
      <c r="AK486" t="s">
        <v>1423</v>
      </c>
    </row>
    <row r="487" spans="1:37" x14ac:dyDescent="0.3">
      <c r="A487" s="1">
        <v>43567</v>
      </c>
      <c r="B487" t="s">
        <v>39</v>
      </c>
      <c r="C487" t="s">
        <v>40</v>
      </c>
      <c r="D487" t="s">
        <v>41</v>
      </c>
      <c r="E487">
        <v>19805</v>
      </c>
      <c r="F487">
        <v>396</v>
      </c>
      <c r="G487" t="s">
        <v>17</v>
      </c>
      <c r="H487" t="s">
        <v>18</v>
      </c>
      <c r="I487" t="s">
        <v>80</v>
      </c>
      <c r="J487" t="s">
        <v>67</v>
      </c>
      <c r="K487">
        <v>924</v>
      </c>
      <c r="L487">
        <v>921</v>
      </c>
      <c r="M487">
        <v>-3</v>
      </c>
      <c r="N487">
        <v>35</v>
      </c>
      <c r="O487">
        <v>956</v>
      </c>
      <c r="P487">
        <v>1055</v>
      </c>
      <c r="Q487">
        <v>24</v>
      </c>
      <c r="R487">
        <v>1059</v>
      </c>
      <c r="S487">
        <v>1119</v>
      </c>
      <c r="T487">
        <v>20</v>
      </c>
      <c r="U487">
        <v>0</v>
      </c>
      <c r="V487">
        <v>0</v>
      </c>
      <c r="W487">
        <v>95</v>
      </c>
      <c r="X487">
        <v>118</v>
      </c>
      <c r="Y487">
        <v>59</v>
      </c>
      <c r="Z487">
        <v>334</v>
      </c>
      <c r="AA487">
        <v>0</v>
      </c>
      <c r="AB487">
        <v>0</v>
      </c>
      <c r="AC487">
        <v>20</v>
      </c>
      <c r="AD487">
        <v>0</v>
      </c>
      <c r="AE487">
        <v>0</v>
      </c>
      <c r="AF487" t="s">
        <v>1550</v>
      </c>
      <c r="AG487" t="s">
        <v>701</v>
      </c>
      <c r="AH487" s="9">
        <v>8.1944444444444445E-2</v>
      </c>
      <c r="AI487" t="s">
        <v>1434</v>
      </c>
      <c r="AJ487" t="s">
        <v>1417</v>
      </c>
      <c r="AK487" t="s">
        <v>1426</v>
      </c>
    </row>
    <row r="488" spans="1:37" x14ac:dyDescent="0.3">
      <c r="A488" s="1">
        <v>43581</v>
      </c>
      <c r="B488" t="s">
        <v>25</v>
      </c>
      <c r="C488" t="s">
        <v>26</v>
      </c>
      <c r="D488" t="s">
        <v>27</v>
      </c>
      <c r="E488">
        <v>20416</v>
      </c>
      <c r="F488">
        <v>128</v>
      </c>
      <c r="G488" t="s">
        <v>53</v>
      </c>
      <c r="H488" t="s">
        <v>54</v>
      </c>
      <c r="I488" t="s">
        <v>72</v>
      </c>
      <c r="J488" t="s">
        <v>73</v>
      </c>
      <c r="K488">
        <v>2159</v>
      </c>
      <c r="L488">
        <v>2158</v>
      </c>
      <c r="M488">
        <v>-1</v>
      </c>
      <c r="N488">
        <v>17</v>
      </c>
      <c r="O488">
        <v>2215</v>
      </c>
      <c r="P488">
        <v>539</v>
      </c>
      <c r="Q488">
        <v>8</v>
      </c>
      <c r="R488">
        <v>601</v>
      </c>
      <c r="S488">
        <v>547</v>
      </c>
      <c r="T488">
        <v>-14</v>
      </c>
      <c r="U488">
        <v>0</v>
      </c>
      <c r="V488">
        <v>0</v>
      </c>
      <c r="W488">
        <v>302</v>
      </c>
      <c r="X488">
        <v>289</v>
      </c>
      <c r="Y488">
        <v>264</v>
      </c>
      <c r="Z488">
        <v>2329</v>
      </c>
      <c r="AF488" t="s">
        <v>1551</v>
      </c>
      <c r="AG488" t="s">
        <v>989</v>
      </c>
      <c r="AH488">
        <v>-0.67430555555555549</v>
      </c>
      <c r="AI488" t="s">
        <v>1438</v>
      </c>
      <c r="AJ488" t="s">
        <v>1417</v>
      </c>
      <c r="AK488" t="s">
        <v>1426</v>
      </c>
    </row>
    <row r="489" spans="1:37" x14ac:dyDescent="0.3">
      <c r="A489" s="1">
        <v>44493</v>
      </c>
      <c r="B489" t="s">
        <v>141</v>
      </c>
      <c r="C489" t="s">
        <v>142</v>
      </c>
      <c r="D489" t="s">
        <v>143</v>
      </c>
      <c r="E489">
        <v>20363</v>
      </c>
      <c r="F489">
        <v>4999</v>
      </c>
      <c r="G489" t="s">
        <v>17</v>
      </c>
      <c r="H489" t="s">
        <v>18</v>
      </c>
      <c r="I489" t="s">
        <v>303</v>
      </c>
      <c r="J489" t="s">
        <v>304</v>
      </c>
      <c r="K489">
        <v>900</v>
      </c>
      <c r="L489">
        <v>856</v>
      </c>
      <c r="M489">
        <v>-4</v>
      </c>
      <c r="N489">
        <v>11</v>
      </c>
      <c r="O489">
        <v>907</v>
      </c>
      <c r="P489">
        <v>956</v>
      </c>
      <c r="Q489">
        <v>3</v>
      </c>
      <c r="R489">
        <v>1014</v>
      </c>
      <c r="S489">
        <v>959</v>
      </c>
      <c r="T489">
        <v>-15</v>
      </c>
      <c r="U489">
        <v>0</v>
      </c>
      <c r="V489">
        <v>0</v>
      </c>
      <c r="W489">
        <v>74</v>
      </c>
      <c r="X489">
        <v>63</v>
      </c>
      <c r="Y489">
        <v>49</v>
      </c>
      <c r="Z489">
        <v>284</v>
      </c>
      <c r="AF489" t="s">
        <v>1552</v>
      </c>
      <c r="AG489" t="s">
        <v>1012</v>
      </c>
      <c r="AH489" s="9">
        <v>4.3749999999999997E-2</v>
      </c>
      <c r="AI489" t="s">
        <v>1434</v>
      </c>
      <c r="AJ489" t="s">
        <v>1417</v>
      </c>
      <c r="AK489" t="s">
        <v>1421</v>
      </c>
    </row>
    <row r="490" spans="1:37" x14ac:dyDescent="0.3">
      <c r="A490" s="1">
        <v>43522</v>
      </c>
      <c r="B490" t="s">
        <v>32</v>
      </c>
      <c r="C490" t="s">
        <v>33</v>
      </c>
      <c r="D490" t="s">
        <v>34</v>
      </c>
      <c r="E490">
        <v>19393</v>
      </c>
      <c r="F490">
        <v>344</v>
      </c>
      <c r="G490" t="s">
        <v>60</v>
      </c>
      <c r="H490" t="s">
        <v>61</v>
      </c>
      <c r="I490" t="s">
        <v>17</v>
      </c>
      <c r="J490" t="s">
        <v>18</v>
      </c>
      <c r="K490">
        <v>1620</v>
      </c>
      <c r="L490">
        <v>1700</v>
      </c>
      <c r="M490">
        <v>40</v>
      </c>
      <c r="N490">
        <v>13</v>
      </c>
      <c r="O490">
        <v>1713</v>
      </c>
      <c r="P490">
        <v>1839</v>
      </c>
      <c r="Q490">
        <v>4</v>
      </c>
      <c r="R490">
        <v>1805</v>
      </c>
      <c r="S490">
        <v>1843</v>
      </c>
      <c r="T490">
        <v>38</v>
      </c>
      <c r="U490">
        <v>0</v>
      </c>
      <c r="V490">
        <v>0</v>
      </c>
      <c r="W490">
        <v>165</v>
      </c>
      <c r="X490">
        <v>163</v>
      </c>
      <c r="Y490">
        <v>146</v>
      </c>
      <c r="Z490">
        <v>907</v>
      </c>
      <c r="AA490">
        <v>0</v>
      </c>
      <c r="AB490">
        <v>0</v>
      </c>
      <c r="AC490">
        <v>0</v>
      </c>
      <c r="AD490">
        <v>0</v>
      </c>
      <c r="AE490">
        <v>38</v>
      </c>
      <c r="AF490" t="s">
        <v>1359</v>
      </c>
      <c r="AG490" t="s">
        <v>623</v>
      </c>
      <c r="AH490" s="9">
        <v>7.1527777777777773E-2</v>
      </c>
      <c r="AI490" t="s">
        <v>1435</v>
      </c>
      <c r="AJ490" t="s">
        <v>1420</v>
      </c>
      <c r="AK490" t="s">
        <v>1423</v>
      </c>
    </row>
    <row r="491" spans="1:37" x14ac:dyDescent="0.3">
      <c r="A491" s="1">
        <v>44599</v>
      </c>
      <c r="B491" t="s">
        <v>226</v>
      </c>
      <c r="C491" t="s">
        <v>227</v>
      </c>
      <c r="D491" t="s">
        <v>228</v>
      </c>
      <c r="E491">
        <v>19687</v>
      </c>
      <c r="F491">
        <v>2396</v>
      </c>
      <c r="G491" t="s">
        <v>212</v>
      </c>
      <c r="H491" t="s">
        <v>213</v>
      </c>
      <c r="I491" t="s">
        <v>105</v>
      </c>
      <c r="J491" t="s">
        <v>106</v>
      </c>
      <c r="K491">
        <v>2100</v>
      </c>
      <c r="L491">
        <v>2107</v>
      </c>
      <c r="M491">
        <v>7</v>
      </c>
      <c r="N491">
        <v>8</v>
      </c>
      <c r="O491">
        <v>2115</v>
      </c>
      <c r="P491">
        <v>2207</v>
      </c>
      <c r="Q491">
        <v>5</v>
      </c>
      <c r="R491">
        <v>2208</v>
      </c>
      <c r="S491">
        <v>2212</v>
      </c>
      <c r="T491">
        <v>4</v>
      </c>
      <c r="U491">
        <v>0</v>
      </c>
      <c r="V491">
        <v>0</v>
      </c>
      <c r="W491">
        <v>68</v>
      </c>
      <c r="X491">
        <v>65</v>
      </c>
      <c r="Y491">
        <v>52</v>
      </c>
      <c r="Z491">
        <v>279</v>
      </c>
      <c r="AF491" t="s">
        <v>1281</v>
      </c>
      <c r="AG491" t="s">
        <v>1117</v>
      </c>
      <c r="AH491" s="9">
        <v>4.5138888888888888E-2</v>
      </c>
      <c r="AI491" t="s">
        <v>1438</v>
      </c>
      <c r="AJ491" t="s">
        <v>1420</v>
      </c>
      <c r="AK491" t="s">
        <v>1422</v>
      </c>
    </row>
    <row r="492" spans="1:37" x14ac:dyDescent="0.3">
      <c r="A492" s="1">
        <v>43765</v>
      </c>
      <c r="B492" t="s">
        <v>25</v>
      </c>
      <c r="C492" t="s">
        <v>26</v>
      </c>
      <c r="D492" t="s">
        <v>27</v>
      </c>
      <c r="E492">
        <v>20416</v>
      </c>
      <c r="F492">
        <v>386</v>
      </c>
      <c r="G492" t="s">
        <v>28</v>
      </c>
      <c r="H492" t="s">
        <v>29</v>
      </c>
      <c r="I492" t="s">
        <v>394</v>
      </c>
      <c r="J492" t="s">
        <v>395</v>
      </c>
      <c r="K492">
        <v>1025</v>
      </c>
      <c r="L492">
        <v>1019</v>
      </c>
      <c r="M492">
        <v>-6</v>
      </c>
      <c r="N492">
        <v>15</v>
      </c>
      <c r="O492">
        <v>1034</v>
      </c>
      <c r="P492">
        <v>1225</v>
      </c>
      <c r="Q492">
        <v>6</v>
      </c>
      <c r="R492">
        <v>1244</v>
      </c>
      <c r="S492">
        <v>1231</v>
      </c>
      <c r="T492">
        <v>-13</v>
      </c>
      <c r="U492">
        <v>0</v>
      </c>
      <c r="V492">
        <v>0</v>
      </c>
      <c r="W492">
        <v>139</v>
      </c>
      <c r="X492">
        <v>132</v>
      </c>
      <c r="Y492">
        <v>111</v>
      </c>
      <c r="Z492">
        <v>861</v>
      </c>
      <c r="AF492" t="s">
        <v>1059</v>
      </c>
      <c r="AG492" t="s">
        <v>714</v>
      </c>
      <c r="AH492" s="9">
        <v>9.166666666666666E-2</v>
      </c>
      <c r="AI492" t="s">
        <v>1434</v>
      </c>
      <c r="AJ492" t="s">
        <v>1417</v>
      </c>
      <c r="AK492" t="s">
        <v>1421</v>
      </c>
    </row>
    <row r="493" spans="1:37" x14ac:dyDescent="0.3">
      <c r="A493" s="1">
        <v>44135</v>
      </c>
      <c r="B493" t="s">
        <v>46</v>
      </c>
      <c r="C493" t="s">
        <v>47</v>
      </c>
      <c r="D493" t="s">
        <v>48</v>
      </c>
      <c r="E493">
        <v>20452</v>
      </c>
      <c r="F493">
        <v>3675</v>
      </c>
      <c r="G493" t="s">
        <v>131</v>
      </c>
      <c r="H493" t="s">
        <v>132</v>
      </c>
      <c r="I493" t="s">
        <v>12</v>
      </c>
      <c r="J493" t="s">
        <v>13</v>
      </c>
      <c r="K493">
        <v>701</v>
      </c>
      <c r="L493">
        <v>651</v>
      </c>
      <c r="M493">
        <v>-10</v>
      </c>
      <c r="N493">
        <v>24</v>
      </c>
      <c r="O493">
        <v>715</v>
      </c>
      <c r="P493">
        <v>842</v>
      </c>
      <c r="Q493">
        <v>10</v>
      </c>
      <c r="R493">
        <v>859</v>
      </c>
      <c r="S493">
        <v>852</v>
      </c>
      <c r="T493">
        <v>-7</v>
      </c>
      <c r="U493">
        <v>0</v>
      </c>
      <c r="V493">
        <v>0</v>
      </c>
      <c r="W493">
        <v>118</v>
      </c>
      <c r="X493">
        <v>121</v>
      </c>
      <c r="Y493">
        <v>87</v>
      </c>
      <c r="Z493">
        <v>645</v>
      </c>
      <c r="AF493" t="s">
        <v>868</v>
      </c>
      <c r="AG493" t="s">
        <v>593</v>
      </c>
      <c r="AH493" s="9">
        <v>8.4027777777777785E-2</v>
      </c>
      <c r="AI493" t="s">
        <v>1434</v>
      </c>
      <c r="AJ493" t="s">
        <v>1417</v>
      </c>
      <c r="AK493" t="s">
        <v>1427</v>
      </c>
    </row>
    <row r="494" spans="1:37" x14ac:dyDescent="0.3">
      <c r="A494" s="1">
        <v>44369</v>
      </c>
      <c r="B494" t="s">
        <v>25</v>
      </c>
      <c r="C494" t="s">
        <v>26</v>
      </c>
      <c r="D494" t="s">
        <v>27</v>
      </c>
      <c r="E494">
        <v>20416</v>
      </c>
      <c r="F494">
        <v>162</v>
      </c>
      <c r="G494" t="s">
        <v>10</v>
      </c>
      <c r="H494" t="s">
        <v>11</v>
      </c>
      <c r="I494" t="s">
        <v>62</v>
      </c>
      <c r="J494" t="s">
        <v>63</v>
      </c>
      <c r="K494">
        <v>2050</v>
      </c>
      <c r="L494">
        <v>2125</v>
      </c>
      <c r="M494">
        <v>35</v>
      </c>
      <c r="N494">
        <v>21</v>
      </c>
      <c r="O494">
        <v>2146</v>
      </c>
      <c r="P494">
        <v>15</v>
      </c>
      <c r="Q494">
        <v>4</v>
      </c>
      <c r="R494">
        <v>2349</v>
      </c>
      <c r="S494">
        <v>19</v>
      </c>
      <c r="T494">
        <v>30</v>
      </c>
      <c r="U494">
        <v>0</v>
      </c>
      <c r="V494">
        <v>0</v>
      </c>
      <c r="W494">
        <v>179</v>
      </c>
      <c r="X494">
        <v>174</v>
      </c>
      <c r="Y494">
        <v>149</v>
      </c>
      <c r="Z494">
        <v>1173</v>
      </c>
      <c r="AA494">
        <v>30</v>
      </c>
      <c r="AB494">
        <v>0</v>
      </c>
      <c r="AC494">
        <v>0</v>
      </c>
      <c r="AD494">
        <v>0</v>
      </c>
      <c r="AE494">
        <v>0</v>
      </c>
      <c r="AF494" t="s">
        <v>1399</v>
      </c>
      <c r="AG494" t="s">
        <v>1394</v>
      </c>
      <c r="AH494">
        <v>-0.87916666666666676</v>
      </c>
      <c r="AI494" t="s">
        <v>1438</v>
      </c>
      <c r="AJ494" t="s">
        <v>1420</v>
      </c>
      <c r="AK494" t="s">
        <v>1423</v>
      </c>
    </row>
    <row r="495" spans="1:37" x14ac:dyDescent="0.3">
      <c r="A495" s="1">
        <v>44431</v>
      </c>
      <c r="B495" t="s">
        <v>14</v>
      </c>
      <c r="C495" t="s">
        <v>15</v>
      </c>
      <c r="D495" t="s">
        <v>16</v>
      </c>
      <c r="E495">
        <v>19790</v>
      </c>
      <c r="F495">
        <v>2292</v>
      </c>
      <c r="G495" t="s">
        <v>144</v>
      </c>
      <c r="H495" t="s">
        <v>145</v>
      </c>
      <c r="I495" t="s">
        <v>396</v>
      </c>
      <c r="J495" t="s">
        <v>397</v>
      </c>
      <c r="K495">
        <v>1215</v>
      </c>
      <c r="L495">
        <v>1208</v>
      </c>
      <c r="M495">
        <v>-7</v>
      </c>
      <c r="N495">
        <v>9</v>
      </c>
      <c r="O495">
        <v>1217</v>
      </c>
      <c r="P495">
        <v>1256</v>
      </c>
      <c r="Q495">
        <v>5</v>
      </c>
      <c r="R495">
        <v>1319</v>
      </c>
      <c r="S495">
        <v>1301</v>
      </c>
      <c r="T495">
        <v>-18</v>
      </c>
      <c r="U495">
        <v>0</v>
      </c>
      <c r="V495">
        <v>0</v>
      </c>
      <c r="W495">
        <v>64</v>
      </c>
      <c r="X495">
        <v>53</v>
      </c>
      <c r="Y495">
        <v>39</v>
      </c>
      <c r="Z495">
        <v>207</v>
      </c>
      <c r="AF495" t="s">
        <v>1553</v>
      </c>
      <c r="AG495" t="s">
        <v>894</v>
      </c>
      <c r="AH495" s="9">
        <v>3.6805555555555557E-2</v>
      </c>
      <c r="AI495" t="s">
        <v>1435</v>
      </c>
      <c r="AJ495" t="s">
        <v>1417</v>
      </c>
      <c r="AK495" t="s">
        <v>1422</v>
      </c>
    </row>
    <row r="496" spans="1:37" x14ac:dyDescent="0.3">
      <c r="A496" s="1">
        <v>44030</v>
      </c>
      <c r="B496" t="s">
        <v>32</v>
      </c>
      <c r="C496" t="s">
        <v>33</v>
      </c>
      <c r="D496" t="s">
        <v>34</v>
      </c>
      <c r="E496">
        <v>19393</v>
      </c>
      <c r="F496">
        <v>2186</v>
      </c>
      <c r="G496" t="s">
        <v>21</v>
      </c>
      <c r="H496" t="s">
        <v>22</v>
      </c>
      <c r="I496" t="s">
        <v>150</v>
      </c>
      <c r="J496" t="s">
        <v>85</v>
      </c>
      <c r="K496">
        <v>1725</v>
      </c>
      <c r="L496">
        <v>1722</v>
      </c>
      <c r="M496">
        <v>-3</v>
      </c>
      <c r="N496">
        <v>80</v>
      </c>
      <c r="O496">
        <v>1842</v>
      </c>
      <c r="P496">
        <v>2356</v>
      </c>
      <c r="Q496">
        <v>5</v>
      </c>
      <c r="R496">
        <v>2310</v>
      </c>
      <c r="S496">
        <v>1</v>
      </c>
      <c r="T496">
        <v>51</v>
      </c>
      <c r="U496">
        <v>0</v>
      </c>
      <c r="V496">
        <v>0</v>
      </c>
      <c r="W496">
        <v>225</v>
      </c>
      <c r="X496">
        <v>279</v>
      </c>
      <c r="Y496">
        <v>194</v>
      </c>
      <c r="Z496">
        <v>1620</v>
      </c>
      <c r="AA496">
        <v>0</v>
      </c>
      <c r="AB496">
        <v>0</v>
      </c>
      <c r="AC496">
        <v>51</v>
      </c>
      <c r="AD496">
        <v>0</v>
      </c>
      <c r="AE496">
        <v>0</v>
      </c>
      <c r="AF496" t="s">
        <v>1554</v>
      </c>
      <c r="AG496" t="s">
        <v>625</v>
      </c>
      <c r="AH496">
        <v>-0.72291666666666665</v>
      </c>
      <c r="AI496" t="s">
        <v>1435</v>
      </c>
      <c r="AJ496" t="s">
        <v>1417</v>
      </c>
      <c r="AK496" t="s">
        <v>1427</v>
      </c>
    </row>
    <row r="497" spans="1:37" x14ac:dyDescent="0.3">
      <c r="A497" s="1">
        <v>43524</v>
      </c>
      <c r="B497" t="s">
        <v>122</v>
      </c>
      <c r="C497" t="s">
        <v>123</v>
      </c>
      <c r="D497" t="s">
        <v>124</v>
      </c>
      <c r="E497">
        <v>20304</v>
      </c>
      <c r="F497">
        <v>3799</v>
      </c>
      <c r="G497" t="s">
        <v>80</v>
      </c>
      <c r="H497" t="s">
        <v>67</v>
      </c>
      <c r="I497" t="s">
        <v>150</v>
      </c>
      <c r="J497" t="s">
        <v>85</v>
      </c>
      <c r="K497">
        <v>1830</v>
      </c>
      <c r="L497">
        <v>1840</v>
      </c>
      <c r="M497">
        <v>10</v>
      </c>
      <c r="N497">
        <v>29</v>
      </c>
      <c r="O497">
        <v>1909</v>
      </c>
      <c r="P497">
        <v>2146</v>
      </c>
      <c r="Q497">
        <v>5</v>
      </c>
      <c r="R497">
        <v>2148</v>
      </c>
      <c r="S497">
        <v>2151</v>
      </c>
      <c r="T497">
        <v>3</v>
      </c>
      <c r="U497">
        <v>0</v>
      </c>
      <c r="V497">
        <v>0</v>
      </c>
      <c r="W497">
        <v>138</v>
      </c>
      <c r="X497">
        <v>131</v>
      </c>
      <c r="Y497">
        <v>97</v>
      </c>
      <c r="Z497">
        <v>733</v>
      </c>
      <c r="AF497" t="s">
        <v>1208</v>
      </c>
      <c r="AG497" t="s">
        <v>795</v>
      </c>
      <c r="AH497" s="9">
        <v>0.13263888888888889</v>
      </c>
      <c r="AI497" t="s">
        <v>1438</v>
      </c>
      <c r="AJ497" t="s">
        <v>1420</v>
      </c>
      <c r="AK497" t="s">
        <v>1425</v>
      </c>
    </row>
    <row r="498" spans="1:37" x14ac:dyDescent="0.3">
      <c r="A498" s="1">
        <v>44342</v>
      </c>
      <c r="B498" t="s">
        <v>39</v>
      </c>
      <c r="C498" t="s">
        <v>40</v>
      </c>
      <c r="D498" t="s">
        <v>41</v>
      </c>
      <c r="E498">
        <v>19805</v>
      </c>
      <c r="F498">
        <v>1867</v>
      </c>
      <c r="G498" t="s">
        <v>151</v>
      </c>
      <c r="H498" t="s">
        <v>152</v>
      </c>
      <c r="I498" t="s">
        <v>174</v>
      </c>
      <c r="J498" t="s">
        <v>175</v>
      </c>
      <c r="K498">
        <v>645</v>
      </c>
      <c r="L498">
        <v>657</v>
      </c>
      <c r="M498">
        <v>12</v>
      </c>
      <c r="N498">
        <v>10</v>
      </c>
      <c r="O498">
        <v>707</v>
      </c>
      <c r="P498">
        <v>834</v>
      </c>
      <c r="Q498">
        <v>14</v>
      </c>
      <c r="R498">
        <v>850</v>
      </c>
      <c r="S498">
        <v>848</v>
      </c>
      <c r="T498">
        <v>-2</v>
      </c>
      <c r="U498">
        <v>0</v>
      </c>
      <c r="V498">
        <v>0</v>
      </c>
      <c r="W498">
        <v>125</v>
      </c>
      <c r="X498">
        <v>111</v>
      </c>
      <c r="Y498">
        <v>87</v>
      </c>
      <c r="Z498">
        <v>647</v>
      </c>
      <c r="AF498" t="s">
        <v>1522</v>
      </c>
      <c r="AG498" t="s">
        <v>679</v>
      </c>
      <c r="AH498" s="9">
        <v>7.7083333333333337E-2</v>
      </c>
      <c r="AI498" t="s">
        <v>1434</v>
      </c>
      <c r="AJ498" t="s">
        <v>1417</v>
      </c>
      <c r="AK498" t="s">
        <v>1424</v>
      </c>
    </row>
    <row r="499" spans="1:37" x14ac:dyDescent="0.3">
      <c r="A499" s="1">
        <v>45137</v>
      </c>
      <c r="B499" t="s">
        <v>32</v>
      </c>
      <c r="C499" t="s">
        <v>33</v>
      </c>
      <c r="D499" t="s">
        <v>34</v>
      </c>
      <c r="E499">
        <v>19393</v>
      </c>
      <c r="F499">
        <v>461</v>
      </c>
      <c r="G499" t="s">
        <v>398</v>
      </c>
      <c r="H499" t="s">
        <v>399</v>
      </c>
      <c r="I499" t="s">
        <v>72</v>
      </c>
      <c r="J499" t="s">
        <v>73</v>
      </c>
      <c r="K499">
        <v>1145</v>
      </c>
      <c r="L499">
        <v>1141</v>
      </c>
      <c r="M499">
        <v>-4</v>
      </c>
      <c r="N499">
        <v>10</v>
      </c>
      <c r="O499">
        <v>1151</v>
      </c>
      <c r="P499">
        <v>1437</v>
      </c>
      <c r="Q499">
        <v>5</v>
      </c>
      <c r="R499">
        <v>1450</v>
      </c>
      <c r="S499">
        <v>1442</v>
      </c>
      <c r="T499">
        <v>-8</v>
      </c>
      <c r="U499">
        <v>0</v>
      </c>
      <c r="V499">
        <v>0</v>
      </c>
      <c r="W499">
        <v>125</v>
      </c>
      <c r="X499">
        <v>121</v>
      </c>
      <c r="Y499">
        <v>106</v>
      </c>
      <c r="Z499">
        <v>798</v>
      </c>
      <c r="AF499" t="s">
        <v>1065</v>
      </c>
      <c r="AG499" t="s">
        <v>889</v>
      </c>
      <c r="AH499" s="9">
        <v>0.12569444444444444</v>
      </c>
      <c r="AI499" t="s">
        <v>1434</v>
      </c>
      <c r="AJ499" t="s">
        <v>1417</v>
      </c>
      <c r="AK499" t="s">
        <v>1421</v>
      </c>
    </row>
    <row r="500" spans="1:37" x14ac:dyDescent="0.3">
      <c r="A500" s="1">
        <v>44116</v>
      </c>
      <c r="B500" t="s">
        <v>14</v>
      </c>
      <c r="C500" t="s">
        <v>15</v>
      </c>
      <c r="D500" t="s">
        <v>16</v>
      </c>
      <c r="E500">
        <v>19790</v>
      </c>
      <c r="F500">
        <v>1073</v>
      </c>
      <c r="G500" t="s">
        <v>120</v>
      </c>
      <c r="H500" t="s">
        <v>121</v>
      </c>
      <c r="I500" t="s">
        <v>17</v>
      </c>
      <c r="J500" t="s">
        <v>18</v>
      </c>
      <c r="K500">
        <v>1555</v>
      </c>
      <c r="L500">
        <v>1551</v>
      </c>
      <c r="M500">
        <v>-4</v>
      </c>
      <c r="N500">
        <v>14</v>
      </c>
      <c r="O500">
        <v>1605</v>
      </c>
      <c r="P500">
        <v>1904</v>
      </c>
      <c r="Q500">
        <v>4</v>
      </c>
      <c r="R500">
        <v>1925</v>
      </c>
      <c r="S500">
        <v>1908</v>
      </c>
      <c r="T500">
        <v>-17</v>
      </c>
      <c r="U500">
        <v>0</v>
      </c>
      <c r="V500">
        <v>0</v>
      </c>
      <c r="W500">
        <v>150</v>
      </c>
      <c r="X500">
        <v>137</v>
      </c>
      <c r="Y500">
        <v>119</v>
      </c>
      <c r="Z500">
        <v>991</v>
      </c>
      <c r="AF500" t="s">
        <v>1555</v>
      </c>
      <c r="AG500" t="s">
        <v>936</v>
      </c>
      <c r="AH500" s="9">
        <v>0.13680555555555557</v>
      </c>
      <c r="AI500" t="s">
        <v>1435</v>
      </c>
      <c r="AJ500" t="s">
        <v>1417</v>
      </c>
      <c r="AK500" t="s">
        <v>1422</v>
      </c>
    </row>
    <row r="501" spans="1:37" x14ac:dyDescent="0.3">
      <c r="A501" s="1">
        <v>44376</v>
      </c>
      <c r="B501" t="s">
        <v>32</v>
      </c>
      <c r="C501" t="s">
        <v>33</v>
      </c>
      <c r="D501" t="s">
        <v>34</v>
      </c>
      <c r="E501">
        <v>19393</v>
      </c>
      <c r="F501">
        <v>5107</v>
      </c>
      <c r="G501" t="s">
        <v>292</v>
      </c>
      <c r="H501" t="s">
        <v>52</v>
      </c>
      <c r="I501" t="s">
        <v>131</v>
      </c>
      <c r="J501" t="s">
        <v>132</v>
      </c>
      <c r="K501">
        <v>1855</v>
      </c>
      <c r="L501">
        <v>1920</v>
      </c>
      <c r="M501">
        <v>25</v>
      </c>
      <c r="N501">
        <v>9</v>
      </c>
      <c r="O501">
        <v>1929</v>
      </c>
      <c r="P501">
        <v>2227</v>
      </c>
      <c r="Q501">
        <v>5</v>
      </c>
      <c r="R501">
        <v>2210</v>
      </c>
      <c r="S501">
        <v>2232</v>
      </c>
      <c r="T501">
        <v>22</v>
      </c>
      <c r="U501">
        <v>0</v>
      </c>
      <c r="V501">
        <v>0</v>
      </c>
      <c r="W501">
        <v>135</v>
      </c>
      <c r="X501">
        <v>132</v>
      </c>
      <c r="Y501">
        <v>118</v>
      </c>
      <c r="Z501">
        <v>861</v>
      </c>
      <c r="AA501">
        <v>22</v>
      </c>
      <c r="AB501">
        <v>0</v>
      </c>
      <c r="AC501">
        <v>0</v>
      </c>
      <c r="AD501">
        <v>0</v>
      </c>
      <c r="AE501">
        <v>0</v>
      </c>
      <c r="AF501" t="s">
        <v>1042</v>
      </c>
      <c r="AG501" t="s">
        <v>804</v>
      </c>
      <c r="AH501" s="9">
        <v>0.13333333333333333</v>
      </c>
      <c r="AI501" t="s">
        <v>1438</v>
      </c>
      <c r="AJ501" t="s">
        <v>1420</v>
      </c>
      <c r="AK501" t="s">
        <v>1423</v>
      </c>
    </row>
    <row r="502" spans="1:37" x14ac:dyDescent="0.3">
      <c r="A502" s="1">
        <v>43750</v>
      </c>
      <c r="B502" t="s">
        <v>55</v>
      </c>
      <c r="C502" t="s">
        <v>56</v>
      </c>
      <c r="D502" t="s">
        <v>57</v>
      </c>
      <c r="E502">
        <v>19930</v>
      </c>
      <c r="F502">
        <v>151</v>
      </c>
      <c r="G502" t="s">
        <v>345</v>
      </c>
      <c r="H502" t="s">
        <v>346</v>
      </c>
      <c r="I502" t="s">
        <v>400</v>
      </c>
      <c r="J502" t="s">
        <v>401</v>
      </c>
      <c r="K502">
        <v>1020</v>
      </c>
      <c r="L502">
        <v>1009</v>
      </c>
      <c r="M502">
        <v>-11</v>
      </c>
      <c r="N502">
        <v>10</v>
      </c>
      <c r="O502">
        <v>1019</v>
      </c>
      <c r="P502">
        <v>1134</v>
      </c>
      <c r="Q502">
        <v>3</v>
      </c>
      <c r="R502">
        <v>1155</v>
      </c>
      <c r="S502">
        <v>1137</v>
      </c>
      <c r="T502">
        <v>-18</v>
      </c>
      <c r="U502">
        <v>0</v>
      </c>
      <c r="V502">
        <v>0</v>
      </c>
      <c r="W502">
        <v>95</v>
      </c>
      <c r="X502">
        <v>88</v>
      </c>
      <c r="Y502">
        <v>75</v>
      </c>
      <c r="Z502">
        <v>539</v>
      </c>
      <c r="AF502" t="s">
        <v>888</v>
      </c>
      <c r="AG502" t="s">
        <v>604</v>
      </c>
      <c r="AH502" s="9">
        <v>6.1111111111111109E-2</v>
      </c>
      <c r="AI502" t="s">
        <v>1434</v>
      </c>
      <c r="AJ502" t="s">
        <v>1417</v>
      </c>
      <c r="AK502" t="s">
        <v>1427</v>
      </c>
    </row>
    <row r="503" spans="1:37" x14ac:dyDescent="0.3">
      <c r="A503" s="1">
        <v>44846</v>
      </c>
      <c r="B503" t="s">
        <v>25</v>
      </c>
      <c r="C503" t="s">
        <v>26</v>
      </c>
      <c r="D503" t="s">
        <v>27</v>
      </c>
      <c r="E503">
        <v>20416</v>
      </c>
      <c r="F503">
        <v>40</v>
      </c>
      <c r="G503" t="s">
        <v>60</v>
      </c>
      <c r="H503" t="s">
        <v>61</v>
      </c>
      <c r="I503" t="s">
        <v>17</v>
      </c>
      <c r="J503" t="s">
        <v>18</v>
      </c>
      <c r="K503">
        <v>1455</v>
      </c>
      <c r="L503">
        <v>1506</v>
      </c>
      <c r="M503">
        <v>11</v>
      </c>
      <c r="N503">
        <v>21</v>
      </c>
      <c r="O503">
        <v>1527</v>
      </c>
      <c r="P503">
        <v>1636</v>
      </c>
      <c r="Q503">
        <v>5</v>
      </c>
      <c r="R503">
        <v>1633</v>
      </c>
      <c r="S503">
        <v>1641</v>
      </c>
      <c r="T503">
        <v>8</v>
      </c>
      <c r="U503">
        <v>0</v>
      </c>
      <c r="V503">
        <v>0</v>
      </c>
      <c r="W503">
        <v>158</v>
      </c>
      <c r="X503">
        <v>155</v>
      </c>
      <c r="Y503">
        <v>129</v>
      </c>
      <c r="Z503">
        <v>907</v>
      </c>
      <c r="AF503" t="s">
        <v>1252</v>
      </c>
      <c r="AG503" t="s">
        <v>1345</v>
      </c>
      <c r="AH503" s="9">
        <v>6.5972222222222224E-2</v>
      </c>
      <c r="AI503" t="s">
        <v>1435</v>
      </c>
      <c r="AJ503" t="s">
        <v>1420</v>
      </c>
      <c r="AK503" t="s">
        <v>1424</v>
      </c>
    </row>
    <row r="504" spans="1:37" x14ac:dyDescent="0.3">
      <c r="A504" s="1">
        <v>44061</v>
      </c>
      <c r="B504" t="s">
        <v>14</v>
      </c>
      <c r="C504" t="s">
        <v>15</v>
      </c>
      <c r="D504" t="s">
        <v>16</v>
      </c>
      <c r="E504">
        <v>19790</v>
      </c>
      <c r="F504">
        <v>117</v>
      </c>
      <c r="G504" t="s">
        <v>60</v>
      </c>
      <c r="H504" t="s">
        <v>61</v>
      </c>
      <c r="I504" t="s">
        <v>210</v>
      </c>
      <c r="J504" t="s">
        <v>211</v>
      </c>
      <c r="K504">
        <v>1638</v>
      </c>
      <c r="L504">
        <v>1633</v>
      </c>
      <c r="M504">
        <v>-5</v>
      </c>
      <c r="N504">
        <v>15</v>
      </c>
      <c r="O504">
        <v>1648</v>
      </c>
      <c r="P504">
        <v>1620</v>
      </c>
      <c r="Q504">
        <v>3</v>
      </c>
      <c r="R504">
        <v>1630</v>
      </c>
      <c r="S504">
        <v>1623</v>
      </c>
      <c r="T504">
        <v>-7</v>
      </c>
      <c r="U504">
        <v>0</v>
      </c>
      <c r="V504">
        <v>0</v>
      </c>
      <c r="W504">
        <v>52</v>
      </c>
      <c r="X504">
        <v>50</v>
      </c>
      <c r="Y504">
        <v>32</v>
      </c>
      <c r="Z504">
        <v>134</v>
      </c>
      <c r="AF504" t="s">
        <v>1556</v>
      </c>
      <c r="AG504" t="s">
        <v>939</v>
      </c>
      <c r="AH504">
        <v>-6.9444444444444198E-3</v>
      </c>
      <c r="AI504" t="s">
        <v>1435</v>
      </c>
      <c r="AJ504" t="s">
        <v>1417</v>
      </c>
      <c r="AK504" t="s">
        <v>1423</v>
      </c>
    </row>
    <row r="505" spans="1:37" x14ac:dyDescent="0.3">
      <c r="A505" s="1">
        <v>45091</v>
      </c>
      <c r="B505" t="s">
        <v>32</v>
      </c>
      <c r="C505" t="s">
        <v>33</v>
      </c>
      <c r="D505" t="s">
        <v>34</v>
      </c>
      <c r="E505">
        <v>19393</v>
      </c>
      <c r="F505">
        <v>1079</v>
      </c>
      <c r="G505" t="s">
        <v>174</v>
      </c>
      <c r="H505" t="s">
        <v>175</v>
      </c>
      <c r="I505" t="s">
        <v>68</v>
      </c>
      <c r="J505" t="s">
        <v>69</v>
      </c>
      <c r="K505">
        <v>1805</v>
      </c>
      <c r="L505">
        <v>1843</v>
      </c>
      <c r="M505">
        <v>38</v>
      </c>
      <c r="N505">
        <v>9</v>
      </c>
      <c r="O505">
        <v>1852</v>
      </c>
      <c r="P505">
        <v>2329</v>
      </c>
      <c r="Q505">
        <v>5</v>
      </c>
      <c r="R505">
        <v>2325</v>
      </c>
      <c r="S505">
        <v>2334</v>
      </c>
      <c r="T505">
        <v>9</v>
      </c>
      <c r="U505">
        <v>0</v>
      </c>
      <c r="V505">
        <v>0</v>
      </c>
      <c r="W505">
        <v>200</v>
      </c>
      <c r="X505">
        <v>171</v>
      </c>
      <c r="Y505">
        <v>157</v>
      </c>
      <c r="Z505">
        <v>1449</v>
      </c>
      <c r="AF505" t="s">
        <v>1416</v>
      </c>
      <c r="AG505" t="s">
        <v>1359</v>
      </c>
      <c r="AH505" s="9">
        <v>0.20208333333333334</v>
      </c>
      <c r="AI505" t="s">
        <v>1438</v>
      </c>
      <c r="AJ505" t="s">
        <v>1420</v>
      </c>
      <c r="AK505" t="s">
        <v>1424</v>
      </c>
    </row>
    <row r="506" spans="1:37" x14ac:dyDescent="0.3">
      <c r="A506" s="1">
        <v>45030</v>
      </c>
      <c r="B506" t="s">
        <v>122</v>
      </c>
      <c r="C506" t="s">
        <v>123</v>
      </c>
      <c r="D506" t="s">
        <v>124</v>
      </c>
      <c r="E506">
        <v>20304</v>
      </c>
      <c r="F506">
        <v>3624</v>
      </c>
      <c r="G506" t="s">
        <v>120</v>
      </c>
      <c r="H506" t="s">
        <v>121</v>
      </c>
      <c r="I506" t="s">
        <v>257</v>
      </c>
      <c r="J506" t="s">
        <v>258</v>
      </c>
      <c r="K506">
        <v>1112</v>
      </c>
      <c r="L506">
        <v>1114</v>
      </c>
      <c r="M506">
        <v>2</v>
      </c>
      <c r="N506">
        <v>23</v>
      </c>
      <c r="O506">
        <v>1137</v>
      </c>
      <c r="P506">
        <v>1157</v>
      </c>
      <c r="Q506">
        <v>5</v>
      </c>
      <c r="R506">
        <v>1204</v>
      </c>
      <c r="S506">
        <v>1202</v>
      </c>
      <c r="T506">
        <v>-2</v>
      </c>
      <c r="U506">
        <v>0</v>
      </c>
      <c r="V506">
        <v>0</v>
      </c>
      <c r="W506">
        <v>112</v>
      </c>
      <c r="X506">
        <v>108</v>
      </c>
      <c r="Y506">
        <v>80</v>
      </c>
      <c r="Z506">
        <v>501</v>
      </c>
      <c r="AF506" t="s">
        <v>1323</v>
      </c>
      <c r="AG506" t="s">
        <v>883</v>
      </c>
      <c r="AH506" s="9">
        <v>3.3333333333333333E-2</v>
      </c>
      <c r="AI506" t="s">
        <v>1434</v>
      </c>
      <c r="AJ506" t="s">
        <v>1417</v>
      </c>
      <c r="AK506" t="s">
        <v>1426</v>
      </c>
    </row>
    <row r="507" spans="1:37" x14ac:dyDescent="0.3">
      <c r="A507" s="1">
        <v>44103</v>
      </c>
      <c r="B507" t="s">
        <v>94</v>
      </c>
      <c r="C507" t="s">
        <v>95</v>
      </c>
      <c r="D507" t="s">
        <v>96</v>
      </c>
      <c r="E507">
        <v>20397</v>
      </c>
      <c r="F507">
        <v>5663</v>
      </c>
      <c r="G507" t="s">
        <v>210</v>
      </c>
      <c r="H507" t="s">
        <v>211</v>
      </c>
      <c r="I507" t="s">
        <v>30</v>
      </c>
      <c r="J507" t="s">
        <v>31</v>
      </c>
      <c r="K507">
        <v>1130</v>
      </c>
      <c r="L507">
        <v>1213</v>
      </c>
      <c r="M507">
        <v>43</v>
      </c>
      <c r="N507">
        <v>10</v>
      </c>
      <c r="O507">
        <v>1223</v>
      </c>
      <c r="P507">
        <v>1352</v>
      </c>
      <c r="Q507">
        <v>9</v>
      </c>
      <c r="R507">
        <v>1328</v>
      </c>
      <c r="S507">
        <v>1401</v>
      </c>
      <c r="T507">
        <v>33</v>
      </c>
      <c r="U507">
        <v>0</v>
      </c>
      <c r="V507">
        <v>0</v>
      </c>
      <c r="W507">
        <v>118</v>
      </c>
      <c r="X507">
        <v>108</v>
      </c>
      <c r="Y507">
        <v>89</v>
      </c>
      <c r="Z507">
        <v>597</v>
      </c>
      <c r="AA507">
        <v>33</v>
      </c>
      <c r="AB507">
        <v>0</v>
      </c>
      <c r="AC507">
        <v>0</v>
      </c>
      <c r="AD507">
        <v>0</v>
      </c>
      <c r="AE507">
        <v>0</v>
      </c>
      <c r="AF507" t="s">
        <v>918</v>
      </c>
      <c r="AG507" t="s">
        <v>895</v>
      </c>
      <c r="AH507" s="9">
        <v>7.4999999999999997E-2</v>
      </c>
      <c r="AI507" t="s">
        <v>1435</v>
      </c>
      <c r="AJ507" t="s">
        <v>1420</v>
      </c>
      <c r="AK507" t="s">
        <v>1423</v>
      </c>
    </row>
    <row r="508" spans="1:37" x14ac:dyDescent="0.3">
      <c r="A508" s="1">
        <v>44557</v>
      </c>
      <c r="B508" t="s">
        <v>162</v>
      </c>
      <c r="C508" t="s">
        <v>163</v>
      </c>
      <c r="D508" t="s">
        <v>164</v>
      </c>
      <c r="E508">
        <v>20436</v>
      </c>
      <c r="F508">
        <v>2147</v>
      </c>
      <c r="G508" t="s">
        <v>97</v>
      </c>
      <c r="H508" t="s">
        <v>98</v>
      </c>
      <c r="I508" t="s">
        <v>103</v>
      </c>
      <c r="J508" t="s">
        <v>104</v>
      </c>
      <c r="K508">
        <v>2113</v>
      </c>
      <c r="L508">
        <v>2316</v>
      </c>
      <c r="M508">
        <v>123</v>
      </c>
      <c r="N508">
        <v>20</v>
      </c>
      <c r="O508">
        <v>2336</v>
      </c>
      <c r="P508">
        <v>150</v>
      </c>
      <c r="Q508">
        <v>25</v>
      </c>
      <c r="R508">
        <v>2325</v>
      </c>
      <c r="S508">
        <v>215</v>
      </c>
      <c r="T508">
        <v>170</v>
      </c>
      <c r="U508">
        <v>0</v>
      </c>
      <c r="V508">
        <v>0</v>
      </c>
      <c r="W508">
        <v>312</v>
      </c>
      <c r="X508">
        <v>359</v>
      </c>
      <c r="Y508">
        <v>314</v>
      </c>
      <c r="Z508">
        <v>1916</v>
      </c>
      <c r="AA508">
        <v>16</v>
      </c>
      <c r="AB508">
        <v>0</v>
      </c>
      <c r="AC508">
        <v>47</v>
      </c>
      <c r="AD508">
        <v>0</v>
      </c>
      <c r="AE508">
        <v>107</v>
      </c>
      <c r="AF508" t="s">
        <v>1557</v>
      </c>
      <c r="AG508" t="s">
        <v>1101</v>
      </c>
      <c r="AH508">
        <v>-0.87569444444444444</v>
      </c>
      <c r="AI508" t="s">
        <v>1438</v>
      </c>
      <c r="AJ508" t="s">
        <v>1420</v>
      </c>
      <c r="AK508" t="s">
        <v>1422</v>
      </c>
    </row>
    <row r="509" spans="1:37" x14ac:dyDescent="0.3">
      <c r="A509" s="1">
        <v>43914</v>
      </c>
      <c r="B509" t="s">
        <v>14</v>
      </c>
      <c r="C509" t="s">
        <v>15</v>
      </c>
      <c r="D509" t="s">
        <v>16</v>
      </c>
      <c r="E509">
        <v>19790</v>
      </c>
      <c r="F509">
        <v>1834</v>
      </c>
      <c r="G509" t="s">
        <v>158</v>
      </c>
      <c r="H509" t="s">
        <v>159</v>
      </c>
      <c r="I509" t="s">
        <v>60</v>
      </c>
      <c r="J509" t="s">
        <v>61</v>
      </c>
      <c r="K509">
        <v>1729</v>
      </c>
      <c r="L509">
        <v>0</v>
      </c>
      <c r="M509">
        <v>0</v>
      </c>
      <c r="R509">
        <v>1915</v>
      </c>
      <c r="S509">
        <v>0</v>
      </c>
      <c r="T509">
        <v>0</v>
      </c>
      <c r="U509">
        <v>1</v>
      </c>
      <c r="V509">
        <v>0</v>
      </c>
      <c r="W509">
        <v>106</v>
      </c>
      <c r="Z509">
        <v>447</v>
      </c>
      <c r="AF509" t="s">
        <v>663</v>
      </c>
      <c r="AG509" t="s">
        <v>663</v>
      </c>
      <c r="AH509" s="9">
        <v>0</v>
      </c>
      <c r="AI509" t="s">
        <v>1437</v>
      </c>
      <c r="AJ509" t="s">
        <v>1420</v>
      </c>
      <c r="AK509" t="s">
        <v>1423</v>
      </c>
    </row>
    <row r="510" spans="1:37" x14ac:dyDescent="0.3">
      <c r="A510" s="1">
        <v>44453</v>
      </c>
      <c r="B510" t="s">
        <v>32</v>
      </c>
      <c r="C510" t="s">
        <v>33</v>
      </c>
      <c r="D510" t="s">
        <v>34</v>
      </c>
      <c r="E510">
        <v>19393</v>
      </c>
      <c r="F510">
        <v>5357</v>
      </c>
      <c r="G510" t="s">
        <v>150</v>
      </c>
      <c r="H510" t="s">
        <v>85</v>
      </c>
      <c r="I510" t="s">
        <v>35</v>
      </c>
      <c r="J510" t="s">
        <v>36</v>
      </c>
      <c r="K510">
        <v>650</v>
      </c>
      <c r="L510">
        <v>646</v>
      </c>
      <c r="M510">
        <v>-4</v>
      </c>
      <c r="N510">
        <v>14</v>
      </c>
      <c r="O510">
        <v>700</v>
      </c>
      <c r="P510">
        <v>905</v>
      </c>
      <c r="Q510">
        <v>13</v>
      </c>
      <c r="R510">
        <v>940</v>
      </c>
      <c r="S510">
        <v>918</v>
      </c>
      <c r="T510">
        <v>-22</v>
      </c>
      <c r="U510">
        <v>0</v>
      </c>
      <c r="V510">
        <v>0</v>
      </c>
      <c r="W510">
        <v>230</v>
      </c>
      <c r="X510">
        <v>212</v>
      </c>
      <c r="Y510">
        <v>185</v>
      </c>
      <c r="Z510">
        <v>1381</v>
      </c>
      <c r="AF510" t="s">
        <v>1307</v>
      </c>
      <c r="AG510" t="s">
        <v>1122</v>
      </c>
      <c r="AH510" s="9">
        <v>0.10555555555555556</v>
      </c>
      <c r="AI510" t="s">
        <v>1434</v>
      </c>
      <c r="AJ510" t="s">
        <v>1417</v>
      </c>
      <c r="AK510" t="s">
        <v>1423</v>
      </c>
    </row>
    <row r="511" spans="1:37" x14ac:dyDescent="0.3">
      <c r="A511" s="1">
        <v>44867</v>
      </c>
      <c r="B511" t="s">
        <v>14</v>
      </c>
      <c r="C511" t="s">
        <v>15</v>
      </c>
      <c r="D511" t="s">
        <v>16</v>
      </c>
      <c r="E511">
        <v>19790</v>
      </c>
      <c r="F511">
        <v>477</v>
      </c>
      <c r="G511" t="s">
        <v>53</v>
      </c>
      <c r="H511" t="s">
        <v>54</v>
      </c>
      <c r="I511" t="s">
        <v>60</v>
      </c>
      <c r="J511" t="s">
        <v>61</v>
      </c>
      <c r="K511">
        <v>1757</v>
      </c>
      <c r="L511">
        <v>1811</v>
      </c>
      <c r="M511">
        <v>14</v>
      </c>
      <c r="N511">
        <v>11</v>
      </c>
      <c r="O511">
        <v>1822</v>
      </c>
      <c r="P511">
        <v>58</v>
      </c>
      <c r="Q511">
        <v>8</v>
      </c>
      <c r="R511">
        <v>115</v>
      </c>
      <c r="S511">
        <v>106</v>
      </c>
      <c r="T511">
        <v>-9</v>
      </c>
      <c r="U511">
        <v>0</v>
      </c>
      <c r="V511">
        <v>0</v>
      </c>
      <c r="W511">
        <v>258</v>
      </c>
      <c r="X511">
        <v>235</v>
      </c>
      <c r="Y511">
        <v>216</v>
      </c>
      <c r="Z511">
        <v>1947</v>
      </c>
      <c r="AF511" t="s">
        <v>1558</v>
      </c>
      <c r="AG511" t="s">
        <v>959</v>
      </c>
      <c r="AH511">
        <v>-0.71180555555555558</v>
      </c>
      <c r="AI511" t="s">
        <v>1438</v>
      </c>
      <c r="AJ511" t="s">
        <v>1417</v>
      </c>
      <c r="AK511" t="s">
        <v>1424</v>
      </c>
    </row>
    <row r="512" spans="1:37" x14ac:dyDescent="0.3">
      <c r="A512" s="1">
        <v>45047</v>
      </c>
      <c r="B512" t="s">
        <v>39</v>
      </c>
      <c r="C512" t="s">
        <v>40</v>
      </c>
      <c r="D512" t="s">
        <v>41</v>
      </c>
      <c r="E512">
        <v>19805</v>
      </c>
      <c r="F512">
        <v>2072</v>
      </c>
      <c r="G512" t="s">
        <v>97</v>
      </c>
      <c r="H512" t="s">
        <v>98</v>
      </c>
      <c r="I512" t="s">
        <v>224</v>
      </c>
      <c r="J512" t="s">
        <v>225</v>
      </c>
      <c r="K512">
        <v>914</v>
      </c>
      <c r="L512">
        <v>910</v>
      </c>
      <c r="M512">
        <v>-4</v>
      </c>
      <c r="N512">
        <v>15</v>
      </c>
      <c r="O512">
        <v>925</v>
      </c>
      <c r="P512">
        <v>1010</v>
      </c>
      <c r="Q512">
        <v>3</v>
      </c>
      <c r="R512">
        <v>1022</v>
      </c>
      <c r="S512">
        <v>1013</v>
      </c>
      <c r="T512">
        <v>-9</v>
      </c>
      <c r="U512">
        <v>0</v>
      </c>
      <c r="V512">
        <v>0</v>
      </c>
      <c r="W512">
        <v>68</v>
      </c>
      <c r="X512">
        <v>63</v>
      </c>
      <c r="Y512">
        <v>45</v>
      </c>
      <c r="Z512">
        <v>290</v>
      </c>
      <c r="AF512" t="s">
        <v>1559</v>
      </c>
      <c r="AG512" t="s">
        <v>700</v>
      </c>
      <c r="AH512" s="9">
        <v>4.3749999999999997E-2</v>
      </c>
      <c r="AI512" t="s">
        <v>1434</v>
      </c>
      <c r="AJ512" t="s">
        <v>1417</v>
      </c>
      <c r="AK512" t="s">
        <v>1422</v>
      </c>
    </row>
    <row r="513" spans="1:37" x14ac:dyDescent="0.3">
      <c r="A513" s="1">
        <v>44666</v>
      </c>
      <c r="B513" t="s">
        <v>39</v>
      </c>
      <c r="C513" t="s">
        <v>40</v>
      </c>
      <c r="D513" t="s">
        <v>41</v>
      </c>
      <c r="E513">
        <v>19805</v>
      </c>
      <c r="F513">
        <v>355</v>
      </c>
      <c r="G513" t="s">
        <v>174</v>
      </c>
      <c r="H513" t="s">
        <v>175</v>
      </c>
      <c r="I513" t="s">
        <v>281</v>
      </c>
      <c r="J513" t="s">
        <v>282</v>
      </c>
      <c r="K513">
        <v>1709</v>
      </c>
      <c r="L513">
        <v>1716</v>
      </c>
      <c r="M513">
        <v>7</v>
      </c>
      <c r="N513">
        <v>10</v>
      </c>
      <c r="O513">
        <v>1726</v>
      </c>
      <c r="P513">
        <v>1824</v>
      </c>
      <c r="Q513">
        <v>4</v>
      </c>
      <c r="R513">
        <v>1829</v>
      </c>
      <c r="S513">
        <v>1828</v>
      </c>
      <c r="T513">
        <v>-1</v>
      </c>
      <c r="U513">
        <v>0</v>
      </c>
      <c r="V513">
        <v>0</v>
      </c>
      <c r="W513">
        <v>80</v>
      </c>
      <c r="X513">
        <v>72</v>
      </c>
      <c r="Y513">
        <v>58</v>
      </c>
      <c r="Z513">
        <v>338</v>
      </c>
      <c r="AF513" t="s">
        <v>1265</v>
      </c>
      <c r="AG513" t="s">
        <v>786</v>
      </c>
      <c r="AH513" s="9">
        <v>0.05</v>
      </c>
      <c r="AI513" t="s">
        <v>1435</v>
      </c>
      <c r="AJ513" t="s">
        <v>1417</v>
      </c>
      <c r="AK513" t="s">
        <v>1426</v>
      </c>
    </row>
    <row r="514" spans="1:37" x14ac:dyDescent="0.3">
      <c r="A514" s="1">
        <v>44242</v>
      </c>
      <c r="B514" t="s">
        <v>14</v>
      </c>
      <c r="C514" t="s">
        <v>15</v>
      </c>
      <c r="D514" t="s">
        <v>16</v>
      </c>
      <c r="E514">
        <v>19790</v>
      </c>
      <c r="F514">
        <v>1716</v>
      </c>
      <c r="G514" t="s">
        <v>60</v>
      </c>
      <c r="H514" t="s">
        <v>61</v>
      </c>
      <c r="I514" t="s">
        <v>220</v>
      </c>
      <c r="J514" t="s">
        <v>221</v>
      </c>
      <c r="K514">
        <v>2230</v>
      </c>
      <c r="L514">
        <v>2225</v>
      </c>
      <c r="M514">
        <v>-5</v>
      </c>
      <c r="N514">
        <v>15</v>
      </c>
      <c r="O514">
        <v>2240</v>
      </c>
      <c r="P514">
        <v>2232</v>
      </c>
      <c r="Q514">
        <v>4</v>
      </c>
      <c r="R514">
        <v>2238</v>
      </c>
      <c r="S514">
        <v>2236</v>
      </c>
      <c r="T514">
        <v>-2</v>
      </c>
      <c r="U514">
        <v>0</v>
      </c>
      <c r="V514">
        <v>0</v>
      </c>
      <c r="W514">
        <v>68</v>
      </c>
      <c r="X514">
        <v>71</v>
      </c>
      <c r="Y514">
        <v>52</v>
      </c>
      <c r="Z514">
        <v>250</v>
      </c>
      <c r="AF514" t="s">
        <v>993</v>
      </c>
      <c r="AG514" t="s">
        <v>992</v>
      </c>
      <c r="AH514" s="9">
        <v>7.6388888888888886E-3</v>
      </c>
      <c r="AI514" t="s">
        <v>1438</v>
      </c>
      <c r="AJ514" t="s">
        <v>1417</v>
      </c>
      <c r="AK514" t="s">
        <v>1422</v>
      </c>
    </row>
    <row r="515" spans="1:37" x14ac:dyDescent="0.3">
      <c r="A515" s="1">
        <v>44302</v>
      </c>
      <c r="B515" t="s">
        <v>14</v>
      </c>
      <c r="C515" t="s">
        <v>15</v>
      </c>
      <c r="D515" t="s">
        <v>16</v>
      </c>
      <c r="E515">
        <v>19790</v>
      </c>
      <c r="F515">
        <v>703</v>
      </c>
      <c r="G515" t="s">
        <v>60</v>
      </c>
      <c r="H515" t="s">
        <v>61</v>
      </c>
      <c r="I515" t="s">
        <v>30</v>
      </c>
      <c r="J515" t="s">
        <v>31</v>
      </c>
      <c r="K515">
        <v>1800</v>
      </c>
      <c r="L515">
        <v>1835</v>
      </c>
      <c r="M515">
        <v>35</v>
      </c>
      <c r="N515">
        <v>25</v>
      </c>
      <c r="O515">
        <v>1900</v>
      </c>
      <c r="P515">
        <v>2007</v>
      </c>
      <c r="Q515">
        <v>6</v>
      </c>
      <c r="R515">
        <v>1923</v>
      </c>
      <c r="S515">
        <v>2013</v>
      </c>
      <c r="T515">
        <v>50</v>
      </c>
      <c r="U515">
        <v>0</v>
      </c>
      <c r="V515">
        <v>0</v>
      </c>
      <c r="W515">
        <v>143</v>
      </c>
      <c r="X515">
        <v>158</v>
      </c>
      <c r="Y515">
        <v>127</v>
      </c>
      <c r="Z515">
        <v>731</v>
      </c>
      <c r="AA515">
        <v>0</v>
      </c>
      <c r="AB515">
        <v>0</v>
      </c>
      <c r="AC515">
        <v>15</v>
      </c>
      <c r="AD515">
        <v>0</v>
      </c>
      <c r="AE515">
        <v>35</v>
      </c>
      <c r="AF515" t="s">
        <v>1560</v>
      </c>
      <c r="AG515" t="s">
        <v>965</v>
      </c>
      <c r="AH515" s="9">
        <v>6.805555555555555E-2</v>
      </c>
      <c r="AI515" t="s">
        <v>1438</v>
      </c>
      <c r="AJ515" t="s">
        <v>1420</v>
      </c>
      <c r="AK515" t="s">
        <v>1426</v>
      </c>
    </row>
    <row r="516" spans="1:37" x14ac:dyDescent="0.3">
      <c r="A516" s="1">
        <v>43854</v>
      </c>
      <c r="B516" t="s">
        <v>122</v>
      </c>
      <c r="C516" t="s">
        <v>123</v>
      </c>
      <c r="D516" t="s">
        <v>124</v>
      </c>
      <c r="E516">
        <v>20304</v>
      </c>
      <c r="F516">
        <v>5356</v>
      </c>
      <c r="G516" t="s">
        <v>21</v>
      </c>
      <c r="H516" t="s">
        <v>22</v>
      </c>
      <c r="I516" t="s">
        <v>37</v>
      </c>
      <c r="J516" t="s">
        <v>38</v>
      </c>
      <c r="K516">
        <v>1051</v>
      </c>
      <c r="L516">
        <v>1044</v>
      </c>
      <c r="M516">
        <v>-7</v>
      </c>
      <c r="N516">
        <v>19</v>
      </c>
      <c r="O516">
        <v>1103</v>
      </c>
      <c r="P516">
        <v>1318</v>
      </c>
      <c r="Q516">
        <v>4</v>
      </c>
      <c r="R516">
        <v>1336</v>
      </c>
      <c r="S516">
        <v>1322</v>
      </c>
      <c r="T516">
        <v>-14</v>
      </c>
      <c r="U516">
        <v>0</v>
      </c>
      <c r="V516">
        <v>0</v>
      </c>
      <c r="W516">
        <v>105</v>
      </c>
      <c r="X516">
        <v>98</v>
      </c>
      <c r="Y516">
        <v>75</v>
      </c>
      <c r="Z516">
        <v>495</v>
      </c>
      <c r="AF516" t="s">
        <v>1561</v>
      </c>
      <c r="AG516" t="s">
        <v>878</v>
      </c>
      <c r="AH516" s="9">
        <v>0.10972222222222222</v>
      </c>
      <c r="AI516" t="s">
        <v>1434</v>
      </c>
      <c r="AJ516" t="s">
        <v>1417</v>
      </c>
      <c r="AK516" t="s">
        <v>1426</v>
      </c>
    </row>
    <row r="517" spans="1:37" x14ac:dyDescent="0.3">
      <c r="A517" s="1">
        <v>43650</v>
      </c>
      <c r="B517" t="s">
        <v>94</v>
      </c>
      <c r="C517" t="s">
        <v>95</v>
      </c>
      <c r="D517" t="s">
        <v>96</v>
      </c>
      <c r="E517">
        <v>20397</v>
      </c>
      <c r="F517">
        <v>5116</v>
      </c>
      <c r="G517" t="s">
        <v>160</v>
      </c>
      <c r="H517" t="s">
        <v>161</v>
      </c>
      <c r="I517" t="s">
        <v>42</v>
      </c>
      <c r="J517" t="s">
        <v>43</v>
      </c>
      <c r="K517">
        <v>1320</v>
      </c>
      <c r="L517">
        <v>1314</v>
      </c>
      <c r="M517">
        <v>-6</v>
      </c>
      <c r="N517">
        <v>13</v>
      </c>
      <c r="O517">
        <v>1327</v>
      </c>
      <c r="P517">
        <v>1715</v>
      </c>
      <c r="Q517">
        <v>29</v>
      </c>
      <c r="R517">
        <v>1626</v>
      </c>
      <c r="S517">
        <v>1744</v>
      </c>
      <c r="T517">
        <v>78</v>
      </c>
      <c r="U517">
        <v>0</v>
      </c>
      <c r="V517">
        <v>0</v>
      </c>
      <c r="W517">
        <v>126</v>
      </c>
      <c r="X517">
        <v>210</v>
      </c>
      <c r="Y517">
        <v>168</v>
      </c>
      <c r="Z517">
        <v>719</v>
      </c>
      <c r="AA517">
        <v>0</v>
      </c>
      <c r="AB517">
        <v>0</v>
      </c>
      <c r="AC517">
        <v>78</v>
      </c>
      <c r="AD517">
        <v>0</v>
      </c>
      <c r="AE517">
        <v>0</v>
      </c>
      <c r="AF517" t="s">
        <v>628</v>
      </c>
      <c r="AG517" t="s">
        <v>908</v>
      </c>
      <c r="AH517" s="9">
        <v>0.1875</v>
      </c>
      <c r="AI517" t="s">
        <v>1435</v>
      </c>
      <c r="AJ517" t="s">
        <v>1417</v>
      </c>
      <c r="AK517" t="s">
        <v>1425</v>
      </c>
    </row>
    <row r="518" spans="1:37" x14ac:dyDescent="0.3">
      <c r="A518" s="1">
        <v>43794</v>
      </c>
      <c r="B518" t="s">
        <v>39</v>
      </c>
      <c r="C518" t="s">
        <v>40</v>
      </c>
      <c r="D518" t="s">
        <v>41</v>
      </c>
      <c r="E518">
        <v>19805</v>
      </c>
      <c r="F518">
        <v>1627</v>
      </c>
      <c r="G518" t="s">
        <v>21</v>
      </c>
      <c r="H518" t="s">
        <v>22</v>
      </c>
      <c r="I518" t="s">
        <v>174</v>
      </c>
      <c r="J518" t="s">
        <v>175</v>
      </c>
      <c r="K518">
        <v>1546</v>
      </c>
      <c r="L518">
        <v>1541</v>
      </c>
      <c r="M518">
        <v>-5</v>
      </c>
      <c r="N518">
        <v>27</v>
      </c>
      <c r="O518">
        <v>1608</v>
      </c>
      <c r="P518">
        <v>1751</v>
      </c>
      <c r="Q518">
        <v>4</v>
      </c>
      <c r="R518">
        <v>1741</v>
      </c>
      <c r="S518">
        <v>1755</v>
      </c>
      <c r="T518">
        <v>14</v>
      </c>
      <c r="U518">
        <v>0</v>
      </c>
      <c r="V518">
        <v>0</v>
      </c>
      <c r="W518">
        <v>115</v>
      </c>
      <c r="X518">
        <v>134</v>
      </c>
      <c r="Y518">
        <v>103</v>
      </c>
      <c r="Z518">
        <v>602</v>
      </c>
      <c r="AF518" t="s">
        <v>955</v>
      </c>
      <c r="AG518" t="s">
        <v>770</v>
      </c>
      <c r="AH518" s="9">
        <v>9.3055555555555558E-2</v>
      </c>
      <c r="AI518" t="s">
        <v>1435</v>
      </c>
      <c r="AJ518" t="s">
        <v>1417</v>
      </c>
      <c r="AK518" t="s">
        <v>1422</v>
      </c>
    </row>
    <row r="519" spans="1:37" x14ac:dyDescent="0.3">
      <c r="A519" s="1">
        <v>43774</v>
      </c>
      <c r="B519" t="s">
        <v>32</v>
      </c>
      <c r="C519" t="s">
        <v>33</v>
      </c>
      <c r="D519" t="s">
        <v>34</v>
      </c>
      <c r="E519">
        <v>19393</v>
      </c>
      <c r="F519">
        <v>3047</v>
      </c>
      <c r="G519" t="s">
        <v>53</v>
      </c>
      <c r="H519" t="s">
        <v>54</v>
      </c>
      <c r="I519" t="s">
        <v>127</v>
      </c>
      <c r="J519" t="s">
        <v>128</v>
      </c>
      <c r="K519">
        <v>1910</v>
      </c>
      <c r="L519">
        <v>1930</v>
      </c>
      <c r="M519">
        <v>20</v>
      </c>
      <c r="N519">
        <v>8</v>
      </c>
      <c r="O519">
        <v>1938</v>
      </c>
      <c r="P519">
        <v>22</v>
      </c>
      <c r="Q519">
        <v>4</v>
      </c>
      <c r="R519">
        <v>15</v>
      </c>
      <c r="S519">
        <v>26</v>
      </c>
      <c r="T519">
        <v>11</v>
      </c>
      <c r="U519">
        <v>0</v>
      </c>
      <c r="V519">
        <v>0</v>
      </c>
      <c r="W519">
        <v>185</v>
      </c>
      <c r="X519">
        <v>176</v>
      </c>
      <c r="Y519">
        <v>164</v>
      </c>
      <c r="Z519">
        <v>1363</v>
      </c>
      <c r="AF519" t="s">
        <v>1562</v>
      </c>
      <c r="AG519" t="s">
        <v>1362</v>
      </c>
      <c r="AH519">
        <v>-0.7944444444444444</v>
      </c>
      <c r="AI519" t="s">
        <v>1438</v>
      </c>
      <c r="AJ519" t="s">
        <v>1420</v>
      </c>
      <c r="AK519" t="s">
        <v>1423</v>
      </c>
    </row>
    <row r="520" spans="1:37" x14ac:dyDescent="0.3">
      <c r="A520" s="1">
        <v>44602</v>
      </c>
      <c r="B520" t="s">
        <v>32</v>
      </c>
      <c r="C520" t="s">
        <v>33</v>
      </c>
      <c r="D520" t="s">
        <v>34</v>
      </c>
      <c r="E520">
        <v>19393</v>
      </c>
      <c r="F520">
        <v>2216</v>
      </c>
      <c r="G520" t="s">
        <v>68</v>
      </c>
      <c r="H520" t="s">
        <v>69</v>
      </c>
      <c r="I520" t="s">
        <v>60</v>
      </c>
      <c r="J520" t="s">
        <v>61</v>
      </c>
      <c r="K520">
        <v>1455</v>
      </c>
      <c r="L520">
        <v>1506</v>
      </c>
      <c r="M520">
        <v>11</v>
      </c>
      <c r="N520">
        <v>6</v>
      </c>
      <c r="O520">
        <v>1512</v>
      </c>
      <c r="P520">
        <v>1649</v>
      </c>
      <c r="Q520">
        <v>3</v>
      </c>
      <c r="R520">
        <v>1700</v>
      </c>
      <c r="S520">
        <v>1652</v>
      </c>
      <c r="T520">
        <v>-8</v>
      </c>
      <c r="U520">
        <v>0</v>
      </c>
      <c r="V520">
        <v>0</v>
      </c>
      <c r="W520">
        <v>65</v>
      </c>
      <c r="X520">
        <v>46</v>
      </c>
      <c r="Y520">
        <v>37</v>
      </c>
      <c r="Z520">
        <v>214</v>
      </c>
      <c r="AF520" t="s">
        <v>1173</v>
      </c>
      <c r="AG520" t="s">
        <v>1345</v>
      </c>
      <c r="AH520" s="9">
        <v>7.3611111111111113E-2</v>
      </c>
      <c r="AI520" t="s">
        <v>1435</v>
      </c>
      <c r="AJ520" t="s">
        <v>1417</v>
      </c>
      <c r="AK520" t="s">
        <v>1425</v>
      </c>
    </row>
    <row r="521" spans="1:37" x14ac:dyDescent="0.3">
      <c r="A521" s="1">
        <v>44789</v>
      </c>
      <c r="B521" t="s">
        <v>46</v>
      </c>
      <c r="C521" t="s">
        <v>47</v>
      </c>
      <c r="D521" t="s">
        <v>48</v>
      </c>
      <c r="E521">
        <v>20452</v>
      </c>
      <c r="F521">
        <v>4743</v>
      </c>
      <c r="G521" t="s">
        <v>259</v>
      </c>
      <c r="H521" t="s">
        <v>260</v>
      </c>
      <c r="I521" t="s">
        <v>97</v>
      </c>
      <c r="J521" t="s">
        <v>98</v>
      </c>
      <c r="K521">
        <v>1818</v>
      </c>
      <c r="L521">
        <v>1812</v>
      </c>
      <c r="M521">
        <v>-6</v>
      </c>
      <c r="N521">
        <v>23</v>
      </c>
      <c r="O521">
        <v>1835</v>
      </c>
      <c r="P521">
        <v>1902</v>
      </c>
      <c r="Q521">
        <v>15</v>
      </c>
      <c r="R521">
        <v>1925</v>
      </c>
      <c r="S521">
        <v>1917</v>
      </c>
      <c r="T521">
        <v>-8</v>
      </c>
      <c r="U521">
        <v>0</v>
      </c>
      <c r="V521">
        <v>0</v>
      </c>
      <c r="W521">
        <v>67</v>
      </c>
      <c r="X521">
        <v>65</v>
      </c>
      <c r="Y521">
        <v>27</v>
      </c>
      <c r="Z521">
        <v>91</v>
      </c>
      <c r="AF521" t="s">
        <v>1361</v>
      </c>
      <c r="AG521" t="s">
        <v>960</v>
      </c>
      <c r="AH521" s="9">
        <v>4.5138888888888888E-2</v>
      </c>
      <c r="AI521" t="s">
        <v>1438</v>
      </c>
      <c r="AJ521" t="s">
        <v>1417</v>
      </c>
      <c r="AK521" t="s">
        <v>1423</v>
      </c>
    </row>
    <row r="522" spans="1:37" x14ac:dyDescent="0.3">
      <c r="A522" s="1">
        <v>44179</v>
      </c>
      <c r="B522" t="s">
        <v>162</v>
      </c>
      <c r="C522" t="s">
        <v>163</v>
      </c>
      <c r="D522" t="s">
        <v>164</v>
      </c>
      <c r="E522">
        <v>20436</v>
      </c>
      <c r="F522">
        <v>1169</v>
      </c>
      <c r="G522" t="s">
        <v>178</v>
      </c>
      <c r="H522" t="s">
        <v>179</v>
      </c>
      <c r="I522" t="s">
        <v>28</v>
      </c>
      <c r="J522" t="s">
        <v>29</v>
      </c>
      <c r="K522">
        <v>1720</v>
      </c>
      <c r="L522">
        <v>1716</v>
      </c>
      <c r="M522">
        <v>-4</v>
      </c>
      <c r="N522">
        <v>23</v>
      </c>
      <c r="O522">
        <v>1739</v>
      </c>
      <c r="P522">
        <v>1951</v>
      </c>
      <c r="Q522">
        <v>14</v>
      </c>
      <c r="R522">
        <v>2000</v>
      </c>
      <c r="S522">
        <v>2005</v>
      </c>
      <c r="T522">
        <v>5</v>
      </c>
      <c r="U522">
        <v>0</v>
      </c>
      <c r="V522">
        <v>0</v>
      </c>
      <c r="W522">
        <v>160</v>
      </c>
      <c r="X522">
        <v>169</v>
      </c>
      <c r="Y522">
        <v>132</v>
      </c>
      <c r="Z522">
        <v>861</v>
      </c>
      <c r="AF522" t="s">
        <v>1177</v>
      </c>
      <c r="AG522" t="s">
        <v>786</v>
      </c>
      <c r="AH522" s="9">
        <v>0.11736111111111111</v>
      </c>
      <c r="AI522" t="s">
        <v>1435</v>
      </c>
      <c r="AJ522" t="s">
        <v>1417</v>
      </c>
      <c r="AK522" t="s">
        <v>1422</v>
      </c>
    </row>
    <row r="523" spans="1:37" x14ac:dyDescent="0.3">
      <c r="A523" s="1">
        <v>44973</v>
      </c>
      <c r="B523" t="s">
        <v>39</v>
      </c>
      <c r="C523" t="s">
        <v>40</v>
      </c>
      <c r="D523" t="s">
        <v>41</v>
      </c>
      <c r="E523">
        <v>19805</v>
      </c>
      <c r="F523">
        <v>2067</v>
      </c>
      <c r="G523" t="s">
        <v>127</v>
      </c>
      <c r="H523" t="s">
        <v>128</v>
      </c>
      <c r="I523" t="s">
        <v>97</v>
      </c>
      <c r="J523" t="s">
        <v>98</v>
      </c>
      <c r="K523">
        <v>700</v>
      </c>
      <c r="L523">
        <v>753</v>
      </c>
      <c r="M523">
        <v>53</v>
      </c>
      <c r="N523">
        <v>53</v>
      </c>
      <c r="O523">
        <v>846</v>
      </c>
      <c r="P523">
        <v>1135</v>
      </c>
      <c r="Q523">
        <v>8</v>
      </c>
      <c r="R523">
        <v>1014</v>
      </c>
      <c r="S523">
        <v>1143</v>
      </c>
      <c r="T523">
        <v>89</v>
      </c>
      <c r="U523">
        <v>0</v>
      </c>
      <c r="V523">
        <v>0</v>
      </c>
      <c r="W523">
        <v>134</v>
      </c>
      <c r="X523">
        <v>170</v>
      </c>
      <c r="Y523">
        <v>109</v>
      </c>
      <c r="Z523">
        <v>808</v>
      </c>
      <c r="AA523">
        <v>0</v>
      </c>
      <c r="AB523">
        <v>53</v>
      </c>
      <c r="AC523">
        <v>36</v>
      </c>
      <c r="AD523">
        <v>0</v>
      </c>
      <c r="AE523">
        <v>0</v>
      </c>
      <c r="AF523" t="s">
        <v>648</v>
      </c>
      <c r="AG523" t="s">
        <v>686</v>
      </c>
      <c r="AH523" s="9">
        <v>0.15972222222222221</v>
      </c>
      <c r="AI523" t="s">
        <v>1434</v>
      </c>
      <c r="AJ523" t="s">
        <v>1420</v>
      </c>
      <c r="AK523" t="s">
        <v>1425</v>
      </c>
    </row>
    <row r="524" spans="1:37" x14ac:dyDescent="0.3">
      <c r="A524" s="1">
        <v>44638</v>
      </c>
      <c r="B524" t="s">
        <v>32</v>
      </c>
      <c r="C524" t="s">
        <v>33</v>
      </c>
      <c r="D524" t="s">
        <v>34</v>
      </c>
      <c r="E524">
        <v>19393</v>
      </c>
      <c r="F524">
        <v>936</v>
      </c>
      <c r="G524" t="s">
        <v>28</v>
      </c>
      <c r="H524" t="s">
        <v>29</v>
      </c>
      <c r="I524" t="s">
        <v>60</v>
      </c>
      <c r="J524" t="s">
        <v>61</v>
      </c>
      <c r="K524">
        <v>1135</v>
      </c>
      <c r="L524">
        <v>1226</v>
      </c>
      <c r="M524">
        <v>51</v>
      </c>
      <c r="N524">
        <v>25</v>
      </c>
      <c r="O524">
        <v>1251</v>
      </c>
      <c r="P524">
        <v>1405</v>
      </c>
      <c r="Q524">
        <v>10</v>
      </c>
      <c r="R524">
        <v>1315</v>
      </c>
      <c r="S524">
        <v>1415</v>
      </c>
      <c r="T524">
        <v>60</v>
      </c>
      <c r="U524">
        <v>0</v>
      </c>
      <c r="V524">
        <v>0</v>
      </c>
      <c r="W524">
        <v>100</v>
      </c>
      <c r="X524">
        <v>109</v>
      </c>
      <c r="Y524">
        <v>74</v>
      </c>
      <c r="Z524">
        <v>404</v>
      </c>
      <c r="AA524">
        <v>0</v>
      </c>
      <c r="AB524">
        <v>0</v>
      </c>
      <c r="AC524">
        <v>47</v>
      </c>
      <c r="AD524">
        <v>0</v>
      </c>
      <c r="AE524">
        <v>13</v>
      </c>
      <c r="AF524" t="s">
        <v>1563</v>
      </c>
      <c r="AG524" t="s">
        <v>741</v>
      </c>
      <c r="AH524" s="9">
        <v>7.5694444444444439E-2</v>
      </c>
      <c r="AI524" t="s">
        <v>1435</v>
      </c>
      <c r="AJ524" t="s">
        <v>1420</v>
      </c>
      <c r="AK524" t="s">
        <v>1426</v>
      </c>
    </row>
    <row r="525" spans="1:37" x14ac:dyDescent="0.3">
      <c r="A525" s="1">
        <v>45163</v>
      </c>
      <c r="B525" t="s">
        <v>155</v>
      </c>
      <c r="C525" t="s">
        <v>156</v>
      </c>
      <c r="D525" t="s">
        <v>157</v>
      </c>
      <c r="E525">
        <v>20398</v>
      </c>
      <c r="F525">
        <v>3472</v>
      </c>
      <c r="G525" t="s">
        <v>30</v>
      </c>
      <c r="H525" t="s">
        <v>31</v>
      </c>
      <c r="I525" t="s">
        <v>313</v>
      </c>
      <c r="J525" t="s">
        <v>314</v>
      </c>
      <c r="K525">
        <v>1901</v>
      </c>
      <c r="L525">
        <v>1857</v>
      </c>
      <c r="M525">
        <v>-4</v>
      </c>
      <c r="N525">
        <v>26</v>
      </c>
      <c r="O525">
        <v>1923</v>
      </c>
      <c r="P525">
        <v>2216</v>
      </c>
      <c r="Q525">
        <v>4</v>
      </c>
      <c r="R525">
        <v>2221</v>
      </c>
      <c r="S525">
        <v>2220</v>
      </c>
      <c r="T525">
        <v>-1</v>
      </c>
      <c r="U525">
        <v>0</v>
      </c>
      <c r="V525">
        <v>0</v>
      </c>
      <c r="W525">
        <v>140</v>
      </c>
      <c r="X525">
        <v>143</v>
      </c>
      <c r="Y525">
        <v>113</v>
      </c>
      <c r="Z525">
        <v>767</v>
      </c>
      <c r="AF525" t="s">
        <v>1282</v>
      </c>
      <c r="AG525" t="s">
        <v>1077</v>
      </c>
      <c r="AH525" s="9">
        <v>0.14097222222222222</v>
      </c>
      <c r="AI525" t="s">
        <v>1438</v>
      </c>
      <c r="AJ525" t="s">
        <v>1417</v>
      </c>
      <c r="AK525" t="s">
        <v>1426</v>
      </c>
    </row>
    <row r="526" spans="1:37" x14ac:dyDescent="0.3">
      <c r="A526" s="1">
        <v>44894</v>
      </c>
      <c r="B526" t="s">
        <v>94</v>
      </c>
      <c r="C526" t="s">
        <v>95</v>
      </c>
      <c r="D526" t="s">
        <v>96</v>
      </c>
      <c r="E526">
        <v>20397</v>
      </c>
      <c r="F526">
        <v>5093</v>
      </c>
      <c r="G526" t="s">
        <v>97</v>
      </c>
      <c r="H526" t="s">
        <v>98</v>
      </c>
      <c r="I526" t="s">
        <v>210</v>
      </c>
      <c r="J526" t="s">
        <v>211</v>
      </c>
      <c r="K526">
        <v>1125</v>
      </c>
      <c r="L526">
        <v>1121</v>
      </c>
      <c r="M526">
        <v>-4</v>
      </c>
      <c r="N526">
        <v>29</v>
      </c>
      <c r="O526">
        <v>1150</v>
      </c>
      <c r="P526">
        <v>1154</v>
      </c>
      <c r="Q526">
        <v>4</v>
      </c>
      <c r="R526">
        <v>1205</v>
      </c>
      <c r="S526">
        <v>1158</v>
      </c>
      <c r="T526">
        <v>-7</v>
      </c>
      <c r="U526">
        <v>0</v>
      </c>
      <c r="V526">
        <v>0</v>
      </c>
      <c r="W526">
        <v>100</v>
      </c>
      <c r="X526">
        <v>97</v>
      </c>
      <c r="Y526">
        <v>64</v>
      </c>
      <c r="Z526">
        <v>350</v>
      </c>
      <c r="AF526" t="s">
        <v>1547</v>
      </c>
      <c r="AG526" t="s">
        <v>884</v>
      </c>
      <c r="AH526" s="9">
        <v>2.5694444444444443E-2</v>
      </c>
      <c r="AI526" t="s">
        <v>1434</v>
      </c>
      <c r="AJ526" t="s">
        <v>1417</v>
      </c>
      <c r="AK526" t="s">
        <v>1423</v>
      </c>
    </row>
    <row r="527" spans="1:37" x14ac:dyDescent="0.3">
      <c r="A527" s="1">
        <v>44526</v>
      </c>
      <c r="B527" t="s">
        <v>226</v>
      </c>
      <c r="C527" t="s">
        <v>227</v>
      </c>
      <c r="D527" t="s">
        <v>228</v>
      </c>
      <c r="E527">
        <v>19687</v>
      </c>
      <c r="F527">
        <v>2210</v>
      </c>
      <c r="G527" t="s">
        <v>281</v>
      </c>
      <c r="H527" t="s">
        <v>282</v>
      </c>
      <c r="I527" t="s">
        <v>212</v>
      </c>
      <c r="J527" t="s">
        <v>213</v>
      </c>
      <c r="K527">
        <v>1525</v>
      </c>
      <c r="L527">
        <v>1522</v>
      </c>
      <c r="M527">
        <v>-3</v>
      </c>
      <c r="N527">
        <v>16</v>
      </c>
      <c r="O527">
        <v>1538</v>
      </c>
      <c r="P527">
        <v>1802</v>
      </c>
      <c r="Q527">
        <v>3</v>
      </c>
      <c r="R527">
        <v>1755</v>
      </c>
      <c r="S527">
        <v>1805</v>
      </c>
      <c r="T527">
        <v>10</v>
      </c>
      <c r="U527">
        <v>0</v>
      </c>
      <c r="V527">
        <v>0</v>
      </c>
      <c r="W527">
        <v>150</v>
      </c>
      <c r="X527">
        <v>163</v>
      </c>
      <c r="Y527">
        <v>144</v>
      </c>
      <c r="Z527">
        <v>859</v>
      </c>
      <c r="AF527" t="s">
        <v>1199</v>
      </c>
      <c r="AG527" t="s">
        <v>1112</v>
      </c>
      <c r="AH527" s="9">
        <v>0.11319444444444444</v>
      </c>
      <c r="AI527" t="s">
        <v>1435</v>
      </c>
      <c r="AJ527" t="s">
        <v>1417</v>
      </c>
      <c r="AK527" t="s">
        <v>1426</v>
      </c>
    </row>
    <row r="528" spans="1:37" x14ac:dyDescent="0.3">
      <c r="A528" s="1">
        <v>44953</v>
      </c>
      <c r="B528" t="s">
        <v>39</v>
      </c>
      <c r="C528" t="s">
        <v>40</v>
      </c>
      <c r="D528" t="s">
        <v>41</v>
      </c>
      <c r="E528">
        <v>19805</v>
      </c>
      <c r="F528">
        <v>2227</v>
      </c>
      <c r="G528" t="s">
        <v>165</v>
      </c>
      <c r="H528" t="s">
        <v>166</v>
      </c>
      <c r="I528" t="s">
        <v>194</v>
      </c>
      <c r="J528" t="s">
        <v>195</v>
      </c>
      <c r="K528">
        <v>555</v>
      </c>
      <c r="L528">
        <v>553</v>
      </c>
      <c r="M528">
        <v>-2</v>
      </c>
      <c r="N528">
        <v>13</v>
      </c>
      <c r="O528">
        <v>606</v>
      </c>
      <c r="P528">
        <v>714</v>
      </c>
      <c r="Q528">
        <v>6</v>
      </c>
      <c r="R528">
        <v>750</v>
      </c>
      <c r="S528">
        <v>720</v>
      </c>
      <c r="T528">
        <v>-30</v>
      </c>
      <c r="U528">
        <v>0</v>
      </c>
      <c r="V528">
        <v>0</v>
      </c>
      <c r="W528">
        <v>175</v>
      </c>
      <c r="X528">
        <v>147</v>
      </c>
      <c r="Y528">
        <v>128</v>
      </c>
      <c r="Z528">
        <v>1045</v>
      </c>
      <c r="AF528" t="s">
        <v>851</v>
      </c>
      <c r="AG528" t="s">
        <v>668</v>
      </c>
      <c r="AH528" s="9">
        <v>6.0416666666666667E-2</v>
      </c>
      <c r="AI528" t="s">
        <v>1437</v>
      </c>
      <c r="AJ528" t="s">
        <v>1417</v>
      </c>
      <c r="AK528" t="s">
        <v>1426</v>
      </c>
    </row>
    <row r="529" spans="1:37" x14ac:dyDescent="0.3">
      <c r="A529" s="1">
        <v>44612</v>
      </c>
      <c r="B529" t="s">
        <v>39</v>
      </c>
      <c r="C529" t="s">
        <v>40</v>
      </c>
      <c r="D529" t="s">
        <v>41</v>
      </c>
      <c r="E529">
        <v>19805</v>
      </c>
      <c r="F529">
        <v>1898</v>
      </c>
      <c r="G529" t="s">
        <v>178</v>
      </c>
      <c r="H529" t="s">
        <v>179</v>
      </c>
      <c r="I529" t="s">
        <v>333</v>
      </c>
      <c r="J529" t="s">
        <v>334</v>
      </c>
      <c r="K529">
        <v>1122</v>
      </c>
      <c r="L529">
        <v>1111</v>
      </c>
      <c r="M529">
        <v>-11</v>
      </c>
      <c r="N529">
        <v>16</v>
      </c>
      <c r="O529">
        <v>1127</v>
      </c>
      <c r="P529">
        <v>1407</v>
      </c>
      <c r="Q529">
        <v>17</v>
      </c>
      <c r="R529">
        <v>1429</v>
      </c>
      <c r="S529">
        <v>1424</v>
      </c>
      <c r="T529">
        <v>-5</v>
      </c>
      <c r="U529">
        <v>0</v>
      </c>
      <c r="V529">
        <v>0</v>
      </c>
      <c r="W529">
        <v>187</v>
      </c>
      <c r="X529">
        <v>193</v>
      </c>
      <c r="Y529">
        <v>160</v>
      </c>
      <c r="Z529">
        <v>1121</v>
      </c>
      <c r="AF529" t="s">
        <v>921</v>
      </c>
      <c r="AG529" t="s">
        <v>724</v>
      </c>
      <c r="AH529" s="9">
        <v>0.13402777777777777</v>
      </c>
      <c r="AI529" t="s">
        <v>1434</v>
      </c>
      <c r="AJ529" t="s">
        <v>1417</v>
      </c>
      <c r="AK529" t="s">
        <v>1421</v>
      </c>
    </row>
    <row r="530" spans="1:37" x14ac:dyDescent="0.3">
      <c r="A530" s="1">
        <v>44827</v>
      </c>
      <c r="B530" t="s">
        <v>32</v>
      </c>
      <c r="C530" t="s">
        <v>33</v>
      </c>
      <c r="D530" t="s">
        <v>34</v>
      </c>
      <c r="E530">
        <v>19393</v>
      </c>
      <c r="F530">
        <v>176</v>
      </c>
      <c r="G530" t="s">
        <v>44</v>
      </c>
      <c r="H530" t="s">
        <v>45</v>
      </c>
      <c r="I530" t="s">
        <v>68</v>
      </c>
      <c r="J530" t="s">
        <v>69</v>
      </c>
      <c r="K530">
        <v>1000</v>
      </c>
      <c r="L530">
        <v>1003</v>
      </c>
      <c r="M530">
        <v>3</v>
      </c>
      <c r="N530">
        <v>12</v>
      </c>
      <c r="O530">
        <v>1015</v>
      </c>
      <c r="P530">
        <v>1130</v>
      </c>
      <c r="Q530">
        <v>6</v>
      </c>
      <c r="R530">
        <v>1155</v>
      </c>
      <c r="S530">
        <v>1136</v>
      </c>
      <c r="T530">
        <v>-19</v>
      </c>
      <c r="U530">
        <v>0</v>
      </c>
      <c r="V530">
        <v>0</v>
      </c>
      <c r="W530">
        <v>175</v>
      </c>
      <c r="X530">
        <v>153</v>
      </c>
      <c r="Y530">
        <v>135</v>
      </c>
      <c r="Z530">
        <v>942</v>
      </c>
      <c r="AF530" t="s">
        <v>731</v>
      </c>
      <c r="AG530" t="s">
        <v>712</v>
      </c>
      <c r="AH530" s="9">
        <v>6.458333333333334E-2</v>
      </c>
      <c r="AI530" t="s">
        <v>1434</v>
      </c>
      <c r="AJ530" t="s">
        <v>1417</v>
      </c>
      <c r="AK530" t="s">
        <v>1426</v>
      </c>
    </row>
    <row r="531" spans="1:37" x14ac:dyDescent="0.3">
      <c r="A531" s="1">
        <v>44620</v>
      </c>
      <c r="B531" t="s">
        <v>14</v>
      </c>
      <c r="C531" t="s">
        <v>15</v>
      </c>
      <c r="D531" t="s">
        <v>16</v>
      </c>
      <c r="E531">
        <v>19790</v>
      </c>
      <c r="F531">
        <v>1293</v>
      </c>
      <c r="G531" t="s">
        <v>17</v>
      </c>
      <c r="H531" t="s">
        <v>18</v>
      </c>
      <c r="I531" t="s">
        <v>169</v>
      </c>
      <c r="J531" t="s">
        <v>170</v>
      </c>
      <c r="K531">
        <v>745</v>
      </c>
      <c r="L531">
        <v>835</v>
      </c>
      <c r="M531">
        <v>50</v>
      </c>
      <c r="N531">
        <v>22</v>
      </c>
      <c r="O531">
        <v>857</v>
      </c>
      <c r="P531">
        <v>1255</v>
      </c>
      <c r="Q531">
        <v>3</v>
      </c>
      <c r="R531">
        <v>1215</v>
      </c>
      <c r="S531">
        <v>1258</v>
      </c>
      <c r="T531">
        <v>43</v>
      </c>
      <c r="U531">
        <v>0</v>
      </c>
      <c r="V531">
        <v>0</v>
      </c>
      <c r="W531">
        <v>210</v>
      </c>
      <c r="X531">
        <v>203</v>
      </c>
      <c r="Y531">
        <v>178</v>
      </c>
      <c r="Z531">
        <v>1416</v>
      </c>
      <c r="AA531">
        <v>43</v>
      </c>
      <c r="AB531">
        <v>0</v>
      </c>
      <c r="AC531">
        <v>0</v>
      </c>
      <c r="AD531">
        <v>0</v>
      </c>
      <c r="AE531">
        <v>0</v>
      </c>
      <c r="AF531" t="s">
        <v>1335</v>
      </c>
      <c r="AG531" t="s">
        <v>865</v>
      </c>
      <c r="AH531" s="9">
        <v>0.18263888888888888</v>
      </c>
      <c r="AI531" t="s">
        <v>1434</v>
      </c>
      <c r="AJ531" t="s">
        <v>1420</v>
      </c>
      <c r="AK531" t="s">
        <v>1422</v>
      </c>
    </row>
    <row r="532" spans="1:37" x14ac:dyDescent="0.3">
      <c r="A532" s="1">
        <v>44354</v>
      </c>
      <c r="B532" t="s">
        <v>32</v>
      </c>
      <c r="C532" t="s">
        <v>33</v>
      </c>
      <c r="D532" t="s">
        <v>34</v>
      </c>
      <c r="E532">
        <v>19393</v>
      </c>
      <c r="F532">
        <v>1181</v>
      </c>
      <c r="G532" t="s">
        <v>103</v>
      </c>
      <c r="H532" t="s">
        <v>104</v>
      </c>
      <c r="I532" t="s">
        <v>60</v>
      </c>
      <c r="J532" t="s">
        <v>61</v>
      </c>
      <c r="K532">
        <v>1340</v>
      </c>
      <c r="L532">
        <v>1400</v>
      </c>
      <c r="M532">
        <v>20</v>
      </c>
      <c r="N532">
        <v>9</v>
      </c>
      <c r="O532">
        <v>1409</v>
      </c>
      <c r="P532">
        <v>2035</v>
      </c>
      <c r="Q532">
        <v>8</v>
      </c>
      <c r="R532">
        <v>2040</v>
      </c>
      <c r="S532">
        <v>2043</v>
      </c>
      <c r="T532">
        <v>3</v>
      </c>
      <c r="U532">
        <v>0</v>
      </c>
      <c r="V532">
        <v>0</v>
      </c>
      <c r="W532">
        <v>240</v>
      </c>
      <c r="X532">
        <v>223</v>
      </c>
      <c r="Y532">
        <v>206</v>
      </c>
      <c r="Z532">
        <v>1747</v>
      </c>
      <c r="AF532" t="s">
        <v>982</v>
      </c>
      <c r="AG532" t="s">
        <v>1341</v>
      </c>
      <c r="AH532" s="9">
        <v>0.27986111111111112</v>
      </c>
      <c r="AI532" t="s">
        <v>1435</v>
      </c>
      <c r="AJ532" t="s">
        <v>1420</v>
      </c>
      <c r="AK532" t="s">
        <v>1422</v>
      </c>
    </row>
    <row r="533" spans="1:37" x14ac:dyDescent="0.3">
      <c r="A533" s="1">
        <v>44249</v>
      </c>
      <c r="B533" t="s">
        <v>39</v>
      </c>
      <c r="C533" t="s">
        <v>40</v>
      </c>
      <c r="D533" t="s">
        <v>41</v>
      </c>
      <c r="E533">
        <v>19805</v>
      </c>
      <c r="F533">
        <v>2266</v>
      </c>
      <c r="G533" t="s">
        <v>30</v>
      </c>
      <c r="H533" t="s">
        <v>31</v>
      </c>
      <c r="I533" t="s">
        <v>194</v>
      </c>
      <c r="J533" t="s">
        <v>195</v>
      </c>
      <c r="K533">
        <v>2020</v>
      </c>
      <c r="L533">
        <v>2040</v>
      </c>
      <c r="M533">
        <v>20</v>
      </c>
      <c r="N533">
        <v>18</v>
      </c>
      <c r="O533">
        <v>2058</v>
      </c>
      <c r="P533">
        <v>6</v>
      </c>
      <c r="Q533">
        <v>4</v>
      </c>
      <c r="R533">
        <v>17</v>
      </c>
      <c r="S533">
        <v>10</v>
      </c>
      <c r="T533">
        <v>-7</v>
      </c>
      <c r="U533">
        <v>0</v>
      </c>
      <c r="V533">
        <v>0</v>
      </c>
      <c r="W533">
        <v>177</v>
      </c>
      <c r="X533">
        <v>150</v>
      </c>
      <c r="Y533">
        <v>128</v>
      </c>
      <c r="Z533">
        <v>1121</v>
      </c>
      <c r="AF533" t="s">
        <v>1564</v>
      </c>
      <c r="AG533" t="s">
        <v>818</v>
      </c>
      <c r="AH533">
        <v>-0.85416666666666674</v>
      </c>
      <c r="AI533" t="s">
        <v>1438</v>
      </c>
      <c r="AJ533" t="s">
        <v>1417</v>
      </c>
      <c r="AK533" t="s">
        <v>1422</v>
      </c>
    </row>
    <row r="534" spans="1:37" x14ac:dyDescent="0.3">
      <c r="A534" s="1">
        <v>43981</v>
      </c>
      <c r="B534" t="s">
        <v>39</v>
      </c>
      <c r="C534" t="s">
        <v>40</v>
      </c>
      <c r="D534" t="s">
        <v>41</v>
      </c>
      <c r="E534">
        <v>19805</v>
      </c>
      <c r="F534">
        <v>2248</v>
      </c>
      <c r="G534" t="s">
        <v>30</v>
      </c>
      <c r="H534" t="s">
        <v>31</v>
      </c>
      <c r="I534" t="s">
        <v>23</v>
      </c>
      <c r="J534" t="s">
        <v>24</v>
      </c>
      <c r="K534">
        <v>1040</v>
      </c>
      <c r="L534">
        <v>1034</v>
      </c>
      <c r="M534">
        <v>-6</v>
      </c>
      <c r="N534">
        <v>24</v>
      </c>
      <c r="O534">
        <v>1058</v>
      </c>
      <c r="P534">
        <v>1207</v>
      </c>
      <c r="Q534">
        <v>4</v>
      </c>
      <c r="R534">
        <v>1236</v>
      </c>
      <c r="S534">
        <v>1211</v>
      </c>
      <c r="T534">
        <v>-25</v>
      </c>
      <c r="U534">
        <v>0</v>
      </c>
      <c r="V534">
        <v>0</v>
      </c>
      <c r="W534">
        <v>236</v>
      </c>
      <c r="X534">
        <v>217</v>
      </c>
      <c r="Y534">
        <v>189</v>
      </c>
      <c r="Z534">
        <v>1464</v>
      </c>
      <c r="AF534" t="s">
        <v>612</v>
      </c>
      <c r="AG534" t="s">
        <v>717</v>
      </c>
      <c r="AH534" s="9">
        <v>6.7361111111111108E-2</v>
      </c>
      <c r="AI534" t="s">
        <v>1434</v>
      </c>
      <c r="AJ534" t="s">
        <v>1417</v>
      </c>
      <c r="AK534" t="s">
        <v>1427</v>
      </c>
    </row>
    <row r="535" spans="1:37" x14ac:dyDescent="0.3">
      <c r="A535" s="1">
        <v>44736</v>
      </c>
      <c r="B535" t="s">
        <v>14</v>
      </c>
      <c r="C535" t="s">
        <v>15</v>
      </c>
      <c r="D535" t="s">
        <v>16</v>
      </c>
      <c r="E535">
        <v>19790</v>
      </c>
      <c r="F535">
        <v>2896</v>
      </c>
      <c r="G535" t="s">
        <v>60</v>
      </c>
      <c r="H535" t="s">
        <v>61</v>
      </c>
      <c r="I535" t="s">
        <v>133</v>
      </c>
      <c r="J535" t="s">
        <v>134</v>
      </c>
      <c r="K535">
        <v>1735</v>
      </c>
      <c r="L535">
        <v>1812</v>
      </c>
      <c r="M535">
        <v>37</v>
      </c>
      <c r="N535">
        <v>52</v>
      </c>
      <c r="O535">
        <v>1904</v>
      </c>
      <c r="P535">
        <v>2053</v>
      </c>
      <c r="Q535">
        <v>6</v>
      </c>
      <c r="R535">
        <v>1903</v>
      </c>
      <c r="S535">
        <v>2059</v>
      </c>
      <c r="T535">
        <v>116</v>
      </c>
      <c r="U535">
        <v>0</v>
      </c>
      <c r="V535">
        <v>0</v>
      </c>
      <c r="W535">
        <v>88</v>
      </c>
      <c r="X535">
        <v>167</v>
      </c>
      <c r="Y535">
        <v>109</v>
      </c>
      <c r="Z535">
        <v>406</v>
      </c>
      <c r="AA535">
        <v>0</v>
      </c>
      <c r="AB535">
        <v>0</v>
      </c>
      <c r="AC535">
        <v>116</v>
      </c>
      <c r="AD535">
        <v>0</v>
      </c>
      <c r="AE535">
        <v>0</v>
      </c>
      <c r="AF535" t="s">
        <v>1458</v>
      </c>
      <c r="AG535" t="s">
        <v>960</v>
      </c>
      <c r="AH535" s="9">
        <v>0.11597222222222223</v>
      </c>
      <c r="AI535" t="s">
        <v>1438</v>
      </c>
      <c r="AJ535" t="s">
        <v>1420</v>
      </c>
      <c r="AK535" t="s">
        <v>1426</v>
      </c>
    </row>
    <row r="536" spans="1:37" x14ac:dyDescent="0.3">
      <c r="A536" s="1">
        <v>43908</v>
      </c>
      <c r="B536" t="s">
        <v>14</v>
      </c>
      <c r="C536" t="s">
        <v>15</v>
      </c>
      <c r="D536" t="s">
        <v>16</v>
      </c>
      <c r="E536">
        <v>19790</v>
      </c>
      <c r="F536">
        <v>1488</v>
      </c>
      <c r="G536" t="s">
        <v>167</v>
      </c>
      <c r="H536" t="s">
        <v>168</v>
      </c>
      <c r="I536" t="s">
        <v>19</v>
      </c>
      <c r="J536" t="s">
        <v>20</v>
      </c>
      <c r="K536">
        <v>1310</v>
      </c>
      <c r="L536">
        <v>1310</v>
      </c>
      <c r="M536">
        <v>0</v>
      </c>
      <c r="N536">
        <v>29</v>
      </c>
      <c r="O536">
        <v>1339</v>
      </c>
      <c r="P536">
        <v>1613</v>
      </c>
      <c r="Q536">
        <v>4</v>
      </c>
      <c r="R536">
        <v>1604</v>
      </c>
      <c r="S536">
        <v>1617</v>
      </c>
      <c r="T536">
        <v>13</v>
      </c>
      <c r="U536">
        <v>0</v>
      </c>
      <c r="V536">
        <v>0</v>
      </c>
      <c r="W536">
        <v>174</v>
      </c>
      <c r="X536">
        <v>187</v>
      </c>
      <c r="Y536">
        <v>154</v>
      </c>
      <c r="Z536">
        <v>1050</v>
      </c>
      <c r="AF536" t="s">
        <v>1565</v>
      </c>
      <c r="AG536" t="s">
        <v>906</v>
      </c>
      <c r="AH536" s="9">
        <v>0.12986111111111112</v>
      </c>
      <c r="AI536" t="s">
        <v>1435</v>
      </c>
      <c r="AJ536" t="s">
        <v>1420</v>
      </c>
      <c r="AK536" t="s">
        <v>1424</v>
      </c>
    </row>
    <row r="537" spans="1:37" x14ac:dyDescent="0.3">
      <c r="A537" s="1">
        <v>44779</v>
      </c>
      <c r="B537" t="s">
        <v>32</v>
      </c>
      <c r="C537" t="s">
        <v>33</v>
      </c>
      <c r="D537" t="s">
        <v>34</v>
      </c>
      <c r="E537">
        <v>19393</v>
      </c>
      <c r="F537">
        <v>2923</v>
      </c>
      <c r="G537" t="s">
        <v>188</v>
      </c>
      <c r="H537" t="s">
        <v>189</v>
      </c>
      <c r="I537" t="s">
        <v>70</v>
      </c>
      <c r="J537" t="s">
        <v>71</v>
      </c>
      <c r="K537">
        <v>1345</v>
      </c>
      <c r="L537">
        <v>1351</v>
      </c>
      <c r="M537">
        <v>6</v>
      </c>
      <c r="N537">
        <v>11</v>
      </c>
      <c r="O537">
        <v>1402</v>
      </c>
      <c r="P537">
        <v>2127</v>
      </c>
      <c r="Q537">
        <v>4</v>
      </c>
      <c r="R537">
        <v>2140</v>
      </c>
      <c r="S537">
        <v>2131</v>
      </c>
      <c r="T537">
        <v>-9</v>
      </c>
      <c r="U537">
        <v>0</v>
      </c>
      <c r="V537">
        <v>0</v>
      </c>
      <c r="W537">
        <v>295</v>
      </c>
      <c r="X537">
        <v>280</v>
      </c>
      <c r="Y537">
        <v>265</v>
      </c>
      <c r="Z537">
        <v>2384</v>
      </c>
      <c r="AF537" t="s">
        <v>1494</v>
      </c>
      <c r="AG537" t="s">
        <v>1340</v>
      </c>
      <c r="AH537" s="9">
        <v>0.31944444444444442</v>
      </c>
      <c r="AI537" t="s">
        <v>1435</v>
      </c>
      <c r="AJ537" t="s">
        <v>1417</v>
      </c>
      <c r="AK537" t="s">
        <v>1427</v>
      </c>
    </row>
    <row r="538" spans="1:37" x14ac:dyDescent="0.3">
      <c r="A538" s="1">
        <v>44443</v>
      </c>
      <c r="B538" t="s">
        <v>32</v>
      </c>
      <c r="C538" t="s">
        <v>33</v>
      </c>
      <c r="D538" t="s">
        <v>34</v>
      </c>
      <c r="E538">
        <v>19393</v>
      </c>
      <c r="F538">
        <v>3926</v>
      </c>
      <c r="G538" t="s">
        <v>292</v>
      </c>
      <c r="H538" t="s">
        <v>52</v>
      </c>
      <c r="I538" t="s">
        <v>66</v>
      </c>
      <c r="J538" t="s">
        <v>67</v>
      </c>
      <c r="K538">
        <v>950</v>
      </c>
      <c r="L538">
        <v>1000</v>
      </c>
      <c r="M538">
        <v>10</v>
      </c>
      <c r="N538">
        <v>12</v>
      </c>
      <c r="O538">
        <v>1012</v>
      </c>
      <c r="P538">
        <v>1216</v>
      </c>
      <c r="Q538">
        <v>4</v>
      </c>
      <c r="R538">
        <v>1215</v>
      </c>
      <c r="S538">
        <v>1220</v>
      </c>
      <c r="T538">
        <v>5</v>
      </c>
      <c r="U538">
        <v>0</v>
      </c>
      <c r="V538">
        <v>0</v>
      </c>
      <c r="W538">
        <v>145</v>
      </c>
      <c r="X538">
        <v>140</v>
      </c>
      <c r="Y538">
        <v>124</v>
      </c>
      <c r="Z538">
        <v>937</v>
      </c>
      <c r="AF538" t="s">
        <v>1328</v>
      </c>
      <c r="AG538" t="s">
        <v>1186</v>
      </c>
      <c r="AH538" s="9">
        <v>9.7222222222222224E-2</v>
      </c>
      <c r="AI538" t="s">
        <v>1434</v>
      </c>
      <c r="AJ538" t="s">
        <v>1420</v>
      </c>
      <c r="AK538" t="s">
        <v>1427</v>
      </c>
    </row>
    <row r="539" spans="1:37" x14ac:dyDescent="0.3">
      <c r="A539" s="1">
        <v>43658</v>
      </c>
      <c r="B539" t="s">
        <v>7</v>
      </c>
      <c r="C539" t="s">
        <v>8</v>
      </c>
      <c r="D539" t="s">
        <v>9</v>
      </c>
      <c r="E539">
        <v>19977</v>
      </c>
      <c r="F539">
        <v>1280</v>
      </c>
      <c r="G539" t="s">
        <v>80</v>
      </c>
      <c r="H539" t="s">
        <v>67</v>
      </c>
      <c r="I539" t="s">
        <v>345</v>
      </c>
      <c r="J539" t="s">
        <v>346</v>
      </c>
      <c r="K539">
        <v>1540</v>
      </c>
      <c r="L539">
        <v>1538</v>
      </c>
      <c r="M539">
        <v>-2</v>
      </c>
      <c r="N539">
        <v>18</v>
      </c>
      <c r="O539">
        <v>1556</v>
      </c>
      <c r="P539">
        <v>1913</v>
      </c>
      <c r="Q539">
        <v>3</v>
      </c>
      <c r="R539">
        <v>1922</v>
      </c>
      <c r="S539">
        <v>1916</v>
      </c>
      <c r="T539">
        <v>-6</v>
      </c>
      <c r="U539">
        <v>0</v>
      </c>
      <c r="V539">
        <v>0</v>
      </c>
      <c r="W539">
        <v>402</v>
      </c>
      <c r="X539">
        <v>398</v>
      </c>
      <c r="Y539">
        <v>377</v>
      </c>
      <c r="Z539">
        <v>2846</v>
      </c>
      <c r="AF539" t="s">
        <v>803</v>
      </c>
      <c r="AG539" t="s">
        <v>933</v>
      </c>
      <c r="AH539" s="9">
        <v>0.15138888888888888</v>
      </c>
      <c r="AI539" t="s">
        <v>1435</v>
      </c>
      <c r="AJ539" t="s">
        <v>1417</v>
      </c>
      <c r="AK539" t="s">
        <v>1426</v>
      </c>
    </row>
    <row r="540" spans="1:37" x14ac:dyDescent="0.3">
      <c r="A540" s="1">
        <v>43514</v>
      </c>
      <c r="B540" t="s">
        <v>46</v>
      </c>
      <c r="C540" t="s">
        <v>47</v>
      </c>
      <c r="D540" t="s">
        <v>48</v>
      </c>
      <c r="E540">
        <v>20452</v>
      </c>
      <c r="F540">
        <v>3475</v>
      </c>
      <c r="G540" t="s">
        <v>51</v>
      </c>
      <c r="H540" t="s">
        <v>52</v>
      </c>
      <c r="I540" t="s">
        <v>131</v>
      </c>
      <c r="J540" t="s">
        <v>132</v>
      </c>
      <c r="K540">
        <v>1155</v>
      </c>
      <c r="L540">
        <v>1152</v>
      </c>
      <c r="M540">
        <v>-3</v>
      </c>
      <c r="N540">
        <v>13</v>
      </c>
      <c r="O540">
        <v>1205</v>
      </c>
      <c r="P540">
        <v>1441</v>
      </c>
      <c r="Q540">
        <v>14</v>
      </c>
      <c r="R540">
        <v>1514</v>
      </c>
      <c r="S540">
        <v>1455</v>
      </c>
      <c r="T540">
        <v>-19</v>
      </c>
      <c r="U540">
        <v>0</v>
      </c>
      <c r="V540">
        <v>0</v>
      </c>
      <c r="W540">
        <v>139</v>
      </c>
      <c r="X540">
        <v>123</v>
      </c>
      <c r="Y540">
        <v>96</v>
      </c>
      <c r="Z540">
        <v>844</v>
      </c>
      <c r="AF540" t="s">
        <v>617</v>
      </c>
      <c r="AG540" t="s">
        <v>735</v>
      </c>
      <c r="AH540" s="9">
        <v>0.12708333333333333</v>
      </c>
      <c r="AI540" t="s">
        <v>1434</v>
      </c>
      <c r="AJ540" t="s">
        <v>1417</v>
      </c>
      <c r="AK540" t="s">
        <v>1422</v>
      </c>
    </row>
    <row r="541" spans="1:37" x14ac:dyDescent="0.3">
      <c r="A541" s="1">
        <v>44600</v>
      </c>
      <c r="B541" t="s">
        <v>122</v>
      </c>
      <c r="C541" t="s">
        <v>123</v>
      </c>
      <c r="D541" t="s">
        <v>124</v>
      </c>
      <c r="E541">
        <v>20304</v>
      </c>
      <c r="F541">
        <v>3942</v>
      </c>
      <c r="G541" t="s">
        <v>372</v>
      </c>
      <c r="H541" t="s">
        <v>373</v>
      </c>
      <c r="I541" t="s">
        <v>120</v>
      </c>
      <c r="J541" t="s">
        <v>121</v>
      </c>
      <c r="K541">
        <v>700</v>
      </c>
      <c r="L541">
        <v>652</v>
      </c>
      <c r="M541">
        <v>-8</v>
      </c>
      <c r="N541">
        <v>11</v>
      </c>
      <c r="O541">
        <v>703</v>
      </c>
      <c r="P541">
        <v>806</v>
      </c>
      <c r="Q541">
        <v>4</v>
      </c>
      <c r="R541">
        <v>847</v>
      </c>
      <c r="S541">
        <v>810</v>
      </c>
      <c r="T541">
        <v>-37</v>
      </c>
      <c r="U541">
        <v>0</v>
      </c>
      <c r="V541">
        <v>0</v>
      </c>
      <c r="W541">
        <v>107</v>
      </c>
      <c r="X541">
        <v>78</v>
      </c>
      <c r="Y541">
        <v>63</v>
      </c>
      <c r="Z541">
        <v>463</v>
      </c>
      <c r="AF541" t="s">
        <v>1566</v>
      </c>
      <c r="AG541" t="s">
        <v>678</v>
      </c>
      <c r="AH541" s="9">
        <v>5.4166666666666669E-2</v>
      </c>
      <c r="AI541" t="s">
        <v>1434</v>
      </c>
      <c r="AJ541" t="s">
        <v>1417</v>
      </c>
      <c r="AK541" t="s">
        <v>1423</v>
      </c>
    </row>
    <row r="542" spans="1:37" x14ac:dyDescent="0.3">
      <c r="A542" s="1">
        <v>43615</v>
      </c>
      <c r="B542" t="s">
        <v>141</v>
      </c>
      <c r="C542" t="s">
        <v>142</v>
      </c>
      <c r="D542" t="s">
        <v>143</v>
      </c>
      <c r="E542">
        <v>20363</v>
      </c>
      <c r="F542">
        <v>5153</v>
      </c>
      <c r="G542" t="s">
        <v>402</v>
      </c>
      <c r="H542" t="s">
        <v>403</v>
      </c>
      <c r="I542" t="s">
        <v>150</v>
      </c>
      <c r="J542" t="s">
        <v>85</v>
      </c>
      <c r="K542">
        <v>710</v>
      </c>
      <c r="L542">
        <v>707</v>
      </c>
      <c r="M542">
        <v>-3</v>
      </c>
      <c r="N542">
        <v>16</v>
      </c>
      <c r="O542">
        <v>723</v>
      </c>
      <c r="P542">
        <v>918</v>
      </c>
      <c r="Q542">
        <v>9</v>
      </c>
      <c r="R542">
        <v>931</v>
      </c>
      <c r="S542">
        <v>927</v>
      </c>
      <c r="T542">
        <v>-4</v>
      </c>
      <c r="U542">
        <v>0</v>
      </c>
      <c r="V542">
        <v>0</v>
      </c>
      <c r="W542">
        <v>141</v>
      </c>
      <c r="X542">
        <v>140</v>
      </c>
      <c r="Y542">
        <v>115</v>
      </c>
      <c r="Z542">
        <v>833</v>
      </c>
      <c r="AF542" t="s">
        <v>1539</v>
      </c>
      <c r="AG542" t="s">
        <v>1006</v>
      </c>
      <c r="AH542" s="9">
        <v>9.7222222222222224E-2</v>
      </c>
      <c r="AI542" t="s">
        <v>1434</v>
      </c>
      <c r="AJ542" t="s">
        <v>1417</v>
      </c>
      <c r="AK542" t="s">
        <v>1425</v>
      </c>
    </row>
    <row r="543" spans="1:37" x14ac:dyDescent="0.3">
      <c r="A543" s="1">
        <v>43787</v>
      </c>
      <c r="B543" t="s">
        <v>7</v>
      </c>
      <c r="C543" t="s">
        <v>8</v>
      </c>
      <c r="D543" t="s">
        <v>9</v>
      </c>
      <c r="E543">
        <v>19977</v>
      </c>
      <c r="F543">
        <v>733</v>
      </c>
      <c r="G543" t="s">
        <v>80</v>
      </c>
      <c r="H543" t="s">
        <v>67</v>
      </c>
      <c r="I543" t="s">
        <v>21</v>
      </c>
      <c r="J543" t="s">
        <v>22</v>
      </c>
      <c r="K543">
        <v>800</v>
      </c>
      <c r="L543">
        <v>758</v>
      </c>
      <c r="M543">
        <v>-2</v>
      </c>
      <c r="N543">
        <v>35</v>
      </c>
      <c r="O543">
        <v>833</v>
      </c>
      <c r="P543">
        <v>937</v>
      </c>
      <c r="Q543">
        <v>10</v>
      </c>
      <c r="R543">
        <v>943</v>
      </c>
      <c r="S543">
        <v>947</v>
      </c>
      <c r="T543">
        <v>4</v>
      </c>
      <c r="U543">
        <v>0</v>
      </c>
      <c r="V543">
        <v>0</v>
      </c>
      <c r="W543">
        <v>163</v>
      </c>
      <c r="X543">
        <v>169</v>
      </c>
      <c r="Y543">
        <v>124</v>
      </c>
      <c r="Z543">
        <v>888</v>
      </c>
      <c r="AF543" t="s">
        <v>706</v>
      </c>
      <c r="AG543" t="s">
        <v>1009</v>
      </c>
      <c r="AH543" s="9">
        <v>7.5694444444444439E-2</v>
      </c>
      <c r="AI543" t="s">
        <v>1434</v>
      </c>
      <c r="AJ543" t="s">
        <v>1417</v>
      </c>
      <c r="AK543" t="s">
        <v>1422</v>
      </c>
    </row>
    <row r="544" spans="1:37" x14ac:dyDescent="0.3">
      <c r="A544" s="1">
        <v>44916</v>
      </c>
      <c r="B544" t="s">
        <v>122</v>
      </c>
      <c r="C544" t="s">
        <v>123</v>
      </c>
      <c r="D544" t="s">
        <v>124</v>
      </c>
      <c r="E544">
        <v>20304</v>
      </c>
      <c r="F544">
        <v>5286</v>
      </c>
      <c r="G544" t="s">
        <v>129</v>
      </c>
      <c r="H544" t="s">
        <v>130</v>
      </c>
      <c r="I544" t="s">
        <v>53</v>
      </c>
      <c r="J544" t="s">
        <v>54</v>
      </c>
      <c r="K544">
        <v>1855</v>
      </c>
      <c r="L544">
        <v>1851</v>
      </c>
      <c r="M544">
        <v>-4</v>
      </c>
      <c r="N544">
        <v>18</v>
      </c>
      <c r="O544">
        <v>1909</v>
      </c>
      <c r="P544">
        <v>2012</v>
      </c>
      <c r="Q544">
        <v>7</v>
      </c>
      <c r="R544">
        <v>2036</v>
      </c>
      <c r="S544">
        <v>2019</v>
      </c>
      <c r="T544">
        <v>-17</v>
      </c>
      <c r="U544">
        <v>0</v>
      </c>
      <c r="V544">
        <v>0</v>
      </c>
      <c r="W544">
        <v>221</v>
      </c>
      <c r="X544">
        <v>208</v>
      </c>
      <c r="Y544">
        <v>183</v>
      </c>
      <c r="Z544">
        <v>1242</v>
      </c>
      <c r="AF544" t="s">
        <v>1365</v>
      </c>
      <c r="AG544" t="s">
        <v>798</v>
      </c>
      <c r="AH544" s="9">
        <v>6.1111111111111109E-2</v>
      </c>
      <c r="AI544" t="s">
        <v>1438</v>
      </c>
      <c r="AJ544" t="s">
        <v>1417</v>
      </c>
      <c r="AK544" t="s">
        <v>1424</v>
      </c>
    </row>
    <row r="545" spans="1:37" x14ac:dyDescent="0.3">
      <c r="A545" s="1">
        <v>44574</v>
      </c>
      <c r="B545" t="s">
        <v>81</v>
      </c>
      <c r="C545" t="s">
        <v>82</v>
      </c>
      <c r="D545" t="s">
        <v>83</v>
      </c>
      <c r="E545">
        <v>20409</v>
      </c>
      <c r="F545">
        <v>633</v>
      </c>
      <c r="G545" t="s">
        <v>44</v>
      </c>
      <c r="H545" t="s">
        <v>45</v>
      </c>
      <c r="I545" t="s">
        <v>23</v>
      </c>
      <c r="J545" t="s">
        <v>24</v>
      </c>
      <c r="K545">
        <v>1845</v>
      </c>
      <c r="L545">
        <v>2021</v>
      </c>
      <c r="M545">
        <v>96</v>
      </c>
      <c r="N545">
        <v>14</v>
      </c>
      <c r="O545">
        <v>2035</v>
      </c>
      <c r="P545">
        <v>2</v>
      </c>
      <c r="Q545">
        <v>5</v>
      </c>
      <c r="R545">
        <v>2247</v>
      </c>
      <c r="S545">
        <v>7</v>
      </c>
      <c r="T545">
        <v>80</v>
      </c>
      <c r="U545">
        <v>0</v>
      </c>
      <c r="V545">
        <v>0</v>
      </c>
      <c r="W545">
        <v>422</v>
      </c>
      <c r="X545">
        <v>406</v>
      </c>
      <c r="Y545">
        <v>387</v>
      </c>
      <c r="Z545">
        <v>2704</v>
      </c>
      <c r="AA545">
        <v>80</v>
      </c>
      <c r="AB545">
        <v>0</v>
      </c>
      <c r="AC545">
        <v>0</v>
      </c>
      <c r="AD545">
        <v>0</v>
      </c>
      <c r="AE545">
        <v>0</v>
      </c>
      <c r="AF545" t="s">
        <v>1567</v>
      </c>
      <c r="AG545" t="s">
        <v>1145</v>
      </c>
      <c r="AH545">
        <v>-0.84305555555555556</v>
      </c>
      <c r="AI545" t="s">
        <v>1438</v>
      </c>
      <c r="AJ545" t="s">
        <v>1420</v>
      </c>
      <c r="AK545" t="s">
        <v>1425</v>
      </c>
    </row>
    <row r="546" spans="1:37" x14ac:dyDescent="0.3">
      <c r="A546" s="1">
        <v>44693</v>
      </c>
      <c r="B546" t="s">
        <v>32</v>
      </c>
      <c r="C546" t="s">
        <v>33</v>
      </c>
      <c r="D546" t="s">
        <v>34</v>
      </c>
      <c r="E546">
        <v>19393</v>
      </c>
      <c r="F546">
        <v>1721</v>
      </c>
      <c r="G546" t="s">
        <v>60</v>
      </c>
      <c r="H546" t="s">
        <v>61</v>
      </c>
      <c r="I546" t="s">
        <v>160</v>
      </c>
      <c r="J546" t="s">
        <v>161</v>
      </c>
      <c r="K546">
        <v>2010</v>
      </c>
      <c r="L546">
        <v>2202</v>
      </c>
      <c r="M546">
        <v>112</v>
      </c>
      <c r="N546">
        <v>8</v>
      </c>
      <c r="O546">
        <v>2210</v>
      </c>
      <c r="P546">
        <v>2223</v>
      </c>
      <c r="Q546">
        <v>3</v>
      </c>
      <c r="R546">
        <v>2055</v>
      </c>
      <c r="S546">
        <v>2226</v>
      </c>
      <c r="T546">
        <v>91</v>
      </c>
      <c r="U546">
        <v>0</v>
      </c>
      <c r="V546">
        <v>0</v>
      </c>
      <c r="W546">
        <v>105</v>
      </c>
      <c r="X546">
        <v>84</v>
      </c>
      <c r="Y546">
        <v>73</v>
      </c>
      <c r="Z546">
        <v>484</v>
      </c>
      <c r="AA546">
        <v>66</v>
      </c>
      <c r="AB546">
        <v>0</v>
      </c>
      <c r="AC546">
        <v>0</v>
      </c>
      <c r="AD546">
        <v>0</v>
      </c>
      <c r="AE546">
        <v>25</v>
      </c>
      <c r="AF546" t="s">
        <v>1283</v>
      </c>
      <c r="AG546" t="s">
        <v>1378</v>
      </c>
      <c r="AH546" s="9">
        <v>1.6666666666666666E-2</v>
      </c>
      <c r="AI546" t="s">
        <v>1438</v>
      </c>
      <c r="AJ546" t="s">
        <v>1420</v>
      </c>
      <c r="AK546" t="s">
        <v>1425</v>
      </c>
    </row>
    <row r="547" spans="1:37" x14ac:dyDescent="0.3">
      <c r="A547" s="1">
        <v>43783</v>
      </c>
      <c r="B547" t="s">
        <v>46</v>
      </c>
      <c r="C547" t="s">
        <v>47</v>
      </c>
      <c r="D547" t="s">
        <v>48</v>
      </c>
      <c r="E547">
        <v>20452</v>
      </c>
      <c r="F547">
        <v>4427</v>
      </c>
      <c r="G547" t="s">
        <v>150</v>
      </c>
      <c r="H547" t="s">
        <v>85</v>
      </c>
      <c r="I547" t="s">
        <v>144</v>
      </c>
      <c r="J547" t="s">
        <v>145</v>
      </c>
      <c r="K547">
        <v>659</v>
      </c>
      <c r="L547">
        <v>652</v>
      </c>
      <c r="M547">
        <v>-7</v>
      </c>
      <c r="N547">
        <v>9</v>
      </c>
      <c r="O547">
        <v>701</v>
      </c>
      <c r="P547">
        <v>829</v>
      </c>
      <c r="Q547">
        <v>10</v>
      </c>
      <c r="R547">
        <v>903</v>
      </c>
      <c r="S547">
        <v>839</v>
      </c>
      <c r="T547">
        <v>-24</v>
      </c>
      <c r="U547">
        <v>0</v>
      </c>
      <c r="V547">
        <v>0</v>
      </c>
      <c r="W547">
        <v>124</v>
      </c>
      <c r="X547">
        <v>107</v>
      </c>
      <c r="Y547">
        <v>88</v>
      </c>
      <c r="Z547">
        <v>502</v>
      </c>
      <c r="AF547" t="s">
        <v>600</v>
      </c>
      <c r="AG547" t="s">
        <v>678</v>
      </c>
      <c r="AH547" s="9">
        <v>7.4305555555555555E-2</v>
      </c>
      <c r="AI547" t="s">
        <v>1434</v>
      </c>
      <c r="AJ547" t="s">
        <v>1417</v>
      </c>
      <c r="AK547" t="s">
        <v>1425</v>
      </c>
    </row>
    <row r="548" spans="1:37" x14ac:dyDescent="0.3">
      <c r="A548" s="1">
        <v>43838</v>
      </c>
      <c r="B548" t="s">
        <v>14</v>
      </c>
      <c r="C548" t="s">
        <v>15</v>
      </c>
      <c r="D548" t="s">
        <v>16</v>
      </c>
      <c r="E548">
        <v>19790</v>
      </c>
      <c r="F548">
        <v>955</v>
      </c>
      <c r="G548" t="s">
        <v>150</v>
      </c>
      <c r="H548" t="s">
        <v>85</v>
      </c>
      <c r="I548" t="s">
        <v>144</v>
      </c>
      <c r="J548" t="s">
        <v>145</v>
      </c>
      <c r="K548">
        <v>931</v>
      </c>
      <c r="L548">
        <v>925</v>
      </c>
      <c r="M548">
        <v>-6</v>
      </c>
      <c r="N548">
        <v>20</v>
      </c>
      <c r="O548">
        <v>945</v>
      </c>
      <c r="P548">
        <v>1109</v>
      </c>
      <c r="Q548">
        <v>9</v>
      </c>
      <c r="R548">
        <v>1142</v>
      </c>
      <c r="S548">
        <v>1118</v>
      </c>
      <c r="T548">
        <v>-24</v>
      </c>
      <c r="U548">
        <v>0</v>
      </c>
      <c r="V548">
        <v>0</v>
      </c>
      <c r="W548">
        <v>131</v>
      </c>
      <c r="X548">
        <v>113</v>
      </c>
      <c r="Y548">
        <v>84</v>
      </c>
      <c r="Z548">
        <v>502</v>
      </c>
      <c r="AF548" t="s">
        <v>1319</v>
      </c>
      <c r="AG548" t="s">
        <v>703</v>
      </c>
      <c r="AH548" s="9">
        <v>7.8472222222222221E-2</v>
      </c>
      <c r="AI548" t="s">
        <v>1434</v>
      </c>
      <c r="AJ548" t="s">
        <v>1417</v>
      </c>
      <c r="AK548" t="s">
        <v>1424</v>
      </c>
    </row>
    <row r="549" spans="1:37" x14ac:dyDescent="0.3">
      <c r="A549" s="1">
        <v>45077</v>
      </c>
      <c r="B549" t="s">
        <v>141</v>
      </c>
      <c r="C549" t="s">
        <v>142</v>
      </c>
      <c r="D549" t="s">
        <v>143</v>
      </c>
      <c r="E549">
        <v>20363</v>
      </c>
      <c r="F549">
        <v>5463</v>
      </c>
      <c r="G549" t="s">
        <v>150</v>
      </c>
      <c r="H549" t="s">
        <v>85</v>
      </c>
      <c r="I549" t="s">
        <v>249</v>
      </c>
      <c r="J549" t="s">
        <v>250</v>
      </c>
      <c r="K549">
        <v>1559</v>
      </c>
      <c r="L549">
        <v>1558</v>
      </c>
      <c r="M549">
        <v>-1</v>
      </c>
      <c r="N549">
        <v>21</v>
      </c>
      <c r="O549">
        <v>1619</v>
      </c>
      <c r="P549">
        <v>1647</v>
      </c>
      <c r="Q549">
        <v>3</v>
      </c>
      <c r="R549">
        <v>1712</v>
      </c>
      <c r="S549">
        <v>1650</v>
      </c>
      <c r="T549">
        <v>-22</v>
      </c>
      <c r="U549">
        <v>0</v>
      </c>
      <c r="V549">
        <v>0</v>
      </c>
      <c r="W549">
        <v>73</v>
      </c>
      <c r="X549">
        <v>52</v>
      </c>
      <c r="Y549">
        <v>28</v>
      </c>
      <c r="Z549">
        <v>136</v>
      </c>
      <c r="AF549" t="s">
        <v>781</v>
      </c>
      <c r="AG549" t="s">
        <v>1029</v>
      </c>
      <c r="AH549" s="9">
        <v>3.6111111111111108E-2</v>
      </c>
      <c r="AI549" t="s">
        <v>1435</v>
      </c>
      <c r="AJ549" t="s">
        <v>1417</v>
      </c>
      <c r="AK549" t="s">
        <v>1424</v>
      </c>
    </row>
    <row r="550" spans="1:37" x14ac:dyDescent="0.3">
      <c r="A550" s="1">
        <v>44639</v>
      </c>
      <c r="B550" t="s">
        <v>14</v>
      </c>
      <c r="C550" t="s">
        <v>15</v>
      </c>
      <c r="D550" t="s">
        <v>16</v>
      </c>
      <c r="E550">
        <v>19790</v>
      </c>
      <c r="F550">
        <v>754</v>
      </c>
      <c r="G550" t="s">
        <v>103</v>
      </c>
      <c r="H550" t="s">
        <v>104</v>
      </c>
      <c r="I550" t="s">
        <v>17</v>
      </c>
      <c r="J550" t="s">
        <v>18</v>
      </c>
      <c r="K550">
        <v>1500</v>
      </c>
      <c r="L550">
        <v>1452</v>
      </c>
      <c r="M550">
        <v>-8</v>
      </c>
      <c r="N550">
        <v>13</v>
      </c>
      <c r="O550">
        <v>1505</v>
      </c>
      <c r="P550">
        <v>1940</v>
      </c>
      <c r="Q550">
        <v>13</v>
      </c>
      <c r="R550">
        <v>2008</v>
      </c>
      <c r="S550">
        <v>1953</v>
      </c>
      <c r="T550">
        <v>-15</v>
      </c>
      <c r="U550">
        <v>0</v>
      </c>
      <c r="V550">
        <v>0</v>
      </c>
      <c r="W550">
        <v>188</v>
      </c>
      <c r="X550">
        <v>181</v>
      </c>
      <c r="Y550">
        <v>155</v>
      </c>
      <c r="Z550">
        <v>1299</v>
      </c>
      <c r="AF550" t="s">
        <v>1204</v>
      </c>
      <c r="AG550" t="s">
        <v>926</v>
      </c>
      <c r="AH550" s="9">
        <v>0.20902777777777778</v>
      </c>
      <c r="AI550" t="s">
        <v>1435</v>
      </c>
      <c r="AJ550" t="s">
        <v>1417</v>
      </c>
      <c r="AK550" t="s">
        <v>1427</v>
      </c>
    </row>
    <row r="551" spans="1:37" x14ac:dyDescent="0.3">
      <c r="A551" s="1">
        <v>45085</v>
      </c>
      <c r="B551" t="s">
        <v>100</v>
      </c>
      <c r="C551" t="s">
        <v>101</v>
      </c>
      <c r="D551" t="s">
        <v>102</v>
      </c>
      <c r="E551">
        <v>20368</v>
      </c>
      <c r="F551">
        <v>2542</v>
      </c>
      <c r="G551" t="s">
        <v>406</v>
      </c>
      <c r="H551" t="s">
        <v>407</v>
      </c>
      <c r="I551" t="s">
        <v>408</v>
      </c>
      <c r="J551" t="s">
        <v>409</v>
      </c>
      <c r="K551">
        <v>1059</v>
      </c>
      <c r="L551">
        <v>1054</v>
      </c>
      <c r="M551">
        <v>-5</v>
      </c>
      <c r="N551">
        <v>10</v>
      </c>
      <c r="O551">
        <v>1104</v>
      </c>
      <c r="P551">
        <v>1317</v>
      </c>
      <c r="Q551">
        <v>5</v>
      </c>
      <c r="R551">
        <v>1337</v>
      </c>
      <c r="S551">
        <v>1322</v>
      </c>
      <c r="T551">
        <v>-15</v>
      </c>
      <c r="U551">
        <v>0</v>
      </c>
      <c r="V551">
        <v>0</v>
      </c>
      <c r="W551">
        <v>158</v>
      </c>
      <c r="X551">
        <v>148</v>
      </c>
      <c r="Y551">
        <v>133</v>
      </c>
      <c r="Z551">
        <v>1049</v>
      </c>
      <c r="AF551" t="s">
        <v>1561</v>
      </c>
      <c r="AG551" t="s">
        <v>647</v>
      </c>
      <c r="AH551" s="9">
        <v>0.10277777777777777</v>
      </c>
      <c r="AI551" t="s">
        <v>1434</v>
      </c>
      <c r="AJ551" t="s">
        <v>1417</v>
      </c>
      <c r="AK551" t="s">
        <v>1425</v>
      </c>
    </row>
    <row r="552" spans="1:37" x14ac:dyDescent="0.3">
      <c r="A552" s="1">
        <v>44522</v>
      </c>
      <c r="B552" t="s">
        <v>7</v>
      </c>
      <c r="C552" t="s">
        <v>8</v>
      </c>
      <c r="D552" t="s">
        <v>9</v>
      </c>
      <c r="E552">
        <v>19977</v>
      </c>
      <c r="F552">
        <v>287</v>
      </c>
      <c r="G552" t="s">
        <v>12</v>
      </c>
      <c r="H552" t="s">
        <v>13</v>
      </c>
      <c r="I552" t="s">
        <v>68</v>
      </c>
      <c r="J552" t="s">
        <v>69</v>
      </c>
      <c r="K552">
        <v>2135</v>
      </c>
      <c r="L552">
        <v>2132</v>
      </c>
      <c r="M552">
        <v>-3</v>
      </c>
      <c r="N552">
        <v>21</v>
      </c>
      <c r="O552">
        <v>2153</v>
      </c>
      <c r="P552">
        <v>2236</v>
      </c>
      <c r="Q552">
        <v>6</v>
      </c>
      <c r="R552">
        <v>2309</v>
      </c>
      <c r="S552">
        <v>2242</v>
      </c>
      <c r="T552">
        <v>-27</v>
      </c>
      <c r="U552">
        <v>0</v>
      </c>
      <c r="V552">
        <v>0</v>
      </c>
      <c r="W552">
        <v>154</v>
      </c>
      <c r="X552">
        <v>130</v>
      </c>
      <c r="Y552">
        <v>103</v>
      </c>
      <c r="Z552">
        <v>748</v>
      </c>
      <c r="AF552" t="s">
        <v>1043</v>
      </c>
      <c r="AG552" t="s">
        <v>821</v>
      </c>
      <c r="AH552" s="9">
        <v>4.8611111111111112E-2</v>
      </c>
      <c r="AI552" t="s">
        <v>1438</v>
      </c>
      <c r="AJ552" t="s">
        <v>1417</v>
      </c>
      <c r="AK552" t="s">
        <v>1422</v>
      </c>
    </row>
    <row r="553" spans="1:37" x14ac:dyDescent="0.3">
      <c r="A553" s="1">
        <v>44564</v>
      </c>
      <c r="B553" t="s">
        <v>122</v>
      </c>
      <c r="C553" t="s">
        <v>123</v>
      </c>
      <c r="D553" t="s">
        <v>124</v>
      </c>
      <c r="E553">
        <v>20304</v>
      </c>
      <c r="F553">
        <v>5596</v>
      </c>
      <c r="G553" t="s">
        <v>410</v>
      </c>
      <c r="H553" t="s">
        <v>411</v>
      </c>
      <c r="I553" t="s">
        <v>53</v>
      </c>
      <c r="J553" t="s">
        <v>54</v>
      </c>
      <c r="K553">
        <v>600</v>
      </c>
      <c r="L553">
        <v>0</v>
      </c>
      <c r="M553">
        <v>0</v>
      </c>
      <c r="R553">
        <v>701</v>
      </c>
      <c r="S553">
        <v>0</v>
      </c>
      <c r="T553">
        <v>0</v>
      </c>
      <c r="U553">
        <v>1</v>
      </c>
      <c r="V553">
        <v>0</v>
      </c>
      <c r="W553">
        <v>61</v>
      </c>
      <c r="Z553">
        <v>89</v>
      </c>
      <c r="AF553" t="s">
        <v>663</v>
      </c>
      <c r="AG553" t="s">
        <v>663</v>
      </c>
      <c r="AH553" s="9">
        <v>0</v>
      </c>
      <c r="AI553" t="s">
        <v>1437</v>
      </c>
      <c r="AJ553" t="s">
        <v>1420</v>
      </c>
      <c r="AK553" t="s">
        <v>1422</v>
      </c>
    </row>
    <row r="554" spans="1:37" x14ac:dyDescent="0.3">
      <c r="A554" s="1">
        <v>44809</v>
      </c>
      <c r="B554" t="s">
        <v>55</v>
      </c>
      <c r="C554" t="s">
        <v>56</v>
      </c>
      <c r="D554" t="s">
        <v>57</v>
      </c>
      <c r="E554">
        <v>19930</v>
      </c>
      <c r="F554">
        <v>188</v>
      </c>
      <c r="G554" t="s">
        <v>23</v>
      </c>
      <c r="H554" t="s">
        <v>24</v>
      </c>
      <c r="I554" t="s">
        <v>84</v>
      </c>
      <c r="J554" t="s">
        <v>85</v>
      </c>
      <c r="K554">
        <v>2220</v>
      </c>
      <c r="L554">
        <v>2215</v>
      </c>
      <c r="M554">
        <v>-5</v>
      </c>
      <c r="N554">
        <v>14</v>
      </c>
      <c r="O554">
        <v>2229</v>
      </c>
      <c r="P554">
        <v>635</v>
      </c>
      <c r="Q554">
        <v>9</v>
      </c>
      <c r="R554">
        <v>701</v>
      </c>
      <c r="S554">
        <v>644</v>
      </c>
      <c r="T554">
        <v>-17</v>
      </c>
      <c r="U554">
        <v>0</v>
      </c>
      <c r="V554">
        <v>0</v>
      </c>
      <c r="W554">
        <v>341</v>
      </c>
      <c r="X554">
        <v>329</v>
      </c>
      <c r="Y554">
        <v>306</v>
      </c>
      <c r="Z554">
        <v>2586</v>
      </c>
      <c r="AF554" t="s">
        <v>677</v>
      </c>
      <c r="AG554" t="s">
        <v>639</v>
      </c>
      <c r="AH554">
        <v>-0.64652777777777781</v>
      </c>
      <c r="AI554" t="s">
        <v>1438</v>
      </c>
      <c r="AJ554" t="s">
        <v>1417</v>
      </c>
      <c r="AK554" t="s">
        <v>1422</v>
      </c>
    </row>
    <row r="555" spans="1:37" x14ac:dyDescent="0.3">
      <c r="A555" s="1">
        <v>43649</v>
      </c>
      <c r="B555" t="s">
        <v>14</v>
      </c>
      <c r="C555" t="s">
        <v>15</v>
      </c>
      <c r="D555" t="s">
        <v>16</v>
      </c>
      <c r="E555">
        <v>19790</v>
      </c>
      <c r="F555">
        <v>1910</v>
      </c>
      <c r="G555" t="s">
        <v>19</v>
      </c>
      <c r="H555" t="s">
        <v>20</v>
      </c>
      <c r="I555" t="s">
        <v>120</v>
      </c>
      <c r="J555" t="s">
        <v>121</v>
      </c>
      <c r="K555">
        <v>1325</v>
      </c>
      <c r="L555">
        <v>1323</v>
      </c>
      <c r="M555">
        <v>-2</v>
      </c>
      <c r="N555">
        <v>19</v>
      </c>
      <c r="O555">
        <v>1342</v>
      </c>
      <c r="P555">
        <v>1617</v>
      </c>
      <c r="Q555">
        <v>5</v>
      </c>
      <c r="R555">
        <v>1626</v>
      </c>
      <c r="S555">
        <v>1622</v>
      </c>
      <c r="T555">
        <v>-4</v>
      </c>
      <c r="U555">
        <v>0</v>
      </c>
      <c r="V555">
        <v>0</v>
      </c>
      <c r="W555">
        <v>121</v>
      </c>
      <c r="X555">
        <v>119</v>
      </c>
      <c r="Y555">
        <v>95</v>
      </c>
      <c r="Z555">
        <v>689</v>
      </c>
      <c r="AF555" t="s">
        <v>777</v>
      </c>
      <c r="AG555" t="s">
        <v>909</v>
      </c>
      <c r="AH555" s="9">
        <v>0.12430555555555556</v>
      </c>
      <c r="AI555" t="s">
        <v>1435</v>
      </c>
      <c r="AJ555" t="s">
        <v>1417</v>
      </c>
      <c r="AK555" t="s">
        <v>1424</v>
      </c>
    </row>
    <row r="556" spans="1:37" x14ac:dyDescent="0.3">
      <c r="A556" s="1">
        <v>44765</v>
      </c>
      <c r="B556" t="s">
        <v>39</v>
      </c>
      <c r="C556" t="s">
        <v>40</v>
      </c>
      <c r="D556" t="s">
        <v>41</v>
      </c>
      <c r="E556">
        <v>19805</v>
      </c>
      <c r="F556">
        <v>2110</v>
      </c>
      <c r="G556" t="s">
        <v>44</v>
      </c>
      <c r="H556" t="s">
        <v>45</v>
      </c>
      <c r="I556" t="s">
        <v>53</v>
      </c>
      <c r="J556" t="s">
        <v>54</v>
      </c>
      <c r="K556">
        <v>1930</v>
      </c>
      <c r="L556">
        <v>1925</v>
      </c>
      <c r="M556">
        <v>-5</v>
      </c>
      <c r="N556">
        <v>18</v>
      </c>
      <c r="O556">
        <v>1943</v>
      </c>
      <c r="P556">
        <v>2215</v>
      </c>
      <c r="Q556">
        <v>13</v>
      </c>
      <c r="R556">
        <v>2244</v>
      </c>
      <c r="S556">
        <v>2228</v>
      </c>
      <c r="T556">
        <v>-16</v>
      </c>
      <c r="U556">
        <v>0</v>
      </c>
      <c r="V556">
        <v>0</v>
      </c>
      <c r="W556">
        <v>374</v>
      </c>
      <c r="X556">
        <v>363</v>
      </c>
      <c r="Y556">
        <v>332</v>
      </c>
      <c r="Z556">
        <v>2611</v>
      </c>
      <c r="AF556" t="s">
        <v>1568</v>
      </c>
      <c r="AG556" t="s">
        <v>805</v>
      </c>
      <c r="AH556" s="9">
        <v>0.12708333333333333</v>
      </c>
      <c r="AI556" t="s">
        <v>1438</v>
      </c>
      <c r="AJ556" t="s">
        <v>1417</v>
      </c>
      <c r="AK556" t="s">
        <v>1427</v>
      </c>
    </row>
    <row r="557" spans="1:37" x14ac:dyDescent="0.3">
      <c r="A557" s="1">
        <v>44762</v>
      </c>
      <c r="B557" t="s">
        <v>32</v>
      </c>
      <c r="C557" t="s">
        <v>33</v>
      </c>
      <c r="D557" t="s">
        <v>34</v>
      </c>
      <c r="E557">
        <v>19393</v>
      </c>
      <c r="F557">
        <v>143</v>
      </c>
      <c r="G557" t="s">
        <v>414</v>
      </c>
      <c r="H557" t="s">
        <v>415</v>
      </c>
      <c r="I557" t="s">
        <v>129</v>
      </c>
      <c r="J557" t="s">
        <v>130</v>
      </c>
      <c r="K557">
        <v>645</v>
      </c>
      <c r="L557">
        <v>639</v>
      </c>
      <c r="M557">
        <v>-6</v>
      </c>
      <c r="N557">
        <v>8</v>
      </c>
      <c r="O557">
        <v>647</v>
      </c>
      <c r="P557">
        <v>744</v>
      </c>
      <c r="Q557">
        <v>3</v>
      </c>
      <c r="R557">
        <v>755</v>
      </c>
      <c r="S557">
        <v>747</v>
      </c>
      <c r="T557">
        <v>-8</v>
      </c>
      <c r="U557">
        <v>0</v>
      </c>
      <c r="V557">
        <v>0</v>
      </c>
      <c r="W557">
        <v>70</v>
      </c>
      <c r="X557">
        <v>68</v>
      </c>
      <c r="Y557">
        <v>57</v>
      </c>
      <c r="Z557">
        <v>418</v>
      </c>
      <c r="AF557" t="s">
        <v>1569</v>
      </c>
      <c r="AG557" t="s">
        <v>642</v>
      </c>
      <c r="AH557" s="9">
        <v>4.7222222222222221E-2</v>
      </c>
      <c r="AI557" t="s">
        <v>1434</v>
      </c>
      <c r="AJ557" t="s">
        <v>1417</v>
      </c>
      <c r="AK557" t="s">
        <v>1424</v>
      </c>
    </row>
    <row r="558" spans="1:37" x14ac:dyDescent="0.3">
      <c r="A558" s="1">
        <v>44305</v>
      </c>
      <c r="B558" t="s">
        <v>55</v>
      </c>
      <c r="C558" t="s">
        <v>56</v>
      </c>
      <c r="D558" t="s">
        <v>57</v>
      </c>
      <c r="E558">
        <v>19930</v>
      </c>
      <c r="F558">
        <v>641</v>
      </c>
      <c r="G558" t="s">
        <v>139</v>
      </c>
      <c r="H558" t="s">
        <v>140</v>
      </c>
      <c r="I558" t="s">
        <v>19</v>
      </c>
      <c r="J558" t="s">
        <v>20</v>
      </c>
      <c r="K558">
        <v>1820</v>
      </c>
      <c r="L558">
        <v>1808</v>
      </c>
      <c r="M558">
        <v>-12</v>
      </c>
      <c r="N558">
        <v>14</v>
      </c>
      <c r="O558">
        <v>1822</v>
      </c>
      <c r="P558">
        <v>2113</v>
      </c>
      <c r="Q558">
        <v>7</v>
      </c>
      <c r="R558">
        <v>2133</v>
      </c>
      <c r="S558">
        <v>2120</v>
      </c>
      <c r="T558">
        <v>-13</v>
      </c>
      <c r="U558">
        <v>0</v>
      </c>
      <c r="V558">
        <v>0</v>
      </c>
      <c r="W558">
        <v>193</v>
      </c>
      <c r="X558">
        <v>192</v>
      </c>
      <c r="Y558">
        <v>171</v>
      </c>
      <c r="Z558">
        <v>1216</v>
      </c>
      <c r="AF558" t="s">
        <v>1373</v>
      </c>
      <c r="AG558" t="s">
        <v>630</v>
      </c>
      <c r="AH558" s="9">
        <v>0.13333333333333333</v>
      </c>
      <c r="AI558" t="s">
        <v>1438</v>
      </c>
      <c r="AJ558" t="s">
        <v>1417</v>
      </c>
      <c r="AK558" t="s">
        <v>1422</v>
      </c>
    </row>
    <row r="559" spans="1:37" x14ac:dyDescent="0.3">
      <c r="A559" s="1">
        <v>43620</v>
      </c>
      <c r="B559" t="s">
        <v>155</v>
      </c>
      <c r="C559" t="s">
        <v>156</v>
      </c>
      <c r="D559" t="s">
        <v>157</v>
      </c>
      <c r="E559">
        <v>20398</v>
      </c>
      <c r="F559">
        <v>3724</v>
      </c>
      <c r="G559" t="s">
        <v>150</v>
      </c>
      <c r="H559" t="s">
        <v>85</v>
      </c>
      <c r="I559" t="s">
        <v>305</v>
      </c>
      <c r="J559" t="s">
        <v>306</v>
      </c>
      <c r="K559">
        <v>829</v>
      </c>
      <c r="L559">
        <v>829</v>
      </c>
      <c r="M559">
        <v>0</v>
      </c>
      <c r="N559">
        <v>21</v>
      </c>
      <c r="O559">
        <v>850</v>
      </c>
      <c r="P559">
        <v>1023</v>
      </c>
      <c r="Q559">
        <v>10</v>
      </c>
      <c r="R559">
        <v>1045</v>
      </c>
      <c r="S559">
        <v>1033</v>
      </c>
      <c r="T559">
        <v>-12</v>
      </c>
      <c r="U559">
        <v>0</v>
      </c>
      <c r="V559">
        <v>0</v>
      </c>
      <c r="W559">
        <v>136</v>
      </c>
      <c r="X559">
        <v>124</v>
      </c>
      <c r="Y559">
        <v>93</v>
      </c>
      <c r="Z559">
        <v>585</v>
      </c>
      <c r="AF559" t="s">
        <v>1054</v>
      </c>
      <c r="AG559" t="s">
        <v>864</v>
      </c>
      <c r="AH559" s="9">
        <v>8.611111111111111E-2</v>
      </c>
      <c r="AI559" t="s">
        <v>1434</v>
      </c>
      <c r="AJ559" t="s">
        <v>1417</v>
      </c>
      <c r="AK559" t="s">
        <v>1423</v>
      </c>
    </row>
    <row r="560" spans="1:37" x14ac:dyDescent="0.3">
      <c r="A560" s="1">
        <v>43839</v>
      </c>
      <c r="B560" t="s">
        <v>39</v>
      </c>
      <c r="C560" t="s">
        <v>40</v>
      </c>
      <c r="D560" t="s">
        <v>41</v>
      </c>
      <c r="E560">
        <v>19805</v>
      </c>
      <c r="F560">
        <v>2693</v>
      </c>
      <c r="G560" t="s">
        <v>12</v>
      </c>
      <c r="H560" t="s">
        <v>13</v>
      </c>
      <c r="I560" t="s">
        <v>80</v>
      </c>
      <c r="J560" t="s">
        <v>67</v>
      </c>
      <c r="K560">
        <v>1746</v>
      </c>
      <c r="L560">
        <v>1747</v>
      </c>
      <c r="M560">
        <v>1</v>
      </c>
      <c r="N560">
        <v>14</v>
      </c>
      <c r="O560">
        <v>1801</v>
      </c>
      <c r="P560">
        <v>1905</v>
      </c>
      <c r="Q560">
        <v>20</v>
      </c>
      <c r="R560">
        <v>1938</v>
      </c>
      <c r="S560">
        <v>1925</v>
      </c>
      <c r="T560">
        <v>-13</v>
      </c>
      <c r="U560">
        <v>0</v>
      </c>
      <c r="V560">
        <v>0</v>
      </c>
      <c r="W560">
        <v>172</v>
      </c>
      <c r="X560">
        <v>158</v>
      </c>
      <c r="Y560">
        <v>124</v>
      </c>
      <c r="Z560">
        <v>719</v>
      </c>
      <c r="AF560" t="s">
        <v>805</v>
      </c>
      <c r="AG560" t="s">
        <v>791</v>
      </c>
      <c r="AH560" s="9">
        <v>6.805555555555555E-2</v>
      </c>
      <c r="AI560" t="s">
        <v>1435</v>
      </c>
      <c r="AJ560" t="s">
        <v>1417</v>
      </c>
      <c r="AK560" t="s">
        <v>1425</v>
      </c>
    </row>
    <row r="561" spans="1:37" x14ac:dyDescent="0.3">
      <c r="A561" s="1">
        <v>44855</v>
      </c>
      <c r="B561" t="s">
        <v>32</v>
      </c>
      <c r="C561" t="s">
        <v>33</v>
      </c>
      <c r="D561" t="s">
        <v>34</v>
      </c>
      <c r="E561">
        <v>19393</v>
      </c>
      <c r="F561">
        <v>1602</v>
      </c>
      <c r="G561" t="s">
        <v>103</v>
      </c>
      <c r="H561" t="s">
        <v>104</v>
      </c>
      <c r="I561" t="s">
        <v>257</v>
      </c>
      <c r="J561" t="s">
        <v>258</v>
      </c>
      <c r="K561">
        <v>900</v>
      </c>
      <c r="L561">
        <v>859</v>
      </c>
      <c r="M561">
        <v>-1</v>
      </c>
      <c r="N561">
        <v>19</v>
      </c>
      <c r="O561">
        <v>918</v>
      </c>
      <c r="P561">
        <v>1008</v>
      </c>
      <c r="Q561">
        <v>3</v>
      </c>
      <c r="R561">
        <v>1015</v>
      </c>
      <c r="S561">
        <v>1011</v>
      </c>
      <c r="T561">
        <v>-4</v>
      </c>
      <c r="U561">
        <v>0</v>
      </c>
      <c r="V561">
        <v>0</v>
      </c>
      <c r="W561">
        <v>75</v>
      </c>
      <c r="X561">
        <v>72</v>
      </c>
      <c r="Y561">
        <v>50</v>
      </c>
      <c r="Z561">
        <v>259</v>
      </c>
      <c r="AF561" t="s">
        <v>876</v>
      </c>
      <c r="AG561" t="s">
        <v>1303</v>
      </c>
      <c r="AH561" s="9">
        <v>0.05</v>
      </c>
      <c r="AI561" t="s">
        <v>1434</v>
      </c>
      <c r="AJ561" t="s">
        <v>1417</v>
      </c>
      <c r="AK561" t="s">
        <v>1426</v>
      </c>
    </row>
    <row r="562" spans="1:37" x14ac:dyDescent="0.3">
      <c r="A562" s="1">
        <v>44234</v>
      </c>
      <c r="B562" t="s">
        <v>94</v>
      </c>
      <c r="C562" t="s">
        <v>95</v>
      </c>
      <c r="D562" t="s">
        <v>96</v>
      </c>
      <c r="E562">
        <v>20397</v>
      </c>
      <c r="F562">
        <v>5027</v>
      </c>
      <c r="G562" t="s">
        <v>60</v>
      </c>
      <c r="H562" t="s">
        <v>61</v>
      </c>
      <c r="I562" t="s">
        <v>97</v>
      </c>
      <c r="J562" t="s">
        <v>98</v>
      </c>
      <c r="K562">
        <v>1103</v>
      </c>
      <c r="L562">
        <v>1108</v>
      </c>
      <c r="M562">
        <v>5</v>
      </c>
      <c r="N562">
        <v>15</v>
      </c>
      <c r="O562">
        <v>1123</v>
      </c>
      <c r="P562">
        <v>1205</v>
      </c>
      <c r="Q562">
        <v>11</v>
      </c>
      <c r="R562">
        <v>1234</v>
      </c>
      <c r="S562">
        <v>1216</v>
      </c>
      <c r="T562">
        <v>-18</v>
      </c>
      <c r="U562">
        <v>0</v>
      </c>
      <c r="V562">
        <v>0</v>
      </c>
      <c r="W562">
        <v>91</v>
      </c>
      <c r="X562">
        <v>68</v>
      </c>
      <c r="Y562">
        <v>42</v>
      </c>
      <c r="Z562">
        <v>226</v>
      </c>
      <c r="AF562" t="s">
        <v>1083</v>
      </c>
      <c r="AG562" t="s">
        <v>1167</v>
      </c>
      <c r="AH562" s="9">
        <v>4.7222222222222221E-2</v>
      </c>
      <c r="AI562" t="s">
        <v>1434</v>
      </c>
      <c r="AJ562" t="s">
        <v>1417</v>
      </c>
      <c r="AK562" t="s">
        <v>1421</v>
      </c>
    </row>
    <row r="563" spans="1:37" x14ac:dyDescent="0.3">
      <c r="A563" s="1">
        <v>44463</v>
      </c>
      <c r="B563" t="s">
        <v>32</v>
      </c>
      <c r="C563" t="s">
        <v>33</v>
      </c>
      <c r="D563" t="s">
        <v>34</v>
      </c>
      <c r="E563">
        <v>19393</v>
      </c>
      <c r="F563">
        <v>4623</v>
      </c>
      <c r="G563" t="s">
        <v>167</v>
      </c>
      <c r="H563" t="s">
        <v>168</v>
      </c>
      <c r="I563" t="s">
        <v>307</v>
      </c>
      <c r="J563" t="s">
        <v>308</v>
      </c>
      <c r="K563">
        <v>730</v>
      </c>
      <c r="L563">
        <v>730</v>
      </c>
      <c r="M563">
        <v>0</v>
      </c>
      <c r="N563">
        <v>19</v>
      </c>
      <c r="O563">
        <v>749</v>
      </c>
      <c r="P563">
        <v>1004</v>
      </c>
      <c r="Q563">
        <v>6</v>
      </c>
      <c r="R563">
        <v>1040</v>
      </c>
      <c r="S563">
        <v>1010</v>
      </c>
      <c r="T563">
        <v>-30</v>
      </c>
      <c r="U563">
        <v>0</v>
      </c>
      <c r="V563">
        <v>0</v>
      </c>
      <c r="W563">
        <v>370</v>
      </c>
      <c r="X563">
        <v>340</v>
      </c>
      <c r="Y563">
        <v>315</v>
      </c>
      <c r="Z563">
        <v>2676</v>
      </c>
      <c r="AF563" t="s">
        <v>1570</v>
      </c>
      <c r="AG563" t="s">
        <v>854</v>
      </c>
      <c r="AH563" s="9">
        <v>0.1111111111111111</v>
      </c>
      <c r="AI563" t="s">
        <v>1434</v>
      </c>
      <c r="AJ563" t="s">
        <v>1417</v>
      </c>
      <c r="AK563" t="s">
        <v>1426</v>
      </c>
    </row>
    <row r="564" spans="1:37" x14ac:dyDescent="0.3">
      <c r="A564" s="1">
        <v>45090</v>
      </c>
      <c r="B564" t="s">
        <v>39</v>
      </c>
      <c r="C564" t="s">
        <v>40</v>
      </c>
      <c r="D564" t="s">
        <v>41</v>
      </c>
      <c r="E564">
        <v>19805</v>
      </c>
      <c r="F564">
        <v>1862</v>
      </c>
      <c r="G564" t="s">
        <v>235</v>
      </c>
      <c r="H564" t="s">
        <v>236</v>
      </c>
      <c r="I564" t="s">
        <v>178</v>
      </c>
      <c r="J564" t="s">
        <v>179</v>
      </c>
      <c r="K564">
        <v>1608</v>
      </c>
      <c r="L564">
        <v>1606</v>
      </c>
      <c r="M564">
        <v>-2</v>
      </c>
      <c r="N564">
        <v>10</v>
      </c>
      <c r="O564">
        <v>1616</v>
      </c>
      <c r="P564">
        <v>1704</v>
      </c>
      <c r="Q564">
        <v>3</v>
      </c>
      <c r="R564">
        <v>1717</v>
      </c>
      <c r="S564">
        <v>1707</v>
      </c>
      <c r="T564">
        <v>-10</v>
      </c>
      <c r="U564">
        <v>0</v>
      </c>
      <c r="V564">
        <v>0</v>
      </c>
      <c r="W564">
        <v>69</v>
      </c>
      <c r="X564">
        <v>61</v>
      </c>
      <c r="Y564">
        <v>48</v>
      </c>
      <c r="Z564">
        <v>268</v>
      </c>
      <c r="AF564" t="s">
        <v>1354</v>
      </c>
      <c r="AG564" t="s">
        <v>773</v>
      </c>
      <c r="AH564" s="9">
        <v>4.2361111111111113E-2</v>
      </c>
      <c r="AI564" t="s">
        <v>1435</v>
      </c>
      <c r="AJ564" t="s">
        <v>1417</v>
      </c>
      <c r="AK564" t="s">
        <v>1423</v>
      </c>
    </row>
    <row r="565" spans="1:37" x14ac:dyDescent="0.3">
      <c r="A565" s="1">
        <v>44315</v>
      </c>
      <c r="B565" t="s">
        <v>32</v>
      </c>
      <c r="C565" t="s">
        <v>33</v>
      </c>
      <c r="D565" t="s">
        <v>34</v>
      </c>
      <c r="E565">
        <v>19393</v>
      </c>
      <c r="F565">
        <v>542</v>
      </c>
      <c r="G565" t="s">
        <v>103</v>
      </c>
      <c r="H565" t="s">
        <v>104</v>
      </c>
      <c r="I565" t="s">
        <v>120</v>
      </c>
      <c r="J565" t="s">
        <v>121</v>
      </c>
      <c r="K565">
        <v>1950</v>
      </c>
      <c r="L565">
        <v>1953</v>
      </c>
      <c r="M565">
        <v>3</v>
      </c>
      <c r="N565">
        <v>9</v>
      </c>
      <c r="O565">
        <v>2002</v>
      </c>
      <c r="P565">
        <v>2158</v>
      </c>
      <c r="Q565">
        <v>6</v>
      </c>
      <c r="R565">
        <v>2210</v>
      </c>
      <c r="S565">
        <v>2204</v>
      </c>
      <c r="T565">
        <v>-6</v>
      </c>
      <c r="U565">
        <v>0</v>
      </c>
      <c r="V565">
        <v>0</v>
      </c>
      <c r="W565">
        <v>80</v>
      </c>
      <c r="X565">
        <v>71</v>
      </c>
      <c r="Y565">
        <v>56</v>
      </c>
      <c r="Z565">
        <v>368</v>
      </c>
      <c r="AF565" t="s">
        <v>1571</v>
      </c>
      <c r="AG565" t="s">
        <v>1204</v>
      </c>
      <c r="AH565" s="9">
        <v>9.0972222222222218E-2</v>
      </c>
      <c r="AI565" t="s">
        <v>1438</v>
      </c>
      <c r="AJ565" t="s">
        <v>1417</v>
      </c>
      <c r="AK565" t="s">
        <v>1425</v>
      </c>
    </row>
    <row r="566" spans="1:37" x14ac:dyDescent="0.3">
      <c r="A566" s="1">
        <v>44741</v>
      </c>
      <c r="B566" t="s">
        <v>155</v>
      </c>
      <c r="C566" t="s">
        <v>156</v>
      </c>
      <c r="D566" t="s">
        <v>157</v>
      </c>
      <c r="E566">
        <v>20398</v>
      </c>
      <c r="F566">
        <v>4221</v>
      </c>
      <c r="G566" t="s">
        <v>160</v>
      </c>
      <c r="H566" t="s">
        <v>161</v>
      </c>
      <c r="I566" t="s">
        <v>129</v>
      </c>
      <c r="J566" t="s">
        <v>130</v>
      </c>
      <c r="K566">
        <v>1042</v>
      </c>
      <c r="L566">
        <v>1037</v>
      </c>
      <c r="M566">
        <v>-5</v>
      </c>
      <c r="N566">
        <v>11</v>
      </c>
      <c r="O566">
        <v>1048</v>
      </c>
      <c r="P566">
        <v>1231</v>
      </c>
      <c r="Q566">
        <v>4</v>
      </c>
      <c r="R566">
        <v>1245</v>
      </c>
      <c r="S566">
        <v>1235</v>
      </c>
      <c r="T566">
        <v>-10</v>
      </c>
      <c r="U566">
        <v>0</v>
      </c>
      <c r="V566">
        <v>0</v>
      </c>
      <c r="W566">
        <v>123</v>
      </c>
      <c r="X566">
        <v>118</v>
      </c>
      <c r="Y566">
        <v>103</v>
      </c>
      <c r="Z566">
        <v>721</v>
      </c>
      <c r="AF566" t="s">
        <v>1452</v>
      </c>
      <c r="AG566" t="s">
        <v>1055</v>
      </c>
      <c r="AH566" s="9">
        <v>8.1944444444444445E-2</v>
      </c>
      <c r="AI566" t="s">
        <v>1434</v>
      </c>
      <c r="AJ566" t="s">
        <v>1417</v>
      </c>
      <c r="AK566" t="s">
        <v>1424</v>
      </c>
    </row>
    <row r="567" spans="1:37" x14ac:dyDescent="0.3">
      <c r="A567" s="1">
        <v>43699</v>
      </c>
      <c r="B567" t="s">
        <v>39</v>
      </c>
      <c r="C567" t="s">
        <v>40</v>
      </c>
      <c r="D567" t="s">
        <v>41</v>
      </c>
      <c r="E567">
        <v>19805</v>
      </c>
      <c r="F567">
        <v>1709</v>
      </c>
      <c r="G567" t="s">
        <v>97</v>
      </c>
      <c r="H567" t="s">
        <v>98</v>
      </c>
      <c r="I567" t="s">
        <v>10</v>
      </c>
      <c r="J567" t="s">
        <v>11</v>
      </c>
      <c r="K567">
        <v>1405</v>
      </c>
      <c r="L567">
        <v>1448</v>
      </c>
      <c r="M567">
        <v>43</v>
      </c>
      <c r="N567">
        <v>21</v>
      </c>
      <c r="O567">
        <v>1509</v>
      </c>
      <c r="P567">
        <v>1655</v>
      </c>
      <c r="Q567">
        <v>7</v>
      </c>
      <c r="R567">
        <v>1603</v>
      </c>
      <c r="S567">
        <v>1702</v>
      </c>
      <c r="T567">
        <v>59</v>
      </c>
      <c r="U567">
        <v>0</v>
      </c>
      <c r="V567">
        <v>0</v>
      </c>
      <c r="W567">
        <v>118</v>
      </c>
      <c r="X567">
        <v>134</v>
      </c>
      <c r="Y567">
        <v>106</v>
      </c>
      <c r="Z567">
        <v>632</v>
      </c>
      <c r="AA567">
        <v>43</v>
      </c>
      <c r="AB567">
        <v>0</v>
      </c>
      <c r="AC567">
        <v>16</v>
      </c>
      <c r="AD567">
        <v>0</v>
      </c>
      <c r="AE567">
        <v>0</v>
      </c>
      <c r="AF567" t="s">
        <v>1572</v>
      </c>
      <c r="AG567" t="s">
        <v>766</v>
      </c>
      <c r="AH567" s="9">
        <v>9.3055555555555558E-2</v>
      </c>
      <c r="AI567" t="s">
        <v>1435</v>
      </c>
      <c r="AJ567" t="s">
        <v>1420</v>
      </c>
      <c r="AK567" t="s">
        <v>1425</v>
      </c>
    </row>
    <row r="568" spans="1:37" x14ac:dyDescent="0.3">
      <c r="A568" s="1">
        <v>43515</v>
      </c>
      <c r="B568" t="s">
        <v>100</v>
      </c>
      <c r="C568" t="s">
        <v>101</v>
      </c>
      <c r="D568" t="s">
        <v>102</v>
      </c>
      <c r="E568">
        <v>20368</v>
      </c>
      <c r="F568">
        <v>2172</v>
      </c>
      <c r="G568" t="s">
        <v>114</v>
      </c>
      <c r="H568" t="s">
        <v>115</v>
      </c>
      <c r="I568" t="s">
        <v>416</v>
      </c>
      <c r="J568" t="s">
        <v>417</v>
      </c>
      <c r="K568">
        <v>1619</v>
      </c>
      <c r="L568">
        <v>1637</v>
      </c>
      <c r="M568">
        <v>18</v>
      </c>
      <c r="N568">
        <v>13</v>
      </c>
      <c r="O568">
        <v>1650</v>
      </c>
      <c r="P568">
        <v>1908</v>
      </c>
      <c r="Q568">
        <v>5</v>
      </c>
      <c r="R568">
        <v>1909</v>
      </c>
      <c r="S568">
        <v>1913</v>
      </c>
      <c r="T568">
        <v>4</v>
      </c>
      <c r="U568">
        <v>0</v>
      </c>
      <c r="V568">
        <v>0</v>
      </c>
      <c r="W568">
        <v>170</v>
      </c>
      <c r="X568">
        <v>156</v>
      </c>
      <c r="Y568">
        <v>138</v>
      </c>
      <c r="Z568">
        <v>1144</v>
      </c>
      <c r="AF568" t="s">
        <v>1573</v>
      </c>
      <c r="AG568" t="s">
        <v>656</v>
      </c>
      <c r="AH568" s="9">
        <v>0.10833333333333334</v>
      </c>
      <c r="AI568" t="s">
        <v>1435</v>
      </c>
      <c r="AJ568" t="s">
        <v>1420</v>
      </c>
      <c r="AK568" t="s">
        <v>1423</v>
      </c>
    </row>
    <row r="569" spans="1:37" x14ac:dyDescent="0.3">
      <c r="A569" s="1">
        <v>44944</v>
      </c>
      <c r="B569" t="s">
        <v>32</v>
      </c>
      <c r="C569" t="s">
        <v>33</v>
      </c>
      <c r="D569" t="s">
        <v>34</v>
      </c>
      <c r="E569">
        <v>19393</v>
      </c>
      <c r="F569">
        <v>163</v>
      </c>
      <c r="G569" t="s">
        <v>292</v>
      </c>
      <c r="H569" t="s">
        <v>52</v>
      </c>
      <c r="I569" t="s">
        <v>66</v>
      </c>
      <c r="J569" t="s">
        <v>67</v>
      </c>
      <c r="K569">
        <v>1850</v>
      </c>
      <c r="L569">
        <v>1903</v>
      </c>
      <c r="M569">
        <v>13</v>
      </c>
      <c r="N569">
        <v>11</v>
      </c>
      <c r="O569">
        <v>1914</v>
      </c>
      <c r="P569">
        <v>2103</v>
      </c>
      <c r="Q569">
        <v>8</v>
      </c>
      <c r="R569">
        <v>2115</v>
      </c>
      <c r="S569">
        <v>2111</v>
      </c>
      <c r="T569">
        <v>-4</v>
      </c>
      <c r="U569">
        <v>0</v>
      </c>
      <c r="V569">
        <v>0</v>
      </c>
      <c r="W569">
        <v>145</v>
      </c>
      <c r="X569">
        <v>128</v>
      </c>
      <c r="Y569">
        <v>109</v>
      </c>
      <c r="Z569">
        <v>937</v>
      </c>
      <c r="AF569" t="s">
        <v>1444</v>
      </c>
      <c r="AG569" t="s">
        <v>801</v>
      </c>
      <c r="AH569" s="9">
        <v>8.8888888888888892E-2</v>
      </c>
      <c r="AI569" t="s">
        <v>1438</v>
      </c>
      <c r="AJ569" t="s">
        <v>1417</v>
      </c>
      <c r="AK569" t="s">
        <v>1424</v>
      </c>
    </row>
    <row r="570" spans="1:37" x14ac:dyDescent="0.3">
      <c r="A570" s="1">
        <v>44759</v>
      </c>
      <c r="B570" t="s">
        <v>32</v>
      </c>
      <c r="C570" t="s">
        <v>33</v>
      </c>
      <c r="D570" t="s">
        <v>34</v>
      </c>
      <c r="E570">
        <v>19393</v>
      </c>
      <c r="F570">
        <v>1062</v>
      </c>
      <c r="G570" t="s">
        <v>72</v>
      </c>
      <c r="H570" t="s">
        <v>73</v>
      </c>
      <c r="I570" t="s">
        <v>301</v>
      </c>
      <c r="J570" t="s">
        <v>302</v>
      </c>
      <c r="K570">
        <v>820</v>
      </c>
      <c r="L570">
        <v>839</v>
      </c>
      <c r="M570">
        <v>19</v>
      </c>
      <c r="N570">
        <v>10</v>
      </c>
      <c r="O570">
        <v>849</v>
      </c>
      <c r="P570">
        <v>1008</v>
      </c>
      <c r="Q570">
        <v>3</v>
      </c>
      <c r="R570">
        <v>1015</v>
      </c>
      <c r="S570">
        <v>1011</v>
      </c>
      <c r="T570">
        <v>-4</v>
      </c>
      <c r="U570">
        <v>0</v>
      </c>
      <c r="V570">
        <v>0</v>
      </c>
      <c r="W570">
        <v>115</v>
      </c>
      <c r="X570">
        <v>92</v>
      </c>
      <c r="Y570">
        <v>79</v>
      </c>
      <c r="Z570">
        <v>549</v>
      </c>
      <c r="AF570" t="s">
        <v>876</v>
      </c>
      <c r="AG570" t="s">
        <v>600</v>
      </c>
      <c r="AH570" s="9">
        <v>6.3888888888888884E-2</v>
      </c>
      <c r="AI570" t="s">
        <v>1434</v>
      </c>
      <c r="AJ570" t="s">
        <v>1417</v>
      </c>
      <c r="AK570" t="s">
        <v>1421</v>
      </c>
    </row>
    <row r="571" spans="1:37" x14ac:dyDescent="0.3">
      <c r="A571" s="1">
        <v>44667</v>
      </c>
      <c r="B571" t="s">
        <v>14</v>
      </c>
      <c r="C571" t="s">
        <v>15</v>
      </c>
      <c r="D571" t="s">
        <v>16</v>
      </c>
      <c r="E571">
        <v>19790</v>
      </c>
      <c r="F571">
        <v>1029</v>
      </c>
      <c r="G571" t="s">
        <v>17</v>
      </c>
      <c r="H571" t="s">
        <v>18</v>
      </c>
      <c r="I571" t="s">
        <v>212</v>
      </c>
      <c r="J571" t="s">
        <v>213</v>
      </c>
      <c r="K571">
        <v>929</v>
      </c>
      <c r="L571">
        <v>926</v>
      </c>
      <c r="M571">
        <v>-3</v>
      </c>
      <c r="N571">
        <v>12</v>
      </c>
      <c r="O571">
        <v>938</v>
      </c>
      <c r="P571">
        <v>1101</v>
      </c>
      <c r="Q571">
        <v>2</v>
      </c>
      <c r="R571">
        <v>1112</v>
      </c>
      <c r="S571">
        <v>1103</v>
      </c>
      <c r="T571">
        <v>-9</v>
      </c>
      <c r="U571">
        <v>0</v>
      </c>
      <c r="V571">
        <v>0</v>
      </c>
      <c r="W571">
        <v>223</v>
      </c>
      <c r="X571">
        <v>217</v>
      </c>
      <c r="Y571">
        <v>203</v>
      </c>
      <c r="Z571">
        <v>1426</v>
      </c>
      <c r="AF571" t="s">
        <v>608</v>
      </c>
      <c r="AG571" t="s">
        <v>871</v>
      </c>
      <c r="AH571" s="9">
        <v>6.7361111111111108E-2</v>
      </c>
      <c r="AI571" t="s">
        <v>1434</v>
      </c>
      <c r="AJ571" t="s">
        <v>1417</v>
      </c>
      <c r="AK571" t="s">
        <v>1427</v>
      </c>
    </row>
    <row r="572" spans="1:37" x14ac:dyDescent="0.3">
      <c r="A572" s="1">
        <v>43760</v>
      </c>
      <c r="B572" t="s">
        <v>32</v>
      </c>
      <c r="C572" t="s">
        <v>33</v>
      </c>
      <c r="D572" t="s">
        <v>34</v>
      </c>
      <c r="E572">
        <v>19393</v>
      </c>
      <c r="F572">
        <v>420</v>
      </c>
      <c r="G572" t="s">
        <v>110</v>
      </c>
      <c r="H572" t="s">
        <v>111</v>
      </c>
      <c r="I572" t="s">
        <v>292</v>
      </c>
      <c r="J572" t="s">
        <v>52</v>
      </c>
      <c r="K572">
        <v>1040</v>
      </c>
      <c r="L572">
        <v>1045</v>
      </c>
      <c r="M572">
        <v>5</v>
      </c>
      <c r="N572">
        <v>11</v>
      </c>
      <c r="O572">
        <v>1056</v>
      </c>
      <c r="P572">
        <v>1207</v>
      </c>
      <c r="Q572">
        <v>2</v>
      </c>
      <c r="R572">
        <v>1215</v>
      </c>
      <c r="S572">
        <v>1209</v>
      </c>
      <c r="T572">
        <v>-6</v>
      </c>
      <c r="U572">
        <v>0</v>
      </c>
      <c r="V572">
        <v>0</v>
      </c>
      <c r="W572">
        <v>95</v>
      </c>
      <c r="X572">
        <v>84</v>
      </c>
      <c r="Y572">
        <v>71</v>
      </c>
      <c r="Z572">
        <v>453</v>
      </c>
      <c r="AF572" t="s">
        <v>739</v>
      </c>
      <c r="AG572" t="s">
        <v>1317</v>
      </c>
      <c r="AH572" s="9">
        <v>5.8333333333333334E-2</v>
      </c>
      <c r="AI572" t="s">
        <v>1434</v>
      </c>
      <c r="AJ572" t="s">
        <v>1417</v>
      </c>
      <c r="AK572" t="s">
        <v>1423</v>
      </c>
    </row>
    <row r="573" spans="1:37" x14ac:dyDescent="0.3">
      <c r="A573" s="1">
        <v>44879</v>
      </c>
      <c r="B573" t="s">
        <v>155</v>
      </c>
      <c r="C573" t="s">
        <v>156</v>
      </c>
      <c r="D573" t="s">
        <v>157</v>
      </c>
      <c r="E573">
        <v>20398</v>
      </c>
      <c r="F573">
        <v>3618</v>
      </c>
      <c r="G573" t="s">
        <v>80</v>
      </c>
      <c r="H573" t="s">
        <v>67</v>
      </c>
      <c r="I573" t="s">
        <v>245</v>
      </c>
      <c r="J573" t="s">
        <v>246</v>
      </c>
      <c r="K573">
        <v>1255</v>
      </c>
      <c r="L573">
        <v>1247</v>
      </c>
      <c r="M573">
        <v>-8</v>
      </c>
      <c r="N573">
        <v>27</v>
      </c>
      <c r="O573">
        <v>1314</v>
      </c>
      <c r="P573">
        <v>1357</v>
      </c>
      <c r="Q573">
        <v>3</v>
      </c>
      <c r="R573">
        <v>1412</v>
      </c>
      <c r="S573">
        <v>1400</v>
      </c>
      <c r="T573">
        <v>-12</v>
      </c>
      <c r="U573">
        <v>0</v>
      </c>
      <c r="V573">
        <v>0</v>
      </c>
      <c r="W573">
        <v>77</v>
      </c>
      <c r="X573">
        <v>73</v>
      </c>
      <c r="Y573">
        <v>43</v>
      </c>
      <c r="Z573">
        <v>196</v>
      </c>
      <c r="AF573" t="s">
        <v>1341</v>
      </c>
      <c r="AG573" t="s">
        <v>1060</v>
      </c>
      <c r="AH573" s="9">
        <v>5.0694444444444445E-2</v>
      </c>
      <c r="AI573" t="s">
        <v>1435</v>
      </c>
      <c r="AJ573" t="s">
        <v>1417</v>
      </c>
      <c r="AK573" t="s">
        <v>1422</v>
      </c>
    </row>
    <row r="574" spans="1:37" x14ac:dyDescent="0.3">
      <c r="A574" s="1">
        <v>43874</v>
      </c>
      <c r="B574" t="s">
        <v>39</v>
      </c>
      <c r="C574" t="s">
        <v>40</v>
      </c>
      <c r="D574" t="s">
        <v>41</v>
      </c>
      <c r="E574">
        <v>19805</v>
      </c>
      <c r="F574">
        <v>2765</v>
      </c>
      <c r="G574" t="s">
        <v>174</v>
      </c>
      <c r="H574" t="s">
        <v>175</v>
      </c>
      <c r="I574" t="s">
        <v>80</v>
      </c>
      <c r="J574" t="s">
        <v>67</v>
      </c>
      <c r="K574">
        <v>800</v>
      </c>
      <c r="L574">
        <v>0</v>
      </c>
      <c r="M574">
        <v>0</v>
      </c>
      <c r="R574">
        <v>1228</v>
      </c>
      <c r="S574">
        <v>0</v>
      </c>
      <c r="T574">
        <v>0</v>
      </c>
      <c r="U574">
        <v>1</v>
      </c>
      <c r="V574">
        <v>0</v>
      </c>
      <c r="W574">
        <v>208</v>
      </c>
      <c r="Z574">
        <v>1440</v>
      </c>
      <c r="AF574" t="s">
        <v>663</v>
      </c>
      <c r="AG574" t="s">
        <v>663</v>
      </c>
      <c r="AH574" s="9">
        <v>0</v>
      </c>
      <c r="AI574" t="s">
        <v>1437</v>
      </c>
      <c r="AJ574" t="s">
        <v>1420</v>
      </c>
      <c r="AK574" t="s">
        <v>1425</v>
      </c>
    </row>
    <row r="575" spans="1:37" x14ac:dyDescent="0.3">
      <c r="A575" s="1">
        <v>44851</v>
      </c>
      <c r="B575" t="s">
        <v>39</v>
      </c>
      <c r="C575" t="s">
        <v>40</v>
      </c>
      <c r="D575" t="s">
        <v>41</v>
      </c>
      <c r="E575">
        <v>19805</v>
      </c>
      <c r="F575">
        <v>2389</v>
      </c>
      <c r="G575" t="s">
        <v>12</v>
      </c>
      <c r="H575" t="s">
        <v>13</v>
      </c>
      <c r="I575" t="s">
        <v>97</v>
      </c>
      <c r="J575" t="s">
        <v>98</v>
      </c>
      <c r="K575">
        <v>1007</v>
      </c>
      <c r="L575">
        <v>957</v>
      </c>
      <c r="M575">
        <v>-10</v>
      </c>
      <c r="N575">
        <v>14</v>
      </c>
      <c r="O575">
        <v>1011</v>
      </c>
      <c r="P575">
        <v>1134</v>
      </c>
      <c r="Q575">
        <v>14</v>
      </c>
      <c r="R575">
        <v>1214</v>
      </c>
      <c r="S575">
        <v>1148</v>
      </c>
      <c r="T575">
        <v>-26</v>
      </c>
      <c r="U575">
        <v>0</v>
      </c>
      <c r="V575">
        <v>0</v>
      </c>
      <c r="W575">
        <v>127</v>
      </c>
      <c r="X575">
        <v>111</v>
      </c>
      <c r="Y575">
        <v>83</v>
      </c>
      <c r="Z575">
        <v>529</v>
      </c>
      <c r="AF575" t="s">
        <v>733</v>
      </c>
      <c r="AG575" t="s">
        <v>709</v>
      </c>
      <c r="AH575" s="9">
        <v>7.7083333333333337E-2</v>
      </c>
      <c r="AI575" t="s">
        <v>1434</v>
      </c>
      <c r="AJ575" t="s">
        <v>1417</v>
      </c>
      <c r="AK575" t="s">
        <v>1422</v>
      </c>
    </row>
    <row r="576" spans="1:37" x14ac:dyDescent="0.3">
      <c r="A576" s="1">
        <v>43676</v>
      </c>
      <c r="B576" t="s">
        <v>32</v>
      </c>
      <c r="C576" t="s">
        <v>33</v>
      </c>
      <c r="D576" t="s">
        <v>34</v>
      </c>
      <c r="E576">
        <v>19393</v>
      </c>
      <c r="F576">
        <v>2153</v>
      </c>
      <c r="G576" t="s">
        <v>21</v>
      </c>
      <c r="H576" t="s">
        <v>22</v>
      </c>
      <c r="I576" t="s">
        <v>28</v>
      </c>
      <c r="J576" t="s">
        <v>29</v>
      </c>
      <c r="K576">
        <v>1020</v>
      </c>
      <c r="L576">
        <v>1021</v>
      </c>
      <c r="M576">
        <v>1</v>
      </c>
      <c r="N576">
        <v>12</v>
      </c>
      <c r="O576">
        <v>1033</v>
      </c>
      <c r="P576">
        <v>1616</v>
      </c>
      <c r="Q576">
        <v>10</v>
      </c>
      <c r="R576">
        <v>1600</v>
      </c>
      <c r="S576">
        <v>1626</v>
      </c>
      <c r="T576">
        <v>26</v>
      </c>
      <c r="U576">
        <v>0</v>
      </c>
      <c r="V576">
        <v>0</v>
      </c>
      <c r="W576">
        <v>220</v>
      </c>
      <c r="X576">
        <v>245</v>
      </c>
      <c r="Y576">
        <v>223</v>
      </c>
      <c r="Z576">
        <v>1546</v>
      </c>
      <c r="AA576">
        <v>0</v>
      </c>
      <c r="AB576">
        <v>0</v>
      </c>
      <c r="AC576">
        <v>26</v>
      </c>
      <c r="AD576">
        <v>0</v>
      </c>
      <c r="AE576">
        <v>0</v>
      </c>
      <c r="AF576" t="s">
        <v>1574</v>
      </c>
      <c r="AG576" t="s">
        <v>1314</v>
      </c>
      <c r="AH576" s="9">
        <v>0.25347222222222221</v>
      </c>
      <c r="AI576" t="s">
        <v>1434</v>
      </c>
      <c r="AJ576" t="s">
        <v>1420</v>
      </c>
      <c r="AK576" t="s">
        <v>1423</v>
      </c>
    </row>
    <row r="577" spans="1:37" x14ac:dyDescent="0.3">
      <c r="A577" s="1">
        <v>43667</v>
      </c>
      <c r="B577" t="s">
        <v>39</v>
      </c>
      <c r="C577" t="s">
        <v>40</v>
      </c>
      <c r="D577" t="s">
        <v>41</v>
      </c>
      <c r="E577">
        <v>19805</v>
      </c>
      <c r="F577">
        <v>1403</v>
      </c>
      <c r="G577" t="s">
        <v>72</v>
      </c>
      <c r="H577" t="s">
        <v>73</v>
      </c>
      <c r="I577" t="s">
        <v>30</v>
      </c>
      <c r="J577" t="s">
        <v>31</v>
      </c>
      <c r="K577">
        <v>702</v>
      </c>
      <c r="L577">
        <v>658</v>
      </c>
      <c r="M577">
        <v>-4</v>
      </c>
      <c r="N577">
        <v>22</v>
      </c>
      <c r="O577">
        <v>720</v>
      </c>
      <c r="P577">
        <v>854</v>
      </c>
      <c r="Q577">
        <v>12</v>
      </c>
      <c r="R577">
        <v>926</v>
      </c>
      <c r="S577">
        <v>906</v>
      </c>
      <c r="T577">
        <v>-20</v>
      </c>
      <c r="U577">
        <v>0</v>
      </c>
      <c r="V577">
        <v>0</v>
      </c>
      <c r="W577">
        <v>204</v>
      </c>
      <c r="X577">
        <v>188</v>
      </c>
      <c r="Y577">
        <v>154</v>
      </c>
      <c r="Z577">
        <v>1217</v>
      </c>
      <c r="AF577" t="s">
        <v>698</v>
      </c>
      <c r="AG577" t="s">
        <v>680</v>
      </c>
      <c r="AH577" s="9">
        <v>8.8888888888888892E-2</v>
      </c>
      <c r="AI577" t="s">
        <v>1434</v>
      </c>
      <c r="AJ577" t="s">
        <v>1417</v>
      </c>
      <c r="AK577" t="s">
        <v>1421</v>
      </c>
    </row>
    <row r="578" spans="1:37" x14ac:dyDescent="0.3">
      <c r="A578" s="1">
        <v>43819</v>
      </c>
      <c r="B578" t="s">
        <v>55</v>
      </c>
      <c r="C578" t="s">
        <v>56</v>
      </c>
      <c r="D578" t="s">
        <v>57</v>
      </c>
      <c r="E578">
        <v>19930</v>
      </c>
      <c r="F578">
        <v>1950</v>
      </c>
      <c r="G578" t="s">
        <v>23</v>
      </c>
      <c r="H578" t="s">
        <v>24</v>
      </c>
      <c r="I578" t="s">
        <v>167</v>
      </c>
      <c r="J578" t="s">
        <v>168</v>
      </c>
      <c r="K578">
        <v>615</v>
      </c>
      <c r="L578">
        <v>609</v>
      </c>
      <c r="M578">
        <v>-6</v>
      </c>
      <c r="N578">
        <v>25</v>
      </c>
      <c r="O578">
        <v>634</v>
      </c>
      <c r="P578">
        <v>744</v>
      </c>
      <c r="Q578">
        <v>2</v>
      </c>
      <c r="R578">
        <v>754</v>
      </c>
      <c r="S578">
        <v>746</v>
      </c>
      <c r="T578">
        <v>-8</v>
      </c>
      <c r="U578">
        <v>0</v>
      </c>
      <c r="V578">
        <v>0</v>
      </c>
      <c r="W578">
        <v>99</v>
      </c>
      <c r="X578">
        <v>97</v>
      </c>
      <c r="Y578">
        <v>70</v>
      </c>
      <c r="Z578">
        <v>447</v>
      </c>
      <c r="AF578" t="s">
        <v>1575</v>
      </c>
      <c r="AG578" t="s">
        <v>591</v>
      </c>
      <c r="AH578" s="9">
        <v>6.7361111111111108E-2</v>
      </c>
      <c r="AI578" t="s">
        <v>1434</v>
      </c>
      <c r="AJ578" t="s">
        <v>1417</v>
      </c>
      <c r="AK578" t="s">
        <v>1426</v>
      </c>
    </row>
    <row r="579" spans="1:37" x14ac:dyDescent="0.3">
      <c r="A579" s="1">
        <v>43519</v>
      </c>
      <c r="B579" t="s">
        <v>7</v>
      </c>
      <c r="C579" t="s">
        <v>8</v>
      </c>
      <c r="D579" t="s">
        <v>9</v>
      </c>
      <c r="E579">
        <v>19977</v>
      </c>
      <c r="F579">
        <v>706</v>
      </c>
      <c r="G579" t="s">
        <v>286</v>
      </c>
      <c r="H579" t="s">
        <v>287</v>
      </c>
      <c r="I579" t="s">
        <v>53</v>
      </c>
      <c r="J579" t="s">
        <v>54</v>
      </c>
      <c r="K579">
        <v>1417</v>
      </c>
      <c r="L579">
        <v>1432</v>
      </c>
      <c r="M579">
        <v>15</v>
      </c>
      <c r="N579">
        <v>15</v>
      </c>
      <c r="O579">
        <v>1447</v>
      </c>
      <c r="P579">
        <v>2122</v>
      </c>
      <c r="Q579">
        <v>16</v>
      </c>
      <c r="R579">
        <v>2142</v>
      </c>
      <c r="S579">
        <v>2138</v>
      </c>
      <c r="T579">
        <v>-4</v>
      </c>
      <c r="U579">
        <v>0</v>
      </c>
      <c r="V579">
        <v>0</v>
      </c>
      <c r="W579">
        <v>325</v>
      </c>
      <c r="X579">
        <v>306</v>
      </c>
      <c r="Y579">
        <v>275</v>
      </c>
      <c r="Z579">
        <v>2486</v>
      </c>
      <c r="AF579" t="s">
        <v>1576</v>
      </c>
      <c r="AG579" t="s">
        <v>1106</v>
      </c>
      <c r="AH579" s="9">
        <v>0.29583333333333334</v>
      </c>
      <c r="AI579" t="s">
        <v>1435</v>
      </c>
      <c r="AJ579" t="s">
        <v>1417</v>
      </c>
      <c r="AK579" t="s">
        <v>1427</v>
      </c>
    </row>
    <row r="580" spans="1:37" x14ac:dyDescent="0.3">
      <c r="A580" s="1">
        <v>43601</v>
      </c>
      <c r="B580" t="s">
        <v>81</v>
      </c>
      <c r="C580" t="s">
        <v>82</v>
      </c>
      <c r="D580" t="s">
        <v>83</v>
      </c>
      <c r="E580">
        <v>20409</v>
      </c>
      <c r="F580">
        <v>381</v>
      </c>
      <c r="G580" t="s">
        <v>44</v>
      </c>
      <c r="H580" t="s">
        <v>45</v>
      </c>
      <c r="I580" t="s">
        <v>204</v>
      </c>
      <c r="J580" t="s">
        <v>205</v>
      </c>
      <c r="K580">
        <v>1806</v>
      </c>
      <c r="L580">
        <v>1811</v>
      </c>
      <c r="M580">
        <v>5</v>
      </c>
      <c r="N580">
        <v>11</v>
      </c>
      <c r="O580">
        <v>1822</v>
      </c>
      <c r="P580">
        <v>1935</v>
      </c>
      <c r="Q580">
        <v>3</v>
      </c>
      <c r="R580">
        <v>1952</v>
      </c>
      <c r="S580">
        <v>1938</v>
      </c>
      <c r="T580">
        <v>-14</v>
      </c>
      <c r="U580">
        <v>0</v>
      </c>
      <c r="V580">
        <v>0</v>
      </c>
      <c r="W580">
        <v>106</v>
      </c>
      <c r="X580">
        <v>87</v>
      </c>
      <c r="Y580">
        <v>73</v>
      </c>
      <c r="Z580">
        <v>474</v>
      </c>
      <c r="AF580" t="s">
        <v>1496</v>
      </c>
      <c r="AG580" t="s">
        <v>959</v>
      </c>
      <c r="AH580" s="9">
        <v>6.0416666666666667E-2</v>
      </c>
      <c r="AI580" t="s">
        <v>1438</v>
      </c>
      <c r="AJ580" t="s">
        <v>1417</v>
      </c>
      <c r="AK580" t="s">
        <v>1425</v>
      </c>
    </row>
    <row r="581" spans="1:37" x14ac:dyDescent="0.3">
      <c r="A581" s="1">
        <v>44126</v>
      </c>
      <c r="B581" t="s">
        <v>141</v>
      </c>
      <c r="C581" t="s">
        <v>142</v>
      </c>
      <c r="D581" t="s">
        <v>143</v>
      </c>
      <c r="E581">
        <v>20363</v>
      </c>
      <c r="F581">
        <v>4735</v>
      </c>
      <c r="G581" t="s">
        <v>17</v>
      </c>
      <c r="H581" t="s">
        <v>18</v>
      </c>
      <c r="I581" t="s">
        <v>158</v>
      </c>
      <c r="J581" t="s">
        <v>159</v>
      </c>
      <c r="K581">
        <v>810</v>
      </c>
      <c r="L581">
        <v>806</v>
      </c>
      <c r="M581">
        <v>-4</v>
      </c>
      <c r="N581">
        <v>19</v>
      </c>
      <c r="O581">
        <v>825</v>
      </c>
      <c r="P581">
        <v>1053</v>
      </c>
      <c r="Q581">
        <v>6</v>
      </c>
      <c r="R581">
        <v>1055</v>
      </c>
      <c r="S581">
        <v>1059</v>
      </c>
      <c r="T581">
        <v>4</v>
      </c>
      <c r="U581">
        <v>0</v>
      </c>
      <c r="V581">
        <v>0</v>
      </c>
      <c r="W581">
        <v>105</v>
      </c>
      <c r="X581">
        <v>113</v>
      </c>
      <c r="Y581">
        <v>88</v>
      </c>
      <c r="Z581">
        <v>626</v>
      </c>
      <c r="AF581" t="s">
        <v>1407</v>
      </c>
      <c r="AG581" t="s">
        <v>1010</v>
      </c>
      <c r="AH581" s="9">
        <v>0.12013888888888889</v>
      </c>
      <c r="AI581" t="s">
        <v>1434</v>
      </c>
      <c r="AJ581" t="s">
        <v>1417</v>
      </c>
      <c r="AK581" t="s">
        <v>1425</v>
      </c>
    </row>
    <row r="582" spans="1:37" x14ac:dyDescent="0.3">
      <c r="A582" s="1">
        <v>44627</v>
      </c>
      <c r="B582" t="s">
        <v>39</v>
      </c>
      <c r="C582" t="s">
        <v>40</v>
      </c>
      <c r="D582" t="s">
        <v>41</v>
      </c>
      <c r="E582">
        <v>19805</v>
      </c>
      <c r="F582">
        <v>831</v>
      </c>
      <c r="G582" t="s">
        <v>60</v>
      </c>
      <c r="H582" t="s">
        <v>61</v>
      </c>
      <c r="I582" t="s">
        <v>194</v>
      </c>
      <c r="J582" t="s">
        <v>195</v>
      </c>
      <c r="K582">
        <v>1423</v>
      </c>
      <c r="L582">
        <v>1422</v>
      </c>
      <c r="M582">
        <v>-1</v>
      </c>
      <c r="N582">
        <v>17</v>
      </c>
      <c r="O582">
        <v>1439</v>
      </c>
      <c r="P582">
        <v>1608</v>
      </c>
      <c r="Q582">
        <v>10</v>
      </c>
      <c r="R582">
        <v>1618</v>
      </c>
      <c r="S582">
        <v>1618</v>
      </c>
      <c r="T582">
        <v>0</v>
      </c>
      <c r="U582">
        <v>0</v>
      </c>
      <c r="V582">
        <v>0</v>
      </c>
      <c r="W582">
        <v>115</v>
      </c>
      <c r="X582">
        <v>116</v>
      </c>
      <c r="Y582">
        <v>89</v>
      </c>
      <c r="Z582">
        <v>594</v>
      </c>
      <c r="AF582" t="s">
        <v>1577</v>
      </c>
      <c r="AG582" t="s">
        <v>757</v>
      </c>
      <c r="AH582" s="9">
        <v>8.0555555555555561E-2</v>
      </c>
      <c r="AI582" t="s">
        <v>1435</v>
      </c>
      <c r="AJ582" t="s">
        <v>1417</v>
      </c>
      <c r="AK582" t="s">
        <v>1422</v>
      </c>
    </row>
    <row r="583" spans="1:37" x14ac:dyDescent="0.3">
      <c r="A583" s="1">
        <v>44510</v>
      </c>
      <c r="B583" t="s">
        <v>39</v>
      </c>
      <c r="C583" t="s">
        <v>40</v>
      </c>
      <c r="D583" t="s">
        <v>41</v>
      </c>
      <c r="E583">
        <v>19805</v>
      </c>
      <c r="F583">
        <v>1638</v>
      </c>
      <c r="G583" t="s">
        <v>150</v>
      </c>
      <c r="H583" t="s">
        <v>85</v>
      </c>
      <c r="I583" t="s">
        <v>80</v>
      </c>
      <c r="J583" t="s">
        <v>67</v>
      </c>
      <c r="K583">
        <v>1530</v>
      </c>
      <c r="L583">
        <v>1524</v>
      </c>
      <c r="M583">
        <v>-6</v>
      </c>
      <c r="N583">
        <v>34</v>
      </c>
      <c r="O583">
        <v>1558</v>
      </c>
      <c r="P583">
        <v>1701</v>
      </c>
      <c r="Q583">
        <v>18</v>
      </c>
      <c r="R583">
        <v>1717</v>
      </c>
      <c r="S583">
        <v>1719</v>
      </c>
      <c r="T583">
        <v>2</v>
      </c>
      <c r="U583">
        <v>0</v>
      </c>
      <c r="V583">
        <v>0</v>
      </c>
      <c r="W583">
        <v>167</v>
      </c>
      <c r="X583">
        <v>175</v>
      </c>
      <c r="Y583">
        <v>123</v>
      </c>
      <c r="Z583">
        <v>733</v>
      </c>
      <c r="AF583" t="s">
        <v>1356</v>
      </c>
      <c r="AG583" t="s">
        <v>618</v>
      </c>
      <c r="AH583" s="9">
        <v>7.9861111111111105E-2</v>
      </c>
      <c r="AI583" t="s">
        <v>1435</v>
      </c>
      <c r="AJ583" t="s">
        <v>1417</v>
      </c>
      <c r="AK583" t="s">
        <v>1424</v>
      </c>
    </row>
    <row r="584" spans="1:37" x14ac:dyDescent="0.3">
      <c r="A584" s="1">
        <v>44590</v>
      </c>
      <c r="B584" t="s">
        <v>32</v>
      </c>
      <c r="C584" t="s">
        <v>33</v>
      </c>
      <c r="D584" t="s">
        <v>34</v>
      </c>
      <c r="E584">
        <v>19393</v>
      </c>
      <c r="F584">
        <v>2946</v>
      </c>
      <c r="G584" t="s">
        <v>35</v>
      </c>
      <c r="H584" t="s">
        <v>36</v>
      </c>
      <c r="I584" t="s">
        <v>133</v>
      </c>
      <c r="J584" t="s">
        <v>134</v>
      </c>
      <c r="K584">
        <v>1640</v>
      </c>
      <c r="L584">
        <v>1636</v>
      </c>
      <c r="M584">
        <v>-4</v>
      </c>
      <c r="N584">
        <v>10</v>
      </c>
      <c r="O584">
        <v>1646</v>
      </c>
      <c r="P584">
        <v>1932</v>
      </c>
      <c r="Q584">
        <v>7</v>
      </c>
      <c r="R584">
        <v>1950</v>
      </c>
      <c r="S584">
        <v>1939</v>
      </c>
      <c r="T584">
        <v>-11</v>
      </c>
      <c r="U584">
        <v>0</v>
      </c>
      <c r="V584">
        <v>0</v>
      </c>
      <c r="W584">
        <v>130</v>
      </c>
      <c r="X584">
        <v>123</v>
      </c>
      <c r="Y584">
        <v>106</v>
      </c>
      <c r="Z584">
        <v>917</v>
      </c>
      <c r="AF584" t="s">
        <v>1578</v>
      </c>
      <c r="AG584" t="s">
        <v>1352</v>
      </c>
      <c r="AH584" s="9">
        <v>0.12708333333333333</v>
      </c>
      <c r="AI584" t="s">
        <v>1435</v>
      </c>
      <c r="AJ584" t="s">
        <v>1417</v>
      </c>
      <c r="AK584" t="s">
        <v>1427</v>
      </c>
    </row>
    <row r="585" spans="1:37" x14ac:dyDescent="0.3">
      <c r="A585" s="1">
        <v>44086</v>
      </c>
      <c r="B585" t="s">
        <v>32</v>
      </c>
      <c r="C585" t="s">
        <v>33</v>
      </c>
      <c r="D585" t="s">
        <v>34</v>
      </c>
      <c r="E585">
        <v>19393</v>
      </c>
      <c r="F585">
        <v>6801</v>
      </c>
      <c r="G585" t="s">
        <v>35</v>
      </c>
      <c r="H585" t="s">
        <v>36</v>
      </c>
      <c r="I585" t="s">
        <v>92</v>
      </c>
      <c r="J585" t="s">
        <v>93</v>
      </c>
      <c r="K585">
        <v>1605</v>
      </c>
      <c r="L585">
        <v>1641</v>
      </c>
      <c r="M585">
        <v>36</v>
      </c>
      <c r="N585">
        <v>12</v>
      </c>
      <c r="O585">
        <v>1653</v>
      </c>
      <c r="P585">
        <v>1812</v>
      </c>
      <c r="Q585">
        <v>4</v>
      </c>
      <c r="R585">
        <v>1745</v>
      </c>
      <c r="S585">
        <v>1816</v>
      </c>
      <c r="T585">
        <v>31</v>
      </c>
      <c r="U585">
        <v>0</v>
      </c>
      <c r="V585">
        <v>0</v>
      </c>
      <c r="W585">
        <v>100</v>
      </c>
      <c r="X585">
        <v>95</v>
      </c>
      <c r="Y585">
        <v>79</v>
      </c>
      <c r="Z585">
        <v>592</v>
      </c>
      <c r="AA585">
        <v>31</v>
      </c>
      <c r="AB585">
        <v>0</v>
      </c>
      <c r="AC585">
        <v>0</v>
      </c>
      <c r="AD585">
        <v>0</v>
      </c>
      <c r="AE585">
        <v>0</v>
      </c>
      <c r="AF585" t="s">
        <v>794</v>
      </c>
      <c r="AG585" t="s">
        <v>1252</v>
      </c>
      <c r="AH585" s="9">
        <v>6.5972222222222224E-2</v>
      </c>
      <c r="AI585" t="s">
        <v>1435</v>
      </c>
      <c r="AJ585" t="s">
        <v>1420</v>
      </c>
      <c r="AK585" t="s">
        <v>1427</v>
      </c>
    </row>
    <row r="586" spans="1:37" x14ac:dyDescent="0.3">
      <c r="A586" s="1">
        <v>43906</v>
      </c>
      <c r="B586" t="s">
        <v>14</v>
      </c>
      <c r="C586" t="s">
        <v>15</v>
      </c>
      <c r="D586" t="s">
        <v>16</v>
      </c>
      <c r="E586">
        <v>19790</v>
      </c>
      <c r="F586">
        <v>2646</v>
      </c>
      <c r="G586" t="s">
        <v>60</v>
      </c>
      <c r="H586" t="s">
        <v>61</v>
      </c>
      <c r="I586" t="s">
        <v>341</v>
      </c>
      <c r="J586" t="s">
        <v>342</v>
      </c>
      <c r="K586">
        <v>2245</v>
      </c>
      <c r="L586">
        <v>2240</v>
      </c>
      <c r="M586">
        <v>-5</v>
      </c>
      <c r="N586">
        <v>17</v>
      </c>
      <c r="O586">
        <v>2257</v>
      </c>
      <c r="P586">
        <v>11</v>
      </c>
      <c r="Q586">
        <v>6</v>
      </c>
      <c r="R586">
        <v>31</v>
      </c>
      <c r="S586">
        <v>17</v>
      </c>
      <c r="T586">
        <v>-14</v>
      </c>
      <c r="U586">
        <v>0</v>
      </c>
      <c r="V586">
        <v>0</v>
      </c>
      <c r="W586">
        <v>106</v>
      </c>
      <c r="X586">
        <v>97</v>
      </c>
      <c r="Y586">
        <v>74</v>
      </c>
      <c r="Z586">
        <v>554</v>
      </c>
      <c r="AF586" t="s">
        <v>1536</v>
      </c>
      <c r="AG586" t="s">
        <v>825</v>
      </c>
      <c r="AH586">
        <v>-0.93263888888888891</v>
      </c>
      <c r="AI586" t="s">
        <v>1438</v>
      </c>
      <c r="AJ586" t="s">
        <v>1417</v>
      </c>
      <c r="AK586" t="s">
        <v>1422</v>
      </c>
    </row>
    <row r="587" spans="1:37" x14ac:dyDescent="0.3">
      <c r="A587" s="1">
        <v>44839</v>
      </c>
      <c r="B587" t="s">
        <v>14</v>
      </c>
      <c r="C587" t="s">
        <v>15</v>
      </c>
      <c r="D587" t="s">
        <v>16</v>
      </c>
      <c r="E587">
        <v>19790</v>
      </c>
      <c r="F587">
        <v>2214</v>
      </c>
      <c r="G587" t="s">
        <v>60</v>
      </c>
      <c r="H587" t="s">
        <v>61</v>
      </c>
      <c r="I587" t="s">
        <v>370</v>
      </c>
      <c r="J587" t="s">
        <v>371</v>
      </c>
      <c r="K587">
        <v>1512</v>
      </c>
      <c r="L587">
        <v>1523</v>
      </c>
      <c r="M587">
        <v>11</v>
      </c>
      <c r="N587">
        <v>13</v>
      </c>
      <c r="O587">
        <v>1536</v>
      </c>
      <c r="P587">
        <v>1623</v>
      </c>
      <c r="Q587">
        <v>3</v>
      </c>
      <c r="R587">
        <v>1625</v>
      </c>
      <c r="S587">
        <v>1626</v>
      </c>
      <c r="T587">
        <v>1</v>
      </c>
      <c r="U587">
        <v>0</v>
      </c>
      <c r="V587">
        <v>0</v>
      </c>
      <c r="W587">
        <v>73</v>
      </c>
      <c r="X587">
        <v>63</v>
      </c>
      <c r="Y587">
        <v>47</v>
      </c>
      <c r="Z587">
        <v>317</v>
      </c>
      <c r="AF587" t="s">
        <v>1574</v>
      </c>
      <c r="AG587" t="s">
        <v>931</v>
      </c>
      <c r="AH587" s="9">
        <v>4.3749999999999997E-2</v>
      </c>
      <c r="AI587" t="s">
        <v>1435</v>
      </c>
      <c r="AJ587" t="s">
        <v>1420</v>
      </c>
      <c r="AK587" t="s">
        <v>1424</v>
      </c>
    </row>
    <row r="588" spans="1:37" x14ac:dyDescent="0.3">
      <c r="A588" s="1">
        <v>43509</v>
      </c>
      <c r="B588" t="s">
        <v>155</v>
      </c>
      <c r="C588" t="s">
        <v>156</v>
      </c>
      <c r="D588" t="s">
        <v>157</v>
      </c>
      <c r="E588">
        <v>20398</v>
      </c>
      <c r="F588">
        <v>4175</v>
      </c>
      <c r="G588" t="s">
        <v>245</v>
      </c>
      <c r="H588" t="s">
        <v>246</v>
      </c>
      <c r="I588" t="s">
        <v>80</v>
      </c>
      <c r="J588" t="s">
        <v>67</v>
      </c>
      <c r="K588">
        <v>831</v>
      </c>
      <c r="L588">
        <v>826</v>
      </c>
      <c r="M588">
        <v>-5</v>
      </c>
      <c r="N588">
        <v>7</v>
      </c>
      <c r="O588">
        <v>833</v>
      </c>
      <c r="P588">
        <v>919</v>
      </c>
      <c r="Q588">
        <v>11</v>
      </c>
      <c r="R588">
        <v>950</v>
      </c>
      <c r="S588">
        <v>930</v>
      </c>
      <c r="T588">
        <v>-20</v>
      </c>
      <c r="U588">
        <v>0</v>
      </c>
      <c r="V588">
        <v>0</v>
      </c>
      <c r="W588">
        <v>79</v>
      </c>
      <c r="X588">
        <v>64</v>
      </c>
      <c r="Y588">
        <v>46</v>
      </c>
      <c r="Z588">
        <v>196</v>
      </c>
      <c r="AF588" t="s">
        <v>872</v>
      </c>
      <c r="AG588" t="s">
        <v>690</v>
      </c>
      <c r="AH588" s="9">
        <v>4.4444444444444446E-2</v>
      </c>
      <c r="AI588" t="s">
        <v>1434</v>
      </c>
      <c r="AJ588" t="s">
        <v>1417</v>
      </c>
      <c r="AK588" t="s">
        <v>1424</v>
      </c>
    </row>
    <row r="589" spans="1:37" x14ac:dyDescent="0.3">
      <c r="A589" s="1">
        <v>43696</v>
      </c>
      <c r="B589" t="s">
        <v>14</v>
      </c>
      <c r="C589" t="s">
        <v>15</v>
      </c>
      <c r="D589" t="s">
        <v>16</v>
      </c>
      <c r="E589">
        <v>19790</v>
      </c>
      <c r="F589">
        <v>1074</v>
      </c>
      <c r="G589" t="s">
        <v>21</v>
      </c>
      <c r="H589" t="s">
        <v>22</v>
      </c>
      <c r="I589" t="s">
        <v>84</v>
      </c>
      <c r="J589" t="s">
        <v>85</v>
      </c>
      <c r="K589">
        <v>1040</v>
      </c>
      <c r="L589">
        <v>1044</v>
      </c>
      <c r="M589">
        <v>4</v>
      </c>
      <c r="N589">
        <v>11</v>
      </c>
      <c r="O589">
        <v>1055</v>
      </c>
      <c r="P589">
        <v>1609</v>
      </c>
      <c r="Q589">
        <v>47</v>
      </c>
      <c r="R589">
        <v>1648</v>
      </c>
      <c r="S589">
        <v>1656</v>
      </c>
      <c r="T589">
        <v>8</v>
      </c>
      <c r="U589">
        <v>0</v>
      </c>
      <c r="V589">
        <v>0</v>
      </c>
      <c r="W589">
        <v>248</v>
      </c>
      <c r="X589">
        <v>252</v>
      </c>
      <c r="Y589">
        <v>194</v>
      </c>
      <c r="Z589">
        <v>1626</v>
      </c>
      <c r="AF589" t="s">
        <v>1498</v>
      </c>
      <c r="AG589" t="s">
        <v>878</v>
      </c>
      <c r="AH589" s="9">
        <v>0.25833333333333336</v>
      </c>
      <c r="AI589" t="s">
        <v>1434</v>
      </c>
      <c r="AJ589" t="s">
        <v>1420</v>
      </c>
      <c r="AK589" t="s">
        <v>1422</v>
      </c>
    </row>
    <row r="590" spans="1:37" x14ac:dyDescent="0.3">
      <c r="A590" s="1">
        <v>43892</v>
      </c>
      <c r="B590" t="s">
        <v>32</v>
      </c>
      <c r="C590" t="s">
        <v>33</v>
      </c>
      <c r="D590" t="s">
        <v>34</v>
      </c>
      <c r="E590">
        <v>19393</v>
      </c>
      <c r="F590">
        <v>493</v>
      </c>
      <c r="G590" t="s">
        <v>44</v>
      </c>
      <c r="H590" t="s">
        <v>45</v>
      </c>
      <c r="I590" t="s">
        <v>68</v>
      </c>
      <c r="J590" t="s">
        <v>69</v>
      </c>
      <c r="K590">
        <v>710</v>
      </c>
      <c r="L590">
        <v>707</v>
      </c>
      <c r="M590">
        <v>-3</v>
      </c>
      <c r="N590">
        <v>28</v>
      </c>
      <c r="O590">
        <v>735</v>
      </c>
      <c r="P590">
        <v>856</v>
      </c>
      <c r="Q590">
        <v>9</v>
      </c>
      <c r="R590">
        <v>920</v>
      </c>
      <c r="S590">
        <v>905</v>
      </c>
      <c r="T590">
        <v>-15</v>
      </c>
      <c r="U590">
        <v>0</v>
      </c>
      <c r="V590">
        <v>0</v>
      </c>
      <c r="W590">
        <v>190</v>
      </c>
      <c r="X590">
        <v>178</v>
      </c>
      <c r="Y590">
        <v>141</v>
      </c>
      <c r="Z590">
        <v>942</v>
      </c>
      <c r="AF590" t="s">
        <v>1388</v>
      </c>
      <c r="AG590" t="s">
        <v>1006</v>
      </c>
      <c r="AH590" s="9">
        <v>8.1944444444444445E-2</v>
      </c>
      <c r="AI590" t="s">
        <v>1434</v>
      </c>
      <c r="AJ590" t="s">
        <v>1417</v>
      </c>
      <c r="AK590" t="s">
        <v>1422</v>
      </c>
    </row>
    <row r="591" spans="1:37" x14ac:dyDescent="0.3">
      <c r="A591" s="1">
        <v>44217</v>
      </c>
      <c r="B591" t="s">
        <v>14</v>
      </c>
      <c r="C591" t="s">
        <v>15</v>
      </c>
      <c r="D591" t="s">
        <v>16</v>
      </c>
      <c r="E591">
        <v>19790</v>
      </c>
      <c r="F591">
        <v>2005</v>
      </c>
      <c r="G591" t="s">
        <v>144</v>
      </c>
      <c r="H591" t="s">
        <v>145</v>
      </c>
      <c r="I591" t="s">
        <v>42</v>
      </c>
      <c r="J591" t="s">
        <v>43</v>
      </c>
      <c r="K591">
        <v>1541</v>
      </c>
      <c r="L591">
        <v>1538</v>
      </c>
      <c r="M591">
        <v>-3</v>
      </c>
      <c r="N591">
        <v>11</v>
      </c>
      <c r="O591">
        <v>1549</v>
      </c>
      <c r="P591">
        <v>1645</v>
      </c>
      <c r="Q591">
        <v>3</v>
      </c>
      <c r="R591">
        <v>1714</v>
      </c>
      <c r="S591">
        <v>1648</v>
      </c>
      <c r="T591">
        <v>-26</v>
      </c>
      <c r="U591">
        <v>0</v>
      </c>
      <c r="V591">
        <v>0</v>
      </c>
      <c r="W591">
        <v>93</v>
      </c>
      <c r="X591">
        <v>70</v>
      </c>
      <c r="Y591">
        <v>56</v>
      </c>
      <c r="Z591">
        <v>405</v>
      </c>
      <c r="AF591" t="s">
        <v>1473</v>
      </c>
      <c r="AG591" t="s">
        <v>933</v>
      </c>
      <c r="AH591" s="9">
        <v>4.8611111111111112E-2</v>
      </c>
      <c r="AI591" t="s">
        <v>1435</v>
      </c>
      <c r="AJ591" t="s">
        <v>1417</v>
      </c>
      <c r="AK591" t="s">
        <v>1425</v>
      </c>
    </row>
    <row r="592" spans="1:37" x14ac:dyDescent="0.3">
      <c r="A592" s="1">
        <v>44719</v>
      </c>
      <c r="B592" t="s">
        <v>32</v>
      </c>
      <c r="C592" t="s">
        <v>33</v>
      </c>
      <c r="D592" t="s">
        <v>34</v>
      </c>
      <c r="E592">
        <v>19393</v>
      </c>
      <c r="F592">
        <v>1746</v>
      </c>
      <c r="G592" t="s">
        <v>174</v>
      </c>
      <c r="H592" t="s">
        <v>175</v>
      </c>
      <c r="I592" t="s">
        <v>118</v>
      </c>
      <c r="J592" t="s">
        <v>119</v>
      </c>
      <c r="K592">
        <v>2225</v>
      </c>
      <c r="L592">
        <v>2229</v>
      </c>
      <c r="M592">
        <v>4</v>
      </c>
      <c r="N592">
        <v>7</v>
      </c>
      <c r="O592">
        <v>2236</v>
      </c>
      <c r="P592">
        <v>23</v>
      </c>
      <c r="Q592">
        <v>4</v>
      </c>
      <c r="R592">
        <v>35</v>
      </c>
      <c r="S592">
        <v>27</v>
      </c>
      <c r="T592">
        <v>-8</v>
      </c>
      <c r="U592">
        <v>0</v>
      </c>
      <c r="V592">
        <v>0</v>
      </c>
      <c r="W592">
        <v>70</v>
      </c>
      <c r="X592">
        <v>58</v>
      </c>
      <c r="Y592">
        <v>47</v>
      </c>
      <c r="Z592">
        <v>328</v>
      </c>
      <c r="AF592" t="s">
        <v>832</v>
      </c>
      <c r="AG592" t="s">
        <v>1380</v>
      </c>
      <c r="AH592">
        <v>-0.91805555555555551</v>
      </c>
      <c r="AI592" t="s">
        <v>1438</v>
      </c>
      <c r="AJ592" t="s">
        <v>1417</v>
      </c>
      <c r="AK592" t="s">
        <v>1423</v>
      </c>
    </row>
    <row r="593" spans="1:37" x14ac:dyDescent="0.3">
      <c r="A593" s="1">
        <v>43694</v>
      </c>
      <c r="B593" t="s">
        <v>81</v>
      </c>
      <c r="C593" t="s">
        <v>82</v>
      </c>
      <c r="D593" t="s">
        <v>83</v>
      </c>
      <c r="E593">
        <v>20409</v>
      </c>
      <c r="F593">
        <v>789</v>
      </c>
      <c r="G593" t="s">
        <v>84</v>
      </c>
      <c r="H593" t="s">
        <v>85</v>
      </c>
      <c r="I593" t="s">
        <v>28</v>
      </c>
      <c r="J593" t="s">
        <v>29</v>
      </c>
      <c r="K593">
        <v>1152</v>
      </c>
      <c r="L593">
        <v>1256</v>
      </c>
      <c r="M593">
        <v>64</v>
      </c>
      <c r="N593">
        <v>15</v>
      </c>
      <c r="O593">
        <v>1311</v>
      </c>
      <c r="P593">
        <v>1521</v>
      </c>
      <c r="Q593">
        <v>8</v>
      </c>
      <c r="R593">
        <v>1452</v>
      </c>
      <c r="S593">
        <v>1529</v>
      </c>
      <c r="T593">
        <v>37</v>
      </c>
      <c r="U593">
        <v>0</v>
      </c>
      <c r="V593">
        <v>0</v>
      </c>
      <c r="W593">
        <v>180</v>
      </c>
      <c r="X593">
        <v>153</v>
      </c>
      <c r="Y593">
        <v>130</v>
      </c>
      <c r="Z593">
        <v>944</v>
      </c>
      <c r="AA593">
        <v>0</v>
      </c>
      <c r="AB593">
        <v>0</v>
      </c>
      <c r="AC593">
        <v>37</v>
      </c>
      <c r="AD593">
        <v>0</v>
      </c>
      <c r="AE593">
        <v>0</v>
      </c>
      <c r="AF593" t="s">
        <v>1025</v>
      </c>
      <c r="AG593" t="s">
        <v>1018</v>
      </c>
      <c r="AH593" s="9">
        <v>0.10625</v>
      </c>
      <c r="AI593" t="s">
        <v>1435</v>
      </c>
      <c r="AJ593" t="s">
        <v>1420</v>
      </c>
      <c r="AK593" t="s">
        <v>1427</v>
      </c>
    </row>
    <row r="594" spans="1:37" x14ac:dyDescent="0.3">
      <c r="A594" s="1">
        <v>44363</v>
      </c>
      <c r="B594" t="s">
        <v>14</v>
      </c>
      <c r="C594" t="s">
        <v>15</v>
      </c>
      <c r="D594" t="s">
        <v>16</v>
      </c>
      <c r="E594">
        <v>19790</v>
      </c>
      <c r="F594">
        <v>1590</v>
      </c>
      <c r="G594" t="s">
        <v>60</v>
      </c>
      <c r="H594" t="s">
        <v>61</v>
      </c>
      <c r="I594" t="s">
        <v>402</v>
      </c>
      <c r="J594" t="s">
        <v>403</v>
      </c>
      <c r="K594">
        <v>2045</v>
      </c>
      <c r="L594">
        <v>2043</v>
      </c>
      <c r="M594">
        <v>-2</v>
      </c>
      <c r="N594">
        <v>11</v>
      </c>
      <c r="O594">
        <v>2054</v>
      </c>
      <c r="P594">
        <v>2140</v>
      </c>
      <c r="Q594">
        <v>5</v>
      </c>
      <c r="R594">
        <v>2159</v>
      </c>
      <c r="S594">
        <v>2145</v>
      </c>
      <c r="T594">
        <v>-14</v>
      </c>
      <c r="U594">
        <v>0</v>
      </c>
      <c r="V594">
        <v>0</v>
      </c>
      <c r="W594">
        <v>74</v>
      </c>
      <c r="X594">
        <v>62</v>
      </c>
      <c r="Y594">
        <v>46</v>
      </c>
      <c r="Z594">
        <v>270</v>
      </c>
      <c r="AF594" t="s">
        <v>1579</v>
      </c>
      <c r="AG594" t="s">
        <v>982</v>
      </c>
      <c r="AH594" s="9">
        <v>4.3055555555555555E-2</v>
      </c>
      <c r="AI594" t="s">
        <v>1438</v>
      </c>
      <c r="AJ594" t="s">
        <v>1417</v>
      </c>
      <c r="AK594" t="s">
        <v>1424</v>
      </c>
    </row>
    <row r="595" spans="1:37" x14ac:dyDescent="0.3">
      <c r="A595" s="1">
        <v>44516</v>
      </c>
      <c r="B595" t="s">
        <v>14</v>
      </c>
      <c r="C595" t="s">
        <v>15</v>
      </c>
      <c r="D595" t="s">
        <v>16</v>
      </c>
      <c r="E595">
        <v>19790</v>
      </c>
      <c r="F595">
        <v>403</v>
      </c>
      <c r="G595" t="s">
        <v>53</v>
      </c>
      <c r="H595" t="s">
        <v>54</v>
      </c>
      <c r="I595" t="s">
        <v>60</v>
      </c>
      <c r="J595" t="s">
        <v>61</v>
      </c>
      <c r="K595">
        <v>2325</v>
      </c>
      <c r="L595">
        <v>2325</v>
      </c>
      <c r="M595">
        <v>0</v>
      </c>
      <c r="N595">
        <v>11</v>
      </c>
      <c r="O595">
        <v>2336</v>
      </c>
      <c r="P595">
        <v>626</v>
      </c>
      <c r="Q595">
        <v>5</v>
      </c>
      <c r="R595">
        <v>639</v>
      </c>
      <c r="S595">
        <v>631</v>
      </c>
      <c r="T595">
        <v>-8</v>
      </c>
      <c r="U595">
        <v>0</v>
      </c>
      <c r="V595">
        <v>0</v>
      </c>
      <c r="W595">
        <v>254</v>
      </c>
      <c r="X595">
        <v>246</v>
      </c>
      <c r="Y595">
        <v>230</v>
      </c>
      <c r="Z595">
        <v>1947</v>
      </c>
      <c r="AF595" t="s">
        <v>1580</v>
      </c>
      <c r="AG595" t="s">
        <v>999</v>
      </c>
      <c r="AH595">
        <v>-0.70416666666666661</v>
      </c>
      <c r="AI595" t="s">
        <v>1438</v>
      </c>
      <c r="AJ595" t="s">
        <v>1417</v>
      </c>
      <c r="AK595" t="s">
        <v>1423</v>
      </c>
    </row>
    <row r="596" spans="1:37" x14ac:dyDescent="0.3">
      <c r="A596" s="1">
        <v>44782</v>
      </c>
      <c r="B596" t="s">
        <v>94</v>
      </c>
      <c r="C596" t="s">
        <v>95</v>
      </c>
      <c r="D596" t="s">
        <v>96</v>
      </c>
      <c r="E596">
        <v>20397</v>
      </c>
      <c r="F596">
        <v>5101</v>
      </c>
      <c r="G596" t="s">
        <v>249</v>
      </c>
      <c r="H596" t="s">
        <v>250</v>
      </c>
      <c r="I596" t="s">
        <v>42</v>
      </c>
      <c r="J596" t="s">
        <v>43</v>
      </c>
      <c r="K596">
        <v>531</v>
      </c>
      <c r="L596">
        <v>529</v>
      </c>
      <c r="M596">
        <v>-2</v>
      </c>
      <c r="N596">
        <v>8</v>
      </c>
      <c r="O596">
        <v>537</v>
      </c>
      <c r="P596">
        <v>634</v>
      </c>
      <c r="Q596">
        <v>6</v>
      </c>
      <c r="R596">
        <v>659</v>
      </c>
      <c r="S596">
        <v>640</v>
      </c>
      <c r="T596">
        <v>-19</v>
      </c>
      <c r="U596">
        <v>0</v>
      </c>
      <c r="V596">
        <v>0</v>
      </c>
      <c r="W596">
        <v>88</v>
      </c>
      <c r="X596">
        <v>71</v>
      </c>
      <c r="Y596">
        <v>57</v>
      </c>
      <c r="Z596">
        <v>318</v>
      </c>
      <c r="AF596" t="s">
        <v>1291</v>
      </c>
      <c r="AG596" t="s">
        <v>1162</v>
      </c>
      <c r="AH596" s="9">
        <v>4.9305555555555554E-2</v>
      </c>
      <c r="AI596" t="s">
        <v>1437</v>
      </c>
      <c r="AJ596" t="s">
        <v>1417</v>
      </c>
      <c r="AK596" t="s">
        <v>1423</v>
      </c>
    </row>
    <row r="597" spans="1:37" x14ac:dyDescent="0.3">
      <c r="A597" s="1">
        <v>44064</v>
      </c>
      <c r="B597" t="s">
        <v>122</v>
      </c>
      <c r="C597" t="s">
        <v>123</v>
      </c>
      <c r="D597" t="s">
        <v>124</v>
      </c>
      <c r="E597">
        <v>20304</v>
      </c>
      <c r="F597">
        <v>3218</v>
      </c>
      <c r="G597" t="s">
        <v>30</v>
      </c>
      <c r="H597" t="s">
        <v>31</v>
      </c>
      <c r="I597" t="s">
        <v>420</v>
      </c>
      <c r="J597" t="s">
        <v>421</v>
      </c>
      <c r="K597">
        <v>1915</v>
      </c>
      <c r="L597">
        <v>1907</v>
      </c>
      <c r="M597">
        <v>-8</v>
      </c>
      <c r="N597">
        <v>22</v>
      </c>
      <c r="O597">
        <v>1929</v>
      </c>
      <c r="P597">
        <v>1941</v>
      </c>
      <c r="Q597">
        <v>7</v>
      </c>
      <c r="R597">
        <v>2001</v>
      </c>
      <c r="S597">
        <v>1948</v>
      </c>
      <c r="T597">
        <v>-13</v>
      </c>
      <c r="U597">
        <v>0</v>
      </c>
      <c r="V597">
        <v>0</v>
      </c>
      <c r="W597">
        <v>166</v>
      </c>
      <c r="X597">
        <v>161</v>
      </c>
      <c r="Y597">
        <v>132</v>
      </c>
      <c r="Z597">
        <v>1022</v>
      </c>
      <c r="AF597" t="s">
        <v>972</v>
      </c>
      <c r="AG597" t="s">
        <v>1116</v>
      </c>
      <c r="AH597" s="9">
        <v>2.8472222222222222E-2</v>
      </c>
      <c r="AI597" t="s">
        <v>1438</v>
      </c>
      <c r="AJ597" t="s">
        <v>1417</v>
      </c>
      <c r="AK597" t="s">
        <v>1426</v>
      </c>
    </row>
    <row r="598" spans="1:37" x14ac:dyDescent="0.3">
      <c r="A598" s="1">
        <v>44664</v>
      </c>
      <c r="B598" t="s">
        <v>32</v>
      </c>
      <c r="C598" t="s">
        <v>33</v>
      </c>
      <c r="D598" t="s">
        <v>34</v>
      </c>
      <c r="E598">
        <v>19393</v>
      </c>
      <c r="F598">
        <v>2432</v>
      </c>
      <c r="G598" t="s">
        <v>72</v>
      </c>
      <c r="H598" t="s">
        <v>73</v>
      </c>
      <c r="I598" t="s">
        <v>402</v>
      </c>
      <c r="J598" t="s">
        <v>403</v>
      </c>
      <c r="K598">
        <v>2135</v>
      </c>
      <c r="L598">
        <v>47</v>
      </c>
      <c r="M598">
        <v>192</v>
      </c>
      <c r="N598">
        <v>7</v>
      </c>
      <c r="O598">
        <v>54</v>
      </c>
      <c r="P598">
        <v>226</v>
      </c>
      <c r="Q598">
        <v>4</v>
      </c>
      <c r="R598">
        <v>2330</v>
      </c>
      <c r="S598">
        <v>230</v>
      </c>
      <c r="T598">
        <v>180</v>
      </c>
      <c r="U598">
        <v>0</v>
      </c>
      <c r="V598">
        <v>0</v>
      </c>
      <c r="W598">
        <v>115</v>
      </c>
      <c r="X598">
        <v>103</v>
      </c>
      <c r="Y598">
        <v>92</v>
      </c>
      <c r="Z598">
        <v>663</v>
      </c>
      <c r="AA598">
        <v>60</v>
      </c>
      <c r="AB598">
        <v>0</v>
      </c>
      <c r="AC598">
        <v>0</v>
      </c>
      <c r="AD598">
        <v>0</v>
      </c>
      <c r="AE598">
        <v>120</v>
      </c>
      <c r="AF598" t="s">
        <v>1581</v>
      </c>
      <c r="AG598" t="s">
        <v>1285</v>
      </c>
      <c r="AH598" s="9">
        <v>7.1527777777777773E-2</v>
      </c>
      <c r="AI598" t="s">
        <v>1437</v>
      </c>
      <c r="AJ598" t="s">
        <v>1420</v>
      </c>
      <c r="AK598" t="s">
        <v>1424</v>
      </c>
    </row>
    <row r="599" spans="1:37" x14ac:dyDescent="0.3">
      <c r="A599" s="1">
        <v>45054</v>
      </c>
      <c r="B599" t="s">
        <v>14</v>
      </c>
      <c r="C599" t="s">
        <v>15</v>
      </c>
      <c r="D599" t="s">
        <v>16</v>
      </c>
      <c r="E599">
        <v>19790</v>
      </c>
      <c r="F599">
        <v>1312</v>
      </c>
      <c r="G599" t="s">
        <v>19</v>
      </c>
      <c r="H599" t="s">
        <v>20</v>
      </c>
      <c r="I599" t="s">
        <v>53</v>
      </c>
      <c r="J599" t="s">
        <v>54</v>
      </c>
      <c r="K599">
        <v>1930</v>
      </c>
      <c r="L599">
        <v>2038</v>
      </c>
      <c r="M599">
        <v>68</v>
      </c>
      <c r="N599">
        <v>14</v>
      </c>
      <c r="O599">
        <v>2052</v>
      </c>
      <c r="P599">
        <v>2303</v>
      </c>
      <c r="Q599">
        <v>9</v>
      </c>
      <c r="R599">
        <v>2205</v>
      </c>
      <c r="S599">
        <v>2312</v>
      </c>
      <c r="T599">
        <v>67</v>
      </c>
      <c r="U599">
        <v>0</v>
      </c>
      <c r="V599">
        <v>0</v>
      </c>
      <c r="W599">
        <v>155</v>
      </c>
      <c r="X599">
        <v>154</v>
      </c>
      <c r="Y599">
        <v>131</v>
      </c>
      <c r="Z599">
        <v>954</v>
      </c>
      <c r="AA599">
        <v>10</v>
      </c>
      <c r="AB599">
        <v>0</v>
      </c>
      <c r="AC599">
        <v>0</v>
      </c>
      <c r="AD599">
        <v>0</v>
      </c>
      <c r="AE599">
        <v>57</v>
      </c>
      <c r="AF599" t="s">
        <v>1582</v>
      </c>
      <c r="AG599" t="s">
        <v>981</v>
      </c>
      <c r="AH599" s="9">
        <v>0.10694444444444444</v>
      </c>
      <c r="AI599" t="s">
        <v>1438</v>
      </c>
      <c r="AJ599" t="s">
        <v>1420</v>
      </c>
      <c r="AK599" t="s">
        <v>1422</v>
      </c>
    </row>
    <row r="600" spans="1:37" x14ac:dyDescent="0.3">
      <c r="A600" s="1">
        <v>43488</v>
      </c>
      <c r="B600" t="s">
        <v>122</v>
      </c>
      <c r="C600" t="s">
        <v>123</v>
      </c>
      <c r="D600" t="s">
        <v>124</v>
      </c>
      <c r="E600">
        <v>20304</v>
      </c>
      <c r="F600">
        <v>2958</v>
      </c>
      <c r="G600" t="s">
        <v>174</v>
      </c>
      <c r="H600" t="s">
        <v>175</v>
      </c>
      <c r="I600" t="s">
        <v>424</v>
      </c>
      <c r="J600" t="s">
        <v>425</v>
      </c>
      <c r="K600">
        <v>1806</v>
      </c>
      <c r="L600">
        <v>1805</v>
      </c>
      <c r="M600">
        <v>-1</v>
      </c>
      <c r="N600">
        <v>15</v>
      </c>
      <c r="O600">
        <v>1820</v>
      </c>
      <c r="P600">
        <v>1846</v>
      </c>
      <c r="Q600">
        <v>5</v>
      </c>
      <c r="R600">
        <v>1857</v>
      </c>
      <c r="S600">
        <v>1851</v>
      </c>
      <c r="T600">
        <v>-6</v>
      </c>
      <c r="U600">
        <v>0</v>
      </c>
      <c r="V600">
        <v>0</v>
      </c>
      <c r="W600">
        <v>51</v>
      </c>
      <c r="X600">
        <v>46</v>
      </c>
      <c r="Y600">
        <v>26</v>
      </c>
      <c r="Z600">
        <v>119</v>
      </c>
      <c r="AF600" t="s">
        <v>798</v>
      </c>
      <c r="AG600" t="s">
        <v>1199</v>
      </c>
      <c r="AH600" s="9">
        <v>3.1944444444444442E-2</v>
      </c>
      <c r="AI600" t="s">
        <v>1438</v>
      </c>
      <c r="AJ600" t="s">
        <v>1417</v>
      </c>
      <c r="AK600" t="s">
        <v>1424</v>
      </c>
    </row>
    <row r="601" spans="1:37" x14ac:dyDescent="0.3">
      <c r="A601" s="1">
        <v>44508</v>
      </c>
      <c r="B601" t="s">
        <v>81</v>
      </c>
      <c r="C601" t="s">
        <v>82</v>
      </c>
      <c r="D601" t="s">
        <v>83</v>
      </c>
      <c r="E601">
        <v>20409</v>
      </c>
      <c r="F601">
        <v>821</v>
      </c>
      <c r="G601" t="s">
        <v>12</v>
      </c>
      <c r="H601" t="s">
        <v>13</v>
      </c>
      <c r="I601" t="s">
        <v>129</v>
      </c>
      <c r="J601" t="s">
        <v>130</v>
      </c>
      <c r="K601">
        <v>1045</v>
      </c>
      <c r="L601">
        <v>1047</v>
      </c>
      <c r="M601">
        <v>2</v>
      </c>
      <c r="N601">
        <v>21</v>
      </c>
      <c r="O601">
        <v>1108</v>
      </c>
      <c r="P601">
        <v>1325</v>
      </c>
      <c r="Q601">
        <v>5</v>
      </c>
      <c r="R601">
        <v>1401</v>
      </c>
      <c r="S601">
        <v>1330</v>
      </c>
      <c r="T601">
        <v>-31</v>
      </c>
      <c r="U601">
        <v>0</v>
      </c>
      <c r="V601">
        <v>0</v>
      </c>
      <c r="W601">
        <v>256</v>
      </c>
      <c r="X601">
        <v>223</v>
      </c>
      <c r="Y601">
        <v>197</v>
      </c>
      <c r="Z601">
        <v>1504</v>
      </c>
      <c r="AF601" t="s">
        <v>1475</v>
      </c>
      <c r="AG601" t="s">
        <v>1127</v>
      </c>
      <c r="AH601" s="9">
        <v>0.11319444444444444</v>
      </c>
      <c r="AI601" t="s">
        <v>1434</v>
      </c>
      <c r="AJ601" t="s">
        <v>1417</v>
      </c>
      <c r="AK601" t="s">
        <v>1422</v>
      </c>
    </row>
    <row r="602" spans="1:37" x14ac:dyDescent="0.3">
      <c r="A602" s="1">
        <v>44888</v>
      </c>
      <c r="B602" t="s">
        <v>32</v>
      </c>
      <c r="C602" t="s">
        <v>33</v>
      </c>
      <c r="D602" t="s">
        <v>34</v>
      </c>
      <c r="E602">
        <v>19393</v>
      </c>
      <c r="F602">
        <v>987</v>
      </c>
      <c r="G602" t="s">
        <v>21</v>
      </c>
      <c r="H602" t="s">
        <v>22</v>
      </c>
      <c r="I602" t="s">
        <v>281</v>
      </c>
      <c r="J602" t="s">
        <v>282</v>
      </c>
      <c r="K602">
        <v>2040</v>
      </c>
      <c r="L602">
        <v>2038</v>
      </c>
      <c r="M602">
        <v>-2</v>
      </c>
      <c r="N602">
        <v>12</v>
      </c>
      <c r="O602">
        <v>2050</v>
      </c>
      <c r="P602">
        <v>2132</v>
      </c>
      <c r="Q602">
        <v>7</v>
      </c>
      <c r="R602">
        <v>2220</v>
      </c>
      <c r="S602">
        <v>2139</v>
      </c>
      <c r="T602">
        <v>-41</v>
      </c>
      <c r="U602">
        <v>0</v>
      </c>
      <c r="V602">
        <v>0</v>
      </c>
      <c r="W602">
        <v>160</v>
      </c>
      <c r="X602">
        <v>121</v>
      </c>
      <c r="Y602">
        <v>102</v>
      </c>
      <c r="Z602">
        <v>846</v>
      </c>
      <c r="AF602" t="s">
        <v>1583</v>
      </c>
      <c r="AG602" t="s">
        <v>981</v>
      </c>
      <c r="AH602" s="9">
        <v>4.2361111111111113E-2</v>
      </c>
      <c r="AI602" t="s">
        <v>1438</v>
      </c>
      <c r="AJ602" t="s">
        <v>1417</v>
      </c>
      <c r="AK602" t="s">
        <v>1424</v>
      </c>
    </row>
    <row r="603" spans="1:37" x14ac:dyDescent="0.3">
      <c r="A603" s="1">
        <v>43831</v>
      </c>
      <c r="B603" t="s">
        <v>46</v>
      </c>
      <c r="C603" t="s">
        <v>47</v>
      </c>
      <c r="D603" t="s">
        <v>48</v>
      </c>
      <c r="E603">
        <v>20452</v>
      </c>
      <c r="F603">
        <v>4708</v>
      </c>
      <c r="G603" t="s">
        <v>144</v>
      </c>
      <c r="H603" t="s">
        <v>145</v>
      </c>
      <c r="I603" t="s">
        <v>150</v>
      </c>
      <c r="J603" t="s">
        <v>85</v>
      </c>
      <c r="K603">
        <v>1935</v>
      </c>
      <c r="L603">
        <v>1927</v>
      </c>
      <c r="M603">
        <v>-8</v>
      </c>
      <c r="N603">
        <v>12</v>
      </c>
      <c r="O603">
        <v>1939</v>
      </c>
      <c r="P603">
        <v>2048</v>
      </c>
      <c r="Q603">
        <v>19</v>
      </c>
      <c r="R603">
        <v>2129</v>
      </c>
      <c r="S603">
        <v>2107</v>
      </c>
      <c r="T603">
        <v>-22</v>
      </c>
      <c r="U603">
        <v>0</v>
      </c>
      <c r="V603">
        <v>0</v>
      </c>
      <c r="W603">
        <v>114</v>
      </c>
      <c r="X603">
        <v>100</v>
      </c>
      <c r="Y603">
        <v>69</v>
      </c>
      <c r="Z603">
        <v>502</v>
      </c>
      <c r="AF603" t="s">
        <v>1117</v>
      </c>
      <c r="AG603" t="s">
        <v>1202</v>
      </c>
      <c r="AH603" s="9">
        <v>6.9444444444444448E-2</v>
      </c>
      <c r="AI603" t="s">
        <v>1438</v>
      </c>
      <c r="AJ603" t="s">
        <v>1417</v>
      </c>
      <c r="AK603" t="s">
        <v>1424</v>
      </c>
    </row>
    <row r="604" spans="1:37" x14ac:dyDescent="0.3">
      <c r="A604" s="1">
        <v>43744</v>
      </c>
      <c r="B604" t="s">
        <v>32</v>
      </c>
      <c r="C604" t="s">
        <v>33</v>
      </c>
      <c r="D604" t="s">
        <v>34</v>
      </c>
      <c r="E604">
        <v>19393</v>
      </c>
      <c r="F604">
        <v>3144</v>
      </c>
      <c r="G604" t="s">
        <v>206</v>
      </c>
      <c r="H604" t="s">
        <v>207</v>
      </c>
      <c r="I604" t="s">
        <v>241</v>
      </c>
      <c r="J604" t="s">
        <v>242</v>
      </c>
      <c r="K604">
        <v>705</v>
      </c>
      <c r="L604">
        <v>657</v>
      </c>
      <c r="M604">
        <v>-8</v>
      </c>
      <c r="N604">
        <v>16</v>
      </c>
      <c r="O604">
        <v>713</v>
      </c>
      <c r="P604">
        <v>803</v>
      </c>
      <c r="Q604">
        <v>3</v>
      </c>
      <c r="R604">
        <v>815</v>
      </c>
      <c r="S604">
        <v>806</v>
      </c>
      <c r="T604">
        <v>-9</v>
      </c>
      <c r="U604">
        <v>0</v>
      </c>
      <c r="V604">
        <v>0</v>
      </c>
      <c r="W604">
        <v>70</v>
      </c>
      <c r="X604">
        <v>69</v>
      </c>
      <c r="Y604">
        <v>50</v>
      </c>
      <c r="Z604">
        <v>325</v>
      </c>
      <c r="AF604" t="s">
        <v>1010</v>
      </c>
      <c r="AG604" t="s">
        <v>679</v>
      </c>
      <c r="AH604" s="9">
        <v>4.791666666666667E-2</v>
      </c>
      <c r="AI604" t="s">
        <v>1434</v>
      </c>
      <c r="AJ604" t="s">
        <v>1417</v>
      </c>
      <c r="AK604" t="s">
        <v>1421</v>
      </c>
    </row>
    <row r="605" spans="1:37" x14ac:dyDescent="0.3">
      <c r="A605" s="1">
        <v>44123</v>
      </c>
      <c r="B605" t="s">
        <v>7</v>
      </c>
      <c r="C605" t="s">
        <v>8</v>
      </c>
      <c r="D605" t="s">
        <v>9</v>
      </c>
      <c r="E605">
        <v>19977</v>
      </c>
      <c r="F605">
        <v>1697</v>
      </c>
      <c r="G605" t="s">
        <v>150</v>
      </c>
      <c r="H605" t="s">
        <v>85</v>
      </c>
      <c r="I605" t="s">
        <v>80</v>
      </c>
      <c r="J605" t="s">
        <v>67</v>
      </c>
      <c r="K605">
        <v>1115</v>
      </c>
      <c r="L605">
        <v>1110</v>
      </c>
      <c r="M605">
        <v>-5</v>
      </c>
      <c r="N605">
        <v>11</v>
      </c>
      <c r="O605">
        <v>1121</v>
      </c>
      <c r="P605">
        <v>1234</v>
      </c>
      <c r="Q605">
        <v>13</v>
      </c>
      <c r="R605">
        <v>1249</v>
      </c>
      <c r="S605">
        <v>1247</v>
      </c>
      <c r="T605">
        <v>-2</v>
      </c>
      <c r="U605">
        <v>0</v>
      </c>
      <c r="V605">
        <v>0</v>
      </c>
      <c r="W605">
        <v>154</v>
      </c>
      <c r="X605">
        <v>157</v>
      </c>
      <c r="Y605">
        <v>133</v>
      </c>
      <c r="Z605">
        <v>733</v>
      </c>
      <c r="AF605" t="s">
        <v>1060</v>
      </c>
      <c r="AG605" t="s">
        <v>1155</v>
      </c>
      <c r="AH605" s="9">
        <v>6.7361111111111108E-2</v>
      </c>
      <c r="AI605" t="s">
        <v>1434</v>
      </c>
      <c r="AJ605" t="s">
        <v>1417</v>
      </c>
      <c r="AK605" t="s">
        <v>1422</v>
      </c>
    </row>
    <row r="606" spans="1:37" x14ac:dyDescent="0.3">
      <c r="A606" s="1">
        <v>44729</v>
      </c>
      <c r="B606" t="s">
        <v>32</v>
      </c>
      <c r="C606" t="s">
        <v>33</v>
      </c>
      <c r="D606" t="s">
        <v>34</v>
      </c>
      <c r="E606">
        <v>19393</v>
      </c>
      <c r="F606">
        <v>3075</v>
      </c>
      <c r="G606" t="s">
        <v>198</v>
      </c>
      <c r="H606" t="s">
        <v>199</v>
      </c>
      <c r="I606" t="s">
        <v>21</v>
      </c>
      <c r="J606" t="s">
        <v>22</v>
      </c>
      <c r="K606">
        <v>530</v>
      </c>
      <c r="L606">
        <v>529</v>
      </c>
      <c r="M606">
        <v>-1</v>
      </c>
      <c r="N606">
        <v>11</v>
      </c>
      <c r="O606">
        <v>540</v>
      </c>
      <c r="P606">
        <v>641</v>
      </c>
      <c r="Q606">
        <v>15</v>
      </c>
      <c r="R606">
        <v>700</v>
      </c>
      <c r="S606">
        <v>656</v>
      </c>
      <c r="T606">
        <v>-4</v>
      </c>
      <c r="U606">
        <v>0</v>
      </c>
      <c r="V606">
        <v>0</v>
      </c>
      <c r="W606">
        <v>150</v>
      </c>
      <c r="X606">
        <v>147</v>
      </c>
      <c r="Y606">
        <v>121</v>
      </c>
      <c r="Z606">
        <v>896</v>
      </c>
      <c r="AF606" t="s">
        <v>847</v>
      </c>
      <c r="AG606" t="s">
        <v>1162</v>
      </c>
      <c r="AH606" s="9">
        <v>6.0416666666666667E-2</v>
      </c>
      <c r="AI606" t="s">
        <v>1437</v>
      </c>
      <c r="AJ606" t="s">
        <v>1417</v>
      </c>
      <c r="AK606" t="s">
        <v>1426</v>
      </c>
    </row>
    <row r="607" spans="1:37" x14ac:dyDescent="0.3">
      <c r="A607" s="1">
        <v>44442</v>
      </c>
      <c r="B607" t="s">
        <v>32</v>
      </c>
      <c r="C607" t="s">
        <v>33</v>
      </c>
      <c r="D607" t="s">
        <v>34</v>
      </c>
      <c r="E607">
        <v>19393</v>
      </c>
      <c r="F607">
        <v>1949</v>
      </c>
      <c r="G607" t="s">
        <v>206</v>
      </c>
      <c r="H607" t="s">
        <v>207</v>
      </c>
      <c r="I607" t="s">
        <v>281</v>
      </c>
      <c r="J607" t="s">
        <v>282</v>
      </c>
      <c r="K607">
        <v>1245</v>
      </c>
      <c r="L607">
        <v>1316</v>
      </c>
      <c r="M607">
        <v>31</v>
      </c>
      <c r="N607">
        <v>10</v>
      </c>
      <c r="O607">
        <v>1326</v>
      </c>
      <c r="P607">
        <v>1429</v>
      </c>
      <c r="Q607">
        <v>4</v>
      </c>
      <c r="R607">
        <v>1410</v>
      </c>
      <c r="S607">
        <v>1433</v>
      </c>
      <c r="T607">
        <v>23</v>
      </c>
      <c r="U607">
        <v>0</v>
      </c>
      <c r="V607">
        <v>0</v>
      </c>
      <c r="W607">
        <v>85</v>
      </c>
      <c r="X607">
        <v>77</v>
      </c>
      <c r="Y607">
        <v>63</v>
      </c>
      <c r="Z607">
        <v>371</v>
      </c>
      <c r="AA607">
        <v>20</v>
      </c>
      <c r="AB607">
        <v>0</v>
      </c>
      <c r="AC607">
        <v>0</v>
      </c>
      <c r="AD607">
        <v>0</v>
      </c>
      <c r="AE607">
        <v>3</v>
      </c>
      <c r="AF607" t="s">
        <v>761</v>
      </c>
      <c r="AG607" t="s">
        <v>749</v>
      </c>
      <c r="AH607" s="9">
        <v>5.347222222222222E-2</v>
      </c>
      <c r="AI607" t="s">
        <v>1435</v>
      </c>
      <c r="AJ607" t="s">
        <v>1420</v>
      </c>
      <c r="AK607" t="s">
        <v>1426</v>
      </c>
    </row>
    <row r="608" spans="1:37" x14ac:dyDescent="0.3">
      <c r="A608" s="1">
        <v>44769</v>
      </c>
      <c r="B608" t="s">
        <v>32</v>
      </c>
      <c r="C608" t="s">
        <v>33</v>
      </c>
      <c r="D608" t="s">
        <v>34</v>
      </c>
      <c r="E608">
        <v>19393</v>
      </c>
      <c r="F608">
        <v>2601</v>
      </c>
      <c r="G608" t="s">
        <v>281</v>
      </c>
      <c r="H608" t="s">
        <v>282</v>
      </c>
      <c r="I608" t="s">
        <v>103</v>
      </c>
      <c r="J608" t="s">
        <v>104</v>
      </c>
      <c r="K608">
        <v>1215</v>
      </c>
      <c r="L608">
        <v>1220</v>
      </c>
      <c r="M608">
        <v>5</v>
      </c>
      <c r="N608">
        <v>7</v>
      </c>
      <c r="O608">
        <v>1227</v>
      </c>
      <c r="P608">
        <v>1310</v>
      </c>
      <c r="Q608">
        <v>30</v>
      </c>
      <c r="R608">
        <v>1325</v>
      </c>
      <c r="S608">
        <v>1340</v>
      </c>
      <c r="T608">
        <v>15</v>
      </c>
      <c r="U608">
        <v>0</v>
      </c>
      <c r="V608">
        <v>0</v>
      </c>
      <c r="W608">
        <v>70</v>
      </c>
      <c r="X608">
        <v>80</v>
      </c>
      <c r="Y608">
        <v>43</v>
      </c>
      <c r="Z608">
        <v>226</v>
      </c>
      <c r="AA608">
        <v>0</v>
      </c>
      <c r="AB608">
        <v>0</v>
      </c>
      <c r="AC608">
        <v>15</v>
      </c>
      <c r="AD608">
        <v>0</v>
      </c>
      <c r="AE608">
        <v>0</v>
      </c>
      <c r="AF608" t="s">
        <v>1584</v>
      </c>
      <c r="AG608" t="s">
        <v>1328</v>
      </c>
      <c r="AH608" s="9">
        <v>5.5555555555555552E-2</v>
      </c>
      <c r="AI608" t="s">
        <v>1435</v>
      </c>
      <c r="AJ608" t="s">
        <v>1420</v>
      </c>
      <c r="AK608" t="s">
        <v>1424</v>
      </c>
    </row>
    <row r="609" spans="1:37" x14ac:dyDescent="0.3">
      <c r="A609" s="1">
        <v>44580</v>
      </c>
      <c r="B609" t="s">
        <v>94</v>
      </c>
      <c r="C609" t="s">
        <v>95</v>
      </c>
      <c r="D609" t="s">
        <v>96</v>
      </c>
      <c r="E609">
        <v>20397</v>
      </c>
      <c r="F609">
        <v>5180</v>
      </c>
      <c r="G609" t="s">
        <v>97</v>
      </c>
      <c r="H609" t="s">
        <v>98</v>
      </c>
      <c r="I609" t="s">
        <v>222</v>
      </c>
      <c r="J609" t="s">
        <v>223</v>
      </c>
      <c r="K609">
        <v>1101</v>
      </c>
      <c r="L609">
        <v>1134</v>
      </c>
      <c r="M609">
        <v>33</v>
      </c>
      <c r="N609">
        <v>32</v>
      </c>
      <c r="O609">
        <v>1206</v>
      </c>
      <c r="P609">
        <v>1333</v>
      </c>
      <c r="Q609">
        <v>4</v>
      </c>
      <c r="R609">
        <v>1304</v>
      </c>
      <c r="S609">
        <v>1337</v>
      </c>
      <c r="T609">
        <v>33</v>
      </c>
      <c r="U609">
        <v>0</v>
      </c>
      <c r="V609">
        <v>0</v>
      </c>
      <c r="W609">
        <v>123</v>
      </c>
      <c r="X609">
        <v>123</v>
      </c>
      <c r="Y609">
        <v>87</v>
      </c>
      <c r="Z609">
        <v>564</v>
      </c>
      <c r="AA609">
        <v>33</v>
      </c>
      <c r="AB609">
        <v>0</v>
      </c>
      <c r="AC609">
        <v>0</v>
      </c>
      <c r="AD609">
        <v>0</v>
      </c>
      <c r="AE609">
        <v>0</v>
      </c>
      <c r="AF609" t="s">
        <v>1490</v>
      </c>
      <c r="AG609" t="s">
        <v>1169</v>
      </c>
      <c r="AH609" s="9">
        <v>8.5416666666666669E-2</v>
      </c>
      <c r="AI609" t="s">
        <v>1434</v>
      </c>
      <c r="AJ609" t="s">
        <v>1420</v>
      </c>
      <c r="AK609" t="s">
        <v>1424</v>
      </c>
    </row>
    <row r="610" spans="1:37" x14ac:dyDescent="0.3">
      <c r="A610" s="1">
        <v>44872</v>
      </c>
      <c r="B610" t="s">
        <v>39</v>
      </c>
      <c r="C610" t="s">
        <v>40</v>
      </c>
      <c r="D610" t="s">
        <v>41</v>
      </c>
      <c r="E610">
        <v>19805</v>
      </c>
      <c r="F610">
        <v>1771</v>
      </c>
      <c r="G610" t="s">
        <v>30</v>
      </c>
      <c r="H610" t="s">
        <v>31</v>
      </c>
      <c r="I610" t="s">
        <v>103</v>
      </c>
      <c r="J610" t="s">
        <v>104</v>
      </c>
      <c r="K610">
        <v>1900</v>
      </c>
      <c r="L610">
        <v>1909</v>
      </c>
      <c r="M610">
        <v>9</v>
      </c>
      <c r="N610">
        <v>15</v>
      </c>
      <c r="O610">
        <v>1924</v>
      </c>
      <c r="P610">
        <v>1950</v>
      </c>
      <c r="Q610">
        <v>12</v>
      </c>
      <c r="R610">
        <v>1959</v>
      </c>
      <c r="S610">
        <v>2002</v>
      </c>
      <c r="T610">
        <v>3</v>
      </c>
      <c r="U610">
        <v>0</v>
      </c>
      <c r="V610">
        <v>0</v>
      </c>
      <c r="W610">
        <v>179</v>
      </c>
      <c r="X610">
        <v>173</v>
      </c>
      <c r="Y610">
        <v>146</v>
      </c>
      <c r="Z610">
        <v>1055</v>
      </c>
      <c r="AF610" t="s">
        <v>1273</v>
      </c>
      <c r="AG610" t="s">
        <v>802</v>
      </c>
      <c r="AH610" s="9">
        <v>3.6805555555555557E-2</v>
      </c>
      <c r="AI610" t="s">
        <v>1438</v>
      </c>
      <c r="AJ610" t="s">
        <v>1420</v>
      </c>
      <c r="AK610" t="s">
        <v>1422</v>
      </c>
    </row>
    <row r="611" spans="1:37" x14ac:dyDescent="0.3">
      <c r="A611" s="1">
        <v>43675</v>
      </c>
      <c r="B611" t="s">
        <v>39</v>
      </c>
      <c r="C611" t="s">
        <v>40</v>
      </c>
      <c r="D611" t="s">
        <v>41</v>
      </c>
      <c r="E611">
        <v>19805</v>
      </c>
      <c r="F611">
        <v>1894</v>
      </c>
      <c r="G611" t="s">
        <v>295</v>
      </c>
      <c r="H611" t="s">
        <v>296</v>
      </c>
      <c r="I611" t="s">
        <v>97</v>
      </c>
      <c r="J611" t="s">
        <v>98</v>
      </c>
      <c r="K611">
        <v>1854</v>
      </c>
      <c r="L611">
        <v>1937</v>
      </c>
      <c r="M611">
        <v>43</v>
      </c>
      <c r="N611">
        <v>9</v>
      </c>
      <c r="O611">
        <v>1946</v>
      </c>
      <c r="P611">
        <v>2158</v>
      </c>
      <c r="Q611">
        <v>13</v>
      </c>
      <c r="R611">
        <v>2145</v>
      </c>
      <c r="S611">
        <v>2211</v>
      </c>
      <c r="T611">
        <v>26</v>
      </c>
      <c r="U611">
        <v>0</v>
      </c>
      <c r="V611">
        <v>0</v>
      </c>
      <c r="W611">
        <v>111</v>
      </c>
      <c r="X611">
        <v>94</v>
      </c>
      <c r="Y611">
        <v>72</v>
      </c>
      <c r="Z611">
        <v>511</v>
      </c>
      <c r="AA611">
        <v>0</v>
      </c>
      <c r="AB611">
        <v>0</v>
      </c>
      <c r="AC611">
        <v>0</v>
      </c>
      <c r="AD611">
        <v>0</v>
      </c>
      <c r="AE611">
        <v>26</v>
      </c>
      <c r="AF611" t="s">
        <v>1485</v>
      </c>
      <c r="AG611" t="s">
        <v>809</v>
      </c>
      <c r="AH611" s="9">
        <v>0.10694444444444444</v>
      </c>
      <c r="AI611" t="s">
        <v>1438</v>
      </c>
      <c r="AJ611" t="s">
        <v>1420</v>
      </c>
      <c r="AK611" t="s">
        <v>1422</v>
      </c>
    </row>
    <row r="612" spans="1:37" x14ac:dyDescent="0.3">
      <c r="A612" s="1">
        <v>43784</v>
      </c>
      <c r="B612" t="s">
        <v>55</v>
      </c>
      <c r="C612" t="s">
        <v>56</v>
      </c>
      <c r="D612" t="s">
        <v>57</v>
      </c>
      <c r="E612">
        <v>19930</v>
      </c>
      <c r="F612">
        <v>647</v>
      </c>
      <c r="G612" t="s">
        <v>153</v>
      </c>
      <c r="H612" t="s">
        <v>154</v>
      </c>
      <c r="I612" t="s">
        <v>19</v>
      </c>
      <c r="J612" t="s">
        <v>20</v>
      </c>
      <c r="K612">
        <v>1900</v>
      </c>
      <c r="L612">
        <v>1849</v>
      </c>
      <c r="M612">
        <v>-11</v>
      </c>
      <c r="N612">
        <v>12</v>
      </c>
      <c r="O612">
        <v>1901</v>
      </c>
      <c r="P612">
        <v>2107</v>
      </c>
      <c r="Q612">
        <v>6</v>
      </c>
      <c r="R612">
        <v>2135</v>
      </c>
      <c r="S612">
        <v>2113</v>
      </c>
      <c r="T612">
        <v>-22</v>
      </c>
      <c r="U612">
        <v>0</v>
      </c>
      <c r="V612">
        <v>0</v>
      </c>
      <c r="W612">
        <v>275</v>
      </c>
      <c r="X612">
        <v>264</v>
      </c>
      <c r="Y612">
        <v>246</v>
      </c>
      <c r="Z612">
        <v>1774</v>
      </c>
      <c r="AF612" t="s">
        <v>986</v>
      </c>
      <c r="AG612" t="s">
        <v>632</v>
      </c>
      <c r="AH612" s="9">
        <v>0.1</v>
      </c>
      <c r="AI612" t="s">
        <v>1438</v>
      </c>
      <c r="AJ612" t="s">
        <v>1417</v>
      </c>
      <c r="AK612" t="s">
        <v>1426</v>
      </c>
    </row>
    <row r="613" spans="1:37" x14ac:dyDescent="0.3">
      <c r="A613" s="1">
        <v>43950</v>
      </c>
      <c r="B613" t="s">
        <v>39</v>
      </c>
      <c r="C613" t="s">
        <v>40</v>
      </c>
      <c r="D613" t="s">
        <v>41</v>
      </c>
      <c r="E613">
        <v>19805</v>
      </c>
      <c r="F613">
        <v>1424</v>
      </c>
      <c r="G613" t="s">
        <v>426</v>
      </c>
      <c r="H613" t="s">
        <v>427</v>
      </c>
      <c r="I613" t="s">
        <v>30</v>
      </c>
      <c r="J613" t="s">
        <v>31</v>
      </c>
      <c r="K613">
        <v>1448</v>
      </c>
      <c r="L613">
        <v>1436</v>
      </c>
      <c r="M613">
        <v>-12</v>
      </c>
      <c r="N613">
        <v>7</v>
      </c>
      <c r="O613">
        <v>1443</v>
      </c>
      <c r="P613">
        <v>1915</v>
      </c>
      <c r="Q613">
        <v>4</v>
      </c>
      <c r="R613">
        <v>1943</v>
      </c>
      <c r="S613">
        <v>1919</v>
      </c>
      <c r="T613">
        <v>-24</v>
      </c>
      <c r="U613">
        <v>0</v>
      </c>
      <c r="V613">
        <v>0</v>
      </c>
      <c r="W613">
        <v>175</v>
      </c>
      <c r="X613">
        <v>163</v>
      </c>
      <c r="Y613">
        <v>152</v>
      </c>
      <c r="Z613">
        <v>1188</v>
      </c>
      <c r="AF613" t="s">
        <v>1585</v>
      </c>
      <c r="AG613" t="s">
        <v>762</v>
      </c>
      <c r="AH613" s="9">
        <v>0.19652777777777777</v>
      </c>
      <c r="AI613" t="s">
        <v>1435</v>
      </c>
      <c r="AJ613" t="s">
        <v>1417</v>
      </c>
      <c r="AK613" t="s">
        <v>1424</v>
      </c>
    </row>
    <row r="614" spans="1:37" x14ac:dyDescent="0.3">
      <c r="A614" s="1">
        <v>43728</v>
      </c>
      <c r="B614" t="s">
        <v>7</v>
      </c>
      <c r="C614" t="s">
        <v>8</v>
      </c>
      <c r="D614" t="s">
        <v>9</v>
      </c>
      <c r="E614">
        <v>19977</v>
      </c>
      <c r="F614">
        <v>756</v>
      </c>
      <c r="G614" t="s">
        <v>23</v>
      </c>
      <c r="H614" t="s">
        <v>24</v>
      </c>
      <c r="I614" t="s">
        <v>21</v>
      </c>
      <c r="J614" t="s">
        <v>22</v>
      </c>
      <c r="K614">
        <v>500</v>
      </c>
      <c r="L614">
        <v>459</v>
      </c>
      <c r="M614">
        <v>-1</v>
      </c>
      <c r="N614">
        <v>17</v>
      </c>
      <c r="O614">
        <v>516</v>
      </c>
      <c r="P614">
        <v>816</v>
      </c>
      <c r="Q614">
        <v>7</v>
      </c>
      <c r="R614">
        <v>830</v>
      </c>
      <c r="S614">
        <v>823</v>
      </c>
      <c r="T614">
        <v>-7</v>
      </c>
      <c r="U614">
        <v>0</v>
      </c>
      <c r="V614">
        <v>0</v>
      </c>
      <c r="W614">
        <v>150</v>
      </c>
      <c r="X614">
        <v>144</v>
      </c>
      <c r="Y614">
        <v>120</v>
      </c>
      <c r="Z614">
        <v>967</v>
      </c>
      <c r="AF614" t="s">
        <v>862</v>
      </c>
      <c r="AG614" t="s">
        <v>1400</v>
      </c>
      <c r="AH614" s="9">
        <v>0.14166666666666666</v>
      </c>
      <c r="AI614" t="s">
        <v>1437</v>
      </c>
      <c r="AJ614" t="s">
        <v>1417</v>
      </c>
      <c r="AK614" t="s">
        <v>1426</v>
      </c>
    </row>
    <row r="615" spans="1:37" x14ac:dyDescent="0.3">
      <c r="A615" s="1">
        <v>44083</v>
      </c>
      <c r="B615" t="s">
        <v>14</v>
      </c>
      <c r="C615" t="s">
        <v>15</v>
      </c>
      <c r="D615" t="s">
        <v>16</v>
      </c>
      <c r="E615">
        <v>19790</v>
      </c>
      <c r="F615">
        <v>312</v>
      </c>
      <c r="G615" t="s">
        <v>44</v>
      </c>
      <c r="H615" t="s">
        <v>45</v>
      </c>
      <c r="I615" t="s">
        <v>60</v>
      </c>
      <c r="J615" t="s">
        <v>61</v>
      </c>
      <c r="K615">
        <v>1805</v>
      </c>
      <c r="L615">
        <v>1801</v>
      </c>
      <c r="M615">
        <v>-4</v>
      </c>
      <c r="N615">
        <v>15</v>
      </c>
      <c r="O615">
        <v>1816</v>
      </c>
      <c r="P615">
        <v>2035</v>
      </c>
      <c r="Q615">
        <v>9</v>
      </c>
      <c r="R615">
        <v>2049</v>
      </c>
      <c r="S615">
        <v>2044</v>
      </c>
      <c r="T615">
        <v>-5</v>
      </c>
      <c r="U615">
        <v>0</v>
      </c>
      <c r="V615">
        <v>0</v>
      </c>
      <c r="W615">
        <v>164</v>
      </c>
      <c r="X615">
        <v>163</v>
      </c>
      <c r="Y615">
        <v>139</v>
      </c>
      <c r="Z615">
        <v>946</v>
      </c>
      <c r="AF615" t="s">
        <v>1276</v>
      </c>
      <c r="AG615" t="s">
        <v>792</v>
      </c>
      <c r="AH615" s="9">
        <v>0.11319444444444444</v>
      </c>
      <c r="AI615" t="s">
        <v>1438</v>
      </c>
      <c r="AJ615" t="s">
        <v>1417</v>
      </c>
      <c r="AK615" t="s">
        <v>1424</v>
      </c>
    </row>
    <row r="616" spans="1:37" x14ac:dyDescent="0.3">
      <c r="A616" s="1">
        <v>45069</v>
      </c>
      <c r="B616" t="s">
        <v>32</v>
      </c>
      <c r="C616" t="s">
        <v>33</v>
      </c>
      <c r="D616" t="s">
        <v>34</v>
      </c>
      <c r="E616">
        <v>19393</v>
      </c>
      <c r="F616">
        <v>1109</v>
      </c>
      <c r="G616" t="s">
        <v>281</v>
      </c>
      <c r="H616" t="s">
        <v>282</v>
      </c>
      <c r="I616" t="s">
        <v>206</v>
      </c>
      <c r="J616" t="s">
        <v>207</v>
      </c>
      <c r="K616">
        <v>1710</v>
      </c>
      <c r="L616">
        <v>1714</v>
      </c>
      <c r="M616">
        <v>4</v>
      </c>
      <c r="N616">
        <v>11</v>
      </c>
      <c r="O616">
        <v>1725</v>
      </c>
      <c r="P616">
        <v>1823</v>
      </c>
      <c r="Q616">
        <v>5</v>
      </c>
      <c r="R616">
        <v>1830</v>
      </c>
      <c r="S616">
        <v>1828</v>
      </c>
      <c r="T616">
        <v>-2</v>
      </c>
      <c r="U616">
        <v>0</v>
      </c>
      <c r="V616">
        <v>0</v>
      </c>
      <c r="W616">
        <v>80</v>
      </c>
      <c r="X616">
        <v>74</v>
      </c>
      <c r="Y616">
        <v>58</v>
      </c>
      <c r="Z616">
        <v>371</v>
      </c>
      <c r="AF616" t="s">
        <v>1265</v>
      </c>
      <c r="AG616" t="s">
        <v>785</v>
      </c>
      <c r="AH616" s="9">
        <v>5.1388888888888887E-2</v>
      </c>
      <c r="AI616" t="s">
        <v>1435</v>
      </c>
      <c r="AJ616" t="s">
        <v>1417</v>
      </c>
      <c r="AK616" t="s">
        <v>1423</v>
      </c>
    </row>
    <row r="617" spans="1:37" x14ac:dyDescent="0.3">
      <c r="A617" s="1">
        <v>44296</v>
      </c>
      <c r="B617" t="s">
        <v>155</v>
      </c>
      <c r="C617" t="s">
        <v>156</v>
      </c>
      <c r="D617" t="s">
        <v>157</v>
      </c>
      <c r="E617">
        <v>20398</v>
      </c>
      <c r="F617">
        <v>3872</v>
      </c>
      <c r="G617" t="s">
        <v>396</v>
      </c>
      <c r="H617" t="s">
        <v>397</v>
      </c>
      <c r="I617" t="s">
        <v>80</v>
      </c>
      <c r="J617" t="s">
        <v>67</v>
      </c>
      <c r="K617">
        <v>1115</v>
      </c>
      <c r="L617">
        <v>1126</v>
      </c>
      <c r="M617">
        <v>11</v>
      </c>
      <c r="N617">
        <v>11</v>
      </c>
      <c r="O617">
        <v>1137</v>
      </c>
      <c r="P617">
        <v>1126</v>
      </c>
      <c r="Q617">
        <v>12</v>
      </c>
      <c r="R617">
        <v>1131</v>
      </c>
      <c r="S617">
        <v>1138</v>
      </c>
      <c r="T617">
        <v>7</v>
      </c>
      <c r="U617">
        <v>0</v>
      </c>
      <c r="V617">
        <v>0</v>
      </c>
      <c r="W617">
        <v>76</v>
      </c>
      <c r="X617">
        <v>72</v>
      </c>
      <c r="Y617">
        <v>49</v>
      </c>
      <c r="Z617">
        <v>224</v>
      </c>
      <c r="AF617" t="s">
        <v>1188</v>
      </c>
      <c r="AG617" t="s">
        <v>1058</v>
      </c>
      <c r="AH617" s="9">
        <v>8.3333333333333332E-3</v>
      </c>
      <c r="AI617" t="s">
        <v>1434</v>
      </c>
      <c r="AJ617" t="s">
        <v>1420</v>
      </c>
      <c r="AK617" t="s">
        <v>1427</v>
      </c>
    </row>
    <row r="618" spans="1:37" x14ac:dyDescent="0.3">
      <c r="A618" s="1">
        <v>44957</v>
      </c>
      <c r="B618" t="s">
        <v>81</v>
      </c>
      <c r="C618" t="s">
        <v>82</v>
      </c>
      <c r="D618" t="s">
        <v>83</v>
      </c>
      <c r="E618">
        <v>20409</v>
      </c>
      <c r="F618">
        <v>2431</v>
      </c>
      <c r="G618" t="s">
        <v>44</v>
      </c>
      <c r="H618" t="s">
        <v>45</v>
      </c>
      <c r="I618" t="s">
        <v>150</v>
      </c>
      <c r="J618" t="s">
        <v>85</v>
      </c>
      <c r="K618">
        <v>800</v>
      </c>
      <c r="L618">
        <v>854</v>
      </c>
      <c r="M618">
        <v>54</v>
      </c>
      <c r="N618">
        <v>65</v>
      </c>
      <c r="O618">
        <v>959</v>
      </c>
      <c r="P618">
        <v>1047</v>
      </c>
      <c r="Q618">
        <v>7</v>
      </c>
      <c r="R618">
        <v>924</v>
      </c>
      <c r="S618">
        <v>1054</v>
      </c>
      <c r="T618">
        <v>90</v>
      </c>
      <c r="U618">
        <v>0</v>
      </c>
      <c r="V618">
        <v>0</v>
      </c>
      <c r="W618">
        <v>84</v>
      </c>
      <c r="X618">
        <v>120</v>
      </c>
      <c r="Y618">
        <v>48</v>
      </c>
      <c r="Z618">
        <v>184</v>
      </c>
      <c r="AA618">
        <v>54</v>
      </c>
      <c r="AB618">
        <v>0</v>
      </c>
      <c r="AC618">
        <v>36</v>
      </c>
      <c r="AD618">
        <v>0</v>
      </c>
      <c r="AE618">
        <v>0</v>
      </c>
      <c r="AF618" t="s">
        <v>647</v>
      </c>
      <c r="AG618" t="s">
        <v>1103</v>
      </c>
      <c r="AH618" s="9">
        <v>8.3333333333333329E-2</v>
      </c>
      <c r="AI618" t="s">
        <v>1434</v>
      </c>
      <c r="AJ618" t="s">
        <v>1420</v>
      </c>
      <c r="AK618" t="s">
        <v>1423</v>
      </c>
    </row>
    <row r="619" spans="1:37" x14ac:dyDescent="0.3">
      <c r="A619" s="1">
        <v>43575</v>
      </c>
      <c r="B619" t="s">
        <v>122</v>
      </c>
      <c r="C619" t="s">
        <v>123</v>
      </c>
      <c r="D619" t="s">
        <v>124</v>
      </c>
      <c r="E619">
        <v>20304</v>
      </c>
      <c r="F619">
        <v>3245</v>
      </c>
      <c r="G619" t="s">
        <v>30</v>
      </c>
      <c r="H619" t="s">
        <v>31</v>
      </c>
      <c r="I619" t="s">
        <v>366</v>
      </c>
      <c r="J619" t="s">
        <v>367</v>
      </c>
      <c r="K619">
        <v>2226</v>
      </c>
      <c r="L619">
        <v>2220</v>
      </c>
      <c r="M619">
        <v>-6</v>
      </c>
      <c r="N619">
        <v>21</v>
      </c>
      <c r="O619">
        <v>2241</v>
      </c>
      <c r="P619">
        <v>2245</v>
      </c>
      <c r="Q619">
        <v>5</v>
      </c>
      <c r="R619">
        <v>2303</v>
      </c>
      <c r="S619">
        <v>2250</v>
      </c>
      <c r="T619">
        <v>-13</v>
      </c>
      <c r="U619">
        <v>0</v>
      </c>
      <c r="V619">
        <v>0</v>
      </c>
      <c r="W619">
        <v>97</v>
      </c>
      <c r="X619">
        <v>90</v>
      </c>
      <c r="Y619">
        <v>64</v>
      </c>
      <c r="Z619">
        <v>435</v>
      </c>
      <c r="AF619" t="s">
        <v>826</v>
      </c>
      <c r="AG619" t="s">
        <v>1282</v>
      </c>
      <c r="AH619" s="9">
        <v>2.0833333333333332E-2</v>
      </c>
      <c r="AI619" t="s">
        <v>1438</v>
      </c>
      <c r="AJ619" t="s">
        <v>1417</v>
      </c>
      <c r="AK619" t="s">
        <v>1427</v>
      </c>
    </row>
    <row r="620" spans="1:37" x14ac:dyDescent="0.3">
      <c r="A620" s="1">
        <v>44795</v>
      </c>
      <c r="B620" t="s">
        <v>14</v>
      </c>
      <c r="C620" t="s">
        <v>15</v>
      </c>
      <c r="D620" t="s">
        <v>16</v>
      </c>
      <c r="E620">
        <v>19790</v>
      </c>
      <c r="F620">
        <v>968</v>
      </c>
      <c r="G620" t="s">
        <v>17</v>
      </c>
      <c r="H620" t="s">
        <v>18</v>
      </c>
      <c r="I620" t="s">
        <v>23</v>
      </c>
      <c r="J620" t="s">
        <v>24</v>
      </c>
      <c r="K620">
        <v>2105</v>
      </c>
      <c r="L620">
        <v>2113</v>
      </c>
      <c r="M620">
        <v>8</v>
      </c>
      <c r="N620">
        <v>12</v>
      </c>
      <c r="O620">
        <v>2125</v>
      </c>
      <c r="P620">
        <v>2245</v>
      </c>
      <c r="Q620">
        <v>8</v>
      </c>
      <c r="R620">
        <v>2312</v>
      </c>
      <c r="S620">
        <v>2253</v>
      </c>
      <c r="T620">
        <v>-19</v>
      </c>
      <c r="U620">
        <v>0</v>
      </c>
      <c r="V620">
        <v>0</v>
      </c>
      <c r="W620">
        <v>247</v>
      </c>
      <c r="X620">
        <v>220</v>
      </c>
      <c r="Y620">
        <v>200</v>
      </c>
      <c r="Z620">
        <v>1589</v>
      </c>
      <c r="AF620" t="s">
        <v>996</v>
      </c>
      <c r="AG620" t="s">
        <v>986</v>
      </c>
      <c r="AH620" s="9">
        <v>6.9444444444444448E-2</v>
      </c>
      <c r="AI620" t="s">
        <v>1438</v>
      </c>
      <c r="AJ620" t="s">
        <v>1417</v>
      </c>
      <c r="AK620" t="s">
        <v>1422</v>
      </c>
    </row>
    <row r="621" spans="1:37" x14ac:dyDescent="0.3">
      <c r="A621" s="1">
        <v>44857</v>
      </c>
      <c r="B621" t="s">
        <v>32</v>
      </c>
      <c r="C621" t="s">
        <v>33</v>
      </c>
      <c r="D621" t="s">
        <v>34</v>
      </c>
      <c r="E621">
        <v>19393</v>
      </c>
      <c r="F621">
        <v>2259</v>
      </c>
      <c r="G621" t="s">
        <v>35</v>
      </c>
      <c r="H621" t="s">
        <v>36</v>
      </c>
      <c r="I621" t="s">
        <v>127</v>
      </c>
      <c r="J621" t="s">
        <v>128</v>
      </c>
      <c r="K621">
        <v>830</v>
      </c>
      <c r="L621">
        <v>829</v>
      </c>
      <c r="M621">
        <v>-1</v>
      </c>
      <c r="N621">
        <v>13</v>
      </c>
      <c r="O621">
        <v>842</v>
      </c>
      <c r="P621">
        <v>953</v>
      </c>
      <c r="Q621">
        <v>5</v>
      </c>
      <c r="R621">
        <v>1000</v>
      </c>
      <c r="S621">
        <v>958</v>
      </c>
      <c r="T621">
        <v>-2</v>
      </c>
      <c r="U621">
        <v>0</v>
      </c>
      <c r="V621">
        <v>0</v>
      </c>
      <c r="W621">
        <v>90</v>
      </c>
      <c r="X621">
        <v>89</v>
      </c>
      <c r="Y621">
        <v>71</v>
      </c>
      <c r="Z621">
        <v>461</v>
      </c>
      <c r="AF621" t="s">
        <v>710</v>
      </c>
      <c r="AG621" t="s">
        <v>864</v>
      </c>
      <c r="AH621" s="9">
        <v>6.1805555555555558E-2</v>
      </c>
      <c r="AI621" t="s">
        <v>1434</v>
      </c>
      <c r="AJ621" t="s">
        <v>1417</v>
      </c>
      <c r="AK621" t="s">
        <v>1421</v>
      </c>
    </row>
    <row r="622" spans="1:37" x14ac:dyDescent="0.3">
      <c r="A622" s="1">
        <v>44375</v>
      </c>
      <c r="B622" t="s">
        <v>14</v>
      </c>
      <c r="C622" t="s">
        <v>15</v>
      </c>
      <c r="D622" t="s">
        <v>16</v>
      </c>
      <c r="E622">
        <v>19790</v>
      </c>
      <c r="F622">
        <v>2476</v>
      </c>
      <c r="G622" t="s">
        <v>60</v>
      </c>
      <c r="H622" t="s">
        <v>61</v>
      </c>
      <c r="I622" t="s">
        <v>194</v>
      </c>
      <c r="J622" t="s">
        <v>195</v>
      </c>
      <c r="K622">
        <v>900</v>
      </c>
      <c r="L622">
        <v>906</v>
      </c>
      <c r="M622">
        <v>6</v>
      </c>
      <c r="N622">
        <v>10</v>
      </c>
      <c r="O622">
        <v>916</v>
      </c>
      <c r="P622">
        <v>1053</v>
      </c>
      <c r="Q622">
        <v>9</v>
      </c>
      <c r="R622">
        <v>1052</v>
      </c>
      <c r="S622">
        <v>1102</v>
      </c>
      <c r="T622">
        <v>10</v>
      </c>
      <c r="U622">
        <v>0</v>
      </c>
      <c r="V622">
        <v>0</v>
      </c>
      <c r="W622">
        <v>112</v>
      </c>
      <c r="X622">
        <v>116</v>
      </c>
      <c r="Y622">
        <v>97</v>
      </c>
      <c r="Z622">
        <v>594</v>
      </c>
      <c r="AF622" t="s">
        <v>1586</v>
      </c>
      <c r="AG622" t="s">
        <v>698</v>
      </c>
      <c r="AH622" s="9">
        <v>8.0555555555555561E-2</v>
      </c>
      <c r="AI622" t="s">
        <v>1434</v>
      </c>
      <c r="AJ622" t="s">
        <v>1420</v>
      </c>
      <c r="AK622" t="s">
        <v>1422</v>
      </c>
    </row>
    <row r="623" spans="1:37" x14ac:dyDescent="0.3">
      <c r="A623" s="1">
        <v>44772</v>
      </c>
      <c r="B623" t="s">
        <v>122</v>
      </c>
      <c r="C623" t="s">
        <v>123</v>
      </c>
      <c r="D623" t="s">
        <v>124</v>
      </c>
      <c r="E623">
        <v>20304</v>
      </c>
      <c r="F623">
        <v>5350</v>
      </c>
      <c r="G623" t="s">
        <v>80</v>
      </c>
      <c r="H623" t="s">
        <v>67</v>
      </c>
      <c r="I623" t="s">
        <v>428</v>
      </c>
      <c r="J623" t="s">
        <v>429</v>
      </c>
      <c r="K623">
        <v>1045</v>
      </c>
      <c r="L623">
        <v>1041</v>
      </c>
      <c r="M623">
        <v>-4</v>
      </c>
      <c r="N623">
        <v>19</v>
      </c>
      <c r="O623">
        <v>1100</v>
      </c>
      <c r="P623">
        <v>1249</v>
      </c>
      <c r="Q623">
        <v>4</v>
      </c>
      <c r="R623">
        <v>1310</v>
      </c>
      <c r="S623">
        <v>1253</v>
      </c>
      <c r="T623">
        <v>-17</v>
      </c>
      <c r="U623">
        <v>0</v>
      </c>
      <c r="V623">
        <v>0</v>
      </c>
      <c r="W623">
        <v>85</v>
      </c>
      <c r="X623">
        <v>72</v>
      </c>
      <c r="Y623">
        <v>49</v>
      </c>
      <c r="Z623">
        <v>323</v>
      </c>
      <c r="AF623" t="s">
        <v>1463</v>
      </c>
      <c r="AG623" t="s">
        <v>1232</v>
      </c>
      <c r="AH623" s="9">
        <v>9.166666666666666E-2</v>
      </c>
      <c r="AI623" t="s">
        <v>1434</v>
      </c>
      <c r="AJ623" t="s">
        <v>1417</v>
      </c>
      <c r="AK623" t="s">
        <v>1427</v>
      </c>
    </row>
    <row r="624" spans="1:37" x14ac:dyDescent="0.3">
      <c r="A624" s="1">
        <v>43469</v>
      </c>
      <c r="B624" t="s">
        <v>39</v>
      </c>
      <c r="C624" t="s">
        <v>40</v>
      </c>
      <c r="D624" t="s">
        <v>41</v>
      </c>
      <c r="E624">
        <v>19805</v>
      </c>
      <c r="F624">
        <v>561</v>
      </c>
      <c r="G624" t="s">
        <v>28</v>
      </c>
      <c r="H624" t="s">
        <v>29</v>
      </c>
      <c r="I624" t="s">
        <v>97</v>
      </c>
      <c r="J624" t="s">
        <v>98</v>
      </c>
      <c r="K624">
        <v>1537</v>
      </c>
      <c r="L624">
        <v>1531</v>
      </c>
      <c r="M624">
        <v>-6</v>
      </c>
      <c r="N624">
        <v>11</v>
      </c>
      <c r="O624">
        <v>1542</v>
      </c>
      <c r="P624">
        <v>1701</v>
      </c>
      <c r="Q624">
        <v>13</v>
      </c>
      <c r="R624">
        <v>1720</v>
      </c>
      <c r="S624">
        <v>1714</v>
      </c>
      <c r="T624">
        <v>-6</v>
      </c>
      <c r="U624">
        <v>0</v>
      </c>
      <c r="V624">
        <v>0</v>
      </c>
      <c r="W624">
        <v>103</v>
      </c>
      <c r="X624">
        <v>103</v>
      </c>
      <c r="Y624">
        <v>79</v>
      </c>
      <c r="Z624">
        <v>468</v>
      </c>
      <c r="AF624" t="s">
        <v>785</v>
      </c>
      <c r="AG624" t="s">
        <v>653</v>
      </c>
      <c r="AH624" s="9">
        <v>7.1527777777777773E-2</v>
      </c>
      <c r="AI624" t="s">
        <v>1435</v>
      </c>
      <c r="AJ624" t="s">
        <v>1417</v>
      </c>
      <c r="AK624" t="s">
        <v>1426</v>
      </c>
    </row>
    <row r="625" spans="1:37" x14ac:dyDescent="0.3">
      <c r="A625" s="1">
        <v>44663</v>
      </c>
      <c r="B625" t="s">
        <v>32</v>
      </c>
      <c r="C625" t="s">
        <v>33</v>
      </c>
      <c r="D625" t="s">
        <v>34</v>
      </c>
      <c r="E625">
        <v>19393</v>
      </c>
      <c r="F625">
        <v>1585</v>
      </c>
      <c r="G625" t="s">
        <v>10</v>
      </c>
      <c r="H625" t="s">
        <v>11</v>
      </c>
      <c r="I625" t="s">
        <v>133</v>
      </c>
      <c r="J625" t="s">
        <v>134</v>
      </c>
      <c r="K625">
        <v>1920</v>
      </c>
      <c r="L625">
        <v>1921</v>
      </c>
      <c r="M625">
        <v>1</v>
      </c>
      <c r="N625">
        <v>11</v>
      </c>
      <c r="O625">
        <v>1932</v>
      </c>
      <c r="P625">
        <v>2007</v>
      </c>
      <c r="Q625">
        <v>6</v>
      </c>
      <c r="R625">
        <v>2025</v>
      </c>
      <c r="S625">
        <v>2013</v>
      </c>
      <c r="T625">
        <v>-12</v>
      </c>
      <c r="U625">
        <v>0</v>
      </c>
      <c r="V625">
        <v>0</v>
      </c>
      <c r="W625">
        <v>65</v>
      </c>
      <c r="X625">
        <v>52</v>
      </c>
      <c r="Y625">
        <v>35</v>
      </c>
      <c r="Z625">
        <v>197</v>
      </c>
      <c r="AF625" t="s">
        <v>1560</v>
      </c>
      <c r="AG625" t="s">
        <v>970</v>
      </c>
      <c r="AH625" s="9">
        <v>3.6111111111111108E-2</v>
      </c>
      <c r="AI625" t="s">
        <v>1438</v>
      </c>
      <c r="AJ625" t="s">
        <v>1417</v>
      </c>
      <c r="AK625" t="s">
        <v>1423</v>
      </c>
    </row>
    <row r="626" spans="1:37" x14ac:dyDescent="0.3">
      <c r="A626" s="1">
        <v>43491</v>
      </c>
      <c r="B626" t="s">
        <v>32</v>
      </c>
      <c r="C626" t="s">
        <v>33</v>
      </c>
      <c r="D626" t="s">
        <v>34</v>
      </c>
      <c r="E626">
        <v>19393</v>
      </c>
      <c r="F626">
        <v>3316</v>
      </c>
      <c r="G626" t="s">
        <v>430</v>
      </c>
      <c r="H626" t="s">
        <v>431</v>
      </c>
      <c r="I626" t="s">
        <v>337</v>
      </c>
      <c r="J626" t="s">
        <v>338</v>
      </c>
      <c r="K626">
        <v>1835</v>
      </c>
      <c r="L626">
        <v>1830</v>
      </c>
      <c r="M626">
        <v>-5</v>
      </c>
      <c r="N626">
        <v>7</v>
      </c>
      <c r="O626">
        <v>1837</v>
      </c>
      <c r="P626">
        <v>2127</v>
      </c>
      <c r="Q626">
        <v>5</v>
      </c>
      <c r="R626">
        <v>2135</v>
      </c>
      <c r="S626">
        <v>2132</v>
      </c>
      <c r="T626">
        <v>-3</v>
      </c>
      <c r="U626">
        <v>0</v>
      </c>
      <c r="V626">
        <v>0</v>
      </c>
      <c r="W626">
        <v>180</v>
      </c>
      <c r="X626">
        <v>182</v>
      </c>
      <c r="Y626">
        <v>170</v>
      </c>
      <c r="Z626">
        <v>1052</v>
      </c>
      <c r="AF626" t="s">
        <v>821</v>
      </c>
      <c r="AG626" t="s">
        <v>963</v>
      </c>
      <c r="AH626" s="9">
        <v>0.12638888888888888</v>
      </c>
      <c r="AI626" t="s">
        <v>1438</v>
      </c>
      <c r="AJ626" t="s">
        <v>1417</v>
      </c>
      <c r="AK626" t="s">
        <v>1427</v>
      </c>
    </row>
    <row r="627" spans="1:37" x14ac:dyDescent="0.3">
      <c r="A627" s="1">
        <v>43701</v>
      </c>
      <c r="B627" t="s">
        <v>46</v>
      </c>
      <c r="C627" t="s">
        <v>47</v>
      </c>
      <c r="D627" t="s">
        <v>48</v>
      </c>
      <c r="E627">
        <v>20452</v>
      </c>
      <c r="F627">
        <v>3430</v>
      </c>
      <c r="G627" t="s">
        <v>12</v>
      </c>
      <c r="H627" t="s">
        <v>13</v>
      </c>
      <c r="I627" t="s">
        <v>64</v>
      </c>
      <c r="J627" t="s">
        <v>65</v>
      </c>
      <c r="K627">
        <v>1000</v>
      </c>
      <c r="L627">
        <v>1000</v>
      </c>
      <c r="M627">
        <v>0</v>
      </c>
      <c r="N627">
        <v>39</v>
      </c>
      <c r="O627">
        <v>1039</v>
      </c>
      <c r="P627">
        <v>1153</v>
      </c>
      <c r="Q627">
        <v>6</v>
      </c>
      <c r="R627">
        <v>1144</v>
      </c>
      <c r="S627">
        <v>1159</v>
      </c>
      <c r="T627">
        <v>15</v>
      </c>
      <c r="U627">
        <v>0</v>
      </c>
      <c r="V627">
        <v>0</v>
      </c>
      <c r="W627">
        <v>104</v>
      </c>
      <c r="X627">
        <v>119</v>
      </c>
      <c r="Y627">
        <v>74</v>
      </c>
      <c r="Z627">
        <v>416</v>
      </c>
      <c r="AA627">
        <v>0</v>
      </c>
      <c r="AB627">
        <v>0</v>
      </c>
      <c r="AC627">
        <v>15</v>
      </c>
      <c r="AD627">
        <v>0</v>
      </c>
      <c r="AE627">
        <v>0</v>
      </c>
      <c r="AF627" t="s">
        <v>892</v>
      </c>
      <c r="AG627" t="s">
        <v>1186</v>
      </c>
      <c r="AH627" s="9">
        <v>8.2638888888888887E-2</v>
      </c>
      <c r="AI627" t="s">
        <v>1434</v>
      </c>
      <c r="AJ627" t="s">
        <v>1420</v>
      </c>
      <c r="AK627" t="s">
        <v>1427</v>
      </c>
    </row>
    <row r="628" spans="1:37" x14ac:dyDescent="0.3">
      <c r="A628" s="1">
        <v>43467</v>
      </c>
      <c r="B628" t="s">
        <v>100</v>
      </c>
      <c r="C628" t="s">
        <v>101</v>
      </c>
      <c r="D628" t="s">
        <v>102</v>
      </c>
      <c r="E628">
        <v>20368</v>
      </c>
      <c r="F628">
        <v>413</v>
      </c>
      <c r="G628" t="s">
        <v>237</v>
      </c>
      <c r="H628" t="s">
        <v>238</v>
      </c>
      <c r="I628" t="s">
        <v>432</v>
      </c>
      <c r="J628" t="s">
        <v>433</v>
      </c>
      <c r="K628">
        <v>2110</v>
      </c>
      <c r="L628">
        <v>2114</v>
      </c>
      <c r="M628">
        <v>4</v>
      </c>
      <c r="N628">
        <v>10</v>
      </c>
      <c r="O628">
        <v>2124</v>
      </c>
      <c r="P628">
        <v>2236</v>
      </c>
      <c r="Q628">
        <v>7</v>
      </c>
      <c r="R628">
        <v>2248</v>
      </c>
      <c r="S628">
        <v>2243</v>
      </c>
      <c r="T628">
        <v>-5</v>
      </c>
      <c r="U628">
        <v>0</v>
      </c>
      <c r="V628">
        <v>0</v>
      </c>
      <c r="W628">
        <v>98</v>
      </c>
      <c r="X628">
        <v>89</v>
      </c>
      <c r="Y628">
        <v>72</v>
      </c>
      <c r="Z628">
        <v>550</v>
      </c>
      <c r="AF628" t="s">
        <v>1587</v>
      </c>
      <c r="AG628" t="s">
        <v>661</v>
      </c>
      <c r="AH628" s="9">
        <v>6.1805555555555558E-2</v>
      </c>
      <c r="AI628" t="s">
        <v>1438</v>
      </c>
      <c r="AJ628" t="s">
        <v>1417</v>
      </c>
      <c r="AK628" t="s">
        <v>1424</v>
      </c>
    </row>
    <row r="629" spans="1:37" x14ac:dyDescent="0.3">
      <c r="A629" s="1">
        <v>44486</v>
      </c>
      <c r="B629" t="s">
        <v>14</v>
      </c>
      <c r="C629" t="s">
        <v>15</v>
      </c>
      <c r="D629" t="s">
        <v>16</v>
      </c>
      <c r="E629">
        <v>19790</v>
      </c>
      <c r="F629">
        <v>898</v>
      </c>
      <c r="G629" t="s">
        <v>19</v>
      </c>
      <c r="H629" t="s">
        <v>20</v>
      </c>
      <c r="I629" t="s">
        <v>80</v>
      </c>
      <c r="J629" t="s">
        <v>67</v>
      </c>
      <c r="K629">
        <v>1120</v>
      </c>
      <c r="L629">
        <v>1121</v>
      </c>
      <c r="M629">
        <v>1</v>
      </c>
      <c r="N629">
        <v>17</v>
      </c>
      <c r="O629">
        <v>1138</v>
      </c>
      <c r="P629">
        <v>1659</v>
      </c>
      <c r="Q629">
        <v>12</v>
      </c>
      <c r="R629">
        <v>1721</v>
      </c>
      <c r="S629">
        <v>1711</v>
      </c>
      <c r="T629">
        <v>-10</v>
      </c>
      <c r="U629">
        <v>0</v>
      </c>
      <c r="V629">
        <v>0</v>
      </c>
      <c r="W629">
        <v>241</v>
      </c>
      <c r="X629">
        <v>230</v>
      </c>
      <c r="Y629">
        <v>201</v>
      </c>
      <c r="Z629">
        <v>1721</v>
      </c>
      <c r="AF629" t="s">
        <v>1197</v>
      </c>
      <c r="AG629" t="s">
        <v>884</v>
      </c>
      <c r="AH629" s="9">
        <v>0.24305555555555555</v>
      </c>
      <c r="AI629" t="s">
        <v>1434</v>
      </c>
      <c r="AJ629" t="s">
        <v>1417</v>
      </c>
      <c r="AK629" t="s">
        <v>1421</v>
      </c>
    </row>
    <row r="630" spans="1:37" x14ac:dyDescent="0.3">
      <c r="A630" s="1">
        <v>45059</v>
      </c>
      <c r="B630" t="s">
        <v>14</v>
      </c>
      <c r="C630" t="s">
        <v>15</v>
      </c>
      <c r="D630" t="s">
        <v>16</v>
      </c>
      <c r="E630">
        <v>19790</v>
      </c>
      <c r="F630">
        <v>1763</v>
      </c>
      <c r="G630" t="s">
        <v>165</v>
      </c>
      <c r="H630" t="s">
        <v>166</v>
      </c>
      <c r="I630" t="s">
        <v>60</v>
      </c>
      <c r="J630" t="s">
        <v>61</v>
      </c>
      <c r="K630">
        <v>700</v>
      </c>
      <c r="L630">
        <v>720</v>
      </c>
      <c r="M630">
        <v>20</v>
      </c>
      <c r="N630">
        <v>15</v>
      </c>
      <c r="O630">
        <v>735</v>
      </c>
      <c r="P630">
        <v>1056</v>
      </c>
      <c r="Q630">
        <v>10</v>
      </c>
      <c r="R630">
        <v>1050</v>
      </c>
      <c r="S630">
        <v>1106</v>
      </c>
      <c r="T630">
        <v>16</v>
      </c>
      <c r="U630">
        <v>0</v>
      </c>
      <c r="V630">
        <v>0</v>
      </c>
      <c r="W630">
        <v>230</v>
      </c>
      <c r="X630">
        <v>226</v>
      </c>
      <c r="Y630">
        <v>201</v>
      </c>
      <c r="Z630">
        <v>1547</v>
      </c>
      <c r="AA630">
        <v>16</v>
      </c>
      <c r="AB630">
        <v>0</v>
      </c>
      <c r="AC630">
        <v>0</v>
      </c>
      <c r="AD630">
        <v>0</v>
      </c>
      <c r="AE630">
        <v>0</v>
      </c>
      <c r="AF630" t="s">
        <v>1016</v>
      </c>
      <c r="AG630" t="s">
        <v>851</v>
      </c>
      <c r="AH630" s="9">
        <v>0.15694444444444444</v>
      </c>
      <c r="AI630" t="s">
        <v>1434</v>
      </c>
      <c r="AJ630" t="s">
        <v>1420</v>
      </c>
      <c r="AK630" t="s">
        <v>1427</v>
      </c>
    </row>
    <row r="631" spans="1:37" x14ac:dyDescent="0.3">
      <c r="A631" s="1">
        <v>44464</v>
      </c>
      <c r="B631" t="s">
        <v>39</v>
      </c>
      <c r="C631" t="s">
        <v>40</v>
      </c>
      <c r="D631" t="s">
        <v>41</v>
      </c>
      <c r="E631">
        <v>19805</v>
      </c>
      <c r="F631">
        <v>1514</v>
      </c>
      <c r="G631" t="s">
        <v>30</v>
      </c>
      <c r="H631" t="s">
        <v>31</v>
      </c>
      <c r="I631" t="s">
        <v>239</v>
      </c>
      <c r="J631" t="s">
        <v>240</v>
      </c>
      <c r="K631">
        <v>1458</v>
      </c>
      <c r="L631">
        <v>1451</v>
      </c>
      <c r="M631">
        <v>-7</v>
      </c>
      <c r="N631">
        <v>13</v>
      </c>
      <c r="O631">
        <v>1504</v>
      </c>
      <c r="P631">
        <v>1627</v>
      </c>
      <c r="Q631">
        <v>5</v>
      </c>
      <c r="R631">
        <v>1648</v>
      </c>
      <c r="S631">
        <v>1632</v>
      </c>
      <c r="T631">
        <v>-16</v>
      </c>
      <c r="U631">
        <v>0</v>
      </c>
      <c r="V631">
        <v>0</v>
      </c>
      <c r="W631">
        <v>110</v>
      </c>
      <c r="X631">
        <v>101</v>
      </c>
      <c r="Y631">
        <v>83</v>
      </c>
      <c r="Z631">
        <v>583</v>
      </c>
      <c r="AF631" t="s">
        <v>1351</v>
      </c>
      <c r="AG631" t="s">
        <v>767</v>
      </c>
      <c r="AH631" s="9">
        <v>7.013888888888889E-2</v>
      </c>
      <c r="AI631" t="s">
        <v>1435</v>
      </c>
      <c r="AJ631" t="s">
        <v>1417</v>
      </c>
      <c r="AK631" t="s">
        <v>1427</v>
      </c>
    </row>
    <row r="632" spans="1:37" x14ac:dyDescent="0.3">
      <c r="A632" s="1">
        <v>43549</v>
      </c>
      <c r="B632" t="s">
        <v>107</v>
      </c>
      <c r="C632" t="s">
        <v>108</v>
      </c>
      <c r="D632" t="s">
        <v>109</v>
      </c>
      <c r="E632">
        <v>20366</v>
      </c>
      <c r="F632">
        <v>3985</v>
      </c>
      <c r="G632" t="s">
        <v>182</v>
      </c>
      <c r="H632" t="s">
        <v>183</v>
      </c>
      <c r="I632" t="s">
        <v>51</v>
      </c>
      <c r="J632" t="s">
        <v>52</v>
      </c>
      <c r="K632">
        <v>540</v>
      </c>
      <c r="L632">
        <v>530</v>
      </c>
      <c r="M632">
        <v>-10</v>
      </c>
      <c r="N632">
        <v>13</v>
      </c>
      <c r="O632">
        <v>543</v>
      </c>
      <c r="P632">
        <v>616</v>
      </c>
      <c r="Q632">
        <v>7</v>
      </c>
      <c r="R632">
        <v>645</v>
      </c>
      <c r="S632">
        <v>623</v>
      </c>
      <c r="T632">
        <v>-22</v>
      </c>
      <c r="U632">
        <v>0</v>
      </c>
      <c r="V632">
        <v>0</v>
      </c>
      <c r="W632">
        <v>65</v>
      </c>
      <c r="X632">
        <v>53</v>
      </c>
      <c r="Y632">
        <v>33</v>
      </c>
      <c r="Z632">
        <v>166</v>
      </c>
      <c r="AF632" t="s">
        <v>1530</v>
      </c>
      <c r="AG632" t="s">
        <v>835</v>
      </c>
      <c r="AH632" s="9">
        <v>3.6805555555555557E-2</v>
      </c>
      <c r="AI632" t="s">
        <v>1437</v>
      </c>
      <c r="AJ632" t="s">
        <v>1417</v>
      </c>
      <c r="AK632" t="s">
        <v>1422</v>
      </c>
    </row>
    <row r="633" spans="1:37" x14ac:dyDescent="0.3">
      <c r="A633" s="1">
        <v>44794</v>
      </c>
      <c r="B633" t="s">
        <v>39</v>
      </c>
      <c r="C633" t="s">
        <v>40</v>
      </c>
      <c r="D633" t="s">
        <v>41</v>
      </c>
      <c r="E633">
        <v>19805</v>
      </c>
      <c r="F633">
        <v>1173</v>
      </c>
      <c r="G633" t="s">
        <v>80</v>
      </c>
      <c r="H633" t="s">
        <v>67</v>
      </c>
      <c r="I633" t="s">
        <v>235</v>
      </c>
      <c r="J633" t="s">
        <v>236</v>
      </c>
      <c r="K633">
        <v>2035</v>
      </c>
      <c r="L633">
        <v>2308</v>
      </c>
      <c r="M633">
        <v>153</v>
      </c>
      <c r="N633">
        <v>17</v>
      </c>
      <c r="O633">
        <v>2325</v>
      </c>
      <c r="P633">
        <v>125</v>
      </c>
      <c r="Q633">
        <v>12</v>
      </c>
      <c r="R633">
        <v>2257</v>
      </c>
      <c r="S633">
        <v>137</v>
      </c>
      <c r="T633">
        <v>160</v>
      </c>
      <c r="U633">
        <v>0</v>
      </c>
      <c r="V633">
        <v>0</v>
      </c>
      <c r="W633">
        <v>82</v>
      </c>
      <c r="X633">
        <v>89</v>
      </c>
      <c r="Y633">
        <v>60</v>
      </c>
      <c r="Z633">
        <v>413</v>
      </c>
      <c r="AA633">
        <v>130</v>
      </c>
      <c r="AB633">
        <v>0</v>
      </c>
      <c r="AC633">
        <v>7</v>
      </c>
      <c r="AD633">
        <v>0</v>
      </c>
      <c r="AE633">
        <v>23</v>
      </c>
      <c r="AF633" t="s">
        <v>1588</v>
      </c>
      <c r="AG633" t="s">
        <v>828</v>
      </c>
      <c r="AH633">
        <v>-0.89652777777777781</v>
      </c>
      <c r="AI633" t="s">
        <v>1438</v>
      </c>
      <c r="AJ633" t="s">
        <v>1420</v>
      </c>
      <c r="AK633" t="s">
        <v>1421</v>
      </c>
    </row>
    <row r="634" spans="1:37" x14ac:dyDescent="0.3">
      <c r="A634" s="1">
        <v>45131</v>
      </c>
      <c r="B634" t="s">
        <v>81</v>
      </c>
      <c r="C634" t="s">
        <v>82</v>
      </c>
      <c r="D634" t="s">
        <v>83</v>
      </c>
      <c r="E634">
        <v>20409</v>
      </c>
      <c r="F634">
        <v>1754</v>
      </c>
      <c r="G634" t="s">
        <v>165</v>
      </c>
      <c r="H634" t="s">
        <v>166</v>
      </c>
      <c r="I634" t="s">
        <v>10</v>
      </c>
      <c r="J634" t="s">
        <v>11</v>
      </c>
      <c r="K634">
        <v>1243</v>
      </c>
      <c r="L634">
        <v>1320</v>
      </c>
      <c r="M634">
        <v>37</v>
      </c>
      <c r="N634">
        <v>12</v>
      </c>
      <c r="O634">
        <v>1332</v>
      </c>
      <c r="P634">
        <v>1542</v>
      </c>
      <c r="Q634">
        <v>4</v>
      </c>
      <c r="R634">
        <v>1528</v>
      </c>
      <c r="S634">
        <v>1546</v>
      </c>
      <c r="T634">
        <v>18</v>
      </c>
      <c r="U634">
        <v>0</v>
      </c>
      <c r="V634">
        <v>0</v>
      </c>
      <c r="W634">
        <v>165</v>
      </c>
      <c r="X634">
        <v>146</v>
      </c>
      <c r="Y634">
        <v>130</v>
      </c>
      <c r="Z634">
        <v>1046</v>
      </c>
      <c r="AA634">
        <v>3</v>
      </c>
      <c r="AB634">
        <v>0</v>
      </c>
      <c r="AC634">
        <v>0</v>
      </c>
      <c r="AD634">
        <v>0</v>
      </c>
      <c r="AE634">
        <v>15</v>
      </c>
      <c r="AF634" t="s">
        <v>771</v>
      </c>
      <c r="AG634" t="s">
        <v>1131</v>
      </c>
      <c r="AH634" s="9">
        <v>0.10138888888888889</v>
      </c>
      <c r="AI634" t="s">
        <v>1435</v>
      </c>
      <c r="AJ634" t="s">
        <v>1420</v>
      </c>
      <c r="AK634" t="s">
        <v>1422</v>
      </c>
    </row>
    <row r="635" spans="1:37" x14ac:dyDescent="0.3">
      <c r="A635" s="1">
        <v>43983</v>
      </c>
      <c r="B635" t="s">
        <v>14</v>
      </c>
      <c r="C635" t="s">
        <v>15</v>
      </c>
      <c r="D635" t="s">
        <v>16</v>
      </c>
      <c r="E635">
        <v>19790</v>
      </c>
      <c r="F635">
        <v>686</v>
      </c>
      <c r="G635" t="s">
        <v>103</v>
      </c>
      <c r="H635" t="s">
        <v>104</v>
      </c>
      <c r="I635" t="s">
        <v>60</v>
      </c>
      <c r="J635" t="s">
        <v>61</v>
      </c>
      <c r="K635">
        <v>1330</v>
      </c>
      <c r="L635">
        <v>1314</v>
      </c>
      <c r="M635">
        <v>-16</v>
      </c>
      <c r="N635">
        <v>11</v>
      </c>
      <c r="O635">
        <v>1325</v>
      </c>
      <c r="P635">
        <v>2000</v>
      </c>
      <c r="Q635">
        <v>8</v>
      </c>
      <c r="R635">
        <v>2024</v>
      </c>
      <c r="S635">
        <v>2008</v>
      </c>
      <c r="T635">
        <v>-16</v>
      </c>
      <c r="U635">
        <v>0</v>
      </c>
      <c r="V635">
        <v>0</v>
      </c>
      <c r="W635">
        <v>234</v>
      </c>
      <c r="X635">
        <v>234</v>
      </c>
      <c r="Y635">
        <v>215</v>
      </c>
      <c r="Z635">
        <v>1747</v>
      </c>
      <c r="AF635" t="s">
        <v>975</v>
      </c>
      <c r="AG635" t="s">
        <v>908</v>
      </c>
      <c r="AH635" s="9">
        <v>0.28749999999999998</v>
      </c>
      <c r="AI635" t="s">
        <v>1435</v>
      </c>
      <c r="AJ635" t="s">
        <v>1417</v>
      </c>
      <c r="AK635" t="s">
        <v>1422</v>
      </c>
    </row>
    <row r="636" spans="1:37" x14ac:dyDescent="0.3">
      <c r="A636" s="1">
        <v>44556</v>
      </c>
      <c r="B636" t="s">
        <v>32</v>
      </c>
      <c r="C636" t="s">
        <v>33</v>
      </c>
      <c r="D636" t="s">
        <v>34</v>
      </c>
      <c r="E636">
        <v>19393</v>
      </c>
      <c r="F636">
        <v>1229</v>
      </c>
      <c r="G636" t="s">
        <v>202</v>
      </c>
      <c r="H636" t="s">
        <v>203</v>
      </c>
      <c r="I636" t="s">
        <v>206</v>
      </c>
      <c r="J636" t="s">
        <v>207</v>
      </c>
      <c r="K636">
        <v>1645</v>
      </c>
      <c r="L636">
        <v>1809</v>
      </c>
      <c r="M636">
        <v>84</v>
      </c>
      <c r="N636">
        <v>25</v>
      </c>
      <c r="O636">
        <v>1834</v>
      </c>
      <c r="P636">
        <v>1949</v>
      </c>
      <c r="Q636">
        <v>4</v>
      </c>
      <c r="R636">
        <v>1815</v>
      </c>
      <c r="S636">
        <v>1953</v>
      </c>
      <c r="T636">
        <v>98</v>
      </c>
      <c r="U636">
        <v>0</v>
      </c>
      <c r="V636">
        <v>0</v>
      </c>
      <c r="W636">
        <v>90</v>
      </c>
      <c r="X636">
        <v>104</v>
      </c>
      <c r="Y636">
        <v>75</v>
      </c>
      <c r="Z636">
        <v>418</v>
      </c>
      <c r="AA636">
        <v>6</v>
      </c>
      <c r="AB636">
        <v>0</v>
      </c>
      <c r="AC636">
        <v>14</v>
      </c>
      <c r="AD636">
        <v>0</v>
      </c>
      <c r="AE636">
        <v>78</v>
      </c>
      <c r="AF636" t="s">
        <v>1204</v>
      </c>
      <c r="AG636" t="s">
        <v>1261</v>
      </c>
      <c r="AH636" s="9">
        <v>7.2222222222222215E-2</v>
      </c>
      <c r="AI636" t="s">
        <v>1438</v>
      </c>
      <c r="AJ636" t="s">
        <v>1420</v>
      </c>
      <c r="AK636" t="s">
        <v>1421</v>
      </c>
    </row>
    <row r="637" spans="1:37" x14ac:dyDescent="0.3">
      <c r="A637" s="1">
        <v>44901</v>
      </c>
      <c r="B637" t="s">
        <v>32</v>
      </c>
      <c r="C637" t="s">
        <v>33</v>
      </c>
      <c r="D637" t="s">
        <v>34</v>
      </c>
      <c r="E637">
        <v>19393</v>
      </c>
      <c r="F637">
        <v>446</v>
      </c>
      <c r="G637" t="s">
        <v>72</v>
      </c>
      <c r="H637" t="s">
        <v>73</v>
      </c>
      <c r="I637" t="s">
        <v>337</v>
      </c>
      <c r="J637" t="s">
        <v>338</v>
      </c>
      <c r="K637">
        <v>1105</v>
      </c>
      <c r="L637">
        <v>1100</v>
      </c>
      <c r="M637">
        <v>-5</v>
      </c>
      <c r="N637">
        <v>13</v>
      </c>
      <c r="O637">
        <v>1113</v>
      </c>
      <c r="P637">
        <v>1305</v>
      </c>
      <c r="Q637">
        <v>4</v>
      </c>
      <c r="R637">
        <v>1340</v>
      </c>
      <c r="S637">
        <v>1309</v>
      </c>
      <c r="T637">
        <v>-31</v>
      </c>
      <c r="U637">
        <v>0</v>
      </c>
      <c r="V637">
        <v>0</v>
      </c>
      <c r="W637">
        <v>155</v>
      </c>
      <c r="X637">
        <v>129</v>
      </c>
      <c r="Y637">
        <v>112</v>
      </c>
      <c r="Z637">
        <v>883</v>
      </c>
      <c r="AF637" t="s">
        <v>747</v>
      </c>
      <c r="AG637" t="s">
        <v>1318</v>
      </c>
      <c r="AH637" s="9">
        <v>8.9583333333333334E-2</v>
      </c>
      <c r="AI637" t="s">
        <v>1434</v>
      </c>
      <c r="AJ637" t="s">
        <v>1417</v>
      </c>
      <c r="AK637" t="s">
        <v>1423</v>
      </c>
    </row>
    <row r="638" spans="1:37" x14ac:dyDescent="0.3">
      <c r="A638" s="1">
        <v>44216</v>
      </c>
      <c r="B638" t="s">
        <v>283</v>
      </c>
      <c r="C638" t="s">
        <v>284</v>
      </c>
      <c r="D638" t="s">
        <v>285</v>
      </c>
      <c r="E638">
        <v>19690</v>
      </c>
      <c r="F638">
        <v>35</v>
      </c>
      <c r="G638" t="s">
        <v>174</v>
      </c>
      <c r="H638" t="s">
        <v>175</v>
      </c>
      <c r="I638" t="s">
        <v>231</v>
      </c>
      <c r="J638" t="s">
        <v>232</v>
      </c>
      <c r="K638">
        <v>800</v>
      </c>
      <c r="L638">
        <v>757</v>
      </c>
      <c r="M638">
        <v>-3</v>
      </c>
      <c r="N638">
        <v>16</v>
      </c>
      <c r="O638">
        <v>813</v>
      </c>
      <c r="P638">
        <v>1125</v>
      </c>
      <c r="Q638">
        <v>4</v>
      </c>
      <c r="R638">
        <v>1150</v>
      </c>
      <c r="S638">
        <v>1129</v>
      </c>
      <c r="T638">
        <v>-21</v>
      </c>
      <c r="U638">
        <v>0</v>
      </c>
      <c r="V638">
        <v>0</v>
      </c>
      <c r="W638">
        <v>410</v>
      </c>
      <c r="X638">
        <v>392</v>
      </c>
      <c r="Y638">
        <v>372</v>
      </c>
      <c r="Z638">
        <v>2917</v>
      </c>
      <c r="AF638" t="s">
        <v>728</v>
      </c>
      <c r="AG638" t="s">
        <v>1102</v>
      </c>
      <c r="AH638" s="9">
        <v>0.14722222222222223</v>
      </c>
      <c r="AI638" t="s">
        <v>1434</v>
      </c>
      <c r="AJ638" t="s">
        <v>1417</v>
      </c>
      <c r="AK638" t="s">
        <v>1424</v>
      </c>
    </row>
    <row r="639" spans="1:37" x14ac:dyDescent="0.3">
      <c r="A639" s="1">
        <v>43596</v>
      </c>
      <c r="B639" t="s">
        <v>14</v>
      </c>
      <c r="C639" t="s">
        <v>15</v>
      </c>
      <c r="D639" t="s">
        <v>16</v>
      </c>
      <c r="E639">
        <v>19790</v>
      </c>
      <c r="F639">
        <v>522</v>
      </c>
      <c r="G639" t="s">
        <v>23</v>
      </c>
      <c r="H639" t="s">
        <v>24</v>
      </c>
      <c r="I639" t="s">
        <v>120</v>
      </c>
      <c r="J639" t="s">
        <v>121</v>
      </c>
      <c r="K639">
        <v>1314</v>
      </c>
      <c r="L639">
        <v>1305</v>
      </c>
      <c r="M639">
        <v>-9</v>
      </c>
      <c r="N639">
        <v>9</v>
      </c>
      <c r="O639">
        <v>1314</v>
      </c>
      <c r="P639">
        <v>1541</v>
      </c>
      <c r="Q639">
        <v>5</v>
      </c>
      <c r="R639">
        <v>1616</v>
      </c>
      <c r="S639">
        <v>1546</v>
      </c>
      <c r="T639">
        <v>-30</v>
      </c>
      <c r="U639">
        <v>0</v>
      </c>
      <c r="V639">
        <v>0</v>
      </c>
      <c r="W639">
        <v>122</v>
      </c>
      <c r="X639">
        <v>101</v>
      </c>
      <c r="Y639">
        <v>87</v>
      </c>
      <c r="Z639">
        <v>599</v>
      </c>
      <c r="AF639" t="s">
        <v>771</v>
      </c>
      <c r="AG639" t="s">
        <v>905</v>
      </c>
      <c r="AH639" s="9">
        <v>0.11180555555555556</v>
      </c>
      <c r="AI639" t="s">
        <v>1435</v>
      </c>
      <c r="AJ639" t="s">
        <v>1417</v>
      </c>
      <c r="AK639" t="s">
        <v>1427</v>
      </c>
    </row>
    <row r="640" spans="1:37" x14ac:dyDescent="0.3">
      <c r="A640" s="1">
        <v>44896</v>
      </c>
      <c r="B640" t="s">
        <v>39</v>
      </c>
      <c r="C640" t="s">
        <v>40</v>
      </c>
      <c r="D640" t="s">
        <v>41</v>
      </c>
      <c r="E640">
        <v>19805</v>
      </c>
      <c r="F640">
        <v>1898</v>
      </c>
      <c r="G640" t="s">
        <v>97</v>
      </c>
      <c r="H640" t="s">
        <v>98</v>
      </c>
      <c r="I640" t="s">
        <v>301</v>
      </c>
      <c r="J640" t="s">
        <v>302</v>
      </c>
      <c r="K640">
        <v>1325</v>
      </c>
      <c r="L640">
        <v>1428</v>
      </c>
      <c r="M640">
        <v>63</v>
      </c>
      <c r="N640">
        <v>19</v>
      </c>
      <c r="O640">
        <v>1447</v>
      </c>
      <c r="P640">
        <v>1524</v>
      </c>
      <c r="Q640">
        <v>5</v>
      </c>
      <c r="R640">
        <v>1434</v>
      </c>
      <c r="S640">
        <v>1529</v>
      </c>
      <c r="T640">
        <v>55</v>
      </c>
      <c r="U640">
        <v>0</v>
      </c>
      <c r="V640">
        <v>0</v>
      </c>
      <c r="W640">
        <v>69</v>
      </c>
      <c r="X640">
        <v>61</v>
      </c>
      <c r="Y640">
        <v>37</v>
      </c>
      <c r="Z640">
        <v>213</v>
      </c>
      <c r="AA640">
        <v>0</v>
      </c>
      <c r="AB640">
        <v>0</v>
      </c>
      <c r="AC640">
        <v>0</v>
      </c>
      <c r="AD640">
        <v>0</v>
      </c>
      <c r="AE640">
        <v>55</v>
      </c>
      <c r="AF640" t="s">
        <v>1025</v>
      </c>
      <c r="AG640" t="s">
        <v>759</v>
      </c>
      <c r="AH640" s="9">
        <v>4.2361111111111113E-2</v>
      </c>
      <c r="AI640" t="s">
        <v>1435</v>
      </c>
      <c r="AJ640" t="s">
        <v>1420</v>
      </c>
      <c r="AK640" t="s">
        <v>1425</v>
      </c>
    </row>
    <row r="641" spans="1:37" x14ac:dyDescent="0.3">
      <c r="A641" s="1">
        <v>43666</v>
      </c>
      <c r="B641" t="s">
        <v>122</v>
      </c>
      <c r="C641" t="s">
        <v>123</v>
      </c>
      <c r="D641" t="s">
        <v>124</v>
      </c>
      <c r="E641">
        <v>20304</v>
      </c>
      <c r="F641">
        <v>2970</v>
      </c>
      <c r="G641" t="s">
        <v>229</v>
      </c>
      <c r="H641" t="s">
        <v>230</v>
      </c>
      <c r="I641" t="s">
        <v>80</v>
      </c>
      <c r="J641" t="s">
        <v>67</v>
      </c>
      <c r="K641">
        <v>1216</v>
      </c>
      <c r="L641">
        <v>1215</v>
      </c>
      <c r="M641">
        <v>-1</v>
      </c>
      <c r="N641">
        <v>26</v>
      </c>
      <c r="O641">
        <v>1241</v>
      </c>
      <c r="P641">
        <v>1622</v>
      </c>
      <c r="Q641">
        <v>29</v>
      </c>
      <c r="R641">
        <v>1600</v>
      </c>
      <c r="S641">
        <v>1651</v>
      </c>
      <c r="T641">
        <v>51</v>
      </c>
      <c r="U641">
        <v>0</v>
      </c>
      <c r="V641">
        <v>0</v>
      </c>
      <c r="W641">
        <v>164</v>
      </c>
      <c r="X641">
        <v>216</v>
      </c>
      <c r="Y641">
        <v>161</v>
      </c>
      <c r="Z641">
        <v>1013</v>
      </c>
      <c r="AA641">
        <v>0</v>
      </c>
      <c r="AB641">
        <v>0</v>
      </c>
      <c r="AC641">
        <v>51</v>
      </c>
      <c r="AD641">
        <v>0</v>
      </c>
      <c r="AE641">
        <v>0</v>
      </c>
      <c r="AF641" t="s">
        <v>1095</v>
      </c>
      <c r="AG641" t="s">
        <v>1235</v>
      </c>
      <c r="AH641" s="9">
        <v>0.19166666666666668</v>
      </c>
      <c r="AI641" t="s">
        <v>1435</v>
      </c>
      <c r="AJ641" t="s">
        <v>1417</v>
      </c>
      <c r="AK641" t="s">
        <v>1427</v>
      </c>
    </row>
    <row r="642" spans="1:37" x14ac:dyDescent="0.3">
      <c r="A642" s="1">
        <v>44320</v>
      </c>
      <c r="B642" t="s">
        <v>32</v>
      </c>
      <c r="C642" t="s">
        <v>33</v>
      </c>
      <c r="D642" t="s">
        <v>34</v>
      </c>
      <c r="E642">
        <v>19393</v>
      </c>
      <c r="F642">
        <v>4030</v>
      </c>
      <c r="G642" t="s">
        <v>103</v>
      </c>
      <c r="H642" t="s">
        <v>104</v>
      </c>
      <c r="I642" t="s">
        <v>129</v>
      </c>
      <c r="J642" t="s">
        <v>130</v>
      </c>
      <c r="K642">
        <v>1550</v>
      </c>
      <c r="L642">
        <v>1830</v>
      </c>
      <c r="M642">
        <v>160</v>
      </c>
      <c r="N642">
        <v>15</v>
      </c>
      <c r="O642">
        <v>1845</v>
      </c>
      <c r="P642">
        <v>2255</v>
      </c>
      <c r="Q642">
        <v>4</v>
      </c>
      <c r="R642">
        <v>2025</v>
      </c>
      <c r="S642">
        <v>2259</v>
      </c>
      <c r="T642">
        <v>154</v>
      </c>
      <c r="U642">
        <v>0</v>
      </c>
      <c r="V642">
        <v>0</v>
      </c>
      <c r="W642">
        <v>155</v>
      </c>
      <c r="X642">
        <v>149</v>
      </c>
      <c r="Y642">
        <v>130</v>
      </c>
      <c r="Z642">
        <v>1090</v>
      </c>
      <c r="AA642">
        <v>4</v>
      </c>
      <c r="AB642">
        <v>0</v>
      </c>
      <c r="AC642">
        <v>0</v>
      </c>
      <c r="AD642">
        <v>0</v>
      </c>
      <c r="AE642">
        <v>150</v>
      </c>
      <c r="AF642" t="s">
        <v>1589</v>
      </c>
      <c r="AG642" t="s">
        <v>963</v>
      </c>
      <c r="AH642" s="9">
        <v>0.18680555555555556</v>
      </c>
      <c r="AI642" t="s">
        <v>1438</v>
      </c>
      <c r="AJ642" t="s">
        <v>1420</v>
      </c>
      <c r="AK642" t="s">
        <v>1423</v>
      </c>
    </row>
    <row r="643" spans="1:37" x14ac:dyDescent="0.3">
      <c r="A643" s="1">
        <v>44332</v>
      </c>
      <c r="B643" t="s">
        <v>55</v>
      </c>
      <c r="C643" t="s">
        <v>56</v>
      </c>
      <c r="D643" t="s">
        <v>57</v>
      </c>
      <c r="E643">
        <v>19930</v>
      </c>
      <c r="F643">
        <v>1382</v>
      </c>
      <c r="G643" t="s">
        <v>202</v>
      </c>
      <c r="H643" t="s">
        <v>203</v>
      </c>
      <c r="I643" t="s">
        <v>19</v>
      </c>
      <c r="J643" t="s">
        <v>20</v>
      </c>
      <c r="K643">
        <v>835</v>
      </c>
      <c r="L643">
        <v>831</v>
      </c>
      <c r="M643">
        <v>-4</v>
      </c>
      <c r="N643">
        <v>15</v>
      </c>
      <c r="O643">
        <v>846</v>
      </c>
      <c r="P643">
        <v>1104</v>
      </c>
      <c r="Q643">
        <v>22</v>
      </c>
      <c r="R643">
        <v>1126</v>
      </c>
      <c r="S643">
        <v>1126</v>
      </c>
      <c r="T643">
        <v>0</v>
      </c>
      <c r="U643">
        <v>0</v>
      </c>
      <c r="V643">
        <v>0</v>
      </c>
      <c r="W643">
        <v>171</v>
      </c>
      <c r="X643">
        <v>175</v>
      </c>
      <c r="Y643">
        <v>138</v>
      </c>
      <c r="Z643">
        <v>987</v>
      </c>
      <c r="AF643" t="s">
        <v>1058</v>
      </c>
      <c r="AG643" t="s">
        <v>599</v>
      </c>
      <c r="AH643" s="9">
        <v>0.12152777777777778</v>
      </c>
      <c r="AI643" t="s">
        <v>1434</v>
      </c>
      <c r="AJ643" t="s">
        <v>1417</v>
      </c>
      <c r="AK643" t="s">
        <v>1421</v>
      </c>
    </row>
    <row r="644" spans="1:37" x14ac:dyDescent="0.3">
      <c r="A644" s="1">
        <v>44401</v>
      </c>
      <c r="B644" t="s">
        <v>141</v>
      </c>
      <c r="C644" t="s">
        <v>142</v>
      </c>
      <c r="D644" t="s">
        <v>143</v>
      </c>
      <c r="E644">
        <v>20363</v>
      </c>
      <c r="F644">
        <v>4680</v>
      </c>
      <c r="G644" t="s">
        <v>60</v>
      </c>
      <c r="H644" t="s">
        <v>61</v>
      </c>
      <c r="I644" t="s">
        <v>432</v>
      </c>
      <c r="J644" t="s">
        <v>433</v>
      </c>
      <c r="K644">
        <v>1559</v>
      </c>
      <c r="L644">
        <v>1556</v>
      </c>
      <c r="M644">
        <v>-3</v>
      </c>
      <c r="N644">
        <v>12</v>
      </c>
      <c r="O644">
        <v>1608</v>
      </c>
      <c r="P644">
        <v>1640</v>
      </c>
      <c r="Q644">
        <v>3</v>
      </c>
      <c r="R644">
        <v>1659</v>
      </c>
      <c r="S644">
        <v>1643</v>
      </c>
      <c r="T644">
        <v>-16</v>
      </c>
      <c r="U644">
        <v>0</v>
      </c>
      <c r="V644">
        <v>0</v>
      </c>
      <c r="W644">
        <v>60</v>
      </c>
      <c r="X644">
        <v>47</v>
      </c>
      <c r="Y644">
        <v>32</v>
      </c>
      <c r="Z644">
        <v>152</v>
      </c>
      <c r="AF644" t="s">
        <v>1590</v>
      </c>
      <c r="AG644" t="s">
        <v>1028</v>
      </c>
      <c r="AH644" s="9">
        <v>3.2638888888888891E-2</v>
      </c>
      <c r="AI644" t="s">
        <v>1435</v>
      </c>
      <c r="AJ644" t="s">
        <v>1417</v>
      </c>
      <c r="AK644" t="s">
        <v>1427</v>
      </c>
    </row>
    <row r="645" spans="1:37" x14ac:dyDescent="0.3">
      <c r="A645" s="1">
        <v>44385</v>
      </c>
      <c r="B645" t="s">
        <v>122</v>
      </c>
      <c r="C645" t="s">
        <v>123</v>
      </c>
      <c r="D645" t="s">
        <v>124</v>
      </c>
      <c r="E645">
        <v>20304</v>
      </c>
      <c r="F645">
        <v>4730</v>
      </c>
      <c r="G645" t="s">
        <v>239</v>
      </c>
      <c r="H645" t="s">
        <v>240</v>
      </c>
      <c r="I645" t="s">
        <v>21</v>
      </c>
      <c r="J645" t="s">
        <v>22</v>
      </c>
      <c r="K645">
        <v>1900</v>
      </c>
      <c r="L645">
        <v>1902</v>
      </c>
      <c r="M645">
        <v>2</v>
      </c>
      <c r="N645">
        <v>9</v>
      </c>
      <c r="O645">
        <v>1911</v>
      </c>
      <c r="P645">
        <v>1925</v>
      </c>
      <c r="Q645">
        <v>16</v>
      </c>
      <c r="R645">
        <v>1954</v>
      </c>
      <c r="S645">
        <v>1941</v>
      </c>
      <c r="T645">
        <v>-13</v>
      </c>
      <c r="U645">
        <v>0</v>
      </c>
      <c r="V645">
        <v>0</v>
      </c>
      <c r="W645">
        <v>114</v>
      </c>
      <c r="X645">
        <v>99</v>
      </c>
      <c r="Y645">
        <v>74</v>
      </c>
      <c r="Z645">
        <v>472</v>
      </c>
      <c r="AF645" t="s">
        <v>1269</v>
      </c>
      <c r="AG645" t="s">
        <v>1268</v>
      </c>
      <c r="AH645" s="9">
        <v>2.7083333333333334E-2</v>
      </c>
      <c r="AI645" t="s">
        <v>1438</v>
      </c>
      <c r="AJ645" t="s">
        <v>1417</v>
      </c>
      <c r="AK645" t="s">
        <v>1425</v>
      </c>
    </row>
    <row r="646" spans="1:37" x14ac:dyDescent="0.3">
      <c r="A646" s="1">
        <v>43687</v>
      </c>
      <c r="B646" t="s">
        <v>107</v>
      </c>
      <c r="C646" t="s">
        <v>108</v>
      </c>
      <c r="D646" t="s">
        <v>109</v>
      </c>
      <c r="E646">
        <v>20366</v>
      </c>
      <c r="F646">
        <v>4413</v>
      </c>
      <c r="G646" t="s">
        <v>80</v>
      </c>
      <c r="H646" t="s">
        <v>67</v>
      </c>
      <c r="I646" t="s">
        <v>434</v>
      </c>
      <c r="J646" t="s">
        <v>435</v>
      </c>
      <c r="K646">
        <v>1135</v>
      </c>
      <c r="L646">
        <v>1216</v>
      </c>
      <c r="M646">
        <v>41</v>
      </c>
      <c r="N646">
        <v>22</v>
      </c>
      <c r="O646">
        <v>1238</v>
      </c>
      <c r="P646">
        <v>1414</v>
      </c>
      <c r="Q646">
        <v>7</v>
      </c>
      <c r="R646">
        <v>1346</v>
      </c>
      <c r="S646">
        <v>1421</v>
      </c>
      <c r="T646">
        <v>35</v>
      </c>
      <c r="U646">
        <v>0</v>
      </c>
      <c r="V646">
        <v>0</v>
      </c>
      <c r="W646">
        <v>71</v>
      </c>
      <c r="X646">
        <v>65</v>
      </c>
      <c r="Y646">
        <v>36</v>
      </c>
      <c r="Z646">
        <v>223</v>
      </c>
      <c r="AA646">
        <v>35</v>
      </c>
      <c r="AB646">
        <v>0</v>
      </c>
      <c r="AC646">
        <v>0</v>
      </c>
      <c r="AD646">
        <v>0</v>
      </c>
      <c r="AE646">
        <v>0</v>
      </c>
      <c r="AF646" t="s">
        <v>1136</v>
      </c>
      <c r="AG646" t="s">
        <v>1083</v>
      </c>
      <c r="AH646" s="9">
        <v>8.6805555555555552E-2</v>
      </c>
      <c r="AI646" t="s">
        <v>1435</v>
      </c>
      <c r="AJ646" t="s">
        <v>1420</v>
      </c>
      <c r="AK646" t="s">
        <v>1427</v>
      </c>
    </row>
    <row r="647" spans="1:37" x14ac:dyDescent="0.3">
      <c r="A647" s="1">
        <v>43594</v>
      </c>
      <c r="B647" t="s">
        <v>81</v>
      </c>
      <c r="C647" t="s">
        <v>82</v>
      </c>
      <c r="D647" t="s">
        <v>83</v>
      </c>
      <c r="E647">
        <v>20409</v>
      </c>
      <c r="F647">
        <v>1473</v>
      </c>
      <c r="G647" t="s">
        <v>84</v>
      </c>
      <c r="H647" t="s">
        <v>85</v>
      </c>
      <c r="I647" t="s">
        <v>86</v>
      </c>
      <c r="J647" t="s">
        <v>87</v>
      </c>
      <c r="K647">
        <v>2059</v>
      </c>
      <c r="L647">
        <v>2104</v>
      </c>
      <c r="M647">
        <v>5</v>
      </c>
      <c r="N647">
        <v>45</v>
      </c>
      <c r="O647">
        <v>2149</v>
      </c>
      <c r="P647">
        <v>2324</v>
      </c>
      <c r="Q647">
        <v>5</v>
      </c>
      <c r="R647">
        <v>2322</v>
      </c>
      <c r="S647">
        <v>2329</v>
      </c>
      <c r="T647">
        <v>7</v>
      </c>
      <c r="U647">
        <v>0</v>
      </c>
      <c r="V647">
        <v>0</v>
      </c>
      <c r="W647">
        <v>143</v>
      </c>
      <c r="X647">
        <v>145</v>
      </c>
      <c r="Y647">
        <v>95</v>
      </c>
      <c r="Z647">
        <v>636</v>
      </c>
      <c r="AF647" t="s">
        <v>1591</v>
      </c>
      <c r="AG647" t="s">
        <v>1147</v>
      </c>
      <c r="AH647" s="9">
        <v>0.10069444444444445</v>
      </c>
      <c r="AI647" t="s">
        <v>1438</v>
      </c>
      <c r="AJ647" t="s">
        <v>1420</v>
      </c>
      <c r="AK647" t="s">
        <v>1425</v>
      </c>
    </row>
    <row r="648" spans="1:37" x14ac:dyDescent="0.3">
      <c r="A648" s="1">
        <v>45147</v>
      </c>
      <c r="B648" t="s">
        <v>46</v>
      </c>
      <c r="C648" t="s">
        <v>47</v>
      </c>
      <c r="D648" t="s">
        <v>48</v>
      </c>
      <c r="E648">
        <v>20452</v>
      </c>
      <c r="F648">
        <v>3568</v>
      </c>
      <c r="G648" t="s">
        <v>144</v>
      </c>
      <c r="H648" t="s">
        <v>145</v>
      </c>
      <c r="I648" t="s">
        <v>12</v>
      </c>
      <c r="J648" t="s">
        <v>13</v>
      </c>
      <c r="K648">
        <v>2003</v>
      </c>
      <c r="L648">
        <v>1957</v>
      </c>
      <c r="M648">
        <v>-6</v>
      </c>
      <c r="N648">
        <v>17</v>
      </c>
      <c r="O648">
        <v>2014</v>
      </c>
      <c r="P648">
        <v>2122</v>
      </c>
      <c r="Q648">
        <v>23</v>
      </c>
      <c r="R648">
        <v>2159</v>
      </c>
      <c r="S648">
        <v>2145</v>
      </c>
      <c r="T648">
        <v>-14</v>
      </c>
      <c r="U648">
        <v>0</v>
      </c>
      <c r="V648">
        <v>0</v>
      </c>
      <c r="W648">
        <v>116</v>
      </c>
      <c r="X648">
        <v>108</v>
      </c>
      <c r="Y648">
        <v>68</v>
      </c>
      <c r="Z648">
        <v>488</v>
      </c>
      <c r="AF648" t="s">
        <v>1579</v>
      </c>
      <c r="AG648" t="s">
        <v>1144</v>
      </c>
      <c r="AH648" s="9">
        <v>7.4999999999999997E-2</v>
      </c>
      <c r="AI648" t="s">
        <v>1438</v>
      </c>
      <c r="AJ648" t="s">
        <v>1417</v>
      </c>
      <c r="AK648" t="s">
        <v>1424</v>
      </c>
    </row>
    <row r="649" spans="1:37" x14ac:dyDescent="0.3">
      <c r="A649" s="1">
        <v>44642</v>
      </c>
      <c r="B649" t="s">
        <v>141</v>
      </c>
      <c r="C649" t="s">
        <v>142</v>
      </c>
      <c r="D649" t="s">
        <v>143</v>
      </c>
      <c r="E649">
        <v>20363</v>
      </c>
      <c r="F649">
        <v>5162</v>
      </c>
      <c r="G649" t="s">
        <v>144</v>
      </c>
      <c r="H649" t="s">
        <v>145</v>
      </c>
      <c r="I649" t="s">
        <v>396</v>
      </c>
      <c r="J649" t="s">
        <v>397</v>
      </c>
      <c r="K649">
        <v>1229</v>
      </c>
      <c r="L649">
        <v>1226</v>
      </c>
      <c r="M649">
        <v>-3</v>
      </c>
      <c r="N649">
        <v>14</v>
      </c>
      <c r="O649">
        <v>1240</v>
      </c>
      <c r="P649">
        <v>1322</v>
      </c>
      <c r="Q649">
        <v>6</v>
      </c>
      <c r="R649">
        <v>1337</v>
      </c>
      <c r="S649">
        <v>1328</v>
      </c>
      <c r="T649">
        <v>-9</v>
      </c>
      <c r="U649">
        <v>0</v>
      </c>
      <c r="V649">
        <v>0</v>
      </c>
      <c r="W649">
        <v>68</v>
      </c>
      <c r="X649">
        <v>62</v>
      </c>
      <c r="Y649">
        <v>42</v>
      </c>
      <c r="Z649">
        <v>207</v>
      </c>
      <c r="AF649" t="s">
        <v>1338</v>
      </c>
      <c r="AG649" t="s">
        <v>741</v>
      </c>
      <c r="AH649" s="9">
        <v>4.3055555555555555E-2</v>
      </c>
      <c r="AI649" t="s">
        <v>1435</v>
      </c>
      <c r="AJ649" t="s">
        <v>1417</v>
      </c>
      <c r="AK649" t="s">
        <v>1423</v>
      </c>
    </row>
    <row r="650" spans="1:37" x14ac:dyDescent="0.3">
      <c r="A650" s="1">
        <v>44726</v>
      </c>
      <c r="B650" t="s">
        <v>46</v>
      </c>
      <c r="C650" t="s">
        <v>47</v>
      </c>
      <c r="D650" t="s">
        <v>48</v>
      </c>
      <c r="E650">
        <v>20452</v>
      </c>
      <c r="F650">
        <v>4523</v>
      </c>
      <c r="G650" t="s">
        <v>17</v>
      </c>
      <c r="H650" t="s">
        <v>18</v>
      </c>
      <c r="I650" t="s">
        <v>150</v>
      </c>
      <c r="J650" t="s">
        <v>85</v>
      </c>
      <c r="K650">
        <v>1605</v>
      </c>
      <c r="L650">
        <v>1600</v>
      </c>
      <c r="M650">
        <v>-5</v>
      </c>
      <c r="N650">
        <v>19</v>
      </c>
      <c r="O650">
        <v>1619</v>
      </c>
      <c r="P650">
        <v>1935</v>
      </c>
      <c r="Q650">
        <v>9</v>
      </c>
      <c r="R650">
        <v>1959</v>
      </c>
      <c r="S650">
        <v>1944</v>
      </c>
      <c r="T650">
        <v>-15</v>
      </c>
      <c r="U650">
        <v>0</v>
      </c>
      <c r="V650">
        <v>0</v>
      </c>
      <c r="W650">
        <v>174</v>
      </c>
      <c r="X650">
        <v>164</v>
      </c>
      <c r="Y650">
        <v>136</v>
      </c>
      <c r="Z650">
        <v>1020</v>
      </c>
      <c r="AF650" t="s">
        <v>1592</v>
      </c>
      <c r="AG650" t="s">
        <v>1195</v>
      </c>
      <c r="AH650" s="9">
        <v>0.15555555555555556</v>
      </c>
      <c r="AI650" t="s">
        <v>1435</v>
      </c>
      <c r="AJ650" t="s">
        <v>1417</v>
      </c>
      <c r="AK650" t="s">
        <v>1423</v>
      </c>
    </row>
    <row r="651" spans="1:37" x14ac:dyDescent="0.3">
      <c r="A651" s="1">
        <v>44654</v>
      </c>
      <c r="B651" t="s">
        <v>162</v>
      </c>
      <c r="C651" t="s">
        <v>163</v>
      </c>
      <c r="D651" t="s">
        <v>164</v>
      </c>
      <c r="E651">
        <v>20436</v>
      </c>
      <c r="F651">
        <v>2714</v>
      </c>
      <c r="G651" t="s">
        <v>241</v>
      </c>
      <c r="H651" t="s">
        <v>242</v>
      </c>
      <c r="I651" t="s">
        <v>174</v>
      </c>
      <c r="J651" t="s">
        <v>175</v>
      </c>
      <c r="K651">
        <v>1016</v>
      </c>
      <c r="L651">
        <v>1017</v>
      </c>
      <c r="M651">
        <v>1</v>
      </c>
      <c r="N651">
        <v>17</v>
      </c>
      <c r="O651">
        <v>1034</v>
      </c>
      <c r="P651">
        <v>1129</v>
      </c>
      <c r="Q651">
        <v>5</v>
      </c>
      <c r="R651">
        <v>1158</v>
      </c>
      <c r="S651">
        <v>1134</v>
      </c>
      <c r="T651">
        <v>-24</v>
      </c>
      <c r="U651">
        <v>0</v>
      </c>
      <c r="V651">
        <v>0</v>
      </c>
      <c r="W651">
        <v>102</v>
      </c>
      <c r="X651">
        <v>77</v>
      </c>
      <c r="Y651">
        <v>55</v>
      </c>
      <c r="Z651">
        <v>369</v>
      </c>
      <c r="AF651" t="s">
        <v>1169</v>
      </c>
      <c r="AG651" t="s">
        <v>605</v>
      </c>
      <c r="AH651" s="9">
        <v>5.347222222222222E-2</v>
      </c>
      <c r="AI651" t="s">
        <v>1434</v>
      </c>
      <c r="AJ651" t="s">
        <v>1417</v>
      </c>
      <c r="AK651" t="s">
        <v>1421</v>
      </c>
    </row>
    <row r="652" spans="1:37" x14ac:dyDescent="0.3">
      <c r="A652" s="1">
        <v>45082</v>
      </c>
      <c r="B652" t="s">
        <v>32</v>
      </c>
      <c r="C652" t="s">
        <v>33</v>
      </c>
      <c r="D652" t="s">
        <v>34</v>
      </c>
      <c r="E652">
        <v>19393</v>
      </c>
      <c r="F652">
        <v>2623</v>
      </c>
      <c r="G652" t="s">
        <v>53</v>
      </c>
      <c r="H652" t="s">
        <v>54</v>
      </c>
      <c r="I652" t="s">
        <v>206</v>
      </c>
      <c r="J652" t="s">
        <v>207</v>
      </c>
      <c r="K652">
        <v>1130</v>
      </c>
      <c r="L652">
        <v>1129</v>
      </c>
      <c r="M652">
        <v>-1</v>
      </c>
      <c r="N652">
        <v>13</v>
      </c>
      <c r="O652">
        <v>1142</v>
      </c>
      <c r="P652">
        <v>1234</v>
      </c>
      <c r="Q652">
        <v>5</v>
      </c>
      <c r="R652">
        <v>1245</v>
      </c>
      <c r="S652">
        <v>1239</v>
      </c>
      <c r="T652">
        <v>-6</v>
      </c>
      <c r="U652">
        <v>0</v>
      </c>
      <c r="V652">
        <v>0</v>
      </c>
      <c r="W652">
        <v>75</v>
      </c>
      <c r="X652">
        <v>70</v>
      </c>
      <c r="Y652">
        <v>52</v>
      </c>
      <c r="Z652">
        <v>337</v>
      </c>
      <c r="AF652" t="s">
        <v>1236</v>
      </c>
      <c r="AG652" t="s">
        <v>728</v>
      </c>
      <c r="AH652" s="9">
        <v>4.8611111111111112E-2</v>
      </c>
      <c r="AI652" t="s">
        <v>1434</v>
      </c>
      <c r="AJ652" t="s">
        <v>1417</v>
      </c>
      <c r="AK652" t="s">
        <v>1422</v>
      </c>
    </row>
    <row r="653" spans="1:37" x14ac:dyDescent="0.3">
      <c r="A653" s="1">
        <v>44470</v>
      </c>
      <c r="B653" t="s">
        <v>46</v>
      </c>
      <c r="C653" t="s">
        <v>47</v>
      </c>
      <c r="D653" t="s">
        <v>48</v>
      </c>
      <c r="E653">
        <v>20452</v>
      </c>
      <c r="F653">
        <v>4801</v>
      </c>
      <c r="G653" t="s">
        <v>150</v>
      </c>
      <c r="H653" t="s">
        <v>85</v>
      </c>
      <c r="I653" t="s">
        <v>64</v>
      </c>
      <c r="J653" t="s">
        <v>65</v>
      </c>
      <c r="K653">
        <v>1100</v>
      </c>
      <c r="L653">
        <v>1056</v>
      </c>
      <c r="M653">
        <v>-4</v>
      </c>
      <c r="N653">
        <v>11</v>
      </c>
      <c r="O653">
        <v>1107</v>
      </c>
      <c r="P653">
        <v>1220</v>
      </c>
      <c r="Q653">
        <v>10</v>
      </c>
      <c r="R653">
        <v>1251</v>
      </c>
      <c r="S653">
        <v>1230</v>
      </c>
      <c r="T653">
        <v>-21</v>
      </c>
      <c r="U653">
        <v>0</v>
      </c>
      <c r="V653">
        <v>0</v>
      </c>
      <c r="W653">
        <v>111</v>
      </c>
      <c r="X653">
        <v>94</v>
      </c>
      <c r="Y653">
        <v>73</v>
      </c>
      <c r="Z653">
        <v>431</v>
      </c>
      <c r="AF653" t="s">
        <v>1128</v>
      </c>
      <c r="AG653" t="s">
        <v>879</v>
      </c>
      <c r="AH653" s="9">
        <v>6.5277777777777782E-2</v>
      </c>
      <c r="AI653" t="s">
        <v>1434</v>
      </c>
      <c r="AJ653" t="s">
        <v>1417</v>
      </c>
      <c r="AK653" t="s">
        <v>1426</v>
      </c>
    </row>
    <row r="654" spans="1:37" x14ac:dyDescent="0.3">
      <c r="A654" s="1">
        <v>44476</v>
      </c>
      <c r="B654" t="s">
        <v>32</v>
      </c>
      <c r="C654" t="s">
        <v>33</v>
      </c>
      <c r="D654" t="s">
        <v>34</v>
      </c>
      <c r="E654">
        <v>19393</v>
      </c>
      <c r="F654">
        <v>1863</v>
      </c>
      <c r="G654" t="s">
        <v>103</v>
      </c>
      <c r="H654" t="s">
        <v>104</v>
      </c>
      <c r="I654" t="s">
        <v>299</v>
      </c>
      <c r="J654" t="s">
        <v>300</v>
      </c>
      <c r="K654">
        <v>655</v>
      </c>
      <c r="L654">
        <v>653</v>
      </c>
      <c r="M654">
        <v>-2</v>
      </c>
      <c r="N654">
        <v>12</v>
      </c>
      <c r="O654">
        <v>705</v>
      </c>
      <c r="P654">
        <v>747</v>
      </c>
      <c r="Q654">
        <v>6</v>
      </c>
      <c r="R654">
        <v>805</v>
      </c>
      <c r="S654">
        <v>753</v>
      </c>
      <c r="T654">
        <v>-12</v>
      </c>
      <c r="U654">
        <v>0</v>
      </c>
      <c r="V654">
        <v>0</v>
      </c>
      <c r="W654">
        <v>70</v>
      </c>
      <c r="X654">
        <v>60</v>
      </c>
      <c r="Y654">
        <v>42</v>
      </c>
      <c r="Z654">
        <v>231</v>
      </c>
      <c r="AF654" t="s">
        <v>686</v>
      </c>
      <c r="AG654" t="s">
        <v>846</v>
      </c>
      <c r="AH654" s="9">
        <v>4.1666666666666664E-2</v>
      </c>
      <c r="AI654" t="s">
        <v>1434</v>
      </c>
      <c r="AJ654" t="s">
        <v>1417</v>
      </c>
      <c r="AK654" t="s">
        <v>1425</v>
      </c>
    </row>
    <row r="655" spans="1:37" x14ac:dyDescent="0.3">
      <c r="A655" s="1">
        <v>44039</v>
      </c>
      <c r="B655" t="s">
        <v>94</v>
      </c>
      <c r="C655" t="s">
        <v>95</v>
      </c>
      <c r="D655" t="s">
        <v>96</v>
      </c>
      <c r="E655">
        <v>20397</v>
      </c>
      <c r="F655">
        <v>5161</v>
      </c>
      <c r="G655" t="s">
        <v>97</v>
      </c>
      <c r="H655" t="s">
        <v>98</v>
      </c>
      <c r="I655" t="s">
        <v>436</v>
      </c>
      <c r="J655" t="s">
        <v>437</v>
      </c>
      <c r="K655">
        <v>1430</v>
      </c>
      <c r="L655">
        <v>1427</v>
      </c>
      <c r="M655">
        <v>-3</v>
      </c>
      <c r="N655">
        <v>21</v>
      </c>
      <c r="O655">
        <v>1448</v>
      </c>
      <c r="P655">
        <v>1528</v>
      </c>
      <c r="Q655">
        <v>6</v>
      </c>
      <c r="R655">
        <v>1531</v>
      </c>
      <c r="S655">
        <v>1534</v>
      </c>
      <c r="T655">
        <v>3</v>
      </c>
      <c r="U655">
        <v>0</v>
      </c>
      <c r="V655">
        <v>0</v>
      </c>
      <c r="W655">
        <v>61</v>
      </c>
      <c r="X655">
        <v>67</v>
      </c>
      <c r="Y655">
        <v>40</v>
      </c>
      <c r="Z655">
        <v>191</v>
      </c>
      <c r="AF655" t="s">
        <v>1517</v>
      </c>
      <c r="AG655" t="s">
        <v>1171</v>
      </c>
      <c r="AH655" s="9">
        <v>4.6527777777777779E-2</v>
      </c>
      <c r="AI655" t="s">
        <v>1435</v>
      </c>
      <c r="AJ655" t="s">
        <v>1417</v>
      </c>
      <c r="AK655" t="s">
        <v>1422</v>
      </c>
    </row>
    <row r="656" spans="1:37" x14ac:dyDescent="0.3">
      <c r="A656" s="1">
        <v>43775</v>
      </c>
      <c r="B656" t="s">
        <v>155</v>
      </c>
      <c r="C656" t="s">
        <v>156</v>
      </c>
      <c r="D656" t="s">
        <v>157</v>
      </c>
      <c r="E656">
        <v>20398</v>
      </c>
      <c r="F656">
        <v>3714</v>
      </c>
      <c r="G656" t="s">
        <v>277</v>
      </c>
      <c r="H656" t="s">
        <v>278</v>
      </c>
      <c r="I656" t="s">
        <v>30</v>
      </c>
      <c r="J656" t="s">
        <v>31</v>
      </c>
      <c r="K656">
        <v>1646</v>
      </c>
      <c r="L656">
        <v>1633</v>
      </c>
      <c r="M656">
        <v>-13</v>
      </c>
      <c r="N656">
        <v>27</v>
      </c>
      <c r="O656">
        <v>1700</v>
      </c>
      <c r="P656">
        <v>1806</v>
      </c>
      <c r="Q656">
        <v>5</v>
      </c>
      <c r="R656">
        <v>1812</v>
      </c>
      <c r="S656">
        <v>1811</v>
      </c>
      <c r="T656">
        <v>-1</v>
      </c>
      <c r="U656">
        <v>0</v>
      </c>
      <c r="V656">
        <v>0</v>
      </c>
      <c r="W656">
        <v>146</v>
      </c>
      <c r="X656">
        <v>158</v>
      </c>
      <c r="Y656">
        <v>126</v>
      </c>
      <c r="Z656">
        <v>695</v>
      </c>
      <c r="AF656" t="s">
        <v>959</v>
      </c>
      <c r="AG656" t="s">
        <v>939</v>
      </c>
      <c r="AH656" s="9">
        <v>6.805555555555555E-2</v>
      </c>
      <c r="AI656" t="s">
        <v>1435</v>
      </c>
      <c r="AJ656" t="s">
        <v>1417</v>
      </c>
      <c r="AK656" t="s">
        <v>1424</v>
      </c>
    </row>
    <row r="657" spans="1:37" x14ac:dyDescent="0.3">
      <c r="A657" s="1">
        <v>43530</v>
      </c>
      <c r="B657" t="s">
        <v>32</v>
      </c>
      <c r="C657" t="s">
        <v>33</v>
      </c>
      <c r="D657" t="s">
        <v>34</v>
      </c>
      <c r="E657">
        <v>19393</v>
      </c>
      <c r="F657">
        <v>550</v>
      </c>
      <c r="G657" t="s">
        <v>60</v>
      </c>
      <c r="H657" t="s">
        <v>61</v>
      </c>
      <c r="I657" t="s">
        <v>42</v>
      </c>
      <c r="J657" t="s">
        <v>43</v>
      </c>
      <c r="K657">
        <v>2035</v>
      </c>
      <c r="L657">
        <v>2033</v>
      </c>
      <c r="M657">
        <v>-2</v>
      </c>
      <c r="N657">
        <v>11</v>
      </c>
      <c r="O657">
        <v>2044</v>
      </c>
      <c r="P657">
        <v>2201</v>
      </c>
      <c r="Q657">
        <v>4</v>
      </c>
      <c r="R657">
        <v>2215</v>
      </c>
      <c r="S657">
        <v>2205</v>
      </c>
      <c r="T657">
        <v>-10</v>
      </c>
      <c r="U657">
        <v>0</v>
      </c>
      <c r="V657">
        <v>0</v>
      </c>
      <c r="W657">
        <v>100</v>
      </c>
      <c r="X657">
        <v>92</v>
      </c>
      <c r="Y657">
        <v>77</v>
      </c>
      <c r="Z657">
        <v>547</v>
      </c>
      <c r="AF657" t="s">
        <v>823</v>
      </c>
      <c r="AG657" t="s">
        <v>1098</v>
      </c>
      <c r="AH657" s="9">
        <v>6.3888888888888884E-2</v>
      </c>
      <c r="AI657" t="s">
        <v>1438</v>
      </c>
      <c r="AJ657" t="s">
        <v>1417</v>
      </c>
      <c r="AK657" t="s">
        <v>1424</v>
      </c>
    </row>
    <row r="658" spans="1:37" x14ac:dyDescent="0.3">
      <c r="A658" s="1">
        <v>45159</v>
      </c>
      <c r="B658" t="s">
        <v>141</v>
      </c>
      <c r="C658" t="s">
        <v>142</v>
      </c>
      <c r="D658" t="s">
        <v>143</v>
      </c>
      <c r="E658">
        <v>20363</v>
      </c>
      <c r="F658">
        <v>5247</v>
      </c>
      <c r="G658" t="s">
        <v>64</v>
      </c>
      <c r="H658" t="s">
        <v>65</v>
      </c>
      <c r="I658" t="s">
        <v>150</v>
      </c>
      <c r="J658" t="s">
        <v>85</v>
      </c>
      <c r="K658">
        <v>841</v>
      </c>
      <c r="L658">
        <v>835</v>
      </c>
      <c r="M658">
        <v>-6</v>
      </c>
      <c r="N658">
        <v>12</v>
      </c>
      <c r="O658">
        <v>847</v>
      </c>
      <c r="P658">
        <v>957</v>
      </c>
      <c r="Q658">
        <v>6</v>
      </c>
      <c r="R658">
        <v>1023</v>
      </c>
      <c r="S658">
        <v>1003</v>
      </c>
      <c r="T658">
        <v>-20</v>
      </c>
      <c r="U658">
        <v>0</v>
      </c>
      <c r="V658">
        <v>0</v>
      </c>
      <c r="W658">
        <v>102</v>
      </c>
      <c r="X658">
        <v>88</v>
      </c>
      <c r="Y658">
        <v>70</v>
      </c>
      <c r="Z658">
        <v>431</v>
      </c>
      <c r="AF658" t="s">
        <v>712</v>
      </c>
      <c r="AG658" t="s">
        <v>865</v>
      </c>
      <c r="AH658" s="9">
        <v>6.1111111111111109E-2</v>
      </c>
      <c r="AI658" t="s">
        <v>1434</v>
      </c>
      <c r="AJ658" t="s">
        <v>1417</v>
      </c>
      <c r="AK658" t="s">
        <v>1422</v>
      </c>
    </row>
    <row r="659" spans="1:37" x14ac:dyDescent="0.3">
      <c r="A659" s="1">
        <v>44930</v>
      </c>
      <c r="B659" t="s">
        <v>25</v>
      </c>
      <c r="C659" t="s">
        <v>26</v>
      </c>
      <c r="D659" t="s">
        <v>27</v>
      </c>
      <c r="E659">
        <v>20416</v>
      </c>
      <c r="F659">
        <v>303</v>
      </c>
      <c r="G659" t="s">
        <v>88</v>
      </c>
      <c r="H659" t="s">
        <v>89</v>
      </c>
      <c r="I659" t="s">
        <v>28</v>
      </c>
      <c r="J659" t="s">
        <v>29</v>
      </c>
      <c r="K659">
        <v>540</v>
      </c>
      <c r="L659">
        <v>533</v>
      </c>
      <c r="M659">
        <v>-7</v>
      </c>
      <c r="N659">
        <v>9</v>
      </c>
      <c r="O659">
        <v>542</v>
      </c>
      <c r="P659">
        <v>749</v>
      </c>
      <c r="Q659">
        <v>11</v>
      </c>
      <c r="R659">
        <v>814</v>
      </c>
      <c r="S659">
        <v>800</v>
      </c>
      <c r="T659">
        <v>-14</v>
      </c>
      <c r="U659">
        <v>0</v>
      </c>
      <c r="V659">
        <v>0</v>
      </c>
      <c r="W659">
        <v>154</v>
      </c>
      <c r="X659">
        <v>147</v>
      </c>
      <c r="Y659">
        <v>127</v>
      </c>
      <c r="Z659">
        <v>852</v>
      </c>
      <c r="AF659" t="s">
        <v>687</v>
      </c>
      <c r="AG659" t="s">
        <v>1383</v>
      </c>
      <c r="AH659" s="9">
        <v>0.10208333333333333</v>
      </c>
      <c r="AI659" t="s">
        <v>1437</v>
      </c>
      <c r="AJ659" t="s">
        <v>1417</v>
      </c>
      <c r="AK659" t="s">
        <v>1424</v>
      </c>
    </row>
    <row r="660" spans="1:37" x14ac:dyDescent="0.3">
      <c r="A660" s="1">
        <v>43934</v>
      </c>
      <c r="B660" t="s">
        <v>32</v>
      </c>
      <c r="C660" t="s">
        <v>33</v>
      </c>
      <c r="D660" t="s">
        <v>34</v>
      </c>
      <c r="E660">
        <v>19393</v>
      </c>
      <c r="F660">
        <v>28</v>
      </c>
      <c r="G660" t="s">
        <v>35</v>
      </c>
      <c r="H660" t="s">
        <v>36</v>
      </c>
      <c r="I660" t="s">
        <v>21</v>
      </c>
      <c r="J660" t="s">
        <v>22</v>
      </c>
      <c r="K660">
        <v>1500</v>
      </c>
      <c r="L660">
        <v>0</v>
      </c>
      <c r="M660">
        <v>0</v>
      </c>
      <c r="R660">
        <v>1600</v>
      </c>
      <c r="S660">
        <v>0</v>
      </c>
      <c r="T660">
        <v>0</v>
      </c>
      <c r="U660">
        <v>1</v>
      </c>
      <c r="V660">
        <v>0</v>
      </c>
      <c r="W660">
        <v>120</v>
      </c>
      <c r="Z660">
        <v>651</v>
      </c>
      <c r="AF660" t="s">
        <v>663</v>
      </c>
      <c r="AG660" t="s">
        <v>663</v>
      </c>
      <c r="AH660" s="9">
        <v>0</v>
      </c>
      <c r="AI660" t="s">
        <v>1437</v>
      </c>
      <c r="AJ660" t="s">
        <v>1420</v>
      </c>
      <c r="AK660" t="s">
        <v>1422</v>
      </c>
    </row>
    <row r="661" spans="1:37" x14ac:dyDescent="0.3">
      <c r="A661" s="1">
        <v>44380</v>
      </c>
      <c r="B661" t="s">
        <v>81</v>
      </c>
      <c r="C661" t="s">
        <v>82</v>
      </c>
      <c r="D661" t="s">
        <v>83</v>
      </c>
      <c r="E661">
        <v>20409</v>
      </c>
      <c r="F661">
        <v>1700</v>
      </c>
      <c r="G661" t="s">
        <v>53</v>
      </c>
      <c r="H661" t="s">
        <v>54</v>
      </c>
      <c r="I661" t="s">
        <v>10</v>
      </c>
      <c r="J661" t="s">
        <v>11</v>
      </c>
      <c r="K661">
        <v>1307</v>
      </c>
      <c r="L661">
        <v>1306</v>
      </c>
      <c r="M661">
        <v>-1</v>
      </c>
      <c r="N661">
        <v>15</v>
      </c>
      <c r="O661">
        <v>1321</v>
      </c>
      <c r="P661">
        <v>2105</v>
      </c>
      <c r="Q661">
        <v>11</v>
      </c>
      <c r="R661">
        <v>2123</v>
      </c>
      <c r="S661">
        <v>2116</v>
      </c>
      <c r="T661">
        <v>-7</v>
      </c>
      <c r="U661">
        <v>0</v>
      </c>
      <c r="V661">
        <v>0</v>
      </c>
      <c r="W661">
        <v>316</v>
      </c>
      <c r="X661">
        <v>310</v>
      </c>
      <c r="Y661">
        <v>284</v>
      </c>
      <c r="Z661">
        <v>2343</v>
      </c>
      <c r="AF661" t="s">
        <v>637</v>
      </c>
      <c r="AG661" t="s">
        <v>1130</v>
      </c>
      <c r="AH661" s="9">
        <v>0.34027777777777779</v>
      </c>
      <c r="AI661" t="s">
        <v>1435</v>
      </c>
      <c r="AJ661" t="s">
        <v>1417</v>
      </c>
      <c r="AK661" t="s">
        <v>1427</v>
      </c>
    </row>
    <row r="662" spans="1:37" x14ac:dyDescent="0.3">
      <c r="A662" s="1">
        <v>44753</v>
      </c>
      <c r="B662" t="s">
        <v>14</v>
      </c>
      <c r="C662" t="s">
        <v>15</v>
      </c>
      <c r="D662" t="s">
        <v>16</v>
      </c>
      <c r="E662">
        <v>19790</v>
      </c>
      <c r="F662">
        <v>1091</v>
      </c>
      <c r="G662" t="s">
        <v>17</v>
      </c>
      <c r="H662" t="s">
        <v>18</v>
      </c>
      <c r="I662" t="s">
        <v>212</v>
      </c>
      <c r="J662" t="s">
        <v>213</v>
      </c>
      <c r="K662">
        <v>1835</v>
      </c>
      <c r="L662">
        <v>1832</v>
      </c>
      <c r="M662">
        <v>-3</v>
      </c>
      <c r="N662">
        <v>11</v>
      </c>
      <c r="O662">
        <v>1843</v>
      </c>
      <c r="P662">
        <v>1946</v>
      </c>
      <c r="Q662">
        <v>3</v>
      </c>
      <c r="R662">
        <v>2012</v>
      </c>
      <c r="S662">
        <v>1949</v>
      </c>
      <c r="T662">
        <v>-23</v>
      </c>
      <c r="U662">
        <v>0</v>
      </c>
      <c r="V662">
        <v>0</v>
      </c>
      <c r="W662">
        <v>217</v>
      </c>
      <c r="X662">
        <v>197</v>
      </c>
      <c r="Y662">
        <v>183</v>
      </c>
      <c r="Z662">
        <v>1426</v>
      </c>
      <c r="AF662" t="s">
        <v>1270</v>
      </c>
      <c r="AG662" t="s">
        <v>964</v>
      </c>
      <c r="AH662" s="9">
        <v>5.347222222222222E-2</v>
      </c>
      <c r="AI662" t="s">
        <v>1438</v>
      </c>
      <c r="AJ662" t="s">
        <v>1417</v>
      </c>
      <c r="AK662" t="s">
        <v>1422</v>
      </c>
    </row>
    <row r="663" spans="1:37" x14ac:dyDescent="0.3">
      <c r="A663" s="1">
        <v>43844</v>
      </c>
      <c r="B663" t="s">
        <v>39</v>
      </c>
      <c r="C663" t="s">
        <v>40</v>
      </c>
      <c r="D663" t="s">
        <v>41</v>
      </c>
      <c r="E663">
        <v>19805</v>
      </c>
      <c r="F663">
        <v>2163</v>
      </c>
      <c r="G663" t="s">
        <v>44</v>
      </c>
      <c r="H663" t="s">
        <v>45</v>
      </c>
      <c r="I663" t="s">
        <v>150</v>
      </c>
      <c r="J663" t="s">
        <v>85</v>
      </c>
      <c r="K663">
        <v>1000</v>
      </c>
      <c r="L663">
        <v>954</v>
      </c>
      <c r="M663">
        <v>-6</v>
      </c>
      <c r="N663">
        <v>10</v>
      </c>
      <c r="O663">
        <v>1004</v>
      </c>
      <c r="P663">
        <v>1055</v>
      </c>
      <c r="Q663">
        <v>7</v>
      </c>
      <c r="R663">
        <v>1124</v>
      </c>
      <c r="S663">
        <v>1102</v>
      </c>
      <c r="T663">
        <v>-22</v>
      </c>
      <c r="U663">
        <v>0</v>
      </c>
      <c r="V663">
        <v>0</v>
      </c>
      <c r="W663">
        <v>84</v>
      </c>
      <c r="X663">
        <v>68</v>
      </c>
      <c r="Y663">
        <v>51</v>
      </c>
      <c r="Z663">
        <v>184</v>
      </c>
      <c r="AF663" t="s">
        <v>1586</v>
      </c>
      <c r="AG663" t="s">
        <v>707</v>
      </c>
      <c r="AH663" s="9">
        <v>4.7222222222222221E-2</v>
      </c>
      <c r="AI663" t="s">
        <v>1434</v>
      </c>
      <c r="AJ663" t="s">
        <v>1417</v>
      </c>
      <c r="AK663" t="s">
        <v>1423</v>
      </c>
    </row>
    <row r="664" spans="1:37" x14ac:dyDescent="0.3">
      <c r="A664" s="1">
        <v>43542</v>
      </c>
      <c r="B664" t="s">
        <v>122</v>
      </c>
      <c r="C664" t="s">
        <v>123</v>
      </c>
      <c r="D664" t="s">
        <v>124</v>
      </c>
      <c r="E664">
        <v>20304</v>
      </c>
      <c r="F664">
        <v>3892</v>
      </c>
      <c r="G664" t="s">
        <v>120</v>
      </c>
      <c r="H664" t="s">
        <v>121</v>
      </c>
      <c r="I664" t="s">
        <v>105</v>
      </c>
      <c r="J664" t="s">
        <v>106</v>
      </c>
      <c r="K664">
        <v>845</v>
      </c>
      <c r="L664">
        <v>837</v>
      </c>
      <c r="M664">
        <v>-8</v>
      </c>
      <c r="N664">
        <v>19</v>
      </c>
      <c r="O664">
        <v>856</v>
      </c>
      <c r="P664">
        <v>913</v>
      </c>
      <c r="Q664">
        <v>4</v>
      </c>
      <c r="R664">
        <v>939</v>
      </c>
      <c r="S664">
        <v>917</v>
      </c>
      <c r="T664">
        <v>-22</v>
      </c>
      <c r="U664">
        <v>0</v>
      </c>
      <c r="V664">
        <v>0</v>
      </c>
      <c r="W664">
        <v>114</v>
      </c>
      <c r="X664">
        <v>100</v>
      </c>
      <c r="Y664">
        <v>77</v>
      </c>
      <c r="Z664">
        <v>546</v>
      </c>
      <c r="AF664" t="s">
        <v>870</v>
      </c>
      <c r="AG664" t="s">
        <v>866</v>
      </c>
      <c r="AH664" s="9">
        <v>2.7777777777777776E-2</v>
      </c>
      <c r="AI664" t="s">
        <v>1434</v>
      </c>
      <c r="AJ664" t="s">
        <v>1417</v>
      </c>
      <c r="AK664" t="s">
        <v>1422</v>
      </c>
    </row>
    <row r="665" spans="1:37" x14ac:dyDescent="0.3">
      <c r="A665" s="1">
        <v>43576</v>
      </c>
      <c r="B665" t="s">
        <v>14</v>
      </c>
      <c r="C665" t="s">
        <v>15</v>
      </c>
      <c r="D665" t="s">
        <v>16</v>
      </c>
      <c r="E665">
        <v>19790</v>
      </c>
      <c r="F665">
        <v>2372</v>
      </c>
      <c r="G665" t="s">
        <v>17</v>
      </c>
      <c r="H665" t="s">
        <v>18</v>
      </c>
      <c r="I665" t="s">
        <v>76</v>
      </c>
      <c r="J665" t="s">
        <v>77</v>
      </c>
      <c r="K665">
        <v>1015</v>
      </c>
      <c r="L665">
        <v>1009</v>
      </c>
      <c r="M665">
        <v>-6</v>
      </c>
      <c r="N665">
        <v>12</v>
      </c>
      <c r="O665">
        <v>1021</v>
      </c>
      <c r="P665">
        <v>1229</v>
      </c>
      <c r="Q665">
        <v>4</v>
      </c>
      <c r="R665">
        <v>1258</v>
      </c>
      <c r="S665">
        <v>1233</v>
      </c>
      <c r="T665">
        <v>-25</v>
      </c>
      <c r="U665">
        <v>0</v>
      </c>
      <c r="V665">
        <v>0</v>
      </c>
      <c r="W665">
        <v>163</v>
      </c>
      <c r="X665">
        <v>144</v>
      </c>
      <c r="Y665">
        <v>128</v>
      </c>
      <c r="Z665">
        <v>1039</v>
      </c>
      <c r="AF665" t="s">
        <v>1593</v>
      </c>
      <c r="AG665" t="s">
        <v>604</v>
      </c>
      <c r="AH665" s="9">
        <v>0.1</v>
      </c>
      <c r="AI665" t="s">
        <v>1434</v>
      </c>
      <c r="AJ665" t="s">
        <v>1417</v>
      </c>
      <c r="AK665" t="s">
        <v>1421</v>
      </c>
    </row>
    <row r="666" spans="1:37" x14ac:dyDescent="0.3">
      <c r="A666" s="1">
        <v>44285</v>
      </c>
      <c r="B666" t="s">
        <v>14</v>
      </c>
      <c r="C666" t="s">
        <v>15</v>
      </c>
      <c r="D666" t="s">
        <v>16</v>
      </c>
      <c r="E666">
        <v>19790</v>
      </c>
      <c r="F666">
        <v>1298</v>
      </c>
      <c r="G666" t="s">
        <v>17</v>
      </c>
      <c r="H666" t="s">
        <v>18</v>
      </c>
      <c r="I666" t="s">
        <v>84</v>
      </c>
      <c r="J666" t="s">
        <v>85</v>
      </c>
      <c r="K666">
        <v>1245</v>
      </c>
      <c r="L666">
        <v>1240</v>
      </c>
      <c r="M666">
        <v>-5</v>
      </c>
      <c r="N666">
        <v>11</v>
      </c>
      <c r="O666">
        <v>1251</v>
      </c>
      <c r="P666">
        <v>1602</v>
      </c>
      <c r="Q666">
        <v>3</v>
      </c>
      <c r="R666">
        <v>1622</v>
      </c>
      <c r="S666">
        <v>1605</v>
      </c>
      <c r="T666">
        <v>-17</v>
      </c>
      <c r="U666">
        <v>0</v>
      </c>
      <c r="V666">
        <v>0</v>
      </c>
      <c r="W666">
        <v>157</v>
      </c>
      <c r="X666">
        <v>145</v>
      </c>
      <c r="Y666">
        <v>131</v>
      </c>
      <c r="Z666">
        <v>1029</v>
      </c>
      <c r="AF666" t="s">
        <v>1410</v>
      </c>
      <c r="AG666" t="s">
        <v>900</v>
      </c>
      <c r="AH666" s="9">
        <v>0.1423611111111111</v>
      </c>
      <c r="AI666" t="s">
        <v>1435</v>
      </c>
      <c r="AJ666" t="s">
        <v>1417</v>
      </c>
      <c r="AK666" t="s">
        <v>1423</v>
      </c>
    </row>
    <row r="667" spans="1:37" x14ac:dyDescent="0.3">
      <c r="A667" s="1">
        <v>43544</v>
      </c>
      <c r="B667" t="s">
        <v>122</v>
      </c>
      <c r="C667" t="s">
        <v>123</v>
      </c>
      <c r="D667" t="s">
        <v>124</v>
      </c>
      <c r="E667">
        <v>20304</v>
      </c>
      <c r="F667">
        <v>7370</v>
      </c>
      <c r="G667" t="s">
        <v>440</v>
      </c>
      <c r="H667" t="s">
        <v>441</v>
      </c>
      <c r="I667" t="s">
        <v>17</v>
      </c>
      <c r="J667" t="s">
        <v>18</v>
      </c>
      <c r="K667">
        <v>510</v>
      </c>
      <c r="L667">
        <v>502</v>
      </c>
      <c r="M667">
        <v>-8</v>
      </c>
      <c r="N667">
        <v>12</v>
      </c>
      <c r="O667">
        <v>514</v>
      </c>
      <c r="P667">
        <v>552</v>
      </c>
      <c r="Q667">
        <v>7</v>
      </c>
      <c r="R667">
        <v>619</v>
      </c>
      <c r="S667">
        <v>559</v>
      </c>
      <c r="T667">
        <v>-20</v>
      </c>
      <c r="U667">
        <v>0</v>
      </c>
      <c r="V667">
        <v>0</v>
      </c>
      <c r="W667">
        <v>69</v>
      </c>
      <c r="X667">
        <v>57</v>
      </c>
      <c r="Y667">
        <v>38</v>
      </c>
      <c r="Z667">
        <v>199</v>
      </c>
      <c r="AF667" t="s">
        <v>1089</v>
      </c>
      <c r="AG667" t="s">
        <v>1209</v>
      </c>
      <c r="AH667" s="9">
        <v>3.9583333333333331E-2</v>
      </c>
      <c r="AI667" t="s">
        <v>1437</v>
      </c>
      <c r="AJ667" t="s">
        <v>1417</v>
      </c>
      <c r="AK667" t="s">
        <v>1424</v>
      </c>
    </row>
    <row r="668" spans="1:37" x14ac:dyDescent="0.3">
      <c r="A668" s="1">
        <v>44887</v>
      </c>
      <c r="B668" t="s">
        <v>283</v>
      </c>
      <c r="C668" t="s">
        <v>284</v>
      </c>
      <c r="D668" t="s">
        <v>285</v>
      </c>
      <c r="E668">
        <v>19690</v>
      </c>
      <c r="F668">
        <v>9</v>
      </c>
      <c r="G668" t="s">
        <v>53</v>
      </c>
      <c r="H668" t="s">
        <v>54</v>
      </c>
      <c r="I668" t="s">
        <v>231</v>
      </c>
      <c r="J668" t="s">
        <v>232</v>
      </c>
      <c r="K668">
        <v>1710</v>
      </c>
      <c r="L668">
        <v>1716</v>
      </c>
      <c r="M668">
        <v>6</v>
      </c>
      <c r="N668">
        <v>17</v>
      </c>
      <c r="O668">
        <v>1733</v>
      </c>
      <c r="P668">
        <v>2033</v>
      </c>
      <c r="Q668">
        <v>7</v>
      </c>
      <c r="R668">
        <v>2110</v>
      </c>
      <c r="S668">
        <v>2040</v>
      </c>
      <c r="T668">
        <v>-30</v>
      </c>
      <c r="U668">
        <v>0</v>
      </c>
      <c r="V668">
        <v>0</v>
      </c>
      <c r="W668">
        <v>360</v>
      </c>
      <c r="X668">
        <v>324</v>
      </c>
      <c r="Y668">
        <v>300</v>
      </c>
      <c r="Z668">
        <v>2556</v>
      </c>
      <c r="AF668" t="s">
        <v>818</v>
      </c>
      <c r="AG668" t="s">
        <v>786</v>
      </c>
      <c r="AH668" s="9">
        <v>0.14166666666666666</v>
      </c>
      <c r="AI668" t="s">
        <v>1435</v>
      </c>
      <c r="AJ668" t="s">
        <v>1417</v>
      </c>
      <c r="AK668" t="s">
        <v>1423</v>
      </c>
    </row>
    <row r="669" spans="1:37" x14ac:dyDescent="0.3">
      <c r="A669" s="1">
        <v>43862</v>
      </c>
      <c r="B669" t="s">
        <v>81</v>
      </c>
      <c r="C669" t="s">
        <v>82</v>
      </c>
      <c r="D669" t="s">
        <v>83</v>
      </c>
      <c r="E669">
        <v>20409</v>
      </c>
      <c r="F669">
        <v>2779</v>
      </c>
      <c r="G669" t="s">
        <v>44</v>
      </c>
      <c r="H669" t="s">
        <v>45</v>
      </c>
      <c r="I669" t="s">
        <v>12</v>
      </c>
      <c r="J669" t="s">
        <v>13</v>
      </c>
      <c r="K669">
        <v>2001</v>
      </c>
      <c r="L669">
        <v>1952</v>
      </c>
      <c r="M669">
        <v>-9</v>
      </c>
      <c r="N669">
        <v>12</v>
      </c>
      <c r="O669">
        <v>2004</v>
      </c>
      <c r="P669">
        <v>2050</v>
      </c>
      <c r="Q669">
        <v>8</v>
      </c>
      <c r="R669">
        <v>2134</v>
      </c>
      <c r="S669">
        <v>2058</v>
      </c>
      <c r="T669">
        <v>-36</v>
      </c>
      <c r="U669">
        <v>0</v>
      </c>
      <c r="V669">
        <v>0</v>
      </c>
      <c r="W669">
        <v>93</v>
      </c>
      <c r="X669">
        <v>66</v>
      </c>
      <c r="Y669">
        <v>46</v>
      </c>
      <c r="Z669">
        <v>200</v>
      </c>
      <c r="AF669" t="s">
        <v>1370</v>
      </c>
      <c r="AG669" t="s">
        <v>810</v>
      </c>
      <c r="AH669" s="9">
        <v>4.583333333333333E-2</v>
      </c>
      <c r="AI669" t="s">
        <v>1438</v>
      </c>
      <c r="AJ669" t="s">
        <v>1417</v>
      </c>
      <c r="AK669" t="s">
        <v>1427</v>
      </c>
    </row>
    <row r="670" spans="1:37" x14ac:dyDescent="0.3">
      <c r="A670" s="1">
        <v>44473</v>
      </c>
      <c r="B670" t="s">
        <v>14</v>
      </c>
      <c r="C670" t="s">
        <v>15</v>
      </c>
      <c r="D670" t="s">
        <v>16</v>
      </c>
      <c r="E670">
        <v>19790</v>
      </c>
      <c r="F670">
        <v>1659</v>
      </c>
      <c r="G670" t="s">
        <v>174</v>
      </c>
      <c r="H670" t="s">
        <v>175</v>
      </c>
      <c r="I670" t="s">
        <v>120</v>
      </c>
      <c r="J670" t="s">
        <v>121</v>
      </c>
      <c r="K670">
        <v>1010</v>
      </c>
      <c r="L670">
        <v>1006</v>
      </c>
      <c r="M670">
        <v>-4</v>
      </c>
      <c r="N670">
        <v>23</v>
      </c>
      <c r="O670">
        <v>1029</v>
      </c>
      <c r="P670">
        <v>1239</v>
      </c>
      <c r="Q670">
        <v>5</v>
      </c>
      <c r="R670">
        <v>1249</v>
      </c>
      <c r="S670">
        <v>1244</v>
      </c>
      <c r="T670">
        <v>-5</v>
      </c>
      <c r="U670">
        <v>0</v>
      </c>
      <c r="V670">
        <v>0</v>
      </c>
      <c r="W670">
        <v>99</v>
      </c>
      <c r="X670">
        <v>98</v>
      </c>
      <c r="Y670">
        <v>70</v>
      </c>
      <c r="Z670">
        <v>507</v>
      </c>
      <c r="AF670" t="s">
        <v>1535</v>
      </c>
      <c r="AG670" t="s">
        <v>875</v>
      </c>
      <c r="AH670" s="9">
        <v>0.10972222222222222</v>
      </c>
      <c r="AI670" t="s">
        <v>1434</v>
      </c>
      <c r="AJ670" t="s">
        <v>1417</v>
      </c>
      <c r="AK670" t="s">
        <v>1422</v>
      </c>
    </row>
    <row r="671" spans="1:37" x14ac:dyDescent="0.3">
      <c r="A671" s="1">
        <v>43878</v>
      </c>
      <c r="B671" t="s">
        <v>32</v>
      </c>
      <c r="C671" t="s">
        <v>33</v>
      </c>
      <c r="D671" t="s">
        <v>34</v>
      </c>
      <c r="E671">
        <v>19393</v>
      </c>
      <c r="F671">
        <v>1772</v>
      </c>
      <c r="G671" t="s">
        <v>174</v>
      </c>
      <c r="H671" t="s">
        <v>175</v>
      </c>
      <c r="I671" t="s">
        <v>23</v>
      </c>
      <c r="J671" t="s">
        <v>24</v>
      </c>
      <c r="K671">
        <v>1400</v>
      </c>
      <c r="L671">
        <v>1435</v>
      </c>
      <c r="M671">
        <v>35</v>
      </c>
      <c r="N671">
        <v>7</v>
      </c>
      <c r="O671">
        <v>1442</v>
      </c>
      <c r="P671">
        <v>1522</v>
      </c>
      <c r="Q671">
        <v>3</v>
      </c>
      <c r="R671">
        <v>1515</v>
      </c>
      <c r="S671">
        <v>1525</v>
      </c>
      <c r="T671">
        <v>10</v>
      </c>
      <c r="U671">
        <v>0</v>
      </c>
      <c r="V671">
        <v>0</v>
      </c>
      <c r="W671">
        <v>135</v>
      </c>
      <c r="X671">
        <v>110</v>
      </c>
      <c r="Y671">
        <v>100</v>
      </c>
      <c r="Z671">
        <v>651</v>
      </c>
      <c r="AF671" t="s">
        <v>1454</v>
      </c>
      <c r="AG671" t="s">
        <v>1344</v>
      </c>
      <c r="AH671" s="9">
        <v>3.4722222222222224E-2</v>
      </c>
      <c r="AI671" t="s">
        <v>1435</v>
      </c>
      <c r="AJ671" t="s">
        <v>1420</v>
      </c>
      <c r="AK671" t="s">
        <v>1422</v>
      </c>
    </row>
    <row r="672" spans="1:37" x14ac:dyDescent="0.3">
      <c r="A672" s="1">
        <v>45007</v>
      </c>
      <c r="B672" t="s">
        <v>7</v>
      </c>
      <c r="C672" t="s">
        <v>8</v>
      </c>
      <c r="D672" t="s">
        <v>9</v>
      </c>
      <c r="E672">
        <v>19977</v>
      </c>
      <c r="F672">
        <v>2278</v>
      </c>
      <c r="G672" t="s">
        <v>80</v>
      </c>
      <c r="H672" t="s">
        <v>67</v>
      </c>
      <c r="I672" t="s">
        <v>19</v>
      </c>
      <c r="J672" t="s">
        <v>20</v>
      </c>
      <c r="K672">
        <v>1553</v>
      </c>
      <c r="L672">
        <v>1547</v>
      </c>
      <c r="M672">
        <v>-6</v>
      </c>
      <c r="N672">
        <v>17</v>
      </c>
      <c r="O672">
        <v>1604</v>
      </c>
      <c r="P672">
        <v>1806</v>
      </c>
      <c r="Q672">
        <v>7</v>
      </c>
      <c r="R672">
        <v>1832</v>
      </c>
      <c r="S672">
        <v>1813</v>
      </c>
      <c r="T672">
        <v>-19</v>
      </c>
      <c r="U672">
        <v>0</v>
      </c>
      <c r="V672">
        <v>0</v>
      </c>
      <c r="W672">
        <v>279</v>
      </c>
      <c r="X672">
        <v>266</v>
      </c>
      <c r="Y672">
        <v>242</v>
      </c>
      <c r="Z672">
        <v>1721</v>
      </c>
      <c r="AF672" t="s">
        <v>1480</v>
      </c>
      <c r="AG672" t="s">
        <v>934</v>
      </c>
      <c r="AH672" s="9">
        <v>0.10138888888888889</v>
      </c>
      <c r="AI672" t="s">
        <v>1435</v>
      </c>
      <c r="AJ672" t="s">
        <v>1417</v>
      </c>
      <c r="AK672" t="s">
        <v>1424</v>
      </c>
    </row>
    <row r="673" spans="1:37" x14ac:dyDescent="0.3">
      <c r="A673" s="1">
        <v>43689</v>
      </c>
      <c r="B673" t="s">
        <v>32</v>
      </c>
      <c r="C673" t="s">
        <v>33</v>
      </c>
      <c r="D673" t="s">
        <v>34</v>
      </c>
      <c r="E673">
        <v>19393</v>
      </c>
      <c r="F673">
        <v>1558</v>
      </c>
      <c r="G673" t="s">
        <v>70</v>
      </c>
      <c r="H673" t="s">
        <v>71</v>
      </c>
      <c r="I673" t="s">
        <v>103</v>
      </c>
      <c r="J673" t="s">
        <v>104</v>
      </c>
      <c r="K673">
        <v>2120</v>
      </c>
      <c r="L673">
        <v>2115</v>
      </c>
      <c r="M673">
        <v>-5</v>
      </c>
      <c r="N673">
        <v>10</v>
      </c>
      <c r="O673">
        <v>2125</v>
      </c>
      <c r="P673">
        <v>2230</v>
      </c>
      <c r="Q673">
        <v>6</v>
      </c>
      <c r="R673">
        <v>2240</v>
      </c>
      <c r="S673">
        <v>2236</v>
      </c>
      <c r="T673">
        <v>-4</v>
      </c>
      <c r="U673">
        <v>0</v>
      </c>
      <c r="V673">
        <v>0</v>
      </c>
      <c r="W673">
        <v>80</v>
      </c>
      <c r="X673">
        <v>81</v>
      </c>
      <c r="Y673">
        <v>65</v>
      </c>
      <c r="Z673">
        <v>386</v>
      </c>
      <c r="AF673" t="s">
        <v>993</v>
      </c>
      <c r="AG673" t="s">
        <v>1207</v>
      </c>
      <c r="AH673" s="9">
        <v>5.6250000000000001E-2</v>
      </c>
      <c r="AI673" t="s">
        <v>1438</v>
      </c>
      <c r="AJ673" t="s">
        <v>1417</v>
      </c>
      <c r="AK673" t="s">
        <v>1422</v>
      </c>
    </row>
    <row r="674" spans="1:37" x14ac:dyDescent="0.3">
      <c r="A674" s="1">
        <v>45083</v>
      </c>
      <c r="B674" t="s">
        <v>39</v>
      </c>
      <c r="C674" t="s">
        <v>40</v>
      </c>
      <c r="D674" t="s">
        <v>41</v>
      </c>
      <c r="E674">
        <v>19805</v>
      </c>
      <c r="F674">
        <v>1825</v>
      </c>
      <c r="G674" t="s">
        <v>30</v>
      </c>
      <c r="H674" t="s">
        <v>31</v>
      </c>
      <c r="I674" t="s">
        <v>442</v>
      </c>
      <c r="J674" t="s">
        <v>443</v>
      </c>
      <c r="K674">
        <v>912</v>
      </c>
      <c r="L674">
        <v>907</v>
      </c>
      <c r="M674">
        <v>-5</v>
      </c>
      <c r="N674">
        <v>16</v>
      </c>
      <c r="O674">
        <v>923</v>
      </c>
      <c r="P674">
        <v>1044</v>
      </c>
      <c r="Q674">
        <v>3</v>
      </c>
      <c r="R674">
        <v>1104</v>
      </c>
      <c r="S674">
        <v>1047</v>
      </c>
      <c r="T674">
        <v>-17</v>
      </c>
      <c r="U674">
        <v>0</v>
      </c>
      <c r="V674">
        <v>0</v>
      </c>
      <c r="W674">
        <v>172</v>
      </c>
      <c r="X674">
        <v>160</v>
      </c>
      <c r="Y674">
        <v>141</v>
      </c>
      <c r="Z674">
        <v>1047</v>
      </c>
      <c r="AF674" t="s">
        <v>1127</v>
      </c>
      <c r="AG674" t="s">
        <v>699</v>
      </c>
      <c r="AH674" s="9">
        <v>6.9444444444444448E-2</v>
      </c>
      <c r="AI674" t="s">
        <v>1434</v>
      </c>
      <c r="AJ674" t="s">
        <v>1417</v>
      </c>
      <c r="AK674" t="s">
        <v>1423</v>
      </c>
    </row>
    <row r="675" spans="1:37" x14ac:dyDescent="0.3">
      <c r="A675" s="1">
        <v>43828</v>
      </c>
      <c r="B675" t="s">
        <v>7</v>
      </c>
      <c r="C675" t="s">
        <v>8</v>
      </c>
      <c r="D675" t="s">
        <v>9</v>
      </c>
      <c r="E675">
        <v>19977</v>
      </c>
      <c r="F675">
        <v>2368</v>
      </c>
      <c r="G675" t="s">
        <v>23</v>
      </c>
      <c r="H675" t="s">
        <v>24</v>
      </c>
      <c r="I675" t="s">
        <v>167</v>
      </c>
      <c r="J675" t="s">
        <v>168</v>
      </c>
      <c r="K675">
        <v>907</v>
      </c>
      <c r="L675">
        <v>904</v>
      </c>
      <c r="M675">
        <v>-3</v>
      </c>
      <c r="N675">
        <v>23</v>
      </c>
      <c r="O675">
        <v>927</v>
      </c>
      <c r="P675">
        <v>1035</v>
      </c>
      <c r="Q675">
        <v>2</v>
      </c>
      <c r="R675">
        <v>1045</v>
      </c>
      <c r="S675">
        <v>1037</v>
      </c>
      <c r="T675">
        <v>-8</v>
      </c>
      <c r="U675">
        <v>0</v>
      </c>
      <c r="V675">
        <v>0</v>
      </c>
      <c r="W675">
        <v>98</v>
      </c>
      <c r="X675">
        <v>93</v>
      </c>
      <c r="Y675">
        <v>68</v>
      </c>
      <c r="Z675">
        <v>447</v>
      </c>
      <c r="AF675" t="s">
        <v>1055</v>
      </c>
      <c r="AG675" t="s">
        <v>1304</v>
      </c>
      <c r="AH675" s="9">
        <v>6.458333333333334E-2</v>
      </c>
      <c r="AI675" t="s">
        <v>1434</v>
      </c>
      <c r="AJ675" t="s">
        <v>1417</v>
      </c>
      <c r="AK675" t="s">
        <v>1421</v>
      </c>
    </row>
    <row r="676" spans="1:37" x14ac:dyDescent="0.3">
      <c r="A676" s="1">
        <v>43835</v>
      </c>
      <c r="B676" t="s">
        <v>25</v>
      </c>
      <c r="C676" t="s">
        <v>26</v>
      </c>
      <c r="D676" t="s">
        <v>27</v>
      </c>
      <c r="E676">
        <v>20416</v>
      </c>
      <c r="F676">
        <v>268</v>
      </c>
      <c r="G676" t="s">
        <v>10</v>
      </c>
      <c r="H676" t="s">
        <v>11</v>
      </c>
      <c r="I676" t="s">
        <v>88</v>
      </c>
      <c r="J676" t="s">
        <v>89</v>
      </c>
      <c r="K676">
        <v>2105</v>
      </c>
      <c r="L676">
        <v>2144</v>
      </c>
      <c r="M676">
        <v>39</v>
      </c>
      <c r="N676">
        <v>12</v>
      </c>
      <c r="O676">
        <v>2156</v>
      </c>
      <c r="P676">
        <v>2</v>
      </c>
      <c r="Q676">
        <v>4</v>
      </c>
      <c r="R676">
        <v>2333</v>
      </c>
      <c r="S676">
        <v>6</v>
      </c>
      <c r="T676">
        <v>33</v>
      </c>
      <c r="U676">
        <v>0</v>
      </c>
      <c r="V676">
        <v>0</v>
      </c>
      <c r="W676">
        <v>148</v>
      </c>
      <c r="X676">
        <v>142</v>
      </c>
      <c r="Y676">
        <v>126</v>
      </c>
      <c r="Z676">
        <v>977</v>
      </c>
      <c r="AA676">
        <v>33</v>
      </c>
      <c r="AB676">
        <v>0</v>
      </c>
      <c r="AC676">
        <v>0</v>
      </c>
      <c r="AD676">
        <v>0</v>
      </c>
      <c r="AE676">
        <v>0</v>
      </c>
      <c r="AF676" t="s">
        <v>1594</v>
      </c>
      <c r="AG676" t="s">
        <v>1395</v>
      </c>
      <c r="AH676">
        <v>-0.90138888888888891</v>
      </c>
      <c r="AI676" t="s">
        <v>1438</v>
      </c>
      <c r="AJ676" t="s">
        <v>1420</v>
      </c>
      <c r="AK676" t="s">
        <v>1421</v>
      </c>
    </row>
    <row r="677" spans="1:37" x14ac:dyDescent="0.3">
      <c r="A677" s="1">
        <v>44852</v>
      </c>
      <c r="B677" t="s">
        <v>39</v>
      </c>
      <c r="C677" t="s">
        <v>40</v>
      </c>
      <c r="D677" t="s">
        <v>41</v>
      </c>
      <c r="E677">
        <v>19805</v>
      </c>
      <c r="F677">
        <v>372</v>
      </c>
      <c r="G677" t="s">
        <v>80</v>
      </c>
      <c r="H677" t="s">
        <v>67</v>
      </c>
      <c r="I677" t="s">
        <v>30</v>
      </c>
      <c r="J677" t="s">
        <v>31</v>
      </c>
      <c r="K677">
        <v>500</v>
      </c>
      <c r="L677">
        <v>518</v>
      </c>
      <c r="M677">
        <v>18</v>
      </c>
      <c r="N677">
        <v>14</v>
      </c>
      <c r="O677">
        <v>532</v>
      </c>
      <c r="P677">
        <v>731</v>
      </c>
      <c r="Q677">
        <v>9</v>
      </c>
      <c r="R677">
        <v>727</v>
      </c>
      <c r="S677">
        <v>740</v>
      </c>
      <c r="T677">
        <v>13</v>
      </c>
      <c r="U677">
        <v>0</v>
      </c>
      <c r="V677">
        <v>0</v>
      </c>
      <c r="W677">
        <v>147</v>
      </c>
      <c r="X677">
        <v>142</v>
      </c>
      <c r="Y677">
        <v>119</v>
      </c>
      <c r="Z677">
        <v>802</v>
      </c>
      <c r="AF677" t="s">
        <v>856</v>
      </c>
      <c r="AG677" t="s">
        <v>665</v>
      </c>
      <c r="AH677" s="9">
        <v>9.8611111111111108E-2</v>
      </c>
      <c r="AI677" t="s">
        <v>1437</v>
      </c>
      <c r="AJ677" t="s">
        <v>1420</v>
      </c>
      <c r="AK677" t="s">
        <v>1423</v>
      </c>
    </row>
    <row r="678" spans="1:37" x14ac:dyDescent="0.3">
      <c r="A678" s="1">
        <v>44391</v>
      </c>
      <c r="B678" t="s">
        <v>32</v>
      </c>
      <c r="C678" t="s">
        <v>33</v>
      </c>
      <c r="D678" t="s">
        <v>34</v>
      </c>
      <c r="E678">
        <v>19393</v>
      </c>
      <c r="F678">
        <v>3648</v>
      </c>
      <c r="G678" t="s">
        <v>103</v>
      </c>
      <c r="H678" t="s">
        <v>104</v>
      </c>
      <c r="I678" t="s">
        <v>118</v>
      </c>
      <c r="J678" t="s">
        <v>119</v>
      </c>
      <c r="K678">
        <v>1520</v>
      </c>
      <c r="L678">
        <v>1632</v>
      </c>
      <c r="M678">
        <v>72</v>
      </c>
      <c r="N678">
        <v>42</v>
      </c>
      <c r="O678">
        <v>1714</v>
      </c>
      <c r="P678">
        <v>1927</v>
      </c>
      <c r="Q678">
        <v>5</v>
      </c>
      <c r="R678">
        <v>1750</v>
      </c>
      <c r="S678">
        <v>1932</v>
      </c>
      <c r="T678">
        <v>102</v>
      </c>
      <c r="U678">
        <v>0</v>
      </c>
      <c r="V678">
        <v>0</v>
      </c>
      <c r="W678">
        <v>90</v>
      </c>
      <c r="X678">
        <v>120</v>
      </c>
      <c r="Y678">
        <v>73</v>
      </c>
      <c r="Z678">
        <v>486</v>
      </c>
      <c r="AA678">
        <v>21</v>
      </c>
      <c r="AB678">
        <v>0</v>
      </c>
      <c r="AC678">
        <v>30</v>
      </c>
      <c r="AD678">
        <v>0</v>
      </c>
      <c r="AE678">
        <v>51</v>
      </c>
      <c r="AF678" t="s">
        <v>971</v>
      </c>
      <c r="AG678" t="s">
        <v>1351</v>
      </c>
      <c r="AH678" s="9">
        <v>0.125</v>
      </c>
      <c r="AI678" t="s">
        <v>1435</v>
      </c>
      <c r="AJ678" t="s">
        <v>1420</v>
      </c>
      <c r="AK678" t="s">
        <v>1424</v>
      </c>
    </row>
    <row r="679" spans="1:37" x14ac:dyDescent="0.3">
      <c r="A679" s="1">
        <v>44045</v>
      </c>
      <c r="B679" t="s">
        <v>39</v>
      </c>
      <c r="C679" t="s">
        <v>40</v>
      </c>
      <c r="D679" t="s">
        <v>41</v>
      </c>
      <c r="E679">
        <v>19805</v>
      </c>
      <c r="F679">
        <v>2139</v>
      </c>
      <c r="G679" t="s">
        <v>44</v>
      </c>
      <c r="H679" t="s">
        <v>45</v>
      </c>
      <c r="I679" t="s">
        <v>42</v>
      </c>
      <c r="J679" t="s">
        <v>43</v>
      </c>
      <c r="K679">
        <v>1200</v>
      </c>
      <c r="L679">
        <v>1152</v>
      </c>
      <c r="M679">
        <v>-8</v>
      </c>
      <c r="N679">
        <v>15</v>
      </c>
      <c r="O679">
        <v>1207</v>
      </c>
      <c r="P679">
        <v>1322</v>
      </c>
      <c r="Q679">
        <v>3</v>
      </c>
      <c r="R679">
        <v>1334</v>
      </c>
      <c r="S679">
        <v>1325</v>
      </c>
      <c r="T679">
        <v>-9</v>
      </c>
      <c r="U679">
        <v>0</v>
      </c>
      <c r="V679">
        <v>0</v>
      </c>
      <c r="W679">
        <v>94</v>
      </c>
      <c r="X679">
        <v>93</v>
      </c>
      <c r="Y679">
        <v>75</v>
      </c>
      <c r="Z679">
        <v>399</v>
      </c>
      <c r="AF679" t="s">
        <v>1541</v>
      </c>
      <c r="AG679" t="s">
        <v>735</v>
      </c>
      <c r="AH679" s="9">
        <v>6.458333333333334E-2</v>
      </c>
      <c r="AI679" t="s">
        <v>1434</v>
      </c>
      <c r="AJ679" t="s">
        <v>1417</v>
      </c>
      <c r="AK679" t="s">
        <v>1421</v>
      </c>
    </row>
    <row r="680" spans="1:37" x14ac:dyDescent="0.3">
      <c r="A680" s="1">
        <v>43821</v>
      </c>
      <c r="B680" t="s">
        <v>32</v>
      </c>
      <c r="C680" t="s">
        <v>33</v>
      </c>
      <c r="D680" t="s">
        <v>34</v>
      </c>
      <c r="E680">
        <v>19393</v>
      </c>
      <c r="F680">
        <v>2892</v>
      </c>
      <c r="G680" t="s">
        <v>21</v>
      </c>
      <c r="H680" t="s">
        <v>22</v>
      </c>
      <c r="I680" t="s">
        <v>28</v>
      </c>
      <c r="J680" t="s">
        <v>29</v>
      </c>
      <c r="K680">
        <v>1415</v>
      </c>
      <c r="L680">
        <v>1421</v>
      </c>
      <c r="M680">
        <v>6</v>
      </c>
      <c r="N680">
        <v>25</v>
      </c>
      <c r="O680">
        <v>1446</v>
      </c>
      <c r="P680">
        <v>1956</v>
      </c>
      <c r="Q680">
        <v>12</v>
      </c>
      <c r="R680">
        <v>1940</v>
      </c>
      <c r="S680">
        <v>2008</v>
      </c>
      <c r="T680">
        <v>28</v>
      </c>
      <c r="U680">
        <v>0</v>
      </c>
      <c r="V680">
        <v>0</v>
      </c>
      <c r="W680">
        <v>205</v>
      </c>
      <c r="X680">
        <v>227</v>
      </c>
      <c r="Y680">
        <v>190</v>
      </c>
      <c r="Z680">
        <v>1546</v>
      </c>
      <c r="AA680">
        <v>6</v>
      </c>
      <c r="AB680">
        <v>0</v>
      </c>
      <c r="AC680">
        <v>22</v>
      </c>
      <c r="AD680">
        <v>0</v>
      </c>
      <c r="AE680">
        <v>0</v>
      </c>
      <c r="AF680" t="s">
        <v>975</v>
      </c>
      <c r="AG680" t="s">
        <v>1136</v>
      </c>
      <c r="AH680" s="9">
        <v>0.24097222222222223</v>
      </c>
      <c r="AI680" t="s">
        <v>1435</v>
      </c>
      <c r="AJ680" t="s">
        <v>1420</v>
      </c>
      <c r="AK680" t="s">
        <v>1421</v>
      </c>
    </row>
    <row r="681" spans="1:37" x14ac:dyDescent="0.3">
      <c r="A681" s="1">
        <v>44212</v>
      </c>
      <c r="B681" t="s">
        <v>122</v>
      </c>
      <c r="C681" t="s">
        <v>123</v>
      </c>
      <c r="D681" t="s">
        <v>124</v>
      </c>
      <c r="E681">
        <v>20304</v>
      </c>
      <c r="F681">
        <v>3576</v>
      </c>
      <c r="G681" t="s">
        <v>120</v>
      </c>
      <c r="H681" t="s">
        <v>121</v>
      </c>
      <c r="I681" t="s">
        <v>275</v>
      </c>
      <c r="J681" t="s">
        <v>276</v>
      </c>
      <c r="K681">
        <v>1113</v>
      </c>
      <c r="L681">
        <v>1107</v>
      </c>
      <c r="M681">
        <v>-6</v>
      </c>
      <c r="N681">
        <v>12</v>
      </c>
      <c r="O681">
        <v>1119</v>
      </c>
      <c r="P681">
        <v>1200</v>
      </c>
      <c r="Q681">
        <v>2</v>
      </c>
      <c r="R681">
        <v>1219</v>
      </c>
      <c r="S681">
        <v>1202</v>
      </c>
      <c r="T681">
        <v>-17</v>
      </c>
      <c r="U681">
        <v>0</v>
      </c>
      <c r="V681">
        <v>0</v>
      </c>
      <c r="W681">
        <v>126</v>
      </c>
      <c r="X681">
        <v>115</v>
      </c>
      <c r="Y681">
        <v>101</v>
      </c>
      <c r="Z681">
        <v>618</v>
      </c>
      <c r="AF681" t="s">
        <v>1323</v>
      </c>
      <c r="AG681" t="s">
        <v>881</v>
      </c>
      <c r="AH681" s="9">
        <v>3.8194444444444448E-2</v>
      </c>
      <c r="AI681" t="s">
        <v>1434</v>
      </c>
      <c r="AJ681" t="s">
        <v>1417</v>
      </c>
      <c r="AK681" t="s">
        <v>1427</v>
      </c>
    </row>
    <row r="682" spans="1:37" x14ac:dyDescent="0.3">
      <c r="A682" s="1">
        <v>44343</v>
      </c>
      <c r="B682" t="s">
        <v>32</v>
      </c>
      <c r="C682" t="s">
        <v>33</v>
      </c>
      <c r="D682" t="s">
        <v>34</v>
      </c>
      <c r="E682">
        <v>19393</v>
      </c>
      <c r="F682">
        <v>621</v>
      </c>
      <c r="G682" t="s">
        <v>103</v>
      </c>
      <c r="H682" t="s">
        <v>104</v>
      </c>
      <c r="I682" t="s">
        <v>216</v>
      </c>
      <c r="J682" t="s">
        <v>217</v>
      </c>
      <c r="K682">
        <v>940</v>
      </c>
      <c r="L682">
        <v>946</v>
      </c>
      <c r="M682">
        <v>6</v>
      </c>
      <c r="N682">
        <v>11</v>
      </c>
      <c r="O682">
        <v>957</v>
      </c>
      <c r="P682">
        <v>1617</v>
      </c>
      <c r="Q682">
        <v>4</v>
      </c>
      <c r="R682">
        <v>1615</v>
      </c>
      <c r="S682">
        <v>1621</v>
      </c>
      <c r="T682">
        <v>6</v>
      </c>
      <c r="U682">
        <v>0</v>
      </c>
      <c r="V682">
        <v>0</v>
      </c>
      <c r="W682">
        <v>215</v>
      </c>
      <c r="X682">
        <v>215</v>
      </c>
      <c r="Y682">
        <v>200</v>
      </c>
      <c r="Z682">
        <v>1624</v>
      </c>
      <c r="AF682" t="s">
        <v>1350</v>
      </c>
      <c r="AG682" t="s">
        <v>1312</v>
      </c>
      <c r="AH682" s="9">
        <v>0.27430555555555558</v>
      </c>
      <c r="AI682" t="s">
        <v>1434</v>
      </c>
      <c r="AJ682" t="s">
        <v>1420</v>
      </c>
      <c r="AK682" t="s">
        <v>1425</v>
      </c>
    </row>
    <row r="683" spans="1:37" x14ac:dyDescent="0.3">
      <c r="A683" s="1">
        <v>43695</v>
      </c>
      <c r="B683" t="s">
        <v>32</v>
      </c>
      <c r="C683" t="s">
        <v>33</v>
      </c>
      <c r="D683" t="s">
        <v>34</v>
      </c>
      <c r="E683">
        <v>19393</v>
      </c>
      <c r="F683">
        <v>4611</v>
      </c>
      <c r="G683" t="s">
        <v>386</v>
      </c>
      <c r="H683" t="s">
        <v>387</v>
      </c>
      <c r="I683" t="s">
        <v>292</v>
      </c>
      <c r="J683" t="s">
        <v>52</v>
      </c>
      <c r="K683">
        <v>1715</v>
      </c>
      <c r="L683">
        <v>1737</v>
      </c>
      <c r="M683">
        <v>22</v>
      </c>
      <c r="N683">
        <v>9</v>
      </c>
      <c r="O683">
        <v>1746</v>
      </c>
      <c r="P683">
        <v>1853</v>
      </c>
      <c r="Q683">
        <v>4</v>
      </c>
      <c r="R683">
        <v>1850</v>
      </c>
      <c r="S683">
        <v>1857</v>
      </c>
      <c r="T683">
        <v>7</v>
      </c>
      <c r="U683">
        <v>0</v>
      </c>
      <c r="V683">
        <v>0</v>
      </c>
      <c r="W683">
        <v>95</v>
      </c>
      <c r="X683">
        <v>80</v>
      </c>
      <c r="Y683">
        <v>67</v>
      </c>
      <c r="Z683">
        <v>474</v>
      </c>
      <c r="AF683" t="s">
        <v>1077</v>
      </c>
      <c r="AG683" t="s">
        <v>1033</v>
      </c>
      <c r="AH683" s="9">
        <v>5.5555555555555552E-2</v>
      </c>
      <c r="AI683" t="s">
        <v>1435</v>
      </c>
      <c r="AJ683" t="s">
        <v>1420</v>
      </c>
      <c r="AK683" t="s">
        <v>1421</v>
      </c>
    </row>
    <row r="684" spans="1:37" x14ac:dyDescent="0.3">
      <c r="A684" s="1">
        <v>44151</v>
      </c>
      <c r="B684" t="s">
        <v>32</v>
      </c>
      <c r="C684" t="s">
        <v>33</v>
      </c>
      <c r="D684" t="s">
        <v>34</v>
      </c>
      <c r="E684">
        <v>19393</v>
      </c>
      <c r="F684">
        <v>1480</v>
      </c>
      <c r="G684" t="s">
        <v>241</v>
      </c>
      <c r="H684" t="s">
        <v>242</v>
      </c>
      <c r="I684" t="s">
        <v>35</v>
      </c>
      <c r="J684" t="s">
        <v>36</v>
      </c>
      <c r="K684">
        <v>1110</v>
      </c>
      <c r="L684">
        <v>1108</v>
      </c>
      <c r="M684">
        <v>-2</v>
      </c>
      <c r="N684">
        <v>10</v>
      </c>
      <c r="O684">
        <v>1118</v>
      </c>
      <c r="P684">
        <v>1555</v>
      </c>
      <c r="Q684">
        <v>3</v>
      </c>
      <c r="R684">
        <v>1610</v>
      </c>
      <c r="S684">
        <v>1558</v>
      </c>
      <c r="T684">
        <v>-12</v>
      </c>
      <c r="U684">
        <v>0</v>
      </c>
      <c r="V684">
        <v>0</v>
      </c>
      <c r="W684">
        <v>180</v>
      </c>
      <c r="X684">
        <v>170</v>
      </c>
      <c r="Y684">
        <v>157</v>
      </c>
      <c r="Z684">
        <v>1243</v>
      </c>
      <c r="AF684" t="s">
        <v>1029</v>
      </c>
      <c r="AG684" t="s">
        <v>1167</v>
      </c>
      <c r="AH684" s="9">
        <v>0.2013888888888889</v>
      </c>
      <c r="AI684" t="s">
        <v>1434</v>
      </c>
      <c r="AJ684" t="s">
        <v>1417</v>
      </c>
      <c r="AK684" t="s">
        <v>1422</v>
      </c>
    </row>
    <row r="685" spans="1:37" x14ac:dyDescent="0.3">
      <c r="A685" s="1">
        <v>43569</v>
      </c>
      <c r="B685" t="s">
        <v>81</v>
      </c>
      <c r="C685" t="s">
        <v>82</v>
      </c>
      <c r="D685" t="s">
        <v>83</v>
      </c>
      <c r="E685">
        <v>20409</v>
      </c>
      <c r="F685">
        <v>670</v>
      </c>
      <c r="G685" t="s">
        <v>70</v>
      </c>
      <c r="H685" t="s">
        <v>71</v>
      </c>
      <c r="I685" t="s">
        <v>84</v>
      </c>
      <c r="J685" t="s">
        <v>85</v>
      </c>
      <c r="K685">
        <v>2134</v>
      </c>
      <c r="L685">
        <v>2225</v>
      </c>
      <c r="M685">
        <v>51</v>
      </c>
      <c r="N685">
        <v>19</v>
      </c>
      <c r="O685">
        <v>2244</v>
      </c>
      <c r="P685">
        <v>652</v>
      </c>
      <c r="Q685">
        <v>6</v>
      </c>
      <c r="R685">
        <v>605</v>
      </c>
      <c r="S685">
        <v>658</v>
      </c>
      <c r="T685">
        <v>53</v>
      </c>
      <c r="U685">
        <v>0</v>
      </c>
      <c r="V685">
        <v>0</v>
      </c>
      <c r="W685">
        <v>331</v>
      </c>
      <c r="X685">
        <v>333</v>
      </c>
      <c r="Y685">
        <v>308</v>
      </c>
      <c r="Z685">
        <v>2569</v>
      </c>
      <c r="AA685">
        <v>0</v>
      </c>
      <c r="AB685">
        <v>0</v>
      </c>
      <c r="AC685">
        <v>2</v>
      </c>
      <c r="AD685">
        <v>0</v>
      </c>
      <c r="AE685">
        <v>51</v>
      </c>
      <c r="AF685" t="s">
        <v>680</v>
      </c>
      <c r="AG685" t="s">
        <v>992</v>
      </c>
      <c r="AH685">
        <v>-0.64375000000000004</v>
      </c>
      <c r="AI685" t="s">
        <v>1438</v>
      </c>
      <c r="AJ685" t="s">
        <v>1420</v>
      </c>
      <c r="AK685" t="s">
        <v>1421</v>
      </c>
    </row>
    <row r="686" spans="1:37" x14ac:dyDescent="0.3">
      <c r="A686" s="1">
        <v>44776</v>
      </c>
      <c r="B686" t="s">
        <v>32</v>
      </c>
      <c r="C686" t="s">
        <v>33</v>
      </c>
      <c r="D686" t="s">
        <v>34</v>
      </c>
      <c r="E686">
        <v>19393</v>
      </c>
      <c r="F686">
        <v>1323</v>
      </c>
      <c r="G686" t="s">
        <v>131</v>
      </c>
      <c r="H686" t="s">
        <v>132</v>
      </c>
      <c r="I686" t="s">
        <v>60</v>
      </c>
      <c r="J686" t="s">
        <v>61</v>
      </c>
      <c r="K686">
        <v>745</v>
      </c>
      <c r="L686">
        <v>740</v>
      </c>
      <c r="M686">
        <v>-5</v>
      </c>
      <c r="N686">
        <v>10</v>
      </c>
      <c r="O686">
        <v>750</v>
      </c>
      <c r="P686">
        <v>855</v>
      </c>
      <c r="Q686">
        <v>6</v>
      </c>
      <c r="R686">
        <v>920</v>
      </c>
      <c r="S686">
        <v>901</v>
      </c>
      <c r="T686">
        <v>-19</v>
      </c>
      <c r="U686">
        <v>0</v>
      </c>
      <c r="V686">
        <v>0</v>
      </c>
      <c r="W686">
        <v>95</v>
      </c>
      <c r="X686">
        <v>81</v>
      </c>
      <c r="Y686">
        <v>65</v>
      </c>
      <c r="Z686">
        <v>432</v>
      </c>
      <c r="AF686" t="s">
        <v>869</v>
      </c>
      <c r="AG686" t="s">
        <v>856</v>
      </c>
      <c r="AH686" s="9">
        <v>5.6250000000000001E-2</v>
      </c>
      <c r="AI686" t="s">
        <v>1434</v>
      </c>
      <c r="AJ686" t="s">
        <v>1417</v>
      </c>
      <c r="AK686" t="s">
        <v>1424</v>
      </c>
    </row>
    <row r="687" spans="1:37" x14ac:dyDescent="0.3">
      <c r="A687" s="1">
        <v>43898</v>
      </c>
      <c r="B687" t="s">
        <v>14</v>
      </c>
      <c r="C687" t="s">
        <v>15</v>
      </c>
      <c r="D687" t="s">
        <v>16</v>
      </c>
      <c r="E687">
        <v>19790</v>
      </c>
      <c r="F687">
        <v>577</v>
      </c>
      <c r="G687" t="s">
        <v>17</v>
      </c>
      <c r="H687" t="s">
        <v>18</v>
      </c>
      <c r="I687" t="s">
        <v>231</v>
      </c>
      <c r="J687" t="s">
        <v>232</v>
      </c>
      <c r="K687">
        <v>1125</v>
      </c>
      <c r="L687">
        <v>1130</v>
      </c>
      <c r="M687">
        <v>5</v>
      </c>
      <c r="N687">
        <v>12</v>
      </c>
      <c r="O687">
        <v>1142</v>
      </c>
      <c r="P687">
        <v>1442</v>
      </c>
      <c r="Q687">
        <v>5</v>
      </c>
      <c r="R687">
        <v>1533</v>
      </c>
      <c r="S687">
        <v>1447</v>
      </c>
      <c r="T687">
        <v>-46</v>
      </c>
      <c r="U687">
        <v>0</v>
      </c>
      <c r="V687">
        <v>0</v>
      </c>
      <c r="W687">
        <v>548</v>
      </c>
      <c r="X687">
        <v>497</v>
      </c>
      <c r="Y687">
        <v>480</v>
      </c>
      <c r="Z687">
        <v>3972</v>
      </c>
      <c r="AF687" t="s">
        <v>1137</v>
      </c>
      <c r="AG687" t="s">
        <v>887</v>
      </c>
      <c r="AH687" s="9">
        <v>0.13680555555555557</v>
      </c>
      <c r="AI687" t="s">
        <v>1434</v>
      </c>
      <c r="AJ687" t="s">
        <v>1417</v>
      </c>
      <c r="AK687" t="s">
        <v>1421</v>
      </c>
    </row>
    <row r="688" spans="1:37" x14ac:dyDescent="0.3">
      <c r="A688" s="1">
        <v>45136</v>
      </c>
      <c r="B688" t="s">
        <v>39</v>
      </c>
      <c r="C688" t="s">
        <v>40</v>
      </c>
      <c r="D688" t="s">
        <v>41</v>
      </c>
      <c r="E688">
        <v>19805</v>
      </c>
      <c r="F688">
        <v>2872</v>
      </c>
      <c r="G688" t="s">
        <v>30</v>
      </c>
      <c r="H688" t="s">
        <v>31</v>
      </c>
      <c r="I688" t="s">
        <v>331</v>
      </c>
      <c r="J688" t="s">
        <v>332</v>
      </c>
      <c r="K688">
        <v>1030</v>
      </c>
      <c r="L688">
        <v>1026</v>
      </c>
      <c r="M688">
        <v>-4</v>
      </c>
      <c r="N688">
        <v>15</v>
      </c>
      <c r="O688">
        <v>1041</v>
      </c>
      <c r="P688">
        <v>1225</v>
      </c>
      <c r="Q688">
        <v>5</v>
      </c>
      <c r="R688">
        <v>1242</v>
      </c>
      <c r="S688">
        <v>1230</v>
      </c>
      <c r="T688">
        <v>-12</v>
      </c>
      <c r="U688">
        <v>0</v>
      </c>
      <c r="V688">
        <v>0</v>
      </c>
      <c r="W688">
        <v>132</v>
      </c>
      <c r="X688">
        <v>124</v>
      </c>
      <c r="Y688">
        <v>104</v>
      </c>
      <c r="Z688">
        <v>737</v>
      </c>
      <c r="AF688" t="s">
        <v>1128</v>
      </c>
      <c r="AG688" t="s">
        <v>716</v>
      </c>
      <c r="AH688" s="9">
        <v>8.611111111111111E-2</v>
      </c>
      <c r="AI688" t="s">
        <v>1434</v>
      </c>
      <c r="AJ688" t="s">
        <v>1417</v>
      </c>
      <c r="AK688" t="s">
        <v>1427</v>
      </c>
    </row>
    <row r="689" spans="1:37" x14ac:dyDescent="0.3">
      <c r="A689" s="1">
        <v>43477</v>
      </c>
      <c r="B689" t="s">
        <v>55</v>
      </c>
      <c r="C689" t="s">
        <v>56</v>
      </c>
      <c r="D689" t="s">
        <v>57</v>
      </c>
      <c r="E689">
        <v>19930</v>
      </c>
      <c r="F689">
        <v>109</v>
      </c>
      <c r="G689" t="s">
        <v>19</v>
      </c>
      <c r="H689" t="s">
        <v>20</v>
      </c>
      <c r="I689" t="s">
        <v>345</v>
      </c>
      <c r="J689" t="s">
        <v>346</v>
      </c>
      <c r="K689">
        <v>1940</v>
      </c>
      <c r="L689">
        <v>1936</v>
      </c>
      <c r="M689">
        <v>-4</v>
      </c>
      <c r="N689">
        <v>15</v>
      </c>
      <c r="O689">
        <v>1951</v>
      </c>
      <c r="P689">
        <v>2151</v>
      </c>
      <c r="Q689">
        <v>5</v>
      </c>
      <c r="R689">
        <v>2220</v>
      </c>
      <c r="S689">
        <v>2156</v>
      </c>
      <c r="T689">
        <v>-24</v>
      </c>
      <c r="U689">
        <v>0</v>
      </c>
      <c r="V689">
        <v>0</v>
      </c>
      <c r="W689">
        <v>220</v>
      </c>
      <c r="X689">
        <v>200</v>
      </c>
      <c r="Y689">
        <v>180</v>
      </c>
      <c r="Z689">
        <v>1448</v>
      </c>
      <c r="AF689" t="s">
        <v>1396</v>
      </c>
      <c r="AG689" t="s">
        <v>635</v>
      </c>
      <c r="AH689" s="9">
        <v>9.7222222222222224E-2</v>
      </c>
      <c r="AI689" t="s">
        <v>1438</v>
      </c>
      <c r="AJ689" t="s">
        <v>1417</v>
      </c>
      <c r="AK689" t="s">
        <v>1427</v>
      </c>
    </row>
    <row r="690" spans="1:37" x14ac:dyDescent="0.3">
      <c r="A690" s="1">
        <v>45167</v>
      </c>
      <c r="B690" t="s">
        <v>7</v>
      </c>
      <c r="C690" t="s">
        <v>8</v>
      </c>
      <c r="D690" t="s">
        <v>9</v>
      </c>
      <c r="E690">
        <v>19977</v>
      </c>
      <c r="F690">
        <v>2203</v>
      </c>
      <c r="G690" t="s">
        <v>21</v>
      </c>
      <c r="H690" t="s">
        <v>22</v>
      </c>
      <c r="I690" t="s">
        <v>212</v>
      </c>
      <c r="J690" t="s">
        <v>213</v>
      </c>
      <c r="K690">
        <v>2100</v>
      </c>
      <c r="L690">
        <v>2055</v>
      </c>
      <c r="M690">
        <v>-5</v>
      </c>
      <c r="N690">
        <v>21</v>
      </c>
      <c r="O690">
        <v>2116</v>
      </c>
      <c r="P690">
        <v>2242</v>
      </c>
      <c r="Q690">
        <v>4</v>
      </c>
      <c r="R690">
        <v>2244</v>
      </c>
      <c r="S690">
        <v>2246</v>
      </c>
      <c r="T690">
        <v>2</v>
      </c>
      <c r="U690">
        <v>0</v>
      </c>
      <c r="V690">
        <v>0</v>
      </c>
      <c r="W690">
        <v>164</v>
      </c>
      <c r="X690">
        <v>171</v>
      </c>
      <c r="Y690">
        <v>146</v>
      </c>
      <c r="Z690">
        <v>991</v>
      </c>
      <c r="AF690" t="s">
        <v>995</v>
      </c>
      <c r="AG690" t="s">
        <v>1413</v>
      </c>
      <c r="AH690" s="9">
        <v>7.7083333333333337E-2</v>
      </c>
      <c r="AI690" t="s">
        <v>1438</v>
      </c>
      <c r="AJ690" t="s">
        <v>1417</v>
      </c>
      <c r="AK690" t="s">
        <v>1423</v>
      </c>
    </row>
    <row r="691" spans="1:37" x14ac:dyDescent="0.3">
      <c r="A691" s="1">
        <v>44660</v>
      </c>
      <c r="B691" t="s">
        <v>7</v>
      </c>
      <c r="C691" t="s">
        <v>8</v>
      </c>
      <c r="D691" t="s">
        <v>9</v>
      </c>
      <c r="E691">
        <v>19977</v>
      </c>
      <c r="F691">
        <v>1865</v>
      </c>
      <c r="G691" t="s">
        <v>212</v>
      </c>
      <c r="H691" t="s">
        <v>213</v>
      </c>
      <c r="I691" t="s">
        <v>51</v>
      </c>
      <c r="J691" t="s">
        <v>52</v>
      </c>
      <c r="K691">
        <v>1254</v>
      </c>
      <c r="L691">
        <v>1354</v>
      </c>
      <c r="M691">
        <v>60</v>
      </c>
      <c r="N691">
        <v>10</v>
      </c>
      <c r="O691">
        <v>1404</v>
      </c>
      <c r="P691">
        <v>1928</v>
      </c>
      <c r="Q691">
        <v>6</v>
      </c>
      <c r="R691">
        <v>1900</v>
      </c>
      <c r="S691">
        <v>1934</v>
      </c>
      <c r="T691">
        <v>34</v>
      </c>
      <c r="U691">
        <v>0</v>
      </c>
      <c r="V691">
        <v>0</v>
      </c>
      <c r="W691">
        <v>246</v>
      </c>
      <c r="X691">
        <v>220</v>
      </c>
      <c r="Y691">
        <v>204</v>
      </c>
      <c r="Z691">
        <v>1825</v>
      </c>
      <c r="AA691">
        <v>0</v>
      </c>
      <c r="AB691">
        <v>0</v>
      </c>
      <c r="AC691">
        <v>0</v>
      </c>
      <c r="AD691">
        <v>0</v>
      </c>
      <c r="AE691">
        <v>34</v>
      </c>
      <c r="AF691" t="s">
        <v>808</v>
      </c>
      <c r="AG691" t="s">
        <v>755</v>
      </c>
      <c r="AH691" s="9">
        <v>0.2361111111111111</v>
      </c>
      <c r="AI691" t="s">
        <v>1435</v>
      </c>
      <c r="AJ691" t="s">
        <v>1420</v>
      </c>
      <c r="AK691" t="s">
        <v>1427</v>
      </c>
    </row>
    <row r="692" spans="1:37" x14ac:dyDescent="0.3">
      <c r="A692" s="1">
        <v>44504</v>
      </c>
      <c r="B692" t="s">
        <v>55</v>
      </c>
      <c r="C692" t="s">
        <v>56</v>
      </c>
      <c r="D692" t="s">
        <v>57</v>
      </c>
      <c r="E692">
        <v>19930</v>
      </c>
      <c r="F692">
        <v>759</v>
      </c>
      <c r="G692" t="s">
        <v>127</v>
      </c>
      <c r="H692" t="s">
        <v>128</v>
      </c>
      <c r="I692" t="s">
        <v>19</v>
      </c>
      <c r="J692" t="s">
        <v>20</v>
      </c>
      <c r="K692">
        <v>1500</v>
      </c>
      <c r="L692">
        <v>1455</v>
      </c>
      <c r="M692">
        <v>-5</v>
      </c>
      <c r="N692">
        <v>15</v>
      </c>
      <c r="O692">
        <v>1510</v>
      </c>
      <c r="P692">
        <v>1644</v>
      </c>
      <c r="Q692">
        <v>22</v>
      </c>
      <c r="R692">
        <v>1705</v>
      </c>
      <c r="S692">
        <v>1706</v>
      </c>
      <c r="T692">
        <v>1</v>
      </c>
      <c r="U692">
        <v>0</v>
      </c>
      <c r="V692">
        <v>0</v>
      </c>
      <c r="W692">
        <v>245</v>
      </c>
      <c r="X692">
        <v>251</v>
      </c>
      <c r="Y692">
        <v>214</v>
      </c>
      <c r="Z692">
        <v>1489</v>
      </c>
      <c r="AF692" t="s">
        <v>1353</v>
      </c>
      <c r="AG692" t="s">
        <v>617</v>
      </c>
      <c r="AH692" s="9">
        <v>9.0972222222222218E-2</v>
      </c>
      <c r="AI692" t="s">
        <v>1435</v>
      </c>
      <c r="AJ692" t="s">
        <v>1417</v>
      </c>
      <c r="AK692" t="s">
        <v>1425</v>
      </c>
    </row>
    <row r="693" spans="1:37" x14ac:dyDescent="0.3">
      <c r="A693" s="1">
        <v>44428</v>
      </c>
      <c r="B693" t="s">
        <v>122</v>
      </c>
      <c r="C693" t="s">
        <v>123</v>
      </c>
      <c r="D693" t="s">
        <v>124</v>
      </c>
      <c r="E693">
        <v>20304</v>
      </c>
      <c r="F693">
        <v>3361</v>
      </c>
      <c r="G693" t="s">
        <v>167</v>
      </c>
      <c r="H693" t="s">
        <v>168</v>
      </c>
      <c r="I693" t="s">
        <v>23</v>
      </c>
      <c r="J693" t="s">
        <v>24</v>
      </c>
      <c r="K693">
        <v>1900</v>
      </c>
      <c r="L693">
        <v>1901</v>
      </c>
      <c r="M693">
        <v>1</v>
      </c>
      <c r="N693">
        <v>15</v>
      </c>
      <c r="O693">
        <v>1916</v>
      </c>
      <c r="P693">
        <v>2022</v>
      </c>
      <c r="Q693">
        <v>3</v>
      </c>
      <c r="R693">
        <v>2035</v>
      </c>
      <c r="S693">
        <v>2025</v>
      </c>
      <c r="T693">
        <v>-10</v>
      </c>
      <c r="U693">
        <v>0</v>
      </c>
      <c r="V693">
        <v>0</v>
      </c>
      <c r="W693">
        <v>95</v>
      </c>
      <c r="X693">
        <v>84</v>
      </c>
      <c r="Y693">
        <v>66</v>
      </c>
      <c r="Z693">
        <v>447</v>
      </c>
      <c r="AF693" t="s">
        <v>1040</v>
      </c>
      <c r="AG693" t="s">
        <v>1267</v>
      </c>
      <c r="AH693" s="9">
        <v>5.8333333333333334E-2</v>
      </c>
      <c r="AI693" t="s">
        <v>1438</v>
      </c>
      <c r="AJ693" t="s">
        <v>1417</v>
      </c>
      <c r="AK693" t="s">
        <v>1426</v>
      </c>
    </row>
    <row r="694" spans="1:37" x14ac:dyDescent="0.3">
      <c r="A694" s="1">
        <v>44767</v>
      </c>
      <c r="B694" t="s">
        <v>55</v>
      </c>
      <c r="C694" t="s">
        <v>56</v>
      </c>
      <c r="D694" t="s">
        <v>57</v>
      </c>
      <c r="E694">
        <v>19930</v>
      </c>
      <c r="F694">
        <v>1455</v>
      </c>
      <c r="G694" t="s">
        <v>167</v>
      </c>
      <c r="H694" t="s">
        <v>168</v>
      </c>
      <c r="I694" t="s">
        <v>19</v>
      </c>
      <c r="J694" t="s">
        <v>20</v>
      </c>
      <c r="K694">
        <v>1936</v>
      </c>
      <c r="L694">
        <v>1936</v>
      </c>
      <c r="M694">
        <v>0</v>
      </c>
      <c r="N694">
        <v>22</v>
      </c>
      <c r="O694">
        <v>1958</v>
      </c>
      <c r="P694">
        <v>2215</v>
      </c>
      <c r="Q694">
        <v>19</v>
      </c>
      <c r="R694">
        <v>2227</v>
      </c>
      <c r="S694">
        <v>2234</v>
      </c>
      <c r="T694">
        <v>7</v>
      </c>
      <c r="U694">
        <v>0</v>
      </c>
      <c r="V694">
        <v>0</v>
      </c>
      <c r="W694">
        <v>171</v>
      </c>
      <c r="X694">
        <v>178</v>
      </c>
      <c r="Y694">
        <v>137</v>
      </c>
      <c r="Z694">
        <v>1050</v>
      </c>
      <c r="AF694" t="s">
        <v>1504</v>
      </c>
      <c r="AG694" t="s">
        <v>635</v>
      </c>
      <c r="AH694" s="9">
        <v>0.12361111111111112</v>
      </c>
      <c r="AI694" t="s">
        <v>1438</v>
      </c>
      <c r="AJ694" t="s">
        <v>1420</v>
      </c>
      <c r="AK694" t="s">
        <v>1422</v>
      </c>
    </row>
    <row r="695" spans="1:37" x14ac:dyDescent="0.3">
      <c r="A695" s="1">
        <v>44270</v>
      </c>
      <c r="B695" t="s">
        <v>7</v>
      </c>
      <c r="C695" t="s">
        <v>8</v>
      </c>
      <c r="D695" t="s">
        <v>9</v>
      </c>
      <c r="E695">
        <v>19977</v>
      </c>
      <c r="F695">
        <v>620</v>
      </c>
      <c r="G695" t="s">
        <v>23</v>
      </c>
      <c r="H695" t="s">
        <v>24</v>
      </c>
      <c r="I695" t="s">
        <v>80</v>
      </c>
      <c r="J695" t="s">
        <v>67</v>
      </c>
      <c r="K695">
        <v>2345</v>
      </c>
      <c r="L695">
        <v>2334</v>
      </c>
      <c r="M695">
        <v>-11</v>
      </c>
      <c r="N695">
        <v>14</v>
      </c>
      <c r="O695">
        <v>2348</v>
      </c>
      <c r="P695">
        <v>526</v>
      </c>
      <c r="Q695">
        <v>10</v>
      </c>
      <c r="R695">
        <v>552</v>
      </c>
      <c r="S695">
        <v>536</v>
      </c>
      <c r="T695">
        <v>-16</v>
      </c>
      <c r="U695">
        <v>0</v>
      </c>
      <c r="V695">
        <v>0</v>
      </c>
      <c r="W695">
        <v>247</v>
      </c>
      <c r="X695">
        <v>242</v>
      </c>
      <c r="Y695">
        <v>218</v>
      </c>
      <c r="Z695">
        <v>1846</v>
      </c>
      <c r="AF695" t="s">
        <v>1464</v>
      </c>
      <c r="AG695" t="s">
        <v>1416</v>
      </c>
      <c r="AH695">
        <v>-0.74861111111111112</v>
      </c>
      <c r="AI695" t="s">
        <v>1438</v>
      </c>
      <c r="AJ695" t="s">
        <v>1417</v>
      </c>
      <c r="AK695" t="s">
        <v>1422</v>
      </c>
    </row>
    <row r="696" spans="1:37" x14ac:dyDescent="0.3">
      <c r="A696" s="1">
        <v>43972</v>
      </c>
      <c r="B696" t="s">
        <v>94</v>
      </c>
      <c r="C696" t="s">
        <v>95</v>
      </c>
      <c r="D696" t="s">
        <v>96</v>
      </c>
      <c r="E696">
        <v>20397</v>
      </c>
      <c r="F696">
        <v>5123</v>
      </c>
      <c r="G696" t="s">
        <v>277</v>
      </c>
      <c r="H696" t="s">
        <v>278</v>
      </c>
      <c r="I696" t="s">
        <v>97</v>
      </c>
      <c r="J696" t="s">
        <v>98</v>
      </c>
      <c r="K696">
        <v>1054</v>
      </c>
      <c r="L696">
        <v>1139</v>
      </c>
      <c r="M696">
        <v>45</v>
      </c>
      <c r="N696">
        <v>8</v>
      </c>
      <c r="O696">
        <v>1147</v>
      </c>
      <c r="P696">
        <v>1236</v>
      </c>
      <c r="Q696">
        <v>8</v>
      </c>
      <c r="R696">
        <v>1215</v>
      </c>
      <c r="S696">
        <v>1244</v>
      </c>
      <c r="T696">
        <v>29</v>
      </c>
      <c r="U696">
        <v>0</v>
      </c>
      <c r="V696">
        <v>0</v>
      </c>
      <c r="W696">
        <v>81</v>
      </c>
      <c r="X696">
        <v>65</v>
      </c>
      <c r="Y696">
        <v>49</v>
      </c>
      <c r="Z696">
        <v>241</v>
      </c>
      <c r="AA696">
        <v>0</v>
      </c>
      <c r="AB696">
        <v>0</v>
      </c>
      <c r="AC696">
        <v>0</v>
      </c>
      <c r="AD696">
        <v>0</v>
      </c>
      <c r="AE696">
        <v>29</v>
      </c>
      <c r="AF696" t="s">
        <v>1535</v>
      </c>
      <c r="AG696" t="s">
        <v>732</v>
      </c>
      <c r="AH696" s="9">
        <v>4.5138888888888888E-2</v>
      </c>
      <c r="AI696" t="s">
        <v>1434</v>
      </c>
      <c r="AJ696" t="s">
        <v>1420</v>
      </c>
      <c r="AK696" t="s">
        <v>1425</v>
      </c>
    </row>
    <row r="697" spans="1:37" x14ac:dyDescent="0.3">
      <c r="A697" s="1">
        <v>44499</v>
      </c>
      <c r="B697" t="s">
        <v>122</v>
      </c>
      <c r="C697" t="s">
        <v>123</v>
      </c>
      <c r="D697" t="s">
        <v>124</v>
      </c>
      <c r="E697">
        <v>20304</v>
      </c>
      <c r="F697">
        <v>3553</v>
      </c>
      <c r="G697" t="s">
        <v>275</v>
      </c>
      <c r="H697" t="s">
        <v>276</v>
      </c>
      <c r="I697" t="s">
        <v>19</v>
      </c>
      <c r="J697" t="s">
        <v>20</v>
      </c>
      <c r="K697">
        <v>1726</v>
      </c>
      <c r="L697">
        <v>1800</v>
      </c>
      <c r="M697">
        <v>34</v>
      </c>
      <c r="N697">
        <v>11</v>
      </c>
      <c r="O697">
        <v>1811</v>
      </c>
      <c r="P697">
        <v>1853</v>
      </c>
      <c r="Q697">
        <v>7</v>
      </c>
      <c r="R697">
        <v>1845</v>
      </c>
      <c r="S697">
        <v>1900</v>
      </c>
      <c r="T697">
        <v>15</v>
      </c>
      <c r="U697">
        <v>0</v>
      </c>
      <c r="V697">
        <v>0</v>
      </c>
      <c r="W697">
        <v>79</v>
      </c>
      <c r="X697">
        <v>60</v>
      </c>
      <c r="Y697">
        <v>42</v>
      </c>
      <c r="Z697">
        <v>234</v>
      </c>
      <c r="AA697">
        <v>0</v>
      </c>
      <c r="AB697">
        <v>15</v>
      </c>
      <c r="AC697">
        <v>0</v>
      </c>
      <c r="AD697">
        <v>0</v>
      </c>
      <c r="AE697">
        <v>0</v>
      </c>
      <c r="AF697" t="s">
        <v>1108</v>
      </c>
      <c r="AG697" t="s">
        <v>1260</v>
      </c>
      <c r="AH697" s="9">
        <v>4.1666666666666664E-2</v>
      </c>
      <c r="AI697" t="s">
        <v>1438</v>
      </c>
      <c r="AJ697" t="s">
        <v>1420</v>
      </c>
      <c r="AK697" t="s">
        <v>1427</v>
      </c>
    </row>
    <row r="698" spans="1:37" x14ac:dyDescent="0.3">
      <c r="A698" s="1">
        <v>43893</v>
      </c>
      <c r="B698" t="s">
        <v>81</v>
      </c>
      <c r="C698" t="s">
        <v>82</v>
      </c>
      <c r="D698" t="s">
        <v>83</v>
      </c>
      <c r="E698">
        <v>20409</v>
      </c>
      <c r="F698">
        <v>1272</v>
      </c>
      <c r="G698" t="s">
        <v>10</v>
      </c>
      <c r="H698" t="s">
        <v>11</v>
      </c>
      <c r="I698" t="s">
        <v>150</v>
      </c>
      <c r="J698" t="s">
        <v>85</v>
      </c>
      <c r="K698">
        <v>1547</v>
      </c>
      <c r="L698">
        <v>1543</v>
      </c>
      <c r="M698">
        <v>-4</v>
      </c>
      <c r="N698">
        <v>12</v>
      </c>
      <c r="O698">
        <v>1555</v>
      </c>
      <c r="P698">
        <v>1828</v>
      </c>
      <c r="Q698">
        <v>2</v>
      </c>
      <c r="R698">
        <v>1843</v>
      </c>
      <c r="S698">
        <v>1830</v>
      </c>
      <c r="T698">
        <v>-13</v>
      </c>
      <c r="U698">
        <v>0</v>
      </c>
      <c r="V698">
        <v>0</v>
      </c>
      <c r="W698">
        <v>176</v>
      </c>
      <c r="X698">
        <v>167</v>
      </c>
      <c r="Y698">
        <v>153</v>
      </c>
      <c r="Z698">
        <v>1076</v>
      </c>
      <c r="AF698" t="s">
        <v>963</v>
      </c>
      <c r="AG698" t="s">
        <v>620</v>
      </c>
      <c r="AH698" s="9">
        <v>0.11597222222222223</v>
      </c>
      <c r="AI698" t="s">
        <v>1435</v>
      </c>
      <c r="AJ698" t="s">
        <v>1417</v>
      </c>
      <c r="AK698" t="s">
        <v>1423</v>
      </c>
    </row>
    <row r="699" spans="1:37" x14ac:dyDescent="0.3">
      <c r="A699" s="1">
        <v>45042</v>
      </c>
      <c r="B699" t="s">
        <v>7</v>
      </c>
      <c r="C699" t="s">
        <v>8</v>
      </c>
      <c r="D699" t="s">
        <v>9</v>
      </c>
      <c r="E699">
        <v>19977</v>
      </c>
      <c r="F699">
        <v>1419</v>
      </c>
      <c r="G699" t="s">
        <v>341</v>
      </c>
      <c r="H699" t="s">
        <v>342</v>
      </c>
      <c r="I699" t="s">
        <v>10</v>
      </c>
      <c r="J699" t="s">
        <v>11</v>
      </c>
      <c r="K699">
        <v>856</v>
      </c>
      <c r="L699">
        <v>924</v>
      </c>
      <c r="M699">
        <v>28</v>
      </c>
      <c r="N699">
        <v>12</v>
      </c>
      <c r="O699">
        <v>936</v>
      </c>
      <c r="P699">
        <v>1201</v>
      </c>
      <c r="Q699">
        <v>3</v>
      </c>
      <c r="R699">
        <v>1155</v>
      </c>
      <c r="S699">
        <v>1204</v>
      </c>
      <c r="T699">
        <v>9</v>
      </c>
      <c r="U699">
        <v>0</v>
      </c>
      <c r="V699">
        <v>0</v>
      </c>
      <c r="W699">
        <v>179</v>
      </c>
      <c r="X699">
        <v>160</v>
      </c>
      <c r="Y699">
        <v>145</v>
      </c>
      <c r="Z699">
        <v>1062</v>
      </c>
      <c r="AF699" t="s">
        <v>1325</v>
      </c>
      <c r="AG699" t="s">
        <v>702</v>
      </c>
      <c r="AH699" s="9">
        <v>0.1111111111111111</v>
      </c>
      <c r="AI699" t="s">
        <v>1434</v>
      </c>
      <c r="AJ699" t="s">
        <v>1420</v>
      </c>
      <c r="AK699" t="s">
        <v>1424</v>
      </c>
    </row>
    <row r="700" spans="1:37" x14ac:dyDescent="0.3">
      <c r="A700" s="1">
        <v>43770</v>
      </c>
      <c r="B700" t="s">
        <v>141</v>
      </c>
      <c r="C700" t="s">
        <v>142</v>
      </c>
      <c r="D700" t="s">
        <v>143</v>
      </c>
      <c r="E700">
        <v>20363</v>
      </c>
      <c r="F700">
        <v>3330</v>
      </c>
      <c r="G700" t="s">
        <v>446</v>
      </c>
      <c r="H700" t="s">
        <v>447</v>
      </c>
      <c r="I700" t="s">
        <v>60</v>
      </c>
      <c r="J700" t="s">
        <v>61</v>
      </c>
      <c r="K700">
        <v>715</v>
      </c>
      <c r="L700">
        <v>712</v>
      </c>
      <c r="M700">
        <v>-3</v>
      </c>
      <c r="N700">
        <v>68</v>
      </c>
      <c r="O700">
        <v>820</v>
      </c>
      <c r="P700">
        <v>1030</v>
      </c>
      <c r="Q700">
        <v>5</v>
      </c>
      <c r="R700">
        <v>1007</v>
      </c>
      <c r="S700">
        <v>1035</v>
      </c>
      <c r="T700">
        <v>28</v>
      </c>
      <c r="U700">
        <v>0</v>
      </c>
      <c r="V700">
        <v>0</v>
      </c>
      <c r="W700">
        <v>112</v>
      </c>
      <c r="X700">
        <v>143</v>
      </c>
      <c r="Y700">
        <v>70</v>
      </c>
      <c r="Z700">
        <v>551</v>
      </c>
      <c r="AA700">
        <v>0</v>
      </c>
      <c r="AB700">
        <v>0</v>
      </c>
      <c r="AC700">
        <v>28</v>
      </c>
      <c r="AD700">
        <v>0</v>
      </c>
      <c r="AE700">
        <v>0</v>
      </c>
      <c r="AF700" t="s">
        <v>718</v>
      </c>
      <c r="AG700" t="s">
        <v>1007</v>
      </c>
      <c r="AH700" s="9">
        <v>0.14097222222222222</v>
      </c>
      <c r="AI700" t="s">
        <v>1434</v>
      </c>
      <c r="AJ700" t="s">
        <v>1417</v>
      </c>
      <c r="AK700" t="s">
        <v>1426</v>
      </c>
    </row>
    <row r="701" spans="1:37" x14ac:dyDescent="0.3">
      <c r="A701" s="1">
        <v>44459</v>
      </c>
      <c r="B701" t="s">
        <v>39</v>
      </c>
      <c r="C701" t="s">
        <v>40</v>
      </c>
      <c r="D701" t="s">
        <v>41</v>
      </c>
      <c r="E701">
        <v>19805</v>
      </c>
      <c r="F701">
        <v>2342</v>
      </c>
      <c r="G701" t="s">
        <v>153</v>
      </c>
      <c r="H701" t="s">
        <v>154</v>
      </c>
      <c r="I701" t="s">
        <v>30</v>
      </c>
      <c r="J701" t="s">
        <v>31</v>
      </c>
      <c r="K701">
        <v>600</v>
      </c>
      <c r="L701">
        <v>556</v>
      </c>
      <c r="M701">
        <v>-4</v>
      </c>
      <c r="N701">
        <v>11</v>
      </c>
      <c r="O701">
        <v>607</v>
      </c>
      <c r="P701">
        <v>650</v>
      </c>
      <c r="Q701">
        <v>6</v>
      </c>
      <c r="R701">
        <v>713</v>
      </c>
      <c r="S701">
        <v>656</v>
      </c>
      <c r="T701">
        <v>-17</v>
      </c>
      <c r="U701">
        <v>0</v>
      </c>
      <c r="V701">
        <v>0</v>
      </c>
      <c r="W701">
        <v>73</v>
      </c>
      <c r="X701">
        <v>60</v>
      </c>
      <c r="Y701">
        <v>43</v>
      </c>
      <c r="Z701">
        <v>247</v>
      </c>
      <c r="AF701" t="s">
        <v>847</v>
      </c>
      <c r="AG701" t="s">
        <v>670</v>
      </c>
      <c r="AH701" s="9">
        <v>4.1666666666666664E-2</v>
      </c>
      <c r="AI701" t="s">
        <v>1437</v>
      </c>
      <c r="AJ701" t="s">
        <v>1417</v>
      </c>
      <c r="AK701" t="s">
        <v>1422</v>
      </c>
    </row>
    <row r="702" spans="1:37" x14ac:dyDescent="0.3">
      <c r="A702" s="1">
        <v>44535</v>
      </c>
      <c r="B702" t="s">
        <v>32</v>
      </c>
      <c r="C702" t="s">
        <v>33</v>
      </c>
      <c r="D702" t="s">
        <v>34</v>
      </c>
      <c r="E702">
        <v>19393</v>
      </c>
      <c r="F702">
        <v>1</v>
      </c>
      <c r="G702" t="s">
        <v>292</v>
      </c>
      <c r="H702" t="s">
        <v>52</v>
      </c>
      <c r="I702" t="s">
        <v>139</v>
      </c>
      <c r="J702" t="s">
        <v>140</v>
      </c>
      <c r="K702">
        <v>900</v>
      </c>
      <c r="L702">
        <v>900</v>
      </c>
      <c r="M702">
        <v>0</v>
      </c>
      <c r="N702">
        <v>9</v>
      </c>
      <c r="O702">
        <v>909</v>
      </c>
      <c r="P702">
        <v>1019</v>
      </c>
      <c r="Q702">
        <v>3</v>
      </c>
      <c r="R702">
        <v>1040</v>
      </c>
      <c r="S702">
        <v>1022</v>
      </c>
      <c r="T702">
        <v>-18</v>
      </c>
      <c r="U702">
        <v>0</v>
      </c>
      <c r="V702">
        <v>0</v>
      </c>
      <c r="W702">
        <v>160</v>
      </c>
      <c r="X702">
        <v>142</v>
      </c>
      <c r="Y702">
        <v>130</v>
      </c>
      <c r="Z702">
        <v>945</v>
      </c>
      <c r="AF702" t="s">
        <v>1595</v>
      </c>
      <c r="AG702" t="s">
        <v>1111</v>
      </c>
      <c r="AH702" s="9">
        <v>5.6944444444444443E-2</v>
      </c>
      <c r="AI702" t="s">
        <v>1434</v>
      </c>
      <c r="AJ702" t="s">
        <v>1417</v>
      </c>
      <c r="AK702" t="s">
        <v>1421</v>
      </c>
    </row>
    <row r="703" spans="1:37" x14ac:dyDescent="0.3">
      <c r="A703" s="1">
        <v>44889</v>
      </c>
      <c r="B703" t="s">
        <v>14</v>
      </c>
      <c r="C703" t="s">
        <v>15</v>
      </c>
      <c r="D703" t="s">
        <v>16</v>
      </c>
      <c r="E703">
        <v>19790</v>
      </c>
      <c r="F703">
        <v>2958</v>
      </c>
      <c r="G703" t="s">
        <v>19</v>
      </c>
      <c r="H703" t="s">
        <v>20</v>
      </c>
      <c r="I703" t="s">
        <v>144</v>
      </c>
      <c r="J703" t="s">
        <v>145</v>
      </c>
      <c r="K703">
        <v>1200</v>
      </c>
      <c r="L703">
        <v>1207</v>
      </c>
      <c r="M703">
        <v>7</v>
      </c>
      <c r="N703">
        <v>15</v>
      </c>
      <c r="O703">
        <v>1222</v>
      </c>
      <c r="P703">
        <v>1859</v>
      </c>
      <c r="Q703">
        <v>8</v>
      </c>
      <c r="R703">
        <v>1919</v>
      </c>
      <c r="S703">
        <v>1907</v>
      </c>
      <c r="T703">
        <v>-12</v>
      </c>
      <c r="U703">
        <v>0</v>
      </c>
      <c r="V703">
        <v>0</v>
      </c>
      <c r="W703">
        <v>259</v>
      </c>
      <c r="X703">
        <v>240</v>
      </c>
      <c r="Y703">
        <v>217</v>
      </c>
      <c r="Z703">
        <v>1927</v>
      </c>
      <c r="AF703" t="s">
        <v>1116</v>
      </c>
      <c r="AG703" t="s">
        <v>893</v>
      </c>
      <c r="AH703" s="9">
        <v>0.29166666666666669</v>
      </c>
      <c r="AI703" t="s">
        <v>1435</v>
      </c>
      <c r="AJ703" t="s">
        <v>1417</v>
      </c>
      <c r="AK703" t="s">
        <v>1425</v>
      </c>
    </row>
    <row r="704" spans="1:37" x14ac:dyDescent="0.3">
      <c r="A704" s="1">
        <v>44268</v>
      </c>
      <c r="B704" t="s">
        <v>14</v>
      </c>
      <c r="C704" t="s">
        <v>15</v>
      </c>
      <c r="D704" t="s">
        <v>16</v>
      </c>
      <c r="E704">
        <v>19790</v>
      </c>
      <c r="F704">
        <v>989</v>
      </c>
      <c r="G704" t="s">
        <v>144</v>
      </c>
      <c r="H704" t="s">
        <v>145</v>
      </c>
      <c r="I704" t="s">
        <v>19</v>
      </c>
      <c r="J704" t="s">
        <v>20</v>
      </c>
      <c r="K704">
        <v>1630</v>
      </c>
      <c r="L704">
        <v>1627</v>
      </c>
      <c r="M704">
        <v>-3</v>
      </c>
      <c r="N704">
        <v>15</v>
      </c>
      <c r="O704">
        <v>1642</v>
      </c>
      <c r="P704">
        <v>1823</v>
      </c>
      <c r="Q704">
        <v>5</v>
      </c>
      <c r="R704">
        <v>1825</v>
      </c>
      <c r="S704">
        <v>1828</v>
      </c>
      <c r="T704">
        <v>3</v>
      </c>
      <c r="U704">
        <v>0</v>
      </c>
      <c r="V704">
        <v>0</v>
      </c>
      <c r="W704">
        <v>295</v>
      </c>
      <c r="X704">
        <v>301</v>
      </c>
      <c r="Y704">
        <v>281</v>
      </c>
      <c r="Z704">
        <v>1927</v>
      </c>
      <c r="AF704" t="s">
        <v>1265</v>
      </c>
      <c r="AG704" t="s">
        <v>780</v>
      </c>
      <c r="AH704" s="9">
        <v>8.4027777777777785E-2</v>
      </c>
      <c r="AI704" t="s">
        <v>1435</v>
      </c>
      <c r="AJ704" t="s">
        <v>1417</v>
      </c>
      <c r="AK704" t="s">
        <v>1427</v>
      </c>
    </row>
    <row r="705" spans="1:37" x14ac:dyDescent="0.3">
      <c r="A705" s="1">
        <v>44616</v>
      </c>
      <c r="B705" t="s">
        <v>14</v>
      </c>
      <c r="C705" t="s">
        <v>15</v>
      </c>
      <c r="D705" t="s">
        <v>16</v>
      </c>
      <c r="E705">
        <v>19790</v>
      </c>
      <c r="F705">
        <v>1359</v>
      </c>
      <c r="G705" t="s">
        <v>345</v>
      </c>
      <c r="H705" t="s">
        <v>346</v>
      </c>
      <c r="I705" t="s">
        <v>19</v>
      </c>
      <c r="J705" t="s">
        <v>20</v>
      </c>
      <c r="K705">
        <v>600</v>
      </c>
      <c r="L705">
        <v>555</v>
      </c>
      <c r="M705">
        <v>-5</v>
      </c>
      <c r="N705">
        <v>22</v>
      </c>
      <c r="O705">
        <v>617</v>
      </c>
      <c r="P705">
        <v>1023</v>
      </c>
      <c r="Q705">
        <v>10</v>
      </c>
      <c r="R705">
        <v>1037</v>
      </c>
      <c r="S705">
        <v>1033</v>
      </c>
      <c r="T705">
        <v>-4</v>
      </c>
      <c r="U705">
        <v>0</v>
      </c>
      <c r="V705">
        <v>0</v>
      </c>
      <c r="W705">
        <v>217</v>
      </c>
      <c r="X705">
        <v>218</v>
      </c>
      <c r="Y705">
        <v>186</v>
      </c>
      <c r="Z705">
        <v>1448</v>
      </c>
      <c r="AF705" t="s">
        <v>1054</v>
      </c>
      <c r="AG705" t="s">
        <v>836</v>
      </c>
      <c r="AH705" s="9">
        <v>0.19305555555555556</v>
      </c>
      <c r="AI705" t="s">
        <v>1437</v>
      </c>
      <c r="AJ705" t="s">
        <v>1417</v>
      </c>
      <c r="AK705" t="s">
        <v>1425</v>
      </c>
    </row>
    <row r="706" spans="1:37" x14ac:dyDescent="0.3">
      <c r="A706" s="1">
        <v>44611</v>
      </c>
      <c r="B706" t="s">
        <v>14</v>
      </c>
      <c r="C706" t="s">
        <v>15</v>
      </c>
      <c r="D706" t="s">
        <v>16</v>
      </c>
      <c r="E706">
        <v>19790</v>
      </c>
      <c r="F706">
        <v>871</v>
      </c>
      <c r="G706" t="s">
        <v>60</v>
      </c>
      <c r="H706" t="s">
        <v>61</v>
      </c>
      <c r="I706" t="s">
        <v>174</v>
      </c>
      <c r="J706" t="s">
        <v>175</v>
      </c>
      <c r="K706">
        <v>1550</v>
      </c>
      <c r="L706">
        <v>1547</v>
      </c>
      <c r="M706">
        <v>-3</v>
      </c>
      <c r="N706">
        <v>14</v>
      </c>
      <c r="O706">
        <v>1601</v>
      </c>
      <c r="P706">
        <v>1749</v>
      </c>
      <c r="Q706">
        <v>4</v>
      </c>
      <c r="R706">
        <v>1803</v>
      </c>
      <c r="S706">
        <v>1753</v>
      </c>
      <c r="T706">
        <v>-10</v>
      </c>
      <c r="U706">
        <v>0</v>
      </c>
      <c r="V706">
        <v>0</v>
      </c>
      <c r="W706">
        <v>253</v>
      </c>
      <c r="X706">
        <v>246</v>
      </c>
      <c r="Y706">
        <v>228</v>
      </c>
      <c r="Z706">
        <v>1587</v>
      </c>
      <c r="AF706" t="s">
        <v>954</v>
      </c>
      <c r="AG706" t="s">
        <v>934</v>
      </c>
      <c r="AH706" s="9">
        <v>8.7499999999999994E-2</v>
      </c>
      <c r="AI706" t="s">
        <v>1435</v>
      </c>
      <c r="AJ706" t="s">
        <v>1417</v>
      </c>
      <c r="AK706" t="s">
        <v>1427</v>
      </c>
    </row>
    <row r="707" spans="1:37" x14ac:dyDescent="0.3">
      <c r="A707" s="1">
        <v>44865</v>
      </c>
      <c r="B707" t="s">
        <v>141</v>
      </c>
      <c r="C707" t="s">
        <v>142</v>
      </c>
      <c r="D707" t="s">
        <v>143</v>
      </c>
      <c r="E707">
        <v>20363</v>
      </c>
      <c r="F707">
        <v>4983</v>
      </c>
      <c r="G707" t="s">
        <v>243</v>
      </c>
      <c r="H707" t="s">
        <v>244</v>
      </c>
      <c r="I707" t="s">
        <v>84</v>
      </c>
      <c r="J707" t="s">
        <v>85</v>
      </c>
      <c r="K707">
        <v>529</v>
      </c>
      <c r="L707">
        <v>524</v>
      </c>
      <c r="M707">
        <v>-5</v>
      </c>
      <c r="N707">
        <v>9</v>
      </c>
      <c r="O707">
        <v>533</v>
      </c>
      <c r="P707">
        <v>633</v>
      </c>
      <c r="Q707">
        <v>10</v>
      </c>
      <c r="R707">
        <v>700</v>
      </c>
      <c r="S707">
        <v>643</v>
      </c>
      <c r="T707">
        <v>-17</v>
      </c>
      <c r="U707">
        <v>0</v>
      </c>
      <c r="V707">
        <v>0</v>
      </c>
      <c r="W707">
        <v>91</v>
      </c>
      <c r="X707">
        <v>79</v>
      </c>
      <c r="Y707">
        <v>60</v>
      </c>
      <c r="Z707">
        <v>301</v>
      </c>
      <c r="AF707" t="s">
        <v>1047</v>
      </c>
      <c r="AG707" t="s">
        <v>1002</v>
      </c>
      <c r="AH707" s="9">
        <v>5.486111111111111E-2</v>
      </c>
      <c r="AI707" t="s">
        <v>1437</v>
      </c>
      <c r="AJ707" t="s">
        <v>1417</v>
      </c>
      <c r="AK707" t="s">
        <v>1422</v>
      </c>
    </row>
    <row r="708" spans="1:37" x14ac:dyDescent="0.3">
      <c r="A708" s="1">
        <v>43502</v>
      </c>
      <c r="B708" t="s">
        <v>32</v>
      </c>
      <c r="C708" t="s">
        <v>33</v>
      </c>
      <c r="D708" t="s">
        <v>34</v>
      </c>
      <c r="E708">
        <v>19393</v>
      </c>
      <c r="F708">
        <v>852</v>
      </c>
      <c r="G708" t="s">
        <v>153</v>
      </c>
      <c r="H708" t="s">
        <v>154</v>
      </c>
      <c r="I708" t="s">
        <v>68</v>
      </c>
      <c r="J708" t="s">
        <v>69</v>
      </c>
      <c r="K708">
        <v>1810</v>
      </c>
      <c r="L708">
        <v>1807</v>
      </c>
      <c r="M708">
        <v>-3</v>
      </c>
      <c r="N708">
        <v>9</v>
      </c>
      <c r="O708">
        <v>1816</v>
      </c>
      <c r="P708">
        <v>1957</v>
      </c>
      <c r="Q708">
        <v>7</v>
      </c>
      <c r="R708">
        <v>2010</v>
      </c>
      <c r="S708">
        <v>2004</v>
      </c>
      <c r="T708">
        <v>-6</v>
      </c>
      <c r="U708">
        <v>0</v>
      </c>
      <c r="V708">
        <v>0</v>
      </c>
      <c r="W708">
        <v>120</v>
      </c>
      <c r="X708">
        <v>117</v>
      </c>
      <c r="Y708">
        <v>101</v>
      </c>
      <c r="Z708">
        <v>822</v>
      </c>
      <c r="AF708" t="s">
        <v>811</v>
      </c>
      <c r="AG708" t="s">
        <v>957</v>
      </c>
      <c r="AH708" s="9">
        <v>8.1250000000000003E-2</v>
      </c>
      <c r="AI708" t="s">
        <v>1438</v>
      </c>
      <c r="AJ708" t="s">
        <v>1417</v>
      </c>
      <c r="AK708" t="s">
        <v>1424</v>
      </c>
    </row>
    <row r="709" spans="1:37" x14ac:dyDescent="0.3">
      <c r="A709" s="1">
        <v>44260</v>
      </c>
      <c r="B709" t="s">
        <v>122</v>
      </c>
      <c r="C709" t="s">
        <v>123</v>
      </c>
      <c r="D709" t="s">
        <v>124</v>
      </c>
      <c r="E709">
        <v>20304</v>
      </c>
      <c r="F709">
        <v>3805</v>
      </c>
      <c r="G709" t="s">
        <v>253</v>
      </c>
      <c r="H709" t="s">
        <v>254</v>
      </c>
      <c r="I709" t="s">
        <v>144</v>
      </c>
      <c r="J709" t="s">
        <v>145</v>
      </c>
      <c r="K709">
        <v>1735</v>
      </c>
      <c r="L709">
        <v>1729</v>
      </c>
      <c r="M709">
        <v>-6</v>
      </c>
      <c r="N709">
        <v>12</v>
      </c>
      <c r="O709">
        <v>1741</v>
      </c>
      <c r="P709">
        <v>1931</v>
      </c>
      <c r="Q709">
        <v>14</v>
      </c>
      <c r="R709">
        <v>1955</v>
      </c>
      <c r="S709">
        <v>1945</v>
      </c>
      <c r="T709">
        <v>-10</v>
      </c>
      <c r="U709">
        <v>0</v>
      </c>
      <c r="V709">
        <v>0</v>
      </c>
      <c r="W709">
        <v>80</v>
      </c>
      <c r="X709">
        <v>76</v>
      </c>
      <c r="Y709">
        <v>50</v>
      </c>
      <c r="Z709">
        <v>311</v>
      </c>
      <c r="AF709" t="s">
        <v>1203</v>
      </c>
      <c r="AG709" t="s">
        <v>788</v>
      </c>
      <c r="AH709" s="9">
        <v>9.4444444444444442E-2</v>
      </c>
      <c r="AI709" t="s">
        <v>1435</v>
      </c>
      <c r="AJ709" t="s">
        <v>1417</v>
      </c>
      <c r="AK709" t="s">
        <v>1426</v>
      </c>
    </row>
    <row r="710" spans="1:37" x14ac:dyDescent="0.3">
      <c r="A710" s="1">
        <v>43870</v>
      </c>
      <c r="B710" t="s">
        <v>162</v>
      </c>
      <c r="C710" t="s">
        <v>163</v>
      </c>
      <c r="D710" t="s">
        <v>164</v>
      </c>
      <c r="E710">
        <v>20436</v>
      </c>
      <c r="F710">
        <v>1038</v>
      </c>
      <c r="G710" t="s">
        <v>28</v>
      </c>
      <c r="H710" t="s">
        <v>29</v>
      </c>
      <c r="I710" t="s">
        <v>243</v>
      </c>
      <c r="J710" t="s">
        <v>244</v>
      </c>
      <c r="K710">
        <v>1647</v>
      </c>
      <c r="L710">
        <v>1731</v>
      </c>
      <c r="M710">
        <v>44</v>
      </c>
      <c r="N710">
        <v>14</v>
      </c>
      <c r="O710">
        <v>1745</v>
      </c>
      <c r="P710">
        <v>1957</v>
      </c>
      <c r="Q710">
        <v>10</v>
      </c>
      <c r="R710">
        <v>1934</v>
      </c>
      <c r="S710">
        <v>2007</v>
      </c>
      <c r="T710">
        <v>33</v>
      </c>
      <c r="U710">
        <v>0</v>
      </c>
      <c r="V710">
        <v>0</v>
      </c>
      <c r="W710">
        <v>167</v>
      </c>
      <c r="X710">
        <v>156</v>
      </c>
      <c r="Y710">
        <v>132</v>
      </c>
      <c r="Z710">
        <v>1011</v>
      </c>
      <c r="AA710">
        <v>0</v>
      </c>
      <c r="AB710">
        <v>0</v>
      </c>
      <c r="AC710">
        <v>0</v>
      </c>
      <c r="AD710">
        <v>0</v>
      </c>
      <c r="AE710">
        <v>33</v>
      </c>
      <c r="AF710" t="s">
        <v>1596</v>
      </c>
      <c r="AG710" t="s">
        <v>1096</v>
      </c>
      <c r="AH710" s="9">
        <v>0.10833333333333334</v>
      </c>
      <c r="AI710" t="s">
        <v>1435</v>
      </c>
      <c r="AJ710" t="s">
        <v>1420</v>
      </c>
      <c r="AK710" t="s">
        <v>1421</v>
      </c>
    </row>
    <row r="711" spans="1:37" x14ac:dyDescent="0.3">
      <c r="A711" s="1">
        <v>44850</v>
      </c>
      <c r="B711" t="s">
        <v>94</v>
      </c>
      <c r="C711" t="s">
        <v>95</v>
      </c>
      <c r="D711" t="s">
        <v>96</v>
      </c>
      <c r="E711">
        <v>20397</v>
      </c>
      <c r="F711">
        <v>5271</v>
      </c>
      <c r="G711" t="s">
        <v>450</v>
      </c>
      <c r="H711" t="s">
        <v>451</v>
      </c>
      <c r="I711" t="s">
        <v>97</v>
      </c>
      <c r="J711" t="s">
        <v>98</v>
      </c>
      <c r="K711">
        <v>2013</v>
      </c>
      <c r="L711">
        <v>2004</v>
      </c>
      <c r="M711">
        <v>-9</v>
      </c>
      <c r="N711">
        <v>16</v>
      </c>
      <c r="O711">
        <v>2020</v>
      </c>
      <c r="P711">
        <v>2127</v>
      </c>
      <c r="Q711">
        <v>27</v>
      </c>
      <c r="R711">
        <v>2148</v>
      </c>
      <c r="S711">
        <v>2154</v>
      </c>
      <c r="T711">
        <v>6</v>
      </c>
      <c r="U711">
        <v>0</v>
      </c>
      <c r="V711">
        <v>0</v>
      </c>
      <c r="W711">
        <v>95</v>
      </c>
      <c r="X711">
        <v>110</v>
      </c>
      <c r="Y711">
        <v>67</v>
      </c>
      <c r="Z711">
        <v>388</v>
      </c>
      <c r="AF711" t="s">
        <v>1376</v>
      </c>
      <c r="AG711" t="s">
        <v>811</v>
      </c>
      <c r="AH711" s="9">
        <v>7.6388888888888895E-2</v>
      </c>
      <c r="AI711" t="s">
        <v>1438</v>
      </c>
      <c r="AJ711" t="s">
        <v>1417</v>
      </c>
      <c r="AK711" t="s">
        <v>1421</v>
      </c>
    </row>
    <row r="712" spans="1:37" x14ac:dyDescent="0.3">
      <c r="A712" s="1">
        <v>43905</v>
      </c>
      <c r="B712" t="s">
        <v>39</v>
      </c>
      <c r="C712" t="s">
        <v>40</v>
      </c>
      <c r="D712" t="s">
        <v>41</v>
      </c>
      <c r="E712">
        <v>19805</v>
      </c>
      <c r="F712">
        <v>1948</v>
      </c>
      <c r="G712" t="s">
        <v>235</v>
      </c>
      <c r="H712" t="s">
        <v>236</v>
      </c>
      <c r="I712" t="s">
        <v>178</v>
      </c>
      <c r="J712" t="s">
        <v>179</v>
      </c>
      <c r="K712">
        <v>1033</v>
      </c>
      <c r="L712">
        <v>0</v>
      </c>
      <c r="M712">
        <v>0</v>
      </c>
      <c r="R712">
        <v>1143</v>
      </c>
      <c r="S712">
        <v>0</v>
      </c>
      <c r="T712">
        <v>0</v>
      </c>
      <c r="U712">
        <v>1</v>
      </c>
      <c r="V712">
        <v>0</v>
      </c>
      <c r="W712">
        <v>70</v>
      </c>
      <c r="Z712">
        <v>268</v>
      </c>
      <c r="AF712" t="s">
        <v>663</v>
      </c>
      <c r="AG712" t="s">
        <v>663</v>
      </c>
      <c r="AH712" s="9">
        <v>0</v>
      </c>
      <c r="AI712" t="s">
        <v>1437</v>
      </c>
      <c r="AJ712" t="s">
        <v>1420</v>
      </c>
      <c r="AK712" t="s">
        <v>1421</v>
      </c>
    </row>
    <row r="713" spans="1:37" x14ac:dyDescent="0.3">
      <c r="A713" s="1">
        <v>44584</v>
      </c>
      <c r="B713" t="s">
        <v>94</v>
      </c>
      <c r="C713" t="s">
        <v>95</v>
      </c>
      <c r="D713" t="s">
        <v>96</v>
      </c>
      <c r="E713">
        <v>20397</v>
      </c>
      <c r="F713">
        <v>5568</v>
      </c>
      <c r="G713" t="s">
        <v>178</v>
      </c>
      <c r="H713" t="s">
        <v>179</v>
      </c>
      <c r="I713" t="s">
        <v>68</v>
      </c>
      <c r="J713" t="s">
        <v>69</v>
      </c>
      <c r="K713">
        <v>1600</v>
      </c>
      <c r="L713">
        <v>1552</v>
      </c>
      <c r="M713">
        <v>-8</v>
      </c>
      <c r="N713">
        <v>14</v>
      </c>
      <c r="O713">
        <v>1606</v>
      </c>
      <c r="P713">
        <v>1648</v>
      </c>
      <c r="Q713">
        <v>29</v>
      </c>
      <c r="R713">
        <v>1719</v>
      </c>
      <c r="S713">
        <v>1717</v>
      </c>
      <c r="T713">
        <v>-2</v>
      </c>
      <c r="U713">
        <v>0</v>
      </c>
      <c r="V713">
        <v>0</v>
      </c>
      <c r="W713">
        <v>139</v>
      </c>
      <c r="X713">
        <v>145</v>
      </c>
      <c r="Y713">
        <v>102</v>
      </c>
      <c r="Z713">
        <v>675</v>
      </c>
      <c r="AF713" t="s">
        <v>624</v>
      </c>
      <c r="AG713" t="s">
        <v>1172</v>
      </c>
      <c r="AH713" s="9">
        <v>5.9027777777777776E-2</v>
      </c>
      <c r="AI713" t="s">
        <v>1435</v>
      </c>
      <c r="AJ713" t="s">
        <v>1417</v>
      </c>
      <c r="AK713" t="s">
        <v>1421</v>
      </c>
    </row>
    <row r="714" spans="1:37" x14ac:dyDescent="0.3">
      <c r="A714" s="1">
        <v>43944</v>
      </c>
      <c r="B714" t="s">
        <v>32</v>
      </c>
      <c r="C714" t="s">
        <v>33</v>
      </c>
      <c r="D714" t="s">
        <v>34</v>
      </c>
      <c r="E714">
        <v>19393</v>
      </c>
      <c r="F714">
        <v>1840</v>
      </c>
      <c r="G714" t="s">
        <v>235</v>
      </c>
      <c r="H714" t="s">
        <v>236</v>
      </c>
      <c r="I714" t="s">
        <v>10</v>
      </c>
      <c r="J714" t="s">
        <v>11</v>
      </c>
      <c r="K714">
        <v>1135</v>
      </c>
      <c r="L714">
        <v>1131</v>
      </c>
      <c r="M714">
        <v>-4</v>
      </c>
      <c r="N714">
        <v>16</v>
      </c>
      <c r="O714">
        <v>1147</v>
      </c>
      <c r="P714">
        <v>1417</v>
      </c>
      <c r="Q714">
        <v>5</v>
      </c>
      <c r="R714">
        <v>1420</v>
      </c>
      <c r="S714">
        <v>1422</v>
      </c>
      <c r="T714">
        <v>2</v>
      </c>
      <c r="U714">
        <v>0</v>
      </c>
      <c r="V714">
        <v>0</v>
      </c>
      <c r="W714">
        <v>165</v>
      </c>
      <c r="X714">
        <v>171</v>
      </c>
      <c r="Y714">
        <v>150</v>
      </c>
      <c r="Z714">
        <v>994</v>
      </c>
      <c r="AF714" t="s">
        <v>757</v>
      </c>
      <c r="AG714" t="s">
        <v>1234</v>
      </c>
      <c r="AH714" s="9">
        <v>0.11874999999999999</v>
      </c>
      <c r="AI714" t="s">
        <v>1434</v>
      </c>
      <c r="AJ714" t="s">
        <v>1417</v>
      </c>
      <c r="AK714" t="s">
        <v>1425</v>
      </c>
    </row>
    <row r="715" spans="1:37" x14ac:dyDescent="0.3">
      <c r="A715" s="1">
        <v>44720</v>
      </c>
      <c r="B715" t="s">
        <v>14</v>
      </c>
      <c r="C715" t="s">
        <v>15</v>
      </c>
      <c r="D715" t="s">
        <v>16</v>
      </c>
      <c r="E715">
        <v>19790</v>
      </c>
      <c r="F715">
        <v>787</v>
      </c>
      <c r="G715" t="s">
        <v>60</v>
      </c>
      <c r="H715" t="s">
        <v>61</v>
      </c>
      <c r="I715" t="s">
        <v>210</v>
      </c>
      <c r="J715" t="s">
        <v>211</v>
      </c>
      <c r="K715">
        <v>1457</v>
      </c>
      <c r="L715">
        <v>1454</v>
      </c>
      <c r="M715">
        <v>-3</v>
      </c>
      <c r="N715">
        <v>12</v>
      </c>
      <c r="O715">
        <v>1506</v>
      </c>
      <c r="P715">
        <v>1439</v>
      </c>
      <c r="Q715">
        <v>3</v>
      </c>
      <c r="R715">
        <v>1449</v>
      </c>
      <c r="S715">
        <v>1442</v>
      </c>
      <c r="T715">
        <v>-7</v>
      </c>
      <c r="U715">
        <v>0</v>
      </c>
      <c r="V715">
        <v>0</v>
      </c>
      <c r="W715">
        <v>52</v>
      </c>
      <c r="X715">
        <v>48</v>
      </c>
      <c r="Y715">
        <v>33</v>
      </c>
      <c r="Z715">
        <v>134</v>
      </c>
      <c r="AF715" t="s">
        <v>1065</v>
      </c>
      <c r="AG715" t="s">
        <v>768</v>
      </c>
      <c r="AH715">
        <v>-8.3333333333333037E-3</v>
      </c>
      <c r="AI715" t="s">
        <v>1435</v>
      </c>
      <c r="AJ715" t="s">
        <v>1417</v>
      </c>
      <c r="AK715" t="s">
        <v>1424</v>
      </c>
    </row>
    <row r="716" spans="1:37" x14ac:dyDescent="0.3">
      <c r="A716" s="1">
        <v>43851</v>
      </c>
      <c r="B716" t="s">
        <v>283</v>
      </c>
      <c r="C716" t="s">
        <v>284</v>
      </c>
      <c r="D716" t="s">
        <v>285</v>
      </c>
      <c r="E716">
        <v>19690</v>
      </c>
      <c r="F716">
        <v>158</v>
      </c>
      <c r="G716" t="s">
        <v>231</v>
      </c>
      <c r="H716" t="s">
        <v>232</v>
      </c>
      <c r="I716" t="s">
        <v>188</v>
      </c>
      <c r="J716" t="s">
        <v>189</v>
      </c>
      <c r="K716">
        <v>753</v>
      </c>
      <c r="L716">
        <v>745</v>
      </c>
      <c r="M716">
        <v>-8</v>
      </c>
      <c r="N716">
        <v>13</v>
      </c>
      <c r="O716">
        <v>758</v>
      </c>
      <c r="P716">
        <v>825</v>
      </c>
      <c r="Q716">
        <v>5</v>
      </c>
      <c r="R716">
        <v>840</v>
      </c>
      <c r="S716">
        <v>830</v>
      </c>
      <c r="T716">
        <v>-10</v>
      </c>
      <c r="U716">
        <v>0</v>
      </c>
      <c r="V716">
        <v>0</v>
      </c>
      <c r="W716">
        <v>47</v>
      </c>
      <c r="X716">
        <v>45</v>
      </c>
      <c r="Y716">
        <v>27</v>
      </c>
      <c r="Z716">
        <v>163</v>
      </c>
      <c r="AF716" t="s">
        <v>692</v>
      </c>
      <c r="AG716" t="s">
        <v>595</v>
      </c>
      <c r="AH716" s="9">
        <v>3.125E-2</v>
      </c>
      <c r="AI716" t="s">
        <v>1434</v>
      </c>
      <c r="AJ716" t="s">
        <v>1417</v>
      </c>
      <c r="AK716" t="s">
        <v>1423</v>
      </c>
    </row>
    <row r="717" spans="1:37" x14ac:dyDescent="0.3">
      <c r="A717" s="1">
        <v>43543</v>
      </c>
      <c r="B717" t="s">
        <v>32</v>
      </c>
      <c r="C717" t="s">
        <v>33</v>
      </c>
      <c r="D717" t="s">
        <v>34</v>
      </c>
      <c r="E717">
        <v>19393</v>
      </c>
      <c r="F717">
        <v>579</v>
      </c>
      <c r="G717" t="s">
        <v>68</v>
      </c>
      <c r="H717" t="s">
        <v>69</v>
      </c>
      <c r="I717" t="s">
        <v>72</v>
      </c>
      <c r="J717" t="s">
        <v>73</v>
      </c>
      <c r="K717">
        <v>2115</v>
      </c>
      <c r="L717">
        <v>2109</v>
      </c>
      <c r="M717">
        <v>-6</v>
      </c>
      <c r="N717">
        <v>9</v>
      </c>
      <c r="O717">
        <v>2118</v>
      </c>
      <c r="P717">
        <v>2332</v>
      </c>
      <c r="Q717">
        <v>3</v>
      </c>
      <c r="R717">
        <v>2355</v>
      </c>
      <c r="S717">
        <v>2335</v>
      </c>
      <c r="T717">
        <v>-20</v>
      </c>
      <c r="U717">
        <v>0</v>
      </c>
      <c r="V717">
        <v>0</v>
      </c>
      <c r="W717">
        <v>100</v>
      </c>
      <c r="X717">
        <v>86</v>
      </c>
      <c r="Y717">
        <v>74</v>
      </c>
      <c r="Z717">
        <v>587</v>
      </c>
      <c r="AF717" t="s">
        <v>1597</v>
      </c>
      <c r="AG717" t="s">
        <v>1278</v>
      </c>
      <c r="AH717" s="9">
        <v>0.10138888888888889</v>
      </c>
      <c r="AI717" t="s">
        <v>1438</v>
      </c>
      <c r="AJ717" t="s">
        <v>1417</v>
      </c>
      <c r="AK717" t="s">
        <v>1423</v>
      </c>
    </row>
    <row r="718" spans="1:37" x14ac:dyDescent="0.3">
      <c r="A718" s="1">
        <v>44024</v>
      </c>
      <c r="B718" t="s">
        <v>46</v>
      </c>
      <c r="C718" t="s">
        <v>47</v>
      </c>
      <c r="D718" t="s">
        <v>48</v>
      </c>
      <c r="E718">
        <v>20452</v>
      </c>
      <c r="F718">
        <v>3604</v>
      </c>
      <c r="G718" t="s">
        <v>180</v>
      </c>
      <c r="H718" t="s">
        <v>181</v>
      </c>
      <c r="I718" t="s">
        <v>12</v>
      </c>
      <c r="J718" t="s">
        <v>13</v>
      </c>
      <c r="K718">
        <v>805</v>
      </c>
      <c r="L718">
        <v>759</v>
      </c>
      <c r="M718">
        <v>-6</v>
      </c>
      <c r="N718">
        <v>9</v>
      </c>
      <c r="O718">
        <v>808</v>
      </c>
      <c r="P718">
        <v>905</v>
      </c>
      <c r="Q718">
        <v>7</v>
      </c>
      <c r="R718">
        <v>931</v>
      </c>
      <c r="S718">
        <v>912</v>
      </c>
      <c r="T718">
        <v>-19</v>
      </c>
      <c r="U718">
        <v>0</v>
      </c>
      <c r="V718">
        <v>0</v>
      </c>
      <c r="W718">
        <v>86</v>
      </c>
      <c r="X718">
        <v>73</v>
      </c>
      <c r="Y718">
        <v>57</v>
      </c>
      <c r="Z718">
        <v>284</v>
      </c>
      <c r="AF718" t="s">
        <v>1306</v>
      </c>
      <c r="AG718" t="s">
        <v>1184</v>
      </c>
      <c r="AH718" s="9">
        <v>5.0694444444444445E-2</v>
      </c>
      <c r="AI718" t="s">
        <v>1434</v>
      </c>
      <c r="AJ718" t="s">
        <v>1417</v>
      </c>
      <c r="AK718" t="s">
        <v>1421</v>
      </c>
    </row>
    <row r="719" spans="1:37" x14ac:dyDescent="0.3">
      <c r="A719" s="1">
        <v>43517</v>
      </c>
      <c r="B719" t="s">
        <v>7</v>
      </c>
      <c r="C719" t="s">
        <v>8</v>
      </c>
      <c r="D719" t="s">
        <v>9</v>
      </c>
      <c r="E719">
        <v>19977</v>
      </c>
      <c r="F719">
        <v>700</v>
      </c>
      <c r="G719" t="s">
        <v>44</v>
      </c>
      <c r="H719" t="s">
        <v>45</v>
      </c>
      <c r="I719" t="s">
        <v>12</v>
      </c>
      <c r="J719" t="s">
        <v>13</v>
      </c>
      <c r="K719">
        <v>905</v>
      </c>
      <c r="L719">
        <v>855</v>
      </c>
      <c r="M719">
        <v>-10</v>
      </c>
      <c r="N719">
        <v>13</v>
      </c>
      <c r="O719">
        <v>908</v>
      </c>
      <c r="P719">
        <v>1001</v>
      </c>
      <c r="Q719">
        <v>9</v>
      </c>
      <c r="R719">
        <v>1028</v>
      </c>
      <c r="S719">
        <v>1010</v>
      </c>
      <c r="T719">
        <v>-18</v>
      </c>
      <c r="U719">
        <v>0</v>
      </c>
      <c r="V719">
        <v>0</v>
      </c>
      <c r="W719">
        <v>83</v>
      </c>
      <c r="X719">
        <v>75</v>
      </c>
      <c r="Y719">
        <v>53</v>
      </c>
      <c r="Z719">
        <v>200</v>
      </c>
      <c r="AF719" t="s">
        <v>1570</v>
      </c>
      <c r="AG719" t="s">
        <v>1221</v>
      </c>
      <c r="AH719" s="9">
        <v>5.2083333333333336E-2</v>
      </c>
      <c r="AI719" t="s">
        <v>1434</v>
      </c>
      <c r="AJ719" t="s">
        <v>1417</v>
      </c>
      <c r="AK719" t="s">
        <v>1425</v>
      </c>
    </row>
    <row r="720" spans="1:37" x14ac:dyDescent="0.3">
      <c r="A720" s="1">
        <v>43599</v>
      </c>
      <c r="B720" t="s">
        <v>55</v>
      </c>
      <c r="C720" t="s">
        <v>56</v>
      </c>
      <c r="D720" t="s">
        <v>57</v>
      </c>
      <c r="E720">
        <v>19930</v>
      </c>
      <c r="F720">
        <v>353</v>
      </c>
      <c r="G720" t="s">
        <v>206</v>
      </c>
      <c r="H720" t="s">
        <v>207</v>
      </c>
      <c r="I720" t="s">
        <v>19</v>
      </c>
      <c r="J720" t="s">
        <v>20</v>
      </c>
      <c r="K720">
        <v>835</v>
      </c>
      <c r="L720">
        <v>827</v>
      </c>
      <c r="M720">
        <v>-8</v>
      </c>
      <c r="N720">
        <v>11</v>
      </c>
      <c r="O720">
        <v>838</v>
      </c>
      <c r="P720">
        <v>1018</v>
      </c>
      <c r="Q720">
        <v>10</v>
      </c>
      <c r="R720">
        <v>1040</v>
      </c>
      <c r="S720">
        <v>1028</v>
      </c>
      <c r="T720">
        <v>-12</v>
      </c>
      <c r="U720">
        <v>0</v>
      </c>
      <c r="V720">
        <v>0</v>
      </c>
      <c r="W720">
        <v>125</v>
      </c>
      <c r="X720">
        <v>121</v>
      </c>
      <c r="Y720">
        <v>100</v>
      </c>
      <c r="Z720">
        <v>672</v>
      </c>
      <c r="AF720" t="s">
        <v>1230</v>
      </c>
      <c r="AG720" t="s">
        <v>598</v>
      </c>
      <c r="AH720" s="9">
        <v>8.4027777777777785E-2</v>
      </c>
      <c r="AI720" t="s">
        <v>1434</v>
      </c>
      <c r="AJ720" t="s">
        <v>1417</v>
      </c>
      <c r="AK720" t="s">
        <v>1423</v>
      </c>
    </row>
    <row r="721" spans="1:37" x14ac:dyDescent="0.3">
      <c r="A721" s="1">
        <v>43566</v>
      </c>
      <c r="B721" t="s">
        <v>14</v>
      </c>
      <c r="C721" t="s">
        <v>15</v>
      </c>
      <c r="D721" t="s">
        <v>16</v>
      </c>
      <c r="E721">
        <v>19790</v>
      </c>
      <c r="F721">
        <v>1961</v>
      </c>
      <c r="G721" t="s">
        <v>17</v>
      </c>
      <c r="H721" t="s">
        <v>18</v>
      </c>
      <c r="I721" t="s">
        <v>127</v>
      </c>
      <c r="J721" t="s">
        <v>128</v>
      </c>
      <c r="K721">
        <v>955</v>
      </c>
      <c r="L721">
        <v>0</v>
      </c>
      <c r="M721">
        <v>0</v>
      </c>
      <c r="R721">
        <v>1121</v>
      </c>
      <c r="S721">
        <v>0</v>
      </c>
      <c r="T721">
        <v>0</v>
      </c>
      <c r="U721">
        <v>1</v>
      </c>
      <c r="V721">
        <v>0</v>
      </c>
      <c r="W721">
        <v>86</v>
      </c>
      <c r="Z721">
        <v>393</v>
      </c>
      <c r="AF721" t="s">
        <v>663</v>
      </c>
      <c r="AG721" t="s">
        <v>663</v>
      </c>
      <c r="AH721" s="9">
        <v>0</v>
      </c>
      <c r="AI721" t="s">
        <v>1437</v>
      </c>
      <c r="AJ721" t="s">
        <v>1420</v>
      </c>
      <c r="AK721" t="s">
        <v>1425</v>
      </c>
    </row>
    <row r="722" spans="1:37" x14ac:dyDescent="0.3">
      <c r="A722" s="1">
        <v>44588</v>
      </c>
      <c r="B722" t="s">
        <v>226</v>
      </c>
      <c r="C722" t="s">
        <v>227</v>
      </c>
      <c r="D722" t="s">
        <v>228</v>
      </c>
      <c r="E722">
        <v>19687</v>
      </c>
      <c r="F722">
        <v>2177</v>
      </c>
      <c r="G722" t="s">
        <v>125</v>
      </c>
      <c r="H722" t="s">
        <v>126</v>
      </c>
      <c r="I722" t="s">
        <v>19</v>
      </c>
      <c r="J722" t="s">
        <v>20</v>
      </c>
      <c r="K722">
        <v>905</v>
      </c>
      <c r="L722">
        <v>900</v>
      </c>
      <c r="M722">
        <v>-5</v>
      </c>
      <c r="N722">
        <v>18</v>
      </c>
      <c r="O722">
        <v>918</v>
      </c>
      <c r="P722">
        <v>944</v>
      </c>
      <c r="Q722">
        <v>7</v>
      </c>
      <c r="R722">
        <v>950</v>
      </c>
      <c r="S722">
        <v>951</v>
      </c>
      <c r="T722">
        <v>1</v>
      </c>
      <c r="U722">
        <v>0</v>
      </c>
      <c r="V722">
        <v>0</v>
      </c>
      <c r="W722">
        <v>105</v>
      </c>
      <c r="X722">
        <v>111</v>
      </c>
      <c r="Y722">
        <v>86</v>
      </c>
      <c r="Z722">
        <v>399</v>
      </c>
      <c r="AF722" t="s">
        <v>1154</v>
      </c>
      <c r="AG722" t="s">
        <v>1111</v>
      </c>
      <c r="AH722" s="9">
        <v>3.5416666666666666E-2</v>
      </c>
      <c r="AI722" t="s">
        <v>1434</v>
      </c>
      <c r="AJ722" t="s">
        <v>1417</v>
      </c>
      <c r="AK722" t="s">
        <v>1425</v>
      </c>
    </row>
    <row r="723" spans="1:37" x14ac:dyDescent="0.3">
      <c r="A723" s="1">
        <v>44806</v>
      </c>
      <c r="B723" t="s">
        <v>39</v>
      </c>
      <c r="C723" t="s">
        <v>40</v>
      </c>
      <c r="D723" t="s">
        <v>41</v>
      </c>
      <c r="E723">
        <v>19805</v>
      </c>
      <c r="F723">
        <v>1196</v>
      </c>
      <c r="G723" t="s">
        <v>12</v>
      </c>
      <c r="H723" t="s">
        <v>13</v>
      </c>
      <c r="I723" t="s">
        <v>194</v>
      </c>
      <c r="J723" t="s">
        <v>195</v>
      </c>
      <c r="K723">
        <v>600</v>
      </c>
      <c r="L723">
        <v>554</v>
      </c>
      <c r="M723">
        <v>-6</v>
      </c>
      <c r="N723">
        <v>16</v>
      </c>
      <c r="O723">
        <v>610</v>
      </c>
      <c r="P723">
        <v>841</v>
      </c>
      <c r="Q723">
        <v>7</v>
      </c>
      <c r="R723">
        <v>903</v>
      </c>
      <c r="S723">
        <v>848</v>
      </c>
      <c r="T723">
        <v>-15</v>
      </c>
      <c r="U723">
        <v>0</v>
      </c>
      <c r="V723">
        <v>0</v>
      </c>
      <c r="W723">
        <v>183</v>
      </c>
      <c r="X723">
        <v>174</v>
      </c>
      <c r="Y723">
        <v>151</v>
      </c>
      <c r="Z723">
        <v>1085</v>
      </c>
      <c r="AF723" t="s">
        <v>1522</v>
      </c>
      <c r="AG723" t="s">
        <v>669</v>
      </c>
      <c r="AH723" s="9">
        <v>0.12083333333333333</v>
      </c>
      <c r="AI723" t="s">
        <v>1437</v>
      </c>
      <c r="AJ723" t="s">
        <v>1417</v>
      </c>
      <c r="AK723" t="s">
        <v>1426</v>
      </c>
    </row>
    <row r="724" spans="1:37" x14ac:dyDescent="0.3">
      <c r="A724" s="1">
        <v>44657</v>
      </c>
      <c r="B724" t="s">
        <v>122</v>
      </c>
      <c r="C724" t="s">
        <v>123</v>
      </c>
      <c r="D724" t="s">
        <v>124</v>
      </c>
      <c r="E724">
        <v>20304</v>
      </c>
      <c r="F724">
        <v>3370</v>
      </c>
      <c r="G724" t="s">
        <v>103</v>
      </c>
      <c r="H724" t="s">
        <v>104</v>
      </c>
      <c r="I724" t="s">
        <v>212</v>
      </c>
      <c r="J724" t="s">
        <v>213</v>
      </c>
      <c r="K724">
        <v>1015</v>
      </c>
      <c r="L724">
        <v>1008</v>
      </c>
      <c r="M724">
        <v>-7</v>
      </c>
      <c r="N724">
        <v>14</v>
      </c>
      <c r="O724">
        <v>1022</v>
      </c>
      <c r="P724">
        <v>1222</v>
      </c>
      <c r="Q724">
        <v>3</v>
      </c>
      <c r="R724">
        <v>1236</v>
      </c>
      <c r="S724">
        <v>1225</v>
      </c>
      <c r="T724">
        <v>-11</v>
      </c>
      <c r="U724">
        <v>0</v>
      </c>
      <c r="V724">
        <v>0</v>
      </c>
      <c r="W724">
        <v>141</v>
      </c>
      <c r="X724">
        <v>137</v>
      </c>
      <c r="Y724">
        <v>120</v>
      </c>
      <c r="Z724">
        <v>763</v>
      </c>
      <c r="AF724" t="s">
        <v>649</v>
      </c>
      <c r="AG724" t="s">
        <v>1229</v>
      </c>
      <c r="AH724" s="9">
        <v>9.5138888888888884E-2</v>
      </c>
      <c r="AI724" t="s">
        <v>1434</v>
      </c>
      <c r="AJ724" t="s">
        <v>1417</v>
      </c>
      <c r="AK724" t="s">
        <v>1424</v>
      </c>
    </row>
    <row r="725" spans="1:37" x14ac:dyDescent="0.3">
      <c r="A725" s="1">
        <v>43751</v>
      </c>
      <c r="B725" t="s">
        <v>155</v>
      </c>
      <c r="C725" t="s">
        <v>156</v>
      </c>
      <c r="D725" t="s">
        <v>157</v>
      </c>
      <c r="E725">
        <v>20398</v>
      </c>
      <c r="F725">
        <v>4199</v>
      </c>
      <c r="G725" t="s">
        <v>253</v>
      </c>
      <c r="H725" t="s">
        <v>254</v>
      </c>
      <c r="I725" t="s">
        <v>80</v>
      </c>
      <c r="J725" t="s">
        <v>67</v>
      </c>
      <c r="K725">
        <v>954</v>
      </c>
      <c r="L725">
        <v>944</v>
      </c>
      <c r="M725">
        <v>-10</v>
      </c>
      <c r="N725">
        <v>11</v>
      </c>
      <c r="O725">
        <v>955</v>
      </c>
      <c r="P725">
        <v>1023</v>
      </c>
      <c r="Q725">
        <v>15</v>
      </c>
      <c r="R725">
        <v>1054</v>
      </c>
      <c r="S725">
        <v>1038</v>
      </c>
      <c r="T725">
        <v>-16</v>
      </c>
      <c r="U725">
        <v>0</v>
      </c>
      <c r="V725">
        <v>0</v>
      </c>
      <c r="W725">
        <v>60</v>
      </c>
      <c r="X725">
        <v>54</v>
      </c>
      <c r="Y725">
        <v>28</v>
      </c>
      <c r="Z725">
        <v>109</v>
      </c>
      <c r="AF725" t="s">
        <v>1187</v>
      </c>
      <c r="AG725" t="s">
        <v>1051</v>
      </c>
      <c r="AH725" s="9">
        <v>3.7499999999999999E-2</v>
      </c>
      <c r="AI725" t="s">
        <v>1434</v>
      </c>
      <c r="AJ725" t="s">
        <v>1417</v>
      </c>
      <c r="AK725" t="s">
        <v>1421</v>
      </c>
    </row>
    <row r="726" spans="1:37" x14ac:dyDescent="0.3">
      <c r="A726" s="1">
        <v>44680</v>
      </c>
      <c r="B726" t="s">
        <v>94</v>
      </c>
      <c r="C726" t="s">
        <v>95</v>
      </c>
      <c r="D726" t="s">
        <v>96</v>
      </c>
      <c r="E726">
        <v>20397</v>
      </c>
      <c r="F726">
        <v>5321</v>
      </c>
      <c r="G726" t="s">
        <v>97</v>
      </c>
      <c r="H726" t="s">
        <v>98</v>
      </c>
      <c r="I726" t="s">
        <v>458</v>
      </c>
      <c r="J726" t="s">
        <v>459</v>
      </c>
      <c r="K726">
        <v>1620</v>
      </c>
      <c r="L726">
        <v>1613</v>
      </c>
      <c r="M726">
        <v>-7</v>
      </c>
      <c r="N726">
        <v>28</v>
      </c>
      <c r="O726">
        <v>1641</v>
      </c>
      <c r="P726">
        <v>1745</v>
      </c>
      <c r="Q726">
        <v>6</v>
      </c>
      <c r="R726">
        <v>1752</v>
      </c>
      <c r="S726">
        <v>1751</v>
      </c>
      <c r="T726">
        <v>-1</v>
      </c>
      <c r="U726">
        <v>0</v>
      </c>
      <c r="V726">
        <v>0</v>
      </c>
      <c r="W726">
        <v>92</v>
      </c>
      <c r="X726">
        <v>98</v>
      </c>
      <c r="Y726">
        <v>64</v>
      </c>
      <c r="Z726">
        <v>370</v>
      </c>
      <c r="AF726" t="s">
        <v>1035</v>
      </c>
      <c r="AG726" t="s">
        <v>775</v>
      </c>
      <c r="AH726" s="9">
        <v>6.805555555555555E-2</v>
      </c>
      <c r="AI726" t="s">
        <v>1435</v>
      </c>
      <c r="AJ726" t="s">
        <v>1417</v>
      </c>
      <c r="AK726" t="s">
        <v>1426</v>
      </c>
    </row>
    <row r="727" spans="1:37" x14ac:dyDescent="0.3">
      <c r="A727" s="1">
        <v>43781</v>
      </c>
      <c r="B727" t="s">
        <v>55</v>
      </c>
      <c r="C727" t="s">
        <v>56</v>
      </c>
      <c r="D727" t="s">
        <v>57</v>
      </c>
      <c r="E727">
        <v>19930</v>
      </c>
      <c r="F727">
        <v>1795</v>
      </c>
      <c r="G727" t="s">
        <v>144</v>
      </c>
      <c r="H727" t="s">
        <v>145</v>
      </c>
      <c r="I727" t="s">
        <v>19</v>
      </c>
      <c r="J727" t="s">
        <v>20</v>
      </c>
      <c r="K727">
        <v>1515</v>
      </c>
      <c r="L727">
        <v>1524</v>
      </c>
      <c r="M727">
        <v>9</v>
      </c>
      <c r="N727">
        <v>20</v>
      </c>
      <c r="O727">
        <v>1544</v>
      </c>
      <c r="P727">
        <v>1722</v>
      </c>
      <c r="Q727">
        <v>28</v>
      </c>
      <c r="R727">
        <v>1724</v>
      </c>
      <c r="S727">
        <v>1750</v>
      </c>
      <c r="T727">
        <v>26</v>
      </c>
      <c r="U727">
        <v>0</v>
      </c>
      <c r="V727">
        <v>0</v>
      </c>
      <c r="W727">
        <v>309</v>
      </c>
      <c r="X727">
        <v>326</v>
      </c>
      <c r="Y727">
        <v>278</v>
      </c>
      <c r="Z727">
        <v>1927</v>
      </c>
      <c r="AA727">
        <v>9</v>
      </c>
      <c r="AB727">
        <v>0</v>
      </c>
      <c r="AC727">
        <v>17</v>
      </c>
      <c r="AD727">
        <v>0</v>
      </c>
      <c r="AE727">
        <v>0</v>
      </c>
      <c r="AF727" t="s">
        <v>1256</v>
      </c>
      <c r="AG727" t="s">
        <v>618</v>
      </c>
      <c r="AH727" s="9">
        <v>0.10138888888888889</v>
      </c>
      <c r="AI727" t="s">
        <v>1435</v>
      </c>
      <c r="AJ727" t="s">
        <v>1420</v>
      </c>
      <c r="AK727" t="s">
        <v>1423</v>
      </c>
    </row>
    <row r="728" spans="1:37" x14ac:dyDescent="0.3">
      <c r="A728" s="1">
        <v>45133</v>
      </c>
      <c r="B728" t="s">
        <v>14</v>
      </c>
      <c r="C728" t="s">
        <v>15</v>
      </c>
      <c r="D728" t="s">
        <v>16</v>
      </c>
      <c r="E728">
        <v>19790</v>
      </c>
      <c r="F728">
        <v>2965</v>
      </c>
      <c r="G728" t="s">
        <v>72</v>
      </c>
      <c r="H728" t="s">
        <v>73</v>
      </c>
      <c r="I728" t="s">
        <v>144</v>
      </c>
      <c r="J728" t="s">
        <v>145</v>
      </c>
      <c r="K728">
        <v>1232</v>
      </c>
      <c r="L728">
        <v>1238</v>
      </c>
      <c r="M728">
        <v>6</v>
      </c>
      <c r="N728">
        <v>17</v>
      </c>
      <c r="O728">
        <v>1255</v>
      </c>
      <c r="P728">
        <v>1357</v>
      </c>
      <c r="Q728">
        <v>5</v>
      </c>
      <c r="R728">
        <v>1402</v>
      </c>
      <c r="S728">
        <v>1402</v>
      </c>
      <c r="T728">
        <v>0</v>
      </c>
      <c r="U728">
        <v>0</v>
      </c>
      <c r="V728">
        <v>0</v>
      </c>
      <c r="W728">
        <v>90</v>
      </c>
      <c r="X728">
        <v>84</v>
      </c>
      <c r="Y728">
        <v>62</v>
      </c>
      <c r="Z728">
        <v>409</v>
      </c>
      <c r="AF728" t="s">
        <v>756</v>
      </c>
      <c r="AG728" t="s">
        <v>743</v>
      </c>
      <c r="AH728" s="9">
        <v>5.8333333333333334E-2</v>
      </c>
      <c r="AI728" t="s">
        <v>1435</v>
      </c>
      <c r="AJ728" t="s">
        <v>1420</v>
      </c>
      <c r="AK728" t="s">
        <v>1424</v>
      </c>
    </row>
    <row r="729" spans="1:37" x14ac:dyDescent="0.3">
      <c r="A729" s="1">
        <v>44496</v>
      </c>
      <c r="B729" t="s">
        <v>39</v>
      </c>
      <c r="C729" t="s">
        <v>40</v>
      </c>
      <c r="D729" t="s">
        <v>41</v>
      </c>
      <c r="E729">
        <v>19805</v>
      </c>
      <c r="F729">
        <v>1220</v>
      </c>
      <c r="G729" t="s">
        <v>337</v>
      </c>
      <c r="H729" t="s">
        <v>338</v>
      </c>
      <c r="I729" t="s">
        <v>30</v>
      </c>
      <c r="J729" t="s">
        <v>31</v>
      </c>
      <c r="K729">
        <v>747</v>
      </c>
      <c r="L729">
        <v>744</v>
      </c>
      <c r="M729">
        <v>-3</v>
      </c>
      <c r="N729">
        <v>12</v>
      </c>
      <c r="O729">
        <v>756</v>
      </c>
      <c r="P729">
        <v>936</v>
      </c>
      <c r="Q729">
        <v>17</v>
      </c>
      <c r="R729">
        <v>958</v>
      </c>
      <c r="S729">
        <v>953</v>
      </c>
      <c r="T729">
        <v>-5</v>
      </c>
      <c r="U729">
        <v>0</v>
      </c>
      <c r="V729">
        <v>0</v>
      </c>
      <c r="W729">
        <v>191</v>
      </c>
      <c r="X729">
        <v>189</v>
      </c>
      <c r="Y729">
        <v>160</v>
      </c>
      <c r="Z729">
        <v>1102</v>
      </c>
      <c r="AF729" t="s">
        <v>1224</v>
      </c>
      <c r="AG729" t="s">
        <v>685</v>
      </c>
      <c r="AH729" s="9">
        <v>8.9583333333333334E-2</v>
      </c>
      <c r="AI729" t="s">
        <v>1434</v>
      </c>
      <c r="AJ729" t="s">
        <v>1417</v>
      </c>
      <c r="AK729" t="s">
        <v>1424</v>
      </c>
    </row>
    <row r="730" spans="1:37" x14ac:dyDescent="0.3">
      <c r="A730" s="1">
        <v>44541</v>
      </c>
      <c r="B730" t="s">
        <v>14</v>
      </c>
      <c r="C730" t="s">
        <v>15</v>
      </c>
      <c r="D730" t="s">
        <v>16</v>
      </c>
      <c r="E730">
        <v>19790</v>
      </c>
      <c r="F730">
        <v>2839</v>
      </c>
      <c r="G730" t="s">
        <v>60</v>
      </c>
      <c r="H730" t="s">
        <v>61</v>
      </c>
      <c r="I730" t="s">
        <v>158</v>
      </c>
      <c r="J730" t="s">
        <v>159</v>
      </c>
      <c r="K730">
        <v>1125</v>
      </c>
      <c r="L730">
        <v>1122</v>
      </c>
      <c r="M730">
        <v>-3</v>
      </c>
      <c r="N730">
        <v>15</v>
      </c>
      <c r="O730">
        <v>1137</v>
      </c>
      <c r="P730">
        <v>1244</v>
      </c>
      <c r="Q730">
        <v>7</v>
      </c>
      <c r="R730">
        <v>1252</v>
      </c>
      <c r="S730">
        <v>1251</v>
      </c>
      <c r="T730">
        <v>-1</v>
      </c>
      <c r="U730">
        <v>0</v>
      </c>
      <c r="V730">
        <v>0</v>
      </c>
      <c r="W730">
        <v>87</v>
      </c>
      <c r="X730">
        <v>89</v>
      </c>
      <c r="Y730">
        <v>67</v>
      </c>
      <c r="Z730">
        <v>447</v>
      </c>
      <c r="AF730" t="s">
        <v>1331</v>
      </c>
      <c r="AG730" t="s">
        <v>885</v>
      </c>
      <c r="AH730" s="9">
        <v>6.1805555555555558E-2</v>
      </c>
      <c r="AI730" t="s">
        <v>1434</v>
      </c>
      <c r="AJ730" t="s">
        <v>1417</v>
      </c>
      <c r="AK730" t="s">
        <v>1427</v>
      </c>
    </row>
    <row r="731" spans="1:37" x14ac:dyDescent="0.3">
      <c r="A731" s="1">
        <v>45050</v>
      </c>
      <c r="B731" t="s">
        <v>7</v>
      </c>
      <c r="C731" t="s">
        <v>8</v>
      </c>
      <c r="D731" t="s">
        <v>9</v>
      </c>
      <c r="E731">
        <v>19977</v>
      </c>
      <c r="F731">
        <v>2239</v>
      </c>
      <c r="G731" t="s">
        <v>194</v>
      </c>
      <c r="H731" t="s">
        <v>195</v>
      </c>
      <c r="I731" t="s">
        <v>12</v>
      </c>
      <c r="J731" t="s">
        <v>13</v>
      </c>
      <c r="K731">
        <v>1053</v>
      </c>
      <c r="L731">
        <v>1043</v>
      </c>
      <c r="M731">
        <v>-10</v>
      </c>
      <c r="N731">
        <v>49</v>
      </c>
      <c r="O731">
        <v>1132</v>
      </c>
      <c r="P731">
        <v>1405</v>
      </c>
      <c r="Q731">
        <v>14</v>
      </c>
      <c r="R731">
        <v>1401</v>
      </c>
      <c r="S731">
        <v>1419</v>
      </c>
      <c r="T731">
        <v>18</v>
      </c>
      <c r="U731">
        <v>0</v>
      </c>
      <c r="V731">
        <v>0</v>
      </c>
      <c r="W731">
        <v>188</v>
      </c>
      <c r="X731">
        <v>216</v>
      </c>
      <c r="Y731">
        <v>153</v>
      </c>
      <c r="Z731">
        <v>1085</v>
      </c>
      <c r="AA731">
        <v>0</v>
      </c>
      <c r="AB731">
        <v>0</v>
      </c>
      <c r="AC731">
        <v>18</v>
      </c>
      <c r="AD731">
        <v>0</v>
      </c>
      <c r="AE731">
        <v>0</v>
      </c>
      <c r="AF731" t="s">
        <v>1193</v>
      </c>
      <c r="AG731" t="s">
        <v>1057</v>
      </c>
      <c r="AH731" s="9">
        <v>0.15</v>
      </c>
      <c r="AI731" t="s">
        <v>1434</v>
      </c>
      <c r="AJ731" t="s">
        <v>1417</v>
      </c>
      <c r="AK731" t="s">
        <v>1425</v>
      </c>
    </row>
    <row r="732" spans="1:37" x14ac:dyDescent="0.3">
      <c r="A732" s="1">
        <v>45118</v>
      </c>
      <c r="B732" t="s">
        <v>7</v>
      </c>
      <c r="C732" t="s">
        <v>8</v>
      </c>
      <c r="D732" t="s">
        <v>9</v>
      </c>
      <c r="E732">
        <v>19977</v>
      </c>
      <c r="F732">
        <v>1762</v>
      </c>
      <c r="G732" t="s">
        <v>21</v>
      </c>
      <c r="H732" t="s">
        <v>22</v>
      </c>
      <c r="I732" t="s">
        <v>153</v>
      </c>
      <c r="J732" t="s">
        <v>154</v>
      </c>
      <c r="K732">
        <v>1729</v>
      </c>
      <c r="L732">
        <v>1841</v>
      </c>
      <c r="M732">
        <v>72</v>
      </c>
      <c r="N732">
        <v>10</v>
      </c>
      <c r="O732">
        <v>1851</v>
      </c>
      <c r="P732">
        <v>2125</v>
      </c>
      <c r="Q732">
        <v>2</v>
      </c>
      <c r="R732">
        <v>2045</v>
      </c>
      <c r="S732">
        <v>2127</v>
      </c>
      <c r="T732">
        <v>42</v>
      </c>
      <c r="U732">
        <v>0</v>
      </c>
      <c r="V732">
        <v>0</v>
      </c>
      <c r="W732">
        <v>136</v>
      </c>
      <c r="X732">
        <v>106</v>
      </c>
      <c r="Y732">
        <v>94</v>
      </c>
      <c r="Z732">
        <v>794</v>
      </c>
      <c r="AA732">
        <v>10</v>
      </c>
      <c r="AB732">
        <v>0</v>
      </c>
      <c r="AC732">
        <v>0</v>
      </c>
      <c r="AD732">
        <v>0</v>
      </c>
      <c r="AE732">
        <v>32</v>
      </c>
      <c r="AF732" t="s">
        <v>1598</v>
      </c>
      <c r="AG732" t="s">
        <v>1358</v>
      </c>
      <c r="AH732" s="9">
        <v>0.11527777777777778</v>
      </c>
      <c r="AI732" t="s">
        <v>1438</v>
      </c>
      <c r="AJ732" t="s">
        <v>1420</v>
      </c>
      <c r="AK732" t="s">
        <v>1423</v>
      </c>
    </row>
    <row r="733" spans="1:37" x14ac:dyDescent="0.3">
      <c r="A733" s="1">
        <v>43672</v>
      </c>
      <c r="B733" t="s">
        <v>32</v>
      </c>
      <c r="C733" t="s">
        <v>33</v>
      </c>
      <c r="D733" t="s">
        <v>34</v>
      </c>
      <c r="E733">
        <v>19393</v>
      </c>
      <c r="F733">
        <v>344</v>
      </c>
      <c r="G733" t="s">
        <v>23</v>
      </c>
      <c r="H733" t="s">
        <v>24</v>
      </c>
      <c r="I733" t="s">
        <v>241</v>
      </c>
      <c r="J733" t="s">
        <v>242</v>
      </c>
      <c r="K733">
        <v>1050</v>
      </c>
      <c r="L733">
        <v>1044</v>
      </c>
      <c r="M733">
        <v>-6</v>
      </c>
      <c r="N733">
        <v>9</v>
      </c>
      <c r="O733">
        <v>1053</v>
      </c>
      <c r="P733">
        <v>1142</v>
      </c>
      <c r="Q733">
        <v>3</v>
      </c>
      <c r="R733">
        <v>1210</v>
      </c>
      <c r="S733">
        <v>1145</v>
      </c>
      <c r="T733">
        <v>-25</v>
      </c>
      <c r="U733">
        <v>0</v>
      </c>
      <c r="V733">
        <v>0</v>
      </c>
      <c r="W733">
        <v>80</v>
      </c>
      <c r="X733">
        <v>61</v>
      </c>
      <c r="Y733">
        <v>49</v>
      </c>
      <c r="Z733">
        <v>326</v>
      </c>
      <c r="AF733" t="s">
        <v>891</v>
      </c>
      <c r="AG733" t="s">
        <v>878</v>
      </c>
      <c r="AH733" s="9">
        <v>4.2361111111111113E-2</v>
      </c>
      <c r="AI733" t="s">
        <v>1434</v>
      </c>
      <c r="AJ733" t="s">
        <v>1417</v>
      </c>
      <c r="AK733" t="s">
        <v>1426</v>
      </c>
    </row>
    <row r="734" spans="1:37" x14ac:dyDescent="0.3">
      <c r="A734" s="1">
        <v>45160</v>
      </c>
      <c r="B734" t="s">
        <v>14</v>
      </c>
      <c r="C734" t="s">
        <v>15</v>
      </c>
      <c r="D734" t="s">
        <v>16</v>
      </c>
      <c r="E734">
        <v>19790</v>
      </c>
      <c r="F734">
        <v>2228</v>
      </c>
      <c r="G734" t="s">
        <v>120</v>
      </c>
      <c r="H734" t="s">
        <v>121</v>
      </c>
      <c r="I734" t="s">
        <v>125</v>
      </c>
      <c r="J734" t="s">
        <v>126</v>
      </c>
      <c r="K734">
        <v>2300</v>
      </c>
      <c r="L734">
        <v>2253</v>
      </c>
      <c r="M734">
        <v>-7</v>
      </c>
      <c r="N734">
        <v>20</v>
      </c>
      <c r="O734">
        <v>2313</v>
      </c>
      <c r="P734">
        <v>2356</v>
      </c>
      <c r="Q734">
        <v>6</v>
      </c>
      <c r="R734">
        <v>14</v>
      </c>
      <c r="S734">
        <v>2</v>
      </c>
      <c r="T734">
        <v>-12</v>
      </c>
      <c r="U734">
        <v>0</v>
      </c>
      <c r="V734">
        <v>0</v>
      </c>
      <c r="W734">
        <v>74</v>
      </c>
      <c r="X734">
        <v>69</v>
      </c>
      <c r="Y734">
        <v>43</v>
      </c>
      <c r="Z734">
        <v>290</v>
      </c>
      <c r="AF734" t="s">
        <v>1119</v>
      </c>
      <c r="AG734" t="s">
        <v>996</v>
      </c>
      <c r="AH734">
        <v>-0.95208333333333339</v>
      </c>
      <c r="AI734" t="s">
        <v>1438</v>
      </c>
      <c r="AJ734" t="s">
        <v>1417</v>
      </c>
      <c r="AK734" t="s">
        <v>1423</v>
      </c>
    </row>
    <row r="735" spans="1:37" x14ac:dyDescent="0.3">
      <c r="A735" s="1">
        <v>44739</v>
      </c>
      <c r="B735" t="s">
        <v>155</v>
      </c>
      <c r="C735" t="s">
        <v>156</v>
      </c>
      <c r="D735" t="s">
        <v>157</v>
      </c>
      <c r="E735">
        <v>20398</v>
      </c>
      <c r="F735">
        <v>4201</v>
      </c>
      <c r="G735" t="s">
        <v>160</v>
      </c>
      <c r="H735" t="s">
        <v>161</v>
      </c>
      <c r="I735" t="s">
        <v>80</v>
      </c>
      <c r="J735" t="s">
        <v>67</v>
      </c>
      <c r="K735">
        <v>1051</v>
      </c>
      <c r="L735">
        <v>1043</v>
      </c>
      <c r="M735">
        <v>-8</v>
      </c>
      <c r="N735">
        <v>12</v>
      </c>
      <c r="O735">
        <v>1055</v>
      </c>
      <c r="P735">
        <v>1142</v>
      </c>
      <c r="Q735">
        <v>9</v>
      </c>
      <c r="R735">
        <v>1209</v>
      </c>
      <c r="S735">
        <v>1151</v>
      </c>
      <c r="T735">
        <v>-18</v>
      </c>
      <c r="U735">
        <v>0</v>
      </c>
      <c r="V735">
        <v>0</v>
      </c>
      <c r="W735">
        <v>78</v>
      </c>
      <c r="X735">
        <v>68</v>
      </c>
      <c r="Y735">
        <v>47</v>
      </c>
      <c r="Z735">
        <v>258</v>
      </c>
      <c r="AF735" t="s">
        <v>611</v>
      </c>
      <c r="AG735" t="s">
        <v>1057</v>
      </c>
      <c r="AH735" s="9">
        <v>4.7222222222222221E-2</v>
      </c>
      <c r="AI735" t="s">
        <v>1434</v>
      </c>
      <c r="AJ735" t="s">
        <v>1417</v>
      </c>
      <c r="AK735" t="s">
        <v>1422</v>
      </c>
    </row>
    <row r="736" spans="1:37" x14ac:dyDescent="0.3">
      <c r="A736" s="1">
        <v>44218</v>
      </c>
      <c r="B736" t="s">
        <v>155</v>
      </c>
      <c r="C736" t="s">
        <v>156</v>
      </c>
      <c r="D736" t="s">
        <v>157</v>
      </c>
      <c r="E736">
        <v>20398</v>
      </c>
      <c r="F736">
        <v>4101</v>
      </c>
      <c r="G736" t="s">
        <v>30</v>
      </c>
      <c r="H736" t="s">
        <v>31</v>
      </c>
      <c r="I736" t="s">
        <v>273</v>
      </c>
      <c r="J736" t="s">
        <v>274</v>
      </c>
      <c r="K736">
        <v>1235</v>
      </c>
      <c r="L736">
        <v>1231</v>
      </c>
      <c r="M736">
        <v>-4</v>
      </c>
      <c r="N736">
        <v>21</v>
      </c>
      <c r="O736">
        <v>1252</v>
      </c>
      <c r="P736">
        <v>1418</v>
      </c>
      <c r="Q736">
        <v>4</v>
      </c>
      <c r="R736">
        <v>1445</v>
      </c>
      <c r="S736">
        <v>1422</v>
      </c>
      <c r="T736">
        <v>-23</v>
      </c>
      <c r="U736">
        <v>0</v>
      </c>
      <c r="V736">
        <v>0</v>
      </c>
      <c r="W736">
        <v>130</v>
      </c>
      <c r="X736">
        <v>111</v>
      </c>
      <c r="Y736">
        <v>86</v>
      </c>
      <c r="Z736">
        <v>692</v>
      </c>
      <c r="AF736" t="s">
        <v>757</v>
      </c>
      <c r="AG736" t="s">
        <v>1059</v>
      </c>
      <c r="AH736" s="9">
        <v>7.7083333333333337E-2</v>
      </c>
      <c r="AI736" t="s">
        <v>1435</v>
      </c>
      <c r="AJ736" t="s">
        <v>1417</v>
      </c>
      <c r="AK736" t="s">
        <v>1426</v>
      </c>
    </row>
    <row r="737" spans="1:37" x14ac:dyDescent="0.3">
      <c r="A737" s="1">
        <v>44820</v>
      </c>
      <c r="B737" t="s">
        <v>141</v>
      </c>
      <c r="C737" t="s">
        <v>142</v>
      </c>
      <c r="D737" t="s">
        <v>143</v>
      </c>
      <c r="E737">
        <v>20363</v>
      </c>
      <c r="F737">
        <v>5225</v>
      </c>
      <c r="G737" t="s">
        <v>224</v>
      </c>
      <c r="H737" t="s">
        <v>225</v>
      </c>
      <c r="I737" t="s">
        <v>150</v>
      </c>
      <c r="J737" t="s">
        <v>85</v>
      </c>
      <c r="K737">
        <v>920</v>
      </c>
      <c r="L737">
        <v>916</v>
      </c>
      <c r="M737">
        <v>-4</v>
      </c>
      <c r="N737">
        <v>27</v>
      </c>
      <c r="O737">
        <v>943</v>
      </c>
      <c r="P737">
        <v>1039</v>
      </c>
      <c r="Q737">
        <v>8</v>
      </c>
      <c r="R737">
        <v>1053</v>
      </c>
      <c r="S737">
        <v>1047</v>
      </c>
      <c r="T737">
        <v>-6</v>
      </c>
      <c r="U737">
        <v>0</v>
      </c>
      <c r="V737">
        <v>0</v>
      </c>
      <c r="W737">
        <v>93</v>
      </c>
      <c r="X737">
        <v>91</v>
      </c>
      <c r="Y737">
        <v>56</v>
      </c>
      <c r="Z737">
        <v>296</v>
      </c>
      <c r="AF737" t="s">
        <v>1127</v>
      </c>
      <c r="AG737" t="s">
        <v>1013</v>
      </c>
      <c r="AH737" s="9">
        <v>6.3194444444444442E-2</v>
      </c>
      <c r="AI737" t="s">
        <v>1434</v>
      </c>
      <c r="AJ737" t="s">
        <v>1417</v>
      </c>
      <c r="AK737" t="s">
        <v>1426</v>
      </c>
    </row>
    <row r="738" spans="1:37" x14ac:dyDescent="0.3">
      <c r="A738" s="1">
        <v>43814</v>
      </c>
      <c r="B738" t="s">
        <v>14</v>
      </c>
      <c r="C738" t="s">
        <v>15</v>
      </c>
      <c r="D738" t="s">
        <v>16</v>
      </c>
      <c r="E738">
        <v>19790</v>
      </c>
      <c r="F738">
        <v>430</v>
      </c>
      <c r="G738" t="s">
        <v>84</v>
      </c>
      <c r="H738" t="s">
        <v>85</v>
      </c>
      <c r="I738" t="s">
        <v>23</v>
      </c>
      <c r="J738" t="s">
        <v>24</v>
      </c>
      <c r="K738">
        <v>1125</v>
      </c>
      <c r="L738">
        <v>1213</v>
      </c>
      <c r="M738">
        <v>48</v>
      </c>
      <c r="N738">
        <v>15</v>
      </c>
      <c r="O738">
        <v>1228</v>
      </c>
      <c r="P738">
        <v>1553</v>
      </c>
      <c r="Q738">
        <v>6</v>
      </c>
      <c r="R738">
        <v>1517</v>
      </c>
      <c r="S738">
        <v>1559</v>
      </c>
      <c r="T738">
        <v>42</v>
      </c>
      <c r="U738">
        <v>0</v>
      </c>
      <c r="V738">
        <v>0</v>
      </c>
      <c r="W738">
        <v>412</v>
      </c>
      <c r="X738">
        <v>406</v>
      </c>
      <c r="Y738">
        <v>385</v>
      </c>
      <c r="Z738">
        <v>2586</v>
      </c>
      <c r="AA738">
        <v>42</v>
      </c>
      <c r="AB738">
        <v>0</v>
      </c>
      <c r="AC738">
        <v>0</v>
      </c>
      <c r="AD738">
        <v>0</v>
      </c>
      <c r="AE738">
        <v>0</v>
      </c>
      <c r="AF738" t="s">
        <v>1512</v>
      </c>
      <c r="AG738" t="s">
        <v>895</v>
      </c>
      <c r="AH738" s="9">
        <v>0.15694444444444444</v>
      </c>
      <c r="AI738" t="s">
        <v>1435</v>
      </c>
      <c r="AJ738" t="s">
        <v>1420</v>
      </c>
      <c r="AK738" t="s">
        <v>1421</v>
      </c>
    </row>
    <row r="739" spans="1:37" x14ac:dyDescent="0.3">
      <c r="A739" s="1">
        <v>43840</v>
      </c>
      <c r="B739" t="s">
        <v>155</v>
      </c>
      <c r="C739" t="s">
        <v>156</v>
      </c>
      <c r="D739" t="s">
        <v>157</v>
      </c>
      <c r="E739">
        <v>20398</v>
      </c>
      <c r="F739">
        <v>4121</v>
      </c>
      <c r="G739" t="s">
        <v>396</v>
      </c>
      <c r="H739" t="s">
        <v>397</v>
      </c>
      <c r="I739" t="s">
        <v>80</v>
      </c>
      <c r="J739" t="s">
        <v>67</v>
      </c>
      <c r="K739">
        <v>1046</v>
      </c>
      <c r="L739">
        <v>1027</v>
      </c>
      <c r="M739">
        <v>-19</v>
      </c>
      <c r="N739">
        <v>14</v>
      </c>
      <c r="O739">
        <v>1041</v>
      </c>
      <c r="P739">
        <v>1043</v>
      </c>
      <c r="Q739">
        <v>23</v>
      </c>
      <c r="R739">
        <v>1112</v>
      </c>
      <c r="S739">
        <v>1106</v>
      </c>
      <c r="T739">
        <v>-6</v>
      </c>
      <c r="U739">
        <v>0</v>
      </c>
      <c r="V739">
        <v>0</v>
      </c>
      <c r="W739">
        <v>86</v>
      </c>
      <c r="X739">
        <v>99</v>
      </c>
      <c r="Y739">
        <v>62</v>
      </c>
      <c r="Z739">
        <v>224</v>
      </c>
      <c r="AF739" t="s">
        <v>1016</v>
      </c>
      <c r="AG739" t="s">
        <v>1053</v>
      </c>
      <c r="AH739" s="9">
        <v>2.7083333333333334E-2</v>
      </c>
      <c r="AI739" t="s">
        <v>1434</v>
      </c>
      <c r="AJ739" t="s">
        <v>1417</v>
      </c>
      <c r="AK739" t="s">
        <v>1426</v>
      </c>
    </row>
    <row r="740" spans="1:37" x14ac:dyDescent="0.3">
      <c r="A740" s="1">
        <v>43588</v>
      </c>
      <c r="B740" t="s">
        <v>14</v>
      </c>
      <c r="C740" t="s">
        <v>15</v>
      </c>
      <c r="D740" t="s">
        <v>16</v>
      </c>
      <c r="E740">
        <v>19790</v>
      </c>
      <c r="F740">
        <v>2432</v>
      </c>
      <c r="G740" t="s">
        <v>64</v>
      </c>
      <c r="H740" t="s">
        <v>65</v>
      </c>
      <c r="I740" t="s">
        <v>10</v>
      </c>
      <c r="J740" t="s">
        <v>11</v>
      </c>
      <c r="K740">
        <v>1120</v>
      </c>
      <c r="L740">
        <v>1150</v>
      </c>
      <c r="M740">
        <v>30</v>
      </c>
      <c r="N740">
        <v>19</v>
      </c>
      <c r="O740">
        <v>1209</v>
      </c>
      <c r="P740">
        <v>1356</v>
      </c>
      <c r="Q740">
        <v>4</v>
      </c>
      <c r="R740">
        <v>1337</v>
      </c>
      <c r="S740">
        <v>1400</v>
      </c>
      <c r="T740">
        <v>23</v>
      </c>
      <c r="U740">
        <v>0</v>
      </c>
      <c r="V740">
        <v>0</v>
      </c>
      <c r="W740">
        <v>137</v>
      </c>
      <c r="X740">
        <v>130</v>
      </c>
      <c r="Y740">
        <v>107</v>
      </c>
      <c r="Z740">
        <v>680</v>
      </c>
      <c r="AA740">
        <v>23</v>
      </c>
      <c r="AB740">
        <v>0</v>
      </c>
      <c r="AC740">
        <v>0</v>
      </c>
      <c r="AD740">
        <v>0</v>
      </c>
      <c r="AE740">
        <v>0</v>
      </c>
      <c r="AF740" t="s">
        <v>1341</v>
      </c>
      <c r="AG740" t="s">
        <v>734</v>
      </c>
      <c r="AH740" s="9">
        <v>9.0277777777777776E-2</v>
      </c>
      <c r="AI740" t="s">
        <v>1434</v>
      </c>
      <c r="AJ740" t="s">
        <v>1420</v>
      </c>
      <c r="AK740" t="s">
        <v>1426</v>
      </c>
    </row>
    <row r="741" spans="1:37" x14ac:dyDescent="0.3">
      <c r="A741" s="1">
        <v>44377</v>
      </c>
      <c r="B741" t="s">
        <v>94</v>
      </c>
      <c r="C741" t="s">
        <v>95</v>
      </c>
      <c r="D741" t="s">
        <v>96</v>
      </c>
      <c r="E741">
        <v>20397</v>
      </c>
      <c r="F741">
        <v>5265</v>
      </c>
      <c r="G741" t="s">
        <v>224</v>
      </c>
      <c r="H741" t="s">
        <v>225</v>
      </c>
      <c r="I741" t="s">
        <v>42</v>
      </c>
      <c r="J741" t="s">
        <v>43</v>
      </c>
      <c r="K741">
        <v>1200</v>
      </c>
      <c r="L741">
        <v>1153</v>
      </c>
      <c r="M741">
        <v>-7</v>
      </c>
      <c r="N741">
        <v>12</v>
      </c>
      <c r="O741">
        <v>1205</v>
      </c>
      <c r="P741">
        <v>1239</v>
      </c>
      <c r="Q741">
        <v>7</v>
      </c>
      <c r="R741">
        <v>1257</v>
      </c>
      <c r="S741">
        <v>1246</v>
      </c>
      <c r="T741">
        <v>-11</v>
      </c>
      <c r="U741">
        <v>0</v>
      </c>
      <c r="V741">
        <v>0</v>
      </c>
      <c r="W741">
        <v>57</v>
      </c>
      <c r="X741">
        <v>53</v>
      </c>
      <c r="Y741">
        <v>34</v>
      </c>
      <c r="Z741">
        <v>142</v>
      </c>
      <c r="AF741" t="s">
        <v>1237</v>
      </c>
      <c r="AG741" t="s">
        <v>1170</v>
      </c>
      <c r="AH741" s="9">
        <v>3.6805555555555557E-2</v>
      </c>
      <c r="AI741" t="s">
        <v>1434</v>
      </c>
      <c r="AJ741" t="s">
        <v>1417</v>
      </c>
      <c r="AK741" t="s">
        <v>1424</v>
      </c>
    </row>
    <row r="742" spans="1:37" x14ac:dyDescent="0.3">
      <c r="A742" s="1">
        <v>45078</v>
      </c>
      <c r="B742" t="s">
        <v>122</v>
      </c>
      <c r="C742" t="s">
        <v>123</v>
      </c>
      <c r="D742" t="s">
        <v>124</v>
      </c>
      <c r="E742">
        <v>20304</v>
      </c>
      <c r="F742">
        <v>5907</v>
      </c>
      <c r="G742" t="s">
        <v>21</v>
      </c>
      <c r="H742" t="s">
        <v>22</v>
      </c>
      <c r="I742" t="s">
        <v>247</v>
      </c>
      <c r="J742" t="s">
        <v>248</v>
      </c>
      <c r="K742">
        <v>1116</v>
      </c>
      <c r="L742">
        <v>1550</v>
      </c>
      <c r="M742">
        <v>274</v>
      </c>
      <c r="N742">
        <v>26</v>
      </c>
      <c r="O742">
        <v>1616</v>
      </c>
      <c r="P742">
        <v>1639</v>
      </c>
      <c r="Q742">
        <v>5</v>
      </c>
      <c r="R742">
        <v>1208</v>
      </c>
      <c r="S742">
        <v>1644</v>
      </c>
      <c r="T742">
        <v>276</v>
      </c>
      <c r="U742">
        <v>0</v>
      </c>
      <c r="V742">
        <v>0</v>
      </c>
      <c r="W742">
        <v>52</v>
      </c>
      <c r="X742">
        <v>54</v>
      </c>
      <c r="Y742">
        <v>23</v>
      </c>
      <c r="Z742">
        <v>120</v>
      </c>
      <c r="AA742">
        <v>0</v>
      </c>
      <c r="AB742">
        <v>276</v>
      </c>
      <c r="AC742">
        <v>0</v>
      </c>
      <c r="AD742">
        <v>0</v>
      </c>
      <c r="AE742">
        <v>0</v>
      </c>
      <c r="AF742" t="s">
        <v>941</v>
      </c>
      <c r="AG742" t="s">
        <v>655</v>
      </c>
      <c r="AH742" s="9">
        <v>3.7499999999999999E-2</v>
      </c>
      <c r="AI742" t="s">
        <v>1435</v>
      </c>
      <c r="AJ742" t="s">
        <v>1420</v>
      </c>
      <c r="AK742" t="s">
        <v>1425</v>
      </c>
    </row>
    <row r="743" spans="1:37" x14ac:dyDescent="0.3">
      <c r="A743" s="1">
        <v>44408</v>
      </c>
      <c r="B743" t="s">
        <v>32</v>
      </c>
      <c r="C743" t="s">
        <v>33</v>
      </c>
      <c r="D743" t="s">
        <v>34</v>
      </c>
      <c r="E743">
        <v>19393</v>
      </c>
      <c r="F743">
        <v>5305</v>
      </c>
      <c r="G743" t="s">
        <v>281</v>
      </c>
      <c r="H743" t="s">
        <v>282</v>
      </c>
      <c r="I743" t="s">
        <v>174</v>
      </c>
      <c r="J743" t="s">
        <v>175</v>
      </c>
      <c r="K743">
        <v>1555</v>
      </c>
      <c r="L743">
        <v>1622</v>
      </c>
      <c r="M743">
        <v>27</v>
      </c>
      <c r="N743">
        <v>10</v>
      </c>
      <c r="O743">
        <v>1632</v>
      </c>
      <c r="P743">
        <v>1728</v>
      </c>
      <c r="Q743">
        <v>9</v>
      </c>
      <c r="R743">
        <v>1715</v>
      </c>
      <c r="S743">
        <v>1737</v>
      </c>
      <c r="T743">
        <v>22</v>
      </c>
      <c r="U743">
        <v>0</v>
      </c>
      <c r="V743">
        <v>0</v>
      </c>
      <c r="W743">
        <v>80</v>
      </c>
      <c r="X743">
        <v>75</v>
      </c>
      <c r="Y743">
        <v>56</v>
      </c>
      <c r="Z743">
        <v>338</v>
      </c>
      <c r="AA743">
        <v>7</v>
      </c>
      <c r="AB743">
        <v>0</v>
      </c>
      <c r="AC743">
        <v>0</v>
      </c>
      <c r="AD743">
        <v>0</v>
      </c>
      <c r="AE743">
        <v>15</v>
      </c>
      <c r="AF743" t="s">
        <v>1033</v>
      </c>
      <c r="AG743" t="s">
        <v>777</v>
      </c>
      <c r="AH743" s="9">
        <v>5.2083333333333336E-2</v>
      </c>
      <c r="AI743" t="s">
        <v>1435</v>
      </c>
      <c r="AJ743" t="s">
        <v>1420</v>
      </c>
      <c r="AK743" t="s">
        <v>1427</v>
      </c>
    </row>
    <row r="744" spans="1:37" x14ac:dyDescent="0.3">
      <c r="A744" s="1">
        <v>45165</v>
      </c>
      <c r="B744" t="s">
        <v>55</v>
      </c>
      <c r="C744" t="s">
        <v>56</v>
      </c>
      <c r="D744" t="s">
        <v>57</v>
      </c>
      <c r="E744">
        <v>19930</v>
      </c>
      <c r="F744">
        <v>534</v>
      </c>
      <c r="G744" t="s">
        <v>23</v>
      </c>
      <c r="H744" t="s">
        <v>24</v>
      </c>
      <c r="I744" t="s">
        <v>129</v>
      </c>
      <c r="J744" t="s">
        <v>130</v>
      </c>
      <c r="K744">
        <v>1730</v>
      </c>
      <c r="L744">
        <v>1717</v>
      </c>
      <c r="M744">
        <v>-13</v>
      </c>
      <c r="N744">
        <v>19</v>
      </c>
      <c r="O744">
        <v>1736</v>
      </c>
      <c r="P744">
        <v>2237</v>
      </c>
      <c r="Q744">
        <v>8</v>
      </c>
      <c r="R744">
        <v>2305</v>
      </c>
      <c r="S744">
        <v>2245</v>
      </c>
      <c r="T744">
        <v>-20</v>
      </c>
      <c r="U744">
        <v>0</v>
      </c>
      <c r="V744">
        <v>0</v>
      </c>
      <c r="W744">
        <v>215</v>
      </c>
      <c r="X744">
        <v>208</v>
      </c>
      <c r="Y744">
        <v>181</v>
      </c>
      <c r="Z744">
        <v>1504</v>
      </c>
      <c r="AF744" t="s">
        <v>1599</v>
      </c>
      <c r="AG744" t="s">
        <v>624</v>
      </c>
      <c r="AH744" s="9">
        <v>0.22777777777777777</v>
      </c>
      <c r="AI744" t="s">
        <v>1435</v>
      </c>
      <c r="AJ744" t="s">
        <v>1417</v>
      </c>
      <c r="AK744" t="s">
        <v>1421</v>
      </c>
    </row>
    <row r="745" spans="1:37" x14ac:dyDescent="0.3">
      <c r="A745" s="1">
        <v>43560</v>
      </c>
      <c r="B745" t="s">
        <v>7</v>
      </c>
      <c r="C745" t="s">
        <v>8</v>
      </c>
      <c r="D745" t="s">
        <v>9</v>
      </c>
      <c r="E745">
        <v>19977</v>
      </c>
      <c r="F745">
        <v>339</v>
      </c>
      <c r="G745" t="s">
        <v>21</v>
      </c>
      <c r="H745" t="s">
        <v>22</v>
      </c>
      <c r="I745" t="s">
        <v>19</v>
      </c>
      <c r="J745" t="s">
        <v>20</v>
      </c>
      <c r="K745">
        <v>930</v>
      </c>
      <c r="L745">
        <v>923</v>
      </c>
      <c r="M745">
        <v>-7</v>
      </c>
      <c r="N745">
        <v>17</v>
      </c>
      <c r="O745">
        <v>940</v>
      </c>
      <c r="P745">
        <v>1103</v>
      </c>
      <c r="Q745">
        <v>6</v>
      </c>
      <c r="R745">
        <v>1122</v>
      </c>
      <c r="S745">
        <v>1109</v>
      </c>
      <c r="T745">
        <v>-13</v>
      </c>
      <c r="U745">
        <v>0</v>
      </c>
      <c r="V745">
        <v>0</v>
      </c>
      <c r="W745">
        <v>172</v>
      </c>
      <c r="X745">
        <v>166</v>
      </c>
      <c r="Y745">
        <v>143</v>
      </c>
      <c r="Z745">
        <v>1024</v>
      </c>
      <c r="AF745" t="s">
        <v>1600</v>
      </c>
      <c r="AG745" t="s">
        <v>1404</v>
      </c>
      <c r="AH745" s="9">
        <v>7.3611111111111113E-2</v>
      </c>
      <c r="AI745" t="s">
        <v>1434</v>
      </c>
      <c r="AJ745" t="s">
        <v>1417</v>
      </c>
      <c r="AK745" t="s">
        <v>1426</v>
      </c>
    </row>
    <row r="746" spans="1:37" x14ac:dyDescent="0.3">
      <c r="A746" s="1">
        <v>44845</v>
      </c>
      <c r="B746" t="s">
        <v>32</v>
      </c>
      <c r="C746" t="s">
        <v>33</v>
      </c>
      <c r="D746" t="s">
        <v>34</v>
      </c>
      <c r="E746">
        <v>19393</v>
      </c>
      <c r="F746">
        <v>2580</v>
      </c>
      <c r="G746" t="s">
        <v>118</v>
      </c>
      <c r="H746" t="s">
        <v>119</v>
      </c>
      <c r="I746" t="s">
        <v>21</v>
      </c>
      <c r="J746" t="s">
        <v>22</v>
      </c>
      <c r="K746">
        <v>1410</v>
      </c>
      <c r="L746">
        <v>1422</v>
      </c>
      <c r="M746">
        <v>12</v>
      </c>
      <c r="N746">
        <v>8</v>
      </c>
      <c r="O746">
        <v>1430</v>
      </c>
      <c r="P746">
        <v>1523</v>
      </c>
      <c r="Q746">
        <v>22</v>
      </c>
      <c r="R746">
        <v>1535</v>
      </c>
      <c r="S746">
        <v>1545</v>
      </c>
      <c r="T746">
        <v>10</v>
      </c>
      <c r="U746">
        <v>0</v>
      </c>
      <c r="V746">
        <v>0</v>
      </c>
      <c r="W746">
        <v>85</v>
      </c>
      <c r="X746">
        <v>83</v>
      </c>
      <c r="Y746">
        <v>53</v>
      </c>
      <c r="Z746">
        <v>349</v>
      </c>
      <c r="AF746" t="s">
        <v>1348</v>
      </c>
      <c r="AG746" t="s">
        <v>757</v>
      </c>
      <c r="AH746" s="9">
        <v>5.7638888888888892E-2</v>
      </c>
      <c r="AI746" t="s">
        <v>1435</v>
      </c>
      <c r="AJ746" t="s">
        <v>1420</v>
      </c>
      <c r="AK746" t="s">
        <v>1423</v>
      </c>
    </row>
    <row r="747" spans="1:37" x14ac:dyDescent="0.3">
      <c r="A747" s="1">
        <v>43773</v>
      </c>
      <c r="B747" t="s">
        <v>39</v>
      </c>
      <c r="C747" t="s">
        <v>40</v>
      </c>
      <c r="D747" t="s">
        <v>41</v>
      </c>
      <c r="E747">
        <v>19805</v>
      </c>
      <c r="F747">
        <v>2548</v>
      </c>
      <c r="G747" t="s">
        <v>178</v>
      </c>
      <c r="H747" t="s">
        <v>179</v>
      </c>
      <c r="I747" t="s">
        <v>30</v>
      </c>
      <c r="J747" t="s">
        <v>31</v>
      </c>
      <c r="K747">
        <v>820</v>
      </c>
      <c r="L747">
        <v>816</v>
      </c>
      <c r="M747">
        <v>-4</v>
      </c>
      <c r="N747">
        <v>22</v>
      </c>
      <c r="O747">
        <v>838</v>
      </c>
      <c r="P747">
        <v>1053</v>
      </c>
      <c r="Q747">
        <v>24</v>
      </c>
      <c r="R747">
        <v>1116</v>
      </c>
      <c r="S747">
        <v>1117</v>
      </c>
      <c r="T747">
        <v>1</v>
      </c>
      <c r="U747">
        <v>0</v>
      </c>
      <c r="V747">
        <v>0</v>
      </c>
      <c r="W747">
        <v>236</v>
      </c>
      <c r="X747">
        <v>241</v>
      </c>
      <c r="Y747">
        <v>195</v>
      </c>
      <c r="Z747">
        <v>1303</v>
      </c>
      <c r="AF747" t="s">
        <v>726</v>
      </c>
      <c r="AG747" t="s">
        <v>688</v>
      </c>
      <c r="AH747" s="9">
        <v>0.12569444444444444</v>
      </c>
      <c r="AI747" t="s">
        <v>1434</v>
      </c>
      <c r="AJ747" t="s">
        <v>1417</v>
      </c>
      <c r="AK747" t="s">
        <v>1422</v>
      </c>
    </row>
    <row r="748" spans="1:37" x14ac:dyDescent="0.3">
      <c r="A748" s="1">
        <v>45086</v>
      </c>
      <c r="B748" t="s">
        <v>46</v>
      </c>
      <c r="C748" t="s">
        <v>47</v>
      </c>
      <c r="D748" t="s">
        <v>48</v>
      </c>
      <c r="E748">
        <v>20452</v>
      </c>
      <c r="F748">
        <v>3433</v>
      </c>
      <c r="G748" t="s">
        <v>12</v>
      </c>
      <c r="H748" t="s">
        <v>13</v>
      </c>
      <c r="I748" t="s">
        <v>216</v>
      </c>
      <c r="J748" t="s">
        <v>217</v>
      </c>
      <c r="K748">
        <v>1154</v>
      </c>
      <c r="L748">
        <v>1145</v>
      </c>
      <c r="M748">
        <v>-9</v>
      </c>
      <c r="N748">
        <v>12</v>
      </c>
      <c r="O748">
        <v>1157</v>
      </c>
      <c r="P748">
        <v>1332</v>
      </c>
      <c r="Q748">
        <v>24</v>
      </c>
      <c r="R748">
        <v>1408</v>
      </c>
      <c r="S748">
        <v>1356</v>
      </c>
      <c r="T748">
        <v>-12</v>
      </c>
      <c r="U748">
        <v>0</v>
      </c>
      <c r="V748">
        <v>0</v>
      </c>
      <c r="W748">
        <v>134</v>
      </c>
      <c r="X748">
        <v>131</v>
      </c>
      <c r="Y748">
        <v>95</v>
      </c>
      <c r="Z748">
        <v>642</v>
      </c>
      <c r="AF748" t="s">
        <v>1241</v>
      </c>
      <c r="AG748" t="s">
        <v>891</v>
      </c>
      <c r="AH748" s="9">
        <v>9.0972222222222218E-2</v>
      </c>
      <c r="AI748" t="s">
        <v>1434</v>
      </c>
      <c r="AJ748" t="s">
        <v>1417</v>
      </c>
      <c r="AK748" t="s">
        <v>1426</v>
      </c>
    </row>
    <row r="749" spans="1:37" x14ac:dyDescent="0.3">
      <c r="A749" s="1">
        <v>44641</v>
      </c>
      <c r="B749" t="s">
        <v>14</v>
      </c>
      <c r="C749" t="s">
        <v>15</v>
      </c>
      <c r="D749" t="s">
        <v>16</v>
      </c>
      <c r="E749">
        <v>19790</v>
      </c>
      <c r="F749">
        <v>495</v>
      </c>
      <c r="G749" t="s">
        <v>231</v>
      </c>
      <c r="H749" t="s">
        <v>232</v>
      </c>
      <c r="I749" t="s">
        <v>53</v>
      </c>
      <c r="J749" t="s">
        <v>54</v>
      </c>
      <c r="K749">
        <v>1228</v>
      </c>
      <c r="L749">
        <v>1224</v>
      </c>
      <c r="M749">
        <v>-4</v>
      </c>
      <c r="N749">
        <v>23</v>
      </c>
      <c r="O749">
        <v>1247</v>
      </c>
      <c r="P749">
        <v>2052</v>
      </c>
      <c r="Q749">
        <v>51</v>
      </c>
      <c r="R749">
        <v>2040</v>
      </c>
      <c r="S749">
        <v>2143</v>
      </c>
      <c r="T749">
        <v>63</v>
      </c>
      <c r="U749">
        <v>0</v>
      </c>
      <c r="V749">
        <v>0</v>
      </c>
      <c r="W749">
        <v>312</v>
      </c>
      <c r="X749">
        <v>379</v>
      </c>
      <c r="Y749">
        <v>305</v>
      </c>
      <c r="Z749">
        <v>2556</v>
      </c>
      <c r="AA749">
        <v>0</v>
      </c>
      <c r="AB749">
        <v>0</v>
      </c>
      <c r="AC749">
        <v>63</v>
      </c>
      <c r="AD749">
        <v>0</v>
      </c>
      <c r="AE749">
        <v>0</v>
      </c>
      <c r="AF749" t="s">
        <v>1476</v>
      </c>
      <c r="AG749" t="s">
        <v>897</v>
      </c>
      <c r="AH749" s="9">
        <v>0.38819444444444445</v>
      </c>
      <c r="AI749" t="s">
        <v>1435</v>
      </c>
      <c r="AJ749" t="s">
        <v>1417</v>
      </c>
      <c r="AK749" t="s">
        <v>1422</v>
      </c>
    </row>
    <row r="750" spans="1:37" x14ac:dyDescent="0.3">
      <c r="A750" s="1">
        <v>43856</v>
      </c>
      <c r="B750" t="s">
        <v>141</v>
      </c>
      <c r="C750" t="s">
        <v>142</v>
      </c>
      <c r="D750" t="s">
        <v>143</v>
      </c>
      <c r="E750">
        <v>20363</v>
      </c>
      <c r="F750">
        <v>5236</v>
      </c>
      <c r="G750" t="s">
        <v>460</v>
      </c>
      <c r="H750" t="s">
        <v>461</v>
      </c>
      <c r="I750" t="s">
        <v>60</v>
      </c>
      <c r="J750" t="s">
        <v>61</v>
      </c>
      <c r="K750">
        <v>1443</v>
      </c>
      <c r="L750">
        <v>1438</v>
      </c>
      <c r="M750">
        <v>-5</v>
      </c>
      <c r="N750">
        <v>15</v>
      </c>
      <c r="O750">
        <v>1453</v>
      </c>
      <c r="P750">
        <v>1649</v>
      </c>
      <c r="Q750">
        <v>10</v>
      </c>
      <c r="R750">
        <v>1713</v>
      </c>
      <c r="S750">
        <v>1659</v>
      </c>
      <c r="T750">
        <v>-14</v>
      </c>
      <c r="U750">
        <v>0</v>
      </c>
      <c r="V750">
        <v>0</v>
      </c>
      <c r="W750">
        <v>90</v>
      </c>
      <c r="X750">
        <v>81</v>
      </c>
      <c r="Y750">
        <v>56</v>
      </c>
      <c r="Z750">
        <v>352</v>
      </c>
      <c r="AF750" t="s">
        <v>944</v>
      </c>
      <c r="AG750" t="s">
        <v>1024</v>
      </c>
      <c r="AH750" s="9">
        <v>9.7916666666666666E-2</v>
      </c>
      <c r="AI750" t="s">
        <v>1435</v>
      </c>
      <c r="AJ750" t="s">
        <v>1417</v>
      </c>
      <c r="AK750" t="s">
        <v>1421</v>
      </c>
    </row>
    <row r="751" spans="1:37" x14ac:dyDescent="0.3">
      <c r="A751" s="1">
        <v>44964</v>
      </c>
      <c r="B751" t="s">
        <v>46</v>
      </c>
      <c r="C751" t="s">
        <v>47</v>
      </c>
      <c r="D751" t="s">
        <v>48</v>
      </c>
      <c r="E751">
        <v>20452</v>
      </c>
      <c r="F751">
        <v>4648</v>
      </c>
      <c r="G751" t="s">
        <v>42</v>
      </c>
      <c r="H751" t="s">
        <v>43</v>
      </c>
      <c r="I751" t="s">
        <v>418</v>
      </c>
      <c r="J751" t="s">
        <v>419</v>
      </c>
      <c r="K751">
        <v>1954</v>
      </c>
      <c r="L751">
        <v>1945</v>
      </c>
      <c r="M751">
        <v>-9</v>
      </c>
      <c r="N751">
        <v>14</v>
      </c>
      <c r="O751">
        <v>1959</v>
      </c>
      <c r="P751">
        <v>2133</v>
      </c>
      <c r="Q751">
        <v>8</v>
      </c>
      <c r="R751">
        <v>2156</v>
      </c>
      <c r="S751">
        <v>2141</v>
      </c>
      <c r="T751">
        <v>-15</v>
      </c>
      <c r="U751">
        <v>0</v>
      </c>
      <c r="V751">
        <v>0</v>
      </c>
      <c r="W751">
        <v>182</v>
      </c>
      <c r="X751">
        <v>176</v>
      </c>
      <c r="Y751">
        <v>154</v>
      </c>
      <c r="Z751">
        <v>963</v>
      </c>
      <c r="AF751" t="s">
        <v>1601</v>
      </c>
      <c r="AG751" t="s">
        <v>1203</v>
      </c>
      <c r="AH751" s="9">
        <v>8.0555555555555561E-2</v>
      </c>
      <c r="AI751" t="s">
        <v>1438</v>
      </c>
      <c r="AJ751" t="s">
        <v>1417</v>
      </c>
      <c r="AK751" t="s">
        <v>1423</v>
      </c>
    </row>
    <row r="752" spans="1:37" x14ac:dyDescent="0.3">
      <c r="A752" s="1">
        <v>44926</v>
      </c>
      <c r="B752" t="s">
        <v>14</v>
      </c>
      <c r="C752" t="s">
        <v>15</v>
      </c>
      <c r="D752" t="s">
        <v>16</v>
      </c>
      <c r="E752">
        <v>19790</v>
      </c>
      <c r="F752">
        <v>2337</v>
      </c>
      <c r="G752" t="s">
        <v>337</v>
      </c>
      <c r="H752" t="s">
        <v>338</v>
      </c>
      <c r="I752" t="s">
        <v>60</v>
      </c>
      <c r="J752" t="s">
        <v>61</v>
      </c>
      <c r="K752">
        <v>600</v>
      </c>
      <c r="L752">
        <v>557</v>
      </c>
      <c r="M752">
        <v>-3</v>
      </c>
      <c r="N752">
        <v>13</v>
      </c>
      <c r="O752">
        <v>610</v>
      </c>
      <c r="P752">
        <v>731</v>
      </c>
      <c r="Q752">
        <v>9</v>
      </c>
      <c r="R752">
        <v>749</v>
      </c>
      <c r="S752">
        <v>740</v>
      </c>
      <c r="T752">
        <v>-9</v>
      </c>
      <c r="U752">
        <v>0</v>
      </c>
      <c r="V752">
        <v>0</v>
      </c>
      <c r="W752">
        <v>109</v>
      </c>
      <c r="X752">
        <v>103</v>
      </c>
      <c r="Y752">
        <v>81</v>
      </c>
      <c r="Z752">
        <v>545</v>
      </c>
      <c r="AF752" t="s">
        <v>856</v>
      </c>
      <c r="AG752" t="s">
        <v>837</v>
      </c>
      <c r="AH752" s="9">
        <v>7.1527777777777773E-2</v>
      </c>
      <c r="AI752" t="s">
        <v>1437</v>
      </c>
      <c r="AJ752" t="s">
        <v>1417</v>
      </c>
      <c r="AK752" t="s">
        <v>1427</v>
      </c>
    </row>
    <row r="753" spans="1:37" x14ac:dyDescent="0.3">
      <c r="A753" s="1">
        <v>44269</v>
      </c>
      <c r="B753" t="s">
        <v>32</v>
      </c>
      <c r="C753" t="s">
        <v>33</v>
      </c>
      <c r="D753" t="s">
        <v>34</v>
      </c>
      <c r="E753">
        <v>19393</v>
      </c>
      <c r="F753">
        <v>663</v>
      </c>
      <c r="G753" t="s">
        <v>206</v>
      </c>
      <c r="H753" t="s">
        <v>207</v>
      </c>
      <c r="I753" t="s">
        <v>129</v>
      </c>
      <c r="J753" t="s">
        <v>130</v>
      </c>
      <c r="K753">
        <v>845</v>
      </c>
      <c r="L753">
        <v>909</v>
      </c>
      <c r="M753">
        <v>24</v>
      </c>
      <c r="N753">
        <v>14</v>
      </c>
      <c r="O753">
        <v>923</v>
      </c>
      <c r="P753">
        <v>1418</v>
      </c>
      <c r="Q753">
        <v>3</v>
      </c>
      <c r="R753">
        <v>1405</v>
      </c>
      <c r="S753">
        <v>1421</v>
      </c>
      <c r="T753">
        <v>16</v>
      </c>
      <c r="U753">
        <v>0</v>
      </c>
      <c r="V753">
        <v>0</v>
      </c>
      <c r="W753">
        <v>200</v>
      </c>
      <c r="X753">
        <v>192</v>
      </c>
      <c r="Y753">
        <v>175</v>
      </c>
      <c r="Z753">
        <v>1497</v>
      </c>
      <c r="AA753">
        <v>16</v>
      </c>
      <c r="AB753">
        <v>0</v>
      </c>
      <c r="AC753">
        <v>0</v>
      </c>
      <c r="AD753">
        <v>0</v>
      </c>
      <c r="AE753">
        <v>0</v>
      </c>
      <c r="AF753" t="s">
        <v>1136</v>
      </c>
      <c r="AG753" t="s">
        <v>1305</v>
      </c>
      <c r="AH753" s="9">
        <v>0.21666666666666667</v>
      </c>
      <c r="AI753" t="s">
        <v>1434</v>
      </c>
      <c r="AJ753" t="s">
        <v>1420</v>
      </c>
      <c r="AK753" t="s">
        <v>1421</v>
      </c>
    </row>
    <row r="754" spans="1:37" x14ac:dyDescent="0.3">
      <c r="A754" s="1">
        <v>45087</v>
      </c>
      <c r="B754" t="s">
        <v>162</v>
      </c>
      <c r="C754" t="s">
        <v>163</v>
      </c>
      <c r="D754" t="s">
        <v>164</v>
      </c>
      <c r="E754">
        <v>20436</v>
      </c>
      <c r="F754">
        <v>1287</v>
      </c>
      <c r="G754" t="s">
        <v>28</v>
      </c>
      <c r="H754" t="s">
        <v>29</v>
      </c>
      <c r="I754" t="s">
        <v>174</v>
      </c>
      <c r="J754" t="s">
        <v>175</v>
      </c>
      <c r="K754">
        <v>2000</v>
      </c>
      <c r="L754">
        <v>2239</v>
      </c>
      <c r="M754">
        <v>159</v>
      </c>
      <c r="N754">
        <v>16</v>
      </c>
      <c r="O754">
        <v>2255</v>
      </c>
      <c r="P754">
        <v>3</v>
      </c>
      <c r="Q754">
        <v>14</v>
      </c>
      <c r="R754">
        <v>2133</v>
      </c>
      <c r="S754">
        <v>17</v>
      </c>
      <c r="T754">
        <v>164</v>
      </c>
      <c r="U754">
        <v>0</v>
      </c>
      <c r="V754">
        <v>0</v>
      </c>
      <c r="W754">
        <v>273</v>
      </c>
      <c r="X754">
        <v>278</v>
      </c>
      <c r="Y754">
        <v>248</v>
      </c>
      <c r="Z754">
        <v>1849</v>
      </c>
      <c r="AA754">
        <v>0</v>
      </c>
      <c r="AB754">
        <v>159</v>
      </c>
      <c r="AC754">
        <v>5</v>
      </c>
      <c r="AD754">
        <v>0</v>
      </c>
      <c r="AE754">
        <v>0</v>
      </c>
      <c r="AF754" t="s">
        <v>1536</v>
      </c>
      <c r="AG754" t="s">
        <v>1100</v>
      </c>
      <c r="AH754">
        <v>-0.93194444444444446</v>
      </c>
      <c r="AI754" t="s">
        <v>1438</v>
      </c>
      <c r="AJ754" t="s">
        <v>1420</v>
      </c>
      <c r="AK754" t="s">
        <v>1427</v>
      </c>
    </row>
    <row r="755" spans="1:37" x14ac:dyDescent="0.3">
      <c r="A755" s="1">
        <v>43550</v>
      </c>
      <c r="B755" t="s">
        <v>46</v>
      </c>
      <c r="C755" t="s">
        <v>47</v>
      </c>
      <c r="D755" t="s">
        <v>48</v>
      </c>
      <c r="E755">
        <v>20452</v>
      </c>
      <c r="F755">
        <v>3615</v>
      </c>
      <c r="G755" t="s">
        <v>269</v>
      </c>
      <c r="H755" t="s">
        <v>270</v>
      </c>
      <c r="I755" t="s">
        <v>21</v>
      </c>
      <c r="J755" t="s">
        <v>22</v>
      </c>
      <c r="K755">
        <v>620</v>
      </c>
      <c r="L755">
        <v>614</v>
      </c>
      <c r="M755">
        <v>-6</v>
      </c>
      <c r="N755">
        <v>10</v>
      </c>
      <c r="O755">
        <v>624</v>
      </c>
      <c r="P755">
        <v>638</v>
      </c>
      <c r="Q755">
        <v>9</v>
      </c>
      <c r="R755">
        <v>700</v>
      </c>
      <c r="S755">
        <v>647</v>
      </c>
      <c r="T755">
        <v>-13</v>
      </c>
      <c r="U755">
        <v>0</v>
      </c>
      <c r="V755">
        <v>0</v>
      </c>
      <c r="W755">
        <v>100</v>
      </c>
      <c r="X755">
        <v>93</v>
      </c>
      <c r="Y755">
        <v>74</v>
      </c>
      <c r="Z755">
        <v>420</v>
      </c>
      <c r="AF755" t="s">
        <v>1090</v>
      </c>
      <c r="AG755" t="s">
        <v>1150</v>
      </c>
      <c r="AH755" s="9">
        <v>2.2916666666666665E-2</v>
      </c>
      <c r="AI755" t="s">
        <v>1434</v>
      </c>
      <c r="AJ755" t="s">
        <v>1417</v>
      </c>
      <c r="AK755" t="s">
        <v>1423</v>
      </c>
    </row>
    <row r="756" spans="1:37" x14ac:dyDescent="0.3">
      <c r="A756" s="1">
        <v>44307</v>
      </c>
      <c r="B756" t="s">
        <v>94</v>
      </c>
      <c r="C756" t="s">
        <v>95</v>
      </c>
      <c r="D756" t="s">
        <v>96</v>
      </c>
      <c r="E756">
        <v>20397</v>
      </c>
      <c r="F756">
        <v>5208</v>
      </c>
      <c r="G756" t="s">
        <v>305</v>
      </c>
      <c r="H756" t="s">
        <v>306</v>
      </c>
      <c r="I756" t="s">
        <v>97</v>
      </c>
      <c r="J756" t="s">
        <v>98</v>
      </c>
      <c r="K756">
        <v>636</v>
      </c>
      <c r="L756">
        <v>634</v>
      </c>
      <c r="M756">
        <v>-2</v>
      </c>
      <c r="N756">
        <v>34</v>
      </c>
      <c r="O756">
        <v>708</v>
      </c>
      <c r="P756">
        <v>809</v>
      </c>
      <c r="Q756">
        <v>9</v>
      </c>
      <c r="R756">
        <v>825</v>
      </c>
      <c r="S756">
        <v>818</v>
      </c>
      <c r="T756">
        <v>-7</v>
      </c>
      <c r="U756">
        <v>0</v>
      </c>
      <c r="V756">
        <v>0</v>
      </c>
      <c r="W756">
        <v>109</v>
      </c>
      <c r="X756">
        <v>104</v>
      </c>
      <c r="Y756">
        <v>61</v>
      </c>
      <c r="Z756">
        <v>335</v>
      </c>
      <c r="AF756" t="s">
        <v>860</v>
      </c>
      <c r="AG756" t="s">
        <v>1164</v>
      </c>
      <c r="AH756" s="9">
        <v>7.2222222222222215E-2</v>
      </c>
      <c r="AI756" t="s">
        <v>1434</v>
      </c>
      <c r="AJ756" t="s">
        <v>1417</v>
      </c>
      <c r="AK756" t="s">
        <v>1424</v>
      </c>
    </row>
    <row r="757" spans="1:37" x14ac:dyDescent="0.3">
      <c r="A757" s="1">
        <v>43506</v>
      </c>
      <c r="B757" t="s">
        <v>94</v>
      </c>
      <c r="C757" t="s">
        <v>95</v>
      </c>
      <c r="D757" t="s">
        <v>96</v>
      </c>
      <c r="E757">
        <v>20397</v>
      </c>
      <c r="F757">
        <v>5403</v>
      </c>
      <c r="G757" t="s">
        <v>222</v>
      </c>
      <c r="H757" t="s">
        <v>223</v>
      </c>
      <c r="I757" t="s">
        <v>97</v>
      </c>
      <c r="J757" t="s">
        <v>98</v>
      </c>
      <c r="K757">
        <v>1200</v>
      </c>
      <c r="L757">
        <v>1150</v>
      </c>
      <c r="M757">
        <v>-10</v>
      </c>
      <c r="N757">
        <v>8</v>
      </c>
      <c r="O757">
        <v>1158</v>
      </c>
      <c r="P757">
        <v>1340</v>
      </c>
      <c r="Q757">
        <v>8</v>
      </c>
      <c r="R757">
        <v>1402</v>
      </c>
      <c r="S757">
        <v>1348</v>
      </c>
      <c r="T757">
        <v>-14</v>
      </c>
      <c r="U757">
        <v>0</v>
      </c>
      <c r="V757">
        <v>0</v>
      </c>
      <c r="W757">
        <v>122</v>
      </c>
      <c r="X757">
        <v>118</v>
      </c>
      <c r="Y757">
        <v>102</v>
      </c>
      <c r="Z757">
        <v>564</v>
      </c>
      <c r="AF757" t="s">
        <v>1020</v>
      </c>
      <c r="AG757" t="s">
        <v>734</v>
      </c>
      <c r="AH757" s="9">
        <v>8.1944444444444445E-2</v>
      </c>
      <c r="AI757" t="s">
        <v>1434</v>
      </c>
      <c r="AJ757" t="s">
        <v>1417</v>
      </c>
      <c r="AK757" t="s">
        <v>1421</v>
      </c>
    </row>
    <row r="758" spans="1:37" x14ac:dyDescent="0.3">
      <c r="A758" s="1">
        <v>44881</v>
      </c>
      <c r="B758" t="s">
        <v>25</v>
      </c>
      <c r="C758" t="s">
        <v>26</v>
      </c>
      <c r="D758" t="s">
        <v>27</v>
      </c>
      <c r="E758">
        <v>20416</v>
      </c>
      <c r="F758">
        <v>561</v>
      </c>
      <c r="G758" t="s">
        <v>103</v>
      </c>
      <c r="H758" t="s">
        <v>104</v>
      </c>
      <c r="I758" t="s">
        <v>53</v>
      </c>
      <c r="J758" t="s">
        <v>54</v>
      </c>
      <c r="K758">
        <v>945</v>
      </c>
      <c r="L758">
        <v>947</v>
      </c>
      <c r="M758">
        <v>2</v>
      </c>
      <c r="N758">
        <v>15</v>
      </c>
      <c r="O758">
        <v>1002</v>
      </c>
      <c r="P758">
        <v>1043</v>
      </c>
      <c r="Q758">
        <v>16</v>
      </c>
      <c r="R758">
        <v>1102</v>
      </c>
      <c r="S758">
        <v>1059</v>
      </c>
      <c r="T758">
        <v>-3</v>
      </c>
      <c r="U758">
        <v>0</v>
      </c>
      <c r="V758">
        <v>0</v>
      </c>
      <c r="W758">
        <v>77</v>
      </c>
      <c r="X758">
        <v>72</v>
      </c>
      <c r="Y758">
        <v>41</v>
      </c>
      <c r="Z758">
        <v>236</v>
      </c>
      <c r="AF758" t="s">
        <v>1407</v>
      </c>
      <c r="AG758" t="s">
        <v>706</v>
      </c>
      <c r="AH758" s="9">
        <v>0.05</v>
      </c>
      <c r="AI758" t="s">
        <v>1434</v>
      </c>
      <c r="AJ758" t="s">
        <v>1417</v>
      </c>
      <c r="AK758" t="s">
        <v>1424</v>
      </c>
    </row>
    <row r="759" spans="1:37" x14ac:dyDescent="0.3">
      <c r="A759" s="1">
        <v>44436</v>
      </c>
      <c r="B759" t="s">
        <v>39</v>
      </c>
      <c r="C759" t="s">
        <v>40</v>
      </c>
      <c r="D759" t="s">
        <v>41</v>
      </c>
      <c r="E759">
        <v>19805</v>
      </c>
      <c r="F759">
        <v>1664</v>
      </c>
      <c r="G759" t="s">
        <v>133</v>
      </c>
      <c r="H759" t="s">
        <v>134</v>
      </c>
      <c r="I759" t="s">
        <v>42</v>
      </c>
      <c r="J759" t="s">
        <v>43</v>
      </c>
      <c r="K759">
        <v>1136</v>
      </c>
      <c r="L759">
        <v>1136</v>
      </c>
      <c r="M759">
        <v>0</v>
      </c>
      <c r="N759">
        <v>11</v>
      </c>
      <c r="O759">
        <v>1147</v>
      </c>
      <c r="P759">
        <v>1341</v>
      </c>
      <c r="Q759">
        <v>8</v>
      </c>
      <c r="R759">
        <v>1357</v>
      </c>
      <c r="S759">
        <v>1349</v>
      </c>
      <c r="T759">
        <v>-8</v>
      </c>
      <c r="U759">
        <v>0</v>
      </c>
      <c r="V759">
        <v>0</v>
      </c>
      <c r="W759">
        <v>141</v>
      </c>
      <c r="X759">
        <v>133</v>
      </c>
      <c r="Y759">
        <v>114</v>
      </c>
      <c r="Z759">
        <v>814</v>
      </c>
      <c r="AF759" t="s">
        <v>1021</v>
      </c>
      <c r="AG759" t="s">
        <v>731</v>
      </c>
      <c r="AH759" s="9">
        <v>9.2361111111111116E-2</v>
      </c>
      <c r="AI759" t="s">
        <v>1434</v>
      </c>
      <c r="AJ759" t="s">
        <v>1417</v>
      </c>
      <c r="AK759" t="s">
        <v>1427</v>
      </c>
    </row>
    <row r="760" spans="1:37" x14ac:dyDescent="0.3">
      <c r="A760" s="1">
        <v>43948</v>
      </c>
      <c r="B760" t="s">
        <v>122</v>
      </c>
      <c r="C760" t="s">
        <v>123</v>
      </c>
      <c r="D760" t="s">
        <v>124</v>
      </c>
      <c r="E760">
        <v>20304</v>
      </c>
      <c r="F760">
        <v>5135</v>
      </c>
      <c r="G760" t="s">
        <v>462</v>
      </c>
      <c r="H760" t="s">
        <v>463</v>
      </c>
      <c r="I760" t="s">
        <v>99</v>
      </c>
      <c r="J760" t="s">
        <v>43</v>
      </c>
      <c r="K760">
        <v>1015</v>
      </c>
      <c r="L760">
        <v>1009</v>
      </c>
      <c r="M760">
        <v>-6</v>
      </c>
      <c r="N760">
        <v>4</v>
      </c>
      <c r="O760">
        <v>1013</v>
      </c>
      <c r="P760">
        <v>1047</v>
      </c>
      <c r="Q760">
        <v>8</v>
      </c>
      <c r="R760">
        <v>1118</v>
      </c>
      <c r="S760">
        <v>1055</v>
      </c>
      <c r="T760">
        <v>-23</v>
      </c>
      <c r="U760">
        <v>0</v>
      </c>
      <c r="V760">
        <v>0</v>
      </c>
      <c r="W760">
        <v>63</v>
      </c>
      <c r="X760">
        <v>46</v>
      </c>
      <c r="Y760">
        <v>34</v>
      </c>
      <c r="Z760">
        <v>151</v>
      </c>
      <c r="AF760" t="s">
        <v>607</v>
      </c>
      <c r="AG760" t="s">
        <v>604</v>
      </c>
      <c r="AH760" s="9">
        <v>3.1944444444444442E-2</v>
      </c>
      <c r="AI760" t="s">
        <v>1434</v>
      </c>
      <c r="AJ760" t="s">
        <v>1417</v>
      </c>
      <c r="AK760" t="s">
        <v>1422</v>
      </c>
    </row>
    <row r="761" spans="1:37" x14ac:dyDescent="0.3">
      <c r="A761" s="1">
        <v>45063</v>
      </c>
      <c r="B761" t="s">
        <v>122</v>
      </c>
      <c r="C761" t="s">
        <v>123</v>
      </c>
      <c r="D761" t="s">
        <v>124</v>
      </c>
      <c r="E761">
        <v>20304</v>
      </c>
      <c r="F761">
        <v>4231</v>
      </c>
      <c r="G761" t="s">
        <v>309</v>
      </c>
      <c r="H761" t="s">
        <v>310</v>
      </c>
      <c r="I761" t="s">
        <v>120</v>
      </c>
      <c r="J761" t="s">
        <v>121</v>
      </c>
      <c r="K761">
        <v>1532</v>
      </c>
      <c r="L761">
        <v>1526</v>
      </c>
      <c r="M761">
        <v>-6</v>
      </c>
      <c r="N761">
        <v>14</v>
      </c>
      <c r="O761">
        <v>1540</v>
      </c>
      <c r="P761">
        <v>1623</v>
      </c>
      <c r="Q761">
        <v>4</v>
      </c>
      <c r="R761">
        <v>1643</v>
      </c>
      <c r="S761">
        <v>1627</v>
      </c>
      <c r="T761">
        <v>-16</v>
      </c>
      <c r="U761">
        <v>0</v>
      </c>
      <c r="V761">
        <v>0</v>
      </c>
      <c r="W761">
        <v>71</v>
      </c>
      <c r="X761">
        <v>61</v>
      </c>
      <c r="Y761">
        <v>43</v>
      </c>
      <c r="Z761">
        <v>272</v>
      </c>
      <c r="AF761" t="s">
        <v>780</v>
      </c>
      <c r="AG761" t="s">
        <v>1246</v>
      </c>
      <c r="AH761" s="9">
        <v>4.2361111111111113E-2</v>
      </c>
      <c r="AI761" t="s">
        <v>1435</v>
      </c>
      <c r="AJ761" t="s">
        <v>1417</v>
      </c>
      <c r="AK761" t="s">
        <v>1424</v>
      </c>
    </row>
    <row r="762" spans="1:37" x14ac:dyDescent="0.3">
      <c r="A762" s="1">
        <v>44967</v>
      </c>
      <c r="B762" t="s">
        <v>7</v>
      </c>
      <c r="C762" t="s">
        <v>8</v>
      </c>
      <c r="D762" t="s">
        <v>9</v>
      </c>
      <c r="E762">
        <v>19977</v>
      </c>
      <c r="F762">
        <v>2163</v>
      </c>
      <c r="G762" t="s">
        <v>133</v>
      </c>
      <c r="H762" t="s">
        <v>134</v>
      </c>
      <c r="I762" t="s">
        <v>12</v>
      </c>
      <c r="J762" t="s">
        <v>13</v>
      </c>
      <c r="K762">
        <v>1902</v>
      </c>
      <c r="L762">
        <v>1929</v>
      </c>
      <c r="M762">
        <v>27</v>
      </c>
      <c r="N762">
        <v>10</v>
      </c>
      <c r="O762">
        <v>1939</v>
      </c>
      <c r="P762">
        <v>2144</v>
      </c>
      <c r="Q762">
        <v>5</v>
      </c>
      <c r="R762">
        <v>2152</v>
      </c>
      <c r="S762">
        <v>2149</v>
      </c>
      <c r="T762">
        <v>-3</v>
      </c>
      <c r="U762">
        <v>0</v>
      </c>
      <c r="V762">
        <v>0</v>
      </c>
      <c r="W762">
        <v>170</v>
      </c>
      <c r="X762">
        <v>140</v>
      </c>
      <c r="Y762">
        <v>125</v>
      </c>
      <c r="Z762">
        <v>997</v>
      </c>
      <c r="AF762" t="s">
        <v>1375</v>
      </c>
      <c r="AG762" t="s">
        <v>1038</v>
      </c>
      <c r="AH762" s="9">
        <v>9.7222222222222224E-2</v>
      </c>
      <c r="AI762" t="s">
        <v>1438</v>
      </c>
      <c r="AJ762" t="s">
        <v>1417</v>
      </c>
      <c r="AK762" t="s">
        <v>1426</v>
      </c>
    </row>
    <row r="763" spans="1:37" x14ac:dyDescent="0.3">
      <c r="A763" s="1">
        <v>44222</v>
      </c>
      <c r="B763" t="s">
        <v>32</v>
      </c>
      <c r="C763" t="s">
        <v>33</v>
      </c>
      <c r="D763" t="s">
        <v>34</v>
      </c>
      <c r="E763">
        <v>19393</v>
      </c>
      <c r="F763">
        <v>1878</v>
      </c>
      <c r="G763" t="s">
        <v>66</v>
      </c>
      <c r="H763" t="s">
        <v>67</v>
      </c>
      <c r="I763" t="s">
        <v>72</v>
      </c>
      <c r="J763" t="s">
        <v>73</v>
      </c>
      <c r="K763">
        <v>1255</v>
      </c>
      <c r="L763">
        <v>1251</v>
      </c>
      <c r="M763">
        <v>-4</v>
      </c>
      <c r="N763">
        <v>19</v>
      </c>
      <c r="O763">
        <v>1310</v>
      </c>
      <c r="P763">
        <v>1525</v>
      </c>
      <c r="Q763">
        <v>4</v>
      </c>
      <c r="R763">
        <v>1540</v>
      </c>
      <c r="S763">
        <v>1529</v>
      </c>
      <c r="T763">
        <v>-11</v>
      </c>
      <c r="U763">
        <v>0</v>
      </c>
      <c r="V763">
        <v>0</v>
      </c>
      <c r="W763">
        <v>105</v>
      </c>
      <c r="X763">
        <v>98</v>
      </c>
      <c r="Y763">
        <v>75</v>
      </c>
      <c r="Z763">
        <v>611</v>
      </c>
      <c r="AF763" t="s">
        <v>1025</v>
      </c>
      <c r="AG763" t="s">
        <v>1331</v>
      </c>
      <c r="AH763" s="9">
        <v>0.10972222222222222</v>
      </c>
      <c r="AI763" t="s">
        <v>1435</v>
      </c>
      <c r="AJ763" t="s">
        <v>1417</v>
      </c>
      <c r="AK763" t="s">
        <v>1423</v>
      </c>
    </row>
    <row r="764" spans="1:37" x14ac:dyDescent="0.3">
      <c r="A764" s="1">
        <v>44758</v>
      </c>
      <c r="B764" t="s">
        <v>14</v>
      </c>
      <c r="C764" t="s">
        <v>15</v>
      </c>
      <c r="D764" t="s">
        <v>16</v>
      </c>
      <c r="E764">
        <v>19790</v>
      </c>
      <c r="F764">
        <v>1365</v>
      </c>
      <c r="G764" t="s">
        <v>178</v>
      </c>
      <c r="H764" t="s">
        <v>179</v>
      </c>
      <c r="I764" t="s">
        <v>144</v>
      </c>
      <c r="J764" t="s">
        <v>145</v>
      </c>
      <c r="K764">
        <v>600</v>
      </c>
      <c r="L764">
        <v>556</v>
      </c>
      <c r="M764">
        <v>-4</v>
      </c>
      <c r="N764">
        <v>13</v>
      </c>
      <c r="O764">
        <v>609</v>
      </c>
      <c r="P764">
        <v>724</v>
      </c>
      <c r="Q764">
        <v>7</v>
      </c>
      <c r="R764">
        <v>739</v>
      </c>
      <c r="S764">
        <v>731</v>
      </c>
      <c r="T764">
        <v>-8</v>
      </c>
      <c r="U764">
        <v>0</v>
      </c>
      <c r="V764">
        <v>0</v>
      </c>
      <c r="W764">
        <v>99</v>
      </c>
      <c r="X764">
        <v>95</v>
      </c>
      <c r="Y764">
        <v>75</v>
      </c>
      <c r="Z764">
        <v>453</v>
      </c>
      <c r="AF764" t="s">
        <v>1602</v>
      </c>
      <c r="AG764" t="s">
        <v>670</v>
      </c>
      <c r="AH764" s="9">
        <v>6.5972222222222224E-2</v>
      </c>
      <c r="AI764" t="s">
        <v>1437</v>
      </c>
      <c r="AJ764" t="s">
        <v>1417</v>
      </c>
      <c r="AK764" t="s">
        <v>1427</v>
      </c>
    </row>
    <row r="765" spans="1:37" x14ac:dyDescent="0.3">
      <c r="A765" s="1">
        <v>43682</v>
      </c>
      <c r="B765" t="s">
        <v>81</v>
      </c>
      <c r="C765" t="s">
        <v>82</v>
      </c>
      <c r="D765" t="s">
        <v>83</v>
      </c>
      <c r="E765">
        <v>20409</v>
      </c>
      <c r="F765">
        <v>523</v>
      </c>
      <c r="G765" t="s">
        <v>84</v>
      </c>
      <c r="H765" t="s">
        <v>85</v>
      </c>
      <c r="I765" t="s">
        <v>53</v>
      </c>
      <c r="J765" t="s">
        <v>54</v>
      </c>
      <c r="K765">
        <v>1116</v>
      </c>
      <c r="L765">
        <v>1106</v>
      </c>
      <c r="M765">
        <v>-10</v>
      </c>
      <c r="N765">
        <v>14</v>
      </c>
      <c r="O765">
        <v>1120</v>
      </c>
      <c r="P765">
        <v>1329</v>
      </c>
      <c r="Q765">
        <v>11</v>
      </c>
      <c r="R765">
        <v>1417</v>
      </c>
      <c r="S765">
        <v>1340</v>
      </c>
      <c r="T765">
        <v>-37</v>
      </c>
      <c r="U765">
        <v>0</v>
      </c>
      <c r="V765">
        <v>0</v>
      </c>
      <c r="W765">
        <v>361</v>
      </c>
      <c r="X765">
        <v>334</v>
      </c>
      <c r="Y765">
        <v>309</v>
      </c>
      <c r="Z765">
        <v>2475</v>
      </c>
      <c r="AF765" t="s">
        <v>1584</v>
      </c>
      <c r="AG765" t="s">
        <v>1016</v>
      </c>
      <c r="AH765" s="9">
        <v>0.10694444444444444</v>
      </c>
      <c r="AI765" t="s">
        <v>1434</v>
      </c>
      <c r="AJ765" t="s">
        <v>1417</v>
      </c>
      <c r="AK765" t="s">
        <v>1422</v>
      </c>
    </row>
    <row r="766" spans="1:37" x14ac:dyDescent="0.3">
      <c r="A766" s="1">
        <v>44801</v>
      </c>
      <c r="B766" t="s">
        <v>14</v>
      </c>
      <c r="C766" t="s">
        <v>15</v>
      </c>
      <c r="D766" t="s">
        <v>16</v>
      </c>
      <c r="E766">
        <v>19790</v>
      </c>
      <c r="F766">
        <v>1137</v>
      </c>
      <c r="G766" t="s">
        <v>60</v>
      </c>
      <c r="H766" t="s">
        <v>61</v>
      </c>
      <c r="I766" t="s">
        <v>53</v>
      </c>
      <c r="J766" t="s">
        <v>54</v>
      </c>
      <c r="K766">
        <v>2256</v>
      </c>
      <c r="L766">
        <v>2301</v>
      </c>
      <c r="M766">
        <v>5</v>
      </c>
      <c r="N766">
        <v>22</v>
      </c>
      <c r="O766">
        <v>2323</v>
      </c>
      <c r="P766">
        <v>37</v>
      </c>
      <c r="Q766">
        <v>6</v>
      </c>
      <c r="R766">
        <v>31</v>
      </c>
      <c r="S766">
        <v>43</v>
      </c>
      <c r="T766">
        <v>12</v>
      </c>
      <c r="U766">
        <v>0</v>
      </c>
      <c r="V766">
        <v>0</v>
      </c>
      <c r="W766">
        <v>275</v>
      </c>
      <c r="X766">
        <v>282</v>
      </c>
      <c r="Y766">
        <v>254</v>
      </c>
      <c r="Z766">
        <v>1947</v>
      </c>
      <c r="AF766" t="s">
        <v>1603</v>
      </c>
      <c r="AG766" t="s">
        <v>997</v>
      </c>
      <c r="AH766">
        <v>-0.9291666666666667</v>
      </c>
      <c r="AI766" t="s">
        <v>1438</v>
      </c>
      <c r="AJ766" t="s">
        <v>1420</v>
      </c>
      <c r="AK766" t="s">
        <v>1421</v>
      </c>
    </row>
    <row r="767" spans="1:37" x14ac:dyDescent="0.3">
      <c r="A767" s="1">
        <v>44275</v>
      </c>
      <c r="B767" t="s">
        <v>122</v>
      </c>
      <c r="C767" t="s">
        <v>123</v>
      </c>
      <c r="D767" t="s">
        <v>124</v>
      </c>
      <c r="E767">
        <v>20304</v>
      </c>
      <c r="F767">
        <v>5827</v>
      </c>
      <c r="G767" t="s">
        <v>202</v>
      </c>
      <c r="H767" t="s">
        <v>203</v>
      </c>
      <c r="I767" t="s">
        <v>23</v>
      </c>
      <c r="J767" t="s">
        <v>24</v>
      </c>
      <c r="K767">
        <v>1037</v>
      </c>
      <c r="L767">
        <v>1032</v>
      </c>
      <c r="M767">
        <v>-5</v>
      </c>
      <c r="N767">
        <v>8</v>
      </c>
      <c r="O767">
        <v>1040</v>
      </c>
      <c r="P767">
        <v>1152</v>
      </c>
      <c r="Q767">
        <v>4</v>
      </c>
      <c r="R767">
        <v>1214</v>
      </c>
      <c r="S767">
        <v>1156</v>
      </c>
      <c r="T767">
        <v>-18</v>
      </c>
      <c r="U767">
        <v>0</v>
      </c>
      <c r="V767">
        <v>0</v>
      </c>
      <c r="W767">
        <v>97</v>
      </c>
      <c r="X767">
        <v>84</v>
      </c>
      <c r="Y767">
        <v>72</v>
      </c>
      <c r="Z767">
        <v>421</v>
      </c>
      <c r="AF767" t="s">
        <v>1094</v>
      </c>
      <c r="AG767" t="s">
        <v>1231</v>
      </c>
      <c r="AH767" s="9">
        <v>5.8333333333333334E-2</v>
      </c>
      <c r="AI767" t="s">
        <v>1434</v>
      </c>
      <c r="AJ767" t="s">
        <v>1417</v>
      </c>
      <c r="AK767" t="s">
        <v>1427</v>
      </c>
    </row>
    <row r="768" spans="1:37" x14ac:dyDescent="0.3">
      <c r="A768" s="1">
        <v>44003</v>
      </c>
      <c r="B768" t="s">
        <v>39</v>
      </c>
      <c r="C768" t="s">
        <v>40</v>
      </c>
      <c r="D768" t="s">
        <v>41</v>
      </c>
      <c r="E768">
        <v>19805</v>
      </c>
      <c r="F768">
        <v>2080</v>
      </c>
      <c r="G768" t="s">
        <v>97</v>
      </c>
      <c r="H768" t="s">
        <v>98</v>
      </c>
      <c r="I768" t="s">
        <v>80</v>
      </c>
      <c r="J768" t="s">
        <v>67</v>
      </c>
      <c r="K768">
        <v>935</v>
      </c>
      <c r="L768">
        <v>933</v>
      </c>
      <c r="M768">
        <v>-2</v>
      </c>
      <c r="N768">
        <v>16</v>
      </c>
      <c r="O768">
        <v>949</v>
      </c>
      <c r="P768">
        <v>1007</v>
      </c>
      <c r="Q768">
        <v>8</v>
      </c>
      <c r="R768">
        <v>1048</v>
      </c>
      <c r="S768">
        <v>1015</v>
      </c>
      <c r="T768">
        <v>-33</v>
      </c>
      <c r="U768">
        <v>0</v>
      </c>
      <c r="V768">
        <v>0</v>
      </c>
      <c r="W768">
        <v>133</v>
      </c>
      <c r="X768">
        <v>102</v>
      </c>
      <c r="Y768">
        <v>78</v>
      </c>
      <c r="Z768">
        <v>599</v>
      </c>
      <c r="AF768" t="s">
        <v>1604</v>
      </c>
      <c r="AG768" t="s">
        <v>704</v>
      </c>
      <c r="AH768" s="9">
        <v>2.9166666666666667E-2</v>
      </c>
      <c r="AI768" t="s">
        <v>1434</v>
      </c>
      <c r="AJ768" t="s">
        <v>1417</v>
      </c>
      <c r="AK768" t="s">
        <v>1421</v>
      </c>
    </row>
    <row r="769" spans="1:37" x14ac:dyDescent="0.3">
      <c r="A769" s="1">
        <v>44251</v>
      </c>
      <c r="B769" t="s">
        <v>32</v>
      </c>
      <c r="C769" t="s">
        <v>33</v>
      </c>
      <c r="D769" t="s">
        <v>34</v>
      </c>
      <c r="E769">
        <v>19393</v>
      </c>
      <c r="F769">
        <v>4572</v>
      </c>
      <c r="G769" t="s">
        <v>72</v>
      </c>
      <c r="H769" t="s">
        <v>73</v>
      </c>
      <c r="I769" t="s">
        <v>60</v>
      </c>
      <c r="J769" t="s">
        <v>61</v>
      </c>
      <c r="K769">
        <v>1415</v>
      </c>
      <c r="L769">
        <v>1411</v>
      </c>
      <c r="M769">
        <v>-4</v>
      </c>
      <c r="N769">
        <v>9</v>
      </c>
      <c r="O769">
        <v>1420</v>
      </c>
      <c r="P769">
        <v>1553</v>
      </c>
      <c r="Q769">
        <v>4</v>
      </c>
      <c r="R769">
        <v>1615</v>
      </c>
      <c r="S769">
        <v>1557</v>
      </c>
      <c r="T769">
        <v>-18</v>
      </c>
      <c r="U769">
        <v>0</v>
      </c>
      <c r="V769">
        <v>0</v>
      </c>
      <c r="W769">
        <v>120</v>
      </c>
      <c r="X769">
        <v>106</v>
      </c>
      <c r="Y769">
        <v>93</v>
      </c>
      <c r="Z769">
        <v>577</v>
      </c>
      <c r="AF769" t="s">
        <v>937</v>
      </c>
      <c r="AG769" t="s">
        <v>1342</v>
      </c>
      <c r="AH769" s="9">
        <v>7.3611111111111113E-2</v>
      </c>
      <c r="AI769" t="s">
        <v>1435</v>
      </c>
      <c r="AJ769" t="s">
        <v>1417</v>
      </c>
      <c r="AK769" t="s">
        <v>1424</v>
      </c>
    </row>
    <row r="770" spans="1:37" x14ac:dyDescent="0.3">
      <c r="A770" s="1">
        <v>43958</v>
      </c>
      <c r="B770" t="s">
        <v>94</v>
      </c>
      <c r="C770" t="s">
        <v>95</v>
      </c>
      <c r="D770" t="s">
        <v>96</v>
      </c>
      <c r="E770">
        <v>20397</v>
      </c>
      <c r="F770">
        <v>5017</v>
      </c>
      <c r="G770" t="s">
        <v>30</v>
      </c>
      <c r="H770" t="s">
        <v>31</v>
      </c>
      <c r="I770" t="s">
        <v>458</v>
      </c>
      <c r="J770" t="s">
        <v>459</v>
      </c>
      <c r="K770">
        <v>1655</v>
      </c>
      <c r="L770">
        <v>1652</v>
      </c>
      <c r="M770">
        <v>-3</v>
      </c>
      <c r="N770">
        <v>17</v>
      </c>
      <c r="O770">
        <v>1709</v>
      </c>
      <c r="P770">
        <v>1958</v>
      </c>
      <c r="Q770">
        <v>3</v>
      </c>
      <c r="R770">
        <v>2015</v>
      </c>
      <c r="S770">
        <v>2001</v>
      </c>
      <c r="T770">
        <v>-14</v>
      </c>
      <c r="U770">
        <v>0</v>
      </c>
      <c r="V770">
        <v>0</v>
      </c>
      <c r="W770">
        <v>140</v>
      </c>
      <c r="X770">
        <v>129</v>
      </c>
      <c r="Y770">
        <v>109</v>
      </c>
      <c r="Z770">
        <v>861</v>
      </c>
      <c r="AF770" t="s">
        <v>1205</v>
      </c>
      <c r="AG770" t="s">
        <v>1173</v>
      </c>
      <c r="AH770" s="9">
        <v>0.13125000000000001</v>
      </c>
      <c r="AI770" t="s">
        <v>1435</v>
      </c>
      <c r="AJ770" t="s">
        <v>1417</v>
      </c>
      <c r="AK770" t="s">
        <v>1425</v>
      </c>
    </row>
    <row r="771" spans="1:37" x14ac:dyDescent="0.3">
      <c r="A771" s="1">
        <v>44813</v>
      </c>
      <c r="B771" t="s">
        <v>55</v>
      </c>
      <c r="C771" t="s">
        <v>56</v>
      </c>
      <c r="D771" t="s">
        <v>57</v>
      </c>
      <c r="E771">
        <v>19930</v>
      </c>
      <c r="F771">
        <v>388</v>
      </c>
      <c r="G771" t="s">
        <v>464</v>
      </c>
      <c r="H771" t="s">
        <v>465</v>
      </c>
      <c r="I771" t="s">
        <v>345</v>
      </c>
      <c r="J771" t="s">
        <v>346</v>
      </c>
      <c r="K771">
        <v>1317</v>
      </c>
      <c r="L771">
        <v>1355</v>
      </c>
      <c r="M771">
        <v>38</v>
      </c>
      <c r="N771">
        <v>6</v>
      </c>
      <c r="O771">
        <v>1401</v>
      </c>
      <c r="P771">
        <v>1521</v>
      </c>
      <c r="Q771">
        <v>4</v>
      </c>
      <c r="R771">
        <v>1445</v>
      </c>
      <c r="S771">
        <v>1525</v>
      </c>
      <c r="T771">
        <v>40</v>
      </c>
      <c r="U771">
        <v>0</v>
      </c>
      <c r="V771">
        <v>0</v>
      </c>
      <c r="W771">
        <v>88</v>
      </c>
      <c r="X771">
        <v>90</v>
      </c>
      <c r="Y771">
        <v>80</v>
      </c>
      <c r="Z771">
        <v>548</v>
      </c>
      <c r="AA771">
        <v>0</v>
      </c>
      <c r="AB771">
        <v>0</v>
      </c>
      <c r="AC771">
        <v>2</v>
      </c>
      <c r="AD771">
        <v>0</v>
      </c>
      <c r="AE771">
        <v>38</v>
      </c>
      <c r="AF771" t="s">
        <v>1454</v>
      </c>
      <c r="AG771" t="s">
        <v>616</v>
      </c>
      <c r="AH771" s="9">
        <v>6.25E-2</v>
      </c>
      <c r="AI771" t="s">
        <v>1435</v>
      </c>
      <c r="AJ771" t="s">
        <v>1420</v>
      </c>
      <c r="AK771" t="s">
        <v>1426</v>
      </c>
    </row>
    <row r="772" spans="1:37" x14ac:dyDescent="0.3">
      <c r="A772" s="1">
        <v>43564</v>
      </c>
      <c r="B772" t="s">
        <v>94</v>
      </c>
      <c r="C772" t="s">
        <v>95</v>
      </c>
      <c r="D772" t="s">
        <v>96</v>
      </c>
      <c r="E772">
        <v>20397</v>
      </c>
      <c r="F772">
        <v>5704</v>
      </c>
      <c r="G772" t="s">
        <v>97</v>
      </c>
      <c r="H772" t="s">
        <v>98</v>
      </c>
      <c r="I772" t="s">
        <v>305</v>
      </c>
      <c r="J772" t="s">
        <v>306</v>
      </c>
      <c r="K772">
        <v>1755</v>
      </c>
      <c r="L772">
        <v>1925</v>
      </c>
      <c r="M772">
        <v>90</v>
      </c>
      <c r="N772">
        <v>26</v>
      </c>
      <c r="O772">
        <v>1951</v>
      </c>
      <c r="P772">
        <v>2044</v>
      </c>
      <c r="Q772">
        <v>4</v>
      </c>
      <c r="R772">
        <v>1921</v>
      </c>
      <c r="S772">
        <v>2048</v>
      </c>
      <c r="T772">
        <v>87</v>
      </c>
      <c r="U772">
        <v>0</v>
      </c>
      <c r="V772">
        <v>0</v>
      </c>
      <c r="W772">
        <v>86</v>
      </c>
      <c r="X772">
        <v>83</v>
      </c>
      <c r="Y772">
        <v>53</v>
      </c>
      <c r="Z772">
        <v>335</v>
      </c>
      <c r="AA772">
        <v>0</v>
      </c>
      <c r="AB772">
        <v>11</v>
      </c>
      <c r="AC772">
        <v>0</v>
      </c>
      <c r="AD772">
        <v>0</v>
      </c>
      <c r="AE772">
        <v>76</v>
      </c>
      <c r="AF772" t="s">
        <v>1277</v>
      </c>
      <c r="AG772" t="s">
        <v>805</v>
      </c>
      <c r="AH772" s="9">
        <v>5.7638888888888892E-2</v>
      </c>
      <c r="AI772" t="s">
        <v>1438</v>
      </c>
      <c r="AJ772" t="s">
        <v>1420</v>
      </c>
      <c r="AK772" t="s">
        <v>1423</v>
      </c>
    </row>
    <row r="773" spans="1:37" x14ac:dyDescent="0.3">
      <c r="A773" s="1">
        <v>45049</v>
      </c>
      <c r="B773" t="s">
        <v>7</v>
      </c>
      <c r="C773" t="s">
        <v>8</v>
      </c>
      <c r="D773" t="s">
        <v>9</v>
      </c>
      <c r="E773">
        <v>19977</v>
      </c>
      <c r="F773">
        <v>1251</v>
      </c>
      <c r="G773" t="s">
        <v>174</v>
      </c>
      <c r="H773" t="s">
        <v>175</v>
      </c>
      <c r="I773" t="s">
        <v>23</v>
      </c>
      <c r="J773" t="s">
        <v>24</v>
      </c>
      <c r="K773">
        <v>1942</v>
      </c>
      <c r="L773">
        <v>1942</v>
      </c>
      <c r="M773">
        <v>0</v>
      </c>
      <c r="N773">
        <v>12</v>
      </c>
      <c r="O773">
        <v>1954</v>
      </c>
      <c r="P773">
        <v>2133</v>
      </c>
      <c r="Q773">
        <v>4</v>
      </c>
      <c r="R773">
        <v>2150</v>
      </c>
      <c r="S773">
        <v>2137</v>
      </c>
      <c r="T773">
        <v>-13</v>
      </c>
      <c r="U773">
        <v>0</v>
      </c>
      <c r="V773">
        <v>0</v>
      </c>
      <c r="W773">
        <v>128</v>
      </c>
      <c r="X773">
        <v>115</v>
      </c>
      <c r="Y773">
        <v>99</v>
      </c>
      <c r="Z773">
        <v>651</v>
      </c>
      <c r="AF773" t="s">
        <v>1280</v>
      </c>
      <c r="AG773" t="s">
        <v>1412</v>
      </c>
      <c r="AH773" s="9">
        <v>7.9861111111111105E-2</v>
      </c>
      <c r="AI773" t="s">
        <v>1438</v>
      </c>
      <c r="AJ773" t="s">
        <v>1417</v>
      </c>
      <c r="AK773" t="s">
        <v>1424</v>
      </c>
    </row>
    <row r="774" spans="1:37" x14ac:dyDescent="0.3">
      <c r="A774" s="1">
        <v>44875</v>
      </c>
      <c r="B774" t="s">
        <v>155</v>
      </c>
      <c r="C774" t="s">
        <v>156</v>
      </c>
      <c r="D774" t="s">
        <v>157</v>
      </c>
      <c r="E774">
        <v>20398</v>
      </c>
      <c r="F774">
        <v>3672</v>
      </c>
      <c r="G774" t="s">
        <v>80</v>
      </c>
      <c r="H774" t="s">
        <v>67</v>
      </c>
      <c r="I774" t="s">
        <v>204</v>
      </c>
      <c r="J774" t="s">
        <v>205</v>
      </c>
      <c r="K774">
        <v>1310</v>
      </c>
      <c r="L774">
        <v>1442</v>
      </c>
      <c r="M774">
        <v>92</v>
      </c>
      <c r="N774">
        <v>8</v>
      </c>
      <c r="O774">
        <v>1450</v>
      </c>
      <c r="P774">
        <v>1723</v>
      </c>
      <c r="Q774">
        <v>8</v>
      </c>
      <c r="R774">
        <v>1623</v>
      </c>
      <c r="S774">
        <v>1731</v>
      </c>
      <c r="T774">
        <v>68</v>
      </c>
      <c r="U774">
        <v>0</v>
      </c>
      <c r="V774">
        <v>0</v>
      </c>
      <c r="W774">
        <v>133</v>
      </c>
      <c r="X774">
        <v>109</v>
      </c>
      <c r="Y774">
        <v>93</v>
      </c>
      <c r="Z774">
        <v>642</v>
      </c>
      <c r="AA774">
        <v>68</v>
      </c>
      <c r="AB774">
        <v>0</v>
      </c>
      <c r="AC774">
        <v>0</v>
      </c>
      <c r="AD774">
        <v>0</v>
      </c>
      <c r="AE774">
        <v>0</v>
      </c>
      <c r="AF774" t="s">
        <v>1096</v>
      </c>
      <c r="AG774" t="s">
        <v>1065</v>
      </c>
      <c r="AH774" s="9">
        <v>0.11736111111111111</v>
      </c>
      <c r="AI774" t="s">
        <v>1435</v>
      </c>
      <c r="AJ774" t="s">
        <v>1420</v>
      </c>
      <c r="AK774" t="s">
        <v>1425</v>
      </c>
    </row>
    <row r="775" spans="1:37" x14ac:dyDescent="0.3">
      <c r="A775" s="1">
        <v>43590</v>
      </c>
      <c r="B775" t="s">
        <v>171</v>
      </c>
      <c r="C775" t="s">
        <v>172</v>
      </c>
      <c r="D775" t="s">
        <v>173</v>
      </c>
      <c r="E775">
        <v>20378</v>
      </c>
      <c r="F775">
        <v>5864</v>
      </c>
      <c r="G775" t="s">
        <v>410</v>
      </c>
      <c r="H775" t="s">
        <v>411</v>
      </c>
      <c r="I775" t="s">
        <v>174</v>
      </c>
      <c r="J775" t="s">
        <v>175</v>
      </c>
      <c r="K775">
        <v>1211</v>
      </c>
      <c r="L775">
        <v>1209</v>
      </c>
      <c r="M775">
        <v>-2</v>
      </c>
      <c r="N775">
        <v>15</v>
      </c>
      <c r="O775">
        <v>1224</v>
      </c>
      <c r="P775">
        <v>1331</v>
      </c>
      <c r="Q775">
        <v>14</v>
      </c>
      <c r="R775">
        <v>1344</v>
      </c>
      <c r="S775">
        <v>1345</v>
      </c>
      <c r="T775">
        <v>1</v>
      </c>
      <c r="U775">
        <v>0</v>
      </c>
      <c r="V775">
        <v>0</v>
      </c>
      <c r="W775">
        <v>93</v>
      </c>
      <c r="X775">
        <v>96</v>
      </c>
      <c r="Y775">
        <v>67</v>
      </c>
      <c r="Z775">
        <v>455</v>
      </c>
      <c r="AF775" t="s">
        <v>1192</v>
      </c>
      <c r="AG775" t="s">
        <v>739</v>
      </c>
      <c r="AH775" s="9">
        <v>6.6666666666666666E-2</v>
      </c>
      <c r="AI775" t="s">
        <v>1435</v>
      </c>
      <c r="AJ775" t="s">
        <v>1417</v>
      </c>
      <c r="AK775" t="s">
        <v>1421</v>
      </c>
    </row>
    <row r="776" spans="1:37" x14ac:dyDescent="0.3">
      <c r="A776" s="1">
        <v>44427</v>
      </c>
      <c r="B776" t="s">
        <v>141</v>
      </c>
      <c r="C776" t="s">
        <v>142</v>
      </c>
      <c r="D776" t="s">
        <v>143</v>
      </c>
      <c r="E776">
        <v>20363</v>
      </c>
      <c r="F776">
        <v>5186</v>
      </c>
      <c r="G776" t="s">
        <v>144</v>
      </c>
      <c r="H776" t="s">
        <v>145</v>
      </c>
      <c r="I776" t="s">
        <v>190</v>
      </c>
      <c r="J776" t="s">
        <v>191</v>
      </c>
      <c r="K776">
        <v>1359</v>
      </c>
      <c r="L776">
        <v>1354</v>
      </c>
      <c r="M776">
        <v>-5</v>
      </c>
      <c r="N776">
        <v>13</v>
      </c>
      <c r="O776">
        <v>1407</v>
      </c>
      <c r="P776">
        <v>1520</v>
      </c>
      <c r="Q776">
        <v>3</v>
      </c>
      <c r="R776">
        <v>1540</v>
      </c>
      <c r="S776">
        <v>1523</v>
      </c>
      <c r="T776">
        <v>-17</v>
      </c>
      <c r="U776">
        <v>0</v>
      </c>
      <c r="V776">
        <v>0</v>
      </c>
      <c r="W776">
        <v>101</v>
      </c>
      <c r="X776">
        <v>89</v>
      </c>
      <c r="Y776">
        <v>73</v>
      </c>
      <c r="Z776">
        <v>508</v>
      </c>
      <c r="AF776" t="s">
        <v>931</v>
      </c>
      <c r="AG776" t="s">
        <v>755</v>
      </c>
      <c r="AH776" s="9">
        <v>6.1805555555555558E-2</v>
      </c>
      <c r="AI776" t="s">
        <v>1435</v>
      </c>
      <c r="AJ776" t="s">
        <v>1417</v>
      </c>
      <c r="AK776" t="s">
        <v>1425</v>
      </c>
    </row>
    <row r="777" spans="1:37" x14ac:dyDescent="0.3">
      <c r="A777" s="1">
        <v>43520</v>
      </c>
      <c r="B777" t="s">
        <v>141</v>
      </c>
      <c r="C777" t="s">
        <v>142</v>
      </c>
      <c r="D777" t="s">
        <v>143</v>
      </c>
      <c r="E777">
        <v>20363</v>
      </c>
      <c r="F777">
        <v>5402</v>
      </c>
      <c r="G777" t="s">
        <v>466</v>
      </c>
      <c r="H777" t="s">
        <v>467</v>
      </c>
      <c r="I777" t="s">
        <v>150</v>
      </c>
      <c r="J777" t="s">
        <v>85</v>
      </c>
      <c r="K777">
        <v>1407</v>
      </c>
      <c r="L777">
        <v>1402</v>
      </c>
      <c r="M777">
        <v>-5</v>
      </c>
      <c r="N777">
        <v>58</v>
      </c>
      <c r="O777">
        <v>1500</v>
      </c>
      <c r="P777">
        <v>1617</v>
      </c>
      <c r="Q777">
        <v>6</v>
      </c>
      <c r="R777">
        <v>1600</v>
      </c>
      <c r="S777">
        <v>1623</v>
      </c>
      <c r="T777">
        <v>23</v>
      </c>
      <c r="U777">
        <v>0</v>
      </c>
      <c r="V777">
        <v>0</v>
      </c>
      <c r="W777">
        <v>113</v>
      </c>
      <c r="X777">
        <v>141</v>
      </c>
      <c r="Y777">
        <v>77</v>
      </c>
      <c r="Z777">
        <v>378</v>
      </c>
      <c r="AA777">
        <v>0</v>
      </c>
      <c r="AB777">
        <v>0</v>
      </c>
      <c r="AC777">
        <v>23</v>
      </c>
      <c r="AD777">
        <v>0</v>
      </c>
      <c r="AE777">
        <v>0</v>
      </c>
      <c r="AF777" t="s">
        <v>1556</v>
      </c>
      <c r="AG777" t="s">
        <v>756</v>
      </c>
      <c r="AH777" s="9">
        <v>9.7916666666666666E-2</v>
      </c>
      <c r="AI777" t="s">
        <v>1435</v>
      </c>
      <c r="AJ777" t="s">
        <v>1417</v>
      </c>
      <c r="AK777" t="s">
        <v>1421</v>
      </c>
    </row>
    <row r="778" spans="1:37" x14ac:dyDescent="0.3">
      <c r="A778" s="1">
        <v>44254</v>
      </c>
      <c r="B778" t="s">
        <v>39</v>
      </c>
      <c r="C778" t="s">
        <v>40</v>
      </c>
      <c r="D778" t="s">
        <v>41</v>
      </c>
      <c r="E778">
        <v>19805</v>
      </c>
      <c r="F778">
        <v>2340</v>
      </c>
      <c r="G778" t="s">
        <v>129</v>
      </c>
      <c r="H778" t="s">
        <v>130</v>
      </c>
      <c r="I778" t="s">
        <v>174</v>
      </c>
      <c r="J778" t="s">
        <v>175</v>
      </c>
      <c r="K778">
        <v>1618</v>
      </c>
      <c r="L778">
        <v>1608</v>
      </c>
      <c r="M778">
        <v>-10</v>
      </c>
      <c r="N778">
        <v>11</v>
      </c>
      <c r="O778">
        <v>1619</v>
      </c>
      <c r="P778">
        <v>1737</v>
      </c>
      <c r="Q778">
        <v>8</v>
      </c>
      <c r="R778">
        <v>1756</v>
      </c>
      <c r="S778">
        <v>1745</v>
      </c>
      <c r="T778">
        <v>-11</v>
      </c>
      <c r="U778">
        <v>0</v>
      </c>
      <c r="V778">
        <v>0</v>
      </c>
      <c r="W778">
        <v>158</v>
      </c>
      <c r="X778">
        <v>157</v>
      </c>
      <c r="Y778">
        <v>138</v>
      </c>
      <c r="Z778">
        <v>872</v>
      </c>
      <c r="AF778" t="s">
        <v>951</v>
      </c>
      <c r="AG778" t="s">
        <v>774</v>
      </c>
      <c r="AH778" s="9">
        <v>6.7361111111111108E-2</v>
      </c>
      <c r="AI778" t="s">
        <v>1435</v>
      </c>
      <c r="AJ778" t="s">
        <v>1417</v>
      </c>
      <c r="AK778" t="s">
        <v>1427</v>
      </c>
    </row>
    <row r="779" spans="1:37" x14ac:dyDescent="0.3">
      <c r="A779" s="1">
        <v>44800</v>
      </c>
      <c r="B779" t="s">
        <v>14</v>
      </c>
      <c r="C779" t="s">
        <v>15</v>
      </c>
      <c r="D779" t="s">
        <v>16</v>
      </c>
      <c r="E779">
        <v>19790</v>
      </c>
      <c r="F779">
        <v>810</v>
      </c>
      <c r="G779" t="s">
        <v>144</v>
      </c>
      <c r="H779" t="s">
        <v>145</v>
      </c>
      <c r="I779" t="s">
        <v>174</v>
      </c>
      <c r="J779" t="s">
        <v>175</v>
      </c>
      <c r="K779">
        <v>844</v>
      </c>
      <c r="L779">
        <v>837</v>
      </c>
      <c r="M779">
        <v>-7</v>
      </c>
      <c r="N779">
        <v>13</v>
      </c>
      <c r="O779">
        <v>850</v>
      </c>
      <c r="P779">
        <v>928</v>
      </c>
      <c r="Q779">
        <v>7</v>
      </c>
      <c r="R779">
        <v>950</v>
      </c>
      <c r="S779">
        <v>935</v>
      </c>
      <c r="T779">
        <v>-15</v>
      </c>
      <c r="U779">
        <v>0</v>
      </c>
      <c r="V779">
        <v>0</v>
      </c>
      <c r="W779">
        <v>246</v>
      </c>
      <c r="X779">
        <v>238</v>
      </c>
      <c r="Y779">
        <v>218</v>
      </c>
      <c r="Z779">
        <v>1671</v>
      </c>
      <c r="AF779" t="s">
        <v>873</v>
      </c>
      <c r="AG779" t="s">
        <v>866</v>
      </c>
      <c r="AH779" s="9">
        <v>4.027777777777778E-2</v>
      </c>
      <c r="AI779" t="s">
        <v>1434</v>
      </c>
      <c r="AJ779" t="s">
        <v>1417</v>
      </c>
      <c r="AK779" t="s">
        <v>1427</v>
      </c>
    </row>
    <row r="780" spans="1:37" x14ac:dyDescent="0.3">
      <c r="A780" s="1">
        <v>44959</v>
      </c>
      <c r="B780" t="s">
        <v>32</v>
      </c>
      <c r="C780" t="s">
        <v>33</v>
      </c>
      <c r="D780" t="s">
        <v>34</v>
      </c>
      <c r="E780">
        <v>19393</v>
      </c>
      <c r="F780">
        <v>2016</v>
      </c>
      <c r="G780" t="s">
        <v>53</v>
      </c>
      <c r="H780" t="s">
        <v>54</v>
      </c>
      <c r="I780" t="s">
        <v>103</v>
      </c>
      <c r="J780" t="s">
        <v>104</v>
      </c>
      <c r="K780">
        <v>1825</v>
      </c>
      <c r="L780">
        <v>1822</v>
      </c>
      <c r="M780">
        <v>-3</v>
      </c>
      <c r="N780">
        <v>12</v>
      </c>
      <c r="O780">
        <v>1834</v>
      </c>
      <c r="P780">
        <v>1919</v>
      </c>
      <c r="Q780">
        <v>7</v>
      </c>
      <c r="R780">
        <v>1930</v>
      </c>
      <c r="S780">
        <v>1926</v>
      </c>
      <c r="T780">
        <v>-4</v>
      </c>
      <c r="U780">
        <v>0</v>
      </c>
      <c r="V780">
        <v>0</v>
      </c>
      <c r="W780">
        <v>65</v>
      </c>
      <c r="X780">
        <v>64</v>
      </c>
      <c r="Y780">
        <v>45</v>
      </c>
      <c r="Z780">
        <v>236</v>
      </c>
      <c r="AF780" t="s">
        <v>1037</v>
      </c>
      <c r="AG780" t="s">
        <v>659</v>
      </c>
      <c r="AH780" s="9">
        <v>4.4444444444444446E-2</v>
      </c>
      <c r="AI780" t="s">
        <v>1438</v>
      </c>
      <c r="AJ780" t="s">
        <v>1417</v>
      </c>
      <c r="AK780" t="s">
        <v>1425</v>
      </c>
    </row>
    <row r="781" spans="1:37" x14ac:dyDescent="0.3">
      <c r="A781" s="1">
        <v>43815</v>
      </c>
      <c r="B781" t="s">
        <v>39</v>
      </c>
      <c r="C781" t="s">
        <v>40</v>
      </c>
      <c r="D781" t="s">
        <v>41</v>
      </c>
      <c r="E781">
        <v>19805</v>
      </c>
      <c r="F781">
        <v>1891</v>
      </c>
      <c r="G781" t="s">
        <v>97</v>
      </c>
      <c r="H781" t="s">
        <v>98</v>
      </c>
      <c r="I781" t="s">
        <v>12</v>
      </c>
      <c r="J781" t="s">
        <v>13</v>
      </c>
      <c r="K781">
        <v>1441</v>
      </c>
      <c r="L781">
        <v>1437</v>
      </c>
      <c r="M781">
        <v>-4</v>
      </c>
      <c r="N781">
        <v>18</v>
      </c>
      <c r="O781">
        <v>1455</v>
      </c>
      <c r="P781">
        <v>1607</v>
      </c>
      <c r="Q781">
        <v>8</v>
      </c>
      <c r="R781">
        <v>1635</v>
      </c>
      <c r="S781">
        <v>1615</v>
      </c>
      <c r="T781">
        <v>-20</v>
      </c>
      <c r="U781">
        <v>0</v>
      </c>
      <c r="V781">
        <v>0</v>
      </c>
      <c r="W781">
        <v>114</v>
      </c>
      <c r="X781">
        <v>98</v>
      </c>
      <c r="Y781">
        <v>72</v>
      </c>
      <c r="Z781">
        <v>529</v>
      </c>
      <c r="AF781" t="s">
        <v>1070</v>
      </c>
      <c r="AG781" t="s">
        <v>763</v>
      </c>
      <c r="AH781" s="9">
        <v>6.805555555555555E-2</v>
      </c>
      <c r="AI781" t="s">
        <v>1435</v>
      </c>
      <c r="AJ781" t="s">
        <v>1417</v>
      </c>
      <c r="AK781" t="s">
        <v>1422</v>
      </c>
    </row>
    <row r="782" spans="1:37" x14ac:dyDescent="0.3">
      <c r="A782" s="1">
        <v>44263</v>
      </c>
      <c r="B782" t="s">
        <v>171</v>
      </c>
      <c r="C782" t="s">
        <v>172</v>
      </c>
      <c r="D782" t="s">
        <v>173</v>
      </c>
      <c r="E782">
        <v>20378</v>
      </c>
      <c r="F782">
        <v>5861</v>
      </c>
      <c r="G782" t="s">
        <v>30</v>
      </c>
      <c r="H782" t="s">
        <v>31</v>
      </c>
      <c r="I782" t="s">
        <v>176</v>
      </c>
      <c r="J782" t="s">
        <v>177</v>
      </c>
      <c r="K782">
        <v>1644</v>
      </c>
      <c r="L782">
        <v>1638</v>
      </c>
      <c r="M782">
        <v>-6</v>
      </c>
      <c r="N782">
        <v>12</v>
      </c>
      <c r="O782">
        <v>1650</v>
      </c>
      <c r="P782">
        <v>1723</v>
      </c>
      <c r="Q782">
        <v>3</v>
      </c>
      <c r="R782">
        <v>1735</v>
      </c>
      <c r="S782">
        <v>1726</v>
      </c>
      <c r="T782">
        <v>-9</v>
      </c>
      <c r="U782">
        <v>0</v>
      </c>
      <c r="V782">
        <v>0</v>
      </c>
      <c r="W782">
        <v>111</v>
      </c>
      <c r="X782">
        <v>108</v>
      </c>
      <c r="Y782">
        <v>93</v>
      </c>
      <c r="Z782">
        <v>551</v>
      </c>
      <c r="AF782" t="s">
        <v>658</v>
      </c>
      <c r="AG782" t="s">
        <v>1158</v>
      </c>
      <c r="AH782" s="9">
        <v>3.3333333333333333E-2</v>
      </c>
      <c r="AI782" t="s">
        <v>1435</v>
      </c>
      <c r="AJ782" t="s">
        <v>1417</v>
      </c>
      <c r="AK782" t="s">
        <v>1422</v>
      </c>
    </row>
    <row r="783" spans="1:37" x14ac:dyDescent="0.3">
      <c r="A783" s="1">
        <v>44098</v>
      </c>
      <c r="B783" t="s">
        <v>55</v>
      </c>
      <c r="C783" t="s">
        <v>56</v>
      </c>
      <c r="D783" t="s">
        <v>57</v>
      </c>
      <c r="E783">
        <v>19930</v>
      </c>
      <c r="F783">
        <v>523</v>
      </c>
      <c r="G783" t="s">
        <v>133</v>
      </c>
      <c r="H783" t="s">
        <v>134</v>
      </c>
      <c r="I783" t="s">
        <v>19</v>
      </c>
      <c r="J783" t="s">
        <v>20</v>
      </c>
      <c r="K783">
        <v>1720</v>
      </c>
      <c r="L783">
        <v>1717</v>
      </c>
      <c r="M783">
        <v>-3</v>
      </c>
      <c r="N783">
        <v>17</v>
      </c>
      <c r="O783">
        <v>1734</v>
      </c>
      <c r="P783">
        <v>2020</v>
      </c>
      <c r="Q783">
        <v>6</v>
      </c>
      <c r="R783">
        <v>2025</v>
      </c>
      <c r="S783">
        <v>2026</v>
      </c>
      <c r="T783">
        <v>1</v>
      </c>
      <c r="U783">
        <v>0</v>
      </c>
      <c r="V783">
        <v>0</v>
      </c>
      <c r="W783">
        <v>365</v>
      </c>
      <c r="X783">
        <v>369</v>
      </c>
      <c r="Y783">
        <v>346</v>
      </c>
      <c r="Z783">
        <v>2520</v>
      </c>
      <c r="AF783" t="s">
        <v>815</v>
      </c>
      <c r="AG783" t="s">
        <v>624</v>
      </c>
      <c r="AH783" s="9">
        <v>0.13125000000000001</v>
      </c>
      <c r="AI783" t="s">
        <v>1435</v>
      </c>
      <c r="AJ783" t="s">
        <v>1417</v>
      </c>
      <c r="AK783" t="s">
        <v>1425</v>
      </c>
    </row>
    <row r="784" spans="1:37" x14ac:dyDescent="0.3">
      <c r="A784" s="1">
        <v>44743</v>
      </c>
      <c r="B784" t="s">
        <v>39</v>
      </c>
      <c r="C784" t="s">
        <v>40</v>
      </c>
      <c r="D784" t="s">
        <v>41</v>
      </c>
      <c r="E784">
        <v>19805</v>
      </c>
      <c r="F784">
        <v>525</v>
      </c>
      <c r="G784" t="s">
        <v>341</v>
      </c>
      <c r="H784" t="s">
        <v>342</v>
      </c>
      <c r="I784" t="s">
        <v>30</v>
      </c>
      <c r="J784" t="s">
        <v>31</v>
      </c>
      <c r="K784">
        <v>545</v>
      </c>
      <c r="L784">
        <v>538</v>
      </c>
      <c r="M784">
        <v>-7</v>
      </c>
      <c r="N784">
        <v>12</v>
      </c>
      <c r="O784">
        <v>550</v>
      </c>
      <c r="P784">
        <v>707</v>
      </c>
      <c r="Q784">
        <v>13</v>
      </c>
      <c r="R784">
        <v>736</v>
      </c>
      <c r="S784">
        <v>720</v>
      </c>
      <c r="T784">
        <v>-16</v>
      </c>
      <c r="U784">
        <v>0</v>
      </c>
      <c r="V784">
        <v>0</v>
      </c>
      <c r="W784">
        <v>171</v>
      </c>
      <c r="X784">
        <v>162</v>
      </c>
      <c r="Y784">
        <v>137</v>
      </c>
      <c r="Z784">
        <v>1021</v>
      </c>
      <c r="AF784" t="s">
        <v>851</v>
      </c>
      <c r="AG784" t="s">
        <v>666</v>
      </c>
      <c r="AH784" s="9">
        <v>7.0833333333333331E-2</v>
      </c>
      <c r="AI784" t="s">
        <v>1437</v>
      </c>
      <c r="AJ784" t="s">
        <v>1417</v>
      </c>
      <c r="AK784" t="s">
        <v>1426</v>
      </c>
    </row>
    <row r="785" spans="1:37" x14ac:dyDescent="0.3">
      <c r="A785" s="1">
        <v>44575</v>
      </c>
      <c r="B785" t="s">
        <v>94</v>
      </c>
      <c r="C785" t="s">
        <v>95</v>
      </c>
      <c r="D785" t="s">
        <v>96</v>
      </c>
      <c r="E785">
        <v>20397</v>
      </c>
      <c r="F785">
        <v>5135</v>
      </c>
      <c r="G785" t="s">
        <v>86</v>
      </c>
      <c r="H785" t="s">
        <v>87</v>
      </c>
      <c r="I785" t="s">
        <v>42</v>
      </c>
      <c r="J785" t="s">
        <v>43</v>
      </c>
      <c r="K785">
        <v>1031</v>
      </c>
      <c r="L785">
        <v>1019</v>
      </c>
      <c r="M785">
        <v>-12</v>
      </c>
      <c r="N785">
        <v>12</v>
      </c>
      <c r="O785">
        <v>1031</v>
      </c>
      <c r="P785">
        <v>1139</v>
      </c>
      <c r="Q785">
        <v>11</v>
      </c>
      <c r="R785">
        <v>1159</v>
      </c>
      <c r="S785">
        <v>1150</v>
      </c>
      <c r="T785">
        <v>-9</v>
      </c>
      <c r="U785">
        <v>0</v>
      </c>
      <c r="V785">
        <v>0</v>
      </c>
      <c r="W785">
        <v>88</v>
      </c>
      <c r="X785">
        <v>91</v>
      </c>
      <c r="Y785">
        <v>68</v>
      </c>
      <c r="Z785">
        <v>444</v>
      </c>
      <c r="AF785" t="s">
        <v>734</v>
      </c>
      <c r="AG785" t="s">
        <v>714</v>
      </c>
      <c r="AH785" s="9">
        <v>6.3194444444444442E-2</v>
      </c>
      <c r="AI785" t="s">
        <v>1434</v>
      </c>
      <c r="AJ785" t="s">
        <v>1417</v>
      </c>
      <c r="AK785" t="s">
        <v>1426</v>
      </c>
    </row>
    <row r="786" spans="1:37" x14ac:dyDescent="0.3">
      <c r="A786" s="1">
        <v>44225</v>
      </c>
      <c r="B786" t="s">
        <v>39</v>
      </c>
      <c r="C786" t="s">
        <v>40</v>
      </c>
      <c r="D786" t="s">
        <v>41</v>
      </c>
      <c r="E786">
        <v>19805</v>
      </c>
      <c r="F786">
        <v>1690</v>
      </c>
      <c r="G786" t="s">
        <v>62</v>
      </c>
      <c r="H786" t="s">
        <v>63</v>
      </c>
      <c r="I786" t="s">
        <v>97</v>
      </c>
      <c r="J786" t="s">
        <v>98</v>
      </c>
      <c r="K786">
        <v>603</v>
      </c>
      <c r="L786">
        <v>558</v>
      </c>
      <c r="M786">
        <v>-5</v>
      </c>
      <c r="N786">
        <v>11</v>
      </c>
      <c r="O786">
        <v>609</v>
      </c>
      <c r="P786">
        <v>750</v>
      </c>
      <c r="Q786">
        <v>4</v>
      </c>
      <c r="R786">
        <v>824</v>
      </c>
      <c r="S786">
        <v>754</v>
      </c>
      <c r="T786">
        <v>-30</v>
      </c>
      <c r="U786">
        <v>0</v>
      </c>
      <c r="V786">
        <v>0</v>
      </c>
      <c r="W786">
        <v>141</v>
      </c>
      <c r="X786">
        <v>116</v>
      </c>
      <c r="Y786">
        <v>101</v>
      </c>
      <c r="Z786">
        <v>644</v>
      </c>
      <c r="AF786" t="s">
        <v>1605</v>
      </c>
      <c r="AG786" t="s">
        <v>671</v>
      </c>
      <c r="AH786" s="9">
        <v>8.0555555555555561E-2</v>
      </c>
      <c r="AI786" t="s">
        <v>1437</v>
      </c>
      <c r="AJ786" t="s">
        <v>1417</v>
      </c>
      <c r="AK786" t="s">
        <v>1426</v>
      </c>
    </row>
    <row r="787" spans="1:37" x14ac:dyDescent="0.3">
      <c r="A787" s="1">
        <v>45134</v>
      </c>
      <c r="B787" t="s">
        <v>46</v>
      </c>
      <c r="C787" t="s">
        <v>47</v>
      </c>
      <c r="D787" t="s">
        <v>48</v>
      </c>
      <c r="E787">
        <v>20452</v>
      </c>
      <c r="F787">
        <v>3526</v>
      </c>
      <c r="G787" t="s">
        <v>370</v>
      </c>
      <c r="H787" t="s">
        <v>371</v>
      </c>
      <c r="I787" t="s">
        <v>12</v>
      </c>
      <c r="J787" t="s">
        <v>13</v>
      </c>
      <c r="K787">
        <v>1850</v>
      </c>
      <c r="L787">
        <v>0</v>
      </c>
      <c r="M787">
        <v>0</v>
      </c>
      <c r="R787">
        <v>2059</v>
      </c>
      <c r="S787">
        <v>0</v>
      </c>
      <c r="T787">
        <v>0</v>
      </c>
      <c r="U787">
        <v>1</v>
      </c>
      <c r="V787">
        <v>0</v>
      </c>
      <c r="W787">
        <v>129</v>
      </c>
      <c r="Z787">
        <v>550</v>
      </c>
      <c r="AF787" t="s">
        <v>663</v>
      </c>
      <c r="AG787" t="s">
        <v>663</v>
      </c>
      <c r="AH787" s="9">
        <v>0</v>
      </c>
      <c r="AI787" t="s">
        <v>1437</v>
      </c>
      <c r="AJ787" t="s">
        <v>1420</v>
      </c>
      <c r="AK787" t="s">
        <v>1425</v>
      </c>
    </row>
    <row r="788" spans="1:37" x14ac:dyDescent="0.3">
      <c r="A788" s="1">
        <v>44615</v>
      </c>
      <c r="B788" t="s">
        <v>25</v>
      </c>
      <c r="C788" t="s">
        <v>26</v>
      </c>
      <c r="D788" t="s">
        <v>27</v>
      </c>
      <c r="E788">
        <v>20416</v>
      </c>
      <c r="F788">
        <v>641</v>
      </c>
      <c r="G788" t="s">
        <v>44</v>
      </c>
      <c r="H788" t="s">
        <v>45</v>
      </c>
      <c r="I788" t="s">
        <v>103</v>
      </c>
      <c r="J788" t="s">
        <v>104</v>
      </c>
      <c r="K788">
        <v>1855</v>
      </c>
      <c r="L788">
        <v>1846</v>
      </c>
      <c r="M788">
        <v>-9</v>
      </c>
      <c r="N788">
        <v>15</v>
      </c>
      <c r="O788">
        <v>1901</v>
      </c>
      <c r="P788">
        <v>2225</v>
      </c>
      <c r="Q788">
        <v>37</v>
      </c>
      <c r="R788">
        <v>2155</v>
      </c>
      <c r="S788">
        <v>2302</v>
      </c>
      <c r="T788">
        <v>67</v>
      </c>
      <c r="U788">
        <v>0</v>
      </c>
      <c r="V788">
        <v>0</v>
      </c>
      <c r="W788">
        <v>360</v>
      </c>
      <c r="X788">
        <v>436</v>
      </c>
      <c r="Y788">
        <v>384</v>
      </c>
      <c r="Z788">
        <v>2381</v>
      </c>
      <c r="AA788">
        <v>0</v>
      </c>
      <c r="AB788">
        <v>0</v>
      </c>
      <c r="AC788">
        <v>67</v>
      </c>
      <c r="AD788">
        <v>0</v>
      </c>
      <c r="AE788">
        <v>0</v>
      </c>
      <c r="AF788" t="s">
        <v>1606</v>
      </c>
      <c r="AG788" t="s">
        <v>1392</v>
      </c>
      <c r="AH788" s="9">
        <v>0.17777777777777778</v>
      </c>
      <c r="AI788" t="s">
        <v>1438</v>
      </c>
      <c r="AJ788" t="s">
        <v>1417</v>
      </c>
      <c r="AK788" t="s">
        <v>1424</v>
      </c>
    </row>
    <row r="789" spans="1:37" x14ac:dyDescent="0.3">
      <c r="A789" s="1">
        <v>43663</v>
      </c>
      <c r="B789" t="s">
        <v>14</v>
      </c>
      <c r="C789" t="s">
        <v>15</v>
      </c>
      <c r="D789" t="s">
        <v>16</v>
      </c>
      <c r="E789">
        <v>19790</v>
      </c>
      <c r="F789">
        <v>1585</v>
      </c>
      <c r="G789" t="s">
        <v>150</v>
      </c>
      <c r="H789" t="s">
        <v>85</v>
      </c>
      <c r="I789" t="s">
        <v>28</v>
      </c>
      <c r="J789" t="s">
        <v>29</v>
      </c>
      <c r="K789">
        <v>1830</v>
      </c>
      <c r="L789">
        <v>1830</v>
      </c>
      <c r="M789">
        <v>0</v>
      </c>
      <c r="N789">
        <v>42</v>
      </c>
      <c r="O789">
        <v>1912</v>
      </c>
      <c r="P789">
        <v>2124</v>
      </c>
      <c r="Q789">
        <v>23</v>
      </c>
      <c r="R789">
        <v>2121</v>
      </c>
      <c r="S789">
        <v>2147</v>
      </c>
      <c r="T789">
        <v>26</v>
      </c>
      <c r="U789">
        <v>0</v>
      </c>
      <c r="V789">
        <v>0</v>
      </c>
      <c r="W789">
        <v>171</v>
      </c>
      <c r="X789">
        <v>197</v>
      </c>
      <c r="Y789">
        <v>132</v>
      </c>
      <c r="Z789">
        <v>950</v>
      </c>
      <c r="AA789">
        <v>0</v>
      </c>
      <c r="AB789">
        <v>0</v>
      </c>
      <c r="AC789">
        <v>26</v>
      </c>
      <c r="AD789">
        <v>0</v>
      </c>
      <c r="AE789">
        <v>0</v>
      </c>
      <c r="AF789" t="s">
        <v>988</v>
      </c>
      <c r="AG789" t="s">
        <v>963</v>
      </c>
      <c r="AH789" s="9">
        <v>0.13680555555555557</v>
      </c>
      <c r="AI789" t="s">
        <v>1438</v>
      </c>
      <c r="AJ789" t="s">
        <v>1420</v>
      </c>
      <c r="AK789" t="s">
        <v>1424</v>
      </c>
    </row>
    <row r="790" spans="1:37" x14ac:dyDescent="0.3">
      <c r="A790" s="1">
        <v>45010</v>
      </c>
      <c r="B790" t="s">
        <v>32</v>
      </c>
      <c r="C790" t="s">
        <v>33</v>
      </c>
      <c r="D790" t="s">
        <v>34</v>
      </c>
      <c r="E790">
        <v>19393</v>
      </c>
      <c r="F790">
        <v>1170</v>
      </c>
      <c r="G790" t="s">
        <v>198</v>
      </c>
      <c r="H790" t="s">
        <v>199</v>
      </c>
      <c r="I790" t="s">
        <v>174</v>
      </c>
      <c r="J790" t="s">
        <v>175</v>
      </c>
      <c r="K790">
        <v>1830</v>
      </c>
      <c r="L790">
        <v>2040</v>
      </c>
      <c r="M790">
        <v>130</v>
      </c>
      <c r="N790">
        <v>9</v>
      </c>
      <c r="O790">
        <v>2049</v>
      </c>
      <c r="P790">
        <v>2222</v>
      </c>
      <c r="Q790">
        <v>4</v>
      </c>
      <c r="R790">
        <v>2015</v>
      </c>
      <c r="S790">
        <v>2226</v>
      </c>
      <c r="T790">
        <v>131</v>
      </c>
      <c r="U790">
        <v>0</v>
      </c>
      <c r="V790">
        <v>0</v>
      </c>
      <c r="W790">
        <v>225</v>
      </c>
      <c r="X790">
        <v>226</v>
      </c>
      <c r="Y790">
        <v>213</v>
      </c>
      <c r="Z790">
        <v>1460</v>
      </c>
      <c r="AA790">
        <v>0</v>
      </c>
      <c r="AB790">
        <v>0</v>
      </c>
      <c r="AC790">
        <v>1</v>
      </c>
      <c r="AD790">
        <v>0</v>
      </c>
      <c r="AE790">
        <v>130</v>
      </c>
      <c r="AF790" t="s">
        <v>1283</v>
      </c>
      <c r="AG790" t="s">
        <v>818</v>
      </c>
      <c r="AH790" s="9">
        <v>7.3611111111111113E-2</v>
      </c>
      <c r="AI790" t="s">
        <v>1438</v>
      </c>
      <c r="AJ790" t="s">
        <v>1420</v>
      </c>
      <c r="AK790" t="s">
        <v>1427</v>
      </c>
    </row>
    <row r="791" spans="1:37" x14ac:dyDescent="0.3">
      <c r="A791" s="1">
        <v>44052</v>
      </c>
      <c r="B791" t="s">
        <v>122</v>
      </c>
      <c r="C791" t="s">
        <v>123</v>
      </c>
      <c r="D791" t="s">
        <v>124</v>
      </c>
      <c r="E791">
        <v>20304</v>
      </c>
      <c r="F791">
        <v>3267</v>
      </c>
      <c r="G791" t="s">
        <v>30</v>
      </c>
      <c r="H791" t="s">
        <v>31</v>
      </c>
      <c r="I791" t="s">
        <v>382</v>
      </c>
      <c r="J791" t="s">
        <v>383</v>
      </c>
      <c r="K791">
        <v>1644</v>
      </c>
      <c r="L791">
        <v>1641</v>
      </c>
      <c r="M791">
        <v>-3</v>
      </c>
      <c r="N791">
        <v>23</v>
      </c>
      <c r="O791">
        <v>1704</v>
      </c>
      <c r="P791">
        <v>1736</v>
      </c>
      <c r="Q791">
        <v>6</v>
      </c>
      <c r="R791">
        <v>1746</v>
      </c>
      <c r="S791">
        <v>1742</v>
      </c>
      <c r="T791">
        <v>-4</v>
      </c>
      <c r="U791">
        <v>0</v>
      </c>
      <c r="V791">
        <v>0</v>
      </c>
      <c r="W791">
        <v>122</v>
      </c>
      <c r="X791">
        <v>121</v>
      </c>
      <c r="Y791">
        <v>92</v>
      </c>
      <c r="Z791">
        <v>592</v>
      </c>
      <c r="AF791" t="s">
        <v>790</v>
      </c>
      <c r="AG791" t="s">
        <v>1252</v>
      </c>
      <c r="AH791" s="9">
        <v>4.2361111111111113E-2</v>
      </c>
      <c r="AI791" t="s">
        <v>1435</v>
      </c>
      <c r="AJ791" t="s">
        <v>1417</v>
      </c>
      <c r="AK791" t="s">
        <v>1421</v>
      </c>
    </row>
    <row r="792" spans="1:37" x14ac:dyDescent="0.3">
      <c r="A792" s="1">
        <v>43556</v>
      </c>
      <c r="B792" t="s">
        <v>39</v>
      </c>
      <c r="C792" t="s">
        <v>40</v>
      </c>
      <c r="D792" t="s">
        <v>41</v>
      </c>
      <c r="E792">
        <v>19805</v>
      </c>
      <c r="F792">
        <v>1668</v>
      </c>
      <c r="G792" t="s">
        <v>97</v>
      </c>
      <c r="H792" t="s">
        <v>98</v>
      </c>
      <c r="I792" t="s">
        <v>80</v>
      </c>
      <c r="J792" t="s">
        <v>67</v>
      </c>
      <c r="K792">
        <v>745</v>
      </c>
      <c r="L792">
        <v>744</v>
      </c>
      <c r="M792">
        <v>-1</v>
      </c>
      <c r="N792">
        <v>28</v>
      </c>
      <c r="O792">
        <v>812</v>
      </c>
      <c r="P792">
        <v>841</v>
      </c>
      <c r="Q792">
        <v>17</v>
      </c>
      <c r="R792">
        <v>913</v>
      </c>
      <c r="S792">
        <v>858</v>
      </c>
      <c r="T792">
        <v>-15</v>
      </c>
      <c r="U792">
        <v>0</v>
      </c>
      <c r="V792">
        <v>0</v>
      </c>
      <c r="W792">
        <v>148</v>
      </c>
      <c r="X792">
        <v>134</v>
      </c>
      <c r="Y792">
        <v>89</v>
      </c>
      <c r="Z792">
        <v>599</v>
      </c>
      <c r="AF792" t="s">
        <v>697</v>
      </c>
      <c r="AG792" t="s">
        <v>685</v>
      </c>
      <c r="AH792" s="9">
        <v>5.1388888888888887E-2</v>
      </c>
      <c r="AI792" t="s">
        <v>1434</v>
      </c>
      <c r="AJ792" t="s">
        <v>1417</v>
      </c>
      <c r="AK792" t="s">
        <v>1422</v>
      </c>
    </row>
    <row r="793" spans="1:37" x14ac:dyDescent="0.3">
      <c r="A793" s="1">
        <v>43980</v>
      </c>
      <c r="B793" t="s">
        <v>32</v>
      </c>
      <c r="C793" t="s">
        <v>33</v>
      </c>
      <c r="D793" t="s">
        <v>34</v>
      </c>
      <c r="E793">
        <v>19393</v>
      </c>
      <c r="F793">
        <v>194</v>
      </c>
      <c r="G793" t="s">
        <v>10</v>
      </c>
      <c r="H793" t="s">
        <v>11</v>
      </c>
      <c r="I793" t="s">
        <v>66</v>
      </c>
      <c r="J793" t="s">
        <v>67</v>
      </c>
      <c r="K793">
        <v>1350</v>
      </c>
      <c r="L793">
        <v>1347</v>
      </c>
      <c r="M793">
        <v>-3</v>
      </c>
      <c r="N793">
        <v>13</v>
      </c>
      <c r="O793">
        <v>1400</v>
      </c>
      <c r="P793">
        <v>1533</v>
      </c>
      <c r="Q793">
        <v>5</v>
      </c>
      <c r="R793">
        <v>1555</v>
      </c>
      <c r="S793">
        <v>1538</v>
      </c>
      <c r="T793">
        <v>-17</v>
      </c>
      <c r="U793">
        <v>0</v>
      </c>
      <c r="V793">
        <v>0</v>
      </c>
      <c r="W793">
        <v>185</v>
      </c>
      <c r="X793">
        <v>171</v>
      </c>
      <c r="Y793">
        <v>153</v>
      </c>
      <c r="Z793">
        <v>1167</v>
      </c>
      <c r="AF793" t="s">
        <v>933</v>
      </c>
      <c r="AG793" t="s">
        <v>1062</v>
      </c>
      <c r="AH793" s="9">
        <v>7.7083333333333337E-2</v>
      </c>
      <c r="AI793" t="s">
        <v>1435</v>
      </c>
      <c r="AJ793" t="s">
        <v>1417</v>
      </c>
      <c r="AK793" t="s">
        <v>1426</v>
      </c>
    </row>
    <row r="794" spans="1:37" x14ac:dyDescent="0.3">
      <c r="A794" s="1">
        <v>43476</v>
      </c>
      <c r="B794" t="s">
        <v>155</v>
      </c>
      <c r="C794" t="s">
        <v>156</v>
      </c>
      <c r="D794" t="s">
        <v>157</v>
      </c>
      <c r="E794">
        <v>20398</v>
      </c>
      <c r="F794">
        <v>3535</v>
      </c>
      <c r="G794" t="s">
        <v>378</v>
      </c>
      <c r="H794" t="s">
        <v>379</v>
      </c>
      <c r="I794" t="s">
        <v>80</v>
      </c>
      <c r="J794" t="s">
        <v>67</v>
      </c>
      <c r="K794">
        <v>830</v>
      </c>
      <c r="L794">
        <v>829</v>
      </c>
      <c r="M794">
        <v>-1</v>
      </c>
      <c r="N794">
        <v>29</v>
      </c>
      <c r="O794">
        <v>858</v>
      </c>
      <c r="P794">
        <v>857</v>
      </c>
      <c r="Q794">
        <v>14</v>
      </c>
      <c r="R794">
        <v>910</v>
      </c>
      <c r="S794">
        <v>911</v>
      </c>
      <c r="T794">
        <v>1</v>
      </c>
      <c r="U794">
        <v>0</v>
      </c>
      <c r="V794">
        <v>0</v>
      </c>
      <c r="W794">
        <v>100</v>
      </c>
      <c r="X794">
        <v>102</v>
      </c>
      <c r="Y794">
        <v>59</v>
      </c>
      <c r="Z794">
        <v>303</v>
      </c>
      <c r="AF794" t="s">
        <v>1222</v>
      </c>
      <c r="AG794" t="s">
        <v>864</v>
      </c>
      <c r="AH794" s="9">
        <v>2.9166666666666667E-2</v>
      </c>
      <c r="AI794" t="s">
        <v>1434</v>
      </c>
      <c r="AJ794" t="s">
        <v>1417</v>
      </c>
      <c r="AK794" t="s">
        <v>1426</v>
      </c>
    </row>
    <row r="795" spans="1:37" x14ac:dyDescent="0.3">
      <c r="A795" s="1">
        <v>44145</v>
      </c>
      <c r="B795" t="s">
        <v>55</v>
      </c>
      <c r="C795" t="s">
        <v>56</v>
      </c>
      <c r="D795" t="s">
        <v>57</v>
      </c>
      <c r="E795">
        <v>19930</v>
      </c>
      <c r="F795">
        <v>898</v>
      </c>
      <c r="G795" t="s">
        <v>286</v>
      </c>
      <c r="H795" t="s">
        <v>287</v>
      </c>
      <c r="I795" t="s">
        <v>212</v>
      </c>
      <c r="J795" t="s">
        <v>213</v>
      </c>
      <c r="K795">
        <v>1350</v>
      </c>
      <c r="L795">
        <v>1332</v>
      </c>
      <c r="M795">
        <v>-18</v>
      </c>
      <c r="N795">
        <v>15</v>
      </c>
      <c r="O795">
        <v>1347</v>
      </c>
      <c r="P795">
        <v>2100</v>
      </c>
      <c r="Q795">
        <v>4</v>
      </c>
      <c r="R795">
        <v>2109</v>
      </c>
      <c r="S795">
        <v>2104</v>
      </c>
      <c r="T795">
        <v>-5</v>
      </c>
      <c r="U795">
        <v>0</v>
      </c>
      <c r="V795">
        <v>0</v>
      </c>
      <c r="W795">
        <v>319</v>
      </c>
      <c r="X795">
        <v>332</v>
      </c>
      <c r="Y795">
        <v>313</v>
      </c>
      <c r="Z795">
        <v>2562</v>
      </c>
      <c r="AF795" t="s">
        <v>1147</v>
      </c>
      <c r="AG795" t="s">
        <v>615</v>
      </c>
      <c r="AH795" s="9">
        <v>0.31388888888888888</v>
      </c>
      <c r="AI795" t="s">
        <v>1435</v>
      </c>
      <c r="AJ795" t="s">
        <v>1417</v>
      </c>
      <c r="AK795" t="s">
        <v>1423</v>
      </c>
    </row>
    <row r="796" spans="1:37" x14ac:dyDescent="0.3">
      <c r="A796" s="1">
        <v>44562</v>
      </c>
      <c r="B796" t="s">
        <v>14</v>
      </c>
      <c r="C796" t="s">
        <v>15</v>
      </c>
      <c r="D796" t="s">
        <v>16</v>
      </c>
      <c r="E796">
        <v>19790</v>
      </c>
      <c r="F796">
        <v>1267</v>
      </c>
      <c r="G796" t="s">
        <v>392</v>
      </c>
      <c r="H796" t="s">
        <v>393</v>
      </c>
      <c r="I796" t="s">
        <v>60</v>
      </c>
      <c r="J796" t="s">
        <v>61</v>
      </c>
      <c r="K796">
        <v>615</v>
      </c>
      <c r="L796">
        <v>611</v>
      </c>
      <c r="M796">
        <v>-4</v>
      </c>
      <c r="N796">
        <v>11</v>
      </c>
      <c r="O796">
        <v>622</v>
      </c>
      <c r="P796">
        <v>703</v>
      </c>
      <c r="Q796">
        <v>8</v>
      </c>
      <c r="R796">
        <v>730</v>
      </c>
      <c r="S796">
        <v>711</v>
      </c>
      <c r="T796">
        <v>-19</v>
      </c>
      <c r="U796">
        <v>0</v>
      </c>
      <c r="V796">
        <v>0</v>
      </c>
      <c r="W796">
        <v>75</v>
      </c>
      <c r="X796">
        <v>60</v>
      </c>
      <c r="Y796">
        <v>41</v>
      </c>
      <c r="Z796">
        <v>192</v>
      </c>
      <c r="AF796" t="s">
        <v>1165</v>
      </c>
      <c r="AG796" t="s">
        <v>840</v>
      </c>
      <c r="AH796" s="9">
        <v>4.1666666666666664E-2</v>
      </c>
      <c r="AI796" t="s">
        <v>1434</v>
      </c>
      <c r="AJ796" t="s">
        <v>1417</v>
      </c>
      <c r="AK796" t="s">
        <v>1427</v>
      </c>
    </row>
    <row r="797" spans="1:37" x14ac:dyDescent="0.3">
      <c r="A797" s="1">
        <v>44191</v>
      </c>
      <c r="B797" t="s">
        <v>141</v>
      </c>
      <c r="C797" t="s">
        <v>142</v>
      </c>
      <c r="D797" t="s">
        <v>143</v>
      </c>
      <c r="E797">
        <v>20363</v>
      </c>
      <c r="F797">
        <v>5532</v>
      </c>
      <c r="G797" t="s">
        <v>150</v>
      </c>
      <c r="H797" t="s">
        <v>85</v>
      </c>
      <c r="I797" t="s">
        <v>194</v>
      </c>
      <c r="J797" t="s">
        <v>195</v>
      </c>
      <c r="K797">
        <v>700</v>
      </c>
      <c r="L797">
        <v>700</v>
      </c>
      <c r="M797">
        <v>0</v>
      </c>
      <c r="N797">
        <v>32</v>
      </c>
      <c r="O797">
        <v>732</v>
      </c>
      <c r="P797">
        <v>1007</v>
      </c>
      <c r="Q797">
        <v>8</v>
      </c>
      <c r="R797">
        <v>1003</v>
      </c>
      <c r="S797">
        <v>1015</v>
      </c>
      <c r="T797">
        <v>12</v>
      </c>
      <c r="U797">
        <v>0</v>
      </c>
      <c r="V797">
        <v>0</v>
      </c>
      <c r="W797">
        <v>183</v>
      </c>
      <c r="X797">
        <v>195</v>
      </c>
      <c r="Y797">
        <v>155</v>
      </c>
      <c r="Z797">
        <v>1096</v>
      </c>
      <c r="AF797" t="s">
        <v>1604</v>
      </c>
      <c r="AG797" t="s">
        <v>1005</v>
      </c>
      <c r="AH797" s="9">
        <v>0.13541666666666666</v>
      </c>
      <c r="AI797" t="s">
        <v>1434</v>
      </c>
      <c r="AJ797" t="s">
        <v>1420</v>
      </c>
      <c r="AK797" t="s">
        <v>1427</v>
      </c>
    </row>
    <row r="798" spans="1:37" x14ac:dyDescent="0.3">
      <c r="A798" s="1">
        <v>45101</v>
      </c>
      <c r="B798" t="s">
        <v>155</v>
      </c>
      <c r="C798" t="s">
        <v>156</v>
      </c>
      <c r="D798" t="s">
        <v>157</v>
      </c>
      <c r="E798">
        <v>20398</v>
      </c>
      <c r="F798">
        <v>3799</v>
      </c>
      <c r="G798" t="s">
        <v>468</v>
      </c>
      <c r="H798" t="s">
        <v>469</v>
      </c>
      <c r="I798" t="s">
        <v>30</v>
      </c>
      <c r="J798" t="s">
        <v>31</v>
      </c>
      <c r="K798">
        <v>1044</v>
      </c>
      <c r="L798">
        <v>1039</v>
      </c>
      <c r="M798">
        <v>-5</v>
      </c>
      <c r="N798">
        <v>10</v>
      </c>
      <c r="O798">
        <v>1049</v>
      </c>
      <c r="P798">
        <v>1143</v>
      </c>
      <c r="Q798">
        <v>9</v>
      </c>
      <c r="R798">
        <v>1215</v>
      </c>
      <c r="S798">
        <v>1152</v>
      </c>
      <c r="T798">
        <v>-23</v>
      </c>
      <c r="U798">
        <v>0</v>
      </c>
      <c r="V798">
        <v>0</v>
      </c>
      <c r="W798">
        <v>91</v>
      </c>
      <c r="X798">
        <v>73</v>
      </c>
      <c r="Y798">
        <v>54</v>
      </c>
      <c r="Z798">
        <v>364</v>
      </c>
      <c r="AF798" t="s">
        <v>735</v>
      </c>
      <c r="AG798" t="s">
        <v>719</v>
      </c>
      <c r="AH798" s="9">
        <v>5.0694444444444445E-2</v>
      </c>
      <c r="AI798" t="s">
        <v>1434</v>
      </c>
      <c r="AJ798" t="s">
        <v>1417</v>
      </c>
      <c r="AK798" t="s">
        <v>1427</v>
      </c>
    </row>
    <row r="799" spans="1:37" x14ac:dyDescent="0.3">
      <c r="A799" s="1">
        <v>45103</v>
      </c>
      <c r="B799" t="s">
        <v>162</v>
      </c>
      <c r="C799" t="s">
        <v>163</v>
      </c>
      <c r="D799" t="s">
        <v>164</v>
      </c>
      <c r="E799">
        <v>20436</v>
      </c>
      <c r="F799">
        <v>502</v>
      </c>
      <c r="G799" t="s">
        <v>21</v>
      </c>
      <c r="H799" t="s">
        <v>22</v>
      </c>
      <c r="I799" t="s">
        <v>30</v>
      </c>
      <c r="J799" t="s">
        <v>31</v>
      </c>
      <c r="K799">
        <v>903</v>
      </c>
      <c r="L799">
        <v>919</v>
      </c>
      <c r="M799">
        <v>16</v>
      </c>
      <c r="N799">
        <v>11</v>
      </c>
      <c r="O799">
        <v>930</v>
      </c>
      <c r="P799">
        <v>1153</v>
      </c>
      <c r="Q799">
        <v>10</v>
      </c>
      <c r="R799">
        <v>1207</v>
      </c>
      <c r="S799">
        <v>1203</v>
      </c>
      <c r="T799">
        <v>-4</v>
      </c>
      <c r="U799">
        <v>0</v>
      </c>
      <c r="V799">
        <v>0</v>
      </c>
      <c r="W799">
        <v>124</v>
      </c>
      <c r="X799">
        <v>104</v>
      </c>
      <c r="Y799">
        <v>83</v>
      </c>
      <c r="Z799">
        <v>641</v>
      </c>
      <c r="AF799" t="s">
        <v>1324</v>
      </c>
      <c r="AG799" t="s">
        <v>1050</v>
      </c>
      <c r="AH799" s="9">
        <v>0.11388888888888889</v>
      </c>
      <c r="AI799" t="s">
        <v>1434</v>
      </c>
      <c r="AJ799" t="s">
        <v>1417</v>
      </c>
      <c r="AK799" t="s">
        <v>1422</v>
      </c>
    </row>
    <row r="800" spans="1:37" x14ac:dyDescent="0.3">
      <c r="A800" s="1">
        <v>44928</v>
      </c>
      <c r="B800" t="s">
        <v>7</v>
      </c>
      <c r="C800" t="s">
        <v>8</v>
      </c>
      <c r="D800" t="s">
        <v>9</v>
      </c>
      <c r="E800">
        <v>19977</v>
      </c>
      <c r="F800">
        <v>260</v>
      </c>
      <c r="G800" t="s">
        <v>80</v>
      </c>
      <c r="H800" t="s">
        <v>67</v>
      </c>
      <c r="I800" t="s">
        <v>60</v>
      </c>
      <c r="J800" t="s">
        <v>61</v>
      </c>
      <c r="K800">
        <v>655</v>
      </c>
      <c r="L800">
        <v>935</v>
      </c>
      <c r="M800">
        <v>160</v>
      </c>
      <c r="N800">
        <v>23</v>
      </c>
      <c r="O800">
        <v>958</v>
      </c>
      <c r="P800">
        <v>1224</v>
      </c>
      <c r="Q800">
        <v>10</v>
      </c>
      <c r="R800">
        <v>957</v>
      </c>
      <c r="S800">
        <v>1234</v>
      </c>
      <c r="T800">
        <v>157</v>
      </c>
      <c r="U800">
        <v>0</v>
      </c>
      <c r="V800">
        <v>0</v>
      </c>
      <c r="W800">
        <v>122</v>
      </c>
      <c r="X800">
        <v>119</v>
      </c>
      <c r="Y800">
        <v>86</v>
      </c>
      <c r="Z800">
        <v>606</v>
      </c>
      <c r="AA800">
        <v>157</v>
      </c>
      <c r="AB800">
        <v>0</v>
      </c>
      <c r="AC800">
        <v>0</v>
      </c>
      <c r="AD800">
        <v>0</v>
      </c>
      <c r="AE800">
        <v>0</v>
      </c>
      <c r="AF800" t="s">
        <v>1329</v>
      </c>
      <c r="AG800" t="s">
        <v>873</v>
      </c>
      <c r="AH800" s="9">
        <v>0.12430555555555556</v>
      </c>
      <c r="AI800" t="s">
        <v>1434</v>
      </c>
      <c r="AJ800" t="s">
        <v>1420</v>
      </c>
      <c r="AK800" t="s">
        <v>1422</v>
      </c>
    </row>
    <row r="801" spans="1:37" x14ac:dyDescent="0.3">
      <c r="A801" s="1">
        <v>43629</v>
      </c>
      <c r="B801" t="s">
        <v>122</v>
      </c>
      <c r="C801" t="s">
        <v>123</v>
      </c>
      <c r="D801" t="s">
        <v>124</v>
      </c>
      <c r="E801">
        <v>20304</v>
      </c>
      <c r="F801">
        <v>5413</v>
      </c>
      <c r="G801" t="s">
        <v>53</v>
      </c>
      <c r="H801" t="s">
        <v>54</v>
      </c>
      <c r="I801" t="s">
        <v>202</v>
      </c>
      <c r="J801" t="s">
        <v>203</v>
      </c>
      <c r="K801">
        <v>2134</v>
      </c>
      <c r="L801">
        <v>2126</v>
      </c>
      <c r="M801">
        <v>-8</v>
      </c>
      <c r="N801">
        <v>15</v>
      </c>
      <c r="O801">
        <v>2141</v>
      </c>
      <c r="P801">
        <v>2210</v>
      </c>
      <c r="Q801">
        <v>6</v>
      </c>
      <c r="R801">
        <v>2227</v>
      </c>
      <c r="S801">
        <v>2216</v>
      </c>
      <c r="T801">
        <v>-11</v>
      </c>
      <c r="U801">
        <v>0</v>
      </c>
      <c r="V801">
        <v>0</v>
      </c>
      <c r="W801">
        <v>53</v>
      </c>
      <c r="X801">
        <v>50</v>
      </c>
      <c r="Y801">
        <v>29</v>
      </c>
      <c r="Z801">
        <v>110</v>
      </c>
      <c r="AF801" t="s">
        <v>1532</v>
      </c>
      <c r="AG801" t="s">
        <v>987</v>
      </c>
      <c r="AH801" s="9">
        <v>3.4722222222222224E-2</v>
      </c>
      <c r="AI801" t="s">
        <v>1438</v>
      </c>
      <c r="AJ801" t="s">
        <v>1417</v>
      </c>
      <c r="AK801" t="s">
        <v>1425</v>
      </c>
    </row>
    <row r="802" spans="1:37" x14ac:dyDescent="0.3">
      <c r="A802" s="1">
        <v>43686</v>
      </c>
      <c r="B802" t="s">
        <v>55</v>
      </c>
      <c r="C802" t="s">
        <v>56</v>
      </c>
      <c r="D802" t="s">
        <v>57</v>
      </c>
      <c r="E802">
        <v>19930</v>
      </c>
      <c r="F802">
        <v>813</v>
      </c>
      <c r="G802" t="s">
        <v>53</v>
      </c>
      <c r="H802" t="s">
        <v>54</v>
      </c>
      <c r="I802" t="s">
        <v>286</v>
      </c>
      <c r="J802" t="s">
        <v>287</v>
      </c>
      <c r="K802">
        <v>845</v>
      </c>
      <c r="L802">
        <v>839</v>
      </c>
      <c r="M802">
        <v>-6</v>
      </c>
      <c r="N802">
        <v>16</v>
      </c>
      <c r="O802">
        <v>855</v>
      </c>
      <c r="P802">
        <v>1121</v>
      </c>
      <c r="Q802">
        <v>7</v>
      </c>
      <c r="R802">
        <v>1135</v>
      </c>
      <c r="S802">
        <v>1128</v>
      </c>
      <c r="T802">
        <v>-7</v>
      </c>
      <c r="U802">
        <v>0</v>
      </c>
      <c r="V802">
        <v>0</v>
      </c>
      <c r="W802">
        <v>350</v>
      </c>
      <c r="X802">
        <v>349</v>
      </c>
      <c r="Y802">
        <v>326</v>
      </c>
      <c r="Z802">
        <v>2486</v>
      </c>
      <c r="AF802" t="s">
        <v>886</v>
      </c>
      <c r="AG802" t="s">
        <v>600</v>
      </c>
      <c r="AH802" s="9">
        <v>0.11736111111111111</v>
      </c>
      <c r="AI802" t="s">
        <v>1434</v>
      </c>
      <c r="AJ802" t="s">
        <v>1417</v>
      </c>
      <c r="AK802" t="s">
        <v>1426</v>
      </c>
    </row>
    <row r="803" spans="1:37" x14ac:dyDescent="0.3">
      <c r="A803" s="1">
        <v>43832</v>
      </c>
      <c r="B803" t="s">
        <v>155</v>
      </c>
      <c r="C803" t="s">
        <v>156</v>
      </c>
      <c r="D803" t="s">
        <v>157</v>
      </c>
      <c r="E803">
        <v>20398</v>
      </c>
      <c r="F803">
        <v>3533</v>
      </c>
      <c r="G803" t="s">
        <v>253</v>
      </c>
      <c r="H803" t="s">
        <v>254</v>
      </c>
      <c r="I803" t="s">
        <v>80</v>
      </c>
      <c r="J803" t="s">
        <v>67</v>
      </c>
      <c r="K803">
        <v>1821</v>
      </c>
      <c r="L803">
        <v>1815</v>
      </c>
      <c r="M803">
        <v>-6</v>
      </c>
      <c r="N803">
        <v>11</v>
      </c>
      <c r="O803">
        <v>1826</v>
      </c>
      <c r="P803">
        <v>1854</v>
      </c>
      <c r="Q803">
        <v>16</v>
      </c>
      <c r="R803">
        <v>1924</v>
      </c>
      <c r="S803">
        <v>1910</v>
      </c>
      <c r="T803">
        <v>-14</v>
      </c>
      <c r="U803">
        <v>0</v>
      </c>
      <c r="V803">
        <v>0</v>
      </c>
      <c r="W803">
        <v>63</v>
      </c>
      <c r="X803">
        <v>55</v>
      </c>
      <c r="Y803">
        <v>28</v>
      </c>
      <c r="Z803">
        <v>109</v>
      </c>
      <c r="AF803" t="s">
        <v>1078</v>
      </c>
      <c r="AG803" t="s">
        <v>1075</v>
      </c>
      <c r="AH803" s="9">
        <v>3.8194444444444448E-2</v>
      </c>
      <c r="AI803" t="s">
        <v>1438</v>
      </c>
      <c r="AJ803" t="s">
        <v>1417</v>
      </c>
      <c r="AK803" t="s">
        <v>1425</v>
      </c>
    </row>
    <row r="804" spans="1:37" x14ac:dyDescent="0.3">
      <c r="A804" s="1">
        <v>43670</v>
      </c>
      <c r="B804" t="s">
        <v>14</v>
      </c>
      <c r="C804" t="s">
        <v>15</v>
      </c>
      <c r="D804" t="s">
        <v>16</v>
      </c>
      <c r="E804">
        <v>19790</v>
      </c>
      <c r="F804">
        <v>371</v>
      </c>
      <c r="G804" t="s">
        <v>17</v>
      </c>
      <c r="H804" t="s">
        <v>18</v>
      </c>
      <c r="I804" t="s">
        <v>144</v>
      </c>
      <c r="J804" t="s">
        <v>145</v>
      </c>
      <c r="K804">
        <v>2040</v>
      </c>
      <c r="L804">
        <v>2037</v>
      </c>
      <c r="M804">
        <v>-3</v>
      </c>
      <c r="N804">
        <v>14</v>
      </c>
      <c r="O804">
        <v>2051</v>
      </c>
      <c r="P804">
        <v>2302</v>
      </c>
      <c r="Q804">
        <v>10</v>
      </c>
      <c r="R804">
        <v>2325</v>
      </c>
      <c r="S804">
        <v>2312</v>
      </c>
      <c r="T804">
        <v>-13</v>
      </c>
      <c r="U804">
        <v>0</v>
      </c>
      <c r="V804">
        <v>0</v>
      </c>
      <c r="W804">
        <v>105</v>
      </c>
      <c r="X804">
        <v>95</v>
      </c>
      <c r="Y804">
        <v>71</v>
      </c>
      <c r="Z804">
        <v>528</v>
      </c>
      <c r="AF804" t="s">
        <v>1582</v>
      </c>
      <c r="AG804" t="s">
        <v>980</v>
      </c>
      <c r="AH804" s="9">
        <v>0.1076388888888889</v>
      </c>
      <c r="AI804" t="s">
        <v>1438</v>
      </c>
      <c r="AJ804" t="s">
        <v>1417</v>
      </c>
      <c r="AK804" t="s">
        <v>1424</v>
      </c>
    </row>
    <row r="805" spans="1:37" x14ac:dyDescent="0.3">
      <c r="A805" s="1">
        <v>44648</v>
      </c>
      <c r="B805" t="s">
        <v>155</v>
      </c>
      <c r="C805" t="s">
        <v>156</v>
      </c>
      <c r="D805" t="s">
        <v>157</v>
      </c>
      <c r="E805">
        <v>20398</v>
      </c>
      <c r="F805">
        <v>3750</v>
      </c>
      <c r="G805" t="s">
        <v>80</v>
      </c>
      <c r="H805" t="s">
        <v>67</v>
      </c>
      <c r="I805" t="s">
        <v>470</v>
      </c>
      <c r="J805" t="s">
        <v>471</v>
      </c>
      <c r="K805">
        <v>1505</v>
      </c>
      <c r="L805">
        <v>1500</v>
      </c>
      <c r="M805">
        <v>-5</v>
      </c>
      <c r="N805">
        <v>17</v>
      </c>
      <c r="O805">
        <v>1517</v>
      </c>
      <c r="P805">
        <v>1603</v>
      </c>
      <c r="Q805">
        <v>5</v>
      </c>
      <c r="R805">
        <v>1617</v>
      </c>
      <c r="S805">
        <v>1608</v>
      </c>
      <c r="T805">
        <v>-9</v>
      </c>
      <c r="U805">
        <v>0</v>
      </c>
      <c r="V805">
        <v>0</v>
      </c>
      <c r="W805">
        <v>72</v>
      </c>
      <c r="X805">
        <v>68</v>
      </c>
      <c r="Y805">
        <v>46</v>
      </c>
      <c r="Z805">
        <v>234</v>
      </c>
      <c r="AF805" t="s">
        <v>774</v>
      </c>
      <c r="AG805" t="s">
        <v>1066</v>
      </c>
      <c r="AH805" s="9">
        <v>4.7222222222222221E-2</v>
      </c>
      <c r="AI805" t="s">
        <v>1435</v>
      </c>
      <c r="AJ805" t="s">
        <v>1417</v>
      </c>
      <c r="AK805" t="s">
        <v>1422</v>
      </c>
    </row>
    <row r="806" spans="1:37" x14ac:dyDescent="0.3">
      <c r="A806" s="1">
        <v>44389</v>
      </c>
      <c r="B806" t="s">
        <v>14</v>
      </c>
      <c r="C806" t="s">
        <v>15</v>
      </c>
      <c r="D806" t="s">
        <v>16</v>
      </c>
      <c r="E806">
        <v>19790</v>
      </c>
      <c r="F806">
        <v>717</v>
      </c>
      <c r="G806" t="s">
        <v>103</v>
      </c>
      <c r="H806" t="s">
        <v>104</v>
      </c>
      <c r="I806" t="s">
        <v>60</v>
      </c>
      <c r="J806" t="s">
        <v>61</v>
      </c>
      <c r="K806">
        <v>805</v>
      </c>
      <c r="L806">
        <v>831</v>
      </c>
      <c r="M806">
        <v>26</v>
      </c>
      <c r="N806">
        <v>17</v>
      </c>
      <c r="O806">
        <v>848</v>
      </c>
      <c r="P806">
        <v>1519</v>
      </c>
      <c r="Q806">
        <v>22</v>
      </c>
      <c r="R806">
        <v>1505</v>
      </c>
      <c r="S806">
        <v>1541</v>
      </c>
      <c r="T806">
        <v>36</v>
      </c>
      <c r="U806">
        <v>0</v>
      </c>
      <c r="V806">
        <v>0</v>
      </c>
      <c r="W806">
        <v>240</v>
      </c>
      <c r="X806">
        <v>250</v>
      </c>
      <c r="Y806">
        <v>211</v>
      </c>
      <c r="Z806">
        <v>1747</v>
      </c>
      <c r="AA806">
        <v>0</v>
      </c>
      <c r="AB806">
        <v>0</v>
      </c>
      <c r="AC806">
        <v>36</v>
      </c>
      <c r="AD806">
        <v>0</v>
      </c>
      <c r="AE806">
        <v>0</v>
      </c>
      <c r="AF806" t="s">
        <v>770</v>
      </c>
      <c r="AG806" t="s">
        <v>599</v>
      </c>
      <c r="AH806" s="9">
        <v>0.2986111111111111</v>
      </c>
      <c r="AI806" t="s">
        <v>1434</v>
      </c>
      <c r="AJ806" t="s">
        <v>1420</v>
      </c>
      <c r="AK806" t="s">
        <v>1422</v>
      </c>
    </row>
    <row r="807" spans="1:37" x14ac:dyDescent="0.3">
      <c r="A807" s="1">
        <v>43661</v>
      </c>
      <c r="B807" t="s">
        <v>39</v>
      </c>
      <c r="C807" t="s">
        <v>40</v>
      </c>
      <c r="D807" t="s">
        <v>41</v>
      </c>
      <c r="E807">
        <v>19805</v>
      </c>
      <c r="F807">
        <v>119</v>
      </c>
      <c r="G807" t="s">
        <v>30</v>
      </c>
      <c r="H807" t="s">
        <v>31</v>
      </c>
      <c r="I807" t="s">
        <v>286</v>
      </c>
      <c r="J807" t="s">
        <v>287</v>
      </c>
      <c r="K807">
        <v>1120</v>
      </c>
      <c r="L807">
        <v>1113</v>
      </c>
      <c r="M807">
        <v>-7</v>
      </c>
      <c r="N807">
        <v>22</v>
      </c>
      <c r="O807">
        <v>1135</v>
      </c>
      <c r="P807">
        <v>1337</v>
      </c>
      <c r="Q807">
        <v>7</v>
      </c>
      <c r="R807">
        <v>1423</v>
      </c>
      <c r="S807">
        <v>1344</v>
      </c>
      <c r="T807">
        <v>-39</v>
      </c>
      <c r="U807">
        <v>0</v>
      </c>
      <c r="V807">
        <v>0</v>
      </c>
      <c r="W807">
        <v>483</v>
      </c>
      <c r="X807">
        <v>451</v>
      </c>
      <c r="Y807">
        <v>422</v>
      </c>
      <c r="Z807">
        <v>3711</v>
      </c>
      <c r="AF807" t="s">
        <v>1339</v>
      </c>
      <c r="AG807" t="s">
        <v>725</v>
      </c>
      <c r="AH807" s="9">
        <v>0.10486111111111111</v>
      </c>
      <c r="AI807" t="s">
        <v>1434</v>
      </c>
      <c r="AJ807" t="s">
        <v>1417</v>
      </c>
      <c r="AK807" t="s">
        <v>1422</v>
      </c>
    </row>
    <row r="808" spans="1:37" x14ac:dyDescent="0.3">
      <c r="A808" s="1">
        <v>44868</v>
      </c>
      <c r="B808" t="s">
        <v>14</v>
      </c>
      <c r="C808" t="s">
        <v>15</v>
      </c>
      <c r="D808" t="s">
        <v>16</v>
      </c>
      <c r="E808">
        <v>19790</v>
      </c>
      <c r="F808">
        <v>1058</v>
      </c>
      <c r="G808" t="s">
        <v>392</v>
      </c>
      <c r="H808" t="s">
        <v>393</v>
      </c>
      <c r="I808" t="s">
        <v>60</v>
      </c>
      <c r="J808" t="s">
        <v>61</v>
      </c>
      <c r="K808">
        <v>1159</v>
      </c>
      <c r="L808">
        <v>1159</v>
      </c>
      <c r="M808">
        <v>0</v>
      </c>
      <c r="N808">
        <v>11</v>
      </c>
      <c r="O808">
        <v>1210</v>
      </c>
      <c r="P808">
        <v>1254</v>
      </c>
      <c r="Q808">
        <v>4</v>
      </c>
      <c r="R808">
        <v>1313</v>
      </c>
      <c r="S808">
        <v>1258</v>
      </c>
      <c r="T808">
        <v>-15</v>
      </c>
      <c r="U808">
        <v>0</v>
      </c>
      <c r="V808">
        <v>0</v>
      </c>
      <c r="W808">
        <v>74</v>
      </c>
      <c r="X808">
        <v>59</v>
      </c>
      <c r="Y808">
        <v>44</v>
      </c>
      <c r="Z808">
        <v>192</v>
      </c>
      <c r="AF808" t="s">
        <v>1335</v>
      </c>
      <c r="AG808" t="s">
        <v>892</v>
      </c>
      <c r="AH808" s="9">
        <v>4.0972222222222222E-2</v>
      </c>
      <c r="AI808" t="s">
        <v>1434</v>
      </c>
      <c r="AJ808" t="s">
        <v>1417</v>
      </c>
      <c r="AK808" t="s">
        <v>1425</v>
      </c>
    </row>
    <row r="809" spans="1:37" x14ac:dyDescent="0.3">
      <c r="A809" s="1">
        <v>44227</v>
      </c>
      <c r="B809" t="s">
        <v>100</v>
      </c>
      <c r="C809" t="s">
        <v>101</v>
      </c>
      <c r="D809" t="s">
        <v>102</v>
      </c>
      <c r="E809">
        <v>20368</v>
      </c>
      <c r="F809">
        <v>1556</v>
      </c>
      <c r="G809" t="s">
        <v>408</v>
      </c>
      <c r="H809" t="s">
        <v>409</v>
      </c>
      <c r="I809" t="s">
        <v>472</v>
      </c>
      <c r="J809" t="s">
        <v>473</v>
      </c>
      <c r="K809">
        <v>1511</v>
      </c>
      <c r="L809">
        <v>1507</v>
      </c>
      <c r="M809">
        <v>-4</v>
      </c>
      <c r="N809">
        <v>11</v>
      </c>
      <c r="O809">
        <v>1518</v>
      </c>
      <c r="P809">
        <v>1725</v>
      </c>
      <c r="Q809">
        <v>4</v>
      </c>
      <c r="R809">
        <v>1740</v>
      </c>
      <c r="S809">
        <v>1729</v>
      </c>
      <c r="T809">
        <v>-11</v>
      </c>
      <c r="U809">
        <v>0</v>
      </c>
      <c r="V809">
        <v>0</v>
      </c>
      <c r="W809">
        <v>149</v>
      </c>
      <c r="X809">
        <v>142</v>
      </c>
      <c r="Y809">
        <v>127</v>
      </c>
      <c r="Z809">
        <v>963</v>
      </c>
      <c r="AF809" t="s">
        <v>788</v>
      </c>
      <c r="AG809" t="s">
        <v>652</v>
      </c>
      <c r="AH809" s="9">
        <v>9.8611111111111108E-2</v>
      </c>
      <c r="AI809" t="s">
        <v>1435</v>
      </c>
      <c r="AJ809" t="s">
        <v>1417</v>
      </c>
      <c r="AK809" t="s">
        <v>1421</v>
      </c>
    </row>
    <row r="810" spans="1:37" x14ac:dyDescent="0.3">
      <c r="A810" s="1">
        <v>44847</v>
      </c>
      <c r="B810" t="s">
        <v>226</v>
      </c>
      <c r="C810" t="s">
        <v>227</v>
      </c>
      <c r="D810" t="s">
        <v>228</v>
      </c>
      <c r="E810">
        <v>19687</v>
      </c>
      <c r="F810">
        <v>2115</v>
      </c>
      <c r="G810" t="s">
        <v>345</v>
      </c>
      <c r="H810" t="s">
        <v>346</v>
      </c>
      <c r="I810" t="s">
        <v>474</v>
      </c>
      <c r="J810" t="s">
        <v>475</v>
      </c>
      <c r="K810">
        <v>1505</v>
      </c>
      <c r="L810">
        <v>1500</v>
      </c>
      <c r="M810">
        <v>-5</v>
      </c>
      <c r="N810">
        <v>17</v>
      </c>
      <c r="O810">
        <v>1517</v>
      </c>
      <c r="P810">
        <v>1609</v>
      </c>
      <c r="Q810">
        <v>3</v>
      </c>
      <c r="R810">
        <v>1613</v>
      </c>
      <c r="S810">
        <v>1612</v>
      </c>
      <c r="T810">
        <v>-1</v>
      </c>
      <c r="U810">
        <v>0</v>
      </c>
      <c r="V810">
        <v>0</v>
      </c>
      <c r="W810">
        <v>68</v>
      </c>
      <c r="X810">
        <v>72</v>
      </c>
      <c r="Y810">
        <v>52</v>
      </c>
      <c r="Z810">
        <v>288</v>
      </c>
      <c r="AF810" t="s">
        <v>1607</v>
      </c>
      <c r="AG810" t="s">
        <v>1066</v>
      </c>
      <c r="AH810" s="9">
        <v>0.05</v>
      </c>
      <c r="AI810" t="s">
        <v>1435</v>
      </c>
      <c r="AJ810" t="s">
        <v>1417</v>
      </c>
      <c r="AK810" t="s">
        <v>1425</v>
      </c>
    </row>
    <row r="811" spans="1:37" x14ac:dyDescent="0.3">
      <c r="A811" s="1">
        <v>44727</v>
      </c>
      <c r="B811" t="s">
        <v>39</v>
      </c>
      <c r="C811" t="s">
        <v>40</v>
      </c>
      <c r="D811" t="s">
        <v>41</v>
      </c>
      <c r="E811">
        <v>19805</v>
      </c>
      <c r="F811">
        <v>1795</v>
      </c>
      <c r="G811" t="s">
        <v>452</v>
      </c>
      <c r="H811" t="s">
        <v>453</v>
      </c>
      <c r="I811" t="s">
        <v>174</v>
      </c>
      <c r="J811" t="s">
        <v>175</v>
      </c>
      <c r="K811">
        <v>810</v>
      </c>
      <c r="L811">
        <v>802</v>
      </c>
      <c r="M811">
        <v>-8</v>
      </c>
      <c r="N811">
        <v>16</v>
      </c>
      <c r="O811">
        <v>818</v>
      </c>
      <c r="P811">
        <v>859</v>
      </c>
      <c r="Q811">
        <v>10</v>
      </c>
      <c r="R811">
        <v>905</v>
      </c>
      <c r="S811">
        <v>909</v>
      </c>
      <c r="T811">
        <v>4</v>
      </c>
      <c r="U811">
        <v>0</v>
      </c>
      <c r="V811">
        <v>0</v>
      </c>
      <c r="W811">
        <v>175</v>
      </c>
      <c r="X811">
        <v>187</v>
      </c>
      <c r="Y811">
        <v>161</v>
      </c>
      <c r="Z811">
        <v>1149</v>
      </c>
      <c r="AF811" t="s">
        <v>1305</v>
      </c>
      <c r="AG811" t="s">
        <v>596</v>
      </c>
      <c r="AH811" s="9">
        <v>4.6527777777777779E-2</v>
      </c>
      <c r="AI811" t="s">
        <v>1434</v>
      </c>
      <c r="AJ811" t="s">
        <v>1417</v>
      </c>
      <c r="AK811" t="s">
        <v>1424</v>
      </c>
    </row>
    <row r="812" spans="1:37" x14ac:dyDescent="0.3">
      <c r="A812" s="1">
        <v>44210</v>
      </c>
      <c r="B812" t="s">
        <v>171</v>
      </c>
      <c r="C812" t="s">
        <v>172</v>
      </c>
      <c r="D812" t="s">
        <v>173</v>
      </c>
      <c r="E812">
        <v>20378</v>
      </c>
      <c r="F812">
        <v>5826</v>
      </c>
      <c r="G812" t="s">
        <v>410</v>
      </c>
      <c r="H812" t="s">
        <v>411</v>
      </c>
      <c r="I812" t="s">
        <v>30</v>
      </c>
      <c r="J812" t="s">
        <v>31</v>
      </c>
      <c r="K812">
        <v>615</v>
      </c>
      <c r="L812">
        <v>602</v>
      </c>
      <c r="M812">
        <v>-13</v>
      </c>
      <c r="N812">
        <v>11</v>
      </c>
      <c r="O812">
        <v>613</v>
      </c>
      <c r="P812">
        <v>1111</v>
      </c>
      <c r="Q812">
        <v>11</v>
      </c>
      <c r="R812">
        <v>1125</v>
      </c>
      <c r="S812">
        <v>1122</v>
      </c>
      <c r="T812">
        <v>-3</v>
      </c>
      <c r="U812">
        <v>0</v>
      </c>
      <c r="V812">
        <v>0</v>
      </c>
      <c r="W812">
        <v>190</v>
      </c>
      <c r="X812">
        <v>200</v>
      </c>
      <c r="Y812">
        <v>178</v>
      </c>
      <c r="Z812">
        <v>1316</v>
      </c>
      <c r="AF812" t="s">
        <v>885</v>
      </c>
      <c r="AG812" t="s">
        <v>1149</v>
      </c>
      <c r="AH812" s="9">
        <v>0.22222222222222221</v>
      </c>
      <c r="AI812" t="s">
        <v>1434</v>
      </c>
      <c r="AJ812" t="s">
        <v>1417</v>
      </c>
      <c r="AK812" t="s">
        <v>1425</v>
      </c>
    </row>
    <row r="813" spans="1:37" x14ac:dyDescent="0.3">
      <c r="A813" s="1">
        <v>44936</v>
      </c>
      <c r="B813" t="s">
        <v>14</v>
      </c>
      <c r="C813" t="s">
        <v>15</v>
      </c>
      <c r="D813" t="s">
        <v>16</v>
      </c>
      <c r="E813">
        <v>19790</v>
      </c>
      <c r="F813">
        <v>2936</v>
      </c>
      <c r="G813" t="s">
        <v>78</v>
      </c>
      <c r="H813" t="s">
        <v>79</v>
      </c>
      <c r="I813" t="s">
        <v>60</v>
      </c>
      <c r="J813" t="s">
        <v>61</v>
      </c>
      <c r="K813">
        <v>1809</v>
      </c>
      <c r="L813">
        <v>1806</v>
      </c>
      <c r="M813">
        <v>-3</v>
      </c>
      <c r="N813">
        <v>11</v>
      </c>
      <c r="O813">
        <v>1817</v>
      </c>
      <c r="P813">
        <v>1929</v>
      </c>
      <c r="Q813">
        <v>15</v>
      </c>
      <c r="R813">
        <v>1955</v>
      </c>
      <c r="S813">
        <v>1944</v>
      </c>
      <c r="T813">
        <v>-11</v>
      </c>
      <c r="U813">
        <v>0</v>
      </c>
      <c r="V813">
        <v>0</v>
      </c>
      <c r="W813">
        <v>106</v>
      </c>
      <c r="X813">
        <v>98</v>
      </c>
      <c r="Y813">
        <v>72</v>
      </c>
      <c r="Z813">
        <v>444</v>
      </c>
      <c r="AF813" t="s">
        <v>1592</v>
      </c>
      <c r="AG813" t="s">
        <v>956</v>
      </c>
      <c r="AH813" s="9">
        <v>6.805555555555555E-2</v>
      </c>
      <c r="AI813" t="s">
        <v>1438</v>
      </c>
      <c r="AJ813" t="s">
        <v>1417</v>
      </c>
      <c r="AK813" t="s">
        <v>1423</v>
      </c>
    </row>
    <row r="814" spans="1:37" x14ac:dyDescent="0.3">
      <c r="A814" s="1">
        <v>45037</v>
      </c>
      <c r="B814" t="s">
        <v>122</v>
      </c>
      <c r="C814" t="s">
        <v>123</v>
      </c>
      <c r="D814" t="s">
        <v>124</v>
      </c>
      <c r="E814">
        <v>20304</v>
      </c>
      <c r="F814">
        <v>4282</v>
      </c>
      <c r="G814" t="s">
        <v>120</v>
      </c>
      <c r="H814" t="s">
        <v>121</v>
      </c>
      <c r="I814" t="s">
        <v>309</v>
      </c>
      <c r="J814" t="s">
        <v>310</v>
      </c>
      <c r="K814">
        <v>1728</v>
      </c>
      <c r="L814">
        <v>1728</v>
      </c>
      <c r="M814">
        <v>0</v>
      </c>
      <c r="N814">
        <v>13</v>
      </c>
      <c r="O814">
        <v>1741</v>
      </c>
      <c r="P814">
        <v>1821</v>
      </c>
      <c r="Q814">
        <v>2</v>
      </c>
      <c r="R814">
        <v>1836</v>
      </c>
      <c r="S814">
        <v>1823</v>
      </c>
      <c r="T814">
        <v>-13</v>
      </c>
      <c r="U814">
        <v>0</v>
      </c>
      <c r="V814">
        <v>0</v>
      </c>
      <c r="W814">
        <v>68</v>
      </c>
      <c r="X814">
        <v>55</v>
      </c>
      <c r="Y814">
        <v>40</v>
      </c>
      <c r="Z814">
        <v>272</v>
      </c>
      <c r="AF814" t="s">
        <v>1263</v>
      </c>
      <c r="AG814" t="s">
        <v>1254</v>
      </c>
      <c r="AH814" s="9">
        <v>3.8194444444444448E-2</v>
      </c>
      <c r="AI814" t="s">
        <v>1435</v>
      </c>
      <c r="AJ814" t="s">
        <v>1417</v>
      </c>
      <c r="AK814" t="s">
        <v>1426</v>
      </c>
    </row>
    <row r="815" spans="1:37" x14ac:dyDescent="0.3">
      <c r="A815" s="1">
        <v>44154</v>
      </c>
      <c r="B815" t="s">
        <v>46</v>
      </c>
      <c r="C815" t="s">
        <v>47</v>
      </c>
      <c r="D815" t="s">
        <v>48</v>
      </c>
      <c r="E815">
        <v>20452</v>
      </c>
      <c r="F815">
        <v>4845</v>
      </c>
      <c r="G815" t="s">
        <v>60</v>
      </c>
      <c r="H815" t="s">
        <v>61</v>
      </c>
      <c r="I815" t="s">
        <v>97</v>
      </c>
      <c r="J815" t="s">
        <v>98</v>
      </c>
      <c r="K815">
        <v>908</v>
      </c>
      <c r="L815">
        <v>902</v>
      </c>
      <c r="M815">
        <v>-6</v>
      </c>
      <c r="N815">
        <v>20</v>
      </c>
      <c r="O815">
        <v>922</v>
      </c>
      <c r="P815">
        <v>1004</v>
      </c>
      <c r="Q815">
        <v>14</v>
      </c>
      <c r="R815">
        <v>1028</v>
      </c>
      <c r="S815">
        <v>1018</v>
      </c>
      <c r="T815">
        <v>-10</v>
      </c>
      <c r="U815">
        <v>0</v>
      </c>
      <c r="V815">
        <v>0</v>
      </c>
      <c r="W815">
        <v>80</v>
      </c>
      <c r="X815">
        <v>76</v>
      </c>
      <c r="Y815">
        <v>42</v>
      </c>
      <c r="Z815">
        <v>226</v>
      </c>
      <c r="AF815" t="s">
        <v>645</v>
      </c>
      <c r="AG815" t="s">
        <v>601</v>
      </c>
      <c r="AH815" s="9">
        <v>5.2777777777777778E-2</v>
      </c>
      <c r="AI815" t="s">
        <v>1434</v>
      </c>
      <c r="AJ815" t="s">
        <v>1417</v>
      </c>
      <c r="AK815" t="s">
        <v>1425</v>
      </c>
    </row>
    <row r="816" spans="1:37" x14ac:dyDescent="0.3">
      <c r="A816" s="1">
        <v>44668</v>
      </c>
      <c r="B816" t="s">
        <v>14</v>
      </c>
      <c r="C816" t="s">
        <v>15</v>
      </c>
      <c r="D816" t="s">
        <v>16</v>
      </c>
      <c r="E816">
        <v>19790</v>
      </c>
      <c r="F816">
        <v>1596</v>
      </c>
      <c r="G816" t="s">
        <v>120</v>
      </c>
      <c r="H816" t="s">
        <v>121</v>
      </c>
      <c r="I816" t="s">
        <v>21</v>
      </c>
      <c r="J816" t="s">
        <v>22</v>
      </c>
      <c r="K816">
        <v>2105</v>
      </c>
      <c r="L816">
        <v>2103</v>
      </c>
      <c r="M816">
        <v>-2</v>
      </c>
      <c r="N816">
        <v>14</v>
      </c>
      <c r="O816">
        <v>2117</v>
      </c>
      <c r="P816">
        <v>2211</v>
      </c>
      <c r="Q816">
        <v>11</v>
      </c>
      <c r="R816">
        <v>2229</v>
      </c>
      <c r="S816">
        <v>2222</v>
      </c>
      <c r="T816">
        <v>-7</v>
      </c>
      <c r="U816">
        <v>0</v>
      </c>
      <c r="V816">
        <v>0</v>
      </c>
      <c r="W816">
        <v>84</v>
      </c>
      <c r="X816">
        <v>79</v>
      </c>
      <c r="Y816">
        <v>54</v>
      </c>
      <c r="Z816">
        <v>391</v>
      </c>
      <c r="AF816" t="s">
        <v>824</v>
      </c>
      <c r="AG816" t="s">
        <v>985</v>
      </c>
      <c r="AH816" s="9">
        <v>5.486111111111111E-2</v>
      </c>
      <c r="AI816" t="s">
        <v>1438</v>
      </c>
      <c r="AJ816" t="s">
        <v>1417</v>
      </c>
      <c r="AK816" t="s">
        <v>1421</v>
      </c>
    </row>
    <row r="817" spans="1:37" x14ac:dyDescent="0.3">
      <c r="A817" s="1">
        <v>44406</v>
      </c>
      <c r="B817" t="s">
        <v>39</v>
      </c>
      <c r="C817" t="s">
        <v>40</v>
      </c>
      <c r="D817" t="s">
        <v>41</v>
      </c>
      <c r="E817">
        <v>19805</v>
      </c>
      <c r="F817">
        <v>2858</v>
      </c>
      <c r="G817" t="s">
        <v>30</v>
      </c>
      <c r="H817" t="s">
        <v>31</v>
      </c>
      <c r="I817" t="s">
        <v>92</v>
      </c>
      <c r="J817" t="s">
        <v>93</v>
      </c>
      <c r="K817">
        <v>1515</v>
      </c>
      <c r="L817">
        <v>1624</v>
      </c>
      <c r="M817">
        <v>69</v>
      </c>
      <c r="N817">
        <v>15</v>
      </c>
      <c r="O817">
        <v>1639</v>
      </c>
      <c r="P817">
        <v>1801</v>
      </c>
      <c r="Q817">
        <v>3</v>
      </c>
      <c r="R817">
        <v>1707</v>
      </c>
      <c r="S817">
        <v>1804</v>
      </c>
      <c r="T817">
        <v>57</v>
      </c>
      <c r="U817">
        <v>0</v>
      </c>
      <c r="V817">
        <v>0</v>
      </c>
      <c r="W817">
        <v>112</v>
      </c>
      <c r="X817">
        <v>100</v>
      </c>
      <c r="Y817">
        <v>82</v>
      </c>
      <c r="Z817">
        <v>604</v>
      </c>
      <c r="AA817">
        <v>0</v>
      </c>
      <c r="AB817">
        <v>0</v>
      </c>
      <c r="AC817">
        <v>0</v>
      </c>
      <c r="AD817">
        <v>0</v>
      </c>
      <c r="AE817">
        <v>57</v>
      </c>
      <c r="AF817" t="s">
        <v>793</v>
      </c>
      <c r="AG817" t="s">
        <v>778</v>
      </c>
      <c r="AH817" s="9">
        <v>6.9444444444444448E-2</v>
      </c>
      <c r="AI817" t="s">
        <v>1435</v>
      </c>
      <c r="AJ817" t="s">
        <v>1420</v>
      </c>
      <c r="AK817" t="s">
        <v>1425</v>
      </c>
    </row>
    <row r="818" spans="1:37" x14ac:dyDescent="0.3">
      <c r="A818" s="1">
        <v>44649</v>
      </c>
      <c r="B818" t="s">
        <v>46</v>
      </c>
      <c r="C818" t="s">
        <v>47</v>
      </c>
      <c r="D818" t="s">
        <v>48</v>
      </c>
      <c r="E818">
        <v>20452</v>
      </c>
      <c r="F818">
        <v>3505</v>
      </c>
      <c r="G818" t="s">
        <v>12</v>
      </c>
      <c r="H818" t="s">
        <v>13</v>
      </c>
      <c r="I818" t="s">
        <v>158</v>
      </c>
      <c r="J818" t="s">
        <v>159</v>
      </c>
      <c r="K818">
        <v>1041</v>
      </c>
      <c r="L818">
        <v>1038</v>
      </c>
      <c r="M818">
        <v>-3</v>
      </c>
      <c r="N818">
        <v>33</v>
      </c>
      <c r="O818">
        <v>1111</v>
      </c>
      <c r="P818">
        <v>1236</v>
      </c>
      <c r="Q818">
        <v>3</v>
      </c>
      <c r="R818">
        <v>1228</v>
      </c>
      <c r="S818">
        <v>1239</v>
      </c>
      <c r="T818">
        <v>11</v>
      </c>
      <c r="U818">
        <v>0</v>
      </c>
      <c r="V818">
        <v>0</v>
      </c>
      <c r="W818">
        <v>107</v>
      </c>
      <c r="X818">
        <v>121</v>
      </c>
      <c r="Y818">
        <v>85</v>
      </c>
      <c r="Z818">
        <v>463</v>
      </c>
      <c r="AF818" t="s">
        <v>1236</v>
      </c>
      <c r="AG818" t="s">
        <v>1187</v>
      </c>
      <c r="AH818" s="9">
        <v>8.4027777777777785E-2</v>
      </c>
      <c r="AI818" t="s">
        <v>1434</v>
      </c>
      <c r="AJ818" t="s">
        <v>1417</v>
      </c>
      <c r="AK818" t="s">
        <v>1423</v>
      </c>
    </row>
    <row r="819" spans="1:37" x14ac:dyDescent="0.3">
      <c r="A819" s="1">
        <v>43834</v>
      </c>
      <c r="B819" t="s">
        <v>94</v>
      </c>
      <c r="C819" t="s">
        <v>95</v>
      </c>
      <c r="D819" t="s">
        <v>96</v>
      </c>
      <c r="E819">
        <v>20397</v>
      </c>
      <c r="F819">
        <v>5106</v>
      </c>
      <c r="G819" t="s">
        <v>97</v>
      </c>
      <c r="H819" t="s">
        <v>98</v>
      </c>
      <c r="I819" t="s">
        <v>476</v>
      </c>
      <c r="J819" t="s">
        <v>477</v>
      </c>
      <c r="K819">
        <v>914</v>
      </c>
      <c r="L819">
        <v>924</v>
      </c>
      <c r="M819">
        <v>10</v>
      </c>
      <c r="N819">
        <v>28</v>
      </c>
      <c r="O819">
        <v>952</v>
      </c>
      <c r="P819">
        <v>1101</v>
      </c>
      <c r="Q819">
        <v>6</v>
      </c>
      <c r="R819">
        <v>1053</v>
      </c>
      <c r="S819">
        <v>1107</v>
      </c>
      <c r="T819">
        <v>14</v>
      </c>
      <c r="U819">
        <v>0</v>
      </c>
      <c r="V819">
        <v>0</v>
      </c>
      <c r="W819">
        <v>99</v>
      </c>
      <c r="X819">
        <v>103</v>
      </c>
      <c r="Y819">
        <v>69</v>
      </c>
      <c r="Z819">
        <v>509</v>
      </c>
      <c r="AF819" t="s">
        <v>881</v>
      </c>
      <c r="AG819" t="s">
        <v>702</v>
      </c>
      <c r="AH819" s="9">
        <v>7.1527777777777773E-2</v>
      </c>
      <c r="AI819" t="s">
        <v>1434</v>
      </c>
      <c r="AJ819" t="s">
        <v>1420</v>
      </c>
      <c r="AK819" t="s">
        <v>1427</v>
      </c>
    </row>
    <row r="820" spans="1:37" x14ac:dyDescent="0.3">
      <c r="A820" s="1">
        <v>44818</v>
      </c>
      <c r="B820" t="s">
        <v>122</v>
      </c>
      <c r="C820" t="s">
        <v>123</v>
      </c>
      <c r="D820" t="s">
        <v>124</v>
      </c>
      <c r="E820">
        <v>20304</v>
      </c>
      <c r="F820">
        <v>3752</v>
      </c>
      <c r="G820" t="s">
        <v>120</v>
      </c>
      <c r="H820" t="s">
        <v>121</v>
      </c>
      <c r="I820" t="s">
        <v>478</v>
      </c>
      <c r="J820" t="s">
        <v>479</v>
      </c>
      <c r="K820">
        <v>1710</v>
      </c>
      <c r="L820">
        <v>1701</v>
      </c>
      <c r="M820">
        <v>-9</v>
      </c>
      <c r="N820">
        <v>16</v>
      </c>
      <c r="O820">
        <v>1717</v>
      </c>
      <c r="P820">
        <v>1757</v>
      </c>
      <c r="Q820">
        <v>6</v>
      </c>
      <c r="R820">
        <v>1817</v>
      </c>
      <c r="S820">
        <v>1803</v>
      </c>
      <c r="T820">
        <v>-14</v>
      </c>
      <c r="U820">
        <v>0</v>
      </c>
      <c r="V820">
        <v>0</v>
      </c>
      <c r="W820">
        <v>67</v>
      </c>
      <c r="X820">
        <v>62</v>
      </c>
      <c r="Y820">
        <v>40</v>
      </c>
      <c r="Z820">
        <v>188</v>
      </c>
      <c r="AF820" t="s">
        <v>1608</v>
      </c>
      <c r="AG820" t="s">
        <v>945</v>
      </c>
      <c r="AH820" s="9">
        <v>4.3055555555555555E-2</v>
      </c>
      <c r="AI820" t="s">
        <v>1435</v>
      </c>
      <c r="AJ820" t="s">
        <v>1417</v>
      </c>
      <c r="AK820" t="s">
        <v>1424</v>
      </c>
    </row>
    <row r="821" spans="1:37" x14ac:dyDescent="0.3">
      <c r="A821" s="1">
        <v>44662</v>
      </c>
      <c r="B821" t="s">
        <v>32</v>
      </c>
      <c r="C821" t="s">
        <v>33</v>
      </c>
      <c r="D821" t="s">
        <v>34</v>
      </c>
      <c r="E821">
        <v>19393</v>
      </c>
      <c r="F821">
        <v>1833</v>
      </c>
      <c r="G821" t="s">
        <v>76</v>
      </c>
      <c r="H821" t="s">
        <v>77</v>
      </c>
      <c r="I821" t="s">
        <v>160</v>
      </c>
      <c r="J821" t="s">
        <v>161</v>
      </c>
      <c r="K821">
        <v>1745</v>
      </c>
      <c r="L821">
        <v>1743</v>
      </c>
      <c r="M821">
        <v>-2</v>
      </c>
      <c r="N821">
        <v>10</v>
      </c>
      <c r="O821">
        <v>1753</v>
      </c>
      <c r="P821">
        <v>1913</v>
      </c>
      <c r="Q821">
        <v>3</v>
      </c>
      <c r="R821">
        <v>1925</v>
      </c>
      <c r="S821">
        <v>1916</v>
      </c>
      <c r="T821">
        <v>-9</v>
      </c>
      <c r="U821">
        <v>0</v>
      </c>
      <c r="V821">
        <v>0</v>
      </c>
      <c r="W821">
        <v>100</v>
      </c>
      <c r="X821">
        <v>93</v>
      </c>
      <c r="Y821">
        <v>80</v>
      </c>
      <c r="Z821">
        <v>604</v>
      </c>
      <c r="AF821" t="s">
        <v>803</v>
      </c>
      <c r="AG821" t="s">
        <v>950</v>
      </c>
      <c r="AH821" s="9">
        <v>6.458333333333334E-2</v>
      </c>
      <c r="AI821" t="s">
        <v>1435</v>
      </c>
      <c r="AJ821" t="s">
        <v>1417</v>
      </c>
      <c r="AK821" t="s">
        <v>1422</v>
      </c>
    </row>
    <row r="822" spans="1:37" x14ac:dyDescent="0.3">
      <c r="A822" s="1">
        <v>44962</v>
      </c>
      <c r="B822" t="s">
        <v>39</v>
      </c>
      <c r="C822" t="s">
        <v>40</v>
      </c>
      <c r="D822" t="s">
        <v>41</v>
      </c>
      <c r="E822">
        <v>19805</v>
      </c>
      <c r="F822">
        <v>1953</v>
      </c>
      <c r="G822" t="s">
        <v>281</v>
      </c>
      <c r="H822" t="s">
        <v>282</v>
      </c>
      <c r="I822" t="s">
        <v>30</v>
      </c>
      <c r="J822" t="s">
        <v>31</v>
      </c>
      <c r="K822">
        <v>1452</v>
      </c>
      <c r="L822">
        <v>1448</v>
      </c>
      <c r="M822">
        <v>-4</v>
      </c>
      <c r="N822">
        <v>8</v>
      </c>
      <c r="O822">
        <v>1456</v>
      </c>
      <c r="P822">
        <v>1923</v>
      </c>
      <c r="Q822">
        <v>8</v>
      </c>
      <c r="R822">
        <v>1950</v>
      </c>
      <c r="S822">
        <v>1931</v>
      </c>
      <c r="T822">
        <v>-19</v>
      </c>
      <c r="U822">
        <v>0</v>
      </c>
      <c r="V822">
        <v>0</v>
      </c>
      <c r="W822">
        <v>178</v>
      </c>
      <c r="X822">
        <v>163</v>
      </c>
      <c r="Y822">
        <v>147</v>
      </c>
      <c r="Z822">
        <v>1205</v>
      </c>
      <c r="AF822" t="s">
        <v>1142</v>
      </c>
      <c r="AG822" t="s">
        <v>766</v>
      </c>
      <c r="AH822" s="9">
        <v>0.19652777777777777</v>
      </c>
      <c r="AI822" t="s">
        <v>1435</v>
      </c>
      <c r="AJ822" t="s">
        <v>1417</v>
      </c>
      <c r="AK822" t="s">
        <v>1421</v>
      </c>
    </row>
    <row r="823" spans="1:37" x14ac:dyDescent="0.3">
      <c r="A823" s="1">
        <v>44357</v>
      </c>
      <c r="B823" t="s">
        <v>14</v>
      </c>
      <c r="C823" t="s">
        <v>15</v>
      </c>
      <c r="D823" t="s">
        <v>16</v>
      </c>
      <c r="E823">
        <v>19790</v>
      </c>
      <c r="F823">
        <v>2350</v>
      </c>
      <c r="G823" t="s">
        <v>60</v>
      </c>
      <c r="H823" t="s">
        <v>61</v>
      </c>
      <c r="I823" t="s">
        <v>97</v>
      </c>
      <c r="J823" t="s">
        <v>98</v>
      </c>
      <c r="K823">
        <v>1052</v>
      </c>
      <c r="L823">
        <v>1048</v>
      </c>
      <c r="M823">
        <v>-4</v>
      </c>
      <c r="N823">
        <v>14</v>
      </c>
      <c r="O823">
        <v>1102</v>
      </c>
      <c r="P823">
        <v>1146</v>
      </c>
      <c r="Q823">
        <v>12</v>
      </c>
      <c r="R823">
        <v>1201</v>
      </c>
      <c r="S823">
        <v>1158</v>
      </c>
      <c r="T823">
        <v>-3</v>
      </c>
      <c r="U823">
        <v>0</v>
      </c>
      <c r="V823">
        <v>0</v>
      </c>
      <c r="W823">
        <v>69</v>
      </c>
      <c r="X823">
        <v>70</v>
      </c>
      <c r="Y823">
        <v>44</v>
      </c>
      <c r="Z823">
        <v>226</v>
      </c>
      <c r="AF823" t="s">
        <v>1547</v>
      </c>
      <c r="AG823" t="s">
        <v>721</v>
      </c>
      <c r="AH823" s="9">
        <v>4.8611111111111112E-2</v>
      </c>
      <c r="AI823" t="s">
        <v>1434</v>
      </c>
      <c r="AJ823" t="s">
        <v>1417</v>
      </c>
      <c r="AK823" t="s">
        <v>1425</v>
      </c>
    </row>
    <row r="824" spans="1:37" x14ac:dyDescent="0.3">
      <c r="A824" s="1">
        <v>43857</v>
      </c>
      <c r="B824" t="s">
        <v>122</v>
      </c>
      <c r="C824" t="s">
        <v>123</v>
      </c>
      <c r="D824" t="s">
        <v>124</v>
      </c>
      <c r="E824">
        <v>20304</v>
      </c>
      <c r="F824">
        <v>3988</v>
      </c>
      <c r="G824" t="s">
        <v>210</v>
      </c>
      <c r="H824" t="s">
        <v>211</v>
      </c>
      <c r="I824" t="s">
        <v>150</v>
      </c>
      <c r="J824" t="s">
        <v>85</v>
      </c>
      <c r="K824">
        <v>1106</v>
      </c>
      <c r="L824">
        <v>1104</v>
      </c>
      <c r="M824">
        <v>-2</v>
      </c>
      <c r="N824">
        <v>10</v>
      </c>
      <c r="O824">
        <v>1114</v>
      </c>
      <c r="P824">
        <v>1406</v>
      </c>
      <c r="Q824">
        <v>7</v>
      </c>
      <c r="R824">
        <v>1431</v>
      </c>
      <c r="S824">
        <v>1413</v>
      </c>
      <c r="T824">
        <v>-18</v>
      </c>
      <c r="U824">
        <v>0</v>
      </c>
      <c r="V824">
        <v>0</v>
      </c>
      <c r="W824">
        <v>145</v>
      </c>
      <c r="X824">
        <v>129</v>
      </c>
      <c r="Y824">
        <v>112</v>
      </c>
      <c r="Z824">
        <v>866</v>
      </c>
      <c r="AF824" t="s">
        <v>1343</v>
      </c>
      <c r="AG824" t="s">
        <v>880</v>
      </c>
      <c r="AH824" s="9">
        <v>0.13125000000000001</v>
      </c>
      <c r="AI824" t="s">
        <v>1434</v>
      </c>
      <c r="AJ824" t="s">
        <v>1417</v>
      </c>
      <c r="AK824" t="s">
        <v>1422</v>
      </c>
    </row>
    <row r="825" spans="1:37" x14ac:dyDescent="0.3">
      <c r="A825" s="1">
        <v>44747</v>
      </c>
      <c r="B825" t="s">
        <v>46</v>
      </c>
      <c r="C825" t="s">
        <v>47</v>
      </c>
      <c r="D825" t="s">
        <v>48</v>
      </c>
      <c r="E825">
        <v>20452</v>
      </c>
      <c r="F825">
        <v>4571</v>
      </c>
      <c r="G825" t="s">
        <v>150</v>
      </c>
      <c r="H825" t="s">
        <v>85</v>
      </c>
      <c r="I825" t="s">
        <v>60</v>
      </c>
      <c r="J825" t="s">
        <v>61</v>
      </c>
      <c r="K825">
        <v>729</v>
      </c>
      <c r="L825">
        <v>724</v>
      </c>
      <c r="M825">
        <v>-5</v>
      </c>
      <c r="N825">
        <v>17</v>
      </c>
      <c r="O825">
        <v>741</v>
      </c>
      <c r="P825">
        <v>937</v>
      </c>
      <c r="Q825">
        <v>11</v>
      </c>
      <c r="R825">
        <v>1001</v>
      </c>
      <c r="S825">
        <v>948</v>
      </c>
      <c r="T825">
        <v>-13</v>
      </c>
      <c r="U825">
        <v>0</v>
      </c>
      <c r="V825">
        <v>0</v>
      </c>
      <c r="W825">
        <v>152</v>
      </c>
      <c r="X825">
        <v>144</v>
      </c>
      <c r="Y825">
        <v>116</v>
      </c>
      <c r="Z825">
        <v>762</v>
      </c>
      <c r="AF825" t="s">
        <v>1185</v>
      </c>
      <c r="AG825" t="s">
        <v>1182</v>
      </c>
      <c r="AH825" s="9">
        <v>0.1</v>
      </c>
      <c r="AI825" t="s">
        <v>1434</v>
      </c>
      <c r="AJ825" t="s">
        <v>1417</v>
      </c>
      <c r="AK825" t="s">
        <v>1423</v>
      </c>
    </row>
    <row r="826" spans="1:37" x14ac:dyDescent="0.3">
      <c r="A826" s="1">
        <v>43742</v>
      </c>
      <c r="B826" t="s">
        <v>55</v>
      </c>
      <c r="C826" t="s">
        <v>56</v>
      </c>
      <c r="D826" t="s">
        <v>57</v>
      </c>
      <c r="E826">
        <v>19930</v>
      </c>
      <c r="F826">
        <v>866</v>
      </c>
      <c r="G826" t="s">
        <v>231</v>
      </c>
      <c r="H826" t="s">
        <v>232</v>
      </c>
      <c r="I826" t="s">
        <v>53</v>
      </c>
      <c r="J826" t="s">
        <v>54</v>
      </c>
      <c r="K826">
        <v>1245</v>
      </c>
      <c r="L826">
        <v>1700</v>
      </c>
      <c r="M826">
        <v>255</v>
      </c>
      <c r="N826">
        <v>14</v>
      </c>
      <c r="O826">
        <v>1714</v>
      </c>
      <c r="P826">
        <v>114</v>
      </c>
      <c r="Q826">
        <v>8</v>
      </c>
      <c r="R826">
        <v>2120</v>
      </c>
      <c r="S826">
        <v>122</v>
      </c>
      <c r="T826">
        <v>242</v>
      </c>
      <c r="U826">
        <v>0</v>
      </c>
      <c r="V826">
        <v>0</v>
      </c>
      <c r="W826">
        <v>335</v>
      </c>
      <c r="X826">
        <v>322</v>
      </c>
      <c r="Y826">
        <v>300</v>
      </c>
      <c r="Z826">
        <v>2556</v>
      </c>
      <c r="AA826">
        <v>0</v>
      </c>
      <c r="AB826">
        <v>0</v>
      </c>
      <c r="AC826">
        <v>0</v>
      </c>
      <c r="AD826">
        <v>0</v>
      </c>
      <c r="AE826">
        <v>242</v>
      </c>
      <c r="AF826" t="s">
        <v>1609</v>
      </c>
      <c r="AG826" t="s">
        <v>623</v>
      </c>
      <c r="AH826">
        <v>-0.65138888888888891</v>
      </c>
      <c r="AI826" t="s">
        <v>1435</v>
      </c>
      <c r="AJ826" t="s">
        <v>1420</v>
      </c>
      <c r="AK826" t="s">
        <v>1426</v>
      </c>
    </row>
    <row r="827" spans="1:37" x14ac:dyDescent="0.3">
      <c r="A827" s="1">
        <v>45169</v>
      </c>
      <c r="B827" t="s">
        <v>162</v>
      </c>
      <c r="C827" t="s">
        <v>163</v>
      </c>
      <c r="D827" t="s">
        <v>164</v>
      </c>
      <c r="E827">
        <v>20436</v>
      </c>
      <c r="F827">
        <v>2479</v>
      </c>
      <c r="G827" t="s">
        <v>51</v>
      </c>
      <c r="H827" t="s">
        <v>52</v>
      </c>
      <c r="I827" t="s">
        <v>174</v>
      </c>
      <c r="J827" t="s">
        <v>175</v>
      </c>
      <c r="K827">
        <v>1654</v>
      </c>
      <c r="L827">
        <v>1651</v>
      </c>
      <c r="M827">
        <v>-3</v>
      </c>
      <c r="N827">
        <v>14</v>
      </c>
      <c r="O827">
        <v>1705</v>
      </c>
      <c r="P827">
        <v>1717</v>
      </c>
      <c r="Q827">
        <v>9</v>
      </c>
      <c r="R827">
        <v>1747</v>
      </c>
      <c r="S827">
        <v>1726</v>
      </c>
      <c r="T827">
        <v>-21</v>
      </c>
      <c r="U827">
        <v>0</v>
      </c>
      <c r="V827">
        <v>0</v>
      </c>
      <c r="W827">
        <v>173</v>
      </c>
      <c r="X827">
        <v>155</v>
      </c>
      <c r="Y827">
        <v>132</v>
      </c>
      <c r="Z827">
        <v>1009</v>
      </c>
      <c r="AF827" t="s">
        <v>658</v>
      </c>
      <c r="AG827" t="s">
        <v>1095</v>
      </c>
      <c r="AH827" s="9">
        <v>2.4305555555555556E-2</v>
      </c>
      <c r="AI827" t="s">
        <v>1435</v>
      </c>
      <c r="AJ827" t="s">
        <v>1417</v>
      </c>
      <c r="AK827" t="s">
        <v>1425</v>
      </c>
    </row>
    <row r="828" spans="1:37" x14ac:dyDescent="0.3">
      <c r="A828" s="1">
        <v>44220</v>
      </c>
      <c r="B828" t="s">
        <v>25</v>
      </c>
      <c r="C828" t="s">
        <v>26</v>
      </c>
      <c r="D828" t="s">
        <v>27</v>
      </c>
      <c r="E828">
        <v>20416</v>
      </c>
      <c r="F828">
        <v>762</v>
      </c>
      <c r="G828" t="s">
        <v>60</v>
      </c>
      <c r="H828" t="s">
        <v>61</v>
      </c>
      <c r="I828" t="s">
        <v>80</v>
      </c>
      <c r="J828" t="s">
        <v>67</v>
      </c>
      <c r="K828">
        <v>1400</v>
      </c>
      <c r="L828">
        <v>1429</v>
      </c>
      <c r="M828">
        <v>29</v>
      </c>
      <c r="N828">
        <v>11</v>
      </c>
      <c r="O828">
        <v>1440</v>
      </c>
      <c r="P828">
        <v>1515</v>
      </c>
      <c r="Q828">
        <v>6</v>
      </c>
      <c r="R828">
        <v>1502</v>
      </c>
      <c r="S828">
        <v>1521</v>
      </c>
      <c r="T828">
        <v>19</v>
      </c>
      <c r="U828">
        <v>0</v>
      </c>
      <c r="V828">
        <v>0</v>
      </c>
      <c r="W828">
        <v>122</v>
      </c>
      <c r="X828">
        <v>112</v>
      </c>
      <c r="Y828">
        <v>95</v>
      </c>
      <c r="Z828">
        <v>606</v>
      </c>
      <c r="AA828">
        <v>0</v>
      </c>
      <c r="AB828">
        <v>0</v>
      </c>
      <c r="AC828">
        <v>19</v>
      </c>
      <c r="AD828">
        <v>0</v>
      </c>
      <c r="AE828">
        <v>0</v>
      </c>
      <c r="AF828" t="s">
        <v>1610</v>
      </c>
      <c r="AG828" t="s">
        <v>760</v>
      </c>
      <c r="AH828" s="9">
        <v>3.6111111111111108E-2</v>
      </c>
      <c r="AI828" t="s">
        <v>1435</v>
      </c>
      <c r="AJ828" t="s">
        <v>1420</v>
      </c>
      <c r="AK828" t="s">
        <v>1421</v>
      </c>
    </row>
    <row r="829" spans="1:37" x14ac:dyDescent="0.3">
      <c r="A829" s="1">
        <v>43772</v>
      </c>
      <c r="B829" t="s">
        <v>39</v>
      </c>
      <c r="C829" t="s">
        <v>40</v>
      </c>
      <c r="D829" t="s">
        <v>41</v>
      </c>
      <c r="E829">
        <v>19805</v>
      </c>
      <c r="F829">
        <v>294</v>
      </c>
      <c r="G829" t="s">
        <v>80</v>
      </c>
      <c r="H829" t="s">
        <v>67</v>
      </c>
      <c r="I829" t="s">
        <v>150</v>
      </c>
      <c r="J829" t="s">
        <v>85</v>
      </c>
      <c r="K829">
        <v>1730</v>
      </c>
      <c r="L829">
        <v>1739</v>
      </c>
      <c r="M829">
        <v>9</v>
      </c>
      <c r="N829">
        <v>23</v>
      </c>
      <c r="O829">
        <v>1802</v>
      </c>
      <c r="P829">
        <v>2037</v>
      </c>
      <c r="Q829">
        <v>7</v>
      </c>
      <c r="R829">
        <v>2037</v>
      </c>
      <c r="S829">
        <v>2044</v>
      </c>
      <c r="T829">
        <v>7</v>
      </c>
      <c r="U829">
        <v>0</v>
      </c>
      <c r="V829">
        <v>0</v>
      </c>
      <c r="W829">
        <v>127</v>
      </c>
      <c r="X829">
        <v>125</v>
      </c>
      <c r="Y829">
        <v>95</v>
      </c>
      <c r="Z829">
        <v>733</v>
      </c>
      <c r="AF829" t="s">
        <v>1276</v>
      </c>
      <c r="AG829" t="s">
        <v>789</v>
      </c>
      <c r="AH829" s="9">
        <v>0.12847222222222221</v>
      </c>
      <c r="AI829" t="s">
        <v>1435</v>
      </c>
      <c r="AJ829" t="s">
        <v>1420</v>
      </c>
      <c r="AK829" t="s">
        <v>1421</v>
      </c>
    </row>
    <row r="830" spans="1:37" x14ac:dyDescent="0.3">
      <c r="A830" s="1">
        <v>43992</v>
      </c>
      <c r="B830" t="s">
        <v>39</v>
      </c>
      <c r="C830" t="s">
        <v>40</v>
      </c>
      <c r="D830" t="s">
        <v>41</v>
      </c>
      <c r="E830">
        <v>19805</v>
      </c>
      <c r="F830">
        <v>364</v>
      </c>
      <c r="G830" t="s">
        <v>30</v>
      </c>
      <c r="H830" t="s">
        <v>31</v>
      </c>
      <c r="I830" t="s">
        <v>70</v>
      </c>
      <c r="J830" t="s">
        <v>71</v>
      </c>
      <c r="K830">
        <v>1855</v>
      </c>
      <c r="L830">
        <v>1848</v>
      </c>
      <c r="M830">
        <v>-7</v>
      </c>
      <c r="N830">
        <v>18</v>
      </c>
      <c r="O830">
        <v>1906</v>
      </c>
      <c r="P830">
        <v>2021</v>
      </c>
      <c r="Q830">
        <v>4</v>
      </c>
      <c r="R830">
        <v>2037</v>
      </c>
      <c r="S830">
        <v>2025</v>
      </c>
      <c r="T830">
        <v>-12</v>
      </c>
      <c r="U830">
        <v>0</v>
      </c>
      <c r="V830">
        <v>0</v>
      </c>
      <c r="W830">
        <v>222</v>
      </c>
      <c r="X830">
        <v>217</v>
      </c>
      <c r="Y830">
        <v>195</v>
      </c>
      <c r="Z830">
        <v>1438</v>
      </c>
      <c r="AF830" t="s">
        <v>1040</v>
      </c>
      <c r="AG830" t="s">
        <v>631</v>
      </c>
      <c r="AH830" s="9">
        <v>6.7361111111111108E-2</v>
      </c>
      <c r="AI830" t="s">
        <v>1438</v>
      </c>
      <c r="AJ830" t="s">
        <v>1417</v>
      </c>
      <c r="AK830" t="s">
        <v>1424</v>
      </c>
    </row>
    <row r="831" spans="1:37" x14ac:dyDescent="0.3">
      <c r="A831" s="1">
        <v>45166</v>
      </c>
      <c r="B831" t="s">
        <v>32</v>
      </c>
      <c r="C831" t="s">
        <v>33</v>
      </c>
      <c r="D831" t="s">
        <v>34</v>
      </c>
      <c r="E831">
        <v>19393</v>
      </c>
      <c r="F831">
        <v>1109</v>
      </c>
      <c r="G831" t="s">
        <v>103</v>
      </c>
      <c r="H831" t="s">
        <v>104</v>
      </c>
      <c r="I831" t="s">
        <v>167</v>
      </c>
      <c r="J831" t="s">
        <v>168</v>
      </c>
      <c r="K831">
        <v>2205</v>
      </c>
      <c r="L831">
        <v>2205</v>
      </c>
      <c r="M831">
        <v>0</v>
      </c>
      <c r="N831">
        <v>16</v>
      </c>
      <c r="O831">
        <v>2221</v>
      </c>
      <c r="P831">
        <v>2304</v>
      </c>
      <c r="Q831">
        <v>3</v>
      </c>
      <c r="R831">
        <v>2310</v>
      </c>
      <c r="S831">
        <v>2307</v>
      </c>
      <c r="T831">
        <v>-3</v>
      </c>
      <c r="U831">
        <v>0</v>
      </c>
      <c r="V831">
        <v>0</v>
      </c>
      <c r="W831">
        <v>65</v>
      </c>
      <c r="X831">
        <v>62</v>
      </c>
      <c r="Y831">
        <v>43</v>
      </c>
      <c r="Z831">
        <v>258</v>
      </c>
      <c r="AF831" t="s">
        <v>1508</v>
      </c>
      <c r="AG831" t="s">
        <v>823</v>
      </c>
      <c r="AH831" s="9">
        <v>4.3055555555555555E-2</v>
      </c>
      <c r="AI831" t="s">
        <v>1438</v>
      </c>
      <c r="AJ831" t="s">
        <v>1417</v>
      </c>
      <c r="AK831" t="s">
        <v>1422</v>
      </c>
    </row>
    <row r="832" spans="1:37" x14ac:dyDescent="0.3">
      <c r="A832" s="1">
        <v>44745</v>
      </c>
      <c r="B832" t="s">
        <v>94</v>
      </c>
      <c r="C832" t="s">
        <v>95</v>
      </c>
      <c r="D832" t="s">
        <v>96</v>
      </c>
      <c r="E832">
        <v>20397</v>
      </c>
      <c r="F832">
        <v>5088</v>
      </c>
      <c r="G832" t="s">
        <v>224</v>
      </c>
      <c r="H832" t="s">
        <v>225</v>
      </c>
      <c r="I832" t="s">
        <v>178</v>
      </c>
      <c r="J832" t="s">
        <v>179</v>
      </c>
      <c r="K832">
        <v>825</v>
      </c>
      <c r="L832">
        <v>0</v>
      </c>
      <c r="M832">
        <v>0</v>
      </c>
      <c r="R832">
        <v>931</v>
      </c>
      <c r="S832">
        <v>0</v>
      </c>
      <c r="T832">
        <v>0</v>
      </c>
      <c r="U832">
        <v>1</v>
      </c>
      <c r="V832">
        <v>0</v>
      </c>
      <c r="W832">
        <v>66</v>
      </c>
      <c r="Z832">
        <v>212</v>
      </c>
      <c r="AF832" t="s">
        <v>663</v>
      </c>
      <c r="AG832" t="s">
        <v>663</v>
      </c>
      <c r="AH832" s="9">
        <v>0</v>
      </c>
      <c r="AI832" t="s">
        <v>1437</v>
      </c>
      <c r="AJ832" t="s">
        <v>1420</v>
      </c>
      <c r="AK832" t="s">
        <v>1421</v>
      </c>
    </row>
    <row r="833" spans="1:37" x14ac:dyDescent="0.3">
      <c r="A833" s="1">
        <v>44449</v>
      </c>
      <c r="B833" t="s">
        <v>46</v>
      </c>
      <c r="C833" t="s">
        <v>47</v>
      </c>
      <c r="D833" t="s">
        <v>48</v>
      </c>
      <c r="E833">
        <v>20452</v>
      </c>
      <c r="F833">
        <v>5852</v>
      </c>
      <c r="G833" t="s">
        <v>44</v>
      </c>
      <c r="H833" t="s">
        <v>45</v>
      </c>
      <c r="I833" t="s">
        <v>127</v>
      </c>
      <c r="J833" t="s">
        <v>128</v>
      </c>
      <c r="K833">
        <v>1715</v>
      </c>
      <c r="L833">
        <v>1711</v>
      </c>
      <c r="M833">
        <v>-4</v>
      </c>
      <c r="N833">
        <v>18</v>
      </c>
      <c r="O833">
        <v>1729</v>
      </c>
      <c r="P833">
        <v>1919</v>
      </c>
      <c r="Q833">
        <v>5</v>
      </c>
      <c r="R833">
        <v>1946</v>
      </c>
      <c r="S833">
        <v>1924</v>
      </c>
      <c r="T833">
        <v>-22</v>
      </c>
      <c r="U833">
        <v>0</v>
      </c>
      <c r="V833">
        <v>0</v>
      </c>
      <c r="W833">
        <v>211</v>
      </c>
      <c r="X833">
        <v>193</v>
      </c>
      <c r="Y833">
        <v>170</v>
      </c>
      <c r="Z833">
        <v>1256</v>
      </c>
      <c r="AF833" t="s">
        <v>634</v>
      </c>
      <c r="AG833" t="s">
        <v>1197</v>
      </c>
      <c r="AH833" s="9">
        <v>9.2361111111111116E-2</v>
      </c>
      <c r="AI833" t="s">
        <v>1435</v>
      </c>
      <c r="AJ833" t="s">
        <v>1417</v>
      </c>
      <c r="AK833" t="s">
        <v>1426</v>
      </c>
    </row>
    <row r="834" spans="1:37" x14ac:dyDescent="0.3">
      <c r="A834" s="1">
        <v>44920</v>
      </c>
      <c r="B834" t="s">
        <v>25</v>
      </c>
      <c r="C834" t="s">
        <v>26</v>
      </c>
      <c r="D834" t="s">
        <v>27</v>
      </c>
      <c r="E834">
        <v>20416</v>
      </c>
      <c r="F834">
        <v>1150</v>
      </c>
      <c r="G834" t="s">
        <v>169</v>
      </c>
      <c r="H834" t="s">
        <v>170</v>
      </c>
      <c r="I834" t="s">
        <v>144</v>
      </c>
      <c r="J834" t="s">
        <v>145</v>
      </c>
      <c r="K834">
        <v>1620</v>
      </c>
      <c r="L834">
        <v>0</v>
      </c>
      <c r="M834">
        <v>0</v>
      </c>
      <c r="R834">
        <v>1917</v>
      </c>
      <c r="S834">
        <v>0</v>
      </c>
      <c r="T834">
        <v>0</v>
      </c>
      <c r="U834">
        <v>1</v>
      </c>
      <c r="V834">
        <v>0</v>
      </c>
      <c r="W834">
        <v>177</v>
      </c>
      <c r="Z834">
        <v>1084</v>
      </c>
      <c r="AF834" t="s">
        <v>663</v>
      </c>
      <c r="AG834" t="s">
        <v>663</v>
      </c>
      <c r="AH834" s="9">
        <v>0</v>
      </c>
      <c r="AI834" t="s">
        <v>1437</v>
      </c>
      <c r="AJ834" t="s">
        <v>1420</v>
      </c>
      <c r="AK834" t="s">
        <v>1421</v>
      </c>
    </row>
    <row r="835" spans="1:37" x14ac:dyDescent="0.3">
      <c r="A835" s="1">
        <v>44598</v>
      </c>
      <c r="B835" t="s">
        <v>122</v>
      </c>
      <c r="C835" t="s">
        <v>123</v>
      </c>
      <c r="D835" t="s">
        <v>124</v>
      </c>
      <c r="E835">
        <v>20304</v>
      </c>
      <c r="F835">
        <v>5843</v>
      </c>
      <c r="G835" t="s">
        <v>480</v>
      </c>
      <c r="H835" t="s">
        <v>481</v>
      </c>
      <c r="I835" t="s">
        <v>21</v>
      </c>
      <c r="J835" t="s">
        <v>22</v>
      </c>
      <c r="K835">
        <v>742</v>
      </c>
      <c r="L835">
        <v>739</v>
      </c>
      <c r="M835">
        <v>-3</v>
      </c>
      <c r="N835">
        <v>47</v>
      </c>
      <c r="O835">
        <v>826</v>
      </c>
      <c r="P835">
        <v>910</v>
      </c>
      <c r="Q835">
        <v>4</v>
      </c>
      <c r="R835">
        <v>859</v>
      </c>
      <c r="S835">
        <v>914</v>
      </c>
      <c r="T835">
        <v>15</v>
      </c>
      <c r="U835">
        <v>0</v>
      </c>
      <c r="V835">
        <v>0</v>
      </c>
      <c r="W835">
        <v>77</v>
      </c>
      <c r="X835">
        <v>95</v>
      </c>
      <c r="Y835">
        <v>44</v>
      </c>
      <c r="Z835">
        <v>230</v>
      </c>
      <c r="AA835">
        <v>15</v>
      </c>
      <c r="AB835">
        <v>0</v>
      </c>
      <c r="AC835">
        <v>0</v>
      </c>
      <c r="AD835">
        <v>0</v>
      </c>
      <c r="AE835">
        <v>0</v>
      </c>
      <c r="AF835" t="s">
        <v>1611</v>
      </c>
      <c r="AG835" t="s">
        <v>855</v>
      </c>
      <c r="AH835" s="9">
        <v>6.5972222222222224E-2</v>
      </c>
      <c r="AI835" t="s">
        <v>1434</v>
      </c>
      <c r="AJ835" t="s">
        <v>1417</v>
      </c>
      <c r="AK835" t="s">
        <v>1421</v>
      </c>
    </row>
    <row r="836" spans="1:37" x14ac:dyDescent="0.3">
      <c r="A836" s="1">
        <v>44961</v>
      </c>
      <c r="B836" t="s">
        <v>32</v>
      </c>
      <c r="C836" t="s">
        <v>33</v>
      </c>
      <c r="D836" t="s">
        <v>34</v>
      </c>
      <c r="E836">
        <v>19393</v>
      </c>
      <c r="F836">
        <v>2339</v>
      </c>
      <c r="G836" t="s">
        <v>103</v>
      </c>
      <c r="H836" t="s">
        <v>104</v>
      </c>
      <c r="I836" t="s">
        <v>37</v>
      </c>
      <c r="J836" t="s">
        <v>38</v>
      </c>
      <c r="K836">
        <v>1715</v>
      </c>
      <c r="L836">
        <v>1735</v>
      </c>
      <c r="M836">
        <v>20</v>
      </c>
      <c r="N836">
        <v>11</v>
      </c>
      <c r="O836">
        <v>1746</v>
      </c>
      <c r="P836">
        <v>2144</v>
      </c>
      <c r="Q836">
        <v>4</v>
      </c>
      <c r="R836">
        <v>2135</v>
      </c>
      <c r="S836">
        <v>2148</v>
      </c>
      <c r="T836">
        <v>13</v>
      </c>
      <c r="U836">
        <v>0</v>
      </c>
      <c r="V836">
        <v>0</v>
      </c>
      <c r="W836">
        <v>140</v>
      </c>
      <c r="X836">
        <v>133</v>
      </c>
      <c r="Y836">
        <v>118</v>
      </c>
      <c r="Z836">
        <v>986</v>
      </c>
      <c r="AF836" t="s">
        <v>1612</v>
      </c>
      <c r="AG836" t="s">
        <v>1032</v>
      </c>
      <c r="AH836" s="9">
        <v>0.17569444444444443</v>
      </c>
      <c r="AI836" t="s">
        <v>1435</v>
      </c>
      <c r="AJ836" t="s">
        <v>1420</v>
      </c>
      <c r="AK836" t="s">
        <v>1427</v>
      </c>
    </row>
    <row r="837" spans="1:37" x14ac:dyDescent="0.3">
      <c r="A837" s="1">
        <v>45060</v>
      </c>
      <c r="B837" t="s">
        <v>14</v>
      </c>
      <c r="C837" t="s">
        <v>15</v>
      </c>
      <c r="D837" t="s">
        <v>16</v>
      </c>
      <c r="E837">
        <v>19790</v>
      </c>
      <c r="F837">
        <v>2394</v>
      </c>
      <c r="G837" t="s">
        <v>90</v>
      </c>
      <c r="H837" t="s">
        <v>91</v>
      </c>
      <c r="I837" t="s">
        <v>144</v>
      </c>
      <c r="J837" t="s">
        <v>145</v>
      </c>
      <c r="K837">
        <v>529</v>
      </c>
      <c r="L837">
        <v>530</v>
      </c>
      <c r="M837">
        <v>1</v>
      </c>
      <c r="N837">
        <v>12</v>
      </c>
      <c r="O837">
        <v>542</v>
      </c>
      <c r="P837">
        <v>612</v>
      </c>
      <c r="Q837">
        <v>9</v>
      </c>
      <c r="R837">
        <v>627</v>
      </c>
      <c r="S837">
        <v>621</v>
      </c>
      <c r="T837">
        <v>-6</v>
      </c>
      <c r="U837">
        <v>0</v>
      </c>
      <c r="V837">
        <v>0</v>
      </c>
      <c r="W837">
        <v>58</v>
      </c>
      <c r="X837">
        <v>51</v>
      </c>
      <c r="Y837">
        <v>30</v>
      </c>
      <c r="Z837">
        <v>120</v>
      </c>
      <c r="AF837" t="s">
        <v>1121</v>
      </c>
      <c r="AG837" t="s">
        <v>835</v>
      </c>
      <c r="AH837" s="9">
        <v>3.5416666666666666E-2</v>
      </c>
      <c r="AI837" t="s">
        <v>1437</v>
      </c>
      <c r="AJ837" t="s">
        <v>1417</v>
      </c>
      <c r="AK837" t="s">
        <v>1421</v>
      </c>
    </row>
    <row r="838" spans="1:37" x14ac:dyDescent="0.3">
      <c r="A838" s="1">
        <v>43940</v>
      </c>
      <c r="B838" t="s">
        <v>32</v>
      </c>
      <c r="C838" t="s">
        <v>33</v>
      </c>
      <c r="D838" t="s">
        <v>34</v>
      </c>
      <c r="E838">
        <v>19393</v>
      </c>
      <c r="F838">
        <v>4418</v>
      </c>
      <c r="G838" t="s">
        <v>206</v>
      </c>
      <c r="H838" t="s">
        <v>207</v>
      </c>
      <c r="I838" t="s">
        <v>125</v>
      </c>
      <c r="J838" t="s">
        <v>126</v>
      </c>
      <c r="K838">
        <v>1105</v>
      </c>
      <c r="L838">
        <v>0</v>
      </c>
      <c r="M838">
        <v>0</v>
      </c>
      <c r="R838">
        <v>1340</v>
      </c>
      <c r="S838">
        <v>0</v>
      </c>
      <c r="T838">
        <v>0</v>
      </c>
      <c r="U838">
        <v>1</v>
      </c>
      <c r="V838">
        <v>0</v>
      </c>
      <c r="W838">
        <v>95</v>
      </c>
      <c r="Z838">
        <v>512</v>
      </c>
      <c r="AF838" t="s">
        <v>663</v>
      </c>
      <c r="AG838" t="s">
        <v>663</v>
      </c>
      <c r="AH838" s="9">
        <v>0</v>
      </c>
      <c r="AI838" t="s">
        <v>1437</v>
      </c>
      <c r="AJ838" t="s">
        <v>1420</v>
      </c>
      <c r="AK838" t="s">
        <v>1421</v>
      </c>
    </row>
    <row r="839" spans="1:37" x14ac:dyDescent="0.3">
      <c r="A839" s="1">
        <v>44837</v>
      </c>
      <c r="B839" t="s">
        <v>14</v>
      </c>
      <c r="C839" t="s">
        <v>15</v>
      </c>
      <c r="D839" t="s">
        <v>16</v>
      </c>
      <c r="E839">
        <v>19790</v>
      </c>
      <c r="F839">
        <v>2360</v>
      </c>
      <c r="G839" t="s">
        <v>23</v>
      </c>
      <c r="H839" t="s">
        <v>24</v>
      </c>
      <c r="I839" t="s">
        <v>17</v>
      </c>
      <c r="J839" t="s">
        <v>18</v>
      </c>
      <c r="K839">
        <v>25</v>
      </c>
      <c r="L839">
        <v>27</v>
      </c>
      <c r="M839">
        <v>2</v>
      </c>
      <c r="N839">
        <v>9</v>
      </c>
      <c r="O839">
        <v>36</v>
      </c>
      <c r="P839">
        <v>544</v>
      </c>
      <c r="Q839">
        <v>3</v>
      </c>
      <c r="R839">
        <v>612</v>
      </c>
      <c r="S839">
        <v>547</v>
      </c>
      <c r="T839">
        <v>-25</v>
      </c>
      <c r="U839">
        <v>0</v>
      </c>
      <c r="V839">
        <v>0</v>
      </c>
      <c r="W839">
        <v>227</v>
      </c>
      <c r="X839">
        <v>200</v>
      </c>
      <c r="Y839">
        <v>188</v>
      </c>
      <c r="Z839">
        <v>1589</v>
      </c>
      <c r="AF839" t="s">
        <v>1551</v>
      </c>
      <c r="AG839" t="s">
        <v>832</v>
      </c>
      <c r="AH839" s="9">
        <v>0.22222222222222221</v>
      </c>
      <c r="AI839" t="s">
        <v>1437</v>
      </c>
      <c r="AJ839" t="s">
        <v>1417</v>
      </c>
      <c r="AK839" t="s">
        <v>1422</v>
      </c>
    </row>
    <row r="840" spans="1:37" x14ac:dyDescent="0.3">
      <c r="A840" s="1">
        <v>44643</v>
      </c>
      <c r="B840" t="s">
        <v>7</v>
      </c>
      <c r="C840" t="s">
        <v>8</v>
      </c>
      <c r="D840" t="s">
        <v>9</v>
      </c>
      <c r="E840">
        <v>19977</v>
      </c>
      <c r="F840">
        <v>2308</v>
      </c>
      <c r="G840" t="s">
        <v>105</v>
      </c>
      <c r="H840" t="s">
        <v>106</v>
      </c>
      <c r="I840" t="s">
        <v>21</v>
      </c>
      <c r="J840" t="s">
        <v>22</v>
      </c>
      <c r="K840">
        <v>535</v>
      </c>
      <c r="L840">
        <v>521</v>
      </c>
      <c r="M840">
        <v>-14</v>
      </c>
      <c r="N840">
        <v>22</v>
      </c>
      <c r="O840">
        <v>543</v>
      </c>
      <c r="P840">
        <v>838</v>
      </c>
      <c r="Q840">
        <v>15</v>
      </c>
      <c r="R840">
        <v>903</v>
      </c>
      <c r="S840">
        <v>853</v>
      </c>
      <c r="T840">
        <v>-10</v>
      </c>
      <c r="U840">
        <v>0</v>
      </c>
      <c r="V840">
        <v>0</v>
      </c>
      <c r="W840">
        <v>148</v>
      </c>
      <c r="X840">
        <v>152</v>
      </c>
      <c r="Y840">
        <v>115</v>
      </c>
      <c r="Z840">
        <v>836</v>
      </c>
      <c r="AF840" t="s">
        <v>1613</v>
      </c>
      <c r="AG840" t="s">
        <v>1401</v>
      </c>
      <c r="AH840" s="9">
        <v>0.14722222222222223</v>
      </c>
      <c r="AI840" t="s">
        <v>1437</v>
      </c>
      <c r="AJ840" t="s">
        <v>1417</v>
      </c>
      <c r="AK840" t="s">
        <v>1424</v>
      </c>
    </row>
    <row r="841" spans="1:37" x14ac:dyDescent="0.3">
      <c r="A841" s="1">
        <v>44361</v>
      </c>
      <c r="B841" t="s">
        <v>39</v>
      </c>
      <c r="C841" t="s">
        <v>40</v>
      </c>
      <c r="D841" t="s">
        <v>41</v>
      </c>
      <c r="E841">
        <v>19805</v>
      </c>
      <c r="F841">
        <v>388</v>
      </c>
      <c r="G841" t="s">
        <v>220</v>
      </c>
      <c r="H841" t="s">
        <v>221</v>
      </c>
      <c r="I841" t="s">
        <v>30</v>
      </c>
      <c r="J841" t="s">
        <v>31</v>
      </c>
      <c r="K841">
        <v>1330</v>
      </c>
      <c r="L841">
        <v>1329</v>
      </c>
      <c r="M841">
        <v>-1</v>
      </c>
      <c r="N841">
        <v>14</v>
      </c>
      <c r="O841">
        <v>1343</v>
      </c>
      <c r="P841">
        <v>1516</v>
      </c>
      <c r="Q841">
        <v>11</v>
      </c>
      <c r="R841">
        <v>1544</v>
      </c>
      <c r="S841">
        <v>1527</v>
      </c>
      <c r="T841">
        <v>-17</v>
      </c>
      <c r="U841">
        <v>0</v>
      </c>
      <c r="V841">
        <v>0</v>
      </c>
      <c r="W841">
        <v>134</v>
      </c>
      <c r="X841">
        <v>118</v>
      </c>
      <c r="Y841">
        <v>93</v>
      </c>
      <c r="Z841">
        <v>641</v>
      </c>
      <c r="AF841" t="s">
        <v>619</v>
      </c>
      <c r="AG841" t="s">
        <v>752</v>
      </c>
      <c r="AH841" s="9">
        <v>8.1944444444444445E-2</v>
      </c>
      <c r="AI841" t="s">
        <v>1435</v>
      </c>
      <c r="AJ841" t="s">
        <v>1417</v>
      </c>
      <c r="AK841" t="s">
        <v>1422</v>
      </c>
    </row>
    <row r="842" spans="1:37" x14ac:dyDescent="0.3">
      <c r="A842" s="1">
        <v>44488</v>
      </c>
      <c r="B842" t="s">
        <v>39</v>
      </c>
      <c r="C842" t="s">
        <v>40</v>
      </c>
      <c r="D842" t="s">
        <v>41</v>
      </c>
      <c r="E842">
        <v>19805</v>
      </c>
      <c r="F842">
        <v>1545</v>
      </c>
      <c r="G842" t="s">
        <v>204</v>
      </c>
      <c r="H842" t="s">
        <v>205</v>
      </c>
      <c r="I842" t="s">
        <v>97</v>
      </c>
      <c r="J842" t="s">
        <v>98</v>
      </c>
      <c r="K842">
        <v>1816</v>
      </c>
      <c r="L842">
        <v>1804</v>
      </c>
      <c r="M842">
        <v>-12</v>
      </c>
      <c r="N842">
        <v>15</v>
      </c>
      <c r="O842">
        <v>1819</v>
      </c>
      <c r="P842">
        <v>1912</v>
      </c>
      <c r="Q842">
        <v>5</v>
      </c>
      <c r="R842">
        <v>1945</v>
      </c>
      <c r="S842">
        <v>1917</v>
      </c>
      <c r="T842">
        <v>-28</v>
      </c>
      <c r="U842">
        <v>0</v>
      </c>
      <c r="V842">
        <v>0</v>
      </c>
      <c r="W842">
        <v>89</v>
      </c>
      <c r="X842">
        <v>73</v>
      </c>
      <c r="Y842">
        <v>53</v>
      </c>
      <c r="Z842">
        <v>257</v>
      </c>
      <c r="AF842" t="s">
        <v>1361</v>
      </c>
      <c r="AG842" t="s">
        <v>793</v>
      </c>
      <c r="AH842" s="9">
        <v>5.0694444444444445E-2</v>
      </c>
      <c r="AI842" t="s">
        <v>1438</v>
      </c>
      <c r="AJ842" t="s">
        <v>1417</v>
      </c>
      <c r="AK842" t="s">
        <v>1423</v>
      </c>
    </row>
    <row r="843" spans="1:37" x14ac:dyDescent="0.3">
      <c r="A843" s="1">
        <v>45084</v>
      </c>
      <c r="B843" t="s">
        <v>46</v>
      </c>
      <c r="C843" t="s">
        <v>47</v>
      </c>
      <c r="D843" t="s">
        <v>48</v>
      </c>
      <c r="E843">
        <v>20452</v>
      </c>
      <c r="F843">
        <v>5662</v>
      </c>
      <c r="G843" t="s">
        <v>97</v>
      </c>
      <c r="H843" t="s">
        <v>98</v>
      </c>
      <c r="I843" t="s">
        <v>84</v>
      </c>
      <c r="J843" t="s">
        <v>85</v>
      </c>
      <c r="K843">
        <v>1807</v>
      </c>
      <c r="L843">
        <v>1805</v>
      </c>
      <c r="M843">
        <v>-2</v>
      </c>
      <c r="N843">
        <v>29</v>
      </c>
      <c r="O843">
        <v>1834</v>
      </c>
      <c r="P843">
        <v>1950</v>
      </c>
      <c r="Q843">
        <v>40</v>
      </c>
      <c r="R843">
        <v>2027</v>
      </c>
      <c r="S843">
        <v>2030</v>
      </c>
      <c r="T843">
        <v>3</v>
      </c>
      <c r="U843">
        <v>0</v>
      </c>
      <c r="V843">
        <v>0</v>
      </c>
      <c r="W843">
        <v>140</v>
      </c>
      <c r="X843">
        <v>145</v>
      </c>
      <c r="Y843">
        <v>76</v>
      </c>
      <c r="Z843">
        <v>541</v>
      </c>
      <c r="AF843" t="s">
        <v>1146</v>
      </c>
      <c r="AG843" t="s">
        <v>1199</v>
      </c>
      <c r="AH843" s="9">
        <v>0.10069444444444445</v>
      </c>
      <c r="AI843" t="s">
        <v>1438</v>
      </c>
      <c r="AJ843" t="s">
        <v>1417</v>
      </c>
      <c r="AK843" t="s">
        <v>1424</v>
      </c>
    </row>
    <row r="844" spans="1:37" x14ac:dyDescent="0.3">
      <c r="A844" s="1">
        <v>44841</v>
      </c>
      <c r="B844" t="s">
        <v>25</v>
      </c>
      <c r="C844" t="s">
        <v>26</v>
      </c>
      <c r="D844" t="s">
        <v>27</v>
      </c>
      <c r="E844">
        <v>20416</v>
      </c>
      <c r="F844">
        <v>810</v>
      </c>
      <c r="G844" t="s">
        <v>76</v>
      </c>
      <c r="H844" t="s">
        <v>77</v>
      </c>
      <c r="I844" t="s">
        <v>144</v>
      </c>
      <c r="J844" t="s">
        <v>145</v>
      </c>
      <c r="K844">
        <v>910</v>
      </c>
      <c r="L844">
        <v>858</v>
      </c>
      <c r="M844">
        <v>-12</v>
      </c>
      <c r="N844">
        <v>16</v>
      </c>
      <c r="O844">
        <v>914</v>
      </c>
      <c r="P844">
        <v>1215</v>
      </c>
      <c r="Q844">
        <v>8</v>
      </c>
      <c r="R844">
        <v>1240</v>
      </c>
      <c r="S844">
        <v>1223</v>
      </c>
      <c r="T844">
        <v>-17</v>
      </c>
      <c r="U844">
        <v>0</v>
      </c>
      <c r="V844">
        <v>0</v>
      </c>
      <c r="W844">
        <v>150</v>
      </c>
      <c r="X844">
        <v>145</v>
      </c>
      <c r="Y844">
        <v>121</v>
      </c>
      <c r="Z844">
        <v>926</v>
      </c>
      <c r="AF844" t="s">
        <v>1614</v>
      </c>
      <c r="AG844" t="s">
        <v>697</v>
      </c>
      <c r="AH844" s="9">
        <v>0.1423611111111111</v>
      </c>
      <c r="AI844" t="s">
        <v>1434</v>
      </c>
      <c r="AJ844" t="s">
        <v>1417</v>
      </c>
      <c r="AK844" t="s">
        <v>1426</v>
      </c>
    </row>
    <row r="845" spans="1:37" x14ac:dyDescent="0.3">
      <c r="A845" s="1">
        <v>44144</v>
      </c>
      <c r="B845" t="s">
        <v>141</v>
      </c>
      <c r="C845" t="s">
        <v>142</v>
      </c>
      <c r="D845" t="s">
        <v>143</v>
      </c>
      <c r="E845">
        <v>20363</v>
      </c>
      <c r="F845">
        <v>4863</v>
      </c>
      <c r="G845" t="s">
        <v>277</v>
      </c>
      <c r="H845" t="s">
        <v>278</v>
      </c>
      <c r="I845" t="s">
        <v>60</v>
      </c>
      <c r="J845" t="s">
        <v>61</v>
      </c>
      <c r="K845">
        <v>1830</v>
      </c>
      <c r="L845">
        <v>1825</v>
      </c>
      <c r="M845">
        <v>-5</v>
      </c>
      <c r="N845">
        <v>20</v>
      </c>
      <c r="O845">
        <v>1845</v>
      </c>
      <c r="P845">
        <v>1911</v>
      </c>
      <c r="Q845">
        <v>8</v>
      </c>
      <c r="R845">
        <v>1926</v>
      </c>
      <c r="S845">
        <v>1919</v>
      </c>
      <c r="T845">
        <v>-7</v>
      </c>
      <c r="U845">
        <v>0</v>
      </c>
      <c r="V845">
        <v>0</v>
      </c>
      <c r="W845">
        <v>56</v>
      </c>
      <c r="X845">
        <v>54</v>
      </c>
      <c r="Y845">
        <v>26</v>
      </c>
      <c r="Z845">
        <v>106</v>
      </c>
      <c r="AF845" t="s">
        <v>1585</v>
      </c>
      <c r="AG845" t="s">
        <v>1036</v>
      </c>
      <c r="AH845" s="9">
        <v>3.7499999999999999E-2</v>
      </c>
      <c r="AI845" t="s">
        <v>1438</v>
      </c>
      <c r="AJ845" t="s">
        <v>1417</v>
      </c>
      <c r="AK845" t="s">
        <v>1422</v>
      </c>
    </row>
    <row r="846" spans="1:37" x14ac:dyDescent="0.3">
      <c r="A846" s="1">
        <v>43709</v>
      </c>
      <c r="B846" t="s">
        <v>14</v>
      </c>
      <c r="C846" t="s">
        <v>15</v>
      </c>
      <c r="D846" t="s">
        <v>16</v>
      </c>
      <c r="E846">
        <v>19790</v>
      </c>
      <c r="F846">
        <v>1406</v>
      </c>
      <c r="G846" t="s">
        <v>135</v>
      </c>
      <c r="H846" t="s">
        <v>136</v>
      </c>
      <c r="I846" t="s">
        <v>120</v>
      </c>
      <c r="J846" t="s">
        <v>121</v>
      </c>
      <c r="K846">
        <v>1305</v>
      </c>
      <c r="L846">
        <v>1255</v>
      </c>
      <c r="M846">
        <v>-10</v>
      </c>
      <c r="N846">
        <v>12</v>
      </c>
      <c r="O846">
        <v>1307</v>
      </c>
      <c r="P846">
        <v>1404</v>
      </c>
      <c r="Q846">
        <v>9</v>
      </c>
      <c r="R846">
        <v>1427</v>
      </c>
      <c r="S846">
        <v>1413</v>
      </c>
      <c r="T846">
        <v>-14</v>
      </c>
      <c r="U846">
        <v>0</v>
      </c>
      <c r="V846">
        <v>0</v>
      </c>
      <c r="W846">
        <v>82</v>
      </c>
      <c r="X846">
        <v>78</v>
      </c>
      <c r="Y846">
        <v>57</v>
      </c>
      <c r="Z846">
        <v>387</v>
      </c>
      <c r="AF846" t="s">
        <v>1343</v>
      </c>
      <c r="AG846" t="s">
        <v>650</v>
      </c>
      <c r="AH846" s="9">
        <v>5.4166666666666669E-2</v>
      </c>
      <c r="AI846" t="s">
        <v>1435</v>
      </c>
      <c r="AJ846" t="s">
        <v>1417</v>
      </c>
      <c r="AK846" t="s">
        <v>1421</v>
      </c>
    </row>
    <row r="847" spans="1:37" x14ac:dyDescent="0.3">
      <c r="A847" s="1">
        <v>44787</v>
      </c>
      <c r="B847" t="s">
        <v>39</v>
      </c>
      <c r="C847" t="s">
        <v>40</v>
      </c>
      <c r="D847" t="s">
        <v>41</v>
      </c>
      <c r="E847">
        <v>19805</v>
      </c>
      <c r="F847">
        <v>2337</v>
      </c>
      <c r="G847" t="s">
        <v>30</v>
      </c>
      <c r="H847" t="s">
        <v>31</v>
      </c>
      <c r="I847" t="s">
        <v>158</v>
      </c>
      <c r="J847" t="s">
        <v>159</v>
      </c>
      <c r="K847">
        <v>1359</v>
      </c>
      <c r="L847">
        <v>1444</v>
      </c>
      <c r="M847">
        <v>45</v>
      </c>
      <c r="N847">
        <v>9</v>
      </c>
      <c r="O847">
        <v>1453</v>
      </c>
      <c r="P847">
        <v>1751</v>
      </c>
      <c r="Q847">
        <v>5</v>
      </c>
      <c r="R847">
        <v>1725</v>
      </c>
      <c r="S847">
        <v>1756</v>
      </c>
      <c r="T847">
        <v>31</v>
      </c>
      <c r="U847">
        <v>0</v>
      </c>
      <c r="V847">
        <v>0</v>
      </c>
      <c r="W847">
        <v>146</v>
      </c>
      <c r="X847">
        <v>132</v>
      </c>
      <c r="Y847">
        <v>118</v>
      </c>
      <c r="Z847">
        <v>926</v>
      </c>
      <c r="AA847">
        <v>31</v>
      </c>
      <c r="AB847">
        <v>0</v>
      </c>
      <c r="AC847">
        <v>0</v>
      </c>
      <c r="AD847">
        <v>0</v>
      </c>
      <c r="AE847">
        <v>0</v>
      </c>
      <c r="AF847" t="s">
        <v>1258</v>
      </c>
      <c r="AG847" t="s">
        <v>765</v>
      </c>
      <c r="AH847" s="9">
        <v>0.13333333333333333</v>
      </c>
      <c r="AI847" t="s">
        <v>1435</v>
      </c>
      <c r="AJ847" t="s">
        <v>1420</v>
      </c>
      <c r="AK847" t="s">
        <v>1421</v>
      </c>
    </row>
    <row r="848" spans="1:37" x14ac:dyDescent="0.3">
      <c r="A848" s="1">
        <v>43468</v>
      </c>
      <c r="B848" t="s">
        <v>81</v>
      </c>
      <c r="C848" t="s">
        <v>82</v>
      </c>
      <c r="D848" t="s">
        <v>83</v>
      </c>
      <c r="E848">
        <v>20409</v>
      </c>
      <c r="F848">
        <v>354</v>
      </c>
      <c r="G848" t="s">
        <v>426</v>
      </c>
      <c r="H848" t="s">
        <v>427</v>
      </c>
      <c r="I848" t="s">
        <v>84</v>
      </c>
      <c r="J848" t="s">
        <v>85</v>
      </c>
      <c r="K848">
        <v>2359</v>
      </c>
      <c r="L848">
        <v>5</v>
      </c>
      <c r="M848">
        <v>6</v>
      </c>
      <c r="N848">
        <v>11</v>
      </c>
      <c r="O848">
        <v>16</v>
      </c>
      <c r="P848">
        <v>813</v>
      </c>
      <c r="Q848">
        <v>12</v>
      </c>
      <c r="R848">
        <v>818</v>
      </c>
      <c r="S848">
        <v>825</v>
      </c>
      <c r="T848">
        <v>7</v>
      </c>
      <c r="U848">
        <v>0</v>
      </c>
      <c r="V848">
        <v>0</v>
      </c>
      <c r="W848">
        <v>319</v>
      </c>
      <c r="X848">
        <v>320</v>
      </c>
      <c r="Y848">
        <v>297</v>
      </c>
      <c r="Z848">
        <v>2429</v>
      </c>
      <c r="AF848" t="s">
        <v>1615</v>
      </c>
      <c r="AG848" t="s">
        <v>1120</v>
      </c>
      <c r="AH848" s="9">
        <v>0.34722222222222221</v>
      </c>
      <c r="AI848" t="s">
        <v>1437</v>
      </c>
      <c r="AJ848" t="s">
        <v>1420</v>
      </c>
      <c r="AK848" t="s">
        <v>1425</v>
      </c>
    </row>
    <row r="849" spans="1:37" x14ac:dyDescent="0.3">
      <c r="A849" s="1">
        <v>44202</v>
      </c>
      <c r="B849" t="s">
        <v>55</v>
      </c>
      <c r="C849" t="s">
        <v>56</v>
      </c>
      <c r="D849" t="s">
        <v>57</v>
      </c>
      <c r="E849">
        <v>19930</v>
      </c>
      <c r="F849">
        <v>122</v>
      </c>
      <c r="G849" t="s">
        <v>19</v>
      </c>
      <c r="H849" t="s">
        <v>20</v>
      </c>
      <c r="I849" t="s">
        <v>10</v>
      </c>
      <c r="J849" t="s">
        <v>11</v>
      </c>
      <c r="K849">
        <v>910</v>
      </c>
      <c r="L849">
        <v>902</v>
      </c>
      <c r="M849">
        <v>-8</v>
      </c>
      <c r="N849">
        <v>14</v>
      </c>
      <c r="O849">
        <v>916</v>
      </c>
      <c r="P849">
        <v>1735</v>
      </c>
      <c r="Q849">
        <v>4</v>
      </c>
      <c r="R849">
        <v>1750</v>
      </c>
      <c r="S849">
        <v>1739</v>
      </c>
      <c r="T849">
        <v>-11</v>
      </c>
      <c r="U849">
        <v>0</v>
      </c>
      <c r="V849">
        <v>0</v>
      </c>
      <c r="W849">
        <v>340</v>
      </c>
      <c r="X849">
        <v>337</v>
      </c>
      <c r="Y849">
        <v>319</v>
      </c>
      <c r="Z849">
        <v>2717</v>
      </c>
      <c r="AF849" t="s">
        <v>789</v>
      </c>
      <c r="AG849" t="s">
        <v>601</v>
      </c>
      <c r="AH849" s="9">
        <v>0.35902777777777778</v>
      </c>
      <c r="AI849" t="s">
        <v>1434</v>
      </c>
      <c r="AJ849" t="s">
        <v>1417</v>
      </c>
      <c r="AK849" t="s">
        <v>1424</v>
      </c>
    </row>
    <row r="850" spans="1:37" x14ac:dyDescent="0.3">
      <c r="A850" s="1">
        <v>43846</v>
      </c>
      <c r="B850" t="s">
        <v>32</v>
      </c>
      <c r="C850" t="s">
        <v>33</v>
      </c>
      <c r="D850" t="s">
        <v>34</v>
      </c>
      <c r="E850">
        <v>19393</v>
      </c>
      <c r="F850">
        <v>427</v>
      </c>
      <c r="G850" t="s">
        <v>72</v>
      </c>
      <c r="H850" t="s">
        <v>73</v>
      </c>
      <c r="I850" t="s">
        <v>10</v>
      </c>
      <c r="J850" t="s">
        <v>11</v>
      </c>
      <c r="K850">
        <v>740</v>
      </c>
      <c r="L850">
        <v>738</v>
      </c>
      <c r="M850">
        <v>-2</v>
      </c>
      <c r="N850">
        <v>18</v>
      </c>
      <c r="O850">
        <v>756</v>
      </c>
      <c r="P850">
        <v>1004</v>
      </c>
      <c r="Q850">
        <v>5</v>
      </c>
      <c r="R850">
        <v>1030</v>
      </c>
      <c r="S850">
        <v>1009</v>
      </c>
      <c r="T850">
        <v>-21</v>
      </c>
      <c r="U850">
        <v>0</v>
      </c>
      <c r="V850">
        <v>0</v>
      </c>
      <c r="W850">
        <v>170</v>
      </c>
      <c r="X850">
        <v>151</v>
      </c>
      <c r="Y850">
        <v>128</v>
      </c>
      <c r="Z850">
        <v>925</v>
      </c>
      <c r="AF850" t="s">
        <v>604</v>
      </c>
      <c r="AG850" t="s">
        <v>1152</v>
      </c>
      <c r="AH850" s="9">
        <v>0.10486111111111111</v>
      </c>
      <c r="AI850" t="s">
        <v>1434</v>
      </c>
      <c r="AJ850" t="s">
        <v>1417</v>
      </c>
      <c r="AK850" t="s">
        <v>1425</v>
      </c>
    </row>
    <row r="851" spans="1:37" x14ac:dyDescent="0.3">
      <c r="A851" s="1">
        <v>44786</v>
      </c>
      <c r="B851" t="s">
        <v>32</v>
      </c>
      <c r="C851" t="s">
        <v>33</v>
      </c>
      <c r="D851" t="s">
        <v>34</v>
      </c>
      <c r="E851">
        <v>19393</v>
      </c>
      <c r="F851">
        <v>4643</v>
      </c>
      <c r="G851" t="s">
        <v>319</v>
      </c>
      <c r="H851" t="s">
        <v>320</v>
      </c>
      <c r="I851" t="s">
        <v>42</v>
      </c>
      <c r="J851" t="s">
        <v>43</v>
      </c>
      <c r="K851">
        <v>655</v>
      </c>
      <c r="L851">
        <v>652</v>
      </c>
      <c r="M851">
        <v>-3</v>
      </c>
      <c r="N851">
        <v>10</v>
      </c>
      <c r="O851">
        <v>702</v>
      </c>
      <c r="P851">
        <v>807</v>
      </c>
      <c r="Q851">
        <v>6</v>
      </c>
      <c r="R851">
        <v>825</v>
      </c>
      <c r="S851">
        <v>813</v>
      </c>
      <c r="T851">
        <v>-12</v>
      </c>
      <c r="U851">
        <v>0</v>
      </c>
      <c r="V851">
        <v>0</v>
      </c>
      <c r="W851">
        <v>90</v>
      </c>
      <c r="X851">
        <v>81</v>
      </c>
      <c r="Y851">
        <v>65</v>
      </c>
      <c r="Z851">
        <v>356</v>
      </c>
      <c r="AF851" t="s">
        <v>1616</v>
      </c>
      <c r="AG851" t="s">
        <v>678</v>
      </c>
      <c r="AH851" s="9">
        <v>5.6250000000000001E-2</v>
      </c>
      <c r="AI851" t="s">
        <v>1434</v>
      </c>
      <c r="AJ851" t="s">
        <v>1417</v>
      </c>
      <c r="AK851" t="s">
        <v>1427</v>
      </c>
    </row>
    <row r="852" spans="1:37" x14ac:dyDescent="0.3">
      <c r="A852" s="1">
        <v>44955</v>
      </c>
      <c r="B852" t="s">
        <v>14</v>
      </c>
      <c r="C852" t="s">
        <v>15</v>
      </c>
      <c r="D852" t="s">
        <v>16</v>
      </c>
      <c r="E852">
        <v>19790</v>
      </c>
      <c r="F852">
        <v>2576</v>
      </c>
      <c r="G852" t="s">
        <v>133</v>
      </c>
      <c r="H852" t="s">
        <v>134</v>
      </c>
      <c r="I852" t="s">
        <v>44</v>
      </c>
      <c r="J852" t="s">
        <v>45</v>
      </c>
      <c r="K852">
        <v>1150</v>
      </c>
      <c r="L852">
        <v>1142</v>
      </c>
      <c r="M852">
        <v>-8</v>
      </c>
      <c r="N852">
        <v>15</v>
      </c>
      <c r="O852">
        <v>1157</v>
      </c>
      <c r="P852">
        <v>1422</v>
      </c>
      <c r="Q852">
        <v>10</v>
      </c>
      <c r="R852">
        <v>1449</v>
      </c>
      <c r="S852">
        <v>1432</v>
      </c>
      <c r="T852">
        <v>-17</v>
      </c>
      <c r="U852">
        <v>0</v>
      </c>
      <c r="V852">
        <v>0</v>
      </c>
      <c r="W852">
        <v>179</v>
      </c>
      <c r="X852">
        <v>170</v>
      </c>
      <c r="Y852">
        <v>145</v>
      </c>
      <c r="Z852">
        <v>1185</v>
      </c>
      <c r="AF852" t="s">
        <v>1106</v>
      </c>
      <c r="AG852" t="s">
        <v>890</v>
      </c>
      <c r="AH852" s="9">
        <v>0.11805555555555555</v>
      </c>
      <c r="AI852" t="s">
        <v>1434</v>
      </c>
      <c r="AJ852" t="s">
        <v>1417</v>
      </c>
      <c r="AK852" t="s">
        <v>1421</v>
      </c>
    </row>
    <row r="853" spans="1:37" x14ac:dyDescent="0.3">
      <c r="A853" s="1">
        <v>44063</v>
      </c>
      <c r="B853" t="s">
        <v>39</v>
      </c>
      <c r="C853" t="s">
        <v>40</v>
      </c>
      <c r="D853" t="s">
        <v>41</v>
      </c>
      <c r="E853">
        <v>19805</v>
      </c>
      <c r="F853">
        <v>471</v>
      </c>
      <c r="G853" t="s">
        <v>97</v>
      </c>
      <c r="H853" t="s">
        <v>98</v>
      </c>
      <c r="I853" t="s">
        <v>44</v>
      </c>
      <c r="J853" t="s">
        <v>45</v>
      </c>
      <c r="K853">
        <v>1323</v>
      </c>
      <c r="L853">
        <v>1318</v>
      </c>
      <c r="M853">
        <v>-5</v>
      </c>
      <c r="N853">
        <v>19</v>
      </c>
      <c r="O853">
        <v>1337</v>
      </c>
      <c r="P853">
        <v>1513</v>
      </c>
      <c r="Q853">
        <v>5</v>
      </c>
      <c r="R853">
        <v>1536</v>
      </c>
      <c r="S853">
        <v>1518</v>
      </c>
      <c r="T853">
        <v>-18</v>
      </c>
      <c r="U853">
        <v>0</v>
      </c>
      <c r="V853">
        <v>0</v>
      </c>
      <c r="W853">
        <v>133</v>
      </c>
      <c r="X853">
        <v>120</v>
      </c>
      <c r="Y853">
        <v>96</v>
      </c>
      <c r="Z853">
        <v>728</v>
      </c>
      <c r="AF853" t="s">
        <v>1617</v>
      </c>
      <c r="AG853" t="s">
        <v>750</v>
      </c>
      <c r="AH853" s="9">
        <v>8.3333333333333329E-2</v>
      </c>
      <c r="AI853" t="s">
        <v>1435</v>
      </c>
      <c r="AJ853" t="s">
        <v>1417</v>
      </c>
      <c r="AK853" t="s">
        <v>1425</v>
      </c>
    </row>
    <row r="854" spans="1:37" x14ac:dyDescent="0.3">
      <c r="A854" s="1">
        <v>43876</v>
      </c>
      <c r="B854" t="s">
        <v>122</v>
      </c>
      <c r="C854" t="s">
        <v>123</v>
      </c>
      <c r="D854" t="s">
        <v>124</v>
      </c>
      <c r="E854">
        <v>20304</v>
      </c>
      <c r="F854">
        <v>4210</v>
      </c>
      <c r="G854" t="s">
        <v>120</v>
      </c>
      <c r="H854" t="s">
        <v>121</v>
      </c>
      <c r="I854" t="s">
        <v>480</v>
      </c>
      <c r="J854" t="s">
        <v>481</v>
      </c>
      <c r="K854">
        <v>945</v>
      </c>
      <c r="L854">
        <v>952</v>
      </c>
      <c r="M854">
        <v>7</v>
      </c>
      <c r="N854">
        <v>19</v>
      </c>
      <c r="O854">
        <v>1011</v>
      </c>
      <c r="P854">
        <v>1100</v>
      </c>
      <c r="Q854">
        <v>4</v>
      </c>
      <c r="R854">
        <v>1118</v>
      </c>
      <c r="S854">
        <v>1104</v>
      </c>
      <c r="T854">
        <v>-14</v>
      </c>
      <c r="U854">
        <v>0</v>
      </c>
      <c r="V854">
        <v>0</v>
      </c>
      <c r="W854">
        <v>93</v>
      </c>
      <c r="X854">
        <v>72</v>
      </c>
      <c r="Y854">
        <v>49</v>
      </c>
      <c r="Z854">
        <v>320</v>
      </c>
      <c r="AF854" t="s">
        <v>880</v>
      </c>
      <c r="AG854" t="s">
        <v>1091</v>
      </c>
      <c r="AH854" s="9">
        <v>0.05</v>
      </c>
      <c r="AI854" t="s">
        <v>1434</v>
      </c>
      <c r="AJ854" t="s">
        <v>1417</v>
      </c>
      <c r="AK854" t="s">
        <v>1427</v>
      </c>
    </row>
    <row r="855" spans="1:37" x14ac:dyDescent="0.3">
      <c r="A855" s="1">
        <v>44651</v>
      </c>
      <c r="B855" t="s">
        <v>14</v>
      </c>
      <c r="C855" t="s">
        <v>15</v>
      </c>
      <c r="D855" t="s">
        <v>16</v>
      </c>
      <c r="E855">
        <v>19790</v>
      </c>
      <c r="F855">
        <v>2881</v>
      </c>
      <c r="G855" t="s">
        <v>17</v>
      </c>
      <c r="H855" t="s">
        <v>18</v>
      </c>
      <c r="I855" t="s">
        <v>127</v>
      </c>
      <c r="J855" t="s">
        <v>128</v>
      </c>
      <c r="K855">
        <v>1610</v>
      </c>
      <c r="L855">
        <v>1604</v>
      </c>
      <c r="M855">
        <v>-6</v>
      </c>
      <c r="N855">
        <v>14</v>
      </c>
      <c r="O855">
        <v>1618</v>
      </c>
      <c r="P855">
        <v>1715</v>
      </c>
      <c r="Q855">
        <v>5</v>
      </c>
      <c r="R855">
        <v>1739</v>
      </c>
      <c r="S855">
        <v>1720</v>
      </c>
      <c r="T855">
        <v>-19</v>
      </c>
      <c r="U855">
        <v>0</v>
      </c>
      <c r="V855">
        <v>0</v>
      </c>
      <c r="W855">
        <v>89</v>
      </c>
      <c r="X855">
        <v>76</v>
      </c>
      <c r="Y855">
        <v>57</v>
      </c>
      <c r="Z855">
        <v>393</v>
      </c>
      <c r="AF855" t="s">
        <v>1618</v>
      </c>
      <c r="AG855" t="s">
        <v>938</v>
      </c>
      <c r="AH855" s="9">
        <v>5.2777777777777778E-2</v>
      </c>
      <c r="AI855" t="s">
        <v>1435</v>
      </c>
      <c r="AJ855" t="s">
        <v>1417</v>
      </c>
      <c r="AK855" t="s">
        <v>1425</v>
      </c>
    </row>
    <row r="856" spans="1:37" x14ac:dyDescent="0.3">
      <c r="A856" s="1">
        <v>45121</v>
      </c>
      <c r="B856" t="s">
        <v>39</v>
      </c>
      <c r="C856" t="s">
        <v>40</v>
      </c>
      <c r="D856" t="s">
        <v>41</v>
      </c>
      <c r="E856">
        <v>19805</v>
      </c>
      <c r="F856">
        <v>428</v>
      </c>
      <c r="G856" t="s">
        <v>150</v>
      </c>
      <c r="H856" t="s">
        <v>85</v>
      </c>
      <c r="I856" t="s">
        <v>30</v>
      </c>
      <c r="J856" t="s">
        <v>31</v>
      </c>
      <c r="K856">
        <v>730</v>
      </c>
      <c r="L856">
        <v>729</v>
      </c>
      <c r="M856">
        <v>-1</v>
      </c>
      <c r="N856">
        <v>71</v>
      </c>
      <c r="O856">
        <v>840</v>
      </c>
      <c r="P856">
        <v>1115</v>
      </c>
      <c r="Q856">
        <v>14</v>
      </c>
      <c r="R856">
        <v>1030</v>
      </c>
      <c r="S856">
        <v>1129</v>
      </c>
      <c r="T856">
        <v>59</v>
      </c>
      <c r="U856">
        <v>0</v>
      </c>
      <c r="V856">
        <v>0</v>
      </c>
      <c r="W856">
        <v>240</v>
      </c>
      <c r="X856">
        <v>300</v>
      </c>
      <c r="Y856">
        <v>215</v>
      </c>
      <c r="Z856">
        <v>1389</v>
      </c>
      <c r="AA856">
        <v>0</v>
      </c>
      <c r="AB856">
        <v>0</v>
      </c>
      <c r="AC856">
        <v>59</v>
      </c>
      <c r="AD856">
        <v>0</v>
      </c>
      <c r="AE856">
        <v>0</v>
      </c>
      <c r="AF856" t="s">
        <v>728</v>
      </c>
      <c r="AG856" t="s">
        <v>683</v>
      </c>
      <c r="AH856" s="9">
        <v>0.16666666666666666</v>
      </c>
      <c r="AI856" t="s">
        <v>1434</v>
      </c>
      <c r="AJ856" t="s">
        <v>1417</v>
      </c>
      <c r="AK856" t="s">
        <v>1426</v>
      </c>
    </row>
    <row r="857" spans="1:37" x14ac:dyDescent="0.3">
      <c r="A857" s="1">
        <v>44854</v>
      </c>
      <c r="B857" t="s">
        <v>39</v>
      </c>
      <c r="C857" t="s">
        <v>40</v>
      </c>
      <c r="D857" t="s">
        <v>41</v>
      </c>
      <c r="E857">
        <v>19805</v>
      </c>
      <c r="F857">
        <v>1097</v>
      </c>
      <c r="G857" t="s">
        <v>62</v>
      </c>
      <c r="H857" t="s">
        <v>63</v>
      </c>
      <c r="I857" t="s">
        <v>97</v>
      </c>
      <c r="J857" t="s">
        <v>98</v>
      </c>
      <c r="K857">
        <v>1337</v>
      </c>
      <c r="L857">
        <v>1335</v>
      </c>
      <c r="M857">
        <v>-2</v>
      </c>
      <c r="N857">
        <v>12</v>
      </c>
      <c r="O857">
        <v>1347</v>
      </c>
      <c r="P857">
        <v>1528</v>
      </c>
      <c r="Q857">
        <v>5</v>
      </c>
      <c r="R857">
        <v>1546</v>
      </c>
      <c r="S857">
        <v>1533</v>
      </c>
      <c r="T857">
        <v>-13</v>
      </c>
      <c r="U857">
        <v>0</v>
      </c>
      <c r="V857">
        <v>0</v>
      </c>
      <c r="W857">
        <v>129</v>
      </c>
      <c r="X857">
        <v>118</v>
      </c>
      <c r="Y857">
        <v>101</v>
      </c>
      <c r="Z857">
        <v>644</v>
      </c>
      <c r="AF857" t="s">
        <v>1449</v>
      </c>
      <c r="AG857" t="s">
        <v>754</v>
      </c>
      <c r="AH857" s="9">
        <v>8.1944444444444445E-2</v>
      </c>
      <c r="AI857" t="s">
        <v>1435</v>
      </c>
      <c r="AJ857" t="s">
        <v>1417</v>
      </c>
      <c r="AK857" t="s">
        <v>1425</v>
      </c>
    </row>
    <row r="858" spans="1:37" x14ac:dyDescent="0.3">
      <c r="A858" s="1">
        <v>43551</v>
      </c>
      <c r="B858" t="s">
        <v>122</v>
      </c>
      <c r="C858" t="s">
        <v>123</v>
      </c>
      <c r="D858" t="s">
        <v>124</v>
      </c>
      <c r="E858">
        <v>20304</v>
      </c>
      <c r="F858">
        <v>3698</v>
      </c>
      <c r="G858" t="s">
        <v>17</v>
      </c>
      <c r="H858" t="s">
        <v>18</v>
      </c>
      <c r="I858" t="s">
        <v>331</v>
      </c>
      <c r="J858" t="s">
        <v>332</v>
      </c>
      <c r="K858">
        <v>1615</v>
      </c>
      <c r="L858">
        <v>1615</v>
      </c>
      <c r="M858">
        <v>0</v>
      </c>
      <c r="N858">
        <v>21</v>
      </c>
      <c r="O858">
        <v>1636</v>
      </c>
      <c r="P858">
        <v>1711</v>
      </c>
      <c r="Q858">
        <v>5</v>
      </c>
      <c r="R858">
        <v>1717</v>
      </c>
      <c r="S858">
        <v>1716</v>
      </c>
      <c r="T858">
        <v>-1</v>
      </c>
      <c r="U858">
        <v>0</v>
      </c>
      <c r="V858">
        <v>0</v>
      </c>
      <c r="W858">
        <v>62</v>
      </c>
      <c r="X858">
        <v>61</v>
      </c>
      <c r="Y858">
        <v>35</v>
      </c>
      <c r="Z858">
        <v>196</v>
      </c>
      <c r="AF858" t="s">
        <v>786</v>
      </c>
      <c r="AG858" t="s">
        <v>1070</v>
      </c>
      <c r="AH858" s="9">
        <v>4.2361111111111113E-2</v>
      </c>
      <c r="AI858" t="s">
        <v>1435</v>
      </c>
      <c r="AJ858" t="s">
        <v>1417</v>
      </c>
      <c r="AK858" t="s">
        <v>1424</v>
      </c>
    </row>
    <row r="859" spans="1:37" x14ac:dyDescent="0.3">
      <c r="A859" s="1">
        <v>44171</v>
      </c>
      <c r="B859" t="s">
        <v>141</v>
      </c>
      <c r="C859" t="s">
        <v>142</v>
      </c>
      <c r="D859" t="s">
        <v>143</v>
      </c>
      <c r="E859">
        <v>20363</v>
      </c>
      <c r="F859">
        <v>5287</v>
      </c>
      <c r="G859" t="s">
        <v>486</v>
      </c>
      <c r="H859" t="s">
        <v>487</v>
      </c>
      <c r="I859" t="s">
        <v>60</v>
      </c>
      <c r="J859" t="s">
        <v>61</v>
      </c>
      <c r="K859">
        <v>1425</v>
      </c>
      <c r="L859">
        <v>1420</v>
      </c>
      <c r="M859">
        <v>-5</v>
      </c>
      <c r="N859">
        <v>8</v>
      </c>
      <c r="O859">
        <v>1428</v>
      </c>
      <c r="P859">
        <v>1617</v>
      </c>
      <c r="Q859">
        <v>4</v>
      </c>
      <c r="R859">
        <v>1651</v>
      </c>
      <c r="S859">
        <v>1621</v>
      </c>
      <c r="T859">
        <v>-30</v>
      </c>
      <c r="U859">
        <v>0</v>
      </c>
      <c r="V859">
        <v>0</v>
      </c>
      <c r="W859">
        <v>86</v>
      </c>
      <c r="X859">
        <v>61</v>
      </c>
      <c r="Y859">
        <v>49</v>
      </c>
      <c r="Z859">
        <v>341</v>
      </c>
      <c r="AF859" t="s">
        <v>1350</v>
      </c>
      <c r="AG859" t="s">
        <v>1023</v>
      </c>
      <c r="AH859" s="9">
        <v>8.4027777777777785E-2</v>
      </c>
      <c r="AI859" t="s">
        <v>1435</v>
      </c>
      <c r="AJ859" t="s">
        <v>1417</v>
      </c>
      <c r="AK859" t="s">
        <v>1421</v>
      </c>
    </row>
    <row r="860" spans="1:37" x14ac:dyDescent="0.3">
      <c r="A860" s="1">
        <v>43546</v>
      </c>
      <c r="B860" t="s">
        <v>32</v>
      </c>
      <c r="C860" t="s">
        <v>33</v>
      </c>
      <c r="D860" t="s">
        <v>34</v>
      </c>
      <c r="E860">
        <v>19393</v>
      </c>
      <c r="F860">
        <v>2312</v>
      </c>
      <c r="G860" t="s">
        <v>150</v>
      </c>
      <c r="H860" t="s">
        <v>85</v>
      </c>
      <c r="I860" t="s">
        <v>66</v>
      </c>
      <c r="J860" t="s">
        <v>67</v>
      </c>
      <c r="K860">
        <v>1605</v>
      </c>
      <c r="L860">
        <v>1703</v>
      </c>
      <c r="M860">
        <v>58</v>
      </c>
      <c r="N860">
        <v>32</v>
      </c>
      <c r="O860">
        <v>1735</v>
      </c>
      <c r="P860">
        <v>1828</v>
      </c>
      <c r="Q860">
        <v>4</v>
      </c>
      <c r="R860">
        <v>1735</v>
      </c>
      <c r="S860">
        <v>1832</v>
      </c>
      <c r="T860">
        <v>57</v>
      </c>
      <c r="U860">
        <v>0</v>
      </c>
      <c r="V860">
        <v>0</v>
      </c>
      <c r="W860">
        <v>150</v>
      </c>
      <c r="X860">
        <v>149</v>
      </c>
      <c r="Y860">
        <v>113</v>
      </c>
      <c r="Z860">
        <v>725</v>
      </c>
      <c r="AA860">
        <v>9</v>
      </c>
      <c r="AB860">
        <v>0</v>
      </c>
      <c r="AC860">
        <v>0</v>
      </c>
      <c r="AD860">
        <v>0</v>
      </c>
      <c r="AE860">
        <v>48</v>
      </c>
      <c r="AF860" t="s">
        <v>964</v>
      </c>
      <c r="AG860" t="s">
        <v>946</v>
      </c>
      <c r="AH860" s="9">
        <v>6.1805555555555558E-2</v>
      </c>
      <c r="AI860" t="s">
        <v>1435</v>
      </c>
      <c r="AJ860" t="s">
        <v>1420</v>
      </c>
      <c r="AK860" t="s">
        <v>1426</v>
      </c>
    </row>
    <row r="861" spans="1:37" x14ac:dyDescent="0.3">
      <c r="A861" s="1">
        <v>44960</v>
      </c>
      <c r="B861" t="s">
        <v>7</v>
      </c>
      <c r="C861" t="s">
        <v>8</v>
      </c>
      <c r="D861" t="s">
        <v>9</v>
      </c>
      <c r="E861">
        <v>19977</v>
      </c>
      <c r="F861">
        <v>1292</v>
      </c>
      <c r="G861" t="s">
        <v>169</v>
      </c>
      <c r="H861" t="s">
        <v>170</v>
      </c>
      <c r="I861" t="s">
        <v>80</v>
      </c>
      <c r="J861" t="s">
        <v>67</v>
      </c>
      <c r="K861">
        <v>1628</v>
      </c>
      <c r="L861">
        <v>1625</v>
      </c>
      <c r="M861">
        <v>-3</v>
      </c>
      <c r="N861">
        <v>11</v>
      </c>
      <c r="O861">
        <v>1636</v>
      </c>
      <c r="P861">
        <v>1822</v>
      </c>
      <c r="Q861">
        <v>7</v>
      </c>
      <c r="R861">
        <v>1836</v>
      </c>
      <c r="S861">
        <v>1829</v>
      </c>
      <c r="T861">
        <v>-7</v>
      </c>
      <c r="U861">
        <v>0</v>
      </c>
      <c r="V861">
        <v>0</v>
      </c>
      <c r="W861">
        <v>188</v>
      </c>
      <c r="X861">
        <v>184</v>
      </c>
      <c r="Y861">
        <v>166</v>
      </c>
      <c r="Z861">
        <v>1120</v>
      </c>
      <c r="AF861" t="s">
        <v>1472</v>
      </c>
      <c r="AG861" t="s">
        <v>779</v>
      </c>
      <c r="AH861" s="9">
        <v>8.611111111111111E-2</v>
      </c>
      <c r="AI861" t="s">
        <v>1435</v>
      </c>
      <c r="AJ861" t="s">
        <v>1417</v>
      </c>
      <c r="AK861" t="s">
        <v>1426</v>
      </c>
    </row>
    <row r="862" spans="1:37" x14ac:dyDescent="0.3">
      <c r="A862" s="1">
        <v>43755</v>
      </c>
      <c r="B862" t="s">
        <v>7</v>
      </c>
      <c r="C862" t="s">
        <v>8</v>
      </c>
      <c r="D862" t="s">
        <v>9</v>
      </c>
      <c r="E862">
        <v>19977</v>
      </c>
      <c r="F862">
        <v>2109</v>
      </c>
      <c r="G862" t="s">
        <v>402</v>
      </c>
      <c r="H862" t="s">
        <v>403</v>
      </c>
      <c r="I862" t="s">
        <v>51</v>
      </c>
      <c r="J862" t="s">
        <v>52</v>
      </c>
      <c r="K862">
        <v>730</v>
      </c>
      <c r="L862">
        <v>730</v>
      </c>
      <c r="M862">
        <v>0</v>
      </c>
      <c r="N862">
        <v>14</v>
      </c>
      <c r="O862">
        <v>744</v>
      </c>
      <c r="P862">
        <v>836</v>
      </c>
      <c r="Q862">
        <v>3</v>
      </c>
      <c r="R862">
        <v>851</v>
      </c>
      <c r="S862">
        <v>839</v>
      </c>
      <c r="T862">
        <v>-12</v>
      </c>
      <c r="U862">
        <v>0</v>
      </c>
      <c r="V862">
        <v>0</v>
      </c>
      <c r="W862">
        <v>141</v>
      </c>
      <c r="X862">
        <v>129</v>
      </c>
      <c r="Y862">
        <v>112</v>
      </c>
      <c r="Z862">
        <v>817</v>
      </c>
      <c r="AF862" t="s">
        <v>600</v>
      </c>
      <c r="AG862" t="s">
        <v>854</v>
      </c>
      <c r="AH862" s="9">
        <v>4.791666666666667E-2</v>
      </c>
      <c r="AI862" t="s">
        <v>1434</v>
      </c>
      <c r="AJ862" t="s">
        <v>1417</v>
      </c>
      <c r="AK862" t="s">
        <v>1425</v>
      </c>
    </row>
    <row r="863" spans="1:37" x14ac:dyDescent="0.3">
      <c r="A863" s="1">
        <v>44713</v>
      </c>
      <c r="B863" t="s">
        <v>39</v>
      </c>
      <c r="C863" t="s">
        <v>40</v>
      </c>
      <c r="D863" t="s">
        <v>41</v>
      </c>
      <c r="E863">
        <v>19805</v>
      </c>
      <c r="F863">
        <v>2704</v>
      </c>
      <c r="G863" t="s">
        <v>64</v>
      </c>
      <c r="H863" t="s">
        <v>65</v>
      </c>
      <c r="I863" t="s">
        <v>97</v>
      </c>
      <c r="J863" t="s">
        <v>98</v>
      </c>
      <c r="K863">
        <v>1624</v>
      </c>
      <c r="L863">
        <v>1622</v>
      </c>
      <c r="M863">
        <v>-2</v>
      </c>
      <c r="N863">
        <v>19</v>
      </c>
      <c r="O863">
        <v>1641</v>
      </c>
      <c r="P863">
        <v>1715</v>
      </c>
      <c r="Q863">
        <v>6</v>
      </c>
      <c r="R863">
        <v>1731</v>
      </c>
      <c r="S863">
        <v>1721</v>
      </c>
      <c r="T863">
        <v>-10</v>
      </c>
      <c r="U863">
        <v>0</v>
      </c>
      <c r="V863">
        <v>0</v>
      </c>
      <c r="W863">
        <v>67</v>
      </c>
      <c r="X863">
        <v>59</v>
      </c>
      <c r="Y863">
        <v>34</v>
      </c>
      <c r="Z863">
        <v>130</v>
      </c>
      <c r="AF863" t="s">
        <v>787</v>
      </c>
      <c r="AG863" t="s">
        <v>777</v>
      </c>
      <c r="AH863" s="9">
        <v>4.0972222222222222E-2</v>
      </c>
      <c r="AI863" t="s">
        <v>1435</v>
      </c>
      <c r="AJ863" t="s">
        <v>1417</v>
      </c>
      <c r="AK863" t="s">
        <v>1424</v>
      </c>
    </row>
    <row r="864" spans="1:37" x14ac:dyDescent="0.3">
      <c r="A864" s="1">
        <v>44317</v>
      </c>
      <c r="B864" t="s">
        <v>141</v>
      </c>
      <c r="C864" t="s">
        <v>142</v>
      </c>
      <c r="D864" t="s">
        <v>143</v>
      </c>
      <c r="E864">
        <v>20363</v>
      </c>
      <c r="F864">
        <v>4873</v>
      </c>
      <c r="G864" t="s">
        <v>60</v>
      </c>
      <c r="H864" t="s">
        <v>61</v>
      </c>
      <c r="I864" t="s">
        <v>384</v>
      </c>
      <c r="J864" t="s">
        <v>385</v>
      </c>
      <c r="K864">
        <v>1110</v>
      </c>
      <c r="L864">
        <v>1106</v>
      </c>
      <c r="M864">
        <v>-4</v>
      </c>
      <c r="N864">
        <v>10</v>
      </c>
      <c r="O864">
        <v>1116</v>
      </c>
      <c r="P864">
        <v>1125</v>
      </c>
      <c r="Q864">
        <v>3</v>
      </c>
      <c r="R864">
        <v>1153</v>
      </c>
      <c r="S864">
        <v>1128</v>
      </c>
      <c r="T864">
        <v>-25</v>
      </c>
      <c r="U864">
        <v>0</v>
      </c>
      <c r="V864">
        <v>0</v>
      </c>
      <c r="W864">
        <v>103</v>
      </c>
      <c r="X864">
        <v>82</v>
      </c>
      <c r="Y864">
        <v>69</v>
      </c>
      <c r="Z864">
        <v>448</v>
      </c>
      <c r="AF864" t="s">
        <v>886</v>
      </c>
      <c r="AG864" t="s">
        <v>1016</v>
      </c>
      <c r="AH864" s="9">
        <v>1.5277777777777777E-2</v>
      </c>
      <c r="AI864" t="s">
        <v>1434</v>
      </c>
      <c r="AJ864" t="s">
        <v>1417</v>
      </c>
      <c r="AK864" t="s">
        <v>1427</v>
      </c>
    </row>
    <row r="865" spans="1:37" x14ac:dyDescent="0.3">
      <c r="A865" s="1">
        <v>44439</v>
      </c>
      <c r="B865" t="s">
        <v>32</v>
      </c>
      <c r="C865" t="s">
        <v>33</v>
      </c>
      <c r="D865" t="s">
        <v>34</v>
      </c>
      <c r="E865">
        <v>19393</v>
      </c>
      <c r="F865">
        <v>5624</v>
      </c>
      <c r="G865" t="s">
        <v>68</v>
      </c>
      <c r="H865" t="s">
        <v>69</v>
      </c>
      <c r="I865" t="s">
        <v>64</v>
      </c>
      <c r="J865" t="s">
        <v>65</v>
      </c>
      <c r="K865">
        <v>1925</v>
      </c>
      <c r="L865">
        <v>1949</v>
      </c>
      <c r="M865">
        <v>24</v>
      </c>
      <c r="N865">
        <v>11</v>
      </c>
      <c r="O865">
        <v>2000</v>
      </c>
      <c r="P865">
        <v>2204</v>
      </c>
      <c r="Q865">
        <v>3</v>
      </c>
      <c r="R865">
        <v>2150</v>
      </c>
      <c r="S865">
        <v>2207</v>
      </c>
      <c r="T865">
        <v>17</v>
      </c>
      <c r="U865">
        <v>0</v>
      </c>
      <c r="V865">
        <v>0</v>
      </c>
      <c r="W865">
        <v>85</v>
      </c>
      <c r="X865">
        <v>78</v>
      </c>
      <c r="Y865">
        <v>64</v>
      </c>
      <c r="Z865">
        <v>442</v>
      </c>
      <c r="AA865">
        <v>4</v>
      </c>
      <c r="AB865">
        <v>0</v>
      </c>
      <c r="AC865">
        <v>0</v>
      </c>
      <c r="AD865">
        <v>0</v>
      </c>
      <c r="AE865">
        <v>13</v>
      </c>
      <c r="AF865" t="s">
        <v>1041</v>
      </c>
      <c r="AG865" t="s">
        <v>1270</v>
      </c>
      <c r="AH865" s="9">
        <v>9.583333333333334E-2</v>
      </c>
      <c r="AI865" t="s">
        <v>1438</v>
      </c>
      <c r="AJ865" t="s">
        <v>1420</v>
      </c>
      <c r="AK865" t="s">
        <v>1423</v>
      </c>
    </row>
    <row r="866" spans="1:37" x14ac:dyDescent="0.3">
      <c r="A866" s="1">
        <v>44347</v>
      </c>
      <c r="B866" t="s">
        <v>32</v>
      </c>
      <c r="C866" t="s">
        <v>33</v>
      </c>
      <c r="D866" t="s">
        <v>34</v>
      </c>
      <c r="E866">
        <v>19393</v>
      </c>
      <c r="F866">
        <v>1964</v>
      </c>
      <c r="G866" t="s">
        <v>160</v>
      </c>
      <c r="H866" t="s">
        <v>161</v>
      </c>
      <c r="I866" t="s">
        <v>92</v>
      </c>
      <c r="J866" t="s">
        <v>93</v>
      </c>
      <c r="K866">
        <v>1235</v>
      </c>
      <c r="L866">
        <v>1229</v>
      </c>
      <c r="M866">
        <v>-6</v>
      </c>
      <c r="N866">
        <v>8</v>
      </c>
      <c r="O866">
        <v>1237</v>
      </c>
      <c r="P866">
        <v>1358</v>
      </c>
      <c r="Q866">
        <v>3</v>
      </c>
      <c r="R866">
        <v>1415</v>
      </c>
      <c r="S866">
        <v>1401</v>
      </c>
      <c r="T866">
        <v>-14</v>
      </c>
      <c r="U866">
        <v>0</v>
      </c>
      <c r="V866">
        <v>0</v>
      </c>
      <c r="W866">
        <v>100</v>
      </c>
      <c r="X866">
        <v>92</v>
      </c>
      <c r="Y866">
        <v>81</v>
      </c>
      <c r="Z866">
        <v>598</v>
      </c>
      <c r="AF866" t="s">
        <v>918</v>
      </c>
      <c r="AG866" t="s">
        <v>1105</v>
      </c>
      <c r="AH866" s="9">
        <v>6.3888888888888884E-2</v>
      </c>
      <c r="AI866" t="s">
        <v>1435</v>
      </c>
      <c r="AJ866" t="s">
        <v>1417</v>
      </c>
      <c r="AK866" t="s">
        <v>1422</v>
      </c>
    </row>
    <row r="867" spans="1:37" x14ac:dyDescent="0.3">
      <c r="A867" s="1">
        <v>43767</v>
      </c>
      <c r="B867" t="s">
        <v>14</v>
      </c>
      <c r="C867" t="s">
        <v>15</v>
      </c>
      <c r="D867" t="s">
        <v>16</v>
      </c>
      <c r="E867">
        <v>19790</v>
      </c>
      <c r="F867">
        <v>1130</v>
      </c>
      <c r="G867" t="s">
        <v>60</v>
      </c>
      <c r="H867" t="s">
        <v>61</v>
      </c>
      <c r="I867" t="s">
        <v>17</v>
      </c>
      <c r="J867" t="s">
        <v>18</v>
      </c>
      <c r="K867">
        <v>2238</v>
      </c>
      <c r="L867">
        <v>2236</v>
      </c>
      <c r="M867">
        <v>-2</v>
      </c>
      <c r="N867">
        <v>22</v>
      </c>
      <c r="O867">
        <v>2258</v>
      </c>
      <c r="P867">
        <v>2355</v>
      </c>
      <c r="Q867">
        <v>3</v>
      </c>
      <c r="R867">
        <v>20</v>
      </c>
      <c r="S867">
        <v>2358</v>
      </c>
      <c r="T867">
        <v>-22</v>
      </c>
      <c r="U867">
        <v>0</v>
      </c>
      <c r="V867">
        <v>0</v>
      </c>
      <c r="W867">
        <v>162</v>
      </c>
      <c r="X867">
        <v>142</v>
      </c>
      <c r="Y867">
        <v>117</v>
      </c>
      <c r="Z867">
        <v>907</v>
      </c>
      <c r="AF867" t="s">
        <v>1284</v>
      </c>
      <c r="AG867" t="s">
        <v>993</v>
      </c>
      <c r="AH867" s="9">
        <v>5.6944444444444443E-2</v>
      </c>
      <c r="AI867" t="s">
        <v>1438</v>
      </c>
      <c r="AJ867" t="s">
        <v>1417</v>
      </c>
      <c r="AK867" t="s">
        <v>1423</v>
      </c>
    </row>
    <row r="868" spans="1:37" x14ac:dyDescent="0.3">
      <c r="A868" s="1">
        <v>44177</v>
      </c>
      <c r="B868" t="s">
        <v>122</v>
      </c>
      <c r="C868" t="s">
        <v>123</v>
      </c>
      <c r="D868" t="s">
        <v>124</v>
      </c>
      <c r="E868">
        <v>20304</v>
      </c>
      <c r="F868">
        <v>5729</v>
      </c>
      <c r="G868" t="s">
        <v>78</v>
      </c>
      <c r="H868" t="s">
        <v>79</v>
      </c>
      <c r="I868" t="s">
        <v>80</v>
      </c>
      <c r="J868" t="s">
        <v>67</v>
      </c>
      <c r="K868">
        <v>1835</v>
      </c>
      <c r="L868">
        <v>1839</v>
      </c>
      <c r="M868">
        <v>4</v>
      </c>
      <c r="N868">
        <v>17</v>
      </c>
      <c r="O868">
        <v>1856</v>
      </c>
      <c r="P868">
        <v>2014</v>
      </c>
      <c r="Q868">
        <v>7</v>
      </c>
      <c r="R868">
        <v>2047</v>
      </c>
      <c r="S868">
        <v>2021</v>
      </c>
      <c r="T868">
        <v>-26</v>
      </c>
      <c r="U868">
        <v>0</v>
      </c>
      <c r="V868">
        <v>0</v>
      </c>
      <c r="W868">
        <v>192</v>
      </c>
      <c r="X868">
        <v>162</v>
      </c>
      <c r="Y868">
        <v>138</v>
      </c>
      <c r="Z868">
        <v>1050</v>
      </c>
      <c r="AF868" t="s">
        <v>1145</v>
      </c>
      <c r="AG868" t="s">
        <v>1266</v>
      </c>
      <c r="AH868" s="9">
        <v>7.0833333333333331E-2</v>
      </c>
      <c r="AI868" t="s">
        <v>1438</v>
      </c>
      <c r="AJ868" t="s">
        <v>1417</v>
      </c>
      <c r="AK868" t="s">
        <v>1427</v>
      </c>
    </row>
    <row r="869" spans="1:37" x14ac:dyDescent="0.3">
      <c r="A869" s="1">
        <v>44172</v>
      </c>
      <c r="B869" t="s">
        <v>122</v>
      </c>
      <c r="C869" t="s">
        <v>123</v>
      </c>
      <c r="D869" t="s">
        <v>124</v>
      </c>
      <c r="E869">
        <v>20304</v>
      </c>
      <c r="F869">
        <v>5264</v>
      </c>
      <c r="G869" t="s">
        <v>382</v>
      </c>
      <c r="H869" t="s">
        <v>383</v>
      </c>
      <c r="I869" t="s">
        <v>51</v>
      </c>
      <c r="J869" t="s">
        <v>52</v>
      </c>
      <c r="K869">
        <v>1534</v>
      </c>
      <c r="L869">
        <v>1541</v>
      </c>
      <c r="M869">
        <v>7</v>
      </c>
      <c r="N869">
        <v>12</v>
      </c>
      <c r="O869">
        <v>1553</v>
      </c>
      <c r="P869">
        <v>1842</v>
      </c>
      <c r="Q869">
        <v>8</v>
      </c>
      <c r="R869">
        <v>1850</v>
      </c>
      <c r="S869">
        <v>1850</v>
      </c>
      <c r="T869">
        <v>0</v>
      </c>
      <c r="U869">
        <v>0</v>
      </c>
      <c r="V869">
        <v>0</v>
      </c>
      <c r="W869">
        <v>136</v>
      </c>
      <c r="X869">
        <v>129</v>
      </c>
      <c r="Y869">
        <v>109</v>
      </c>
      <c r="Z869">
        <v>809</v>
      </c>
      <c r="AF869" t="s">
        <v>1440</v>
      </c>
      <c r="AG869" t="s">
        <v>770</v>
      </c>
      <c r="AH869" s="9">
        <v>0.13125000000000001</v>
      </c>
      <c r="AI869" t="s">
        <v>1435</v>
      </c>
      <c r="AJ869" t="s">
        <v>1420</v>
      </c>
      <c r="AK869" t="s">
        <v>1422</v>
      </c>
    </row>
    <row r="870" spans="1:37" x14ac:dyDescent="0.3">
      <c r="A870" s="1">
        <v>44295</v>
      </c>
      <c r="B870" t="s">
        <v>32</v>
      </c>
      <c r="C870" t="s">
        <v>33</v>
      </c>
      <c r="D870" t="s">
        <v>34</v>
      </c>
      <c r="E870">
        <v>19393</v>
      </c>
      <c r="F870">
        <v>2184</v>
      </c>
      <c r="G870" t="s">
        <v>42</v>
      </c>
      <c r="H870" t="s">
        <v>43</v>
      </c>
      <c r="I870" t="s">
        <v>68</v>
      </c>
      <c r="J870" t="s">
        <v>69</v>
      </c>
      <c r="K870">
        <v>640</v>
      </c>
      <c r="L870">
        <v>635</v>
      </c>
      <c r="M870">
        <v>-5</v>
      </c>
      <c r="N870">
        <v>10</v>
      </c>
      <c r="O870">
        <v>645</v>
      </c>
      <c r="P870">
        <v>708</v>
      </c>
      <c r="Q870">
        <v>4</v>
      </c>
      <c r="R870">
        <v>735</v>
      </c>
      <c r="S870">
        <v>712</v>
      </c>
      <c r="T870">
        <v>-23</v>
      </c>
      <c r="U870">
        <v>0</v>
      </c>
      <c r="V870">
        <v>0</v>
      </c>
      <c r="W870">
        <v>115</v>
      </c>
      <c r="X870">
        <v>97</v>
      </c>
      <c r="Y870">
        <v>83</v>
      </c>
      <c r="Z870">
        <v>562</v>
      </c>
      <c r="AF870" t="s">
        <v>1007</v>
      </c>
      <c r="AG870" t="s">
        <v>1081</v>
      </c>
      <c r="AH870" s="9">
        <v>2.5694444444444443E-2</v>
      </c>
      <c r="AI870" t="s">
        <v>1434</v>
      </c>
      <c r="AJ870" t="s">
        <v>1417</v>
      </c>
      <c r="AK870" t="s">
        <v>1426</v>
      </c>
    </row>
    <row r="871" spans="1:37" x14ac:dyDescent="0.3">
      <c r="A871" s="1">
        <v>43662</v>
      </c>
      <c r="B871" t="s">
        <v>155</v>
      </c>
      <c r="C871" t="s">
        <v>156</v>
      </c>
      <c r="D871" t="s">
        <v>157</v>
      </c>
      <c r="E871">
        <v>20398</v>
      </c>
      <c r="F871">
        <v>4091</v>
      </c>
      <c r="G871" t="s">
        <v>80</v>
      </c>
      <c r="H871" t="s">
        <v>67</v>
      </c>
      <c r="I871" t="s">
        <v>448</v>
      </c>
      <c r="J871" t="s">
        <v>449</v>
      </c>
      <c r="K871">
        <v>2050</v>
      </c>
      <c r="L871">
        <v>2046</v>
      </c>
      <c r="M871">
        <v>-4</v>
      </c>
      <c r="N871">
        <v>33</v>
      </c>
      <c r="O871">
        <v>2119</v>
      </c>
      <c r="P871">
        <v>2149</v>
      </c>
      <c r="Q871">
        <v>2</v>
      </c>
      <c r="R871">
        <v>2147</v>
      </c>
      <c r="S871">
        <v>2151</v>
      </c>
      <c r="T871">
        <v>4</v>
      </c>
      <c r="U871">
        <v>0</v>
      </c>
      <c r="V871">
        <v>0</v>
      </c>
      <c r="W871">
        <v>57</v>
      </c>
      <c r="X871">
        <v>65</v>
      </c>
      <c r="Y871">
        <v>30</v>
      </c>
      <c r="Z871">
        <v>130</v>
      </c>
      <c r="AF871" t="s">
        <v>1208</v>
      </c>
      <c r="AG871" t="s">
        <v>1080</v>
      </c>
      <c r="AH871" s="9">
        <v>4.5138888888888888E-2</v>
      </c>
      <c r="AI871" t="s">
        <v>1438</v>
      </c>
      <c r="AJ871" t="s">
        <v>1417</v>
      </c>
      <c r="AK871" t="s">
        <v>1423</v>
      </c>
    </row>
    <row r="872" spans="1:37" x14ac:dyDescent="0.3">
      <c r="A872" s="1">
        <v>44730</v>
      </c>
      <c r="B872" t="s">
        <v>32</v>
      </c>
      <c r="C872" t="s">
        <v>33</v>
      </c>
      <c r="D872" t="s">
        <v>34</v>
      </c>
      <c r="E872">
        <v>19393</v>
      </c>
      <c r="F872">
        <v>3373</v>
      </c>
      <c r="G872" t="s">
        <v>62</v>
      </c>
      <c r="H872" t="s">
        <v>63</v>
      </c>
      <c r="I872" t="s">
        <v>72</v>
      </c>
      <c r="J872" t="s">
        <v>73</v>
      </c>
      <c r="K872">
        <v>535</v>
      </c>
      <c r="L872">
        <v>531</v>
      </c>
      <c r="M872">
        <v>-4</v>
      </c>
      <c r="N872">
        <v>8</v>
      </c>
      <c r="O872">
        <v>539</v>
      </c>
      <c r="P872">
        <v>627</v>
      </c>
      <c r="Q872">
        <v>6</v>
      </c>
      <c r="R872">
        <v>655</v>
      </c>
      <c r="S872">
        <v>633</v>
      </c>
      <c r="T872">
        <v>-22</v>
      </c>
      <c r="U872">
        <v>0</v>
      </c>
      <c r="V872">
        <v>0</v>
      </c>
      <c r="W872">
        <v>80</v>
      </c>
      <c r="X872">
        <v>62</v>
      </c>
      <c r="Y872">
        <v>48</v>
      </c>
      <c r="Z872">
        <v>283</v>
      </c>
      <c r="AF872" t="s">
        <v>1003</v>
      </c>
      <c r="AG872" t="s">
        <v>1287</v>
      </c>
      <c r="AH872" s="9">
        <v>4.3055555555555555E-2</v>
      </c>
      <c r="AI872" t="s">
        <v>1437</v>
      </c>
      <c r="AJ872" t="s">
        <v>1417</v>
      </c>
      <c r="AK872" t="s">
        <v>1427</v>
      </c>
    </row>
    <row r="873" spans="1:37" x14ac:dyDescent="0.3">
      <c r="A873" s="1">
        <v>44979</v>
      </c>
      <c r="B873" t="s">
        <v>46</v>
      </c>
      <c r="C873" t="s">
        <v>47</v>
      </c>
      <c r="D873" t="s">
        <v>48</v>
      </c>
      <c r="E873">
        <v>20452</v>
      </c>
      <c r="F873">
        <v>4804</v>
      </c>
      <c r="G873" t="s">
        <v>37</v>
      </c>
      <c r="H873" t="s">
        <v>38</v>
      </c>
      <c r="I873" t="s">
        <v>42</v>
      </c>
      <c r="J873" t="s">
        <v>43</v>
      </c>
      <c r="K873">
        <v>1715</v>
      </c>
      <c r="L873">
        <v>1712</v>
      </c>
      <c r="M873">
        <v>-3</v>
      </c>
      <c r="N873">
        <v>25</v>
      </c>
      <c r="O873">
        <v>1737</v>
      </c>
      <c r="P873">
        <v>2046</v>
      </c>
      <c r="Q873">
        <v>7</v>
      </c>
      <c r="R873">
        <v>2110</v>
      </c>
      <c r="S873">
        <v>2053</v>
      </c>
      <c r="T873">
        <v>-17</v>
      </c>
      <c r="U873">
        <v>0</v>
      </c>
      <c r="V873">
        <v>0</v>
      </c>
      <c r="W873">
        <v>175</v>
      </c>
      <c r="X873">
        <v>161</v>
      </c>
      <c r="Y873">
        <v>129</v>
      </c>
      <c r="Z873">
        <v>1158</v>
      </c>
      <c r="AF873" t="s">
        <v>1546</v>
      </c>
      <c r="AG873" t="s">
        <v>784</v>
      </c>
      <c r="AH873" s="9">
        <v>0.15347222222222223</v>
      </c>
      <c r="AI873" t="s">
        <v>1435</v>
      </c>
      <c r="AJ873" t="s">
        <v>1417</v>
      </c>
      <c r="AK873" t="s">
        <v>1424</v>
      </c>
    </row>
    <row r="874" spans="1:37" x14ac:dyDescent="0.3">
      <c r="A874" s="1">
        <v>45068</v>
      </c>
      <c r="B874" t="s">
        <v>162</v>
      </c>
      <c r="C874" t="s">
        <v>163</v>
      </c>
      <c r="D874" t="s">
        <v>164</v>
      </c>
      <c r="E874">
        <v>20436</v>
      </c>
      <c r="F874">
        <v>1622</v>
      </c>
      <c r="G874" t="s">
        <v>68</v>
      </c>
      <c r="H874" t="s">
        <v>69</v>
      </c>
      <c r="I874" t="s">
        <v>28</v>
      </c>
      <c r="J874" t="s">
        <v>29</v>
      </c>
      <c r="K874">
        <v>943</v>
      </c>
      <c r="L874">
        <v>952</v>
      </c>
      <c r="M874">
        <v>9</v>
      </c>
      <c r="N874">
        <v>22</v>
      </c>
      <c r="O874">
        <v>1014</v>
      </c>
      <c r="P874">
        <v>1255</v>
      </c>
      <c r="Q874">
        <v>10</v>
      </c>
      <c r="R874">
        <v>1239</v>
      </c>
      <c r="S874">
        <v>1305</v>
      </c>
      <c r="T874">
        <v>26</v>
      </c>
      <c r="U874">
        <v>0</v>
      </c>
      <c r="V874">
        <v>0</v>
      </c>
      <c r="W874">
        <v>116</v>
      </c>
      <c r="X874">
        <v>133</v>
      </c>
      <c r="Y874">
        <v>101</v>
      </c>
      <c r="Z874">
        <v>616</v>
      </c>
      <c r="AA874">
        <v>5</v>
      </c>
      <c r="AB874">
        <v>0</v>
      </c>
      <c r="AC874">
        <v>17</v>
      </c>
      <c r="AD874">
        <v>0</v>
      </c>
      <c r="AE874">
        <v>4</v>
      </c>
      <c r="AF874" t="s">
        <v>905</v>
      </c>
      <c r="AG874" t="s">
        <v>1091</v>
      </c>
      <c r="AH874" s="9">
        <v>0.13402777777777777</v>
      </c>
      <c r="AI874" t="s">
        <v>1434</v>
      </c>
      <c r="AJ874" t="s">
        <v>1420</v>
      </c>
      <c r="AK874" t="s">
        <v>1422</v>
      </c>
    </row>
    <row r="875" spans="1:37" x14ac:dyDescent="0.3">
      <c r="A875" s="1">
        <v>45145</v>
      </c>
      <c r="B875" t="s">
        <v>7</v>
      </c>
      <c r="C875" t="s">
        <v>8</v>
      </c>
      <c r="D875" t="s">
        <v>9</v>
      </c>
      <c r="E875">
        <v>19977</v>
      </c>
      <c r="F875">
        <v>1741</v>
      </c>
      <c r="G875" t="s">
        <v>160</v>
      </c>
      <c r="H875" t="s">
        <v>161</v>
      </c>
      <c r="I875" t="s">
        <v>12</v>
      </c>
      <c r="J875" t="s">
        <v>13</v>
      </c>
      <c r="K875">
        <v>1733</v>
      </c>
      <c r="L875">
        <v>0</v>
      </c>
      <c r="M875">
        <v>0</v>
      </c>
      <c r="R875">
        <v>2100</v>
      </c>
      <c r="S875">
        <v>0</v>
      </c>
      <c r="T875">
        <v>0</v>
      </c>
      <c r="U875">
        <v>1</v>
      </c>
      <c r="V875">
        <v>0</v>
      </c>
      <c r="W875">
        <v>147</v>
      </c>
      <c r="Z875">
        <v>872</v>
      </c>
      <c r="AF875" t="s">
        <v>663</v>
      </c>
      <c r="AG875" t="s">
        <v>663</v>
      </c>
      <c r="AH875" s="9">
        <v>0</v>
      </c>
      <c r="AI875" t="s">
        <v>1437</v>
      </c>
      <c r="AJ875" t="s">
        <v>1420</v>
      </c>
      <c r="AK875" t="s">
        <v>1422</v>
      </c>
    </row>
    <row r="876" spans="1:37" x14ac:dyDescent="0.3">
      <c r="A876" s="1">
        <v>45029</v>
      </c>
      <c r="B876" t="s">
        <v>14</v>
      </c>
      <c r="C876" t="s">
        <v>15</v>
      </c>
      <c r="D876" t="s">
        <v>16</v>
      </c>
      <c r="E876">
        <v>19790</v>
      </c>
      <c r="F876">
        <v>2610</v>
      </c>
      <c r="G876" t="s">
        <v>281</v>
      </c>
      <c r="H876" t="s">
        <v>282</v>
      </c>
      <c r="I876" t="s">
        <v>19</v>
      </c>
      <c r="J876" t="s">
        <v>20</v>
      </c>
      <c r="K876">
        <v>1955</v>
      </c>
      <c r="L876">
        <v>1948</v>
      </c>
      <c r="M876">
        <v>-7</v>
      </c>
      <c r="N876">
        <v>12</v>
      </c>
      <c r="O876">
        <v>2000</v>
      </c>
      <c r="P876">
        <v>2242</v>
      </c>
      <c r="Q876">
        <v>7</v>
      </c>
      <c r="R876">
        <v>2300</v>
      </c>
      <c r="S876">
        <v>2249</v>
      </c>
      <c r="T876">
        <v>-11</v>
      </c>
      <c r="U876">
        <v>0</v>
      </c>
      <c r="V876">
        <v>0</v>
      </c>
      <c r="W876">
        <v>185</v>
      </c>
      <c r="X876">
        <v>181</v>
      </c>
      <c r="Y876">
        <v>162</v>
      </c>
      <c r="Z876">
        <v>978</v>
      </c>
      <c r="AF876" t="s">
        <v>1619</v>
      </c>
      <c r="AG876" t="s">
        <v>972</v>
      </c>
      <c r="AH876" s="9">
        <v>0.12569444444444444</v>
      </c>
      <c r="AI876" t="s">
        <v>1438</v>
      </c>
      <c r="AJ876" t="s">
        <v>1417</v>
      </c>
      <c r="AK876" t="s">
        <v>1425</v>
      </c>
    </row>
    <row r="877" spans="1:37" x14ac:dyDescent="0.3">
      <c r="A877" s="1">
        <v>43879</v>
      </c>
      <c r="B877" t="s">
        <v>32</v>
      </c>
      <c r="C877" t="s">
        <v>33</v>
      </c>
      <c r="D877" t="s">
        <v>34</v>
      </c>
      <c r="E877">
        <v>19393</v>
      </c>
      <c r="F877">
        <v>51</v>
      </c>
      <c r="G877" t="s">
        <v>174</v>
      </c>
      <c r="H877" t="s">
        <v>175</v>
      </c>
      <c r="I877" t="s">
        <v>35</v>
      </c>
      <c r="J877" t="s">
        <v>36</v>
      </c>
      <c r="K877">
        <v>1500</v>
      </c>
      <c r="L877">
        <v>1515</v>
      </c>
      <c r="M877">
        <v>15</v>
      </c>
      <c r="N877">
        <v>10</v>
      </c>
      <c r="O877">
        <v>1525</v>
      </c>
      <c r="P877">
        <v>1814</v>
      </c>
      <c r="Q877">
        <v>4</v>
      </c>
      <c r="R877">
        <v>1815</v>
      </c>
      <c r="S877">
        <v>1818</v>
      </c>
      <c r="T877">
        <v>3</v>
      </c>
      <c r="U877">
        <v>0</v>
      </c>
      <c r="V877">
        <v>0</v>
      </c>
      <c r="W877">
        <v>135</v>
      </c>
      <c r="X877">
        <v>123</v>
      </c>
      <c r="Y877">
        <v>109</v>
      </c>
      <c r="Z877">
        <v>879</v>
      </c>
      <c r="AF877" t="s">
        <v>1076</v>
      </c>
      <c r="AG877" t="s">
        <v>930</v>
      </c>
      <c r="AH877" s="9">
        <v>0.12708333333333333</v>
      </c>
      <c r="AI877" t="s">
        <v>1435</v>
      </c>
      <c r="AJ877" t="s">
        <v>1420</v>
      </c>
      <c r="AK877" t="s">
        <v>1423</v>
      </c>
    </row>
    <row r="878" spans="1:37" x14ac:dyDescent="0.3">
      <c r="A878" s="1">
        <v>44780</v>
      </c>
      <c r="B878" t="s">
        <v>32</v>
      </c>
      <c r="C878" t="s">
        <v>33</v>
      </c>
      <c r="D878" t="s">
        <v>34</v>
      </c>
      <c r="E878">
        <v>19393</v>
      </c>
      <c r="F878">
        <v>3645</v>
      </c>
      <c r="G878" t="s">
        <v>299</v>
      </c>
      <c r="H878" t="s">
        <v>300</v>
      </c>
      <c r="I878" t="s">
        <v>206</v>
      </c>
      <c r="J878" t="s">
        <v>207</v>
      </c>
      <c r="K878">
        <v>850</v>
      </c>
      <c r="L878">
        <v>900</v>
      </c>
      <c r="M878">
        <v>10</v>
      </c>
      <c r="N878">
        <v>10</v>
      </c>
      <c r="O878">
        <v>910</v>
      </c>
      <c r="P878">
        <v>1000</v>
      </c>
      <c r="Q878">
        <v>5</v>
      </c>
      <c r="R878">
        <v>1005</v>
      </c>
      <c r="S878">
        <v>1005</v>
      </c>
      <c r="T878">
        <v>0</v>
      </c>
      <c r="U878">
        <v>0</v>
      </c>
      <c r="V878">
        <v>0</v>
      </c>
      <c r="W878">
        <v>75</v>
      </c>
      <c r="X878">
        <v>65</v>
      </c>
      <c r="Y878">
        <v>50</v>
      </c>
      <c r="Z878">
        <v>353</v>
      </c>
      <c r="AF878" t="s">
        <v>1228</v>
      </c>
      <c r="AG878" t="s">
        <v>1111</v>
      </c>
      <c r="AH878" s="9">
        <v>4.5138888888888888E-2</v>
      </c>
      <c r="AI878" t="s">
        <v>1434</v>
      </c>
      <c r="AJ878" t="s">
        <v>1420</v>
      </c>
      <c r="AK878" t="s">
        <v>1421</v>
      </c>
    </row>
    <row r="879" spans="1:37" x14ac:dyDescent="0.3">
      <c r="A879" s="1">
        <v>44656</v>
      </c>
      <c r="B879" t="s">
        <v>122</v>
      </c>
      <c r="C879" t="s">
        <v>123</v>
      </c>
      <c r="D879" t="s">
        <v>124</v>
      </c>
      <c r="E879">
        <v>20304</v>
      </c>
      <c r="F879">
        <v>3521</v>
      </c>
      <c r="G879" t="s">
        <v>144</v>
      </c>
      <c r="H879" t="s">
        <v>145</v>
      </c>
      <c r="I879" t="s">
        <v>178</v>
      </c>
      <c r="J879" t="s">
        <v>179</v>
      </c>
      <c r="K879">
        <v>1550</v>
      </c>
      <c r="L879">
        <v>1610</v>
      </c>
      <c r="M879">
        <v>20</v>
      </c>
      <c r="N879">
        <v>14</v>
      </c>
      <c r="O879">
        <v>1624</v>
      </c>
      <c r="P879">
        <v>1731</v>
      </c>
      <c r="Q879">
        <v>7</v>
      </c>
      <c r="R879">
        <v>1724</v>
      </c>
      <c r="S879">
        <v>1738</v>
      </c>
      <c r="T879">
        <v>14</v>
      </c>
      <c r="U879">
        <v>0</v>
      </c>
      <c r="V879">
        <v>0</v>
      </c>
      <c r="W879">
        <v>94</v>
      </c>
      <c r="X879">
        <v>88</v>
      </c>
      <c r="Y879">
        <v>67</v>
      </c>
      <c r="Z879">
        <v>453</v>
      </c>
      <c r="AF879" t="s">
        <v>1357</v>
      </c>
      <c r="AG879" t="s">
        <v>1196</v>
      </c>
      <c r="AH879" s="9">
        <v>6.1111111111111109E-2</v>
      </c>
      <c r="AI879" t="s">
        <v>1435</v>
      </c>
      <c r="AJ879" t="s">
        <v>1420</v>
      </c>
      <c r="AK879" t="s">
        <v>1423</v>
      </c>
    </row>
    <row r="880" spans="1:37" x14ac:dyDescent="0.3">
      <c r="A880" s="1">
        <v>43642</v>
      </c>
      <c r="B880" t="s">
        <v>7</v>
      </c>
      <c r="C880" t="s">
        <v>8</v>
      </c>
      <c r="D880" t="s">
        <v>9</v>
      </c>
      <c r="E880">
        <v>19977</v>
      </c>
      <c r="F880">
        <v>2089</v>
      </c>
      <c r="G880" t="s">
        <v>235</v>
      </c>
      <c r="H880" t="s">
        <v>236</v>
      </c>
      <c r="I880" t="s">
        <v>21</v>
      </c>
      <c r="J880" t="s">
        <v>22</v>
      </c>
      <c r="K880">
        <v>700</v>
      </c>
      <c r="L880">
        <v>701</v>
      </c>
      <c r="M880">
        <v>1</v>
      </c>
      <c r="N880">
        <v>15</v>
      </c>
      <c r="O880">
        <v>716</v>
      </c>
      <c r="P880">
        <v>818</v>
      </c>
      <c r="Q880">
        <v>7</v>
      </c>
      <c r="R880">
        <v>818</v>
      </c>
      <c r="S880">
        <v>825</v>
      </c>
      <c r="T880">
        <v>7</v>
      </c>
      <c r="U880">
        <v>0</v>
      </c>
      <c r="V880">
        <v>0</v>
      </c>
      <c r="W880">
        <v>198</v>
      </c>
      <c r="X880">
        <v>204</v>
      </c>
      <c r="Y880">
        <v>182</v>
      </c>
      <c r="Z880">
        <v>1290</v>
      </c>
      <c r="AF880" t="s">
        <v>1615</v>
      </c>
      <c r="AG880" t="s">
        <v>1292</v>
      </c>
      <c r="AH880" s="9">
        <v>5.8333333333333334E-2</v>
      </c>
      <c r="AI880" t="s">
        <v>1434</v>
      </c>
      <c r="AJ880" t="s">
        <v>1420</v>
      </c>
      <c r="AK880" t="s">
        <v>1424</v>
      </c>
    </row>
    <row r="881" spans="1:37" x14ac:dyDescent="0.3">
      <c r="A881" s="1">
        <v>44608</v>
      </c>
      <c r="B881" t="s">
        <v>122</v>
      </c>
      <c r="C881" t="s">
        <v>123</v>
      </c>
      <c r="D881" t="s">
        <v>124</v>
      </c>
      <c r="E881">
        <v>20304</v>
      </c>
      <c r="F881">
        <v>5386</v>
      </c>
      <c r="G881" t="s">
        <v>53</v>
      </c>
      <c r="H881" t="s">
        <v>54</v>
      </c>
      <c r="I881" t="s">
        <v>174</v>
      </c>
      <c r="J881" t="s">
        <v>175</v>
      </c>
      <c r="K881">
        <v>1425</v>
      </c>
      <c r="L881">
        <v>1436</v>
      </c>
      <c r="M881">
        <v>11</v>
      </c>
      <c r="N881">
        <v>26</v>
      </c>
      <c r="O881">
        <v>1502</v>
      </c>
      <c r="P881">
        <v>1704</v>
      </c>
      <c r="Q881">
        <v>10</v>
      </c>
      <c r="R881">
        <v>1654</v>
      </c>
      <c r="S881">
        <v>1714</v>
      </c>
      <c r="T881">
        <v>20</v>
      </c>
      <c r="U881">
        <v>0</v>
      </c>
      <c r="V881">
        <v>0</v>
      </c>
      <c r="W881">
        <v>89</v>
      </c>
      <c r="X881">
        <v>98</v>
      </c>
      <c r="Y881">
        <v>62</v>
      </c>
      <c r="Z881">
        <v>370</v>
      </c>
      <c r="AA881">
        <v>20</v>
      </c>
      <c r="AB881">
        <v>0</v>
      </c>
      <c r="AC881">
        <v>0</v>
      </c>
      <c r="AD881">
        <v>0</v>
      </c>
      <c r="AE881">
        <v>0</v>
      </c>
      <c r="AF881" t="s">
        <v>785</v>
      </c>
      <c r="AG881" t="s">
        <v>762</v>
      </c>
      <c r="AH881" s="9">
        <v>0.10972222222222222</v>
      </c>
      <c r="AI881" t="s">
        <v>1435</v>
      </c>
      <c r="AJ881" t="s">
        <v>1420</v>
      </c>
      <c r="AK881" t="s">
        <v>1424</v>
      </c>
    </row>
    <row r="882" spans="1:37" x14ac:dyDescent="0.3">
      <c r="A882" s="1">
        <v>44906</v>
      </c>
      <c r="B882" t="s">
        <v>7</v>
      </c>
      <c r="C882" t="s">
        <v>8</v>
      </c>
      <c r="D882" t="s">
        <v>9</v>
      </c>
      <c r="E882">
        <v>19977</v>
      </c>
      <c r="F882">
        <v>2294</v>
      </c>
      <c r="G882" t="s">
        <v>12</v>
      </c>
      <c r="H882" t="s">
        <v>13</v>
      </c>
      <c r="I882" t="s">
        <v>103</v>
      </c>
      <c r="J882" t="s">
        <v>104</v>
      </c>
      <c r="K882">
        <v>1729</v>
      </c>
      <c r="L882">
        <v>1757</v>
      </c>
      <c r="M882">
        <v>28</v>
      </c>
      <c r="N882">
        <v>85</v>
      </c>
      <c r="O882">
        <v>1922</v>
      </c>
      <c r="P882">
        <v>2138</v>
      </c>
      <c r="Q882">
        <v>8</v>
      </c>
      <c r="R882">
        <v>2020</v>
      </c>
      <c r="S882">
        <v>2146</v>
      </c>
      <c r="T882">
        <v>86</v>
      </c>
      <c r="U882">
        <v>0</v>
      </c>
      <c r="V882">
        <v>0</v>
      </c>
      <c r="W882">
        <v>351</v>
      </c>
      <c r="X882">
        <v>409</v>
      </c>
      <c r="Y882">
        <v>316</v>
      </c>
      <c r="Z882">
        <v>2227</v>
      </c>
      <c r="AA882">
        <v>0</v>
      </c>
      <c r="AB882">
        <v>0</v>
      </c>
      <c r="AC882">
        <v>86</v>
      </c>
      <c r="AD882">
        <v>0</v>
      </c>
      <c r="AE882">
        <v>0</v>
      </c>
      <c r="AF882" t="s">
        <v>1495</v>
      </c>
      <c r="AG882" t="s">
        <v>1411</v>
      </c>
      <c r="AH882" s="9">
        <v>0.15902777777777777</v>
      </c>
      <c r="AI882" t="s">
        <v>1435</v>
      </c>
      <c r="AJ882" t="s">
        <v>1420</v>
      </c>
      <c r="AK882" t="s">
        <v>1421</v>
      </c>
    </row>
    <row r="883" spans="1:37" x14ac:dyDescent="0.3">
      <c r="A883" s="1">
        <v>45021</v>
      </c>
      <c r="B883" t="s">
        <v>283</v>
      </c>
      <c r="C883" t="s">
        <v>284</v>
      </c>
      <c r="D883" t="s">
        <v>285</v>
      </c>
      <c r="E883">
        <v>19690</v>
      </c>
      <c r="F883">
        <v>254</v>
      </c>
      <c r="G883" t="s">
        <v>307</v>
      </c>
      <c r="H883" t="s">
        <v>308</v>
      </c>
      <c r="I883" t="s">
        <v>231</v>
      </c>
      <c r="J883" t="s">
        <v>232</v>
      </c>
      <c r="K883">
        <v>1230</v>
      </c>
      <c r="L883">
        <v>1229</v>
      </c>
      <c r="M883">
        <v>-1</v>
      </c>
      <c r="N883">
        <v>6</v>
      </c>
      <c r="O883">
        <v>1235</v>
      </c>
      <c r="P883">
        <v>1256</v>
      </c>
      <c r="Q883">
        <v>8</v>
      </c>
      <c r="R883">
        <v>1305</v>
      </c>
      <c r="S883">
        <v>1304</v>
      </c>
      <c r="T883">
        <v>-1</v>
      </c>
      <c r="U883">
        <v>0</v>
      </c>
      <c r="V883">
        <v>0</v>
      </c>
      <c r="W883">
        <v>35</v>
      </c>
      <c r="X883">
        <v>35</v>
      </c>
      <c r="Y883">
        <v>21</v>
      </c>
      <c r="Z883">
        <v>102</v>
      </c>
      <c r="AF883" t="s">
        <v>904</v>
      </c>
      <c r="AG883" t="s">
        <v>1105</v>
      </c>
      <c r="AH883" s="9">
        <v>2.4305555555555556E-2</v>
      </c>
      <c r="AI883" t="s">
        <v>1435</v>
      </c>
      <c r="AJ883" t="s">
        <v>1417</v>
      </c>
      <c r="AK883" t="s">
        <v>1424</v>
      </c>
    </row>
    <row r="884" spans="1:37" x14ac:dyDescent="0.3">
      <c r="A884" s="1">
        <v>43885</v>
      </c>
      <c r="B884" t="s">
        <v>141</v>
      </c>
      <c r="C884" t="s">
        <v>142</v>
      </c>
      <c r="D884" t="s">
        <v>143</v>
      </c>
      <c r="E884">
        <v>20363</v>
      </c>
      <c r="F884">
        <v>5451</v>
      </c>
      <c r="G884" t="s">
        <v>144</v>
      </c>
      <c r="H884" t="s">
        <v>145</v>
      </c>
      <c r="I884" t="s">
        <v>131</v>
      </c>
      <c r="J884" t="s">
        <v>132</v>
      </c>
      <c r="K884">
        <v>1006</v>
      </c>
      <c r="L884">
        <v>1001</v>
      </c>
      <c r="M884">
        <v>-5</v>
      </c>
      <c r="N884">
        <v>22</v>
      </c>
      <c r="O884">
        <v>1023</v>
      </c>
      <c r="P884">
        <v>1105</v>
      </c>
      <c r="Q884">
        <v>13</v>
      </c>
      <c r="R884">
        <v>1125</v>
      </c>
      <c r="S884">
        <v>1118</v>
      </c>
      <c r="T884">
        <v>-7</v>
      </c>
      <c r="U884">
        <v>0</v>
      </c>
      <c r="V884">
        <v>0</v>
      </c>
      <c r="W884">
        <v>79</v>
      </c>
      <c r="X884">
        <v>77</v>
      </c>
      <c r="Y884">
        <v>42</v>
      </c>
      <c r="Z884">
        <v>231</v>
      </c>
      <c r="AF884" t="s">
        <v>1319</v>
      </c>
      <c r="AG884" t="s">
        <v>711</v>
      </c>
      <c r="AH884" s="9">
        <v>5.347222222222222E-2</v>
      </c>
      <c r="AI884" t="s">
        <v>1434</v>
      </c>
      <c r="AJ884" t="s">
        <v>1417</v>
      </c>
      <c r="AK884" t="s">
        <v>1422</v>
      </c>
    </row>
    <row r="885" spans="1:37" x14ac:dyDescent="0.3">
      <c r="A885" s="1">
        <v>45127</v>
      </c>
      <c r="B885" t="s">
        <v>32</v>
      </c>
      <c r="C885" t="s">
        <v>33</v>
      </c>
      <c r="D885" t="s">
        <v>34</v>
      </c>
      <c r="E885">
        <v>19393</v>
      </c>
      <c r="F885">
        <v>856</v>
      </c>
      <c r="G885" t="s">
        <v>66</v>
      </c>
      <c r="H885" t="s">
        <v>67</v>
      </c>
      <c r="I885" t="s">
        <v>21</v>
      </c>
      <c r="J885" t="s">
        <v>22</v>
      </c>
      <c r="K885">
        <v>2200</v>
      </c>
      <c r="L885">
        <v>2219</v>
      </c>
      <c r="M885">
        <v>19</v>
      </c>
      <c r="N885">
        <v>10</v>
      </c>
      <c r="O885">
        <v>2229</v>
      </c>
      <c r="P885">
        <v>2347</v>
      </c>
      <c r="Q885">
        <v>10</v>
      </c>
      <c r="R885">
        <v>2330</v>
      </c>
      <c r="S885">
        <v>2357</v>
      </c>
      <c r="T885">
        <v>27</v>
      </c>
      <c r="U885">
        <v>0</v>
      </c>
      <c r="V885">
        <v>0</v>
      </c>
      <c r="W885">
        <v>150</v>
      </c>
      <c r="X885">
        <v>158</v>
      </c>
      <c r="Y885">
        <v>138</v>
      </c>
      <c r="Z885">
        <v>895</v>
      </c>
      <c r="AA885">
        <v>6</v>
      </c>
      <c r="AB885">
        <v>0</v>
      </c>
      <c r="AC885">
        <v>8</v>
      </c>
      <c r="AD885">
        <v>0</v>
      </c>
      <c r="AE885">
        <v>13</v>
      </c>
      <c r="AF885" t="s">
        <v>831</v>
      </c>
      <c r="AG885" t="s">
        <v>1379</v>
      </c>
      <c r="AH885" s="9">
        <v>6.805555555555555E-2</v>
      </c>
      <c r="AI885" t="s">
        <v>1438</v>
      </c>
      <c r="AJ885" t="s">
        <v>1420</v>
      </c>
      <c r="AK885" t="s">
        <v>1425</v>
      </c>
    </row>
    <row r="886" spans="1:37" x14ac:dyDescent="0.3">
      <c r="A886" s="1">
        <v>43849</v>
      </c>
      <c r="B886" t="s">
        <v>81</v>
      </c>
      <c r="C886" t="s">
        <v>82</v>
      </c>
      <c r="D886" t="s">
        <v>83</v>
      </c>
      <c r="E886">
        <v>20409</v>
      </c>
      <c r="F886">
        <v>2979</v>
      </c>
      <c r="G886" t="s">
        <v>44</v>
      </c>
      <c r="H886" t="s">
        <v>45</v>
      </c>
      <c r="I886" t="s">
        <v>12</v>
      </c>
      <c r="J886" t="s">
        <v>13</v>
      </c>
      <c r="K886">
        <v>1430</v>
      </c>
      <c r="L886">
        <v>1421</v>
      </c>
      <c r="M886">
        <v>-9</v>
      </c>
      <c r="N886">
        <v>21</v>
      </c>
      <c r="O886">
        <v>1442</v>
      </c>
      <c r="P886">
        <v>1532</v>
      </c>
      <c r="Q886">
        <v>9</v>
      </c>
      <c r="R886">
        <v>1606</v>
      </c>
      <c r="S886">
        <v>1541</v>
      </c>
      <c r="T886">
        <v>-25</v>
      </c>
      <c r="U886">
        <v>0</v>
      </c>
      <c r="V886">
        <v>0</v>
      </c>
      <c r="W886">
        <v>96</v>
      </c>
      <c r="X886">
        <v>80</v>
      </c>
      <c r="Y886">
        <v>50</v>
      </c>
      <c r="Z886">
        <v>200</v>
      </c>
      <c r="AF886" t="s">
        <v>770</v>
      </c>
      <c r="AG886" t="s">
        <v>1136</v>
      </c>
      <c r="AH886" s="9">
        <v>5.5555555555555552E-2</v>
      </c>
      <c r="AI886" t="s">
        <v>1435</v>
      </c>
      <c r="AJ886" t="s">
        <v>1417</v>
      </c>
      <c r="AK886" t="s">
        <v>1421</v>
      </c>
    </row>
    <row r="887" spans="1:37" x14ac:dyDescent="0.3">
      <c r="A887" s="1">
        <v>45001</v>
      </c>
      <c r="B887" t="s">
        <v>122</v>
      </c>
      <c r="C887" t="s">
        <v>123</v>
      </c>
      <c r="D887" t="s">
        <v>124</v>
      </c>
      <c r="E887">
        <v>20304</v>
      </c>
      <c r="F887">
        <v>3159</v>
      </c>
      <c r="G887" t="s">
        <v>488</v>
      </c>
      <c r="H887" t="s">
        <v>489</v>
      </c>
      <c r="I887" t="s">
        <v>30</v>
      </c>
      <c r="J887" t="s">
        <v>31</v>
      </c>
      <c r="K887">
        <v>1855</v>
      </c>
      <c r="L887">
        <v>0</v>
      </c>
      <c r="M887">
        <v>0</v>
      </c>
      <c r="R887">
        <v>1945</v>
      </c>
      <c r="S887">
        <v>0</v>
      </c>
      <c r="T887">
        <v>0</v>
      </c>
      <c r="U887">
        <v>1</v>
      </c>
      <c r="V887">
        <v>0</v>
      </c>
      <c r="W887">
        <v>50</v>
      </c>
      <c r="Z887">
        <v>89</v>
      </c>
      <c r="AF887" t="s">
        <v>663</v>
      </c>
      <c r="AG887" t="s">
        <v>663</v>
      </c>
      <c r="AH887" s="9">
        <v>0</v>
      </c>
      <c r="AI887" t="s">
        <v>1437</v>
      </c>
      <c r="AJ887" t="s">
        <v>1420</v>
      </c>
      <c r="AK887" t="s">
        <v>1425</v>
      </c>
    </row>
    <row r="888" spans="1:37" x14ac:dyDescent="0.3">
      <c r="A888" s="1">
        <v>43895</v>
      </c>
      <c r="B888" t="s">
        <v>32</v>
      </c>
      <c r="C888" t="s">
        <v>33</v>
      </c>
      <c r="D888" t="s">
        <v>34</v>
      </c>
      <c r="E888">
        <v>19393</v>
      </c>
      <c r="F888">
        <v>841</v>
      </c>
      <c r="G888" t="s">
        <v>239</v>
      </c>
      <c r="H888" t="s">
        <v>240</v>
      </c>
      <c r="I888" t="s">
        <v>66</v>
      </c>
      <c r="J888" t="s">
        <v>67</v>
      </c>
      <c r="K888">
        <v>820</v>
      </c>
      <c r="L888">
        <v>818</v>
      </c>
      <c r="M888">
        <v>-2</v>
      </c>
      <c r="N888">
        <v>11</v>
      </c>
      <c r="O888">
        <v>829</v>
      </c>
      <c r="P888">
        <v>927</v>
      </c>
      <c r="Q888">
        <v>5</v>
      </c>
      <c r="R888">
        <v>955</v>
      </c>
      <c r="S888">
        <v>932</v>
      </c>
      <c r="T888">
        <v>-23</v>
      </c>
      <c r="U888">
        <v>0</v>
      </c>
      <c r="V888">
        <v>0</v>
      </c>
      <c r="W888">
        <v>95</v>
      </c>
      <c r="X888">
        <v>74</v>
      </c>
      <c r="Y888">
        <v>58</v>
      </c>
      <c r="Z888">
        <v>423</v>
      </c>
      <c r="AF888" t="s">
        <v>1125</v>
      </c>
      <c r="AG888" t="s">
        <v>860</v>
      </c>
      <c r="AH888" s="9">
        <v>5.1388888888888887E-2</v>
      </c>
      <c r="AI888" t="s">
        <v>1434</v>
      </c>
      <c r="AJ888" t="s">
        <v>1417</v>
      </c>
      <c r="AK888" t="s">
        <v>1425</v>
      </c>
    </row>
    <row r="889" spans="1:37" x14ac:dyDescent="0.3">
      <c r="A889" s="1">
        <v>44738</v>
      </c>
      <c r="B889" t="s">
        <v>81</v>
      </c>
      <c r="C889" t="s">
        <v>82</v>
      </c>
      <c r="D889" t="s">
        <v>83</v>
      </c>
      <c r="E889">
        <v>20409</v>
      </c>
      <c r="F889">
        <v>503</v>
      </c>
      <c r="G889" t="s">
        <v>84</v>
      </c>
      <c r="H889" t="s">
        <v>85</v>
      </c>
      <c r="I889" t="s">
        <v>165</v>
      </c>
      <c r="J889" t="s">
        <v>166</v>
      </c>
      <c r="K889">
        <v>800</v>
      </c>
      <c r="L889">
        <v>756</v>
      </c>
      <c r="M889">
        <v>-4</v>
      </c>
      <c r="N889">
        <v>18</v>
      </c>
      <c r="O889">
        <v>814</v>
      </c>
      <c r="P889">
        <v>1138</v>
      </c>
      <c r="Q889">
        <v>8</v>
      </c>
      <c r="R889">
        <v>1201</v>
      </c>
      <c r="S889">
        <v>1146</v>
      </c>
      <c r="T889">
        <v>-15</v>
      </c>
      <c r="U889">
        <v>0</v>
      </c>
      <c r="V889">
        <v>0</v>
      </c>
      <c r="W889">
        <v>241</v>
      </c>
      <c r="X889">
        <v>230</v>
      </c>
      <c r="Y889">
        <v>204</v>
      </c>
      <c r="Z889">
        <v>1598</v>
      </c>
      <c r="AF889" t="s">
        <v>1322</v>
      </c>
      <c r="AG889" t="s">
        <v>1123</v>
      </c>
      <c r="AH889" s="9">
        <v>0.15972222222222221</v>
      </c>
      <c r="AI889" t="s">
        <v>1434</v>
      </c>
      <c r="AJ889" t="s">
        <v>1417</v>
      </c>
      <c r="AK889" t="s">
        <v>1421</v>
      </c>
    </row>
    <row r="890" spans="1:37" x14ac:dyDescent="0.3">
      <c r="A890" s="1">
        <v>43916</v>
      </c>
      <c r="B890" t="s">
        <v>14</v>
      </c>
      <c r="C890" t="s">
        <v>15</v>
      </c>
      <c r="D890" t="s">
        <v>16</v>
      </c>
      <c r="E890">
        <v>19790</v>
      </c>
      <c r="F890">
        <v>1833</v>
      </c>
      <c r="G890" t="s">
        <v>17</v>
      </c>
      <c r="H890" t="s">
        <v>18</v>
      </c>
      <c r="I890" t="s">
        <v>90</v>
      </c>
      <c r="J890" t="s">
        <v>91</v>
      </c>
      <c r="K890">
        <v>2228</v>
      </c>
      <c r="L890">
        <v>2246</v>
      </c>
      <c r="M890">
        <v>18</v>
      </c>
      <c r="N890">
        <v>9</v>
      </c>
      <c r="O890">
        <v>2255</v>
      </c>
      <c r="P890">
        <v>45</v>
      </c>
      <c r="Q890">
        <v>6</v>
      </c>
      <c r="R890">
        <v>46</v>
      </c>
      <c r="S890">
        <v>51</v>
      </c>
      <c r="T890">
        <v>5</v>
      </c>
      <c r="U890">
        <v>0</v>
      </c>
      <c r="V890">
        <v>0</v>
      </c>
      <c r="W890">
        <v>78</v>
      </c>
      <c r="X890">
        <v>65</v>
      </c>
      <c r="Y890">
        <v>50</v>
      </c>
      <c r="Z890">
        <v>408</v>
      </c>
      <c r="AF890" t="s">
        <v>1620</v>
      </c>
      <c r="AG890" t="s">
        <v>995</v>
      </c>
      <c r="AH890">
        <v>-0.91319444444444442</v>
      </c>
      <c r="AI890" t="s">
        <v>1438</v>
      </c>
      <c r="AJ890" t="s">
        <v>1420</v>
      </c>
      <c r="AK890" t="s">
        <v>1425</v>
      </c>
    </row>
    <row r="891" spans="1:37" x14ac:dyDescent="0.3">
      <c r="A891" s="1">
        <v>44954</v>
      </c>
      <c r="B891" t="s">
        <v>81</v>
      </c>
      <c r="C891" t="s">
        <v>82</v>
      </c>
      <c r="D891" t="s">
        <v>83</v>
      </c>
      <c r="E891">
        <v>20409</v>
      </c>
      <c r="F891">
        <v>1037</v>
      </c>
      <c r="G891" t="s">
        <v>44</v>
      </c>
      <c r="H891" t="s">
        <v>45</v>
      </c>
      <c r="I891" t="s">
        <v>144</v>
      </c>
      <c r="J891" t="s">
        <v>145</v>
      </c>
      <c r="K891">
        <v>1749</v>
      </c>
      <c r="L891">
        <v>1741</v>
      </c>
      <c r="M891">
        <v>-8</v>
      </c>
      <c r="N891">
        <v>13</v>
      </c>
      <c r="O891">
        <v>1754</v>
      </c>
      <c r="P891">
        <v>1951</v>
      </c>
      <c r="Q891">
        <v>9</v>
      </c>
      <c r="R891">
        <v>2010</v>
      </c>
      <c r="S891">
        <v>2000</v>
      </c>
      <c r="T891">
        <v>-10</v>
      </c>
      <c r="U891">
        <v>0</v>
      </c>
      <c r="V891">
        <v>0</v>
      </c>
      <c r="W891">
        <v>141</v>
      </c>
      <c r="X891">
        <v>139</v>
      </c>
      <c r="Y891">
        <v>117</v>
      </c>
      <c r="Z891">
        <v>632</v>
      </c>
      <c r="AF891" t="s">
        <v>1538</v>
      </c>
      <c r="AG891" t="s">
        <v>949</v>
      </c>
      <c r="AH891" s="9">
        <v>9.6527777777777782E-2</v>
      </c>
      <c r="AI891" t="s">
        <v>1435</v>
      </c>
      <c r="AJ891" t="s">
        <v>1417</v>
      </c>
      <c r="AK891" t="s">
        <v>1427</v>
      </c>
    </row>
    <row r="892" spans="1:37" x14ac:dyDescent="0.3">
      <c r="A892" s="1">
        <v>43555</v>
      </c>
      <c r="B892" t="s">
        <v>171</v>
      </c>
      <c r="C892" t="s">
        <v>172</v>
      </c>
      <c r="D892" t="s">
        <v>173</v>
      </c>
      <c r="E892">
        <v>20378</v>
      </c>
      <c r="F892">
        <v>6178</v>
      </c>
      <c r="G892" t="s">
        <v>51</v>
      </c>
      <c r="H892" t="s">
        <v>52</v>
      </c>
      <c r="I892" t="s">
        <v>204</v>
      </c>
      <c r="J892" t="s">
        <v>205</v>
      </c>
      <c r="K892">
        <v>1920</v>
      </c>
      <c r="L892">
        <v>1928</v>
      </c>
      <c r="M892">
        <v>8</v>
      </c>
      <c r="N892">
        <v>17</v>
      </c>
      <c r="O892">
        <v>1945</v>
      </c>
      <c r="P892">
        <v>2258</v>
      </c>
      <c r="Q892">
        <v>8</v>
      </c>
      <c r="R892">
        <v>2312</v>
      </c>
      <c r="S892">
        <v>2306</v>
      </c>
      <c r="T892">
        <v>-6</v>
      </c>
      <c r="U892">
        <v>0</v>
      </c>
      <c r="V892">
        <v>0</v>
      </c>
      <c r="W892">
        <v>172</v>
      </c>
      <c r="X892">
        <v>158</v>
      </c>
      <c r="Y892">
        <v>133</v>
      </c>
      <c r="Z892">
        <v>1157</v>
      </c>
      <c r="AF892" t="s">
        <v>1621</v>
      </c>
      <c r="AG892" t="s">
        <v>806</v>
      </c>
      <c r="AH892" s="9">
        <v>0.15138888888888888</v>
      </c>
      <c r="AI892" t="s">
        <v>1438</v>
      </c>
      <c r="AJ892" t="s">
        <v>1417</v>
      </c>
      <c r="AK892" t="s">
        <v>1421</v>
      </c>
    </row>
    <row r="893" spans="1:37" x14ac:dyDescent="0.3">
      <c r="A893" s="1">
        <v>44700</v>
      </c>
      <c r="B893" t="s">
        <v>39</v>
      </c>
      <c r="C893" t="s">
        <v>40</v>
      </c>
      <c r="D893" t="s">
        <v>41</v>
      </c>
      <c r="E893">
        <v>19805</v>
      </c>
      <c r="F893">
        <v>1919</v>
      </c>
      <c r="G893" t="s">
        <v>178</v>
      </c>
      <c r="H893" t="s">
        <v>179</v>
      </c>
      <c r="I893" t="s">
        <v>28</v>
      </c>
      <c r="J893" t="s">
        <v>29</v>
      </c>
      <c r="K893">
        <v>1849</v>
      </c>
      <c r="L893">
        <v>1842</v>
      </c>
      <c r="M893">
        <v>-7</v>
      </c>
      <c r="N893">
        <v>18</v>
      </c>
      <c r="O893">
        <v>1900</v>
      </c>
      <c r="P893">
        <v>2053</v>
      </c>
      <c r="Q893">
        <v>4</v>
      </c>
      <c r="R893">
        <v>2127</v>
      </c>
      <c r="S893">
        <v>2057</v>
      </c>
      <c r="T893">
        <v>-30</v>
      </c>
      <c r="U893">
        <v>0</v>
      </c>
      <c r="V893">
        <v>0</v>
      </c>
      <c r="W893">
        <v>158</v>
      </c>
      <c r="X893">
        <v>135</v>
      </c>
      <c r="Y893">
        <v>113</v>
      </c>
      <c r="Z893">
        <v>861</v>
      </c>
      <c r="AF893" t="s">
        <v>1206</v>
      </c>
      <c r="AG893" t="s">
        <v>796</v>
      </c>
      <c r="AH893" s="9">
        <v>9.375E-2</v>
      </c>
      <c r="AI893" t="s">
        <v>1438</v>
      </c>
      <c r="AJ893" t="s">
        <v>1417</v>
      </c>
      <c r="AK893" t="s">
        <v>1425</v>
      </c>
    </row>
    <row r="894" spans="1:37" x14ac:dyDescent="0.3">
      <c r="A894" s="1">
        <v>44394</v>
      </c>
      <c r="B894" t="s">
        <v>55</v>
      </c>
      <c r="C894" t="s">
        <v>56</v>
      </c>
      <c r="D894" t="s">
        <v>57</v>
      </c>
      <c r="E894">
        <v>19930</v>
      </c>
      <c r="F894">
        <v>1391</v>
      </c>
      <c r="G894" t="s">
        <v>53</v>
      </c>
      <c r="H894" t="s">
        <v>54</v>
      </c>
      <c r="I894" t="s">
        <v>212</v>
      </c>
      <c r="J894" t="s">
        <v>213</v>
      </c>
      <c r="K894">
        <v>1055</v>
      </c>
      <c r="L894">
        <v>1103</v>
      </c>
      <c r="M894">
        <v>8</v>
      </c>
      <c r="N894">
        <v>26</v>
      </c>
      <c r="O894">
        <v>1129</v>
      </c>
      <c r="P894">
        <v>1317</v>
      </c>
      <c r="Q894">
        <v>4</v>
      </c>
      <c r="R894">
        <v>1313</v>
      </c>
      <c r="S894">
        <v>1321</v>
      </c>
      <c r="T894">
        <v>8</v>
      </c>
      <c r="U894">
        <v>0</v>
      </c>
      <c r="V894">
        <v>0</v>
      </c>
      <c r="W894">
        <v>138</v>
      </c>
      <c r="X894">
        <v>138</v>
      </c>
      <c r="Y894">
        <v>108</v>
      </c>
      <c r="Z894">
        <v>834</v>
      </c>
      <c r="AF894" t="s">
        <v>751</v>
      </c>
      <c r="AG894" t="s">
        <v>608</v>
      </c>
      <c r="AH894" s="9">
        <v>9.583333333333334E-2</v>
      </c>
      <c r="AI894" t="s">
        <v>1434</v>
      </c>
      <c r="AJ894" t="s">
        <v>1420</v>
      </c>
      <c r="AK894" t="s">
        <v>1427</v>
      </c>
    </row>
    <row r="895" spans="1:37" x14ac:dyDescent="0.3">
      <c r="A895" s="1">
        <v>44864</v>
      </c>
      <c r="B895" t="s">
        <v>32</v>
      </c>
      <c r="C895" t="s">
        <v>33</v>
      </c>
      <c r="D895" t="s">
        <v>34</v>
      </c>
      <c r="E895">
        <v>19393</v>
      </c>
      <c r="F895">
        <v>499</v>
      </c>
      <c r="G895" t="s">
        <v>103</v>
      </c>
      <c r="H895" t="s">
        <v>104</v>
      </c>
      <c r="I895" t="s">
        <v>64</v>
      </c>
      <c r="J895" t="s">
        <v>65</v>
      </c>
      <c r="K895">
        <v>1125</v>
      </c>
      <c r="L895">
        <v>1132</v>
      </c>
      <c r="M895">
        <v>7</v>
      </c>
      <c r="N895">
        <v>13</v>
      </c>
      <c r="O895">
        <v>1145</v>
      </c>
      <c r="P895">
        <v>1840</v>
      </c>
      <c r="Q895">
        <v>2</v>
      </c>
      <c r="R895">
        <v>1840</v>
      </c>
      <c r="S895">
        <v>1842</v>
      </c>
      <c r="T895">
        <v>2</v>
      </c>
      <c r="U895">
        <v>0</v>
      </c>
      <c r="V895">
        <v>0</v>
      </c>
      <c r="W895">
        <v>255</v>
      </c>
      <c r="X895">
        <v>250</v>
      </c>
      <c r="Y895">
        <v>235</v>
      </c>
      <c r="Z895">
        <v>2026</v>
      </c>
      <c r="AF895" t="s">
        <v>796</v>
      </c>
      <c r="AG895" t="s">
        <v>1320</v>
      </c>
      <c r="AH895" s="9">
        <v>0.2986111111111111</v>
      </c>
      <c r="AI895" t="s">
        <v>1434</v>
      </c>
      <c r="AJ895" t="s">
        <v>1420</v>
      </c>
      <c r="AK895" t="s">
        <v>1421</v>
      </c>
    </row>
    <row r="896" spans="1:37" x14ac:dyDescent="0.3">
      <c r="A896" s="1">
        <v>43652</v>
      </c>
      <c r="B896" t="s">
        <v>122</v>
      </c>
      <c r="C896" t="s">
        <v>123</v>
      </c>
      <c r="D896" t="s">
        <v>124</v>
      </c>
      <c r="E896">
        <v>20304</v>
      </c>
      <c r="F896">
        <v>5564</v>
      </c>
      <c r="G896" t="s">
        <v>23</v>
      </c>
      <c r="H896" t="s">
        <v>24</v>
      </c>
      <c r="I896" t="s">
        <v>426</v>
      </c>
      <c r="J896" t="s">
        <v>427</v>
      </c>
      <c r="K896">
        <v>738</v>
      </c>
      <c r="L896">
        <v>732</v>
      </c>
      <c r="M896">
        <v>-6</v>
      </c>
      <c r="N896">
        <v>18</v>
      </c>
      <c r="O896">
        <v>750</v>
      </c>
      <c r="P896">
        <v>853</v>
      </c>
      <c r="Q896">
        <v>6</v>
      </c>
      <c r="R896">
        <v>907</v>
      </c>
      <c r="S896">
        <v>859</v>
      </c>
      <c r="T896">
        <v>-8</v>
      </c>
      <c r="U896">
        <v>0</v>
      </c>
      <c r="V896">
        <v>0</v>
      </c>
      <c r="W896">
        <v>89</v>
      </c>
      <c r="X896">
        <v>87</v>
      </c>
      <c r="Y896">
        <v>63</v>
      </c>
      <c r="Z896">
        <v>363</v>
      </c>
      <c r="AF896" t="s">
        <v>1303</v>
      </c>
      <c r="AG896" t="s">
        <v>1217</v>
      </c>
      <c r="AH896" s="9">
        <v>6.0416666666666667E-2</v>
      </c>
      <c r="AI896" t="s">
        <v>1434</v>
      </c>
      <c r="AJ896" t="s">
        <v>1417</v>
      </c>
      <c r="AK896" t="s">
        <v>1427</v>
      </c>
    </row>
    <row r="897" spans="1:37" x14ac:dyDescent="0.3">
      <c r="A897" s="1">
        <v>43533</v>
      </c>
      <c r="B897" t="s">
        <v>94</v>
      </c>
      <c r="C897" t="s">
        <v>95</v>
      </c>
      <c r="D897" t="s">
        <v>96</v>
      </c>
      <c r="E897">
        <v>20397</v>
      </c>
      <c r="F897">
        <v>5703</v>
      </c>
      <c r="G897" t="s">
        <v>97</v>
      </c>
      <c r="H897" t="s">
        <v>98</v>
      </c>
      <c r="I897" t="s">
        <v>210</v>
      </c>
      <c r="J897" t="s">
        <v>211</v>
      </c>
      <c r="K897">
        <v>1304</v>
      </c>
      <c r="L897">
        <v>1304</v>
      </c>
      <c r="M897">
        <v>0</v>
      </c>
      <c r="N897">
        <v>18</v>
      </c>
      <c r="O897">
        <v>1322</v>
      </c>
      <c r="P897">
        <v>1326</v>
      </c>
      <c r="Q897">
        <v>5</v>
      </c>
      <c r="R897">
        <v>1332</v>
      </c>
      <c r="S897">
        <v>1331</v>
      </c>
      <c r="T897">
        <v>-1</v>
      </c>
      <c r="U897">
        <v>0</v>
      </c>
      <c r="V897">
        <v>0</v>
      </c>
      <c r="W897">
        <v>88</v>
      </c>
      <c r="X897">
        <v>87</v>
      </c>
      <c r="Y897">
        <v>64</v>
      </c>
      <c r="Z897">
        <v>350</v>
      </c>
      <c r="AF897" t="s">
        <v>1239</v>
      </c>
      <c r="AG897" t="s">
        <v>904</v>
      </c>
      <c r="AH897" s="9">
        <v>1.8749999999999999E-2</v>
      </c>
      <c r="AI897" t="s">
        <v>1435</v>
      </c>
      <c r="AJ897" t="s">
        <v>1417</v>
      </c>
      <c r="AK897" t="s">
        <v>1427</v>
      </c>
    </row>
    <row r="898" spans="1:37" x14ac:dyDescent="0.3">
      <c r="A898" s="1">
        <v>44992</v>
      </c>
      <c r="B898" t="s">
        <v>122</v>
      </c>
      <c r="C898" t="s">
        <v>123</v>
      </c>
      <c r="D898" t="s">
        <v>124</v>
      </c>
      <c r="E898">
        <v>20304</v>
      </c>
      <c r="F898">
        <v>4714</v>
      </c>
      <c r="G898" t="s">
        <v>382</v>
      </c>
      <c r="H898" t="s">
        <v>383</v>
      </c>
      <c r="I898" t="s">
        <v>80</v>
      </c>
      <c r="J898" t="s">
        <v>67</v>
      </c>
      <c r="K898">
        <v>900</v>
      </c>
      <c r="L898">
        <v>900</v>
      </c>
      <c r="M898">
        <v>0</v>
      </c>
      <c r="N898">
        <v>31</v>
      </c>
      <c r="O898">
        <v>931</v>
      </c>
      <c r="P898">
        <v>1227</v>
      </c>
      <c r="Q898">
        <v>8</v>
      </c>
      <c r="R898">
        <v>1244</v>
      </c>
      <c r="S898">
        <v>1235</v>
      </c>
      <c r="T898">
        <v>-9</v>
      </c>
      <c r="U898">
        <v>0</v>
      </c>
      <c r="V898">
        <v>0</v>
      </c>
      <c r="W898">
        <v>164</v>
      </c>
      <c r="X898">
        <v>155</v>
      </c>
      <c r="Y898">
        <v>116</v>
      </c>
      <c r="Z898">
        <v>911</v>
      </c>
      <c r="AF898" t="s">
        <v>1452</v>
      </c>
      <c r="AG898" t="s">
        <v>1111</v>
      </c>
      <c r="AH898" s="9">
        <v>0.14930555555555555</v>
      </c>
      <c r="AI898" t="s">
        <v>1434</v>
      </c>
      <c r="AJ898" t="s">
        <v>1417</v>
      </c>
      <c r="AK898" t="s">
        <v>1423</v>
      </c>
    </row>
    <row r="899" spans="1:37" x14ac:dyDescent="0.3">
      <c r="A899" s="1">
        <v>43850</v>
      </c>
      <c r="B899" t="s">
        <v>122</v>
      </c>
      <c r="C899" t="s">
        <v>123</v>
      </c>
      <c r="D899" t="s">
        <v>124</v>
      </c>
      <c r="E899">
        <v>20304</v>
      </c>
      <c r="F899">
        <v>5293</v>
      </c>
      <c r="G899" t="s">
        <v>21</v>
      </c>
      <c r="H899" t="s">
        <v>22</v>
      </c>
      <c r="I899" t="s">
        <v>404</v>
      </c>
      <c r="J899" t="s">
        <v>405</v>
      </c>
      <c r="K899">
        <v>1730</v>
      </c>
      <c r="L899">
        <v>1725</v>
      </c>
      <c r="M899">
        <v>-5</v>
      </c>
      <c r="N899">
        <v>22</v>
      </c>
      <c r="O899">
        <v>1747</v>
      </c>
      <c r="P899">
        <v>1943</v>
      </c>
      <c r="Q899">
        <v>5</v>
      </c>
      <c r="R899">
        <v>1959</v>
      </c>
      <c r="S899">
        <v>1948</v>
      </c>
      <c r="T899">
        <v>-11</v>
      </c>
      <c r="U899">
        <v>0</v>
      </c>
      <c r="V899">
        <v>0</v>
      </c>
      <c r="W899">
        <v>89</v>
      </c>
      <c r="X899">
        <v>83</v>
      </c>
      <c r="Y899">
        <v>56</v>
      </c>
      <c r="Z899">
        <v>423</v>
      </c>
      <c r="AF899" t="s">
        <v>972</v>
      </c>
      <c r="AG899" t="s">
        <v>626</v>
      </c>
      <c r="AH899" s="9">
        <v>9.930555555555555E-2</v>
      </c>
      <c r="AI899" t="s">
        <v>1435</v>
      </c>
      <c r="AJ899" t="s">
        <v>1417</v>
      </c>
      <c r="AK899" t="s">
        <v>1422</v>
      </c>
    </row>
    <row r="900" spans="1:37" x14ac:dyDescent="0.3">
      <c r="A900" s="1">
        <v>44511</v>
      </c>
      <c r="B900" t="s">
        <v>32</v>
      </c>
      <c r="C900" t="s">
        <v>33</v>
      </c>
      <c r="D900" t="s">
        <v>34</v>
      </c>
      <c r="E900">
        <v>19393</v>
      </c>
      <c r="F900">
        <v>3884</v>
      </c>
      <c r="G900" t="s">
        <v>37</v>
      </c>
      <c r="H900" t="s">
        <v>38</v>
      </c>
      <c r="I900" t="s">
        <v>21</v>
      </c>
      <c r="J900" t="s">
        <v>22</v>
      </c>
      <c r="K900">
        <v>545</v>
      </c>
      <c r="L900">
        <v>542</v>
      </c>
      <c r="M900">
        <v>-3</v>
      </c>
      <c r="N900">
        <v>9</v>
      </c>
      <c r="O900">
        <v>551</v>
      </c>
      <c r="P900">
        <v>614</v>
      </c>
      <c r="Q900">
        <v>7</v>
      </c>
      <c r="R900">
        <v>625</v>
      </c>
      <c r="S900">
        <v>621</v>
      </c>
      <c r="T900">
        <v>-4</v>
      </c>
      <c r="U900">
        <v>0</v>
      </c>
      <c r="V900">
        <v>0</v>
      </c>
      <c r="W900">
        <v>100</v>
      </c>
      <c r="X900">
        <v>99</v>
      </c>
      <c r="Y900">
        <v>83</v>
      </c>
      <c r="Z900">
        <v>495</v>
      </c>
      <c r="AF900" t="s">
        <v>1121</v>
      </c>
      <c r="AG900" t="s">
        <v>1210</v>
      </c>
      <c r="AH900" s="9">
        <v>2.7083333333333334E-2</v>
      </c>
      <c r="AI900" t="s">
        <v>1437</v>
      </c>
      <c r="AJ900" t="s">
        <v>1417</v>
      </c>
      <c r="AK900" t="s">
        <v>1425</v>
      </c>
    </row>
    <row r="901" spans="1:37" x14ac:dyDescent="0.3">
      <c r="A901" s="1">
        <v>43713</v>
      </c>
      <c r="B901" t="s">
        <v>32</v>
      </c>
      <c r="C901" t="s">
        <v>33</v>
      </c>
      <c r="D901" t="s">
        <v>34</v>
      </c>
      <c r="E901">
        <v>19393</v>
      </c>
      <c r="F901">
        <v>687</v>
      </c>
      <c r="G901" t="s">
        <v>127</v>
      </c>
      <c r="H901" t="s">
        <v>128</v>
      </c>
      <c r="I901" t="s">
        <v>17</v>
      </c>
      <c r="J901" t="s">
        <v>18</v>
      </c>
      <c r="K901">
        <v>1330</v>
      </c>
      <c r="L901">
        <v>1326</v>
      </c>
      <c r="M901">
        <v>-4</v>
      </c>
      <c r="N901">
        <v>10</v>
      </c>
      <c r="O901">
        <v>1336</v>
      </c>
      <c r="P901">
        <v>1438</v>
      </c>
      <c r="Q901">
        <v>4</v>
      </c>
      <c r="R901">
        <v>1455</v>
      </c>
      <c r="S901">
        <v>1442</v>
      </c>
      <c r="T901">
        <v>-13</v>
      </c>
      <c r="U901">
        <v>0</v>
      </c>
      <c r="V901">
        <v>0</v>
      </c>
      <c r="W901">
        <v>85</v>
      </c>
      <c r="X901">
        <v>76</v>
      </c>
      <c r="Y901">
        <v>62</v>
      </c>
      <c r="Z901">
        <v>393</v>
      </c>
      <c r="AF901" t="s">
        <v>1065</v>
      </c>
      <c r="AG901" t="s">
        <v>911</v>
      </c>
      <c r="AH901" s="9">
        <v>5.2777777777777778E-2</v>
      </c>
      <c r="AI901" t="s">
        <v>1435</v>
      </c>
      <c r="AJ901" t="s">
        <v>1417</v>
      </c>
      <c r="AK901" t="s">
        <v>1425</v>
      </c>
    </row>
    <row r="902" spans="1:37" x14ac:dyDescent="0.3">
      <c r="A902" s="1">
        <v>44676</v>
      </c>
      <c r="B902" t="s">
        <v>100</v>
      </c>
      <c r="C902" t="s">
        <v>101</v>
      </c>
      <c r="D902" t="s">
        <v>102</v>
      </c>
      <c r="E902">
        <v>20368</v>
      </c>
      <c r="F902">
        <v>608</v>
      </c>
      <c r="G902" t="s">
        <v>490</v>
      </c>
      <c r="H902" t="s">
        <v>491</v>
      </c>
      <c r="I902" t="s">
        <v>68</v>
      </c>
      <c r="J902" t="s">
        <v>69</v>
      </c>
      <c r="K902">
        <v>1536</v>
      </c>
      <c r="L902">
        <v>1540</v>
      </c>
      <c r="M902">
        <v>4</v>
      </c>
      <c r="N902">
        <v>12</v>
      </c>
      <c r="O902">
        <v>1552</v>
      </c>
      <c r="P902">
        <v>1637</v>
      </c>
      <c r="Q902">
        <v>7</v>
      </c>
      <c r="R902">
        <v>1638</v>
      </c>
      <c r="S902">
        <v>1644</v>
      </c>
      <c r="T902">
        <v>6</v>
      </c>
      <c r="U902">
        <v>0</v>
      </c>
      <c r="V902">
        <v>0</v>
      </c>
      <c r="W902">
        <v>122</v>
      </c>
      <c r="X902">
        <v>124</v>
      </c>
      <c r="Y902">
        <v>105</v>
      </c>
      <c r="Z902">
        <v>685</v>
      </c>
      <c r="AF902" t="s">
        <v>941</v>
      </c>
      <c r="AG902" t="s">
        <v>654</v>
      </c>
      <c r="AH902" s="9">
        <v>4.4444444444444446E-2</v>
      </c>
      <c r="AI902" t="s">
        <v>1435</v>
      </c>
      <c r="AJ902" t="s">
        <v>1420</v>
      </c>
      <c r="AK902" t="s">
        <v>1422</v>
      </c>
    </row>
    <row r="903" spans="1:37" x14ac:dyDescent="0.3">
      <c r="A903" s="1">
        <v>44733</v>
      </c>
      <c r="B903" t="s">
        <v>141</v>
      </c>
      <c r="C903" t="s">
        <v>142</v>
      </c>
      <c r="D903" t="s">
        <v>143</v>
      </c>
      <c r="E903">
        <v>20363</v>
      </c>
      <c r="F903">
        <v>5391</v>
      </c>
      <c r="G903" t="s">
        <v>319</v>
      </c>
      <c r="H903" t="s">
        <v>320</v>
      </c>
      <c r="I903" t="s">
        <v>150</v>
      </c>
      <c r="J903" t="s">
        <v>85</v>
      </c>
      <c r="K903">
        <v>1635</v>
      </c>
      <c r="L903">
        <v>1630</v>
      </c>
      <c r="M903">
        <v>-5</v>
      </c>
      <c r="N903">
        <v>19</v>
      </c>
      <c r="O903">
        <v>1649</v>
      </c>
      <c r="P903">
        <v>1728</v>
      </c>
      <c r="Q903">
        <v>6</v>
      </c>
      <c r="R903">
        <v>1746</v>
      </c>
      <c r="S903">
        <v>1734</v>
      </c>
      <c r="T903">
        <v>-12</v>
      </c>
      <c r="U903">
        <v>0</v>
      </c>
      <c r="V903">
        <v>0</v>
      </c>
      <c r="W903">
        <v>71</v>
      </c>
      <c r="X903">
        <v>64</v>
      </c>
      <c r="Y903">
        <v>39</v>
      </c>
      <c r="Z903">
        <v>143</v>
      </c>
      <c r="AF903" t="s">
        <v>948</v>
      </c>
      <c r="AG903" t="s">
        <v>1031</v>
      </c>
      <c r="AH903" s="9">
        <v>4.4444444444444446E-2</v>
      </c>
      <c r="AI903" t="s">
        <v>1435</v>
      </c>
      <c r="AJ903" t="s">
        <v>1417</v>
      </c>
      <c r="AK903" t="s">
        <v>1423</v>
      </c>
    </row>
    <row r="904" spans="1:37" x14ac:dyDescent="0.3">
      <c r="A904" s="1">
        <v>43848</v>
      </c>
      <c r="B904" t="s">
        <v>14</v>
      </c>
      <c r="C904" t="s">
        <v>15</v>
      </c>
      <c r="D904" t="s">
        <v>16</v>
      </c>
      <c r="E904">
        <v>19790</v>
      </c>
      <c r="F904">
        <v>2622</v>
      </c>
      <c r="G904" t="s">
        <v>17</v>
      </c>
      <c r="H904" t="s">
        <v>18</v>
      </c>
      <c r="I904" t="s">
        <v>19</v>
      </c>
      <c r="J904" t="s">
        <v>20</v>
      </c>
      <c r="K904">
        <v>840</v>
      </c>
      <c r="L904">
        <v>840</v>
      </c>
      <c r="M904">
        <v>0</v>
      </c>
      <c r="N904">
        <v>47</v>
      </c>
      <c r="O904">
        <v>927</v>
      </c>
      <c r="P904">
        <v>1048</v>
      </c>
      <c r="Q904">
        <v>11</v>
      </c>
      <c r="R904">
        <v>1038</v>
      </c>
      <c r="S904">
        <v>1059</v>
      </c>
      <c r="T904">
        <v>21</v>
      </c>
      <c r="U904">
        <v>0</v>
      </c>
      <c r="V904">
        <v>0</v>
      </c>
      <c r="W904">
        <v>238</v>
      </c>
      <c r="X904">
        <v>259</v>
      </c>
      <c r="Y904">
        <v>201</v>
      </c>
      <c r="Z904">
        <v>1399</v>
      </c>
      <c r="AA904">
        <v>0</v>
      </c>
      <c r="AB904">
        <v>0</v>
      </c>
      <c r="AC904">
        <v>21</v>
      </c>
      <c r="AD904">
        <v>0</v>
      </c>
      <c r="AE904">
        <v>0</v>
      </c>
      <c r="AF904" t="s">
        <v>1407</v>
      </c>
      <c r="AG904" t="s">
        <v>867</v>
      </c>
      <c r="AH904" s="9">
        <v>9.6527777777777782E-2</v>
      </c>
      <c r="AI904" t="s">
        <v>1434</v>
      </c>
      <c r="AJ904" t="s">
        <v>1420</v>
      </c>
      <c r="AK904" t="s">
        <v>1427</v>
      </c>
    </row>
    <row r="905" spans="1:37" x14ac:dyDescent="0.3">
      <c r="A905" s="1">
        <v>44388</v>
      </c>
      <c r="B905" t="s">
        <v>32</v>
      </c>
      <c r="C905" t="s">
        <v>33</v>
      </c>
      <c r="D905" t="s">
        <v>34</v>
      </c>
      <c r="E905">
        <v>19393</v>
      </c>
      <c r="F905">
        <v>5455</v>
      </c>
      <c r="G905" t="s">
        <v>120</v>
      </c>
      <c r="H905" t="s">
        <v>121</v>
      </c>
      <c r="I905" t="s">
        <v>129</v>
      </c>
      <c r="J905" t="s">
        <v>130</v>
      </c>
      <c r="K905">
        <v>1025</v>
      </c>
      <c r="L905">
        <v>1039</v>
      </c>
      <c r="M905">
        <v>14</v>
      </c>
      <c r="N905">
        <v>18</v>
      </c>
      <c r="O905">
        <v>1057</v>
      </c>
      <c r="P905">
        <v>1415</v>
      </c>
      <c r="Q905">
        <v>5</v>
      </c>
      <c r="R905">
        <v>1405</v>
      </c>
      <c r="S905">
        <v>1420</v>
      </c>
      <c r="T905">
        <v>15</v>
      </c>
      <c r="U905">
        <v>0</v>
      </c>
      <c r="V905">
        <v>0</v>
      </c>
      <c r="W905">
        <v>160</v>
      </c>
      <c r="X905">
        <v>161</v>
      </c>
      <c r="Y905">
        <v>138</v>
      </c>
      <c r="Z905">
        <v>1086</v>
      </c>
      <c r="AA905">
        <v>14</v>
      </c>
      <c r="AB905">
        <v>0</v>
      </c>
      <c r="AC905">
        <v>1</v>
      </c>
      <c r="AD905">
        <v>0</v>
      </c>
      <c r="AE905">
        <v>0</v>
      </c>
      <c r="AF905" t="s">
        <v>1023</v>
      </c>
      <c r="AG905" t="s">
        <v>719</v>
      </c>
      <c r="AH905" s="9">
        <v>0.15347222222222223</v>
      </c>
      <c r="AI905" t="s">
        <v>1434</v>
      </c>
      <c r="AJ905" t="s">
        <v>1420</v>
      </c>
      <c r="AK905" t="s">
        <v>1421</v>
      </c>
    </row>
    <row r="906" spans="1:37" x14ac:dyDescent="0.3">
      <c r="A906" s="1">
        <v>43811</v>
      </c>
      <c r="B906" t="s">
        <v>32</v>
      </c>
      <c r="C906" t="s">
        <v>33</v>
      </c>
      <c r="D906" t="s">
        <v>34</v>
      </c>
      <c r="E906">
        <v>19393</v>
      </c>
      <c r="F906">
        <v>1051</v>
      </c>
      <c r="G906" t="s">
        <v>174</v>
      </c>
      <c r="H906" t="s">
        <v>175</v>
      </c>
      <c r="I906" t="s">
        <v>53</v>
      </c>
      <c r="J906" t="s">
        <v>54</v>
      </c>
      <c r="K906">
        <v>2100</v>
      </c>
      <c r="L906">
        <v>2118</v>
      </c>
      <c r="M906">
        <v>18</v>
      </c>
      <c r="N906">
        <v>12</v>
      </c>
      <c r="O906">
        <v>2130</v>
      </c>
      <c r="P906">
        <v>2130</v>
      </c>
      <c r="Q906">
        <v>10</v>
      </c>
      <c r="R906">
        <v>2120</v>
      </c>
      <c r="S906">
        <v>2140</v>
      </c>
      <c r="T906">
        <v>20</v>
      </c>
      <c r="U906">
        <v>0</v>
      </c>
      <c r="V906">
        <v>0</v>
      </c>
      <c r="W906">
        <v>80</v>
      </c>
      <c r="X906">
        <v>82</v>
      </c>
      <c r="Y906">
        <v>60</v>
      </c>
      <c r="Z906">
        <v>370</v>
      </c>
      <c r="AA906">
        <v>10</v>
      </c>
      <c r="AB906">
        <v>0</v>
      </c>
      <c r="AC906">
        <v>2</v>
      </c>
      <c r="AD906">
        <v>0</v>
      </c>
      <c r="AE906">
        <v>8</v>
      </c>
      <c r="AF906" t="s">
        <v>1622</v>
      </c>
      <c r="AG906" t="s">
        <v>1371</v>
      </c>
      <c r="AH906" s="9">
        <v>1.5277777777777777E-2</v>
      </c>
      <c r="AI906" t="s">
        <v>1438</v>
      </c>
      <c r="AJ906" t="s">
        <v>1420</v>
      </c>
      <c r="AK906" t="s">
        <v>1425</v>
      </c>
    </row>
    <row r="907" spans="1:37" x14ac:dyDescent="0.3">
      <c r="A907" s="1">
        <v>44352</v>
      </c>
      <c r="B907" t="s">
        <v>7</v>
      </c>
      <c r="C907" t="s">
        <v>8</v>
      </c>
      <c r="D907" t="s">
        <v>9</v>
      </c>
      <c r="E907">
        <v>19977</v>
      </c>
      <c r="F907">
        <v>733</v>
      </c>
      <c r="G907" t="s">
        <v>99</v>
      </c>
      <c r="H907" t="s">
        <v>43</v>
      </c>
      <c r="I907" t="s">
        <v>133</v>
      </c>
      <c r="J907" t="s">
        <v>134</v>
      </c>
      <c r="K907">
        <v>1040</v>
      </c>
      <c r="L907">
        <v>1036</v>
      </c>
      <c r="M907">
        <v>-4</v>
      </c>
      <c r="N907">
        <v>11</v>
      </c>
      <c r="O907">
        <v>1047</v>
      </c>
      <c r="P907">
        <v>1236</v>
      </c>
      <c r="Q907">
        <v>3</v>
      </c>
      <c r="R907">
        <v>1259</v>
      </c>
      <c r="S907">
        <v>1239</v>
      </c>
      <c r="T907">
        <v>-20</v>
      </c>
      <c r="U907">
        <v>0</v>
      </c>
      <c r="V907">
        <v>0</v>
      </c>
      <c r="W907">
        <v>139</v>
      </c>
      <c r="X907">
        <v>123</v>
      </c>
      <c r="Y907">
        <v>109</v>
      </c>
      <c r="Z907">
        <v>811</v>
      </c>
      <c r="AF907" t="s">
        <v>1236</v>
      </c>
      <c r="AG907" t="s">
        <v>877</v>
      </c>
      <c r="AH907" s="9">
        <v>8.5416666666666669E-2</v>
      </c>
      <c r="AI907" t="s">
        <v>1434</v>
      </c>
      <c r="AJ907" t="s">
        <v>1417</v>
      </c>
      <c r="AK907" t="s">
        <v>1427</v>
      </c>
    </row>
    <row r="908" spans="1:37" x14ac:dyDescent="0.3">
      <c r="A908" s="1">
        <v>44570</v>
      </c>
      <c r="B908" t="s">
        <v>122</v>
      </c>
      <c r="C908" t="s">
        <v>123</v>
      </c>
      <c r="D908" t="s">
        <v>124</v>
      </c>
      <c r="E908">
        <v>20304</v>
      </c>
      <c r="F908">
        <v>3716</v>
      </c>
      <c r="G908" t="s">
        <v>17</v>
      </c>
      <c r="H908" t="s">
        <v>18</v>
      </c>
      <c r="I908" t="s">
        <v>269</v>
      </c>
      <c r="J908" t="s">
        <v>270</v>
      </c>
      <c r="K908">
        <v>2130</v>
      </c>
      <c r="L908">
        <v>2133</v>
      </c>
      <c r="M908">
        <v>3</v>
      </c>
      <c r="N908">
        <v>13</v>
      </c>
      <c r="O908">
        <v>2146</v>
      </c>
      <c r="P908">
        <v>2254</v>
      </c>
      <c r="Q908">
        <v>5</v>
      </c>
      <c r="R908">
        <v>2327</v>
      </c>
      <c r="S908">
        <v>2259</v>
      </c>
      <c r="T908">
        <v>-28</v>
      </c>
      <c r="U908">
        <v>0</v>
      </c>
      <c r="V908">
        <v>0</v>
      </c>
      <c r="W908">
        <v>117</v>
      </c>
      <c r="X908">
        <v>86</v>
      </c>
      <c r="Y908">
        <v>68</v>
      </c>
      <c r="Z908">
        <v>545</v>
      </c>
      <c r="AF908" t="s">
        <v>1589</v>
      </c>
      <c r="AG908" t="s">
        <v>1279</v>
      </c>
      <c r="AH908" s="9">
        <v>5.9722222222222225E-2</v>
      </c>
      <c r="AI908" t="s">
        <v>1438</v>
      </c>
      <c r="AJ908" t="s">
        <v>1417</v>
      </c>
      <c r="AK908" t="s">
        <v>1421</v>
      </c>
    </row>
    <row r="909" spans="1:37" x14ac:dyDescent="0.3">
      <c r="A909" s="1">
        <v>44280</v>
      </c>
      <c r="B909" t="s">
        <v>141</v>
      </c>
      <c r="C909" t="s">
        <v>142</v>
      </c>
      <c r="D909" t="s">
        <v>143</v>
      </c>
      <c r="E909">
        <v>20363</v>
      </c>
      <c r="F909">
        <v>4972</v>
      </c>
      <c r="G909" t="s">
        <v>60</v>
      </c>
      <c r="H909" t="s">
        <v>61</v>
      </c>
      <c r="I909" t="s">
        <v>492</v>
      </c>
      <c r="J909" t="s">
        <v>493</v>
      </c>
      <c r="K909">
        <v>1110</v>
      </c>
      <c r="L909">
        <v>1127</v>
      </c>
      <c r="M909">
        <v>17</v>
      </c>
      <c r="N909">
        <v>12</v>
      </c>
      <c r="O909">
        <v>1139</v>
      </c>
      <c r="P909">
        <v>1151</v>
      </c>
      <c r="Q909">
        <v>5</v>
      </c>
      <c r="R909">
        <v>1126</v>
      </c>
      <c r="S909">
        <v>1156</v>
      </c>
      <c r="T909">
        <v>30</v>
      </c>
      <c r="U909">
        <v>0</v>
      </c>
      <c r="V909">
        <v>0</v>
      </c>
      <c r="W909">
        <v>76</v>
      </c>
      <c r="X909">
        <v>89</v>
      </c>
      <c r="Y909">
        <v>72</v>
      </c>
      <c r="Z909">
        <v>241</v>
      </c>
      <c r="AA909">
        <v>17</v>
      </c>
      <c r="AB909">
        <v>0</v>
      </c>
      <c r="AC909">
        <v>13</v>
      </c>
      <c r="AD909">
        <v>0</v>
      </c>
      <c r="AE909">
        <v>0</v>
      </c>
      <c r="AF909" t="s">
        <v>1094</v>
      </c>
      <c r="AG909" t="s">
        <v>727</v>
      </c>
      <c r="AH909" s="9">
        <v>2.013888888888889E-2</v>
      </c>
      <c r="AI909" t="s">
        <v>1434</v>
      </c>
      <c r="AJ909" t="s">
        <v>1420</v>
      </c>
      <c r="AK909" t="s">
        <v>1425</v>
      </c>
    </row>
    <row r="910" spans="1:37" x14ac:dyDescent="0.3">
      <c r="A910" s="1">
        <v>44215</v>
      </c>
      <c r="B910" t="s">
        <v>14</v>
      </c>
      <c r="C910" t="s">
        <v>15</v>
      </c>
      <c r="D910" t="s">
        <v>16</v>
      </c>
      <c r="E910">
        <v>19790</v>
      </c>
      <c r="F910">
        <v>2244</v>
      </c>
      <c r="G910" t="s">
        <v>337</v>
      </c>
      <c r="H910" t="s">
        <v>338</v>
      </c>
      <c r="I910" t="s">
        <v>60</v>
      </c>
      <c r="J910" t="s">
        <v>61</v>
      </c>
      <c r="K910">
        <v>630</v>
      </c>
      <c r="L910">
        <v>618</v>
      </c>
      <c r="M910">
        <v>-12</v>
      </c>
      <c r="N910">
        <v>18</v>
      </c>
      <c r="O910">
        <v>636</v>
      </c>
      <c r="P910">
        <v>757</v>
      </c>
      <c r="Q910">
        <v>7</v>
      </c>
      <c r="R910">
        <v>821</v>
      </c>
      <c r="S910">
        <v>804</v>
      </c>
      <c r="T910">
        <v>-17</v>
      </c>
      <c r="U910">
        <v>0</v>
      </c>
      <c r="V910">
        <v>0</v>
      </c>
      <c r="W910">
        <v>111</v>
      </c>
      <c r="X910">
        <v>106</v>
      </c>
      <c r="Y910">
        <v>81</v>
      </c>
      <c r="Z910">
        <v>545</v>
      </c>
      <c r="AF910" t="s">
        <v>1623</v>
      </c>
      <c r="AG910" t="s">
        <v>841</v>
      </c>
      <c r="AH910" s="9">
        <v>7.3611111111111113E-2</v>
      </c>
      <c r="AI910" t="s">
        <v>1434</v>
      </c>
      <c r="AJ910" t="s">
        <v>1417</v>
      </c>
      <c r="AK910" t="s">
        <v>1423</v>
      </c>
    </row>
    <row r="911" spans="1:37" x14ac:dyDescent="0.3">
      <c r="A911" s="1">
        <v>45033</v>
      </c>
      <c r="B911" t="s">
        <v>32</v>
      </c>
      <c r="C911" t="s">
        <v>33</v>
      </c>
      <c r="D911" t="s">
        <v>34</v>
      </c>
      <c r="E911">
        <v>19393</v>
      </c>
      <c r="F911">
        <v>3915</v>
      </c>
      <c r="G911" t="s">
        <v>103</v>
      </c>
      <c r="H911" t="s">
        <v>104</v>
      </c>
      <c r="I911" t="s">
        <v>60</v>
      </c>
      <c r="J911" t="s">
        <v>61</v>
      </c>
      <c r="K911">
        <v>1750</v>
      </c>
      <c r="L911">
        <v>1817</v>
      </c>
      <c r="M911">
        <v>27</v>
      </c>
      <c r="N911">
        <v>17</v>
      </c>
      <c r="O911">
        <v>1834</v>
      </c>
      <c r="P911">
        <v>100</v>
      </c>
      <c r="Q911">
        <v>7</v>
      </c>
      <c r="R911">
        <v>45</v>
      </c>
      <c r="S911">
        <v>107</v>
      </c>
      <c r="T911">
        <v>22</v>
      </c>
      <c r="U911">
        <v>0</v>
      </c>
      <c r="V911">
        <v>0</v>
      </c>
      <c r="W911">
        <v>235</v>
      </c>
      <c r="X911">
        <v>230</v>
      </c>
      <c r="Y911">
        <v>206</v>
      </c>
      <c r="Z911">
        <v>1747</v>
      </c>
      <c r="AA911">
        <v>19</v>
      </c>
      <c r="AB911">
        <v>0</v>
      </c>
      <c r="AC911">
        <v>0</v>
      </c>
      <c r="AD911">
        <v>0</v>
      </c>
      <c r="AE911">
        <v>3</v>
      </c>
      <c r="AF911" t="s">
        <v>1624</v>
      </c>
      <c r="AG911" t="s">
        <v>1175</v>
      </c>
      <c r="AH911">
        <v>-0.71527777777777768</v>
      </c>
      <c r="AI911" t="s">
        <v>1438</v>
      </c>
      <c r="AJ911" t="s">
        <v>1420</v>
      </c>
      <c r="AK911" t="s">
        <v>1422</v>
      </c>
    </row>
    <row r="912" spans="1:37" x14ac:dyDescent="0.3">
      <c r="A912" s="1">
        <v>43749</v>
      </c>
      <c r="B912" t="s">
        <v>46</v>
      </c>
      <c r="C912" t="s">
        <v>47</v>
      </c>
      <c r="D912" t="s">
        <v>48</v>
      </c>
      <c r="E912">
        <v>20452</v>
      </c>
      <c r="F912">
        <v>3627</v>
      </c>
      <c r="G912" t="s">
        <v>380</v>
      </c>
      <c r="H912" t="s">
        <v>381</v>
      </c>
      <c r="I912" t="s">
        <v>51</v>
      </c>
      <c r="J912" t="s">
        <v>52</v>
      </c>
      <c r="K912">
        <v>1415</v>
      </c>
      <c r="L912">
        <v>1507</v>
      </c>
      <c r="M912">
        <v>52</v>
      </c>
      <c r="N912">
        <v>25</v>
      </c>
      <c r="O912">
        <v>1532</v>
      </c>
      <c r="P912">
        <v>1616</v>
      </c>
      <c r="Q912">
        <v>8</v>
      </c>
      <c r="R912">
        <v>1520</v>
      </c>
      <c r="S912">
        <v>1624</v>
      </c>
      <c r="T912">
        <v>64</v>
      </c>
      <c r="U912">
        <v>0</v>
      </c>
      <c r="V912">
        <v>0</v>
      </c>
      <c r="W912">
        <v>65</v>
      </c>
      <c r="X912">
        <v>77</v>
      </c>
      <c r="Y912">
        <v>44</v>
      </c>
      <c r="Z912">
        <v>201</v>
      </c>
      <c r="AA912">
        <v>0</v>
      </c>
      <c r="AB912">
        <v>0</v>
      </c>
      <c r="AC912">
        <v>12</v>
      </c>
      <c r="AD912">
        <v>0</v>
      </c>
      <c r="AE912">
        <v>52</v>
      </c>
      <c r="AF912" t="s">
        <v>778</v>
      </c>
      <c r="AG912" t="s">
        <v>652</v>
      </c>
      <c r="AH912" s="9">
        <v>5.347222222222222E-2</v>
      </c>
      <c r="AI912" t="s">
        <v>1435</v>
      </c>
      <c r="AJ912" t="s">
        <v>1420</v>
      </c>
      <c r="AK912" t="s">
        <v>1426</v>
      </c>
    </row>
    <row r="913" spans="1:37" x14ac:dyDescent="0.3">
      <c r="A913" s="1">
        <v>45094</v>
      </c>
      <c r="B913" t="s">
        <v>14</v>
      </c>
      <c r="C913" t="s">
        <v>15</v>
      </c>
      <c r="D913" t="s">
        <v>16</v>
      </c>
      <c r="E913">
        <v>19790</v>
      </c>
      <c r="F913">
        <v>2899</v>
      </c>
      <c r="G913" t="s">
        <v>210</v>
      </c>
      <c r="H913" t="s">
        <v>211</v>
      </c>
      <c r="I913" t="s">
        <v>60</v>
      </c>
      <c r="J913" t="s">
        <v>61</v>
      </c>
      <c r="K913">
        <v>1300</v>
      </c>
      <c r="L913">
        <v>1304</v>
      </c>
      <c r="M913">
        <v>4</v>
      </c>
      <c r="N913">
        <v>13</v>
      </c>
      <c r="O913">
        <v>1317</v>
      </c>
      <c r="P913">
        <v>1453</v>
      </c>
      <c r="Q913">
        <v>5</v>
      </c>
      <c r="R913">
        <v>1509</v>
      </c>
      <c r="S913">
        <v>1458</v>
      </c>
      <c r="T913">
        <v>-11</v>
      </c>
      <c r="U913">
        <v>0</v>
      </c>
      <c r="V913">
        <v>0</v>
      </c>
      <c r="W913">
        <v>69</v>
      </c>
      <c r="X913">
        <v>54</v>
      </c>
      <c r="Y913">
        <v>36</v>
      </c>
      <c r="Z913">
        <v>134</v>
      </c>
      <c r="AF913" t="s">
        <v>1625</v>
      </c>
      <c r="AG913" t="s">
        <v>904</v>
      </c>
      <c r="AH913" s="9">
        <v>7.9166666666666663E-2</v>
      </c>
      <c r="AI913" t="s">
        <v>1435</v>
      </c>
      <c r="AJ913" t="s">
        <v>1417</v>
      </c>
      <c r="AK913" t="s">
        <v>1427</v>
      </c>
    </row>
    <row r="914" spans="1:37" x14ac:dyDescent="0.3">
      <c r="A914" s="1">
        <v>44404</v>
      </c>
      <c r="B914" t="s">
        <v>32</v>
      </c>
      <c r="C914" t="s">
        <v>33</v>
      </c>
      <c r="D914" t="s">
        <v>34</v>
      </c>
      <c r="E914">
        <v>19393</v>
      </c>
      <c r="F914">
        <v>3081</v>
      </c>
      <c r="G914" t="s">
        <v>151</v>
      </c>
      <c r="H914" t="s">
        <v>152</v>
      </c>
      <c r="I914" t="s">
        <v>103</v>
      </c>
      <c r="J914" t="s">
        <v>104</v>
      </c>
      <c r="K914">
        <v>1300</v>
      </c>
      <c r="L914">
        <v>1256</v>
      </c>
      <c r="M914">
        <v>-4</v>
      </c>
      <c r="N914">
        <v>9</v>
      </c>
      <c r="O914">
        <v>1305</v>
      </c>
      <c r="P914">
        <v>1409</v>
      </c>
      <c r="Q914">
        <v>5</v>
      </c>
      <c r="R914">
        <v>1425</v>
      </c>
      <c r="S914">
        <v>1414</v>
      </c>
      <c r="T914">
        <v>-11</v>
      </c>
      <c r="U914">
        <v>0</v>
      </c>
      <c r="V914">
        <v>0</v>
      </c>
      <c r="W914">
        <v>85</v>
      </c>
      <c r="X914">
        <v>78</v>
      </c>
      <c r="Y914">
        <v>64</v>
      </c>
      <c r="Z914">
        <v>397</v>
      </c>
      <c r="AF914" t="s">
        <v>1543</v>
      </c>
      <c r="AG914" t="s">
        <v>1018</v>
      </c>
      <c r="AH914" s="9">
        <v>5.4166666666666669E-2</v>
      </c>
      <c r="AI914" t="s">
        <v>1435</v>
      </c>
      <c r="AJ914" t="s">
        <v>1417</v>
      </c>
      <c r="AK914" t="s">
        <v>1423</v>
      </c>
    </row>
    <row r="915" spans="1:37" x14ac:dyDescent="0.3">
      <c r="A915" s="1">
        <v>44577</v>
      </c>
      <c r="B915" t="s">
        <v>155</v>
      </c>
      <c r="C915" t="s">
        <v>156</v>
      </c>
      <c r="D915" t="s">
        <v>157</v>
      </c>
      <c r="E915">
        <v>20398</v>
      </c>
      <c r="F915">
        <v>4046</v>
      </c>
      <c r="G915" t="s">
        <v>30</v>
      </c>
      <c r="H915" t="s">
        <v>31</v>
      </c>
      <c r="I915" t="s">
        <v>37</v>
      </c>
      <c r="J915" t="s">
        <v>38</v>
      </c>
      <c r="K915">
        <v>1040</v>
      </c>
      <c r="L915">
        <v>1040</v>
      </c>
      <c r="M915">
        <v>0</v>
      </c>
      <c r="N915">
        <v>28</v>
      </c>
      <c r="O915">
        <v>1108</v>
      </c>
      <c r="P915">
        <v>1145</v>
      </c>
      <c r="Q915">
        <v>4</v>
      </c>
      <c r="R915">
        <v>1153</v>
      </c>
      <c r="S915">
        <v>1149</v>
      </c>
      <c r="T915">
        <v>-4</v>
      </c>
      <c r="U915">
        <v>0</v>
      </c>
      <c r="V915">
        <v>0</v>
      </c>
      <c r="W915">
        <v>73</v>
      </c>
      <c r="X915">
        <v>69</v>
      </c>
      <c r="Y915">
        <v>37</v>
      </c>
      <c r="Z915">
        <v>175</v>
      </c>
      <c r="AF915" t="s">
        <v>1189</v>
      </c>
      <c r="AG915" t="s">
        <v>1056</v>
      </c>
      <c r="AH915" s="9">
        <v>4.791666666666667E-2</v>
      </c>
      <c r="AI915" t="s">
        <v>1434</v>
      </c>
      <c r="AJ915" t="s">
        <v>1417</v>
      </c>
      <c r="AK915" t="s">
        <v>1421</v>
      </c>
    </row>
    <row r="916" spans="1:37" x14ac:dyDescent="0.3">
      <c r="A916" s="1">
        <v>43816</v>
      </c>
      <c r="B916" t="s">
        <v>32</v>
      </c>
      <c r="C916" t="s">
        <v>33</v>
      </c>
      <c r="D916" t="s">
        <v>34</v>
      </c>
      <c r="E916">
        <v>19393</v>
      </c>
      <c r="F916">
        <v>1671</v>
      </c>
      <c r="G916" t="s">
        <v>103</v>
      </c>
      <c r="H916" t="s">
        <v>104</v>
      </c>
      <c r="I916" t="s">
        <v>70</v>
      </c>
      <c r="J916" t="s">
        <v>71</v>
      </c>
      <c r="K916">
        <v>1210</v>
      </c>
      <c r="L916">
        <v>1310</v>
      </c>
      <c r="M916">
        <v>60</v>
      </c>
      <c r="N916">
        <v>11</v>
      </c>
      <c r="O916">
        <v>1321</v>
      </c>
      <c r="P916">
        <v>1429</v>
      </c>
      <c r="Q916">
        <v>2</v>
      </c>
      <c r="R916">
        <v>1345</v>
      </c>
      <c r="S916">
        <v>1431</v>
      </c>
      <c r="T916">
        <v>46</v>
      </c>
      <c r="U916">
        <v>0</v>
      </c>
      <c r="V916">
        <v>0</v>
      </c>
      <c r="W916">
        <v>95</v>
      </c>
      <c r="X916">
        <v>81</v>
      </c>
      <c r="Y916">
        <v>68</v>
      </c>
      <c r="Z916">
        <v>386</v>
      </c>
      <c r="AA916">
        <v>0</v>
      </c>
      <c r="AB916">
        <v>0</v>
      </c>
      <c r="AC916">
        <v>0</v>
      </c>
      <c r="AD916">
        <v>0</v>
      </c>
      <c r="AE916">
        <v>46</v>
      </c>
      <c r="AF916" t="s">
        <v>1243</v>
      </c>
      <c r="AG916" t="s">
        <v>906</v>
      </c>
      <c r="AH916" s="9">
        <v>5.6250000000000001E-2</v>
      </c>
      <c r="AI916" t="s">
        <v>1435</v>
      </c>
      <c r="AJ916" t="s">
        <v>1420</v>
      </c>
      <c r="AK916" t="s">
        <v>1423</v>
      </c>
    </row>
    <row r="917" spans="1:37" x14ac:dyDescent="0.3">
      <c r="A917" s="1">
        <v>44414</v>
      </c>
      <c r="B917" t="s">
        <v>7</v>
      </c>
      <c r="C917" t="s">
        <v>8</v>
      </c>
      <c r="D917" t="s">
        <v>9</v>
      </c>
      <c r="E917">
        <v>19977</v>
      </c>
      <c r="F917">
        <v>1493</v>
      </c>
      <c r="G917" t="s">
        <v>51</v>
      </c>
      <c r="H917" t="s">
        <v>52</v>
      </c>
      <c r="I917" t="s">
        <v>21</v>
      </c>
      <c r="J917" t="s">
        <v>22</v>
      </c>
      <c r="K917">
        <v>1240</v>
      </c>
      <c r="L917">
        <v>1234</v>
      </c>
      <c r="M917">
        <v>-6</v>
      </c>
      <c r="N917">
        <v>19</v>
      </c>
      <c r="O917">
        <v>1253</v>
      </c>
      <c r="P917">
        <v>1402</v>
      </c>
      <c r="Q917">
        <v>24</v>
      </c>
      <c r="R917">
        <v>1407</v>
      </c>
      <c r="S917">
        <v>1426</v>
      </c>
      <c r="T917">
        <v>19</v>
      </c>
      <c r="U917">
        <v>0</v>
      </c>
      <c r="V917">
        <v>0</v>
      </c>
      <c r="W917">
        <v>147</v>
      </c>
      <c r="X917">
        <v>172</v>
      </c>
      <c r="Y917">
        <v>129</v>
      </c>
      <c r="Z917">
        <v>862</v>
      </c>
      <c r="AA917">
        <v>0</v>
      </c>
      <c r="AB917">
        <v>0</v>
      </c>
      <c r="AC917">
        <v>19</v>
      </c>
      <c r="AD917">
        <v>0</v>
      </c>
      <c r="AE917">
        <v>0</v>
      </c>
      <c r="AF917" t="s">
        <v>758</v>
      </c>
      <c r="AG917" t="s">
        <v>1329</v>
      </c>
      <c r="AH917" s="9">
        <v>7.7777777777777779E-2</v>
      </c>
      <c r="AI917" t="s">
        <v>1435</v>
      </c>
      <c r="AJ917" t="s">
        <v>1417</v>
      </c>
      <c r="AK917" t="s">
        <v>1426</v>
      </c>
    </row>
    <row r="918" spans="1:37" x14ac:dyDescent="0.3">
      <c r="A918" s="1">
        <v>43700</v>
      </c>
      <c r="B918" t="s">
        <v>7</v>
      </c>
      <c r="C918" t="s">
        <v>8</v>
      </c>
      <c r="D918" t="s">
        <v>9</v>
      </c>
      <c r="E918">
        <v>19977</v>
      </c>
      <c r="F918">
        <v>291</v>
      </c>
      <c r="G918" t="s">
        <v>23</v>
      </c>
      <c r="H918" t="s">
        <v>24</v>
      </c>
      <c r="I918" t="s">
        <v>99</v>
      </c>
      <c r="J918" t="s">
        <v>43</v>
      </c>
      <c r="K918">
        <v>730</v>
      </c>
      <c r="L918">
        <v>726</v>
      </c>
      <c r="M918">
        <v>-4</v>
      </c>
      <c r="N918">
        <v>20</v>
      </c>
      <c r="O918">
        <v>746</v>
      </c>
      <c r="P918">
        <v>1510</v>
      </c>
      <c r="Q918">
        <v>9</v>
      </c>
      <c r="R918">
        <v>1520</v>
      </c>
      <c r="S918">
        <v>1519</v>
      </c>
      <c r="T918">
        <v>-1</v>
      </c>
      <c r="U918">
        <v>0</v>
      </c>
      <c r="V918">
        <v>0</v>
      </c>
      <c r="W918">
        <v>290</v>
      </c>
      <c r="X918">
        <v>293</v>
      </c>
      <c r="Y918">
        <v>264</v>
      </c>
      <c r="Z918">
        <v>2419</v>
      </c>
      <c r="AF918" t="s">
        <v>769</v>
      </c>
      <c r="AG918" t="s">
        <v>1385</v>
      </c>
      <c r="AH918" s="9">
        <v>0.32847222222222222</v>
      </c>
      <c r="AI918" t="s">
        <v>1434</v>
      </c>
      <c r="AJ918" t="s">
        <v>1417</v>
      </c>
      <c r="AK918" t="s">
        <v>1426</v>
      </c>
    </row>
    <row r="919" spans="1:37" x14ac:dyDescent="0.3">
      <c r="A919" s="1">
        <v>43526</v>
      </c>
      <c r="B919" t="s">
        <v>39</v>
      </c>
      <c r="C919" t="s">
        <v>40</v>
      </c>
      <c r="D919" t="s">
        <v>41</v>
      </c>
      <c r="E919">
        <v>19805</v>
      </c>
      <c r="F919">
        <v>1266</v>
      </c>
      <c r="G919" t="s">
        <v>53</v>
      </c>
      <c r="H919" t="s">
        <v>54</v>
      </c>
      <c r="I919" t="s">
        <v>174</v>
      </c>
      <c r="J919" t="s">
        <v>175</v>
      </c>
      <c r="K919">
        <v>1000</v>
      </c>
      <c r="L919">
        <v>1025</v>
      </c>
      <c r="M919">
        <v>25</v>
      </c>
      <c r="N919">
        <v>47</v>
      </c>
      <c r="O919">
        <v>1112</v>
      </c>
      <c r="P919">
        <v>1304</v>
      </c>
      <c r="Q919">
        <v>5</v>
      </c>
      <c r="R919">
        <v>1227</v>
      </c>
      <c r="S919">
        <v>1309</v>
      </c>
      <c r="T919">
        <v>42</v>
      </c>
      <c r="U919">
        <v>0</v>
      </c>
      <c r="V919">
        <v>0</v>
      </c>
      <c r="W919">
        <v>87</v>
      </c>
      <c r="X919">
        <v>104</v>
      </c>
      <c r="Y919">
        <v>52</v>
      </c>
      <c r="Z919">
        <v>370</v>
      </c>
      <c r="AA919">
        <v>1</v>
      </c>
      <c r="AB919">
        <v>0</v>
      </c>
      <c r="AC919">
        <v>17</v>
      </c>
      <c r="AD919">
        <v>0</v>
      </c>
      <c r="AE919">
        <v>24</v>
      </c>
      <c r="AF919" t="s">
        <v>747</v>
      </c>
      <c r="AG919" t="s">
        <v>715</v>
      </c>
      <c r="AH919" s="9">
        <v>0.11388888888888889</v>
      </c>
      <c r="AI919" t="s">
        <v>1434</v>
      </c>
      <c r="AJ919" t="s">
        <v>1420</v>
      </c>
      <c r="AK919" t="s">
        <v>1427</v>
      </c>
    </row>
    <row r="920" spans="1:37" x14ac:dyDescent="0.3">
      <c r="A920" s="1">
        <v>44696</v>
      </c>
      <c r="B920" t="s">
        <v>141</v>
      </c>
      <c r="C920" t="s">
        <v>142</v>
      </c>
      <c r="D920" t="s">
        <v>143</v>
      </c>
      <c r="E920">
        <v>20363</v>
      </c>
      <c r="F920">
        <v>5162</v>
      </c>
      <c r="G920" t="s">
        <v>341</v>
      </c>
      <c r="H920" t="s">
        <v>342</v>
      </c>
      <c r="I920" t="s">
        <v>150</v>
      </c>
      <c r="J920" t="s">
        <v>85</v>
      </c>
      <c r="K920">
        <v>800</v>
      </c>
      <c r="L920">
        <v>758</v>
      </c>
      <c r="M920">
        <v>-2</v>
      </c>
      <c r="N920">
        <v>10</v>
      </c>
      <c r="O920">
        <v>808</v>
      </c>
      <c r="P920">
        <v>917</v>
      </c>
      <c r="Q920">
        <v>11</v>
      </c>
      <c r="R920">
        <v>936</v>
      </c>
      <c r="S920">
        <v>928</v>
      </c>
      <c r="T920">
        <v>-8</v>
      </c>
      <c r="U920">
        <v>0</v>
      </c>
      <c r="V920">
        <v>0</v>
      </c>
      <c r="W920">
        <v>96</v>
      </c>
      <c r="X920">
        <v>90</v>
      </c>
      <c r="Y920">
        <v>69</v>
      </c>
      <c r="Z920">
        <v>419</v>
      </c>
      <c r="AF920" t="s">
        <v>1223</v>
      </c>
      <c r="AG920" t="s">
        <v>1009</v>
      </c>
      <c r="AH920" s="9">
        <v>6.25E-2</v>
      </c>
      <c r="AI920" t="s">
        <v>1434</v>
      </c>
      <c r="AJ920" t="s">
        <v>1417</v>
      </c>
      <c r="AK920" t="s">
        <v>1421</v>
      </c>
    </row>
    <row r="921" spans="1:37" x14ac:dyDescent="0.3">
      <c r="A921" s="1">
        <v>44824</v>
      </c>
      <c r="B921" t="s">
        <v>162</v>
      </c>
      <c r="C921" t="s">
        <v>163</v>
      </c>
      <c r="D921" t="s">
        <v>164</v>
      </c>
      <c r="E921">
        <v>20436</v>
      </c>
      <c r="F921">
        <v>1053</v>
      </c>
      <c r="G921" t="s">
        <v>97</v>
      </c>
      <c r="H921" t="s">
        <v>98</v>
      </c>
      <c r="I921" t="s">
        <v>28</v>
      </c>
      <c r="J921" t="s">
        <v>29</v>
      </c>
      <c r="K921">
        <v>1159</v>
      </c>
      <c r="L921">
        <v>1156</v>
      </c>
      <c r="M921">
        <v>-3</v>
      </c>
      <c r="N921">
        <v>28</v>
      </c>
      <c r="O921">
        <v>1224</v>
      </c>
      <c r="P921">
        <v>1336</v>
      </c>
      <c r="Q921">
        <v>6</v>
      </c>
      <c r="R921">
        <v>1353</v>
      </c>
      <c r="S921">
        <v>1342</v>
      </c>
      <c r="T921">
        <v>-11</v>
      </c>
      <c r="U921">
        <v>0</v>
      </c>
      <c r="V921">
        <v>0</v>
      </c>
      <c r="W921">
        <v>114</v>
      </c>
      <c r="X921">
        <v>106</v>
      </c>
      <c r="Y921">
        <v>72</v>
      </c>
      <c r="Z921">
        <v>468</v>
      </c>
      <c r="AF921" t="s">
        <v>914</v>
      </c>
      <c r="AG921" t="s">
        <v>1094</v>
      </c>
      <c r="AH921" s="9">
        <v>7.3611111111111113E-2</v>
      </c>
      <c r="AI921" t="s">
        <v>1434</v>
      </c>
      <c r="AJ921" t="s">
        <v>1417</v>
      </c>
      <c r="AK921" t="s">
        <v>1423</v>
      </c>
    </row>
    <row r="922" spans="1:37" x14ac:dyDescent="0.3">
      <c r="A922" s="1">
        <v>43890</v>
      </c>
      <c r="B922" t="s">
        <v>39</v>
      </c>
      <c r="C922" t="s">
        <v>40</v>
      </c>
      <c r="D922" t="s">
        <v>41</v>
      </c>
      <c r="E922">
        <v>19805</v>
      </c>
      <c r="F922">
        <v>2163</v>
      </c>
      <c r="G922" t="s">
        <v>44</v>
      </c>
      <c r="H922" t="s">
        <v>45</v>
      </c>
      <c r="I922" t="s">
        <v>150</v>
      </c>
      <c r="J922" t="s">
        <v>85</v>
      </c>
      <c r="K922">
        <v>1000</v>
      </c>
      <c r="L922">
        <v>955</v>
      </c>
      <c r="M922">
        <v>-5</v>
      </c>
      <c r="N922">
        <v>16</v>
      </c>
      <c r="O922">
        <v>1011</v>
      </c>
      <c r="P922">
        <v>1050</v>
      </c>
      <c r="Q922">
        <v>8</v>
      </c>
      <c r="R922">
        <v>1121</v>
      </c>
      <c r="S922">
        <v>1058</v>
      </c>
      <c r="T922">
        <v>-23</v>
      </c>
      <c r="U922">
        <v>0</v>
      </c>
      <c r="V922">
        <v>0</v>
      </c>
      <c r="W922">
        <v>81</v>
      </c>
      <c r="X922">
        <v>63</v>
      </c>
      <c r="Y922">
        <v>39</v>
      </c>
      <c r="Z922">
        <v>184</v>
      </c>
      <c r="AF922" t="s">
        <v>1514</v>
      </c>
      <c r="AG922" t="s">
        <v>708</v>
      </c>
      <c r="AH922" s="9">
        <v>4.3749999999999997E-2</v>
      </c>
      <c r="AI922" t="s">
        <v>1434</v>
      </c>
      <c r="AJ922" t="s">
        <v>1417</v>
      </c>
      <c r="AK922" t="s">
        <v>1427</v>
      </c>
    </row>
    <row r="923" spans="1:37" x14ac:dyDescent="0.3">
      <c r="A923" s="1">
        <v>43777</v>
      </c>
      <c r="B923" t="s">
        <v>122</v>
      </c>
      <c r="C923" t="s">
        <v>123</v>
      </c>
      <c r="D923" t="s">
        <v>124</v>
      </c>
      <c r="E923">
        <v>20304</v>
      </c>
      <c r="F923">
        <v>3537</v>
      </c>
      <c r="G923" t="s">
        <v>60</v>
      </c>
      <c r="H923" t="s">
        <v>61</v>
      </c>
      <c r="I923" t="s">
        <v>261</v>
      </c>
      <c r="J923" t="s">
        <v>262</v>
      </c>
      <c r="K923">
        <v>1839</v>
      </c>
      <c r="L923">
        <v>1835</v>
      </c>
      <c r="M923">
        <v>-4</v>
      </c>
      <c r="N923">
        <v>12</v>
      </c>
      <c r="O923">
        <v>1847</v>
      </c>
      <c r="P923">
        <v>2007</v>
      </c>
      <c r="Q923">
        <v>6</v>
      </c>
      <c r="R923">
        <v>2030</v>
      </c>
      <c r="S923">
        <v>2013</v>
      </c>
      <c r="T923">
        <v>-17</v>
      </c>
      <c r="U923">
        <v>0</v>
      </c>
      <c r="V923">
        <v>0</v>
      </c>
      <c r="W923">
        <v>111</v>
      </c>
      <c r="X923">
        <v>98</v>
      </c>
      <c r="Y923">
        <v>80</v>
      </c>
      <c r="Z923">
        <v>508</v>
      </c>
      <c r="AF923" t="s">
        <v>1560</v>
      </c>
      <c r="AG923" t="s">
        <v>965</v>
      </c>
      <c r="AH923" s="9">
        <v>6.805555555555555E-2</v>
      </c>
      <c r="AI923" t="s">
        <v>1438</v>
      </c>
      <c r="AJ923" t="s">
        <v>1417</v>
      </c>
      <c r="AK923" t="s">
        <v>1426</v>
      </c>
    </row>
    <row r="924" spans="1:37" x14ac:dyDescent="0.3">
      <c r="A924" s="1">
        <v>44034</v>
      </c>
      <c r="B924" t="s">
        <v>32</v>
      </c>
      <c r="C924" t="s">
        <v>33</v>
      </c>
      <c r="D924" t="s">
        <v>34</v>
      </c>
      <c r="E924">
        <v>19393</v>
      </c>
      <c r="F924">
        <v>2068</v>
      </c>
      <c r="G924" t="s">
        <v>103</v>
      </c>
      <c r="H924" t="s">
        <v>104</v>
      </c>
      <c r="I924" t="s">
        <v>174</v>
      </c>
      <c r="J924" t="s">
        <v>175</v>
      </c>
      <c r="K924">
        <v>1930</v>
      </c>
      <c r="L924">
        <v>1926</v>
      </c>
      <c r="M924">
        <v>-4</v>
      </c>
      <c r="N924">
        <v>9</v>
      </c>
      <c r="O924">
        <v>1935</v>
      </c>
      <c r="P924">
        <v>2019</v>
      </c>
      <c r="Q924">
        <v>4</v>
      </c>
      <c r="R924">
        <v>2045</v>
      </c>
      <c r="S924">
        <v>2023</v>
      </c>
      <c r="T924">
        <v>-22</v>
      </c>
      <c r="U924">
        <v>0</v>
      </c>
      <c r="V924">
        <v>0</v>
      </c>
      <c r="W924">
        <v>75</v>
      </c>
      <c r="X924">
        <v>57</v>
      </c>
      <c r="Y924">
        <v>44</v>
      </c>
      <c r="Z924">
        <v>255</v>
      </c>
      <c r="AF924" t="s">
        <v>1161</v>
      </c>
      <c r="AG924" t="s">
        <v>1037</v>
      </c>
      <c r="AH924" s="9">
        <v>3.9583333333333331E-2</v>
      </c>
      <c r="AI924" t="s">
        <v>1438</v>
      </c>
      <c r="AJ924" t="s">
        <v>1417</v>
      </c>
      <c r="AK924" t="s">
        <v>1424</v>
      </c>
    </row>
    <row r="925" spans="1:37" x14ac:dyDescent="0.3">
      <c r="A925" s="1">
        <v>44771</v>
      </c>
      <c r="B925" t="s">
        <v>32</v>
      </c>
      <c r="C925" t="s">
        <v>33</v>
      </c>
      <c r="D925" t="s">
        <v>34</v>
      </c>
      <c r="E925">
        <v>19393</v>
      </c>
      <c r="F925">
        <v>1375</v>
      </c>
      <c r="G925" t="s">
        <v>35</v>
      </c>
      <c r="H925" t="s">
        <v>36</v>
      </c>
      <c r="I925" t="s">
        <v>198</v>
      </c>
      <c r="J925" t="s">
        <v>199</v>
      </c>
      <c r="K925">
        <v>1630</v>
      </c>
      <c r="L925">
        <v>1713</v>
      </c>
      <c r="M925">
        <v>43</v>
      </c>
      <c r="N925">
        <v>23</v>
      </c>
      <c r="O925">
        <v>1736</v>
      </c>
      <c r="P925">
        <v>1927</v>
      </c>
      <c r="Q925">
        <v>5</v>
      </c>
      <c r="R925">
        <v>1850</v>
      </c>
      <c r="S925">
        <v>1932</v>
      </c>
      <c r="T925">
        <v>42</v>
      </c>
      <c r="U925">
        <v>0</v>
      </c>
      <c r="V925">
        <v>0</v>
      </c>
      <c r="W925">
        <v>140</v>
      </c>
      <c r="X925">
        <v>139</v>
      </c>
      <c r="Y925">
        <v>111</v>
      </c>
      <c r="Z925">
        <v>850</v>
      </c>
      <c r="AA925">
        <v>0</v>
      </c>
      <c r="AB925">
        <v>0</v>
      </c>
      <c r="AC925">
        <v>0</v>
      </c>
      <c r="AD925">
        <v>0</v>
      </c>
      <c r="AE925">
        <v>42</v>
      </c>
      <c r="AF925" t="s">
        <v>971</v>
      </c>
      <c r="AG925" t="s">
        <v>657</v>
      </c>
      <c r="AH925" s="9">
        <v>9.6527777777777782E-2</v>
      </c>
      <c r="AI925" t="s">
        <v>1435</v>
      </c>
      <c r="AJ925" t="s">
        <v>1420</v>
      </c>
      <c r="AK925" t="s">
        <v>1426</v>
      </c>
    </row>
    <row r="926" spans="1:37" x14ac:dyDescent="0.3">
      <c r="A926" s="1">
        <v>44142</v>
      </c>
      <c r="B926" t="s">
        <v>155</v>
      </c>
      <c r="C926" t="s">
        <v>156</v>
      </c>
      <c r="D926" t="s">
        <v>157</v>
      </c>
      <c r="E926">
        <v>20398</v>
      </c>
      <c r="F926">
        <v>3603</v>
      </c>
      <c r="G926" t="s">
        <v>224</v>
      </c>
      <c r="H926" t="s">
        <v>225</v>
      </c>
      <c r="I926" t="s">
        <v>80</v>
      </c>
      <c r="J926" t="s">
        <v>67</v>
      </c>
      <c r="K926">
        <v>600</v>
      </c>
      <c r="L926">
        <v>553</v>
      </c>
      <c r="M926">
        <v>-7</v>
      </c>
      <c r="N926">
        <v>12</v>
      </c>
      <c r="O926">
        <v>605</v>
      </c>
      <c r="P926">
        <v>645</v>
      </c>
      <c r="Q926">
        <v>6</v>
      </c>
      <c r="R926">
        <v>722</v>
      </c>
      <c r="S926">
        <v>651</v>
      </c>
      <c r="T926">
        <v>-31</v>
      </c>
      <c r="U926">
        <v>0</v>
      </c>
      <c r="V926">
        <v>0</v>
      </c>
      <c r="W926">
        <v>142</v>
      </c>
      <c r="X926">
        <v>118</v>
      </c>
      <c r="Y926">
        <v>100</v>
      </c>
      <c r="Z926">
        <v>717</v>
      </c>
      <c r="AF926" t="s">
        <v>593</v>
      </c>
      <c r="AG926" t="s">
        <v>668</v>
      </c>
      <c r="AH926" s="9">
        <v>4.027777777777778E-2</v>
      </c>
      <c r="AI926" t="s">
        <v>1437</v>
      </c>
      <c r="AJ926" t="s">
        <v>1417</v>
      </c>
      <c r="AK926" t="s">
        <v>1427</v>
      </c>
    </row>
    <row r="927" spans="1:37" x14ac:dyDescent="0.3">
      <c r="A927" s="1">
        <v>43763</v>
      </c>
      <c r="B927" t="s">
        <v>14</v>
      </c>
      <c r="C927" t="s">
        <v>15</v>
      </c>
      <c r="D927" t="s">
        <v>16</v>
      </c>
      <c r="E927">
        <v>19790</v>
      </c>
      <c r="F927">
        <v>2385</v>
      </c>
      <c r="G927" t="s">
        <v>194</v>
      </c>
      <c r="H927" t="s">
        <v>195</v>
      </c>
      <c r="I927" t="s">
        <v>84</v>
      </c>
      <c r="J927" t="s">
        <v>85</v>
      </c>
      <c r="K927">
        <v>1945</v>
      </c>
      <c r="L927">
        <v>2142</v>
      </c>
      <c r="M927">
        <v>117</v>
      </c>
      <c r="N927">
        <v>17</v>
      </c>
      <c r="O927">
        <v>2159</v>
      </c>
      <c r="P927">
        <v>15</v>
      </c>
      <c r="Q927">
        <v>7</v>
      </c>
      <c r="R927">
        <v>2256</v>
      </c>
      <c r="S927">
        <v>22</v>
      </c>
      <c r="T927">
        <v>86</v>
      </c>
      <c r="U927">
        <v>0</v>
      </c>
      <c r="V927">
        <v>0</v>
      </c>
      <c r="W927">
        <v>191</v>
      </c>
      <c r="X927">
        <v>160</v>
      </c>
      <c r="Y927">
        <v>136</v>
      </c>
      <c r="Z927">
        <v>1089</v>
      </c>
      <c r="AA927">
        <v>0</v>
      </c>
      <c r="AB927">
        <v>0</v>
      </c>
      <c r="AC927">
        <v>0</v>
      </c>
      <c r="AD927">
        <v>0</v>
      </c>
      <c r="AE927">
        <v>86</v>
      </c>
      <c r="AF927" t="s">
        <v>1626</v>
      </c>
      <c r="AG927" t="s">
        <v>822</v>
      </c>
      <c r="AH927">
        <v>-0.88888888888888895</v>
      </c>
      <c r="AI927" t="s">
        <v>1438</v>
      </c>
      <c r="AJ927" t="s">
        <v>1420</v>
      </c>
      <c r="AK927" t="s">
        <v>1426</v>
      </c>
    </row>
    <row r="928" spans="1:37" x14ac:dyDescent="0.3">
      <c r="A928" s="1">
        <v>43758</v>
      </c>
      <c r="B928" t="s">
        <v>7</v>
      </c>
      <c r="C928" t="s">
        <v>8</v>
      </c>
      <c r="D928" t="s">
        <v>9</v>
      </c>
      <c r="E928">
        <v>19977</v>
      </c>
      <c r="F928">
        <v>618</v>
      </c>
      <c r="G928" t="s">
        <v>23</v>
      </c>
      <c r="H928" t="s">
        <v>24</v>
      </c>
      <c r="I928" t="s">
        <v>19</v>
      </c>
      <c r="J928" t="s">
        <v>20</v>
      </c>
      <c r="K928">
        <v>910</v>
      </c>
      <c r="L928">
        <v>907</v>
      </c>
      <c r="M928">
        <v>-3</v>
      </c>
      <c r="N928">
        <v>13</v>
      </c>
      <c r="O928">
        <v>920</v>
      </c>
      <c r="P928">
        <v>1105</v>
      </c>
      <c r="Q928">
        <v>10</v>
      </c>
      <c r="R928">
        <v>1131</v>
      </c>
      <c r="S928">
        <v>1115</v>
      </c>
      <c r="T928">
        <v>-16</v>
      </c>
      <c r="U928">
        <v>0</v>
      </c>
      <c r="V928">
        <v>0</v>
      </c>
      <c r="W928">
        <v>141</v>
      </c>
      <c r="X928">
        <v>128</v>
      </c>
      <c r="Y928">
        <v>105</v>
      </c>
      <c r="Z928">
        <v>679</v>
      </c>
      <c r="AF928" t="s">
        <v>1389</v>
      </c>
      <c r="AG928" t="s">
        <v>699</v>
      </c>
      <c r="AH928" s="9">
        <v>8.8888888888888892E-2</v>
      </c>
      <c r="AI928" t="s">
        <v>1434</v>
      </c>
      <c r="AJ928" t="s">
        <v>1417</v>
      </c>
      <c r="AK928" t="s">
        <v>1421</v>
      </c>
    </row>
    <row r="929" spans="1:37" x14ac:dyDescent="0.3">
      <c r="A929" s="1">
        <v>44185</v>
      </c>
      <c r="B929" t="s">
        <v>32</v>
      </c>
      <c r="C929" t="s">
        <v>33</v>
      </c>
      <c r="D929" t="s">
        <v>34</v>
      </c>
      <c r="E929">
        <v>19393</v>
      </c>
      <c r="F929">
        <v>415</v>
      </c>
      <c r="G929" t="s">
        <v>72</v>
      </c>
      <c r="H929" t="s">
        <v>73</v>
      </c>
      <c r="I929" t="s">
        <v>337</v>
      </c>
      <c r="J929" t="s">
        <v>338</v>
      </c>
      <c r="K929">
        <v>1315</v>
      </c>
      <c r="L929">
        <v>1311</v>
      </c>
      <c r="M929">
        <v>-4</v>
      </c>
      <c r="N929">
        <v>13</v>
      </c>
      <c r="O929">
        <v>1324</v>
      </c>
      <c r="P929">
        <v>1545</v>
      </c>
      <c r="Q929">
        <v>3</v>
      </c>
      <c r="R929">
        <v>1550</v>
      </c>
      <c r="S929">
        <v>1548</v>
      </c>
      <c r="T929">
        <v>-2</v>
      </c>
      <c r="U929">
        <v>0</v>
      </c>
      <c r="V929">
        <v>0</v>
      </c>
      <c r="W929">
        <v>155</v>
      </c>
      <c r="X929">
        <v>157</v>
      </c>
      <c r="Y929">
        <v>141</v>
      </c>
      <c r="Z929">
        <v>883</v>
      </c>
      <c r="AF929" t="s">
        <v>935</v>
      </c>
      <c r="AG929" t="s">
        <v>1336</v>
      </c>
      <c r="AH929" s="9">
        <v>0.10902777777777778</v>
      </c>
      <c r="AI929" t="s">
        <v>1435</v>
      </c>
      <c r="AJ929" t="s">
        <v>1417</v>
      </c>
      <c r="AK929" t="s">
        <v>1421</v>
      </c>
    </row>
    <row r="930" spans="1:37" x14ac:dyDescent="0.3">
      <c r="A930" s="1">
        <v>43674</v>
      </c>
      <c r="B930" t="s">
        <v>46</v>
      </c>
      <c r="C930" t="s">
        <v>47</v>
      </c>
      <c r="D930" t="s">
        <v>48</v>
      </c>
      <c r="E930">
        <v>20452</v>
      </c>
      <c r="F930">
        <v>3738</v>
      </c>
      <c r="G930" t="s">
        <v>80</v>
      </c>
      <c r="H930" t="s">
        <v>67</v>
      </c>
      <c r="I930" t="s">
        <v>76</v>
      </c>
      <c r="J930" t="s">
        <v>77</v>
      </c>
      <c r="K930">
        <v>2122</v>
      </c>
      <c r="L930">
        <v>2115</v>
      </c>
      <c r="M930">
        <v>-7</v>
      </c>
      <c r="N930">
        <v>18</v>
      </c>
      <c r="O930">
        <v>2133</v>
      </c>
      <c r="P930">
        <v>2317</v>
      </c>
      <c r="Q930">
        <v>4</v>
      </c>
      <c r="R930">
        <v>2351</v>
      </c>
      <c r="S930">
        <v>2321</v>
      </c>
      <c r="T930">
        <v>-30</v>
      </c>
      <c r="U930">
        <v>0</v>
      </c>
      <c r="V930">
        <v>0</v>
      </c>
      <c r="W930">
        <v>149</v>
      </c>
      <c r="X930">
        <v>126</v>
      </c>
      <c r="Y930">
        <v>104</v>
      </c>
      <c r="Z930">
        <v>836</v>
      </c>
      <c r="AF930" t="s">
        <v>1415</v>
      </c>
      <c r="AG930" t="s">
        <v>1207</v>
      </c>
      <c r="AH930" s="9">
        <v>8.7499999999999994E-2</v>
      </c>
      <c r="AI930" t="s">
        <v>1438</v>
      </c>
      <c r="AJ930" t="s">
        <v>1417</v>
      </c>
      <c r="AK930" t="s">
        <v>1421</v>
      </c>
    </row>
    <row r="931" spans="1:37" x14ac:dyDescent="0.3">
      <c r="A931" s="1">
        <v>44007</v>
      </c>
      <c r="B931" t="s">
        <v>14</v>
      </c>
      <c r="C931" t="s">
        <v>15</v>
      </c>
      <c r="D931" t="s">
        <v>16</v>
      </c>
      <c r="E931">
        <v>19790</v>
      </c>
      <c r="F931">
        <v>766</v>
      </c>
      <c r="G931" t="s">
        <v>80</v>
      </c>
      <c r="H931" t="s">
        <v>67</v>
      </c>
      <c r="I931" t="s">
        <v>150</v>
      </c>
      <c r="J931" t="s">
        <v>85</v>
      </c>
      <c r="K931">
        <v>730</v>
      </c>
      <c r="L931">
        <v>728</v>
      </c>
      <c r="M931">
        <v>-2</v>
      </c>
      <c r="N931">
        <v>11</v>
      </c>
      <c r="O931">
        <v>739</v>
      </c>
      <c r="P931">
        <v>1015</v>
      </c>
      <c r="Q931">
        <v>4</v>
      </c>
      <c r="R931">
        <v>1034</v>
      </c>
      <c r="S931">
        <v>1019</v>
      </c>
      <c r="T931">
        <v>-15</v>
      </c>
      <c r="U931">
        <v>0</v>
      </c>
      <c r="V931">
        <v>0</v>
      </c>
      <c r="W931">
        <v>124</v>
      </c>
      <c r="X931">
        <v>111</v>
      </c>
      <c r="Y931">
        <v>96</v>
      </c>
      <c r="Z931">
        <v>733</v>
      </c>
      <c r="AF931" t="s">
        <v>714</v>
      </c>
      <c r="AG931" t="s">
        <v>853</v>
      </c>
      <c r="AH931" s="9">
        <v>0.11874999999999999</v>
      </c>
      <c r="AI931" t="s">
        <v>1434</v>
      </c>
      <c r="AJ931" t="s">
        <v>1417</v>
      </c>
      <c r="AK931" t="s">
        <v>1425</v>
      </c>
    </row>
    <row r="932" spans="1:37" x14ac:dyDescent="0.3">
      <c r="A932" s="1">
        <v>44450</v>
      </c>
      <c r="B932" t="s">
        <v>55</v>
      </c>
      <c r="C932" t="s">
        <v>56</v>
      </c>
      <c r="D932" t="s">
        <v>57</v>
      </c>
      <c r="E932">
        <v>19930</v>
      </c>
      <c r="F932">
        <v>64</v>
      </c>
      <c r="G932" t="s">
        <v>496</v>
      </c>
      <c r="H932" t="s">
        <v>497</v>
      </c>
      <c r="I932" t="s">
        <v>388</v>
      </c>
      <c r="J932" t="s">
        <v>389</v>
      </c>
      <c r="K932">
        <v>1611</v>
      </c>
      <c r="L932">
        <v>1616</v>
      </c>
      <c r="M932">
        <v>5</v>
      </c>
      <c r="N932">
        <v>8</v>
      </c>
      <c r="O932">
        <v>1624</v>
      </c>
      <c r="P932">
        <v>1645</v>
      </c>
      <c r="Q932">
        <v>4</v>
      </c>
      <c r="R932">
        <v>1644</v>
      </c>
      <c r="S932">
        <v>1649</v>
      </c>
      <c r="T932">
        <v>5</v>
      </c>
      <c r="U932">
        <v>0</v>
      </c>
      <c r="V932">
        <v>0</v>
      </c>
      <c r="W932">
        <v>33</v>
      </c>
      <c r="X932">
        <v>33</v>
      </c>
      <c r="Y932">
        <v>21</v>
      </c>
      <c r="Z932">
        <v>82</v>
      </c>
      <c r="AF932" t="s">
        <v>1253</v>
      </c>
      <c r="AG932" t="s">
        <v>621</v>
      </c>
      <c r="AH932" s="9">
        <v>2.2916666666666665E-2</v>
      </c>
      <c r="AI932" t="s">
        <v>1435</v>
      </c>
      <c r="AJ932" t="s">
        <v>1420</v>
      </c>
      <c r="AK932" t="s">
        <v>1427</v>
      </c>
    </row>
    <row r="933" spans="1:37" x14ac:dyDescent="0.3">
      <c r="A933" s="1">
        <v>45017</v>
      </c>
      <c r="B933" t="s">
        <v>7</v>
      </c>
      <c r="C933" t="s">
        <v>8</v>
      </c>
      <c r="D933" t="s">
        <v>9</v>
      </c>
      <c r="E933">
        <v>19977</v>
      </c>
      <c r="F933">
        <v>2442</v>
      </c>
      <c r="G933" t="s">
        <v>51</v>
      </c>
      <c r="H933" t="s">
        <v>52</v>
      </c>
      <c r="I933" t="s">
        <v>10</v>
      </c>
      <c r="J933" t="s">
        <v>11</v>
      </c>
      <c r="K933">
        <v>959</v>
      </c>
      <c r="L933">
        <v>1031</v>
      </c>
      <c r="M933">
        <v>32</v>
      </c>
      <c r="N933">
        <v>22</v>
      </c>
      <c r="O933">
        <v>1053</v>
      </c>
      <c r="P933">
        <v>1350</v>
      </c>
      <c r="Q933">
        <v>9</v>
      </c>
      <c r="R933">
        <v>1332</v>
      </c>
      <c r="S933">
        <v>1359</v>
      </c>
      <c r="T933">
        <v>27</v>
      </c>
      <c r="U933">
        <v>0</v>
      </c>
      <c r="V933">
        <v>0</v>
      </c>
      <c r="W933">
        <v>153</v>
      </c>
      <c r="X933">
        <v>148</v>
      </c>
      <c r="Y933">
        <v>117</v>
      </c>
      <c r="Z933">
        <v>966</v>
      </c>
      <c r="AA933">
        <v>0</v>
      </c>
      <c r="AB933">
        <v>0</v>
      </c>
      <c r="AC933">
        <v>27</v>
      </c>
      <c r="AD933">
        <v>0</v>
      </c>
      <c r="AE933">
        <v>0</v>
      </c>
      <c r="AF933" t="s">
        <v>1133</v>
      </c>
      <c r="AG933" t="s">
        <v>606</v>
      </c>
      <c r="AH933" s="9">
        <v>0.14444444444444443</v>
      </c>
      <c r="AI933" t="s">
        <v>1434</v>
      </c>
      <c r="AJ933" t="s">
        <v>1420</v>
      </c>
      <c r="AK933" t="s">
        <v>1427</v>
      </c>
    </row>
    <row r="934" spans="1:37" x14ac:dyDescent="0.3">
      <c r="A934" s="1">
        <v>45053</v>
      </c>
      <c r="B934" t="s">
        <v>14</v>
      </c>
      <c r="C934" t="s">
        <v>15</v>
      </c>
      <c r="D934" t="s">
        <v>16</v>
      </c>
      <c r="E934">
        <v>19790</v>
      </c>
      <c r="F934">
        <v>2884</v>
      </c>
      <c r="G934" t="s">
        <v>60</v>
      </c>
      <c r="H934" t="s">
        <v>61</v>
      </c>
      <c r="I934" t="s">
        <v>160</v>
      </c>
      <c r="J934" t="s">
        <v>161</v>
      </c>
      <c r="K934">
        <v>817</v>
      </c>
      <c r="L934">
        <v>824</v>
      </c>
      <c r="M934">
        <v>7</v>
      </c>
      <c r="N934">
        <v>18</v>
      </c>
      <c r="O934">
        <v>842</v>
      </c>
      <c r="P934">
        <v>855</v>
      </c>
      <c r="Q934">
        <v>5</v>
      </c>
      <c r="R934">
        <v>858</v>
      </c>
      <c r="S934">
        <v>900</v>
      </c>
      <c r="T934">
        <v>2</v>
      </c>
      <c r="U934">
        <v>0</v>
      </c>
      <c r="V934">
        <v>0</v>
      </c>
      <c r="W934">
        <v>101</v>
      </c>
      <c r="X934">
        <v>96</v>
      </c>
      <c r="Y934">
        <v>73</v>
      </c>
      <c r="Z934">
        <v>484</v>
      </c>
      <c r="AF934" t="s">
        <v>1111</v>
      </c>
      <c r="AG934" t="s">
        <v>863</v>
      </c>
      <c r="AH934" s="9">
        <v>2.5000000000000001E-2</v>
      </c>
      <c r="AI934" t="s">
        <v>1434</v>
      </c>
      <c r="AJ934" t="s">
        <v>1420</v>
      </c>
      <c r="AK934" t="s">
        <v>1421</v>
      </c>
    </row>
    <row r="935" spans="1:37" x14ac:dyDescent="0.3">
      <c r="A935" s="1">
        <v>44070</v>
      </c>
      <c r="B935" t="s">
        <v>32</v>
      </c>
      <c r="C935" t="s">
        <v>33</v>
      </c>
      <c r="D935" t="s">
        <v>34</v>
      </c>
      <c r="E935">
        <v>19393</v>
      </c>
      <c r="F935">
        <v>1768</v>
      </c>
      <c r="G935" t="s">
        <v>129</v>
      </c>
      <c r="H935" t="s">
        <v>130</v>
      </c>
      <c r="I935" t="s">
        <v>68</v>
      </c>
      <c r="J935" t="s">
        <v>69</v>
      </c>
      <c r="K935">
        <v>1320</v>
      </c>
      <c r="L935">
        <v>1344</v>
      </c>
      <c r="M935">
        <v>24</v>
      </c>
      <c r="N935">
        <v>9</v>
      </c>
      <c r="O935">
        <v>1353</v>
      </c>
      <c r="P935">
        <v>1537</v>
      </c>
      <c r="Q935">
        <v>5</v>
      </c>
      <c r="R935">
        <v>1520</v>
      </c>
      <c r="S935">
        <v>1542</v>
      </c>
      <c r="T935">
        <v>22</v>
      </c>
      <c r="U935">
        <v>0</v>
      </c>
      <c r="V935">
        <v>0</v>
      </c>
      <c r="W935">
        <v>120</v>
      </c>
      <c r="X935">
        <v>118</v>
      </c>
      <c r="Y935">
        <v>104</v>
      </c>
      <c r="Z935">
        <v>756</v>
      </c>
      <c r="AA935">
        <v>0</v>
      </c>
      <c r="AB935">
        <v>0</v>
      </c>
      <c r="AC935">
        <v>0</v>
      </c>
      <c r="AD935">
        <v>0</v>
      </c>
      <c r="AE935">
        <v>22</v>
      </c>
      <c r="AF935" t="s">
        <v>1249</v>
      </c>
      <c r="AG935" t="s">
        <v>1339</v>
      </c>
      <c r="AH935" s="9">
        <v>8.1944444444444445E-2</v>
      </c>
      <c r="AI935" t="s">
        <v>1435</v>
      </c>
      <c r="AJ935" t="s">
        <v>1420</v>
      </c>
      <c r="AK935" t="s">
        <v>1425</v>
      </c>
    </row>
    <row r="936" spans="1:37" x14ac:dyDescent="0.3">
      <c r="A936" s="1">
        <v>43552</v>
      </c>
      <c r="B936" t="s">
        <v>122</v>
      </c>
      <c r="C936" t="s">
        <v>123</v>
      </c>
      <c r="D936" t="s">
        <v>124</v>
      </c>
      <c r="E936">
        <v>20304</v>
      </c>
      <c r="F936">
        <v>4183</v>
      </c>
      <c r="G936" t="s">
        <v>277</v>
      </c>
      <c r="H936" t="s">
        <v>278</v>
      </c>
      <c r="I936" t="s">
        <v>144</v>
      </c>
      <c r="J936" t="s">
        <v>145</v>
      </c>
      <c r="K936">
        <v>1900</v>
      </c>
      <c r="L936">
        <v>1859</v>
      </c>
      <c r="M936">
        <v>-1</v>
      </c>
      <c r="N936">
        <v>8</v>
      </c>
      <c r="O936">
        <v>1907</v>
      </c>
      <c r="P936">
        <v>2033</v>
      </c>
      <c r="Q936">
        <v>11</v>
      </c>
      <c r="R936">
        <v>2052</v>
      </c>
      <c r="S936">
        <v>2044</v>
      </c>
      <c r="T936">
        <v>-8</v>
      </c>
      <c r="U936">
        <v>0</v>
      </c>
      <c r="V936">
        <v>0</v>
      </c>
      <c r="W936">
        <v>112</v>
      </c>
      <c r="X936">
        <v>105</v>
      </c>
      <c r="Y936">
        <v>86</v>
      </c>
      <c r="Z936">
        <v>505</v>
      </c>
      <c r="AF936" t="s">
        <v>1276</v>
      </c>
      <c r="AG936" t="s">
        <v>800</v>
      </c>
      <c r="AH936" s="9">
        <v>7.2916666666666671E-2</v>
      </c>
      <c r="AI936" t="s">
        <v>1438</v>
      </c>
      <c r="AJ936" t="s">
        <v>1417</v>
      </c>
      <c r="AK936" t="s">
        <v>1425</v>
      </c>
    </row>
    <row r="937" spans="1:37" x14ac:dyDescent="0.3">
      <c r="A937" s="1">
        <v>43708</v>
      </c>
      <c r="B937" t="s">
        <v>46</v>
      </c>
      <c r="C937" t="s">
        <v>47</v>
      </c>
      <c r="D937" t="s">
        <v>48</v>
      </c>
      <c r="E937">
        <v>20452</v>
      </c>
      <c r="F937">
        <v>4696</v>
      </c>
      <c r="G937" t="s">
        <v>243</v>
      </c>
      <c r="H937" t="s">
        <v>244</v>
      </c>
      <c r="I937" t="s">
        <v>178</v>
      </c>
      <c r="J937" t="s">
        <v>179</v>
      </c>
      <c r="K937">
        <v>1042</v>
      </c>
      <c r="L937">
        <v>1031</v>
      </c>
      <c r="M937">
        <v>-11</v>
      </c>
      <c r="N937">
        <v>10</v>
      </c>
      <c r="O937">
        <v>1041</v>
      </c>
      <c r="P937">
        <v>1128</v>
      </c>
      <c r="Q937">
        <v>7</v>
      </c>
      <c r="R937">
        <v>1159</v>
      </c>
      <c r="S937">
        <v>1135</v>
      </c>
      <c r="T937">
        <v>-24</v>
      </c>
      <c r="U937">
        <v>0</v>
      </c>
      <c r="V937">
        <v>0</v>
      </c>
      <c r="W937">
        <v>77</v>
      </c>
      <c r="X937">
        <v>64</v>
      </c>
      <c r="Y937">
        <v>47</v>
      </c>
      <c r="Z937">
        <v>279</v>
      </c>
      <c r="AF937" t="s">
        <v>730</v>
      </c>
      <c r="AG937" t="s">
        <v>606</v>
      </c>
      <c r="AH937" s="9">
        <v>4.4444444444444446E-2</v>
      </c>
      <c r="AI937" t="s">
        <v>1434</v>
      </c>
      <c r="AJ937" t="s">
        <v>1417</v>
      </c>
      <c r="AK937" t="s">
        <v>1427</v>
      </c>
    </row>
    <row r="938" spans="1:37" x14ac:dyDescent="0.3">
      <c r="A938" s="1">
        <v>43487</v>
      </c>
      <c r="B938" t="s">
        <v>7</v>
      </c>
      <c r="C938" t="s">
        <v>8</v>
      </c>
      <c r="D938" t="s">
        <v>9</v>
      </c>
      <c r="E938">
        <v>19977</v>
      </c>
      <c r="F938">
        <v>491</v>
      </c>
      <c r="G938" t="s">
        <v>21</v>
      </c>
      <c r="H938" t="s">
        <v>22</v>
      </c>
      <c r="I938" t="s">
        <v>204</v>
      </c>
      <c r="J938" t="s">
        <v>205</v>
      </c>
      <c r="K938">
        <v>945</v>
      </c>
      <c r="L938">
        <v>954</v>
      </c>
      <c r="M938">
        <v>9</v>
      </c>
      <c r="N938">
        <v>26</v>
      </c>
      <c r="O938">
        <v>1020</v>
      </c>
      <c r="P938">
        <v>1505</v>
      </c>
      <c r="Q938">
        <v>5</v>
      </c>
      <c r="R938">
        <v>1511</v>
      </c>
      <c r="S938">
        <v>1510</v>
      </c>
      <c r="T938">
        <v>-1</v>
      </c>
      <c r="U938">
        <v>0</v>
      </c>
      <c r="V938">
        <v>0</v>
      </c>
      <c r="W938">
        <v>206</v>
      </c>
      <c r="X938">
        <v>196</v>
      </c>
      <c r="Y938">
        <v>165</v>
      </c>
      <c r="Z938">
        <v>1482</v>
      </c>
      <c r="AF938" t="s">
        <v>1244</v>
      </c>
      <c r="AG938" t="s">
        <v>707</v>
      </c>
      <c r="AH938" s="9">
        <v>0.21944444444444444</v>
      </c>
      <c r="AI938" t="s">
        <v>1434</v>
      </c>
      <c r="AJ938" t="s">
        <v>1417</v>
      </c>
      <c r="AK938" t="s">
        <v>1423</v>
      </c>
    </row>
    <row r="939" spans="1:37" x14ac:dyDescent="0.3">
      <c r="A939" s="1">
        <v>44927</v>
      </c>
      <c r="B939" t="s">
        <v>32</v>
      </c>
      <c r="C939" t="s">
        <v>33</v>
      </c>
      <c r="D939" t="s">
        <v>34</v>
      </c>
      <c r="E939">
        <v>19393</v>
      </c>
      <c r="F939">
        <v>1254</v>
      </c>
      <c r="G939" t="s">
        <v>127</v>
      </c>
      <c r="H939" t="s">
        <v>128</v>
      </c>
      <c r="I939" t="s">
        <v>174</v>
      </c>
      <c r="J939" t="s">
        <v>175</v>
      </c>
      <c r="K939">
        <v>2130</v>
      </c>
      <c r="L939">
        <v>2129</v>
      </c>
      <c r="M939">
        <v>-1</v>
      </c>
      <c r="N939">
        <v>15</v>
      </c>
      <c r="O939">
        <v>2144</v>
      </c>
      <c r="P939">
        <v>2323</v>
      </c>
      <c r="Q939">
        <v>4</v>
      </c>
      <c r="R939">
        <v>2330</v>
      </c>
      <c r="S939">
        <v>2327</v>
      </c>
      <c r="T939">
        <v>-3</v>
      </c>
      <c r="U939">
        <v>0</v>
      </c>
      <c r="V939">
        <v>0</v>
      </c>
      <c r="W939">
        <v>180</v>
      </c>
      <c r="X939">
        <v>178</v>
      </c>
      <c r="Y939">
        <v>159</v>
      </c>
      <c r="Z939">
        <v>1044</v>
      </c>
      <c r="AF939" t="s">
        <v>1627</v>
      </c>
      <c r="AG939" t="s">
        <v>1374</v>
      </c>
      <c r="AH939" s="9">
        <v>8.1944444444444445E-2</v>
      </c>
      <c r="AI939" t="s">
        <v>1438</v>
      </c>
      <c r="AJ939" t="s">
        <v>1417</v>
      </c>
      <c r="AK939" t="s">
        <v>1421</v>
      </c>
    </row>
    <row r="940" spans="1:37" x14ac:dyDescent="0.3">
      <c r="A940" s="1">
        <v>44008</v>
      </c>
      <c r="B940" t="s">
        <v>39</v>
      </c>
      <c r="C940" t="s">
        <v>40</v>
      </c>
      <c r="D940" t="s">
        <v>41</v>
      </c>
      <c r="E940">
        <v>19805</v>
      </c>
      <c r="F940">
        <v>2211</v>
      </c>
      <c r="G940" t="s">
        <v>80</v>
      </c>
      <c r="H940" t="s">
        <v>67</v>
      </c>
      <c r="I940" t="s">
        <v>169</v>
      </c>
      <c r="J940" t="s">
        <v>170</v>
      </c>
      <c r="K940">
        <v>835</v>
      </c>
      <c r="L940">
        <v>830</v>
      </c>
      <c r="M940">
        <v>-5</v>
      </c>
      <c r="N940">
        <v>18</v>
      </c>
      <c r="O940">
        <v>848</v>
      </c>
      <c r="P940">
        <v>1207</v>
      </c>
      <c r="Q940">
        <v>3</v>
      </c>
      <c r="R940">
        <v>1231</v>
      </c>
      <c r="S940">
        <v>1210</v>
      </c>
      <c r="T940">
        <v>-21</v>
      </c>
      <c r="U940">
        <v>0</v>
      </c>
      <c r="V940">
        <v>0</v>
      </c>
      <c r="W940">
        <v>176</v>
      </c>
      <c r="X940">
        <v>160</v>
      </c>
      <c r="Y940">
        <v>139</v>
      </c>
      <c r="Z940">
        <v>1120</v>
      </c>
      <c r="AF940" t="s">
        <v>1466</v>
      </c>
      <c r="AG940" t="s">
        <v>692</v>
      </c>
      <c r="AH940" s="9">
        <v>0.15277777777777779</v>
      </c>
      <c r="AI940" t="s">
        <v>1434</v>
      </c>
      <c r="AJ940" t="s">
        <v>1417</v>
      </c>
      <c r="AK940" t="s">
        <v>1426</v>
      </c>
    </row>
    <row r="941" spans="1:37" x14ac:dyDescent="0.3">
      <c r="A941" s="1">
        <v>44871</v>
      </c>
      <c r="B941" t="s">
        <v>122</v>
      </c>
      <c r="C941" t="s">
        <v>123</v>
      </c>
      <c r="D941" t="s">
        <v>124</v>
      </c>
      <c r="E941">
        <v>20304</v>
      </c>
      <c r="F941">
        <v>3328</v>
      </c>
      <c r="G941" t="s">
        <v>212</v>
      </c>
      <c r="H941" t="s">
        <v>213</v>
      </c>
      <c r="I941" t="s">
        <v>206</v>
      </c>
      <c r="J941" t="s">
        <v>207</v>
      </c>
      <c r="K941">
        <v>1830</v>
      </c>
      <c r="L941">
        <v>1824</v>
      </c>
      <c r="M941">
        <v>-6</v>
      </c>
      <c r="N941">
        <v>10</v>
      </c>
      <c r="O941">
        <v>1834</v>
      </c>
      <c r="P941">
        <v>2007</v>
      </c>
      <c r="Q941">
        <v>5</v>
      </c>
      <c r="R941">
        <v>2011</v>
      </c>
      <c r="S941">
        <v>2012</v>
      </c>
      <c r="T941">
        <v>1</v>
      </c>
      <c r="U941">
        <v>0</v>
      </c>
      <c r="V941">
        <v>0</v>
      </c>
      <c r="W941">
        <v>101</v>
      </c>
      <c r="X941">
        <v>108</v>
      </c>
      <c r="Y941">
        <v>93</v>
      </c>
      <c r="Z941">
        <v>543</v>
      </c>
      <c r="AF941" t="s">
        <v>1628</v>
      </c>
      <c r="AG941" t="s">
        <v>1264</v>
      </c>
      <c r="AH941" s="9">
        <v>7.4999999999999997E-2</v>
      </c>
      <c r="AI941" t="s">
        <v>1438</v>
      </c>
      <c r="AJ941" t="s">
        <v>1417</v>
      </c>
      <c r="AK941" t="s">
        <v>1421</v>
      </c>
    </row>
    <row r="942" spans="1:37" x14ac:dyDescent="0.3">
      <c r="A942" s="1">
        <v>44748</v>
      </c>
      <c r="B942" t="s">
        <v>46</v>
      </c>
      <c r="C942" t="s">
        <v>47</v>
      </c>
      <c r="D942" t="s">
        <v>48</v>
      </c>
      <c r="E942">
        <v>20452</v>
      </c>
      <c r="F942">
        <v>4617</v>
      </c>
      <c r="G942" t="s">
        <v>216</v>
      </c>
      <c r="H942" t="s">
        <v>217</v>
      </c>
      <c r="I942" t="s">
        <v>178</v>
      </c>
      <c r="J942" t="s">
        <v>179</v>
      </c>
      <c r="K942">
        <v>730</v>
      </c>
      <c r="L942">
        <v>727</v>
      </c>
      <c r="M942">
        <v>-3</v>
      </c>
      <c r="N942">
        <v>18</v>
      </c>
      <c r="O942">
        <v>745</v>
      </c>
      <c r="P942">
        <v>914</v>
      </c>
      <c r="Q942">
        <v>5</v>
      </c>
      <c r="R942">
        <v>926</v>
      </c>
      <c r="S942">
        <v>919</v>
      </c>
      <c r="T942">
        <v>-7</v>
      </c>
      <c r="U942">
        <v>0</v>
      </c>
      <c r="V942">
        <v>0</v>
      </c>
      <c r="W942">
        <v>116</v>
      </c>
      <c r="X942">
        <v>112</v>
      </c>
      <c r="Y942">
        <v>89</v>
      </c>
      <c r="Z942">
        <v>576</v>
      </c>
      <c r="AF942" t="s">
        <v>1050</v>
      </c>
      <c r="AG942" t="s">
        <v>1183</v>
      </c>
      <c r="AH942" s="9">
        <v>7.7777777777777779E-2</v>
      </c>
      <c r="AI942" t="s">
        <v>1434</v>
      </c>
      <c r="AJ942" t="s">
        <v>1417</v>
      </c>
      <c r="AK942" t="s">
        <v>1424</v>
      </c>
    </row>
    <row r="943" spans="1:37" x14ac:dyDescent="0.3">
      <c r="A943" s="1">
        <v>44458</v>
      </c>
      <c r="B943" t="s">
        <v>32</v>
      </c>
      <c r="C943" t="s">
        <v>33</v>
      </c>
      <c r="D943" t="s">
        <v>34</v>
      </c>
      <c r="E943">
        <v>19393</v>
      </c>
      <c r="F943">
        <v>2109</v>
      </c>
      <c r="G943" t="s">
        <v>19</v>
      </c>
      <c r="H943" t="s">
        <v>20</v>
      </c>
      <c r="I943" t="s">
        <v>206</v>
      </c>
      <c r="J943" t="s">
        <v>207</v>
      </c>
      <c r="K943">
        <v>1305</v>
      </c>
      <c r="L943">
        <v>1315</v>
      </c>
      <c r="M943">
        <v>10</v>
      </c>
      <c r="N943">
        <v>14</v>
      </c>
      <c r="O943">
        <v>1329</v>
      </c>
      <c r="P943">
        <v>1502</v>
      </c>
      <c r="Q943">
        <v>5</v>
      </c>
      <c r="R943">
        <v>1515</v>
      </c>
      <c r="S943">
        <v>1507</v>
      </c>
      <c r="T943">
        <v>-8</v>
      </c>
      <c r="U943">
        <v>0</v>
      </c>
      <c r="V943">
        <v>0</v>
      </c>
      <c r="W943">
        <v>130</v>
      </c>
      <c r="X943">
        <v>112</v>
      </c>
      <c r="Y943">
        <v>93</v>
      </c>
      <c r="Z943">
        <v>672</v>
      </c>
      <c r="AF943" t="s">
        <v>652</v>
      </c>
      <c r="AG943" t="s">
        <v>748</v>
      </c>
      <c r="AH943" s="9">
        <v>7.7777777777777779E-2</v>
      </c>
      <c r="AI943" t="s">
        <v>1435</v>
      </c>
      <c r="AJ943" t="s">
        <v>1417</v>
      </c>
      <c r="AK943" t="s">
        <v>1421</v>
      </c>
    </row>
    <row r="944" spans="1:37" x14ac:dyDescent="0.3">
      <c r="A944" s="1">
        <v>43589</v>
      </c>
      <c r="B944" t="s">
        <v>32</v>
      </c>
      <c r="C944" t="s">
        <v>33</v>
      </c>
      <c r="D944" t="s">
        <v>34</v>
      </c>
      <c r="E944">
        <v>19393</v>
      </c>
      <c r="F944">
        <v>5156</v>
      </c>
      <c r="G944" t="s">
        <v>64</v>
      </c>
      <c r="H944" t="s">
        <v>65</v>
      </c>
      <c r="I944" t="s">
        <v>72</v>
      </c>
      <c r="J944" t="s">
        <v>73</v>
      </c>
      <c r="K944">
        <v>1625</v>
      </c>
      <c r="L944">
        <v>1621</v>
      </c>
      <c r="M944">
        <v>-4</v>
      </c>
      <c r="N944">
        <v>7</v>
      </c>
      <c r="O944">
        <v>1628</v>
      </c>
      <c r="P944">
        <v>1709</v>
      </c>
      <c r="Q944">
        <v>4</v>
      </c>
      <c r="R944">
        <v>1735</v>
      </c>
      <c r="S944">
        <v>1713</v>
      </c>
      <c r="T944">
        <v>-22</v>
      </c>
      <c r="U944">
        <v>0</v>
      </c>
      <c r="V944">
        <v>0</v>
      </c>
      <c r="W944">
        <v>70</v>
      </c>
      <c r="X944">
        <v>52</v>
      </c>
      <c r="Y944">
        <v>41</v>
      </c>
      <c r="Z944">
        <v>255</v>
      </c>
      <c r="AF944" t="s">
        <v>657</v>
      </c>
      <c r="AG944" t="s">
        <v>1350</v>
      </c>
      <c r="AH944" s="9">
        <v>3.6111111111111108E-2</v>
      </c>
      <c r="AI944" t="s">
        <v>1435</v>
      </c>
      <c r="AJ944" t="s">
        <v>1417</v>
      </c>
      <c r="AK944" t="s">
        <v>1427</v>
      </c>
    </row>
    <row r="945" spans="1:37" x14ac:dyDescent="0.3">
      <c r="A945" s="1">
        <v>45089</v>
      </c>
      <c r="B945" t="s">
        <v>39</v>
      </c>
      <c r="C945" t="s">
        <v>40</v>
      </c>
      <c r="D945" t="s">
        <v>41</v>
      </c>
      <c r="E945">
        <v>19805</v>
      </c>
      <c r="F945">
        <v>1813</v>
      </c>
      <c r="G945" t="s">
        <v>178</v>
      </c>
      <c r="H945" t="s">
        <v>179</v>
      </c>
      <c r="I945" t="s">
        <v>341</v>
      </c>
      <c r="J945" t="s">
        <v>342</v>
      </c>
      <c r="K945">
        <v>1910</v>
      </c>
      <c r="L945">
        <v>0</v>
      </c>
      <c r="M945">
        <v>0</v>
      </c>
      <c r="R945">
        <v>2042</v>
      </c>
      <c r="S945">
        <v>0</v>
      </c>
      <c r="T945">
        <v>0</v>
      </c>
      <c r="U945">
        <v>1</v>
      </c>
      <c r="V945">
        <v>0</v>
      </c>
      <c r="W945">
        <v>92</v>
      </c>
      <c r="Z945">
        <v>363</v>
      </c>
      <c r="AF945" t="s">
        <v>663</v>
      </c>
      <c r="AG945" t="s">
        <v>663</v>
      </c>
      <c r="AH945" s="9">
        <v>0</v>
      </c>
      <c r="AI945" t="s">
        <v>1437</v>
      </c>
      <c r="AJ945" t="s">
        <v>1420</v>
      </c>
      <c r="AK945" t="s">
        <v>1422</v>
      </c>
    </row>
    <row r="946" spans="1:37" x14ac:dyDescent="0.3">
      <c r="A946" s="1">
        <v>43725</v>
      </c>
      <c r="B946" t="s">
        <v>25</v>
      </c>
      <c r="C946" t="s">
        <v>26</v>
      </c>
      <c r="D946" t="s">
        <v>27</v>
      </c>
      <c r="E946">
        <v>20416</v>
      </c>
      <c r="F946">
        <v>188</v>
      </c>
      <c r="G946" t="s">
        <v>103</v>
      </c>
      <c r="H946" t="s">
        <v>104</v>
      </c>
      <c r="I946" t="s">
        <v>144</v>
      </c>
      <c r="J946" t="s">
        <v>145</v>
      </c>
      <c r="K946">
        <v>819</v>
      </c>
      <c r="L946">
        <v>812</v>
      </c>
      <c r="M946">
        <v>-7</v>
      </c>
      <c r="N946">
        <v>16</v>
      </c>
      <c r="O946">
        <v>828</v>
      </c>
      <c r="P946">
        <v>1451</v>
      </c>
      <c r="Q946">
        <v>12</v>
      </c>
      <c r="R946">
        <v>1521</v>
      </c>
      <c r="S946">
        <v>1503</v>
      </c>
      <c r="T946">
        <v>-18</v>
      </c>
      <c r="U946">
        <v>0</v>
      </c>
      <c r="V946">
        <v>0</v>
      </c>
      <c r="W946">
        <v>242</v>
      </c>
      <c r="X946">
        <v>231</v>
      </c>
      <c r="Y946">
        <v>203</v>
      </c>
      <c r="Z946">
        <v>1749</v>
      </c>
      <c r="AF946" t="s">
        <v>1629</v>
      </c>
      <c r="AG946" t="s">
        <v>1387</v>
      </c>
      <c r="AH946" s="9">
        <v>0.28541666666666665</v>
      </c>
      <c r="AI946" t="s">
        <v>1434</v>
      </c>
      <c r="AJ946" t="s">
        <v>1417</v>
      </c>
      <c r="AK946" t="s">
        <v>1423</v>
      </c>
    </row>
    <row r="947" spans="1:37" x14ac:dyDescent="0.3">
      <c r="A947" s="1">
        <v>43753</v>
      </c>
      <c r="B947" t="s">
        <v>46</v>
      </c>
      <c r="C947" t="s">
        <v>47</v>
      </c>
      <c r="D947" t="s">
        <v>48</v>
      </c>
      <c r="E947">
        <v>20452</v>
      </c>
      <c r="F947">
        <v>4663</v>
      </c>
      <c r="G947" t="s">
        <v>76</v>
      </c>
      <c r="H947" t="s">
        <v>77</v>
      </c>
      <c r="I947" t="s">
        <v>42</v>
      </c>
      <c r="J947" t="s">
        <v>43</v>
      </c>
      <c r="K947">
        <v>717</v>
      </c>
      <c r="L947">
        <v>712</v>
      </c>
      <c r="M947">
        <v>-5</v>
      </c>
      <c r="N947">
        <v>14</v>
      </c>
      <c r="O947">
        <v>726</v>
      </c>
      <c r="P947">
        <v>1026</v>
      </c>
      <c r="Q947">
        <v>3</v>
      </c>
      <c r="R947">
        <v>1052</v>
      </c>
      <c r="S947">
        <v>1029</v>
      </c>
      <c r="T947">
        <v>-23</v>
      </c>
      <c r="U947">
        <v>0</v>
      </c>
      <c r="V947">
        <v>0</v>
      </c>
      <c r="W947">
        <v>155</v>
      </c>
      <c r="X947">
        <v>137</v>
      </c>
      <c r="Y947">
        <v>120</v>
      </c>
      <c r="Z947">
        <v>969</v>
      </c>
      <c r="AF947" t="s">
        <v>1630</v>
      </c>
      <c r="AG947" t="s">
        <v>1007</v>
      </c>
      <c r="AH947" s="9">
        <v>0.13680555555555557</v>
      </c>
      <c r="AI947" t="s">
        <v>1434</v>
      </c>
      <c r="AJ947" t="s">
        <v>1417</v>
      </c>
      <c r="AK947" t="s">
        <v>1423</v>
      </c>
    </row>
    <row r="948" spans="1:37" x14ac:dyDescent="0.3">
      <c r="A948" s="1">
        <v>43602</v>
      </c>
      <c r="B948" t="s">
        <v>122</v>
      </c>
      <c r="C948" t="s">
        <v>123</v>
      </c>
      <c r="D948" t="s">
        <v>124</v>
      </c>
      <c r="E948">
        <v>20304</v>
      </c>
      <c r="F948">
        <v>4719</v>
      </c>
      <c r="G948" t="s">
        <v>498</v>
      </c>
      <c r="H948" t="s">
        <v>499</v>
      </c>
      <c r="I948" t="s">
        <v>120</v>
      </c>
      <c r="J948" t="s">
        <v>121</v>
      </c>
      <c r="K948">
        <v>1758</v>
      </c>
      <c r="L948">
        <v>1758</v>
      </c>
      <c r="M948">
        <v>0</v>
      </c>
      <c r="N948">
        <v>23</v>
      </c>
      <c r="O948">
        <v>1821</v>
      </c>
      <c r="P948">
        <v>1952</v>
      </c>
      <c r="Q948">
        <v>7</v>
      </c>
      <c r="R948">
        <v>1944</v>
      </c>
      <c r="S948">
        <v>1959</v>
      </c>
      <c r="T948">
        <v>15</v>
      </c>
      <c r="U948">
        <v>0</v>
      </c>
      <c r="V948">
        <v>0</v>
      </c>
      <c r="W948">
        <v>106</v>
      </c>
      <c r="X948">
        <v>121</v>
      </c>
      <c r="Y948">
        <v>91</v>
      </c>
      <c r="Z948">
        <v>531</v>
      </c>
      <c r="AA948">
        <v>0</v>
      </c>
      <c r="AB948">
        <v>0</v>
      </c>
      <c r="AC948">
        <v>15</v>
      </c>
      <c r="AD948">
        <v>0</v>
      </c>
      <c r="AE948">
        <v>0</v>
      </c>
      <c r="AF948" t="s">
        <v>974</v>
      </c>
      <c r="AG948" t="s">
        <v>1259</v>
      </c>
      <c r="AH948" s="9">
        <v>8.4027777777777785E-2</v>
      </c>
      <c r="AI948" t="s">
        <v>1435</v>
      </c>
      <c r="AJ948" t="s">
        <v>1420</v>
      </c>
      <c r="AK948" t="s">
        <v>1426</v>
      </c>
    </row>
    <row r="949" spans="1:37" x14ac:dyDescent="0.3">
      <c r="A949" s="1">
        <v>44044</v>
      </c>
      <c r="B949" t="s">
        <v>55</v>
      </c>
      <c r="C949" t="s">
        <v>56</v>
      </c>
      <c r="D949" t="s">
        <v>57</v>
      </c>
      <c r="E949">
        <v>19930</v>
      </c>
      <c r="F949">
        <v>72</v>
      </c>
      <c r="G949" t="s">
        <v>19</v>
      </c>
      <c r="H949" t="s">
        <v>20</v>
      </c>
      <c r="I949" t="s">
        <v>364</v>
      </c>
      <c r="J949" t="s">
        <v>365</v>
      </c>
      <c r="K949">
        <v>2125</v>
      </c>
      <c r="L949">
        <v>2124</v>
      </c>
      <c r="M949">
        <v>-1</v>
      </c>
      <c r="N949">
        <v>15</v>
      </c>
      <c r="O949">
        <v>2139</v>
      </c>
      <c r="P949">
        <v>2233</v>
      </c>
      <c r="Q949">
        <v>4</v>
      </c>
      <c r="R949">
        <v>2245</v>
      </c>
      <c r="S949">
        <v>2237</v>
      </c>
      <c r="T949">
        <v>-8</v>
      </c>
      <c r="U949">
        <v>0</v>
      </c>
      <c r="V949">
        <v>0</v>
      </c>
      <c r="W949">
        <v>140</v>
      </c>
      <c r="X949">
        <v>133</v>
      </c>
      <c r="Y949">
        <v>114</v>
      </c>
      <c r="Z949">
        <v>909</v>
      </c>
      <c r="AF949" t="s">
        <v>1631</v>
      </c>
      <c r="AG949" t="s">
        <v>638</v>
      </c>
      <c r="AH949" s="9">
        <v>5.0694444444444445E-2</v>
      </c>
      <c r="AI949" t="s">
        <v>1438</v>
      </c>
      <c r="AJ949" t="s">
        <v>1417</v>
      </c>
      <c r="AK949" t="s">
        <v>1427</v>
      </c>
    </row>
    <row r="950" spans="1:37" x14ac:dyDescent="0.3">
      <c r="A950" s="1">
        <v>43707</v>
      </c>
      <c r="B950" t="s">
        <v>141</v>
      </c>
      <c r="C950" t="s">
        <v>142</v>
      </c>
      <c r="D950" t="s">
        <v>143</v>
      </c>
      <c r="E950">
        <v>20363</v>
      </c>
      <c r="F950">
        <v>5373</v>
      </c>
      <c r="G950" t="s">
        <v>245</v>
      </c>
      <c r="H950" t="s">
        <v>246</v>
      </c>
      <c r="I950" t="s">
        <v>60</v>
      </c>
      <c r="J950" t="s">
        <v>61</v>
      </c>
      <c r="K950">
        <v>1114</v>
      </c>
      <c r="L950">
        <v>1105</v>
      </c>
      <c r="M950">
        <v>-9</v>
      </c>
      <c r="N950">
        <v>11</v>
      </c>
      <c r="O950">
        <v>1116</v>
      </c>
      <c r="P950">
        <v>1348</v>
      </c>
      <c r="Q950">
        <v>11</v>
      </c>
      <c r="R950">
        <v>1416</v>
      </c>
      <c r="S950">
        <v>1359</v>
      </c>
      <c r="T950">
        <v>-17</v>
      </c>
      <c r="U950">
        <v>0</v>
      </c>
      <c r="V950">
        <v>0</v>
      </c>
      <c r="W950">
        <v>122</v>
      </c>
      <c r="X950">
        <v>114</v>
      </c>
      <c r="Y950">
        <v>92</v>
      </c>
      <c r="Z950">
        <v>694</v>
      </c>
      <c r="AF950" t="s">
        <v>1133</v>
      </c>
      <c r="AG950" t="s">
        <v>1015</v>
      </c>
      <c r="AH950" s="9">
        <v>0.12083333333333333</v>
      </c>
      <c r="AI950" t="s">
        <v>1434</v>
      </c>
      <c r="AJ950" t="s">
        <v>1417</v>
      </c>
      <c r="AK950" t="s">
        <v>1426</v>
      </c>
    </row>
    <row r="951" spans="1:37" x14ac:dyDescent="0.3">
      <c r="A951" s="1">
        <v>43628</v>
      </c>
      <c r="B951" t="s">
        <v>14</v>
      </c>
      <c r="C951" t="s">
        <v>15</v>
      </c>
      <c r="D951" t="s">
        <v>16</v>
      </c>
      <c r="E951">
        <v>19790</v>
      </c>
      <c r="F951">
        <v>1123</v>
      </c>
      <c r="G951" t="s">
        <v>150</v>
      </c>
      <c r="H951" t="s">
        <v>85</v>
      </c>
      <c r="I951" t="s">
        <v>80</v>
      </c>
      <c r="J951" t="s">
        <v>67</v>
      </c>
      <c r="K951">
        <v>610</v>
      </c>
      <c r="L951">
        <v>606</v>
      </c>
      <c r="M951">
        <v>-4</v>
      </c>
      <c r="N951">
        <v>21</v>
      </c>
      <c r="O951">
        <v>627</v>
      </c>
      <c r="P951">
        <v>721</v>
      </c>
      <c r="Q951">
        <v>10</v>
      </c>
      <c r="R951">
        <v>742</v>
      </c>
      <c r="S951">
        <v>731</v>
      </c>
      <c r="T951">
        <v>-11</v>
      </c>
      <c r="U951">
        <v>0</v>
      </c>
      <c r="V951">
        <v>0</v>
      </c>
      <c r="W951">
        <v>152</v>
      </c>
      <c r="X951">
        <v>145</v>
      </c>
      <c r="Y951">
        <v>114</v>
      </c>
      <c r="Z951">
        <v>733</v>
      </c>
      <c r="AF951" t="s">
        <v>1602</v>
      </c>
      <c r="AG951" t="s">
        <v>673</v>
      </c>
      <c r="AH951" s="9">
        <v>5.9027777777777776E-2</v>
      </c>
      <c r="AI951" t="s">
        <v>1434</v>
      </c>
      <c r="AJ951" t="s">
        <v>1417</v>
      </c>
      <c r="AK951" t="s">
        <v>1424</v>
      </c>
    </row>
    <row r="952" spans="1:37" x14ac:dyDescent="0.3">
      <c r="A952" s="1">
        <v>44037</v>
      </c>
      <c r="B952" t="s">
        <v>7</v>
      </c>
      <c r="C952" t="s">
        <v>8</v>
      </c>
      <c r="D952" t="s">
        <v>9</v>
      </c>
      <c r="E952">
        <v>19977</v>
      </c>
      <c r="F952">
        <v>597</v>
      </c>
      <c r="G952" t="s">
        <v>103</v>
      </c>
      <c r="H952" t="s">
        <v>104</v>
      </c>
      <c r="I952" t="s">
        <v>80</v>
      </c>
      <c r="J952" t="s">
        <v>67</v>
      </c>
      <c r="K952">
        <v>1131</v>
      </c>
      <c r="L952">
        <v>1123</v>
      </c>
      <c r="M952">
        <v>-8</v>
      </c>
      <c r="N952">
        <v>10</v>
      </c>
      <c r="O952">
        <v>1133</v>
      </c>
      <c r="P952">
        <v>1639</v>
      </c>
      <c r="Q952">
        <v>5</v>
      </c>
      <c r="R952">
        <v>1710</v>
      </c>
      <c r="S952">
        <v>1644</v>
      </c>
      <c r="T952">
        <v>-26</v>
      </c>
      <c r="U952">
        <v>0</v>
      </c>
      <c r="V952">
        <v>0</v>
      </c>
      <c r="W952">
        <v>219</v>
      </c>
      <c r="X952">
        <v>201</v>
      </c>
      <c r="Y952">
        <v>186</v>
      </c>
      <c r="Z952">
        <v>1514</v>
      </c>
      <c r="AF952" t="s">
        <v>941</v>
      </c>
      <c r="AG952" t="s">
        <v>1168</v>
      </c>
      <c r="AH952" s="9">
        <v>0.22291666666666668</v>
      </c>
      <c r="AI952" t="s">
        <v>1434</v>
      </c>
      <c r="AJ952" t="s">
        <v>1417</v>
      </c>
      <c r="AK952" t="s">
        <v>1427</v>
      </c>
    </row>
    <row r="953" spans="1:37" x14ac:dyDescent="0.3">
      <c r="A953" s="1">
        <v>44775</v>
      </c>
      <c r="B953" t="s">
        <v>32</v>
      </c>
      <c r="C953" t="s">
        <v>33</v>
      </c>
      <c r="D953" t="s">
        <v>34</v>
      </c>
      <c r="E953">
        <v>19393</v>
      </c>
      <c r="F953">
        <v>3439</v>
      </c>
      <c r="G953" t="s">
        <v>21</v>
      </c>
      <c r="H953" t="s">
        <v>22</v>
      </c>
      <c r="I953" t="s">
        <v>241</v>
      </c>
      <c r="J953" t="s">
        <v>242</v>
      </c>
      <c r="K953">
        <v>1705</v>
      </c>
      <c r="L953">
        <v>1711</v>
      </c>
      <c r="M953">
        <v>6</v>
      </c>
      <c r="N953">
        <v>11</v>
      </c>
      <c r="O953">
        <v>1722</v>
      </c>
      <c r="P953">
        <v>1820</v>
      </c>
      <c r="Q953">
        <v>2</v>
      </c>
      <c r="R953">
        <v>1830</v>
      </c>
      <c r="S953">
        <v>1822</v>
      </c>
      <c r="T953">
        <v>-8</v>
      </c>
      <c r="U953">
        <v>0</v>
      </c>
      <c r="V953">
        <v>0</v>
      </c>
      <c r="W953">
        <v>145</v>
      </c>
      <c r="X953">
        <v>131</v>
      </c>
      <c r="Y953">
        <v>118</v>
      </c>
      <c r="Z953">
        <v>850</v>
      </c>
      <c r="AF953" t="s">
        <v>659</v>
      </c>
      <c r="AG953" t="s">
        <v>1197</v>
      </c>
      <c r="AH953" s="9">
        <v>4.9305555555555554E-2</v>
      </c>
      <c r="AI953" t="s">
        <v>1435</v>
      </c>
      <c r="AJ953" t="s">
        <v>1417</v>
      </c>
      <c r="AK953" t="s">
        <v>1423</v>
      </c>
    </row>
    <row r="954" spans="1:37" x14ac:dyDescent="0.3">
      <c r="A954" s="1">
        <v>44689</v>
      </c>
      <c r="B954" t="s">
        <v>81</v>
      </c>
      <c r="C954" t="s">
        <v>82</v>
      </c>
      <c r="D954" t="s">
        <v>83</v>
      </c>
      <c r="E954">
        <v>20409</v>
      </c>
      <c r="F954">
        <v>2474</v>
      </c>
      <c r="G954" t="s">
        <v>86</v>
      </c>
      <c r="H954" t="s">
        <v>87</v>
      </c>
      <c r="I954" t="s">
        <v>84</v>
      </c>
      <c r="J954" t="s">
        <v>85</v>
      </c>
      <c r="K954">
        <v>1100</v>
      </c>
      <c r="L954">
        <v>1114</v>
      </c>
      <c r="M954">
        <v>14</v>
      </c>
      <c r="N954">
        <v>12</v>
      </c>
      <c r="O954">
        <v>1126</v>
      </c>
      <c r="P954">
        <v>1256</v>
      </c>
      <c r="Q954">
        <v>15</v>
      </c>
      <c r="R954">
        <v>1255</v>
      </c>
      <c r="S954">
        <v>1311</v>
      </c>
      <c r="T954">
        <v>16</v>
      </c>
      <c r="U954">
        <v>0</v>
      </c>
      <c r="V954">
        <v>0</v>
      </c>
      <c r="W954">
        <v>115</v>
      </c>
      <c r="X954">
        <v>117</v>
      </c>
      <c r="Y954">
        <v>90</v>
      </c>
      <c r="Z954">
        <v>636</v>
      </c>
      <c r="AA954">
        <v>10</v>
      </c>
      <c r="AB954">
        <v>0</v>
      </c>
      <c r="AC954">
        <v>2</v>
      </c>
      <c r="AD954">
        <v>0</v>
      </c>
      <c r="AE954">
        <v>4</v>
      </c>
      <c r="AF954" t="s">
        <v>1336</v>
      </c>
      <c r="AG954" t="s">
        <v>883</v>
      </c>
      <c r="AH954" s="9">
        <v>8.1250000000000003E-2</v>
      </c>
      <c r="AI954" t="s">
        <v>1434</v>
      </c>
      <c r="AJ954" t="s">
        <v>1420</v>
      </c>
      <c r="AK954" t="s">
        <v>1421</v>
      </c>
    </row>
    <row r="955" spans="1:37" x14ac:dyDescent="0.3">
      <c r="A955" s="1">
        <v>44093</v>
      </c>
      <c r="B955" t="s">
        <v>122</v>
      </c>
      <c r="C955" t="s">
        <v>123</v>
      </c>
      <c r="D955" t="s">
        <v>124</v>
      </c>
      <c r="E955">
        <v>20304</v>
      </c>
      <c r="F955">
        <v>5424</v>
      </c>
      <c r="G955" t="s">
        <v>331</v>
      </c>
      <c r="H955" t="s">
        <v>332</v>
      </c>
      <c r="I955" t="s">
        <v>21</v>
      </c>
      <c r="J955" t="s">
        <v>22</v>
      </c>
      <c r="K955">
        <v>944</v>
      </c>
      <c r="L955">
        <v>935</v>
      </c>
      <c r="M955">
        <v>-9</v>
      </c>
      <c r="N955">
        <v>35</v>
      </c>
      <c r="O955">
        <v>1010</v>
      </c>
      <c r="P955">
        <v>1026</v>
      </c>
      <c r="Q955">
        <v>8</v>
      </c>
      <c r="R955">
        <v>1035</v>
      </c>
      <c r="S955">
        <v>1034</v>
      </c>
      <c r="T955">
        <v>-1</v>
      </c>
      <c r="U955">
        <v>0</v>
      </c>
      <c r="V955">
        <v>0</v>
      </c>
      <c r="W955">
        <v>111</v>
      </c>
      <c r="X955">
        <v>119</v>
      </c>
      <c r="Y955">
        <v>76</v>
      </c>
      <c r="Z955">
        <v>483</v>
      </c>
      <c r="AF955" t="s">
        <v>717</v>
      </c>
      <c r="AG955" t="s">
        <v>873</v>
      </c>
      <c r="AH955" s="9">
        <v>4.0972222222222222E-2</v>
      </c>
      <c r="AI955" t="s">
        <v>1434</v>
      </c>
      <c r="AJ955" t="s">
        <v>1417</v>
      </c>
      <c r="AK955" t="s">
        <v>1427</v>
      </c>
    </row>
    <row r="956" spans="1:37" x14ac:dyDescent="0.3">
      <c r="A956" s="1">
        <v>45124</v>
      </c>
      <c r="B956" t="s">
        <v>122</v>
      </c>
      <c r="C956" t="s">
        <v>123</v>
      </c>
      <c r="D956" t="s">
        <v>124</v>
      </c>
      <c r="E956">
        <v>20304</v>
      </c>
      <c r="F956">
        <v>4048</v>
      </c>
      <c r="G956" t="s">
        <v>120</v>
      </c>
      <c r="H956" t="s">
        <v>121</v>
      </c>
      <c r="I956" t="s">
        <v>376</v>
      </c>
      <c r="J956" t="s">
        <v>377</v>
      </c>
      <c r="K956">
        <v>1059</v>
      </c>
      <c r="L956">
        <v>1056</v>
      </c>
      <c r="M956">
        <v>-3</v>
      </c>
      <c r="N956">
        <v>13</v>
      </c>
      <c r="O956">
        <v>1109</v>
      </c>
      <c r="P956">
        <v>1137</v>
      </c>
      <c r="Q956">
        <v>7</v>
      </c>
      <c r="R956">
        <v>1152</v>
      </c>
      <c r="S956">
        <v>1144</v>
      </c>
      <c r="T956">
        <v>-8</v>
      </c>
      <c r="U956">
        <v>0</v>
      </c>
      <c r="V956">
        <v>0</v>
      </c>
      <c r="W956">
        <v>113</v>
      </c>
      <c r="X956">
        <v>108</v>
      </c>
      <c r="Y956">
        <v>88</v>
      </c>
      <c r="Z956">
        <v>525</v>
      </c>
      <c r="AF956" t="s">
        <v>1510</v>
      </c>
      <c r="AG956" t="s">
        <v>879</v>
      </c>
      <c r="AH956" s="9">
        <v>3.3333333333333333E-2</v>
      </c>
      <c r="AI956" t="s">
        <v>1434</v>
      </c>
      <c r="AJ956" t="s">
        <v>1417</v>
      </c>
      <c r="AK956" t="s">
        <v>1422</v>
      </c>
    </row>
    <row r="957" spans="1:37" x14ac:dyDescent="0.3">
      <c r="A957" s="1">
        <v>43938</v>
      </c>
      <c r="B957" t="s">
        <v>94</v>
      </c>
      <c r="C957" t="s">
        <v>95</v>
      </c>
      <c r="D957" t="s">
        <v>96</v>
      </c>
      <c r="E957">
        <v>20397</v>
      </c>
      <c r="F957">
        <v>5158</v>
      </c>
      <c r="G957" t="s">
        <v>97</v>
      </c>
      <c r="H957" t="s">
        <v>98</v>
      </c>
      <c r="I957" t="s">
        <v>444</v>
      </c>
      <c r="J957" t="s">
        <v>445</v>
      </c>
      <c r="K957">
        <v>1259</v>
      </c>
      <c r="L957">
        <v>0</v>
      </c>
      <c r="M957">
        <v>0</v>
      </c>
      <c r="R957">
        <v>1411</v>
      </c>
      <c r="S957">
        <v>0</v>
      </c>
      <c r="T957">
        <v>0</v>
      </c>
      <c r="U957">
        <v>1</v>
      </c>
      <c r="V957">
        <v>0</v>
      </c>
      <c r="W957">
        <v>132</v>
      </c>
      <c r="Z957">
        <v>640</v>
      </c>
      <c r="AF957" t="s">
        <v>663</v>
      </c>
      <c r="AG957" t="s">
        <v>663</v>
      </c>
      <c r="AH957" s="9">
        <v>0</v>
      </c>
      <c r="AI957" t="s">
        <v>1437</v>
      </c>
      <c r="AJ957" t="s">
        <v>1420</v>
      </c>
      <c r="AK957" t="s">
        <v>1426</v>
      </c>
    </row>
    <row r="958" spans="1:37" x14ac:dyDescent="0.3">
      <c r="A958" s="1">
        <v>44925</v>
      </c>
      <c r="B958" t="s">
        <v>14</v>
      </c>
      <c r="C958" t="s">
        <v>15</v>
      </c>
      <c r="D958" t="s">
        <v>16</v>
      </c>
      <c r="E958">
        <v>19790</v>
      </c>
      <c r="F958">
        <v>2608</v>
      </c>
      <c r="G958" t="s">
        <v>178</v>
      </c>
      <c r="H958" t="s">
        <v>179</v>
      </c>
      <c r="I958" t="s">
        <v>17</v>
      </c>
      <c r="J958" t="s">
        <v>18</v>
      </c>
      <c r="K958">
        <v>1850</v>
      </c>
      <c r="L958">
        <v>1845</v>
      </c>
      <c r="M958">
        <v>-5</v>
      </c>
      <c r="N958">
        <v>18</v>
      </c>
      <c r="O958">
        <v>1903</v>
      </c>
      <c r="P958">
        <v>2028</v>
      </c>
      <c r="Q958">
        <v>12</v>
      </c>
      <c r="R958">
        <v>2045</v>
      </c>
      <c r="S958">
        <v>2040</v>
      </c>
      <c r="T958">
        <v>-5</v>
      </c>
      <c r="U958">
        <v>0</v>
      </c>
      <c r="V958">
        <v>0</v>
      </c>
      <c r="W958">
        <v>175</v>
      </c>
      <c r="X958">
        <v>175</v>
      </c>
      <c r="Y958">
        <v>145</v>
      </c>
      <c r="Z958">
        <v>980</v>
      </c>
      <c r="AF958" t="s">
        <v>818</v>
      </c>
      <c r="AG958" t="s">
        <v>968</v>
      </c>
      <c r="AH958" s="9">
        <v>7.9861111111111105E-2</v>
      </c>
      <c r="AI958" t="s">
        <v>1438</v>
      </c>
      <c r="AJ958" t="s">
        <v>1417</v>
      </c>
      <c r="AK958" t="s">
        <v>1426</v>
      </c>
    </row>
    <row r="959" spans="1:37" x14ac:dyDescent="0.3">
      <c r="A959" s="1">
        <v>44125</v>
      </c>
      <c r="B959" t="s">
        <v>39</v>
      </c>
      <c r="C959" t="s">
        <v>40</v>
      </c>
      <c r="D959" t="s">
        <v>41</v>
      </c>
      <c r="E959">
        <v>19805</v>
      </c>
      <c r="F959">
        <v>1317</v>
      </c>
      <c r="G959" t="s">
        <v>30</v>
      </c>
      <c r="H959" t="s">
        <v>31</v>
      </c>
      <c r="I959" t="s">
        <v>60</v>
      </c>
      <c r="J959" t="s">
        <v>61</v>
      </c>
      <c r="K959">
        <v>1225</v>
      </c>
      <c r="L959">
        <v>1226</v>
      </c>
      <c r="M959">
        <v>1</v>
      </c>
      <c r="N959">
        <v>9</v>
      </c>
      <c r="O959">
        <v>1235</v>
      </c>
      <c r="P959">
        <v>1516</v>
      </c>
      <c r="Q959">
        <v>8</v>
      </c>
      <c r="R959">
        <v>1536</v>
      </c>
      <c r="S959">
        <v>1524</v>
      </c>
      <c r="T959">
        <v>-12</v>
      </c>
      <c r="U959">
        <v>0</v>
      </c>
      <c r="V959">
        <v>0</v>
      </c>
      <c r="W959">
        <v>131</v>
      </c>
      <c r="X959">
        <v>118</v>
      </c>
      <c r="Y959">
        <v>101</v>
      </c>
      <c r="Z959">
        <v>731</v>
      </c>
      <c r="AF959" t="s">
        <v>618</v>
      </c>
      <c r="AG959" t="s">
        <v>741</v>
      </c>
      <c r="AH959" s="9">
        <v>0.12361111111111112</v>
      </c>
      <c r="AI959" t="s">
        <v>1435</v>
      </c>
      <c r="AJ959" t="s">
        <v>1417</v>
      </c>
      <c r="AK959" t="s">
        <v>1424</v>
      </c>
    </row>
    <row r="960" spans="1:37" x14ac:dyDescent="0.3">
      <c r="A960" s="1">
        <v>45115</v>
      </c>
      <c r="B960" t="s">
        <v>39</v>
      </c>
      <c r="C960" t="s">
        <v>40</v>
      </c>
      <c r="D960" t="s">
        <v>41</v>
      </c>
      <c r="E960">
        <v>19805</v>
      </c>
      <c r="F960">
        <v>1563</v>
      </c>
      <c r="G960" t="s">
        <v>30</v>
      </c>
      <c r="H960" t="s">
        <v>31</v>
      </c>
      <c r="I960" t="s">
        <v>500</v>
      </c>
      <c r="J960" t="s">
        <v>501</v>
      </c>
      <c r="K960">
        <v>1940</v>
      </c>
      <c r="L960">
        <v>1934</v>
      </c>
      <c r="M960">
        <v>-6</v>
      </c>
      <c r="N960">
        <v>16</v>
      </c>
      <c r="O960">
        <v>1950</v>
      </c>
      <c r="P960">
        <v>2052</v>
      </c>
      <c r="Q960">
        <v>3</v>
      </c>
      <c r="R960">
        <v>2111</v>
      </c>
      <c r="S960">
        <v>2055</v>
      </c>
      <c r="T960">
        <v>-16</v>
      </c>
      <c r="U960">
        <v>0</v>
      </c>
      <c r="V960">
        <v>0</v>
      </c>
      <c r="W960">
        <v>211</v>
      </c>
      <c r="X960">
        <v>201</v>
      </c>
      <c r="Y960">
        <v>182</v>
      </c>
      <c r="Z960">
        <v>1430</v>
      </c>
      <c r="AF960" t="s">
        <v>1413</v>
      </c>
      <c r="AG960" t="s">
        <v>808</v>
      </c>
      <c r="AH960" s="9">
        <v>5.6250000000000001E-2</v>
      </c>
      <c r="AI960" t="s">
        <v>1438</v>
      </c>
      <c r="AJ960" t="s">
        <v>1417</v>
      </c>
      <c r="AK960" t="s">
        <v>1427</v>
      </c>
    </row>
    <row r="961" spans="1:37" x14ac:dyDescent="0.3">
      <c r="A961" s="1">
        <v>43996</v>
      </c>
      <c r="B961" t="s">
        <v>39</v>
      </c>
      <c r="C961" t="s">
        <v>40</v>
      </c>
      <c r="D961" t="s">
        <v>41</v>
      </c>
      <c r="E961">
        <v>19805</v>
      </c>
      <c r="F961">
        <v>1849</v>
      </c>
      <c r="G961" t="s">
        <v>97</v>
      </c>
      <c r="H961" t="s">
        <v>98</v>
      </c>
      <c r="I961" t="s">
        <v>28</v>
      </c>
      <c r="J961" t="s">
        <v>29</v>
      </c>
      <c r="K961">
        <v>915</v>
      </c>
      <c r="L961">
        <v>906</v>
      </c>
      <c r="M961">
        <v>-9</v>
      </c>
      <c r="N961">
        <v>13</v>
      </c>
      <c r="O961">
        <v>919</v>
      </c>
      <c r="P961">
        <v>1028</v>
      </c>
      <c r="Q961">
        <v>11</v>
      </c>
      <c r="R961">
        <v>1056</v>
      </c>
      <c r="S961">
        <v>1039</v>
      </c>
      <c r="T961">
        <v>-17</v>
      </c>
      <c r="U961">
        <v>0</v>
      </c>
      <c r="V961">
        <v>0</v>
      </c>
      <c r="W961">
        <v>101</v>
      </c>
      <c r="X961">
        <v>93</v>
      </c>
      <c r="Y961">
        <v>69</v>
      </c>
      <c r="Z961">
        <v>468</v>
      </c>
      <c r="AF961" t="s">
        <v>719</v>
      </c>
      <c r="AG961" t="s">
        <v>698</v>
      </c>
      <c r="AH961" s="9">
        <v>6.458333333333334E-2</v>
      </c>
      <c r="AI961" t="s">
        <v>1434</v>
      </c>
      <c r="AJ961" t="s">
        <v>1417</v>
      </c>
      <c r="AK961" t="s">
        <v>1421</v>
      </c>
    </row>
    <row r="962" spans="1:37" x14ac:dyDescent="0.3">
      <c r="A962" s="1">
        <v>44407</v>
      </c>
      <c r="B962" t="s">
        <v>32</v>
      </c>
      <c r="C962" t="s">
        <v>33</v>
      </c>
      <c r="D962" t="s">
        <v>34</v>
      </c>
      <c r="E962">
        <v>19393</v>
      </c>
      <c r="F962">
        <v>2289</v>
      </c>
      <c r="G962" t="s">
        <v>60</v>
      </c>
      <c r="H962" t="s">
        <v>61</v>
      </c>
      <c r="I962" t="s">
        <v>66</v>
      </c>
      <c r="J962" t="s">
        <v>67</v>
      </c>
      <c r="K962">
        <v>835</v>
      </c>
      <c r="L962">
        <v>837</v>
      </c>
      <c r="M962">
        <v>2</v>
      </c>
      <c r="N962">
        <v>14</v>
      </c>
      <c r="O962">
        <v>851</v>
      </c>
      <c r="P962">
        <v>923</v>
      </c>
      <c r="Q962">
        <v>3</v>
      </c>
      <c r="R962">
        <v>935</v>
      </c>
      <c r="S962">
        <v>926</v>
      </c>
      <c r="T962">
        <v>-9</v>
      </c>
      <c r="U962">
        <v>0</v>
      </c>
      <c r="V962">
        <v>0</v>
      </c>
      <c r="W962">
        <v>120</v>
      </c>
      <c r="X962">
        <v>109</v>
      </c>
      <c r="Y962">
        <v>92</v>
      </c>
      <c r="Z962">
        <v>591</v>
      </c>
      <c r="AF962" t="s">
        <v>871</v>
      </c>
      <c r="AG962" t="s">
        <v>866</v>
      </c>
      <c r="AH962" s="9">
        <v>3.4027777777777775E-2</v>
      </c>
      <c r="AI962" t="s">
        <v>1434</v>
      </c>
      <c r="AJ962" t="s">
        <v>1417</v>
      </c>
      <c r="AK962" t="s">
        <v>1426</v>
      </c>
    </row>
    <row r="963" spans="1:37" x14ac:dyDescent="0.3">
      <c r="A963" s="1">
        <v>44446</v>
      </c>
      <c r="B963" t="s">
        <v>94</v>
      </c>
      <c r="C963" t="s">
        <v>95</v>
      </c>
      <c r="D963" t="s">
        <v>96</v>
      </c>
      <c r="E963">
        <v>20397</v>
      </c>
      <c r="F963">
        <v>5111</v>
      </c>
      <c r="G963" t="s">
        <v>97</v>
      </c>
      <c r="H963" t="s">
        <v>98</v>
      </c>
      <c r="I963" t="s">
        <v>271</v>
      </c>
      <c r="J963" t="s">
        <v>272</v>
      </c>
      <c r="K963">
        <v>1305</v>
      </c>
      <c r="L963">
        <v>1300</v>
      </c>
      <c r="M963">
        <v>-5</v>
      </c>
      <c r="N963">
        <v>20</v>
      </c>
      <c r="O963">
        <v>1320</v>
      </c>
      <c r="P963">
        <v>1338</v>
      </c>
      <c r="Q963">
        <v>2</v>
      </c>
      <c r="R963">
        <v>1355</v>
      </c>
      <c r="S963">
        <v>1340</v>
      </c>
      <c r="T963">
        <v>-15</v>
      </c>
      <c r="U963">
        <v>0</v>
      </c>
      <c r="V963">
        <v>0</v>
      </c>
      <c r="W963">
        <v>110</v>
      </c>
      <c r="X963">
        <v>100</v>
      </c>
      <c r="Y963">
        <v>78</v>
      </c>
      <c r="Z963">
        <v>526</v>
      </c>
      <c r="AF963" t="s">
        <v>1584</v>
      </c>
      <c r="AG963" t="s">
        <v>1019</v>
      </c>
      <c r="AH963" s="9">
        <v>2.7777777777777776E-2</v>
      </c>
      <c r="AI963" t="s">
        <v>1435</v>
      </c>
      <c r="AJ963" t="s">
        <v>1417</v>
      </c>
      <c r="AK963" t="s">
        <v>1423</v>
      </c>
    </row>
    <row r="964" spans="1:37" x14ac:dyDescent="0.3">
      <c r="A964" s="1">
        <v>43659</v>
      </c>
      <c r="B964" t="s">
        <v>141</v>
      </c>
      <c r="C964" t="s">
        <v>142</v>
      </c>
      <c r="D964" t="s">
        <v>143</v>
      </c>
      <c r="E964">
        <v>20363</v>
      </c>
      <c r="F964">
        <v>3427</v>
      </c>
      <c r="G964" t="s">
        <v>99</v>
      </c>
      <c r="H964" t="s">
        <v>43</v>
      </c>
      <c r="I964" t="s">
        <v>84</v>
      </c>
      <c r="J964" t="s">
        <v>85</v>
      </c>
      <c r="K964">
        <v>1930</v>
      </c>
      <c r="L964">
        <v>1926</v>
      </c>
      <c r="M964">
        <v>-4</v>
      </c>
      <c r="N964">
        <v>54</v>
      </c>
      <c r="O964">
        <v>2020</v>
      </c>
      <c r="P964">
        <v>2111</v>
      </c>
      <c r="Q964">
        <v>10</v>
      </c>
      <c r="R964">
        <v>2100</v>
      </c>
      <c r="S964">
        <v>2121</v>
      </c>
      <c r="T964">
        <v>21</v>
      </c>
      <c r="U964">
        <v>0</v>
      </c>
      <c r="V964">
        <v>0</v>
      </c>
      <c r="W964">
        <v>90</v>
      </c>
      <c r="X964">
        <v>115</v>
      </c>
      <c r="Y964">
        <v>51</v>
      </c>
      <c r="Z964">
        <v>228</v>
      </c>
      <c r="AA964">
        <v>0</v>
      </c>
      <c r="AB964">
        <v>0</v>
      </c>
      <c r="AC964">
        <v>21</v>
      </c>
      <c r="AD964">
        <v>0</v>
      </c>
      <c r="AE964">
        <v>0</v>
      </c>
      <c r="AF964" t="s">
        <v>1632</v>
      </c>
      <c r="AG964" t="s">
        <v>1037</v>
      </c>
      <c r="AH964" s="9">
        <v>7.9861111111111105E-2</v>
      </c>
      <c r="AI964" t="s">
        <v>1438</v>
      </c>
      <c r="AJ964" t="s">
        <v>1417</v>
      </c>
      <c r="AK964" t="s">
        <v>1427</v>
      </c>
    </row>
    <row r="965" spans="1:37" x14ac:dyDescent="0.3">
      <c r="A965" s="1">
        <v>44708</v>
      </c>
      <c r="B965" t="s">
        <v>14</v>
      </c>
      <c r="C965" t="s">
        <v>15</v>
      </c>
      <c r="D965" t="s">
        <v>16</v>
      </c>
      <c r="E965">
        <v>19790</v>
      </c>
      <c r="F965">
        <v>479</v>
      </c>
      <c r="G965" t="s">
        <v>169</v>
      </c>
      <c r="H965" t="s">
        <v>170</v>
      </c>
      <c r="I965" t="s">
        <v>60</v>
      </c>
      <c r="J965" t="s">
        <v>61</v>
      </c>
      <c r="K965">
        <v>1336</v>
      </c>
      <c r="L965">
        <v>1401</v>
      </c>
      <c r="M965">
        <v>25</v>
      </c>
      <c r="N965">
        <v>11</v>
      </c>
      <c r="O965">
        <v>1412</v>
      </c>
      <c r="P965">
        <v>1526</v>
      </c>
      <c r="Q965">
        <v>4</v>
      </c>
      <c r="R965">
        <v>1520</v>
      </c>
      <c r="S965">
        <v>1530</v>
      </c>
      <c r="T965">
        <v>10</v>
      </c>
      <c r="U965">
        <v>0</v>
      </c>
      <c r="V965">
        <v>0</v>
      </c>
      <c r="W965">
        <v>104</v>
      </c>
      <c r="X965">
        <v>89</v>
      </c>
      <c r="Y965">
        <v>74</v>
      </c>
      <c r="Z965">
        <v>515</v>
      </c>
      <c r="AF965" t="s">
        <v>1026</v>
      </c>
      <c r="AG965" t="s">
        <v>918</v>
      </c>
      <c r="AH965" s="9">
        <v>6.1805555555555558E-2</v>
      </c>
      <c r="AI965" t="s">
        <v>1435</v>
      </c>
      <c r="AJ965" t="s">
        <v>1420</v>
      </c>
      <c r="AK965" t="s">
        <v>1426</v>
      </c>
    </row>
    <row r="966" spans="1:37" x14ac:dyDescent="0.3">
      <c r="A966" s="1">
        <v>44203</v>
      </c>
      <c r="B966" t="s">
        <v>122</v>
      </c>
      <c r="C966" t="s">
        <v>123</v>
      </c>
      <c r="D966" t="s">
        <v>124</v>
      </c>
      <c r="E966">
        <v>20304</v>
      </c>
      <c r="F966">
        <v>2983</v>
      </c>
      <c r="G966" t="s">
        <v>446</v>
      </c>
      <c r="H966" t="s">
        <v>447</v>
      </c>
      <c r="I966" t="s">
        <v>30</v>
      </c>
      <c r="J966" t="s">
        <v>31</v>
      </c>
      <c r="K966">
        <v>1015</v>
      </c>
      <c r="L966">
        <v>1004</v>
      </c>
      <c r="M966">
        <v>-11</v>
      </c>
      <c r="N966">
        <v>34</v>
      </c>
      <c r="O966">
        <v>1038</v>
      </c>
      <c r="P966">
        <v>1123</v>
      </c>
      <c r="Q966">
        <v>11</v>
      </c>
      <c r="R966">
        <v>1132</v>
      </c>
      <c r="S966">
        <v>1134</v>
      </c>
      <c r="T966">
        <v>2</v>
      </c>
      <c r="U966">
        <v>0</v>
      </c>
      <c r="V966">
        <v>0</v>
      </c>
      <c r="W966">
        <v>77</v>
      </c>
      <c r="X966">
        <v>90</v>
      </c>
      <c r="Y966">
        <v>45</v>
      </c>
      <c r="Z966">
        <v>190</v>
      </c>
      <c r="AF966" t="s">
        <v>1169</v>
      </c>
      <c r="AG966" t="s">
        <v>1227</v>
      </c>
      <c r="AH966" s="9">
        <v>6.25E-2</v>
      </c>
      <c r="AI966" t="s">
        <v>1434</v>
      </c>
      <c r="AJ966" t="s">
        <v>1417</v>
      </c>
      <c r="AK966" t="s">
        <v>1425</v>
      </c>
    </row>
    <row r="967" spans="1:37" x14ac:dyDescent="0.3">
      <c r="A967" s="1">
        <v>45079</v>
      </c>
      <c r="B967" t="s">
        <v>39</v>
      </c>
      <c r="C967" t="s">
        <v>40</v>
      </c>
      <c r="D967" t="s">
        <v>41</v>
      </c>
      <c r="E967">
        <v>19805</v>
      </c>
      <c r="F967">
        <v>332</v>
      </c>
      <c r="G967" t="s">
        <v>178</v>
      </c>
      <c r="H967" t="s">
        <v>179</v>
      </c>
      <c r="I967" t="s">
        <v>133</v>
      </c>
      <c r="J967" t="s">
        <v>134</v>
      </c>
      <c r="K967">
        <v>653</v>
      </c>
      <c r="L967">
        <v>644</v>
      </c>
      <c r="M967">
        <v>-9</v>
      </c>
      <c r="N967">
        <v>13</v>
      </c>
      <c r="O967">
        <v>657</v>
      </c>
      <c r="P967">
        <v>910</v>
      </c>
      <c r="Q967">
        <v>4</v>
      </c>
      <c r="R967">
        <v>932</v>
      </c>
      <c r="S967">
        <v>914</v>
      </c>
      <c r="T967">
        <v>-18</v>
      </c>
      <c r="U967">
        <v>0</v>
      </c>
      <c r="V967">
        <v>0</v>
      </c>
      <c r="W967">
        <v>159</v>
      </c>
      <c r="X967">
        <v>150</v>
      </c>
      <c r="Y967">
        <v>133</v>
      </c>
      <c r="Z967">
        <v>920</v>
      </c>
      <c r="AF967" t="s">
        <v>1611</v>
      </c>
      <c r="AG967" t="s">
        <v>677</v>
      </c>
      <c r="AH967" s="9">
        <v>0.10416666666666667</v>
      </c>
      <c r="AI967" t="s">
        <v>1434</v>
      </c>
      <c r="AJ967" t="s">
        <v>1417</v>
      </c>
      <c r="AK967" t="s">
        <v>1426</v>
      </c>
    </row>
    <row r="968" spans="1:37" x14ac:dyDescent="0.3">
      <c r="A968" s="1">
        <v>44821</v>
      </c>
      <c r="B968" t="s">
        <v>14</v>
      </c>
      <c r="C968" t="s">
        <v>15</v>
      </c>
      <c r="D968" t="s">
        <v>16</v>
      </c>
      <c r="E968">
        <v>19790</v>
      </c>
      <c r="F968">
        <v>664</v>
      </c>
      <c r="G968" t="s">
        <v>60</v>
      </c>
      <c r="H968" t="s">
        <v>61</v>
      </c>
      <c r="I968" t="s">
        <v>80</v>
      </c>
      <c r="J968" t="s">
        <v>67</v>
      </c>
      <c r="K968">
        <v>1830</v>
      </c>
      <c r="L968">
        <v>1826</v>
      </c>
      <c r="M968">
        <v>-4</v>
      </c>
      <c r="N968">
        <v>9</v>
      </c>
      <c r="O968">
        <v>1835</v>
      </c>
      <c r="P968">
        <v>1902</v>
      </c>
      <c r="Q968">
        <v>10</v>
      </c>
      <c r="R968">
        <v>1938</v>
      </c>
      <c r="S968">
        <v>1912</v>
      </c>
      <c r="T968">
        <v>-26</v>
      </c>
      <c r="U968">
        <v>0</v>
      </c>
      <c r="V968">
        <v>0</v>
      </c>
      <c r="W968">
        <v>128</v>
      </c>
      <c r="X968">
        <v>106</v>
      </c>
      <c r="Y968">
        <v>87</v>
      </c>
      <c r="Z968">
        <v>606</v>
      </c>
      <c r="AF968" t="s">
        <v>660</v>
      </c>
      <c r="AG968" t="s">
        <v>962</v>
      </c>
      <c r="AH968" s="9">
        <v>3.1944444444444442E-2</v>
      </c>
      <c r="AI968" t="s">
        <v>1438</v>
      </c>
      <c r="AJ968" t="s">
        <v>1417</v>
      </c>
      <c r="AK968" t="s">
        <v>1427</v>
      </c>
    </row>
    <row r="969" spans="1:37" x14ac:dyDescent="0.3">
      <c r="A969" s="1">
        <v>43547</v>
      </c>
      <c r="B969" t="s">
        <v>107</v>
      </c>
      <c r="C969" t="s">
        <v>108</v>
      </c>
      <c r="D969" t="s">
        <v>109</v>
      </c>
      <c r="E969">
        <v>20366</v>
      </c>
      <c r="F969">
        <v>4230</v>
      </c>
      <c r="G969" t="s">
        <v>51</v>
      </c>
      <c r="H969" t="s">
        <v>52</v>
      </c>
      <c r="I969" t="s">
        <v>233</v>
      </c>
      <c r="J969" t="s">
        <v>234</v>
      </c>
      <c r="K969">
        <v>954</v>
      </c>
      <c r="L969">
        <v>943</v>
      </c>
      <c r="M969">
        <v>-11</v>
      </c>
      <c r="N969">
        <v>21</v>
      </c>
      <c r="O969">
        <v>1004</v>
      </c>
      <c r="P969">
        <v>1113</v>
      </c>
      <c r="Q969">
        <v>6</v>
      </c>
      <c r="R969">
        <v>1130</v>
      </c>
      <c r="S969">
        <v>1119</v>
      </c>
      <c r="T969">
        <v>-11</v>
      </c>
      <c r="U969">
        <v>0</v>
      </c>
      <c r="V969">
        <v>0</v>
      </c>
      <c r="W969">
        <v>96</v>
      </c>
      <c r="X969">
        <v>96</v>
      </c>
      <c r="Y969">
        <v>69</v>
      </c>
      <c r="Z969">
        <v>429</v>
      </c>
      <c r="AF969" t="s">
        <v>1550</v>
      </c>
      <c r="AG969" t="s">
        <v>1082</v>
      </c>
      <c r="AH969" s="9">
        <v>6.6666666666666666E-2</v>
      </c>
      <c r="AI969" t="s">
        <v>1434</v>
      </c>
      <c r="AJ969" t="s">
        <v>1417</v>
      </c>
      <c r="AK969" t="s">
        <v>1427</v>
      </c>
    </row>
    <row r="970" spans="1:37" x14ac:dyDescent="0.3">
      <c r="A970" s="1">
        <v>43703</v>
      </c>
      <c r="B970" t="s">
        <v>171</v>
      </c>
      <c r="C970" t="s">
        <v>172</v>
      </c>
      <c r="D970" t="s">
        <v>173</v>
      </c>
      <c r="E970">
        <v>20378</v>
      </c>
      <c r="F970">
        <v>6119</v>
      </c>
      <c r="G970" t="s">
        <v>92</v>
      </c>
      <c r="H970" t="s">
        <v>93</v>
      </c>
      <c r="I970" t="s">
        <v>51</v>
      </c>
      <c r="J970" t="s">
        <v>52</v>
      </c>
      <c r="K970">
        <v>920</v>
      </c>
      <c r="L970">
        <v>913</v>
      </c>
      <c r="M970">
        <v>-7</v>
      </c>
      <c r="N970">
        <v>8</v>
      </c>
      <c r="O970">
        <v>921</v>
      </c>
      <c r="P970">
        <v>1041</v>
      </c>
      <c r="Q970">
        <v>10</v>
      </c>
      <c r="R970">
        <v>1110</v>
      </c>
      <c r="S970">
        <v>1051</v>
      </c>
      <c r="T970">
        <v>-19</v>
      </c>
      <c r="U970">
        <v>0</v>
      </c>
      <c r="V970">
        <v>0</v>
      </c>
      <c r="W970">
        <v>110</v>
      </c>
      <c r="X970">
        <v>98</v>
      </c>
      <c r="Y970">
        <v>80</v>
      </c>
      <c r="Z970">
        <v>489</v>
      </c>
      <c r="AF970" t="s">
        <v>1093</v>
      </c>
      <c r="AG970" t="s">
        <v>1153</v>
      </c>
      <c r="AH970" s="9">
        <v>6.805555555555555E-2</v>
      </c>
      <c r="AI970" t="s">
        <v>1434</v>
      </c>
      <c r="AJ970" t="s">
        <v>1417</v>
      </c>
      <c r="AK970" t="s">
        <v>1422</v>
      </c>
    </row>
    <row r="971" spans="1:37" x14ac:dyDescent="0.3">
      <c r="A971" s="1">
        <v>44601</v>
      </c>
      <c r="B971" t="s">
        <v>32</v>
      </c>
      <c r="C971" t="s">
        <v>33</v>
      </c>
      <c r="D971" t="s">
        <v>34</v>
      </c>
      <c r="E971">
        <v>19393</v>
      </c>
      <c r="F971">
        <v>1460</v>
      </c>
      <c r="G971" t="s">
        <v>127</v>
      </c>
      <c r="H971" t="s">
        <v>128</v>
      </c>
      <c r="I971" t="s">
        <v>174</v>
      </c>
      <c r="J971" t="s">
        <v>175</v>
      </c>
      <c r="K971">
        <v>610</v>
      </c>
      <c r="L971">
        <v>608</v>
      </c>
      <c r="M971">
        <v>-2</v>
      </c>
      <c r="N971">
        <v>7</v>
      </c>
      <c r="O971">
        <v>615</v>
      </c>
      <c r="P971">
        <v>737</v>
      </c>
      <c r="Q971">
        <v>4</v>
      </c>
      <c r="R971">
        <v>825</v>
      </c>
      <c r="S971">
        <v>741</v>
      </c>
      <c r="T971">
        <v>-44</v>
      </c>
      <c r="U971">
        <v>0</v>
      </c>
      <c r="V971">
        <v>0</v>
      </c>
      <c r="W971">
        <v>195</v>
      </c>
      <c r="X971">
        <v>153</v>
      </c>
      <c r="Y971">
        <v>142</v>
      </c>
      <c r="Z971">
        <v>1044</v>
      </c>
      <c r="AF971" t="s">
        <v>1633</v>
      </c>
      <c r="AG971" t="s">
        <v>1212</v>
      </c>
      <c r="AH971" s="9">
        <v>6.458333333333334E-2</v>
      </c>
      <c r="AI971" t="s">
        <v>1434</v>
      </c>
      <c r="AJ971" t="s">
        <v>1417</v>
      </c>
      <c r="AK971" t="s">
        <v>1424</v>
      </c>
    </row>
    <row r="972" spans="1:37" x14ac:dyDescent="0.3">
      <c r="A972" s="1">
        <v>43909</v>
      </c>
      <c r="B972" t="s">
        <v>122</v>
      </c>
      <c r="C972" t="s">
        <v>123</v>
      </c>
      <c r="D972" t="s">
        <v>124</v>
      </c>
      <c r="E972">
        <v>20304</v>
      </c>
      <c r="F972">
        <v>3577</v>
      </c>
      <c r="G972" t="s">
        <v>235</v>
      </c>
      <c r="H972" t="s">
        <v>236</v>
      </c>
      <c r="I972" t="s">
        <v>144</v>
      </c>
      <c r="J972" t="s">
        <v>145</v>
      </c>
      <c r="K972">
        <v>2010</v>
      </c>
      <c r="L972">
        <v>1954</v>
      </c>
      <c r="M972">
        <v>-16</v>
      </c>
      <c r="N972">
        <v>20</v>
      </c>
      <c r="O972">
        <v>2014</v>
      </c>
      <c r="P972">
        <v>2055</v>
      </c>
      <c r="Q972">
        <v>10</v>
      </c>
      <c r="R972">
        <v>2125</v>
      </c>
      <c r="S972">
        <v>2105</v>
      </c>
      <c r="T972">
        <v>-20</v>
      </c>
      <c r="U972">
        <v>0</v>
      </c>
      <c r="V972">
        <v>0</v>
      </c>
      <c r="W972">
        <v>75</v>
      </c>
      <c r="X972">
        <v>71</v>
      </c>
      <c r="Y972">
        <v>41</v>
      </c>
      <c r="Z972">
        <v>201</v>
      </c>
      <c r="AF972" t="s">
        <v>1457</v>
      </c>
      <c r="AG972" t="s">
        <v>1176</v>
      </c>
      <c r="AH972" s="9">
        <v>4.9305555555555554E-2</v>
      </c>
      <c r="AI972" t="s">
        <v>1438</v>
      </c>
      <c r="AJ972" t="s">
        <v>1417</v>
      </c>
      <c r="AK972" t="s">
        <v>1425</v>
      </c>
    </row>
    <row r="973" spans="1:37" x14ac:dyDescent="0.3">
      <c r="A973" s="1">
        <v>43688</v>
      </c>
      <c r="B973" t="s">
        <v>32</v>
      </c>
      <c r="C973" t="s">
        <v>33</v>
      </c>
      <c r="D973" t="s">
        <v>34</v>
      </c>
      <c r="E973">
        <v>19393</v>
      </c>
      <c r="F973">
        <v>5429</v>
      </c>
      <c r="G973" t="s">
        <v>21</v>
      </c>
      <c r="H973" t="s">
        <v>22</v>
      </c>
      <c r="I973" t="s">
        <v>212</v>
      </c>
      <c r="J973" t="s">
        <v>213</v>
      </c>
      <c r="K973">
        <v>1415</v>
      </c>
      <c r="L973">
        <v>1421</v>
      </c>
      <c r="M973">
        <v>6</v>
      </c>
      <c r="N973">
        <v>12</v>
      </c>
      <c r="O973">
        <v>1433</v>
      </c>
      <c r="P973">
        <v>1548</v>
      </c>
      <c r="Q973">
        <v>2</v>
      </c>
      <c r="R973">
        <v>1605</v>
      </c>
      <c r="S973">
        <v>1550</v>
      </c>
      <c r="T973">
        <v>-15</v>
      </c>
      <c r="U973">
        <v>0</v>
      </c>
      <c r="V973">
        <v>0</v>
      </c>
      <c r="W973">
        <v>170</v>
      </c>
      <c r="X973">
        <v>149</v>
      </c>
      <c r="Y973">
        <v>135</v>
      </c>
      <c r="Z973">
        <v>991</v>
      </c>
      <c r="AF973" t="s">
        <v>655</v>
      </c>
      <c r="AG973" t="s">
        <v>1136</v>
      </c>
      <c r="AH973" s="9">
        <v>6.1805555555555558E-2</v>
      </c>
      <c r="AI973" t="s">
        <v>1435</v>
      </c>
      <c r="AJ973" t="s">
        <v>1417</v>
      </c>
      <c r="AK973" t="s">
        <v>1421</v>
      </c>
    </row>
    <row r="974" spans="1:37" x14ac:dyDescent="0.3">
      <c r="A974" s="1">
        <v>44010</v>
      </c>
      <c r="B974" t="s">
        <v>46</v>
      </c>
      <c r="C974" t="s">
        <v>47</v>
      </c>
      <c r="D974" t="s">
        <v>48</v>
      </c>
      <c r="E974">
        <v>20452</v>
      </c>
      <c r="F974">
        <v>4341</v>
      </c>
      <c r="G974" t="s">
        <v>194</v>
      </c>
      <c r="H974" t="s">
        <v>195</v>
      </c>
      <c r="I974" t="s">
        <v>295</v>
      </c>
      <c r="J974" t="s">
        <v>296</v>
      </c>
      <c r="K974">
        <v>2004</v>
      </c>
      <c r="L974">
        <v>2001</v>
      </c>
      <c r="M974">
        <v>-3</v>
      </c>
      <c r="N974">
        <v>16</v>
      </c>
      <c r="O974">
        <v>2017</v>
      </c>
      <c r="P974">
        <v>2113</v>
      </c>
      <c r="Q974">
        <v>7</v>
      </c>
      <c r="R974">
        <v>2133</v>
      </c>
      <c r="S974">
        <v>2120</v>
      </c>
      <c r="T974">
        <v>-13</v>
      </c>
      <c r="U974">
        <v>0</v>
      </c>
      <c r="V974">
        <v>0</v>
      </c>
      <c r="W974">
        <v>149</v>
      </c>
      <c r="X974">
        <v>139</v>
      </c>
      <c r="Y974">
        <v>116</v>
      </c>
      <c r="Z974">
        <v>859</v>
      </c>
      <c r="AF974" t="s">
        <v>1373</v>
      </c>
      <c r="AG974" t="s">
        <v>1205</v>
      </c>
      <c r="AH974" s="9">
        <v>5.486111111111111E-2</v>
      </c>
      <c r="AI974" t="s">
        <v>1438</v>
      </c>
      <c r="AJ974" t="s">
        <v>1417</v>
      </c>
      <c r="AK974" t="s">
        <v>1421</v>
      </c>
    </row>
    <row r="975" spans="1:37" x14ac:dyDescent="0.3">
      <c r="A975" s="1">
        <v>44586</v>
      </c>
      <c r="B975" t="s">
        <v>14</v>
      </c>
      <c r="C975" t="s">
        <v>15</v>
      </c>
      <c r="D975" t="s">
        <v>16</v>
      </c>
      <c r="E975">
        <v>19790</v>
      </c>
      <c r="F975">
        <v>2148</v>
      </c>
      <c r="G975" t="s">
        <v>103</v>
      </c>
      <c r="H975" t="s">
        <v>104</v>
      </c>
      <c r="I975" t="s">
        <v>19</v>
      </c>
      <c r="J975" t="s">
        <v>20</v>
      </c>
      <c r="K975">
        <v>735</v>
      </c>
      <c r="L975">
        <v>730</v>
      </c>
      <c r="M975">
        <v>-5</v>
      </c>
      <c r="N975">
        <v>10</v>
      </c>
      <c r="O975">
        <v>740</v>
      </c>
      <c r="P975">
        <v>958</v>
      </c>
      <c r="Q975">
        <v>6</v>
      </c>
      <c r="R975">
        <v>1026</v>
      </c>
      <c r="S975">
        <v>1004</v>
      </c>
      <c r="T975">
        <v>-22</v>
      </c>
      <c r="U975">
        <v>0</v>
      </c>
      <c r="V975">
        <v>0</v>
      </c>
      <c r="W975">
        <v>171</v>
      </c>
      <c r="X975">
        <v>154</v>
      </c>
      <c r="Y975">
        <v>138</v>
      </c>
      <c r="Z975">
        <v>867</v>
      </c>
      <c r="AF975" t="s">
        <v>1227</v>
      </c>
      <c r="AG975" t="s">
        <v>854</v>
      </c>
      <c r="AH975" s="9">
        <v>0.10694444444444444</v>
      </c>
      <c r="AI975" t="s">
        <v>1434</v>
      </c>
      <c r="AJ975" t="s">
        <v>1417</v>
      </c>
      <c r="AK975" t="s">
        <v>1423</v>
      </c>
    </row>
    <row r="976" spans="1:37" x14ac:dyDescent="0.3">
      <c r="A976" s="1">
        <v>43723</v>
      </c>
      <c r="B976" t="s">
        <v>25</v>
      </c>
      <c r="C976" t="s">
        <v>26</v>
      </c>
      <c r="D976" t="s">
        <v>27</v>
      </c>
      <c r="E976">
        <v>20416</v>
      </c>
      <c r="F976">
        <v>739</v>
      </c>
      <c r="G976" t="s">
        <v>10</v>
      </c>
      <c r="H976" t="s">
        <v>11</v>
      </c>
      <c r="I976" t="s">
        <v>30</v>
      </c>
      <c r="J976" t="s">
        <v>31</v>
      </c>
      <c r="K976">
        <v>1737</v>
      </c>
      <c r="L976">
        <v>1737</v>
      </c>
      <c r="M976">
        <v>0</v>
      </c>
      <c r="N976">
        <v>16</v>
      </c>
      <c r="O976">
        <v>1753</v>
      </c>
      <c r="P976">
        <v>1920</v>
      </c>
      <c r="Q976">
        <v>10</v>
      </c>
      <c r="R976">
        <v>1945</v>
      </c>
      <c r="S976">
        <v>1930</v>
      </c>
      <c r="T976">
        <v>-15</v>
      </c>
      <c r="U976">
        <v>0</v>
      </c>
      <c r="V976">
        <v>0</v>
      </c>
      <c r="W976">
        <v>188</v>
      </c>
      <c r="X976">
        <v>173</v>
      </c>
      <c r="Y976">
        <v>147</v>
      </c>
      <c r="Z976">
        <v>1119</v>
      </c>
      <c r="AF976" t="s">
        <v>1362</v>
      </c>
      <c r="AG976" t="s">
        <v>1033</v>
      </c>
      <c r="AH976" s="9">
        <v>7.8472222222222221E-2</v>
      </c>
      <c r="AI976" t="s">
        <v>1435</v>
      </c>
      <c r="AJ976" t="s">
        <v>1417</v>
      </c>
      <c r="AK976" t="s">
        <v>1421</v>
      </c>
    </row>
    <row r="977" spans="1:37" x14ac:dyDescent="0.3">
      <c r="A977" s="1">
        <v>44345</v>
      </c>
      <c r="B977" t="s">
        <v>141</v>
      </c>
      <c r="C977" t="s">
        <v>142</v>
      </c>
      <c r="D977" t="s">
        <v>143</v>
      </c>
      <c r="E977">
        <v>20363</v>
      </c>
      <c r="F977">
        <v>5430</v>
      </c>
      <c r="G977" t="s">
        <v>60</v>
      </c>
      <c r="H977" t="s">
        <v>61</v>
      </c>
      <c r="I977" t="s">
        <v>446</v>
      </c>
      <c r="J977" t="s">
        <v>447</v>
      </c>
      <c r="K977">
        <v>1115</v>
      </c>
      <c r="L977">
        <v>1106</v>
      </c>
      <c r="M977">
        <v>-9</v>
      </c>
      <c r="N977">
        <v>10</v>
      </c>
      <c r="O977">
        <v>1116</v>
      </c>
      <c r="P977">
        <v>1140</v>
      </c>
      <c r="Q977">
        <v>3</v>
      </c>
      <c r="R977">
        <v>1202</v>
      </c>
      <c r="S977">
        <v>1143</v>
      </c>
      <c r="T977">
        <v>-19</v>
      </c>
      <c r="U977">
        <v>0</v>
      </c>
      <c r="V977">
        <v>0</v>
      </c>
      <c r="W977">
        <v>107</v>
      </c>
      <c r="X977">
        <v>97</v>
      </c>
      <c r="Y977">
        <v>84</v>
      </c>
      <c r="Z977">
        <v>551</v>
      </c>
      <c r="AF977" t="s">
        <v>648</v>
      </c>
      <c r="AG977" t="s">
        <v>1016</v>
      </c>
      <c r="AH977" s="9">
        <v>2.5694444444444443E-2</v>
      </c>
      <c r="AI977" t="s">
        <v>1434</v>
      </c>
      <c r="AJ977" t="s">
        <v>1417</v>
      </c>
      <c r="AK977" t="s">
        <v>1427</v>
      </c>
    </row>
    <row r="978" spans="1:37" x14ac:dyDescent="0.3">
      <c r="A978" s="1">
        <v>43929</v>
      </c>
      <c r="B978" t="s">
        <v>32</v>
      </c>
      <c r="C978" t="s">
        <v>33</v>
      </c>
      <c r="D978" t="s">
        <v>34</v>
      </c>
      <c r="E978">
        <v>19393</v>
      </c>
      <c r="F978">
        <v>2477</v>
      </c>
      <c r="G978" t="s">
        <v>281</v>
      </c>
      <c r="H978" t="s">
        <v>282</v>
      </c>
      <c r="I978" t="s">
        <v>70</v>
      </c>
      <c r="J978" t="s">
        <v>71</v>
      </c>
      <c r="K978">
        <v>745</v>
      </c>
      <c r="L978">
        <v>0</v>
      </c>
      <c r="M978">
        <v>0</v>
      </c>
      <c r="R978">
        <v>905</v>
      </c>
      <c r="S978">
        <v>0</v>
      </c>
      <c r="T978">
        <v>0</v>
      </c>
      <c r="U978">
        <v>1</v>
      </c>
      <c r="V978">
        <v>0</v>
      </c>
      <c r="W978">
        <v>80</v>
      </c>
      <c r="Z978">
        <v>342</v>
      </c>
      <c r="AF978" t="s">
        <v>663</v>
      </c>
      <c r="AG978" t="s">
        <v>663</v>
      </c>
      <c r="AH978" s="9">
        <v>0</v>
      </c>
      <c r="AI978" t="s">
        <v>1437</v>
      </c>
      <c r="AJ978" t="s">
        <v>1420</v>
      </c>
      <c r="AK978" t="s">
        <v>1424</v>
      </c>
    </row>
    <row r="979" spans="1:37" x14ac:dyDescent="0.3">
      <c r="A979" s="1">
        <v>44542</v>
      </c>
      <c r="B979" t="s">
        <v>122</v>
      </c>
      <c r="C979" t="s">
        <v>123</v>
      </c>
      <c r="D979" t="s">
        <v>124</v>
      </c>
      <c r="E979">
        <v>20304</v>
      </c>
      <c r="F979">
        <v>3654</v>
      </c>
      <c r="G979" t="s">
        <v>53</v>
      </c>
      <c r="H979" t="s">
        <v>54</v>
      </c>
      <c r="I979" t="s">
        <v>23</v>
      </c>
      <c r="J979" t="s">
        <v>24</v>
      </c>
      <c r="K979">
        <v>1000</v>
      </c>
      <c r="L979">
        <v>953</v>
      </c>
      <c r="M979">
        <v>-7</v>
      </c>
      <c r="N979">
        <v>14</v>
      </c>
      <c r="O979">
        <v>1007</v>
      </c>
      <c r="P979">
        <v>1113</v>
      </c>
      <c r="Q979">
        <v>5</v>
      </c>
      <c r="R979">
        <v>1126</v>
      </c>
      <c r="S979">
        <v>1118</v>
      </c>
      <c r="T979">
        <v>-8</v>
      </c>
      <c r="U979">
        <v>0</v>
      </c>
      <c r="V979">
        <v>0</v>
      </c>
      <c r="W979">
        <v>86</v>
      </c>
      <c r="X979">
        <v>85</v>
      </c>
      <c r="Y979">
        <v>66</v>
      </c>
      <c r="Z979">
        <v>337</v>
      </c>
      <c r="AF979" t="s">
        <v>1319</v>
      </c>
      <c r="AG979" t="s">
        <v>1224</v>
      </c>
      <c r="AH979" s="9">
        <v>5.9027777777777776E-2</v>
      </c>
      <c r="AI979" t="s">
        <v>1434</v>
      </c>
      <c r="AJ979" t="s">
        <v>1417</v>
      </c>
      <c r="AK979" t="s">
        <v>1421</v>
      </c>
    </row>
    <row r="980" spans="1:37" x14ac:dyDescent="0.3">
      <c r="A980" s="1">
        <v>45141</v>
      </c>
      <c r="B980" t="s">
        <v>25</v>
      </c>
      <c r="C980" t="s">
        <v>26</v>
      </c>
      <c r="D980" t="s">
        <v>27</v>
      </c>
      <c r="E980">
        <v>20416</v>
      </c>
      <c r="F980">
        <v>55</v>
      </c>
      <c r="G980" t="s">
        <v>370</v>
      </c>
      <c r="H980" t="s">
        <v>371</v>
      </c>
      <c r="I980" t="s">
        <v>12</v>
      </c>
      <c r="J980" t="s">
        <v>13</v>
      </c>
      <c r="K980">
        <v>1311</v>
      </c>
      <c r="L980">
        <v>1420</v>
      </c>
      <c r="M980">
        <v>69</v>
      </c>
      <c r="N980">
        <v>19</v>
      </c>
      <c r="O980">
        <v>1439</v>
      </c>
      <c r="P980">
        <v>1607</v>
      </c>
      <c r="Q980">
        <v>44</v>
      </c>
      <c r="R980">
        <v>1504</v>
      </c>
      <c r="S980">
        <v>1651</v>
      </c>
      <c r="T980">
        <v>107</v>
      </c>
      <c r="U980">
        <v>0</v>
      </c>
      <c r="V980">
        <v>0</v>
      </c>
      <c r="W980">
        <v>113</v>
      </c>
      <c r="X980">
        <v>151</v>
      </c>
      <c r="Y980">
        <v>88</v>
      </c>
      <c r="Z980">
        <v>550</v>
      </c>
      <c r="AA980">
        <v>0</v>
      </c>
      <c r="AB980">
        <v>0</v>
      </c>
      <c r="AC980">
        <v>38</v>
      </c>
      <c r="AD980">
        <v>0</v>
      </c>
      <c r="AE980">
        <v>69</v>
      </c>
      <c r="AF980" t="s">
        <v>1095</v>
      </c>
      <c r="AG980" t="s">
        <v>1023</v>
      </c>
      <c r="AH980" s="9">
        <v>0.10486111111111111</v>
      </c>
      <c r="AI980" t="s">
        <v>1435</v>
      </c>
      <c r="AJ980" t="s">
        <v>1420</v>
      </c>
      <c r="AK980" t="s">
        <v>1425</v>
      </c>
    </row>
    <row r="981" spans="1:37" x14ac:dyDescent="0.3">
      <c r="A981" s="1">
        <v>44366</v>
      </c>
      <c r="B981" t="s">
        <v>226</v>
      </c>
      <c r="C981" t="s">
        <v>227</v>
      </c>
      <c r="D981" t="s">
        <v>228</v>
      </c>
      <c r="E981">
        <v>19687</v>
      </c>
      <c r="F981">
        <v>2455</v>
      </c>
      <c r="G981" t="s">
        <v>105</v>
      </c>
      <c r="H981" t="s">
        <v>106</v>
      </c>
      <c r="I981" t="s">
        <v>19</v>
      </c>
      <c r="J981" t="s">
        <v>20</v>
      </c>
      <c r="K981">
        <v>1545</v>
      </c>
      <c r="L981">
        <v>1544</v>
      </c>
      <c r="M981">
        <v>-1</v>
      </c>
      <c r="N981">
        <v>10</v>
      </c>
      <c r="O981">
        <v>1554</v>
      </c>
      <c r="P981">
        <v>1650</v>
      </c>
      <c r="Q981">
        <v>8</v>
      </c>
      <c r="R981">
        <v>1657</v>
      </c>
      <c r="S981">
        <v>1658</v>
      </c>
      <c r="T981">
        <v>1</v>
      </c>
      <c r="U981">
        <v>0</v>
      </c>
      <c r="V981">
        <v>0</v>
      </c>
      <c r="W981">
        <v>72</v>
      </c>
      <c r="X981">
        <v>74</v>
      </c>
      <c r="Y981">
        <v>56</v>
      </c>
      <c r="Z981">
        <v>224</v>
      </c>
      <c r="AF981" t="s">
        <v>782</v>
      </c>
      <c r="AG981" t="s">
        <v>1113</v>
      </c>
      <c r="AH981" s="9">
        <v>5.1388888888888887E-2</v>
      </c>
      <c r="AI981" t="s">
        <v>1435</v>
      </c>
      <c r="AJ981" t="s">
        <v>1417</v>
      </c>
      <c r="AK981" t="s">
        <v>1427</v>
      </c>
    </row>
    <row r="982" spans="1:37" x14ac:dyDescent="0.3">
      <c r="A982" s="1">
        <v>44073</v>
      </c>
      <c r="B982" t="s">
        <v>14</v>
      </c>
      <c r="C982" t="s">
        <v>15</v>
      </c>
      <c r="D982" t="s">
        <v>16</v>
      </c>
      <c r="E982">
        <v>19790</v>
      </c>
      <c r="F982">
        <v>1350</v>
      </c>
      <c r="G982" t="s">
        <v>60</v>
      </c>
      <c r="H982" t="s">
        <v>61</v>
      </c>
      <c r="I982" t="s">
        <v>167</v>
      </c>
      <c r="J982" t="s">
        <v>168</v>
      </c>
      <c r="K982">
        <v>1451</v>
      </c>
      <c r="L982">
        <v>1446</v>
      </c>
      <c r="M982">
        <v>-5</v>
      </c>
      <c r="N982">
        <v>13</v>
      </c>
      <c r="O982">
        <v>1459</v>
      </c>
      <c r="P982">
        <v>1604</v>
      </c>
      <c r="Q982">
        <v>2</v>
      </c>
      <c r="R982">
        <v>1605</v>
      </c>
      <c r="S982">
        <v>1606</v>
      </c>
      <c r="T982">
        <v>1</v>
      </c>
      <c r="U982">
        <v>0</v>
      </c>
      <c r="V982">
        <v>0</v>
      </c>
      <c r="W982">
        <v>254</v>
      </c>
      <c r="X982">
        <v>260</v>
      </c>
      <c r="Y982">
        <v>245</v>
      </c>
      <c r="Z982">
        <v>1892</v>
      </c>
      <c r="AF982" t="s">
        <v>773</v>
      </c>
      <c r="AG982" t="s">
        <v>925</v>
      </c>
      <c r="AH982" s="9">
        <v>5.5555555555555552E-2</v>
      </c>
      <c r="AI982" t="s">
        <v>1435</v>
      </c>
      <c r="AJ982" t="s">
        <v>1417</v>
      </c>
      <c r="AK982" t="s">
        <v>1421</v>
      </c>
    </row>
    <row r="983" spans="1:37" x14ac:dyDescent="0.3">
      <c r="A983" s="1">
        <v>43873</v>
      </c>
      <c r="B983" t="s">
        <v>7</v>
      </c>
      <c r="C983" t="s">
        <v>8</v>
      </c>
      <c r="D983" t="s">
        <v>9</v>
      </c>
      <c r="E983">
        <v>19977</v>
      </c>
      <c r="F983">
        <v>665</v>
      </c>
      <c r="G983" t="s">
        <v>12</v>
      </c>
      <c r="H983" t="s">
        <v>13</v>
      </c>
      <c r="I983" t="s">
        <v>103</v>
      </c>
      <c r="J983" t="s">
        <v>104</v>
      </c>
      <c r="K983">
        <v>1947</v>
      </c>
      <c r="L983">
        <v>1946</v>
      </c>
      <c r="M983">
        <v>-1</v>
      </c>
      <c r="N983">
        <v>18</v>
      </c>
      <c r="O983">
        <v>2004</v>
      </c>
      <c r="P983">
        <v>2222</v>
      </c>
      <c r="Q983">
        <v>5</v>
      </c>
      <c r="R983">
        <v>2243</v>
      </c>
      <c r="S983">
        <v>2227</v>
      </c>
      <c r="T983">
        <v>-16</v>
      </c>
      <c r="U983">
        <v>0</v>
      </c>
      <c r="V983">
        <v>0</v>
      </c>
      <c r="W983">
        <v>356</v>
      </c>
      <c r="X983">
        <v>341</v>
      </c>
      <c r="Y983">
        <v>318</v>
      </c>
      <c r="Z983">
        <v>2227</v>
      </c>
      <c r="AF983" t="s">
        <v>1634</v>
      </c>
      <c r="AG983" t="s">
        <v>1039</v>
      </c>
      <c r="AH983" s="9">
        <v>0.11180555555555556</v>
      </c>
      <c r="AI983" t="s">
        <v>1438</v>
      </c>
      <c r="AJ983" t="s">
        <v>1417</v>
      </c>
      <c r="AK983" t="s">
        <v>1424</v>
      </c>
    </row>
    <row r="984" spans="1:37" x14ac:dyDescent="0.3">
      <c r="A984" s="1">
        <v>44933</v>
      </c>
      <c r="B984" t="s">
        <v>14</v>
      </c>
      <c r="C984" t="s">
        <v>15</v>
      </c>
      <c r="D984" t="s">
        <v>16</v>
      </c>
      <c r="E984">
        <v>19790</v>
      </c>
      <c r="F984">
        <v>2150</v>
      </c>
      <c r="G984" t="s">
        <v>133</v>
      </c>
      <c r="H984" t="s">
        <v>134</v>
      </c>
      <c r="I984" t="s">
        <v>60</v>
      </c>
      <c r="J984" t="s">
        <v>61</v>
      </c>
      <c r="K984">
        <v>1400</v>
      </c>
      <c r="L984">
        <v>1408</v>
      </c>
      <c r="M984">
        <v>8</v>
      </c>
      <c r="N984">
        <v>14</v>
      </c>
      <c r="O984">
        <v>1422</v>
      </c>
      <c r="P984">
        <v>1524</v>
      </c>
      <c r="Q984">
        <v>4</v>
      </c>
      <c r="R984">
        <v>1536</v>
      </c>
      <c r="S984">
        <v>1528</v>
      </c>
      <c r="T984">
        <v>-8</v>
      </c>
      <c r="U984">
        <v>0</v>
      </c>
      <c r="V984">
        <v>0</v>
      </c>
      <c r="W984">
        <v>96</v>
      </c>
      <c r="X984">
        <v>80</v>
      </c>
      <c r="Y984">
        <v>62</v>
      </c>
      <c r="Z984">
        <v>406</v>
      </c>
      <c r="AF984" t="s">
        <v>1069</v>
      </c>
      <c r="AG984" t="s">
        <v>919</v>
      </c>
      <c r="AH984" s="9">
        <v>5.5555555555555552E-2</v>
      </c>
      <c r="AI984" t="s">
        <v>1435</v>
      </c>
      <c r="AJ984" t="s">
        <v>1417</v>
      </c>
      <c r="AK984" t="s">
        <v>1427</v>
      </c>
    </row>
    <row r="985" spans="1:37" x14ac:dyDescent="0.3">
      <c r="A985" s="1">
        <v>44593</v>
      </c>
      <c r="B985" t="s">
        <v>171</v>
      </c>
      <c r="C985" t="s">
        <v>172</v>
      </c>
      <c r="D985" t="s">
        <v>173</v>
      </c>
      <c r="E985">
        <v>20378</v>
      </c>
      <c r="F985">
        <v>5876</v>
      </c>
      <c r="G985" t="s">
        <v>216</v>
      </c>
      <c r="H985" t="s">
        <v>217</v>
      </c>
      <c r="I985" t="s">
        <v>30</v>
      </c>
      <c r="J985" t="s">
        <v>31</v>
      </c>
      <c r="K985">
        <v>800</v>
      </c>
      <c r="L985">
        <v>806</v>
      </c>
      <c r="M985">
        <v>6</v>
      </c>
      <c r="N985">
        <v>32</v>
      </c>
      <c r="O985">
        <v>838</v>
      </c>
      <c r="P985">
        <v>924</v>
      </c>
      <c r="Q985">
        <v>16</v>
      </c>
      <c r="R985">
        <v>941</v>
      </c>
      <c r="S985">
        <v>940</v>
      </c>
      <c r="T985">
        <v>-1</v>
      </c>
      <c r="U985">
        <v>0</v>
      </c>
      <c r="V985">
        <v>0</v>
      </c>
      <c r="W985">
        <v>161</v>
      </c>
      <c r="X985">
        <v>154</v>
      </c>
      <c r="Y985">
        <v>106</v>
      </c>
      <c r="Z985">
        <v>733</v>
      </c>
      <c r="AF985" t="s">
        <v>1311</v>
      </c>
      <c r="AG985" t="s">
        <v>1010</v>
      </c>
      <c r="AH985" s="9">
        <v>6.5277777777777782E-2</v>
      </c>
      <c r="AI985" t="s">
        <v>1434</v>
      </c>
      <c r="AJ985" t="s">
        <v>1417</v>
      </c>
      <c r="AK985" t="s">
        <v>1423</v>
      </c>
    </row>
    <row r="986" spans="1:37" x14ac:dyDescent="0.3">
      <c r="A986" s="1">
        <v>43570</v>
      </c>
      <c r="B986" t="s">
        <v>94</v>
      </c>
      <c r="C986" t="s">
        <v>95</v>
      </c>
      <c r="D986" t="s">
        <v>96</v>
      </c>
      <c r="E986">
        <v>20397</v>
      </c>
      <c r="F986">
        <v>5220</v>
      </c>
      <c r="G986" t="s">
        <v>370</v>
      </c>
      <c r="H986" t="s">
        <v>371</v>
      </c>
      <c r="I986" t="s">
        <v>97</v>
      </c>
      <c r="J986" t="s">
        <v>98</v>
      </c>
      <c r="K986">
        <v>1117</v>
      </c>
      <c r="L986">
        <v>1124</v>
      </c>
      <c r="M986">
        <v>7</v>
      </c>
      <c r="N986">
        <v>11</v>
      </c>
      <c r="O986">
        <v>1135</v>
      </c>
      <c r="P986">
        <v>1211</v>
      </c>
      <c r="Q986">
        <v>18</v>
      </c>
      <c r="R986">
        <v>1230</v>
      </c>
      <c r="S986">
        <v>1229</v>
      </c>
      <c r="T986">
        <v>-1</v>
      </c>
      <c r="U986">
        <v>0</v>
      </c>
      <c r="V986">
        <v>0</v>
      </c>
      <c r="W986">
        <v>73</v>
      </c>
      <c r="X986">
        <v>65</v>
      </c>
      <c r="Y986">
        <v>36</v>
      </c>
      <c r="Z986">
        <v>157</v>
      </c>
      <c r="AF986" t="s">
        <v>1105</v>
      </c>
      <c r="AG986" t="s">
        <v>609</v>
      </c>
      <c r="AH986" s="9">
        <v>4.5138888888888888E-2</v>
      </c>
      <c r="AI986" t="s">
        <v>1434</v>
      </c>
      <c r="AJ986" t="s">
        <v>1417</v>
      </c>
      <c r="AK986" t="s">
        <v>1422</v>
      </c>
    </row>
    <row r="987" spans="1:37" x14ac:dyDescent="0.3">
      <c r="A987" s="1">
        <v>44017</v>
      </c>
      <c r="B987" t="s">
        <v>14</v>
      </c>
      <c r="C987" t="s">
        <v>15</v>
      </c>
      <c r="D987" t="s">
        <v>16</v>
      </c>
      <c r="E987">
        <v>19790</v>
      </c>
      <c r="F987">
        <v>1092</v>
      </c>
      <c r="G987" t="s">
        <v>84</v>
      </c>
      <c r="H987" t="s">
        <v>85</v>
      </c>
      <c r="I987" t="s">
        <v>10</v>
      </c>
      <c r="J987" t="s">
        <v>11</v>
      </c>
      <c r="K987">
        <v>715</v>
      </c>
      <c r="L987">
        <v>715</v>
      </c>
      <c r="M987">
        <v>0</v>
      </c>
      <c r="N987">
        <v>14</v>
      </c>
      <c r="O987">
        <v>729</v>
      </c>
      <c r="P987">
        <v>946</v>
      </c>
      <c r="Q987">
        <v>6</v>
      </c>
      <c r="R987">
        <v>1011</v>
      </c>
      <c r="S987">
        <v>952</v>
      </c>
      <c r="T987">
        <v>-19</v>
      </c>
      <c r="U987">
        <v>0</v>
      </c>
      <c r="V987">
        <v>0</v>
      </c>
      <c r="W987">
        <v>176</v>
      </c>
      <c r="X987">
        <v>157</v>
      </c>
      <c r="Y987">
        <v>137</v>
      </c>
      <c r="Z987">
        <v>1069</v>
      </c>
      <c r="AF987" t="s">
        <v>1091</v>
      </c>
      <c r="AG987" t="s">
        <v>644</v>
      </c>
      <c r="AH987" s="9">
        <v>0.10902777777777778</v>
      </c>
      <c r="AI987" t="s">
        <v>1434</v>
      </c>
      <c r="AJ987" t="s">
        <v>1417</v>
      </c>
      <c r="AK987" t="s">
        <v>1421</v>
      </c>
    </row>
    <row r="988" spans="1:37" x14ac:dyDescent="0.3">
      <c r="A988" s="1">
        <v>45095</v>
      </c>
      <c r="B988" t="s">
        <v>32</v>
      </c>
      <c r="C988" t="s">
        <v>33</v>
      </c>
      <c r="D988" t="s">
        <v>34</v>
      </c>
      <c r="E988">
        <v>19393</v>
      </c>
      <c r="F988">
        <v>719</v>
      </c>
      <c r="G988" t="s">
        <v>35</v>
      </c>
      <c r="H988" t="s">
        <v>36</v>
      </c>
      <c r="I988" t="s">
        <v>174</v>
      </c>
      <c r="J988" t="s">
        <v>175</v>
      </c>
      <c r="K988">
        <v>2040</v>
      </c>
      <c r="L988">
        <v>2113</v>
      </c>
      <c r="M988">
        <v>33</v>
      </c>
      <c r="N988">
        <v>12</v>
      </c>
      <c r="O988">
        <v>2125</v>
      </c>
      <c r="P988">
        <v>2134</v>
      </c>
      <c r="Q988">
        <v>5</v>
      </c>
      <c r="R988">
        <v>2100</v>
      </c>
      <c r="S988">
        <v>2139</v>
      </c>
      <c r="T988">
        <v>39</v>
      </c>
      <c r="U988">
        <v>0</v>
      </c>
      <c r="V988">
        <v>0</v>
      </c>
      <c r="W988">
        <v>140</v>
      </c>
      <c r="X988">
        <v>146</v>
      </c>
      <c r="Y988">
        <v>129</v>
      </c>
      <c r="Z988">
        <v>879</v>
      </c>
      <c r="AA988">
        <v>15</v>
      </c>
      <c r="AB988">
        <v>0</v>
      </c>
      <c r="AC988">
        <v>6</v>
      </c>
      <c r="AD988">
        <v>0</v>
      </c>
      <c r="AE988">
        <v>18</v>
      </c>
      <c r="AF988" t="s">
        <v>1583</v>
      </c>
      <c r="AG988" t="s">
        <v>986</v>
      </c>
      <c r="AH988" s="9">
        <v>1.8055555555555554E-2</v>
      </c>
      <c r="AI988" t="s">
        <v>1438</v>
      </c>
      <c r="AJ988" t="s">
        <v>1420</v>
      </c>
      <c r="AK988" t="s">
        <v>1421</v>
      </c>
    </row>
    <row r="989" spans="1:37" x14ac:dyDescent="0.3">
      <c r="A989" s="1">
        <v>43903</v>
      </c>
      <c r="B989" t="s">
        <v>141</v>
      </c>
      <c r="C989" t="s">
        <v>142</v>
      </c>
      <c r="D989" t="s">
        <v>143</v>
      </c>
      <c r="E989">
        <v>20363</v>
      </c>
      <c r="F989">
        <v>5073</v>
      </c>
      <c r="G989" t="s">
        <v>144</v>
      </c>
      <c r="H989" t="s">
        <v>145</v>
      </c>
      <c r="I989" t="s">
        <v>341</v>
      </c>
      <c r="J989" t="s">
        <v>342</v>
      </c>
      <c r="K989">
        <v>1220</v>
      </c>
      <c r="L989">
        <v>1221</v>
      </c>
      <c r="M989">
        <v>1</v>
      </c>
      <c r="N989">
        <v>14</v>
      </c>
      <c r="O989">
        <v>1235</v>
      </c>
      <c r="P989">
        <v>1257</v>
      </c>
      <c r="Q989">
        <v>5</v>
      </c>
      <c r="R989">
        <v>1317</v>
      </c>
      <c r="S989">
        <v>1302</v>
      </c>
      <c r="T989">
        <v>-15</v>
      </c>
      <c r="U989">
        <v>0</v>
      </c>
      <c r="V989">
        <v>0</v>
      </c>
      <c r="W989">
        <v>57</v>
      </c>
      <c r="X989">
        <v>41</v>
      </c>
      <c r="Y989">
        <v>22</v>
      </c>
      <c r="Z989">
        <v>95</v>
      </c>
      <c r="AF989" t="s">
        <v>1635</v>
      </c>
      <c r="AG989" t="s">
        <v>1017</v>
      </c>
      <c r="AH989" s="9">
        <v>2.8472222222222222E-2</v>
      </c>
      <c r="AI989" t="s">
        <v>1435</v>
      </c>
      <c r="AJ989" t="s">
        <v>1417</v>
      </c>
      <c r="AK989" t="s">
        <v>1426</v>
      </c>
    </row>
    <row r="990" spans="1:37" x14ac:dyDescent="0.3">
      <c r="A990" s="1">
        <v>44833</v>
      </c>
      <c r="B990" t="s">
        <v>32</v>
      </c>
      <c r="C990" t="s">
        <v>33</v>
      </c>
      <c r="D990" t="s">
        <v>34</v>
      </c>
      <c r="E990">
        <v>19393</v>
      </c>
      <c r="F990">
        <v>1502</v>
      </c>
      <c r="G990" t="s">
        <v>103</v>
      </c>
      <c r="H990" t="s">
        <v>104</v>
      </c>
      <c r="I990" t="s">
        <v>105</v>
      </c>
      <c r="J990" t="s">
        <v>106</v>
      </c>
      <c r="K990">
        <v>1140</v>
      </c>
      <c r="L990">
        <v>1140</v>
      </c>
      <c r="M990">
        <v>0</v>
      </c>
      <c r="N990">
        <v>18</v>
      </c>
      <c r="O990">
        <v>1158</v>
      </c>
      <c r="P990">
        <v>1358</v>
      </c>
      <c r="Q990">
        <v>4</v>
      </c>
      <c r="R990">
        <v>1405</v>
      </c>
      <c r="S990">
        <v>1402</v>
      </c>
      <c r="T990">
        <v>-3</v>
      </c>
      <c r="U990">
        <v>0</v>
      </c>
      <c r="V990">
        <v>0</v>
      </c>
      <c r="W990">
        <v>145</v>
      </c>
      <c r="X990">
        <v>142</v>
      </c>
      <c r="Y990">
        <v>120</v>
      </c>
      <c r="Z990">
        <v>806</v>
      </c>
      <c r="AF990" t="s">
        <v>756</v>
      </c>
      <c r="AG990" t="s">
        <v>1321</v>
      </c>
      <c r="AH990" s="9">
        <v>9.8611111111111108E-2</v>
      </c>
      <c r="AI990" t="s">
        <v>1434</v>
      </c>
      <c r="AJ990" t="s">
        <v>1417</v>
      </c>
      <c r="AK990" t="s">
        <v>1425</v>
      </c>
    </row>
    <row r="991" spans="1:37" x14ac:dyDescent="0.3">
      <c r="A991" s="1">
        <v>43922</v>
      </c>
      <c r="B991" t="s">
        <v>162</v>
      </c>
      <c r="C991" t="s">
        <v>163</v>
      </c>
      <c r="D991" t="s">
        <v>164</v>
      </c>
      <c r="E991">
        <v>20436</v>
      </c>
      <c r="F991">
        <v>2377</v>
      </c>
      <c r="G991" t="s">
        <v>178</v>
      </c>
      <c r="H991" t="s">
        <v>179</v>
      </c>
      <c r="I991" t="s">
        <v>133</v>
      </c>
      <c r="J991" t="s">
        <v>134</v>
      </c>
      <c r="K991">
        <v>1441</v>
      </c>
      <c r="L991">
        <v>0</v>
      </c>
      <c r="M991">
        <v>0</v>
      </c>
      <c r="R991">
        <v>1722</v>
      </c>
      <c r="S991">
        <v>0</v>
      </c>
      <c r="T991">
        <v>0</v>
      </c>
      <c r="U991">
        <v>1</v>
      </c>
      <c r="V991">
        <v>0</v>
      </c>
      <c r="W991">
        <v>161</v>
      </c>
      <c r="Z991">
        <v>920</v>
      </c>
      <c r="AF991" t="s">
        <v>663</v>
      </c>
      <c r="AG991" t="s">
        <v>663</v>
      </c>
      <c r="AH991" s="9">
        <v>0</v>
      </c>
      <c r="AI991" t="s">
        <v>1437</v>
      </c>
      <c r="AJ991" t="s">
        <v>1420</v>
      </c>
      <c r="AK991" t="s">
        <v>1424</v>
      </c>
    </row>
    <row r="992" spans="1:37" x14ac:dyDescent="0.3">
      <c r="A992" s="1">
        <v>44512</v>
      </c>
      <c r="B992" t="s">
        <v>32</v>
      </c>
      <c r="C992" t="s">
        <v>33</v>
      </c>
      <c r="D992" t="s">
        <v>34</v>
      </c>
      <c r="E992">
        <v>19393</v>
      </c>
      <c r="F992">
        <v>2209</v>
      </c>
      <c r="G992" t="s">
        <v>76</v>
      </c>
      <c r="H992" t="s">
        <v>77</v>
      </c>
      <c r="I992" t="s">
        <v>66</v>
      </c>
      <c r="J992" t="s">
        <v>67</v>
      </c>
      <c r="K992">
        <v>1720</v>
      </c>
      <c r="L992">
        <v>1736</v>
      </c>
      <c r="M992">
        <v>16</v>
      </c>
      <c r="N992">
        <v>17</v>
      </c>
      <c r="O992">
        <v>1753</v>
      </c>
      <c r="P992">
        <v>1948</v>
      </c>
      <c r="Q992">
        <v>5</v>
      </c>
      <c r="R992">
        <v>1940</v>
      </c>
      <c r="S992">
        <v>1953</v>
      </c>
      <c r="T992">
        <v>13</v>
      </c>
      <c r="U992">
        <v>0</v>
      </c>
      <c r="V992">
        <v>0</v>
      </c>
      <c r="W992">
        <v>140</v>
      </c>
      <c r="X992">
        <v>137</v>
      </c>
      <c r="Y992">
        <v>115</v>
      </c>
      <c r="Z992">
        <v>825</v>
      </c>
      <c r="AF992" t="s">
        <v>1204</v>
      </c>
      <c r="AG992" t="s">
        <v>1255</v>
      </c>
      <c r="AH992" s="9">
        <v>9.5138888888888884E-2</v>
      </c>
      <c r="AI992" t="s">
        <v>1435</v>
      </c>
      <c r="AJ992" t="s">
        <v>1420</v>
      </c>
      <c r="AK992" t="s">
        <v>1426</v>
      </c>
    </row>
    <row r="993" spans="1:37" x14ac:dyDescent="0.3">
      <c r="A993" s="1">
        <v>44909</v>
      </c>
      <c r="B993" t="s">
        <v>32</v>
      </c>
      <c r="C993" t="s">
        <v>33</v>
      </c>
      <c r="D993" t="s">
        <v>34</v>
      </c>
      <c r="E993">
        <v>19393</v>
      </c>
      <c r="F993">
        <v>446</v>
      </c>
      <c r="G993" t="s">
        <v>243</v>
      </c>
      <c r="H993" t="s">
        <v>244</v>
      </c>
      <c r="I993" t="s">
        <v>72</v>
      </c>
      <c r="J993" t="s">
        <v>73</v>
      </c>
      <c r="K993">
        <v>855</v>
      </c>
      <c r="L993">
        <v>849</v>
      </c>
      <c r="M993">
        <v>-6</v>
      </c>
      <c r="N993">
        <v>10</v>
      </c>
      <c r="O993">
        <v>859</v>
      </c>
      <c r="P993">
        <v>947</v>
      </c>
      <c r="Q993">
        <v>7</v>
      </c>
      <c r="R993">
        <v>1015</v>
      </c>
      <c r="S993">
        <v>954</v>
      </c>
      <c r="T993">
        <v>-21</v>
      </c>
      <c r="U993">
        <v>0</v>
      </c>
      <c r="V993">
        <v>0</v>
      </c>
      <c r="W993">
        <v>80</v>
      </c>
      <c r="X993">
        <v>65</v>
      </c>
      <c r="Y993">
        <v>48</v>
      </c>
      <c r="Z993">
        <v>281</v>
      </c>
      <c r="AF993" t="s">
        <v>707</v>
      </c>
      <c r="AG993" t="s">
        <v>1301</v>
      </c>
      <c r="AH993" s="9">
        <v>4.5138888888888888E-2</v>
      </c>
      <c r="AI993" t="s">
        <v>1434</v>
      </c>
      <c r="AJ993" t="s">
        <v>1417</v>
      </c>
      <c r="AK993" t="s">
        <v>1424</v>
      </c>
    </row>
    <row r="994" spans="1:37" x14ac:dyDescent="0.3">
      <c r="A994" s="1">
        <v>43780</v>
      </c>
      <c r="B994" t="s">
        <v>122</v>
      </c>
      <c r="C994" t="s">
        <v>123</v>
      </c>
      <c r="D994" t="s">
        <v>124</v>
      </c>
      <c r="E994">
        <v>20304</v>
      </c>
      <c r="F994">
        <v>3207</v>
      </c>
      <c r="G994" t="s">
        <v>249</v>
      </c>
      <c r="H994" t="s">
        <v>250</v>
      </c>
      <c r="I994" t="s">
        <v>80</v>
      </c>
      <c r="J994" t="s">
        <v>67</v>
      </c>
      <c r="K994">
        <v>700</v>
      </c>
      <c r="L994">
        <v>649</v>
      </c>
      <c r="M994">
        <v>-11</v>
      </c>
      <c r="N994">
        <v>14</v>
      </c>
      <c r="O994">
        <v>703</v>
      </c>
      <c r="P994">
        <v>911</v>
      </c>
      <c r="Q994">
        <v>12</v>
      </c>
      <c r="R994">
        <v>839</v>
      </c>
      <c r="S994">
        <v>923</v>
      </c>
      <c r="T994">
        <v>44</v>
      </c>
      <c r="U994">
        <v>0</v>
      </c>
      <c r="V994">
        <v>0</v>
      </c>
      <c r="W994">
        <v>159</v>
      </c>
      <c r="X994">
        <v>214</v>
      </c>
      <c r="Y994">
        <v>188</v>
      </c>
      <c r="Z994">
        <v>723</v>
      </c>
      <c r="AA994">
        <v>0</v>
      </c>
      <c r="AB994">
        <v>0</v>
      </c>
      <c r="AC994">
        <v>44</v>
      </c>
      <c r="AD994">
        <v>0</v>
      </c>
      <c r="AE994">
        <v>0</v>
      </c>
      <c r="AF994" t="s">
        <v>1404</v>
      </c>
      <c r="AG994" t="s">
        <v>1004</v>
      </c>
      <c r="AH994" s="9">
        <v>0.10694444444444444</v>
      </c>
      <c r="AI994" t="s">
        <v>1434</v>
      </c>
      <c r="AJ994" t="s">
        <v>1417</v>
      </c>
      <c r="AK994" t="s">
        <v>1422</v>
      </c>
    </row>
    <row r="995" spans="1:37" x14ac:dyDescent="0.3">
      <c r="A995" s="1">
        <v>43786</v>
      </c>
      <c r="B995" t="s">
        <v>46</v>
      </c>
      <c r="C995" t="s">
        <v>47</v>
      </c>
      <c r="D995" t="s">
        <v>48</v>
      </c>
      <c r="E995">
        <v>20452</v>
      </c>
      <c r="F995">
        <v>3573</v>
      </c>
      <c r="G995" t="s">
        <v>51</v>
      </c>
      <c r="H995" t="s">
        <v>52</v>
      </c>
      <c r="I995" t="s">
        <v>384</v>
      </c>
      <c r="J995" t="s">
        <v>385</v>
      </c>
      <c r="K995">
        <v>1955</v>
      </c>
      <c r="L995">
        <v>1953</v>
      </c>
      <c r="M995">
        <v>-2</v>
      </c>
      <c r="N995">
        <v>9</v>
      </c>
      <c r="O995">
        <v>2002</v>
      </c>
      <c r="P995">
        <v>2042</v>
      </c>
      <c r="Q995">
        <v>6</v>
      </c>
      <c r="R995">
        <v>2104</v>
      </c>
      <c r="S995">
        <v>2048</v>
      </c>
      <c r="T995">
        <v>-16</v>
      </c>
      <c r="U995">
        <v>0</v>
      </c>
      <c r="V995">
        <v>0</v>
      </c>
      <c r="W995">
        <v>69</v>
      </c>
      <c r="X995">
        <v>55</v>
      </c>
      <c r="Y995">
        <v>40</v>
      </c>
      <c r="Z995">
        <v>253</v>
      </c>
      <c r="AF995" t="s">
        <v>1277</v>
      </c>
      <c r="AG995" t="s">
        <v>1204</v>
      </c>
      <c r="AH995" s="9">
        <v>3.8194444444444448E-2</v>
      </c>
      <c r="AI995" t="s">
        <v>1438</v>
      </c>
      <c r="AJ995" t="s">
        <v>1417</v>
      </c>
      <c r="AK995" t="s">
        <v>1421</v>
      </c>
    </row>
    <row r="996" spans="1:37" x14ac:dyDescent="0.3">
      <c r="A996" s="1">
        <v>44938</v>
      </c>
      <c r="B996" t="s">
        <v>155</v>
      </c>
      <c r="C996" t="s">
        <v>156</v>
      </c>
      <c r="D996" t="s">
        <v>157</v>
      </c>
      <c r="E996">
        <v>20398</v>
      </c>
      <c r="F996">
        <v>3729</v>
      </c>
      <c r="G996" t="s">
        <v>158</v>
      </c>
      <c r="H996" t="s">
        <v>159</v>
      </c>
      <c r="I996" t="s">
        <v>194</v>
      </c>
      <c r="J996" t="s">
        <v>195</v>
      </c>
      <c r="K996">
        <v>1854</v>
      </c>
      <c r="L996">
        <v>1910</v>
      </c>
      <c r="M996">
        <v>16</v>
      </c>
      <c r="N996">
        <v>19</v>
      </c>
      <c r="O996">
        <v>1929</v>
      </c>
      <c r="P996">
        <v>2223</v>
      </c>
      <c r="Q996">
        <v>7</v>
      </c>
      <c r="R996">
        <v>2140</v>
      </c>
      <c r="S996">
        <v>2230</v>
      </c>
      <c r="T996">
        <v>50</v>
      </c>
      <c r="U996">
        <v>0</v>
      </c>
      <c r="V996">
        <v>0</v>
      </c>
      <c r="W996">
        <v>166</v>
      </c>
      <c r="X996">
        <v>200</v>
      </c>
      <c r="Y996">
        <v>174</v>
      </c>
      <c r="Z996">
        <v>990</v>
      </c>
      <c r="AA996">
        <v>5</v>
      </c>
      <c r="AB996">
        <v>0</v>
      </c>
      <c r="AC996">
        <v>34</v>
      </c>
      <c r="AD996">
        <v>0</v>
      </c>
      <c r="AE996">
        <v>11</v>
      </c>
      <c r="AF996" t="s">
        <v>1636</v>
      </c>
      <c r="AG996" t="s">
        <v>1078</v>
      </c>
      <c r="AH996" s="9">
        <v>0.1388888888888889</v>
      </c>
      <c r="AI996" t="s">
        <v>1438</v>
      </c>
      <c r="AJ996" t="s">
        <v>1420</v>
      </c>
      <c r="AK996" t="s">
        <v>1425</v>
      </c>
    </row>
    <row r="997" spans="1:37" x14ac:dyDescent="0.3">
      <c r="A997" s="1">
        <v>43931</v>
      </c>
      <c r="B997" t="s">
        <v>32</v>
      </c>
      <c r="C997" t="s">
        <v>33</v>
      </c>
      <c r="D997" t="s">
        <v>34</v>
      </c>
      <c r="E997">
        <v>19393</v>
      </c>
      <c r="F997">
        <v>598</v>
      </c>
      <c r="G997" t="s">
        <v>35</v>
      </c>
      <c r="H997" t="s">
        <v>36</v>
      </c>
      <c r="I997" t="s">
        <v>60</v>
      </c>
      <c r="J997" t="s">
        <v>61</v>
      </c>
      <c r="K997">
        <v>600</v>
      </c>
      <c r="L997">
        <v>555</v>
      </c>
      <c r="M997">
        <v>-5</v>
      </c>
      <c r="N997">
        <v>9</v>
      </c>
      <c r="O997">
        <v>604</v>
      </c>
      <c r="P997">
        <v>829</v>
      </c>
      <c r="Q997">
        <v>6</v>
      </c>
      <c r="R997">
        <v>855</v>
      </c>
      <c r="S997">
        <v>835</v>
      </c>
      <c r="T997">
        <v>-20</v>
      </c>
      <c r="U997">
        <v>0</v>
      </c>
      <c r="V997">
        <v>0</v>
      </c>
      <c r="W997">
        <v>115</v>
      </c>
      <c r="X997">
        <v>100</v>
      </c>
      <c r="Y997">
        <v>85</v>
      </c>
      <c r="Z997">
        <v>721</v>
      </c>
      <c r="AF997" t="s">
        <v>865</v>
      </c>
      <c r="AG997" t="s">
        <v>836</v>
      </c>
      <c r="AH997" s="9">
        <v>0.1111111111111111</v>
      </c>
      <c r="AI997" t="s">
        <v>1437</v>
      </c>
      <c r="AJ997" t="s">
        <v>1417</v>
      </c>
      <c r="AK997" t="s">
        <v>1426</v>
      </c>
    </row>
    <row r="998" spans="1:37" x14ac:dyDescent="0.3">
      <c r="A998" s="1">
        <v>44042</v>
      </c>
      <c r="B998" t="s">
        <v>32</v>
      </c>
      <c r="C998" t="s">
        <v>33</v>
      </c>
      <c r="D998" t="s">
        <v>34</v>
      </c>
      <c r="E998">
        <v>19393</v>
      </c>
      <c r="F998">
        <v>166</v>
      </c>
      <c r="G998" t="s">
        <v>116</v>
      </c>
      <c r="H998" t="s">
        <v>117</v>
      </c>
      <c r="I998" t="s">
        <v>21</v>
      </c>
      <c r="J998" t="s">
        <v>22</v>
      </c>
      <c r="K998">
        <v>700</v>
      </c>
      <c r="L998">
        <v>659</v>
      </c>
      <c r="M998">
        <v>-1</v>
      </c>
      <c r="N998">
        <v>10</v>
      </c>
      <c r="O998">
        <v>709</v>
      </c>
      <c r="P998">
        <v>953</v>
      </c>
      <c r="Q998">
        <v>6</v>
      </c>
      <c r="R998">
        <v>1005</v>
      </c>
      <c r="S998">
        <v>959</v>
      </c>
      <c r="T998">
        <v>-6</v>
      </c>
      <c r="U998">
        <v>0</v>
      </c>
      <c r="V998">
        <v>0</v>
      </c>
      <c r="W998">
        <v>125</v>
      </c>
      <c r="X998">
        <v>120</v>
      </c>
      <c r="Y998">
        <v>104</v>
      </c>
      <c r="Z998">
        <v>804</v>
      </c>
      <c r="AF998" t="s">
        <v>1552</v>
      </c>
      <c r="AG998" t="s">
        <v>1215</v>
      </c>
      <c r="AH998" s="9">
        <v>0.125</v>
      </c>
      <c r="AI998" t="s">
        <v>1434</v>
      </c>
      <c r="AJ998" t="s">
        <v>1417</v>
      </c>
      <c r="AK998" t="s">
        <v>1425</v>
      </c>
    </row>
    <row r="999" spans="1:37" x14ac:dyDescent="0.3">
      <c r="A999" s="1">
        <v>43803</v>
      </c>
      <c r="B999" t="s">
        <v>14</v>
      </c>
      <c r="C999" t="s">
        <v>15</v>
      </c>
      <c r="D999" t="s">
        <v>16</v>
      </c>
      <c r="E999">
        <v>19790</v>
      </c>
      <c r="F999">
        <v>1085</v>
      </c>
      <c r="G999" t="s">
        <v>84</v>
      </c>
      <c r="H999" t="s">
        <v>85</v>
      </c>
      <c r="I999" t="s">
        <v>53</v>
      </c>
      <c r="J999" t="s">
        <v>54</v>
      </c>
      <c r="K999">
        <v>945</v>
      </c>
      <c r="L999">
        <v>945</v>
      </c>
      <c r="M999">
        <v>0</v>
      </c>
      <c r="N999">
        <v>17</v>
      </c>
      <c r="O999">
        <v>1002</v>
      </c>
      <c r="P999">
        <v>1258</v>
      </c>
      <c r="Q999">
        <v>9</v>
      </c>
      <c r="R999">
        <v>1310</v>
      </c>
      <c r="S999">
        <v>1307</v>
      </c>
      <c r="T999">
        <v>-3</v>
      </c>
      <c r="U999">
        <v>0</v>
      </c>
      <c r="V999">
        <v>0</v>
      </c>
      <c r="W999">
        <v>385</v>
      </c>
      <c r="X999">
        <v>382</v>
      </c>
      <c r="Y999">
        <v>356</v>
      </c>
      <c r="Z999">
        <v>2475</v>
      </c>
      <c r="AF999" t="s">
        <v>745</v>
      </c>
      <c r="AG999" t="s">
        <v>874</v>
      </c>
      <c r="AH999" s="9">
        <v>0.14027777777777778</v>
      </c>
      <c r="AI999" t="s">
        <v>1434</v>
      </c>
      <c r="AJ999" t="s">
        <v>1417</v>
      </c>
      <c r="AK999" t="s">
        <v>1424</v>
      </c>
    </row>
    <row r="1000" spans="1:37" x14ac:dyDescent="0.3">
      <c r="A1000" s="1">
        <v>43736</v>
      </c>
      <c r="B1000" t="s">
        <v>122</v>
      </c>
      <c r="C1000" t="s">
        <v>123</v>
      </c>
      <c r="D1000" t="s">
        <v>124</v>
      </c>
      <c r="E1000">
        <v>20304</v>
      </c>
      <c r="F1000">
        <v>3486</v>
      </c>
      <c r="G1000" t="s">
        <v>500</v>
      </c>
      <c r="H1000" t="s">
        <v>501</v>
      </c>
      <c r="I1000" t="s">
        <v>167</v>
      </c>
      <c r="J1000" t="s">
        <v>168</v>
      </c>
      <c r="K1000">
        <v>1200</v>
      </c>
      <c r="L1000">
        <v>1145</v>
      </c>
      <c r="M1000">
        <v>-15</v>
      </c>
      <c r="N1000">
        <v>11</v>
      </c>
      <c r="O1000">
        <v>1156</v>
      </c>
      <c r="P1000">
        <v>1255</v>
      </c>
      <c r="Q1000">
        <v>10</v>
      </c>
      <c r="R1000">
        <v>1325</v>
      </c>
      <c r="S1000">
        <v>1305</v>
      </c>
      <c r="T1000">
        <v>-20</v>
      </c>
      <c r="U1000">
        <v>0</v>
      </c>
      <c r="V1000">
        <v>0</v>
      </c>
      <c r="W1000">
        <v>85</v>
      </c>
      <c r="X1000">
        <v>80</v>
      </c>
      <c r="Y1000">
        <v>59</v>
      </c>
      <c r="Z1000">
        <v>375</v>
      </c>
      <c r="AF1000" t="s">
        <v>905</v>
      </c>
      <c r="AG1000" t="s">
        <v>891</v>
      </c>
      <c r="AH1000" s="9">
        <v>5.5555555555555552E-2</v>
      </c>
      <c r="AI1000" t="s">
        <v>1434</v>
      </c>
      <c r="AJ1000" t="s">
        <v>1417</v>
      </c>
      <c r="AK1000" t="s">
        <v>1427</v>
      </c>
    </row>
    <row r="1001" spans="1:37" x14ac:dyDescent="0.3">
      <c r="A1001" s="1">
        <v>45072</v>
      </c>
      <c r="B1001" t="s">
        <v>32</v>
      </c>
      <c r="C1001" t="s">
        <v>33</v>
      </c>
      <c r="D1001" t="s">
        <v>34</v>
      </c>
      <c r="E1001">
        <v>19393</v>
      </c>
      <c r="F1001">
        <v>1242</v>
      </c>
      <c r="G1001" t="s">
        <v>68</v>
      </c>
      <c r="H1001" t="s">
        <v>69</v>
      </c>
      <c r="I1001" t="s">
        <v>133</v>
      </c>
      <c r="J1001" t="s">
        <v>134</v>
      </c>
      <c r="K1001">
        <v>1220</v>
      </c>
      <c r="L1001">
        <v>1221</v>
      </c>
      <c r="M1001">
        <v>1</v>
      </c>
      <c r="N1001">
        <v>17</v>
      </c>
      <c r="O1001">
        <v>1238</v>
      </c>
      <c r="P1001">
        <v>1506</v>
      </c>
      <c r="Q1001">
        <v>6</v>
      </c>
      <c r="R1001">
        <v>1505</v>
      </c>
      <c r="S1001">
        <v>1512</v>
      </c>
      <c r="T1001">
        <v>7</v>
      </c>
      <c r="U1001">
        <v>0</v>
      </c>
      <c r="V1001">
        <v>0</v>
      </c>
      <c r="W1001">
        <v>105</v>
      </c>
      <c r="X1001">
        <v>111</v>
      </c>
      <c r="Y1001">
        <v>88</v>
      </c>
      <c r="Z1001">
        <v>612</v>
      </c>
      <c r="AF1001" t="s">
        <v>929</v>
      </c>
      <c r="AG1001" t="s">
        <v>1017</v>
      </c>
      <c r="AH1001" s="9">
        <v>0.11874999999999999</v>
      </c>
      <c r="AI1001" t="s">
        <v>1435</v>
      </c>
      <c r="AJ1001" t="s">
        <v>1420</v>
      </c>
      <c r="AK1001" t="s">
        <v>1426</v>
      </c>
    </row>
    <row r="1002" spans="1:37" x14ac:dyDescent="0.3">
      <c r="A1002" s="1">
        <v>44629</v>
      </c>
      <c r="B1002" t="s">
        <v>141</v>
      </c>
      <c r="C1002" t="s">
        <v>142</v>
      </c>
      <c r="D1002" t="s">
        <v>143</v>
      </c>
      <c r="E1002">
        <v>20363</v>
      </c>
      <c r="F1002">
        <v>5162</v>
      </c>
      <c r="G1002" t="s">
        <v>144</v>
      </c>
      <c r="H1002" t="s">
        <v>145</v>
      </c>
      <c r="I1002" t="s">
        <v>396</v>
      </c>
      <c r="J1002" t="s">
        <v>397</v>
      </c>
      <c r="K1002">
        <v>1229</v>
      </c>
      <c r="L1002">
        <v>1225</v>
      </c>
      <c r="M1002">
        <v>-4</v>
      </c>
      <c r="N1002">
        <v>20</v>
      </c>
      <c r="O1002">
        <v>1245</v>
      </c>
      <c r="P1002">
        <v>1331</v>
      </c>
      <c r="Q1002">
        <v>4</v>
      </c>
      <c r="R1002">
        <v>1337</v>
      </c>
      <c r="S1002">
        <v>1335</v>
      </c>
      <c r="T1002">
        <v>-2</v>
      </c>
      <c r="U1002">
        <v>0</v>
      </c>
      <c r="V1002">
        <v>0</v>
      </c>
      <c r="W1002">
        <v>68</v>
      </c>
      <c r="X1002">
        <v>70</v>
      </c>
      <c r="Y1002">
        <v>46</v>
      </c>
      <c r="Z1002">
        <v>207</v>
      </c>
      <c r="AF1002" t="s">
        <v>754</v>
      </c>
      <c r="AG1002" t="s">
        <v>649</v>
      </c>
      <c r="AH1002" s="9">
        <v>4.8611111111111112E-2</v>
      </c>
      <c r="AI1002" t="s">
        <v>1435</v>
      </c>
      <c r="AJ1002" t="s">
        <v>1417</v>
      </c>
      <c r="AK1002" t="s">
        <v>1424</v>
      </c>
    </row>
    <row r="1003" spans="1:37" x14ac:dyDescent="0.3">
      <c r="A1003" s="1">
        <v>44908</v>
      </c>
      <c r="B1003" t="s">
        <v>155</v>
      </c>
      <c r="C1003" t="s">
        <v>156</v>
      </c>
      <c r="D1003" t="s">
        <v>157</v>
      </c>
      <c r="E1003">
        <v>20398</v>
      </c>
      <c r="F1003">
        <v>4071</v>
      </c>
      <c r="G1003" t="s">
        <v>80</v>
      </c>
      <c r="H1003" t="s">
        <v>67</v>
      </c>
      <c r="I1003" t="s">
        <v>468</v>
      </c>
      <c r="J1003" t="s">
        <v>469</v>
      </c>
      <c r="K1003">
        <v>945</v>
      </c>
      <c r="L1003">
        <v>944</v>
      </c>
      <c r="M1003">
        <v>-1</v>
      </c>
      <c r="N1003">
        <v>23</v>
      </c>
      <c r="O1003">
        <v>1007</v>
      </c>
      <c r="P1003">
        <v>1124</v>
      </c>
      <c r="Q1003">
        <v>4</v>
      </c>
      <c r="R1003">
        <v>1137</v>
      </c>
      <c r="S1003">
        <v>1128</v>
      </c>
      <c r="T1003">
        <v>-9</v>
      </c>
      <c r="U1003">
        <v>0</v>
      </c>
      <c r="V1003">
        <v>0</v>
      </c>
      <c r="W1003">
        <v>112</v>
      </c>
      <c r="X1003">
        <v>104</v>
      </c>
      <c r="Y1003">
        <v>77</v>
      </c>
      <c r="Z1003">
        <v>438</v>
      </c>
      <c r="AF1003" t="s">
        <v>886</v>
      </c>
      <c r="AG1003" t="s">
        <v>1051</v>
      </c>
      <c r="AH1003" s="9">
        <v>7.2222222222222215E-2</v>
      </c>
      <c r="AI1003" t="s">
        <v>1434</v>
      </c>
      <c r="AJ1003" t="s">
        <v>1417</v>
      </c>
      <c r="AK1003" t="s">
        <v>1423</v>
      </c>
    </row>
    <row r="1004" spans="1:37" x14ac:dyDescent="0.3">
      <c r="A1004" s="1">
        <v>44127</v>
      </c>
      <c r="B1004" t="s">
        <v>14</v>
      </c>
      <c r="C1004" t="s">
        <v>15</v>
      </c>
      <c r="D1004" t="s">
        <v>16</v>
      </c>
      <c r="E1004">
        <v>19790</v>
      </c>
      <c r="F1004">
        <v>762</v>
      </c>
      <c r="G1004" t="s">
        <v>194</v>
      </c>
      <c r="H1004" t="s">
        <v>195</v>
      </c>
      <c r="I1004" t="s">
        <v>150</v>
      </c>
      <c r="J1004" t="s">
        <v>85</v>
      </c>
      <c r="K1004">
        <v>1325</v>
      </c>
      <c r="L1004">
        <v>1323</v>
      </c>
      <c r="M1004">
        <v>-2</v>
      </c>
      <c r="N1004">
        <v>16</v>
      </c>
      <c r="O1004">
        <v>1339</v>
      </c>
      <c r="P1004">
        <v>1601</v>
      </c>
      <c r="Q1004">
        <v>5</v>
      </c>
      <c r="R1004">
        <v>1618</v>
      </c>
      <c r="S1004">
        <v>1606</v>
      </c>
      <c r="T1004">
        <v>-12</v>
      </c>
      <c r="U1004">
        <v>0</v>
      </c>
      <c r="V1004">
        <v>0</v>
      </c>
      <c r="W1004">
        <v>173</v>
      </c>
      <c r="X1004">
        <v>163</v>
      </c>
      <c r="Y1004">
        <v>142</v>
      </c>
      <c r="Z1004">
        <v>1096</v>
      </c>
      <c r="AF1004" t="s">
        <v>773</v>
      </c>
      <c r="AG1004" t="s">
        <v>909</v>
      </c>
      <c r="AH1004" s="9">
        <v>0.11319444444444444</v>
      </c>
      <c r="AI1004" t="s">
        <v>1435</v>
      </c>
      <c r="AJ1004" t="s">
        <v>1417</v>
      </c>
      <c r="AK1004" t="s">
        <v>1426</v>
      </c>
    </row>
    <row r="1005" spans="1:37" x14ac:dyDescent="0.3">
      <c r="A1005" s="1">
        <v>44046</v>
      </c>
      <c r="B1005" t="s">
        <v>14</v>
      </c>
      <c r="C1005" t="s">
        <v>15</v>
      </c>
      <c r="D1005" t="s">
        <v>16</v>
      </c>
      <c r="E1005">
        <v>19790</v>
      </c>
      <c r="F1005">
        <v>1037</v>
      </c>
      <c r="G1005" t="s">
        <v>103</v>
      </c>
      <c r="H1005" t="s">
        <v>104</v>
      </c>
      <c r="I1005" t="s">
        <v>60</v>
      </c>
      <c r="J1005" t="s">
        <v>61</v>
      </c>
      <c r="K1005">
        <v>2325</v>
      </c>
      <c r="L1005">
        <v>2325</v>
      </c>
      <c r="M1005">
        <v>0</v>
      </c>
      <c r="N1005">
        <v>10</v>
      </c>
      <c r="O1005">
        <v>2335</v>
      </c>
      <c r="P1005">
        <v>555</v>
      </c>
      <c r="Q1005">
        <v>4</v>
      </c>
      <c r="R1005">
        <v>609</v>
      </c>
      <c r="S1005">
        <v>559</v>
      </c>
      <c r="T1005">
        <v>-10</v>
      </c>
      <c r="U1005">
        <v>0</v>
      </c>
      <c r="V1005">
        <v>0</v>
      </c>
      <c r="W1005">
        <v>224</v>
      </c>
      <c r="X1005">
        <v>214</v>
      </c>
      <c r="Y1005">
        <v>200</v>
      </c>
      <c r="Z1005">
        <v>1747</v>
      </c>
      <c r="AF1005" t="s">
        <v>1089</v>
      </c>
      <c r="AG1005" t="s">
        <v>999</v>
      </c>
      <c r="AH1005">
        <v>-0.72638888888888886</v>
      </c>
      <c r="AI1005" t="s">
        <v>1438</v>
      </c>
      <c r="AJ1005" t="s">
        <v>1417</v>
      </c>
      <c r="AK1005" t="s">
        <v>1422</v>
      </c>
    </row>
    <row r="1006" spans="1:37" x14ac:dyDescent="0.3">
      <c r="A1006" s="1">
        <v>44020</v>
      </c>
      <c r="B1006" t="s">
        <v>122</v>
      </c>
      <c r="C1006" t="s">
        <v>123</v>
      </c>
      <c r="D1006" t="s">
        <v>124</v>
      </c>
      <c r="E1006">
        <v>20304</v>
      </c>
      <c r="F1006">
        <v>5052</v>
      </c>
      <c r="G1006" t="s">
        <v>21</v>
      </c>
      <c r="H1006" t="s">
        <v>22</v>
      </c>
      <c r="I1006" t="s">
        <v>335</v>
      </c>
      <c r="J1006" t="s">
        <v>336</v>
      </c>
      <c r="K1006">
        <v>1755</v>
      </c>
      <c r="L1006">
        <v>1752</v>
      </c>
      <c r="M1006">
        <v>-3</v>
      </c>
      <c r="N1006">
        <v>25</v>
      </c>
      <c r="O1006">
        <v>1817</v>
      </c>
      <c r="P1006">
        <v>2003</v>
      </c>
      <c r="Q1006">
        <v>6</v>
      </c>
      <c r="R1006">
        <v>2015</v>
      </c>
      <c r="S1006">
        <v>2009</v>
      </c>
      <c r="T1006">
        <v>-6</v>
      </c>
      <c r="U1006">
        <v>0</v>
      </c>
      <c r="V1006">
        <v>0</v>
      </c>
      <c r="W1006">
        <v>80</v>
      </c>
      <c r="X1006">
        <v>77</v>
      </c>
      <c r="Y1006">
        <v>46</v>
      </c>
      <c r="Z1006">
        <v>298</v>
      </c>
      <c r="AF1006" t="s">
        <v>812</v>
      </c>
      <c r="AG1006" t="s">
        <v>1257</v>
      </c>
      <c r="AH1006" s="9">
        <v>9.5138888888888884E-2</v>
      </c>
      <c r="AI1006" t="s">
        <v>1435</v>
      </c>
      <c r="AJ1006" t="s">
        <v>1417</v>
      </c>
      <c r="AK1006" t="s">
        <v>1424</v>
      </c>
    </row>
    <row r="1007" spans="1:37" x14ac:dyDescent="0.3">
      <c r="A1007" s="1">
        <v>44062</v>
      </c>
      <c r="B1007" t="s">
        <v>7</v>
      </c>
      <c r="C1007" t="s">
        <v>8</v>
      </c>
      <c r="D1007" t="s">
        <v>9</v>
      </c>
      <c r="E1007">
        <v>19977</v>
      </c>
      <c r="F1007">
        <v>456</v>
      </c>
      <c r="G1007" t="s">
        <v>129</v>
      </c>
      <c r="H1007" t="s">
        <v>130</v>
      </c>
      <c r="I1007" t="s">
        <v>21</v>
      </c>
      <c r="J1007" t="s">
        <v>22</v>
      </c>
      <c r="K1007">
        <v>1130</v>
      </c>
      <c r="L1007">
        <v>1116</v>
      </c>
      <c r="M1007">
        <v>-14</v>
      </c>
      <c r="N1007">
        <v>15</v>
      </c>
      <c r="O1007">
        <v>1131</v>
      </c>
      <c r="P1007">
        <v>1219</v>
      </c>
      <c r="Q1007">
        <v>6</v>
      </c>
      <c r="R1007">
        <v>1236</v>
      </c>
      <c r="S1007">
        <v>1225</v>
      </c>
      <c r="T1007">
        <v>-11</v>
      </c>
      <c r="U1007">
        <v>0</v>
      </c>
      <c r="V1007">
        <v>0</v>
      </c>
      <c r="W1007">
        <v>126</v>
      </c>
      <c r="X1007">
        <v>129</v>
      </c>
      <c r="Y1007">
        <v>108</v>
      </c>
      <c r="Z1007">
        <v>775</v>
      </c>
      <c r="AF1007" t="s">
        <v>649</v>
      </c>
      <c r="AG1007" t="s">
        <v>1408</v>
      </c>
      <c r="AH1007" s="9">
        <v>4.791666666666667E-2</v>
      </c>
      <c r="AI1007" t="s">
        <v>1434</v>
      </c>
      <c r="AJ1007" t="s">
        <v>1417</v>
      </c>
      <c r="AK1007" t="s">
        <v>1424</v>
      </c>
    </row>
    <row r="1008" spans="1:37" x14ac:dyDescent="0.3">
      <c r="A1008" s="1">
        <v>44725</v>
      </c>
      <c r="B1008" t="s">
        <v>46</v>
      </c>
      <c r="C1008" t="s">
        <v>47</v>
      </c>
      <c r="D1008" t="s">
        <v>48</v>
      </c>
      <c r="E1008">
        <v>20452</v>
      </c>
      <c r="F1008">
        <v>4568</v>
      </c>
      <c r="G1008" t="s">
        <v>178</v>
      </c>
      <c r="H1008" t="s">
        <v>179</v>
      </c>
      <c r="I1008" t="s">
        <v>131</v>
      </c>
      <c r="J1008" t="s">
        <v>132</v>
      </c>
      <c r="K1008">
        <v>1549</v>
      </c>
      <c r="L1008">
        <v>1853</v>
      </c>
      <c r="M1008">
        <v>184</v>
      </c>
      <c r="N1008">
        <v>47</v>
      </c>
      <c r="O1008">
        <v>1940</v>
      </c>
      <c r="P1008">
        <v>2107</v>
      </c>
      <c r="Q1008">
        <v>42</v>
      </c>
      <c r="R1008">
        <v>1753</v>
      </c>
      <c r="S1008">
        <v>2149</v>
      </c>
      <c r="T1008">
        <v>236</v>
      </c>
      <c r="U1008">
        <v>0</v>
      </c>
      <c r="V1008">
        <v>0</v>
      </c>
      <c r="W1008">
        <v>124</v>
      </c>
      <c r="X1008">
        <v>176</v>
      </c>
      <c r="Y1008">
        <v>87</v>
      </c>
      <c r="Z1008">
        <v>588</v>
      </c>
      <c r="AA1008">
        <v>32</v>
      </c>
      <c r="AB1008">
        <v>0</v>
      </c>
      <c r="AC1008">
        <v>52</v>
      </c>
      <c r="AD1008">
        <v>0</v>
      </c>
      <c r="AE1008">
        <v>152</v>
      </c>
      <c r="AF1008" t="s">
        <v>1375</v>
      </c>
      <c r="AG1008" t="s">
        <v>1201</v>
      </c>
      <c r="AH1008" s="9">
        <v>0.12222222222222222</v>
      </c>
      <c r="AI1008" t="s">
        <v>1438</v>
      </c>
      <c r="AJ1008" t="s">
        <v>1420</v>
      </c>
      <c r="AK1008" t="s">
        <v>1422</v>
      </c>
    </row>
    <row r="1009" spans="1:37" x14ac:dyDescent="0.3">
      <c r="A1009" s="1">
        <v>44239</v>
      </c>
      <c r="B1009" t="s">
        <v>32</v>
      </c>
      <c r="C1009" t="s">
        <v>33</v>
      </c>
      <c r="D1009" t="s">
        <v>34</v>
      </c>
      <c r="E1009">
        <v>19393</v>
      </c>
      <c r="F1009">
        <v>1623</v>
      </c>
      <c r="G1009" t="s">
        <v>133</v>
      </c>
      <c r="H1009" t="s">
        <v>134</v>
      </c>
      <c r="I1009" t="s">
        <v>68</v>
      </c>
      <c r="J1009" t="s">
        <v>69</v>
      </c>
      <c r="K1009">
        <v>1400</v>
      </c>
      <c r="L1009">
        <v>1355</v>
      </c>
      <c r="M1009">
        <v>-5</v>
      </c>
      <c r="N1009">
        <v>15</v>
      </c>
      <c r="O1009">
        <v>1410</v>
      </c>
      <c r="P1009">
        <v>1447</v>
      </c>
      <c r="Q1009">
        <v>6</v>
      </c>
      <c r="R1009">
        <v>1450</v>
      </c>
      <c r="S1009">
        <v>1453</v>
      </c>
      <c r="T1009">
        <v>3</v>
      </c>
      <c r="U1009">
        <v>0</v>
      </c>
      <c r="V1009">
        <v>0</v>
      </c>
      <c r="W1009">
        <v>110</v>
      </c>
      <c r="X1009">
        <v>118</v>
      </c>
      <c r="Y1009">
        <v>97</v>
      </c>
      <c r="Z1009">
        <v>612</v>
      </c>
      <c r="AF1009" t="s">
        <v>1138</v>
      </c>
      <c r="AG1009" t="s">
        <v>616</v>
      </c>
      <c r="AH1009" s="9">
        <v>4.027777777777778E-2</v>
      </c>
      <c r="AI1009" t="s">
        <v>1435</v>
      </c>
      <c r="AJ1009" t="s">
        <v>1417</v>
      </c>
      <c r="AK1009" t="s">
        <v>1426</v>
      </c>
    </row>
    <row r="1010" spans="1:37" x14ac:dyDescent="0.3">
      <c r="A1010" s="1">
        <v>44849</v>
      </c>
      <c r="B1010" t="s">
        <v>141</v>
      </c>
      <c r="C1010" t="s">
        <v>142</v>
      </c>
      <c r="D1010" t="s">
        <v>143</v>
      </c>
      <c r="E1010">
        <v>20363</v>
      </c>
      <c r="F1010">
        <v>5332</v>
      </c>
      <c r="G1010" t="s">
        <v>204</v>
      </c>
      <c r="H1010" t="s">
        <v>205</v>
      </c>
      <c r="I1010" t="s">
        <v>144</v>
      </c>
      <c r="J1010" t="s">
        <v>145</v>
      </c>
      <c r="K1010">
        <v>601</v>
      </c>
      <c r="L1010">
        <v>557</v>
      </c>
      <c r="M1010">
        <v>-4</v>
      </c>
      <c r="N1010">
        <v>15</v>
      </c>
      <c r="O1010">
        <v>612</v>
      </c>
      <c r="P1010">
        <v>734</v>
      </c>
      <c r="Q1010">
        <v>10</v>
      </c>
      <c r="R1010">
        <v>755</v>
      </c>
      <c r="S1010">
        <v>744</v>
      </c>
      <c r="T1010">
        <v>-11</v>
      </c>
      <c r="U1010">
        <v>0</v>
      </c>
      <c r="V1010">
        <v>0</v>
      </c>
      <c r="W1010">
        <v>114</v>
      </c>
      <c r="X1010">
        <v>107</v>
      </c>
      <c r="Y1010">
        <v>82</v>
      </c>
      <c r="Z1010">
        <v>456</v>
      </c>
      <c r="AF1010" t="s">
        <v>685</v>
      </c>
      <c r="AG1010" t="s">
        <v>837</v>
      </c>
      <c r="AH1010" s="9">
        <v>7.4305555555555555E-2</v>
      </c>
      <c r="AI1010" t="s">
        <v>1437</v>
      </c>
      <c r="AJ1010" t="s">
        <v>1417</v>
      </c>
      <c r="AK1010" t="s">
        <v>1427</v>
      </c>
    </row>
    <row r="1011" spans="1:37" x14ac:dyDescent="0.3">
      <c r="A1011" s="1">
        <v>44233</v>
      </c>
      <c r="B1011" t="s">
        <v>162</v>
      </c>
      <c r="C1011" t="s">
        <v>163</v>
      </c>
      <c r="D1011" t="s">
        <v>164</v>
      </c>
      <c r="E1011">
        <v>20436</v>
      </c>
      <c r="F1011">
        <v>2001</v>
      </c>
      <c r="G1011" t="s">
        <v>60</v>
      </c>
      <c r="H1011" t="s">
        <v>61</v>
      </c>
      <c r="I1011" t="s">
        <v>103</v>
      </c>
      <c r="J1011" t="s">
        <v>104</v>
      </c>
      <c r="K1011">
        <v>1100</v>
      </c>
      <c r="L1011">
        <v>1051</v>
      </c>
      <c r="M1011">
        <v>-9</v>
      </c>
      <c r="N1011">
        <v>13</v>
      </c>
      <c r="O1011">
        <v>1104</v>
      </c>
      <c r="P1011">
        <v>1225</v>
      </c>
      <c r="Q1011">
        <v>13</v>
      </c>
      <c r="R1011">
        <v>1241</v>
      </c>
      <c r="S1011">
        <v>1238</v>
      </c>
      <c r="T1011">
        <v>-3</v>
      </c>
      <c r="U1011">
        <v>0</v>
      </c>
      <c r="V1011">
        <v>0</v>
      </c>
      <c r="W1011">
        <v>281</v>
      </c>
      <c r="X1011">
        <v>287</v>
      </c>
      <c r="Y1011">
        <v>261</v>
      </c>
      <c r="Z1011">
        <v>1747</v>
      </c>
      <c r="AF1011" t="s">
        <v>743</v>
      </c>
      <c r="AG1011" t="s">
        <v>1093</v>
      </c>
      <c r="AH1011" s="9">
        <v>7.4305555555555555E-2</v>
      </c>
      <c r="AI1011" t="s">
        <v>1434</v>
      </c>
      <c r="AJ1011" t="s">
        <v>1417</v>
      </c>
      <c r="AK1011" t="s">
        <v>1427</v>
      </c>
    </row>
    <row r="1012" spans="1:37" x14ac:dyDescent="0.3">
      <c r="A1012" s="1">
        <v>44935</v>
      </c>
      <c r="B1012" t="s">
        <v>55</v>
      </c>
      <c r="C1012" t="s">
        <v>56</v>
      </c>
      <c r="D1012" t="s">
        <v>57</v>
      </c>
      <c r="E1012">
        <v>19930</v>
      </c>
      <c r="F1012">
        <v>1259</v>
      </c>
      <c r="G1012" t="s">
        <v>167</v>
      </c>
      <c r="H1012" t="s">
        <v>168</v>
      </c>
      <c r="I1012" t="s">
        <v>19</v>
      </c>
      <c r="J1012" t="s">
        <v>20</v>
      </c>
      <c r="K1012">
        <v>1145</v>
      </c>
      <c r="L1012">
        <v>1212</v>
      </c>
      <c r="M1012">
        <v>27</v>
      </c>
      <c r="N1012">
        <v>17</v>
      </c>
      <c r="O1012">
        <v>1229</v>
      </c>
      <c r="P1012">
        <v>1447</v>
      </c>
      <c r="Q1012">
        <v>9</v>
      </c>
      <c r="R1012">
        <v>1451</v>
      </c>
      <c r="S1012">
        <v>1456</v>
      </c>
      <c r="T1012">
        <v>5</v>
      </c>
      <c r="U1012">
        <v>0</v>
      </c>
      <c r="V1012">
        <v>0</v>
      </c>
      <c r="W1012">
        <v>186</v>
      </c>
      <c r="X1012">
        <v>164</v>
      </c>
      <c r="Y1012">
        <v>138</v>
      </c>
      <c r="Z1012">
        <v>1050</v>
      </c>
      <c r="AF1012" t="s">
        <v>1637</v>
      </c>
      <c r="AG1012" t="s">
        <v>613</v>
      </c>
      <c r="AH1012" s="9">
        <v>0.11388888888888889</v>
      </c>
      <c r="AI1012" t="s">
        <v>1435</v>
      </c>
      <c r="AJ1012" t="s">
        <v>1420</v>
      </c>
      <c r="AK1012" t="s">
        <v>1422</v>
      </c>
    </row>
    <row r="1013" spans="1:37" x14ac:dyDescent="0.3">
      <c r="A1013" s="1">
        <v>45075</v>
      </c>
      <c r="B1013" t="s">
        <v>14</v>
      </c>
      <c r="C1013" t="s">
        <v>15</v>
      </c>
      <c r="D1013" t="s">
        <v>16</v>
      </c>
      <c r="E1013">
        <v>19790</v>
      </c>
      <c r="F1013">
        <v>2963</v>
      </c>
      <c r="G1013" t="s">
        <v>60</v>
      </c>
      <c r="H1013" t="s">
        <v>61</v>
      </c>
      <c r="I1013" t="s">
        <v>210</v>
      </c>
      <c r="J1013" t="s">
        <v>211</v>
      </c>
      <c r="K1013">
        <v>1425</v>
      </c>
      <c r="L1013">
        <v>1424</v>
      </c>
      <c r="M1013">
        <v>-1</v>
      </c>
      <c r="N1013">
        <v>12</v>
      </c>
      <c r="O1013">
        <v>1436</v>
      </c>
      <c r="P1013">
        <v>1405</v>
      </c>
      <c r="Q1013">
        <v>3</v>
      </c>
      <c r="R1013">
        <v>1414</v>
      </c>
      <c r="S1013">
        <v>1408</v>
      </c>
      <c r="T1013">
        <v>-6</v>
      </c>
      <c r="U1013">
        <v>0</v>
      </c>
      <c r="V1013">
        <v>0</v>
      </c>
      <c r="W1013">
        <v>49</v>
      </c>
      <c r="X1013">
        <v>44</v>
      </c>
      <c r="Y1013">
        <v>29</v>
      </c>
      <c r="Z1013">
        <v>134</v>
      </c>
      <c r="AF1013" t="s">
        <v>919</v>
      </c>
      <c r="AG1013" t="s">
        <v>921</v>
      </c>
      <c r="AH1013">
        <v>-1.1111111111111072E-2</v>
      </c>
      <c r="AI1013" t="s">
        <v>1435</v>
      </c>
      <c r="AJ1013" t="s">
        <v>1417</v>
      </c>
      <c r="AK1013" t="s">
        <v>1422</v>
      </c>
    </row>
    <row r="1014" spans="1:37" x14ac:dyDescent="0.3">
      <c r="A1014" s="1">
        <v>44412</v>
      </c>
      <c r="B1014" t="s">
        <v>39</v>
      </c>
      <c r="C1014" t="s">
        <v>40</v>
      </c>
      <c r="D1014" t="s">
        <v>41</v>
      </c>
      <c r="E1014">
        <v>19805</v>
      </c>
      <c r="F1014">
        <v>2516</v>
      </c>
      <c r="G1014" t="s">
        <v>178</v>
      </c>
      <c r="H1014" t="s">
        <v>179</v>
      </c>
      <c r="I1014" t="s">
        <v>21</v>
      </c>
      <c r="J1014" t="s">
        <v>22</v>
      </c>
      <c r="K1014">
        <v>1847</v>
      </c>
      <c r="L1014">
        <v>1844</v>
      </c>
      <c r="M1014">
        <v>-3</v>
      </c>
      <c r="N1014">
        <v>15</v>
      </c>
      <c r="O1014">
        <v>1859</v>
      </c>
      <c r="P1014">
        <v>2023</v>
      </c>
      <c r="Q1014">
        <v>5</v>
      </c>
      <c r="R1014">
        <v>2059</v>
      </c>
      <c r="S1014">
        <v>2028</v>
      </c>
      <c r="T1014">
        <v>-31</v>
      </c>
      <c r="U1014">
        <v>0</v>
      </c>
      <c r="V1014">
        <v>0</v>
      </c>
      <c r="W1014">
        <v>252</v>
      </c>
      <c r="X1014">
        <v>224</v>
      </c>
      <c r="Y1014">
        <v>204</v>
      </c>
      <c r="Z1014">
        <v>1558</v>
      </c>
      <c r="AF1014" t="s">
        <v>978</v>
      </c>
      <c r="AG1014" t="s">
        <v>797</v>
      </c>
      <c r="AH1014" s="9">
        <v>7.2222222222222215E-2</v>
      </c>
      <c r="AI1014" t="s">
        <v>1438</v>
      </c>
      <c r="AJ1014" t="s">
        <v>1417</v>
      </c>
      <c r="AK1014" t="s">
        <v>1424</v>
      </c>
    </row>
    <row r="1015" spans="1:37" x14ac:dyDescent="0.3">
      <c r="A1015" s="1">
        <v>43805</v>
      </c>
      <c r="B1015" t="s">
        <v>81</v>
      </c>
      <c r="C1015" t="s">
        <v>82</v>
      </c>
      <c r="D1015" t="s">
        <v>83</v>
      </c>
      <c r="E1015">
        <v>20409</v>
      </c>
      <c r="F1015">
        <v>2983</v>
      </c>
      <c r="G1015" t="s">
        <v>44</v>
      </c>
      <c r="H1015" t="s">
        <v>45</v>
      </c>
      <c r="I1015" t="s">
        <v>64</v>
      </c>
      <c r="J1015" t="s">
        <v>65</v>
      </c>
      <c r="K1015">
        <v>1750</v>
      </c>
      <c r="L1015">
        <v>1755</v>
      </c>
      <c r="M1015">
        <v>5</v>
      </c>
      <c r="N1015">
        <v>69</v>
      </c>
      <c r="O1015">
        <v>1904</v>
      </c>
      <c r="P1015">
        <v>2044</v>
      </c>
      <c r="Q1015">
        <v>8</v>
      </c>
      <c r="R1015">
        <v>1958</v>
      </c>
      <c r="S1015">
        <v>2052</v>
      </c>
      <c r="T1015">
        <v>54</v>
      </c>
      <c r="U1015">
        <v>0</v>
      </c>
      <c r="V1015">
        <v>0</v>
      </c>
      <c r="W1015">
        <v>128</v>
      </c>
      <c r="X1015">
        <v>177</v>
      </c>
      <c r="Y1015">
        <v>100</v>
      </c>
      <c r="Z1015">
        <v>612</v>
      </c>
      <c r="AA1015">
        <v>5</v>
      </c>
      <c r="AB1015">
        <v>0</v>
      </c>
      <c r="AC1015">
        <v>49</v>
      </c>
      <c r="AD1015">
        <v>0</v>
      </c>
      <c r="AE1015">
        <v>0</v>
      </c>
      <c r="AF1015" t="s">
        <v>1393</v>
      </c>
      <c r="AG1015" t="s">
        <v>955</v>
      </c>
      <c r="AH1015" s="9">
        <v>0.12291666666666666</v>
      </c>
      <c r="AI1015" t="s">
        <v>1435</v>
      </c>
      <c r="AJ1015" t="s">
        <v>1420</v>
      </c>
      <c r="AK1015" t="s">
        <v>1426</v>
      </c>
    </row>
    <row r="1016" spans="1:37" x14ac:dyDescent="0.3">
      <c r="A1016" s="1">
        <v>43484</v>
      </c>
      <c r="B1016" t="s">
        <v>283</v>
      </c>
      <c r="C1016" t="s">
        <v>284</v>
      </c>
      <c r="D1016" t="s">
        <v>285</v>
      </c>
      <c r="E1016">
        <v>19690</v>
      </c>
      <c r="F1016">
        <v>522</v>
      </c>
      <c r="G1016" t="s">
        <v>231</v>
      </c>
      <c r="H1016" t="s">
        <v>232</v>
      </c>
      <c r="I1016" t="s">
        <v>502</v>
      </c>
      <c r="J1016" t="s">
        <v>503</v>
      </c>
      <c r="K1016">
        <v>1840</v>
      </c>
      <c r="L1016">
        <v>1838</v>
      </c>
      <c r="M1016">
        <v>-2</v>
      </c>
      <c r="N1016">
        <v>12</v>
      </c>
      <c r="O1016">
        <v>1850</v>
      </c>
      <c r="P1016">
        <v>1925</v>
      </c>
      <c r="Q1016">
        <v>7</v>
      </c>
      <c r="R1016">
        <v>1935</v>
      </c>
      <c r="S1016">
        <v>1932</v>
      </c>
      <c r="T1016">
        <v>-3</v>
      </c>
      <c r="U1016">
        <v>0</v>
      </c>
      <c r="V1016">
        <v>0</v>
      </c>
      <c r="W1016">
        <v>55</v>
      </c>
      <c r="X1016">
        <v>54</v>
      </c>
      <c r="Y1016">
        <v>35</v>
      </c>
      <c r="Z1016">
        <v>216</v>
      </c>
      <c r="AF1016" t="s">
        <v>971</v>
      </c>
      <c r="AG1016" t="s">
        <v>967</v>
      </c>
      <c r="AH1016" s="9">
        <v>3.7499999999999999E-2</v>
      </c>
      <c r="AI1016" t="s">
        <v>1438</v>
      </c>
      <c r="AJ1016" t="s">
        <v>1417</v>
      </c>
      <c r="AK1016" t="s">
        <v>1427</v>
      </c>
    </row>
    <row r="1017" spans="1:37" x14ac:dyDescent="0.3">
      <c r="A1017" s="1">
        <v>44565</v>
      </c>
      <c r="B1017" t="s">
        <v>7</v>
      </c>
      <c r="C1017" t="s">
        <v>8</v>
      </c>
      <c r="D1017" t="s">
        <v>9</v>
      </c>
      <c r="E1017">
        <v>19977</v>
      </c>
      <c r="F1017">
        <v>1637</v>
      </c>
      <c r="G1017" t="s">
        <v>212</v>
      </c>
      <c r="H1017" t="s">
        <v>213</v>
      </c>
      <c r="I1017" t="s">
        <v>21</v>
      </c>
      <c r="J1017" t="s">
        <v>22</v>
      </c>
      <c r="K1017">
        <v>1313</v>
      </c>
      <c r="L1017">
        <v>1424</v>
      </c>
      <c r="M1017">
        <v>71</v>
      </c>
      <c r="N1017">
        <v>7</v>
      </c>
      <c r="O1017">
        <v>1431</v>
      </c>
      <c r="P1017">
        <v>1719</v>
      </c>
      <c r="Q1017">
        <v>7</v>
      </c>
      <c r="R1017">
        <v>1640</v>
      </c>
      <c r="S1017">
        <v>1726</v>
      </c>
      <c r="T1017">
        <v>46</v>
      </c>
      <c r="U1017">
        <v>0</v>
      </c>
      <c r="V1017">
        <v>0</v>
      </c>
      <c r="W1017">
        <v>147</v>
      </c>
      <c r="X1017">
        <v>122</v>
      </c>
      <c r="Y1017">
        <v>108</v>
      </c>
      <c r="Z1017">
        <v>991</v>
      </c>
      <c r="AA1017">
        <v>43</v>
      </c>
      <c r="AB1017">
        <v>0</v>
      </c>
      <c r="AC1017">
        <v>0</v>
      </c>
      <c r="AD1017">
        <v>0</v>
      </c>
      <c r="AE1017">
        <v>3</v>
      </c>
      <c r="AF1017" t="s">
        <v>658</v>
      </c>
      <c r="AG1017" t="s">
        <v>921</v>
      </c>
      <c r="AH1017" s="9">
        <v>0.12638888888888888</v>
      </c>
      <c r="AI1017" t="s">
        <v>1435</v>
      </c>
      <c r="AJ1017" t="s">
        <v>1420</v>
      </c>
      <c r="AK1017" t="s">
        <v>1423</v>
      </c>
    </row>
    <row r="1018" spans="1:37" x14ac:dyDescent="0.3">
      <c r="A1018" s="1">
        <v>44897</v>
      </c>
      <c r="B1018" t="s">
        <v>7</v>
      </c>
      <c r="C1018" t="s">
        <v>8</v>
      </c>
      <c r="D1018" t="s">
        <v>9</v>
      </c>
      <c r="E1018">
        <v>19977</v>
      </c>
      <c r="F1018">
        <v>2669</v>
      </c>
      <c r="G1018" t="s">
        <v>23</v>
      </c>
      <c r="H1018" t="s">
        <v>24</v>
      </c>
      <c r="I1018" t="s">
        <v>167</v>
      </c>
      <c r="J1018" t="s">
        <v>168</v>
      </c>
      <c r="K1018">
        <v>1100</v>
      </c>
      <c r="L1018">
        <v>1053</v>
      </c>
      <c r="M1018">
        <v>-7</v>
      </c>
      <c r="N1018">
        <v>19</v>
      </c>
      <c r="O1018">
        <v>1112</v>
      </c>
      <c r="P1018">
        <v>1219</v>
      </c>
      <c r="Q1018">
        <v>3</v>
      </c>
      <c r="R1018">
        <v>1241</v>
      </c>
      <c r="S1018">
        <v>1222</v>
      </c>
      <c r="T1018">
        <v>-19</v>
      </c>
      <c r="U1018">
        <v>0</v>
      </c>
      <c r="V1018">
        <v>0</v>
      </c>
      <c r="W1018">
        <v>101</v>
      </c>
      <c r="X1018">
        <v>89</v>
      </c>
      <c r="Y1018">
        <v>67</v>
      </c>
      <c r="Z1018">
        <v>447</v>
      </c>
      <c r="AF1018" t="s">
        <v>1549</v>
      </c>
      <c r="AG1018" t="s">
        <v>1406</v>
      </c>
      <c r="AH1018" s="9">
        <v>6.1805555555555558E-2</v>
      </c>
      <c r="AI1018" t="s">
        <v>1434</v>
      </c>
      <c r="AJ1018" t="s">
        <v>1417</v>
      </c>
      <c r="AK1018" t="s">
        <v>1426</v>
      </c>
    </row>
    <row r="1019" spans="1:37" x14ac:dyDescent="0.3">
      <c r="A1019" s="1">
        <v>44300</v>
      </c>
      <c r="B1019" t="s">
        <v>32</v>
      </c>
      <c r="C1019" t="s">
        <v>33</v>
      </c>
      <c r="D1019" t="s">
        <v>34</v>
      </c>
      <c r="E1019">
        <v>19393</v>
      </c>
      <c r="F1019">
        <v>4663</v>
      </c>
      <c r="G1019" t="s">
        <v>21</v>
      </c>
      <c r="H1019" t="s">
        <v>22</v>
      </c>
      <c r="I1019" t="s">
        <v>212</v>
      </c>
      <c r="J1019" t="s">
        <v>213</v>
      </c>
      <c r="K1019">
        <v>1640</v>
      </c>
      <c r="L1019">
        <v>1703</v>
      </c>
      <c r="M1019">
        <v>23</v>
      </c>
      <c r="N1019">
        <v>12</v>
      </c>
      <c r="O1019">
        <v>1715</v>
      </c>
      <c r="P1019">
        <v>1821</v>
      </c>
      <c r="Q1019">
        <v>3</v>
      </c>
      <c r="R1019">
        <v>1815</v>
      </c>
      <c r="S1019">
        <v>1824</v>
      </c>
      <c r="T1019">
        <v>9</v>
      </c>
      <c r="U1019">
        <v>0</v>
      </c>
      <c r="V1019">
        <v>0</v>
      </c>
      <c r="W1019">
        <v>155</v>
      </c>
      <c r="X1019">
        <v>141</v>
      </c>
      <c r="Y1019">
        <v>126</v>
      </c>
      <c r="Z1019">
        <v>991</v>
      </c>
      <c r="AF1019" t="s">
        <v>1264</v>
      </c>
      <c r="AG1019" t="s">
        <v>946</v>
      </c>
      <c r="AH1019" s="9">
        <v>5.6250000000000001E-2</v>
      </c>
      <c r="AI1019" t="s">
        <v>1435</v>
      </c>
      <c r="AJ1019" t="s">
        <v>1420</v>
      </c>
      <c r="AK1019" t="s">
        <v>1424</v>
      </c>
    </row>
    <row r="1020" spans="1:37" x14ac:dyDescent="0.3">
      <c r="A1020" s="1">
        <v>43868</v>
      </c>
      <c r="B1020" t="s">
        <v>155</v>
      </c>
      <c r="C1020" t="s">
        <v>156</v>
      </c>
      <c r="D1020" t="s">
        <v>157</v>
      </c>
      <c r="E1020">
        <v>20398</v>
      </c>
      <c r="F1020">
        <v>4158</v>
      </c>
      <c r="G1020" t="s">
        <v>30</v>
      </c>
      <c r="H1020" t="s">
        <v>31</v>
      </c>
      <c r="I1020" t="s">
        <v>218</v>
      </c>
      <c r="J1020" t="s">
        <v>219</v>
      </c>
      <c r="K1020">
        <v>1351</v>
      </c>
      <c r="L1020">
        <v>1349</v>
      </c>
      <c r="M1020">
        <v>-2</v>
      </c>
      <c r="N1020">
        <v>18</v>
      </c>
      <c r="O1020">
        <v>1407</v>
      </c>
      <c r="P1020">
        <v>1517</v>
      </c>
      <c r="Q1020">
        <v>4</v>
      </c>
      <c r="R1020">
        <v>1524</v>
      </c>
      <c r="S1020">
        <v>1521</v>
      </c>
      <c r="T1020">
        <v>-3</v>
      </c>
      <c r="U1020">
        <v>0</v>
      </c>
      <c r="V1020">
        <v>0</v>
      </c>
      <c r="W1020">
        <v>93</v>
      </c>
      <c r="X1020">
        <v>92</v>
      </c>
      <c r="Y1020">
        <v>70</v>
      </c>
      <c r="Z1020">
        <v>469</v>
      </c>
      <c r="AF1020" t="s">
        <v>1610</v>
      </c>
      <c r="AG1020" t="s">
        <v>1021</v>
      </c>
      <c r="AH1020" s="9">
        <v>6.3888888888888884E-2</v>
      </c>
      <c r="AI1020" t="s">
        <v>1435</v>
      </c>
      <c r="AJ1020" t="s">
        <v>1417</v>
      </c>
      <c r="AK1020" t="s">
        <v>1426</v>
      </c>
    </row>
    <row r="1021" spans="1:37" x14ac:dyDescent="0.3">
      <c r="A1021" s="1">
        <v>44963</v>
      </c>
      <c r="B1021" t="s">
        <v>7</v>
      </c>
      <c r="C1021" t="s">
        <v>8</v>
      </c>
      <c r="D1021" t="s">
        <v>9</v>
      </c>
      <c r="E1021">
        <v>19977</v>
      </c>
      <c r="F1021">
        <v>2277</v>
      </c>
      <c r="G1021" t="s">
        <v>53</v>
      </c>
      <c r="H1021" t="s">
        <v>54</v>
      </c>
      <c r="I1021" t="s">
        <v>80</v>
      </c>
      <c r="J1021" t="s">
        <v>67</v>
      </c>
      <c r="K1021">
        <v>20</v>
      </c>
      <c r="L1021">
        <v>19</v>
      </c>
      <c r="M1021">
        <v>-1</v>
      </c>
      <c r="N1021">
        <v>20</v>
      </c>
      <c r="O1021">
        <v>39</v>
      </c>
      <c r="P1021">
        <v>542</v>
      </c>
      <c r="Q1021">
        <v>10</v>
      </c>
      <c r="R1021">
        <v>614</v>
      </c>
      <c r="S1021">
        <v>552</v>
      </c>
      <c r="T1021">
        <v>-22</v>
      </c>
      <c r="U1021">
        <v>0</v>
      </c>
      <c r="V1021">
        <v>0</v>
      </c>
      <c r="W1021">
        <v>234</v>
      </c>
      <c r="X1021">
        <v>213</v>
      </c>
      <c r="Y1021">
        <v>183</v>
      </c>
      <c r="Z1021">
        <v>1744</v>
      </c>
      <c r="AF1021" t="s">
        <v>1044</v>
      </c>
      <c r="AG1021" t="s">
        <v>1399</v>
      </c>
      <c r="AH1021" s="9">
        <v>0.23125000000000001</v>
      </c>
      <c r="AI1021" t="s">
        <v>1437</v>
      </c>
      <c r="AJ1021" t="s">
        <v>1417</v>
      </c>
      <c r="AK1021" t="s">
        <v>1422</v>
      </c>
    </row>
    <row r="1022" spans="1:37" x14ac:dyDescent="0.3">
      <c r="A1022" s="1">
        <v>44294</v>
      </c>
      <c r="B1022" t="s">
        <v>46</v>
      </c>
      <c r="C1022" t="s">
        <v>47</v>
      </c>
      <c r="D1022" t="s">
        <v>48</v>
      </c>
      <c r="E1022">
        <v>20452</v>
      </c>
      <c r="F1022">
        <v>5765</v>
      </c>
      <c r="G1022" t="s">
        <v>60</v>
      </c>
      <c r="H1022" t="s">
        <v>61</v>
      </c>
      <c r="I1022" t="s">
        <v>208</v>
      </c>
      <c r="J1022" t="s">
        <v>209</v>
      </c>
      <c r="K1022">
        <v>951</v>
      </c>
      <c r="L1022">
        <v>951</v>
      </c>
      <c r="M1022">
        <v>0</v>
      </c>
      <c r="N1022">
        <v>21</v>
      </c>
      <c r="O1022">
        <v>1012</v>
      </c>
      <c r="P1022">
        <v>1108</v>
      </c>
      <c r="Q1022">
        <v>4</v>
      </c>
      <c r="R1022">
        <v>1110</v>
      </c>
      <c r="S1022">
        <v>1112</v>
      </c>
      <c r="T1022">
        <v>2</v>
      </c>
      <c r="U1022">
        <v>0</v>
      </c>
      <c r="V1022">
        <v>0</v>
      </c>
      <c r="W1022">
        <v>79</v>
      </c>
      <c r="X1022">
        <v>81</v>
      </c>
      <c r="Y1022">
        <v>56</v>
      </c>
      <c r="Z1022">
        <v>306</v>
      </c>
      <c r="AF1022" t="s">
        <v>882</v>
      </c>
      <c r="AG1022" t="s">
        <v>1154</v>
      </c>
      <c r="AH1022" s="9">
        <v>5.6250000000000001E-2</v>
      </c>
      <c r="AI1022" t="s">
        <v>1434</v>
      </c>
      <c r="AJ1022" t="s">
        <v>1420</v>
      </c>
      <c r="AK1022" t="s">
        <v>1425</v>
      </c>
    </row>
    <row r="1023" spans="1:37" x14ac:dyDescent="0.3">
      <c r="A1023" s="1">
        <v>45117</v>
      </c>
      <c r="B1023" t="s">
        <v>141</v>
      </c>
      <c r="C1023" t="s">
        <v>142</v>
      </c>
      <c r="D1023" t="s">
        <v>143</v>
      </c>
      <c r="E1023">
        <v>20363</v>
      </c>
      <c r="F1023">
        <v>5295</v>
      </c>
      <c r="G1023" t="s">
        <v>422</v>
      </c>
      <c r="H1023" t="s">
        <v>423</v>
      </c>
      <c r="I1023" t="s">
        <v>150</v>
      </c>
      <c r="J1023" t="s">
        <v>85</v>
      </c>
      <c r="K1023">
        <v>1620</v>
      </c>
      <c r="L1023">
        <v>1602</v>
      </c>
      <c r="M1023">
        <v>-18</v>
      </c>
      <c r="N1023">
        <v>13</v>
      </c>
      <c r="O1023">
        <v>1615</v>
      </c>
      <c r="P1023">
        <v>1657</v>
      </c>
      <c r="Q1023">
        <v>6</v>
      </c>
      <c r="R1023">
        <v>1713</v>
      </c>
      <c r="S1023">
        <v>1703</v>
      </c>
      <c r="T1023">
        <v>-10</v>
      </c>
      <c r="U1023">
        <v>0</v>
      </c>
      <c r="V1023">
        <v>0</v>
      </c>
      <c r="W1023">
        <v>53</v>
      </c>
      <c r="X1023">
        <v>61</v>
      </c>
      <c r="Y1023">
        <v>42</v>
      </c>
      <c r="Z1023">
        <v>147</v>
      </c>
      <c r="AF1023" t="s">
        <v>946</v>
      </c>
      <c r="AG1023" t="s">
        <v>1030</v>
      </c>
      <c r="AH1023" s="9">
        <v>4.2361111111111113E-2</v>
      </c>
      <c r="AI1023" t="s">
        <v>1435</v>
      </c>
      <c r="AJ1023" t="s">
        <v>1417</v>
      </c>
      <c r="AK1023" t="s">
        <v>1422</v>
      </c>
    </row>
    <row r="1024" spans="1:37" x14ac:dyDescent="0.3">
      <c r="A1024" s="1">
        <v>45161</v>
      </c>
      <c r="B1024" t="s">
        <v>32</v>
      </c>
      <c r="C1024" t="s">
        <v>33</v>
      </c>
      <c r="D1024" t="s">
        <v>34</v>
      </c>
      <c r="E1024">
        <v>19393</v>
      </c>
      <c r="F1024">
        <v>176</v>
      </c>
      <c r="G1024" t="s">
        <v>68</v>
      </c>
      <c r="H1024" t="s">
        <v>69</v>
      </c>
      <c r="I1024" t="s">
        <v>66</v>
      </c>
      <c r="J1024" t="s">
        <v>67</v>
      </c>
      <c r="K1024">
        <v>2200</v>
      </c>
      <c r="L1024">
        <v>2154</v>
      </c>
      <c r="M1024">
        <v>-6</v>
      </c>
      <c r="N1024">
        <v>15</v>
      </c>
      <c r="O1024">
        <v>2209</v>
      </c>
      <c r="P1024">
        <v>2310</v>
      </c>
      <c r="Q1024">
        <v>5</v>
      </c>
      <c r="R1024">
        <v>2330</v>
      </c>
      <c r="S1024">
        <v>2315</v>
      </c>
      <c r="T1024">
        <v>-15</v>
      </c>
      <c r="U1024">
        <v>0</v>
      </c>
      <c r="V1024">
        <v>0</v>
      </c>
      <c r="W1024">
        <v>90</v>
      </c>
      <c r="X1024">
        <v>81</v>
      </c>
      <c r="Y1024">
        <v>61</v>
      </c>
      <c r="Z1024">
        <v>395</v>
      </c>
      <c r="AF1024" t="s">
        <v>1638</v>
      </c>
      <c r="AG1024" t="s">
        <v>1376</v>
      </c>
      <c r="AH1024" s="9">
        <v>5.6250000000000001E-2</v>
      </c>
      <c r="AI1024" t="s">
        <v>1438</v>
      </c>
      <c r="AJ1024" t="s">
        <v>1417</v>
      </c>
      <c r="AK1024" t="s">
        <v>1424</v>
      </c>
    </row>
    <row r="1025" spans="1:37" x14ac:dyDescent="0.3">
      <c r="A1025" s="1">
        <v>43711</v>
      </c>
      <c r="B1025" t="s">
        <v>122</v>
      </c>
      <c r="C1025" t="s">
        <v>123</v>
      </c>
      <c r="D1025" t="s">
        <v>124</v>
      </c>
      <c r="E1025">
        <v>20304</v>
      </c>
      <c r="F1025">
        <v>4589</v>
      </c>
      <c r="G1025" t="s">
        <v>120</v>
      </c>
      <c r="H1025" t="s">
        <v>121</v>
      </c>
      <c r="I1025" t="s">
        <v>299</v>
      </c>
      <c r="J1025" t="s">
        <v>300</v>
      </c>
      <c r="K1025">
        <v>1130</v>
      </c>
      <c r="L1025">
        <v>1128</v>
      </c>
      <c r="M1025">
        <v>-2</v>
      </c>
      <c r="N1025">
        <v>17</v>
      </c>
      <c r="O1025">
        <v>1145</v>
      </c>
      <c r="P1025">
        <v>1216</v>
      </c>
      <c r="Q1025">
        <v>3</v>
      </c>
      <c r="R1025">
        <v>1234</v>
      </c>
      <c r="S1025">
        <v>1219</v>
      </c>
      <c r="T1025">
        <v>-15</v>
      </c>
      <c r="U1025">
        <v>0</v>
      </c>
      <c r="V1025">
        <v>0</v>
      </c>
      <c r="W1025">
        <v>124</v>
      </c>
      <c r="X1025">
        <v>111</v>
      </c>
      <c r="Y1025">
        <v>91</v>
      </c>
      <c r="Z1025">
        <v>588</v>
      </c>
      <c r="AF1025" t="s">
        <v>740</v>
      </c>
      <c r="AG1025" t="s">
        <v>886</v>
      </c>
      <c r="AH1025" s="9">
        <v>3.5416666666666666E-2</v>
      </c>
      <c r="AI1025" t="s">
        <v>1434</v>
      </c>
      <c r="AJ1025" t="s">
        <v>1417</v>
      </c>
      <c r="AK1025" t="s">
        <v>1423</v>
      </c>
    </row>
    <row r="1026" spans="1:37" x14ac:dyDescent="0.3">
      <c r="A1026" s="1">
        <v>44691</v>
      </c>
      <c r="B1026" t="s">
        <v>14</v>
      </c>
      <c r="C1026" t="s">
        <v>15</v>
      </c>
      <c r="D1026" t="s">
        <v>16</v>
      </c>
      <c r="E1026">
        <v>19790</v>
      </c>
      <c r="F1026">
        <v>2315</v>
      </c>
      <c r="G1026" t="s">
        <v>60</v>
      </c>
      <c r="H1026" t="s">
        <v>61</v>
      </c>
      <c r="I1026" t="s">
        <v>398</v>
      </c>
      <c r="J1026" t="s">
        <v>399</v>
      </c>
      <c r="K1026">
        <v>819</v>
      </c>
      <c r="L1026">
        <v>828</v>
      </c>
      <c r="M1026">
        <v>9</v>
      </c>
      <c r="N1026">
        <v>11</v>
      </c>
      <c r="O1026">
        <v>839</v>
      </c>
      <c r="P1026">
        <v>822</v>
      </c>
      <c r="Q1026">
        <v>3</v>
      </c>
      <c r="R1026">
        <v>825</v>
      </c>
      <c r="S1026">
        <v>825</v>
      </c>
      <c r="T1026">
        <v>0</v>
      </c>
      <c r="U1026">
        <v>0</v>
      </c>
      <c r="V1026">
        <v>0</v>
      </c>
      <c r="W1026">
        <v>66</v>
      </c>
      <c r="X1026">
        <v>57</v>
      </c>
      <c r="Y1026">
        <v>43</v>
      </c>
      <c r="Z1026">
        <v>240</v>
      </c>
      <c r="AF1026" t="s">
        <v>1615</v>
      </c>
      <c r="AG1026" t="s">
        <v>691</v>
      </c>
      <c r="AH1026">
        <v>-2.0833333333333814E-3</v>
      </c>
      <c r="AI1026" t="s">
        <v>1434</v>
      </c>
      <c r="AJ1026" t="s">
        <v>1420</v>
      </c>
      <c r="AK1026" t="s">
        <v>1423</v>
      </c>
    </row>
    <row r="1027" spans="1:37" x14ac:dyDescent="0.3">
      <c r="A1027" s="1">
        <v>44529</v>
      </c>
      <c r="B1027" t="s">
        <v>25</v>
      </c>
      <c r="C1027" t="s">
        <v>26</v>
      </c>
      <c r="D1027" t="s">
        <v>27</v>
      </c>
      <c r="E1027">
        <v>20416</v>
      </c>
      <c r="F1027">
        <v>1294</v>
      </c>
      <c r="G1027" t="s">
        <v>169</v>
      </c>
      <c r="H1027" t="s">
        <v>170</v>
      </c>
      <c r="I1027" t="s">
        <v>198</v>
      </c>
      <c r="J1027" t="s">
        <v>199</v>
      </c>
      <c r="K1027">
        <v>1319</v>
      </c>
      <c r="L1027">
        <v>1320</v>
      </c>
      <c r="M1027">
        <v>1</v>
      </c>
      <c r="N1027">
        <v>19</v>
      </c>
      <c r="O1027">
        <v>1339</v>
      </c>
      <c r="P1027">
        <v>1529</v>
      </c>
      <c r="Q1027">
        <v>6</v>
      </c>
      <c r="R1027">
        <v>1523</v>
      </c>
      <c r="S1027">
        <v>1535</v>
      </c>
      <c r="T1027">
        <v>12</v>
      </c>
      <c r="U1027">
        <v>0</v>
      </c>
      <c r="V1027">
        <v>0</v>
      </c>
      <c r="W1027">
        <v>184</v>
      </c>
      <c r="X1027">
        <v>195</v>
      </c>
      <c r="Y1027">
        <v>170</v>
      </c>
      <c r="Z1027">
        <v>1183</v>
      </c>
      <c r="AF1027" t="s">
        <v>1347</v>
      </c>
      <c r="AG1027" t="s">
        <v>1131</v>
      </c>
      <c r="AH1027" s="9">
        <v>9.375E-2</v>
      </c>
      <c r="AI1027" t="s">
        <v>1435</v>
      </c>
      <c r="AJ1027" t="s">
        <v>1420</v>
      </c>
      <c r="AK1027" t="s">
        <v>1422</v>
      </c>
    </row>
    <row r="1028" spans="1:37" x14ac:dyDescent="0.3">
      <c r="A1028" s="1">
        <v>44650</v>
      </c>
      <c r="B1028" t="s">
        <v>39</v>
      </c>
      <c r="C1028" t="s">
        <v>40</v>
      </c>
      <c r="D1028" t="s">
        <v>41</v>
      </c>
      <c r="E1028">
        <v>19805</v>
      </c>
      <c r="F1028">
        <v>1328</v>
      </c>
      <c r="G1028" t="s">
        <v>21</v>
      </c>
      <c r="H1028" t="s">
        <v>22</v>
      </c>
      <c r="I1028" t="s">
        <v>97</v>
      </c>
      <c r="J1028" t="s">
        <v>98</v>
      </c>
      <c r="K1028">
        <v>1030</v>
      </c>
      <c r="L1028">
        <v>1025</v>
      </c>
      <c r="M1028">
        <v>-5</v>
      </c>
      <c r="N1028">
        <v>35</v>
      </c>
      <c r="O1028">
        <v>1100</v>
      </c>
      <c r="P1028">
        <v>1549</v>
      </c>
      <c r="Q1028">
        <v>10</v>
      </c>
      <c r="R1028">
        <v>1540</v>
      </c>
      <c r="S1028">
        <v>1559</v>
      </c>
      <c r="T1028">
        <v>19</v>
      </c>
      <c r="U1028">
        <v>0</v>
      </c>
      <c r="V1028">
        <v>0</v>
      </c>
      <c r="W1028">
        <v>190</v>
      </c>
      <c r="X1028">
        <v>214</v>
      </c>
      <c r="Y1028">
        <v>169</v>
      </c>
      <c r="Z1028">
        <v>1337</v>
      </c>
      <c r="AA1028">
        <v>0</v>
      </c>
      <c r="AB1028">
        <v>0</v>
      </c>
      <c r="AC1028">
        <v>19</v>
      </c>
      <c r="AD1028">
        <v>0</v>
      </c>
      <c r="AE1028">
        <v>0</v>
      </c>
      <c r="AF1028" t="s">
        <v>1512</v>
      </c>
      <c r="AG1028" t="s">
        <v>715</v>
      </c>
      <c r="AH1028" s="9">
        <v>0.23194444444444445</v>
      </c>
      <c r="AI1028" t="s">
        <v>1434</v>
      </c>
      <c r="AJ1028" t="s">
        <v>1417</v>
      </c>
      <c r="AK1028" t="s">
        <v>1424</v>
      </c>
    </row>
    <row r="1029" spans="1:37" x14ac:dyDescent="0.3">
      <c r="A1029" s="1">
        <v>45058</v>
      </c>
      <c r="B1029" t="s">
        <v>122</v>
      </c>
      <c r="C1029" t="s">
        <v>123</v>
      </c>
      <c r="D1029" t="s">
        <v>124</v>
      </c>
      <c r="E1029">
        <v>20304</v>
      </c>
      <c r="F1029">
        <v>3189</v>
      </c>
      <c r="G1029" t="s">
        <v>484</v>
      </c>
      <c r="H1029" t="s">
        <v>485</v>
      </c>
      <c r="I1029" t="s">
        <v>30</v>
      </c>
      <c r="J1029" t="s">
        <v>31</v>
      </c>
      <c r="K1029">
        <v>606</v>
      </c>
      <c r="L1029">
        <v>556</v>
      </c>
      <c r="M1029">
        <v>-10</v>
      </c>
      <c r="N1029">
        <v>19</v>
      </c>
      <c r="O1029">
        <v>615</v>
      </c>
      <c r="P1029">
        <v>716</v>
      </c>
      <c r="Q1029">
        <v>13</v>
      </c>
      <c r="R1029">
        <v>735</v>
      </c>
      <c r="S1029">
        <v>729</v>
      </c>
      <c r="T1029">
        <v>-6</v>
      </c>
      <c r="U1029">
        <v>0</v>
      </c>
      <c r="V1029">
        <v>0</v>
      </c>
      <c r="W1029">
        <v>89</v>
      </c>
      <c r="X1029">
        <v>93</v>
      </c>
      <c r="Y1029">
        <v>61</v>
      </c>
      <c r="Z1029">
        <v>285</v>
      </c>
      <c r="AF1029" t="s">
        <v>683</v>
      </c>
      <c r="AG1029" t="s">
        <v>670</v>
      </c>
      <c r="AH1029" s="9">
        <v>6.458333333333334E-2</v>
      </c>
      <c r="AI1029" t="s">
        <v>1437</v>
      </c>
      <c r="AJ1029" t="s">
        <v>1417</v>
      </c>
      <c r="AK1029" t="s">
        <v>1426</v>
      </c>
    </row>
    <row r="1030" spans="1:37" x14ac:dyDescent="0.3">
      <c r="A1030" s="1">
        <v>45028</v>
      </c>
      <c r="B1030" t="s">
        <v>122</v>
      </c>
      <c r="C1030" t="s">
        <v>123</v>
      </c>
      <c r="D1030" t="s">
        <v>124</v>
      </c>
      <c r="E1030">
        <v>20304</v>
      </c>
      <c r="F1030">
        <v>5062</v>
      </c>
      <c r="G1030" t="s">
        <v>506</v>
      </c>
      <c r="H1030" t="s">
        <v>507</v>
      </c>
      <c r="I1030" t="s">
        <v>508</v>
      </c>
      <c r="J1030" t="s">
        <v>509</v>
      </c>
      <c r="K1030">
        <v>936</v>
      </c>
      <c r="L1030">
        <v>924</v>
      </c>
      <c r="M1030">
        <v>-12</v>
      </c>
      <c r="N1030">
        <v>11</v>
      </c>
      <c r="O1030">
        <v>935</v>
      </c>
      <c r="P1030">
        <v>952</v>
      </c>
      <c r="Q1030">
        <v>4</v>
      </c>
      <c r="R1030">
        <v>1012</v>
      </c>
      <c r="S1030">
        <v>956</v>
      </c>
      <c r="T1030">
        <v>-16</v>
      </c>
      <c r="U1030">
        <v>0</v>
      </c>
      <c r="V1030">
        <v>0</v>
      </c>
      <c r="W1030">
        <v>36</v>
      </c>
      <c r="X1030">
        <v>32</v>
      </c>
      <c r="Y1030">
        <v>17</v>
      </c>
      <c r="Z1030">
        <v>61</v>
      </c>
      <c r="AF1030" t="s">
        <v>1225</v>
      </c>
      <c r="AG1030" t="s">
        <v>702</v>
      </c>
      <c r="AH1030" s="9">
        <v>2.2222222222222223E-2</v>
      </c>
      <c r="AI1030" t="s">
        <v>1434</v>
      </c>
      <c r="AJ1030" t="s">
        <v>1417</v>
      </c>
      <c r="AK1030" t="s">
        <v>1424</v>
      </c>
    </row>
    <row r="1031" spans="1:37" x14ac:dyDescent="0.3">
      <c r="A1031" s="1">
        <v>44418</v>
      </c>
      <c r="B1031" t="s">
        <v>122</v>
      </c>
      <c r="C1031" t="s">
        <v>123</v>
      </c>
      <c r="D1031" t="s">
        <v>124</v>
      </c>
      <c r="E1031">
        <v>20304</v>
      </c>
      <c r="F1031">
        <v>2955</v>
      </c>
      <c r="G1031" t="s">
        <v>229</v>
      </c>
      <c r="H1031" t="s">
        <v>230</v>
      </c>
      <c r="I1031" t="s">
        <v>30</v>
      </c>
      <c r="J1031" t="s">
        <v>31</v>
      </c>
      <c r="K1031">
        <v>1227</v>
      </c>
      <c r="L1031">
        <v>1217</v>
      </c>
      <c r="M1031">
        <v>-10</v>
      </c>
      <c r="N1031">
        <v>22</v>
      </c>
      <c r="O1031">
        <v>1239</v>
      </c>
      <c r="P1031">
        <v>1516</v>
      </c>
      <c r="Q1031">
        <v>18</v>
      </c>
      <c r="R1031">
        <v>1544</v>
      </c>
      <c r="S1031">
        <v>1534</v>
      </c>
      <c r="T1031">
        <v>-10</v>
      </c>
      <c r="U1031">
        <v>0</v>
      </c>
      <c r="V1031">
        <v>0</v>
      </c>
      <c r="W1031">
        <v>137</v>
      </c>
      <c r="X1031">
        <v>137</v>
      </c>
      <c r="Y1031">
        <v>97</v>
      </c>
      <c r="Z1031">
        <v>701</v>
      </c>
      <c r="AF1031" t="s">
        <v>1517</v>
      </c>
      <c r="AG1031" t="s">
        <v>896</v>
      </c>
      <c r="AH1031" s="9">
        <v>0.13680555555555557</v>
      </c>
      <c r="AI1031" t="s">
        <v>1435</v>
      </c>
      <c r="AJ1031" t="s">
        <v>1417</v>
      </c>
      <c r="AK1031" t="s">
        <v>1423</v>
      </c>
    </row>
    <row r="1032" spans="1:37" x14ac:dyDescent="0.3">
      <c r="A1032" s="1">
        <v>44895</v>
      </c>
      <c r="B1032" t="s">
        <v>122</v>
      </c>
      <c r="C1032" t="s">
        <v>123</v>
      </c>
      <c r="D1032" t="s">
        <v>124</v>
      </c>
      <c r="E1032">
        <v>20304</v>
      </c>
      <c r="F1032">
        <v>3592</v>
      </c>
      <c r="G1032" t="s">
        <v>151</v>
      </c>
      <c r="H1032" t="s">
        <v>152</v>
      </c>
      <c r="I1032" t="s">
        <v>53</v>
      </c>
      <c r="J1032" t="s">
        <v>54</v>
      </c>
      <c r="K1032">
        <v>1355</v>
      </c>
      <c r="L1032">
        <v>1349</v>
      </c>
      <c r="M1032">
        <v>-6</v>
      </c>
      <c r="N1032">
        <v>17</v>
      </c>
      <c r="O1032">
        <v>1406</v>
      </c>
      <c r="P1032">
        <v>1514</v>
      </c>
      <c r="Q1032">
        <v>5</v>
      </c>
      <c r="R1032">
        <v>1528</v>
      </c>
      <c r="S1032">
        <v>1519</v>
      </c>
      <c r="T1032">
        <v>-9</v>
      </c>
      <c r="U1032">
        <v>0</v>
      </c>
      <c r="V1032">
        <v>0</v>
      </c>
      <c r="W1032">
        <v>93</v>
      </c>
      <c r="X1032">
        <v>90</v>
      </c>
      <c r="Y1032">
        <v>68</v>
      </c>
      <c r="Z1032">
        <v>373</v>
      </c>
      <c r="AF1032" t="s">
        <v>769</v>
      </c>
      <c r="AG1032" t="s">
        <v>1021</v>
      </c>
      <c r="AH1032" s="9">
        <v>6.25E-2</v>
      </c>
      <c r="AI1032" t="s">
        <v>1435</v>
      </c>
      <c r="AJ1032" t="s">
        <v>1417</v>
      </c>
      <c r="AK1032" t="s">
        <v>1424</v>
      </c>
    </row>
    <row r="1033" spans="1:37" x14ac:dyDescent="0.3">
      <c r="A1033" s="1">
        <v>44606</v>
      </c>
      <c r="B1033" t="s">
        <v>14</v>
      </c>
      <c r="C1033" t="s">
        <v>15</v>
      </c>
      <c r="D1033" t="s">
        <v>16</v>
      </c>
      <c r="E1033">
        <v>19790</v>
      </c>
      <c r="F1033">
        <v>1154</v>
      </c>
      <c r="G1033" t="s">
        <v>60</v>
      </c>
      <c r="H1033" t="s">
        <v>61</v>
      </c>
      <c r="I1033" t="s">
        <v>84</v>
      </c>
      <c r="J1033" t="s">
        <v>85</v>
      </c>
      <c r="K1033">
        <v>1859</v>
      </c>
      <c r="L1033">
        <v>1856</v>
      </c>
      <c r="M1033">
        <v>-3</v>
      </c>
      <c r="N1033">
        <v>13</v>
      </c>
      <c r="O1033">
        <v>1909</v>
      </c>
      <c r="P1033">
        <v>2051</v>
      </c>
      <c r="Q1033">
        <v>6</v>
      </c>
      <c r="R1033">
        <v>2116</v>
      </c>
      <c r="S1033">
        <v>2057</v>
      </c>
      <c r="T1033">
        <v>-19</v>
      </c>
      <c r="U1033">
        <v>0</v>
      </c>
      <c r="V1033">
        <v>0</v>
      </c>
      <c r="W1033">
        <v>137</v>
      </c>
      <c r="X1033">
        <v>121</v>
      </c>
      <c r="Y1033">
        <v>102</v>
      </c>
      <c r="Z1033">
        <v>760</v>
      </c>
      <c r="AF1033" t="s">
        <v>1206</v>
      </c>
      <c r="AG1033" t="s">
        <v>969</v>
      </c>
      <c r="AH1033" s="9">
        <v>8.4027777777777785E-2</v>
      </c>
      <c r="AI1033" t="s">
        <v>1438</v>
      </c>
      <c r="AJ1033" t="s">
        <v>1417</v>
      </c>
      <c r="AK1033" t="s">
        <v>1422</v>
      </c>
    </row>
    <row r="1034" spans="1:37" x14ac:dyDescent="0.3">
      <c r="A1034" s="1">
        <v>44684</v>
      </c>
      <c r="B1034" t="s">
        <v>155</v>
      </c>
      <c r="C1034" t="s">
        <v>156</v>
      </c>
      <c r="D1034" t="s">
        <v>157</v>
      </c>
      <c r="E1034">
        <v>20398</v>
      </c>
      <c r="F1034">
        <v>3634</v>
      </c>
      <c r="G1034" t="s">
        <v>30</v>
      </c>
      <c r="H1034" t="s">
        <v>31</v>
      </c>
      <c r="I1034" t="s">
        <v>277</v>
      </c>
      <c r="J1034" t="s">
        <v>278</v>
      </c>
      <c r="K1034">
        <v>1436</v>
      </c>
      <c r="L1034">
        <v>1528</v>
      </c>
      <c r="M1034">
        <v>52</v>
      </c>
      <c r="N1034">
        <v>19</v>
      </c>
      <c r="O1034">
        <v>1547</v>
      </c>
      <c r="P1034">
        <v>1815</v>
      </c>
      <c r="Q1034">
        <v>7</v>
      </c>
      <c r="R1034">
        <v>1734</v>
      </c>
      <c r="S1034">
        <v>1822</v>
      </c>
      <c r="T1034">
        <v>48</v>
      </c>
      <c r="U1034">
        <v>0</v>
      </c>
      <c r="V1034">
        <v>0</v>
      </c>
      <c r="W1034">
        <v>118</v>
      </c>
      <c r="X1034">
        <v>114</v>
      </c>
      <c r="Y1034">
        <v>88</v>
      </c>
      <c r="Z1034">
        <v>695</v>
      </c>
      <c r="AA1034">
        <v>4</v>
      </c>
      <c r="AB1034">
        <v>0</v>
      </c>
      <c r="AC1034">
        <v>0</v>
      </c>
      <c r="AD1034">
        <v>0</v>
      </c>
      <c r="AE1034">
        <v>44</v>
      </c>
      <c r="AF1034" t="s">
        <v>659</v>
      </c>
      <c r="AG1034" t="s">
        <v>1069</v>
      </c>
      <c r="AH1034" s="9">
        <v>0.12083333333333333</v>
      </c>
      <c r="AI1034" t="s">
        <v>1435</v>
      </c>
      <c r="AJ1034" t="s">
        <v>1420</v>
      </c>
      <c r="AK1034" t="s">
        <v>1423</v>
      </c>
    </row>
    <row r="1035" spans="1:37" x14ac:dyDescent="0.3">
      <c r="A1035" s="1">
        <v>44525</v>
      </c>
      <c r="B1035" t="s">
        <v>32</v>
      </c>
      <c r="C1035" t="s">
        <v>33</v>
      </c>
      <c r="D1035" t="s">
        <v>34</v>
      </c>
      <c r="E1035">
        <v>19393</v>
      </c>
      <c r="F1035">
        <v>497</v>
      </c>
      <c r="G1035" t="s">
        <v>281</v>
      </c>
      <c r="H1035" t="s">
        <v>282</v>
      </c>
      <c r="I1035" t="s">
        <v>70</v>
      </c>
      <c r="J1035" t="s">
        <v>71</v>
      </c>
      <c r="K1035">
        <v>1710</v>
      </c>
      <c r="L1035">
        <v>1706</v>
      </c>
      <c r="M1035">
        <v>-4</v>
      </c>
      <c r="N1035">
        <v>7</v>
      </c>
      <c r="O1035">
        <v>1713</v>
      </c>
      <c r="P1035">
        <v>1811</v>
      </c>
      <c r="Q1035">
        <v>6</v>
      </c>
      <c r="R1035">
        <v>1830</v>
      </c>
      <c r="S1035">
        <v>1817</v>
      </c>
      <c r="T1035">
        <v>-13</v>
      </c>
      <c r="U1035">
        <v>0</v>
      </c>
      <c r="V1035">
        <v>0</v>
      </c>
      <c r="W1035">
        <v>80</v>
      </c>
      <c r="X1035">
        <v>71</v>
      </c>
      <c r="Y1035">
        <v>58</v>
      </c>
      <c r="Z1035">
        <v>342</v>
      </c>
      <c r="AF1035" t="s">
        <v>1175</v>
      </c>
      <c r="AG1035" t="s">
        <v>1353</v>
      </c>
      <c r="AH1035" s="9">
        <v>4.9305555555555554E-2</v>
      </c>
      <c r="AI1035" t="s">
        <v>1435</v>
      </c>
      <c r="AJ1035" t="s">
        <v>1417</v>
      </c>
      <c r="AK1035" t="s">
        <v>1425</v>
      </c>
    </row>
    <row r="1036" spans="1:37" x14ac:dyDescent="0.3">
      <c r="A1036" s="1">
        <v>44746</v>
      </c>
      <c r="B1036" t="s">
        <v>14</v>
      </c>
      <c r="C1036" t="s">
        <v>15</v>
      </c>
      <c r="D1036" t="s">
        <v>16</v>
      </c>
      <c r="E1036">
        <v>19790</v>
      </c>
      <c r="F1036">
        <v>2362</v>
      </c>
      <c r="G1036" t="s">
        <v>23</v>
      </c>
      <c r="H1036" t="s">
        <v>24</v>
      </c>
      <c r="I1036" t="s">
        <v>53</v>
      </c>
      <c r="J1036" t="s">
        <v>54</v>
      </c>
      <c r="K1036">
        <v>600</v>
      </c>
      <c r="L1036">
        <v>558</v>
      </c>
      <c r="M1036">
        <v>-2</v>
      </c>
      <c r="N1036">
        <v>13</v>
      </c>
      <c r="O1036">
        <v>611</v>
      </c>
      <c r="P1036">
        <v>709</v>
      </c>
      <c r="Q1036">
        <v>8</v>
      </c>
      <c r="R1036">
        <v>725</v>
      </c>
      <c r="S1036">
        <v>717</v>
      </c>
      <c r="T1036">
        <v>-8</v>
      </c>
      <c r="U1036">
        <v>0</v>
      </c>
      <c r="V1036">
        <v>0</v>
      </c>
      <c r="W1036">
        <v>85</v>
      </c>
      <c r="X1036">
        <v>79</v>
      </c>
      <c r="Y1036">
        <v>58</v>
      </c>
      <c r="Z1036">
        <v>337</v>
      </c>
      <c r="AF1036" t="s">
        <v>1216</v>
      </c>
      <c r="AG1036" t="s">
        <v>671</v>
      </c>
      <c r="AH1036" s="9">
        <v>5.486111111111111E-2</v>
      </c>
      <c r="AI1036" t="s">
        <v>1437</v>
      </c>
      <c r="AJ1036" t="s">
        <v>1417</v>
      </c>
      <c r="AK1036" t="s">
        <v>1422</v>
      </c>
    </row>
    <row r="1037" spans="1:37" x14ac:dyDescent="0.3">
      <c r="A1037" s="1">
        <v>44214</v>
      </c>
      <c r="B1037" t="s">
        <v>14</v>
      </c>
      <c r="C1037" t="s">
        <v>15</v>
      </c>
      <c r="D1037" t="s">
        <v>16</v>
      </c>
      <c r="E1037">
        <v>19790</v>
      </c>
      <c r="F1037">
        <v>1205</v>
      </c>
      <c r="G1037" t="s">
        <v>17</v>
      </c>
      <c r="H1037" t="s">
        <v>18</v>
      </c>
      <c r="I1037" t="s">
        <v>72</v>
      </c>
      <c r="J1037" t="s">
        <v>73</v>
      </c>
      <c r="K1037">
        <v>2040</v>
      </c>
      <c r="L1037">
        <v>2031</v>
      </c>
      <c r="M1037">
        <v>-9</v>
      </c>
      <c r="N1037">
        <v>10</v>
      </c>
      <c r="O1037">
        <v>2041</v>
      </c>
      <c r="P1037">
        <v>2338</v>
      </c>
      <c r="Q1037">
        <v>6</v>
      </c>
      <c r="R1037">
        <v>2359</v>
      </c>
      <c r="S1037">
        <v>2344</v>
      </c>
      <c r="T1037">
        <v>-15</v>
      </c>
      <c r="U1037">
        <v>0</v>
      </c>
      <c r="V1037">
        <v>0</v>
      </c>
      <c r="W1037">
        <v>139</v>
      </c>
      <c r="X1037">
        <v>133</v>
      </c>
      <c r="Y1037">
        <v>117</v>
      </c>
      <c r="Z1037">
        <v>936</v>
      </c>
      <c r="AF1037" t="s">
        <v>1639</v>
      </c>
      <c r="AG1037" t="s">
        <v>979</v>
      </c>
      <c r="AH1037" s="9">
        <v>0.13402777777777777</v>
      </c>
      <c r="AI1037" t="s">
        <v>1438</v>
      </c>
      <c r="AJ1037" t="s">
        <v>1417</v>
      </c>
      <c r="AK1037" t="s">
        <v>1422</v>
      </c>
    </row>
    <row r="1038" spans="1:37" x14ac:dyDescent="0.3">
      <c r="A1038" s="1">
        <v>43829</v>
      </c>
      <c r="B1038" t="s">
        <v>32</v>
      </c>
      <c r="C1038" t="s">
        <v>33</v>
      </c>
      <c r="D1038" t="s">
        <v>34</v>
      </c>
      <c r="E1038">
        <v>19393</v>
      </c>
      <c r="F1038">
        <v>2299</v>
      </c>
      <c r="G1038" t="s">
        <v>21</v>
      </c>
      <c r="H1038" t="s">
        <v>22</v>
      </c>
      <c r="I1038" t="s">
        <v>426</v>
      </c>
      <c r="J1038" t="s">
        <v>427</v>
      </c>
      <c r="K1038">
        <v>2205</v>
      </c>
      <c r="L1038">
        <v>2220</v>
      </c>
      <c r="M1038">
        <v>15</v>
      </c>
      <c r="N1038">
        <v>18</v>
      </c>
      <c r="O1038">
        <v>2238</v>
      </c>
      <c r="P1038">
        <v>2330</v>
      </c>
      <c r="Q1038">
        <v>3</v>
      </c>
      <c r="R1038">
        <v>2320</v>
      </c>
      <c r="S1038">
        <v>2333</v>
      </c>
      <c r="T1038">
        <v>13</v>
      </c>
      <c r="U1038">
        <v>0</v>
      </c>
      <c r="V1038">
        <v>0</v>
      </c>
      <c r="W1038">
        <v>135</v>
      </c>
      <c r="X1038">
        <v>133</v>
      </c>
      <c r="Y1038">
        <v>112</v>
      </c>
      <c r="Z1038">
        <v>819</v>
      </c>
      <c r="AF1038" t="s">
        <v>1640</v>
      </c>
      <c r="AG1038" t="s">
        <v>1282</v>
      </c>
      <c r="AH1038" s="9">
        <v>5.0694444444444445E-2</v>
      </c>
      <c r="AI1038" t="s">
        <v>1438</v>
      </c>
      <c r="AJ1038" t="s">
        <v>1420</v>
      </c>
      <c r="AK1038" t="s">
        <v>1422</v>
      </c>
    </row>
    <row r="1039" spans="1:37" x14ac:dyDescent="0.3">
      <c r="A1039" s="1">
        <v>44885</v>
      </c>
      <c r="B1039" t="s">
        <v>14</v>
      </c>
      <c r="C1039" t="s">
        <v>15</v>
      </c>
      <c r="D1039" t="s">
        <v>16</v>
      </c>
      <c r="E1039">
        <v>19790</v>
      </c>
      <c r="F1039">
        <v>2474</v>
      </c>
      <c r="G1039" t="s">
        <v>80</v>
      </c>
      <c r="H1039" t="s">
        <v>67</v>
      </c>
      <c r="I1039" t="s">
        <v>144</v>
      </c>
      <c r="J1039" t="s">
        <v>145</v>
      </c>
      <c r="K1039">
        <v>1055</v>
      </c>
      <c r="L1039">
        <v>1049</v>
      </c>
      <c r="M1039">
        <v>-6</v>
      </c>
      <c r="N1039">
        <v>19</v>
      </c>
      <c r="O1039">
        <v>1108</v>
      </c>
      <c r="P1039">
        <v>1256</v>
      </c>
      <c r="Q1039">
        <v>7</v>
      </c>
      <c r="R1039">
        <v>1314</v>
      </c>
      <c r="S1039">
        <v>1303</v>
      </c>
      <c r="T1039">
        <v>-11</v>
      </c>
      <c r="U1039">
        <v>0</v>
      </c>
      <c r="V1039">
        <v>0</v>
      </c>
      <c r="W1039">
        <v>79</v>
      </c>
      <c r="X1039">
        <v>74</v>
      </c>
      <c r="Y1039">
        <v>48</v>
      </c>
      <c r="Z1039">
        <v>235</v>
      </c>
      <c r="AF1039" t="s">
        <v>903</v>
      </c>
      <c r="AG1039" t="s">
        <v>646</v>
      </c>
      <c r="AH1039" s="9">
        <v>9.3055555555555558E-2</v>
      </c>
      <c r="AI1039" t="s">
        <v>1434</v>
      </c>
      <c r="AJ1039" t="s">
        <v>1417</v>
      </c>
      <c r="AK1039" t="s">
        <v>1421</v>
      </c>
    </row>
    <row r="1040" spans="1:37" x14ac:dyDescent="0.3">
      <c r="A1040" s="1">
        <v>43762</v>
      </c>
      <c r="B1040" t="s">
        <v>32</v>
      </c>
      <c r="C1040" t="s">
        <v>33</v>
      </c>
      <c r="D1040" t="s">
        <v>34</v>
      </c>
      <c r="E1040">
        <v>19393</v>
      </c>
      <c r="F1040">
        <v>2339</v>
      </c>
      <c r="G1040" t="s">
        <v>72</v>
      </c>
      <c r="H1040" t="s">
        <v>73</v>
      </c>
      <c r="I1040" t="s">
        <v>60</v>
      </c>
      <c r="J1040" t="s">
        <v>61</v>
      </c>
      <c r="K1040">
        <v>800</v>
      </c>
      <c r="L1040">
        <v>802</v>
      </c>
      <c r="M1040">
        <v>2</v>
      </c>
      <c r="N1040">
        <v>13</v>
      </c>
      <c r="O1040">
        <v>815</v>
      </c>
      <c r="P1040">
        <v>950</v>
      </c>
      <c r="Q1040">
        <v>7</v>
      </c>
      <c r="R1040">
        <v>955</v>
      </c>
      <c r="S1040">
        <v>957</v>
      </c>
      <c r="T1040">
        <v>2</v>
      </c>
      <c r="U1040">
        <v>0</v>
      </c>
      <c r="V1040">
        <v>0</v>
      </c>
      <c r="W1040">
        <v>115</v>
      </c>
      <c r="X1040">
        <v>115</v>
      </c>
      <c r="Y1040">
        <v>95</v>
      </c>
      <c r="Z1040">
        <v>577</v>
      </c>
      <c r="AF1040" t="s">
        <v>709</v>
      </c>
      <c r="AG1040" t="s">
        <v>596</v>
      </c>
      <c r="AH1040" s="9">
        <v>7.9861111111111105E-2</v>
      </c>
      <c r="AI1040" t="s">
        <v>1434</v>
      </c>
      <c r="AJ1040" t="s">
        <v>1420</v>
      </c>
      <c r="AK1040" t="s">
        <v>1425</v>
      </c>
    </row>
    <row r="1041" spans="1:37" x14ac:dyDescent="0.3">
      <c r="A1041" s="1">
        <v>44774</v>
      </c>
      <c r="B1041" t="s">
        <v>39</v>
      </c>
      <c r="C1041" t="s">
        <v>40</v>
      </c>
      <c r="D1041" t="s">
        <v>41</v>
      </c>
      <c r="E1041">
        <v>19805</v>
      </c>
      <c r="F1041">
        <v>2529</v>
      </c>
      <c r="G1041" t="s">
        <v>80</v>
      </c>
      <c r="H1041" t="s">
        <v>67</v>
      </c>
      <c r="I1041" t="s">
        <v>28</v>
      </c>
      <c r="J1041" t="s">
        <v>29</v>
      </c>
      <c r="K1041">
        <v>1721</v>
      </c>
      <c r="L1041">
        <v>1742</v>
      </c>
      <c r="M1041">
        <v>21</v>
      </c>
      <c r="N1041">
        <v>18</v>
      </c>
      <c r="O1041">
        <v>1800</v>
      </c>
      <c r="P1041">
        <v>2110</v>
      </c>
      <c r="Q1041">
        <v>28</v>
      </c>
      <c r="R1041">
        <v>2056</v>
      </c>
      <c r="S1041">
        <v>2138</v>
      </c>
      <c r="T1041">
        <v>42</v>
      </c>
      <c r="U1041">
        <v>0</v>
      </c>
      <c r="V1041">
        <v>0</v>
      </c>
      <c r="W1041">
        <v>155</v>
      </c>
      <c r="X1041">
        <v>176</v>
      </c>
      <c r="Y1041">
        <v>130</v>
      </c>
      <c r="Z1041">
        <v>1005</v>
      </c>
      <c r="AA1041">
        <v>5</v>
      </c>
      <c r="AB1041">
        <v>0</v>
      </c>
      <c r="AC1041">
        <v>21</v>
      </c>
      <c r="AD1041">
        <v>0</v>
      </c>
      <c r="AE1041">
        <v>16</v>
      </c>
      <c r="AF1041" t="s">
        <v>1576</v>
      </c>
      <c r="AG1041" t="s">
        <v>790</v>
      </c>
      <c r="AH1041" s="9">
        <v>0.16388888888888889</v>
      </c>
      <c r="AI1041" t="s">
        <v>1435</v>
      </c>
      <c r="AJ1041" t="s">
        <v>1420</v>
      </c>
      <c r="AK1041" t="s">
        <v>1422</v>
      </c>
    </row>
    <row r="1042" spans="1:37" x14ac:dyDescent="0.3">
      <c r="A1042" s="1">
        <v>43600</v>
      </c>
      <c r="B1042" t="s">
        <v>32</v>
      </c>
      <c r="C1042" t="s">
        <v>33</v>
      </c>
      <c r="D1042" t="s">
        <v>34</v>
      </c>
      <c r="E1042">
        <v>19393</v>
      </c>
      <c r="F1042">
        <v>2191</v>
      </c>
      <c r="G1042" t="s">
        <v>212</v>
      </c>
      <c r="H1042" t="s">
        <v>213</v>
      </c>
      <c r="I1042" t="s">
        <v>21</v>
      </c>
      <c r="J1042" t="s">
        <v>22</v>
      </c>
      <c r="K1042">
        <v>710</v>
      </c>
      <c r="L1042">
        <v>708</v>
      </c>
      <c r="M1042">
        <v>-2</v>
      </c>
      <c r="N1042">
        <v>11</v>
      </c>
      <c r="O1042">
        <v>719</v>
      </c>
      <c r="P1042">
        <v>1022</v>
      </c>
      <c r="Q1042">
        <v>6</v>
      </c>
      <c r="R1042">
        <v>1040</v>
      </c>
      <c r="S1042">
        <v>1028</v>
      </c>
      <c r="T1042">
        <v>-12</v>
      </c>
      <c r="U1042">
        <v>0</v>
      </c>
      <c r="V1042">
        <v>0</v>
      </c>
      <c r="W1042">
        <v>150</v>
      </c>
      <c r="X1042">
        <v>140</v>
      </c>
      <c r="Y1042">
        <v>123</v>
      </c>
      <c r="Z1042">
        <v>991</v>
      </c>
      <c r="AF1042" t="s">
        <v>1230</v>
      </c>
      <c r="AG1042" t="s">
        <v>1293</v>
      </c>
      <c r="AH1042" s="9">
        <v>0.1388888888888889</v>
      </c>
      <c r="AI1042" t="s">
        <v>1434</v>
      </c>
      <c r="AJ1042" t="s">
        <v>1417</v>
      </c>
      <c r="AK1042" t="s">
        <v>1424</v>
      </c>
    </row>
    <row r="1043" spans="1:37" x14ac:dyDescent="0.3">
      <c r="A1043" s="1">
        <v>44990</v>
      </c>
      <c r="B1043" t="s">
        <v>7</v>
      </c>
      <c r="C1043" t="s">
        <v>8</v>
      </c>
      <c r="D1043" t="s">
        <v>9</v>
      </c>
      <c r="E1043">
        <v>19977</v>
      </c>
      <c r="F1043">
        <v>2277</v>
      </c>
      <c r="G1043" t="s">
        <v>53</v>
      </c>
      <c r="H1043" t="s">
        <v>54</v>
      </c>
      <c r="I1043" t="s">
        <v>80</v>
      </c>
      <c r="J1043" t="s">
        <v>67</v>
      </c>
      <c r="K1043">
        <v>20</v>
      </c>
      <c r="L1043">
        <v>14</v>
      </c>
      <c r="M1043">
        <v>-6</v>
      </c>
      <c r="N1043">
        <v>14</v>
      </c>
      <c r="O1043">
        <v>28</v>
      </c>
      <c r="P1043">
        <v>528</v>
      </c>
      <c r="Q1043">
        <v>5</v>
      </c>
      <c r="R1043">
        <v>609</v>
      </c>
      <c r="S1043">
        <v>533</v>
      </c>
      <c r="T1043">
        <v>-36</v>
      </c>
      <c r="U1043">
        <v>0</v>
      </c>
      <c r="V1043">
        <v>0</v>
      </c>
      <c r="W1043">
        <v>229</v>
      </c>
      <c r="X1043">
        <v>199</v>
      </c>
      <c r="Y1043">
        <v>180</v>
      </c>
      <c r="Z1043">
        <v>1744</v>
      </c>
      <c r="AF1043" t="s">
        <v>1383</v>
      </c>
      <c r="AG1043" t="s">
        <v>1398</v>
      </c>
      <c r="AH1043" s="9">
        <v>0.22152777777777777</v>
      </c>
      <c r="AI1043" t="s">
        <v>1437</v>
      </c>
      <c r="AJ1043" t="s">
        <v>1417</v>
      </c>
      <c r="AK1043" t="s">
        <v>1421</v>
      </c>
    </row>
    <row r="1044" spans="1:37" x14ac:dyDescent="0.3">
      <c r="A1044" s="1">
        <v>43910</v>
      </c>
      <c r="B1044" t="s">
        <v>46</v>
      </c>
      <c r="C1044" t="s">
        <v>47</v>
      </c>
      <c r="D1044" t="s">
        <v>48</v>
      </c>
      <c r="E1044">
        <v>20452</v>
      </c>
      <c r="F1044">
        <v>3616</v>
      </c>
      <c r="G1044" t="s">
        <v>239</v>
      </c>
      <c r="H1044" t="s">
        <v>240</v>
      </c>
      <c r="I1044" t="s">
        <v>80</v>
      </c>
      <c r="J1044" t="s">
        <v>67</v>
      </c>
      <c r="K1044">
        <v>850</v>
      </c>
      <c r="L1044">
        <v>846</v>
      </c>
      <c r="M1044">
        <v>-4</v>
      </c>
      <c r="N1044">
        <v>14</v>
      </c>
      <c r="O1044">
        <v>900</v>
      </c>
      <c r="P1044">
        <v>1005</v>
      </c>
      <c r="Q1044">
        <v>14</v>
      </c>
      <c r="R1044">
        <v>1027</v>
      </c>
      <c r="S1044">
        <v>1019</v>
      </c>
      <c r="T1044">
        <v>-8</v>
      </c>
      <c r="U1044">
        <v>0</v>
      </c>
      <c r="V1044">
        <v>0</v>
      </c>
      <c r="W1044">
        <v>97</v>
      </c>
      <c r="X1044">
        <v>93</v>
      </c>
      <c r="Y1044">
        <v>65</v>
      </c>
      <c r="Z1044">
        <v>416</v>
      </c>
      <c r="AF1044" t="s">
        <v>714</v>
      </c>
      <c r="AG1044" t="s">
        <v>1049</v>
      </c>
      <c r="AH1044" s="9">
        <v>6.458333333333334E-2</v>
      </c>
      <c r="AI1044" t="s">
        <v>1434</v>
      </c>
      <c r="AJ1044" t="s">
        <v>1417</v>
      </c>
      <c r="AK1044" t="s">
        <v>1426</v>
      </c>
    </row>
    <row r="1045" spans="1:37" x14ac:dyDescent="0.3">
      <c r="A1045" s="1">
        <v>44139</v>
      </c>
      <c r="B1045" t="s">
        <v>39</v>
      </c>
      <c r="C1045" t="s">
        <v>40</v>
      </c>
      <c r="D1045" t="s">
        <v>41</v>
      </c>
      <c r="E1045">
        <v>19805</v>
      </c>
      <c r="F1045">
        <v>2343</v>
      </c>
      <c r="G1045" t="s">
        <v>64</v>
      </c>
      <c r="H1045" t="s">
        <v>65</v>
      </c>
      <c r="I1045" t="s">
        <v>194</v>
      </c>
      <c r="J1045" t="s">
        <v>195</v>
      </c>
      <c r="K1045">
        <v>908</v>
      </c>
      <c r="L1045">
        <v>858</v>
      </c>
      <c r="M1045">
        <v>-10</v>
      </c>
      <c r="N1045">
        <v>12</v>
      </c>
      <c r="O1045">
        <v>910</v>
      </c>
      <c r="P1045">
        <v>1055</v>
      </c>
      <c r="Q1045">
        <v>17</v>
      </c>
      <c r="R1045">
        <v>1120</v>
      </c>
      <c r="S1045">
        <v>1112</v>
      </c>
      <c r="T1045">
        <v>-8</v>
      </c>
      <c r="U1045">
        <v>0</v>
      </c>
      <c r="V1045">
        <v>0</v>
      </c>
      <c r="W1045">
        <v>132</v>
      </c>
      <c r="X1045">
        <v>134</v>
      </c>
      <c r="Y1045">
        <v>105</v>
      </c>
      <c r="Z1045">
        <v>700</v>
      </c>
      <c r="AF1045" t="s">
        <v>882</v>
      </c>
      <c r="AG1045" t="s">
        <v>697</v>
      </c>
      <c r="AH1045" s="9">
        <v>9.3055555555555558E-2</v>
      </c>
      <c r="AI1045" t="s">
        <v>1434</v>
      </c>
      <c r="AJ1045" t="s">
        <v>1417</v>
      </c>
      <c r="AK1045" t="s">
        <v>1424</v>
      </c>
    </row>
    <row r="1046" spans="1:37" x14ac:dyDescent="0.3">
      <c r="A1046" s="1">
        <v>44356</v>
      </c>
      <c r="B1046" t="s">
        <v>46</v>
      </c>
      <c r="C1046" t="s">
        <v>47</v>
      </c>
      <c r="D1046" t="s">
        <v>48</v>
      </c>
      <c r="E1046">
        <v>20452</v>
      </c>
      <c r="F1046">
        <v>4879</v>
      </c>
      <c r="G1046" t="s">
        <v>64</v>
      </c>
      <c r="H1046" t="s">
        <v>65</v>
      </c>
      <c r="I1046" t="s">
        <v>42</v>
      </c>
      <c r="J1046" t="s">
        <v>43</v>
      </c>
      <c r="K1046">
        <v>2000</v>
      </c>
      <c r="L1046">
        <v>0</v>
      </c>
      <c r="M1046">
        <v>0</v>
      </c>
      <c r="R1046">
        <v>2115</v>
      </c>
      <c r="S1046">
        <v>0</v>
      </c>
      <c r="T1046">
        <v>0</v>
      </c>
      <c r="U1046">
        <v>1</v>
      </c>
      <c r="V1046">
        <v>0</v>
      </c>
      <c r="W1046">
        <v>75</v>
      </c>
      <c r="Z1046">
        <v>227</v>
      </c>
      <c r="AF1046" t="s">
        <v>663</v>
      </c>
      <c r="AG1046" t="s">
        <v>663</v>
      </c>
      <c r="AH1046" s="9">
        <v>0</v>
      </c>
      <c r="AI1046" t="s">
        <v>1437</v>
      </c>
      <c r="AJ1046" t="s">
        <v>1420</v>
      </c>
      <c r="AK1046" t="s">
        <v>1424</v>
      </c>
    </row>
    <row r="1047" spans="1:37" x14ac:dyDescent="0.3">
      <c r="A1047" s="1">
        <v>44997</v>
      </c>
      <c r="B1047" t="s">
        <v>32</v>
      </c>
      <c r="C1047" t="s">
        <v>33</v>
      </c>
      <c r="D1047" t="s">
        <v>34</v>
      </c>
      <c r="E1047">
        <v>19393</v>
      </c>
      <c r="F1047">
        <v>1655</v>
      </c>
      <c r="G1047" t="s">
        <v>66</v>
      </c>
      <c r="H1047" t="s">
        <v>67</v>
      </c>
      <c r="I1047" t="s">
        <v>28</v>
      </c>
      <c r="J1047" t="s">
        <v>29</v>
      </c>
      <c r="K1047">
        <v>825</v>
      </c>
      <c r="L1047">
        <v>852</v>
      </c>
      <c r="M1047">
        <v>27</v>
      </c>
      <c r="N1047">
        <v>28</v>
      </c>
      <c r="O1047">
        <v>920</v>
      </c>
      <c r="P1047">
        <v>1227</v>
      </c>
      <c r="Q1047">
        <v>9</v>
      </c>
      <c r="R1047">
        <v>1205</v>
      </c>
      <c r="S1047">
        <v>1236</v>
      </c>
      <c r="T1047">
        <v>31</v>
      </c>
      <c r="U1047">
        <v>0</v>
      </c>
      <c r="V1047">
        <v>0</v>
      </c>
      <c r="W1047">
        <v>160</v>
      </c>
      <c r="X1047">
        <v>164</v>
      </c>
      <c r="Y1047">
        <v>127</v>
      </c>
      <c r="Z1047">
        <v>990</v>
      </c>
      <c r="AA1047">
        <v>2</v>
      </c>
      <c r="AB1047">
        <v>0</v>
      </c>
      <c r="AC1047">
        <v>4</v>
      </c>
      <c r="AD1047">
        <v>0</v>
      </c>
      <c r="AE1047">
        <v>25</v>
      </c>
      <c r="AF1047" t="s">
        <v>899</v>
      </c>
      <c r="AG1047" t="s">
        <v>868</v>
      </c>
      <c r="AH1047" s="9">
        <v>0.15555555555555556</v>
      </c>
      <c r="AI1047" t="s">
        <v>1434</v>
      </c>
      <c r="AJ1047" t="s">
        <v>1420</v>
      </c>
      <c r="AK1047" t="s">
        <v>1421</v>
      </c>
    </row>
    <row r="1048" spans="1:37" x14ac:dyDescent="0.3">
      <c r="A1048" s="1">
        <v>44158</v>
      </c>
      <c r="B1048" t="s">
        <v>7</v>
      </c>
      <c r="C1048" t="s">
        <v>8</v>
      </c>
      <c r="D1048" t="s">
        <v>9</v>
      </c>
      <c r="E1048">
        <v>19977</v>
      </c>
      <c r="F1048">
        <v>2288</v>
      </c>
      <c r="G1048" t="s">
        <v>178</v>
      </c>
      <c r="H1048" t="s">
        <v>179</v>
      </c>
      <c r="I1048" t="s">
        <v>21</v>
      </c>
      <c r="J1048" t="s">
        <v>22</v>
      </c>
      <c r="K1048">
        <v>1627</v>
      </c>
      <c r="L1048">
        <v>1620</v>
      </c>
      <c r="M1048">
        <v>-7</v>
      </c>
      <c r="N1048">
        <v>10</v>
      </c>
      <c r="O1048">
        <v>1630</v>
      </c>
      <c r="P1048">
        <v>1839</v>
      </c>
      <c r="Q1048">
        <v>8</v>
      </c>
      <c r="R1048">
        <v>1837</v>
      </c>
      <c r="S1048">
        <v>1847</v>
      </c>
      <c r="T1048">
        <v>10</v>
      </c>
      <c r="U1048">
        <v>0</v>
      </c>
      <c r="V1048">
        <v>0</v>
      </c>
      <c r="W1048">
        <v>250</v>
      </c>
      <c r="X1048">
        <v>267</v>
      </c>
      <c r="Y1048">
        <v>249</v>
      </c>
      <c r="Z1048">
        <v>1558</v>
      </c>
      <c r="AF1048" t="s">
        <v>1641</v>
      </c>
      <c r="AG1048" t="s">
        <v>1071</v>
      </c>
      <c r="AH1048" s="9">
        <v>0.10208333333333333</v>
      </c>
      <c r="AI1048" t="s">
        <v>1435</v>
      </c>
      <c r="AJ1048" t="s">
        <v>1417</v>
      </c>
      <c r="AK1048" t="s">
        <v>1422</v>
      </c>
    </row>
    <row r="1049" spans="1:37" x14ac:dyDescent="0.3">
      <c r="A1049" s="1">
        <v>44190</v>
      </c>
      <c r="B1049" t="s">
        <v>7</v>
      </c>
      <c r="C1049" t="s">
        <v>8</v>
      </c>
      <c r="D1049" t="s">
        <v>9</v>
      </c>
      <c r="E1049">
        <v>19977</v>
      </c>
      <c r="F1049">
        <v>1826</v>
      </c>
      <c r="G1049" t="s">
        <v>21</v>
      </c>
      <c r="H1049" t="s">
        <v>22</v>
      </c>
      <c r="I1049" t="s">
        <v>194</v>
      </c>
      <c r="J1049" t="s">
        <v>195</v>
      </c>
      <c r="K1049">
        <v>1002</v>
      </c>
      <c r="L1049">
        <v>1041</v>
      </c>
      <c r="M1049">
        <v>39</v>
      </c>
      <c r="N1049">
        <v>18</v>
      </c>
      <c r="O1049">
        <v>1059</v>
      </c>
      <c r="P1049">
        <v>1613</v>
      </c>
      <c r="Q1049">
        <v>8</v>
      </c>
      <c r="R1049">
        <v>1554</v>
      </c>
      <c r="S1049">
        <v>1621</v>
      </c>
      <c r="T1049">
        <v>27</v>
      </c>
      <c r="U1049">
        <v>0</v>
      </c>
      <c r="V1049">
        <v>0</v>
      </c>
      <c r="W1049">
        <v>232</v>
      </c>
      <c r="X1049">
        <v>220</v>
      </c>
      <c r="Y1049">
        <v>194</v>
      </c>
      <c r="Z1049">
        <v>1709</v>
      </c>
      <c r="AA1049">
        <v>27</v>
      </c>
      <c r="AB1049">
        <v>0</v>
      </c>
      <c r="AC1049">
        <v>0</v>
      </c>
      <c r="AD1049">
        <v>0</v>
      </c>
      <c r="AE1049">
        <v>0</v>
      </c>
      <c r="AF1049" t="s">
        <v>1350</v>
      </c>
      <c r="AG1049" t="s">
        <v>1232</v>
      </c>
      <c r="AH1049" s="9">
        <v>0.2361111111111111</v>
      </c>
      <c r="AI1049" t="s">
        <v>1434</v>
      </c>
      <c r="AJ1049" t="s">
        <v>1420</v>
      </c>
      <c r="AK1049" t="s">
        <v>1426</v>
      </c>
    </row>
    <row r="1050" spans="1:37" x14ac:dyDescent="0.3">
      <c r="A1050" s="1">
        <v>44005</v>
      </c>
      <c r="B1050" t="s">
        <v>141</v>
      </c>
      <c r="C1050" t="s">
        <v>142</v>
      </c>
      <c r="D1050" t="s">
        <v>143</v>
      </c>
      <c r="E1050">
        <v>20363</v>
      </c>
      <c r="F1050">
        <v>4949</v>
      </c>
      <c r="G1050" t="s">
        <v>245</v>
      </c>
      <c r="H1050" t="s">
        <v>246</v>
      </c>
      <c r="I1050" t="s">
        <v>17</v>
      </c>
      <c r="J1050" t="s">
        <v>18</v>
      </c>
      <c r="K1050">
        <v>650</v>
      </c>
      <c r="L1050">
        <v>649</v>
      </c>
      <c r="M1050">
        <v>-1</v>
      </c>
      <c r="N1050">
        <v>13</v>
      </c>
      <c r="O1050">
        <v>702</v>
      </c>
      <c r="P1050">
        <v>742</v>
      </c>
      <c r="Q1050">
        <v>5</v>
      </c>
      <c r="R1050">
        <v>759</v>
      </c>
      <c r="S1050">
        <v>747</v>
      </c>
      <c r="T1050">
        <v>-12</v>
      </c>
      <c r="U1050">
        <v>0</v>
      </c>
      <c r="V1050">
        <v>0</v>
      </c>
      <c r="W1050">
        <v>69</v>
      </c>
      <c r="X1050">
        <v>58</v>
      </c>
      <c r="Y1050">
        <v>40</v>
      </c>
      <c r="Z1050">
        <v>220</v>
      </c>
      <c r="AF1050" t="s">
        <v>1569</v>
      </c>
      <c r="AG1050" t="s">
        <v>1004</v>
      </c>
      <c r="AH1050" s="9">
        <v>4.027777777777778E-2</v>
      </c>
      <c r="AI1050" t="s">
        <v>1434</v>
      </c>
      <c r="AJ1050" t="s">
        <v>1417</v>
      </c>
      <c r="AK1050" t="s">
        <v>1423</v>
      </c>
    </row>
    <row r="1051" spans="1:37" x14ac:dyDescent="0.3">
      <c r="A1051" s="1">
        <v>44534</v>
      </c>
      <c r="B1051" t="s">
        <v>122</v>
      </c>
      <c r="C1051" t="s">
        <v>123</v>
      </c>
      <c r="D1051" t="s">
        <v>124</v>
      </c>
      <c r="E1051">
        <v>20304</v>
      </c>
      <c r="F1051">
        <v>5217</v>
      </c>
      <c r="G1051" t="s">
        <v>90</v>
      </c>
      <c r="H1051" t="s">
        <v>91</v>
      </c>
      <c r="I1051" t="s">
        <v>80</v>
      </c>
      <c r="J1051" t="s">
        <v>67</v>
      </c>
      <c r="K1051">
        <v>1400</v>
      </c>
      <c r="L1051">
        <v>1357</v>
      </c>
      <c r="M1051">
        <v>-3</v>
      </c>
      <c r="N1051">
        <v>11</v>
      </c>
      <c r="O1051">
        <v>1408</v>
      </c>
      <c r="P1051">
        <v>1338</v>
      </c>
      <c r="Q1051">
        <v>39</v>
      </c>
      <c r="R1051">
        <v>1411</v>
      </c>
      <c r="S1051">
        <v>1417</v>
      </c>
      <c r="T1051">
        <v>6</v>
      </c>
      <c r="U1051">
        <v>0</v>
      </c>
      <c r="V1051">
        <v>0</v>
      </c>
      <c r="W1051">
        <v>71</v>
      </c>
      <c r="X1051">
        <v>80</v>
      </c>
      <c r="Y1051">
        <v>30</v>
      </c>
      <c r="Z1051">
        <v>137</v>
      </c>
      <c r="AF1051" t="s">
        <v>1492</v>
      </c>
      <c r="AG1051" t="s">
        <v>917</v>
      </c>
      <c r="AH1051" s="9">
        <v>1.3888888888888888E-2</v>
      </c>
      <c r="AI1051" t="s">
        <v>1435</v>
      </c>
      <c r="AJ1051" t="s">
        <v>1417</v>
      </c>
      <c r="AK1051" t="s">
        <v>1427</v>
      </c>
    </row>
    <row r="1052" spans="1:37" x14ac:dyDescent="0.3">
      <c r="A1052" s="1">
        <v>44138</v>
      </c>
      <c r="B1052" t="s">
        <v>162</v>
      </c>
      <c r="C1052" t="s">
        <v>163</v>
      </c>
      <c r="D1052" t="s">
        <v>164</v>
      </c>
      <c r="E1052">
        <v>20436</v>
      </c>
      <c r="F1052">
        <v>1238</v>
      </c>
      <c r="G1052" t="s">
        <v>28</v>
      </c>
      <c r="H1052" t="s">
        <v>29</v>
      </c>
      <c r="I1052" t="s">
        <v>44</v>
      </c>
      <c r="J1052" t="s">
        <v>45</v>
      </c>
      <c r="K1052">
        <v>845</v>
      </c>
      <c r="L1052">
        <v>835</v>
      </c>
      <c r="M1052">
        <v>-10</v>
      </c>
      <c r="N1052">
        <v>16</v>
      </c>
      <c r="O1052">
        <v>851</v>
      </c>
      <c r="P1052">
        <v>1121</v>
      </c>
      <c r="Q1052">
        <v>7</v>
      </c>
      <c r="R1052">
        <v>1144</v>
      </c>
      <c r="S1052">
        <v>1128</v>
      </c>
      <c r="T1052">
        <v>-16</v>
      </c>
      <c r="U1052">
        <v>0</v>
      </c>
      <c r="V1052">
        <v>0</v>
      </c>
      <c r="W1052">
        <v>179</v>
      </c>
      <c r="X1052">
        <v>173</v>
      </c>
      <c r="Y1052">
        <v>150</v>
      </c>
      <c r="Z1052">
        <v>1121</v>
      </c>
      <c r="AF1052" t="s">
        <v>886</v>
      </c>
      <c r="AG1052" t="s">
        <v>865</v>
      </c>
      <c r="AH1052" s="9">
        <v>0.12013888888888889</v>
      </c>
      <c r="AI1052" t="s">
        <v>1434</v>
      </c>
      <c r="AJ1052" t="s">
        <v>1417</v>
      </c>
      <c r="AK1052" t="s">
        <v>1423</v>
      </c>
    </row>
    <row r="1053" spans="1:37" x14ac:dyDescent="0.3">
      <c r="A1053" s="1">
        <v>44763</v>
      </c>
      <c r="B1053" t="s">
        <v>155</v>
      </c>
      <c r="C1053" t="s">
        <v>156</v>
      </c>
      <c r="D1053" t="s">
        <v>157</v>
      </c>
      <c r="E1053">
        <v>20398</v>
      </c>
      <c r="F1053">
        <v>3610</v>
      </c>
      <c r="G1053" t="s">
        <v>446</v>
      </c>
      <c r="H1053" t="s">
        <v>447</v>
      </c>
      <c r="I1053" t="s">
        <v>30</v>
      </c>
      <c r="J1053" t="s">
        <v>31</v>
      </c>
      <c r="K1053">
        <v>1435</v>
      </c>
      <c r="L1053">
        <v>1430</v>
      </c>
      <c r="M1053">
        <v>-5</v>
      </c>
      <c r="N1053">
        <v>6</v>
      </c>
      <c r="O1053">
        <v>1436</v>
      </c>
      <c r="P1053">
        <v>1515</v>
      </c>
      <c r="Q1053">
        <v>9</v>
      </c>
      <c r="R1053">
        <v>1540</v>
      </c>
      <c r="S1053">
        <v>1524</v>
      </c>
      <c r="T1053">
        <v>-16</v>
      </c>
      <c r="U1053">
        <v>0</v>
      </c>
      <c r="V1053">
        <v>0</v>
      </c>
      <c r="W1053">
        <v>65</v>
      </c>
      <c r="X1053">
        <v>54</v>
      </c>
      <c r="Y1053">
        <v>39</v>
      </c>
      <c r="Z1053">
        <v>190</v>
      </c>
      <c r="AF1053" t="s">
        <v>618</v>
      </c>
      <c r="AG1053" t="s">
        <v>1064</v>
      </c>
      <c r="AH1053" s="9">
        <v>3.7499999999999999E-2</v>
      </c>
      <c r="AI1053" t="s">
        <v>1435</v>
      </c>
      <c r="AJ1053" t="s">
        <v>1417</v>
      </c>
      <c r="AK1053" t="s">
        <v>1425</v>
      </c>
    </row>
    <row r="1054" spans="1:37" x14ac:dyDescent="0.3">
      <c r="A1054" s="1">
        <v>44423</v>
      </c>
      <c r="B1054" t="s">
        <v>7</v>
      </c>
      <c r="C1054" t="s">
        <v>8</v>
      </c>
      <c r="D1054" t="s">
        <v>9</v>
      </c>
      <c r="E1054">
        <v>19977</v>
      </c>
      <c r="F1054">
        <v>2402</v>
      </c>
      <c r="G1054" t="s">
        <v>53</v>
      </c>
      <c r="H1054" t="s">
        <v>54</v>
      </c>
      <c r="I1054" t="s">
        <v>44</v>
      </c>
      <c r="J1054" t="s">
        <v>45</v>
      </c>
      <c r="K1054">
        <v>2240</v>
      </c>
      <c r="L1054">
        <v>2236</v>
      </c>
      <c r="M1054">
        <v>-4</v>
      </c>
      <c r="N1054">
        <v>14</v>
      </c>
      <c r="O1054">
        <v>2250</v>
      </c>
      <c r="P1054">
        <v>651</v>
      </c>
      <c r="Q1054">
        <v>9</v>
      </c>
      <c r="R1054">
        <v>705</v>
      </c>
      <c r="S1054">
        <v>700</v>
      </c>
      <c r="T1054">
        <v>-5</v>
      </c>
      <c r="U1054">
        <v>0</v>
      </c>
      <c r="V1054">
        <v>0</v>
      </c>
      <c r="W1054">
        <v>325</v>
      </c>
      <c r="X1054">
        <v>324</v>
      </c>
      <c r="Y1054">
        <v>301</v>
      </c>
      <c r="Z1054">
        <v>2611</v>
      </c>
      <c r="AF1054" t="s">
        <v>1005</v>
      </c>
      <c r="AG1054" t="s">
        <v>993</v>
      </c>
      <c r="AH1054">
        <v>-0.64999999999999991</v>
      </c>
      <c r="AI1054" t="s">
        <v>1438</v>
      </c>
      <c r="AJ1054" t="s">
        <v>1417</v>
      </c>
      <c r="AK1054" t="s">
        <v>1421</v>
      </c>
    </row>
    <row r="1055" spans="1:37" x14ac:dyDescent="0.3">
      <c r="A1055" s="1">
        <v>44814</v>
      </c>
      <c r="B1055" t="s">
        <v>39</v>
      </c>
      <c r="C1055" t="s">
        <v>40</v>
      </c>
      <c r="D1055" t="s">
        <v>41</v>
      </c>
      <c r="E1055">
        <v>19805</v>
      </c>
      <c r="F1055">
        <v>2810</v>
      </c>
      <c r="G1055" t="s">
        <v>12</v>
      </c>
      <c r="H1055" t="s">
        <v>13</v>
      </c>
      <c r="I1055" t="s">
        <v>194</v>
      </c>
      <c r="J1055" t="s">
        <v>195</v>
      </c>
      <c r="K1055">
        <v>800</v>
      </c>
      <c r="L1055">
        <v>800</v>
      </c>
      <c r="M1055">
        <v>0</v>
      </c>
      <c r="N1055">
        <v>15</v>
      </c>
      <c r="O1055">
        <v>815</v>
      </c>
      <c r="P1055">
        <v>1054</v>
      </c>
      <c r="Q1055">
        <v>6</v>
      </c>
      <c r="R1055">
        <v>1102</v>
      </c>
      <c r="S1055">
        <v>1100</v>
      </c>
      <c r="T1055">
        <v>-2</v>
      </c>
      <c r="U1055">
        <v>0</v>
      </c>
      <c r="V1055">
        <v>0</v>
      </c>
      <c r="W1055">
        <v>182</v>
      </c>
      <c r="X1055">
        <v>180</v>
      </c>
      <c r="Y1055">
        <v>159</v>
      </c>
      <c r="Z1055">
        <v>1085</v>
      </c>
      <c r="AF1055" t="s">
        <v>1318</v>
      </c>
      <c r="AG1055" t="s">
        <v>687</v>
      </c>
      <c r="AH1055" s="9">
        <v>0.125</v>
      </c>
      <c r="AI1055" t="s">
        <v>1434</v>
      </c>
      <c r="AJ1055" t="s">
        <v>1417</v>
      </c>
      <c r="AK1055" t="s">
        <v>1427</v>
      </c>
    </row>
    <row r="1056" spans="1:37" x14ac:dyDescent="0.3">
      <c r="A1056" s="1">
        <v>45056</v>
      </c>
      <c r="B1056" t="s">
        <v>32</v>
      </c>
      <c r="C1056" t="s">
        <v>33</v>
      </c>
      <c r="D1056" t="s">
        <v>34</v>
      </c>
      <c r="E1056">
        <v>19393</v>
      </c>
      <c r="F1056">
        <v>354</v>
      </c>
      <c r="G1056" t="s">
        <v>118</v>
      </c>
      <c r="H1056" t="s">
        <v>119</v>
      </c>
      <c r="I1056" t="s">
        <v>53</v>
      </c>
      <c r="J1056" t="s">
        <v>54</v>
      </c>
      <c r="K1056">
        <v>1800</v>
      </c>
      <c r="L1056">
        <v>1755</v>
      </c>
      <c r="M1056">
        <v>-5</v>
      </c>
      <c r="N1056">
        <v>10</v>
      </c>
      <c r="O1056">
        <v>1805</v>
      </c>
      <c r="P1056">
        <v>1839</v>
      </c>
      <c r="Q1056">
        <v>7</v>
      </c>
      <c r="R1056">
        <v>1905</v>
      </c>
      <c r="S1056">
        <v>1846</v>
      </c>
      <c r="T1056">
        <v>-19</v>
      </c>
      <c r="U1056">
        <v>0</v>
      </c>
      <c r="V1056">
        <v>0</v>
      </c>
      <c r="W1056">
        <v>125</v>
      </c>
      <c r="X1056">
        <v>111</v>
      </c>
      <c r="Y1056">
        <v>94</v>
      </c>
      <c r="Z1056">
        <v>677</v>
      </c>
      <c r="AF1056" t="s">
        <v>1392</v>
      </c>
      <c r="AG1056" t="s">
        <v>955</v>
      </c>
      <c r="AH1056" s="9">
        <v>3.5416666666666666E-2</v>
      </c>
      <c r="AI1056" t="s">
        <v>1435</v>
      </c>
      <c r="AJ1056" t="s">
        <v>1417</v>
      </c>
      <c r="AK1056" t="s">
        <v>1424</v>
      </c>
    </row>
    <row r="1057" spans="1:37" x14ac:dyDescent="0.3">
      <c r="A1057" s="1">
        <v>44882</v>
      </c>
      <c r="B1057" t="s">
        <v>39</v>
      </c>
      <c r="C1057" t="s">
        <v>40</v>
      </c>
      <c r="D1057" t="s">
        <v>41</v>
      </c>
      <c r="E1057">
        <v>19805</v>
      </c>
      <c r="F1057">
        <v>1614</v>
      </c>
      <c r="G1057" t="s">
        <v>97</v>
      </c>
      <c r="H1057" t="s">
        <v>98</v>
      </c>
      <c r="I1057" t="s">
        <v>301</v>
      </c>
      <c r="J1057" t="s">
        <v>302</v>
      </c>
      <c r="K1057">
        <v>909</v>
      </c>
      <c r="L1057">
        <v>941</v>
      </c>
      <c r="M1057">
        <v>32</v>
      </c>
      <c r="N1057">
        <v>19</v>
      </c>
      <c r="O1057">
        <v>1000</v>
      </c>
      <c r="P1057">
        <v>1044</v>
      </c>
      <c r="Q1057">
        <v>3</v>
      </c>
      <c r="R1057">
        <v>1017</v>
      </c>
      <c r="S1057">
        <v>1047</v>
      </c>
      <c r="T1057">
        <v>30</v>
      </c>
      <c r="U1057">
        <v>0</v>
      </c>
      <c r="V1057">
        <v>0</v>
      </c>
      <c r="W1057">
        <v>68</v>
      </c>
      <c r="X1057">
        <v>66</v>
      </c>
      <c r="Y1057">
        <v>44</v>
      </c>
      <c r="Z1057">
        <v>213</v>
      </c>
      <c r="AA1057">
        <v>30</v>
      </c>
      <c r="AB1057">
        <v>0</v>
      </c>
      <c r="AC1057">
        <v>0</v>
      </c>
      <c r="AD1057">
        <v>0</v>
      </c>
      <c r="AE1057">
        <v>0</v>
      </c>
      <c r="AF1057" t="s">
        <v>1127</v>
      </c>
      <c r="AG1057" t="s">
        <v>705</v>
      </c>
      <c r="AH1057" s="9">
        <v>4.583333333333333E-2</v>
      </c>
      <c r="AI1057" t="s">
        <v>1434</v>
      </c>
      <c r="AJ1057" t="s">
        <v>1420</v>
      </c>
      <c r="AK1057" t="s">
        <v>1425</v>
      </c>
    </row>
    <row r="1058" spans="1:37" x14ac:dyDescent="0.3">
      <c r="A1058" s="1">
        <v>45011</v>
      </c>
      <c r="B1058" t="s">
        <v>39</v>
      </c>
      <c r="C1058" t="s">
        <v>40</v>
      </c>
      <c r="D1058" t="s">
        <v>41</v>
      </c>
      <c r="E1058">
        <v>19805</v>
      </c>
      <c r="F1058">
        <v>1110</v>
      </c>
      <c r="G1058" t="s">
        <v>131</v>
      </c>
      <c r="H1058" t="s">
        <v>132</v>
      </c>
      <c r="I1058" t="s">
        <v>97</v>
      </c>
      <c r="J1058" t="s">
        <v>98</v>
      </c>
      <c r="K1058">
        <v>610</v>
      </c>
      <c r="L1058">
        <v>601</v>
      </c>
      <c r="M1058">
        <v>-9</v>
      </c>
      <c r="N1058">
        <v>29</v>
      </c>
      <c r="O1058">
        <v>630</v>
      </c>
      <c r="P1058">
        <v>733</v>
      </c>
      <c r="Q1058">
        <v>12</v>
      </c>
      <c r="R1058">
        <v>747</v>
      </c>
      <c r="S1058">
        <v>745</v>
      </c>
      <c r="T1058">
        <v>-2</v>
      </c>
      <c r="U1058">
        <v>0</v>
      </c>
      <c r="V1058">
        <v>0</v>
      </c>
      <c r="W1058">
        <v>97</v>
      </c>
      <c r="X1058">
        <v>104</v>
      </c>
      <c r="Y1058">
        <v>63</v>
      </c>
      <c r="Z1058">
        <v>427</v>
      </c>
      <c r="AF1058" t="s">
        <v>595</v>
      </c>
      <c r="AG1058" t="s">
        <v>672</v>
      </c>
      <c r="AH1058" s="9">
        <v>7.2222222222222215E-2</v>
      </c>
      <c r="AI1058" t="s">
        <v>1434</v>
      </c>
      <c r="AJ1058" t="s">
        <v>1417</v>
      </c>
      <c r="AK1058" t="s">
        <v>1421</v>
      </c>
    </row>
    <row r="1059" spans="1:37" x14ac:dyDescent="0.3">
      <c r="A1059" s="1">
        <v>43660</v>
      </c>
      <c r="B1059" t="s">
        <v>14</v>
      </c>
      <c r="C1059" t="s">
        <v>15</v>
      </c>
      <c r="D1059" t="s">
        <v>16</v>
      </c>
      <c r="E1059">
        <v>19790</v>
      </c>
      <c r="F1059">
        <v>447</v>
      </c>
      <c r="G1059" t="s">
        <v>84</v>
      </c>
      <c r="H1059" t="s">
        <v>85</v>
      </c>
      <c r="I1059" t="s">
        <v>53</v>
      </c>
      <c r="J1059" t="s">
        <v>54</v>
      </c>
      <c r="K1059">
        <v>1815</v>
      </c>
      <c r="L1059">
        <v>1812</v>
      </c>
      <c r="M1059">
        <v>-3</v>
      </c>
      <c r="N1059">
        <v>16</v>
      </c>
      <c r="O1059">
        <v>1828</v>
      </c>
      <c r="P1059">
        <v>2036</v>
      </c>
      <c r="Q1059">
        <v>9</v>
      </c>
      <c r="R1059">
        <v>2140</v>
      </c>
      <c r="S1059">
        <v>2045</v>
      </c>
      <c r="T1059">
        <v>-55</v>
      </c>
      <c r="U1059">
        <v>0</v>
      </c>
      <c r="V1059">
        <v>0</v>
      </c>
      <c r="W1059">
        <v>385</v>
      </c>
      <c r="X1059">
        <v>333</v>
      </c>
      <c r="Y1059">
        <v>308</v>
      </c>
      <c r="Z1059">
        <v>2475</v>
      </c>
      <c r="AF1059" t="s">
        <v>1368</v>
      </c>
      <c r="AG1059" t="s">
        <v>960</v>
      </c>
      <c r="AH1059" s="9">
        <v>0.10625</v>
      </c>
      <c r="AI1059" t="s">
        <v>1438</v>
      </c>
      <c r="AJ1059" t="s">
        <v>1417</v>
      </c>
      <c r="AK1059" t="s">
        <v>1421</v>
      </c>
    </row>
    <row r="1060" spans="1:37" x14ac:dyDescent="0.3">
      <c r="A1060" s="1">
        <v>44797</v>
      </c>
      <c r="B1060" t="s">
        <v>14</v>
      </c>
      <c r="C1060" t="s">
        <v>15</v>
      </c>
      <c r="D1060" t="s">
        <v>16</v>
      </c>
      <c r="E1060">
        <v>19790</v>
      </c>
      <c r="F1060">
        <v>2127</v>
      </c>
      <c r="G1060" t="s">
        <v>402</v>
      </c>
      <c r="H1060" t="s">
        <v>403</v>
      </c>
      <c r="I1060" t="s">
        <v>60</v>
      </c>
      <c r="J1060" t="s">
        <v>61</v>
      </c>
      <c r="K1060">
        <v>1202</v>
      </c>
      <c r="L1060">
        <v>1236</v>
      </c>
      <c r="M1060">
        <v>34</v>
      </c>
      <c r="N1060">
        <v>9</v>
      </c>
      <c r="O1060">
        <v>1245</v>
      </c>
      <c r="P1060">
        <v>1328</v>
      </c>
      <c r="Q1060">
        <v>9</v>
      </c>
      <c r="R1060">
        <v>1317</v>
      </c>
      <c r="S1060">
        <v>1337</v>
      </c>
      <c r="T1060">
        <v>20</v>
      </c>
      <c r="U1060">
        <v>0</v>
      </c>
      <c r="V1060">
        <v>0</v>
      </c>
      <c r="W1060">
        <v>75</v>
      </c>
      <c r="X1060">
        <v>61</v>
      </c>
      <c r="Y1060">
        <v>43</v>
      </c>
      <c r="Z1060">
        <v>270</v>
      </c>
      <c r="AA1060">
        <v>0</v>
      </c>
      <c r="AB1060">
        <v>0</v>
      </c>
      <c r="AC1060">
        <v>0</v>
      </c>
      <c r="AD1060">
        <v>0</v>
      </c>
      <c r="AE1060">
        <v>20</v>
      </c>
      <c r="AF1060" t="s">
        <v>1490</v>
      </c>
      <c r="AG1060" t="s">
        <v>899</v>
      </c>
      <c r="AH1060" s="9">
        <v>4.2361111111111113E-2</v>
      </c>
      <c r="AI1060" t="s">
        <v>1435</v>
      </c>
      <c r="AJ1060" t="s">
        <v>1420</v>
      </c>
      <c r="AK1060" t="s">
        <v>1424</v>
      </c>
    </row>
    <row r="1061" spans="1:37" x14ac:dyDescent="0.3">
      <c r="A1061" s="1">
        <v>44124</v>
      </c>
      <c r="B1061" t="s">
        <v>39</v>
      </c>
      <c r="C1061" t="s">
        <v>40</v>
      </c>
      <c r="D1061" t="s">
        <v>41</v>
      </c>
      <c r="E1061">
        <v>19805</v>
      </c>
      <c r="F1061">
        <v>2239</v>
      </c>
      <c r="G1061" t="s">
        <v>30</v>
      </c>
      <c r="H1061" t="s">
        <v>31</v>
      </c>
      <c r="I1061" t="s">
        <v>194</v>
      </c>
      <c r="J1061" t="s">
        <v>195</v>
      </c>
      <c r="K1061">
        <v>1445</v>
      </c>
      <c r="L1061">
        <v>1444</v>
      </c>
      <c r="M1061">
        <v>-1</v>
      </c>
      <c r="N1061">
        <v>18</v>
      </c>
      <c r="O1061">
        <v>1502</v>
      </c>
      <c r="P1061">
        <v>1827</v>
      </c>
      <c r="Q1061">
        <v>4</v>
      </c>
      <c r="R1061">
        <v>1835</v>
      </c>
      <c r="S1061">
        <v>1831</v>
      </c>
      <c r="T1061">
        <v>-4</v>
      </c>
      <c r="U1061">
        <v>0</v>
      </c>
      <c r="V1061">
        <v>0</v>
      </c>
      <c r="W1061">
        <v>170</v>
      </c>
      <c r="X1061">
        <v>167</v>
      </c>
      <c r="Y1061">
        <v>145</v>
      </c>
      <c r="Z1061">
        <v>1121</v>
      </c>
      <c r="AF1061" t="s">
        <v>1642</v>
      </c>
      <c r="AG1061" t="s">
        <v>765</v>
      </c>
      <c r="AH1061" s="9">
        <v>0.15763888888888888</v>
      </c>
      <c r="AI1061" t="s">
        <v>1435</v>
      </c>
      <c r="AJ1061" t="s">
        <v>1417</v>
      </c>
      <c r="AK1061" t="s">
        <v>1423</v>
      </c>
    </row>
    <row r="1062" spans="1:37" x14ac:dyDescent="0.3">
      <c r="A1062" s="1">
        <v>43651</v>
      </c>
      <c r="B1062" t="s">
        <v>162</v>
      </c>
      <c r="C1062" t="s">
        <v>163</v>
      </c>
      <c r="D1062" t="s">
        <v>164</v>
      </c>
      <c r="E1062">
        <v>20436</v>
      </c>
      <c r="F1062">
        <v>1606</v>
      </c>
      <c r="G1062" t="s">
        <v>17</v>
      </c>
      <c r="H1062" t="s">
        <v>18</v>
      </c>
      <c r="I1062" t="s">
        <v>341</v>
      </c>
      <c r="J1062" t="s">
        <v>342</v>
      </c>
      <c r="K1062">
        <v>1112</v>
      </c>
      <c r="L1062">
        <v>1103</v>
      </c>
      <c r="M1062">
        <v>-9</v>
      </c>
      <c r="N1062">
        <v>17</v>
      </c>
      <c r="O1062">
        <v>1120</v>
      </c>
      <c r="P1062">
        <v>1346</v>
      </c>
      <c r="Q1062">
        <v>9</v>
      </c>
      <c r="R1062">
        <v>1407</v>
      </c>
      <c r="S1062">
        <v>1355</v>
      </c>
      <c r="T1062">
        <v>-12</v>
      </c>
      <c r="U1062">
        <v>0</v>
      </c>
      <c r="V1062">
        <v>0</v>
      </c>
      <c r="W1062">
        <v>115</v>
      </c>
      <c r="X1062">
        <v>112</v>
      </c>
      <c r="Y1062">
        <v>86</v>
      </c>
      <c r="Z1062">
        <v>622</v>
      </c>
      <c r="AF1062" t="s">
        <v>616</v>
      </c>
      <c r="AG1062" t="s">
        <v>608</v>
      </c>
      <c r="AH1062" s="9">
        <v>0.11944444444444445</v>
      </c>
      <c r="AI1062" t="s">
        <v>1434</v>
      </c>
      <c r="AJ1062" t="s">
        <v>1417</v>
      </c>
      <c r="AK1062" t="s">
        <v>1426</v>
      </c>
    </row>
    <row r="1063" spans="1:37" x14ac:dyDescent="0.3">
      <c r="A1063" s="1">
        <v>44021</v>
      </c>
      <c r="B1063" t="s">
        <v>25</v>
      </c>
      <c r="C1063" t="s">
        <v>26</v>
      </c>
      <c r="D1063" t="s">
        <v>27</v>
      </c>
      <c r="E1063">
        <v>20416</v>
      </c>
      <c r="F1063">
        <v>806</v>
      </c>
      <c r="G1063" t="s">
        <v>103</v>
      </c>
      <c r="H1063" t="s">
        <v>104</v>
      </c>
      <c r="I1063" t="s">
        <v>60</v>
      </c>
      <c r="J1063" t="s">
        <v>61</v>
      </c>
      <c r="K1063">
        <v>800</v>
      </c>
      <c r="L1063">
        <v>755</v>
      </c>
      <c r="M1063">
        <v>-5</v>
      </c>
      <c r="N1063">
        <v>13</v>
      </c>
      <c r="O1063">
        <v>808</v>
      </c>
      <c r="P1063">
        <v>1441</v>
      </c>
      <c r="Q1063">
        <v>6</v>
      </c>
      <c r="R1063">
        <v>1457</v>
      </c>
      <c r="S1063">
        <v>1447</v>
      </c>
      <c r="T1063">
        <v>-10</v>
      </c>
      <c r="U1063">
        <v>0</v>
      </c>
      <c r="V1063">
        <v>0</v>
      </c>
      <c r="W1063">
        <v>237</v>
      </c>
      <c r="X1063">
        <v>232</v>
      </c>
      <c r="Y1063">
        <v>213</v>
      </c>
      <c r="Z1063">
        <v>1747</v>
      </c>
      <c r="AF1063" t="s">
        <v>1137</v>
      </c>
      <c r="AG1063" t="s">
        <v>1386</v>
      </c>
      <c r="AH1063" s="9">
        <v>0.28611111111111109</v>
      </c>
      <c r="AI1063" t="s">
        <v>1434</v>
      </c>
      <c r="AJ1063" t="s">
        <v>1417</v>
      </c>
      <c r="AK1063" t="s">
        <v>1425</v>
      </c>
    </row>
    <row r="1064" spans="1:37" x14ac:dyDescent="0.3">
      <c r="A1064" s="1">
        <v>44001</v>
      </c>
      <c r="B1064" t="s">
        <v>32</v>
      </c>
      <c r="C1064" t="s">
        <v>33</v>
      </c>
      <c r="D1064" t="s">
        <v>34</v>
      </c>
      <c r="E1064">
        <v>19393</v>
      </c>
      <c r="F1064">
        <v>1313</v>
      </c>
      <c r="G1064" t="s">
        <v>103</v>
      </c>
      <c r="H1064" t="s">
        <v>104</v>
      </c>
      <c r="I1064" t="s">
        <v>426</v>
      </c>
      <c r="J1064" t="s">
        <v>427</v>
      </c>
      <c r="K1064">
        <v>1850</v>
      </c>
      <c r="L1064">
        <v>1845</v>
      </c>
      <c r="M1064">
        <v>-5</v>
      </c>
      <c r="N1064">
        <v>8</v>
      </c>
      <c r="O1064">
        <v>1853</v>
      </c>
      <c r="P1064">
        <v>1928</v>
      </c>
      <c r="Q1064">
        <v>8</v>
      </c>
      <c r="R1064">
        <v>1950</v>
      </c>
      <c r="S1064">
        <v>1936</v>
      </c>
      <c r="T1064">
        <v>-14</v>
      </c>
      <c r="U1064">
        <v>0</v>
      </c>
      <c r="V1064">
        <v>0</v>
      </c>
      <c r="W1064">
        <v>60</v>
      </c>
      <c r="X1064">
        <v>51</v>
      </c>
      <c r="Y1064">
        <v>35</v>
      </c>
      <c r="Z1064">
        <v>197</v>
      </c>
      <c r="AF1064" t="s">
        <v>635</v>
      </c>
      <c r="AG1064" t="s">
        <v>968</v>
      </c>
      <c r="AH1064" s="9">
        <v>3.5416666666666666E-2</v>
      </c>
      <c r="AI1064" t="s">
        <v>1438</v>
      </c>
      <c r="AJ1064" t="s">
        <v>1417</v>
      </c>
      <c r="AK1064" t="s">
        <v>1426</v>
      </c>
    </row>
    <row r="1065" spans="1:37" x14ac:dyDescent="0.3">
      <c r="A1065" s="1">
        <v>43565</v>
      </c>
      <c r="B1065" t="s">
        <v>122</v>
      </c>
      <c r="C1065" t="s">
        <v>123</v>
      </c>
      <c r="D1065" t="s">
        <v>124</v>
      </c>
      <c r="E1065">
        <v>20304</v>
      </c>
      <c r="F1065">
        <v>5082</v>
      </c>
      <c r="G1065" t="s">
        <v>360</v>
      </c>
      <c r="H1065" t="s">
        <v>361</v>
      </c>
      <c r="I1065" t="s">
        <v>80</v>
      </c>
      <c r="J1065" t="s">
        <v>67</v>
      </c>
      <c r="K1065">
        <v>600</v>
      </c>
      <c r="L1065">
        <v>555</v>
      </c>
      <c r="M1065">
        <v>-5</v>
      </c>
      <c r="N1065">
        <v>23</v>
      </c>
      <c r="O1065">
        <v>618</v>
      </c>
      <c r="P1065">
        <v>551</v>
      </c>
      <c r="Q1065">
        <v>10</v>
      </c>
      <c r="R1065">
        <v>609</v>
      </c>
      <c r="S1065">
        <v>601</v>
      </c>
      <c r="T1065">
        <v>-8</v>
      </c>
      <c r="U1065">
        <v>0</v>
      </c>
      <c r="V1065">
        <v>0</v>
      </c>
      <c r="W1065">
        <v>69</v>
      </c>
      <c r="X1065">
        <v>66</v>
      </c>
      <c r="Y1065">
        <v>33</v>
      </c>
      <c r="Z1065">
        <v>119</v>
      </c>
      <c r="AF1065" t="s">
        <v>672</v>
      </c>
      <c r="AG1065" t="s">
        <v>836</v>
      </c>
      <c r="AH1065" s="9">
        <v>4.1666666666666666E-3</v>
      </c>
      <c r="AI1065" t="s">
        <v>1437</v>
      </c>
      <c r="AJ1065" t="s">
        <v>1417</v>
      </c>
      <c r="AK1065" t="s">
        <v>1424</v>
      </c>
    </row>
    <row r="1066" spans="1:37" x14ac:dyDescent="0.3">
      <c r="A1066" s="1">
        <v>43978</v>
      </c>
      <c r="B1066" t="s">
        <v>32</v>
      </c>
      <c r="C1066" t="s">
        <v>33</v>
      </c>
      <c r="D1066" t="s">
        <v>34</v>
      </c>
      <c r="E1066">
        <v>19393</v>
      </c>
      <c r="F1066">
        <v>1944</v>
      </c>
      <c r="G1066" t="s">
        <v>174</v>
      </c>
      <c r="H1066" t="s">
        <v>175</v>
      </c>
      <c r="I1066" t="s">
        <v>206</v>
      </c>
      <c r="J1066" t="s">
        <v>207</v>
      </c>
      <c r="K1066">
        <v>1720</v>
      </c>
      <c r="L1066">
        <v>1719</v>
      </c>
      <c r="M1066">
        <v>-1</v>
      </c>
      <c r="N1066">
        <v>9</v>
      </c>
      <c r="O1066">
        <v>1728</v>
      </c>
      <c r="P1066">
        <v>1858</v>
      </c>
      <c r="Q1066">
        <v>4</v>
      </c>
      <c r="R1066">
        <v>1915</v>
      </c>
      <c r="S1066">
        <v>1902</v>
      </c>
      <c r="T1066">
        <v>-13</v>
      </c>
      <c r="U1066">
        <v>0</v>
      </c>
      <c r="V1066">
        <v>0</v>
      </c>
      <c r="W1066">
        <v>115</v>
      </c>
      <c r="X1066">
        <v>103</v>
      </c>
      <c r="Y1066">
        <v>90</v>
      </c>
      <c r="Z1066">
        <v>646</v>
      </c>
      <c r="AF1066" t="s">
        <v>1268</v>
      </c>
      <c r="AG1066" t="s">
        <v>1356</v>
      </c>
      <c r="AH1066" s="9">
        <v>7.1527777777777773E-2</v>
      </c>
      <c r="AI1066" t="s">
        <v>1435</v>
      </c>
      <c r="AJ1066" t="s">
        <v>1417</v>
      </c>
      <c r="AK1066" t="s">
        <v>1424</v>
      </c>
    </row>
    <row r="1067" spans="1:37" x14ac:dyDescent="0.3">
      <c r="A1067" s="1">
        <v>44777</v>
      </c>
      <c r="B1067" t="s">
        <v>283</v>
      </c>
      <c r="C1067" t="s">
        <v>284</v>
      </c>
      <c r="D1067" t="s">
        <v>285</v>
      </c>
      <c r="E1067">
        <v>19690</v>
      </c>
      <c r="F1067">
        <v>2</v>
      </c>
      <c r="G1067" t="s">
        <v>231</v>
      </c>
      <c r="H1067" t="s">
        <v>232</v>
      </c>
      <c r="I1067" t="s">
        <v>53</v>
      </c>
      <c r="J1067" t="s">
        <v>54</v>
      </c>
      <c r="K1067">
        <v>1430</v>
      </c>
      <c r="L1067">
        <v>1432</v>
      </c>
      <c r="M1067">
        <v>2</v>
      </c>
      <c r="N1067">
        <v>13</v>
      </c>
      <c r="O1067">
        <v>1445</v>
      </c>
      <c r="P1067">
        <v>2230</v>
      </c>
      <c r="Q1067">
        <v>12</v>
      </c>
      <c r="R1067">
        <v>2300</v>
      </c>
      <c r="S1067">
        <v>2242</v>
      </c>
      <c r="T1067">
        <v>-18</v>
      </c>
      <c r="U1067">
        <v>0</v>
      </c>
      <c r="V1067">
        <v>0</v>
      </c>
      <c r="W1067">
        <v>330</v>
      </c>
      <c r="X1067">
        <v>310</v>
      </c>
      <c r="Y1067">
        <v>285</v>
      </c>
      <c r="Z1067">
        <v>2556</v>
      </c>
      <c r="AF1067" t="s">
        <v>1043</v>
      </c>
      <c r="AG1067" t="s">
        <v>1106</v>
      </c>
      <c r="AH1067" s="9">
        <v>0.34027777777777779</v>
      </c>
      <c r="AI1067" t="s">
        <v>1435</v>
      </c>
      <c r="AJ1067" t="s">
        <v>1417</v>
      </c>
      <c r="AK1067" t="s">
        <v>1425</v>
      </c>
    </row>
    <row r="1068" spans="1:37" x14ac:dyDescent="0.3">
      <c r="A1068" s="1">
        <v>45016</v>
      </c>
      <c r="B1068" t="s">
        <v>39</v>
      </c>
      <c r="C1068" t="s">
        <v>40</v>
      </c>
      <c r="D1068" t="s">
        <v>41</v>
      </c>
      <c r="E1068">
        <v>19805</v>
      </c>
      <c r="F1068">
        <v>2095</v>
      </c>
      <c r="G1068" t="s">
        <v>178</v>
      </c>
      <c r="H1068" t="s">
        <v>179</v>
      </c>
      <c r="I1068" t="s">
        <v>80</v>
      </c>
      <c r="J1068" t="s">
        <v>67</v>
      </c>
      <c r="K1068">
        <v>850</v>
      </c>
      <c r="L1068">
        <v>847</v>
      </c>
      <c r="M1068">
        <v>-3</v>
      </c>
      <c r="N1068">
        <v>35</v>
      </c>
      <c r="O1068">
        <v>922</v>
      </c>
      <c r="P1068">
        <v>1013</v>
      </c>
      <c r="Q1068">
        <v>10</v>
      </c>
      <c r="R1068">
        <v>1020</v>
      </c>
      <c r="S1068">
        <v>1023</v>
      </c>
      <c r="T1068">
        <v>3</v>
      </c>
      <c r="U1068">
        <v>0</v>
      </c>
      <c r="V1068">
        <v>0</v>
      </c>
      <c r="W1068">
        <v>150</v>
      </c>
      <c r="X1068">
        <v>156</v>
      </c>
      <c r="Y1068">
        <v>111</v>
      </c>
      <c r="Z1068">
        <v>678</v>
      </c>
      <c r="AF1068" t="s">
        <v>1315</v>
      </c>
      <c r="AG1068" t="s">
        <v>696</v>
      </c>
      <c r="AH1068" s="9">
        <v>6.6666666666666666E-2</v>
      </c>
      <c r="AI1068" t="s">
        <v>1434</v>
      </c>
      <c r="AJ1068" t="s">
        <v>1417</v>
      </c>
      <c r="AK1068" t="s">
        <v>1426</v>
      </c>
    </row>
    <row r="1069" spans="1:37" x14ac:dyDescent="0.3">
      <c r="A1069" s="1">
        <v>44472</v>
      </c>
      <c r="B1069" t="s">
        <v>32</v>
      </c>
      <c r="C1069" t="s">
        <v>33</v>
      </c>
      <c r="D1069" t="s">
        <v>34</v>
      </c>
      <c r="E1069">
        <v>19393</v>
      </c>
      <c r="F1069">
        <v>6191</v>
      </c>
      <c r="G1069" t="s">
        <v>10</v>
      </c>
      <c r="H1069" t="s">
        <v>11</v>
      </c>
      <c r="I1069" t="s">
        <v>28</v>
      </c>
      <c r="J1069" t="s">
        <v>29</v>
      </c>
      <c r="K1069">
        <v>1855</v>
      </c>
      <c r="L1069">
        <v>1854</v>
      </c>
      <c r="M1069">
        <v>-1</v>
      </c>
      <c r="N1069">
        <v>12</v>
      </c>
      <c r="O1069">
        <v>1906</v>
      </c>
      <c r="P1069">
        <v>1939</v>
      </c>
      <c r="Q1069">
        <v>35</v>
      </c>
      <c r="R1069">
        <v>2000</v>
      </c>
      <c r="S1069">
        <v>2014</v>
      </c>
      <c r="T1069">
        <v>14</v>
      </c>
      <c r="U1069">
        <v>0</v>
      </c>
      <c r="V1069">
        <v>0</v>
      </c>
      <c r="W1069">
        <v>65</v>
      </c>
      <c r="X1069">
        <v>80</v>
      </c>
      <c r="Y1069">
        <v>33</v>
      </c>
      <c r="Z1069">
        <v>177</v>
      </c>
      <c r="AF1069" t="s">
        <v>814</v>
      </c>
      <c r="AG1069" t="s">
        <v>1360</v>
      </c>
      <c r="AH1069" s="9">
        <v>5.5555555555555552E-2</v>
      </c>
      <c r="AI1069" t="s">
        <v>1438</v>
      </c>
      <c r="AJ1069" t="s">
        <v>1417</v>
      </c>
      <c r="AK1069" t="s">
        <v>1421</v>
      </c>
    </row>
    <row r="1070" spans="1:37" x14ac:dyDescent="0.3">
      <c r="A1070" s="1">
        <v>44669</v>
      </c>
      <c r="B1070" t="s">
        <v>14</v>
      </c>
      <c r="C1070" t="s">
        <v>15</v>
      </c>
      <c r="D1070" t="s">
        <v>16</v>
      </c>
      <c r="E1070">
        <v>19790</v>
      </c>
      <c r="F1070">
        <v>498</v>
      </c>
      <c r="G1070" t="s">
        <v>60</v>
      </c>
      <c r="H1070" t="s">
        <v>61</v>
      </c>
      <c r="I1070" t="s">
        <v>428</v>
      </c>
      <c r="J1070" t="s">
        <v>429</v>
      </c>
      <c r="K1070">
        <v>2248</v>
      </c>
      <c r="L1070">
        <v>2244</v>
      </c>
      <c r="M1070">
        <v>-4</v>
      </c>
      <c r="N1070">
        <v>13</v>
      </c>
      <c r="O1070">
        <v>2257</v>
      </c>
      <c r="P1070">
        <v>2348</v>
      </c>
      <c r="Q1070">
        <v>5</v>
      </c>
      <c r="R1070">
        <v>2359</v>
      </c>
      <c r="S1070">
        <v>2353</v>
      </c>
      <c r="T1070">
        <v>-6</v>
      </c>
      <c r="U1070">
        <v>0</v>
      </c>
      <c r="V1070">
        <v>0</v>
      </c>
      <c r="W1070">
        <v>71</v>
      </c>
      <c r="X1070">
        <v>69</v>
      </c>
      <c r="Y1070">
        <v>51</v>
      </c>
      <c r="Z1070">
        <v>304</v>
      </c>
      <c r="AF1070" t="s">
        <v>1643</v>
      </c>
      <c r="AG1070" t="s">
        <v>994</v>
      </c>
      <c r="AH1070" s="9">
        <v>4.791666666666667E-2</v>
      </c>
      <c r="AI1070" t="s">
        <v>1438</v>
      </c>
      <c r="AJ1070" t="s">
        <v>1417</v>
      </c>
      <c r="AK1070" t="s">
        <v>1422</v>
      </c>
    </row>
    <row r="1071" spans="1:37" x14ac:dyDescent="0.3">
      <c r="A1071" s="1">
        <v>44286</v>
      </c>
      <c r="B1071" t="s">
        <v>32</v>
      </c>
      <c r="C1071" t="s">
        <v>33</v>
      </c>
      <c r="D1071" t="s">
        <v>34</v>
      </c>
      <c r="E1071">
        <v>19393</v>
      </c>
      <c r="F1071">
        <v>7</v>
      </c>
      <c r="G1071" t="s">
        <v>386</v>
      </c>
      <c r="H1071" t="s">
        <v>387</v>
      </c>
      <c r="I1071" t="s">
        <v>35</v>
      </c>
      <c r="J1071" t="s">
        <v>36</v>
      </c>
      <c r="K1071">
        <v>630</v>
      </c>
      <c r="L1071">
        <v>626</v>
      </c>
      <c r="M1071">
        <v>-4</v>
      </c>
      <c r="N1071">
        <v>8</v>
      </c>
      <c r="O1071">
        <v>634</v>
      </c>
      <c r="P1071">
        <v>722</v>
      </c>
      <c r="Q1071">
        <v>3</v>
      </c>
      <c r="R1071">
        <v>740</v>
      </c>
      <c r="S1071">
        <v>725</v>
      </c>
      <c r="T1071">
        <v>-15</v>
      </c>
      <c r="U1071">
        <v>0</v>
      </c>
      <c r="V1071">
        <v>0</v>
      </c>
      <c r="W1071">
        <v>70</v>
      </c>
      <c r="X1071">
        <v>59</v>
      </c>
      <c r="Y1071">
        <v>48</v>
      </c>
      <c r="Z1071">
        <v>293</v>
      </c>
      <c r="AF1071" t="s">
        <v>682</v>
      </c>
      <c r="AG1071" t="s">
        <v>843</v>
      </c>
      <c r="AH1071" s="9">
        <v>4.0972222222222222E-2</v>
      </c>
      <c r="AI1071" t="s">
        <v>1434</v>
      </c>
      <c r="AJ1071" t="s">
        <v>1417</v>
      </c>
      <c r="AK1071" t="s">
        <v>1424</v>
      </c>
    </row>
    <row r="1072" spans="1:37" x14ac:dyDescent="0.3">
      <c r="A1072" s="1">
        <v>44110</v>
      </c>
      <c r="B1072" t="s">
        <v>32</v>
      </c>
      <c r="C1072" t="s">
        <v>33</v>
      </c>
      <c r="D1072" t="s">
        <v>34</v>
      </c>
      <c r="E1072">
        <v>19393</v>
      </c>
      <c r="F1072">
        <v>2014</v>
      </c>
      <c r="G1072" t="s">
        <v>21</v>
      </c>
      <c r="H1072" t="s">
        <v>22</v>
      </c>
      <c r="I1072" t="s">
        <v>239</v>
      </c>
      <c r="J1072" t="s">
        <v>240</v>
      </c>
      <c r="K1072">
        <v>1125</v>
      </c>
      <c r="L1072">
        <v>1128</v>
      </c>
      <c r="M1072">
        <v>3</v>
      </c>
      <c r="N1072">
        <v>12</v>
      </c>
      <c r="O1072">
        <v>1140</v>
      </c>
      <c r="P1072">
        <v>1345</v>
      </c>
      <c r="Q1072">
        <v>3</v>
      </c>
      <c r="R1072">
        <v>1350</v>
      </c>
      <c r="S1072">
        <v>1348</v>
      </c>
      <c r="T1072">
        <v>-2</v>
      </c>
      <c r="U1072">
        <v>0</v>
      </c>
      <c r="V1072">
        <v>0</v>
      </c>
      <c r="W1072">
        <v>85</v>
      </c>
      <c r="X1072">
        <v>80</v>
      </c>
      <c r="Y1072">
        <v>65</v>
      </c>
      <c r="Z1072">
        <v>472</v>
      </c>
      <c r="AF1072" t="s">
        <v>1020</v>
      </c>
      <c r="AG1072" t="s">
        <v>886</v>
      </c>
      <c r="AH1072" s="9">
        <v>9.7222222222222224E-2</v>
      </c>
      <c r="AI1072" t="s">
        <v>1434</v>
      </c>
      <c r="AJ1072" t="s">
        <v>1417</v>
      </c>
      <c r="AK1072" t="s">
        <v>1423</v>
      </c>
    </row>
    <row r="1073" spans="1:37" x14ac:dyDescent="0.3">
      <c r="A1073" s="1">
        <v>44749</v>
      </c>
      <c r="B1073" t="s">
        <v>32</v>
      </c>
      <c r="C1073" t="s">
        <v>33</v>
      </c>
      <c r="D1073" t="s">
        <v>34</v>
      </c>
      <c r="E1073">
        <v>19393</v>
      </c>
      <c r="F1073">
        <v>1265</v>
      </c>
      <c r="G1073" t="s">
        <v>35</v>
      </c>
      <c r="H1073" t="s">
        <v>36</v>
      </c>
      <c r="I1073" t="s">
        <v>131</v>
      </c>
      <c r="J1073" t="s">
        <v>132</v>
      </c>
      <c r="K1073">
        <v>1150</v>
      </c>
      <c r="L1073">
        <v>1153</v>
      </c>
      <c r="M1073">
        <v>3</v>
      </c>
      <c r="N1073">
        <v>11</v>
      </c>
      <c r="O1073">
        <v>1204</v>
      </c>
      <c r="P1073">
        <v>1447</v>
      </c>
      <c r="Q1073">
        <v>2</v>
      </c>
      <c r="R1073">
        <v>1450</v>
      </c>
      <c r="S1073">
        <v>1449</v>
      </c>
      <c r="T1073">
        <v>-1</v>
      </c>
      <c r="U1073">
        <v>0</v>
      </c>
      <c r="V1073">
        <v>0</v>
      </c>
      <c r="W1073">
        <v>120</v>
      </c>
      <c r="X1073">
        <v>116</v>
      </c>
      <c r="Y1073">
        <v>103</v>
      </c>
      <c r="Z1073">
        <v>755</v>
      </c>
      <c r="AF1073" t="s">
        <v>1482</v>
      </c>
      <c r="AG1073" t="s">
        <v>1170</v>
      </c>
      <c r="AH1073" s="9">
        <v>0.12222222222222222</v>
      </c>
      <c r="AI1073" t="s">
        <v>1434</v>
      </c>
      <c r="AJ1073" t="s">
        <v>1417</v>
      </c>
      <c r="AK1073" t="s">
        <v>1425</v>
      </c>
    </row>
    <row r="1074" spans="1:37" x14ac:dyDescent="0.3">
      <c r="A1074" s="1">
        <v>44014</v>
      </c>
      <c r="B1074" t="s">
        <v>14</v>
      </c>
      <c r="C1074" t="s">
        <v>15</v>
      </c>
      <c r="D1074" t="s">
        <v>16</v>
      </c>
      <c r="E1074">
        <v>19790</v>
      </c>
      <c r="F1074">
        <v>1579</v>
      </c>
      <c r="G1074" t="s">
        <v>60</v>
      </c>
      <c r="H1074" t="s">
        <v>61</v>
      </c>
      <c r="I1074" t="s">
        <v>62</v>
      </c>
      <c r="J1074" t="s">
        <v>63</v>
      </c>
      <c r="K1074">
        <v>815</v>
      </c>
      <c r="L1074">
        <v>821</v>
      </c>
      <c r="M1074">
        <v>6</v>
      </c>
      <c r="N1074">
        <v>13</v>
      </c>
      <c r="O1074">
        <v>834</v>
      </c>
      <c r="P1074">
        <v>1045</v>
      </c>
      <c r="Q1074">
        <v>3</v>
      </c>
      <c r="R1074">
        <v>1024</v>
      </c>
      <c r="S1074">
        <v>1048</v>
      </c>
      <c r="T1074">
        <v>24</v>
      </c>
      <c r="U1074">
        <v>0</v>
      </c>
      <c r="V1074">
        <v>0</v>
      </c>
      <c r="W1074">
        <v>129</v>
      </c>
      <c r="X1074">
        <v>147</v>
      </c>
      <c r="Y1074">
        <v>131</v>
      </c>
      <c r="Z1074">
        <v>859</v>
      </c>
      <c r="AA1074">
        <v>6</v>
      </c>
      <c r="AB1074">
        <v>0</v>
      </c>
      <c r="AC1074">
        <v>18</v>
      </c>
      <c r="AD1074">
        <v>0</v>
      </c>
      <c r="AE1074">
        <v>0</v>
      </c>
      <c r="AF1074" t="s">
        <v>721</v>
      </c>
      <c r="AG1074" t="s">
        <v>597</v>
      </c>
      <c r="AH1074" s="9">
        <v>0.10208333333333333</v>
      </c>
      <c r="AI1074" t="s">
        <v>1434</v>
      </c>
      <c r="AJ1074" t="s">
        <v>1420</v>
      </c>
      <c r="AK1074" t="s">
        <v>1425</v>
      </c>
    </row>
    <row r="1075" spans="1:37" x14ac:dyDescent="0.3">
      <c r="A1075" s="1">
        <v>43806</v>
      </c>
      <c r="B1075" t="s">
        <v>46</v>
      </c>
      <c r="C1075" t="s">
        <v>47</v>
      </c>
      <c r="D1075" t="s">
        <v>48</v>
      </c>
      <c r="E1075">
        <v>20452</v>
      </c>
      <c r="F1075">
        <v>4698</v>
      </c>
      <c r="G1075" t="s">
        <v>180</v>
      </c>
      <c r="H1075" t="s">
        <v>181</v>
      </c>
      <c r="I1075" t="s">
        <v>42</v>
      </c>
      <c r="J1075" t="s">
        <v>43</v>
      </c>
      <c r="K1075">
        <v>1209</v>
      </c>
      <c r="L1075">
        <v>1157</v>
      </c>
      <c r="M1075">
        <v>-12</v>
      </c>
      <c r="N1075">
        <v>14</v>
      </c>
      <c r="O1075">
        <v>1211</v>
      </c>
      <c r="P1075">
        <v>1340</v>
      </c>
      <c r="Q1075">
        <v>5</v>
      </c>
      <c r="R1075">
        <v>1403</v>
      </c>
      <c r="S1075">
        <v>1345</v>
      </c>
      <c r="T1075">
        <v>-18</v>
      </c>
      <c r="U1075">
        <v>0</v>
      </c>
      <c r="V1075">
        <v>0</v>
      </c>
      <c r="W1075">
        <v>114</v>
      </c>
      <c r="X1075">
        <v>108</v>
      </c>
      <c r="Y1075">
        <v>89</v>
      </c>
      <c r="Z1075">
        <v>482</v>
      </c>
      <c r="AF1075" t="s">
        <v>1192</v>
      </c>
      <c r="AG1075" t="s">
        <v>1190</v>
      </c>
      <c r="AH1075" s="9">
        <v>7.4999999999999997E-2</v>
      </c>
      <c r="AI1075" t="s">
        <v>1434</v>
      </c>
      <c r="AJ1075" t="s">
        <v>1417</v>
      </c>
      <c r="AK1075" t="s">
        <v>1427</v>
      </c>
    </row>
    <row r="1076" spans="1:37" x14ac:dyDescent="0.3">
      <c r="A1076" s="1">
        <v>44372</v>
      </c>
      <c r="B1076" t="s">
        <v>39</v>
      </c>
      <c r="C1076" t="s">
        <v>40</v>
      </c>
      <c r="D1076" t="s">
        <v>41</v>
      </c>
      <c r="E1076">
        <v>19805</v>
      </c>
      <c r="F1076">
        <v>2670</v>
      </c>
      <c r="G1076" t="s">
        <v>72</v>
      </c>
      <c r="H1076" t="s">
        <v>73</v>
      </c>
      <c r="I1076" t="s">
        <v>97</v>
      </c>
      <c r="J1076" t="s">
        <v>98</v>
      </c>
      <c r="K1076">
        <v>501</v>
      </c>
      <c r="L1076">
        <v>0</v>
      </c>
      <c r="M1076">
        <v>0</v>
      </c>
      <c r="R1076">
        <v>630</v>
      </c>
      <c r="S1076">
        <v>0</v>
      </c>
      <c r="T1076">
        <v>0</v>
      </c>
      <c r="U1076">
        <v>1</v>
      </c>
      <c r="V1076">
        <v>0</v>
      </c>
      <c r="W1076">
        <v>89</v>
      </c>
      <c r="Z1076">
        <v>361</v>
      </c>
      <c r="AF1076" t="s">
        <v>663</v>
      </c>
      <c r="AG1076" t="s">
        <v>663</v>
      </c>
      <c r="AH1076" s="9">
        <v>0</v>
      </c>
      <c r="AI1076" t="s">
        <v>1437</v>
      </c>
      <c r="AJ1076" t="s">
        <v>1420</v>
      </c>
      <c r="AK1076" t="s">
        <v>1426</v>
      </c>
    </row>
    <row r="1077" spans="1:37" x14ac:dyDescent="0.3">
      <c r="A1077" s="1">
        <v>44553</v>
      </c>
      <c r="B1077" t="s">
        <v>46</v>
      </c>
      <c r="C1077" t="s">
        <v>47</v>
      </c>
      <c r="D1077" t="s">
        <v>48</v>
      </c>
      <c r="E1077">
        <v>20452</v>
      </c>
      <c r="F1077">
        <v>4693</v>
      </c>
      <c r="G1077" t="s">
        <v>97</v>
      </c>
      <c r="H1077" t="s">
        <v>98</v>
      </c>
      <c r="I1077" t="s">
        <v>224</v>
      </c>
      <c r="J1077" t="s">
        <v>225</v>
      </c>
      <c r="K1077">
        <v>2230</v>
      </c>
      <c r="L1077">
        <v>2232</v>
      </c>
      <c r="M1077">
        <v>2</v>
      </c>
      <c r="N1077">
        <v>20</v>
      </c>
      <c r="O1077">
        <v>2252</v>
      </c>
      <c r="P1077">
        <v>2336</v>
      </c>
      <c r="Q1077">
        <v>7</v>
      </c>
      <c r="R1077">
        <v>2342</v>
      </c>
      <c r="S1077">
        <v>2343</v>
      </c>
      <c r="T1077">
        <v>1</v>
      </c>
      <c r="U1077">
        <v>0</v>
      </c>
      <c r="V1077">
        <v>0</v>
      </c>
      <c r="W1077">
        <v>72</v>
      </c>
      <c r="X1077">
        <v>71</v>
      </c>
      <c r="Y1077">
        <v>44</v>
      </c>
      <c r="Z1077">
        <v>290</v>
      </c>
      <c r="AF1077" t="s">
        <v>1644</v>
      </c>
      <c r="AG1077" t="s">
        <v>1042</v>
      </c>
      <c r="AH1077" s="9">
        <v>4.9305555555555554E-2</v>
      </c>
      <c r="AI1077" t="s">
        <v>1438</v>
      </c>
      <c r="AJ1077" t="s">
        <v>1420</v>
      </c>
      <c r="AK1077" t="s">
        <v>1425</v>
      </c>
    </row>
    <row r="1078" spans="1:37" x14ac:dyDescent="0.3">
      <c r="A1078" s="1">
        <v>44968</v>
      </c>
      <c r="B1078" t="s">
        <v>141</v>
      </c>
      <c r="C1078" t="s">
        <v>142</v>
      </c>
      <c r="D1078" t="s">
        <v>143</v>
      </c>
      <c r="E1078">
        <v>20363</v>
      </c>
      <c r="F1078">
        <v>5088</v>
      </c>
      <c r="G1078" t="s">
        <v>131</v>
      </c>
      <c r="H1078" t="s">
        <v>132</v>
      </c>
      <c r="I1078" t="s">
        <v>84</v>
      </c>
      <c r="J1078" t="s">
        <v>85</v>
      </c>
      <c r="K1078">
        <v>700</v>
      </c>
      <c r="L1078">
        <v>652</v>
      </c>
      <c r="M1078">
        <v>-8</v>
      </c>
      <c r="N1078">
        <v>30</v>
      </c>
      <c r="O1078">
        <v>722</v>
      </c>
      <c r="P1078">
        <v>854</v>
      </c>
      <c r="Q1078">
        <v>12</v>
      </c>
      <c r="R1078">
        <v>926</v>
      </c>
      <c r="S1078">
        <v>906</v>
      </c>
      <c r="T1078">
        <v>-20</v>
      </c>
      <c r="U1078">
        <v>0</v>
      </c>
      <c r="V1078">
        <v>0</v>
      </c>
      <c r="W1078">
        <v>146</v>
      </c>
      <c r="X1078">
        <v>134</v>
      </c>
      <c r="Y1078">
        <v>92</v>
      </c>
      <c r="Z1078">
        <v>665</v>
      </c>
      <c r="AF1078" t="s">
        <v>698</v>
      </c>
      <c r="AG1078" t="s">
        <v>678</v>
      </c>
      <c r="AH1078" s="9">
        <v>9.3055555555555558E-2</v>
      </c>
      <c r="AI1078" t="s">
        <v>1434</v>
      </c>
      <c r="AJ1078" t="s">
        <v>1417</v>
      </c>
      <c r="AK1078" t="s">
        <v>1427</v>
      </c>
    </row>
    <row r="1079" spans="1:37" x14ac:dyDescent="0.3">
      <c r="A1079" s="1">
        <v>43833</v>
      </c>
      <c r="B1079" t="s">
        <v>32</v>
      </c>
      <c r="C1079" t="s">
        <v>33</v>
      </c>
      <c r="D1079" t="s">
        <v>34</v>
      </c>
      <c r="E1079">
        <v>19393</v>
      </c>
      <c r="F1079">
        <v>1337</v>
      </c>
      <c r="G1079" t="s">
        <v>174</v>
      </c>
      <c r="H1079" t="s">
        <v>175</v>
      </c>
      <c r="I1079" t="s">
        <v>60</v>
      </c>
      <c r="J1079" t="s">
        <v>61</v>
      </c>
      <c r="K1079">
        <v>600</v>
      </c>
      <c r="L1079">
        <v>620</v>
      </c>
      <c r="M1079">
        <v>20</v>
      </c>
      <c r="N1079">
        <v>12</v>
      </c>
      <c r="O1079">
        <v>632</v>
      </c>
      <c r="P1079">
        <v>1142</v>
      </c>
      <c r="Q1079">
        <v>7</v>
      </c>
      <c r="R1079">
        <v>1125</v>
      </c>
      <c r="S1079">
        <v>1149</v>
      </c>
      <c r="T1079">
        <v>24</v>
      </c>
      <c r="U1079">
        <v>0</v>
      </c>
      <c r="V1079">
        <v>0</v>
      </c>
      <c r="W1079">
        <v>205</v>
      </c>
      <c r="X1079">
        <v>209</v>
      </c>
      <c r="Y1079">
        <v>190</v>
      </c>
      <c r="Z1079">
        <v>1587</v>
      </c>
      <c r="AA1079">
        <v>20</v>
      </c>
      <c r="AB1079">
        <v>0</v>
      </c>
      <c r="AC1079">
        <v>4</v>
      </c>
      <c r="AD1079">
        <v>0</v>
      </c>
      <c r="AE1079">
        <v>0</v>
      </c>
      <c r="AF1079" t="s">
        <v>1189</v>
      </c>
      <c r="AG1079" t="s">
        <v>1110</v>
      </c>
      <c r="AH1079" s="9">
        <v>0.22847222222222222</v>
      </c>
      <c r="AI1079" t="s">
        <v>1434</v>
      </c>
      <c r="AJ1079" t="s">
        <v>1420</v>
      </c>
      <c r="AK1079" t="s">
        <v>1426</v>
      </c>
    </row>
    <row r="1080" spans="1:37" x14ac:dyDescent="0.3">
      <c r="A1080" s="1">
        <v>44403</v>
      </c>
      <c r="B1080" t="s">
        <v>14</v>
      </c>
      <c r="C1080" t="s">
        <v>15</v>
      </c>
      <c r="D1080" t="s">
        <v>16</v>
      </c>
      <c r="E1080">
        <v>19790</v>
      </c>
      <c r="F1080">
        <v>1014</v>
      </c>
      <c r="G1080" t="s">
        <v>44</v>
      </c>
      <c r="H1080" t="s">
        <v>45</v>
      </c>
      <c r="I1080" t="s">
        <v>120</v>
      </c>
      <c r="J1080" t="s">
        <v>121</v>
      </c>
      <c r="K1080">
        <v>640</v>
      </c>
      <c r="L1080">
        <v>824</v>
      </c>
      <c r="M1080">
        <v>104</v>
      </c>
      <c r="N1080">
        <v>14</v>
      </c>
      <c r="O1080">
        <v>838</v>
      </c>
      <c r="P1080">
        <v>1117</v>
      </c>
      <c r="Q1080">
        <v>5</v>
      </c>
      <c r="R1080">
        <v>959</v>
      </c>
      <c r="S1080">
        <v>1122</v>
      </c>
      <c r="T1080">
        <v>83</v>
      </c>
      <c r="U1080">
        <v>0</v>
      </c>
      <c r="V1080">
        <v>0</v>
      </c>
      <c r="W1080">
        <v>319</v>
      </c>
      <c r="X1080">
        <v>298</v>
      </c>
      <c r="Y1080">
        <v>279</v>
      </c>
      <c r="Z1080">
        <v>2105</v>
      </c>
      <c r="AA1080">
        <v>83</v>
      </c>
      <c r="AB1080">
        <v>0</v>
      </c>
      <c r="AC1080">
        <v>0</v>
      </c>
      <c r="AD1080">
        <v>0</v>
      </c>
      <c r="AE1080">
        <v>0</v>
      </c>
      <c r="AF1080" t="s">
        <v>885</v>
      </c>
      <c r="AG1080" t="s">
        <v>863</v>
      </c>
      <c r="AH1080" s="9">
        <v>0.12361111111111112</v>
      </c>
      <c r="AI1080" t="s">
        <v>1434</v>
      </c>
      <c r="AJ1080" t="s">
        <v>1420</v>
      </c>
      <c r="AK1080" t="s">
        <v>1422</v>
      </c>
    </row>
    <row r="1081" spans="1:37" x14ac:dyDescent="0.3">
      <c r="A1081" s="1">
        <v>44913</v>
      </c>
      <c r="B1081" t="s">
        <v>122</v>
      </c>
      <c r="C1081" t="s">
        <v>123</v>
      </c>
      <c r="D1081" t="s">
        <v>124</v>
      </c>
      <c r="E1081">
        <v>20304</v>
      </c>
      <c r="F1081">
        <v>4640</v>
      </c>
      <c r="G1081" t="s">
        <v>512</v>
      </c>
      <c r="H1081" t="s">
        <v>513</v>
      </c>
      <c r="I1081" t="s">
        <v>53</v>
      </c>
      <c r="J1081" t="s">
        <v>54</v>
      </c>
      <c r="K1081">
        <v>945</v>
      </c>
      <c r="L1081">
        <v>1020</v>
      </c>
      <c r="M1081">
        <v>35</v>
      </c>
      <c r="N1081">
        <v>7</v>
      </c>
      <c r="O1081">
        <v>1027</v>
      </c>
      <c r="P1081">
        <v>1149</v>
      </c>
      <c r="Q1081">
        <v>9</v>
      </c>
      <c r="R1081">
        <v>1138</v>
      </c>
      <c r="S1081">
        <v>1158</v>
      </c>
      <c r="T1081">
        <v>20</v>
      </c>
      <c r="U1081">
        <v>0</v>
      </c>
      <c r="V1081">
        <v>0</v>
      </c>
      <c r="W1081">
        <v>113</v>
      </c>
      <c r="X1081">
        <v>98</v>
      </c>
      <c r="Y1081">
        <v>82</v>
      </c>
      <c r="Z1081">
        <v>577</v>
      </c>
      <c r="AA1081">
        <v>20</v>
      </c>
      <c r="AB1081">
        <v>0</v>
      </c>
      <c r="AC1081">
        <v>0</v>
      </c>
      <c r="AD1081">
        <v>0</v>
      </c>
      <c r="AE1081">
        <v>0</v>
      </c>
      <c r="AF1081" t="s">
        <v>1547</v>
      </c>
      <c r="AG1081" t="s">
        <v>1052</v>
      </c>
      <c r="AH1081" s="9">
        <v>6.805555555555555E-2</v>
      </c>
      <c r="AI1081" t="s">
        <v>1434</v>
      </c>
      <c r="AJ1081" t="s">
        <v>1420</v>
      </c>
      <c r="AK1081" t="s">
        <v>1421</v>
      </c>
    </row>
    <row r="1082" spans="1:37" x14ac:dyDescent="0.3">
      <c r="A1082" s="1">
        <v>43822</v>
      </c>
      <c r="B1082" t="s">
        <v>39</v>
      </c>
      <c r="C1082" t="s">
        <v>40</v>
      </c>
      <c r="D1082" t="s">
        <v>41</v>
      </c>
      <c r="E1082">
        <v>19805</v>
      </c>
      <c r="F1082">
        <v>1757</v>
      </c>
      <c r="G1082" t="s">
        <v>84</v>
      </c>
      <c r="H1082" t="s">
        <v>85</v>
      </c>
      <c r="I1082" t="s">
        <v>44</v>
      </c>
      <c r="J1082" t="s">
        <v>45</v>
      </c>
      <c r="K1082">
        <v>729</v>
      </c>
      <c r="L1082">
        <v>725</v>
      </c>
      <c r="M1082">
        <v>-4</v>
      </c>
      <c r="N1082">
        <v>21</v>
      </c>
      <c r="O1082">
        <v>746</v>
      </c>
      <c r="P1082">
        <v>830</v>
      </c>
      <c r="Q1082">
        <v>7</v>
      </c>
      <c r="R1082">
        <v>849</v>
      </c>
      <c r="S1082">
        <v>837</v>
      </c>
      <c r="T1082">
        <v>-12</v>
      </c>
      <c r="U1082">
        <v>0</v>
      </c>
      <c r="V1082">
        <v>0</v>
      </c>
      <c r="W1082">
        <v>80</v>
      </c>
      <c r="X1082">
        <v>72</v>
      </c>
      <c r="Y1082">
        <v>44</v>
      </c>
      <c r="Z1082">
        <v>187</v>
      </c>
      <c r="AF1082" t="s">
        <v>866</v>
      </c>
      <c r="AG1082" t="s">
        <v>682</v>
      </c>
      <c r="AH1082" s="9">
        <v>0.05</v>
      </c>
      <c r="AI1082" t="s">
        <v>1434</v>
      </c>
      <c r="AJ1082" t="s">
        <v>1417</v>
      </c>
      <c r="AK1082" t="s">
        <v>1422</v>
      </c>
    </row>
    <row r="1083" spans="1:37" x14ac:dyDescent="0.3">
      <c r="A1083" s="1">
        <v>43584</v>
      </c>
      <c r="B1083" t="s">
        <v>7</v>
      </c>
      <c r="C1083" t="s">
        <v>8</v>
      </c>
      <c r="D1083" t="s">
        <v>9</v>
      </c>
      <c r="E1083">
        <v>19977</v>
      </c>
      <c r="F1083">
        <v>1413</v>
      </c>
      <c r="G1083" t="s">
        <v>19</v>
      </c>
      <c r="H1083" t="s">
        <v>20</v>
      </c>
      <c r="I1083" t="s">
        <v>21</v>
      </c>
      <c r="J1083" t="s">
        <v>22</v>
      </c>
      <c r="K1083">
        <v>1550</v>
      </c>
      <c r="L1083">
        <v>1557</v>
      </c>
      <c r="M1083">
        <v>7</v>
      </c>
      <c r="N1083">
        <v>16</v>
      </c>
      <c r="O1083">
        <v>1613</v>
      </c>
      <c r="P1083">
        <v>1926</v>
      </c>
      <c r="Q1083">
        <v>17</v>
      </c>
      <c r="R1083">
        <v>1936</v>
      </c>
      <c r="S1083">
        <v>1943</v>
      </c>
      <c r="T1083">
        <v>7</v>
      </c>
      <c r="U1083">
        <v>0</v>
      </c>
      <c r="V1083">
        <v>0</v>
      </c>
      <c r="W1083">
        <v>166</v>
      </c>
      <c r="X1083">
        <v>166</v>
      </c>
      <c r="Y1083">
        <v>133</v>
      </c>
      <c r="Z1083">
        <v>1024</v>
      </c>
      <c r="AF1083" t="s">
        <v>636</v>
      </c>
      <c r="AG1083" t="s">
        <v>937</v>
      </c>
      <c r="AH1083" s="9">
        <v>0.15694444444444444</v>
      </c>
      <c r="AI1083" t="s">
        <v>1435</v>
      </c>
      <c r="AJ1083" t="s">
        <v>1420</v>
      </c>
      <c r="AK1083" t="s">
        <v>1422</v>
      </c>
    </row>
    <row r="1084" spans="1:37" x14ac:dyDescent="0.3">
      <c r="A1084" s="1">
        <v>43756</v>
      </c>
      <c r="B1084" t="s">
        <v>141</v>
      </c>
      <c r="C1084" t="s">
        <v>142</v>
      </c>
      <c r="D1084" t="s">
        <v>143</v>
      </c>
      <c r="E1084">
        <v>20363</v>
      </c>
      <c r="F1084">
        <v>3332</v>
      </c>
      <c r="G1084" t="s">
        <v>12</v>
      </c>
      <c r="H1084" t="s">
        <v>13</v>
      </c>
      <c r="I1084" t="s">
        <v>17</v>
      </c>
      <c r="J1084" t="s">
        <v>18</v>
      </c>
      <c r="K1084">
        <v>1708</v>
      </c>
      <c r="L1084">
        <v>1751</v>
      </c>
      <c r="M1084">
        <v>43</v>
      </c>
      <c r="N1084">
        <v>33</v>
      </c>
      <c r="O1084">
        <v>1824</v>
      </c>
      <c r="P1084">
        <v>1954</v>
      </c>
      <c r="Q1084">
        <v>3</v>
      </c>
      <c r="R1084">
        <v>1925</v>
      </c>
      <c r="S1084">
        <v>1957</v>
      </c>
      <c r="T1084">
        <v>32</v>
      </c>
      <c r="U1084">
        <v>0</v>
      </c>
      <c r="V1084">
        <v>0</v>
      </c>
      <c r="W1084">
        <v>197</v>
      </c>
      <c r="X1084">
        <v>186</v>
      </c>
      <c r="Y1084">
        <v>150</v>
      </c>
      <c r="Z1084">
        <v>1008</v>
      </c>
      <c r="AA1084">
        <v>7</v>
      </c>
      <c r="AB1084">
        <v>0</v>
      </c>
      <c r="AC1084">
        <v>0</v>
      </c>
      <c r="AD1084">
        <v>0</v>
      </c>
      <c r="AE1084">
        <v>25</v>
      </c>
      <c r="AF1084" t="s">
        <v>1144</v>
      </c>
      <c r="AG1084" t="s">
        <v>1035</v>
      </c>
      <c r="AH1084" s="9">
        <v>8.7499999999999994E-2</v>
      </c>
      <c r="AI1084" t="s">
        <v>1435</v>
      </c>
      <c r="AJ1084" t="s">
        <v>1420</v>
      </c>
      <c r="AK1084" t="s">
        <v>1426</v>
      </c>
    </row>
    <row r="1085" spans="1:37" x14ac:dyDescent="0.3">
      <c r="A1085" s="1">
        <v>44859</v>
      </c>
      <c r="B1085" t="s">
        <v>14</v>
      </c>
      <c r="C1085" t="s">
        <v>15</v>
      </c>
      <c r="D1085" t="s">
        <v>16</v>
      </c>
      <c r="E1085">
        <v>19790</v>
      </c>
      <c r="F1085">
        <v>2213</v>
      </c>
      <c r="G1085" t="s">
        <v>17</v>
      </c>
      <c r="H1085" t="s">
        <v>18</v>
      </c>
      <c r="I1085" t="s">
        <v>144</v>
      </c>
      <c r="J1085" t="s">
        <v>145</v>
      </c>
      <c r="K1085">
        <v>900</v>
      </c>
      <c r="L1085">
        <v>901</v>
      </c>
      <c r="M1085">
        <v>1</v>
      </c>
      <c r="N1085">
        <v>12</v>
      </c>
      <c r="O1085">
        <v>913</v>
      </c>
      <c r="P1085">
        <v>1131</v>
      </c>
      <c r="Q1085">
        <v>8</v>
      </c>
      <c r="R1085">
        <v>1145</v>
      </c>
      <c r="S1085">
        <v>1139</v>
      </c>
      <c r="T1085">
        <v>-6</v>
      </c>
      <c r="U1085">
        <v>0</v>
      </c>
      <c r="V1085">
        <v>0</v>
      </c>
      <c r="W1085">
        <v>105</v>
      </c>
      <c r="X1085">
        <v>98</v>
      </c>
      <c r="Y1085">
        <v>78</v>
      </c>
      <c r="Z1085">
        <v>528</v>
      </c>
      <c r="AF1085" t="s">
        <v>732</v>
      </c>
      <c r="AG1085" t="s">
        <v>869</v>
      </c>
      <c r="AH1085" s="9">
        <v>0.10972222222222222</v>
      </c>
      <c r="AI1085" t="s">
        <v>1434</v>
      </c>
      <c r="AJ1085" t="s">
        <v>1417</v>
      </c>
      <c r="AK1085" t="s">
        <v>1423</v>
      </c>
    </row>
    <row r="1086" spans="1:37" x14ac:dyDescent="0.3">
      <c r="A1086" s="1">
        <v>45061</v>
      </c>
      <c r="B1086" t="s">
        <v>39</v>
      </c>
      <c r="C1086" t="s">
        <v>40</v>
      </c>
      <c r="D1086" t="s">
        <v>41</v>
      </c>
      <c r="E1086">
        <v>19805</v>
      </c>
      <c r="F1086">
        <v>2075</v>
      </c>
      <c r="G1086" t="s">
        <v>30</v>
      </c>
      <c r="H1086" t="s">
        <v>31</v>
      </c>
      <c r="I1086" t="s">
        <v>190</v>
      </c>
      <c r="J1086" t="s">
        <v>191</v>
      </c>
      <c r="K1086">
        <v>1220</v>
      </c>
      <c r="L1086">
        <v>1219</v>
      </c>
      <c r="M1086">
        <v>-1</v>
      </c>
      <c r="N1086">
        <v>12</v>
      </c>
      <c r="O1086">
        <v>1231</v>
      </c>
      <c r="P1086">
        <v>1526</v>
      </c>
      <c r="Q1086">
        <v>4</v>
      </c>
      <c r="R1086">
        <v>1537</v>
      </c>
      <c r="S1086">
        <v>1530</v>
      </c>
      <c r="T1086">
        <v>-7</v>
      </c>
      <c r="U1086">
        <v>0</v>
      </c>
      <c r="V1086">
        <v>0</v>
      </c>
      <c r="W1086">
        <v>137</v>
      </c>
      <c r="X1086">
        <v>131</v>
      </c>
      <c r="Y1086">
        <v>115</v>
      </c>
      <c r="Z1086">
        <v>862</v>
      </c>
      <c r="AF1086" t="s">
        <v>1026</v>
      </c>
      <c r="AG1086" t="s">
        <v>740</v>
      </c>
      <c r="AH1086" s="9">
        <v>0.13263888888888889</v>
      </c>
      <c r="AI1086" t="s">
        <v>1435</v>
      </c>
      <c r="AJ1086" t="s">
        <v>1417</v>
      </c>
      <c r="AK1086" t="s">
        <v>1422</v>
      </c>
    </row>
    <row r="1087" spans="1:37" x14ac:dyDescent="0.3">
      <c r="A1087" s="1">
        <v>44976</v>
      </c>
      <c r="B1087" t="s">
        <v>81</v>
      </c>
      <c r="C1087" t="s">
        <v>82</v>
      </c>
      <c r="D1087" t="s">
        <v>83</v>
      </c>
      <c r="E1087">
        <v>20409</v>
      </c>
      <c r="F1087">
        <v>1294</v>
      </c>
      <c r="G1087" t="s">
        <v>28</v>
      </c>
      <c r="H1087" t="s">
        <v>29</v>
      </c>
      <c r="I1087" t="s">
        <v>222</v>
      </c>
      <c r="J1087" t="s">
        <v>223</v>
      </c>
      <c r="K1087">
        <v>1940</v>
      </c>
      <c r="L1087">
        <v>1931</v>
      </c>
      <c r="M1087">
        <v>-9</v>
      </c>
      <c r="N1087">
        <v>19</v>
      </c>
      <c r="O1087">
        <v>1950</v>
      </c>
      <c r="P1087">
        <v>2205</v>
      </c>
      <c r="Q1087">
        <v>8</v>
      </c>
      <c r="R1087">
        <v>2219</v>
      </c>
      <c r="S1087">
        <v>2213</v>
      </c>
      <c r="T1087">
        <v>-6</v>
      </c>
      <c r="U1087">
        <v>0</v>
      </c>
      <c r="V1087">
        <v>0</v>
      </c>
      <c r="W1087">
        <v>159</v>
      </c>
      <c r="X1087">
        <v>162</v>
      </c>
      <c r="Y1087">
        <v>135</v>
      </c>
      <c r="Z1087">
        <v>972</v>
      </c>
      <c r="AF1087" t="s">
        <v>1645</v>
      </c>
      <c r="AG1087" t="s">
        <v>1142</v>
      </c>
      <c r="AH1087" s="9">
        <v>0.1125</v>
      </c>
      <c r="AI1087" t="s">
        <v>1438</v>
      </c>
      <c r="AJ1087" t="s">
        <v>1417</v>
      </c>
      <c r="AK1087" t="s">
        <v>1421</v>
      </c>
    </row>
    <row r="1088" spans="1:37" x14ac:dyDescent="0.3">
      <c r="A1088" s="1">
        <v>45041</v>
      </c>
      <c r="B1088" t="s">
        <v>141</v>
      </c>
      <c r="C1088" t="s">
        <v>142</v>
      </c>
      <c r="D1088" t="s">
        <v>143</v>
      </c>
      <c r="E1088">
        <v>20363</v>
      </c>
      <c r="F1088">
        <v>4908</v>
      </c>
      <c r="G1088" t="s">
        <v>150</v>
      </c>
      <c r="H1088" t="s">
        <v>85</v>
      </c>
      <c r="I1088" t="s">
        <v>86</v>
      </c>
      <c r="J1088" t="s">
        <v>87</v>
      </c>
      <c r="K1088">
        <v>849</v>
      </c>
      <c r="L1088">
        <v>844</v>
      </c>
      <c r="M1088">
        <v>-5</v>
      </c>
      <c r="N1088">
        <v>38</v>
      </c>
      <c r="O1088">
        <v>922</v>
      </c>
      <c r="P1088">
        <v>1102</v>
      </c>
      <c r="Q1088">
        <v>12</v>
      </c>
      <c r="R1088">
        <v>1111</v>
      </c>
      <c r="S1088">
        <v>1114</v>
      </c>
      <c r="T1088">
        <v>3</v>
      </c>
      <c r="U1088">
        <v>0</v>
      </c>
      <c r="V1088">
        <v>0</v>
      </c>
      <c r="W1088">
        <v>142</v>
      </c>
      <c r="X1088">
        <v>150</v>
      </c>
      <c r="Y1088">
        <v>100</v>
      </c>
      <c r="Z1088">
        <v>641</v>
      </c>
      <c r="AF1088" t="s">
        <v>883</v>
      </c>
      <c r="AG1088" t="s">
        <v>1011</v>
      </c>
      <c r="AH1088" s="9">
        <v>0.10416666666666667</v>
      </c>
      <c r="AI1088" t="s">
        <v>1434</v>
      </c>
      <c r="AJ1088" t="s">
        <v>1417</v>
      </c>
      <c r="AK1088" t="s">
        <v>1423</v>
      </c>
    </row>
    <row r="1089" spans="1:37" x14ac:dyDescent="0.3">
      <c r="A1089" s="1">
        <v>43793</v>
      </c>
      <c r="B1089" t="s">
        <v>171</v>
      </c>
      <c r="C1089" t="s">
        <v>172</v>
      </c>
      <c r="D1089" t="s">
        <v>173</v>
      </c>
      <c r="E1089">
        <v>20378</v>
      </c>
      <c r="F1089">
        <v>5733</v>
      </c>
      <c r="G1089" t="s">
        <v>504</v>
      </c>
      <c r="H1089" t="s">
        <v>505</v>
      </c>
      <c r="I1089" t="s">
        <v>30</v>
      </c>
      <c r="J1089" t="s">
        <v>31</v>
      </c>
      <c r="K1089">
        <v>620</v>
      </c>
      <c r="L1089">
        <v>614</v>
      </c>
      <c r="M1089">
        <v>-6</v>
      </c>
      <c r="N1089">
        <v>14</v>
      </c>
      <c r="O1089">
        <v>628</v>
      </c>
      <c r="P1089">
        <v>734</v>
      </c>
      <c r="Q1089">
        <v>19</v>
      </c>
      <c r="R1089">
        <v>752</v>
      </c>
      <c r="S1089">
        <v>753</v>
      </c>
      <c r="T1089">
        <v>1</v>
      </c>
      <c r="U1089">
        <v>0</v>
      </c>
      <c r="V1089">
        <v>0</v>
      </c>
      <c r="W1089">
        <v>92</v>
      </c>
      <c r="X1089">
        <v>99</v>
      </c>
      <c r="Y1089">
        <v>66</v>
      </c>
      <c r="Z1089">
        <v>351</v>
      </c>
      <c r="AF1089" t="s">
        <v>686</v>
      </c>
      <c r="AG1089" t="s">
        <v>1150</v>
      </c>
      <c r="AH1089" s="9">
        <v>6.8750000000000006E-2</v>
      </c>
      <c r="AI1089" t="s">
        <v>1434</v>
      </c>
      <c r="AJ1089" t="s">
        <v>1417</v>
      </c>
      <c r="AK1089" t="s">
        <v>1421</v>
      </c>
    </row>
    <row r="1090" spans="1:37" x14ac:dyDescent="0.3">
      <c r="A1090" s="1">
        <v>43510</v>
      </c>
      <c r="B1090" t="s">
        <v>100</v>
      </c>
      <c r="C1090" t="s">
        <v>101</v>
      </c>
      <c r="D1090" t="s">
        <v>102</v>
      </c>
      <c r="E1090">
        <v>20368</v>
      </c>
      <c r="F1090">
        <v>1672</v>
      </c>
      <c r="G1090" t="s">
        <v>408</v>
      </c>
      <c r="H1090" t="s">
        <v>409</v>
      </c>
      <c r="I1090" t="s">
        <v>514</v>
      </c>
      <c r="J1090" t="s">
        <v>515</v>
      </c>
      <c r="K1090">
        <v>710</v>
      </c>
      <c r="L1090">
        <v>705</v>
      </c>
      <c r="M1090">
        <v>-5</v>
      </c>
      <c r="N1090">
        <v>7</v>
      </c>
      <c r="O1090">
        <v>712</v>
      </c>
      <c r="P1090">
        <v>954</v>
      </c>
      <c r="Q1090">
        <v>7</v>
      </c>
      <c r="R1090">
        <v>1015</v>
      </c>
      <c r="S1090">
        <v>1001</v>
      </c>
      <c r="T1090">
        <v>-14</v>
      </c>
      <c r="U1090">
        <v>0</v>
      </c>
      <c r="V1090">
        <v>0</v>
      </c>
      <c r="W1090">
        <v>185</v>
      </c>
      <c r="X1090">
        <v>176</v>
      </c>
      <c r="Y1090">
        <v>162</v>
      </c>
      <c r="Z1090">
        <v>1311</v>
      </c>
      <c r="AF1090" t="s">
        <v>711</v>
      </c>
      <c r="AG1090" t="s">
        <v>643</v>
      </c>
      <c r="AH1090" s="9">
        <v>0.12222222222222222</v>
      </c>
      <c r="AI1090" t="s">
        <v>1434</v>
      </c>
      <c r="AJ1090" t="s">
        <v>1417</v>
      </c>
      <c r="AK1090" t="s">
        <v>1425</v>
      </c>
    </row>
    <row r="1091" spans="1:37" x14ac:dyDescent="0.3">
      <c r="A1091" s="1">
        <v>43791</v>
      </c>
      <c r="B1091" t="s">
        <v>14</v>
      </c>
      <c r="C1091" t="s">
        <v>15</v>
      </c>
      <c r="D1091" t="s">
        <v>16</v>
      </c>
      <c r="E1091">
        <v>19790</v>
      </c>
      <c r="F1091">
        <v>2508</v>
      </c>
      <c r="G1091" t="s">
        <v>120</v>
      </c>
      <c r="H1091" t="s">
        <v>121</v>
      </c>
      <c r="I1091" t="s">
        <v>281</v>
      </c>
      <c r="J1091" t="s">
        <v>282</v>
      </c>
      <c r="K1091">
        <v>2034</v>
      </c>
      <c r="L1091">
        <v>2222</v>
      </c>
      <c r="M1091">
        <v>108</v>
      </c>
      <c r="N1091">
        <v>12</v>
      </c>
      <c r="O1091">
        <v>2234</v>
      </c>
      <c r="P1091">
        <v>2256</v>
      </c>
      <c r="Q1091">
        <v>5</v>
      </c>
      <c r="R1091">
        <v>2127</v>
      </c>
      <c r="S1091">
        <v>2301</v>
      </c>
      <c r="T1091">
        <v>94</v>
      </c>
      <c r="U1091">
        <v>0</v>
      </c>
      <c r="V1091">
        <v>0</v>
      </c>
      <c r="W1091">
        <v>113</v>
      </c>
      <c r="X1091">
        <v>99</v>
      </c>
      <c r="Y1091">
        <v>82</v>
      </c>
      <c r="Z1091">
        <v>588</v>
      </c>
      <c r="AA1091">
        <v>49</v>
      </c>
      <c r="AB1091">
        <v>0</v>
      </c>
      <c r="AC1091">
        <v>0</v>
      </c>
      <c r="AD1091">
        <v>0</v>
      </c>
      <c r="AE1091">
        <v>45</v>
      </c>
      <c r="AF1091" t="s">
        <v>997</v>
      </c>
      <c r="AG1091" t="s">
        <v>824</v>
      </c>
      <c r="AH1091" s="9">
        <v>2.7083333333333334E-2</v>
      </c>
      <c r="AI1091" t="s">
        <v>1438</v>
      </c>
      <c r="AJ1091" t="s">
        <v>1420</v>
      </c>
      <c r="AK1091" t="s">
        <v>1426</v>
      </c>
    </row>
    <row r="1092" spans="1:37" x14ac:dyDescent="0.3">
      <c r="A1092" s="1">
        <v>45142</v>
      </c>
      <c r="B1092" t="s">
        <v>122</v>
      </c>
      <c r="C1092" t="s">
        <v>123</v>
      </c>
      <c r="D1092" t="s">
        <v>124</v>
      </c>
      <c r="E1092">
        <v>20304</v>
      </c>
      <c r="F1092">
        <v>5564</v>
      </c>
      <c r="G1092" t="s">
        <v>80</v>
      </c>
      <c r="H1092" t="s">
        <v>67</v>
      </c>
      <c r="I1092" t="s">
        <v>406</v>
      </c>
      <c r="J1092" t="s">
        <v>407</v>
      </c>
      <c r="K1092">
        <v>1406</v>
      </c>
      <c r="L1092">
        <v>1403</v>
      </c>
      <c r="M1092">
        <v>-3</v>
      </c>
      <c r="N1092">
        <v>24</v>
      </c>
      <c r="O1092">
        <v>1427</v>
      </c>
      <c r="P1092">
        <v>1545</v>
      </c>
      <c r="Q1092">
        <v>5</v>
      </c>
      <c r="R1092">
        <v>1606</v>
      </c>
      <c r="S1092">
        <v>1550</v>
      </c>
      <c r="T1092">
        <v>-16</v>
      </c>
      <c r="U1092">
        <v>0</v>
      </c>
      <c r="V1092">
        <v>0</v>
      </c>
      <c r="W1092">
        <v>60</v>
      </c>
      <c r="X1092">
        <v>47</v>
      </c>
      <c r="Y1092">
        <v>18</v>
      </c>
      <c r="Z1092">
        <v>84</v>
      </c>
      <c r="AF1092" t="s">
        <v>655</v>
      </c>
      <c r="AG1092" t="s">
        <v>1242</v>
      </c>
      <c r="AH1092" s="9">
        <v>7.4305555555555555E-2</v>
      </c>
      <c r="AI1092" t="s">
        <v>1435</v>
      </c>
      <c r="AJ1092" t="s">
        <v>1417</v>
      </c>
      <c r="AK1092" t="s">
        <v>1426</v>
      </c>
    </row>
    <row r="1093" spans="1:37" x14ac:dyDescent="0.3">
      <c r="A1093" s="1">
        <v>45120</v>
      </c>
      <c r="B1093" t="s">
        <v>39</v>
      </c>
      <c r="C1093" t="s">
        <v>40</v>
      </c>
      <c r="D1093" t="s">
        <v>41</v>
      </c>
      <c r="E1093">
        <v>19805</v>
      </c>
      <c r="F1093">
        <v>2372</v>
      </c>
      <c r="G1093" t="s">
        <v>97</v>
      </c>
      <c r="H1093" t="s">
        <v>98</v>
      </c>
      <c r="I1093" t="s">
        <v>21</v>
      </c>
      <c r="J1093" t="s">
        <v>22</v>
      </c>
      <c r="K1093">
        <v>1330</v>
      </c>
      <c r="L1093">
        <v>1333</v>
      </c>
      <c r="M1093">
        <v>3</v>
      </c>
      <c r="N1093">
        <v>15</v>
      </c>
      <c r="O1093">
        <v>1348</v>
      </c>
      <c r="P1093">
        <v>1448</v>
      </c>
      <c r="Q1093">
        <v>6</v>
      </c>
      <c r="R1093">
        <v>1501</v>
      </c>
      <c r="S1093">
        <v>1454</v>
      </c>
      <c r="T1093">
        <v>-7</v>
      </c>
      <c r="U1093">
        <v>0</v>
      </c>
      <c r="V1093">
        <v>0</v>
      </c>
      <c r="W1093">
        <v>211</v>
      </c>
      <c r="X1093">
        <v>201</v>
      </c>
      <c r="Y1093">
        <v>180</v>
      </c>
      <c r="Z1093">
        <v>1337</v>
      </c>
      <c r="AF1093" t="s">
        <v>768</v>
      </c>
      <c r="AG1093" t="s">
        <v>753</v>
      </c>
      <c r="AH1093" s="9">
        <v>5.6250000000000001E-2</v>
      </c>
      <c r="AI1093" t="s">
        <v>1435</v>
      </c>
      <c r="AJ1093" t="s">
        <v>1417</v>
      </c>
      <c r="AK1093" t="s">
        <v>1425</v>
      </c>
    </row>
    <row r="1094" spans="1:37" x14ac:dyDescent="0.3">
      <c r="A1094" s="1">
        <v>44551</v>
      </c>
      <c r="B1094" t="s">
        <v>39</v>
      </c>
      <c r="C1094" t="s">
        <v>40</v>
      </c>
      <c r="D1094" t="s">
        <v>41</v>
      </c>
      <c r="E1094">
        <v>19805</v>
      </c>
      <c r="F1094">
        <v>1033</v>
      </c>
      <c r="G1094" t="s">
        <v>97</v>
      </c>
      <c r="H1094" t="s">
        <v>98</v>
      </c>
      <c r="I1094" t="s">
        <v>131</v>
      </c>
      <c r="J1094" t="s">
        <v>132</v>
      </c>
      <c r="K1094">
        <v>2257</v>
      </c>
      <c r="L1094">
        <v>2251</v>
      </c>
      <c r="M1094">
        <v>-6</v>
      </c>
      <c r="N1094">
        <v>26</v>
      </c>
      <c r="O1094">
        <v>2317</v>
      </c>
      <c r="P1094">
        <v>24</v>
      </c>
      <c r="Q1094">
        <v>9</v>
      </c>
      <c r="R1094">
        <v>46</v>
      </c>
      <c r="S1094">
        <v>33</v>
      </c>
      <c r="T1094">
        <v>-13</v>
      </c>
      <c r="U1094">
        <v>0</v>
      </c>
      <c r="V1094">
        <v>0</v>
      </c>
      <c r="W1094">
        <v>109</v>
      </c>
      <c r="X1094">
        <v>102</v>
      </c>
      <c r="Y1094">
        <v>67</v>
      </c>
      <c r="Z1094">
        <v>427</v>
      </c>
      <c r="AF1094" t="s">
        <v>1646</v>
      </c>
      <c r="AG1094" t="s">
        <v>827</v>
      </c>
      <c r="AH1094">
        <v>-0.92916666666666659</v>
      </c>
      <c r="AI1094" t="s">
        <v>1438</v>
      </c>
      <c r="AJ1094" t="s">
        <v>1417</v>
      </c>
      <c r="AK1094" t="s">
        <v>1423</v>
      </c>
    </row>
    <row r="1095" spans="1:37" x14ac:dyDescent="0.3">
      <c r="A1095" s="1">
        <v>44079</v>
      </c>
      <c r="B1095" t="s">
        <v>39</v>
      </c>
      <c r="C1095" t="s">
        <v>40</v>
      </c>
      <c r="D1095" t="s">
        <v>41</v>
      </c>
      <c r="E1095">
        <v>19805</v>
      </c>
      <c r="F1095">
        <v>5</v>
      </c>
      <c r="G1095" t="s">
        <v>30</v>
      </c>
      <c r="H1095" t="s">
        <v>31</v>
      </c>
      <c r="I1095" t="s">
        <v>231</v>
      </c>
      <c r="J1095" t="s">
        <v>232</v>
      </c>
      <c r="K1095">
        <v>1120</v>
      </c>
      <c r="L1095">
        <v>1117</v>
      </c>
      <c r="M1095">
        <v>-3</v>
      </c>
      <c r="N1095">
        <v>16</v>
      </c>
      <c r="O1095">
        <v>1133</v>
      </c>
      <c r="P1095">
        <v>1340</v>
      </c>
      <c r="Q1095">
        <v>4</v>
      </c>
      <c r="R1095">
        <v>1422</v>
      </c>
      <c r="S1095">
        <v>1344</v>
      </c>
      <c r="T1095">
        <v>-38</v>
      </c>
      <c r="U1095">
        <v>0</v>
      </c>
      <c r="V1095">
        <v>0</v>
      </c>
      <c r="W1095">
        <v>482</v>
      </c>
      <c r="X1095">
        <v>447</v>
      </c>
      <c r="Y1095">
        <v>427</v>
      </c>
      <c r="Z1095">
        <v>3784</v>
      </c>
      <c r="AF1095" t="s">
        <v>1339</v>
      </c>
      <c r="AG1095" t="s">
        <v>726</v>
      </c>
      <c r="AH1095" s="9">
        <v>0.10208333333333333</v>
      </c>
      <c r="AI1095" t="s">
        <v>1434</v>
      </c>
      <c r="AJ1095" t="s">
        <v>1417</v>
      </c>
      <c r="AK1095" t="s">
        <v>1427</v>
      </c>
    </row>
    <row r="1096" spans="1:37" x14ac:dyDescent="0.3">
      <c r="A1096" s="1">
        <v>43625</v>
      </c>
      <c r="B1096" t="s">
        <v>107</v>
      </c>
      <c r="C1096" t="s">
        <v>108</v>
      </c>
      <c r="D1096" t="s">
        <v>109</v>
      </c>
      <c r="E1096">
        <v>20366</v>
      </c>
      <c r="F1096">
        <v>4177</v>
      </c>
      <c r="G1096" t="s">
        <v>42</v>
      </c>
      <c r="H1096" t="s">
        <v>43</v>
      </c>
      <c r="I1096" t="s">
        <v>341</v>
      </c>
      <c r="J1096" t="s">
        <v>342</v>
      </c>
      <c r="K1096">
        <v>1600</v>
      </c>
      <c r="L1096">
        <v>1549</v>
      </c>
      <c r="M1096">
        <v>-11</v>
      </c>
      <c r="N1096">
        <v>35</v>
      </c>
      <c r="O1096">
        <v>1624</v>
      </c>
      <c r="P1096">
        <v>1713</v>
      </c>
      <c r="Q1096">
        <v>5</v>
      </c>
      <c r="R1096">
        <v>1725</v>
      </c>
      <c r="S1096">
        <v>1718</v>
      </c>
      <c r="T1096">
        <v>-7</v>
      </c>
      <c r="U1096">
        <v>0</v>
      </c>
      <c r="V1096">
        <v>0</v>
      </c>
      <c r="W1096">
        <v>85</v>
      </c>
      <c r="X1096">
        <v>89</v>
      </c>
      <c r="Y1096">
        <v>49</v>
      </c>
      <c r="Z1096">
        <v>310</v>
      </c>
      <c r="AF1096" t="s">
        <v>1355</v>
      </c>
      <c r="AG1096" t="s">
        <v>1084</v>
      </c>
      <c r="AH1096" s="9">
        <v>6.1805555555555558E-2</v>
      </c>
      <c r="AI1096" t="s">
        <v>1435</v>
      </c>
      <c r="AJ1096" t="s">
        <v>1417</v>
      </c>
      <c r="AK1096" t="s">
        <v>1421</v>
      </c>
    </row>
    <row r="1097" spans="1:37" x14ac:dyDescent="0.3">
      <c r="A1097" s="1">
        <v>43999</v>
      </c>
      <c r="B1097" t="s">
        <v>94</v>
      </c>
      <c r="C1097" t="s">
        <v>95</v>
      </c>
      <c r="D1097" t="s">
        <v>96</v>
      </c>
      <c r="E1097">
        <v>20397</v>
      </c>
      <c r="F1097">
        <v>5268</v>
      </c>
      <c r="G1097" t="s">
        <v>178</v>
      </c>
      <c r="H1097" t="s">
        <v>179</v>
      </c>
      <c r="I1097" t="s">
        <v>224</v>
      </c>
      <c r="J1097" t="s">
        <v>225</v>
      </c>
      <c r="K1097">
        <v>1820</v>
      </c>
      <c r="L1097">
        <v>1817</v>
      </c>
      <c r="M1097">
        <v>-3</v>
      </c>
      <c r="N1097">
        <v>15</v>
      </c>
      <c r="O1097">
        <v>1832</v>
      </c>
      <c r="P1097">
        <v>1917</v>
      </c>
      <c r="Q1097">
        <v>3</v>
      </c>
      <c r="R1097">
        <v>1936</v>
      </c>
      <c r="S1097">
        <v>1920</v>
      </c>
      <c r="T1097">
        <v>-16</v>
      </c>
      <c r="U1097">
        <v>0</v>
      </c>
      <c r="V1097">
        <v>0</v>
      </c>
      <c r="W1097">
        <v>76</v>
      </c>
      <c r="X1097">
        <v>63</v>
      </c>
      <c r="Y1097">
        <v>45</v>
      </c>
      <c r="Z1097">
        <v>212</v>
      </c>
      <c r="AF1097" t="s">
        <v>804</v>
      </c>
      <c r="AG1097" t="s">
        <v>1175</v>
      </c>
      <c r="AH1097" s="9">
        <v>4.3749999999999997E-2</v>
      </c>
      <c r="AI1097" t="s">
        <v>1438</v>
      </c>
      <c r="AJ1097" t="s">
        <v>1417</v>
      </c>
      <c r="AK1097" t="s">
        <v>1424</v>
      </c>
    </row>
    <row r="1098" spans="1:37" x14ac:dyDescent="0.3">
      <c r="A1098" s="1">
        <v>44370</v>
      </c>
      <c r="B1098" t="s">
        <v>122</v>
      </c>
      <c r="C1098" t="s">
        <v>123</v>
      </c>
      <c r="D1098" t="s">
        <v>124</v>
      </c>
      <c r="E1098">
        <v>20304</v>
      </c>
      <c r="F1098">
        <v>2953</v>
      </c>
      <c r="G1098" t="s">
        <v>53</v>
      </c>
      <c r="H1098" t="s">
        <v>54</v>
      </c>
      <c r="I1098" t="s">
        <v>118</v>
      </c>
      <c r="J1098" t="s">
        <v>119</v>
      </c>
      <c r="K1098">
        <v>2037</v>
      </c>
      <c r="L1098">
        <v>2032</v>
      </c>
      <c r="M1098">
        <v>-5</v>
      </c>
      <c r="N1098">
        <v>12</v>
      </c>
      <c r="O1098">
        <v>2044</v>
      </c>
      <c r="P1098">
        <v>2312</v>
      </c>
      <c r="Q1098">
        <v>5</v>
      </c>
      <c r="R1098">
        <v>2329</v>
      </c>
      <c r="S1098">
        <v>2317</v>
      </c>
      <c r="T1098">
        <v>-12</v>
      </c>
      <c r="U1098">
        <v>0</v>
      </c>
      <c r="V1098">
        <v>0</v>
      </c>
      <c r="W1098">
        <v>112</v>
      </c>
      <c r="X1098">
        <v>105</v>
      </c>
      <c r="Y1098">
        <v>88</v>
      </c>
      <c r="Z1098">
        <v>677</v>
      </c>
      <c r="AF1098" t="s">
        <v>1647</v>
      </c>
      <c r="AG1098" t="s">
        <v>1275</v>
      </c>
      <c r="AH1098" s="9">
        <v>0.11458333333333333</v>
      </c>
      <c r="AI1098" t="s">
        <v>1438</v>
      </c>
      <c r="AJ1098" t="s">
        <v>1417</v>
      </c>
      <c r="AK1098" t="s">
        <v>1424</v>
      </c>
    </row>
    <row r="1099" spans="1:37" x14ac:dyDescent="0.3">
      <c r="A1099" s="1">
        <v>44766</v>
      </c>
      <c r="B1099" t="s">
        <v>122</v>
      </c>
      <c r="C1099" t="s">
        <v>123</v>
      </c>
      <c r="D1099" t="s">
        <v>124</v>
      </c>
      <c r="E1099">
        <v>20304</v>
      </c>
      <c r="F1099">
        <v>3675</v>
      </c>
      <c r="G1099" t="s">
        <v>144</v>
      </c>
      <c r="H1099" t="s">
        <v>145</v>
      </c>
      <c r="I1099" t="s">
        <v>160</v>
      </c>
      <c r="J1099" t="s">
        <v>161</v>
      </c>
      <c r="K1099">
        <v>1245</v>
      </c>
      <c r="L1099">
        <v>1246</v>
      </c>
      <c r="M1099">
        <v>1</v>
      </c>
      <c r="N1099">
        <v>17</v>
      </c>
      <c r="O1099">
        <v>1303</v>
      </c>
      <c r="P1099">
        <v>1312</v>
      </c>
      <c r="Q1099">
        <v>7</v>
      </c>
      <c r="R1099">
        <v>1322</v>
      </c>
      <c r="S1099">
        <v>1319</v>
      </c>
      <c r="T1099">
        <v>-3</v>
      </c>
      <c r="U1099">
        <v>0</v>
      </c>
      <c r="V1099">
        <v>0</v>
      </c>
      <c r="W1099">
        <v>97</v>
      </c>
      <c r="X1099">
        <v>93</v>
      </c>
      <c r="Y1099">
        <v>69</v>
      </c>
      <c r="Z1099">
        <v>440</v>
      </c>
      <c r="AF1099" t="s">
        <v>1648</v>
      </c>
      <c r="AG1099" t="s">
        <v>1237</v>
      </c>
      <c r="AH1099" s="9">
        <v>2.2916666666666665E-2</v>
      </c>
      <c r="AI1099" t="s">
        <v>1435</v>
      </c>
      <c r="AJ1099" t="s">
        <v>1417</v>
      </c>
      <c r="AK1099" t="s">
        <v>1421</v>
      </c>
    </row>
    <row r="1100" spans="1:37" x14ac:dyDescent="0.3">
      <c r="A1100" s="1">
        <v>44310</v>
      </c>
      <c r="B1100" t="s">
        <v>39</v>
      </c>
      <c r="C1100" t="s">
        <v>40</v>
      </c>
      <c r="D1100" t="s">
        <v>41</v>
      </c>
      <c r="E1100">
        <v>19805</v>
      </c>
      <c r="F1100">
        <v>455</v>
      </c>
      <c r="G1100" t="s">
        <v>28</v>
      </c>
      <c r="H1100" t="s">
        <v>29</v>
      </c>
      <c r="I1100" t="s">
        <v>174</v>
      </c>
      <c r="J1100" t="s">
        <v>175</v>
      </c>
      <c r="K1100">
        <v>1025</v>
      </c>
      <c r="L1100">
        <v>1019</v>
      </c>
      <c r="M1100">
        <v>-6</v>
      </c>
      <c r="N1100">
        <v>12</v>
      </c>
      <c r="O1100">
        <v>1031</v>
      </c>
      <c r="P1100">
        <v>1204</v>
      </c>
      <c r="Q1100">
        <v>8</v>
      </c>
      <c r="R1100">
        <v>1217</v>
      </c>
      <c r="S1100">
        <v>1212</v>
      </c>
      <c r="T1100">
        <v>-5</v>
      </c>
      <c r="U1100">
        <v>0</v>
      </c>
      <c r="V1100">
        <v>0</v>
      </c>
      <c r="W1100">
        <v>292</v>
      </c>
      <c r="X1100">
        <v>293</v>
      </c>
      <c r="Y1100">
        <v>273</v>
      </c>
      <c r="Z1100">
        <v>1849</v>
      </c>
      <c r="AF1100" t="s">
        <v>613</v>
      </c>
      <c r="AG1100" t="s">
        <v>714</v>
      </c>
      <c r="AH1100" s="9">
        <v>7.8472222222222221E-2</v>
      </c>
      <c r="AI1100" t="s">
        <v>1434</v>
      </c>
      <c r="AJ1100" t="s">
        <v>1417</v>
      </c>
      <c r="AK1100" t="s">
        <v>1427</v>
      </c>
    </row>
    <row r="1101" spans="1:37" x14ac:dyDescent="0.3">
      <c r="A1101" s="1">
        <v>44922</v>
      </c>
      <c r="B1101" t="s">
        <v>39</v>
      </c>
      <c r="C1101" t="s">
        <v>40</v>
      </c>
      <c r="D1101" t="s">
        <v>41</v>
      </c>
      <c r="E1101">
        <v>19805</v>
      </c>
      <c r="F1101">
        <v>1247</v>
      </c>
      <c r="G1101" t="s">
        <v>80</v>
      </c>
      <c r="H1101" t="s">
        <v>67</v>
      </c>
      <c r="I1101" t="s">
        <v>178</v>
      </c>
      <c r="J1101" t="s">
        <v>179</v>
      </c>
      <c r="K1101">
        <v>936</v>
      </c>
      <c r="L1101">
        <v>1003</v>
      </c>
      <c r="M1101">
        <v>27</v>
      </c>
      <c r="N1101">
        <v>11</v>
      </c>
      <c r="O1101">
        <v>1014</v>
      </c>
      <c r="P1101">
        <v>1243</v>
      </c>
      <c r="Q1101">
        <v>4</v>
      </c>
      <c r="R1101">
        <v>1246</v>
      </c>
      <c r="S1101">
        <v>1247</v>
      </c>
      <c r="T1101">
        <v>1</v>
      </c>
      <c r="U1101">
        <v>0</v>
      </c>
      <c r="V1101">
        <v>0</v>
      </c>
      <c r="W1101">
        <v>130</v>
      </c>
      <c r="X1101">
        <v>104</v>
      </c>
      <c r="Y1101">
        <v>89</v>
      </c>
      <c r="Z1101">
        <v>678</v>
      </c>
      <c r="AF1101" t="s">
        <v>1060</v>
      </c>
      <c r="AG1101" t="s">
        <v>712</v>
      </c>
      <c r="AH1101" s="9">
        <v>0.11388888888888889</v>
      </c>
      <c r="AI1101" t="s">
        <v>1434</v>
      </c>
      <c r="AJ1101" t="s">
        <v>1420</v>
      </c>
      <c r="AK1101" t="s">
        <v>1423</v>
      </c>
    </row>
    <row r="1102" spans="1:37" x14ac:dyDescent="0.3">
      <c r="A1102" s="1">
        <v>43679</v>
      </c>
      <c r="B1102" t="s">
        <v>7</v>
      </c>
      <c r="C1102" t="s">
        <v>8</v>
      </c>
      <c r="D1102" t="s">
        <v>9</v>
      </c>
      <c r="E1102">
        <v>19977</v>
      </c>
      <c r="F1102">
        <v>478</v>
      </c>
      <c r="G1102" t="s">
        <v>23</v>
      </c>
      <c r="H1102" t="s">
        <v>24</v>
      </c>
      <c r="I1102" t="s">
        <v>167</v>
      </c>
      <c r="J1102" t="s">
        <v>168</v>
      </c>
      <c r="K1102">
        <v>705</v>
      </c>
      <c r="L1102">
        <v>701</v>
      </c>
      <c r="M1102">
        <v>-4</v>
      </c>
      <c r="N1102">
        <v>20</v>
      </c>
      <c r="O1102">
        <v>721</v>
      </c>
      <c r="P1102">
        <v>830</v>
      </c>
      <c r="Q1102">
        <v>3</v>
      </c>
      <c r="R1102">
        <v>842</v>
      </c>
      <c r="S1102">
        <v>833</v>
      </c>
      <c r="T1102">
        <v>-9</v>
      </c>
      <c r="U1102">
        <v>0</v>
      </c>
      <c r="V1102">
        <v>0</v>
      </c>
      <c r="W1102">
        <v>97</v>
      </c>
      <c r="X1102">
        <v>92</v>
      </c>
      <c r="Y1102">
        <v>69</v>
      </c>
      <c r="Z1102">
        <v>447</v>
      </c>
      <c r="AF1102" t="s">
        <v>1649</v>
      </c>
      <c r="AG1102" t="s">
        <v>1292</v>
      </c>
      <c r="AH1102" s="9">
        <v>6.3888888888888884E-2</v>
      </c>
      <c r="AI1102" t="s">
        <v>1434</v>
      </c>
      <c r="AJ1102" t="s">
        <v>1417</v>
      </c>
      <c r="AK1102" t="s">
        <v>1426</v>
      </c>
    </row>
    <row r="1103" spans="1:37" x14ac:dyDescent="0.3">
      <c r="A1103" s="1">
        <v>44422</v>
      </c>
      <c r="B1103" t="s">
        <v>32</v>
      </c>
      <c r="C1103" t="s">
        <v>33</v>
      </c>
      <c r="D1103" t="s">
        <v>34</v>
      </c>
      <c r="E1103">
        <v>19393</v>
      </c>
      <c r="F1103">
        <v>5443</v>
      </c>
      <c r="G1103" t="s">
        <v>92</v>
      </c>
      <c r="H1103" t="s">
        <v>93</v>
      </c>
      <c r="I1103" t="s">
        <v>68</v>
      </c>
      <c r="J1103" t="s">
        <v>69</v>
      </c>
      <c r="K1103">
        <v>1830</v>
      </c>
      <c r="L1103">
        <v>1947</v>
      </c>
      <c r="M1103">
        <v>77</v>
      </c>
      <c r="N1103">
        <v>8</v>
      </c>
      <c r="O1103">
        <v>1955</v>
      </c>
      <c r="P1103">
        <v>2054</v>
      </c>
      <c r="Q1103">
        <v>6</v>
      </c>
      <c r="R1103">
        <v>1955</v>
      </c>
      <c r="S1103">
        <v>2100</v>
      </c>
      <c r="T1103">
        <v>65</v>
      </c>
      <c r="U1103">
        <v>0</v>
      </c>
      <c r="V1103">
        <v>0</v>
      </c>
      <c r="W1103">
        <v>85</v>
      </c>
      <c r="X1103">
        <v>73</v>
      </c>
      <c r="Y1103">
        <v>59</v>
      </c>
      <c r="Z1103">
        <v>391</v>
      </c>
      <c r="AA1103">
        <v>4</v>
      </c>
      <c r="AB1103">
        <v>0</v>
      </c>
      <c r="AC1103">
        <v>0</v>
      </c>
      <c r="AD1103">
        <v>0</v>
      </c>
      <c r="AE1103">
        <v>61</v>
      </c>
      <c r="AF1103" t="s">
        <v>983</v>
      </c>
      <c r="AG1103" t="s">
        <v>1364</v>
      </c>
      <c r="AH1103" s="9">
        <v>5.0694444444444445E-2</v>
      </c>
      <c r="AI1103" t="s">
        <v>1438</v>
      </c>
      <c r="AJ1103" t="s">
        <v>1420</v>
      </c>
      <c r="AK1103" t="s">
        <v>1427</v>
      </c>
    </row>
    <row r="1104" spans="1:37" x14ac:dyDescent="0.3">
      <c r="A1104" s="1">
        <v>44259</v>
      </c>
      <c r="B1104" t="s">
        <v>122</v>
      </c>
      <c r="C1104" t="s">
        <v>123</v>
      </c>
      <c r="D1104" t="s">
        <v>124</v>
      </c>
      <c r="E1104">
        <v>20304</v>
      </c>
      <c r="F1104">
        <v>5214</v>
      </c>
      <c r="G1104" t="s">
        <v>21</v>
      </c>
      <c r="H1104" t="s">
        <v>22</v>
      </c>
      <c r="I1104" t="s">
        <v>110</v>
      </c>
      <c r="J1104" t="s">
        <v>111</v>
      </c>
      <c r="K1104">
        <v>1805</v>
      </c>
      <c r="L1104">
        <v>1758</v>
      </c>
      <c r="M1104">
        <v>-7</v>
      </c>
      <c r="N1104">
        <v>53</v>
      </c>
      <c r="O1104">
        <v>1851</v>
      </c>
      <c r="P1104">
        <v>2108</v>
      </c>
      <c r="Q1104">
        <v>3</v>
      </c>
      <c r="R1104">
        <v>2053</v>
      </c>
      <c r="S1104">
        <v>2111</v>
      </c>
      <c r="T1104">
        <v>18</v>
      </c>
      <c r="U1104">
        <v>0</v>
      </c>
      <c r="V1104">
        <v>0</v>
      </c>
      <c r="W1104">
        <v>108</v>
      </c>
      <c r="X1104">
        <v>133</v>
      </c>
      <c r="Y1104">
        <v>77</v>
      </c>
      <c r="Z1104">
        <v>541</v>
      </c>
      <c r="AA1104">
        <v>18</v>
      </c>
      <c r="AB1104">
        <v>0</v>
      </c>
      <c r="AC1104">
        <v>0</v>
      </c>
      <c r="AD1104">
        <v>0</v>
      </c>
      <c r="AE1104">
        <v>0</v>
      </c>
      <c r="AF1104" t="s">
        <v>1444</v>
      </c>
      <c r="AG1104" t="s">
        <v>1259</v>
      </c>
      <c r="AH1104" s="9">
        <v>0.13402777777777777</v>
      </c>
      <c r="AI1104" t="s">
        <v>1435</v>
      </c>
      <c r="AJ1104" t="s">
        <v>1417</v>
      </c>
      <c r="AK1104" t="s">
        <v>1425</v>
      </c>
    </row>
    <row r="1105" spans="1:37" x14ac:dyDescent="0.3">
      <c r="A1105" s="1">
        <v>43486</v>
      </c>
      <c r="B1105" t="s">
        <v>32</v>
      </c>
      <c r="C1105" t="s">
        <v>33</v>
      </c>
      <c r="D1105" t="s">
        <v>34</v>
      </c>
      <c r="E1105">
        <v>19393</v>
      </c>
      <c r="F1105">
        <v>490</v>
      </c>
      <c r="G1105" t="s">
        <v>241</v>
      </c>
      <c r="H1105" t="s">
        <v>242</v>
      </c>
      <c r="I1105" t="s">
        <v>35</v>
      </c>
      <c r="J1105" t="s">
        <v>36</v>
      </c>
      <c r="K1105">
        <v>700</v>
      </c>
      <c r="L1105">
        <v>701</v>
      </c>
      <c r="M1105">
        <v>1</v>
      </c>
      <c r="N1105">
        <v>8</v>
      </c>
      <c r="O1105">
        <v>709</v>
      </c>
      <c r="P1105">
        <v>1132</v>
      </c>
      <c r="Q1105">
        <v>2</v>
      </c>
      <c r="R1105">
        <v>1205</v>
      </c>
      <c r="S1105">
        <v>1134</v>
      </c>
      <c r="T1105">
        <v>-31</v>
      </c>
      <c r="U1105">
        <v>0</v>
      </c>
      <c r="V1105">
        <v>0</v>
      </c>
      <c r="W1105">
        <v>185</v>
      </c>
      <c r="X1105">
        <v>153</v>
      </c>
      <c r="Y1105">
        <v>143</v>
      </c>
      <c r="Z1105">
        <v>1243</v>
      </c>
      <c r="AF1105" t="s">
        <v>1169</v>
      </c>
      <c r="AG1105" t="s">
        <v>1292</v>
      </c>
      <c r="AH1105" s="9">
        <v>0.18958333333333333</v>
      </c>
      <c r="AI1105" t="s">
        <v>1434</v>
      </c>
      <c r="AJ1105" t="s">
        <v>1417</v>
      </c>
      <c r="AK1105" t="s">
        <v>1422</v>
      </c>
    </row>
    <row r="1106" spans="1:37" x14ac:dyDescent="0.3">
      <c r="A1106" s="1">
        <v>43508</v>
      </c>
      <c r="B1106" t="s">
        <v>122</v>
      </c>
      <c r="C1106" t="s">
        <v>123</v>
      </c>
      <c r="D1106" t="s">
        <v>124</v>
      </c>
      <c r="E1106">
        <v>20304</v>
      </c>
      <c r="F1106">
        <v>5777</v>
      </c>
      <c r="G1106" t="s">
        <v>80</v>
      </c>
      <c r="H1106" t="s">
        <v>67</v>
      </c>
      <c r="I1106" t="s">
        <v>208</v>
      </c>
      <c r="J1106" t="s">
        <v>209</v>
      </c>
      <c r="K1106">
        <v>900</v>
      </c>
      <c r="L1106">
        <v>1002</v>
      </c>
      <c r="M1106">
        <v>62</v>
      </c>
      <c r="N1106">
        <v>50</v>
      </c>
      <c r="O1106">
        <v>1052</v>
      </c>
      <c r="P1106">
        <v>1322</v>
      </c>
      <c r="Q1106">
        <v>4</v>
      </c>
      <c r="R1106">
        <v>1158</v>
      </c>
      <c r="S1106">
        <v>1326</v>
      </c>
      <c r="T1106">
        <v>88</v>
      </c>
      <c r="U1106">
        <v>0</v>
      </c>
      <c r="V1106">
        <v>0</v>
      </c>
      <c r="W1106">
        <v>118</v>
      </c>
      <c r="X1106">
        <v>144</v>
      </c>
      <c r="Y1106">
        <v>90</v>
      </c>
      <c r="Z1106">
        <v>589</v>
      </c>
      <c r="AA1106">
        <v>0</v>
      </c>
      <c r="AB1106">
        <v>62</v>
      </c>
      <c r="AC1106">
        <v>26</v>
      </c>
      <c r="AD1106">
        <v>0</v>
      </c>
      <c r="AE1106">
        <v>0</v>
      </c>
      <c r="AF1106" t="s">
        <v>911</v>
      </c>
      <c r="AG1106" t="s">
        <v>1226</v>
      </c>
      <c r="AH1106" s="9">
        <v>0.14166666666666666</v>
      </c>
      <c r="AI1106" t="s">
        <v>1434</v>
      </c>
      <c r="AJ1106" t="s">
        <v>1420</v>
      </c>
      <c r="AK1106" t="s">
        <v>1423</v>
      </c>
    </row>
    <row r="1107" spans="1:37" x14ac:dyDescent="0.3">
      <c r="A1107" s="1">
        <v>44405</v>
      </c>
      <c r="B1107" t="s">
        <v>141</v>
      </c>
      <c r="C1107" t="s">
        <v>142</v>
      </c>
      <c r="D1107" t="s">
        <v>143</v>
      </c>
      <c r="E1107">
        <v>20363</v>
      </c>
      <c r="F1107">
        <v>4726</v>
      </c>
      <c r="G1107" t="s">
        <v>144</v>
      </c>
      <c r="H1107" t="s">
        <v>145</v>
      </c>
      <c r="I1107" t="s">
        <v>204</v>
      </c>
      <c r="J1107" t="s">
        <v>205</v>
      </c>
      <c r="K1107">
        <v>2250</v>
      </c>
      <c r="L1107">
        <v>2242</v>
      </c>
      <c r="M1107">
        <v>-8</v>
      </c>
      <c r="N1107">
        <v>18</v>
      </c>
      <c r="O1107">
        <v>2300</v>
      </c>
      <c r="P1107">
        <v>3</v>
      </c>
      <c r="Q1107">
        <v>10</v>
      </c>
      <c r="R1107">
        <v>26</v>
      </c>
      <c r="S1107">
        <v>13</v>
      </c>
      <c r="T1107">
        <v>-13</v>
      </c>
      <c r="U1107">
        <v>0</v>
      </c>
      <c r="V1107">
        <v>0</v>
      </c>
      <c r="W1107">
        <v>96</v>
      </c>
      <c r="X1107">
        <v>91</v>
      </c>
      <c r="Y1107">
        <v>63</v>
      </c>
      <c r="Z1107">
        <v>456</v>
      </c>
      <c r="AF1107" t="s">
        <v>1650</v>
      </c>
      <c r="AG1107" t="s">
        <v>1043</v>
      </c>
      <c r="AH1107">
        <v>-0.93680555555555556</v>
      </c>
      <c r="AI1107" t="s">
        <v>1438</v>
      </c>
      <c r="AJ1107" t="s">
        <v>1417</v>
      </c>
      <c r="AK1107" t="s">
        <v>1424</v>
      </c>
    </row>
    <row r="1108" spans="1:37" x14ac:dyDescent="0.3">
      <c r="A1108" s="1">
        <v>44716</v>
      </c>
      <c r="B1108" t="s">
        <v>55</v>
      </c>
      <c r="C1108" t="s">
        <v>56</v>
      </c>
      <c r="D1108" t="s">
        <v>57</v>
      </c>
      <c r="E1108">
        <v>19930</v>
      </c>
      <c r="F1108">
        <v>473</v>
      </c>
      <c r="G1108" t="s">
        <v>160</v>
      </c>
      <c r="H1108" t="s">
        <v>161</v>
      </c>
      <c r="I1108" t="s">
        <v>19</v>
      </c>
      <c r="J1108" t="s">
        <v>20</v>
      </c>
      <c r="K1108">
        <v>1130</v>
      </c>
      <c r="L1108">
        <v>1125</v>
      </c>
      <c r="M1108">
        <v>-5</v>
      </c>
      <c r="N1108">
        <v>21</v>
      </c>
      <c r="O1108">
        <v>1146</v>
      </c>
      <c r="P1108">
        <v>1330</v>
      </c>
      <c r="Q1108">
        <v>19</v>
      </c>
      <c r="R1108">
        <v>1355</v>
      </c>
      <c r="S1108">
        <v>1349</v>
      </c>
      <c r="T1108">
        <v>-6</v>
      </c>
      <c r="U1108">
        <v>0</v>
      </c>
      <c r="V1108">
        <v>0</v>
      </c>
      <c r="W1108">
        <v>265</v>
      </c>
      <c r="X1108">
        <v>264</v>
      </c>
      <c r="Y1108">
        <v>224</v>
      </c>
      <c r="Z1108">
        <v>1709</v>
      </c>
      <c r="AF1108" t="s">
        <v>1021</v>
      </c>
      <c r="AG1108" t="s">
        <v>610</v>
      </c>
      <c r="AH1108" s="9">
        <v>0.1</v>
      </c>
      <c r="AI1108" t="s">
        <v>1434</v>
      </c>
      <c r="AJ1108" t="s">
        <v>1417</v>
      </c>
      <c r="AK1108" t="s">
        <v>1427</v>
      </c>
    </row>
    <row r="1109" spans="1:37" x14ac:dyDescent="0.3">
      <c r="A1109" s="1">
        <v>44793</v>
      </c>
      <c r="B1109" t="s">
        <v>14</v>
      </c>
      <c r="C1109" t="s">
        <v>15</v>
      </c>
      <c r="D1109" t="s">
        <v>16</v>
      </c>
      <c r="E1109">
        <v>19790</v>
      </c>
      <c r="F1109">
        <v>2875</v>
      </c>
      <c r="G1109" t="s">
        <v>144</v>
      </c>
      <c r="H1109" t="s">
        <v>145</v>
      </c>
      <c r="I1109" t="s">
        <v>42</v>
      </c>
      <c r="J1109" t="s">
        <v>43</v>
      </c>
      <c r="K1109">
        <v>700</v>
      </c>
      <c r="L1109">
        <v>656</v>
      </c>
      <c r="M1109">
        <v>-4</v>
      </c>
      <c r="N1109">
        <v>14</v>
      </c>
      <c r="O1109">
        <v>710</v>
      </c>
      <c r="P1109">
        <v>810</v>
      </c>
      <c r="Q1109">
        <v>12</v>
      </c>
      <c r="R1109">
        <v>828</v>
      </c>
      <c r="S1109">
        <v>822</v>
      </c>
      <c r="T1109">
        <v>-6</v>
      </c>
      <c r="U1109">
        <v>0</v>
      </c>
      <c r="V1109">
        <v>0</v>
      </c>
      <c r="W1109">
        <v>88</v>
      </c>
      <c r="X1109">
        <v>86</v>
      </c>
      <c r="Y1109">
        <v>60</v>
      </c>
      <c r="Z1109">
        <v>405</v>
      </c>
      <c r="AF1109" t="s">
        <v>1651</v>
      </c>
      <c r="AG1109" t="s">
        <v>847</v>
      </c>
      <c r="AH1109" s="9">
        <v>5.9722222222222225E-2</v>
      </c>
      <c r="AI1109" t="s">
        <v>1434</v>
      </c>
      <c r="AJ1109" t="s">
        <v>1417</v>
      </c>
      <c r="AK1109" t="s">
        <v>1427</v>
      </c>
    </row>
    <row r="1110" spans="1:37" x14ac:dyDescent="0.3">
      <c r="A1110" s="1">
        <v>44585</v>
      </c>
      <c r="B1110" t="s">
        <v>122</v>
      </c>
      <c r="C1110" t="s">
        <v>123</v>
      </c>
      <c r="D1110" t="s">
        <v>124</v>
      </c>
      <c r="E1110">
        <v>20304</v>
      </c>
      <c r="F1110">
        <v>3522</v>
      </c>
      <c r="G1110" t="s">
        <v>53</v>
      </c>
      <c r="H1110" t="s">
        <v>54</v>
      </c>
      <c r="I1110" t="s">
        <v>174</v>
      </c>
      <c r="J1110" t="s">
        <v>175</v>
      </c>
      <c r="K1110">
        <v>820</v>
      </c>
      <c r="L1110">
        <v>1000</v>
      </c>
      <c r="M1110">
        <v>100</v>
      </c>
      <c r="N1110">
        <v>16</v>
      </c>
      <c r="O1110">
        <v>1016</v>
      </c>
      <c r="P1110">
        <v>1216</v>
      </c>
      <c r="Q1110">
        <v>4</v>
      </c>
      <c r="R1110">
        <v>1046</v>
      </c>
      <c r="S1110">
        <v>1220</v>
      </c>
      <c r="T1110">
        <v>94</v>
      </c>
      <c r="U1110">
        <v>0</v>
      </c>
      <c r="V1110">
        <v>0</v>
      </c>
      <c r="W1110">
        <v>86</v>
      </c>
      <c r="X1110">
        <v>80</v>
      </c>
      <c r="Y1110">
        <v>60</v>
      </c>
      <c r="Z1110">
        <v>370</v>
      </c>
      <c r="AA1110">
        <v>94</v>
      </c>
      <c r="AB1110">
        <v>0</v>
      </c>
      <c r="AC1110">
        <v>0</v>
      </c>
      <c r="AD1110">
        <v>0</v>
      </c>
      <c r="AE1110">
        <v>0</v>
      </c>
      <c r="AF1110" t="s">
        <v>1328</v>
      </c>
      <c r="AG1110" t="s">
        <v>1186</v>
      </c>
      <c r="AH1110" s="9">
        <v>9.7222222222222224E-2</v>
      </c>
      <c r="AI1110" t="s">
        <v>1434</v>
      </c>
      <c r="AJ1110" t="s">
        <v>1420</v>
      </c>
      <c r="AK1110" t="s">
        <v>1422</v>
      </c>
    </row>
    <row r="1111" spans="1:37" x14ac:dyDescent="0.3">
      <c r="A1111" s="1">
        <v>44465</v>
      </c>
      <c r="B1111" t="s">
        <v>283</v>
      </c>
      <c r="C1111" t="s">
        <v>284</v>
      </c>
      <c r="D1111" t="s">
        <v>285</v>
      </c>
      <c r="E1111">
        <v>19690</v>
      </c>
      <c r="F1111">
        <v>331</v>
      </c>
      <c r="G1111" t="s">
        <v>502</v>
      </c>
      <c r="H1111" t="s">
        <v>503</v>
      </c>
      <c r="I1111" t="s">
        <v>231</v>
      </c>
      <c r="J1111" t="s">
        <v>232</v>
      </c>
      <c r="K1111">
        <v>1620</v>
      </c>
      <c r="L1111">
        <v>1614</v>
      </c>
      <c r="M1111">
        <v>-6</v>
      </c>
      <c r="N1111">
        <v>8</v>
      </c>
      <c r="O1111">
        <v>1622</v>
      </c>
      <c r="P1111">
        <v>1657</v>
      </c>
      <c r="Q1111">
        <v>6</v>
      </c>
      <c r="R1111">
        <v>1714</v>
      </c>
      <c r="S1111">
        <v>1703</v>
      </c>
      <c r="T1111">
        <v>-11</v>
      </c>
      <c r="U1111">
        <v>0</v>
      </c>
      <c r="V1111">
        <v>0</v>
      </c>
      <c r="W1111">
        <v>54</v>
      </c>
      <c r="X1111">
        <v>49</v>
      </c>
      <c r="Y1111">
        <v>35</v>
      </c>
      <c r="Z1111">
        <v>216</v>
      </c>
      <c r="AF1111" t="s">
        <v>946</v>
      </c>
      <c r="AG1111" t="s">
        <v>776</v>
      </c>
      <c r="AH1111" s="9">
        <v>3.4027777777777775E-2</v>
      </c>
      <c r="AI1111" t="s">
        <v>1435</v>
      </c>
      <c r="AJ1111" t="s">
        <v>1417</v>
      </c>
      <c r="AK1111" t="s">
        <v>1421</v>
      </c>
    </row>
    <row r="1112" spans="1:37" x14ac:dyDescent="0.3">
      <c r="A1112" s="1">
        <v>43727</v>
      </c>
      <c r="B1112" t="s">
        <v>122</v>
      </c>
      <c r="C1112" t="s">
        <v>123</v>
      </c>
      <c r="D1112" t="s">
        <v>124</v>
      </c>
      <c r="E1112">
        <v>20304</v>
      </c>
      <c r="F1112">
        <v>5747</v>
      </c>
      <c r="G1112" t="s">
        <v>37</v>
      </c>
      <c r="H1112" t="s">
        <v>38</v>
      </c>
      <c r="I1112" t="s">
        <v>21</v>
      </c>
      <c r="J1112" t="s">
        <v>22</v>
      </c>
      <c r="K1112">
        <v>1140</v>
      </c>
      <c r="L1112">
        <v>1131</v>
      </c>
      <c r="M1112">
        <v>-9</v>
      </c>
      <c r="N1112">
        <v>21</v>
      </c>
      <c r="O1112">
        <v>1152</v>
      </c>
      <c r="P1112">
        <v>1206</v>
      </c>
      <c r="Q1112">
        <v>9</v>
      </c>
      <c r="R1112">
        <v>1228</v>
      </c>
      <c r="S1112">
        <v>1215</v>
      </c>
      <c r="T1112">
        <v>-13</v>
      </c>
      <c r="U1112">
        <v>0</v>
      </c>
      <c r="V1112">
        <v>0</v>
      </c>
      <c r="W1112">
        <v>108</v>
      </c>
      <c r="X1112">
        <v>104</v>
      </c>
      <c r="Y1112">
        <v>74</v>
      </c>
      <c r="Z1112">
        <v>495</v>
      </c>
      <c r="AF1112" t="s">
        <v>1235</v>
      </c>
      <c r="AG1112" t="s">
        <v>1234</v>
      </c>
      <c r="AH1112" s="9">
        <v>3.0555555555555555E-2</v>
      </c>
      <c r="AI1112" t="s">
        <v>1434</v>
      </c>
      <c r="AJ1112" t="s">
        <v>1417</v>
      </c>
      <c r="AK1112" t="s">
        <v>1425</v>
      </c>
    </row>
    <row r="1113" spans="1:37" x14ac:dyDescent="0.3">
      <c r="A1113" s="1">
        <v>43852</v>
      </c>
      <c r="B1113" t="s">
        <v>39</v>
      </c>
      <c r="C1113" t="s">
        <v>40</v>
      </c>
      <c r="D1113" t="s">
        <v>41</v>
      </c>
      <c r="E1113">
        <v>19805</v>
      </c>
      <c r="F1113">
        <v>148</v>
      </c>
      <c r="G1113" t="s">
        <v>42</v>
      </c>
      <c r="H1113" t="s">
        <v>43</v>
      </c>
      <c r="I1113" t="s">
        <v>178</v>
      </c>
      <c r="J1113" t="s">
        <v>179</v>
      </c>
      <c r="K1113">
        <v>1515</v>
      </c>
      <c r="L1113">
        <v>1920</v>
      </c>
      <c r="M1113">
        <v>245</v>
      </c>
      <c r="N1113">
        <v>17</v>
      </c>
      <c r="O1113">
        <v>1937</v>
      </c>
      <c r="P1113">
        <v>2012</v>
      </c>
      <c r="Q1113">
        <v>3</v>
      </c>
      <c r="R1113">
        <v>1624</v>
      </c>
      <c r="S1113">
        <v>2015</v>
      </c>
      <c r="T1113">
        <v>231</v>
      </c>
      <c r="U1113">
        <v>0</v>
      </c>
      <c r="V1113">
        <v>0</v>
      </c>
      <c r="W1113">
        <v>69</v>
      </c>
      <c r="X1113">
        <v>55</v>
      </c>
      <c r="Y1113">
        <v>35</v>
      </c>
      <c r="Z1113">
        <v>119</v>
      </c>
      <c r="AA1113">
        <v>231</v>
      </c>
      <c r="AB1113">
        <v>0</v>
      </c>
      <c r="AC1113">
        <v>0</v>
      </c>
      <c r="AD1113">
        <v>0</v>
      </c>
      <c r="AE1113">
        <v>0</v>
      </c>
      <c r="AF1113" t="s">
        <v>1109</v>
      </c>
      <c r="AG1113" t="s">
        <v>804</v>
      </c>
      <c r="AH1113" s="9">
        <v>3.8194444444444448E-2</v>
      </c>
      <c r="AI1113" t="s">
        <v>1438</v>
      </c>
      <c r="AJ1113" t="s">
        <v>1420</v>
      </c>
      <c r="AK1113" t="s">
        <v>1424</v>
      </c>
    </row>
    <row r="1114" spans="1:37" x14ac:dyDescent="0.3">
      <c r="A1114" s="1">
        <v>43747</v>
      </c>
      <c r="B1114" t="s">
        <v>32</v>
      </c>
      <c r="C1114" t="s">
        <v>33</v>
      </c>
      <c r="D1114" t="s">
        <v>34</v>
      </c>
      <c r="E1114">
        <v>19393</v>
      </c>
      <c r="F1114">
        <v>1515</v>
      </c>
      <c r="G1114" t="s">
        <v>35</v>
      </c>
      <c r="H1114" t="s">
        <v>36</v>
      </c>
      <c r="I1114" t="s">
        <v>150</v>
      </c>
      <c r="J1114" t="s">
        <v>85</v>
      </c>
      <c r="K1114">
        <v>600</v>
      </c>
      <c r="L1114">
        <v>556</v>
      </c>
      <c r="M1114">
        <v>-4</v>
      </c>
      <c r="N1114">
        <v>12</v>
      </c>
      <c r="O1114">
        <v>608</v>
      </c>
      <c r="P1114">
        <v>959</v>
      </c>
      <c r="Q1114">
        <v>23</v>
      </c>
      <c r="R1114">
        <v>1015</v>
      </c>
      <c r="S1114">
        <v>1022</v>
      </c>
      <c r="T1114">
        <v>7</v>
      </c>
      <c r="U1114">
        <v>0</v>
      </c>
      <c r="V1114">
        <v>0</v>
      </c>
      <c r="W1114">
        <v>195</v>
      </c>
      <c r="X1114">
        <v>206</v>
      </c>
      <c r="Y1114">
        <v>171</v>
      </c>
      <c r="Z1114">
        <v>1381</v>
      </c>
      <c r="AF1114" t="s">
        <v>1595</v>
      </c>
      <c r="AG1114" t="s">
        <v>670</v>
      </c>
      <c r="AH1114" s="9">
        <v>0.18472222222222223</v>
      </c>
      <c r="AI1114" t="s">
        <v>1437</v>
      </c>
      <c r="AJ1114" t="s">
        <v>1417</v>
      </c>
      <c r="AK1114" t="s">
        <v>1424</v>
      </c>
    </row>
    <row r="1115" spans="1:37" x14ac:dyDescent="0.3">
      <c r="A1115" s="1">
        <v>44754</v>
      </c>
      <c r="B1115" t="s">
        <v>162</v>
      </c>
      <c r="C1115" t="s">
        <v>163</v>
      </c>
      <c r="D1115" t="s">
        <v>164</v>
      </c>
      <c r="E1115">
        <v>20436</v>
      </c>
      <c r="F1115">
        <v>450</v>
      </c>
      <c r="G1115" t="s">
        <v>21</v>
      </c>
      <c r="H1115" t="s">
        <v>22</v>
      </c>
      <c r="I1115" t="s">
        <v>243</v>
      </c>
      <c r="J1115" t="s">
        <v>244</v>
      </c>
      <c r="K1115">
        <v>656</v>
      </c>
      <c r="L1115">
        <v>653</v>
      </c>
      <c r="M1115">
        <v>-3</v>
      </c>
      <c r="N1115">
        <v>15</v>
      </c>
      <c r="O1115">
        <v>708</v>
      </c>
      <c r="P1115">
        <v>1148</v>
      </c>
      <c r="Q1115">
        <v>4</v>
      </c>
      <c r="R1115">
        <v>1210</v>
      </c>
      <c r="S1115">
        <v>1152</v>
      </c>
      <c r="T1115">
        <v>-18</v>
      </c>
      <c r="U1115">
        <v>0</v>
      </c>
      <c r="V1115">
        <v>0</v>
      </c>
      <c r="W1115">
        <v>194</v>
      </c>
      <c r="X1115">
        <v>179</v>
      </c>
      <c r="Y1115">
        <v>160</v>
      </c>
      <c r="Z1115">
        <v>1359</v>
      </c>
      <c r="AF1115" t="s">
        <v>735</v>
      </c>
      <c r="AG1115" t="s">
        <v>846</v>
      </c>
      <c r="AH1115" s="9">
        <v>0.2076388888888889</v>
      </c>
      <c r="AI1115" t="s">
        <v>1434</v>
      </c>
      <c r="AJ1115" t="s">
        <v>1417</v>
      </c>
      <c r="AK1115" t="s">
        <v>1423</v>
      </c>
    </row>
    <row r="1116" spans="1:37" x14ac:dyDescent="0.3">
      <c r="A1116" s="1">
        <v>44706</v>
      </c>
      <c r="B1116" t="s">
        <v>81</v>
      </c>
      <c r="C1116" t="s">
        <v>82</v>
      </c>
      <c r="D1116" t="s">
        <v>83</v>
      </c>
      <c r="E1116">
        <v>20409</v>
      </c>
      <c r="F1116">
        <v>224</v>
      </c>
      <c r="G1116" t="s">
        <v>53</v>
      </c>
      <c r="H1116" t="s">
        <v>54</v>
      </c>
      <c r="I1116" t="s">
        <v>84</v>
      </c>
      <c r="J1116" t="s">
        <v>85</v>
      </c>
      <c r="K1116">
        <v>625</v>
      </c>
      <c r="L1116">
        <v>621</v>
      </c>
      <c r="M1116">
        <v>-4</v>
      </c>
      <c r="N1116">
        <v>10</v>
      </c>
      <c r="O1116">
        <v>631</v>
      </c>
      <c r="P1116">
        <v>1435</v>
      </c>
      <c r="Q1116">
        <v>3</v>
      </c>
      <c r="R1116">
        <v>1458</v>
      </c>
      <c r="S1116">
        <v>1438</v>
      </c>
      <c r="T1116">
        <v>-20</v>
      </c>
      <c r="U1116">
        <v>0</v>
      </c>
      <c r="V1116">
        <v>0</v>
      </c>
      <c r="W1116">
        <v>333</v>
      </c>
      <c r="X1116">
        <v>317</v>
      </c>
      <c r="Y1116">
        <v>304</v>
      </c>
      <c r="Z1116">
        <v>2475</v>
      </c>
      <c r="AF1116" t="s">
        <v>1024</v>
      </c>
      <c r="AG1116" t="s">
        <v>1121</v>
      </c>
      <c r="AH1116" s="9">
        <v>0.34513888888888888</v>
      </c>
      <c r="AI1116" t="s">
        <v>1434</v>
      </c>
      <c r="AJ1116" t="s">
        <v>1417</v>
      </c>
      <c r="AK1116" t="s">
        <v>1424</v>
      </c>
    </row>
    <row r="1117" spans="1:37" x14ac:dyDescent="0.3">
      <c r="A1117" s="1">
        <v>43818</v>
      </c>
      <c r="B1117" t="s">
        <v>81</v>
      </c>
      <c r="C1117" t="s">
        <v>82</v>
      </c>
      <c r="D1117" t="s">
        <v>83</v>
      </c>
      <c r="E1117">
        <v>20409</v>
      </c>
      <c r="F1117">
        <v>835</v>
      </c>
      <c r="G1117" t="s">
        <v>44</v>
      </c>
      <c r="H1117" t="s">
        <v>45</v>
      </c>
      <c r="I1117" t="s">
        <v>17</v>
      </c>
      <c r="J1117" t="s">
        <v>18</v>
      </c>
      <c r="K1117">
        <v>650</v>
      </c>
      <c r="L1117">
        <v>646</v>
      </c>
      <c r="M1117">
        <v>-4</v>
      </c>
      <c r="N1117">
        <v>20</v>
      </c>
      <c r="O1117">
        <v>706</v>
      </c>
      <c r="P1117">
        <v>859</v>
      </c>
      <c r="Q1117">
        <v>9</v>
      </c>
      <c r="R1117">
        <v>921</v>
      </c>
      <c r="S1117">
        <v>908</v>
      </c>
      <c r="T1117">
        <v>-13</v>
      </c>
      <c r="U1117">
        <v>0</v>
      </c>
      <c r="V1117">
        <v>0</v>
      </c>
      <c r="W1117">
        <v>211</v>
      </c>
      <c r="X1117">
        <v>202</v>
      </c>
      <c r="Y1117">
        <v>173</v>
      </c>
      <c r="Z1117">
        <v>1124</v>
      </c>
      <c r="AF1117" t="s">
        <v>1124</v>
      </c>
      <c r="AG1117" t="s">
        <v>1122</v>
      </c>
      <c r="AH1117" s="9">
        <v>9.8611111111111108E-2</v>
      </c>
      <c r="AI1117" t="s">
        <v>1434</v>
      </c>
      <c r="AJ1117" t="s">
        <v>1417</v>
      </c>
      <c r="AK1117" t="s">
        <v>1425</v>
      </c>
    </row>
    <row r="1118" spans="1:37" x14ac:dyDescent="0.3">
      <c r="A1118" s="1">
        <v>43864</v>
      </c>
      <c r="B1118" t="s">
        <v>122</v>
      </c>
      <c r="C1118" t="s">
        <v>123</v>
      </c>
      <c r="D1118" t="s">
        <v>124</v>
      </c>
      <c r="E1118">
        <v>20304</v>
      </c>
      <c r="F1118">
        <v>3942</v>
      </c>
      <c r="G1118" t="s">
        <v>516</v>
      </c>
      <c r="H1118" t="s">
        <v>517</v>
      </c>
      <c r="I1118" t="s">
        <v>60</v>
      </c>
      <c r="J1118" t="s">
        <v>61</v>
      </c>
      <c r="K1118">
        <v>1625</v>
      </c>
      <c r="L1118">
        <v>1620</v>
      </c>
      <c r="M1118">
        <v>-5</v>
      </c>
      <c r="N1118">
        <v>7</v>
      </c>
      <c r="O1118">
        <v>1627</v>
      </c>
      <c r="P1118">
        <v>1704</v>
      </c>
      <c r="Q1118">
        <v>6</v>
      </c>
      <c r="R1118">
        <v>1730</v>
      </c>
      <c r="S1118">
        <v>1710</v>
      </c>
      <c r="T1118">
        <v>-20</v>
      </c>
      <c r="U1118">
        <v>0</v>
      </c>
      <c r="V1118">
        <v>0</v>
      </c>
      <c r="W1118">
        <v>65</v>
      </c>
      <c r="X1118">
        <v>50</v>
      </c>
      <c r="Y1118">
        <v>37</v>
      </c>
      <c r="Z1118">
        <v>145</v>
      </c>
      <c r="AF1118" t="s">
        <v>1461</v>
      </c>
      <c r="AG1118" t="s">
        <v>1071</v>
      </c>
      <c r="AH1118" s="9">
        <v>3.4722222222222224E-2</v>
      </c>
      <c r="AI1118" t="s">
        <v>1435</v>
      </c>
      <c r="AJ1118" t="s">
        <v>1417</v>
      </c>
      <c r="AK1118" t="s">
        <v>1422</v>
      </c>
    </row>
    <row r="1119" spans="1:37" x14ac:dyDescent="0.3">
      <c r="A1119" s="1">
        <v>44907</v>
      </c>
      <c r="B1119" t="s">
        <v>7</v>
      </c>
      <c r="C1119" t="s">
        <v>8</v>
      </c>
      <c r="D1119" t="s">
        <v>9</v>
      </c>
      <c r="E1119">
        <v>19977</v>
      </c>
      <c r="F1119">
        <v>1046</v>
      </c>
      <c r="G1119" t="s">
        <v>60</v>
      </c>
      <c r="H1119" t="s">
        <v>61</v>
      </c>
      <c r="I1119" t="s">
        <v>80</v>
      </c>
      <c r="J1119" t="s">
        <v>67</v>
      </c>
      <c r="K1119">
        <v>1555</v>
      </c>
      <c r="L1119">
        <v>1550</v>
      </c>
      <c r="M1119">
        <v>-5</v>
      </c>
      <c r="N1119">
        <v>18</v>
      </c>
      <c r="O1119">
        <v>1608</v>
      </c>
      <c r="P1119">
        <v>1647</v>
      </c>
      <c r="Q1119">
        <v>15</v>
      </c>
      <c r="R1119">
        <v>1705</v>
      </c>
      <c r="S1119">
        <v>1702</v>
      </c>
      <c r="T1119">
        <v>-3</v>
      </c>
      <c r="U1119">
        <v>0</v>
      </c>
      <c r="V1119">
        <v>0</v>
      </c>
      <c r="W1119">
        <v>130</v>
      </c>
      <c r="X1119">
        <v>132</v>
      </c>
      <c r="Y1119">
        <v>99</v>
      </c>
      <c r="Z1119">
        <v>606</v>
      </c>
      <c r="AF1119" t="s">
        <v>1572</v>
      </c>
      <c r="AG1119" t="s">
        <v>655</v>
      </c>
      <c r="AH1119" s="9">
        <v>0.05</v>
      </c>
      <c r="AI1119" t="s">
        <v>1435</v>
      </c>
      <c r="AJ1119" t="s">
        <v>1417</v>
      </c>
      <c r="AK1119" t="s">
        <v>1422</v>
      </c>
    </row>
    <row r="1120" spans="1:37" x14ac:dyDescent="0.3">
      <c r="A1120" s="1">
        <v>44732</v>
      </c>
      <c r="B1120" t="s">
        <v>39</v>
      </c>
      <c r="C1120" t="s">
        <v>40</v>
      </c>
      <c r="D1120" t="s">
        <v>41</v>
      </c>
      <c r="E1120">
        <v>19805</v>
      </c>
      <c r="F1120">
        <v>507</v>
      </c>
      <c r="G1120" t="s">
        <v>97</v>
      </c>
      <c r="H1120" t="s">
        <v>98</v>
      </c>
      <c r="I1120" t="s">
        <v>174</v>
      </c>
      <c r="J1120" t="s">
        <v>175</v>
      </c>
      <c r="K1120">
        <v>1307</v>
      </c>
      <c r="L1120">
        <v>1309</v>
      </c>
      <c r="M1120">
        <v>2</v>
      </c>
      <c r="N1120">
        <v>15</v>
      </c>
      <c r="O1120">
        <v>1324</v>
      </c>
      <c r="P1120">
        <v>1408</v>
      </c>
      <c r="Q1120">
        <v>5</v>
      </c>
      <c r="R1120">
        <v>1418</v>
      </c>
      <c r="S1120">
        <v>1413</v>
      </c>
      <c r="T1120">
        <v>-5</v>
      </c>
      <c r="U1120">
        <v>0</v>
      </c>
      <c r="V1120">
        <v>0</v>
      </c>
      <c r="W1120">
        <v>251</v>
      </c>
      <c r="X1120">
        <v>244</v>
      </c>
      <c r="Y1120">
        <v>224</v>
      </c>
      <c r="Z1120">
        <v>1773</v>
      </c>
      <c r="AF1120" t="s">
        <v>1343</v>
      </c>
      <c r="AG1120" t="s">
        <v>747</v>
      </c>
      <c r="AH1120" s="9">
        <v>4.4444444444444446E-2</v>
      </c>
      <c r="AI1120" t="s">
        <v>1435</v>
      </c>
      <c r="AJ1120" t="s">
        <v>1417</v>
      </c>
      <c r="AK1120" t="s">
        <v>1422</v>
      </c>
    </row>
    <row r="1121" spans="1:37" x14ac:dyDescent="0.3">
      <c r="A1121" s="1">
        <v>44952</v>
      </c>
      <c r="B1121" t="s">
        <v>14</v>
      </c>
      <c r="C1121" t="s">
        <v>15</v>
      </c>
      <c r="D1121" t="s">
        <v>16</v>
      </c>
      <c r="E1121">
        <v>19790</v>
      </c>
      <c r="F1121">
        <v>2316</v>
      </c>
      <c r="G1121" t="s">
        <v>144</v>
      </c>
      <c r="H1121" t="s">
        <v>145</v>
      </c>
      <c r="I1121" t="s">
        <v>68</v>
      </c>
      <c r="J1121" t="s">
        <v>69</v>
      </c>
      <c r="K1121">
        <v>1615</v>
      </c>
      <c r="L1121">
        <v>1807</v>
      </c>
      <c r="M1121">
        <v>112</v>
      </c>
      <c r="N1121">
        <v>34</v>
      </c>
      <c r="O1121">
        <v>1841</v>
      </c>
      <c r="P1121">
        <v>1851</v>
      </c>
      <c r="Q1121">
        <v>14</v>
      </c>
      <c r="R1121">
        <v>1658</v>
      </c>
      <c r="S1121">
        <v>1905</v>
      </c>
      <c r="T1121">
        <v>127</v>
      </c>
      <c r="U1121">
        <v>0</v>
      </c>
      <c r="V1121">
        <v>0</v>
      </c>
      <c r="W1121">
        <v>103</v>
      </c>
      <c r="X1121">
        <v>118</v>
      </c>
      <c r="Y1121">
        <v>70</v>
      </c>
      <c r="Z1121">
        <v>456</v>
      </c>
      <c r="AA1121">
        <v>112</v>
      </c>
      <c r="AB1121">
        <v>0</v>
      </c>
      <c r="AC1121">
        <v>15</v>
      </c>
      <c r="AD1121">
        <v>0</v>
      </c>
      <c r="AE1121">
        <v>0</v>
      </c>
      <c r="AF1121" t="s">
        <v>1652</v>
      </c>
      <c r="AG1121" t="s">
        <v>957</v>
      </c>
      <c r="AH1121" s="9">
        <v>4.027777777777778E-2</v>
      </c>
      <c r="AI1121" t="s">
        <v>1438</v>
      </c>
      <c r="AJ1121" t="s">
        <v>1420</v>
      </c>
      <c r="AK1121" t="s">
        <v>1425</v>
      </c>
    </row>
    <row r="1122" spans="1:37" x14ac:dyDescent="0.3">
      <c r="A1122" s="1">
        <v>44425</v>
      </c>
      <c r="B1122" t="s">
        <v>14</v>
      </c>
      <c r="C1122" t="s">
        <v>15</v>
      </c>
      <c r="D1122" t="s">
        <v>16</v>
      </c>
      <c r="E1122">
        <v>19790</v>
      </c>
      <c r="F1122">
        <v>1515</v>
      </c>
      <c r="G1122" t="s">
        <v>120</v>
      </c>
      <c r="H1122" t="s">
        <v>121</v>
      </c>
      <c r="I1122" t="s">
        <v>174</v>
      </c>
      <c r="J1122" t="s">
        <v>175</v>
      </c>
      <c r="K1122">
        <v>1140</v>
      </c>
      <c r="L1122">
        <v>1136</v>
      </c>
      <c r="M1122">
        <v>-4</v>
      </c>
      <c r="N1122">
        <v>14</v>
      </c>
      <c r="O1122">
        <v>1150</v>
      </c>
      <c r="P1122">
        <v>1159</v>
      </c>
      <c r="Q1122">
        <v>5</v>
      </c>
      <c r="R1122">
        <v>1219</v>
      </c>
      <c r="S1122">
        <v>1204</v>
      </c>
      <c r="T1122">
        <v>-15</v>
      </c>
      <c r="U1122">
        <v>0</v>
      </c>
      <c r="V1122">
        <v>0</v>
      </c>
      <c r="W1122">
        <v>99</v>
      </c>
      <c r="X1122">
        <v>88</v>
      </c>
      <c r="Y1122">
        <v>69</v>
      </c>
      <c r="Z1122">
        <v>507</v>
      </c>
      <c r="AF1122" t="s">
        <v>1325</v>
      </c>
      <c r="AG1122" t="s">
        <v>731</v>
      </c>
      <c r="AH1122" s="9">
        <v>1.9444444444444445E-2</v>
      </c>
      <c r="AI1122" t="s">
        <v>1434</v>
      </c>
      <c r="AJ1122" t="s">
        <v>1417</v>
      </c>
      <c r="AK1122" t="s">
        <v>1423</v>
      </c>
    </row>
    <row r="1123" spans="1:37" x14ac:dyDescent="0.3">
      <c r="A1123" s="1">
        <v>43692</v>
      </c>
      <c r="B1123" t="s">
        <v>7</v>
      </c>
      <c r="C1123" t="s">
        <v>8</v>
      </c>
      <c r="D1123" t="s">
        <v>9</v>
      </c>
      <c r="E1123">
        <v>19977</v>
      </c>
      <c r="F1123">
        <v>2294</v>
      </c>
      <c r="G1123" t="s">
        <v>44</v>
      </c>
      <c r="H1123" t="s">
        <v>45</v>
      </c>
      <c r="I1123" t="s">
        <v>23</v>
      </c>
      <c r="J1123" t="s">
        <v>24</v>
      </c>
      <c r="K1123">
        <v>925</v>
      </c>
      <c r="L1123">
        <v>922</v>
      </c>
      <c r="M1123">
        <v>-3</v>
      </c>
      <c r="N1123">
        <v>33</v>
      </c>
      <c r="O1123">
        <v>955</v>
      </c>
      <c r="P1123">
        <v>1239</v>
      </c>
      <c r="Q1123">
        <v>4</v>
      </c>
      <c r="R1123">
        <v>1247</v>
      </c>
      <c r="S1123">
        <v>1243</v>
      </c>
      <c r="T1123">
        <v>-4</v>
      </c>
      <c r="U1123">
        <v>0</v>
      </c>
      <c r="V1123">
        <v>0</v>
      </c>
      <c r="W1123">
        <v>382</v>
      </c>
      <c r="X1123">
        <v>381</v>
      </c>
      <c r="Y1123">
        <v>344</v>
      </c>
      <c r="Z1123">
        <v>2704</v>
      </c>
      <c r="AF1123" t="s">
        <v>1129</v>
      </c>
      <c r="AG1123" t="s">
        <v>602</v>
      </c>
      <c r="AH1123" s="9">
        <v>0.13958333333333334</v>
      </c>
      <c r="AI1123" t="s">
        <v>1434</v>
      </c>
      <c r="AJ1123" t="s">
        <v>1417</v>
      </c>
      <c r="AK1123" t="s">
        <v>1425</v>
      </c>
    </row>
    <row r="1124" spans="1:37" x14ac:dyDescent="0.3">
      <c r="A1124" s="1">
        <v>43535</v>
      </c>
      <c r="B1124" t="s">
        <v>39</v>
      </c>
      <c r="C1124" t="s">
        <v>40</v>
      </c>
      <c r="D1124" t="s">
        <v>41</v>
      </c>
      <c r="E1124">
        <v>19805</v>
      </c>
      <c r="F1124">
        <v>2192</v>
      </c>
      <c r="G1124" t="s">
        <v>44</v>
      </c>
      <c r="H1124" t="s">
        <v>45</v>
      </c>
      <c r="I1124" t="s">
        <v>178</v>
      </c>
      <c r="J1124" t="s">
        <v>179</v>
      </c>
      <c r="K1124">
        <v>1218</v>
      </c>
      <c r="L1124">
        <v>1212</v>
      </c>
      <c r="M1124">
        <v>-6</v>
      </c>
      <c r="N1124">
        <v>14</v>
      </c>
      <c r="O1124">
        <v>1226</v>
      </c>
      <c r="P1124">
        <v>1328</v>
      </c>
      <c r="Q1124">
        <v>4</v>
      </c>
      <c r="R1124">
        <v>1354</v>
      </c>
      <c r="S1124">
        <v>1332</v>
      </c>
      <c r="T1124">
        <v>-22</v>
      </c>
      <c r="U1124">
        <v>0</v>
      </c>
      <c r="V1124">
        <v>0</v>
      </c>
      <c r="W1124">
        <v>96</v>
      </c>
      <c r="X1124">
        <v>80</v>
      </c>
      <c r="Y1124">
        <v>62</v>
      </c>
      <c r="Z1124">
        <v>280</v>
      </c>
      <c r="AF1124" t="s">
        <v>615</v>
      </c>
      <c r="AG1124" t="s">
        <v>613</v>
      </c>
      <c r="AH1124" s="9">
        <v>5.5555555555555552E-2</v>
      </c>
      <c r="AI1124" t="s">
        <v>1435</v>
      </c>
      <c r="AJ1124" t="s">
        <v>1417</v>
      </c>
      <c r="AK1124" t="s">
        <v>1422</v>
      </c>
    </row>
    <row r="1125" spans="1:37" x14ac:dyDescent="0.3">
      <c r="A1125" s="1">
        <v>44173</v>
      </c>
      <c r="B1125" t="s">
        <v>14</v>
      </c>
      <c r="C1125" t="s">
        <v>15</v>
      </c>
      <c r="D1125" t="s">
        <v>16</v>
      </c>
      <c r="E1125">
        <v>19790</v>
      </c>
      <c r="F1125">
        <v>1526</v>
      </c>
      <c r="G1125" t="s">
        <v>160</v>
      </c>
      <c r="H1125" t="s">
        <v>161</v>
      </c>
      <c r="I1125" t="s">
        <v>60</v>
      </c>
      <c r="J1125" t="s">
        <v>61</v>
      </c>
      <c r="K1125">
        <v>615</v>
      </c>
      <c r="L1125">
        <v>611</v>
      </c>
      <c r="M1125">
        <v>-4</v>
      </c>
      <c r="N1125">
        <v>12</v>
      </c>
      <c r="O1125">
        <v>623</v>
      </c>
      <c r="P1125">
        <v>832</v>
      </c>
      <c r="Q1125">
        <v>7</v>
      </c>
      <c r="R1125">
        <v>842</v>
      </c>
      <c r="S1125">
        <v>839</v>
      </c>
      <c r="T1125">
        <v>-3</v>
      </c>
      <c r="U1125">
        <v>0</v>
      </c>
      <c r="V1125">
        <v>0</v>
      </c>
      <c r="W1125">
        <v>87</v>
      </c>
      <c r="X1125">
        <v>88</v>
      </c>
      <c r="Y1125">
        <v>69</v>
      </c>
      <c r="Z1125">
        <v>484</v>
      </c>
      <c r="AF1125" t="s">
        <v>600</v>
      </c>
      <c r="AG1125" t="s">
        <v>840</v>
      </c>
      <c r="AH1125" s="9">
        <v>0.10277777777777777</v>
      </c>
      <c r="AI1125" t="s">
        <v>1434</v>
      </c>
      <c r="AJ1125" t="s">
        <v>1417</v>
      </c>
      <c r="AK1125" t="s">
        <v>1423</v>
      </c>
    </row>
    <row r="1126" spans="1:37" x14ac:dyDescent="0.3">
      <c r="A1126" s="1">
        <v>43919</v>
      </c>
      <c r="B1126" t="s">
        <v>14</v>
      </c>
      <c r="C1126" t="s">
        <v>15</v>
      </c>
      <c r="D1126" t="s">
        <v>16</v>
      </c>
      <c r="E1126">
        <v>19790</v>
      </c>
      <c r="F1126">
        <v>367</v>
      </c>
      <c r="G1126" t="s">
        <v>53</v>
      </c>
      <c r="H1126" t="s">
        <v>54</v>
      </c>
      <c r="I1126" t="s">
        <v>21</v>
      </c>
      <c r="J1126" t="s">
        <v>22</v>
      </c>
      <c r="K1126">
        <v>807</v>
      </c>
      <c r="L1126">
        <v>0</v>
      </c>
      <c r="M1126">
        <v>0</v>
      </c>
      <c r="R1126">
        <v>1121</v>
      </c>
      <c r="S1126">
        <v>0</v>
      </c>
      <c r="T1126">
        <v>0</v>
      </c>
      <c r="U1126">
        <v>1</v>
      </c>
      <c r="V1126">
        <v>0</v>
      </c>
      <c r="W1126">
        <v>134</v>
      </c>
      <c r="Z1126">
        <v>862</v>
      </c>
      <c r="AF1126" t="s">
        <v>663</v>
      </c>
      <c r="AG1126" t="s">
        <v>663</v>
      </c>
      <c r="AH1126" s="9">
        <v>0</v>
      </c>
      <c r="AI1126" t="s">
        <v>1437</v>
      </c>
      <c r="AJ1126" t="s">
        <v>1420</v>
      </c>
      <c r="AK1126" t="s">
        <v>1421</v>
      </c>
    </row>
    <row r="1127" spans="1:37" x14ac:dyDescent="0.3">
      <c r="A1127" s="1">
        <v>43788</v>
      </c>
      <c r="B1127" t="s">
        <v>107</v>
      </c>
      <c r="C1127" t="s">
        <v>108</v>
      </c>
      <c r="D1127" t="s">
        <v>109</v>
      </c>
      <c r="E1127">
        <v>20366</v>
      </c>
      <c r="F1127">
        <v>4257</v>
      </c>
      <c r="G1127" t="s">
        <v>12</v>
      </c>
      <c r="H1127" t="s">
        <v>13</v>
      </c>
      <c r="I1127" t="s">
        <v>341</v>
      </c>
      <c r="J1127" t="s">
        <v>342</v>
      </c>
      <c r="K1127">
        <v>2045</v>
      </c>
      <c r="L1127">
        <v>2210</v>
      </c>
      <c r="M1127">
        <v>85</v>
      </c>
      <c r="N1127">
        <v>15</v>
      </c>
      <c r="O1127">
        <v>2225</v>
      </c>
      <c r="P1127">
        <v>2326</v>
      </c>
      <c r="Q1127">
        <v>6</v>
      </c>
      <c r="R1127">
        <v>2233</v>
      </c>
      <c r="S1127">
        <v>2332</v>
      </c>
      <c r="T1127">
        <v>59</v>
      </c>
      <c r="U1127">
        <v>0</v>
      </c>
      <c r="V1127">
        <v>0</v>
      </c>
      <c r="W1127">
        <v>108</v>
      </c>
      <c r="X1127">
        <v>82</v>
      </c>
      <c r="Y1127">
        <v>61</v>
      </c>
      <c r="Z1127">
        <v>404</v>
      </c>
      <c r="AA1127">
        <v>59</v>
      </c>
      <c r="AB1127">
        <v>0</v>
      </c>
      <c r="AC1127">
        <v>0</v>
      </c>
      <c r="AD1127">
        <v>0</v>
      </c>
      <c r="AE1127">
        <v>0</v>
      </c>
      <c r="AF1127" t="s">
        <v>640</v>
      </c>
      <c r="AG1127" t="s">
        <v>1085</v>
      </c>
      <c r="AH1127" s="9">
        <v>5.6944444444444443E-2</v>
      </c>
      <c r="AI1127" t="s">
        <v>1438</v>
      </c>
      <c r="AJ1127" t="s">
        <v>1420</v>
      </c>
      <c r="AK1127" t="s">
        <v>1423</v>
      </c>
    </row>
    <row r="1128" spans="1:37" x14ac:dyDescent="0.3">
      <c r="A1128" s="1">
        <v>43611</v>
      </c>
      <c r="B1128" t="s">
        <v>46</v>
      </c>
      <c r="C1128" t="s">
        <v>47</v>
      </c>
      <c r="D1128" t="s">
        <v>48</v>
      </c>
      <c r="E1128">
        <v>20452</v>
      </c>
      <c r="F1128">
        <v>3597</v>
      </c>
      <c r="G1128" t="s">
        <v>12</v>
      </c>
      <c r="H1128" t="s">
        <v>13</v>
      </c>
      <c r="I1128" t="s">
        <v>305</v>
      </c>
      <c r="J1128" t="s">
        <v>306</v>
      </c>
      <c r="K1128">
        <v>1659</v>
      </c>
      <c r="L1128">
        <v>1655</v>
      </c>
      <c r="M1128">
        <v>-4</v>
      </c>
      <c r="N1128">
        <v>136</v>
      </c>
      <c r="O1128">
        <v>1911</v>
      </c>
      <c r="P1128">
        <v>2043</v>
      </c>
      <c r="Q1128">
        <v>6</v>
      </c>
      <c r="R1128">
        <v>1908</v>
      </c>
      <c r="S1128">
        <v>2049</v>
      </c>
      <c r="T1128">
        <v>101</v>
      </c>
      <c r="U1128">
        <v>0</v>
      </c>
      <c r="V1128">
        <v>0</v>
      </c>
      <c r="W1128">
        <v>129</v>
      </c>
      <c r="X1128">
        <v>234</v>
      </c>
      <c r="Y1128">
        <v>92</v>
      </c>
      <c r="Z1128">
        <v>569</v>
      </c>
      <c r="AA1128">
        <v>0</v>
      </c>
      <c r="AB1128">
        <v>0</v>
      </c>
      <c r="AC1128">
        <v>101</v>
      </c>
      <c r="AD1128">
        <v>0</v>
      </c>
      <c r="AE1128">
        <v>0</v>
      </c>
      <c r="AF1128" t="s">
        <v>1526</v>
      </c>
      <c r="AG1128" t="s">
        <v>943</v>
      </c>
      <c r="AH1128" s="9">
        <v>0.16250000000000001</v>
      </c>
      <c r="AI1128" t="s">
        <v>1435</v>
      </c>
      <c r="AJ1128" t="s">
        <v>1417</v>
      </c>
      <c r="AK1128" t="s">
        <v>1421</v>
      </c>
    </row>
    <row r="1129" spans="1:37" x14ac:dyDescent="0.3">
      <c r="A1129" s="1">
        <v>44503</v>
      </c>
      <c r="B1129" t="s">
        <v>39</v>
      </c>
      <c r="C1129" t="s">
        <v>40</v>
      </c>
      <c r="D1129" t="s">
        <v>41</v>
      </c>
      <c r="E1129">
        <v>19805</v>
      </c>
      <c r="F1129">
        <v>361</v>
      </c>
      <c r="G1129" t="s">
        <v>80</v>
      </c>
      <c r="H1129" t="s">
        <v>67</v>
      </c>
      <c r="I1129" t="s">
        <v>150</v>
      </c>
      <c r="J1129" t="s">
        <v>85</v>
      </c>
      <c r="K1129">
        <v>830</v>
      </c>
      <c r="L1129">
        <v>828</v>
      </c>
      <c r="M1129">
        <v>-2</v>
      </c>
      <c r="N1129">
        <v>15</v>
      </c>
      <c r="O1129">
        <v>843</v>
      </c>
      <c r="P1129">
        <v>1111</v>
      </c>
      <c r="Q1129">
        <v>5</v>
      </c>
      <c r="R1129">
        <v>1128</v>
      </c>
      <c r="S1129">
        <v>1116</v>
      </c>
      <c r="T1129">
        <v>-12</v>
      </c>
      <c r="U1129">
        <v>0</v>
      </c>
      <c r="V1129">
        <v>0</v>
      </c>
      <c r="W1129">
        <v>118</v>
      </c>
      <c r="X1129">
        <v>108</v>
      </c>
      <c r="Y1129">
        <v>88</v>
      </c>
      <c r="Z1129">
        <v>733</v>
      </c>
      <c r="AF1129" t="s">
        <v>1408</v>
      </c>
      <c r="AG1129" t="s">
        <v>691</v>
      </c>
      <c r="AH1129" s="9">
        <v>0.11666666666666667</v>
      </c>
      <c r="AI1129" t="s">
        <v>1434</v>
      </c>
      <c r="AJ1129" t="s">
        <v>1417</v>
      </c>
      <c r="AK1129" t="s">
        <v>1424</v>
      </c>
    </row>
    <row r="1130" spans="1:37" x14ac:dyDescent="0.3">
      <c r="A1130" s="1">
        <v>43734</v>
      </c>
      <c r="B1130" t="s">
        <v>25</v>
      </c>
      <c r="C1130" t="s">
        <v>26</v>
      </c>
      <c r="D1130" t="s">
        <v>27</v>
      </c>
      <c r="E1130">
        <v>20416</v>
      </c>
      <c r="F1130">
        <v>315</v>
      </c>
      <c r="G1130" t="s">
        <v>133</v>
      </c>
      <c r="H1130" t="s">
        <v>134</v>
      </c>
      <c r="I1130" t="s">
        <v>51</v>
      </c>
      <c r="J1130" t="s">
        <v>52</v>
      </c>
      <c r="K1130">
        <v>1120</v>
      </c>
      <c r="L1130">
        <v>1115</v>
      </c>
      <c r="M1130">
        <v>-5</v>
      </c>
      <c r="N1130">
        <v>11</v>
      </c>
      <c r="O1130">
        <v>1126</v>
      </c>
      <c r="P1130">
        <v>1224</v>
      </c>
      <c r="Q1130">
        <v>7</v>
      </c>
      <c r="R1130">
        <v>1243</v>
      </c>
      <c r="S1130">
        <v>1231</v>
      </c>
      <c r="T1130">
        <v>-12</v>
      </c>
      <c r="U1130">
        <v>0</v>
      </c>
      <c r="V1130">
        <v>0</v>
      </c>
      <c r="W1130">
        <v>143</v>
      </c>
      <c r="X1130">
        <v>136</v>
      </c>
      <c r="Y1130">
        <v>118</v>
      </c>
      <c r="Z1130">
        <v>787</v>
      </c>
      <c r="AF1130" t="s">
        <v>1059</v>
      </c>
      <c r="AG1130" t="s">
        <v>1389</v>
      </c>
      <c r="AH1130" s="9">
        <v>5.2777777777777778E-2</v>
      </c>
      <c r="AI1130" t="s">
        <v>1434</v>
      </c>
      <c r="AJ1130" t="s">
        <v>1417</v>
      </c>
      <c r="AK1130" t="s">
        <v>1425</v>
      </c>
    </row>
    <row r="1131" spans="1:37" x14ac:dyDescent="0.3">
      <c r="A1131" s="1">
        <v>44560</v>
      </c>
      <c r="B1131" t="s">
        <v>162</v>
      </c>
      <c r="C1131" t="s">
        <v>163</v>
      </c>
      <c r="D1131" t="s">
        <v>164</v>
      </c>
      <c r="E1131">
        <v>20436</v>
      </c>
      <c r="F1131">
        <v>738</v>
      </c>
      <c r="G1131" t="s">
        <v>21</v>
      </c>
      <c r="H1131" t="s">
        <v>22</v>
      </c>
      <c r="I1131" t="s">
        <v>133</v>
      </c>
      <c r="J1131" t="s">
        <v>134</v>
      </c>
      <c r="K1131">
        <v>52</v>
      </c>
      <c r="L1131">
        <v>49</v>
      </c>
      <c r="M1131">
        <v>-3</v>
      </c>
      <c r="N1131">
        <v>14</v>
      </c>
      <c r="O1131">
        <v>103</v>
      </c>
      <c r="P1131">
        <v>600</v>
      </c>
      <c r="Q1131">
        <v>14</v>
      </c>
      <c r="R1131">
        <v>619</v>
      </c>
      <c r="S1131">
        <v>614</v>
      </c>
      <c r="T1131">
        <v>-5</v>
      </c>
      <c r="U1131">
        <v>0</v>
      </c>
      <c r="V1131">
        <v>0</v>
      </c>
      <c r="W1131">
        <v>207</v>
      </c>
      <c r="X1131">
        <v>205</v>
      </c>
      <c r="Y1131">
        <v>177</v>
      </c>
      <c r="Z1131">
        <v>1506</v>
      </c>
      <c r="AF1131" t="s">
        <v>1150</v>
      </c>
      <c r="AG1131" t="s">
        <v>1086</v>
      </c>
      <c r="AH1131" s="9">
        <v>0.22569444444444445</v>
      </c>
      <c r="AI1131" t="s">
        <v>1437</v>
      </c>
      <c r="AJ1131" t="s">
        <v>1417</v>
      </c>
      <c r="AK1131" t="s">
        <v>1425</v>
      </c>
    </row>
    <row r="1132" spans="1:37" x14ac:dyDescent="0.3">
      <c r="A1132" s="1">
        <v>44469</v>
      </c>
      <c r="B1132" t="s">
        <v>14</v>
      </c>
      <c r="C1132" t="s">
        <v>15</v>
      </c>
      <c r="D1132" t="s">
        <v>16</v>
      </c>
      <c r="E1132">
        <v>19790</v>
      </c>
      <c r="F1132">
        <v>686</v>
      </c>
      <c r="G1132" t="s">
        <v>17</v>
      </c>
      <c r="H1132" t="s">
        <v>18</v>
      </c>
      <c r="I1132" t="s">
        <v>103</v>
      </c>
      <c r="J1132" t="s">
        <v>104</v>
      </c>
      <c r="K1132">
        <v>1935</v>
      </c>
      <c r="L1132">
        <v>1932</v>
      </c>
      <c r="M1132">
        <v>-3</v>
      </c>
      <c r="N1132">
        <v>13</v>
      </c>
      <c r="O1132">
        <v>1945</v>
      </c>
      <c r="P1132">
        <v>2031</v>
      </c>
      <c r="Q1132">
        <v>9</v>
      </c>
      <c r="R1132">
        <v>2058</v>
      </c>
      <c r="S1132">
        <v>2040</v>
      </c>
      <c r="T1132">
        <v>-18</v>
      </c>
      <c r="U1132">
        <v>0</v>
      </c>
      <c r="V1132">
        <v>0</v>
      </c>
      <c r="W1132">
        <v>203</v>
      </c>
      <c r="X1132">
        <v>188</v>
      </c>
      <c r="Y1132">
        <v>166</v>
      </c>
      <c r="Z1132">
        <v>1299</v>
      </c>
      <c r="AF1132" t="s">
        <v>818</v>
      </c>
      <c r="AG1132" t="s">
        <v>971</v>
      </c>
      <c r="AH1132" s="9">
        <v>4.7222222222222221E-2</v>
      </c>
      <c r="AI1132" t="s">
        <v>1438</v>
      </c>
      <c r="AJ1132" t="s">
        <v>1417</v>
      </c>
      <c r="AK1132" t="s">
        <v>1425</v>
      </c>
    </row>
    <row r="1133" spans="1:37" x14ac:dyDescent="0.3">
      <c r="A1133" s="1">
        <v>43995</v>
      </c>
      <c r="B1133" t="s">
        <v>81</v>
      </c>
      <c r="C1133" t="s">
        <v>82</v>
      </c>
      <c r="D1133" t="s">
        <v>83</v>
      </c>
      <c r="E1133">
        <v>20409</v>
      </c>
      <c r="F1133">
        <v>466</v>
      </c>
      <c r="G1133" t="s">
        <v>169</v>
      </c>
      <c r="H1133" t="s">
        <v>170</v>
      </c>
      <c r="I1133" t="s">
        <v>44</v>
      </c>
      <c r="J1133" t="s">
        <v>45</v>
      </c>
      <c r="K1133">
        <v>1220</v>
      </c>
      <c r="L1133">
        <v>1230</v>
      </c>
      <c r="M1133">
        <v>10</v>
      </c>
      <c r="N1133">
        <v>9</v>
      </c>
      <c r="O1133">
        <v>1239</v>
      </c>
      <c r="P1133">
        <v>1507</v>
      </c>
      <c r="Q1133">
        <v>5</v>
      </c>
      <c r="R1133">
        <v>1523</v>
      </c>
      <c r="S1133">
        <v>1512</v>
      </c>
      <c r="T1133">
        <v>-11</v>
      </c>
      <c r="U1133">
        <v>0</v>
      </c>
      <c r="V1133">
        <v>0</v>
      </c>
      <c r="W1133">
        <v>183</v>
      </c>
      <c r="X1133">
        <v>162</v>
      </c>
      <c r="Y1133">
        <v>148</v>
      </c>
      <c r="Z1133">
        <v>1249</v>
      </c>
      <c r="AF1133" t="s">
        <v>929</v>
      </c>
      <c r="AG1133" t="s">
        <v>1128</v>
      </c>
      <c r="AH1133" s="9">
        <v>0.1125</v>
      </c>
      <c r="AI1133" t="s">
        <v>1435</v>
      </c>
      <c r="AJ1133" t="s">
        <v>1417</v>
      </c>
      <c r="AK1133" t="s">
        <v>1427</v>
      </c>
    </row>
    <row r="1134" spans="1:37" x14ac:dyDescent="0.3">
      <c r="A1134" s="1">
        <v>43845</v>
      </c>
      <c r="B1134" t="s">
        <v>14</v>
      </c>
      <c r="C1134" t="s">
        <v>15</v>
      </c>
      <c r="D1134" t="s">
        <v>16</v>
      </c>
      <c r="E1134">
        <v>19790</v>
      </c>
      <c r="F1134">
        <v>517</v>
      </c>
      <c r="G1134" t="s">
        <v>60</v>
      </c>
      <c r="H1134" t="s">
        <v>61</v>
      </c>
      <c r="I1134" t="s">
        <v>208</v>
      </c>
      <c r="J1134" t="s">
        <v>209</v>
      </c>
      <c r="K1134">
        <v>1708</v>
      </c>
      <c r="L1134">
        <v>1703</v>
      </c>
      <c r="M1134">
        <v>-5</v>
      </c>
      <c r="N1134">
        <v>13</v>
      </c>
      <c r="O1134">
        <v>1716</v>
      </c>
      <c r="P1134">
        <v>1806</v>
      </c>
      <c r="Q1134">
        <v>5</v>
      </c>
      <c r="R1134">
        <v>1819</v>
      </c>
      <c r="S1134">
        <v>1811</v>
      </c>
      <c r="T1134">
        <v>-8</v>
      </c>
      <c r="U1134">
        <v>0</v>
      </c>
      <c r="V1134">
        <v>0</v>
      </c>
      <c r="W1134">
        <v>71</v>
      </c>
      <c r="X1134">
        <v>68</v>
      </c>
      <c r="Y1134">
        <v>50</v>
      </c>
      <c r="Z1134">
        <v>306</v>
      </c>
      <c r="AF1134" t="s">
        <v>959</v>
      </c>
      <c r="AG1134" t="s">
        <v>946</v>
      </c>
      <c r="AH1134" s="9">
        <v>4.7222222222222221E-2</v>
      </c>
      <c r="AI1134" t="s">
        <v>1435</v>
      </c>
      <c r="AJ1134" t="s">
        <v>1417</v>
      </c>
      <c r="AK1134" t="s">
        <v>1424</v>
      </c>
    </row>
    <row r="1135" spans="1:37" x14ac:dyDescent="0.3">
      <c r="A1135" s="1">
        <v>44567</v>
      </c>
      <c r="B1135" t="s">
        <v>7</v>
      </c>
      <c r="C1135" t="s">
        <v>8</v>
      </c>
      <c r="D1135" t="s">
        <v>9</v>
      </c>
      <c r="E1135">
        <v>19977</v>
      </c>
      <c r="F1135">
        <v>672</v>
      </c>
      <c r="G1135" t="s">
        <v>21</v>
      </c>
      <c r="H1135" t="s">
        <v>22</v>
      </c>
      <c r="I1135" t="s">
        <v>99</v>
      </c>
      <c r="J1135" t="s">
        <v>43</v>
      </c>
      <c r="K1135">
        <v>1540</v>
      </c>
      <c r="L1135">
        <v>1605</v>
      </c>
      <c r="M1135">
        <v>25</v>
      </c>
      <c r="N1135">
        <v>13</v>
      </c>
      <c r="O1135">
        <v>1618</v>
      </c>
      <c r="P1135">
        <v>2102</v>
      </c>
      <c r="Q1135">
        <v>6</v>
      </c>
      <c r="R1135">
        <v>2054</v>
      </c>
      <c r="S1135">
        <v>2108</v>
      </c>
      <c r="T1135">
        <v>14</v>
      </c>
      <c r="U1135">
        <v>0</v>
      </c>
      <c r="V1135">
        <v>0</v>
      </c>
      <c r="W1135">
        <v>194</v>
      </c>
      <c r="X1135">
        <v>183</v>
      </c>
      <c r="Y1135">
        <v>164</v>
      </c>
      <c r="Z1135">
        <v>1452</v>
      </c>
      <c r="AF1135" t="s">
        <v>1653</v>
      </c>
      <c r="AG1135" t="s">
        <v>1410</v>
      </c>
      <c r="AH1135" s="9">
        <v>0.21041666666666667</v>
      </c>
      <c r="AI1135" t="s">
        <v>1435</v>
      </c>
      <c r="AJ1135" t="s">
        <v>1420</v>
      </c>
      <c r="AK1135" t="s">
        <v>1425</v>
      </c>
    </row>
    <row r="1136" spans="1:37" x14ac:dyDescent="0.3">
      <c r="A1136" s="1">
        <v>45051</v>
      </c>
      <c r="B1136" t="s">
        <v>32</v>
      </c>
      <c r="C1136" t="s">
        <v>33</v>
      </c>
      <c r="D1136" t="s">
        <v>34</v>
      </c>
      <c r="E1136">
        <v>19393</v>
      </c>
      <c r="F1136">
        <v>168</v>
      </c>
      <c r="G1136" t="s">
        <v>60</v>
      </c>
      <c r="H1136" t="s">
        <v>61</v>
      </c>
      <c r="I1136" t="s">
        <v>35</v>
      </c>
      <c r="J1136" t="s">
        <v>36</v>
      </c>
      <c r="K1136">
        <v>2125</v>
      </c>
      <c r="L1136">
        <v>2119</v>
      </c>
      <c r="M1136">
        <v>-6</v>
      </c>
      <c r="N1136">
        <v>14</v>
      </c>
      <c r="O1136">
        <v>2133</v>
      </c>
      <c r="P1136">
        <v>2218</v>
      </c>
      <c r="Q1136">
        <v>6</v>
      </c>
      <c r="R1136">
        <v>2245</v>
      </c>
      <c r="S1136">
        <v>2224</v>
      </c>
      <c r="T1136">
        <v>-21</v>
      </c>
      <c r="U1136">
        <v>0</v>
      </c>
      <c r="V1136">
        <v>0</v>
      </c>
      <c r="W1136">
        <v>140</v>
      </c>
      <c r="X1136">
        <v>125</v>
      </c>
      <c r="Y1136">
        <v>105</v>
      </c>
      <c r="Z1136">
        <v>721</v>
      </c>
      <c r="AF1136" t="s">
        <v>991</v>
      </c>
      <c r="AG1136" t="s">
        <v>1372</v>
      </c>
      <c r="AH1136" s="9">
        <v>4.5138888888888888E-2</v>
      </c>
      <c r="AI1136" t="s">
        <v>1438</v>
      </c>
      <c r="AJ1136" t="s">
        <v>1417</v>
      </c>
      <c r="AK1136" t="s">
        <v>1426</v>
      </c>
    </row>
    <row r="1137" spans="1:37" x14ac:dyDescent="0.3">
      <c r="A1137" s="1">
        <v>43586</v>
      </c>
      <c r="B1137" t="s">
        <v>39</v>
      </c>
      <c r="C1137" t="s">
        <v>40</v>
      </c>
      <c r="D1137" t="s">
        <v>41</v>
      </c>
      <c r="E1137">
        <v>19805</v>
      </c>
      <c r="F1137">
        <v>692</v>
      </c>
      <c r="G1137" t="s">
        <v>174</v>
      </c>
      <c r="H1137" t="s">
        <v>175</v>
      </c>
      <c r="I1137" t="s">
        <v>231</v>
      </c>
      <c r="J1137" t="s">
        <v>232</v>
      </c>
      <c r="K1137">
        <v>1135</v>
      </c>
      <c r="L1137">
        <v>1133</v>
      </c>
      <c r="M1137">
        <v>-2</v>
      </c>
      <c r="N1137">
        <v>13</v>
      </c>
      <c r="O1137">
        <v>1146</v>
      </c>
      <c r="P1137">
        <v>1515</v>
      </c>
      <c r="Q1137">
        <v>6</v>
      </c>
      <c r="R1137">
        <v>1528</v>
      </c>
      <c r="S1137">
        <v>1521</v>
      </c>
      <c r="T1137">
        <v>-7</v>
      </c>
      <c r="U1137">
        <v>0</v>
      </c>
      <c r="V1137">
        <v>0</v>
      </c>
      <c r="W1137">
        <v>413</v>
      </c>
      <c r="X1137">
        <v>408</v>
      </c>
      <c r="Y1137">
        <v>389</v>
      </c>
      <c r="Z1137">
        <v>2917</v>
      </c>
      <c r="AF1137" t="s">
        <v>1610</v>
      </c>
      <c r="AG1137" t="s">
        <v>729</v>
      </c>
      <c r="AH1137" s="9">
        <v>0.15833333333333333</v>
      </c>
      <c r="AI1137" t="s">
        <v>1434</v>
      </c>
      <c r="AJ1137" t="s">
        <v>1417</v>
      </c>
      <c r="AK1137" t="s">
        <v>1424</v>
      </c>
    </row>
    <row r="1138" spans="1:37" x14ac:dyDescent="0.3">
      <c r="A1138" s="1">
        <v>44784</v>
      </c>
      <c r="B1138" t="s">
        <v>94</v>
      </c>
      <c r="C1138" t="s">
        <v>95</v>
      </c>
      <c r="D1138" t="s">
        <v>96</v>
      </c>
      <c r="E1138">
        <v>20397</v>
      </c>
      <c r="F1138">
        <v>5538</v>
      </c>
      <c r="G1138" t="s">
        <v>460</v>
      </c>
      <c r="H1138" t="s">
        <v>461</v>
      </c>
      <c r="I1138" t="s">
        <v>97</v>
      </c>
      <c r="J1138" t="s">
        <v>98</v>
      </c>
      <c r="K1138">
        <v>700</v>
      </c>
      <c r="L1138">
        <v>758</v>
      </c>
      <c r="M1138">
        <v>58</v>
      </c>
      <c r="N1138">
        <v>9</v>
      </c>
      <c r="O1138">
        <v>807</v>
      </c>
      <c r="P1138">
        <v>1029</v>
      </c>
      <c r="Q1138">
        <v>9</v>
      </c>
      <c r="R1138">
        <v>955</v>
      </c>
      <c r="S1138">
        <v>1038</v>
      </c>
      <c r="T1138">
        <v>43</v>
      </c>
      <c r="U1138">
        <v>0</v>
      </c>
      <c r="V1138">
        <v>0</v>
      </c>
      <c r="W1138">
        <v>115</v>
      </c>
      <c r="X1138">
        <v>100</v>
      </c>
      <c r="Y1138">
        <v>82</v>
      </c>
      <c r="Z1138">
        <v>577</v>
      </c>
      <c r="AA1138">
        <v>43</v>
      </c>
      <c r="AB1138">
        <v>0</v>
      </c>
      <c r="AC1138">
        <v>0</v>
      </c>
      <c r="AD1138">
        <v>0</v>
      </c>
      <c r="AE1138">
        <v>0</v>
      </c>
      <c r="AF1138" t="s">
        <v>1187</v>
      </c>
      <c r="AG1138" t="s">
        <v>1009</v>
      </c>
      <c r="AH1138" s="9">
        <v>0.1111111111111111</v>
      </c>
      <c r="AI1138" t="s">
        <v>1434</v>
      </c>
      <c r="AJ1138" t="s">
        <v>1420</v>
      </c>
      <c r="AK1138" t="s">
        <v>1425</v>
      </c>
    </row>
    <row r="1139" spans="1:37" x14ac:dyDescent="0.3">
      <c r="A1139" s="1">
        <v>44334</v>
      </c>
      <c r="B1139" t="s">
        <v>39</v>
      </c>
      <c r="C1139" t="s">
        <v>40</v>
      </c>
      <c r="D1139" t="s">
        <v>41</v>
      </c>
      <c r="E1139">
        <v>19805</v>
      </c>
      <c r="F1139">
        <v>1563</v>
      </c>
      <c r="G1139" t="s">
        <v>30</v>
      </c>
      <c r="H1139" t="s">
        <v>31</v>
      </c>
      <c r="I1139" t="s">
        <v>382</v>
      </c>
      <c r="J1139" t="s">
        <v>383</v>
      </c>
      <c r="K1139">
        <v>1935</v>
      </c>
      <c r="L1139">
        <v>1928</v>
      </c>
      <c r="M1139">
        <v>-7</v>
      </c>
      <c r="N1139">
        <v>13</v>
      </c>
      <c r="O1139">
        <v>1941</v>
      </c>
      <c r="P1139">
        <v>2010</v>
      </c>
      <c r="Q1139">
        <v>7</v>
      </c>
      <c r="R1139">
        <v>2032</v>
      </c>
      <c r="S1139">
        <v>2017</v>
      </c>
      <c r="T1139">
        <v>-15</v>
      </c>
      <c r="U1139">
        <v>0</v>
      </c>
      <c r="V1139">
        <v>0</v>
      </c>
      <c r="W1139">
        <v>117</v>
      </c>
      <c r="X1139">
        <v>109</v>
      </c>
      <c r="Y1139">
        <v>89</v>
      </c>
      <c r="Z1139">
        <v>592</v>
      </c>
      <c r="AF1139" t="s">
        <v>977</v>
      </c>
      <c r="AG1139" t="s">
        <v>806</v>
      </c>
      <c r="AH1139" s="9">
        <v>3.4027777777777775E-2</v>
      </c>
      <c r="AI1139" t="s">
        <v>1438</v>
      </c>
      <c r="AJ1139" t="s">
        <v>1417</v>
      </c>
      <c r="AK1139" t="s">
        <v>1423</v>
      </c>
    </row>
    <row r="1140" spans="1:37" x14ac:dyDescent="0.3">
      <c r="A1140" s="1">
        <v>45040</v>
      </c>
      <c r="B1140" t="s">
        <v>25</v>
      </c>
      <c r="C1140" t="s">
        <v>26</v>
      </c>
      <c r="D1140" t="s">
        <v>27</v>
      </c>
      <c r="E1140">
        <v>20416</v>
      </c>
      <c r="F1140">
        <v>1005</v>
      </c>
      <c r="G1140" t="s">
        <v>178</v>
      </c>
      <c r="H1140" t="s">
        <v>179</v>
      </c>
      <c r="I1140" t="s">
        <v>10</v>
      </c>
      <c r="J1140" t="s">
        <v>11</v>
      </c>
      <c r="K1140">
        <v>545</v>
      </c>
      <c r="L1140">
        <v>539</v>
      </c>
      <c r="M1140">
        <v>-6</v>
      </c>
      <c r="N1140">
        <v>10</v>
      </c>
      <c r="O1140">
        <v>549</v>
      </c>
      <c r="P1140">
        <v>812</v>
      </c>
      <c r="Q1140">
        <v>7</v>
      </c>
      <c r="R1140">
        <v>836</v>
      </c>
      <c r="S1140">
        <v>819</v>
      </c>
      <c r="T1140">
        <v>-17</v>
      </c>
      <c r="U1140">
        <v>0</v>
      </c>
      <c r="V1140">
        <v>0</v>
      </c>
      <c r="W1140">
        <v>171</v>
      </c>
      <c r="X1140">
        <v>160</v>
      </c>
      <c r="Y1140">
        <v>143</v>
      </c>
      <c r="Z1140">
        <v>992</v>
      </c>
      <c r="AF1140" t="s">
        <v>861</v>
      </c>
      <c r="AG1140" t="s">
        <v>1384</v>
      </c>
      <c r="AH1140" s="9">
        <v>0.1111111111111111</v>
      </c>
      <c r="AI1140" t="s">
        <v>1437</v>
      </c>
      <c r="AJ1140" t="s">
        <v>1417</v>
      </c>
      <c r="AK1140" t="s">
        <v>1422</v>
      </c>
    </row>
    <row r="1141" spans="1:37" x14ac:dyDescent="0.3">
      <c r="A1141" s="1">
        <v>45168</v>
      </c>
      <c r="B1141" t="s">
        <v>94</v>
      </c>
      <c r="C1141" t="s">
        <v>95</v>
      </c>
      <c r="D1141" t="s">
        <v>96</v>
      </c>
      <c r="E1141">
        <v>20397</v>
      </c>
      <c r="F1141">
        <v>5050</v>
      </c>
      <c r="G1141" t="s">
        <v>42</v>
      </c>
      <c r="H1141" t="s">
        <v>43</v>
      </c>
      <c r="I1141" t="s">
        <v>458</v>
      </c>
      <c r="J1141" t="s">
        <v>459</v>
      </c>
      <c r="K1141">
        <v>1150</v>
      </c>
      <c r="L1141">
        <v>1145</v>
      </c>
      <c r="M1141">
        <v>-5</v>
      </c>
      <c r="N1141">
        <v>15</v>
      </c>
      <c r="O1141">
        <v>1200</v>
      </c>
      <c r="P1141">
        <v>1302</v>
      </c>
      <c r="Q1141">
        <v>5</v>
      </c>
      <c r="R1141">
        <v>1326</v>
      </c>
      <c r="S1141">
        <v>1307</v>
      </c>
      <c r="T1141">
        <v>-19</v>
      </c>
      <c r="U1141">
        <v>0</v>
      </c>
      <c r="V1141">
        <v>0</v>
      </c>
      <c r="W1141">
        <v>96</v>
      </c>
      <c r="X1141">
        <v>82</v>
      </c>
      <c r="Y1141">
        <v>62</v>
      </c>
      <c r="Z1141">
        <v>391</v>
      </c>
      <c r="AF1141" t="s">
        <v>745</v>
      </c>
      <c r="AG1141" t="s">
        <v>891</v>
      </c>
      <c r="AH1141" s="9">
        <v>5.6944444444444443E-2</v>
      </c>
      <c r="AI1141" t="s">
        <v>1434</v>
      </c>
      <c r="AJ1141" t="s">
        <v>1417</v>
      </c>
      <c r="AK1141" t="s">
        <v>1424</v>
      </c>
    </row>
    <row r="1142" spans="1:37" x14ac:dyDescent="0.3">
      <c r="A1142" s="1">
        <v>44798</v>
      </c>
      <c r="B1142" t="s">
        <v>81</v>
      </c>
      <c r="C1142" t="s">
        <v>82</v>
      </c>
      <c r="D1142" t="s">
        <v>83</v>
      </c>
      <c r="E1142">
        <v>20409</v>
      </c>
      <c r="F1142">
        <v>1447</v>
      </c>
      <c r="G1142" t="s">
        <v>222</v>
      </c>
      <c r="H1142" t="s">
        <v>223</v>
      </c>
      <c r="I1142" t="s">
        <v>133</v>
      </c>
      <c r="J1142" t="s">
        <v>134</v>
      </c>
      <c r="K1142">
        <v>1730</v>
      </c>
      <c r="L1142">
        <v>2028</v>
      </c>
      <c r="M1142">
        <v>178</v>
      </c>
      <c r="N1142">
        <v>13</v>
      </c>
      <c r="O1142">
        <v>2041</v>
      </c>
      <c r="P1142">
        <v>2313</v>
      </c>
      <c r="Q1142">
        <v>7</v>
      </c>
      <c r="R1142">
        <v>2031</v>
      </c>
      <c r="S1142">
        <v>2320</v>
      </c>
      <c r="T1142">
        <v>169</v>
      </c>
      <c r="U1142">
        <v>0</v>
      </c>
      <c r="V1142">
        <v>0</v>
      </c>
      <c r="W1142">
        <v>181</v>
      </c>
      <c r="X1142">
        <v>172</v>
      </c>
      <c r="Y1142">
        <v>152</v>
      </c>
      <c r="Z1142">
        <v>1032</v>
      </c>
      <c r="AA1142">
        <v>13</v>
      </c>
      <c r="AB1142">
        <v>0</v>
      </c>
      <c r="AC1142">
        <v>0</v>
      </c>
      <c r="AD1142">
        <v>0</v>
      </c>
      <c r="AE1142">
        <v>156</v>
      </c>
      <c r="AF1142" t="s">
        <v>1441</v>
      </c>
      <c r="AG1142" t="s">
        <v>978</v>
      </c>
      <c r="AH1142" s="9">
        <v>0.11944444444444445</v>
      </c>
      <c r="AI1142" t="s">
        <v>1438</v>
      </c>
      <c r="AJ1142" t="s">
        <v>1420</v>
      </c>
      <c r="AK1142" t="s">
        <v>1425</v>
      </c>
    </row>
    <row r="1143" spans="1:37" x14ac:dyDescent="0.3">
      <c r="A1143" s="1">
        <v>44697</v>
      </c>
      <c r="B1143" t="s">
        <v>39</v>
      </c>
      <c r="C1143" t="s">
        <v>40</v>
      </c>
      <c r="D1143" t="s">
        <v>41</v>
      </c>
      <c r="E1143">
        <v>19805</v>
      </c>
      <c r="F1143">
        <v>1236</v>
      </c>
      <c r="G1143" t="s">
        <v>165</v>
      </c>
      <c r="H1143" t="s">
        <v>166</v>
      </c>
      <c r="I1143" t="s">
        <v>194</v>
      </c>
      <c r="J1143" t="s">
        <v>195</v>
      </c>
      <c r="K1143">
        <v>500</v>
      </c>
      <c r="L1143">
        <v>453</v>
      </c>
      <c r="M1143">
        <v>-7</v>
      </c>
      <c r="N1143">
        <v>14</v>
      </c>
      <c r="O1143">
        <v>507</v>
      </c>
      <c r="P1143">
        <v>726</v>
      </c>
      <c r="Q1143">
        <v>8</v>
      </c>
      <c r="R1143">
        <v>749</v>
      </c>
      <c r="S1143">
        <v>734</v>
      </c>
      <c r="T1143">
        <v>-15</v>
      </c>
      <c r="U1143">
        <v>0</v>
      </c>
      <c r="V1143">
        <v>0</v>
      </c>
      <c r="W1143">
        <v>169</v>
      </c>
      <c r="X1143">
        <v>161</v>
      </c>
      <c r="Y1143">
        <v>139</v>
      </c>
      <c r="Z1143">
        <v>1045</v>
      </c>
      <c r="AF1143" t="s">
        <v>1654</v>
      </c>
      <c r="AG1143" t="s">
        <v>664</v>
      </c>
      <c r="AH1143" s="9">
        <v>0.11180555555555556</v>
      </c>
      <c r="AI1143" t="s">
        <v>1437</v>
      </c>
      <c r="AJ1143" t="s">
        <v>1417</v>
      </c>
      <c r="AK1143" t="s">
        <v>1422</v>
      </c>
    </row>
    <row r="1144" spans="1:37" x14ac:dyDescent="0.3">
      <c r="A1144" s="1">
        <v>44099</v>
      </c>
      <c r="B1144" t="s">
        <v>100</v>
      </c>
      <c r="C1144" t="s">
        <v>101</v>
      </c>
      <c r="D1144" t="s">
        <v>102</v>
      </c>
      <c r="E1144">
        <v>20368</v>
      </c>
      <c r="F1144">
        <v>574</v>
      </c>
      <c r="G1144" t="s">
        <v>357</v>
      </c>
      <c r="H1144" t="s">
        <v>175</v>
      </c>
      <c r="I1144" t="s">
        <v>518</v>
      </c>
      <c r="J1144" t="s">
        <v>519</v>
      </c>
      <c r="K1144">
        <v>640</v>
      </c>
      <c r="L1144">
        <v>632</v>
      </c>
      <c r="M1144">
        <v>-8</v>
      </c>
      <c r="N1144">
        <v>8</v>
      </c>
      <c r="O1144">
        <v>640</v>
      </c>
      <c r="P1144">
        <v>1126</v>
      </c>
      <c r="Q1144">
        <v>5</v>
      </c>
      <c r="R1144">
        <v>1146</v>
      </c>
      <c r="S1144">
        <v>1131</v>
      </c>
      <c r="T1144">
        <v>-15</v>
      </c>
      <c r="U1144">
        <v>0</v>
      </c>
      <c r="V1144">
        <v>0</v>
      </c>
      <c r="W1144">
        <v>186</v>
      </c>
      <c r="X1144">
        <v>179</v>
      </c>
      <c r="Y1144">
        <v>166</v>
      </c>
      <c r="Z1144">
        <v>1373</v>
      </c>
      <c r="AF1144" t="s">
        <v>1234</v>
      </c>
      <c r="AG1144" t="s">
        <v>641</v>
      </c>
      <c r="AH1144" s="9">
        <v>0.2076388888888889</v>
      </c>
      <c r="AI1144" t="s">
        <v>1434</v>
      </c>
      <c r="AJ1144" t="s">
        <v>1417</v>
      </c>
      <c r="AK1144" t="s">
        <v>1426</v>
      </c>
    </row>
    <row r="1145" spans="1:37" x14ac:dyDescent="0.3">
      <c r="A1145" s="1">
        <v>44805</v>
      </c>
      <c r="B1145" t="s">
        <v>122</v>
      </c>
      <c r="C1145" t="s">
        <v>123</v>
      </c>
      <c r="D1145" t="s">
        <v>124</v>
      </c>
      <c r="E1145">
        <v>20304</v>
      </c>
      <c r="F1145">
        <v>5508</v>
      </c>
      <c r="G1145" t="s">
        <v>110</v>
      </c>
      <c r="H1145" t="s">
        <v>111</v>
      </c>
      <c r="I1145" t="s">
        <v>80</v>
      </c>
      <c r="J1145" t="s">
        <v>67</v>
      </c>
      <c r="K1145">
        <v>737</v>
      </c>
      <c r="L1145">
        <v>730</v>
      </c>
      <c r="M1145">
        <v>-7</v>
      </c>
      <c r="N1145">
        <v>17</v>
      </c>
      <c r="O1145">
        <v>747</v>
      </c>
      <c r="P1145">
        <v>918</v>
      </c>
      <c r="Q1145">
        <v>12</v>
      </c>
      <c r="R1145">
        <v>945</v>
      </c>
      <c r="S1145">
        <v>930</v>
      </c>
      <c r="T1145">
        <v>-15</v>
      </c>
      <c r="U1145">
        <v>0</v>
      </c>
      <c r="V1145">
        <v>0</v>
      </c>
      <c r="W1145">
        <v>128</v>
      </c>
      <c r="X1145">
        <v>120</v>
      </c>
      <c r="Y1145">
        <v>91</v>
      </c>
      <c r="Z1145">
        <v>585</v>
      </c>
      <c r="AF1145" t="s">
        <v>872</v>
      </c>
      <c r="AG1145" t="s">
        <v>854</v>
      </c>
      <c r="AH1145" s="9">
        <v>8.3333333333333329E-2</v>
      </c>
      <c r="AI1145" t="s">
        <v>1434</v>
      </c>
      <c r="AJ1145" t="s">
        <v>1417</v>
      </c>
      <c r="AK1145" t="s">
        <v>1425</v>
      </c>
    </row>
    <row r="1146" spans="1:37" x14ac:dyDescent="0.3">
      <c r="A1146" s="1">
        <v>44603</v>
      </c>
      <c r="B1146" t="s">
        <v>32</v>
      </c>
      <c r="C1146" t="s">
        <v>33</v>
      </c>
      <c r="D1146" t="s">
        <v>34</v>
      </c>
      <c r="E1146">
        <v>19393</v>
      </c>
      <c r="F1146">
        <v>1426</v>
      </c>
      <c r="G1146" t="s">
        <v>72</v>
      </c>
      <c r="H1146" t="s">
        <v>73</v>
      </c>
      <c r="I1146" t="s">
        <v>165</v>
      </c>
      <c r="J1146" t="s">
        <v>166</v>
      </c>
      <c r="K1146">
        <v>1725</v>
      </c>
      <c r="L1146">
        <v>1911</v>
      </c>
      <c r="M1146">
        <v>106</v>
      </c>
      <c r="N1146">
        <v>12</v>
      </c>
      <c r="O1146">
        <v>1923</v>
      </c>
      <c r="P1146">
        <v>5</v>
      </c>
      <c r="Q1146">
        <v>3</v>
      </c>
      <c r="R1146">
        <v>2225</v>
      </c>
      <c r="S1146">
        <v>8</v>
      </c>
      <c r="T1146">
        <v>103</v>
      </c>
      <c r="U1146">
        <v>0</v>
      </c>
      <c r="V1146">
        <v>0</v>
      </c>
      <c r="W1146">
        <v>240</v>
      </c>
      <c r="X1146">
        <v>237</v>
      </c>
      <c r="Y1146">
        <v>222</v>
      </c>
      <c r="Z1146">
        <v>1565</v>
      </c>
      <c r="AA1146">
        <v>6</v>
      </c>
      <c r="AB1146">
        <v>0</v>
      </c>
      <c r="AC1146">
        <v>0</v>
      </c>
      <c r="AD1146">
        <v>0</v>
      </c>
      <c r="AE1146">
        <v>97</v>
      </c>
      <c r="AF1146" t="s">
        <v>1655</v>
      </c>
      <c r="AG1146" t="s">
        <v>1140</v>
      </c>
      <c r="AH1146">
        <v>-0.79375000000000007</v>
      </c>
      <c r="AI1146" t="s">
        <v>1438</v>
      </c>
      <c r="AJ1146" t="s">
        <v>1420</v>
      </c>
      <c r="AK1146" t="s">
        <v>1426</v>
      </c>
    </row>
    <row r="1147" spans="1:37" x14ac:dyDescent="0.3">
      <c r="A1147" s="1">
        <v>44737</v>
      </c>
      <c r="B1147" t="s">
        <v>14</v>
      </c>
      <c r="C1147" t="s">
        <v>15</v>
      </c>
      <c r="D1147" t="s">
        <v>16</v>
      </c>
      <c r="E1147">
        <v>19790</v>
      </c>
      <c r="F1147">
        <v>2503</v>
      </c>
      <c r="G1147" t="s">
        <v>60</v>
      </c>
      <c r="H1147" t="s">
        <v>61</v>
      </c>
      <c r="I1147" t="s">
        <v>402</v>
      </c>
      <c r="J1147" t="s">
        <v>403</v>
      </c>
      <c r="K1147">
        <v>1635</v>
      </c>
      <c r="L1147">
        <v>1633</v>
      </c>
      <c r="M1147">
        <v>-2</v>
      </c>
      <c r="N1147">
        <v>13</v>
      </c>
      <c r="O1147">
        <v>1646</v>
      </c>
      <c r="P1147">
        <v>1729</v>
      </c>
      <c r="Q1147">
        <v>9</v>
      </c>
      <c r="R1147">
        <v>1745</v>
      </c>
      <c r="S1147">
        <v>1738</v>
      </c>
      <c r="T1147">
        <v>-7</v>
      </c>
      <c r="U1147">
        <v>0</v>
      </c>
      <c r="V1147">
        <v>0</v>
      </c>
      <c r="W1147">
        <v>70</v>
      </c>
      <c r="X1147">
        <v>65</v>
      </c>
      <c r="Y1147">
        <v>43</v>
      </c>
      <c r="Z1147">
        <v>270</v>
      </c>
      <c r="AF1147" t="s">
        <v>1357</v>
      </c>
      <c r="AG1147" t="s">
        <v>939</v>
      </c>
      <c r="AH1147" s="9">
        <v>4.5138888888888888E-2</v>
      </c>
      <c r="AI1147" t="s">
        <v>1435</v>
      </c>
      <c r="AJ1147" t="s">
        <v>1417</v>
      </c>
      <c r="AK1147" t="s">
        <v>1427</v>
      </c>
    </row>
    <row r="1148" spans="1:37" x14ac:dyDescent="0.3">
      <c r="A1148" s="1">
        <v>43645</v>
      </c>
      <c r="B1148" t="s">
        <v>14</v>
      </c>
      <c r="C1148" t="s">
        <v>15</v>
      </c>
      <c r="D1148" t="s">
        <v>16</v>
      </c>
      <c r="E1148">
        <v>19790</v>
      </c>
      <c r="F1148">
        <v>1981</v>
      </c>
      <c r="G1148" t="s">
        <v>17</v>
      </c>
      <c r="H1148" t="s">
        <v>18</v>
      </c>
      <c r="I1148" t="s">
        <v>151</v>
      </c>
      <c r="J1148" t="s">
        <v>152</v>
      </c>
      <c r="K1148">
        <v>1115</v>
      </c>
      <c r="L1148">
        <v>1107</v>
      </c>
      <c r="M1148">
        <v>-8</v>
      </c>
      <c r="N1148">
        <v>11</v>
      </c>
      <c r="O1148">
        <v>1118</v>
      </c>
      <c r="P1148">
        <v>1238</v>
      </c>
      <c r="Q1148">
        <v>4</v>
      </c>
      <c r="R1148">
        <v>1259</v>
      </c>
      <c r="S1148">
        <v>1242</v>
      </c>
      <c r="T1148">
        <v>-17</v>
      </c>
      <c r="U1148">
        <v>0</v>
      </c>
      <c r="V1148">
        <v>0</v>
      </c>
      <c r="W1148">
        <v>224</v>
      </c>
      <c r="X1148">
        <v>215</v>
      </c>
      <c r="Y1148">
        <v>200</v>
      </c>
      <c r="Z1148">
        <v>1517</v>
      </c>
      <c r="AF1148" t="s">
        <v>901</v>
      </c>
      <c r="AG1148" t="s">
        <v>881</v>
      </c>
      <c r="AH1148" s="9">
        <v>6.5972222222222224E-2</v>
      </c>
      <c r="AI1148" t="s">
        <v>1434</v>
      </c>
      <c r="AJ1148" t="s">
        <v>1417</v>
      </c>
      <c r="AK1148" t="s">
        <v>1427</v>
      </c>
    </row>
    <row r="1149" spans="1:37" x14ac:dyDescent="0.3">
      <c r="A1149" s="1">
        <v>45162</v>
      </c>
      <c r="B1149" t="s">
        <v>122</v>
      </c>
      <c r="C1149" t="s">
        <v>123</v>
      </c>
      <c r="D1149" t="s">
        <v>124</v>
      </c>
      <c r="E1149">
        <v>20304</v>
      </c>
      <c r="F1149">
        <v>3249</v>
      </c>
      <c r="G1149" t="s">
        <v>30</v>
      </c>
      <c r="H1149" t="s">
        <v>31</v>
      </c>
      <c r="I1149" t="s">
        <v>424</v>
      </c>
      <c r="J1149" t="s">
        <v>425</v>
      </c>
      <c r="K1149">
        <v>1920</v>
      </c>
      <c r="L1149">
        <v>1958</v>
      </c>
      <c r="M1149">
        <v>38</v>
      </c>
      <c r="N1149">
        <v>30</v>
      </c>
      <c r="O1149">
        <v>2028</v>
      </c>
      <c r="P1149">
        <v>2015</v>
      </c>
      <c r="Q1149">
        <v>6</v>
      </c>
      <c r="R1149">
        <v>1954</v>
      </c>
      <c r="S1149">
        <v>2021</v>
      </c>
      <c r="T1149">
        <v>27</v>
      </c>
      <c r="U1149">
        <v>0</v>
      </c>
      <c r="V1149">
        <v>0</v>
      </c>
      <c r="W1149">
        <v>154</v>
      </c>
      <c r="X1149">
        <v>143</v>
      </c>
      <c r="Y1149">
        <v>107</v>
      </c>
      <c r="Z1149">
        <v>853</v>
      </c>
      <c r="AA1149">
        <v>27</v>
      </c>
      <c r="AB1149">
        <v>0</v>
      </c>
      <c r="AC1149">
        <v>0</v>
      </c>
      <c r="AD1149">
        <v>0</v>
      </c>
      <c r="AE1149">
        <v>0</v>
      </c>
      <c r="AF1149" t="s">
        <v>1145</v>
      </c>
      <c r="AG1149" t="s">
        <v>1272</v>
      </c>
      <c r="AH1149" s="9">
        <v>1.5972222222222221E-2</v>
      </c>
      <c r="AI1149" t="s">
        <v>1438</v>
      </c>
      <c r="AJ1149" t="s">
        <v>1420</v>
      </c>
      <c r="AK1149" t="s">
        <v>1425</v>
      </c>
    </row>
    <row r="1150" spans="1:37" x14ac:dyDescent="0.3">
      <c r="A1150" s="1">
        <v>44830</v>
      </c>
      <c r="B1150" t="s">
        <v>32</v>
      </c>
      <c r="C1150" t="s">
        <v>33</v>
      </c>
      <c r="D1150" t="s">
        <v>34</v>
      </c>
      <c r="E1150">
        <v>19393</v>
      </c>
      <c r="F1150">
        <v>839</v>
      </c>
      <c r="G1150" t="s">
        <v>129</v>
      </c>
      <c r="H1150" t="s">
        <v>130</v>
      </c>
      <c r="I1150" t="s">
        <v>103</v>
      </c>
      <c r="J1150" t="s">
        <v>104</v>
      </c>
      <c r="K1150">
        <v>935</v>
      </c>
      <c r="L1150">
        <v>929</v>
      </c>
      <c r="M1150">
        <v>-6</v>
      </c>
      <c r="N1150">
        <v>10</v>
      </c>
      <c r="O1150">
        <v>939</v>
      </c>
      <c r="P1150">
        <v>1000</v>
      </c>
      <c r="Q1150">
        <v>4</v>
      </c>
      <c r="R1150">
        <v>1030</v>
      </c>
      <c r="S1150">
        <v>1004</v>
      </c>
      <c r="T1150">
        <v>-26</v>
      </c>
      <c r="U1150">
        <v>0</v>
      </c>
      <c r="V1150">
        <v>0</v>
      </c>
      <c r="W1150">
        <v>175</v>
      </c>
      <c r="X1150">
        <v>155</v>
      </c>
      <c r="Y1150">
        <v>141</v>
      </c>
      <c r="Z1150">
        <v>1090</v>
      </c>
      <c r="AF1150" t="s">
        <v>1227</v>
      </c>
      <c r="AG1150" t="s">
        <v>1308</v>
      </c>
      <c r="AH1150" s="9">
        <v>2.4305555555555556E-2</v>
      </c>
      <c r="AI1150" t="s">
        <v>1434</v>
      </c>
      <c r="AJ1150" t="s">
        <v>1417</v>
      </c>
      <c r="AK1150" t="s">
        <v>1422</v>
      </c>
    </row>
    <row r="1151" spans="1:37" x14ac:dyDescent="0.3">
      <c r="A1151" s="1">
        <v>44454</v>
      </c>
      <c r="B1151" t="s">
        <v>39</v>
      </c>
      <c r="C1151" t="s">
        <v>40</v>
      </c>
      <c r="D1151" t="s">
        <v>41</v>
      </c>
      <c r="E1151">
        <v>19805</v>
      </c>
      <c r="F1151">
        <v>1309</v>
      </c>
      <c r="G1151" t="s">
        <v>21</v>
      </c>
      <c r="H1151" t="s">
        <v>22</v>
      </c>
      <c r="I1151" t="s">
        <v>174</v>
      </c>
      <c r="J1151" t="s">
        <v>175</v>
      </c>
      <c r="K1151">
        <v>1706</v>
      </c>
      <c r="L1151">
        <v>1658</v>
      </c>
      <c r="M1151">
        <v>-8</v>
      </c>
      <c r="N1151">
        <v>15</v>
      </c>
      <c r="O1151">
        <v>1713</v>
      </c>
      <c r="P1151">
        <v>1738</v>
      </c>
      <c r="Q1151">
        <v>11</v>
      </c>
      <c r="R1151">
        <v>1759</v>
      </c>
      <c r="S1151">
        <v>1749</v>
      </c>
      <c r="T1151">
        <v>-10</v>
      </c>
      <c r="U1151">
        <v>0</v>
      </c>
      <c r="V1151">
        <v>0</v>
      </c>
      <c r="W1151">
        <v>113</v>
      </c>
      <c r="X1151">
        <v>111</v>
      </c>
      <c r="Y1151">
        <v>85</v>
      </c>
      <c r="Z1151">
        <v>602</v>
      </c>
      <c r="AF1151" t="s">
        <v>953</v>
      </c>
      <c r="AG1151" t="s">
        <v>782</v>
      </c>
      <c r="AH1151" s="9">
        <v>3.5416666666666666E-2</v>
      </c>
      <c r="AI1151" t="s">
        <v>1435</v>
      </c>
      <c r="AJ1151" t="s">
        <v>1417</v>
      </c>
      <c r="AK1151" t="s">
        <v>1424</v>
      </c>
    </row>
    <row r="1152" spans="1:37" x14ac:dyDescent="0.3">
      <c r="A1152" s="1">
        <v>44156</v>
      </c>
      <c r="B1152" t="s">
        <v>32</v>
      </c>
      <c r="C1152" t="s">
        <v>33</v>
      </c>
      <c r="D1152" t="s">
        <v>34</v>
      </c>
      <c r="E1152">
        <v>19393</v>
      </c>
      <c r="F1152">
        <v>1121</v>
      </c>
      <c r="G1152" t="s">
        <v>153</v>
      </c>
      <c r="H1152" t="s">
        <v>154</v>
      </c>
      <c r="I1152" t="s">
        <v>133</v>
      </c>
      <c r="J1152" t="s">
        <v>134</v>
      </c>
      <c r="K1152">
        <v>1430</v>
      </c>
      <c r="L1152">
        <v>1425</v>
      </c>
      <c r="M1152">
        <v>-5</v>
      </c>
      <c r="N1152">
        <v>11</v>
      </c>
      <c r="O1152">
        <v>1436</v>
      </c>
      <c r="P1152">
        <v>1740</v>
      </c>
      <c r="Q1152">
        <v>3</v>
      </c>
      <c r="R1152">
        <v>1740</v>
      </c>
      <c r="S1152">
        <v>1743</v>
      </c>
      <c r="T1152">
        <v>3</v>
      </c>
      <c r="U1152">
        <v>0</v>
      </c>
      <c r="V1152">
        <v>0</v>
      </c>
      <c r="W1152">
        <v>130</v>
      </c>
      <c r="X1152">
        <v>138</v>
      </c>
      <c r="Y1152">
        <v>124</v>
      </c>
      <c r="Z1152">
        <v>972</v>
      </c>
      <c r="AF1152" t="s">
        <v>950</v>
      </c>
      <c r="AG1152" t="s">
        <v>922</v>
      </c>
      <c r="AH1152" s="9">
        <v>0.13750000000000001</v>
      </c>
      <c r="AI1152" t="s">
        <v>1435</v>
      </c>
      <c r="AJ1152" t="s">
        <v>1417</v>
      </c>
      <c r="AK1152" t="s">
        <v>1427</v>
      </c>
    </row>
    <row r="1153" spans="1:37" x14ac:dyDescent="0.3">
      <c r="A1153" s="1">
        <v>44995</v>
      </c>
      <c r="B1153" t="s">
        <v>14</v>
      </c>
      <c r="C1153" t="s">
        <v>15</v>
      </c>
      <c r="D1153" t="s">
        <v>16</v>
      </c>
      <c r="E1153">
        <v>19790</v>
      </c>
      <c r="F1153">
        <v>2978</v>
      </c>
      <c r="G1153" t="s">
        <v>10</v>
      </c>
      <c r="H1153" t="s">
        <v>11</v>
      </c>
      <c r="I1153" t="s">
        <v>60</v>
      </c>
      <c r="J1153" t="s">
        <v>61</v>
      </c>
      <c r="K1153">
        <v>1154</v>
      </c>
      <c r="L1153">
        <v>1152</v>
      </c>
      <c r="M1153">
        <v>-2</v>
      </c>
      <c r="N1153">
        <v>18</v>
      </c>
      <c r="O1153">
        <v>1210</v>
      </c>
      <c r="P1153">
        <v>1339</v>
      </c>
      <c r="Q1153">
        <v>8</v>
      </c>
      <c r="R1153">
        <v>1352</v>
      </c>
      <c r="S1153">
        <v>1347</v>
      </c>
      <c r="T1153">
        <v>-5</v>
      </c>
      <c r="U1153">
        <v>0</v>
      </c>
      <c r="V1153">
        <v>0</v>
      </c>
      <c r="W1153">
        <v>118</v>
      </c>
      <c r="X1153">
        <v>115</v>
      </c>
      <c r="Y1153">
        <v>89</v>
      </c>
      <c r="Z1153">
        <v>581</v>
      </c>
      <c r="AF1153" t="s">
        <v>1062</v>
      </c>
      <c r="AG1153" t="s">
        <v>735</v>
      </c>
      <c r="AH1153" s="9">
        <v>7.9861111111111105E-2</v>
      </c>
      <c r="AI1153" t="s">
        <v>1434</v>
      </c>
      <c r="AJ1153" t="s">
        <v>1417</v>
      </c>
      <c r="AK1153" t="s">
        <v>1426</v>
      </c>
    </row>
    <row r="1154" spans="1:37" x14ac:dyDescent="0.3">
      <c r="A1154" s="1">
        <v>44609</v>
      </c>
      <c r="B1154" t="s">
        <v>7</v>
      </c>
      <c r="C1154" t="s">
        <v>8</v>
      </c>
      <c r="D1154" t="s">
        <v>9</v>
      </c>
      <c r="E1154">
        <v>19977</v>
      </c>
      <c r="F1154">
        <v>1229</v>
      </c>
      <c r="G1154" t="s">
        <v>12</v>
      </c>
      <c r="H1154" t="s">
        <v>13</v>
      </c>
      <c r="I1154" t="s">
        <v>76</v>
      </c>
      <c r="J1154" t="s">
        <v>77</v>
      </c>
      <c r="K1154">
        <v>2115</v>
      </c>
      <c r="L1154">
        <v>2308</v>
      </c>
      <c r="M1154">
        <v>113</v>
      </c>
      <c r="N1154">
        <v>13</v>
      </c>
      <c r="O1154">
        <v>2321</v>
      </c>
      <c r="P1154">
        <v>124</v>
      </c>
      <c r="Q1154">
        <v>5</v>
      </c>
      <c r="R1154">
        <v>2338</v>
      </c>
      <c r="S1154">
        <v>129</v>
      </c>
      <c r="T1154">
        <v>111</v>
      </c>
      <c r="U1154">
        <v>0</v>
      </c>
      <c r="V1154">
        <v>0</v>
      </c>
      <c r="W1154">
        <v>203</v>
      </c>
      <c r="X1154">
        <v>201</v>
      </c>
      <c r="Y1154">
        <v>183</v>
      </c>
      <c r="Z1154">
        <v>1167</v>
      </c>
      <c r="AA1154">
        <v>43</v>
      </c>
      <c r="AB1154">
        <v>0</v>
      </c>
      <c r="AC1154">
        <v>0</v>
      </c>
      <c r="AD1154">
        <v>0</v>
      </c>
      <c r="AE1154">
        <v>68</v>
      </c>
      <c r="AF1154" t="s">
        <v>1656</v>
      </c>
      <c r="AG1154" t="s">
        <v>828</v>
      </c>
      <c r="AH1154">
        <v>-0.90208333333333335</v>
      </c>
      <c r="AI1154" t="s">
        <v>1438</v>
      </c>
      <c r="AJ1154" t="s">
        <v>1420</v>
      </c>
      <c r="AK1154" t="s">
        <v>1425</v>
      </c>
    </row>
    <row r="1155" spans="1:37" x14ac:dyDescent="0.3">
      <c r="A1155" s="1">
        <v>44694</v>
      </c>
      <c r="B1155" t="s">
        <v>55</v>
      </c>
      <c r="C1155" t="s">
        <v>56</v>
      </c>
      <c r="D1155" t="s">
        <v>57</v>
      </c>
      <c r="E1155">
        <v>19930</v>
      </c>
      <c r="F1155">
        <v>883</v>
      </c>
      <c r="G1155" t="s">
        <v>30</v>
      </c>
      <c r="H1155" t="s">
        <v>31</v>
      </c>
      <c r="I1155" t="s">
        <v>212</v>
      </c>
      <c r="J1155" t="s">
        <v>213</v>
      </c>
      <c r="K1155">
        <v>1735</v>
      </c>
      <c r="L1155">
        <v>1727</v>
      </c>
      <c r="M1155">
        <v>-8</v>
      </c>
      <c r="N1155">
        <v>18</v>
      </c>
      <c r="O1155">
        <v>1745</v>
      </c>
      <c r="P1155">
        <v>1941</v>
      </c>
      <c r="Q1155">
        <v>5</v>
      </c>
      <c r="R1155">
        <v>1942</v>
      </c>
      <c r="S1155">
        <v>1946</v>
      </c>
      <c r="T1155">
        <v>4</v>
      </c>
      <c r="U1155">
        <v>0</v>
      </c>
      <c r="V1155">
        <v>0</v>
      </c>
      <c r="W1155">
        <v>247</v>
      </c>
      <c r="X1155">
        <v>259</v>
      </c>
      <c r="Y1155">
        <v>236</v>
      </c>
      <c r="Z1155">
        <v>1616</v>
      </c>
      <c r="AF1155" t="s">
        <v>1039</v>
      </c>
      <c r="AG1155" t="s">
        <v>627</v>
      </c>
      <c r="AH1155" s="9">
        <v>9.6527777777777782E-2</v>
      </c>
      <c r="AI1155" t="s">
        <v>1435</v>
      </c>
      <c r="AJ1155" t="s">
        <v>1417</v>
      </c>
      <c r="AK1155" t="s">
        <v>1426</v>
      </c>
    </row>
    <row r="1156" spans="1:37" x14ac:dyDescent="0.3">
      <c r="A1156" s="1">
        <v>43624</v>
      </c>
      <c r="B1156" t="s">
        <v>155</v>
      </c>
      <c r="C1156" t="s">
        <v>156</v>
      </c>
      <c r="D1156" t="s">
        <v>157</v>
      </c>
      <c r="E1156">
        <v>20398</v>
      </c>
      <c r="F1156">
        <v>3702</v>
      </c>
      <c r="G1156" t="s">
        <v>520</v>
      </c>
      <c r="H1156" t="s">
        <v>521</v>
      </c>
      <c r="I1156" t="s">
        <v>30</v>
      </c>
      <c r="J1156" t="s">
        <v>31</v>
      </c>
      <c r="K1156">
        <v>620</v>
      </c>
      <c r="L1156">
        <v>616</v>
      </c>
      <c r="M1156">
        <v>-4</v>
      </c>
      <c r="N1156">
        <v>20</v>
      </c>
      <c r="O1156">
        <v>636</v>
      </c>
      <c r="P1156">
        <v>726</v>
      </c>
      <c r="Q1156">
        <v>7</v>
      </c>
      <c r="R1156">
        <v>739</v>
      </c>
      <c r="S1156">
        <v>733</v>
      </c>
      <c r="T1156">
        <v>-6</v>
      </c>
      <c r="U1156">
        <v>0</v>
      </c>
      <c r="V1156">
        <v>0</v>
      </c>
      <c r="W1156">
        <v>79</v>
      </c>
      <c r="X1156">
        <v>77</v>
      </c>
      <c r="Y1156">
        <v>50</v>
      </c>
      <c r="Z1156">
        <v>270</v>
      </c>
      <c r="AF1156" t="s">
        <v>1501</v>
      </c>
      <c r="AG1156" t="s">
        <v>1046</v>
      </c>
      <c r="AH1156" s="9">
        <v>5.347222222222222E-2</v>
      </c>
      <c r="AI1156" t="s">
        <v>1434</v>
      </c>
      <c r="AJ1156" t="s">
        <v>1417</v>
      </c>
      <c r="AK1156" t="s">
        <v>1427</v>
      </c>
    </row>
    <row r="1157" spans="1:37" x14ac:dyDescent="0.3">
      <c r="A1157" s="1">
        <v>45125</v>
      </c>
      <c r="B1157" t="s">
        <v>14</v>
      </c>
      <c r="C1157" t="s">
        <v>15</v>
      </c>
      <c r="D1157" t="s">
        <v>16</v>
      </c>
      <c r="E1157">
        <v>19790</v>
      </c>
      <c r="F1157">
        <v>1448</v>
      </c>
      <c r="G1157" t="s">
        <v>17</v>
      </c>
      <c r="H1157" t="s">
        <v>18</v>
      </c>
      <c r="I1157" t="s">
        <v>103</v>
      </c>
      <c r="J1157" t="s">
        <v>104</v>
      </c>
      <c r="K1157">
        <v>655</v>
      </c>
      <c r="L1157">
        <v>653</v>
      </c>
      <c r="M1157">
        <v>-2</v>
      </c>
      <c r="N1157">
        <v>11</v>
      </c>
      <c r="O1157">
        <v>704</v>
      </c>
      <c r="P1157">
        <v>759</v>
      </c>
      <c r="Q1157">
        <v>9</v>
      </c>
      <c r="R1157">
        <v>816</v>
      </c>
      <c r="S1157">
        <v>808</v>
      </c>
      <c r="T1157">
        <v>-8</v>
      </c>
      <c r="U1157">
        <v>0</v>
      </c>
      <c r="V1157">
        <v>0</v>
      </c>
      <c r="W1157">
        <v>201</v>
      </c>
      <c r="X1157">
        <v>195</v>
      </c>
      <c r="Y1157">
        <v>175</v>
      </c>
      <c r="Z1157">
        <v>1299</v>
      </c>
      <c r="AF1157" t="s">
        <v>858</v>
      </c>
      <c r="AG1157" t="s">
        <v>846</v>
      </c>
      <c r="AH1157" s="9">
        <v>5.2083333333333336E-2</v>
      </c>
      <c r="AI1157" t="s">
        <v>1434</v>
      </c>
      <c r="AJ1157" t="s">
        <v>1417</v>
      </c>
      <c r="AK1157" t="s">
        <v>1423</v>
      </c>
    </row>
    <row r="1158" spans="1:37" x14ac:dyDescent="0.3">
      <c r="A1158" s="1">
        <v>44362</v>
      </c>
      <c r="B1158" t="s">
        <v>32</v>
      </c>
      <c r="C1158" t="s">
        <v>33</v>
      </c>
      <c r="D1158" t="s">
        <v>34</v>
      </c>
      <c r="E1158">
        <v>19393</v>
      </c>
      <c r="F1158">
        <v>1062</v>
      </c>
      <c r="G1158" t="s">
        <v>37</v>
      </c>
      <c r="H1158" t="s">
        <v>38</v>
      </c>
      <c r="I1158" t="s">
        <v>292</v>
      </c>
      <c r="J1158" t="s">
        <v>52</v>
      </c>
      <c r="K1158">
        <v>1110</v>
      </c>
      <c r="L1158">
        <v>1124</v>
      </c>
      <c r="M1158">
        <v>14</v>
      </c>
      <c r="N1158">
        <v>7</v>
      </c>
      <c r="O1158">
        <v>1131</v>
      </c>
      <c r="P1158">
        <v>1233</v>
      </c>
      <c r="Q1158">
        <v>3</v>
      </c>
      <c r="R1158">
        <v>1235</v>
      </c>
      <c r="S1158">
        <v>1236</v>
      </c>
      <c r="T1158">
        <v>1</v>
      </c>
      <c r="U1158">
        <v>0</v>
      </c>
      <c r="V1158">
        <v>0</v>
      </c>
      <c r="W1158">
        <v>85</v>
      </c>
      <c r="X1158">
        <v>72</v>
      </c>
      <c r="Y1158">
        <v>62</v>
      </c>
      <c r="Z1158">
        <v>419</v>
      </c>
      <c r="AF1158" t="s">
        <v>899</v>
      </c>
      <c r="AG1158" t="s">
        <v>609</v>
      </c>
      <c r="AH1158" s="9">
        <v>0.05</v>
      </c>
      <c r="AI1158" t="s">
        <v>1434</v>
      </c>
      <c r="AJ1158" t="s">
        <v>1420</v>
      </c>
      <c r="AK1158" t="s">
        <v>1423</v>
      </c>
    </row>
    <row r="1159" spans="1:37" x14ac:dyDescent="0.3">
      <c r="A1159" s="1">
        <v>44143</v>
      </c>
      <c r="B1159" t="s">
        <v>32</v>
      </c>
      <c r="C1159" t="s">
        <v>33</v>
      </c>
      <c r="D1159" t="s">
        <v>34</v>
      </c>
      <c r="E1159">
        <v>19393</v>
      </c>
      <c r="F1159">
        <v>1591</v>
      </c>
      <c r="G1159" t="s">
        <v>66</v>
      </c>
      <c r="H1159" t="s">
        <v>67</v>
      </c>
      <c r="I1159" t="s">
        <v>129</v>
      </c>
      <c r="J1159" t="s">
        <v>130</v>
      </c>
      <c r="K1159">
        <v>1210</v>
      </c>
      <c r="L1159">
        <v>1208</v>
      </c>
      <c r="M1159">
        <v>-2</v>
      </c>
      <c r="N1159">
        <v>10</v>
      </c>
      <c r="O1159">
        <v>1218</v>
      </c>
      <c r="P1159">
        <v>1436</v>
      </c>
      <c r="Q1159">
        <v>4</v>
      </c>
      <c r="R1159">
        <v>1500</v>
      </c>
      <c r="S1159">
        <v>1440</v>
      </c>
      <c r="T1159">
        <v>-20</v>
      </c>
      <c r="U1159">
        <v>0</v>
      </c>
      <c r="V1159">
        <v>0</v>
      </c>
      <c r="W1159">
        <v>170</v>
      </c>
      <c r="X1159">
        <v>152</v>
      </c>
      <c r="Y1159">
        <v>138</v>
      </c>
      <c r="Z1159">
        <v>972</v>
      </c>
      <c r="AF1159" t="s">
        <v>764</v>
      </c>
      <c r="AG1159" t="s">
        <v>894</v>
      </c>
      <c r="AH1159" s="9">
        <v>0.10555555555555556</v>
      </c>
      <c r="AI1159" t="s">
        <v>1435</v>
      </c>
      <c r="AJ1159" t="s">
        <v>1417</v>
      </c>
      <c r="AK1159" t="s">
        <v>1421</v>
      </c>
    </row>
    <row r="1160" spans="1:37" x14ac:dyDescent="0.3">
      <c r="A1160" s="1">
        <v>44331</v>
      </c>
      <c r="B1160" t="s">
        <v>46</v>
      </c>
      <c r="C1160" t="s">
        <v>47</v>
      </c>
      <c r="D1160" t="s">
        <v>48</v>
      </c>
      <c r="E1160">
        <v>20452</v>
      </c>
      <c r="F1160">
        <v>4705</v>
      </c>
      <c r="G1160" t="s">
        <v>80</v>
      </c>
      <c r="H1160" t="s">
        <v>67</v>
      </c>
      <c r="I1160" t="s">
        <v>62</v>
      </c>
      <c r="J1160" t="s">
        <v>63</v>
      </c>
      <c r="K1160">
        <v>2045</v>
      </c>
      <c r="L1160">
        <v>2038</v>
      </c>
      <c r="M1160">
        <v>-7</v>
      </c>
      <c r="N1160">
        <v>14</v>
      </c>
      <c r="O1160">
        <v>2052</v>
      </c>
      <c r="P1160">
        <v>2329</v>
      </c>
      <c r="Q1160">
        <v>4</v>
      </c>
      <c r="R1160">
        <v>2357</v>
      </c>
      <c r="S1160">
        <v>2333</v>
      </c>
      <c r="T1160">
        <v>-24</v>
      </c>
      <c r="U1160">
        <v>0</v>
      </c>
      <c r="V1160">
        <v>0</v>
      </c>
      <c r="W1160">
        <v>132</v>
      </c>
      <c r="X1160">
        <v>115</v>
      </c>
      <c r="Y1160">
        <v>97</v>
      </c>
      <c r="Z1160">
        <v>783</v>
      </c>
      <c r="AF1160" t="s">
        <v>1640</v>
      </c>
      <c r="AG1160" t="s">
        <v>981</v>
      </c>
      <c r="AH1160" s="9">
        <v>0.12152777777777778</v>
      </c>
      <c r="AI1160" t="s">
        <v>1438</v>
      </c>
      <c r="AJ1160" t="s">
        <v>1417</v>
      </c>
      <c r="AK1160" t="s">
        <v>1427</v>
      </c>
    </row>
    <row r="1161" spans="1:37" x14ac:dyDescent="0.3">
      <c r="A1161" s="1">
        <v>43740</v>
      </c>
      <c r="B1161" t="s">
        <v>39</v>
      </c>
      <c r="C1161" t="s">
        <v>40</v>
      </c>
      <c r="D1161" t="s">
        <v>41</v>
      </c>
      <c r="E1161">
        <v>19805</v>
      </c>
      <c r="F1161">
        <v>1293</v>
      </c>
      <c r="G1161" t="s">
        <v>194</v>
      </c>
      <c r="H1161" t="s">
        <v>195</v>
      </c>
      <c r="I1161" t="s">
        <v>522</v>
      </c>
      <c r="J1161" t="s">
        <v>523</v>
      </c>
      <c r="K1161">
        <v>1210</v>
      </c>
      <c r="L1161">
        <v>1206</v>
      </c>
      <c r="M1161">
        <v>-4</v>
      </c>
      <c r="N1161">
        <v>14</v>
      </c>
      <c r="O1161">
        <v>1220</v>
      </c>
      <c r="P1161">
        <v>1437</v>
      </c>
      <c r="Q1161">
        <v>4</v>
      </c>
      <c r="R1161">
        <v>1456</v>
      </c>
      <c r="S1161">
        <v>1441</v>
      </c>
      <c r="T1161">
        <v>-15</v>
      </c>
      <c r="U1161">
        <v>0</v>
      </c>
      <c r="V1161">
        <v>0</v>
      </c>
      <c r="W1161">
        <v>166</v>
      </c>
      <c r="X1161">
        <v>155</v>
      </c>
      <c r="Y1161">
        <v>137</v>
      </c>
      <c r="Z1161">
        <v>1139</v>
      </c>
      <c r="AF1161" t="s">
        <v>924</v>
      </c>
      <c r="AG1161" t="s">
        <v>738</v>
      </c>
      <c r="AH1161" s="9">
        <v>0.1076388888888889</v>
      </c>
      <c r="AI1161" t="s">
        <v>1435</v>
      </c>
      <c r="AJ1161" t="s">
        <v>1417</v>
      </c>
      <c r="AK1161" t="s">
        <v>1424</v>
      </c>
    </row>
    <row r="1162" spans="1:37" x14ac:dyDescent="0.3">
      <c r="A1162" s="1">
        <v>44176</v>
      </c>
      <c r="B1162" t="s">
        <v>122</v>
      </c>
      <c r="C1162" t="s">
        <v>123</v>
      </c>
      <c r="D1162" t="s">
        <v>124</v>
      </c>
      <c r="E1162">
        <v>20304</v>
      </c>
      <c r="F1162">
        <v>5083</v>
      </c>
      <c r="G1162" t="s">
        <v>80</v>
      </c>
      <c r="H1162" t="s">
        <v>67</v>
      </c>
      <c r="I1162" t="s">
        <v>524</v>
      </c>
      <c r="J1162" t="s">
        <v>525</v>
      </c>
      <c r="K1162">
        <v>1415</v>
      </c>
      <c r="L1162">
        <v>1519</v>
      </c>
      <c r="M1162">
        <v>64</v>
      </c>
      <c r="N1162">
        <v>18</v>
      </c>
      <c r="O1162">
        <v>1537</v>
      </c>
      <c r="P1162">
        <v>1757</v>
      </c>
      <c r="Q1162">
        <v>2</v>
      </c>
      <c r="R1162">
        <v>1702</v>
      </c>
      <c r="S1162">
        <v>1759</v>
      </c>
      <c r="T1162">
        <v>57</v>
      </c>
      <c r="U1162">
        <v>0</v>
      </c>
      <c r="V1162">
        <v>0</v>
      </c>
      <c r="W1162">
        <v>107</v>
      </c>
      <c r="X1162">
        <v>100</v>
      </c>
      <c r="Y1162">
        <v>80</v>
      </c>
      <c r="Z1162">
        <v>541</v>
      </c>
      <c r="AA1162">
        <v>57</v>
      </c>
      <c r="AB1162">
        <v>0</v>
      </c>
      <c r="AC1162">
        <v>0</v>
      </c>
      <c r="AD1162">
        <v>0</v>
      </c>
      <c r="AE1162">
        <v>0</v>
      </c>
      <c r="AF1162" t="s">
        <v>1198</v>
      </c>
      <c r="AG1162" t="s">
        <v>769</v>
      </c>
      <c r="AH1162" s="9">
        <v>0.1111111111111111</v>
      </c>
      <c r="AI1162" t="s">
        <v>1435</v>
      </c>
      <c r="AJ1162" t="s">
        <v>1420</v>
      </c>
      <c r="AK1162" t="s">
        <v>1426</v>
      </c>
    </row>
    <row r="1163" spans="1:37" x14ac:dyDescent="0.3">
      <c r="A1163" s="1">
        <v>43698</v>
      </c>
      <c r="B1163" t="s">
        <v>141</v>
      </c>
      <c r="C1163" t="s">
        <v>142</v>
      </c>
      <c r="D1163" t="s">
        <v>143</v>
      </c>
      <c r="E1163">
        <v>20363</v>
      </c>
      <c r="F1163">
        <v>5273</v>
      </c>
      <c r="G1163" t="s">
        <v>144</v>
      </c>
      <c r="H1163" t="s">
        <v>145</v>
      </c>
      <c r="I1163" t="s">
        <v>432</v>
      </c>
      <c r="J1163" t="s">
        <v>433</v>
      </c>
      <c r="K1163">
        <v>1434</v>
      </c>
      <c r="L1163">
        <v>1439</v>
      </c>
      <c r="M1163">
        <v>5</v>
      </c>
      <c r="N1163">
        <v>18</v>
      </c>
      <c r="O1163">
        <v>1457</v>
      </c>
      <c r="P1163">
        <v>1602</v>
      </c>
      <c r="Q1163">
        <v>2</v>
      </c>
      <c r="R1163">
        <v>1615</v>
      </c>
      <c r="S1163">
        <v>1604</v>
      </c>
      <c r="T1163">
        <v>-11</v>
      </c>
      <c r="U1163">
        <v>0</v>
      </c>
      <c r="V1163">
        <v>0</v>
      </c>
      <c r="W1163">
        <v>101</v>
      </c>
      <c r="X1163">
        <v>85</v>
      </c>
      <c r="Y1163">
        <v>65</v>
      </c>
      <c r="Z1163">
        <v>443</v>
      </c>
      <c r="AF1163" t="s">
        <v>938</v>
      </c>
      <c r="AG1163" t="s">
        <v>923</v>
      </c>
      <c r="AH1163" s="9">
        <v>5.9027777777777776E-2</v>
      </c>
      <c r="AI1163" t="s">
        <v>1435</v>
      </c>
      <c r="AJ1163" t="s">
        <v>1417</v>
      </c>
      <c r="AK1163" t="s">
        <v>1424</v>
      </c>
    </row>
    <row r="1164" spans="1:37" x14ac:dyDescent="0.3">
      <c r="A1164" s="1">
        <v>44878</v>
      </c>
      <c r="B1164" t="s">
        <v>14</v>
      </c>
      <c r="C1164" t="s">
        <v>15</v>
      </c>
      <c r="D1164" t="s">
        <v>16</v>
      </c>
      <c r="E1164">
        <v>19790</v>
      </c>
      <c r="F1164">
        <v>1039</v>
      </c>
      <c r="G1164" t="s">
        <v>194</v>
      </c>
      <c r="H1164" t="s">
        <v>195</v>
      </c>
      <c r="I1164" t="s">
        <v>144</v>
      </c>
      <c r="J1164" t="s">
        <v>145</v>
      </c>
      <c r="K1164">
        <v>1911</v>
      </c>
      <c r="L1164">
        <v>2017</v>
      </c>
      <c r="M1164">
        <v>66</v>
      </c>
      <c r="N1164">
        <v>23</v>
      </c>
      <c r="O1164">
        <v>2040</v>
      </c>
      <c r="P1164">
        <v>2318</v>
      </c>
      <c r="Q1164">
        <v>7</v>
      </c>
      <c r="R1164">
        <v>2219</v>
      </c>
      <c r="S1164">
        <v>2325</v>
      </c>
      <c r="T1164">
        <v>66</v>
      </c>
      <c r="U1164">
        <v>0</v>
      </c>
      <c r="V1164">
        <v>0</v>
      </c>
      <c r="W1164">
        <v>188</v>
      </c>
      <c r="X1164">
        <v>188</v>
      </c>
      <c r="Y1164">
        <v>158</v>
      </c>
      <c r="Z1164">
        <v>1145</v>
      </c>
      <c r="AA1164">
        <v>0</v>
      </c>
      <c r="AB1164">
        <v>0</v>
      </c>
      <c r="AC1164">
        <v>0</v>
      </c>
      <c r="AD1164">
        <v>0</v>
      </c>
      <c r="AE1164">
        <v>66</v>
      </c>
      <c r="AF1164" t="s">
        <v>999</v>
      </c>
      <c r="AG1164" t="s">
        <v>977</v>
      </c>
      <c r="AH1164" s="9">
        <v>0.13055555555555556</v>
      </c>
      <c r="AI1164" t="s">
        <v>1438</v>
      </c>
      <c r="AJ1164" t="s">
        <v>1420</v>
      </c>
      <c r="AK1164" t="s">
        <v>1421</v>
      </c>
    </row>
    <row r="1165" spans="1:37" x14ac:dyDescent="0.3">
      <c r="A1165" s="1">
        <v>45092</v>
      </c>
      <c r="B1165" t="s">
        <v>32</v>
      </c>
      <c r="C1165" t="s">
        <v>33</v>
      </c>
      <c r="D1165" t="s">
        <v>34</v>
      </c>
      <c r="E1165">
        <v>19393</v>
      </c>
      <c r="F1165">
        <v>2249</v>
      </c>
      <c r="G1165" t="s">
        <v>19</v>
      </c>
      <c r="H1165" t="s">
        <v>20</v>
      </c>
      <c r="I1165" t="s">
        <v>70</v>
      </c>
      <c r="J1165" t="s">
        <v>71</v>
      </c>
      <c r="K1165">
        <v>2045</v>
      </c>
      <c r="L1165">
        <v>2054</v>
      </c>
      <c r="M1165">
        <v>9</v>
      </c>
      <c r="N1165">
        <v>10</v>
      </c>
      <c r="O1165">
        <v>2104</v>
      </c>
      <c r="P1165">
        <v>2239</v>
      </c>
      <c r="Q1165">
        <v>6</v>
      </c>
      <c r="R1165">
        <v>2255</v>
      </c>
      <c r="S1165">
        <v>2245</v>
      </c>
      <c r="T1165">
        <v>-10</v>
      </c>
      <c r="U1165">
        <v>0</v>
      </c>
      <c r="V1165">
        <v>0</v>
      </c>
      <c r="W1165">
        <v>130</v>
      </c>
      <c r="X1165">
        <v>111</v>
      </c>
      <c r="Y1165">
        <v>95</v>
      </c>
      <c r="Z1165">
        <v>696</v>
      </c>
      <c r="AF1165" t="s">
        <v>1599</v>
      </c>
      <c r="AG1165" t="s">
        <v>1369</v>
      </c>
      <c r="AH1165" s="9">
        <v>7.7083333333333337E-2</v>
      </c>
      <c r="AI1165" t="s">
        <v>1438</v>
      </c>
      <c r="AJ1165" t="s">
        <v>1417</v>
      </c>
      <c r="AK1165" t="s">
        <v>1425</v>
      </c>
    </row>
    <row r="1166" spans="1:37" x14ac:dyDescent="0.3">
      <c r="A1166" s="1">
        <v>44723</v>
      </c>
      <c r="B1166" t="s">
        <v>39</v>
      </c>
      <c r="C1166" t="s">
        <v>40</v>
      </c>
      <c r="D1166" t="s">
        <v>41</v>
      </c>
      <c r="E1166">
        <v>19805</v>
      </c>
      <c r="F1166">
        <v>791</v>
      </c>
      <c r="G1166" t="s">
        <v>194</v>
      </c>
      <c r="H1166" t="s">
        <v>195</v>
      </c>
      <c r="I1166" t="s">
        <v>80</v>
      </c>
      <c r="J1166" t="s">
        <v>67</v>
      </c>
      <c r="K1166">
        <v>1002</v>
      </c>
      <c r="L1166">
        <v>1039</v>
      </c>
      <c r="M1166">
        <v>37</v>
      </c>
      <c r="N1166">
        <v>26</v>
      </c>
      <c r="O1166">
        <v>1105</v>
      </c>
      <c r="P1166">
        <v>1245</v>
      </c>
      <c r="Q1166">
        <v>9</v>
      </c>
      <c r="R1166">
        <v>1225</v>
      </c>
      <c r="S1166">
        <v>1254</v>
      </c>
      <c r="T1166">
        <v>29</v>
      </c>
      <c r="U1166">
        <v>0</v>
      </c>
      <c r="V1166">
        <v>0</v>
      </c>
      <c r="W1166">
        <v>203</v>
      </c>
      <c r="X1166">
        <v>195</v>
      </c>
      <c r="Y1166">
        <v>160</v>
      </c>
      <c r="Z1166">
        <v>1197</v>
      </c>
      <c r="AA1166">
        <v>19</v>
      </c>
      <c r="AB1166">
        <v>0</v>
      </c>
      <c r="AC1166">
        <v>0</v>
      </c>
      <c r="AD1166">
        <v>0</v>
      </c>
      <c r="AE1166">
        <v>10</v>
      </c>
      <c r="AF1166" t="s">
        <v>1333</v>
      </c>
      <c r="AG1166" t="s">
        <v>719</v>
      </c>
      <c r="AH1166" s="9">
        <v>9.375E-2</v>
      </c>
      <c r="AI1166" t="s">
        <v>1434</v>
      </c>
      <c r="AJ1166" t="s">
        <v>1420</v>
      </c>
      <c r="AK1166" t="s">
        <v>1427</v>
      </c>
    </row>
    <row r="1167" spans="1:37" x14ac:dyDescent="0.3">
      <c r="A1167" s="1">
        <v>43702</v>
      </c>
      <c r="B1167" t="s">
        <v>14</v>
      </c>
      <c r="C1167" t="s">
        <v>15</v>
      </c>
      <c r="D1167" t="s">
        <v>16</v>
      </c>
      <c r="E1167">
        <v>19790</v>
      </c>
      <c r="F1167">
        <v>2256</v>
      </c>
      <c r="G1167" t="s">
        <v>212</v>
      </c>
      <c r="H1167" t="s">
        <v>213</v>
      </c>
      <c r="I1167" t="s">
        <v>60</v>
      </c>
      <c r="J1167" t="s">
        <v>61</v>
      </c>
      <c r="K1167">
        <v>2225</v>
      </c>
      <c r="L1167">
        <v>2223</v>
      </c>
      <c r="M1167">
        <v>-2</v>
      </c>
      <c r="N1167">
        <v>16</v>
      </c>
      <c r="O1167">
        <v>2239</v>
      </c>
      <c r="P1167">
        <v>533</v>
      </c>
      <c r="Q1167">
        <v>7</v>
      </c>
      <c r="R1167">
        <v>602</v>
      </c>
      <c r="S1167">
        <v>540</v>
      </c>
      <c r="T1167">
        <v>-22</v>
      </c>
      <c r="U1167">
        <v>0</v>
      </c>
      <c r="V1167">
        <v>0</v>
      </c>
      <c r="W1167">
        <v>277</v>
      </c>
      <c r="X1167">
        <v>257</v>
      </c>
      <c r="Y1167">
        <v>234</v>
      </c>
      <c r="Z1167">
        <v>2172</v>
      </c>
      <c r="AF1167" t="s">
        <v>667</v>
      </c>
      <c r="AG1167" t="s">
        <v>990</v>
      </c>
      <c r="AH1167">
        <v>-0.69652777777777786</v>
      </c>
      <c r="AI1167" t="s">
        <v>1438</v>
      </c>
      <c r="AJ1167" t="s">
        <v>1417</v>
      </c>
      <c r="AK1167" t="s">
        <v>1421</v>
      </c>
    </row>
    <row r="1168" spans="1:37" x14ac:dyDescent="0.3">
      <c r="A1168" s="1">
        <v>44703</v>
      </c>
      <c r="B1168" t="s">
        <v>14</v>
      </c>
      <c r="C1168" t="s">
        <v>15</v>
      </c>
      <c r="D1168" t="s">
        <v>16</v>
      </c>
      <c r="E1168">
        <v>19790</v>
      </c>
      <c r="F1168">
        <v>514</v>
      </c>
      <c r="G1168" t="s">
        <v>60</v>
      </c>
      <c r="H1168" t="s">
        <v>61</v>
      </c>
      <c r="I1168" t="s">
        <v>21</v>
      </c>
      <c r="J1168" t="s">
        <v>22</v>
      </c>
      <c r="K1168">
        <v>1355</v>
      </c>
      <c r="L1168">
        <v>1353</v>
      </c>
      <c r="M1168">
        <v>-2</v>
      </c>
      <c r="N1168">
        <v>10</v>
      </c>
      <c r="O1168">
        <v>1403</v>
      </c>
      <c r="P1168">
        <v>1444</v>
      </c>
      <c r="Q1168">
        <v>8</v>
      </c>
      <c r="R1168">
        <v>1505</v>
      </c>
      <c r="S1168">
        <v>1452</v>
      </c>
      <c r="T1168">
        <v>-13</v>
      </c>
      <c r="U1168">
        <v>0</v>
      </c>
      <c r="V1168">
        <v>0</v>
      </c>
      <c r="W1168">
        <v>190</v>
      </c>
      <c r="X1168">
        <v>179</v>
      </c>
      <c r="Y1168">
        <v>161</v>
      </c>
      <c r="Z1168">
        <v>1199</v>
      </c>
      <c r="AF1168" t="s">
        <v>926</v>
      </c>
      <c r="AG1168" t="s">
        <v>916</v>
      </c>
      <c r="AH1168" s="9">
        <v>4.0972222222222222E-2</v>
      </c>
      <c r="AI1168" t="s">
        <v>1435</v>
      </c>
      <c r="AJ1168" t="s">
        <v>1417</v>
      </c>
      <c r="AK1168" t="s">
        <v>1421</v>
      </c>
    </row>
    <row r="1169" spans="1:37" x14ac:dyDescent="0.3">
      <c r="A1169" s="1">
        <v>44434</v>
      </c>
      <c r="B1169" t="s">
        <v>32</v>
      </c>
      <c r="C1169" t="s">
        <v>33</v>
      </c>
      <c r="D1169" t="s">
        <v>34</v>
      </c>
      <c r="E1169">
        <v>19393</v>
      </c>
      <c r="F1169">
        <v>473</v>
      </c>
      <c r="G1169" t="s">
        <v>72</v>
      </c>
      <c r="H1169" t="s">
        <v>73</v>
      </c>
      <c r="I1169" t="s">
        <v>86</v>
      </c>
      <c r="J1169" t="s">
        <v>87</v>
      </c>
      <c r="K1169">
        <v>820</v>
      </c>
      <c r="L1169">
        <v>837</v>
      </c>
      <c r="M1169">
        <v>17</v>
      </c>
      <c r="N1169">
        <v>29</v>
      </c>
      <c r="O1169">
        <v>906</v>
      </c>
      <c r="P1169">
        <v>1028</v>
      </c>
      <c r="Q1169">
        <v>6</v>
      </c>
      <c r="R1169">
        <v>1000</v>
      </c>
      <c r="S1169">
        <v>1034</v>
      </c>
      <c r="T1169">
        <v>34</v>
      </c>
      <c r="U1169">
        <v>0</v>
      </c>
      <c r="V1169">
        <v>0</v>
      </c>
      <c r="W1169">
        <v>100</v>
      </c>
      <c r="X1169">
        <v>117</v>
      </c>
      <c r="Y1169">
        <v>82</v>
      </c>
      <c r="Z1169">
        <v>472</v>
      </c>
      <c r="AA1169">
        <v>17</v>
      </c>
      <c r="AB1169">
        <v>0</v>
      </c>
      <c r="AC1169">
        <v>17</v>
      </c>
      <c r="AD1169">
        <v>0</v>
      </c>
      <c r="AE1169">
        <v>0</v>
      </c>
      <c r="AF1169" t="s">
        <v>717</v>
      </c>
      <c r="AG1169" t="s">
        <v>866</v>
      </c>
      <c r="AH1169" s="9">
        <v>8.1250000000000003E-2</v>
      </c>
      <c r="AI1169" t="s">
        <v>1434</v>
      </c>
      <c r="AJ1169" t="s">
        <v>1420</v>
      </c>
      <c r="AK1169" t="s">
        <v>1425</v>
      </c>
    </row>
    <row r="1170" spans="1:37" x14ac:dyDescent="0.3">
      <c r="A1170" s="1">
        <v>44051</v>
      </c>
      <c r="B1170" t="s">
        <v>14</v>
      </c>
      <c r="C1170" t="s">
        <v>15</v>
      </c>
      <c r="D1170" t="s">
        <v>16</v>
      </c>
      <c r="E1170">
        <v>19790</v>
      </c>
      <c r="F1170">
        <v>445</v>
      </c>
      <c r="G1170" t="s">
        <v>53</v>
      </c>
      <c r="H1170" t="s">
        <v>54</v>
      </c>
      <c r="I1170" t="s">
        <v>76</v>
      </c>
      <c r="J1170" t="s">
        <v>77</v>
      </c>
      <c r="K1170">
        <v>1824</v>
      </c>
      <c r="L1170">
        <v>1819</v>
      </c>
      <c r="M1170">
        <v>-5</v>
      </c>
      <c r="N1170">
        <v>11</v>
      </c>
      <c r="O1170">
        <v>1830</v>
      </c>
      <c r="P1170">
        <v>2343</v>
      </c>
      <c r="Q1170">
        <v>3</v>
      </c>
      <c r="R1170">
        <v>2359</v>
      </c>
      <c r="S1170">
        <v>2346</v>
      </c>
      <c r="T1170">
        <v>-13</v>
      </c>
      <c r="U1170">
        <v>0</v>
      </c>
      <c r="V1170">
        <v>0</v>
      </c>
      <c r="W1170">
        <v>215</v>
      </c>
      <c r="X1170">
        <v>207</v>
      </c>
      <c r="Y1170">
        <v>193</v>
      </c>
      <c r="Z1170">
        <v>1670</v>
      </c>
      <c r="AF1170" t="s">
        <v>1529</v>
      </c>
      <c r="AG1170" t="s">
        <v>961</v>
      </c>
      <c r="AH1170" s="9">
        <v>0.22708333333333333</v>
      </c>
      <c r="AI1170" t="s">
        <v>1438</v>
      </c>
      <c r="AJ1170" t="s">
        <v>1417</v>
      </c>
      <c r="AK1170" t="s">
        <v>1427</v>
      </c>
    </row>
    <row r="1171" spans="1:37" x14ac:dyDescent="0.3">
      <c r="A1171" s="1">
        <v>43656</v>
      </c>
      <c r="B1171" t="s">
        <v>122</v>
      </c>
      <c r="C1171" t="s">
        <v>123</v>
      </c>
      <c r="D1171" t="s">
        <v>124</v>
      </c>
      <c r="E1171">
        <v>20304</v>
      </c>
      <c r="F1171">
        <v>4549</v>
      </c>
      <c r="G1171" t="s">
        <v>120</v>
      </c>
      <c r="H1171" t="s">
        <v>121</v>
      </c>
      <c r="I1171" t="s">
        <v>125</v>
      </c>
      <c r="J1171" t="s">
        <v>126</v>
      </c>
      <c r="K1171">
        <v>2025</v>
      </c>
      <c r="L1171">
        <v>2024</v>
      </c>
      <c r="M1171">
        <v>-1</v>
      </c>
      <c r="N1171">
        <v>22</v>
      </c>
      <c r="O1171">
        <v>2046</v>
      </c>
      <c r="P1171">
        <v>2129</v>
      </c>
      <c r="Q1171">
        <v>5</v>
      </c>
      <c r="R1171">
        <v>2140</v>
      </c>
      <c r="S1171">
        <v>2134</v>
      </c>
      <c r="T1171">
        <v>-6</v>
      </c>
      <c r="U1171">
        <v>0</v>
      </c>
      <c r="V1171">
        <v>0</v>
      </c>
      <c r="W1171">
        <v>75</v>
      </c>
      <c r="X1171">
        <v>70</v>
      </c>
      <c r="Y1171">
        <v>43</v>
      </c>
      <c r="Z1171">
        <v>290</v>
      </c>
      <c r="AF1171" t="s">
        <v>1657</v>
      </c>
      <c r="AG1171" t="s">
        <v>1097</v>
      </c>
      <c r="AH1171" s="9">
        <v>4.8611111111111112E-2</v>
      </c>
      <c r="AI1171" t="s">
        <v>1438</v>
      </c>
      <c r="AJ1171" t="s">
        <v>1417</v>
      </c>
      <c r="AK1171" t="s">
        <v>1424</v>
      </c>
    </row>
    <row r="1172" spans="1:37" x14ac:dyDescent="0.3">
      <c r="A1172" s="1">
        <v>44461</v>
      </c>
      <c r="B1172" t="s">
        <v>32</v>
      </c>
      <c r="C1172" t="s">
        <v>33</v>
      </c>
      <c r="D1172" t="s">
        <v>34</v>
      </c>
      <c r="E1172">
        <v>19393</v>
      </c>
      <c r="F1172">
        <v>3766</v>
      </c>
      <c r="G1172" t="s">
        <v>426</v>
      </c>
      <c r="H1172" t="s">
        <v>427</v>
      </c>
      <c r="I1172" t="s">
        <v>151</v>
      </c>
      <c r="J1172" t="s">
        <v>152</v>
      </c>
      <c r="K1172">
        <v>1410</v>
      </c>
      <c r="L1172">
        <v>1416</v>
      </c>
      <c r="M1172">
        <v>6</v>
      </c>
      <c r="N1172">
        <v>6</v>
      </c>
      <c r="O1172">
        <v>1422</v>
      </c>
      <c r="P1172">
        <v>1522</v>
      </c>
      <c r="Q1172">
        <v>4</v>
      </c>
      <c r="R1172">
        <v>1530</v>
      </c>
      <c r="S1172">
        <v>1526</v>
      </c>
      <c r="T1172">
        <v>-4</v>
      </c>
      <c r="U1172">
        <v>0</v>
      </c>
      <c r="V1172">
        <v>0</v>
      </c>
      <c r="W1172">
        <v>80</v>
      </c>
      <c r="X1172">
        <v>70</v>
      </c>
      <c r="Y1172">
        <v>60</v>
      </c>
      <c r="Z1172">
        <v>390</v>
      </c>
      <c r="AF1172" t="s">
        <v>1246</v>
      </c>
      <c r="AG1172" t="s">
        <v>1135</v>
      </c>
      <c r="AH1172" s="9">
        <v>4.8611111111111112E-2</v>
      </c>
      <c r="AI1172" t="s">
        <v>1435</v>
      </c>
      <c r="AJ1172" t="s">
        <v>1417</v>
      </c>
      <c r="AK1172" t="s">
        <v>1424</v>
      </c>
    </row>
    <row r="1173" spans="1:37" x14ac:dyDescent="0.3">
      <c r="A1173" s="1">
        <v>44111</v>
      </c>
      <c r="B1173" t="s">
        <v>46</v>
      </c>
      <c r="C1173" t="s">
        <v>47</v>
      </c>
      <c r="D1173" t="s">
        <v>48</v>
      </c>
      <c r="E1173">
        <v>20452</v>
      </c>
      <c r="F1173">
        <v>5592</v>
      </c>
      <c r="G1173" t="s">
        <v>158</v>
      </c>
      <c r="H1173" t="s">
        <v>159</v>
      </c>
      <c r="I1173" t="s">
        <v>144</v>
      </c>
      <c r="J1173" t="s">
        <v>145</v>
      </c>
      <c r="K1173">
        <v>1155</v>
      </c>
      <c r="L1173">
        <v>1149</v>
      </c>
      <c r="M1173">
        <v>-6</v>
      </c>
      <c r="N1173">
        <v>6</v>
      </c>
      <c r="O1173">
        <v>1155</v>
      </c>
      <c r="P1173">
        <v>1233</v>
      </c>
      <c r="Q1173">
        <v>4</v>
      </c>
      <c r="R1173">
        <v>1258</v>
      </c>
      <c r="S1173">
        <v>1237</v>
      </c>
      <c r="T1173">
        <v>-21</v>
      </c>
      <c r="U1173">
        <v>0</v>
      </c>
      <c r="V1173">
        <v>0</v>
      </c>
      <c r="W1173">
        <v>63</v>
      </c>
      <c r="X1173">
        <v>48</v>
      </c>
      <c r="Y1173">
        <v>38</v>
      </c>
      <c r="Z1173">
        <v>155</v>
      </c>
      <c r="AF1173" t="s">
        <v>1330</v>
      </c>
      <c r="AG1173" t="s">
        <v>1189</v>
      </c>
      <c r="AH1173" s="9">
        <v>3.3333333333333333E-2</v>
      </c>
      <c r="AI1173" t="s">
        <v>1434</v>
      </c>
      <c r="AJ1173" t="s">
        <v>1417</v>
      </c>
      <c r="AK1173" t="s">
        <v>1424</v>
      </c>
    </row>
    <row r="1174" spans="1:37" x14ac:dyDescent="0.3">
      <c r="A1174" s="1">
        <v>44858</v>
      </c>
      <c r="B1174" t="s">
        <v>32</v>
      </c>
      <c r="C1174" t="s">
        <v>33</v>
      </c>
      <c r="D1174" t="s">
        <v>34</v>
      </c>
      <c r="E1174">
        <v>19393</v>
      </c>
      <c r="F1174">
        <v>1595</v>
      </c>
      <c r="G1174" t="s">
        <v>44</v>
      </c>
      <c r="H1174" t="s">
        <v>45</v>
      </c>
      <c r="I1174" t="s">
        <v>160</v>
      </c>
      <c r="J1174" t="s">
        <v>161</v>
      </c>
      <c r="K1174">
        <v>945</v>
      </c>
      <c r="L1174">
        <v>940</v>
      </c>
      <c r="M1174">
        <v>-5</v>
      </c>
      <c r="N1174">
        <v>9</v>
      </c>
      <c r="O1174">
        <v>949</v>
      </c>
      <c r="P1174">
        <v>1115</v>
      </c>
      <c r="Q1174">
        <v>6</v>
      </c>
      <c r="R1174">
        <v>1145</v>
      </c>
      <c r="S1174">
        <v>1121</v>
      </c>
      <c r="T1174">
        <v>-24</v>
      </c>
      <c r="U1174">
        <v>0</v>
      </c>
      <c r="V1174">
        <v>0</v>
      </c>
      <c r="W1174">
        <v>180</v>
      </c>
      <c r="X1174">
        <v>161</v>
      </c>
      <c r="Y1174">
        <v>146</v>
      </c>
      <c r="Z1174">
        <v>1047</v>
      </c>
      <c r="AF1174" t="s">
        <v>884</v>
      </c>
      <c r="AG1174" t="s">
        <v>1311</v>
      </c>
      <c r="AH1174" s="9">
        <v>7.013888888888889E-2</v>
      </c>
      <c r="AI1174" t="s">
        <v>1434</v>
      </c>
      <c r="AJ1174" t="s">
        <v>1417</v>
      </c>
      <c r="AK1174" t="s">
        <v>1422</v>
      </c>
    </row>
    <row r="1175" spans="1:37" x14ac:dyDescent="0.3">
      <c r="A1175" s="1">
        <v>43714</v>
      </c>
      <c r="B1175" t="s">
        <v>122</v>
      </c>
      <c r="C1175" t="s">
        <v>123</v>
      </c>
      <c r="D1175" t="s">
        <v>124</v>
      </c>
      <c r="E1175">
        <v>20304</v>
      </c>
      <c r="F1175">
        <v>3362</v>
      </c>
      <c r="G1175" t="s">
        <v>19</v>
      </c>
      <c r="H1175" t="s">
        <v>20</v>
      </c>
      <c r="I1175" t="s">
        <v>35</v>
      </c>
      <c r="J1175" t="s">
        <v>36</v>
      </c>
      <c r="K1175">
        <v>1220</v>
      </c>
      <c r="L1175">
        <v>1213</v>
      </c>
      <c r="M1175">
        <v>-7</v>
      </c>
      <c r="N1175">
        <v>21</v>
      </c>
      <c r="O1175">
        <v>1234</v>
      </c>
      <c r="P1175">
        <v>1812</v>
      </c>
      <c r="Q1175">
        <v>4</v>
      </c>
      <c r="R1175">
        <v>1830</v>
      </c>
      <c r="S1175">
        <v>1816</v>
      </c>
      <c r="T1175">
        <v>-14</v>
      </c>
      <c r="U1175">
        <v>0</v>
      </c>
      <c r="V1175">
        <v>0</v>
      </c>
      <c r="W1175">
        <v>250</v>
      </c>
      <c r="X1175">
        <v>243</v>
      </c>
      <c r="Y1175">
        <v>218</v>
      </c>
      <c r="Z1175">
        <v>1670</v>
      </c>
      <c r="AF1175" t="s">
        <v>794</v>
      </c>
      <c r="AG1175" t="s">
        <v>895</v>
      </c>
      <c r="AH1175" s="9">
        <v>0.25208333333333333</v>
      </c>
      <c r="AI1175" t="s">
        <v>1435</v>
      </c>
      <c r="AJ1175" t="s">
        <v>1417</v>
      </c>
      <c r="AK1175" t="s">
        <v>1426</v>
      </c>
    </row>
    <row r="1176" spans="1:37" x14ac:dyDescent="0.3">
      <c r="A1176" s="1">
        <v>44480</v>
      </c>
      <c r="B1176" t="s">
        <v>122</v>
      </c>
      <c r="C1176" t="s">
        <v>123</v>
      </c>
      <c r="D1176" t="s">
        <v>124</v>
      </c>
      <c r="E1176">
        <v>20304</v>
      </c>
      <c r="F1176">
        <v>3258</v>
      </c>
      <c r="G1176" t="s">
        <v>53</v>
      </c>
      <c r="H1176" t="s">
        <v>54</v>
      </c>
      <c r="I1176" t="s">
        <v>23</v>
      </c>
      <c r="J1176" t="s">
        <v>24</v>
      </c>
      <c r="K1176">
        <v>2212</v>
      </c>
      <c r="L1176">
        <v>2212</v>
      </c>
      <c r="M1176">
        <v>0</v>
      </c>
      <c r="N1176">
        <v>23</v>
      </c>
      <c r="O1176">
        <v>2235</v>
      </c>
      <c r="P1176">
        <v>2338</v>
      </c>
      <c r="Q1176">
        <v>4</v>
      </c>
      <c r="R1176">
        <v>2340</v>
      </c>
      <c r="S1176">
        <v>2342</v>
      </c>
      <c r="T1176">
        <v>2</v>
      </c>
      <c r="U1176">
        <v>0</v>
      </c>
      <c r="V1176">
        <v>0</v>
      </c>
      <c r="W1176">
        <v>88</v>
      </c>
      <c r="X1176">
        <v>90</v>
      </c>
      <c r="Y1176">
        <v>63</v>
      </c>
      <c r="Z1176">
        <v>337</v>
      </c>
      <c r="AF1176" t="s">
        <v>1658</v>
      </c>
      <c r="AG1176" t="s">
        <v>1281</v>
      </c>
      <c r="AH1176" s="9">
        <v>6.25E-2</v>
      </c>
      <c r="AI1176" t="s">
        <v>1438</v>
      </c>
      <c r="AJ1176" t="s">
        <v>1420</v>
      </c>
      <c r="AK1176" t="s">
        <v>1422</v>
      </c>
    </row>
    <row r="1177" spans="1:37" x14ac:dyDescent="0.3">
      <c r="A1177" s="1">
        <v>43927</v>
      </c>
      <c r="B1177" t="s">
        <v>32</v>
      </c>
      <c r="C1177" t="s">
        <v>33</v>
      </c>
      <c r="D1177" t="s">
        <v>34</v>
      </c>
      <c r="E1177">
        <v>19393</v>
      </c>
      <c r="F1177">
        <v>2062</v>
      </c>
      <c r="G1177" t="s">
        <v>66</v>
      </c>
      <c r="H1177" t="s">
        <v>67</v>
      </c>
      <c r="I1177" t="s">
        <v>158</v>
      </c>
      <c r="J1177" t="s">
        <v>159</v>
      </c>
      <c r="K1177">
        <v>1755</v>
      </c>
      <c r="L1177">
        <v>0</v>
      </c>
      <c r="M1177">
        <v>0</v>
      </c>
      <c r="R1177">
        <v>2005</v>
      </c>
      <c r="S1177">
        <v>0</v>
      </c>
      <c r="T1177">
        <v>0</v>
      </c>
      <c r="U1177">
        <v>1</v>
      </c>
      <c r="V1177">
        <v>0</v>
      </c>
      <c r="W1177">
        <v>70</v>
      </c>
      <c r="Z1177">
        <v>283</v>
      </c>
      <c r="AF1177" t="s">
        <v>663</v>
      </c>
      <c r="AG1177" t="s">
        <v>663</v>
      </c>
      <c r="AH1177" s="9">
        <v>0</v>
      </c>
      <c r="AI1177" t="s">
        <v>1437</v>
      </c>
      <c r="AJ1177" t="s">
        <v>1420</v>
      </c>
      <c r="AK1177" t="s">
        <v>1422</v>
      </c>
    </row>
    <row r="1178" spans="1:37" x14ac:dyDescent="0.3">
      <c r="A1178" s="1">
        <v>44311</v>
      </c>
      <c r="B1178" t="s">
        <v>39</v>
      </c>
      <c r="C1178" t="s">
        <v>40</v>
      </c>
      <c r="D1178" t="s">
        <v>41</v>
      </c>
      <c r="E1178">
        <v>19805</v>
      </c>
      <c r="F1178">
        <v>1524</v>
      </c>
      <c r="G1178" t="s">
        <v>194</v>
      </c>
      <c r="H1178" t="s">
        <v>195</v>
      </c>
      <c r="I1178" t="s">
        <v>103</v>
      </c>
      <c r="J1178" t="s">
        <v>104</v>
      </c>
      <c r="K1178">
        <v>835</v>
      </c>
      <c r="L1178">
        <v>834</v>
      </c>
      <c r="M1178">
        <v>-1</v>
      </c>
      <c r="N1178">
        <v>38</v>
      </c>
      <c r="O1178">
        <v>912</v>
      </c>
      <c r="P1178">
        <v>1135</v>
      </c>
      <c r="Q1178">
        <v>7</v>
      </c>
      <c r="R1178">
        <v>1110</v>
      </c>
      <c r="S1178">
        <v>1142</v>
      </c>
      <c r="T1178">
        <v>32</v>
      </c>
      <c r="U1178">
        <v>0</v>
      </c>
      <c r="V1178">
        <v>0</v>
      </c>
      <c r="W1178">
        <v>335</v>
      </c>
      <c r="X1178">
        <v>368</v>
      </c>
      <c r="Y1178">
        <v>323</v>
      </c>
      <c r="Z1178">
        <v>2174</v>
      </c>
      <c r="AA1178">
        <v>0</v>
      </c>
      <c r="AB1178">
        <v>0</v>
      </c>
      <c r="AC1178">
        <v>32</v>
      </c>
      <c r="AD1178">
        <v>0</v>
      </c>
      <c r="AE1178">
        <v>0</v>
      </c>
      <c r="AF1178" t="s">
        <v>890</v>
      </c>
      <c r="AG1178" t="s">
        <v>693</v>
      </c>
      <c r="AH1178" s="9">
        <v>0.13055555555555556</v>
      </c>
      <c r="AI1178" t="s">
        <v>1434</v>
      </c>
      <c r="AJ1178" t="s">
        <v>1417</v>
      </c>
      <c r="AK1178" t="s">
        <v>1421</v>
      </c>
    </row>
    <row r="1179" spans="1:37" x14ac:dyDescent="0.3">
      <c r="A1179" s="1">
        <v>44831</v>
      </c>
      <c r="B1179" t="s">
        <v>7</v>
      </c>
      <c r="C1179" t="s">
        <v>8</v>
      </c>
      <c r="D1179" t="s">
        <v>9</v>
      </c>
      <c r="E1179">
        <v>19977</v>
      </c>
      <c r="F1179">
        <v>450</v>
      </c>
      <c r="G1179" t="s">
        <v>80</v>
      </c>
      <c r="H1179" t="s">
        <v>67</v>
      </c>
      <c r="I1179" t="s">
        <v>345</v>
      </c>
      <c r="J1179" t="s">
        <v>346</v>
      </c>
      <c r="K1179">
        <v>1611</v>
      </c>
      <c r="L1179">
        <v>1611</v>
      </c>
      <c r="M1179">
        <v>0</v>
      </c>
      <c r="N1179">
        <v>16</v>
      </c>
      <c r="O1179">
        <v>1627</v>
      </c>
      <c r="P1179">
        <v>1948</v>
      </c>
      <c r="Q1179">
        <v>7</v>
      </c>
      <c r="R1179">
        <v>2000</v>
      </c>
      <c r="S1179">
        <v>1955</v>
      </c>
      <c r="T1179">
        <v>-5</v>
      </c>
      <c r="U1179">
        <v>0</v>
      </c>
      <c r="V1179">
        <v>0</v>
      </c>
      <c r="W1179">
        <v>409</v>
      </c>
      <c r="X1179">
        <v>404</v>
      </c>
      <c r="Y1179">
        <v>381</v>
      </c>
      <c r="Z1179">
        <v>2846</v>
      </c>
      <c r="AF1179" t="s">
        <v>973</v>
      </c>
      <c r="AG1179" t="s">
        <v>1349</v>
      </c>
      <c r="AH1179" s="9">
        <v>0.15555555555555556</v>
      </c>
      <c r="AI1179" t="s">
        <v>1435</v>
      </c>
      <c r="AJ1179" t="s">
        <v>1417</v>
      </c>
      <c r="AK1179" t="s">
        <v>1423</v>
      </c>
    </row>
    <row r="1180" spans="1:37" x14ac:dyDescent="0.3">
      <c r="A1180" s="1">
        <v>44707</v>
      </c>
      <c r="B1180" t="s">
        <v>32</v>
      </c>
      <c r="C1180" t="s">
        <v>33</v>
      </c>
      <c r="D1180" t="s">
        <v>34</v>
      </c>
      <c r="E1180">
        <v>19393</v>
      </c>
      <c r="F1180">
        <v>1480</v>
      </c>
      <c r="G1180" t="s">
        <v>137</v>
      </c>
      <c r="H1180" t="s">
        <v>138</v>
      </c>
      <c r="I1180" t="s">
        <v>66</v>
      </c>
      <c r="J1180" t="s">
        <v>67</v>
      </c>
      <c r="K1180">
        <v>1900</v>
      </c>
      <c r="L1180">
        <v>1918</v>
      </c>
      <c r="M1180">
        <v>18</v>
      </c>
      <c r="N1180">
        <v>12</v>
      </c>
      <c r="O1180">
        <v>1930</v>
      </c>
      <c r="P1180">
        <v>2029</v>
      </c>
      <c r="Q1180">
        <v>5</v>
      </c>
      <c r="R1180">
        <v>2025</v>
      </c>
      <c r="S1180">
        <v>2034</v>
      </c>
      <c r="T1180">
        <v>9</v>
      </c>
      <c r="U1180">
        <v>0</v>
      </c>
      <c r="V1180">
        <v>0</v>
      </c>
      <c r="W1180">
        <v>145</v>
      </c>
      <c r="X1180">
        <v>136</v>
      </c>
      <c r="Y1180">
        <v>119</v>
      </c>
      <c r="Z1180">
        <v>838</v>
      </c>
      <c r="AF1180" t="s">
        <v>1451</v>
      </c>
      <c r="AG1180" t="s">
        <v>1079</v>
      </c>
      <c r="AH1180" s="9">
        <v>5.2777777777777778E-2</v>
      </c>
      <c r="AI1180" t="s">
        <v>1438</v>
      </c>
      <c r="AJ1180" t="s">
        <v>1420</v>
      </c>
      <c r="AK1180" t="s">
        <v>1425</v>
      </c>
    </row>
    <row r="1181" spans="1:37" x14ac:dyDescent="0.3">
      <c r="A1181" s="1">
        <v>44155</v>
      </c>
      <c r="B1181" t="s">
        <v>14</v>
      </c>
      <c r="C1181" t="s">
        <v>15</v>
      </c>
      <c r="D1181" t="s">
        <v>16</v>
      </c>
      <c r="E1181">
        <v>19790</v>
      </c>
      <c r="F1181">
        <v>1137</v>
      </c>
      <c r="G1181" t="s">
        <v>144</v>
      </c>
      <c r="H1181" t="s">
        <v>145</v>
      </c>
      <c r="I1181" t="s">
        <v>60</v>
      </c>
      <c r="J1181" t="s">
        <v>61</v>
      </c>
      <c r="K1181">
        <v>1000</v>
      </c>
      <c r="L1181">
        <v>955</v>
      </c>
      <c r="M1181">
        <v>-5</v>
      </c>
      <c r="N1181">
        <v>8</v>
      </c>
      <c r="O1181">
        <v>1003</v>
      </c>
      <c r="P1181">
        <v>1129</v>
      </c>
      <c r="Q1181">
        <v>7</v>
      </c>
      <c r="R1181">
        <v>1158</v>
      </c>
      <c r="S1181">
        <v>1136</v>
      </c>
      <c r="T1181">
        <v>-22</v>
      </c>
      <c r="U1181">
        <v>0</v>
      </c>
      <c r="V1181">
        <v>0</v>
      </c>
      <c r="W1181">
        <v>118</v>
      </c>
      <c r="X1181">
        <v>101</v>
      </c>
      <c r="Y1181">
        <v>86</v>
      </c>
      <c r="Z1181">
        <v>594</v>
      </c>
      <c r="AF1181" t="s">
        <v>731</v>
      </c>
      <c r="AG1181" t="s">
        <v>708</v>
      </c>
      <c r="AH1181" s="9">
        <v>7.013888888888889E-2</v>
      </c>
      <c r="AI1181" t="s">
        <v>1434</v>
      </c>
      <c r="AJ1181" t="s">
        <v>1417</v>
      </c>
      <c r="AK1181" t="s">
        <v>1426</v>
      </c>
    </row>
    <row r="1182" spans="1:37" x14ac:dyDescent="0.3">
      <c r="A1182" s="1">
        <v>44644</v>
      </c>
      <c r="B1182" t="s">
        <v>39</v>
      </c>
      <c r="C1182" t="s">
        <v>40</v>
      </c>
      <c r="D1182" t="s">
        <v>41</v>
      </c>
      <c r="E1182">
        <v>19805</v>
      </c>
      <c r="F1182">
        <v>1638</v>
      </c>
      <c r="G1182" t="s">
        <v>30</v>
      </c>
      <c r="H1182" t="s">
        <v>31</v>
      </c>
      <c r="I1182" t="s">
        <v>53</v>
      </c>
      <c r="J1182" t="s">
        <v>54</v>
      </c>
      <c r="K1182">
        <v>2130</v>
      </c>
      <c r="L1182">
        <v>2132</v>
      </c>
      <c r="M1182">
        <v>2</v>
      </c>
      <c r="N1182">
        <v>15</v>
      </c>
      <c r="O1182">
        <v>2147</v>
      </c>
      <c r="P1182">
        <v>2230</v>
      </c>
      <c r="Q1182">
        <v>15</v>
      </c>
      <c r="R1182">
        <v>2252</v>
      </c>
      <c r="S1182">
        <v>2245</v>
      </c>
      <c r="T1182">
        <v>-7</v>
      </c>
      <c r="U1182">
        <v>0</v>
      </c>
      <c r="V1182">
        <v>0</v>
      </c>
      <c r="W1182">
        <v>202</v>
      </c>
      <c r="X1182">
        <v>193</v>
      </c>
      <c r="Y1182">
        <v>163</v>
      </c>
      <c r="Z1182">
        <v>1235</v>
      </c>
      <c r="AF1182" t="s">
        <v>1599</v>
      </c>
      <c r="AG1182" t="s">
        <v>821</v>
      </c>
      <c r="AH1182" s="9">
        <v>5.0694444444444445E-2</v>
      </c>
      <c r="AI1182" t="s">
        <v>1438</v>
      </c>
      <c r="AJ1182" t="s">
        <v>1417</v>
      </c>
      <c r="AK1182" t="s">
        <v>1425</v>
      </c>
    </row>
    <row r="1183" spans="1:37" x14ac:dyDescent="0.3">
      <c r="A1183" s="1">
        <v>44735</v>
      </c>
      <c r="B1183" t="s">
        <v>14</v>
      </c>
      <c r="C1183" t="s">
        <v>15</v>
      </c>
      <c r="D1183" t="s">
        <v>16</v>
      </c>
      <c r="E1183">
        <v>19790</v>
      </c>
      <c r="F1183">
        <v>450</v>
      </c>
      <c r="G1183" t="s">
        <v>60</v>
      </c>
      <c r="H1183" t="s">
        <v>61</v>
      </c>
      <c r="I1183" t="s">
        <v>68</v>
      </c>
      <c r="J1183" t="s">
        <v>69</v>
      </c>
      <c r="K1183">
        <v>725</v>
      </c>
      <c r="L1183">
        <v>723</v>
      </c>
      <c r="M1183">
        <v>-2</v>
      </c>
      <c r="N1183">
        <v>13</v>
      </c>
      <c r="O1183">
        <v>736</v>
      </c>
      <c r="P1183">
        <v>711</v>
      </c>
      <c r="Q1183">
        <v>11</v>
      </c>
      <c r="R1183">
        <v>731</v>
      </c>
      <c r="S1183">
        <v>722</v>
      </c>
      <c r="T1183">
        <v>-9</v>
      </c>
      <c r="U1183">
        <v>0</v>
      </c>
      <c r="V1183">
        <v>0</v>
      </c>
      <c r="W1183">
        <v>66</v>
      </c>
      <c r="X1183">
        <v>59</v>
      </c>
      <c r="Y1183">
        <v>35</v>
      </c>
      <c r="Z1183">
        <v>214</v>
      </c>
      <c r="AF1183" t="s">
        <v>1296</v>
      </c>
      <c r="AG1183" t="s">
        <v>852</v>
      </c>
      <c r="AH1183">
        <v>-6.9444444444444198E-4</v>
      </c>
      <c r="AI1183" t="s">
        <v>1434</v>
      </c>
      <c r="AJ1183" t="s">
        <v>1417</v>
      </c>
      <c r="AK1183" t="s">
        <v>1425</v>
      </c>
    </row>
    <row r="1184" spans="1:37" x14ac:dyDescent="0.3">
      <c r="A1184" s="1">
        <v>43646</v>
      </c>
      <c r="B1184" t="s">
        <v>7</v>
      </c>
      <c r="C1184" t="s">
        <v>8</v>
      </c>
      <c r="D1184" t="s">
        <v>9</v>
      </c>
      <c r="E1184">
        <v>19977</v>
      </c>
      <c r="F1184">
        <v>1121</v>
      </c>
      <c r="G1184" t="s">
        <v>19</v>
      </c>
      <c r="H1184" t="s">
        <v>20</v>
      </c>
      <c r="I1184" t="s">
        <v>51</v>
      </c>
      <c r="J1184" t="s">
        <v>52</v>
      </c>
      <c r="K1184">
        <v>910</v>
      </c>
      <c r="L1184">
        <v>1116</v>
      </c>
      <c r="M1184">
        <v>126</v>
      </c>
      <c r="N1184">
        <v>12</v>
      </c>
      <c r="O1184">
        <v>1128</v>
      </c>
      <c r="P1184">
        <v>1724</v>
      </c>
      <c r="Q1184">
        <v>7</v>
      </c>
      <c r="R1184">
        <v>1526</v>
      </c>
      <c r="S1184">
        <v>1731</v>
      </c>
      <c r="T1184">
        <v>125</v>
      </c>
      <c r="U1184">
        <v>0</v>
      </c>
      <c r="V1184">
        <v>0</v>
      </c>
      <c r="W1184">
        <v>256</v>
      </c>
      <c r="X1184">
        <v>255</v>
      </c>
      <c r="Y1184">
        <v>236</v>
      </c>
      <c r="Z1184">
        <v>1874</v>
      </c>
      <c r="AA1184">
        <v>0</v>
      </c>
      <c r="AB1184">
        <v>0</v>
      </c>
      <c r="AC1184">
        <v>0</v>
      </c>
      <c r="AD1184">
        <v>0</v>
      </c>
      <c r="AE1184">
        <v>125</v>
      </c>
      <c r="AF1184" t="s">
        <v>1096</v>
      </c>
      <c r="AG1184" t="s">
        <v>1408</v>
      </c>
      <c r="AH1184" s="9">
        <v>0.26041666666666669</v>
      </c>
      <c r="AI1184" t="s">
        <v>1434</v>
      </c>
      <c r="AJ1184" t="s">
        <v>1420</v>
      </c>
      <c r="AK1184" t="s">
        <v>1421</v>
      </c>
    </row>
    <row r="1185" spans="1:37" x14ac:dyDescent="0.3">
      <c r="A1185" s="1">
        <v>44903</v>
      </c>
      <c r="B1185" t="s">
        <v>32</v>
      </c>
      <c r="C1185" t="s">
        <v>33</v>
      </c>
      <c r="D1185" t="s">
        <v>34</v>
      </c>
      <c r="E1185">
        <v>19393</v>
      </c>
      <c r="F1185">
        <v>3572</v>
      </c>
      <c r="G1185" t="s">
        <v>127</v>
      </c>
      <c r="H1185" t="s">
        <v>128</v>
      </c>
      <c r="I1185" t="s">
        <v>21</v>
      </c>
      <c r="J1185" t="s">
        <v>22</v>
      </c>
      <c r="K1185">
        <v>935</v>
      </c>
      <c r="L1185">
        <v>936</v>
      </c>
      <c r="M1185">
        <v>1</v>
      </c>
      <c r="N1185">
        <v>16</v>
      </c>
      <c r="O1185">
        <v>952</v>
      </c>
      <c r="P1185">
        <v>1242</v>
      </c>
      <c r="Q1185">
        <v>10</v>
      </c>
      <c r="R1185">
        <v>1035</v>
      </c>
      <c r="S1185">
        <v>1252</v>
      </c>
      <c r="T1185">
        <v>0</v>
      </c>
      <c r="U1185">
        <v>0</v>
      </c>
      <c r="V1185">
        <v>1</v>
      </c>
      <c r="W1185">
        <v>120</v>
      </c>
      <c r="Z1185">
        <v>533</v>
      </c>
      <c r="AF1185" t="s">
        <v>1332</v>
      </c>
      <c r="AG1185" t="s">
        <v>1309</v>
      </c>
      <c r="AH1185" s="9">
        <v>0.1361111111111111</v>
      </c>
      <c r="AI1185" t="s">
        <v>1434</v>
      </c>
      <c r="AJ1185" t="s">
        <v>1420</v>
      </c>
      <c r="AK1185" t="s">
        <v>1425</v>
      </c>
    </row>
    <row r="1186" spans="1:37" x14ac:dyDescent="0.3">
      <c r="A1186" s="1">
        <v>43915</v>
      </c>
      <c r="B1186" t="s">
        <v>55</v>
      </c>
      <c r="C1186" t="s">
        <v>56</v>
      </c>
      <c r="D1186" t="s">
        <v>57</v>
      </c>
      <c r="E1186">
        <v>19930</v>
      </c>
      <c r="F1186">
        <v>1693</v>
      </c>
      <c r="G1186" t="s">
        <v>158</v>
      </c>
      <c r="H1186" t="s">
        <v>159</v>
      </c>
      <c r="I1186" t="s">
        <v>19</v>
      </c>
      <c r="J1186" t="s">
        <v>20</v>
      </c>
      <c r="K1186">
        <v>1815</v>
      </c>
      <c r="L1186">
        <v>1744</v>
      </c>
      <c r="M1186">
        <v>-31</v>
      </c>
      <c r="N1186">
        <v>20</v>
      </c>
      <c r="O1186">
        <v>1804</v>
      </c>
      <c r="P1186">
        <v>2010</v>
      </c>
      <c r="Q1186">
        <v>6</v>
      </c>
      <c r="R1186">
        <v>2035</v>
      </c>
      <c r="S1186">
        <v>2016</v>
      </c>
      <c r="T1186">
        <v>-19</v>
      </c>
      <c r="U1186">
        <v>0</v>
      </c>
      <c r="V1186">
        <v>0</v>
      </c>
      <c r="W1186">
        <v>320</v>
      </c>
      <c r="X1186">
        <v>332</v>
      </c>
      <c r="Y1186">
        <v>306</v>
      </c>
      <c r="Z1186">
        <v>2016</v>
      </c>
      <c r="AF1186" t="s">
        <v>1659</v>
      </c>
      <c r="AG1186" t="s">
        <v>628</v>
      </c>
      <c r="AH1186" s="9">
        <v>0.10555555555555556</v>
      </c>
      <c r="AI1186" t="s">
        <v>1435</v>
      </c>
      <c r="AJ1186" t="s">
        <v>1417</v>
      </c>
      <c r="AK1186" t="s">
        <v>1424</v>
      </c>
    </row>
    <row r="1187" spans="1:37" x14ac:dyDescent="0.3">
      <c r="A1187" s="1">
        <v>44452</v>
      </c>
      <c r="B1187" t="s">
        <v>25</v>
      </c>
      <c r="C1187" t="s">
        <v>26</v>
      </c>
      <c r="D1187" t="s">
        <v>27</v>
      </c>
      <c r="E1187">
        <v>20416</v>
      </c>
      <c r="F1187">
        <v>2932</v>
      </c>
      <c r="G1187" t="s">
        <v>144</v>
      </c>
      <c r="H1187" t="s">
        <v>145</v>
      </c>
      <c r="I1187" t="s">
        <v>53</v>
      </c>
      <c r="J1187" t="s">
        <v>54</v>
      </c>
      <c r="K1187">
        <v>520</v>
      </c>
      <c r="L1187">
        <v>625</v>
      </c>
      <c r="M1187">
        <v>65</v>
      </c>
      <c r="N1187">
        <v>11</v>
      </c>
      <c r="O1187">
        <v>636</v>
      </c>
      <c r="P1187">
        <v>807</v>
      </c>
      <c r="Q1187">
        <v>14</v>
      </c>
      <c r="R1187">
        <v>723</v>
      </c>
      <c r="S1187">
        <v>821</v>
      </c>
      <c r="T1187">
        <v>58</v>
      </c>
      <c r="U1187">
        <v>0</v>
      </c>
      <c r="V1187">
        <v>0</v>
      </c>
      <c r="W1187">
        <v>303</v>
      </c>
      <c r="X1187">
        <v>296</v>
      </c>
      <c r="Y1187">
        <v>271</v>
      </c>
      <c r="Z1187">
        <v>1979</v>
      </c>
      <c r="AA1187">
        <v>58</v>
      </c>
      <c r="AB1187">
        <v>0</v>
      </c>
      <c r="AC1187">
        <v>0</v>
      </c>
      <c r="AD1187">
        <v>0</v>
      </c>
      <c r="AE1187">
        <v>0</v>
      </c>
      <c r="AF1187" t="s">
        <v>597</v>
      </c>
      <c r="AG1187" t="s">
        <v>1151</v>
      </c>
      <c r="AH1187" s="9">
        <v>8.0555555555555561E-2</v>
      </c>
      <c r="AI1187" t="s">
        <v>1434</v>
      </c>
      <c r="AJ1187" t="s">
        <v>1420</v>
      </c>
      <c r="AK1187" t="s">
        <v>1422</v>
      </c>
    </row>
    <row r="1188" spans="1:37" x14ac:dyDescent="0.3">
      <c r="A1188" s="1">
        <v>43572</v>
      </c>
      <c r="B1188" t="s">
        <v>14</v>
      </c>
      <c r="C1188" t="s">
        <v>15</v>
      </c>
      <c r="D1188" t="s">
        <v>16</v>
      </c>
      <c r="E1188">
        <v>19790</v>
      </c>
      <c r="F1188">
        <v>1221</v>
      </c>
      <c r="G1188" t="s">
        <v>144</v>
      </c>
      <c r="H1188" t="s">
        <v>145</v>
      </c>
      <c r="I1188" t="s">
        <v>174</v>
      </c>
      <c r="J1188" t="s">
        <v>175</v>
      </c>
      <c r="K1188">
        <v>858</v>
      </c>
      <c r="L1188">
        <v>906</v>
      </c>
      <c r="M1188">
        <v>8</v>
      </c>
      <c r="N1188">
        <v>9</v>
      </c>
      <c r="O1188">
        <v>915</v>
      </c>
      <c r="P1188">
        <v>959</v>
      </c>
      <c r="Q1188">
        <v>4</v>
      </c>
      <c r="R1188">
        <v>1020</v>
      </c>
      <c r="S1188">
        <v>1003</v>
      </c>
      <c r="T1188">
        <v>-17</v>
      </c>
      <c r="U1188">
        <v>0</v>
      </c>
      <c r="V1188">
        <v>0</v>
      </c>
      <c r="W1188">
        <v>262</v>
      </c>
      <c r="X1188">
        <v>237</v>
      </c>
      <c r="Y1188">
        <v>224</v>
      </c>
      <c r="Z1188">
        <v>1671</v>
      </c>
      <c r="AF1188" t="s">
        <v>712</v>
      </c>
      <c r="AG1188" t="s">
        <v>698</v>
      </c>
      <c r="AH1188" s="9">
        <v>3.9583333333333331E-2</v>
      </c>
      <c r="AI1188" t="s">
        <v>1434</v>
      </c>
      <c r="AJ1188" t="s">
        <v>1417</v>
      </c>
      <c r="AK1188" t="s">
        <v>1424</v>
      </c>
    </row>
    <row r="1189" spans="1:37" x14ac:dyDescent="0.3">
      <c r="A1189" s="1">
        <v>44934</v>
      </c>
      <c r="B1189" t="s">
        <v>39</v>
      </c>
      <c r="C1189" t="s">
        <v>40</v>
      </c>
      <c r="D1189" t="s">
        <v>41</v>
      </c>
      <c r="E1189">
        <v>19805</v>
      </c>
      <c r="F1189">
        <v>2489</v>
      </c>
      <c r="G1189" t="s">
        <v>337</v>
      </c>
      <c r="H1189" t="s">
        <v>338</v>
      </c>
      <c r="I1189" t="s">
        <v>178</v>
      </c>
      <c r="J1189" t="s">
        <v>179</v>
      </c>
      <c r="K1189">
        <v>1724</v>
      </c>
      <c r="L1189">
        <v>1721</v>
      </c>
      <c r="M1189">
        <v>-3</v>
      </c>
      <c r="N1189">
        <v>13</v>
      </c>
      <c r="O1189">
        <v>1734</v>
      </c>
      <c r="P1189">
        <v>1936</v>
      </c>
      <c r="Q1189">
        <v>6</v>
      </c>
      <c r="R1189">
        <v>2000</v>
      </c>
      <c r="S1189">
        <v>1942</v>
      </c>
      <c r="T1189">
        <v>-18</v>
      </c>
      <c r="U1189">
        <v>0</v>
      </c>
      <c r="V1189">
        <v>0</v>
      </c>
      <c r="W1189">
        <v>156</v>
      </c>
      <c r="X1189">
        <v>141</v>
      </c>
      <c r="Y1189">
        <v>122</v>
      </c>
      <c r="Z1189">
        <v>951</v>
      </c>
      <c r="AF1189" t="s">
        <v>1412</v>
      </c>
      <c r="AG1189" t="s">
        <v>787</v>
      </c>
      <c r="AH1189" s="9">
        <v>9.7916666666666666E-2</v>
      </c>
      <c r="AI1189" t="s">
        <v>1435</v>
      </c>
      <c r="AJ1189" t="s">
        <v>1417</v>
      </c>
      <c r="AK1189" t="s">
        <v>1421</v>
      </c>
    </row>
    <row r="1190" spans="1:37" x14ac:dyDescent="0.3">
      <c r="A1190" s="1">
        <v>44194</v>
      </c>
      <c r="B1190" t="s">
        <v>162</v>
      </c>
      <c r="C1190" t="s">
        <v>163</v>
      </c>
      <c r="D1190" t="s">
        <v>164</v>
      </c>
      <c r="E1190">
        <v>20436</v>
      </c>
      <c r="F1190">
        <v>586</v>
      </c>
      <c r="G1190" t="s">
        <v>21</v>
      </c>
      <c r="H1190" t="s">
        <v>22</v>
      </c>
      <c r="I1190" t="s">
        <v>432</v>
      </c>
      <c r="J1190" t="s">
        <v>433</v>
      </c>
      <c r="K1190">
        <v>1400</v>
      </c>
      <c r="L1190">
        <v>1353</v>
      </c>
      <c r="M1190">
        <v>-7</v>
      </c>
      <c r="N1190">
        <v>11</v>
      </c>
      <c r="O1190">
        <v>1404</v>
      </c>
      <c r="P1190">
        <v>1818</v>
      </c>
      <c r="Q1190">
        <v>5</v>
      </c>
      <c r="R1190">
        <v>1840</v>
      </c>
      <c r="S1190">
        <v>1823</v>
      </c>
      <c r="T1190">
        <v>-17</v>
      </c>
      <c r="U1190">
        <v>0</v>
      </c>
      <c r="V1190">
        <v>0</v>
      </c>
      <c r="W1190">
        <v>160</v>
      </c>
      <c r="X1190">
        <v>150</v>
      </c>
      <c r="Y1190">
        <v>134</v>
      </c>
      <c r="Z1190">
        <v>1162</v>
      </c>
      <c r="AF1190" t="s">
        <v>1263</v>
      </c>
      <c r="AG1190" t="s">
        <v>916</v>
      </c>
      <c r="AH1190" s="9">
        <v>0.1875</v>
      </c>
      <c r="AI1190" t="s">
        <v>1435</v>
      </c>
      <c r="AJ1190" t="s">
        <v>1417</v>
      </c>
      <c r="AK1190" t="s">
        <v>1423</v>
      </c>
    </row>
    <row r="1191" spans="1:37" x14ac:dyDescent="0.3">
      <c r="A1191" s="1">
        <v>44104</v>
      </c>
      <c r="B1191" t="s">
        <v>32</v>
      </c>
      <c r="C1191" t="s">
        <v>33</v>
      </c>
      <c r="D1191" t="s">
        <v>34</v>
      </c>
      <c r="E1191">
        <v>19393</v>
      </c>
      <c r="F1191">
        <v>2096</v>
      </c>
      <c r="G1191" t="s">
        <v>53</v>
      </c>
      <c r="H1191" t="s">
        <v>54</v>
      </c>
      <c r="I1191" t="s">
        <v>68</v>
      </c>
      <c r="J1191" t="s">
        <v>69</v>
      </c>
      <c r="K1191">
        <v>935</v>
      </c>
      <c r="L1191">
        <v>931</v>
      </c>
      <c r="M1191">
        <v>-4</v>
      </c>
      <c r="N1191">
        <v>8</v>
      </c>
      <c r="O1191">
        <v>939</v>
      </c>
      <c r="P1191">
        <v>1511</v>
      </c>
      <c r="Q1191">
        <v>5</v>
      </c>
      <c r="R1191">
        <v>1535</v>
      </c>
      <c r="S1191">
        <v>1516</v>
      </c>
      <c r="T1191">
        <v>-19</v>
      </c>
      <c r="U1191">
        <v>0</v>
      </c>
      <c r="V1191">
        <v>0</v>
      </c>
      <c r="W1191">
        <v>240</v>
      </c>
      <c r="X1191">
        <v>225</v>
      </c>
      <c r="Y1191">
        <v>212</v>
      </c>
      <c r="Z1191">
        <v>1797</v>
      </c>
      <c r="AF1191" t="s">
        <v>1469</v>
      </c>
      <c r="AG1191" t="s">
        <v>603</v>
      </c>
      <c r="AH1191" s="9">
        <v>0.23958333333333334</v>
      </c>
      <c r="AI1191" t="s">
        <v>1434</v>
      </c>
      <c r="AJ1191" t="s">
        <v>1417</v>
      </c>
      <c r="AK1191" t="s">
        <v>1424</v>
      </c>
    </row>
    <row r="1192" spans="1:37" x14ac:dyDescent="0.3">
      <c r="A1192" s="1">
        <v>44589</v>
      </c>
      <c r="B1192" t="s">
        <v>14</v>
      </c>
      <c r="C1192" t="s">
        <v>15</v>
      </c>
      <c r="D1192" t="s">
        <v>16</v>
      </c>
      <c r="E1192">
        <v>19790</v>
      </c>
      <c r="F1192">
        <v>1354</v>
      </c>
      <c r="G1192" t="s">
        <v>60</v>
      </c>
      <c r="H1192" t="s">
        <v>61</v>
      </c>
      <c r="I1192" t="s">
        <v>158</v>
      </c>
      <c r="J1192" t="s">
        <v>159</v>
      </c>
      <c r="K1192">
        <v>1519</v>
      </c>
      <c r="L1192">
        <v>1515</v>
      </c>
      <c r="M1192">
        <v>-4</v>
      </c>
      <c r="N1192">
        <v>17</v>
      </c>
      <c r="O1192">
        <v>1532</v>
      </c>
      <c r="P1192">
        <v>1634</v>
      </c>
      <c r="Q1192">
        <v>6</v>
      </c>
      <c r="R1192">
        <v>1649</v>
      </c>
      <c r="S1192">
        <v>1640</v>
      </c>
      <c r="T1192">
        <v>-9</v>
      </c>
      <c r="U1192">
        <v>0</v>
      </c>
      <c r="V1192">
        <v>0</v>
      </c>
      <c r="W1192">
        <v>90</v>
      </c>
      <c r="X1192">
        <v>85</v>
      </c>
      <c r="Y1192">
        <v>62</v>
      </c>
      <c r="Z1192">
        <v>447</v>
      </c>
      <c r="AF1192" t="s">
        <v>1073</v>
      </c>
      <c r="AG1192" t="s">
        <v>930</v>
      </c>
      <c r="AH1192" s="9">
        <v>5.9027777777777776E-2</v>
      </c>
      <c r="AI1192" t="s">
        <v>1435</v>
      </c>
      <c r="AJ1192" t="s">
        <v>1417</v>
      </c>
      <c r="AK1192" t="s">
        <v>1426</v>
      </c>
    </row>
    <row r="1193" spans="1:37" x14ac:dyDescent="0.3">
      <c r="A1193" s="1">
        <v>44161</v>
      </c>
      <c r="B1193" t="s">
        <v>162</v>
      </c>
      <c r="C1193" t="s">
        <v>163</v>
      </c>
      <c r="D1193" t="s">
        <v>164</v>
      </c>
      <c r="E1193">
        <v>20436</v>
      </c>
      <c r="F1193">
        <v>2946</v>
      </c>
      <c r="G1193" t="s">
        <v>167</v>
      </c>
      <c r="H1193" t="s">
        <v>168</v>
      </c>
      <c r="I1193" t="s">
        <v>174</v>
      </c>
      <c r="J1193" t="s">
        <v>175</v>
      </c>
      <c r="K1193">
        <v>1755</v>
      </c>
      <c r="L1193">
        <v>1744</v>
      </c>
      <c r="M1193">
        <v>-11</v>
      </c>
      <c r="N1193">
        <v>11</v>
      </c>
      <c r="O1193">
        <v>1755</v>
      </c>
      <c r="P1193">
        <v>1944</v>
      </c>
      <c r="Q1193">
        <v>6</v>
      </c>
      <c r="R1193">
        <v>2014</v>
      </c>
      <c r="S1193">
        <v>1950</v>
      </c>
      <c r="T1193">
        <v>-24</v>
      </c>
      <c r="U1193">
        <v>0</v>
      </c>
      <c r="V1193">
        <v>0</v>
      </c>
      <c r="W1193">
        <v>79</v>
      </c>
      <c r="X1193">
        <v>66</v>
      </c>
      <c r="Y1193">
        <v>49</v>
      </c>
      <c r="Z1193">
        <v>304</v>
      </c>
      <c r="AF1193" t="s">
        <v>1660</v>
      </c>
      <c r="AG1193" t="s">
        <v>628</v>
      </c>
      <c r="AH1193" s="9">
        <v>8.7499999999999994E-2</v>
      </c>
      <c r="AI1193" t="s">
        <v>1435</v>
      </c>
      <c r="AJ1193" t="s">
        <v>1417</v>
      </c>
      <c r="AK1193" t="s">
        <v>1425</v>
      </c>
    </row>
    <row r="1194" spans="1:37" x14ac:dyDescent="0.3">
      <c r="A1194" s="1">
        <v>44011</v>
      </c>
      <c r="B1194" t="s">
        <v>155</v>
      </c>
      <c r="C1194" t="s">
        <v>156</v>
      </c>
      <c r="D1194" t="s">
        <v>157</v>
      </c>
      <c r="E1194">
        <v>20398</v>
      </c>
      <c r="F1194">
        <v>3459</v>
      </c>
      <c r="G1194" t="s">
        <v>49</v>
      </c>
      <c r="H1194" t="s">
        <v>50</v>
      </c>
      <c r="I1194" t="s">
        <v>30</v>
      </c>
      <c r="J1194" t="s">
        <v>31</v>
      </c>
      <c r="K1194">
        <v>705</v>
      </c>
      <c r="L1194">
        <v>702</v>
      </c>
      <c r="M1194">
        <v>-3</v>
      </c>
      <c r="N1194">
        <v>11</v>
      </c>
      <c r="O1194">
        <v>713</v>
      </c>
      <c r="P1194">
        <v>856</v>
      </c>
      <c r="Q1194">
        <v>15</v>
      </c>
      <c r="R1194">
        <v>903</v>
      </c>
      <c r="S1194">
        <v>911</v>
      </c>
      <c r="T1194">
        <v>8</v>
      </c>
      <c r="U1194">
        <v>0</v>
      </c>
      <c r="V1194">
        <v>0</v>
      </c>
      <c r="W1194">
        <v>118</v>
      </c>
      <c r="X1194">
        <v>129</v>
      </c>
      <c r="Y1194">
        <v>103</v>
      </c>
      <c r="Z1194">
        <v>603</v>
      </c>
      <c r="AF1194" t="s">
        <v>1222</v>
      </c>
      <c r="AG1194" t="s">
        <v>848</v>
      </c>
      <c r="AH1194" s="9">
        <v>8.9583333333333334E-2</v>
      </c>
      <c r="AI1194" t="s">
        <v>1434</v>
      </c>
      <c r="AJ1194" t="s">
        <v>1417</v>
      </c>
      <c r="AK1194" t="s">
        <v>1422</v>
      </c>
    </row>
    <row r="1195" spans="1:37" x14ac:dyDescent="0.3">
      <c r="A1195" s="1">
        <v>44146</v>
      </c>
      <c r="B1195" t="s">
        <v>32</v>
      </c>
      <c r="C1195" t="s">
        <v>33</v>
      </c>
      <c r="D1195" t="s">
        <v>34</v>
      </c>
      <c r="E1195">
        <v>19393</v>
      </c>
      <c r="F1195">
        <v>3395</v>
      </c>
      <c r="G1195" t="s">
        <v>292</v>
      </c>
      <c r="H1195" t="s">
        <v>52</v>
      </c>
      <c r="I1195" t="s">
        <v>21</v>
      </c>
      <c r="J1195" t="s">
        <v>22</v>
      </c>
      <c r="K1195">
        <v>705</v>
      </c>
      <c r="L1195">
        <v>701</v>
      </c>
      <c r="M1195">
        <v>-4</v>
      </c>
      <c r="N1195">
        <v>9</v>
      </c>
      <c r="O1195">
        <v>710</v>
      </c>
      <c r="P1195">
        <v>813</v>
      </c>
      <c r="Q1195">
        <v>5</v>
      </c>
      <c r="R1195">
        <v>835</v>
      </c>
      <c r="S1195">
        <v>818</v>
      </c>
      <c r="T1195">
        <v>-17</v>
      </c>
      <c r="U1195">
        <v>0</v>
      </c>
      <c r="V1195">
        <v>0</v>
      </c>
      <c r="W1195">
        <v>150</v>
      </c>
      <c r="X1195">
        <v>137</v>
      </c>
      <c r="Y1195">
        <v>123</v>
      </c>
      <c r="Z1195">
        <v>883</v>
      </c>
      <c r="AF1195" t="s">
        <v>860</v>
      </c>
      <c r="AG1195" t="s">
        <v>1292</v>
      </c>
      <c r="AH1195" s="9">
        <v>5.347222222222222E-2</v>
      </c>
      <c r="AI1195" t="s">
        <v>1434</v>
      </c>
      <c r="AJ1195" t="s">
        <v>1417</v>
      </c>
      <c r="AK1195" t="s">
        <v>1424</v>
      </c>
    </row>
    <row r="1196" spans="1:37" x14ac:dyDescent="0.3">
      <c r="A1196" s="1">
        <v>44096</v>
      </c>
      <c r="B1196" t="s">
        <v>122</v>
      </c>
      <c r="C1196" t="s">
        <v>123</v>
      </c>
      <c r="D1196" t="s">
        <v>124</v>
      </c>
      <c r="E1196">
        <v>20304</v>
      </c>
      <c r="F1196">
        <v>3550</v>
      </c>
      <c r="G1196" t="s">
        <v>281</v>
      </c>
      <c r="H1196" t="s">
        <v>282</v>
      </c>
      <c r="I1196" t="s">
        <v>120</v>
      </c>
      <c r="J1196" t="s">
        <v>121</v>
      </c>
      <c r="K1196">
        <v>1655</v>
      </c>
      <c r="L1196">
        <v>1652</v>
      </c>
      <c r="M1196">
        <v>-3</v>
      </c>
      <c r="N1196">
        <v>9</v>
      </c>
      <c r="O1196">
        <v>1701</v>
      </c>
      <c r="P1196">
        <v>1930</v>
      </c>
      <c r="Q1196">
        <v>5</v>
      </c>
      <c r="R1196">
        <v>1945</v>
      </c>
      <c r="S1196">
        <v>1935</v>
      </c>
      <c r="T1196">
        <v>-10</v>
      </c>
      <c r="U1196">
        <v>0</v>
      </c>
      <c r="V1196">
        <v>0</v>
      </c>
      <c r="W1196">
        <v>110</v>
      </c>
      <c r="X1196">
        <v>103</v>
      </c>
      <c r="Y1196">
        <v>89</v>
      </c>
      <c r="Z1196">
        <v>588</v>
      </c>
      <c r="AF1196" t="s">
        <v>1363</v>
      </c>
      <c r="AG1196" t="s">
        <v>1173</v>
      </c>
      <c r="AH1196" s="9">
        <v>0.11319444444444444</v>
      </c>
      <c r="AI1196" t="s">
        <v>1435</v>
      </c>
      <c r="AJ1196" t="s">
        <v>1417</v>
      </c>
      <c r="AK1196" t="s">
        <v>1423</v>
      </c>
    </row>
    <row r="1197" spans="1:37" x14ac:dyDescent="0.3">
      <c r="A1197" s="1">
        <v>44393</v>
      </c>
      <c r="B1197" t="s">
        <v>39</v>
      </c>
      <c r="C1197" t="s">
        <v>40</v>
      </c>
      <c r="D1197" t="s">
        <v>41</v>
      </c>
      <c r="E1197">
        <v>19805</v>
      </c>
      <c r="F1197">
        <v>1562</v>
      </c>
      <c r="G1197" t="s">
        <v>103</v>
      </c>
      <c r="H1197" t="s">
        <v>104</v>
      </c>
      <c r="I1197" t="s">
        <v>80</v>
      </c>
      <c r="J1197" t="s">
        <v>67</v>
      </c>
      <c r="K1197">
        <v>2359</v>
      </c>
      <c r="L1197">
        <v>2356</v>
      </c>
      <c r="M1197">
        <v>-3</v>
      </c>
      <c r="N1197">
        <v>15</v>
      </c>
      <c r="O1197">
        <v>11</v>
      </c>
      <c r="P1197">
        <v>514</v>
      </c>
      <c r="Q1197">
        <v>6</v>
      </c>
      <c r="R1197">
        <v>538</v>
      </c>
      <c r="S1197">
        <v>520</v>
      </c>
      <c r="T1197">
        <v>-18</v>
      </c>
      <c r="U1197">
        <v>0</v>
      </c>
      <c r="V1197">
        <v>0</v>
      </c>
      <c r="W1197">
        <v>219</v>
      </c>
      <c r="X1197">
        <v>204</v>
      </c>
      <c r="Y1197">
        <v>183</v>
      </c>
      <c r="Z1197">
        <v>1514</v>
      </c>
      <c r="AF1197" t="s">
        <v>1661</v>
      </c>
      <c r="AG1197" t="s">
        <v>830</v>
      </c>
      <c r="AH1197">
        <v>-0.77500000000000002</v>
      </c>
      <c r="AI1197" t="s">
        <v>1438</v>
      </c>
      <c r="AJ1197" t="s">
        <v>1417</v>
      </c>
      <c r="AK1197" t="s">
        <v>1426</v>
      </c>
    </row>
    <row r="1198" spans="1:37" x14ac:dyDescent="0.3">
      <c r="A1198" s="1">
        <v>44016</v>
      </c>
      <c r="B1198" t="s">
        <v>122</v>
      </c>
      <c r="C1198" t="s">
        <v>123</v>
      </c>
      <c r="D1198" t="s">
        <v>124</v>
      </c>
      <c r="E1198">
        <v>20304</v>
      </c>
      <c r="F1198">
        <v>5556</v>
      </c>
      <c r="G1198" t="s">
        <v>80</v>
      </c>
      <c r="H1198" t="s">
        <v>67</v>
      </c>
      <c r="I1198" t="s">
        <v>406</v>
      </c>
      <c r="J1198" t="s">
        <v>407</v>
      </c>
      <c r="K1198">
        <v>1805</v>
      </c>
      <c r="L1198">
        <v>1755</v>
      </c>
      <c r="M1198">
        <v>-10</v>
      </c>
      <c r="N1198">
        <v>31</v>
      </c>
      <c r="O1198">
        <v>1826</v>
      </c>
      <c r="P1198">
        <v>1944</v>
      </c>
      <c r="Q1198">
        <v>4</v>
      </c>
      <c r="R1198">
        <v>2004</v>
      </c>
      <c r="S1198">
        <v>1948</v>
      </c>
      <c r="T1198">
        <v>-16</v>
      </c>
      <c r="U1198">
        <v>0</v>
      </c>
      <c r="V1198">
        <v>0</v>
      </c>
      <c r="W1198">
        <v>59</v>
      </c>
      <c r="X1198">
        <v>53</v>
      </c>
      <c r="Y1198">
        <v>18</v>
      </c>
      <c r="Z1198">
        <v>84</v>
      </c>
      <c r="AF1198" t="s">
        <v>972</v>
      </c>
      <c r="AG1198" t="s">
        <v>955</v>
      </c>
      <c r="AH1198" s="9">
        <v>7.8472222222222221E-2</v>
      </c>
      <c r="AI1198" t="s">
        <v>1435</v>
      </c>
      <c r="AJ1198" t="s">
        <v>1417</v>
      </c>
      <c r="AK1198" t="s">
        <v>1427</v>
      </c>
    </row>
    <row r="1199" spans="1:37" x14ac:dyDescent="0.3">
      <c r="A1199" s="1">
        <v>44290</v>
      </c>
      <c r="B1199" t="s">
        <v>94</v>
      </c>
      <c r="C1199" t="s">
        <v>95</v>
      </c>
      <c r="D1199" t="s">
        <v>96</v>
      </c>
      <c r="E1199">
        <v>20397</v>
      </c>
      <c r="F1199">
        <v>5709</v>
      </c>
      <c r="G1199" t="s">
        <v>319</v>
      </c>
      <c r="H1199" t="s">
        <v>320</v>
      </c>
      <c r="I1199" t="s">
        <v>97</v>
      </c>
      <c r="J1199" t="s">
        <v>98</v>
      </c>
      <c r="K1199">
        <v>1433</v>
      </c>
      <c r="L1199">
        <v>1433</v>
      </c>
      <c r="M1199">
        <v>0</v>
      </c>
      <c r="N1199">
        <v>11</v>
      </c>
      <c r="O1199">
        <v>1444</v>
      </c>
      <c r="P1199">
        <v>1622</v>
      </c>
      <c r="Q1199">
        <v>8</v>
      </c>
      <c r="R1199">
        <v>1702</v>
      </c>
      <c r="S1199">
        <v>1630</v>
      </c>
      <c r="T1199">
        <v>-32</v>
      </c>
      <c r="U1199">
        <v>0</v>
      </c>
      <c r="V1199">
        <v>0</v>
      </c>
      <c r="W1199">
        <v>149</v>
      </c>
      <c r="X1199">
        <v>117</v>
      </c>
      <c r="Y1199">
        <v>98</v>
      </c>
      <c r="Z1199">
        <v>683</v>
      </c>
      <c r="AF1199" t="s">
        <v>1031</v>
      </c>
      <c r="AG1199" t="s">
        <v>761</v>
      </c>
      <c r="AH1199" s="9">
        <v>8.1250000000000003E-2</v>
      </c>
      <c r="AI1199" t="s">
        <v>1435</v>
      </c>
      <c r="AJ1199" t="s">
        <v>1417</v>
      </c>
      <c r="AK1199" t="s">
        <v>1421</v>
      </c>
    </row>
    <row r="1200" spans="1:37" x14ac:dyDescent="0.3">
      <c r="A1200" s="1">
        <v>45116</v>
      </c>
      <c r="B1200" t="s">
        <v>46</v>
      </c>
      <c r="C1200" t="s">
        <v>47</v>
      </c>
      <c r="D1200" t="s">
        <v>48</v>
      </c>
      <c r="E1200">
        <v>20452</v>
      </c>
      <c r="F1200">
        <v>3609</v>
      </c>
      <c r="G1200" t="s">
        <v>235</v>
      </c>
      <c r="H1200" t="s">
        <v>236</v>
      </c>
      <c r="I1200" t="s">
        <v>12</v>
      </c>
      <c r="J1200" t="s">
        <v>13</v>
      </c>
      <c r="K1200">
        <v>1850</v>
      </c>
      <c r="L1200">
        <v>0</v>
      </c>
      <c r="M1200">
        <v>0</v>
      </c>
      <c r="R1200">
        <v>2030</v>
      </c>
      <c r="S1200">
        <v>0</v>
      </c>
      <c r="T1200">
        <v>0</v>
      </c>
      <c r="U1200">
        <v>1</v>
      </c>
      <c r="V1200">
        <v>0</v>
      </c>
      <c r="W1200">
        <v>100</v>
      </c>
      <c r="Z1200">
        <v>319</v>
      </c>
      <c r="AF1200" t="s">
        <v>663</v>
      </c>
      <c r="AG1200" t="s">
        <v>663</v>
      </c>
      <c r="AH1200" s="9">
        <v>0</v>
      </c>
      <c r="AI1200" t="s">
        <v>1437</v>
      </c>
      <c r="AJ1200" t="s">
        <v>1420</v>
      </c>
      <c r="AK1200" t="s">
        <v>1421</v>
      </c>
    </row>
    <row r="1201" spans="1:37" x14ac:dyDescent="0.3">
      <c r="A1201" s="1">
        <v>43585</v>
      </c>
      <c r="B1201" t="s">
        <v>32</v>
      </c>
      <c r="C1201" t="s">
        <v>33</v>
      </c>
      <c r="D1201" t="s">
        <v>34</v>
      </c>
      <c r="E1201">
        <v>19393</v>
      </c>
      <c r="F1201">
        <v>1774</v>
      </c>
      <c r="G1201" t="s">
        <v>19</v>
      </c>
      <c r="H1201" t="s">
        <v>20</v>
      </c>
      <c r="I1201" t="s">
        <v>70</v>
      </c>
      <c r="J1201" t="s">
        <v>71</v>
      </c>
      <c r="K1201">
        <v>1545</v>
      </c>
      <c r="L1201">
        <v>1610</v>
      </c>
      <c r="M1201">
        <v>25</v>
      </c>
      <c r="N1201">
        <v>18</v>
      </c>
      <c r="O1201">
        <v>1628</v>
      </c>
      <c r="P1201">
        <v>1807</v>
      </c>
      <c r="Q1201">
        <v>2</v>
      </c>
      <c r="R1201">
        <v>1805</v>
      </c>
      <c r="S1201">
        <v>1809</v>
      </c>
      <c r="T1201">
        <v>4</v>
      </c>
      <c r="U1201">
        <v>0</v>
      </c>
      <c r="V1201">
        <v>0</v>
      </c>
      <c r="W1201">
        <v>140</v>
      </c>
      <c r="X1201">
        <v>119</v>
      </c>
      <c r="Y1201">
        <v>99</v>
      </c>
      <c r="Z1201">
        <v>696</v>
      </c>
      <c r="AF1201" t="s">
        <v>1261</v>
      </c>
      <c r="AG1201" t="s">
        <v>1196</v>
      </c>
      <c r="AH1201" s="9">
        <v>8.2638888888888887E-2</v>
      </c>
      <c r="AI1201" t="s">
        <v>1435</v>
      </c>
      <c r="AJ1201" t="s">
        <v>1420</v>
      </c>
      <c r="AK1201" t="s">
        <v>1423</v>
      </c>
    </row>
    <row r="1202" spans="1:37" x14ac:dyDescent="0.3">
      <c r="A1202" s="1">
        <v>44972</v>
      </c>
      <c r="B1202" t="s">
        <v>141</v>
      </c>
      <c r="C1202" t="s">
        <v>142</v>
      </c>
      <c r="D1202" t="s">
        <v>143</v>
      </c>
      <c r="E1202">
        <v>20363</v>
      </c>
      <c r="F1202">
        <v>4641</v>
      </c>
      <c r="G1202" t="s">
        <v>466</v>
      </c>
      <c r="H1202" t="s">
        <v>467</v>
      </c>
      <c r="I1202" t="s">
        <v>150</v>
      </c>
      <c r="J1202" t="s">
        <v>85</v>
      </c>
      <c r="K1202">
        <v>515</v>
      </c>
      <c r="L1202">
        <v>510</v>
      </c>
      <c r="M1202">
        <v>-5</v>
      </c>
      <c r="N1202">
        <v>27</v>
      </c>
      <c r="O1202">
        <v>537</v>
      </c>
      <c r="P1202">
        <v>649</v>
      </c>
      <c r="Q1202">
        <v>6</v>
      </c>
      <c r="R1202">
        <v>720</v>
      </c>
      <c r="S1202">
        <v>655</v>
      </c>
      <c r="T1202">
        <v>-25</v>
      </c>
      <c r="U1202">
        <v>0</v>
      </c>
      <c r="V1202">
        <v>0</v>
      </c>
      <c r="W1202">
        <v>125</v>
      </c>
      <c r="X1202">
        <v>105</v>
      </c>
      <c r="Y1202">
        <v>72</v>
      </c>
      <c r="Z1202">
        <v>378</v>
      </c>
      <c r="AF1202" t="s">
        <v>1662</v>
      </c>
      <c r="AG1202" t="s">
        <v>1001</v>
      </c>
      <c r="AH1202" s="9">
        <v>7.2916666666666671E-2</v>
      </c>
      <c r="AI1202" t="s">
        <v>1437</v>
      </c>
      <c r="AJ1202" t="s">
        <v>1417</v>
      </c>
      <c r="AK1202" t="s">
        <v>1424</v>
      </c>
    </row>
    <row r="1203" spans="1:37" x14ac:dyDescent="0.3">
      <c r="A1203" s="1">
        <v>44910</v>
      </c>
      <c r="B1203" t="s">
        <v>14</v>
      </c>
      <c r="C1203" t="s">
        <v>15</v>
      </c>
      <c r="D1203" t="s">
        <v>16</v>
      </c>
      <c r="E1203">
        <v>19790</v>
      </c>
      <c r="F1203">
        <v>1687</v>
      </c>
      <c r="G1203" t="s">
        <v>60</v>
      </c>
      <c r="H1203" t="s">
        <v>61</v>
      </c>
      <c r="I1203" t="s">
        <v>51</v>
      </c>
      <c r="J1203" t="s">
        <v>52</v>
      </c>
      <c r="K1203">
        <v>2247</v>
      </c>
      <c r="L1203">
        <v>2250</v>
      </c>
      <c r="M1203">
        <v>3</v>
      </c>
      <c r="N1203">
        <v>13</v>
      </c>
      <c r="O1203">
        <v>2303</v>
      </c>
      <c r="P1203">
        <v>2351</v>
      </c>
      <c r="Q1203">
        <v>22</v>
      </c>
      <c r="R1203">
        <v>2359</v>
      </c>
      <c r="S1203">
        <v>13</v>
      </c>
      <c r="T1203">
        <v>14</v>
      </c>
      <c r="U1203">
        <v>0</v>
      </c>
      <c r="V1203">
        <v>0</v>
      </c>
      <c r="W1203">
        <v>132</v>
      </c>
      <c r="X1203">
        <v>143</v>
      </c>
      <c r="Y1203">
        <v>108</v>
      </c>
      <c r="Z1203">
        <v>689</v>
      </c>
      <c r="AF1203" t="s">
        <v>1650</v>
      </c>
      <c r="AG1203" t="s">
        <v>826</v>
      </c>
      <c r="AH1203">
        <v>-0.94236111111111109</v>
      </c>
      <c r="AI1203" t="s">
        <v>1438</v>
      </c>
      <c r="AJ1203" t="s">
        <v>1420</v>
      </c>
      <c r="AK1203" t="s">
        <v>1425</v>
      </c>
    </row>
    <row r="1204" spans="1:37" x14ac:dyDescent="0.3">
      <c r="A1204" s="1">
        <v>44619</v>
      </c>
      <c r="B1204" t="s">
        <v>32</v>
      </c>
      <c r="C1204" t="s">
        <v>33</v>
      </c>
      <c r="D1204" t="s">
        <v>34</v>
      </c>
      <c r="E1204">
        <v>19393</v>
      </c>
      <c r="F1204">
        <v>430</v>
      </c>
      <c r="G1204" t="s">
        <v>72</v>
      </c>
      <c r="H1204" t="s">
        <v>73</v>
      </c>
      <c r="I1204" t="s">
        <v>402</v>
      </c>
      <c r="J1204" t="s">
        <v>403</v>
      </c>
      <c r="K1204">
        <v>1425</v>
      </c>
      <c r="L1204">
        <v>1429</v>
      </c>
      <c r="M1204">
        <v>4</v>
      </c>
      <c r="N1204">
        <v>11</v>
      </c>
      <c r="O1204">
        <v>1440</v>
      </c>
      <c r="P1204">
        <v>1629</v>
      </c>
      <c r="Q1204">
        <v>4</v>
      </c>
      <c r="R1204">
        <v>1635</v>
      </c>
      <c r="S1204">
        <v>1633</v>
      </c>
      <c r="T1204">
        <v>-2</v>
      </c>
      <c r="U1204">
        <v>0</v>
      </c>
      <c r="V1204">
        <v>0</v>
      </c>
      <c r="W1204">
        <v>130</v>
      </c>
      <c r="X1204">
        <v>124</v>
      </c>
      <c r="Y1204">
        <v>109</v>
      </c>
      <c r="Z1204">
        <v>663</v>
      </c>
      <c r="AF1204" t="s">
        <v>939</v>
      </c>
      <c r="AG1204" t="s">
        <v>760</v>
      </c>
      <c r="AH1204" s="9">
        <v>8.611111111111111E-2</v>
      </c>
      <c r="AI1204" t="s">
        <v>1435</v>
      </c>
      <c r="AJ1204" t="s">
        <v>1417</v>
      </c>
      <c r="AK1204" t="s">
        <v>1421</v>
      </c>
    </row>
    <row r="1205" spans="1:37" x14ac:dyDescent="0.3">
      <c r="A1205" s="1">
        <v>44685</v>
      </c>
      <c r="B1205" t="s">
        <v>141</v>
      </c>
      <c r="C1205" t="s">
        <v>142</v>
      </c>
      <c r="D1205" t="s">
        <v>143</v>
      </c>
      <c r="E1205">
        <v>20363</v>
      </c>
      <c r="F1205">
        <v>5309</v>
      </c>
      <c r="G1205" t="s">
        <v>339</v>
      </c>
      <c r="H1205" t="s">
        <v>340</v>
      </c>
      <c r="I1205" t="s">
        <v>150</v>
      </c>
      <c r="J1205" t="s">
        <v>85</v>
      </c>
      <c r="K1205">
        <v>1020</v>
      </c>
      <c r="L1205">
        <v>1012</v>
      </c>
      <c r="M1205">
        <v>-8</v>
      </c>
      <c r="N1205">
        <v>11</v>
      </c>
      <c r="O1205">
        <v>1023</v>
      </c>
      <c r="P1205">
        <v>1114</v>
      </c>
      <c r="Q1205">
        <v>5</v>
      </c>
      <c r="R1205">
        <v>1143</v>
      </c>
      <c r="S1205">
        <v>1119</v>
      </c>
      <c r="T1205">
        <v>-24</v>
      </c>
      <c r="U1205">
        <v>0</v>
      </c>
      <c r="V1205">
        <v>0</v>
      </c>
      <c r="W1205">
        <v>83</v>
      </c>
      <c r="X1205">
        <v>67</v>
      </c>
      <c r="Y1205">
        <v>51</v>
      </c>
      <c r="Z1205">
        <v>254</v>
      </c>
      <c r="AF1205" t="s">
        <v>1550</v>
      </c>
      <c r="AG1205" t="s">
        <v>1014</v>
      </c>
      <c r="AH1205" s="9">
        <v>4.6527777777777779E-2</v>
      </c>
      <c r="AI1205" t="s">
        <v>1434</v>
      </c>
      <c r="AJ1205" t="s">
        <v>1417</v>
      </c>
      <c r="AK1205" t="s">
        <v>1424</v>
      </c>
    </row>
    <row r="1206" spans="1:37" x14ac:dyDescent="0.3">
      <c r="A1206" s="1">
        <v>44543</v>
      </c>
      <c r="B1206" t="s">
        <v>14</v>
      </c>
      <c r="C1206" t="s">
        <v>15</v>
      </c>
      <c r="D1206" t="s">
        <v>16</v>
      </c>
      <c r="E1206">
        <v>19790</v>
      </c>
      <c r="F1206">
        <v>2994</v>
      </c>
      <c r="G1206" t="s">
        <v>526</v>
      </c>
      <c r="H1206" t="s">
        <v>527</v>
      </c>
      <c r="I1206" t="s">
        <v>60</v>
      </c>
      <c r="J1206" t="s">
        <v>61</v>
      </c>
      <c r="K1206">
        <v>600</v>
      </c>
      <c r="L1206">
        <v>558</v>
      </c>
      <c r="M1206">
        <v>-2</v>
      </c>
      <c r="N1206">
        <v>21</v>
      </c>
      <c r="O1206">
        <v>619</v>
      </c>
      <c r="P1206">
        <v>716</v>
      </c>
      <c r="Q1206">
        <v>5</v>
      </c>
      <c r="R1206">
        <v>735</v>
      </c>
      <c r="S1206">
        <v>721</v>
      </c>
      <c r="T1206">
        <v>-14</v>
      </c>
      <c r="U1206">
        <v>0</v>
      </c>
      <c r="V1206">
        <v>0</v>
      </c>
      <c r="W1206">
        <v>95</v>
      </c>
      <c r="X1206">
        <v>83</v>
      </c>
      <c r="Y1206">
        <v>57</v>
      </c>
      <c r="Z1206">
        <v>331</v>
      </c>
      <c r="AF1206" t="s">
        <v>1295</v>
      </c>
      <c r="AG1206" t="s">
        <v>671</v>
      </c>
      <c r="AH1206" s="9">
        <v>5.7638888888888892E-2</v>
      </c>
      <c r="AI1206" t="s">
        <v>1437</v>
      </c>
      <c r="AJ1206" t="s">
        <v>1417</v>
      </c>
      <c r="AK1206" t="s">
        <v>1422</v>
      </c>
    </row>
    <row r="1207" spans="1:37" x14ac:dyDescent="0.3">
      <c r="A1207" s="1">
        <v>43754</v>
      </c>
      <c r="B1207" t="s">
        <v>122</v>
      </c>
      <c r="C1207" t="s">
        <v>123</v>
      </c>
      <c r="D1207" t="s">
        <v>124</v>
      </c>
      <c r="E1207">
        <v>20304</v>
      </c>
      <c r="F1207">
        <v>3981</v>
      </c>
      <c r="G1207" t="s">
        <v>243</v>
      </c>
      <c r="H1207" t="s">
        <v>244</v>
      </c>
      <c r="I1207" t="s">
        <v>84</v>
      </c>
      <c r="J1207" t="s">
        <v>85</v>
      </c>
      <c r="K1207">
        <v>1530</v>
      </c>
      <c r="L1207">
        <v>1527</v>
      </c>
      <c r="M1207">
        <v>-3</v>
      </c>
      <c r="N1207">
        <v>11</v>
      </c>
      <c r="O1207">
        <v>1538</v>
      </c>
      <c r="P1207">
        <v>1650</v>
      </c>
      <c r="Q1207">
        <v>12</v>
      </c>
      <c r="R1207">
        <v>1707</v>
      </c>
      <c r="S1207">
        <v>1702</v>
      </c>
      <c r="T1207">
        <v>-5</v>
      </c>
      <c r="U1207">
        <v>0</v>
      </c>
      <c r="V1207">
        <v>0</v>
      </c>
      <c r="W1207">
        <v>97</v>
      </c>
      <c r="X1207">
        <v>95</v>
      </c>
      <c r="Y1207">
        <v>72</v>
      </c>
      <c r="Z1207">
        <v>301</v>
      </c>
      <c r="AF1207" t="s">
        <v>1572</v>
      </c>
      <c r="AG1207" t="s">
        <v>619</v>
      </c>
      <c r="AH1207" s="9">
        <v>6.5972222222222224E-2</v>
      </c>
      <c r="AI1207" t="s">
        <v>1435</v>
      </c>
      <c r="AJ1207" t="s">
        <v>1417</v>
      </c>
      <c r="AK1207" t="s">
        <v>1424</v>
      </c>
    </row>
    <row r="1208" spans="1:37" x14ac:dyDescent="0.3">
      <c r="A1208" s="1">
        <v>43778</v>
      </c>
      <c r="B1208" t="s">
        <v>39</v>
      </c>
      <c r="C1208" t="s">
        <v>40</v>
      </c>
      <c r="D1208" t="s">
        <v>41</v>
      </c>
      <c r="E1208">
        <v>19805</v>
      </c>
      <c r="F1208">
        <v>1612</v>
      </c>
      <c r="G1208" t="s">
        <v>30</v>
      </c>
      <c r="H1208" t="s">
        <v>31</v>
      </c>
      <c r="I1208" t="s">
        <v>190</v>
      </c>
      <c r="J1208" t="s">
        <v>191</v>
      </c>
      <c r="K1208">
        <v>1154</v>
      </c>
      <c r="L1208">
        <v>1148</v>
      </c>
      <c r="M1208">
        <v>-6</v>
      </c>
      <c r="N1208">
        <v>8</v>
      </c>
      <c r="O1208">
        <v>1156</v>
      </c>
      <c r="P1208">
        <v>1444</v>
      </c>
      <c r="Q1208">
        <v>4</v>
      </c>
      <c r="R1208">
        <v>1504</v>
      </c>
      <c r="S1208">
        <v>1448</v>
      </c>
      <c r="T1208">
        <v>-16</v>
      </c>
      <c r="U1208">
        <v>0</v>
      </c>
      <c r="V1208">
        <v>0</v>
      </c>
      <c r="W1208">
        <v>130</v>
      </c>
      <c r="X1208">
        <v>120</v>
      </c>
      <c r="Y1208">
        <v>108</v>
      </c>
      <c r="Z1208">
        <v>862</v>
      </c>
      <c r="AF1208" t="s">
        <v>766</v>
      </c>
      <c r="AG1208" t="s">
        <v>733</v>
      </c>
      <c r="AH1208" s="9">
        <v>0.125</v>
      </c>
      <c r="AI1208" t="s">
        <v>1434</v>
      </c>
      <c r="AJ1208" t="s">
        <v>1417</v>
      </c>
      <c r="AK1208" t="s">
        <v>1427</v>
      </c>
    </row>
    <row r="1209" spans="1:37" x14ac:dyDescent="0.3">
      <c r="A1209" s="1">
        <v>44309</v>
      </c>
      <c r="B1209" t="s">
        <v>122</v>
      </c>
      <c r="C1209" t="s">
        <v>123</v>
      </c>
      <c r="D1209" t="s">
        <v>124</v>
      </c>
      <c r="E1209">
        <v>20304</v>
      </c>
      <c r="F1209">
        <v>3706</v>
      </c>
      <c r="G1209" t="s">
        <v>68</v>
      </c>
      <c r="H1209" t="s">
        <v>69</v>
      </c>
      <c r="I1209" t="s">
        <v>17</v>
      </c>
      <c r="J1209" t="s">
        <v>18</v>
      </c>
      <c r="K1209">
        <v>1831</v>
      </c>
      <c r="L1209">
        <v>1828</v>
      </c>
      <c r="M1209">
        <v>-3</v>
      </c>
      <c r="N1209">
        <v>10</v>
      </c>
      <c r="O1209">
        <v>1838</v>
      </c>
      <c r="P1209">
        <v>2032</v>
      </c>
      <c r="Q1209">
        <v>4</v>
      </c>
      <c r="R1209">
        <v>2055</v>
      </c>
      <c r="S1209">
        <v>2036</v>
      </c>
      <c r="T1209">
        <v>-19</v>
      </c>
      <c r="U1209">
        <v>0</v>
      </c>
      <c r="V1209">
        <v>0</v>
      </c>
      <c r="W1209">
        <v>144</v>
      </c>
      <c r="X1209">
        <v>128</v>
      </c>
      <c r="Y1209">
        <v>114</v>
      </c>
      <c r="Z1209">
        <v>695</v>
      </c>
      <c r="AF1209" t="s">
        <v>1663</v>
      </c>
      <c r="AG1209" t="s">
        <v>1265</v>
      </c>
      <c r="AH1209" s="9">
        <v>8.8888888888888892E-2</v>
      </c>
      <c r="AI1209" t="s">
        <v>1438</v>
      </c>
      <c r="AJ1209" t="s">
        <v>1417</v>
      </c>
      <c r="AK1209" t="s">
        <v>1426</v>
      </c>
    </row>
    <row r="1210" spans="1:37" x14ac:dyDescent="0.3">
      <c r="A1210" s="1">
        <v>45148</v>
      </c>
      <c r="B1210" t="s">
        <v>25</v>
      </c>
      <c r="C1210" t="s">
        <v>26</v>
      </c>
      <c r="D1210" t="s">
        <v>27</v>
      </c>
      <c r="E1210">
        <v>20416</v>
      </c>
      <c r="F1210">
        <v>1850</v>
      </c>
      <c r="G1210" t="s">
        <v>103</v>
      </c>
      <c r="H1210" t="s">
        <v>104</v>
      </c>
      <c r="I1210" t="s">
        <v>167</v>
      </c>
      <c r="J1210" t="s">
        <v>168</v>
      </c>
      <c r="K1210">
        <v>2035</v>
      </c>
      <c r="L1210">
        <v>2052</v>
      </c>
      <c r="M1210">
        <v>17</v>
      </c>
      <c r="N1210">
        <v>47</v>
      </c>
      <c r="O1210">
        <v>2139</v>
      </c>
      <c r="P1210">
        <v>2225</v>
      </c>
      <c r="Q1210">
        <v>4</v>
      </c>
      <c r="R1210">
        <v>2150</v>
      </c>
      <c r="S1210">
        <v>2229</v>
      </c>
      <c r="T1210">
        <v>39</v>
      </c>
      <c r="U1210">
        <v>0</v>
      </c>
      <c r="V1210">
        <v>0</v>
      </c>
      <c r="W1210">
        <v>75</v>
      </c>
      <c r="X1210">
        <v>97</v>
      </c>
      <c r="Y1210">
        <v>46</v>
      </c>
      <c r="Z1210">
        <v>258</v>
      </c>
      <c r="AA1210">
        <v>17</v>
      </c>
      <c r="AB1210">
        <v>0</v>
      </c>
      <c r="AC1210">
        <v>22</v>
      </c>
      <c r="AD1210">
        <v>0</v>
      </c>
      <c r="AE1210">
        <v>0</v>
      </c>
      <c r="AF1210" t="s">
        <v>1380</v>
      </c>
      <c r="AG1210" t="s">
        <v>1393</v>
      </c>
      <c r="AH1210" s="9">
        <v>6.7361111111111108E-2</v>
      </c>
      <c r="AI1210" t="s">
        <v>1438</v>
      </c>
      <c r="AJ1210" t="s">
        <v>1420</v>
      </c>
      <c r="AK1210" t="s">
        <v>1425</v>
      </c>
    </row>
    <row r="1211" spans="1:37" x14ac:dyDescent="0.3">
      <c r="A1211" s="1">
        <v>45070</v>
      </c>
      <c r="B1211" t="s">
        <v>46</v>
      </c>
      <c r="C1211" t="s">
        <v>47</v>
      </c>
      <c r="D1211" t="s">
        <v>48</v>
      </c>
      <c r="E1211">
        <v>20452</v>
      </c>
      <c r="F1211">
        <v>4659</v>
      </c>
      <c r="G1211" t="s">
        <v>42</v>
      </c>
      <c r="H1211" t="s">
        <v>43</v>
      </c>
      <c r="I1211" t="s">
        <v>180</v>
      </c>
      <c r="J1211" t="s">
        <v>181</v>
      </c>
      <c r="K1211">
        <v>2207</v>
      </c>
      <c r="L1211">
        <v>2158</v>
      </c>
      <c r="M1211">
        <v>-9</v>
      </c>
      <c r="N1211">
        <v>12</v>
      </c>
      <c r="O1211">
        <v>2210</v>
      </c>
      <c r="P1211">
        <v>2321</v>
      </c>
      <c r="Q1211">
        <v>4</v>
      </c>
      <c r="R1211">
        <v>2348</v>
      </c>
      <c r="S1211">
        <v>2325</v>
      </c>
      <c r="T1211">
        <v>-23</v>
      </c>
      <c r="U1211">
        <v>0</v>
      </c>
      <c r="V1211">
        <v>0</v>
      </c>
      <c r="W1211">
        <v>101</v>
      </c>
      <c r="X1211">
        <v>87</v>
      </c>
      <c r="Y1211">
        <v>71</v>
      </c>
      <c r="Z1211">
        <v>482</v>
      </c>
      <c r="AF1211" t="s">
        <v>999</v>
      </c>
      <c r="AG1211" t="s">
        <v>989</v>
      </c>
      <c r="AH1211" s="9">
        <v>6.0416666666666667E-2</v>
      </c>
      <c r="AI1211" t="s">
        <v>1438</v>
      </c>
      <c r="AJ1211" t="s">
        <v>1417</v>
      </c>
      <c r="AK1211" t="s">
        <v>1424</v>
      </c>
    </row>
    <row r="1212" spans="1:37" x14ac:dyDescent="0.3">
      <c r="A1212" s="1">
        <v>43932</v>
      </c>
      <c r="B1212" t="s">
        <v>39</v>
      </c>
      <c r="C1212" t="s">
        <v>40</v>
      </c>
      <c r="D1212" t="s">
        <v>41</v>
      </c>
      <c r="E1212">
        <v>19805</v>
      </c>
      <c r="F1212">
        <v>1088</v>
      </c>
      <c r="G1212" t="s">
        <v>64</v>
      </c>
      <c r="H1212" t="s">
        <v>65</v>
      </c>
      <c r="I1212" t="s">
        <v>194</v>
      </c>
      <c r="J1212" t="s">
        <v>195</v>
      </c>
      <c r="K1212">
        <v>630</v>
      </c>
      <c r="L1212">
        <v>622</v>
      </c>
      <c r="M1212">
        <v>-8</v>
      </c>
      <c r="N1212">
        <v>10</v>
      </c>
      <c r="O1212">
        <v>632</v>
      </c>
      <c r="P1212">
        <v>809</v>
      </c>
      <c r="Q1212">
        <v>4</v>
      </c>
      <c r="R1212">
        <v>849</v>
      </c>
      <c r="S1212">
        <v>813</v>
      </c>
      <c r="T1212">
        <v>-36</v>
      </c>
      <c r="U1212">
        <v>0</v>
      </c>
      <c r="V1212">
        <v>0</v>
      </c>
      <c r="W1212">
        <v>139</v>
      </c>
      <c r="X1212">
        <v>111</v>
      </c>
      <c r="Y1212">
        <v>97</v>
      </c>
      <c r="Z1212">
        <v>700</v>
      </c>
      <c r="AF1212" t="s">
        <v>1616</v>
      </c>
      <c r="AG1212" t="s">
        <v>675</v>
      </c>
      <c r="AH1212" s="9">
        <v>7.7083333333333337E-2</v>
      </c>
      <c r="AI1212" t="s">
        <v>1434</v>
      </c>
      <c r="AJ1212" t="s">
        <v>1417</v>
      </c>
      <c r="AK1212" t="s">
        <v>1427</v>
      </c>
    </row>
    <row r="1213" spans="1:37" x14ac:dyDescent="0.3">
      <c r="A1213" s="1">
        <v>43865</v>
      </c>
      <c r="B1213" t="s">
        <v>14</v>
      </c>
      <c r="C1213" t="s">
        <v>15</v>
      </c>
      <c r="D1213" t="s">
        <v>16</v>
      </c>
      <c r="E1213">
        <v>19790</v>
      </c>
      <c r="F1213">
        <v>1656</v>
      </c>
      <c r="G1213" t="s">
        <v>127</v>
      </c>
      <c r="H1213" t="s">
        <v>128</v>
      </c>
      <c r="I1213" t="s">
        <v>120</v>
      </c>
      <c r="J1213" t="s">
        <v>121</v>
      </c>
      <c r="K1213">
        <v>700</v>
      </c>
      <c r="L1213">
        <v>657</v>
      </c>
      <c r="M1213">
        <v>-3</v>
      </c>
      <c r="N1213">
        <v>10</v>
      </c>
      <c r="O1213">
        <v>707</v>
      </c>
      <c r="P1213">
        <v>817</v>
      </c>
      <c r="Q1213">
        <v>27</v>
      </c>
      <c r="R1213">
        <v>855</v>
      </c>
      <c r="S1213">
        <v>844</v>
      </c>
      <c r="T1213">
        <v>-11</v>
      </c>
      <c r="U1213">
        <v>0</v>
      </c>
      <c r="V1213">
        <v>0</v>
      </c>
      <c r="W1213">
        <v>175</v>
      </c>
      <c r="X1213">
        <v>167</v>
      </c>
      <c r="Y1213">
        <v>130</v>
      </c>
      <c r="Z1213">
        <v>920</v>
      </c>
      <c r="AF1213" t="s">
        <v>1011</v>
      </c>
      <c r="AG1213" t="s">
        <v>679</v>
      </c>
      <c r="AH1213" s="9">
        <v>7.4305555555555555E-2</v>
      </c>
      <c r="AI1213" t="s">
        <v>1434</v>
      </c>
      <c r="AJ1213" t="s">
        <v>1417</v>
      </c>
      <c r="AK1213" t="s">
        <v>1423</v>
      </c>
    </row>
    <row r="1214" spans="1:37" x14ac:dyDescent="0.3">
      <c r="A1214" s="1">
        <v>44189</v>
      </c>
      <c r="B1214" t="s">
        <v>55</v>
      </c>
      <c r="C1214" t="s">
        <v>56</v>
      </c>
      <c r="D1214" t="s">
        <v>57</v>
      </c>
      <c r="E1214">
        <v>19930</v>
      </c>
      <c r="F1214">
        <v>11</v>
      </c>
      <c r="G1214" t="s">
        <v>12</v>
      </c>
      <c r="H1214" t="s">
        <v>13</v>
      </c>
      <c r="I1214" t="s">
        <v>19</v>
      </c>
      <c r="J1214" t="s">
        <v>20</v>
      </c>
      <c r="K1214">
        <v>1850</v>
      </c>
      <c r="L1214">
        <v>1848</v>
      </c>
      <c r="M1214">
        <v>-2</v>
      </c>
      <c r="N1214">
        <v>16</v>
      </c>
      <c r="O1214">
        <v>1904</v>
      </c>
      <c r="P1214">
        <v>2117</v>
      </c>
      <c r="Q1214">
        <v>3</v>
      </c>
      <c r="R1214">
        <v>2210</v>
      </c>
      <c r="S1214">
        <v>2120</v>
      </c>
      <c r="T1214">
        <v>-50</v>
      </c>
      <c r="U1214">
        <v>0</v>
      </c>
      <c r="V1214">
        <v>0</v>
      </c>
      <c r="W1214">
        <v>380</v>
      </c>
      <c r="X1214">
        <v>332</v>
      </c>
      <c r="Y1214">
        <v>313</v>
      </c>
      <c r="Z1214">
        <v>2402</v>
      </c>
      <c r="AF1214" t="s">
        <v>1373</v>
      </c>
      <c r="AG1214" t="s">
        <v>631</v>
      </c>
      <c r="AH1214" s="9">
        <v>0.10555555555555556</v>
      </c>
      <c r="AI1214" t="s">
        <v>1438</v>
      </c>
      <c r="AJ1214" t="s">
        <v>1417</v>
      </c>
      <c r="AK1214" t="s">
        <v>1425</v>
      </c>
    </row>
    <row r="1215" spans="1:37" x14ac:dyDescent="0.3">
      <c r="A1215" s="1">
        <v>44518</v>
      </c>
      <c r="B1215" t="s">
        <v>39</v>
      </c>
      <c r="C1215" t="s">
        <v>40</v>
      </c>
      <c r="D1215" t="s">
        <v>41</v>
      </c>
      <c r="E1215">
        <v>19805</v>
      </c>
      <c r="F1215">
        <v>2394</v>
      </c>
      <c r="G1215" t="s">
        <v>30</v>
      </c>
      <c r="H1215" t="s">
        <v>31</v>
      </c>
      <c r="I1215" t="s">
        <v>19</v>
      </c>
      <c r="J1215" t="s">
        <v>20</v>
      </c>
      <c r="K1215">
        <v>2225</v>
      </c>
      <c r="L1215">
        <v>2222</v>
      </c>
      <c r="M1215">
        <v>-3</v>
      </c>
      <c r="N1215">
        <v>15</v>
      </c>
      <c r="O1215">
        <v>2237</v>
      </c>
      <c r="P1215">
        <v>15</v>
      </c>
      <c r="Q1215">
        <v>11</v>
      </c>
      <c r="R1215">
        <v>57</v>
      </c>
      <c r="S1215">
        <v>26</v>
      </c>
      <c r="T1215">
        <v>-31</v>
      </c>
      <c r="U1215">
        <v>0</v>
      </c>
      <c r="V1215">
        <v>0</v>
      </c>
      <c r="W1215">
        <v>272</v>
      </c>
      <c r="X1215">
        <v>244</v>
      </c>
      <c r="Y1215">
        <v>218</v>
      </c>
      <c r="Z1215">
        <v>1660</v>
      </c>
      <c r="AF1215" t="s">
        <v>1562</v>
      </c>
      <c r="AG1215" t="s">
        <v>824</v>
      </c>
      <c r="AH1215">
        <v>-0.91388888888888886</v>
      </c>
      <c r="AI1215" t="s">
        <v>1438</v>
      </c>
      <c r="AJ1215" t="s">
        <v>1417</v>
      </c>
      <c r="AK1215" t="s">
        <v>1425</v>
      </c>
    </row>
    <row r="1216" spans="1:37" x14ac:dyDescent="0.3">
      <c r="A1216" s="1">
        <v>44365</v>
      </c>
      <c r="B1216" t="s">
        <v>14</v>
      </c>
      <c r="C1216" t="s">
        <v>15</v>
      </c>
      <c r="D1216" t="s">
        <v>16</v>
      </c>
      <c r="E1216">
        <v>19790</v>
      </c>
      <c r="F1216">
        <v>2004</v>
      </c>
      <c r="G1216" t="s">
        <v>17</v>
      </c>
      <c r="H1216" t="s">
        <v>18</v>
      </c>
      <c r="I1216" t="s">
        <v>42</v>
      </c>
      <c r="J1216" t="s">
        <v>43</v>
      </c>
      <c r="K1216">
        <v>1955</v>
      </c>
      <c r="L1216">
        <v>2008</v>
      </c>
      <c r="M1216">
        <v>13</v>
      </c>
      <c r="N1216">
        <v>10</v>
      </c>
      <c r="O1216">
        <v>2018</v>
      </c>
      <c r="P1216">
        <v>2306</v>
      </c>
      <c r="Q1216">
        <v>5</v>
      </c>
      <c r="R1216">
        <v>2323</v>
      </c>
      <c r="S1216">
        <v>2311</v>
      </c>
      <c r="T1216">
        <v>-12</v>
      </c>
      <c r="U1216">
        <v>0</v>
      </c>
      <c r="V1216">
        <v>0</v>
      </c>
      <c r="W1216">
        <v>148</v>
      </c>
      <c r="X1216">
        <v>123</v>
      </c>
      <c r="Y1216">
        <v>108</v>
      </c>
      <c r="Z1216">
        <v>931</v>
      </c>
      <c r="AF1216" t="s">
        <v>1664</v>
      </c>
      <c r="AG1216" t="s">
        <v>975</v>
      </c>
      <c r="AH1216" s="9">
        <v>0.12708333333333333</v>
      </c>
      <c r="AI1216" t="s">
        <v>1438</v>
      </c>
      <c r="AJ1216" t="s">
        <v>1417</v>
      </c>
      <c r="AK1216" t="s">
        <v>1426</v>
      </c>
    </row>
    <row r="1217" spans="1:37" x14ac:dyDescent="0.3">
      <c r="A1217" s="1">
        <v>44495</v>
      </c>
      <c r="B1217" t="s">
        <v>32</v>
      </c>
      <c r="C1217" t="s">
        <v>33</v>
      </c>
      <c r="D1217" t="s">
        <v>34</v>
      </c>
      <c r="E1217">
        <v>19393</v>
      </c>
      <c r="F1217">
        <v>738</v>
      </c>
      <c r="G1217" t="s">
        <v>103</v>
      </c>
      <c r="H1217" t="s">
        <v>104</v>
      </c>
      <c r="I1217" t="s">
        <v>210</v>
      </c>
      <c r="J1217" t="s">
        <v>211</v>
      </c>
      <c r="K1217">
        <v>1130</v>
      </c>
      <c r="L1217">
        <v>1203</v>
      </c>
      <c r="M1217">
        <v>33</v>
      </c>
      <c r="N1217">
        <v>14</v>
      </c>
      <c r="O1217">
        <v>1217</v>
      </c>
      <c r="P1217">
        <v>1712</v>
      </c>
      <c r="Q1217">
        <v>3</v>
      </c>
      <c r="R1217">
        <v>1700</v>
      </c>
      <c r="S1217">
        <v>1715</v>
      </c>
      <c r="T1217">
        <v>15</v>
      </c>
      <c r="U1217">
        <v>0</v>
      </c>
      <c r="V1217">
        <v>0</v>
      </c>
      <c r="W1217">
        <v>210</v>
      </c>
      <c r="X1217">
        <v>192</v>
      </c>
      <c r="Y1217">
        <v>175</v>
      </c>
      <c r="Z1217">
        <v>1618</v>
      </c>
      <c r="AA1217">
        <v>15</v>
      </c>
      <c r="AB1217">
        <v>0</v>
      </c>
      <c r="AC1217">
        <v>0</v>
      </c>
      <c r="AD1217">
        <v>0</v>
      </c>
      <c r="AE1217">
        <v>0</v>
      </c>
      <c r="AF1217" t="s">
        <v>1665</v>
      </c>
      <c r="AG1217" t="s">
        <v>1324</v>
      </c>
      <c r="AH1217" s="9">
        <v>0.21666666666666667</v>
      </c>
      <c r="AI1217" t="s">
        <v>1435</v>
      </c>
      <c r="AJ1217" t="s">
        <v>1420</v>
      </c>
      <c r="AK1217" t="s">
        <v>1423</v>
      </c>
    </row>
    <row r="1218" spans="1:37" x14ac:dyDescent="0.3">
      <c r="A1218" s="1">
        <v>44802</v>
      </c>
      <c r="B1218" t="s">
        <v>32</v>
      </c>
      <c r="C1218" t="s">
        <v>33</v>
      </c>
      <c r="D1218" t="s">
        <v>34</v>
      </c>
      <c r="E1218">
        <v>19393</v>
      </c>
      <c r="F1218">
        <v>2961</v>
      </c>
      <c r="G1218" t="s">
        <v>151</v>
      </c>
      <c r="H1218" t="s">
        <v>152</v>
      </c>
      <c r="I1218" t="s">
        <v>241</v>
      </c>
      <c r="J1218" t="s">
        <v>242</v>
      </c>
      <c r="K1218">
        <v>625</v>
      </c>
      <c r="L1218">
        <v>622</v>
      </c>
      <c r="M1218">
        <v>-3</v>
      </c>
      <c r="N1218">
        <v>13</v>
      </c>
      <c r="O1218">
        <v>635</v>
      </c>
      <c r="P1218">
        <v>733</v>
      </c>
      <c r="Q1218">
        <v>2</v>
      </c>
      <c r="R1218">
        <v>740</v>
      </c>
      <c r="S1218">
        <v>735</v>
      </c>
      <c r="T1218">
        <v>-5</v>
      </c>
      <c r="U1218">
        <v>0</v>
      </c>
      <c r="V1218">
        <v>0</v>
      </c>
      <c r="W1218">
        <v>75</v>
      </c>
      <c r="X1218">
        <v>73</v>
      </c>
      <c r="Y1218">
        <v>58</v>
      </c>
      <c r="Z1218">
        <v>358</v>
      </c>
      <c r="AF1218" t="s">
        <v>1297</v>
      </c>
      <c r="AG1218" t="s">
        <v>675</v>
      </c>
      <c r="AH1218" s="9">
        <v>5.0694444444444445E-2</v>
      </c>
      <c r="AI1218" t="s">
        <v>1434</v>
      </c>
      <c r="AJ1218" t="s">
        <v>1417</v>
      </c>
      <c r="AK1218" t="s">
        <v>1422</v>
      </c>
    </row>
    <row r="1219" spans="1:37" x14ac:dyDescent="0.3">
      <c r="A1219" s="1">
        <v>45043</v>
      </c>
      <c r="B1219" t="s">
        <v>14</v>
      </c>
      <c r="C1219" t="s">
        <v>15</v>
      </c>
      <c r="D1219" t="s">
        <v>16</v>
      </c>
      <c r="E1219">
        <v>19790</v>
      </c>
      <c r="F1219">
        <v>2215</v>
      </c>
      <c r="G1219" t="s">
        <v>319</v>
      </c>
      <c r="H1219" t="s">
        <v>320</v>
      </c>
      <c r="I1219" t="s">
        <v>60</v>
      </c>
      <c r="J1219" t="s">
        <v>61</v>
      </c>
      <c r="K1219">
        <v>1328</v>
      </c>
      <c r="L1219">
        <v>1338</v>
      </c>
      <c r="M1219">
        <v>10</v>
      </c>
      <c r="N1219">
        <v>10</v>
      </c>
      <c r="O1219">
        <v>1348</v>
      </c>
      <c r="P1219">
        <v>1605</v>
      </c>
      <c r="Q1219">
        <v>10</v>
      </c>
      <c r="R1219">
        <v>1611</v>
      </c>
      <c r="S1219">
        <v>1615</v>
      </c>
      <c r="T1219">
        <v>4</v>
      </c>
      <c r="U1219">
        <v>0</v>
      </c>
      <c r="V1219">
        <v>0</v>
      </c>
      <c r="W1219">
        <v>163</v>
      </c>
      <c r="X1219">
        <v>157</v>
      </c>
      <c r="Y1219">
        <v>137</v>
      </c>
      <c r="Z1219">
        <v>903</v>
      </c>
      <c r="AF1219" t="s">
        <v>1070</v>
      </c>
      <c r="AG1219" t="s">
        <v>913</v>
      </c>
      <c r="AH1219" s="9">
        <v>0.10902777777777778</v>
      </c>
      <c r="AI1219" t="s">
        <v>1435</v>
      </c>
      <c r="AJ1219" t="s">
        <v>1420</v>
      </c>
      <c r="AK1219" t="s">
        <v>1425</v>
      </c>
    </row>
    <row r="1220" spans="1:37" x14ac:dyDescent="0.3">
      <c r="A1220" s="1">
        <v>44614</v>
      </c>
      <c r="B1220" t="s">
        <v>39</v>
      </c>
      <c r="C1220" t="s">
        <v>40</v>
      </c>
      <c r="D1220" t="s">
        <v>41</v>
      </c>
      <c r="E1220">
        <v>19805</v>
      </c>
      <c r="F1220">
        <v>2146</v>
      </c>
      <c r="G1220" t="s">
        <v>28</v>
      </c>
      <c r="H1220" t="s">
        <v>29</v>
      </c>
      <c r="I1220" t="s">
        <v>178</v>
      </c>
      <c r="J1220" t="s">
        <v>179</v>
      </c>
      <c r="K1220">
        <v>737</v>
      </c>
      <c r="L1220">
        <v>737</v>
      </c>
      <c r="M1220">
        <v>0</v>
      </c>
      <c r="N1220">
        <v>17</v>
      </c>
      <c r="O1220">
        <v>754</v>
      </c>
      <c r="P1220">
        <v>948</v>
      </c>
      <c r="Q1220">
        <v>12</v>
      </c>
      <c r="R1220">
        <v>959</v>
      </c>
      <c r="S1220">
        <v>1000</v>
      </c>
      <c r="T1220">
        <v>1</v>
      </c>
      <c r="U1220">
        <v>0</v>
      </c>
      <c r="V1220">
        <v>0</v>
      </c>
      <c r="W1220">
        <v>142</v>
      </c>
      <c r="X1220">
        <v>143</v>
      </c>
      <c r="Y1220">
        <v>114</v>
      </c>
      <c r="Z1220">
        <v>861</v>
      </c>
      <c r="AF1220" t="s">
        <v>1186</v>
      </c>
      <c r="AG1220" t="s">
        <v>684</v>
      </c>
      <c r="AH1220" s="9">
        <v>9.930555555555555E-2</v>
      </c>
      <c r="AI1220" t="s">
        <v>1434</v>
      </c>
      <c r="AJ1220" t="s">
        <v>1420</v>
      </c>
      <c r="AK1220" t="s">
        <v>1423</v>
      </c>
    </row>
    <row r="1221" spans="1:37" x14ac:dyDescent="0.3">
      <c r="A1221" s="1">
        <v>44374</v>
      </c>
      <c r="B1221" t="s">
        <v>14</v>
      </c>
      <c r="C1221" t="s">
        <v>15</v>
      </c>
      <c r="D1221" t="s">
        <v>16</v>
      </c>
      <c r="E1221">
        <v>19790</v>
      </c>
      <c r="F1221">
        <v>2070</v>
      </c>
      <c r="G1221" t="s">
        <v>129</v>
      </c>
      <c r="H1221" t="s">
        <v>130</v>
      </c>
      <c r="I1221" t="s">
        <v>17</v>
      </c>
      <c r="J1221" t="s">
        <v>18</v>
      </c>
      <c r="K1221">
        <v>1410</v>
      </c>
      <c r="L1221">
        <v>1408</v>
      </c>
      <c r="M1221">
        <v>-2</v>
      </c>
      <c r="N1221">
        <v>14</v>
      </c>
      <c r="O1221">
        <v>1422</v>
      </c>
      <c r="P1221">
        <v>1630</v>
      </c>
      <c r="Q1221">
        <v>6</v>
      </c>
      <c r="R1221">
        <v>1659</v>
      </c>
      <c r="S1221">
        <v>1636</v>
      </c>
      <c r="T1221">
        <v>-23</v>
      </c>
      <c r="U1221">
        <v>0</v>
      </c>
      <c r="V1221">
        <v>0</v>
      </c>
      <c r="W1221">
        <v>169</v>
      </c>
      <c r="X1221">
        <v>148</v>
      </c>
      <c r="Y1221">
        <v>128</v>
      </c>
      <c r="Z1221">
        <v>1042</v>
      </c>
      <c r="AF1221" t="s">
        <v>1352</v>
      </c>
      <c r="AG1221" t="s">
        <v>919</v>
      </c>
      <c r="AH1221" s="9">
        <v>0.10277777777777777</v>
      </c>
      <c r="AI1221" t="s">
        <v>1435</v>
      </c>
      <c r="AJ1221" t="s">
        <v>1417</v>
      </c>
      <c r="AK1221" t="s">
        <v>1421</v>
      </c>
    </row>
    <row r="1222" spans="1:37" x14ac:dyDescent="0.3">
      <c r="A1222" s="1">
        <v>44576</v>
      </c>
      <c r="B1222" t="s">
        <v>39</v>
      </c>
      <c r="C1222" t="s">
        <v>40</v>
      </c>
      <c r="D1222" t="s">
        <v>41</v>
      </c>
      <c r="E1222">
        <v>19805</v>
      </c>
      <c r="F1222">
        <v>1153</v>
      </c>
      <c r="G1222" t="s">
        <v>64</v>
      </c>
      <c r="H1222" t="s">
        <v>65</v>
      </c>
      <c r="I1222" t="s">
        <v>194</v>
      </c>
      <c r="J1222" t="s">
        <v>195</v>
      </c>
      <c r="K1222">
        <v>1708</v>
      </c>
      <c r="L1222">
        <v>1705</v>
      </c>
      <c r="M1222">
        <v>-3</v>
      </c>
      <c r="N1222">
        <v>14</v>
      </c>
      <c r="O1222">
        <v>1719</v>
      </c>
      <c r="P1222">
        <v>1903</v>
      </c>
      <c r="Q1222">
        <v>18</v>
      </c>
      <c r="R1222">
        <v>1928</v>
      </c>
      <c r="S1222">
        <v>1921</v>
      </c>
      <c r="T1222">
        <v>-7</v>
      </c>
      <c r="U1222">
        <v>0</v>
      </c>
      <c r="V1222">
        <v>0</v>
      </c>
      <c r="W1222">
        <v>140</v>
      </c>
      <c r="X1222">
        <v>136</v>
      </c>
      <c r="Y1222">
        <v>104</v>
      </c>
      <c r="Z1222">
        <v>700</v>
      </c>
      <c r="AF1222" t="s">
        <v>970</v>
      </c>
      <c r="AG1222" t="s">
        <v>783</v>
      </c>
      <c r="AH1222" s="9">
        <v>9.4444444444444442E-2</v>
      </c>
      <c r="AI1222" t="s">
        <v>1435</v>
      </c>
      <c r="AJ1222" t="s">
        <v>1417</v>
      </c>
      <c r="AK1222" t="s">
        <v>1427</v>
      </c>
    </row>
    <row r="1223" spans="1:37" x14ac:dyDescent="0.3">
      <c r="A1223" s="1">
        <v>44346</v>
      </c>
      <c r="B1223" t="s">
        <v>94</v>
      </c>
      <c r="C1223" t="s">
        <v>95</v>
      </c>
      <c r="D1223" t="s">
        <v>96</v>
      </c>
      <c r="E1223">
        <v>20397</v>
      </c>
      <c r="F1223">
        <v>5157</v>
      </c>
      <c r="G1223" t="s">
        <v>97</v>
      </c>
      <c r="H1223" t="s">
        <v>98</v>
      </c>
      <c r="I1223" t="s">
        <v>99</v>
      </c>
      <c r="J1223" t="s">
        <v>43</v>
      </c>
      <c r="K1223">
        <v>2224</v>
      </c>
      <c r="L1223">
        <v>2217</v>
      </c>
      <c r="M1223">
        <v>-7</v>
      </c>
      <c r="N1223">
        <v>20</v>
      </c>
      <c r="O1223">
        <v>2237</v>
      </c>
      <c r="P1223">
        <v>2330</v>
      </c>
      <c r="Q1223">
        <v>6</v>
      </c>
      <c r="R1223">
        <v>2353</v>
      </c>
      <c r="S1223">
        <v>2336</v>
      </c>
      <c r="T1223">
        <v>-17</v>
      </c>
      <c r="U1223">
        <v>0</v>
      </c>
      <c r="V1223">
        <v>0</v>
      </c>
      <c r="W1223">
        <v>89</v>
      </c>
      <c r="X1223">
        <v>79</v>
      </c>
      <c r="Y1223">
        <v>53</v>
      </c>
      <c r="Z1223">
        <v>322</v>
      </c>
      <c r="AF1223" t="s">
        <v>1533</v>
      </c>
      <c r="AG1223" t="s">
        <v>1178</v>
      </c>
      <c r="AH1223" s="9">
        <v>5.486111111111111E-2</v>
      </c>
      <c r="AI1223" t="s">
        <v>1438</v>
      </c>
      <c r="AJ1223" t="s">
        <v>1417</v>
      </c>
      <c r="AK1223" t="s">
        <v>1421</v>
      </c>
    </row>
    <row r="1224" spans="1:37" x14ac:dyDescent="0.3">
      <c r="A1224" s="1">
        <v>44337</v>
      </c>
      <c r="B1224" t="s">
        <v>14</v>
      </c>
      <c r="C1224" t="s">
        <v>15</v>
      </c>
      <c r="D1224" t="s">
        <v>16</v>
      </c>
      <c r="E1224">
        <v>19790</v>
      </c>
      <c r="F1224">
        <v>751</v>
      </c>
      <c r="G1224" t="s">
        <v>178</v>
      </c>
      <c r="H1224" t="s">
        <v>179</v>
      </c>
      <c r="I1224" t="s">
        <v>120</v>
      </c>
      <c r="J1224" t="s">
        <v>121</v>
      </c>
      <c r="K1224">
        <v>1810</v>
      </c>
      <c r="L1224">
        <v>1810</v>
      </c>
      <c r="M1224">
        <v>0</v>
      </c>
      <c r="N1224">
        <v>10</v>
      </c>
      <c r="O1224">
        <v>1820</v>
      </c>
      <c r="P1224">
        <v>2037</v>
      </c>
      <c r="Q1224">
        <v>5</v>
      </c>
      <c r="R1224">
        <v>2119</v>
      </c>
      <c r="S1224">
        <v>2042</v>
      </c>
      <c r="T1224">
        <v>-37</v>
      </c>
      <c r="U1224">
        <v>0</v>
      </c>
      <c r="V1224">
        <v>0</v>
      </c>
      <c r="W1224">
        <v>309</v>
      </c>
      <c r="X1224">
        <v>272</v>
      </c>
      <c r="Y1224">
        <v>257</v>
      </c>
      <c r="Z1224">
        <v>1927</v>
      </c>
      <c r="AF1224" t="s">
        <v>1513</v>
      </c>
      <c r="AG1224" t="s">
        <v>958</v>
      </c>
      <c r="AH1224" s="9">
        <v>0.10555555555555556</v>
      </c>
      <c r="AI1224" t="s">
        <v>1438</v>
      </c>
      <c r="AJ1224" t="s">
        <v>1417</v>
      </c>
      <c r="AK1224" t="s">
        <v>1426</v>
      </c>
    </row>
    <row r="1225" spans="1:37" x14ac:dyDescent="0.3">
      <c r="A1225" s="1">
        <v>43779</v>
      </c>
      <c r="B1225" t="s">
        <v>14</v>
      </c>
      <c r="C1225" t="s">
        <v>15</v>
      </c>
      <c r="D1225" t="s">
        <v>16</v>
      </c>
      <c r="E1225">
        <v>19790</v>
      </c>
      <c r="F1225">
        <v>3018</v>
      </c>
      <c r="G1225" t="s">
        <v>30</v>
      </c>
      <c r="H1225" t="s">
        <v>31</v>
      </c>
      <c r="I1225" t="s">
        <v>144</v>
      </c>
      <c r="J1225" t="s">
        <v>145</v>
      </c>
      <c r="K1225">
        <v>1811</v>
      </c>
      <c r="L1225">
        <v>1810</v>
      </c>
      <c r="M1225">
        <v>-1</v>
      </c>
      <c r="N1225">
        <v>14</v>
      </c>
      <c r="O1225">
        <v>1824</v>
      </c>
      <c r="P1225">
        <v>2125</v>
      </c>
      <c r="Q1225">
        <v>10</v>
      </c>
      <c r="R1225">
        <v>2149</v>
      </c>
      <c r="S1225">
        <v>2135</v>
      </c>
      <c r="T1225">
        <v>-14</v>
      </c>
      <c r="U1225">
        <v>0</v>
      </c>
      <c r="V1225">
        <v>0</v>
      </c>
      <c r="W1225">
        <v>158</v>
      </c>
      <c r="X1225">
        <v>145</v>
      </c>
      <c r="Y1225">
        <v>121</v>
      </c>
      <c r="Z1225">
        <v>986</v>
      </c>
      <c r="AF1225" t="s">
        <v>1666</v>
      </c>
      <c r="AG1225" t="s">
        <v>958</v>
      </c>
      <c r="AH1225" s="9">
        <v>0.1423611111111111</v>
      </c>
      <c r="AI1225" t="s">
        <v>1438</v>
      </c>
      <c r="AJ1225" t="s">
        <v>1417</v>
      </c>
      <c r="AK1225" t="s">
        <v>1421</v>
      </c>
    </row>
    <row r="1226" spans="1:37" x14ac:dyDescent="0.3">
      <c r="A1226" s="1">
        <v>44071</v>
      </c>
      <c r="B1226" t="s">
        <v>39</v>
      </c>
      <c r="C1226" t="s">
        <v>40</v>
      </c>
      <c r="D1226" t="s">
        <v>41</v>
      </c>
      <c r="E1226">
        <v>19805</v>
      </c>
      <c r="F1226">
        <v>1987</v>
      </c>
      <c r="G1226" t="s">
        <v>97</v>
      </c>
      <c r="H1226" t="s">
        <v>98</v>
      </c>
      <c r="I1226" t="s">
        <v>341</v>
      </c>
      <c r="J1226" t="s">
        <v>342</v>
      </c>
      <c r="K1226">
        <v>1137</v>
      </c>
      <c r="L1226">
        <v>1129</v>
      </c>
      <c r="M1226">
        <v>-8</v>
      </c>
      <c r="N1226">
        <v>12</v>
      </c>
      <c r="O1226">
        <v>1141</v>
      </c>
      <c r="P1226">
        <v>1252</v>
      </c>
      <c r="Q1226">
        <v>7</v>
      </c>
      <c r="R1226">
        <v>1309</v>
      </c>
      <c r="S1226">
        <v>1259</v>
      </c>
      <c r="T1226">
        <v>-10</v>
      </c>
      <c r="U1226">
        <v>0</v>
      </c>
      <c r="V1226">
        <v>0</v>
      </c>
      <c r="W1226">
        <v>92</v>
      </c>
      <c r="X1226">
        <v>90</v>
      </c>
      <c r="Y1226">
        <v>71</v>
      </c>
      <c r="Z1226">
        <v>430</v>
      </c>
      <c r="AF1226" t="s">
        <v>1238</v>
      </c>
      <c r="AG1226" t="s">
        <v>728</v>
      </c>
      <c r="AH1226" s="9">
        <v>6.25E-2</v>
      </c>
      <c r="AI1226" t="s">
        <v>1434</v>
      </c>
      <c r="AJ1226" t="s">
        <v>1417</v>
      </c>
      <c r="AK1226" t="s">
        <v>1426</v>
      </c>
    </row>
    <row r="1227" spans="1:37" x14ac:dyDescent="0.3">
      <c r="A1227" s="1">
        <v>45119</v>
      </c>
      <c r="B1227" t="s">
        <v>162</v>
      </c>
      <c r="C1227" t="s">
        <v>163</v>
      </c>
      <c r="D1227" t="s">
        <v>164</v>
      </c>
      <c r="E1227">
        <v>20436</v>
      </c>
      <c r="F1227">
        <v>664</v>
      </c>
      <c r="G1227" t="s">
        <v>23</v>
      </c>
      <c r="H1227" t="s">
        <v>24</v>
      </c>
      <c r="I1227" t="s">
        <v>21</v>
      </c>
      <c r="J1227" t="s">
        <v>22</v>
      </c>
      <c r="K1227">
        <v>545</v>
      </c>
      <c r="L1227">
        <v>538</v>
      </c>
      <c r="M1227">
        <v>-7</v>
      </c>
      <c r="N1227">
        <v>12</v>
      </c>
      <c r="O1227">
        <v>550</v>
      </c>
      <c r="P1227">
        <v>847</v>
      </c>
      <c r="Q1227">
        <v>11</v>
      </c>
      <c r="R1227">
        <v>921</v>
      </c>
      <c r="S1227">
        <v>858</v>
      </c>
      <c r="T1227">
        <v>-23</v>
      </c>
      <c r="U1227">
        <v>0</v>
      </c>
      <c r="V1227">
        <v>0</v>
      </c>
      <c r="W1227">
        <v>156</v>
      </c>
      <c r="X1227">
        <v>140</v>
      </c>
      <c r="Y1227">
        <v>117</v>
      </c>
      <c r="Z1227">
        <v>967</v>
      </c>
      <c r="AF1227" t="s">
        <v>697</v>
      </c>
      <c r="AG1227" t="s">
        <v>666</v>
      </c>
      <c r="AH1227" s="9">
        <v>0.1388888888888889</v>
      </c>
      <c r="AI1227" t="s">
        <v>1437</v>
      </c>
      <c r="AJ1227" t="s">
        <v>1417</v>
      </c>
      <c r="AK1227" t="s">
        <v>1424</v>
      </c>
    </row>
    <row r="1228" spans="1:37" x14ac:dyDescent="0.3">
      <c r="A1228" s="1">
        <v>44853</v>
      </c>
      <c r="B1228" t="s">
        <v>7</v>
      </c>
      <c r="C1228" t="s">
        <v>8</v>
      </c>
      <c r="D1228" t="s">
        <v>9</v>
      </c>
      <c r="E1228">
        <v>19977</v>
      </c>
      <c r="F1228">
        <v>489</v>
      </c>
      <c r="G1228" t="s">
        <v>21</v>
      </c>
      <c r="H1228" t="s">
        <v>22</v>
      </c>
      <c r="I1228" t="s">
        <v>51</v>
      </c>
      <c r="J1228" t="s">
        <v>52</v>
      </c>
      <c r="K1228">
        <v>1541</v>
      </c>
      <c r="L1228">
        <v>1855</v>
      </c>
      <c r="M1228">
        <v>194</v>
      </c>
      <c r="N1228">
        <v>15</v>
      </c>
      <c r="O1228">
        <v>1910</v>
      </c>
      <c r="P1228">
        <v>2153</v>
      </c>
      <c r="Q1228">
        <v>4</v>
      </c>
      <c r="R1228">
        <v>1909</v>
      </c>
      <c r="S1228">
        <v>2157</v>
      </c>
      <c r="T1228">
        <v>168</v>
      </c>
      <c r="U1228">
        <v>0</v>
      </c>
      <c r="V1228">
        <v>0</v>
      </c>
      <c r="W1228">
        <v>148</v>
      </c>
      <c r="X1228">
        <v>122</v>
      </c>
      <c r="Y1228">
        <v>103</v>
      </c>
      <c r="Z1228">
        <v>862</v>
      </c>
      <c r="AA1228">
        <v>0</v>
      </c>
      <c r="AB1228">
        <v>0</v>
      </c>
      <c r="AC1228">
        <v>0</v>
      </c>
      <c r="AD1228">
        <v>0</v>
      </c>
      <c r="AE1228">
        <v>168</v>
      </c>
      <c r="AF1228" t="s">
        <v>1453</v>
      </c>
      <c r="AG1228" t="s">
        <v>1139</v>
      </c>
      <c r="AH1228" s="9">
        <v>0.12638888888888888</v>
      </c>
      <c r="AI1228" t="s">
        <v>1438</v>
      </c>
      <c r="AJ1228" t="s">
        <v>1420</v>
      </c>
      <c r="AK1228" t="s">
        <v>1424</v>
      </c>
    </row>
    <row r="1229" spans="1:37" x14ac:dyDescent="0.3">
      <c r="A1229" s="1">
        <v>44544</v>
      </c>
      <c r="B1229" t="s">
        <v>32</v>
      </c>
      <c r="C1229" t="s">
        <v>33</v>
      </c>
      <c r="D1229" t="s">
        <v>34</v>
      </c>
      <c r="E1229">
        <v>19393</v>
      </c>
      <c r="F1229">
        <v>6305</v>
      </c>
      <c r="G1229" t="s">
        <v>68</v>
      </c>
      <c r="H1229" t="s">
        <v>69</v>
      </c>
      <c r="I1229" t="s">
        <v>220</v>
      </c>
      <c r="J1229" t="s">
        <v>221</v>
      </c>
      <c r="K1229">
        <v>2105</v>
      </c>
      <c r="L1229">
        <v>2056</v>
      </c>
      <c r="M1229">
        <v>-9</v>
      </c>
      <c r="N1229">
        <v>8</v>
      </c>
      <c r="O1229">
        <v>2104</v>
      </c>
      <c r="P1229">
        <v>2156</v>
      </c>
      <c r="Q1229">
        <v>5</v>
      </c>
      <c r="R1229">
        <v>2225</v>
      </c>
      <c r="S1229">
        <v>2201</v>
      </c>
      <c r="T1229">
        <v>-24</v>
      </c>
      <c r="U1229">
        <v>0</v>
      </c>
      <c r="V1229">
        <v>0</v>
      </c>
      <c r="W1229">
        <v>80</v>
      </c>
      <c r="X1229">
        <v>65</v>
      </c>
      <c r="Y1229">
        <v>52</v>
      </c>
      <c r="Z1229">
        <v>389</v>
      </c>
      <c r="AF1229" t="s">
        <v>1667</v>
      </c>
      <c r="AG1229" t="s">
        <v>820</v>
      </c>
      <c r="AH1229" s="9">
        <v>4.5138888888888888E-2</v>
      </c>
      <c r="AI1229" t="s">
        <v>1438</v>
      </c>
      <c r="AJ1229" t="s">
        <v>1417</v>
      </c>
      <c r="AK1229" t="s">
        <v>1423</v>
      </c>
    </row>
    <row r="1230" spans="1:37" x14ac:dyDescent="0.3">
      <c r="A1230" s="1">
        <v>44803</v>
      </c>
      <c r="B1230" t="s">
        <v>14</v>
      </c>
      <c r="C1230" t="s">
        <v>15</v>
      </c>
      <c r="D1230" t="s">
        <v>16</v>
      </c>
      <c r="E1230">
        <v>19790</v>
      </c>
      <c r="F1230">
        <v>1084</v>
      </c>
      <c r="G1230" t="s">
        <v>17</v>
      </c>
      <c r="H1230" t="s">
        <v>18</v>
      </c>
      <c r="I1230" t="s">
        <v>23</v>
      </c>
      <c r="J1230" t="s">
        <v>24</v>
      </c>
      <c r="K1230">
        <v>710</v>
      </c>
      <c r="L1230">
        <v>704</v>
      </c>
      <c r="M1230">
        <v>-6</v>
      </c>
      <c r="N1230">
        <v>16</v>
      </c>
      <c r="O1230">
        <v>720</v>
      </c>
      <c r="P1230">
        <v>854</v>
      </c>
      <c r="Q1230">
        <v>6</v>
      </c>
      <c r="R1230">
        <v>919</v>
      </c>
      <c r="S1230">
        <v>900</v>
      </c>
      <c r="T1230">
        <v>-19</v>
      </c>
      <c r="U1230">
        <v>0</v>
      </c>
      <c r="V1230">
        <v>0</v>
      </c>
      <c r="W1230">
        <v>249</v>
      </c>
      <c r="X1230">
        <v>236</v>
      </c>
      <c r="Y1230">
        <v>214</v>
      </c>
      <c r="Z1230">
        <v>1589</v>
      </c>
      <c r="AF1230" t="s">
        <v>1111</v>
      </c>
      <c r="AG1230" t="s">
        <v>849</v>
      </c>
      <c r="AH1230" s="9">
        <v>8.0555555555555561E-2</v>
      </c>
      <c r="AI1230" t="s">
        <v>1434</v>
      </c>
      <c r="AJ1230" t="s">
        <v>1417</v>
      </c>
      <c r="AK1230" t="s">
        <v>1423</v>
      </c>
    </row>
    <row r="1231" spans="1:37" x14ac:dyDescent="0.3">
      <c r="A1231" s="1">
        <v>44433</v>
      </c>
      <c r="B1231" t="s">
        <v>32</v>
      </c>
      <c r="C1231" t="s">
        <v>33</v>
      </c>
      <c r="D1231" t="s">
        <v>34</v>
      </c>
      <c r="E1231">
        <v>19393</v>
      </c>
      <c r="F1231">
        <v>2332</v>
      </c>
      <c r="G1231" t="s">
        <v>110</v>
      </c>
      <c r="H1231" t="s">
        <v>111</v>
      </c>
      <c r="I1231" t="s">
        <v>292</v>
      </c>
      <c r="J1231" t="s">
        <v>52</v>
      </c>
      <c r="K1231">
        <v>640</v>
      </c>
      <c r="L1231">
        <v>635</v>
      </c>
      <c r="M1231">
        <v>-5</v>
      </c>
      <c r="N1231">
        <v>12</v>
      </c>
      <c r="O1231">
        <v>647</v>
      </c>
      <c r="P1231">
        <v>802</v>
      </c>
      <c r="Q1231">
        <v>4</v>
      </c>
      <c r="R1231">
        <v>815</v>
      </c>
      <c r="S1231">
        <v>806</v>
      </c>
      <c r="T1231">
        <v>-9</v>
      </c>
      <c r="U1231">
        <v>0</v>
      </c>
      <c r="V1231">
        <v>0</v>
      </c>
      <c r="W1231">
        <v>95</v>
      </c>
      <c r="X1231">
        <v>91</v>
      </c>
      <c r="Y1231">
        <v>75</v>
      </c>
      <c r="Z1231">
        <v>453</v>
      </c>
      <c r="AF1231" t="s">
        <v>1010</v>
      </c>
      <c r="AG1231" t="s">
        <v>1081</v>
      </c>
      <c r="AH1231" s="9">
        <v>6.3194444444444442E-2</v>
      </c>
      <c r="AI1231" t="s">
        <v>1434</v>
      </c>
      <c r="AJ1231" t="s">
        <v>1417</v>
      </c>
      <c r="AK1231" t="s">
        <v>1424</v>
      </c>
    </row>
    <row r="1232" spans="1:37" x14ac:dyDescent="0.3">
      <c r="A1232" s="1">
        <v>44819</v>
      </c>
      <c r="B1232" t="s">
        <v>122</v>
      </c>
      <c r="C1232" t="s">
        <v>123</v>
      </c>
      <c r="D1232" t="s">
        <v>124</v>
      </c>
      <c r="E1232">
        <v>20304</v>
      </c>
      <c r="F1232">
        <v>4073</v>
      </c>
      <c r="G1232" t="s">
        <v>144</v>
      </c>
      <c r="H1232" t="s">
        <v>145</v>
      </c>
      <c r="I1232" t="s">
        <v>222</v>
      </c>
      <c r="J1232" t="s">
        <v>223</v>
      </c>
      <c r="K1232">
        <v>1010</v>
      </c>
      <c r="L1232">
        <v>1008</v>
      </c>
      <c r="M1232">
        <v>-2</v>
      </c>
      <c r="N1232">
        <v>13</v>
      </c>
      <c r="O1232">
        <v>1021</v>
      </c>
      <c r="P1232">
        <v>1135</v>
      </c>
      <c r="Q1232">
        <v>3</v>
      </c>
      <c r="R1232">
        <v>1151</v>
      </c>
      <c r="S1232">
        <v>1138</v>
      </c>
      <c r="T1232">
        <v>-13</v>
      </c>
      <c r="U1232">
        <v>0</v>
      </c>
      <c r="V1232">
        <v>0</v>
      </c>
      <c r="W1232">
        <v>101</v>
      </c>
      <c r="X1232">
        <v>90</v>
      </c>
      <c r="Y1232">
        <v>74</v>
      </c>
      <c r="Z1232">
        <v>505</v>
      </c>
      <c r="AF1232" t="s">
        <v>1188</v>
      </c>
      <c r="AG1232" t="s">
        <v>1229</v>
      </c>
      <c r="AH1232" s="9">
        <v>6.25E-2</v>
      </c>
      <c r="AI1232" t="s">
        <v>1434</v>
      </c>
      <c r="AJ1232" t="s">
        <v>1417</v>
      </c>
      <c r="AK1232" t="s">
        <v>1425</v>
      </c>
    </row>
    <row r="1233" spans="1:37" x14ac:dyDescent="0.3">
      <c r="A1233" s="1">
        <v>44330</v>
      </c>
      <c r="B1233" t="s">
        <v>122</v>
      </c>
      <c r="C1233" t="s">
        <v>123</v>
      </c>
      <c r="D1233" t="s">
        <v>124</v>
      </c>
      <c r="E1233">
        <v>20304</v>
      </c>
      <c r="F1233">
        <v>3091</v>
      </c>
      <c r="G1233" t="s">
        <v>80</v>
      </c>
      <c r="H1233" t="s">
        <v>67</v>
      </c>
      <c r="I1233" t="s">
        <v>86</v>
      </c>
      <c r="J1233" t="s">
        <v>87</v>
      </c>
      <c r="K1233">
        <v>930</v>
      </c>
      <c r="L1233">
        <v>921</v>
      </c>
      <c r="M1233">
        <v>-9</v>
      </c>
      <c r="N1233">
        <v>27</v>
      </c>
      <c r="O1233">
        <v>948</v>
      </c>
      <c r="P1233">
        <v>1226</v>
      </c>
      <c r="Q1233">
        <v>5</v>
      </c>
      <c r="R1233">
        <v>1251</v>
      </c>
      <c r="S1233">
        <v>1231</v>
      </c>
      <c r="T1233">
        <v>-20</v>
      </c>
      <c r="U1233">
        <v>0</v>
      </c>
      <c r="V1233">
        <v>0</v>
      </c>
      <c r="W1233">
        <v>141</v>
      </c>
      <c r="X1233">
        <v>130</v>
      </c>
      <c r="Y1233">
        <v>98</v>
      </c>
      <c r="Z1233">
        <v>760</v>
      </c>
      <c r="AF1233" t="s">
        <v>1059</v>
      </c>
      <c r="AG1233" t="s">
        <v>701</v>
      </c>
      <c r="AH1233" s="9">
        <v>0.13194444444444445</v>
      </c>
      <c r="AI1233" t="s">
        <v>1434</v>
      </c>
      <c r="AJ1233" t="s">
        <v>1417</v>
      </c>
      <c r="AK1233" t="s">
        <v>1426</v>
      </c>
    </row>
    <row r="1234" spans="1:37" x14ac:dyDescent="0.3">
      <c r="A1234" s="1">
        <v>43880</v>
      </c>
      <c r="B1234" t="s">
        <v>141</v>
      </c>
      <c r="C1234" t="s">
        <v>142</v>
      </c>
      <c r="D1234" t="s">
        <v>143</v>
      </c>
      <c r="E1234">
        <v>20363</v>
      </c>
      <c r="F1234">
        <v>4997</v>
      </c>
      <c r="G1234" t="s">
        <v>144</v>
      </c>
      <c r="H1234" t="s">
        <v>145</v>
      </c>
      <c r="I1234" t="s">
        <v>243</v>
      </c>
      <c r="J1234" t="s">
        <v>244</v>
      </c>
      <c r="K1234">
        <v>955</v>
      </c>
      <c r="L1234">
        <v>954</v>
      </c>
      <c r="M1234">
        <v>-1</v>
      </c>
      <c r="N1234">
        <v>27</v>
      </c>
      <c r="O1234">
        <v>1021</v>
      </c>
      <c r="P1234">
        <v>1100</v>
      </c>
      <c r="Q1234">
        <v>4</v>
      </c>
      <c r="R1234">
        <v>1119</v>
      </c>
      <c r="S1234">
        <v>1104</v>
      </c>
      <c r="T1234">
        <v>-15</v>
      </c>
      <c r="U1234">
        <v>0</v>
      </c>
      <c r="V1234">
        <v>0</v>
      </c>
      <c r="W1234">
        <v>84</v>
      </c>
      <c r="X1234">
        <v>70</v>
      </c>
      <c r="Y1234">
        <v>39</v>
      </c>
      <c r="Z1234">
        <v>241</v>
      </c>
      <c r="AF1234" t="s">
        <v>880</v>
      </c>
      <c r="AG1234" t="s">
        <v>707</v>
      </c>
      <c r="AH1234" s="9">
        <v>4.8611111111111112E-2</v>
      </c>
      <c r="AI1234" t="s">
        <v>1434</v>
      </c>
      <c r="AJ1234" t="s">
        <v>1417</v>
      </c>
      <c r="AK1234" t="s">
        <v>1424</v>
      </c>
    </row>
    <row r="1235" spans="1:37" x14ac:dyDescent="0.3">
      <c r="A1235" s="1">
        <v>44750</v>
      </c>
      <c r="B1235" t="s">
        <v>32</v>
      </c>
      <c r="C1235" t="s">
        <v>33</v>
      </c>
      <c r="D1235" t="s">
        <v>34</v>
      </c>
      <c r="E1235">
        <v>19393</v>
      </c>
      <c r="F1235">
        <v>409</v>
      </c>
      <c r="G1235" t="s">
        <v>127</v>
      </c>
      <c r="H1235" t="s">
        <v>128</v>
      </c>
      <c r="I1235" t="s">
        <v>76</v>
      </c>
      <c r="J1235" t="s">
        <v>77</v>
      </c>
      <c r="K1235">
        <v>1025</v>
      </c>
      <c r="L1235">
        <v>1027</v>
      </c>
      <c r="M1235">
        <v>2</v>
      </c>
      <c r="N1235">
        <v>11</v>
      </c>
      <c r="O1235">
        <v>1038</v>
      </c>
      <c r="P1235">
        <v>1212</v>
      </c>
      <c r="Q1235">
        <v>9</v>
      </c>
      <c r="R1235">
        <v>1215</v>
      </c>
      <c r="S1235">
        <v>1221</v>
      </c>
      <c r="T1235">
        <v>6</v>
      </c>
      <c r="U1235">
        <v>0</v>
      </c>
      <c r="V1235">
        <v>0</v>
      </c>
      <c r="W1235">
        <v>110</v>
      </c>
      <c r="X1235">
        <v>114</v>
      </c>
      <c r="Y1235">
        <v>94</v>
      </c>
      <c r="Z1235">
        <v>689</v>
      </c>
      <c r="AF1235" t="s">
        <v>1017</v>
      </c>
      <c r="AG1235" t="s">
        <v>1053</v>
      </c>
      <c r="AH1235" s="9">
        <v>7.9166666666666663E-2</v>
      </c>
      <c r="AI1235" t="s">
        <v>1434</v>
      </c>
      <c r="AJ1235" t="s">
        <v>1420</v>
      </c>
      <c r="AK1235" t="s">
        <v>1426</v>
      </c>
    </row>
    <row r="1236" spans="1:37" x14ac:dyDescent="0.3">
      <c r="A1236" s="1">
        <v>44437</v>
      </c>
      <c r="B1236" t="s">
        <v>7</v>
      </c>
      <c r="C1236" t="s">
        <v>8</v>
      </c>
      <c r="D1236" t="s">
        <v>9</v>
      </c>
      <c r="E1236">
        <v>19977</v>
      </c>
      <c r="F1236">
        <v>2288</v>
      </c>
      <c r="G1236" t="s">
        <v>80</v>
      </c>
      <c r="H1236" t="s">
        <v>67</v>
      </c>
      <c r="I1236" t="s">
        <v>51</v>
      </c>
      <c r="J1236" t="s">
        <v>52</v>
      </c>
      <c r="K1236">
        <v>740</v>
      </c>
      <c r="L1236">
        <v>736</v>
      </c>
      <c r="M1236">
        <v>-4</v>
      </c>
      <c r="N1236">
        <v>14</v>
      </c>
      <c r="O1236">
        <v>750</v>
      </c>
      <c r="P1236">
        <v>959</v>
      </c>
      <c r="Q1236">
        <v>8</v>
      </c>
      <c r="R1236">
        <v>1016</v>
      </c>
      <c r="S1236">
        <v>1007</v>
      </c>
      <c r="T1236">
        <v>-9</v>
      </c>
      <c r="U1236">
        <v>0</v>
      </c>
      <c r="V1236">
        <v>0</v>
      </c>
      <c r="W1236">
        <v>156</v>
      </c>
      <c r="X1236">
        <v>151</v>
      </c>
      <c r="Y1236">
        <v>129</v>
      </c>
      <c r="Z1236">
        <v>925</v>
      </c>
      <c r="AF1236" t="s">
        <v>1126</v>
      </c>
      <c r="AG1236" t="s">
        <v>1218</v>
      </c>
      <c r="AH1236" s="9">
        <v>0.10486111111111111</v>
      </c>
      <c r="AI1236" t="s">
        <v>1434</v>
      </c>
      <c r="AJ1236" t="s">
        <v>1417</v>
      </c>
      <c r="AK1236" t="s">
        <v>1421</v>
      </c>
    </row>
    <row r="1237" spans="1:37" x14ac:dyDescent="0.3">
      <c r="A1237" s="1">
        <v>43704</v>
      </c>
      <c r="B1237" t="s">
        <v>32</v>
      </c>
      <c r="C1237" t="s">
        <v>33</v>
      </c>
      <c r="D1237" t="s">
        <v>34</v>
      </c>
      <c r="E1237">
        <v>19393</v>
      </c>
      <c r="F1237">
        <v>2243</v>
      </c>
      <c r="G1237" t="s">
        <v>305</v>
      </c>
      <c r="H1237" t="s">
        <v>306</v>
      </c>
      <c r="I1237" t="s">
        <v>72</v>
      </c>
      <c r="J1237" t="s">
        <v>73</v>
      </c>
      <c r="K1237">
        <v>605</v>
      </c>
      <c r="L1237">
        <v>559</v>
      </c>
      <c r="M1237">
        <v>-6</v>
      </c>
      <c r="N1237">
        <v>10</v>
      </c>
      <c r="O1237">
        <v>609</v>
      </c>
      <c r="P1237">
        <v>719</v>
      </c>
      <c r="Q1237">
        <v>4</v>
      </c>
      <c r="R1237">
        <v>735</v>
      </c>
      <c r="S1237">
        <v>723</v>
      </c>
      <c r="T1237">
        <v>-12</v>
      </c>
      <c r="U1237">
        <v>0</v>
      </c>
      <c r="V1237">
        <v>0</v>
      </c>
      <c r="W1237">
        <v>90</v>
      </c>
      <c r="X1237">
        <v>84</v>
      </c>
      <c r="Y1237">
        <v>70</v>
      </c>
      <c r="Z1237">
        <v>430</v>
      </c>
      <c r="AF1237" t="s">
        <v>852</v>
      </c>
      <c r="AG1237" t="s">
        <v>1089</v>
      </c>
      <c r="AH1237" s="9">
        <v>5.8333333333333334E-2</v>
      </c>
      <c r="AI1237" t="s">
        <v>1437</v>
      </c>
      <c r="AJ1237" t="s">
        <v>1417</v>
      </c>
      <c r="AK1237" t="s">
        <v>1423</v>
      </c>
    </row>
    <row r="1238" spans="1:37" x14ac:dyDescent="0.3">
      <c r="A1238" s="1">
        <v>44923</v>
      </c>
      <c r="B1238" t="s">
        <v>100</v>
      </c>
      <c r="C1238" t="s">
        <v>101</v>
      </c>
      <c r="D1238" t="s">
        <v>102</v>
      </c>
      <c r="E1238">
        <v>20368</v>
      </c>
      <c r="F1238">
        <v>660</v>
      </c>
      <c r="G1238" t="s">
        <v>357</v>
      </c>
      <c r="H1238" t="s">
        <v>175</v>
      </c>
      <c r="I1238" t="s">
        <v>372</v>
      </c>
      <c r="J1238" t="s">
        <v>373</v>
      </c>
      <c r="K1238">
        <v>1719</v>
      </c>
      <c r="L1238">
        <v>1713</v>
      </c>
      <c r="M1238">
        <v>-6</v>
      </c>
      <c r="N1238">
        <v>23</v>
      </c>
      <c r="O1238">
        <v>1736</v>
      </c>
      <c r="P1238">
        <v>1947</v>
      </c>
      <c r="Q1238">
        <v>22</v>
      </c>
      <c r="R1238">
        <v>1947</v>
      </c>
      <c r="S1238">
        <v>2009</v>
      </c>
      <c r="T1238">
        <v>22</v>
      </c>
      <c r="U1238">
        <v>0</v>
      </c>
      <c r="V1238">
        <v>0</v>
      </c>
      <c r="W1238">
        <v>148</v>
      </c>
      <c r="X1238">
        <v>176</v>
      </c>
      <c r="Y1238">
        <v>131</v>
      </c>
      <c r="Z1238">
        <v>978</v>
      </c>
      <c r="AA1238">
        <v>0</v>
      </c>
      <c r="AB1238">
        <v>0</v>
      </c>
      <c r="AC1238">
        <v>22</v>
      </c>
      <c r="AD1238">
        <v>0</v>
      </c>
      <c r="AE1238">
        <v>0</v>
      </c>
      <c r="AF1238" t="s">
        <v>812</v>
      </c>
      <c r="AG1238" t="s">
        <v>657</v>
      </c>
      <c r="AH1238" s="9">
        <v>0.12222222222222222</v>
      </c>
      <c r="AI1238" t="s">
        <v>1435</v>
      </c>
      <c r="AJ1238" t="s">
        <v>1417</v>
      </c>
      <c r="AK1238" t="s">
        <v>1424</v>
      </c>
    </row>
    <row r="1239" spans="1:37" x14ac:dyDescent="0.3">
      <c r="A1239" s="1">
        <v>44482</v>
      </c>
      <c r="B1239" t="s">
        <v>14</v>
      </c>
      <c r="C1239" t="s">
        <v>15</v>
      </c>
      <c r="D1239" t="s">
        <v>16</v>
      </c>
      <c r="E1239">
        <v>19790</v>
      </c>
      <c r="F1239">
        <v>1480</v>
      </c>
      <c r="G1239" t="s">
        <v>204</v>
      </c>
      <c r="H1239" t="s">
        <v>205</v>
      </c>
      <c r="I1239" t="s">
        <v>60</v>
      </c>
      <c r="J1239" t="s">
        <v>61</v>
      </c>
      <c r="K1239">
        <v>600</v>
      </c>
      <c r="L1239">
        <v>556</v>
      </c>
      <c r="M1239">
        <v>-4</v>
      </c>
      <c r="N1239">
        <v>13</v>
      </c>
      <c r="O1239">
        <v>609</v>
      </c>
      <c r="P1239">
        <v>720</v>
      </c>
      <c r="Q1239">
        <v>9</v>
      </c>
      <c r="R1239">
        <v>740</v>
      </c>
      <c r="S1239">
        <v>729</v>
      </c>
      <c r="T1239">
        <v>-11</v>
      </c>
      <c r="U1239">
        <v>0</v>
      </c>
      <c r="V1239">
        <v>0</v>
      </c>
      <c r="W1239">
        <v>100</v>
      </c>
      <c r="X1239">
        <v>93</v>
      </c>
      <c r="Y1239">
        <v>71</v>
      </c>
      <c r="Z1239">
        <v>481</v>
      </c>
      <c r="AF1239" t="s">
        <v>683</v>
      </c>
      <c r="AG1239" t="s">
        <v>670</v>
      </c>
      <c r="AH1239" s="9">
        <v>6.458333333333334E-2</v>
      </c>
      <c r="AI1239" t="s">
        <v>1437</v>
      </c>
      <c r="AJ1239" t="s">
        <v>1417</v>
      </c>
      <c r="AK1239" t="s">
        <v>1424</v>
      </c>
    </row>
    <row r="1240" spans="1:37" x14ac:dyDescent="0.3">
      <c r="A1240" s="1">
        <v>44238</v>
      </c>
      <c r="B1240" t="s">
        <v>171</v>
      </c>
      <c r="C1240" t="s">
        <v>172</v>
      </c>
      <c r="D1240" t="s">
        <v>173</v>
      </c>
      <c r="E1240">
        <v>20378</v>
      </c>
      <c r="F1240">
        <v>5919</v>
      </c>
      <c r="G1240" t="s">
        <v>210</v>
      </c>
      <c r="H1240" t="s">
        <v>211</v>
      </c>
      <c r="I1240" t="s">
        <v>30</v>
      </c>
      <c r="J1240" t="s">
        <v>31</v>
      </c>
      <c r="K1240">
        <v>1300</v>
      </c>
      <c r="L1240">
        <v>1607</v>
      </c>
      <c r="M1240">
        <v>187</v>
      </c>
      <c r="N1240">
        <v>13</v>
      </c>
      <c r="O1240">
        <v>1620</v>
      </c>
      <c r="P1240">
        <v>1754</v>
      </c>
      <c r="Q1240">
        <v>13</v>
      </c>
      <c r="R1240">
        <v>1514</v>
      </c>
      <c r="S1240">
        <v>1807</v>
      </c>
      <c r="T1240">
        <v>173</v>
      </c>
      <c r="U1240">
        <v>0</v>
      </c>
      <c r="V1240">
        <v>0</v>
      </c>
      <c r="W1240">
        <v>134</v>
      </c>
      <c r="X1240">
        <v>120</v>
      </c>
      <c r="Y1240">
        <v>94</v>
      </c>
      <c r="Z1240">
        <v>597</v>
      </c>
      <c r="AA1240">
        <v>0</v>
      </c>
      <c r="AB1240">
        <v>0</v>
      </c>
      <c r="AC1240">
        <v>0</v>
      </c>
      <c r="AD1240">
        <v>0</v>
      </c>
      <c r="AE1240">
        <v>173</v>
      </c>
      <c r="AF1240" t="s">
        <v>957</v>
      </c>
      <c r="AG1240" t="s">
        <v>1157</v>
      </c>
      <c r="AH1240" s="9">
        <v>8.3333333333333329E-2</v>
      </c>
      <c r="AI1240" t="s">
        <v>1435</v>
      </c>
      <c r="AJ1240" t="s">
        <v>1420</v>
      </c>
      <c r="AK1240" t="s">
        <v>1425</v>
      </c>
    </row>
    <row r="1241" spans="1:37" x14ac:dyDescent="0.3">
      <c r="A1241" s="1">
        <v>43842</v>
      </c>
      <c r="B1241" t="s">
        <v>46</v>
      </c>
      <c r="C1241" t="s">
        <v>47</v>
      </c>
      <c r="D1241" t="s">
        <v>48</v>
      </c>
      <c r="E1241">
        <v>20452</v>
      </c>
      <c r="F1241">
        <v>5984</v>
      </c>
      <c r="G1241" t="s">
        <v>150</v>
      </c>
      <c r="H1241" t="s">
        <v>85</v>
      </c>
      <c r="I1241" t="s">
        <v>127</v>
      </c>
      <c r="J1241" t="s">
        <v>128</v>
      </c>
      <c r="K1241">
        <v>1114</v>
      </c>
      <c r="L1241">
        <v>1114</v>
      </c>
      <c r="M1241">
        <v>0</v>
      </c>
      <c r="N1241">
        <v>18</v>
      </c>
      <c r="O1241">
        <v>1132</v>
      </c>
      <c r="P1241">
        <v>1325</v>
      </c>
      <c r="Q1241">
        <v>9</v>
      </c>
      <c r="R1241">
        <v>1400</v>
      </c>
      <c r="S1241">
        <v>1334</v>
      </c>
      <c r="T1241">
        <v>-26</v>
      </c>
      <c r="U1241">
        <v>0</v>
      </c>
      <c r="V1241">
        <v>0</v>
      </c>
      <c r="W1241">
        <v>226</v>
      </c>
      <c r="X1241">
        <v>200</v>
      </c>
      <c r="Y1241">
        <v>173</v>
      </c>
      <c r="Z1241">
        <v>1107</v>
      </c>
      <c r="AF1241" t="s">
        <v>912</v>
      </c>
      <c r="AG1241" t="s">
        <v>883</v>
      </c>
      <c r="AH1241" s="9">
        <v>9.7222222222222224E-2</v>
      </c>
      <c r="AI1241" t="s">
        <v>1434</v>
      </c>
      <c r="AJ1241" t="s">
        <v>1417</v>
      </c>
      <c r="AK1241" t="s">
        <v>1421</v>
      </c>
    </row>
    <row r="1242" spans="1:37" x14ac:dyDescent="0.3">
      <c r="A1242" s="1">
        <v>44477</v>
      </c>
      <c r="B1242" t="s">
        <v>7</v>
      </c>
      <c r="C1242" t="s">
        <v>8</v>
      </c>
      <c r="D1242" t="s">
        <v>9</v>
      </c>
      <c r="E1242">
        <v>19977</v>
      </c>
      <c r="F1242">
        <v>1270</v>
      </c>
      <c r="G1242" t="s">
        <v>194</v>
      </c>
      <c r="H1242" t="s">
        <v>195</v>
      </c>
      <c r="I1242" t="s">
        <v>12</v>
      </c>
      <c r="J1242" t="s">
        <v>13</v>
      </c>
      <c r="K1242">
        <v>1900</v>
      </c>
      <c r="L1242">
        <v>1911</v>
      </c>
      <c r="M1242">
        <v>11</v>
      </c>
      <c r="N1242">
        <v>42</v>
      </c>
      <c r="O1242">
        <v>1953</v>
      </c>
      <c r="P1242">
        <v>2220</v>
      </c>
      <c r="Q1242">
        <v>4</v>
      </c>
      <c r="R1242">
        <v>2205</v>
      </c>
      <c r="S1242">
        <v>2224</v>
      </c>
      <c r="T1242">
        <v>19</v>
      </c>
      <c r="U1242">
        <v>0</v>
      </c>
      <c r="V1242">
        <v>0</v>
      </c>
      <c r="W1242">
        <v>185</v>
      </c>
      <c r="X1242">
        <v>193</v>
      </c>
      <c r="Y1242">
        <v>147</v>
      </c>
      <c r="Z1242">
        <v>1085</v>
      </c>
      <c r="AA1242">
        <v>0</v>
      </c>
      <c r="AB1242">
        <v>0</v>
      </c>
      <c r="AC1242">
        <v>10</v>
      </c>
      <c r="AD1242">
        <v>0</v>
      </c>
      <c r="AE1242">
        <v>9</v>
      </c>
      <c r="AF1242" t="s">
        <v>991</v>
      </c>
      <c r="AG1242" t="s">
        <v>1140</v>
      </c>
      <c r="AH1242" s="9">
        <v>0.13402777777777777</v>
      </c>
      <c r="AI1242" t="s">
        <v>1438</v>
      </c>
      <c r="AJ1242" t="s">
        <v>1420</v>
      </c>
      <c r="AK1242" t="s">
        <v>1426</v>
      </c>
    </row>
    <row r="1243" spans="1:37" x14ac:dyDescent="0.3">
      <c r="A1243" s="1">
        <v>44538</v>
      </c>
      <c r="B1243" t="s">
        <v>39</v>
      </c>
      <c r="C1243" t="s">
        <v>40</v>
      </c>
      <c r="D1243" t="s">
        <v>41</v>
      </c>
      <c r="E1243">
        <v>19805</v>
      </c>
      <c r="F1243">
        <v>1319</v>
      </c>
      <c r="G1243" t="s">
        <v>99</v>
      </c>
      <c r="H1243" t="s">
        <v>43</v>
      </c>
      <c r="I1243" t="s">
        <v>129</v>
      </c>
      <c r="J1243" t="s">
        <v>130</v>
      </c>
      <c r="K1243">
        <v>2020</v>
      </c>
      <c r="L1243">
        <v>2010</v>
      </c>
      <c r="M1243">
        <v>-10</v>
      </c>
      <c r="N1243">
        <v>12</v>
      </c>
      <c r="O1243">
        <v>2022</v>
      </c>
      <c r="P1243">
        <v>2232</v>
      </c>
      <c r="Q1243">
        <v>8</v>
      </c>
      <c r="R1243">
        <v>2259</v>
      </c>
      <c r="S1243">
        <v>2240</v>
      </c>
      <c r="T1243">
        <v>-19</v>
      </c>
      <c r="U1243">
        <v>0</v>
      </c>
      <c r="V1243">
        <v>0</v>
      </c>
      <c r="W1243">
        <v>219</v>
      </c>
      <c r="X1243">
        <v>210</v>
      </c>
      <c r="Y1243">
        <v>190</v>
      </c>
      <c r="Z1243">
        <v>1297</v>
      </c>
      <c r="AF1243" t="s">
        <v>825</v>
      </c>
      <c r="AG1243" t="s">
        <v>813</v>
      </c>
      <c r="AH1243" s="9">
        <v>0.10416666666666667</v>
      </c>
      <c r="AI1243" t="s">
        <v>1438</v>
      </c>
      <c r="AJ1243" t="s">
        <v>1417</v>
      </c>
      <c r="AK1243" t="s">
        <v>1424</v>
      </c>
    </row>
    <row r="1244" spans="1:37" x14ac:dyDescent="0.3">
      <c r="A1244" s="1">
        <v>44690</v>
      </c>
      <c r="B1244" t="s">
        <v>81</v>
      </c>
      <c r="C1244" t="s">
        <v>82</v>
      </c>
      <c r="D1244" t="s">
        <v>83</v>
      </c>
      <c r="E1244">
        <v>20409</v>
      </c>
      <c r="F1244">
        <v>1701</v>
      </c>
      <c r="G1244" t="s">
        <v>84</v>
      </c>
      <c r="H1244" t="s">
        <v>85</v>
      </c>
      <c r="I1244" t="s">
        <v>10</v>
      </c>
      <c r="J1244" t="s">
        <v>11</v>
      </c>
      <c r="K1244">
        <v>1443</v>
      </c>
      <c r="L1244">
        <v>1447</v>
      </c>
      <c r="M1244">
        <v>4</v>
      </c>
      <c r="N1244">
        <v>22</v>
      </c>
      <c r="O1244">
        <v>1509</v>
      </c>
      <c r="P1244">
        <v>1724</v>
      </c>
      <c r="Q1244">
        <v>3</v>
      </c>
      <c r="R1244">
        <v>1758</v>
      </c>
      <c r="S1244">
        <v>1727</v>
      </c>
      <c r="T1244">
        <v>-31</v>
      </c>
      <c r="U1244">
        <v>0</v>
      </c>
      <c r="V1244">
        <v>0</v>
      </c>
      <c r="W1244">
        <v>195</v>
      </c>
      <c r="X1244">
        <v>160</v>
      </c>
      <c r="Y1244">
        <v>135</v>
      </c>
      <c r="Z1244">
        <v>1069</v>
      </c>
      <c r="AF1244" t="s">
        <v>627</v>
      </c>
      <c r="AG1244" t="s">
        <v>1137</v>
      </c>
      <c r="AH1244" s="9">
        <v>0.1111111111111111</v>
      </c>
      <c r="AI1244" t="s">
        <v>1435</v>
      </c>
      <c r="AJ1244" t="s">
        <v>1417</v>
      </c>
      <c r="AK1244" t="s">
        <v>1422</v>
      </c>
    </row>
    <row r="1245" spans="1:37" x14ac:dyDescent="0.3">
      <c r="A1245" s="1">
        <v>43745</v>
      </c>
      <c r="B1245" t="s">
        <v>122</v>
      </c>
      <c r="C1245" t="s">
        <v>123</v>
      </c>
      <c r="D1245" t="s">
        <v>124</v>
      </c>
      <c r="E1245">
        <v>20304</v>
      </c>
      <c r="F1245">
        <v>5028</v>
      </c>
      <c r="G1245" t="s">
        <v>530</v>
      </c>
      <c r="H1245" t="s">
        <v>531</v>
      </c>
      <c r="I1245" t="s">
        <v>21</v>
      </c>
      <c r="J1245" t="s">
        <v>22</v>
      </c>
      <c r="K1245">
        <v>1005</v>
      </c>
      <c r="L1245">
        <v>1007</v>
      </c>
      <c r="M1245">
        <v>2</v>
      </c>
      <c r="N1245">
        <v>15</v>
      </c>
      <c r="O1245">
        <v>1022</v>
      </c>
      <c r="P1245">
        <v>1105</v>
      </c>
      <c r="Q1245">
        <v>9</v>
      </c>
      <c r="R1245">
        <v>1124</v>
      </c>
      <c r="S1245">
        <v>1114</v>
      </c>
      <c r="T1245">
        <v>-10</v>
      </c>
      <c r="U1245">
        <v>0</v>
      </c>
      <c r="V1245">
        <v>0</v>
      </c>
      <c r="W1245">
        <v>79</v>
      </c>
      <c r="X1245">
        <v>67</v>
      </c>
      <c r="Y1245">
        <v>43</v>
      </c>
      <c r="Z1245">
        <v>259</v>
      </c>
      <c r="AF1245" t="s">
        <v>883</v>
      </c>
      <c r="AG1245" t="s">
        <v>1126</v>
      </c>
      <c r="AH1245" s="9">
        <v>4.6527777777777779E-2</v>
      </c>
      <c r="AI1245" t="s">
        <v>1434</v>
      </c>
      <c r="AJ1245" t="s">
        <v>1417</v>
      </c>
      <c r="AK1245" t="s">
        <v>1422</v>
      </c>
    </row>
    <row r="1246" spans="1:37" x14ac:dyDescent="0.3">
      <c r="A1246" s="1">
        <v>44113</v>
      </c>
      <c r="B1246" t="s">
        <v>171</v>
      </c>
      <c r="C1246" t="s">
        <v>172</v>
      </c>
      <c r="D1246" t="s">
        <v>173</v>
      </c>
      <c r="E1246">
        <v>20378</v>
      </c>
      <c r="F1246">
        <v>6162</v>
      </c>
      <c r="G1246" t="s">
        <v>17</v>
      </c>
      <c r="H1246" t="s">
        <v>18</v>
      </c>
      <c r="I1246" t="s">
        <v>51</v>
      </c>
      <c r="J1246" t="s">
        <v>52</v>
      </c>
      <c r="K1246">
        <v>1015</v>
      </c>
      <c r="L1246">
        <v>1014</v>
      </c>
      <c r="M1246">
        <v>-1</v>
      </c>
      <c r="N1246">
        <v>13</v>
      </c>
      <c r="O1246">
        <v>1027</v>
      </c>
      <c r="P1246">
        <v>1256</v>
      </c>
      <c r="Q1246">
        <v>5</v>
      </c>
      <c r="R1246">
        <v>1316</v>
      </c>
      <c r="S1246">
        <v>1301</v>
      </c>
      <c r="T1246">
        <v>-15</v>
      </c>
      <c r="U1246">
        <v>0</v>
      </c>
      <c r="V1246">
        <v>0</v>
      </c>
      <c r="W1246">
        <v>181</v>
      </c>
      <c r="X1246">
        <v>167</v>
      </c>
      <c r="Y1246">
        <v>149</v>
      </c>
      <c r="Z1246">
        <v>1034</v>
      </c>
      <c r="AF1246" t="s">
        <v>1553</v>
      </c>
      <c r="AG1246" t="s">
        <v>1092</v>
      </c>
      <c r="AH1246" s="9">
        <v>0.11597222222222223</v>
      </c>
      <c r="AI1246" t="s">
        <v>1434</v>
      </c>
      <c r="AJ1246" t="s">
        <v>1417</v>
      </c>
      <c r="AK1246" t="s">
        <v>1426</v>
      </c>
    </row>
    <row r="1247" spans="1:37" x14ac:dyDescent="0.3">
      <c r="A1247" s="1">
        <v>43866</v>
      </c>
      <c r="B1247" t="s">
        <v>171</v>
      </c>
      <c r="C1247" t="s">
        <v>172</v>
      </c>
      <c r="D1247" t="s">
        <v>173</v>
      </c>
      <c r="E1247">
        <v>20378</v>
      </c>
      <c r="F1247">
        <v>6259</v>
      </c>
      <c r="G1247" t="s">
        <v>51</v>
      </c>
      <c r="H1247" t="s">
        <v>52</v>
      </c>
      <c r="I1247" t="s">
        <v>239</v>
      </c>
      <c r="J1247" t="s">
        <v>240</v>
      </c>
      <c r="K1247">
        <v>947</v>
      </c>
      <c r="L1247">
        <v>945</v>
      </c>
      <c r="M1247">
        <v>-2</v>
      </c>
      <c r="N1247">
        <v>20</v>
      </c>
      <c r="O1247">
        <v>1005</v>
      </c>
      <c r="P1247">
        <v>1135</v>
      </c>
      <c r="Q1247">
        <v>4</v>
      </c>
      <c r="R1247">
        <v>1204</v>
      </c>
      <c r="S1247">
        <v>1139</v>
      </c>
      <c r="T1247">
        <v>-25</v>
      </c>
      <c r="U1247">
        <v>0</v>
      </c>
      <c r="V1247">
        <v>0</v>
      </c>
      <c r="W1247">
        <v>137</v>
      </c>
      <c r="X1247">
        <v>114</v>
      </c>
      <c r="Y1247">
        <v>90</v>
      </c>
      <c r="Z1247">
        <v>781</v>
      </c>
      <c r="AF1247" t="s">
        <v>732</v>
      </c>
      <c r="AG1247" t="s">
        <v>874</v>
      </c>
      <c r="AH1247" s="9">
        <v>7.9166666666666663E-2</v>
      </c>
      <c r="AI1247" t="s">
        <v>1434</v>
      </c>
      <c r="AJ1247" t="s">
        <v>1417</v>
      </c>
      <c r="AK1247" t="s">
        <v>1424</v>
      </c>
    </row>
    <row r="1248" spans="1:37" x14ac:dyDescent="0.3">
      <c r="A1248" s="1">
        <v>44411</v>
      </c>
      <c r="B1248" t="s">
        <v>32</v>
      </c>
      <c r="C1248" t="s">
        <v>33</v>
      </c>
      <c r="D1248" t="s">
        <v>34</v>
      </c>
      <c r="E1248">
        <v>19393</v>
      </c>
      <c r="F1248">
        <v>103</v>
      </c>
      <c r="G1248" t="s">
        <v>194</v>
      </c>
      <c r="H1248" t="s">
        <v>195</v>
      </c>
      <c r="I1248" t="s">
        <v>68</v>
      </c>
      <c r="J1248" t="s">
        <v>69</v>
      </c>
      <c r="K1248">
        <v>1200</v>
      </c>
      <c r="L1248">
        <v>1202</v>
      </c>
      <c r="M1248">
        <v>2</v>
      </c>
      <c r="N1248">
        <v>73</v>
      </c>
      <c r="O1248">
        <v>1315</v>
      </c>
      <c r="P1248">
        <v>1410</v>
      </c>
      <c r="Q1248">
        <v>5</v>
      </c>
      <c r="R1248">
        <v>1325</v>
      </c>
      <c r="S1248">
        <v>1415</v>
      </c>
      <c r="T1248">
        <v>50</v>
      </c>
      <c r="U1248">
        <v>0</v>
      </c>
      <c r="V1248">
        <v>0</v>
      </c>
      <c r="W1248">
        <v>145</v>
      </c>
      <c r="X1248">
        <v>193</v>
      </c>
      <c r="Y1248">
        <v>115</v>
      </c>
      <c r="Z1248">
        <v>806</v>
      </c>
      <c r="AA1248">
        <v>0</v>
      </c>
      <c r="AB1248">
        <v>0</v>
      </c>
      <c r="AC1248">
        <v>50</v>
      </c>
      <c r="AD1248">
        <v>0</v>
      </c>
      <c r="AE1248">
        <v>0</v>
      </c>
      <c r="AF1248" t="s">
        <v>1563</v>
      </c>
      <c r="AG1248" t="s">
        <v>1323</v>
      </c>
      <c r="AH1248" s="9">
        <v>9.2361111111111116E-2</v>
      </c>
      <c r="AI1248" t="s">
        <v>1435</v>
      </c>
      <c r="AJ1248" t="s">
        <v>1420</v>
      </c>
      <c r="AK1248" t="s">
        <v>1423</v>
      </c>
    </row>
    <row r="1249" spans="1:37" x14ac:dyDescent="0.3">
      <c r="A1249" s="1">
        <v>45062</v>
      </c>
      <c r="B1249" t="s">
        <v>32</v>
      </c>
      <c r="C1249" t="s">
        <v>33</v>
      </c>
      <c r="D1249" t="s">
        <v>34</v>
      </c>
      <c r="E1249">
        <v>19393</v>
      </c>
      <c r="F1249">
        <v>1861</v>
      </c>
      <c r="G1249" t="s">
        <v>66</v>
      </c>
      <c r="H1249" t="s">
        <v>67</v>
      </c>
      <c r="I1249" t="s">
        <v>17</v>
      </c>
      <c r="J1249" t="s">
        <v>18</v>
      </c>
      <c r="K1249">
        <v>1505</v>
      </c>
      <c r="L1249">
        <v>1513</v>
      </c>
      <c r="M1249">
        <v>8</v>
      </c>
      <c r="N1249">
        <v>13</v>
      </c>
      <c r="O1249">
        <v>1526</v>
      </c>
      <c r="P1249">
        <v>1624</v>
      </c>
      <c r="Q1249">
        <v>3</v>
      </c>
      <c r="R1249">
        <v>1635</v>
      </c>
      <c r="S1249">
        <v>1627</v>
      </c>
      <c r="T1249">
        <v>-8</v>
      </c>
      <c r="U1249">
        <v>0</v>
      </c>
      <c r="V1249">
        <v>0</v>
      </c>
      <c r="W1249">
        <v>90</v>
      </c>
      <c r="X1249">
        <v>74</v>
      </c>
      <c r="Y1249">
        <v>58</v>
      </c>
      <c r="Z1249">
        <v>349</v>
      </c>
      <c r="AF1249" t="s">
        <v>780</v>
      </c>
      <c r="AG1249" t="s">
        <v>1346</v>
      </c>
      <c r="AH1249" s="9">
        <v>5.1388888888888887E-2</v>
      </c>
      <c r="AI1249" t="s">
        <v>1435</v>
      </c>
      <c r="AJ1249" t="s">
        <v>1417</v>
      </c>
      <c r="AK1249" t="s">
        <v>1423</v>
      </c>
    </row>
    <row r="1250" spans="1:37" x14ac:dyDescent="0.3">
      <c r="A1250" s="1">
        <v>44091</v>
      </c>
      <c r="B1250" t="s">
        <v>46</v>
      </c>
      <c r="C1250" t="s">
        <v>47</v>
      </c>
      <c r="D1250" t="s">
        <v>48</v>
      </c>
      <c r="E1250">
        <v>20452</v>
      </c>
      <c r="F1250">
        <v>4671</v>
      </c>
      <c r="G1250" t="s">
        <v>158</v>
      </c>
      <c r="H1250" t="s">
        <v>159</v>
      </c>
      <c r="I1250" t="s">
        <v>97</v>
      </c>
      <c r="J1250" t="s">
        <v>98</v>
      </c>
      <c r="K1250">
        <v>1159</v>
      </c>
      <c r="L1250">
        <v>1153</v>
      </c>
      <c r="M1250">
        <v>-6</v>
      </c>
      <c r="N1250">
        <v>15</v>
      </c>
      <c r="O1250">
        <v>1208</v>
      </c>
      <c r="P1250">
        <v>1309</v>
      </c>
      <c r="Q1250">
        <v>17</v>
      </c>
      <c r="R1250">
        <v>1330</v>
      </c>
      <c r="S1250">
        <v>1326</v>
      </c>
      <c r="T1250">
        <v>-4</v>
      </c>
      <c r="U1250">
        <v>0</v>
      </c>
      <c r="V1250">
        <v>0</v>
      </c>
      <c r="W1250">
        <v>91</v>
      </c>
      <c r="X1250">
        <v>93</v>
      </c>
      <c r="Y1250">
        <v>61</v>
      </c>
      <c r="Z1250">
        <v>347</v>
      </c>
      <c r="AF1250" t="s">
        <v>911</v>
      </c>
      <c r="AG1250" t="s">
        <v>1170</v>
      </c>
      <c r="AH1250" s="9">
        <v>6.458333333333334E-2</v>
      </c>
      <c r="AI1250" t="s">
        <v>1434</v>
      </c>
      <c r="AJ1250" t="s">
        <v>1417</v>
      </c>
      <c r="AK1250" t="s">
        <v>1425</v>
      </c>
    </row>
    <row r="1251" spans="1:37" x14ac:dyDescent="0.3">
      <c r="A1251" s="1">
        <v>44904</v>
      </c>
      <c r="B1251" t="s">
        <v>162</v>
      </c>
      <c r="C1251" t="s">
        <v>163</v>
      </c>
      <c r="D1251" t="s">
        <v>164</v>
      </c>
      <c r="E1251">
        <v>20436</v>
      </c>
      <c r="F1251">
        <v>2159</v>
      </c>
      <c r="G1251" t="s">
        <v>194</v>
      </c>
      <c r="H1251" t="s">
        <v>195</v>
      </c>
      <c r="I1251" t="s">
        <v>103</v>
      </c>
      <c r="J1251" t="s">
        <v>104</v>
      </c>
      <c r="K1251">
        <v>2004</v>
      </c>
      <c r="L1251">
        <v>210</v>
      </c>
      <c r="M1251">
        <v>366</v>
      </c>
      <c r="N1251">
        <v>17</v>
      </c>
      <c r="O1251">
        <v>227</v>
      </c>
      <c r="P1251">
        <v>414</v>
      </c>
      <c r="Q1251">
        <v>10</v>
      </c>
      <c r="R1251">
        <v>2250</v>
      </c>
      <c r="S1251">
        <v>424</v>
      </c>
      <c r="T1251">
        <v>334</v>
      </c>
      <c r="U1251">
        <v>0</v>
      </c>
      <c r="V1251">
        <v>0</v>
      </c>
      <c r="W1251">
        <v>346</v>
      </c>
      <c r="X1251">
        <v>314</v>
      </c>
      <c r="Y1251">
        <v>287</v>
      </c>
      <c r="Z1251">
        <v>2174</v>
      </c>
      <c r="AA1251">
        <v>251</v>
      </c>
      <c r="AB1251">
        <v>0</v>
      </c>
      <c r="AC1251">
        <v>0</v>
      </c>
      <c r="AD1251">
        <v>0</v>
      </c>
      <c r="AE1251">
        <v>83</v>
      </c>
      <c r="AF1251" t="s">
        <v>1668</v>
      </c>
      <c r="AG1251" t="s">
        <v>1087</v>
      </c>
      <c r="AH1251" s="9">
        <v>9.3055555555555558E-2</v>
      </c>
      <c r="AI1251" t="s">
        <v>1437</v>
      </c>
      <c r="AJ1251" t="s">
        <v>1420</v>
      </c>
      <c r="AK1251" t="s">
        <v>1426</v>
      </c>
    </row>
    <row r="1252" spans="1:37" x14ac:dyDescent="0.3">
      <c r="A1252" s="1">
        <v>44184</v>
      </c>
      <c r="B1252" t="s">
        <v>155</v>
      </c>
      <c r="C1252" t="s">
        <v>156</v>
      </c>
      <c r="D1252" t="s">
        <v>157</v>
      </c>
      <c r="E1252">
        <v>20398</v>
      </c>
      <c r="F1252">
        <v>3928</v>
      </c>
      <c r="G1252" t="s">
        <v>470</v>
      </c>
      <c r="H1252" t="s">
        <v>471</v>
      </c>
      <c r="I1252" t="s">
        <v>80</v>
      </c>
      <c r="J1252" t="s">
        <v>67</v>
      </c>
      <c r="K1252">
        <v>1617</v>
      </c>
      <c r="L1252">
        <v>1608</v>
      </c>
      <c r="M1252">
        <v>-9</v>
      </c>
      <c r="N1252">
        <v>8</v>
      </c>
      <c r="O1252">
        <v>1616</v>
      </c>
      <c r="P1252">
        <v>1704</v>
      </c>
      <c r="Q1252">
        <v>18</v>
      </c>
      <c r="R1252">
        <v>1728</v>
      </c>
      <c r="S1252">
        <v>1722</v>
      </c>
      <c r="T1252">
        <v>-6</v>
      </c>
      <c r="U1252">
        <v>0</v>
      </c>
      <c r="V1252">
        <v>0</v>
      </c>
      <c r="W1252">
        <v>71</v>
      </c>
      <c r="X1252">
        <v>74</v>
      </c>
      <c r="Y1252">
        <v>48</v>
      </c>
      <c r="Z1252">
        <v>234</v>
      </c>
      <c r="AF1252" t="s">
        <v>625</v>
      </c>
      <c r="AG1252" t="s">
        <v>774</v>
      </c>
      <c r="AH1252" s="9">
        <v>5.1388888888888887E-2</v>
      </c>
      <c r="AI1252" t="s">
        <v>1435</v>
      </c>
      <c r="AJ1252" t="s">
        <v>1417</v>
      </c>
      <c r="AK1252" t="s">
        <v>1427</v>
      </c>
    </row>
    <row r="1253" spans="1:37" x14ac:dyDescent="0.3">
      <c r="A1253" s="1">
        <v>44636</v>
      </c>
      <c r="B1253" t="s">
        <v>55</v>
      </c>
      <c r="C1253" t="s">
        <v>56</v>
      </c>
      <c r="D1253" t="s">
        <v>57</v>
      </c>
      <c r="E1253">
        <v>19930</v>
      </c>
      <c r="F1253">
        <v>59</v>
      </c>
      <c r="G1253" t="s">
        <v>174</v>
      </c>
      <c r="H1253" t="s">
        <v>175</v>
      </c>
      <c r="I1253" t="s">
        <v>212</v>
      </c>
      <c r="J1253" t="s">
        <v>213</v>
      </c>
      <c r="K1253">
        <v>1025</v>
      </c>
      <c r="L1253">
        <v>1017</v>
      </c>
      <c r="M1253">
        <v>-8</v>
      </c>
      <c r="N1253">
        <v>22</v>
      </c>
      <c r="O1253">
        <v>1039</v>
      </c>
      <c r="P1253">
        <v>1302</v>
      </c>
      <c r="Q1253">
        <v>4</v>
      </c>
      <c r="R1253">
        <v>1315</v>
      </c>
      <c r="S1253">
        <v>1306</v>
      </c>
      <c r="T1253">
        <v>-9</v>
      </c>
      <c r="U1253">
        <v>0</v>
      </c>
      <c r="V1253">
        <v>0</v>
      </c>
      <c r="W1253">
        <v>170</v>
      </c>
      <c r="X1253">
        <v>169</v>
      </c>
      <c r="Y1253">
        <v>143</v>
      </c>
      <c r="Z1253">
        <v>1009</v>
      </c>
      <c r="AF1253" t="s">
        <v>1130</v>
      </c>
      <c r="AG1253" t="s">
        <v>605</v>
      </c>
      <c r="AH1253" s="9">
        <v>0.11736111111111111</v>
      </c>
      <c r="AI1253" t="s">
        <v>1434</v>
      </c>
      <c r="AJ1253" t="s">
        <v>1417</v>
      </c>
      <c r="AK1253" t="s">
        <v>1424</v>
      </c>
    </row>
    <row r="1254" spans="1:37" x14ac:dyDescent="0.3">
      <c r="A1254" s="1">
        <v>43769</v>
      </c>
      <c r="B1254" t="s">
        <v>122</v>
      </c>
      <c r="C1254" t="s">
        <v>123</v>
      </c>
      <c r="D1254" t="s">
        <v>124</v>
      </c>
      <c r="E1254">
        <v>20304</v>
      </c>
      <c r="F1254">
        <v>5642</v>
      </c>
      <c r="G1254" t="s">
        <v>37</v>
      </c>
      <c r="H1254" t="s">
        <v>38</v>
      </c>
      <c r="I1254" t="s">
        <v>51</v>
      </c>
      <c r="J1254" t="s">
        <v>52</v>
      </c>
      <c r="K1254">
        <v>1405</v>
      </c>
      <c r="L1254">
        <v>1356</v>
      </c>
      <c r="M1254">
        <v>-9</v>
      </c>
      <c r="N1254">
        <v>16</v>
      </c>
      <c r="O1254">
        <v>1412</v>
      </c>
      <c r="P1254">
        <v>1521</v>
      </c>
      <c r="Q1254">
        <v>10</v>
      </c>
      <c r="R1254">
        <v>1540</v>
      </c>
      <c r="S1254">
        <v>1531</v>
      </c>
      <c r="T1254">
        <v>-9</v>
      </c>
      <c r="U1254">
        <v>0</v>
      </c>
      <c r="V1254">
        <v>0</v>
      </c>
      <c r="W1254">
        <v>95</v>
      </c>
      <c r="X1254">
        <v>95</v>
      </c>
      <c r="Y1254">
        <v>69</v>
      </c>
      <c r="Z1254">
        <v>395</v>
      </c>
      <c r="AF1254" t="s">
        <v>653</v>
      </c>
      <c r="AG1254" t="s">
        <v>1241</v>
      </c>
      <c r="AH1254" s="9">
        <v>6.5972222222222224E-2</v>
      </c>
      <c r="AI1254" t="s">
        <v>1435</v>
      </c>
      <c r="AJ1254" t="s">
        <v>1417</v>
      </c>
      <c r="AK1254" t="s">
        <v>1425</v>
      </c>
    </row>
    <row r="1255" spans="1:37" x14ac:dyDescent="0.3">
      <c r="A1255" s="1">
        <v>43527</v>
      </c>
      <c r="B1255" t="s">
        <v>46</v>
      </c>
      <c r="C1255" t="s">
        <v>47</v>
      </c>
      <c r="D1255" t="s">
        <v>48</v>
      </c>
      <c r="E1255">
        <v>20452</v>
      </c>
      <c r="F1255">
        <v>4687</v>
      </c>
      <c r="G1255" t="s">
        <v>97</v>
      </c>
      <c r="H1255" t="s">
        <v>98</v>
      </c>
      <c r="I1255" t="s">
        <v>131</v>
      </c>
      <c r="J1255" t="s">
        <v>132</v>
      </c>
      <c r="K1255">
        <v>1947</v>
      </c>
      <c r="L1255">
        <v>2010</v>
      </c>
      <c r="M1255">
        <v>23</v>
      </c>
      <c r="N1255">
        <v>37</v>
      </c>
      <c r="O1255">
        <v>2047</v>
      </c>
      <c r="P1255">
        <v>2157</v>
      </c>
      <c r="Q1255">
        <v>5</v>
      </c>
      <c r="R1255">
        <v>2124</v>
      </c>
      <c r="S1255">
        <v>2202</v>
      </c>
      <c r="T1255">
        <v>38</v>
      </c>
      <c r="U1255">
        <v>0</v>
      </c>
      <c r="V1255">
        <v>0</v>
      </c>
      <c r="W1255">
        <v>97</v>
      </c>
      <c r="X1255">
        <v>112</v>
      </c>
      <c r="Y1255">
        <v>70</v>
      </c>
      <c r="Z1255">
        <v>427</v>
      </c>
      <c r="AA1255">
        <v>0</v>
      </c>
      <c r="AB1255">
        <v>0</v>
      </c>
      <c r="AC1255">
        <v>15</v>
      </c>
      <c r="AD1255">
        <v>0</v>
      </c>
      <c r="AE1255">
        <v>23</v>
      </c>
      <c r="AF1255" t="s">
        <v>1378</v>
      </c>
      <c r="AG1255" t="s">
        <v>813</v>
      </c>
      <c r="AH1255" s="9">
        <v>7.7777777777777779E-2</v>
      </c>
      <c r="AI1255" t="s">
        <v>1438</v>
      </c>
      <c r="AJ1255" t="s">
        <v>1420</v>
      </c>
      <c r="AK1255" t="s">
        <v>1421</v>
      </c>
    </row>
    <row r="1256" spans="1:37" x14ac:dyDescent="0.3">
      <c r="A1256" s="1">
        <v>44569</v>
      </c>
      <c r="B1256" t="s">
        <v>55</v>
      </c>
      <c r="C1256" t="s">
        <v>56</v>
      </c>
      <c r="D1256" t="s">
        <v>57</v>
      </c>
      <c r="E1256">
        <v>19930</v>
      </c>
      <c r="F1256">
        <v>50</v>
      </c>
      <c r="G1256" t="s">
        <v>454</v>
      </c>
      <c r="H1256" t="s">
        <v>455</v>
      </c>
      <c r="I1256" t="s">
        <v>345</v>
      </c>
      <c r="J1256" t="s">
        <v>346</v>
      </c>
      <c r="K1256">
        <v>1719</v>
      </c>
      <c r="L1256">
        <v>1744</v>
      </c>
      <c r="M1256">
        <v>25</v>
      </c>
      <c r="N1256">
        <v>10</v>
      </c>
      <c r="O1256">
        <v>1754</v>
      </c>
      <c r="P1256">
        <v>1930</v>
      </c>
      <c r="Q1256">
        <v>4</v>
      </c>
      <c r="R1256">
        <v>1912</v>
      </c>
      <c r="S1256">
        <v>1934</v>
      </c>
      <c r="T1256">
        <v>22</v>
      </c>
      <c r="U1256">
        <v>0</v>
      </c>
      <c r="V1256">
        <v>0</v>
      </c>
      <c r="W1256">
        <v>113</v>
      </c>
      <c r="X1256">
        <v>110</v>
      </c>
      <c r="Y1256">
        <v>96</v>
      </c>
      <c r="Z1256">
        <v>725</v>
      </c>
      <c r="AA1256">
        <v>0</v>
      </c>
      <c r="AB1256">
        <v>0</v>
      </c>
      <c r="AC1256">
        <v>0</v>
      </c>
      <c r="AD1256">
        <v>0</v>
      </c>
      <c r="AE1256">
        <v>22</v>
      </c>
      <c r="AF1256" t="s">
        <v>808</v>
      </c>
      <c r="AG1256" t="s">
        <v>628</v>
      </c>
      <c r="AH1256" s="9">
        <v>7.6388888888888895E-2</v>
      </c>
      <c r="AI1256" t="s">
        <v>1435</v>
      </c>
      <c r="AJ1256" t="s">
        <v>1420</v>
      </c>
      <c r="AK1256" t="s">
        <v>1427</v>
      </c>
    </row>
    <row r="1257" spans="1:37" x14ac:dyDescent="0.3">
      <c r="A1257" s="1">
        <v>44582</v>
      </c>
      <c r="B1257" t="s">
        <v>46</v>
      </c>
      <c r="C1257" t="s">
        <v>47</v>
      </c>
      <c r="D1257" t="s">
        <v>48</v>
      </c>
      <c r="E1257">
        <v>20452</v>
      </c>
      <c r="F1257">
        <v>4999</v>
      </c>
      <c r="G1257" t="s">
        <v>97</v>
      </c>
      <c r="H1257" t="s">
        <v>98</v>
      </c>
      <c r="I1257" t="s">
        <v>438</v>
      </c>
      <c r="J1257" t="s">
        <v>439</v>
      </c>
      <c r="K1257">
        <v>1810</v>
      </c>
      <c r="L1257">
        <v>1759</v>
      </c>
      <c r="M1257">
        <v>-11</v>
      </c>
      <c r="N1257">
        <v>29</v>
      </c>
      <c r="O1257">
        <v>1828</v>
      </c>
      <c r="P1257">
        <v>1918</v>
      </c>
      <c r="Q1257">
        <v>4</v>
      </c>
      <c r="R1257">
        <v>1926</v>
      </c>
      <c r="S1257">
        <v>1922</v>
      </c>
      <c r="T1257">
        <v>-4</v>
      </c>
      <c r="U1257">
        <v>0</v>
      </c>
      <c r="V1257">
        <v>0</v>
      </c>
      <c r="W1257">
        <v>76</v>
      </c>
      <c r="X1257">
        <v>83</v>
      </c>
      <c r="Y1257">
        <v>50</v>
      </c>
      <c r="Z1257">
        <v>207</v>
      </c>
      <c r="AF1257" t="s">
        <v>633</v>
      </c>
      <c r="AG1257" t="s">
        <v>1198</v>
      </c>
      <c r="AH1257" s="9">
        <v>5.7638888888888892E-2</v>
      </c>
      <c r="AI1257" t="s">
        <v>1435</v>
      </c>
      <c r="AJ1257" t="s">
        <v>1417</v>
      </c>
      <c r="AK1257" t="s">
        <v>1426</v>
      </c>
    </row>
    <row r="1258" spans="1:37" x14ac:dyDescent="0.3">
      <c r="A1258" s="1">
        <v>43643</v>
      </c>
      <c r="B1258" t="s">
        <v>39</v>
      </c>
      <c r="C1258" t="s">
        <v>40</v>
      </c>
      <c r="D1258" t="s">
        <v>41</v>
      </c>
      <c r="E1258">
        <v>19805</v>
      </c>
      <c r="F1258">
        <v>501</v>
      </c>
      <c r="G1258" t="s">
        <v>103</v>
      </c>
      <c r="H1258" t="s">
        <v>104</v>
      </c>
      <c r="I1258" t="s">
        <v>53</v>
      </c>
      <c r="J1258" t="s">
        <v>54</v>
      </c>
      <c r="K1258">
        <v>1840</v>
      </c>
      <c r="L1258">
        <v>2026</v>
      </c>
      <c r="M1258">
        <v>106</v>
      </c>
      <c r="N1258">
        <v>11</v>
      </c>
      <c r="O1258">
        <v>2037</v>
      </c>
      <c r="P1258">
        <v>2121</v>
      </c>
      <c r="Q1258">
        <v>12</v>
      </c>
      <c r="R1258">
        <v>2003</v>
      </c>
      <c r="S1258">
        <v>2133</v>
      </c>
      <c r="T1258">
        <v>90</v>
      </c>
      <c r="U1258">
        <v>0</v>
      </c>
      <c r="V1258">
        <v>0</v>
      </c>
      <c r="W1258">
        <v>83</v>
      </c>
      <c r="X1258">
        <v>67</v>
      </c>
      <c r="Y1258">
        <v>44</v>
      </c>
      <c r="Z1258">
        <v>236</v>
      </c>
      <c r="AA1258">
        <v>0</v>
      </c>
      <c r="AB1258">
        <v>0</v>
      </c>
      <c r="AC1258">
        <v>0</v>
      </c>
      <c r="AD1258">
        <v>0</v>
      </c>
      <c r="AE1258">
        <v>90</v>
      </c>
      <c r="AF1258" t="s">
        <v>1279</v>
      </c>
      <c r="AG1258" t="s">
        <v>815</v>
      </c>
      <c r="AH1258" s="9">
        <v>4.6527777777777779E-2</v>
      </c>
      <c r="AI1258" t="s">
        <v>1438</v>
      </c>
      <c r="AJ1258" t="s">
        <v>1420</v>
      </c>
      <c r="AK1258" t="s">
        <v>1425</v>
      </c>
    </row>
    <row r="1259" spans="1:37" x14ac:dyDescent="0.3">
      <c r="A1259" s="1">
        <v>44264</v>
      </c>
      <c r="B1259" t="s">
        <v>46</v>
      </c>
      <c r="C1259" t="s">
        <v>47</v>
      </c>
      <c r="D1259" t="s">
        <v>48</v>
      </c>
      <c r="E1259">
        <v>20452</v>
      </c>
      <c r="F1259">
        <v>5641</v>
      </c>
      <c r="G1259" t="s">
        <v>84</v>
      </c>
      <c r="H1259" t="s">
        <v>85</v>
      </c>
      <c r="I1259" t="s">
        <v>44</v>
      </c>
      <c r="J1259" t="s">
        <v>45</v>
      </c>
      <c r="K1259">
        <v>1645</v>
      </c>
      <c r="L1259">
        <v>1638</v>
      </c>
      <c r="M1259">
        <v>-7</v>
      </c>
      <c r="N1259">
        <v>11</v>
      </c>
      <c r="O1259">
        <v>1649</v>
      </c>
      <c r="P1259">
        <v>1726</v>
      </c>
      <c r="Q1259">
        <v>6</v>
      </c>
      <c r="R1259">
        <v>1803</v>
      </c>
      <c r="S1259">
        <v>1732</v>
      </c>
      <c r="T1259">
        <v>-31</v>
      </c>
      <c r="U1259">
        <v>0</v>
      </c>
      <c r="V1259">
        <v>0</v>
      </c>
      <c r="W1259">
        <v>78</v>
      </c>
      <c r="X1259">
        <v>54</v>
      </c>
      <c r="Y1259">
        <v>37</v>
      </c>
      <c r="Z1259">
        <v>187</v>
      </c>
      <c r="AF1259" t="s">
        <v>1542</v>
      </c>
      <c r="AG1259" t="s">
        <v>1158</v>
      </c>
      <c r="AH1259" s="9">
        <v>3.7499999999999999E-2</v>
      </c>
      <c r="AI1259" t="s">
        <v>1435</v>
      </c>
      <c r="AJ1259" t="s">
        <v>1417</v>
      </c>
      <c r="AK1259" t="s">
        <v>1423</v>
      </c>
    </row>
    <row r="1260" spans="1:37" x14ac:dyDescent="0.3">
      <c r="A1260" s="1">
        <v>43861</v>
      </c>
      <c r="B1260" t="s">
        <v>171</v>
      </c>
      <c r="C1260" t="s">
        <v>172</v>
      </c>
      <c r="D1260" t="s">
        <v>173</v>
      </c>
      <c r="E1260">
        <v>20378</v>
      </c>
      <c r="F1260">
        <v>6270</v>
      </c>
      <c r="G1260" t="s">
        <v>51</v>
      </c>
      <c r="H1260" t="s">
        <v>52</v>
      </c>
      <c r="I1260" t="s">
        <v>17</v>
      </c>
      <c r="J1260" t="s">
        <v>18</v>
      </c>
      <c r="K1260">
        <v>1815</v>
      </c>
      <c r="L1260">
        <v>1807</v>
      </c>
      <c r="M1260">
        <v>-8</v>
      </c>
      <c r="N1260">
        <v>40</v>
      </c>
      <c r="O1260">
        <v>1847</v>
      </c>
      <c r="P1260">
        <v>2116</v>
      </c>
      <c r="Q1260">
        <v>6</v>
      </c>
      <c r="R1260">
        <v>2111</v>
      </c>
      <c r="S1260">
        <v>2122</v>
      </c>
      <c r="T1260">
        <v>11</v>
      </c>
      <c r="U1260">
        <v>0</v>
      </c>
      <c r="V1260">
        <v>0</v>
      </c>
      <c r="W1260">
        <v>176</v>
      </c>
      <c r="X1260">
        <v>195</v>
      </c>
      <c r="Y1260">
        <v>149</v>
      </c>
      <c r="Z1260">
        <v>1034</v>
      </c>
      <c r="AF1260" t="s">
        <v>1499</v>
      </c>
      <c r="AG1260" t="s">
        <v>957</v>
      </c>
      <c r="AH1260" s="9">
        <v>0.13541666666666666</v>
      </c>
      <c r="AI1260" t="s">
        <v>1438</v>
      </c>
      <c r="AJ1260" t="s">
        <v>1417</v>
      </c>
      <c r="AK1260" t="s">
        <v>1426</v>
      </c>
    </row>
    <row r="1261" spans="1:37" x14ac:dyDescent="0.3">
      <c r="A1261" s="1">
        <v>45149</v>
      </c>
      <c r="B1261" t="s">
        <v>46</v>
      </c>
      <c r="C1261" t="s">
        <v>47</v>
      </c>
      <c r="D1261" t="s">
        <v>48</v>
      </c>
      <c r="E1261">
        <v>20452</v>
      </c>
      <c r="F1261">
        <v>3486</v>
      </c>
      <c r="G1261" t="s">
        <v>131</v>
      </c>
      <c r="H1261" t="s">
        <v>132</v>
      </c>
      <c r="I1261" t="s">
        <v>80</v>
      </c>
      <c r="J1261" t="s">
        <v>67</v>
      </c>
      <c r="K1261">
        <v>605</v>
      </c>
      <c r="L1261">
        <v>601</v>
      </c>
      <c r="M1261">
        <v>-4</v>
      </c>
      <c r="N1261">
        <v>10</v>
      </c>
      <c r="O1261">
        <v>611</v>
      </c>
      <c r="P1261">
        <v>546</v>
      </c>
      <c r="Q1261">
        <v>9</v>
      </c>
      <c r="R1261">
        <v>620</v>
      </c>
      <c r="S1261">
        <v>555</v>
      </c>
      <c r="T1261">
        <v>-25</v>
      </c>
      <c r="U1261">
        <v>0</v>
      </c>
      <c r="V1261">
        <v>0</v>
      </c>
      <c r="W1261">
        <v>75</v>
      </c>
      <c r="X1261">
        <v>54</v>
      </c>
      <c r="Y1261">
        <v>35</v>
      </c>
      <c r="Z1261">
        <v>177</v>
      </c>
      <c r="AF1261" t="s">
        <v>836</v>
      </c>
      <c r="AG1261" t="s">
        <v>672</v>
      </c>
      <c r="AH1261">
        <v>-4.1666666666666519E-3</v>
      </c>
      <c r="AI1261" t="s">
        <v>1434</v>
      </c>
      <c r="AJ1261" t="s">
        <v>1417</v>
      </c>
      <c r="AK1261" t="s">
        <v>1426</v>
      </c>
    </row>
    <row r="1262" spans="1:37" x14ac:dyDescent="0.3">
      <c r="A1262" s="1">
        <v>44137</v>
      </c>
      <c r="B1262" t="s">
        <v>81</v>
      </c>
      <c r="C1262" t="s">
        <v>82</v>
      </c>
      <c r="D1262" t="s">
        <v>83</v>
      </c>
      <c r="E1262">
        <v>20409</v>
      </c>
      <c r="F1262">
        <v>74</v>
      </c>
      <c r="G1262" t="s">
        <v>53</v>
      </c>
      <c r="H1262" t="s">
        <v>54</v>
      </c>
      <c r="I1262" t="s">
        <v>12</v>
      </c>
      <c r="J1262" t="s">
        <v>13</v>
      </c>
      <c r="K1262">
        <v>2338</v>
      </c>
      <c r="L1262">
        <v>2326</v>
      </c>
      <c r="M1262">
        <v>-12</v>
      </c>
      <c r="N1262">
        <v>11</v>
      </c>
      <c r="O1262">
        <v>2337</v>
      </c>
      <c r="P1262">
        <v>722</v>
      </c>
      <c r="Q1262">
        <v>4</v>
      </c>
      <c r="R1262">
        <v>807</v>
      </c>
      <c r="S1262">
        <v>726</v>
      </c>
      <c r="T1262">
        <v>-41</v>
      </c>
      <c r="U1262">
        <v>0</v>
      </c>
      <c r="V1262">
        <v>0</v>
      </c>
      <c r="W1262">
        <v>329</v>
      </c>
      <c r="X1262">
        <v>300</v>
      </c>
      <c r="Y1262">
        <v>285</v>
      </c>
      <c r="Z1262">
        <v>2454</v>
      </c>
      <c r="AF1262" t="s">
        <v>1385</v>
      </c>
      <c r="AG1262" t="s">
        <v>1148</v>
      </c>
      <c r="AH1262">
        <v>-0.66666666666666663</v>
      </c>
      <c r="AI1262" t="s">
        <v>1438</v>
      </c>
      <c r="AJ1262" t="s">
        <v>1417</v>
      </c>
      <c r="AK1262" t="s">
        <v>1422</v>
      </c>
    </row>
    <row r="1263" spans="1:37" x14ac:dyDescent="0.3">
      <c r="A1263" s="1">
        <v>43817</v>
      </c>
      <c r="B1263" t="s">
        <v>32</v>
      </c>
      <c r="C1263" t="s">
        <v>33</v>
      </c>
      <c r="D1263" t="s">
        <v>34</v>
      </c>
      <c r="E1263">
        <v>19393</v>
      </c>
      <c r="F1263">
        <v>278</v>
      </c>
      <c r="G1263" t="s">
        <v>174</v>
      </c>
      <c r="H1263" t="s">
        <v>175</v>
      </c>
      <c r="I1263" t="s">
        <v>21</v>
      </c>
      <c r="J1263" t="s">
        <v>22</v>
      </c>
      <c r="K1263">
        <v>1410</v>
      </c>
      <c r="L1263">
        <v>1522</v>
      </c>
      <c r="M1263">
        <v>72</v>
      </c>
      <c r="N1263">
        <v>16</v>
      </c>
      <c r="O1263">
        <v>1538</v>
      </c>
      <c r="P1263">
        <v>1652</v>
      </c>
      <c r="Q1263">
        <v>5</v>
      </c>
      <c r="R1263">
        <v>1555</v>
      </c>
      <c r="S1263">
        <v>1657</v>
      </c>
      <c r="T1263">
        <v>62</v>
      </c>
      <c r="U1263">
        <v>0</v>
      </c>
      <c r="V1263">
        <v>0</v>
      </c>
      <c r="W1263">
        <v>105</v>
      </c>
      <c r="X1263">
        <v>95</v>
      </c>
      <c r="Y1263">
        <v>74</v>
      </c>
      <c r="Z1263">
        <v>602</v>
      </c>
      <c r="AA1263">
        <v>7</v>
      </c>
      <c r="AB1263">
        <v>0</v>
      </c>
      <c r="AC1263">
        <v>0</v>
      </c>
      <c r="AD1263">
        <v>0</v>
      </c>
      <c r="AE1263">
        <v>55</v>
      </c>
      <c r="AF1263" t="s">
        <v>622</v>
      </c>
      <c r="AG1263" t="s">
        <v>1112</v>
      </c>
      <c r="AH1263" s="9">
        <v>6.5972222222222224E-2</v>
      </c>
      <c r="AI1263" t="s">
        <v>1435</v>
      </c>
      <c r="AJ1263" t="s">
        <v>1420</v>
      </c>
      <c r="AK1263" t="s">
        <v>1424</v>
      </c>
    </row>
    <row r="1264" spans="1:37" x14ac:dyDescent="0.3">
      <c r="A1264" s="1">
        <v>43504</v>
      </c>
      <c r="B1264" t="s">
        <v>14</v>
      </c>
      <c r="C1264" t="s">
        <v>15</v>
      </c>
      <c r="D1264" t="s">
        <v>16</v>
      </c>
      <c r="E1264">
        <v>19790</v>
      </c>
      <c r="F1264">
        <v>2009</v>
      </c>
      <c r="G1264" t="s">
        <v>60</v>
      </c>
      <c r="H1264" t="s">
        <v>61</v>
      </c>
      <c r="I1264" t="s">
        <v>72</v>
      </c>
      <c r="J1264" t="s">
        <v>73</v>
      </c>
      <c r="K1264">
        <v>1638</v>
      </c>
      <c r="L1264">
        <v>1634</v>
      </c>
      <c r="M1264">
        <v>-4</v>
      </c>
      <c r="N1264">
        <v>14</v>
      </c>
      <c r="O1264">
        <v>1648</v>
      </c>
      <c r="P1264">
        <v>1804</v>
      </c>
      <c r="Q1264">
        <v>6</v>
      </c>
      <c r="R1264">
        <v>1826</v>
      </c>
      <c r="S1264">
        <v>1810</v>
      </c>
      <c r="T1264">
        <v>-16</v>
      </c>
      <c r="U1264">
        <v>0</v>
      </c>
      <c r="V1264">
        <v>0</v>
      </c>
      <c r="W1264">
        <v>108</v>
      </c>
      <c r="X1264">
        <v>96</v>
      </c>
      <c r="Y1264">
        <v>76</v>
      </c>
      <c r="Z1264">
        <v>577</v>
      </c>
      <c r="AF1264" t="s">
        <v>958</v>
      </c>
      <c r="AG1264" t="s">
        <v>940</v>
      </c>
      <c r="AH1264" s="9">
        <v>6.6666666666666666E-2</v>
      </c>
      <c r="AI1264" t="s">
        <v>1435</v>
      </c>
      <c r="AJ1264" t="s">
        <v>1417</v>
      </c>
      <c r="AK1264" t="s">
        <v>1426</v>
      </c>
    </row>
    <row r="1265" spans="1:37" x14ac:dyDescent="0.3">
      <c r="A1265" s="1">
        <v>43717</v>
      </c>
      <c r="B1265" t="s">
        <v>155</v>
      </c>
      <c r="C1265" t="s">
        <v>156</v>
      </c>
      <c r="D1265" t="s">
        <v>157</v>
      </c>
      <c r="E1265">
        <v>20398</v>
      </c>
      <c r="F1265">
        <v>3914</v>
      </c>
      <c r="G1265" t="s">
        <v>196</v>
      </c>
      <c r="H1265" t="s">
        <v>197</v>
      </c>
      <c r="I1265" t="s">
        <v>30</v>
      </c>
      <c r="J1265" t="s">
        <v>31</v>
      </c>
      <c r="K1265">
        <v>604</v>
      </c>
      <c r="L1265">
        <v>552</v>
      </c>
      <c r="M1265">
        <v>-12</v>
      </c>
      <c r="N1265">
        <v>12</v>
      </c>
      <c r="O1265">
        <v>604</v>
      </c>
      <c r="P1265">
        <v>659</v>
      </c>
      <c r="Q1265">
        <v>14</v>
      </c>
      <c r="R1265">
        <v>733</v>
      </c>
      <c r="S1265">
        <v>713</v>
      </c>
      <c r="T1265">
        <v>-20</v>
      </c>
      <c r="U1265">
        <v>0</v>
      </c>
      <c r="V1265">
        <v>0</v>
      </c>
      <c r="W1265">
        <v>89</v>
      </c>
      <c r="X1265">
        <v>81</v>
      </c>
      <c r="Y1265">
        <v>55</v>
      </c>
      <c r="Z1265">
        <v>327</v>
      </c>
      <c r="AF1265" t="s">
        <v>1008</v>
      </c>
      <c r="AG1265" t="s">
        <v>1044</v>
      </c>
      <c r="AH1265" s="9">
        <v>5.6250000000000001E-2</v>
      </c>
      <c r="AI1265" t="s">
        <v>1437</v>
      </c>
      <c r="AJ1265" t="s">
        <v>1417</v>
      </c>
      <c r="AK1265" t="s">
        <v>1422</v>
      </c>
    </row>
    <row r="1266" spans="1:37" x14ac:dyDescent="0.3">
      <c r="A1266" s="1">
        <v>44950</v>
      </c>
      <c r="B1266" t="s">
        <v>55</v>
      </c>
      <c r="C1266" t="s">
        <v>56</v>
      </c>
      <c r="D1266" t="s">
        <v>57</v>
      </c>
      <c r="E1266">
        <v>19930</v>
      </c>
      <c r="F1266">
        <v>162</v>
      </c>
      <c r="G1266" t="s">
        <v>345</v>
      </c>
      <c r="H1266" t="s">
        <v>346</v>
      </c>
      <c r="I1266" t="s">
        <v>19</v>
      </c>
      <c r="J1266" t="s">
        <v>20</v>
      </c>
      <c r="K1266">
        <v>155</v>
      </c>
      <c r="L1266">
        <v>141</v>
      </c>
      <c r="M1266">
        <v>-14</v>
      </c>
      <c r="N1266">
        <v>31</v>
      </c>
      <c r="O1266">
        <v>212</v>
      </c>
      <c r="P1266">
        <v>557</v>
      </c>
      <c r="Q1266">
        <v>8</v>
      </c>
      <c r="R1266">
        <v>617</v>
      </c>
      <c r="S1266">
        <v>605</v>
      </c>
      <c r="T1266">
        <v>-12</v>
      </c>
      <c r="U1266">
        <v>0</v>
      </c>
      <c r="V1266">
        <v>0</v>
      </c>
      <c r="W1266">
        <v>202</v>
      </c>
      <c r="X1266">
        <v>204</v>
      </c>
      <c r="Y1266">
        <v>165</v>
      </c>
      <c r="Z1266">
        <v>1448</v>
      </c>
      <c r="AF1266" t="s">
        <v>1179</v>
      </c>
      <c r="AG1266" t="s">
        <v>589</v>
      </c>
      <c r="AH1266" s="9">
        <v>0.18333333333333332</v>
      </c>
      <c r="AI1266" t="s">
        <v>1437</v>
      </c>
      <c r="AJ1266" t="s">
        <v>1417</v>
      </c>
      <c r="AK1266" t="s">
        <v>1423</v>
      </c>
    </row>
    <row r="1267" spans="1:37" x14ac:dyDescent="0.3">
      <c r="A1267" s="1">
        <v>44517</v>
      </c>
      <c r="B1267" t="s">
        <v>155</v>
      </c>
      <c r="C1267" t="s">
        <v>156</v>
      </c>
      <c r="D1267" t="s">
        <v>157</v>
      </c>
      <c r="E1267">
        <v>20398</v>
      </c>
      <c r="F1267">
        <v>3508</v>
      </c>
      <c r="G1267" t="s">
        <v>92</v>
      </c>
      <c r="H1267" t="s">
        <v>93</v>
      </c>
      <c r="I1267" t="s">
        <v>194</v>
      </c>
      <c r="J1267" t="s">
        <v>195</v>
      </c>
      <c r="K1267">
        <v>600</v>
      </c>
      <c r="L1267">
        <v>552</v>
      </c>
      <c r="M1267">
        <v>-8</v>
      </c>
      <c r="N1267">
        <v>9</v>
      </c>
      <c r="O1267">
        <v>601</v>
      </c>
      <c r="P1267">
        <v>816</v>
      </c>
      <c r="Q1267">
        <v>5</v>
      </c>
      <c r="R1267">
        <v>841</v>
      </c>
      <c r="S1267">
        <v>821</v>
      </c>
      <c r="T1267">
        <v>-20</v>
      </c>
      <c r="U1267">
        <v>0</v>
      </c>
      <c r="V1267">
        <v>0</v>
      </c>
      <c r="W1267">
        <v>101</v>
      </c>
      <c r="X1267">
        <v>89</v>
      </c>
      <c r="Y1267">
        <v>75</v>
      </c>
      <c r="Z1267">
        <v>530</v>
      </c>
      <c r="AF1267" t="s">
        <v>597</v>
      </c>
      <c r="AG1267" t="s">
        <v>1044</v>
      </c>
      <c r="AH1267" s="9">
        <v>0.10347222222222222</v>
      </c>
      <c r="AI1267" t="s">
        <v>1437</v>
      </c>
      <c r="AJ1267" t="s">
        <v>1417</v>
      </c>
      <c r="AK1267" t="s">
        <v>1424</v>
      </c>
    </row>
    <row r="1268" spans="1:37" x14ac:dyDescent="0.3">
      <c r="A1268" s="1">
        <v>44303</v>
      </c>
      <c r="B1268" t="s">
        <v>14</v>
      </c>
      <c r="C1268" t="s">
        <v>15</v>
      </c>
      <c r="D1268" t="s">
        <v>16</v>
      </c>
      <c r="E1268">
        <v>19790</v>
      </c>
      <c r="F1268">
        <v>860</v>
      </c>
      <c r="G1268" t="s">
        <v>169</v>
      </c>
      <c r="H1268" t="s">
        <v>170</v>
      </c>
      <c r="I1268" t="s">
        <v>60</v>
      </c>
      <c r="J1268" t="s">
        <v>61</v>
      </c>
      <c r="K1268">
        <v>1600</v>
      </c>
      <c r="L1268">
        <v>1550</v>
      </c>
      <c r="M1268">
        <v>-10</v>
      </c>
      <c r="N1268">
        <v>17</v>
      </c>
      <c r="O1268">
        <v>1607</v>
      </c>
      <c r="P1268">
        <v>1724</v>
      </c>
      <c r="Q1268">
        <v>4</v>
      </c>
      <c r="R1268">
        <v>1749</v>
      </c>
      <c r="S1268">
        <v>1728</v>
      </c>
      <c r="T1268">
        <v>-21</v>
      </c>
      <c r="U1268">
        <v>0</v>
      </c>
      <c r="V1268">
        <v>0</v>
      </c>
      <c r="W1268">
        <v>109</v>
      </c>
      <c r="X1268">
        <v>98</v>
      </c>
      <c r="Y1268">
        <v>77</v>
      </c>
      <c r="Z1268">
        <v>515</v>
      </c>
      <c r="AF1268" t="s">
        <v>1254</v>
      </c>
      <c r="AG1268" t="s">
        <v>655</v>
      </c>
      <c r="AH1268" s="9">
        <v>6.805555555555555E-2</v>
      </c>
      <c r="AI1268" t="s">
        <v>1435</v>
      </c>
      <c r="AJ1268" t="s">
        <v>1417</v>
      </c>
      <c r="AK1268" t="s">
        <v>1427</v>
      </c>
    </row>
    <row r="1269" spans="1:37" x14ac:dyDescent="0.3">
      <c r="A1269" s="1">
        <v>43481</v>
      </c>
      <c r="B1269" t="s">
        <v>94</v>
      </c>
      <c r="C1269" t="s">
        <v>95</v>
      </c>
      <c r="D1269" t="s">
        <v>96</v>
      </c>
      <c r="E1269">
        <v>20397</v>
      </c>
      <c r="F1269">
        <v>5527</v>
      </c>
      <c r="G1269" t="s">
        <v>466</v>
      </c>
      <c r="H1269" t="s">
        <v>467</v>
      </c>
      <c r="I1269" t="s">
        <v>42</v>
      </c>
      <c r="J1269" t="s">
        <v>43</v>
      </c>
      <c r="K1269">
        <v>1405</v>
      </c>
      <c r="L1269">
        <v>1451</v>
      </c>
      <c r="M1269">
        <v>46</v>
      </c>
      <c r="N1269">
        <v>9</v>
      </c>
      <c r="O1269">
        <v>1500</v>
      </c>
      <c r="P1269">
        <v>1634</v>
      </c>
      <c r="Q1269">
        <v>2</v>
      </c>
      <c r="R1269">
        <v>1619</v>
      </c>
      <c r="S1269">
        <v>1636</v>
      </c>
      <c r="T1269">
        <v>17</v>
      </c>
      <c r="U1269">
        <v>0</v>
      </c>
      <c r="V1269">
        <v>0</v>
      </c>
      <c r="W1269">
        <v>134</v>
      </c>
      <c r="X1269">
        <v>105</v>
      </c>
      <c r="Y1269">
        <v>94</v>
      </c>
      <c r="Z1269">
        <v>590</v>
      </c>
      <c r="AA1269">
        <v>17</v>
      </c>
      <c r="AB1269">
        <v>0</v>
      </c>
      <c r="AC1269">
        <v>0</v>
      </c>
      <c r="AD1269">
        <v>0</v>
      </c>
      <c r="AE1269">
        <v>0</v>
      </c>
      <c r="AF1269" t="s">
        <v>1352</v>
      </c>
      <c r="AG1269" t="s">
        <v>767</v>
      </c>
      <c r="AH1269" s="9">
        <v>7.2916666666666671E-2</v>
      </c>
      <c r="AI1269" t="s">
        <v>1435</v>
      </c>
      <c r="AJ1269" t="s">
        <v>1420</v>
      </c>
      <c r="AK1269" t="s">
        <v>1424</v>
      </c>
    </row>
    <row r="1270" spans="1:37" x14ac:dyDescent="0.3">
      <c r="A1270" s="1">
        <v>44349</v>
      </c>
      <c r="B1270" t="s">
        <v>39</v>
      </c>
      <c r="C1270" t="s">
        <v>40</v>
      </c>
      <c r="D1270" t="s">
        <v>41</v>
      </c>
      <c r="E1270">
        <v>19805</v>
      </c>
      <c r="F1270">
        <v>1170</v>
      </c>
      <c r="G1270" t="s">
        <v>194</v>
      </c>
      <c r="H1270" t="s">
        <v>195</v>
      </c>
      <c r="I1270" t="s">
        <v>44</v>
      </c>
      <c r="J1270" t="s">
        <v>45</v>
      </c>
      <c r="K1270">
        <v>1340</v>
      </c>
      <c r="L1270">
        <v>1341</v>
      </c>
      <c r="M1270">
        <v>1</v>
      </c>
      <c r="N1270">
        <v>23</v>
      </c>
      <c r="O1270">
        <v>1404</v>
      </c>
      <c r="P1270">
        <v>1648</v>
      </c>
      <c r="Q1270">
        <v>7</v>
      </c>
      <c r="R1270">
        <v>1701</v>
      </c>
      <c r="S1270">
        <v>1655</v>
      </c>
      <c r="T1270">
        <v>-6</v>
      </c>
      <c r="U1270">
        <v>0</v>
      </c>
      <c r="V1270">
        <v>0</v>
      </c>
      <c r="W1270">
        <v>201</v>
      </c>
      <c r="X1270">
        <v>194</v>
      </c>
      <c r="Y1270">
        <v>164</v>
      </c>
      <c r="Z1270">
        <v>1258</v>
      </c>
      <c r="AF1270" t="s">
        <v>943</v>
      </c>
      <c r="AG1270" t="s">
        <v>651</v>
      </c>
      <c r="AH1270" s="9">
        <v>0.13472222222222222</v>
      </c>
      <c r="AI1270" t="s">
        <v>1435</v>
      </c>
      <c r="AJ1270" t="s">
        <v>1417</v>
      </c>
      <c r="AK1270" t="s">
        <v>1424</v>
      </c>
    </row>
    <row r="1271" spans="1:37" x14ac:dyDescent="0.3">
      <c r="A1271" s="1">
        <v>45067</v>
      </c>
      <c r="B1271" t="s">
        <v>122</v>
      </c>
      <c r="C1271" t="s">
        <v>123</v>
      </c>
      <c r="D1271" t="s">
        <v>124</v>
      </c>
      <c r="E1271">
        <v>20304</v>
      </c>
      <c r="F1271">
        <v>3926</v>
      </c>
      <c r="G1271" t="s">
        <v>70</v>
      </c>
      <c r="H1271" t="s">
        <v>71</v>
      </c>
      <c r="I1271" t="s">
        <v>53</v>
      </c>
      <c r="J1271" t="s">
        <v>54</v>
      </c>
      <c r="K1271">
        <v>1000</v>
      </c>
      <c r="L1271">
        <v>956</v>
      </c>
      <c r="M1271">
        <v>-4</v>
      </c>
      <c r="N1271">
        <v>25</v>
      </c>
      <c r="O1271">
        <v>1021</v>
      </c>
      <c r="P1271">
        <v>1118</v>
      </c>
      <c r="Q1271">
        <v>5</v>
      </c>
      <c r="R1271">
        <v>1139</v>
      </c>
      <c r="S1271">
        <v>1123</v>
      </c>
      <c r="T1271">
        <v>-16</v>
      </c>
      <c r="U1271">
        <v>0</v>
      </c>
      <c r="V1271">
        <v>0</v>
      </c>
      <c r="W1271">
        <v>99</v>
      </c>
      <c r="X1271">
        <v>87</v>
      </c>
      <c r="Y1271">
        <v>57</v>
      </c>
      <c r="Z1271">
        <v>308</v>
      </c>
      <c r="AF1271" t="s">
        <v>1168</v>
      </c>
      <c r="AG1271" t="s">
        <v>1225</v>
      </c>
      <c r="AH1271" s="9">
        <v>6.0416666666666667E-2</v>
      </c>
      <c r="AI1271" t="s">
        <v>1434</v>
      </c>
      <c r="AJ1271" t="s">
        <v>1417</v>
      </c>
      <c r="AK1271" t="s">
        <v>1421</v>
      </c>
    </row>
    <row r="1272" spans="1:37" x14ac:dyDescent="0.3">
      <c r="A1272" s="1">
        <v>44122</v>
      </c>
      <c r="B1272" t="s">
        <v>122</v>
      </c>
      <c r="C1272" t="s">
        <v>123</v>
      </c>
      <c r="D1272" t="s">
        <v>124</v>
      </c>
      <c r="E1272">
        <v>20304</v>
      </c>
      <c r="F1272">
        <v>3553</v>
      </c>
      <c r="G1272" t="s">
        <v>19</v>
      </c>
      <c r="H1272" t="s">
        <v>20</v>
      </c>
      <c r="I1272" t="s">
        <v>275</v>
      </c>
      <c r="J1272" t="s">
        <v>276</v>
      </c>
      <c r="K1272">
        <v>1345</v>
      </c>
      <c r="L1272">
        <v>1339</v>
      </c>
      <c r="M1272">
        <v>-6</v>
      </c>
      <c r="N1272">
        <v>10</v>
      </c>
      <c r="O1272">
        <v>1349</v>
      </c>
      <c r="P1272">
        <v>1430</v>
      </c>
      <c r="Q1272">
        <v>2</v>
      </c>
      <c r="R1272">
        <v>1505</v>
      </c>
      <c r="S1272">
        <v>1432</v>
      </c>
      <c r="T1272">
        <v>-33</v>
      </c>
      <c r="U1272">
        <v>0</v>
      </c>
      <c r="V1272">
        <v>0</v>
      </c>
      <c r="W1272">
        <v>80</v>
      </c>
      <c r="X1272">
        <v>53</v>
      </c>
      <c r="Y1272">
        <v>41</v>
      </c>
      <c r="Z1272">
        <v>234</v>
      </c>
      <c r="AF1272" t="s">
        <v>1106</v>
      </c>
      <c r="AG1272" t="s">
        <v>1240</v>
      </c>
      <c r="AH1272" s="9">
        <v>3.6805555555555557E-2</v>
      </c>
      <c r="AI1272" t="s">
        <v>1435</v>
      </c>
      <c r="AJ1272" t="s">
        <v>1417</v>
      </c>
      <c r="AK1272" t="s">
        <v>1421</v>
      </c>
    </row>
    <row r="1273" spans="1:37" x14ac:dyDescent="0.3">
      <c r="A1273" s="1">
        <v>44527</v>
      </c>
      <c r="B1273" t="s">
        <v>14</v>
      </c>
      <c r="C1273" t="s">
        <v>15</v>
      </c>
      <c r="D1273" t="s">
        <v>16</v>
      </c>
      <c r="E1273">
        <v>19790</v>
      </c>
      <c r="F1273">
        <v>2878</v>
      </c>
      <c r="G1273" t="s">
        <v>398</v>
      </c>
      <c r="H1273" t="s">
        <v>399</v>
      </c>
      <c r="I1273" t="s">
        <v>60</v>
      </c>
      <c r="J1273" t="s">
        <v>61</v>
      </c>
      <c r="K1273">
        <v>700</v>
      </c>
      <c r="L1273">
        <v>723</v>
      </c>
      <c r="M1273">
        <v>23</v>
      </c>
      <c r="N1273">
        <v>19</v>
      </c>
      <c r="O1273">
        <v>742</v>
      </c>
      <c r="P1273">
        <v>923</v>
      </c>
      <c r="Q1273">
        <v>9</v>
      </c>
      <c r="R1273">
        <v>908</v>
      </c>
      <c r="S1273">
        <v>932</v>
      </c>
      <c r="T1273">
        <v>24</v>
      </c>
      <c r="U1273">
        <v>0</v>
      </c>
      <c r="V1273">
        <v>0</v>
      </c>
      <c r="W1273">
        <v>68</v>
      </c>
      <c r="X1273">
        <v>69</v>
      </c>
      <c r="Y1273">
        <v>41</v>
      </c>
      <c r="Z1273">
        <v>240</v>
      </c>
      <c r="AA1273">
        <v>23</v>
      </c>
      <c r="AB1273">
        <v>0</v>
      </c>
      <c r="AC1273">
        <v>1</v>
      </c>
      <c r="AD1273">
        <v>0</v>
      </c>
      <c r="AE1273">
        <v>0</v>
      </c>
      <c r="AF1273" t="s">
        <v>1125</v>
      </c>
      <c r="AG1273" t="s">
        <v>852</v>
      </c>
      <c r="AH1273" s="9">
        <v>8.9583333333333334E-2</v>
      </c>
      <c r="AI1273" t="s">
        <v>1434</v>
      </c>
      <c r="AJ1273" t="s">
        <v>1420</v>
      </c>
      <c r="AK1273" t="s">
        <v>1427</v>
      </c>
    </row>
    <row r="1274" spans="1:37" x14ac:dyDescent="0.3">
      <c r="A1274" s="1">
        <v>43974</v>
      </c>
      <c r="B1274" t="s">
        <v>32</v>
      </c>
      <c r="C1274" t="s">
        <v>33</v>
      </c>
      <c r="D1274" t="s">
        <v>34</v>
      </c>
      <c r="E1274">
        <v>19393</v>
      </c>
      <c r="F1274">
        <v>364</v>
      </c>
      <c r="G1274" t="s">
        <v>60</v>
      </c>
      <c r="H1274" t="s">
        <v>61</v>
      </c>
      <c r="I1274" t="s">
        <v>35</v>
      </c>
      <c r="J1274" t="s">
        <v>36</v>
      </c>
      <c r="K1274">
        <v>1630</v>
      </c>
      <c r="L1274">
        <v>1625</v>
      </c>
      <c r="M1274">
        <v>-5</v>
      </c>
      <c r="N1274">
        <v>8</v>
      </c>
      <c r="O1274">
        <v>1633</v>
      </c>
      <c r="P1274">
        <v>1711</v>
      </c>
      <c r="Q1274">
        <v>4</v>
      </c>
      <c r="R1274">
        <v>1745</v>
      </c>
      <c r="S1274">
        <v>1715</v>
      </c>
      <c r="T1274">
        <v>-30</v>
      </c>
      <c r="U1274">
        <v>0</v>
      </c>
      <c r="V1274">
        <v>0</v>
      </c>
      <c r="W1274">
        <v>135</v>
      </c>
      <c r="X1274">
        <v>110</v>
      </c>
      <c r="Y1274">
        <v>98</v>
      </c>
      <c r="Z1274">
        <v>721</v>
      </c>
      <c r="AF1274" t="s">
        <v>1665</v>
      </c>
      <c r="AG1274" t="s">
        <v>779</v>
      </c>
      <c r="AH1274" s="9">
        <v>3.4722222222222224E-2</v>
      </c>
      <c r="AI1274" t="s">
        <v>1435</v>
      </c>
      <c r="AJ1274" t="s">
        <v>1417</v>
      </c>
      <c r="AK1274" t="s">
        <v>1427</v>
      </c>
    </row>
    <row r="1275" spans="1:37" x14ac:dyDescent="0.3">
      <c r="A1275" s="1">
        <v>44244</v>
      </c>
      <c r="B1275" t="s">
        <v>14</v>
      </c>
      <c r="C1275" t="s">
        <v>15</v>
      </c>
      <c r="D1275" t="s">
        <v>16</v>
      </c>
      <c r="E1275">
        <v>19790</v>
      </c>
      <c r="F1275">
        <v>2163</v>
      </c>
      <c r="G1275" t="s">
        <v>247</v>
      </c>
      <c r="H1275" t="s">
        <v>248</v>
      </c>
      <c r="I1275" t="s">
        <v>60</v>
      </c>
      <c r="J1275" t="s">
        <v>61</v>
      </c>
      <c r="K1275">
        <v>1325</v>
      </c>
      <c r="L1275">
        <v>1326</v>
      </c>
      <c r="M1275">
        <v>1</v>
      </c>
      <c r="N1275">
        <v>10</v>
      </c>
      <c r="O1275">
        <v>1336</v>
      </c>
      <c r="P1275">
        <v>1815</v>
      </c>
      <c r="Q1275">
        <v>9</v>
      </c>
      <c r="R1275">
        <v>1827</v>
      </c>
      <c r="S1275">
        <v>1824</v>
      </c>
      <c r="T1275">
        <v>-3</v>
      </c>
      <c r="U1275">
        <v>0</v>
      </c>
      <c r="V1275">
        <v>0</v>
      </c>
      <c r="W1275">
        <v>182</v>
      </c>
      <c r="X1275">
        <v>178</v>
      </c>
      <c r="Y1275">
        <v>159</v>
      </c>
      <c r="Z1275">
        <v>1312</v>
      </c>
      <c r="AF1275" t="s">
        <v>1264</v>
      </c>
      <c r="AG1275" t="s">
        <v>911</v>
      </c>
      <c r="AH1275" s="9">
        <v>0.20694444444444443</v>
      </c>
      <c r="AI1275" t="s">
        <v>1435</v>
      </c>
      <c r="AJ1275" t="s">
        <v>1417</v>
      </c>
      <c r="AK1275" t="s">
        <v>1424</v>
      </c>
    </row>
    <row r="1276" spans="1:37" x14ac:dyDescent="0.3">
      <c r="A1276" s="1">
        <v>44661</v>
      </c>
      <c r="B1276" t="s">
        <v>81</v>
      </c>
      <c r="C1276" t="s">
        <v>82</v>
      </c>
      <c r="D1276" t="s">
        <v>83</v>
      </c>
      <c r="E1276">
        <v>20409</v>
      </c>
      <c r="F1276">
        <v>534</v>
      </c>
      <c r="G1276" t="s">
        <v>23</v>
      </c>
      <c r="H1276" t="s">
        <v>24</v>
      </c>
      <c r="I1276" t="s">
        <v>44</v>
      </c>
      <c r="J1276" t="s">
        <v>45</v>
      </c>
      <c r="K1276">
        <v>1456</v>
      </c>
      <c r="L1276">
        <v>1505</v>
      </c>
      <c r="M1276">
        <v>9</v>
      </c>
      <c r="N1276">
        <v>29</v>
      </c>
      <c r="O1276">
        <v>1534</v>
      </c>
      <c r="P1276">
        <v>2342</v>
      </c>
      <c r="Q1276">
        <v>20</v>
      </c>
      <c r="R1276">
        <v>2344</v>
      </c>
      <c r="S1276">
        <v>2</v>
      </c>
      <c r="T1276">
        <v>18</v>
      </c>
      <c r="U1276">
        <v>0</v>
      </c>
      <c r="V1276">
        <v>0</v>
      </c>
      <c r="W1276">
        <v>348</v>
      </c>
      <c r="X1276">
        <v>357</v>
      </c>
      <c r="Y1276">
        <v>308</v>
      </c>
      <c r="Z1276">
        <v>2704</v>
      </c>
      <c r="AA1276">
        <v>9</v>
      </c>
      <c r="AB1276">
        <v>0</v>
      </c>
      <c r="AC1276">
        <v>9</v>
      </c>
      <c r="AD1276">
        <v>0</v>
      </c>
      <c r="AE1276">
        <v>0</v>
      </c>
      <c r="AF1276" t="s">
        <v>1119</v>
      </c>
      <c r="AG1276" t="s">
        <v>928</v>
      </c>
      <c r="AH1276">
        <v>-0.62708333333333333</v>
      </c>
      <c r="AI1276" t="s">
        <v>1435</v>
      </c>
      <c r="AJ1276" t="s">
        <v>1420</v>
      </c>
      <c r="AK1276" t="s">
        <v>1421</v>
      </c>
    </row>
    <row r="1277" spans="1:37" x14ac:dyDescent="0.3">
      <c r="A1277" s="1">
        <v>43518</v>
      </c>
      <c r="B1277" t="s">
        <v>162</v>
      </c>
      <c r="C1277" t="s">
        <v>163</v>
      </c>
      <c r="D1277" t="s">
        <v>164</v>
      </c>
      <c r="E1277">
        <v>20436</v>
      </c>
      <c r="F1277">
        <v>1094</v>
      </c>
      <c r="G1277" t="s">
        <v>28</v>
      </c>
      <c r="H1277" t="s">
        <v>29</v>
      </c>
      <c r="I1277" t="s">
        <v>430</v>
      </c>
      <c r="J1277" t="s">
        <v>431</v>
      </c>
      <c r="K1277">
        <v>1600</v>
      </c>
      <c r="L1277">
        <v>1613</v>
      </c>
      <c r="M1277">
        <v>13</v>
      </c>
      <c r="N1277">
        <v>16</v>
      </c>
      <c r="O1277">
        <v>1629</v>
      </c>
      <c r="P1277">
        <v>1832</v>
      </c>
      <c r="Q1277">
        <v>8</v>
      </c>
      <c r="R1277">
        <v>1833</v>
      </c>
      <c r="S1277">
        <v>1840</v>
      </c>
      <c r="T1277">
        <v>7</v>
      </c>
      <c r="U1277">
        <v>0</v>
      </c>
      <c r="V1277">
        <v>0</v>
      </c>
      <c r="W1277">
        <v>153</v>
      </c>
      <c r="X1277">
        <v>147</v>
      </c>
      <c r="Y1277">
        <v>123</v>
      </c>
      <c r="Z1277">
        <v>971</v>
      </c>
      <c r="AF1277" t="s">
        <v>795</v>
      </c>
      <c r="AG1277" t="s">
        <v>775</v>
      </c>
      <c r="AH1277" s="9">
        <v>0.10208333333333333</v>
      </c>
      <c r="AI1277" t="s">
        <v>1435</v>
      </c>
      <c r="AJ1277" t="s">
        <v>1420</v>
      </c>
      <c r="AK1277" t="s">
        <v>1426</v>
      </c>
    </row>
    <row r="1278" spans="1:37" x14ac:dyDescent="0.3">
      <c r="A1278" s="1">
        <v>44587</v>
      </c>
      <c r="B1278" t="s">
        <v>122</v>
      </c>
      <c r="C1278" t="s">
        <v>123</v>
      </c>
      <c r="D1278" t="s">
        <v>124</v>
      </c>
      <c r="E1278">
        <v>20304</v>
      </c>
      <c r="F1278">
        <v>5026</v>
      </c>
      <c r="G1278" t="s">
        <v>80</v>
      </c>
      <c r="H1278" t="s">
        <v>67</v>
      </c>
      <c r="I1278" t="s">
        <v>534</v>
      </c>
      <c r="J1278" t="s">
        <v>535</v>
      </c>
      <c r="K1278">
        <v>915</v>
      </c>
      <c r="L1278">
        <v>1028</v>
      </c>
      <c r="M1278">
        <v>73</v>
      </c>
      <c r="N1278">
        <v>17</v>
      </c>
      <c r="O1278">
        <v>1045</v>
      </c>
      <c r="P1278">
        <v>1151</v>
      </c>
      <c r="Q1278">
        <v>2</v>
      </c>
      <c r="R1278">
        <v>1109</v>
      </c>
      <c r="S1278">
        <v>1153</v>
      </c>
      <c r="T1278">
        <v>44</v>
      </c>
      <c r="U1278">
        <v>0</v>
      </c>
      <c r="V1278">
        <v>0</v>
      </c>
      <c r="W1278">
        <v>114</v>
      </c>
      <c r="X1278">
        <v>85</v>
      </c>
      <c r="Y1278">
        <v>66</v>
      </c>
      <c r="Z1278">
        <v>436</v>
      </c>
      <c r="AA1278">
        <v>44</v>
      </c>
      <c r="AB1278">
        <v>0</v>
      </c>
      <c r="AC1278">
        <v>0</v>
      </c>
      <c r="AD1278">
        <v>0</v>
      </c>
      <c r="AE1278">
        <v>0</v>
      </c>
      <c r="AF1278" t="s">
        <v>1170</v>
      </c>
      <c r="AG1278" t="s">
        <v>1230</v>
      </c>
      <c r="AH1278" s="9">
        <v>5.9027777777777776E-2</v>
      </c>
      <c r="AI1278" t="s">
        <v>1434</v>
      </c>
      <c r="AJ1278" t="s">
        <v>1420</v>
      </c>
      <c r="AK1278" t="s">
        <v>1424</v>
      </c>
    </row>
    <row r="1279" spans="1:37" x14ac:dyDescent="0.3">
      <c r="A1279" s="1">
        <v>44078</v>
      </c>
      <c r="B1279" t="s">
        <v>14</v>
      </c>
      <c r="C1279" t="s">
        <v>15</v>
      </c>
      <c r="D1279" t="s">
        <v>16</v>
      </c>
      <c r="E1279">
        <v>19790</v>
      </c>
      <c r="F1279">
        <v>487</v>
      </c>
      <c r="G1279" t="s">
        <v>30</v>
      </c>
      <c r="H1279" t="s">
        <v>31</v>
      </c>
      <c r="I1279" t="s">
        <v>120</v>
      </c>
      <c r="J1279" t="s">
        <v>121</v>
      </c>
      <c r="K1279">
        <v>1117</v>
      </c>
      <c r="L1279">
        <v>1114</v>
      </c>
      <c r="M1279">
        <v>-3</v>
      </c>
      <c r="N1279">
        <v>23</v>
      </c>
      <c r="O1279">
        <v>1137</v>
      </c>
      <c r="P1279">
        <v>1250</v>
      </c>
      <c r="Q1279">
        <v>6</v>
      </c>
      <c r="R1279">
        <v>1258</v>
      </c>
      <c r="S1279">
        <v>1256</v>
      </c>
      <c r="T1279">
        <v>-2</v>
      </c>
      <c r="U1279">
        <v>0</v>
      </c>
      <c r="V1279">
        <v>0</v>
      </c>
      <c r="W1279">
        <v>161</v>
      </c>
      <c r="X1279">
        <v>162</v>
      </c>
      <c r="Y1279">
        <v>133</v>
      </c>
      <c r="Z1279">
        <v>989</v>
      </c>
      <c r="AF1279" t="s">
        <v>1018</v>
      </c>
      <c r="AG1279" t="s">
        <v>883</v>
      </c>
      <c r="AH1279" s="9">
        <v>7.0833333333333331E-2</v>
      </c>
      <c r="AI1279" t="s">
        <v>1434</v>
      </c>
      <c r="AJ1279" t="s">
        <v>1417</v>
      </c>
      <c r="AK1279" t="s">
        <v>1426</v>
      </c>
    </row>
    <row r="1280" spans="1:37" x14ac:dyDescent="0.3">
      <c r="A1280" s="1">
        <v>44678</v>
      </c>
      <c r="B1280" t="s">
        <v>46</v>
      </c>
      <c r="C1280" t="s">
        <v>47</v>
      </c>
      <c r="D1280" t="s">
        <v>48</v>
      </c>
      <c r="E1280">
        <v>20452</v>
      </c>
      <c r="F1280">
        <v>3700</v>
      </c>
      <c r="G1280" t="s">
        <v>333</v>
      </c>
      <c r="H1280" t="s">
        <v>334</v>
      </c>
      <c r="I1280" t="s">
        <v>99</v>
      </c>
      <c r="J1280" t="s">
        <v>43</v>
      </c>
      <c r="K1280">
        <v>1336</v>
      </c>
      <c r="L1280">
        <v>1326</v>
      </c>
      <c r="M1280">
        <v>-10</v>
      </c>
      <c r="N1280">
        <v>19</v>
      </c>
      <c r="O1280">
        <v>1345</v>
      </c>
      <c r="P1280">
        <v>1608</v>
      </c>
      <c r="Q1280">
        <v>11</v>
      </c>
      <c r="R1280">
        <v>1617</v>
      </c>
      <c r="S1280">
        <v>1619</v>
      </c>
      <c r="T1280">
        <v>2</v>
      </c>
      <c r="U1280">
        <v>0</v>
      </c>
      <c r="V1280">
        <v>0</v>
      </c>
      <c r="W1280">
        <v>161</v>
      </c>
      <c r="X1280">
        <v>173</v>
      </c>
      <c r="Y1280">
        <v>143</v>
      </c>
      <c r="Z1280">
        <v>1023</v>
      </c>
      <c r="AF1280" t="s">
        <v>1669</v>
      </c>
      <c r="AG1280" t="s">
        <v>911</v>
      </c>
      <c r="AH1280" s="9">
        <v>0.12013888888888889</v>
      </c>
      <c r="AI1280" t="s">
        <v>1435</v>
      </c>
      <c r="AJ1280" t="s">
        <v>1417</v>
      </c>
      <c r="AK1280" t="s">
        <v>1424</v>
      </c>
    </row>
    <row r="1281" spans="1:37" x14ac:dyDescent="0.3">
      <c r="A1281" s="1">
        <v>43953</v>
      </c>
      <c r="B1281" t="s">
        <v>171</v>
      </c>
      <c r="C1281" t="s">
        <v>172</v>
      </c>
      <c r="D1281" t="s">
        <v>173</v>
      </c>
      <c r="E1281">
        <v>20378</v>
      </c>
      <c r="F1281">
        <v>5903</v>
      </c>
      <c r="G1281" t="s">
        <v>30</v>
      </c>
      <c r="H1281" t="s">
        <v>31</v>
      </c>
      <c r="I1281" t="s">
        <v>49</v>
      </c>
      <c r="J1281" t="s">
        <v>50</v>
      </c>
      <c r="K1281">
        <v>1329</v>
      </c>
      <c r="L1281">
        <v>0</v>
      </c>
      <c r="M1281">
        <v>0</v>
      </c>
      <c r="R1281">
        <v>1513</v>
      </c>
      <c r="S1281">
        <v>0</v>
      </c>
      <c r="T1281">
        <v>0</v>
      </c>
      <c r="U1281">
        <v>1</v>
      </c>
      <c r="V1281">
        <v>0</v>
      </c>
      <c r="W1281">
        <v>104</v>
      </c>
      <c r="Z1281">
        <v>603</v>
      </c>
      <c r="AF1281" t="s">
        <v>663</v>
      </c>
      <c r="AG1281" t="s">
        <v>663</v>
      </c>
      <c r="AH1281" s="9">
        <v>0</v>
      </c>
      <c r="AI1281" t="s">
        <v>1437</v>
      </c>
      <c r="AJ1281" t="s">
        <v>1420</v>
      </c>
      <c r="AK1281" t="s">
        <v>1427</v>
      </c>
    </row>
    <row r="1282" spans="1:37" x14ac:dyDescent="0.3">
      <c r="A1282" s="1">
        <v>44429</v>
      </c>
      <c r="B1282" t="s">
        <v>25</v>
      </c>
      <c r="C1282" t="s">
        <v>26</v>
      </c>
      <c r="D1282" t="s">
        <v>27</v>
      </c>
      <c r="E1282">
        <v>20416</v>
      </c>
      <c r="F1282">
        <v>1206</v>
      </c>
      <c r="G1282" t="s">
        <v>30</v>
      </c>
      <c r="H1282" t="s">
        <v>31</v>
      </c>
      <c r="I1282" t="s">
        <v>28</v>
      </c>
      <c r="J1282" t="s">
        <v>29</v>
      </c>
      <c r="K1282">
        <v>1457</v>
      </c>
      <c r="L1282">
        <v>1454</v>
      </c>
      <c r="M1282">
        <v>-3</v>
      </c>
      <c r="N1282">
        <v>23</v>
      </c>
      <c r="O1282">
        <v>1517</v>
      </c>
      <c r="P1282">
        <v>1848</v>
      </c>
      <c r="Q1282">
        <v>18</v>
      </c>
      <c r="R1282">
        <v>1847</v>
      </c>
      <c r="S1282">
        <v>1906</v>
      </c>
      <c r="T1282">
        <v>19</v>
      </c>
      <c r="U1282">
        <v>0</v>
      </c>
      <c r="V1282">
        <v>0</v>
      </c>
      <c r="W1282">
        <v>170</v>
      </c>
      <c r="X1282">
        <v>192</v>
      </c>
      <c r="Y1282">
        <v>151</v>
      </c>
      <c r="Z1282">
        <v>985</v>
      </c>
      <c r="AA1282">
        <v>0</v>
      </c>
      <c r="AB1282">
        <v>0</v>
      </c>
      <c r="AC1282">
        <v>19</v>
      </c>
      <c r="AD1282">
        <v>0</v>
      </c>
      <c r="AE1282">
        <v>0</v>
      </c>
      <c r="AF1282" t="s">
        <v>1670</v>
      </c>
      <c r="AG1282" t="s">
        <v>768</v>
      </c>
      <c r="AH1282" s="9">
        <v>0.17499999999999999</v>
      </c>
      <c r="AI1282" t="s">
        <v>1435</v>
      </c>
      <c r="AJ1282" t="s">
        <v>1417</v>
      </c>
      <c r="AK1282" t="s">
        <v>1427</v>
      </c>
    </row>
    <row r="1283" spans="1:37" x14ac:dyDescent="0.3">
      <c r="A1283" s="1">
        <v>43721</v>
      </c>
      <c r="B1283" t="s">
        <v>32</v>
      </c>
      <c r="C1283" t="s">
        <v>33</v>
      </c>
      <c r="D1283" t="s">
        <v>34</v>
      </c>
      <c r="E1283">
        <v>19393</v>
      </c>
      <c r="F1283">
        <v>2368</v>
      </c>
      <c r="G1283" t="s">
        <v>160</v>
      </c>
      <c r="H1283" t="s">
        <v>161</v>
      </c>
      <c r="I1283" t="s">
        <v>292</v>
      </c>
      <c r="J1283" t="s">
        <v>52</v>
      </c>
      <c r="K1283">
        <v>1340</v>
      </c>
      <c r="L1283">
        <v>1335</v>
      </c>
      <c r="M1283">
        <v>-5</v>
      </c>
      <c r="N1283">
        <v>8</v>
      </c>
      <c r="O1283">
        <v>1343</v>
      </c>
      <c r="P1283">
        <v>1520</v>
      </c>
      <c r="Q1283">
        <v>33</v>
      </c>
      <c r="R1283">
        <v>1555</v>
      </c>
      <c r="S1283">
        <v>1553</v>
      </c>
      <c r="T1283">
        <v>-2</v>
      </c>
      <c r="U1283">
        <v>0</v>
      </c>
      <c r="V1283">
        <v>0</v>
      </c>
      <c r="W1283">
        <v>135</v>
      </c>
      <c r="X1283">
        <v>138</v>
      </c>
      <c r="Y1283">
        <v>97</v>
      </c>
      <c r="Z1283">
        <v>687</v>
      </c>
      <c r="AF1283" t="s">
        <v>1027</v>
      </c>
      <c r="AG1283" t="s">
        <v>754</v>
      </c>
      <c r="AH1283" s="9">
        <v>9.583333333333334E-2</v>
      </c>
      <c r="AI1283" t="s">
        <v>1435</v>
      </c>
      <c r="AJ1283" t="s">
        <v>1417</v>
      </c>
      <c r="AK1283" t="s">
        <v>1426</v>
      </c>
    </row>
    <row r="1284" spans="1:37" x14ac:dyDescent="0.3">
      <c r="A1284" s="1">
        <v>43872</v>
      </c>
      <c r="B1284" t="s">
        <v>122</v>
      </c>
      <c r="C1284" t="s">
        <v>123</v>
      </c>
      <c r="D1284" t="s">
        <v>124</v>
      </c>
      <c r="E1284">
        <v>20304</v>
      </c>
      <c r="F1284">
        <v>3242</v>
      </c>
      <c r="G1284" t="s">
        <v>434</v>
      </c>
      <c r="H1284" t="s">
        <v>435</v>
      </c>
      <c r="I1284" t="s">
        <v>80</v>
      </c>
      <c r="J1284" t="s">
        <v>67</v>
      </c>
      <c r="K1284">
        <v>544</v>
      </c>
      <c r="L1284">
        <v>542</v>
      </c>
      <c r="M1284">
        <v>-2</v>
      </c>
      <c r="N1284">
        <v>21</v>
      </c>
      <c r="O1284">
        <v>603</v>
      </c>
      <c r="P1284">
        <v>548</v>
      </c>
      <c r="Q1284">
        <v>6</v>
      </c>
      <c r="R1284">
        <v>615</v>
      </c>
      <c r="S1284">
        <v>554</v>
      </c>
      <c r="T1284">
        <v>-21</v>
      </c>
      <c r="U1284">
        <v>0</v>
      </c>
      <c r="V1284">
        <v>0</v>
      </c>
      <c r="W1284">
        <v>91</v>
      </c>
      <c r="X1284">
        <v>72</v>
      </c>
      <c r="Y1284">
        <v>45</v>
      </c>
      <c r="Z1284">
        <v>223</v>
      </c>
      <c r="AF1284" t="s">
        <v>669</v>
      </c>
      <c r="AG1284" t="s">
        <v>1210</v>
      </c>
      <c r="AH1284" s="9">
        <v>8.3333333333333332E-3</v>
      </c>
      <c r="AI1284" t="s">
        <v>1437</v>
      </c>
      <c r="AJ1284" t="s">
        <v>1417</v>
      </c>
      <c r="AK1284" t="s">
        <v>1423</v>
      </c>
    </row>
    <row r="1285" spans="1:37" x14ac:dyDescent="0.3">
      <c r="A1285" s="1">
        <v>44677</v>
      </c>
      <c r="B1285" t="s">
        <v>7</v>
      </c>
      <c r="C1285" t="s">
        <v>8</v>
      </c>
      <c r="D1285" t="s">
        <v>9</v>
      </c>
      <c r="E1285">
        <v>19977</v>
      </c>
      <c r="F1285">
        <v>2138</v>
      </c>
      <c r="G1285" t="s">
        <v>80</v>
      </c>
      <c r="H1285" t="s">
        <v>67</v>
      </c>
      <c r="I1285" t="s">
        <v>12</v>
      </c>
      <c r="J1285" t="s">
        <v>13</v>
      </c>
      <c r="K1285">
        <v>1541</v>
      </c>
      <c r="L1285">
        <v>1701</v>
      </c>
      <c r="M1285">
        <v>80</v>
      </c>
      <c r="N1285">
        <v>26</v>
      </c>
      <c r="O1285">
        <v>1727</v>
      </c>
      <c r="P1285">
        <v>2005</v>
      </c>
      <c r="Q1285">
        <v>27</v>
      </c>
      <c r="R1285">
        <v>1859</v>
      </c>
      <c r="S1285">
        <v>2032</v>
      </c>
      <c r="T1285">
        <v>93</v>
      </c>
      <c r="U1285">
        <v>0</v>
      </c>
      <c r="V1285">
        <v>0</v>
      </c>
      <c r="W1285">
        <v>138</v>
      </c>
      <c r="X1285">
        <v>151</v>
      </c>
      <c r="Y1285">
        <v>98</v>
      </c>
      <c r="Z1285">
        <v>719</v>
      </c>
      <c r="AA1285">
        <v>80</v>
      </c>
      <c r="AB1285">
        <v>0</v>
      </c>
      <c r="AC1285">
        <v>13</v>
      </c>
      <c r="AD1285">
        <v>0</v>
      </c>
      <c r="AE1285">
        <v>0</v>
      </c>
      <c r="AF1285" t="s">
        <v>1275</v>
      </c>
      <c r="AG1285" t="s">
        <v>945</v>
      </c>
      <c r="AH1285" s="9">
        <v>0.14652777777777778</v>
      </c>
      <c r="AI1285" t="s">
        <v>1435</v>
      </c>
      <c r="AJ1285" t="s">
        <v>1420</v>
      </c>
      <c r="AK1285" t="s">
        <v>1423</v>
      </c>
    </row>
    <row r="1286" spans="1:37" x14ac:dyDescent="0.3">
      <c r="A1286" s="1">
        <v>44313</v>
      </c>
      <c r="B1286" t="s">
        <v>39</v>
      </c>
      <c r="C1286" t="s">
        <v>40</v>
      </c>
      <c r="D1286" t="s">
        <v>41</v>
      </c>
      <c r="E1286">
        <v>19805</v>
      </c>
      <c r="F1286">
        <v>946</v>
      </c>
      <c r="G1286" t="s">
        <v>174</v>
      </c>
      <c r="H1286" t="s">
        <v>175</v>
      </c>
      <c r="I1286" t="s">
        <v>116</v>
      </c>
      <c r="J1286" t="s">
        <v>117</v>
      </c>
      <c r="K1286">
        <v>1323</v>
      </c>
      <c r="L1286">
        <v>1321</v>
      </c>
      <c r="M1286">
        <v>-2</v>
      </c>
      <c r="N1286">
        <v>10</v>
      </c>
      <c r="O1286">
        <v>1331</v>
      </c>
      <c r="P1286">
        <v>1502</v>
      </c>
      <c r="Q1286">
        <v>4</v>
      </c>
      <c r="R1286">
        <v>1534</v>
      </c>
      <c r="S1286">
        <v>1506</v>
      </c>
      <c r="T1286">
        <v>-28</v>
      </c>
      <c r="U1286">
        <v>0</v>
      </c>
      <c r="V1286">
        <v>0</v>
      </c>
      <c r="W1286">
        <v>131</v>
      </c>
      <c r="X1286">
        <v>105</v>
      </c>
      <c r="Y1286">
        <v>91</v>
      </c>
      <c r="Z1286">
        <v>601</v>
      </c>
      <c r="AF1286" t="s">
        <v>1345</v>
      </c>
      <c r="AG1286" t="s">
        <v>751</v>
      </c>
      <c r="AH1286" s="9">
        <v>7.2916666666666671E-2</v>
      </c>
      <c r="AI1286" t="s">
        <v>1435</v>
      </c>
      <c r="AJ1286" t="s">
        <v>1417</v>
      </c>
      <c r="AK1286" t="s">
        <v>1423</v>
      </c>
    </row>
    <row r="1287" spans="1:37" x14ac:dyDescent="0.3">
      <c r="A1287" s="1">
        <v>43970</v>
      </c>
      <c r="B1287" t="s">
        <v>46</v>
      </c>
      <c r="C1287" t="s">
        <v>47</v>
      </c>
      <c r="D1287" t="s">
        <v>48</v>
      </c>
      <c r="E1287">
        <v>20452</v>
      </c>
      <c r="F1287">
        <v>5646</v>
      </c>
      <c r="G1287" t="s">
        <v>144</v>
      </c>
      <c r="H1287" t="s">
        <v>145</v>
      </c>
      <c r="I1287" t="s">
        <v>216</v>
      </c>
      <c r="J1287" t="s">
        <v>217</v>
      </c>
      <c r="K1287">
        <v>2011</v>
      </c>
      <c r="L1287">
        <v>2001</v>
      </c>
      <c r="M1287">
        <v>-10</v>
      </c>
      <c r="N1287">
        <v>8</v>
      </c>
      <c r="O1287">
        <v>2009</v>
      </c>
      <c r="P1287">
        <v>2058</v>
      </c>
      <c r="Q1287">
        <v>7</v>
      </c>
      <c r="R1287">
        <v>2127</v>
      </c>
      <c r="S1287">
        <v>2105</v>
      </c>
      <c r="T1287">
        <v>-22</v>
      </c>
      <c r="U1287">
        <v>0</v>
      </c>
      <c r="V1287">
        <v>0</v>
      </c>
      <c r="W1287">
        <v>76</v>
      </c>
      <c r="X1287">
        <v>64</v>
      </c>
      <c r="Y1287">
        <v>49</v>
      </c>
      <c r="Z1287">
        <v>306</v>
      </c>
      <c r="AF1287" t="s">
        <v>1457</v>
      </c>
      <c r="AG1287" t="s">
        <v>1205</v>
      </c>
      <c r="AH1287" s="9">
        <v>4.4444444444444446E-2</v>
      </c>
      <c r="AI1287" t="s">
        <v>1438</v>
      </c>
      <c r="AJ1287" t="s">
        <v>1417</v>
      </c>
      <c r="AK1287" t="s">
        <v>1423</v>
      </c>
    </row>
    <row r="1288" spans="1:37" x14ac:dyDescent="0.3">
      <c r="A1288" s="1">
        <v>45144</v>
      </c>
      <c r="B1288" t="s">
        <v>32</v>
      </c>
      <c r="C1288" t="s">
        <v>33</v>
      </c>
      <c r="D1288" t="s">
        <v>34</v>
      </c>
      <c r="E1288">
        <v>19393</v>
      </c>
      <c r="F1288">
        <v>3680</v>
      </c>
      <c r="G1288" t="s">
        <v>53</v>
      </c>
      <c r="H1288" t="s">
        <v>54</v>
      </c>
      <c r="I1288" t="s">
        <v>160</v>
      </c>
      <c r="J1288" t="s">
        <v>161</v>
      </c>
      <c r="K1288">
        <v>605</v>
      </c>
      <c r="L1288">
        <v>612</v>
      </c>
      <c r="M1288">
        <v>7</v>
      </c>
      <c r="N1288">
        <v>16</v>
      </c>
      <c r="O1288">
        <v>628</v>
      </c>
      <c r="P1288">
        <v>1125</v>
      </c>
      <c r="Q1288">
        <v>3</v>
      </c>
      <c r="R1288">
        <v>1145</v>
      </c>
      <c r="S1288">
        <v>1128</v>
      </c>
      <c r="T1288">
        <v>-17</v>
      </c>
      <c r="U1288">
        <v>0</v>
      </c>
      <c r="V1288">
        <v>0</v>
      </c>
      <c r="W1288">
        <v>220</v>
      </c>
      <c r="X1288">
        <v>196</v>
      </c>
      <c r="Y1288">
        <v>177</v>
      </c>
      <c r="Z1288">
        <v>1592</v>
      </c>
      <c r="AF1288" t="s">
        <v>886</v>
      </c>
      <c r="AG1288" t="s">
        <v>1045</v>
      </c>
      <c r="AH1288" s="9">
        <v>0.21944444444444444</v>
      </c>
      <c r="AI1288" t="s">
        <v>1434</v>
      </c>
      <c r="AJ1288" t="s">
        <v>1417</v>
      </c>
      <c r="AK1288" t="s">
        <v>1421</v>
      </c>
    </row>
    <row r="1289" spans="1:37" x14ac:dyDescent="0.3">
      <c r="A1289" s="1">
        <v>43985</v>
      </c>
      <c r="B1289" t="s">
        <v>122</v>
      </c>
      <c r="C1289" t="s">
        <v>123</v>
      </c>
      <c r="D1289" t="s">
        <v>124</v>
      </c>
      <c r="E1289">
        <v>20304</v>
      </c>
      <c r="F1289">
        <v>4545</v>
      </c>
      <c r="G1289" t="s">
        <v>120</v>
      </c>
      <c r="H1289" t="s">
        <v>121</v>
      </c>
      <c r="I1289" t="s">
        <v>139</v>
      </c>
      <c r="J1289" t="s">
        <v>140</v>
      </c>
      <c r="K1289">
        <v>2049</v>
      </c>
      <c r="L1289">
        <v>2044</v>
      </c>
      <c r="M1289">
        <v>-5</v>
      </c>
      <c r="N1289">
        <v>13</v>
      </c>
      <c r="O1289">
        <v>2057</v>
      </c>
      <c r="P1289">
        <v>2124</v>
      </c>
      <c r="Q1289">
        <v>3</v>
      </c>
      <c r="R1289">
        <v>2141</v>
      </c>
      <c r="S1289">
        <v>2127</v>
      </c>
      <c r="T1289">
        <v>-14</v>
      </c>
      <c r="U1289">
        <v>0</v>
      </c>
      <c r="V1289">
        <v>0</v>
      </c>
      <c r="W1289">
        <v>112</v>
      </c>
      <c r="X1289">
        <v>103</v>
      </c>
      <c r="Y1289">
        <v>87</v>
      </c>
      <c r="Z1289">
        <v>601</v>
      </c>
      <c r="AF1289" t="s">
        <v>1598</v>
      </c>
      <c r="AG1289" t="s">
        <v>1276</v>
      </c>
      <c r="AH1289" s="9">
        <v>2.9861111111111113E-2</v>
      </c>
      <c r="AI1289" t="s">
        <v>1438</v>
      </c>
      <c r="AJ1289" t="s">
        <v>1417</v>
      </c>
      <c r="AK1289" t="s">
        <v>1424</v>
      </c>
    </row>
    <row r="1290" spans="1:37" x14ac:dyDescent="0.3">
      <c r="A1290" s="1">
        <v>44752</v>
      </c>
      <c r="B1290" t="s">
        <v>122</v>
      </c>
      <c r="C1290" t="s">
        <v>123</v>
      </c>
      <c r="D1290" t="s">
        <v>124</v>
      </c>
      <c r="E1290">
        <v>20304</v>
      </c>
      <c r="F1290">
        <v>5483</v>
      </c>
      <c r="G1290" t="s">
        <v>80</v>
      </c>
      <c r="H1290" t="s">
        <v>67</v>
      </c>
      <c r="I1290" t="s">
        <v>239</v>
      </c>
      <c r="J1290" t="s">
        <v>240</v>
      </c>
      <c r="K1290">
        <v>1305</v>
      </c>
      <c r="L1290">
        <v>1259</v>
      </c>
      <c r="M1290">
        <v>-6</v>
      </c>
      <c r="N1290">
        <v>23</v>
      </c>
      <c r="O1290">
        <v>1322</v>
      </c>
      <c r="P1290">
        <v>1429</v>
      </c>
      <c r="Q1290">
        <v>4</v>
      </c>
      <c r="R1290">
        <v>1443</v>
      </c>
      <c r="S1290">
        <v>1433</v>
      </c>
      <c r="T1290">
        <v>-10</v>
      </c>
      <c r="U1290">
        <v>0</v>
      </c>
      <c r="V1290">
        <v>0</v>
      </c>
      <c r="W1290">
        <v>98</v>
      </c>
      <c r="X1290">
        <v>94</v>
      </c>
      <c r="Y1290">
        <v>67</v>
      </c>
      <c r="Z1290">
        <v>416</v>
      </c>
      <c r="AF1290" t="s">
        <v>761</v>
      </c>
      <c r="AG1290" t="s">
        <v>1238</v>
      </c>
      <c r="AH1290" s="9">
        <v>6.5277777777777782E-2</v>
      </c>
      <c r="AI1290" t="s">
        <v>1435</v>
      </c>
      <c r="AJ1290" t="s">
        <v>1417</v>
      </c>
      <c r="AK1290" t="s">
        <v>1421</v>
      </c>
    </row>
    <row r="1291" spans="1:37" x14ac:dyDescent="0.3">
      <c r="A1291" s="1">
        <v>44492</v>
      </c>
      <c r="B1291" t="s">
        <v>14</v>
      </c>
      <c r="C1291" t="s">
        <v>15</v>
      </c>
      <c r="D1291" t="s">
        <v>16</v>
      </c>
      <c r="E1291">
        <v>19790</v>
      </c>
      <c r="F1291">
        <v>2547</v>
      </c>
      <c r="G1291" t="s">
        <v>17</v>
      </c>
      <c r="H1291" t="s">
        <v>18</v>
      </c>
      <c r="I1291" t="s">
        <v>158</v>
      </c>
      <c r="J1291" t="s">
        <v>159</v>
      </c>
      <c r="K1291">
        <v>2055</v>
      </c>
      <c r="L1291">
        <v>2038</v>
      </c>
      <c r="M1291">
        <v>-17</v>
      </c>
      <c r="N1291">
        <v>17</v>
      </c>
      <c r="O1291">
        <v>2055</v>
      </c>
      <c r="P1291">
        <v>2311</v>
      </c>
      <c r="Q1291">
        <v>6</v>
      </c>
      <c r="R1291">
        <v>2344</v>
      </c>
      <c r="S1291">
        <v>2317</v>
      </c>
      <c r="T1291">
        <v>-27</v>
      </c>
      <c r="U1291">
        <v>0</v>
      </c>
      <c r="V1291">
        <v>0</v>
      </c>
      <c r="W1291">
        <v>109</v>
      </c>
      <c r="X1291">
        <v>99</v>
      </c>
      <c r="Y1291">
        <v>76</v>
      </c>
      <c r="Z1291">
        <v>626</v>
      </c>
      <c r="AF1291" t="s">
        <v>1647</v>
      </c>
      <c r="AG1291" t="s">
        <v>981</v>
      </c>
      <c r="AH1291" s="9">
        <v>0.11041666666666666</v>
      </c>
      <c r="AI1291" t="s">
        <v>1438</v>
      </c>
      <c r="AJ1291" t="s">
        <v>1417</v>
      </c>
      <c r="AK1291" t="s">
        <v>1427</v>
      </c>
    </row>
    <row r="1292" spans="1:37" x14ac:dyDescent="0.3">
      <c r="A1292" s="1">
        <v>45081</v>
      </c>
      <c r="B1292" t="s">
        <v>81</v>
      </c>
      <c r="C1292" t="s">
        <v>82</v>
      </c>
      <c r="D1292" t="s">
        <v>83</v>
      </c>
      <c r="E1292">
        <v>20409</v>
      </c>
      <c r="F1292">
        <v>946</v>
      </c>
      <c r="G1292" t="s">
        <v>68</v>
      </c>
      <c r="H1292" t="s">
        <v>69</v>
      </c>
      <c r="I1292" t="s">
        <v>44</v>
      </c>
      <c r="J1292" t="s">
        <v>45</v>
      </c>
      <c r="K1292">
        <v>1320</v>
      </c>
      <c r="L1292">
        <v>1453</v>
      </c>
      <c r="M1292">
        <v>93</v>
      </c>
      <c r="N1292">
        <v>23</v>
      </c>
      <c r="O1292">
        <v>1516</v>
      </c>
      <c r="P1292">
        <v>1831</v>
      </c>
      <c r="Q1292">
        <v>4</v>
      </c>
      <c r="R1292">
        <v>1654</v>
      </c>
      <c r="S1292">
        <v>1835</v>
      </c>
      <c r="T1292">
        <v>101</v>
      </c>
      <c r="U1292">
        <v>0</v>
      </c>
      <c r="V1292">
        <v>0</v>
      </c>
      <c r="W1292">
        <v>154</v>
      </c>
      <c r="X1292">
        <v>162</v>
      </c>
      <c r="Y1292">
        <v>135</v>
      </c>
      <c r="Z1292">
        <v>942</v>
      </c>
      <c r="AA1292">
        <v>0</v>
      </c>
      <c r="AB1292">
        <v>0</v>
      </c>
      <c r="AC1292">
        <v>16</v>
      </c>
      <c r="AD1292">
        <v>0</v>
      </c>
      <c r="AE1292">
        <v>85</v>
      </c>
      <c r="AF1292" t="s">
        <v>965</v>
      </c>
      <c r="AG1292" t="s">
        <v>1138</v>
      </c>
      <c r="AH1292" s="9">
        <v>0.15416666666666667</v>
      </c>
      <c r="AI1292" t="s">
        <v>1435</v>
      </c>
      <c r="AJ1292" t="s">
        <v>1420</v>
      </c>
      <c r="AK1292" t="s">
        <v>1421</v>
      </c>
    </row>
    <row r="1293" spans="1:37" x14ac:dyDescent="0.3">
      <c r="A1293" s="1">
        <v>43665</v>
      </c>
      <c r="B1293" t="s">
        <v>14</v>
      </c>
      <c r="C1293" t="s">
        <v>15</v>
      </c>
      <c r="D1293" t="s">
        <v>16</v>
      </c>
      <c r="E1293">
        <v>19790</v>
      </c>
      <c r="F1293">
        <v>2782</v>
      </c>
      <c r="G1293" t="s">
        <v>150</v>
      </c>
      <c r="H1293" t="s">
        <v>85</v>
      </c>
      <c r="I1293" t="s">
        <v>44</v>
      </c>
      <c r="J1293" t="s">
        <v>45</v>
      </c>
      <c r="K1293">
        <v>1900</v>
      </c>
      <c r="L1293">
        <v>1955</v>
      </c>
      <c r="M1293">
        <v>55</v>
      </c>
      <c r="N1293">
        <v>17</v>
      </c>
      <c r="O1293">
        <v>2012</v>
      </c>
      <c r="P1293">
        <v>2052</v>
      </c>
      <c r="Q1293">
        <v>8</v>
      </c>
      <c r="R1293">
        <v>2025</v>
      </c>
      <c r="S1293">
        <v>2100</v>
      </c>
      <c r="T1293">
        <v>35</v>
      </c>
      <c r="U1293">
        <v>0</v>
      </c>
      <c r="V1293">
        <v>0</v>
      </c>
      <c r="W1293">
        <v>85</v>
      </c>
      <c r="X1293">
        <v>65</v>
      </c>
      <c r="Y1293">
        <v>40</v>
      </c>
      <c r="Z1293">
        <v>184</v>
      </c>
      <c r="AA1293">
        <v>17</v>
      </c>
      <c r="AB1293">
        <v>0</v>
      </c>
      <c r="AC1293">
        <v>0</v>
      </c>
      <c r="AD1293">
        <v>0</v>
      </c>
      <c r="AE1293">
        <v>18</v>
      </c>
      <c r="AF1293" t="s">
        <v>983</v>
      </c>
      <c r="AG1293" t="s">
        <v>973</v>
      </c>
      <c r="AH1293" s="9">
        <v>4.5138888888888888E-2</v>
      </c>
      <c r="AI1293" t="s">
        <v>1438</v>
      </c>
      <c r="AJ1293" t="s">
        <v>1420</v>
      </c>
      <c r="AK1293" t="s">
        <v>1426</v>
      </c>
    </row>
    <row r="1294" spans="1:37" x14ac:dyDescent="0.3">
      <c r="A1294" s="1">
        <v>44701</v>
      </c>
      <c r="B1294" t="s">
        <v>32</v>
      </c>
      <c r="C1294" t="s">
        <v>33</v>
      </c>
      <c r="D1294" t="s">
        <v>34</v>
      </c>
      <c r="E1294">
        <v>19393</v>
      </c>
      <c r="F1294">
        <v>1489</v>
      </c>
      <c r="G1294" t="s">
        <v>167</v>
      </c>
      <c r="H1294" t="s">
        <v>168</v>
      </c>
      <c r="I1294" t="s">
        <v>206</v>
      </c>
      <c r="J1294" t="s">
        <v>207</v>
      </c>
      <c r="K1294">
        <v>1320</v>
      </c>
      <c r="L1294">
        <v>1335</v>
      </c>
      <c r="M1294">
        <v>15</v>
      </c>
      <c r="N1294">
        <v>10</v>
      </c>
      <c r="O1294">
        <v>1345</v>
      </c>
      <c r="P1294">
        <v>1453</v>
      </c>
      <c r="Q1294">
        <v>4</v>
      </c>
      <c r="R1294">
        <v>1450</v>
      </c>
      <c r="S1294">
        <v>1457</v>
      </c>
      <c r="T1294">
        <v>7</v>
      </c>
      <c r="U1294">
        <v>0</v>
      </c>
      <c r="V1294">
        <v>0</v>
      </c>
      <c r="W1294">
        <v>90</v>
      </c>
      <c r="X1294">
        <v>82</v>
      </c>
      <c r="Y1294">
        <v>68</v>
      </c>
      <c r="Z1294">
        <v>446</v>
      </c>
      <c r="AF1294" t="s">
        <v>927</v>
      </c>
      <c r="AG1294" t="s">
        <v>754</v>
      </c>
      <c r="AH1294" s="9">
        <v>5.6944444444444443E-2</v>
      </c>
      <c r="AI1294" t="s">
        <v>1435</v>
      </c>
      <c r="AJ1294" t="s">
        <v>1420</v>
      </c>
      <c r="AK1294" t="s">
        <v>1426</v>
      </c>
    </row>
    <row r="1295" spans="1:37" x14ac:dyDescent="0.3">
      <c r="A1295" s="1">
        <v>44554</v>
      </c>
      <c r="B1295" t="s">
        <v>39</v>
      </c>
      <c r="C1295" t="s">
        <v>40</v>
      </c>
      <c r="D1295" t="s">
        <v>41</v>
      </c>
      <c r="E1295">
        <v>19805</v>
      </c>
      <c r="F1295">
        <v>966</v>
      </c>
      <c r="G1295" t="s">
        <v>42</v>
      </c>
      <c r="H1295" t="s">
        <v>43</v>
      </c>
      <c r="I1295" t="s">
        <v>337</v>
      </c>
      <c r="J1295" t="s">
        <v>338</v>
      </c>
      <c r="K1295">
        <v>1344</v>
      </c>
      <c r="L1295">
        <v>1341</v>
      </c>
      <c r="M1295">
        <v>-3</v>
      </c>
      <c r="N1295">
        <v>11</v>
      </c>
      <c r="O1295">
        <v>1352</v>
      </c>
      <c r="P1295">
        <v>1556</v>
      </c>
      <c r="Q1295">
        <v>4</v>
      </c>
      <c r="R1295">
        <v>1620</v>
      </c>
      <c r="S1295">
        <v>1600</v>
      </c>
      <c r="T1295">
        <v>-20</v>
      </c>
      <c r="U1295">
        <v>0</v>
      </c>
      <c r="V1295">
        <v>0</v>
      </c>
      <c r="W1295">
        <v>156</v>
      </c>
      <c r="X1295">
        <v>139</v>
      </c>
      <c r="Y1295">
        <v>124</v>
      </c>
      <c r="Z1295">
        <v>857</v>
      </c>
      <c r="AF1295" t="s">
        <v>1195</v>
      </c>
      <c r="AG1295" t="s">
        <v>651</v>
      </c>
      <c r="AH1295" s="9">
        <v>9.6527777777777782E-2</v>
      </c>
      <c r="AI1295" t="s">
        <v>1435</v>
      </c>
      <c r="AJ1295" t="s">
        <v>1417</v>
      </c>
      <c r="AK1295" t="s">
        <v>1426</v>
      </c>
    </row>
    <row r="1296" spans="1:37" x14ac:dyDescent="0.3">
      <c r="A1296" s="1">
        <v>43634</v>
      </c>
      <c r="B1296" t="s">
        <v>32</v>
      </c>
      <c r="C1296" t="s">
        <v>33</v>
      </c>
      <c r="D1296" t="s">
        <v>34</v>
      </c>
      <c r="E1296">
        <v>19393</v>
      </c>
      <c r="F1296">
        <v>1419</v>
      </c>
      <c r="G1296" t="s">
        <v>174</v>
      </c>
      <c r="H1296" t="s">
        <v>175</v>
      </c>
      <c r="I1296" t="s">
        <v>23</v>
      </c>
      <c r="J1296" t="s">
        <v>24</v>
      </c>
      <c r="K1296">
        <v>1200</v>
      </c>
      <c r="L1296">
        <v>0</v>
      </c>
      <c r="M1296">
        <v>0</v>
      </c>
      <c r="R1296">
        <v>1400</v>
      </c>
      <c r="S1296">
        <v>0</v>
      </c>
      <c r="T1296">
        <v>0</v>
      </c>
      <c r="U1296">
        <v>1</v>
      </c>
      <c r="V1296">
        <v>0</v>
      </c>
      <c r="W1296">
        <v>120</v>
      </c>
      <c r="Z1296">
        <v>651</v>
      </c>
      <c r="AF1296" t="s">
        <v>663</v>
      </c>
      <c r="AG1296" t="s">
        <v>663</v>
      </c>
      <c r="AH1296" s="9">
        <v>0</v>
      </c>
      <c r="AI1296" t="s">
        <v>1437</v>
      </c>
      <c r="AJ1296" t="s">
        <v>1420</v>
      </c>
      <c r="AK1296" t="s">
        <v>1423</v>
      </c>
    </row>
    <row r="1297" spans="1:37" x14ac:dyDescent="0.3">
      <c r="A1297" s="1">
        <v>45020</v>
      </c>
      <c r="B1297" t="s">
        <v>46</v>
      </c>
      <c r="C1297" t="s">
        <v>47</v>
      </c>
      <c r="D1297" t="s">
        <v>48</v>
      </c>
      <c r="E1297">
        <v>20452</v>
      </c>
      <c r="F1297">
        <v>4493</v>
      </c>
      <c r="G1297" t="s">
        <v>150</v>
      </c>
      <c r="H1297" t="s">
        <v>85</v>
      </c>
      <c r="I1297" t="s">
        <v>68</v>
      </c>
      <c r="J1297" t="s">
        <v>69</v>
      </c>
      <c r="K1297">
        <v>1200</v>
      </c>
      <c r="L1297">
        <v>1155</v>
      </c>
      <c r="M1297">
        <v>-5</v>
      </c>
      <c r="N1297">
        <v>23</v>
      </c>
      <c r="O1297">
        <v>1218</v>
      </c>
      <c r="P1297">
        <v>1314</v>
      </c>
      <c r="Q1297">
        <v>9</v>
      </c>
      <c r="R1297">
        <v>1333</v>
      </c>
      <c r="S1297">
        <v>1323</v>
      </c>
      <c r="T1297">
        <v>-10</v>
      </c>
      <c r="U1297">
        <v>0</v>
      </c>
      <c r="V1297">
        <v>0</v>
      </c>
      <c r="W1297">
        <v>153</v>
      </c>
      <c r="X1297">
        <v>148</v>
      </c>
      <c r="Y1297">
        <v>116</v>
      </c>
      <c r="Z1297">
        <v>764</v>
      </c>
      <c r="AF1297" t="s">
        <v>909</v>
      </c>
      <c r="AG1297" t="s">
        <v>736</v>
      </c>
      <c r="AH1297" s="9">
        <v>6.1111111111111109E-2</v>
      </c>
      <c r="AI1297" t="s">
        <v>1434</v>
      </c>
      <c r="AJ1297" t="s">
        <v>1417</v>
      </c>
      <c r="AK1297" t="s">
        <v>1423</v>
      </c>
    </row>
    <row r="1298" spans="1:37" x14ac:dyDescent="0.3">
      <c r="A1298" s="1">
        <v>45106</v>
      </c>
      <c r="B1298" t="s">
        <v>46</v>
      </c>
      <c r="C1298" t="s">
        <v>47</v>
      </c>
      <c r="D1298" t="s">
        <v>48</v>
      </c>
      <c r="E1298">
        <v>20452</v>
      </c>
      <c r="F1298">
        <v>3431</v>
      </c>
      <c r="G1298" t="s">
        <v>12</v>
      </c>
      <c r="H1298" t="s">
        <v>13</v>
      </c>
      <c r="I1298" t="s">
        <v>305</v>
      </c>
      <c r="J1298" t="s">
        <v>306</v>
      </c>
      <c r="K1298">
        <v>948</v>
      </c>
      <c r="L1298">
        <v>948</v>
      </c>
      <c r="M1298">
        <v>0</v>
      </c>
      <c r="N1298">
        <v>91</v>
      </c>
      <c r="O1298">
        <v>1119</v>
      </c>
      <c r="P1298">
        <v>1253</v>
      </c>
      <c r="Q1298">
        <v>5</v>
      </c>
      <c r="R1298">
        <v>1156</v>
      </c>
      <c r="S1298">
        <v>1258</v>
      </c>
      <c r="T1298">
        <v>62</v>
      </c>
      <c r="U1298">
        <v>0</v>
      </c>
      <c r="V1298">
        <v>0</v>
      </c>
      <c r="W1298">
        <v>128</v>
      </c>
      <c r="X1298">
        <v>190</v>
      </c>
      <c r="Y1298">
        <v>94</v>
      </c>
      <c r="Z1298">
        <v>569</v>
      </c>
      <c r="AA1298">
        <v>0</v>
      </c>
      <c r="AB1298">
        <v>0</v>
      </c>
      <c r="AC1298">
        <v>62</v>
      </c>
      <c r="AD1298">
        <v>0</v>
      </c>
      <c r="AE1298">
        <v>0</v>
      </c>
      <c r="AF1298" t="s">
        <v>1335</v>
      </c>
      <c r="AG1298" t="s">
        <v>1185</v>
      </c>
      <c r="AH1298" s="9">
        <v>0.13194444444444445</v>
      </c>
      <c r="AI1298" t="s">
        <v>1434</v>
      </c>
      <c r="AJ1298" t="s">
        <v>1420</v>
      </c>
      <c r="AK1298" t="s">
        <v>1425</v>
      </c>
    </row>
    <row r="1299" spans="1:37" x14ac:dyDescent="0.3">
      <c r="A1299" s="1">
        <v>44673</v>
      </c>
      <c r="B1299" t="s">
        <v>94</v>
      </c>
      <c r="C1299" t="s">
        <v>95</v>
      </c>
      <c r="D1299" t="s">
        <v>96</v>
      </c>
      <c r="E1299">
        <v>20397</v>
      </c>
      <c r="F1299">
        <v>5022</v>
      </c>
      <c r="G1299" t="s">
        <v>97</v>
      </c>
      <c r="H1299" t="s">
        <v>98</v>
      </c>
      <c r="I1299" t="s">
        <v>341</v>
      </c>
      <c r="J1299" t="s">
        <v>342</v>
      </c>
      <c r="K1299">
        <v>840</v>
      </c>
      <c r="L1299">
        <v>845</v>
      </c>
      <c r="M1299">
        <v>5</v>
      </c>
      <c r="N1299">
        <v>50</v>
      </c>
      <c r="O1299">
        <v>935</v>
      </c>
      <c r="P1299">
        <v>1039</v>
      </c>
      <c r="Q1299">
        <v>3</v>
      </c>
      <c r="R1299">
        <v>1017</v>
      </c>
      <c r="S1299">
        <v>1042</v>
      </c>
      <c r="T1299">
        <v>25</v>
      </c>
      <c r="U1299">
        <v>0</v>
      </c>
      <c r="V1299">
        <v>0</v>
      </c>
      <c r="W1299">
        <v>97</v>
      </c>
      <c r="X1299">
        <v>117</v>
      </c>
      <c r="Y1299">
        <v>64</v>
      </c>
      <c r="Z1299">
        <v>430</v>
      </c>
      <c r="AA1299">
        <v>5</v>
      </c>
      <c r="AB1299">
        <v>0</v>
      </c>
      <c r="AC1299">
        <v>20</v>
      </c>
      <c r="AD1299">
        <v>0</v>
      </c>
      <c r="AE1299">
        <v>0</v>
      </c>
      <c r="AF1299" t="s">
        <v>1233</v>
      </c>
      <c r="AG1299" t="s">
        <v>1166</v>
      </c>
      <c r="AH1299" s="9">
        <v>8.1250000000000003E-2</v>
      </c>
      <c r="AI1299" t="s">
        <v>1434</v>
      </c>
      <c r="AJ1299" t="s">
        <v>1420</v>
      </c>
      <c r="AK1299" t="s">
        <v>1426</v>
      </c>
    </row>
    <row r="1300" spans="1:37" x14ac:dyDescent="0.3">
      <c r="A1300" s="1">
        <v>43943</v>
      </c>
      <c r="B1300" t="s">
        <v>32</v>
      </c>
      <c r="C1300" t="s">
        <v>33</v>
      </c>
      <c r="D1300" t="s">
        <v>34</v>
      </c>
      <c r="E1300">
        <v>19393</v>
      </c>
      <c r="F1300">
        <v>1425</v>
      </c>
      <c r="G1300" t="s">
        <v>21</v>
      </c>
      <c r="H1300" t="s">
        <v>22</v>
      </c>
      <c r="I1300" t="s">
        <v>133</v>
      </c>
      <c r="J1300" t="s">
        <v>134</v>
      </c>
      <c r="K1300">
        <v>1015</v>
      </c>
      <c r="L1300">
        <v>1012</v>
      </c>
      <c r="M1300">
        <v>-3</v>
      </c>
      <c r="N1300">
        <v>10</v>
      </c>
      <c r="O1300">
        <v>1022</v>
      </c>
      <c r="P1300">
        <v>1531</v>
      </c>
      <c r="Q1300">
        <v>6</v>
      </c>
      <c r="R1300">
        <v>1550</v>
      </c>
      <c r="S1300">
        <v>1537</v>
      </c>
      <c r="T1300">
        <v>-13</v>
      </c>
      <c r="U1300">
        <v>0</v>
      </c>
      <c r="V1300">
        <v>0</v>
      </c>
      <c r="W1300">
        <v>215</v>
      </c>
      <c r="X1300">
        <v>205</v>
      </c>
      <c r="Y1300">
        <v>189</v>
      </c>
      <c r="Z1300">
        <v>1506</v>
      </c>
      <c r="AF1300" t="s">
        <v>1247</v>
      </c>
      <c r="AG1300" t="s">
        <v>1014</v>
      </c>
      <c r="AH1300" s="9">
        <v>0.22569444444444445</v>
      </c>
      <c r="AI1300" t="s">
        <v>1434</v>
      </c>
      <c r="AJ1300" t="s">
        <v>1417</v>
      </c>
      <c r="AK1300" t="s">
        <v>1424</v>
      </c>
    </row>
    <row r="1301" spans="1:37" x14ac:dyDescent="0.3">
      <c r="A1301" s="1">
        <v>44230</v>
      </c>
      <c r="B1301" t="s">
        <v>46</v>
      </c>
      <c r="C1301" t="s">
        <v>47</v>
      </c>
      <c r="D1301" t="s">
        <v>48</v>
      </c>
      <c r="E1301">
        <v>20452</v>
      </c>
      <c r="F1301">
        <v>4727</v>
      </c>
      <c r="G1301" t="s">
        <v>86</v>
      </c>
      <c r="H1301" t="s">
        <v>87</v>
      </c>
      <c r="I1301" t="s">
        <v>97</v>
      </c>
      <c r="J1301" t="s">
        <v>98</v>
      </c>
      <c r="K1301">
        <v>1618</v>
      </c>
      <c r="L1301">
        <v>1610</v>
      </c>
      <c r="M1301">
        <v>-8</v>
      </c>
      <c r="N1301">
        <v>19</v>
      </c>
      <c r="O1301">
        <v>1629</v>
      </c>
      <c r="P1301">
        <v>1712</v>
      </c>
      <c r="Q1301">
        <v>7</v>
      </c>
      <c r="R1301">
        <v>1731</v>
      </c>
      <c r="S1301">
        <v>1719</v>
      </c>
      <c r="T1301">
        <v>-12</v>
      </c>
      <c r="U1301">
        <v>0</v>
      </c>
      <c r="V1301">
        <v>0</v>
      </c>
      <c r="W1301">
        <v>73</v>
      </c>
      <c r="X1301">
        <v>69</v>
      </c>
      <c r="Y1301">
        <v>43</v>
      </c>
      <c r="Z1301">
        <v>168</v>
      </c>
      <c r="AF1301" t="s">
        <v>1356</v>
      </c>
      <c r="AG1301" t="s">
        <v>1196</v>
      </c>
      <c r="AH1301" s="9">
        <v>4.791666666666667E-2</v>
      </c>
      <c r="AI1301" t="s">
        <v>1435</v>
      </c>
      <c r="AJ1301" t="s">
        <v>1417</v>
      </c>
      <c r="AK1301" t="s">
        <v>1424</v>
      </c>
    </row>
    <row r="1302" spans="1:37" x14ac:dyDescent="0.3">
      <c r="A1302" s="1">
        <v>43668</v>
      </c>
      <c r="B1302" t="s">
        <v>32</v>
      </c>
      <c r="C1302" t="s">
        <v>33</v>
      </c>
      <c r="D1302" t="s">
        <v>34</v>
      </c>
      <c r="E1302">
        <v>19393</v>
      </c>
      <c r="F1302">
        <v>2227</v>
      </c>
      <c r="G1302" t="s">
        <v>28</v>
      </c>
      <c r="H1302" t="s">
        <v>29</v>
      </c>
      <c r="I1302" t="s">
        <v>10</v>
      </c>
      <c r="J1302" t="s">
        <v>11</v>
      </c>
      <c r="K1302">
        <v>1100</v>
      </c>
      <c r="L1302">
        <v>1057</v>
      </c>
      <c r="M1302">
        <v>-3</v>
      </c>
      <c r="N1302">
        <v>13</v>
      </c>
      <c r="O1302">
        <v>1110</v>
      </c>
      <c r="P1302">
        <v>1150</v>
      </c>
      <c r="Q1302">
        <v>5</v>
      </c>
      <c r="R1302">
        <v>1215</v>
      </c>
      <c r="S1302">
        <v>1155</v>
      </c>
      <c r="T1302">
        <v>-20</v>
      </c>
      <c r="U1302">
        <v>0</v>
      </c>
      <c r="V1302">
        <v>0</v>
      </c>
      <c r="W1302">
        <v>75</v>
      </c>
      <c r="X1302">
        <v>58</v>
      </c>
      <c r="Y1302">
        <v>40</v>
      </c>
      <c r="Z1302">
        <v>177</v>
      </c>
      <c r="AF1302" t="s">
        <v>736</v>
      </c>
      <c r="AG1302" t="s">
        <v>722</v>
      </c>
      <c r="AH1302" s="9">
        <v>4.027777777777778E-2</v>
      </c>
      <c r="AI1302" t="s">
        <v>1434</v>
      </c>
      <c r="AJ1302" t="s">
        <v>1417</v>
      </c>
      <c r="AK1302" t="s">
        <v>1422</v>
      </c>
    </row>
    <row r="1303" spans="1:37" x14ac:dyDescent="0.3">
      <c r="A1303" s="1">
        <v>44438</v>
      </c>
      <c r="B1303" t="s">
        <v>39</v>
      </c>
      <c r="C1303" t="s">
        <v>40</v>
      </c>
      <c r="D1303" t="s">
        <v>41</v>
      </c>
      <c r="E1303">
        <v>19805</v>
      </c>
      <c r="F1303">
        <v>2045</v>
      </c>
      <c r="G1303" t="s">
        <v>194</v>
      </c>
      <c r="H1303" t="s">
        <v>195</v>
      </c>
      <c r="I1303" t="s">
        <v>23</v>
      </c>
      <c r="J1303" t="s">
        <v>24</v>
      </c>
      <c r="K1303">
        <v>829</v>
      </c>
      <c r="L1303">
        <v>828</v>
      </c>
      <c r="M1303">
        <v>-1</v>
      </c>
      <c r="N1303">
        <v>17</v>
      </c>
      <c r="O1303">
        <v>845</v>
      </c>
      <c r="P1303">
        <v>1116</v>
      </c>
      <c r="Q1303">
        <v>11</v>
      </c>
      <c r="R1303">
        <v>1132</v>
      </c>
      <c r="S1303">
        <v>1127</v>
      </c>
      <c r="T1303">
        <v>-5</v>
      </c>
      <c r="U1303">
        <v>0</v>
      </c>
      <c r="V1303">
        <v>0</v>
      </c>
      <c r="W1303">
        <v>363</v>
      </c>
      <c r="X1303">
        <v>359</v>
      </c>
      <c r="Y1303">
        <v>331</v>
      </c>
      <c r="Z1303">
        <v>2585</v>
      </c>
      <c r="AF1303" t="s">
        <v>727</v>
      </c>
      <c r="AG1303" t="s">
        <v>691</v>
      </c>
      <c r="AH1303" s="9">
        <v>0.12430555555555556</v>
      </c>
      <c r="AI1303" t="s">
        <v>1434</v>
      </c>
      <c r="AJ1303" t="s">
        <v>1417</v>
      </c>
      <c r="AK1303" t="s">
        <v>1422</v>
      </c>
    </row>
    <row r="1304" spans="1:37" x14ac:dyDescent="0.3">
      <c r="A1304" s="1">
        <v>44507</v>
      </c>
      <c r="B1304" t="s">
        <v>46</v>
      </c>
      <c r="C1304" t="s">
        <v>47</v>
      </c>
      <c r="D1304" t="s">
        <v>48</v>
      </c>
      <c r="E1304">
        <v>20452</v>
      </c>
      <c r="F1304">
        <v>3598</v>
      </c>
      <c r="G1304" t="s">
        <v>80</v>
      </c>
      <c r="H1304" t="s">
        <v>67</v>
      </c>
      <c r="I1304" t="s">
        <v>64</v>
      </c>
      <c r="J1304" t="s">
        <v>65</v>
      </c>
      <c r="K1304">
        <v>800</v>
      </c>
      <c r="L1304">
        <v>758</v>
      </c>
      <c r="M1304">
        <v>-2</v>
      </c>
      <c r="N1304">
        <v>13</v>
      </c>
      <c r="O1304">
        <v>811</v>
      </c>
      <c r="P1304">
        <v>1043</v>
      </c>
      <c r="Q1304">
        <v>7</v>
      </c>
      <c r="R1304">
        <v>1106</v>
      </c>
      <c r="S1304">
        <v>1050</v>
      </c>
      <c r="T1304">
        <v>-16</v>
      </c>
      <c r="U1304">
        <v>0</v>
      </c>
      <c r="V1304">
        <v>0</v>
      </c>
      <c r="W1304">
        <v>126</v>
      </c>
      <c r="X1304">
        <v>112</v>
      </c>
      <c r="Y1304">
        <v>92</v>
      </c>
      <c r="Z1304">
        <v>646</v>
      </c>
      <c r="AF1304" t="s">
        <v>1671</v>
      </c>
      <c r="AG1304" t="s">
        <v>1009</v>
      </c>
      <c r="AH1304" s="9">
        <v>0.11944444444444445</v>
      </c>
      <c r="AI1304" t="s">
        <v>1434</v>
      </c>
      <c r="AJ1304" t="s">
        <v>1417</v>
      </c>
      <c r="AK1304" t="s">
        <v>1421</v>
      </c>
    </row>
    <row r="1305" spans="1:37" x14ac:dyDescent="0.3">
      <c r="A1305" s="1">
        <v>44076</v>
      </c>
      <c r="B1305" t="s">
        <v>122</v>
      </c>
      <c r="C1305" t="s">
        <v>123</v>
      </c>
      <c r="D1305" t="s">
        <v>124</v>
      </c>
      <c r="E1305">
        <v>20304</v>
      </c>
      <c r="F1305">
        <v>5408</v>
      </c>
      <c r="G1305" t="s">
        <v>120</v>
      </c>
      <c r="H1305" t="s">
        <v>121</v>
      </c>
      <c r="I1305" t="s">
        <v>53</v>
      </c>
      <c r="J1305" t="s">
        <v>54</v>
      </c>
      <c r="K1305">
        <v>645</v>
      </c>
      <c r="L1305">
        <v>638</v>
      </c>
      <c r="M1305">
        <v>-7</v>
      </c>
      <c r="N1305">
        <v>13</v>
      </c>
      <c r="O1305">
        <v>651</v>
      </c>
      <c r="P1305">
        <v>715</v>
      </c>
      <c r="Q1305">
        <v>5</v>
      </c>
      <c r="R1305">
        <v>745</v>
      </c>
      <c r="S1305">
        <v>720</v>
      </c>
      <c r="T1305">
        <v>-25</v>
      </c>
      <c r="U1305">
        <v>0</v>
      </c>
      <c r="V1305">
        <v>0</v>
      </c>
      <c r="W1305">
        <v>120</v>
      </c>
      <c r="X1305">
        <v>102</v>
      </c>
      <c r="Y1305">
        <v>84</v>
      </c>
      <c r="Z1305">
        <v>590</v>
      </c>
      <c r="AF1305" t="s">
        <v>851</v>
      </c>
      <c r="AG1305" t="s">
        <v>1214</v>
      </c>
      <c r="AH1305" s="9">
        <v>2.9166666666666667E-2</v>
      </c>
      <c r="AI1305" t="s">
        <v>1434</v>
      </c>
      <c r="AJ1305" t="s">
        <v>1417</v>
      </c>
      <c r="AK1305" t="s">
        <v>1424</v>
      </c>
    </row>
    <row r="1306" spans="1:37" x14ac:dyDescent="0.3">
      <c r="A1306" s="1">
        <v>44261</v>
      </c>
      <c r="B1306" t="s">
        <v>55</v>
      </c>
      <c r="C1306" t="s">
        <v>56</v>
      </c>
      <c r="D1306" t="s">
        <v>57</v>
      </c>
      <c r="E1306">
        <v>19930</v>
      </c>
      <c r="F1306">
        <v>66</v>
      </c>
      <c r="G1306" t="s">
        <v>321</v>
      </c>
      <c r="H1306" t="s">
        <v>322</v>
      </c>
      <c r="I1306" t="s">
        <v>364</v>
      </c>
      <c r="J1306" t="s">
        <v>365</v>
      </c>
      <c r="K1306">
        <v>1705</v>
      </c>
      <c r="L1306">
        <v>1657</v>
      </c>
      <c r="M1306">
        <v>-8</v>
      </c>
      <c r="N1306">
        <v>4</v>
      </c>
      <c r="O1306">
        <v>1701</v>
      </c>
      <c r="P1306">
        <v>1735</v>
      </c>
      <c r="Q1306">
        <v>4</v>
      </c>
      <c r="R1306">
        <v>1755</v>
      </c>
      <c r="S1306">
        <v>1739</v>
      </c>
      <c r="T1306">
        <v>-16</v>
      </c>
      <c r="U1306">
        <v>0</v>
      </c>
      <c r="V1306">
        <v>0</v>
      </c>
      <c r="W1306">
        <v>50</v>
      </c>
      <c r="X1306">
        <v>42</v>
      </c>
      <c r="Y1306">
        <v>34</v>
      </c>
      <c r="Z1306">
        <v>198</v>
      </c>
      <c r="AF1306" t="s">
        <v>789</v>
      </c>
      <c r="AG1306" t="s">
        <v>622</v>
      </c>
      <c r="AH1306" s="9">
        <v>2.9166666666666667E-2</v>
      </c>
      <c r="AI1306" t="s">
        <v>1435</v>
      </c>
      <c r="AJ1306" t="s">
        <v>1417</v>
      </c>
      <c r="AK1306" t="s">
        <v>1427</v>
      </c>
    </row>
    <row r="1307" spans="1:37" x14ac:dyDescent="0.3">
      <c r="A1307" s="1">
        <v>44028</v>
      </c>
      <c r="B1307" t="s">
        <v>155</v>
      </c>
      <c r="C1307" t="s">
        <v>156</v>
      </c>
      <c r="D1307" t="s">
        <v>157</v>
      </c>
      <c r="E1307">
        <v>20398</v>
      </c>
      <c r="F1307">
        <v>4196</v>
      </c>
      <c r="G1307" t="s">
        <v>80</v>
      </c>
      <c r="H1307" t="s">
        <v>67</v>
      </c>
      <c r="I1307" t="s">
        <v>235</v>
      </c>
      <c r="J1307" t="s">
        <v>236</v>
      </c>
      <c r="K1307">
        <v>1515</v>
      </c>
      <c r="L1307">
        <v>1509</v>
      </c>
      <c r="M1307">
        <v>-6</v>
      </c>
      <c r="N1307">
        <v>22</v>
      </c>
      <c r="O1307">
        <v>1531</v>
      </c>
      <c r="P1307">
        <v>1729</v>
      </c>
      <c r="Q1307">
        <v>4</v>
      </c>
      <c r="R1307">
        <v>1748</v>
      </c>
      <c r="S1307">
        <v>1733</v>
      </c>
      <c r="T1307">
        <v>-15</v>
      </c>
      <c r="U1307">
        <v>0</v>
      </c>
      <c r="V1307">
        <v>0</v>
      </c>
      <c r="W1307">
        <v>93</v>
      </c>
      <c r="X1307">
        <v>84</v>
      </c>
      <c r="Y1307">
        <v>58</v>
      </c>
      <c r="Z1307">
        <v>413</v>
      </c>
      <c r="AF1307" t="s">
        <v>1672</v>
      </c>
      <c r="AG1307" t="s">
        <v>1067</v>
      </c>
      <c r="AH1307" s="9">
        <v>0.1</v>
      </c>
      <c r="AI1307" t="s">
        <v>1435</v>
      </c>
      <c r="AJ1307" t="s">
        <v>1417</v>
      </c>
      <c r="AK1307" t="s">
        <v>1425</v>
      </c>
    </row>
    <row r="1308" spans="1:37" x14ac:dyDescent="0.3">
      <c r="A1308" s="1">
        <v>44129</v>
      </c>
      <c r="B1308" t="s">
        <v>122</v>
      </c>
      <c r="C1308" t="s">
        <v>123</v>
      </c>
      <c r="D1308" t="s">
        <v>124</v>
      </c>
      <c r="E1308">
        <v>20304</v>
      </c>
      <c r="F1308">
        <v>3490</v>
      </c>
      <c r="G1308" t="s">
        <v>19</v>
      </c>
      <c r="H1308" t="s">
        <v>20</v>
      </c>
      <c r="I1308" t="s">
        <v>257</v>
      </c>
      <c r="J1308" t="s">
        <v>258</v>
      </c>
      <c r="K1308">
        <v>1725</v>
      </c>
      <c r="L1308">
        <v>1728</v>
      </c>
      <c r="M1308">
        <v>3</v>
      </c>
      <c r="N1308">
        <v>12</v>
      </c>
      <c r="O1308">
        <v>1740</v>
      </c>
      <c r="P1308">
        <v>1909</v>
      </c>
      <c r="Q1308">
        <v>5</v>
      </c>
      <c r="R1308">
        <v>1930</v>
      </c>
      <c r="S1308">
        <v>1914</v>
      </c>
      <c r="T1308">
        <v>-16</v>
      </c>
      <c r="U1308">
        <v>0</v>
      </c>
      <c r="V1308">
        <v>0</v>
      </c>
      <c r="W1308">
        <v>125</v>
      </c>
      <c r="X1308">
        <v>106</v>
      </c>
      <c r="Y1308">
        <v>89</v>
      </c>
      <c r="Z1308">
        <v>748</v>
      </c>
      <c r="AF1308" t="s">
        <v>1465</v>
      </c>
      <c r="AG1308" t="s">
        <v>1254</v>
      </c>
      <c r="AH1308" s="9">
        <v>7.3611111111111113E-2</v>
      </c>
      <c r="AI1308" t="s">
        <v>1435</v>
      </c>
      <c r="AJ1308" t="s">
        <v>1417</v>
      </c>
      <c r="AK1308" t="s">
        <v>1421</v>
      </c>
    </row>
    <row r="1309" spans="1:37" x14ac:dyDescent="0.3">
      <c r="A1309" s="1">
        <v>44165</v>
      </c>
      <c r="B1309" t="s">
        <v>25</v>
      </c>
      <c r="C1309" t="s">
        <v>26</v>
      </c>
      <c r="D1309" t="s">
        <v>27</v>
      </c>
      <c r="E1309">
        <v>20416</v>
      </c>
      <c r="F1309">
        <v>1314</v>
      </c>
      <c r="G1309" t="s">
        <v>10</v>
      </c>
      <c r="H1309" t="s">
        <v>11</v>
      </c>
      <c r="I1309" t="s">
        <v>21</v>
      </c>
      <c r="J1309" t="s">
        <v>22</v>
      </c>
      <c r="K1309">
        <v>705</v>
      </c>
      <c r="L1309">
        <v>705</v>
      </c>
      <c r="M1309">
        <v>0</v>
      </c>
      <c r="N1309">
        <v>12</v>
      </c>
      <c r="O1309">
        <v>717</v>
      </c>
      <c r="P1309">
        <v>921</v>
      </c>
      <c r="Q1309">
        <v>11</v>
      </c>
      <c r="R1309">
        <v>934</v>
      </c>
      <c r="S1309">
        <v>932</v>
      </c>
      <c r="T1309">
        <v>-2</v>
      </c>
      <c r="U1309">
        <v>0</v>
      </c>
      <c r="V1309">
        <v>0</v>
      </c>
      <c r="W1309">
        <v>269</v>
      </c>
      <c r="X1309">
        <v>267</v>
      </c>
      <c r="Y1309">
        <v>244</v>
      </c>
      <c r="Z1309">
        <v>1703</v>
      </c>
      <c r="AF1309" t="s">
        <v>1125</v>
      </c>
      <c r="AG1309" t="s">
        <v>643</v>
      </c>
      <c r="AH1309" s="9">
        <v>0.10208333333333333</v>
      </c>
      <c r="AI1309" t="s">
        <v>1434</v>
      </c>
      <c r="AJ1309" t="s">
        <v>1417</v>
      </c>
      <c r="AK1309" t="s">
        <v>1422</v>
      </c>
    </row>
    <row r="1310" spans="1:37" x14ac:dyDescent="0.3">
      <c r="A1310" s="1">
        <v>44136</v>
      </c>
      <c r="B1310" t="s">
        <v>171</v>
      </c>
      <c r="C1310" t="s">
        <v>172</v>
      </c>
      <c r="D1310" t="s">
        <v>173</v>
      </c>
      <c r="E1310">
        <v>20378</v>
      </c>
      <c r="F1310">
        <v>5814</v>
      </c>
      <c r="G1310" t="s">
        <v>30</v>
      </c>
      <c r="H1310" t="s">
        <v>31</v>
      </c>
      <c r="I1310" t="s">
        <v>412</v>
      </c>
      <c r="J1310" t="s">
        <v>413</v>
      </c>
      <c r="K1310">
        <v>1040</v>
      </c>
      <c r="L1310">
        <v>1110</v>
      </c>
      <c r="M1310">
        <v>30</v>
      </c>
      <c r="N1310">
        <v>36</v>
      </c>
      <c r="O1310">
        <v>1146</v>
      </c>
      <c r="P1310">
        <v>1238</v>
      </c>
      <c r="Q1310">
        <v>4</v>
      </c>
      <c r="R1310">
        <v>1154</v>
      </c>
      <c r="S1310">
        <v>1242</v>
      </c>
      <c r="T1310">
        <v>48</v>
      </c>
      <c r="U1310">
        <v>0</v>
      </c>
      <c r="V1310">
        <v>0</v>
      </c>
      <c r="W1310">
        <v>134</v>
      </c>
      <c r="X1310">
        <v>152</v>
      </c>
      <c r="Y1310">
        <v>112</v>
      </c>
      <c r="Z1310">
        <v>835</v>
      </c>
      <c r="AA1310">
        <v>22</v>
      </c>
      <c r="AB1310">
        <v>0</v>
      </c>
      <c r="AC1310">
        <v>18</v>
      </c>
      <c r="AD1310">
        <v>0</v>
      </c>
      <c r="AE1310">
        <v>8</v>
      </c>
      <c r="AF1310" t="s">
        <v>901</v>
      </c>
      <c r="AG1310" t="s">
        <v>1155</v>
      </c>
      <c r="AH1310" s="9">
        <v>6.3888888888888884E-2</v>
      </c>
      <c r="AI1310" t="s">
        <v>1434</v>
      </c>
      <c r="AJ1310" t="s">
        <v>1420</v>
      </c>
      <c r="AK1310" t="s">
        <v>1421</v>
      </c>
    </row>
    <row r="1311" spans="1:37" x14ac:dyDescent="0.3">
      <c r="A1311" s="1">
        <v>44208</v>
      </c>
      <c r="B1311" t="s">
        <v>7</v>
      </c>
      <c r="C1311" t="s">
        <v>8</v>
      </c>
      <c r="D1311" t="s">
        <v>9</v>
      </c>
      <c r="E1311">
        <v>19977</v>
      </c>
      <c r="F1311">
        <v>2034</v>
      </c>
      <c r="G1311" t="s">
        <v>21</v>
      </c>
      <c r="H1311" t="s">
        <v>22</v>
      </c>
      <c r="I1311" t="s">
        <v>51</v>
      </c>
      <c r="J1311" t="s">
        <v>52</v>
      </c>
      <c r="K1311">
        <v>1936</v>
      </c>
      <c r="L1311">
        <v>1933</v>
      </c>
      <c r="M1311">
        <v>-3</v>
      </c>
      <c r="N1311">
        <v>14</v>
      </c>
      <c r="O1311">
        <v>1947</v>
      </c>
      <c r="P1311">
        <v>2235</v>
      </c>
      <c r="Q1311">
        <v>4</v>
      </c>
      <c r="R1311">
        <v>2259</v>
      </c>
      <c r="S1311">
        <v>2239</v>
      </c>
      <c r="T1311">
        <v>-20</v>
      </c>
      <c r="U1311">
        <v>0</v>
      </c>
      <c r="V1311">
        <v>0</v>
      </c>
      <c r="W1311">
        <v>143</v>
      </c>
      <c r="X1311">
        <v>126</v>
      </c>
      <c r="Y1311">
        <v>108</v>
      </c>
      <c r="Z1311">
        <v>862</v>
      </c>
      <c r="AF1311" t="s">
        <v>1100</v>
      </c>
      <c r="AG1311" t="s">
        <v>807</v>
      </c>
      <c r="AH1311" s="9">
        <v>0.12916666666666668</v>
      </c>
      <c r="AI1311" t="s">
        <v>1438</v>
      </c>
      <c r="AJ1311" t="s">
        <v>1417</v>
      </c>
      <c r="AK1311" t="s">
        <v>1423</v>
      </c>
    </row>
    <row r="1312" spans="1:37" x14ac:dyDescent="0.3">
      <c r="A1312" s="1">
        <v>43536</v>
      </c>
      <c r="B1312" t="s">
        <v>122</v>
      </c>
      <c r="C1312" t="s">
        <v>123</v>
      </c>
      <c r="D1312" t="s">
        <v>124</v>
      </c>
      <c r="E1312">
        <v>20304</v>
      </c>
      <c r="F1312">
        <v>5936</v>
      </c>
      <c r="G1312" t="s">
        <v>269</v>
      </c>
      <c r="H1312" t="s">
        <v>270</v>
      </c>
      <c r="I1312" t="s">
        <v>21</v>
      </c>
      <c r="J1312" t="s">
        <v>22</v>
      </c>
      <c r="K1312">
        <v>1355</v>
      </c>
      <c r="L1312">
        <v>1348</v>
      </c>
      <c r="M1312">
        <v>-7</v>
      </c>
      <c r="N1312">
        <v>14</v>
      </c>
      <c r="O1312">
        <v>1402</v>
      </c>
      <c r="P1312">
        <v>1413</v>
      </c>
      <c r="Q1312">
        <v>8</v>
      </c>
      <c r="R1312">
        <v>1431</v>
      </c>
      <c r="S1312">
        <v>1421</v>
      </c>
      <c r="T1312">
        <v>-10</v>
      </c>
      <c r="U1312">
        <v>0</v>
      </c>
      <c r="V1312">
        <v>0</v>
      </c>
      <c r="W1312">
        <v>96</v>
      </c>
      <c r="X1312">
        <v>93</v>
      </c>
      <c r="Y1312">
        <v>71</v>
      </c>
      <c r="Z1312">
        <v>420</v>
      </c>
      <c r="AF1312" t="s">
        <v>1136</v>
      </c>
      <c r="AG1312" t="s">
        <v>1020</v>
      </c>
      <c r="AH1312" s="9">
        <v>2.2916666666666665E-2</v>
      </c>
      <c r="AI1312" t="s">
        <v>1435</v>
      </c>
      <c r="AJ1312" t="s">
        <v>1417</v>
      </c>
      <c r="AK1312" t="s">
        <v>1423</v>
      </c>
    </row>
    <row r="1313" spans="1:37" x14ac:dyDescent="0.3">
      <c r="A1313" s="1">
        <v>44742</v>
      </c>
      <c r="B1313" t="s">
        <v>81</v>
      </c>
      <c r="C1313" t="s">
        <v>82</v>
      </c>
      <c r="D1313" t="s">
        <v>83</v>
      </c>
      <c r="E1313">
        <v>20409</v>
      </c>
      <c r="F1313">
        <v>695</v>
      </c>
      <c r="G1313" t="s">
        <v>222</v>
      </c>
      <c r="H1313" t="s">
        <v>223</v>
      </c>
      <c r="I1313" t="s">
        <v>28</v>
      </c>
      <c r="J1313" t="s">
        <v>29</v>
      </c>
      <c r="K1313">
        <v>1830</v>
      </c>
      <c r="L1313">
        <v>1932</v>
      </c>
      <c r="M1313">
        <v>62</v>
      </c>
      <c r="N1313">
        <v>10</v>
      </c>
      <c r="O1313">
        <v>1942</v>
      </c>
      <c r="P1313">
        <v>2148</v>
      </c>
      <c r="Q1313">
        <v>3</v>
      </c>
      <c r="R1313">
        <v>2126</v>
      </c>
      <c r="S1313">
        <v>2151</v>
      </c>
      <c r="T1313">
        <v>25</v>
      </c>
      <c r="U1313">
        <v>0</v>
      </c>
      <c r="V1313">
        <v>0</v>
      </c>
      <c r="W1313">
        <v>176</v>
      </c>
      <c r="X1313">
        <v>139</v>
      </c>
      <c r="Y1313">
        <v>126</v>
      </c>
      <c r="Z1313">
        <v>972</v>
      </c>
      <c r="AA1313">
        <v>0</v>
      </c>
      <c r="AB1313">
        <v>0</v>
      </c>
      <c r="AC1313">
        <v>25</v>
      </c>
      <c r="AD1313">
        <v>0</v>
      </c>
      <c r="AE1313">
        <v>0</v>
      </c>
      <c r="AF1313" t="s">
        <v>1208</v>
      </c>
      <c r="AG1313" t="s">
        <v>971</v>
      </c>
      <c r="AH1313" s="9">
        <v>9.6527777777777782E-2</v>
      </c>
      <c r="AI1313" t="s">
        <v>1438</v>
      </c>
      <c r="AJ1313" t="s">
        <v>1420</v>
      </c>
      <c r="AK1313" t="s">
        <v>1425</v>
      </c>
    </row>
    <row r="1314" spans="1:37" x14ac:dyDescent="0.3">
      <c r="A1314" s="1">
        <v>43899</v>
      </c>
      <c r="B1314" t="s">
        <v>141</v>
      </c>
      <c r="C1314" t="s">
        <v>142</v>
      </c>
      <c r="D1314" t="s">
        <v>143</v>
      </c>
      <c r="E1314">
        <v>20363</v>
      </c>
      <c r="F1314">
        <v>4824</v>
      </c>
      <c r="G1314" t="s">
        <v>84</v>
      </c>
      <c r="H1314" t="s">
        <v>85</v>
      </c>
      <c r="I1314" t="s">
        <v>339</v>
      </c>
      <c r="J1314" t="s">
        <v>340</v>
      </c>
      <c r="K1314">
        <v>1739</v>
      </c>
      <c r="L1314">
        <v>1737</v>
      </c>
      <c r="M1314">
        <v>-2</v>
      </c>
      <c r="N1314">
        <v>18</v>
      </c>
      <c r="O1314">
        <v>1755</v>
      </c>
      <c r="P1314">
        <v>1846</v>
      </c>
      <c r="Q1314">
        <v>5</v>
      </c>
      <c r="R1314">
        <v>1914</v>
      </c>
      <c r="S1314">
        <v>1851</v>
      </c>
      <c r="T1314">
        <v>-23</v>
      </c>
      <c r="U1314">
        <v>0</v>
      </c>
      <c r="V1314">
        <v>0</v>
      </c>
      <c r="W1314">
        <v>95</v>
      </c>
      <c r="X1314">
        <v>74</v>
      </c>
      <c r="Y1314">
        <v>51</v>
      </c>
      <c r="Z1314">
        <v>264</v>
      </c>
      <c r="AF1314" t="s">
        <v>798</v>
      </c>
      <c r="AG1314" t="s">
        <v>1033</v>
      </c>
      <c r="AH1314" s="9">
        <v>5.1388888888888887E-2</v>
      </c>
      <c r="AI1314" t="s">
        <v>1435</v>
      </c>
      <c r="AJ1314" t="s">
        <v>1417</v>
      </c>
      <c r="AK1314" t="s">
        <v>1422</v>
      </c>
    </row>
    <row r="1315" spans="1:37" x14ac:dyDescent="0.3">
      <c r="A1315" s="1">
        <v>44159</v>
      </c>
      <c r="B1315" t="s">
        <v>32</v>
      </c>
      <c r="C1315" t="s">
        <v>33</v>
      </c>
      <c r="D1315" t="s">
        <v>34</v>
      </c>
      <c r="E1315">
        <v>19393</v>
      </c>
      <c r="F1315">
        <v>1971</v>
      </c>
      <c r="G1315" t="s">
        <v>35</v>
      </c>
      <c r="H1315" t="s">
        <v>36</v>
      </c>
      <c r="I1315" t="s">
        <v>103</v>
      </c>
      <c r="J1315" t="s">
        <v>104</v>
      </c>
      <c r="K1315">
        <v>920</v>
      </c>
      <c r="L1315">
        <v>918</v>
      </c>
      <c r="M1315">
        <v>-2</v>
      </c>
      <c r="N1315">
        <v>9</v>
      </c>
      <c r="O1315">
        <v>927</v>
      </c>
      <c r="P1315">
        <v>1000</v>
      </c>
      <c r="Q1315">
        <v>3</v>
      </c>
      <c r="R1315">
        <v>1020</v>
      </c>
      <c r="S1315">
        <v>1003</v>
      </c>
      <c r="T1315">
        <v>-17</v>
      </c>
      <c r="U1315">
        <v>0</v>
      </c>
      <c r="V1315">
        <v>0</v>
      </c>
      <c r="W1315">
        <v>180</v>
      </c>
      <c r="X1315">
        <v>165</v>
      </c>
      <c r="Y1315">
        <v>153</v>
      </c>
      <c r="Z1315">
        <v>1067</v>
      </c>
      <c r="AF1315" t="s">
        <v>712</v>
      </c>
      <c r="AG1315" t="s">
        <v>1307</v>
      </c>
      <c r="AH1315" s="9">
        <v>3.125E-2</v>
      </c>
      <c r="AI1315" t="s">
        <v>1434</v>
      </c>
      <c r="AJ1315" t="s">
        <v>1417</v>
      </c>
      <c r="AK1315" t="s">
        <v>1423</v>
      </c>
    </row>
    <row r="1316" spans="1:37" x14ac:dyDescent="0.3">
      <c r="A1316" s="1">
        <v>43969</v>
      </c>
      <c r="B1316" t="s">
        <v>81</v>
      </c>
      <c r="C1316" t="s">
        <v>82</v>
      </c>
      <c r="D1316" t="s">
        <v>83</v>
      </c>
      <c r="E1316">
        <v>20409</v>
      </c>
      <c r="F1316">
        <v>685</v>
      </c>
      <c r="G1316" t="s">
        <v>339</v>
      </c>
      <c r="H1316" t="s">
        <v>340</v>
      </c>
      <c r="I1316" t="s">
        <v>84</v>
      </c>
      <c r="J1316" t="s">
        <v>85</v>
      </c>
      <c r="K1316">
        <v>1715</v>
      </c>
      <c r="L1316">
        <v>0</v>
      </c>
      <c r="M1316">
        <v>0</v>
      </c>
      <c r="R1316">
        <v>1832</v>
      </c>
      <c r="S1316">
        <v>0</v>
      </c>
      <c r="T1316">
        <v>0</v>
      </c>
      <c r="U1316">
        <v>1</v>
      </c>
      <c r="V1316">
        <v>0</v>
      </c>
      <c r="W1316">
        <v>77</v>
      </c>
      <c r="Z1316">
        <v>264</v>
      </c>
      <c r="AF1316" t="s">
        <v>663</v>
      </c>
      <c r="AG1316" t="s">
        <v>663</v>
      </c>
      <c r="AH1316" s="9">
        <v>0</v>
      </c>
      <c r="AI1316" t="s">
        <v>1437</v>
      </c>
      <c r="AJ1316" t="s">
        <v>1420</v>
      </c>
      <c r="AK1316" t="s">
        <v>1422</v>
      </c>
    </row>
    <row r="1317" spans="1:37" x14ac:dyDescent="0.3">
      <c r="A1317" s="1">
        <v>44102</v>
      </c>
      <c r="B1317" t="s">
        <v>25</v>
      </c>
      <c r="C1317" t="s">
        <v>26</v>
      </c>
      <c r="D1317" t="s">
        <v>27</v>
      </c>
      <c r="E1317">
        <v>20416</v>
      </c>
      <c r="F1317">
        <v>590</v>
      </c>
      <c r="G1317" t="s">
        <v>51</v>
      </c>
      <c r="H1317" t="s">
        <v>52</v>
      </c>
      <c r="I1317" t="s">
        <v>53</v>
      </c>
      <c r="J1317" t="s">
        <v>54</v>
      </c>
      <c r="K1317">
        <v>1559</v>
      </c>
      <c r="L1317">
        <v>1556</v>
      </c>
      <c r="M1317">
        <v>-3</v>
      </c>
      <c r="N1317">
        <v>10</v>
      </c>
      <c r="O1317">
        <v>1606</v>
      </c>
      <c r="P1317">
        <v>1704</v>
      </c>
      <c r="Q1317">
        <v>4</v>
      </c>
      <c r="R1317">
        <v>1730</v>
      </c>
      <c r="S1317">
        <v>1708</v>
      </c>
      <c r="T1317">
        <v>-22</v>
      </c>
      <c r="U1317">
        <v>0</v>
      </c>
      <c r="V1317">
        <v>0</v>
      </c>
      <c r="W1317">
        <v>211</v>
      </c>
      <c r="X1317">
        <v>192</v>
      </c>
      <c r="Y1317">
        <v>178</v>
      </c>
      <c r="Z1317">
        <v>1379</v>
      </c>
      <c r="AF1317" t="s">
        <v>1479</v>
      </c>
      <c r="AG1317" t="s">
        <v>1028</v>
      </c>
      <c r="AH1317" s="9">
        <v>0.05</v>
      </c>
      <c r="AI1317" t="s">
        <v>1435</v>
      </c>
      <c r="AJ1317" t="s">
        <v>1417</v>
      </c>
      <c r="AK1317" t="s">
        <v>1422</v>
      </c>
    </row>
    <row r="1318" spans="1:37" x14ac:dyDescent="0.3">
      <c r="A1318" s="1">
        <v>43973</v>
      </c>
      <c r="B1318" t="s">
        <v>283</v>
      </c>
      <c r="C1318" t="s">
        <v>284</v>
      </c>
      <c r="D1318" t="s">
        <v>285</v>
      </c>
      <c r="E1318">
        <v>19690</v>
      </c>
      <c r="F1318">
        <v>543</v>
      </c>
      <c r="G1318" t="s">
        <v>231</v>
      </c>
      <c r="H1318" t="s">
        <v>232</v>
      </c>
      <c r="I1318" t="s">
        <v>307</v>
      </c>
      <c r="J1318" t="s">
        <v>308</v>
      </c>
      <c r="K1318">
        <v>1910</v>
      </c>
      <c r="L1318">
        <v>1900</v>
      </c>
      <c r="M1318">
        <v>-10</v>
      </c>
      <c r="N1318">
        <v>10</v>
      </c>
      <c r="O1318">
        <v>1910</v>
      </c>
      <c r="P1318">
        <v>1931</v>
      </c>
      <c r="Q1318">
        <v>8</v>
      </c>
      <c r="R1318">
        <v>1952</v>
      </c>
      <c r="S1318">
        <v>1939</v>
      </c>
      <c r="T1318">
        <v>-13</v>
      </c>
      <c r="U1318">
        <v>0</v>
      </c>
      <c r="V1318">
        <v>0</v>
      </c>
      <c r="W1318">
        <v>42</v>
      </c>
      <c r="X1318">
        <v>39</v>
      </c>
      <c r="Y1318">
        <v>21</v>
      </c>
      <c r="Z1318">
        <v>102</v>
      </c>
      <c r="AF1318" t="s">
        <v>1578</v>
      </c>
      <c r="AG1318" t="s">
        <v>1108</v>
      </c>
      <c r="AH1318" s="9">
        <v>2.7083333333333334E-2</v>
      </c>
      <c r="AI1318" t="s">
        <v>1438</v>
      </c>
      <c r="AJ1318" t="s">
        <v>1417</v>
      </c>
      <c r="AK1318" t="s">
        <v>1426</v>
      </c>
    </row>
    <row r="1319" spans="1:37" x14ac:dyDescent="0.3">
      <c r="A1319" s="1">
        <v>43633</v>
      </c>
      <c r="B1319" t="s">
        <v>14</v>
      </c>
      <c r="C1319" t="s">
        <v>15</v>
      </c>
      <c r="D1319" t="s">
        <v>16</v>
      </c>
      <c r="E1319">
        <v>19790</v>
      </c>
      <c r="F1319">
        <v>2713</v>
      </c>
      <c r="G1319" t="s">
        <v>212</v>
      </c>
      <c r="H1319" t="s">
        <v>213</v>
      </c>
      <c r="I1319" t="s">
        <v>84</v>
      </c>
      <c r="J1319" t="s">
        <v>85</v>
      </c>
      <c r="K1319">
        <v>700</v>
      </c>
      <c r="L1319">
        <v>658</v>
      </c>
      <c r="M1319">
        <v>-2</v>
      </c>
      <c r="N1319">
        <v>15</v>
      </c>
      <c r="O1319">
        <v>713</v>
      </c>
      <c r="P1319">
        <v>1500</v>
      </c>
      <c r="Q1319">
        <v>6</v>
      </c>
      <c r="R1319">
        <v>1516</v>
      </c>
      <c r="S1319">
        <v>1506</v>
      </c>
      <c r="T1319">
        <v>-10</v>
      </c>
      <c r="U1319">
        <v>0</v>
      </c>
      <c r="V1319">
        <v>0</v>
      </c>
      <c r="W1319">
        <v>316</v>
      </c>
      <c r="X1319">
        <v>308</v>
      </c>
      <c r="Y1319">
        <v>287</v>
      </c>
      <c r="Z1319">
        <v>2454</v>
      </c>
      <c r="AF1319" t="s">
        <v>1345</v>
      </c>
      <c r="AG1319" t="s">
        <v>680</v>
      </c>
      <c r="AH1319" s="9">
        <v>0.33888888888888891</v>
      </c>
      <c r="AI1319" t="s">
        <v>1434</v>
      </c>
      <c r="AJ1319" t="s">
        <v>1417</v>
      </c>
      <c r="AK1319" t="s">
        <v>1422</v>
      </c>
    </row>
    <row r="1320" spans="1:37" x14ac:dyDescent="0.3">
      <c r="A1320" s="1">
        <v>44637</v>
      </c>
      <c r="B1320" t="s">
        <v>32</v>
      </c>
      <c r="C1320" t="s">
        <v>33</v>
      </c>
      <c r="D1320" t="s">
        <v>34</v>
      </c>
      <c r="E1320">
        <v>19393</v>
      </c>
      <c r="F1320">
        <v>279</v>
      </c>
      <c r="G1320" t="s">
        <v>21</v>
      </c>
      <c r="H1320" t="s">
        <v>22</v>
      </c>
      <c r="I1320" t="s">
        <v>305</v>
      </c>
      <c r="J1320" t="s">
        <v>306</v>
      </c>
      <c r="K1320">
        <v>1800</v>
      </c>
      <c r="L1320">
        <v>1805</v>
      </c>
      <c r="M1320">
        <v>5</v>
      </c>
      <c r="N1320">
        <v>8</v>
      </c>
      <c r="O1320">
        <v>1813</v>
      </c>
      <c r="P1320">
        <v>2223</v>
      </c>
      <c r="Q1320">
        <v>11</v>
      </c>
      <c r="R1320">
        <v>2230</v>
      </c>
      <c r="S1320">
        <v>2234</v>
      </c>
      <c r="T1320">
        <v>4</v>
      </c>
      <c r="U1320">
        <v>0</v>
      </c>
      <c r="V1320">
        <v>0</v>
      </c>
      <c r="W1320">
        <v>150</v>
      </c>
      <c r="X1320">
        <v>149</v>
      </c>
      <c r="Y1320">
        <v>130</v>
      </c>
      <c r="Z1320">
        <v>1069</v>
      </c>
      <c r="AF1320" t="s">
        <v>1504</v>
      </c>
      <c r="AG1320" t="s">
        <v>1199</v>
      </c>
      <c r="AH1320" s="9">
        <v>0.18680555555555556</v>
      </c>
      <c r="AI1320" t="s">
        <v>1438</v>
      </c>
      <c r="AJ1320" t="s">
        <v>1420</v>
      </c>
      <c r="AK1320" t="s">
        <v>1425</v>
      </c>
    </row>
    <row r="1321" spans="1:37" x14ac:dyDescent="0.3">
      <c r="A1321" s="1">
        <v>44074</v>
      </c>
      <c r="B1321" t="s">
        <v>32</v>
      </c>
      <c r="C1321" t="s">
        <v>33</v>
      </c>
      <c r="D1321" t="s">
        <v>34</v>
      </c>
      <c r="E1321">
        <v>19393</v>
      </c>
      <c r="F1321">
        <v>1577</v>
      </c>
      <c r="G1321" t="s">
        <v>21</v>
      </c>
      <c r="H1321" t="s">
        <v>22</v>
      </c>
      <c r="I1321" t="s">
        <v>292</v>
      </c>
      <c r="J1321" t="s">
        <v>52</v>
      </c>
      <c r="K1321">
        <v>725</v>
      </c>
      <c r="L1321">
        <v>722</v>
      </c>
      <c r="M1321">
        <v>-3</v>
      </c>
      <c r="N1321">
        <v>10</v>
      </c>
      <c r="O1321">
        <v>732</v>
      </c>
      <c r="P1321">
        <v>1025</v>
      </c>
      <c r="Q1321">
        <v>5</v>
      </c>
      <c r="R1321">
        <v>1050</v>
      </c>
      <c r="S1321">
        <v>1030</v>
      </c>
      <c r="T1321">
        <v>-20</v>
      </c>
      <c r="U1321">
        <v>0</v>
      </c>
      <c r="V1321">
        <v>0</v>
      </c>
      <c r="W1321">
        <v>145</v>
      </c>
      <c r="X1321">
        <v>128</v>
      </c>
      <c r="Y1321">
        <v>113</v>
      </c>
      <c r="Z1321">
        <v>883</v>
      </c>
      <c r="AF1321" t="s">
        <v>1316</v>
      </c>
      <c r="AG1321" t="s">
        <v>1296</v>
      </c>
      <c r="AH1321" s="9">
        <v>0.13055555555555556</v>
      </c>
      <c r="AI1321" t="s">
        <v>1434</v>
      </c>
      <c r="AJ1321" t="s">
        <v>1417</v>
      </c>
      <c r="AK1321" t="s">
        <v>1422</v>
      </c>
    </row>
    <row r="1322" spans="1:37" x14ac:dyDescent="0.3">
      <c r="A1322" s="1">
        <v>44301</v>
      </c>
      <c r="B1322" t="s">
        <v>14</v>
      </c>
      <c r="C1322" t="s">
        <v>15</v>
      </c>
      <c r="D1322" t="s">
        <v>16</v>
      </c>
      <c r="E1322">
        <v>19790</v>
      </c>
      <c r="F1322">
        <v>1533</v>
      </c>
      <c r="G1322" t="s">
        <v>60</v>
      </c>
      <c r="H1322" t="s">
        <v>61</v>
      </c>
      <c r="I1322" t="s">
        <v>28</v>
      </c>
      <c r="J1322" t="s">
        <v>29</v>
      </c>
      <c r="K1322">
        <v>825</v>
      </c>
      <c r="L1322">
        <v>819</v>
      </c>
      <c r="M1322">
        <v>-6</v>
      </c>
      <c r="N1322">
        <v>20</v>
      </c>
      <c r="O1322">
        <v>839</v>
      </c>
      <c r="P1322">
        <v>940</v>
      </c>
      <c r="Q1322">
        <v>6</v>
      </c>
      <c r="R1322">
        <v>953</v>
      </c>
      <c r="S1322">
        <v>946</v>
      </c>
      <c r="T1322">
        <v>-7</v>
      </c>
      <c r="U1322">
        <v>0</v>
      </c>
      <c r="V1322">
        <v>0</v>
      </c>
      <c r="W1322">
        <v>88</v>
      </c>
      <c r="X1322">
        <v>87</v>
      </c>
      <c r="Y1322">
        <v>61</v>
      </c>
      <c r="Z1322">
        <v>404</v>
      </c>
      <c r="AF1322" t="s">
        <v>1312</v>
      </c>
      <c r="AG1322" t="s">
        <v>861</v>
      </c>
      <c r="AH1322" s="9">
        <v>6.0416666666666667E-2</v>
      </c>
      <c r="AI1322" t="s">
        <v>1434</v>
      </c>
      <c r="AJ1322" t="s">
        <v>1417</v>
      </c>
      <c r="AK1322" t="s">
        <v>1425</v>
      </c>
    </row>
    <row r="1323" spans="1:37" x14ac:dyDescent="0.3">
      <c r="A1323" s="1">
        <v>44395</v>
      </c>
      <c r="B1323" t="s">
        <v>39</v>
      </c>
      <c r="C1323" t="s">
        <v>40</v>
      </c>
      <c r="D1323" t="s">
        <v>41</v>
      </c>
      <c r="E1323">
        <v>19805</v>
      </c>
      <c r="F1323">
        <v>1580</v>
      </c>
      <c r="G1323" t="s">
        <v>97</v>
      </c>
      <c r="H1323" t="s">
        <v>98</v>
      </c>
      <c r="I1323" t="s">
        <v>23</v>
      </c>
      <c r="J1323" t="s">
        <v>24</v>
      </c>
      <c r="K1323">
        <v>1830</v>
      </c>
      <c r="L1323">
        <v>1840</v>
      </c>
      <c r="M1323">
        <v>10</v>
      </c>
      <c r="N1323">
        <v>10</v>
      </c>
      <c r="O1323">
        <v>1850</v>
      </c>
      <c r="P1323">
        <v>2038</v>
      </c>
      <c r="Q1323">
        <v>6</v>
      </c>
      <c r="R1323">
        <v>2053</v>
      </c>
      <c r="S1323">
        <v>2044</v>
      </c>
      <c r="T1323">
        <v>-9</v>
      </c>
      <c r="U1323">
        <v>0</v>
      </c>
      <c r="V1323">
        <v>0</v>
      </c>
      <c r="W1323">
        <v>323</v>
      </c>
      <c r="X1323">
        <v>304</v>
      </c>
      <c r="Y1323">
        <v>288</v>
      </c>
      <c r="Z1323">
        <v>2296</v>
      </c>
      <c r="AF1323" t="s">
        <v>1276</v>
      </c>
      <c r="AG1323" t="s">
        <v>795</v>
      </c>
      <c r="AH1323" s="9">
        <v>8.611111111111111E-2</v>
      </c>
      <c r="AI1323" t="s">
        <v>1438</v>
      </c>
      <c r="AJ1323" t="s">
        <v>1417</v>
      </c>
      <c r="AK1323" t="s">
        <v>1421</v>
      </c>
    </row>
    <row r="1324" spans="1:37" x14ac:dyDescent="0.3">
      <c r="A1324" s="1">
        <v>44195</v>
      </c>
      <c r="B1324" t="s">
        <v>122</v>
      </c>
      <c r="C1324" t="s">
        <v>123</v>
      </c>
      <c r="D1324" t="s">
        <v>124</v>
      </c>
      <c r="E1324">
        <v>20304</v>
      </c>
      <c r="F1324">
        <v>4801</v>
      </c>
      <c r="G1324" t="s">
        <v>21</v>
      </c>
      <c r="H1324" t="s">
        <v>22</v>
      </c>
      <c r="I1324" t="s">
        <v>233</v>
      </c>
      <c r="J1324" t="s">
        <v>234</v>
      </c>
      <c r="K1324">
        <v>1805</v>
      </c>
      <c r="L1324">
        <v>1801</v>
      </c>
      <c r="M1324">
        <v>-4</v>
      </c>
      <c r="N1324">
        <v>60</v>
      </c>
      <c r="O1324">
        <v>1901</v>
      </c>
      <c r="P1324">
        <v>2123</v>
      </c>
      <c r="Q1324">
        <v>33</v>
      </c>
      <c r="R1324">
        <v>2055</v>
      </c>
      <c r="S1324">
        <v>2156</v>
      </c>
      <c r="T1324">
        <v>61</v>
      </c>
      <c r="U1324">
        <v>0</v>
      </c>
      <c r="V1324">
        <v>0</v>
      </c>
      <c r="W1324">
        <v>110</v>
      </c>
      <c r="X1324">
        <v>175</v>
      </c>
      <c r="Y1324">
        <v>82</v>
      </c>
      <c r="Z1324">
        <v>563</v>
      </c>
      <c r="AA1324">
        <v>61</v>
      </c>
      <c r="AB1324">
        <v>0</v>
      </c>
      <c r="AC1324">
        <v>0</v>
      </c>
      <c r="AD1324">
        <v>0</v>
      </c>
      <c r="AE1324">
        <v>0</v>
      </c>
      <c r="AF1324" t="s">
        <v>1396</v>
      </c>
      <c r="AG1324" t="s">
        <v>792</v>
      </c>
      <c r="AH1324" s="9">
        <v>0.16319444444444445</v>
      </c>
      <c r="AI1324" t="s">
        <v>1438</v>
      </c>
      <c r="AJ1324" t="s">
        <v>1417</v>
      </c>
      <c r="AK1324" t="s">
        <v>1424</v>
      </c>
    </row>
    <row r="1325" spans="1:37" x14ac:dyDescent="0.3">
      <c r="A1325" s="1">
        <v>45076</v>
      </c>
      <c r="B1325" t="s">
        <v>155</v>
      </c>
      <c r="C1325" t="s">
        <v>156</v>
      </c>
      <c r="D1325" t="s">
        <v>157</v>
      </c>
      <c r="E1325">
        <v>20398</v>
      </c>
      <c r="F1325">
        <v>3310</v>
      </c>
      <c r="G1325" t="s">
        <v>30</v>
      </c>
      <c r="H1325" t="s">
        <v>31</v>
      </c>
      <c r="I1325" t="s">
        <v>510</v>
      </c>
      <c r="J1325" t="s">
        <v>511</v>
      </c>
      <c r="K1325">
        <v>2050</v>
      </c>
      <c r="L1325">
        <v>2124</v>
      </c>
      <c r="M1325">
        <v>34</v>
      </c>
      <c r="N1325">
        <v>25</v>
      </c>
      <c r="O1325">
        <v>2149</v>
      </c>
      <c r="P1325">
        <v>2326</v>
      </c>
      <c r="Q1325">
        <v>3</v>
      </c>
      <c r="R1325">
        <v>2251</v>
      </c>
      <c r="S1325">
        <v>2329</v>
      </c>
      <c r="T1325">
        <v>38</v>
      </c>
      <c r="U1325">
        <v>0</v>
      </c>
      <c r="V1325">
        <v>0</v>
      </c>
      <c r="W1325">
        <v>121</v>
      </c>
      <c r="X1325">
        <v>125</v>
      </c>
      <c r="Y1325">
        <v>97</v>
      </c>
      <c r="Z1325">
        <v>690</v>
      </c>
      <c r="AA1325">
        <v>0</v>
      </c>
      <c r="AB1325">
        <v>2</v>
      </c>
      <c r="AC1325">
        <v>4</v>
      </c>
      <c r="AD1325">
        <v>0</v>
      </c>
      <c r="AE1325">
        <v>32</v>
      </c>
      <c r="AF1325" t="s">
        <v>1591</v>
      </c>
      <c r="AG1325" t="s">
        <v>638</v>
      </c>
      <c r="AH1325" s="9">
        <v>8.6805555555555552E-2</v>
      </c>
      <c r="AI1325" t="s">
        <v>1438</v>
      </c>
      <c r="AJ1325" t="s">
        <v>1420</v>
      </c>
      <c r="AK1325" t="s">
        <v>1423</v>
      </c>
    </row>
    <row r="1326" spans="1:37" x14ac:dyDescent="0.3">
      <c r="A1326" s="1">
        <v>44271</v>
      </c>
      <c r="B1326" t="s">
        <v>32</v>
      </c>
      <c r="C1326" t="s">
        <v>33</v>
      </c>
      <c r="D1326" t="s">
        <v>34</v>
      </c>
      <c r="E1326">
        <v>19393</v>
      </c>
      <c r="F1326">
        <v>961</v>
      </c>
      <c r="G1326" t="s">
        <v>402</v>
      </c>
      <c r="H1326" t="s">
        <v>403</v>
      </c>
      <c r="I1326" t="s">
        <v>60</v>
      </c>
      <c r="J1326" t="s">
        <v>61</v>
      </c>
      <c r="K1326">
        <v>725</v>
      </c>
      <c r="L1326">
        <v>721</v>
      </c>
      <c r="M1326">
        <v>-4</v>
      </c>
      <c r="N1326">
        <v>42</v>
      </c>
      <c r="O1326">
        <v>803</v>
      </c>
      <c r="P1326">
        <v>912</v>
      </c>
      <c r="Q1326">
        <v>8</v>
      </c>
      <c r="R1326">
        <v>840</v>
      </c>
      <c r="S1326">
        <v>920</v>
      </c>
      <c r="T1326">
        <v>40</v>
      </c>
      <c r="U1326">
        <v>0</v>
      </c>
      <c r="V1326">
        <v>0</v>
      </c>
      <c r="W1326">
        <v>75</v>
      </c>
      <c r="X1326">
        <v>119</v>
      </c>
      <c r="Y1326">
        <v>69</v>
      </c>
      <c r="Z1326">
        <v>270</v>
      </c>
      <c r="AA1326">
        <v>0</v>
      </c>
      <c r="AB1326">
        <v>0</v>
      </c>
      <c r="AC1326">
        <v>40</v>
      </c>
      <c r="AD1326">
        <v>0</v>
      </c>
      <c r="AE1326">
        <v>0</v>
      </c>
      <c r="AF1326" t="s">
        <v>1673</v>
      </c>
      <c r="AG1326" t="s">
        <v>1295</v>
      </c>
      <c r="AH1326" s="9">
        <v>8.2638888888888887E-2</v>
      </c>
      <c r="AI1326" t="s">
        <v>1434</v>
      </c>
      <c r="AJ1326" t="s">
        <v>1417</v>
      </c>
      <c r="AK1326" t="s">
        <v>1423</v>
      </c>
    </row>
    <row r="1327" spans="1:37" x14ac:dyDescent="0.3">
      <c r="A1327" s="1">
        <v>44199</v>
      </c>
      <c r="B1327" t="s">
        <v>14</v>
      </c>
      <c r="C1327" t="s">
        <v>15</v>
      </c>
      <c r="D1327" t="s">
        <v>16</v>
      </c>
      <c r="E1327">
        <v>19790</v>
      </c>
      <c r="F1327">
        <v>2229</v>
      </c>
      <c r="G1327" t="s">
        <v>90</v>
      </c>
      <c r="H1327" t="s">
        <v>91</v>
      </c>
      <c r="I1327" t="s">
        <v>60</v>
      </c>
      <c r="J1327" t="s">
        <v>61</v>
      </c>
      <c r="K1327">
        <v>1843</v>
      </c>
      <c r="L1327">
        <v>1838</v>
      </c>
      <c r="M1327">
        <v>-5</v>
      </c>
      <c r="N1327">
        <v>26</v>
      </c>
      <c r="O1327">
        <v>1904</v>
      </c>
      <c r="P1327">
        <v>2039</v>
      </c>
      <c r="Q1327">
        <v>6</v>
      </c>
      <c r="R1327">
        <v>2040</v>
      </c>
      <c r="S1327">
        <v>2045</v>
      </c>
      <c r="T1327">
        <v>5</v>
      </c>
      <c r="U1327">
        <v>0</v>
      </c>
      <c r="V1327">
        <v>0</v>
      </c>
      <c r="W1327">
        <v>117</v>
      </c>
      <c r="X1327">
        <v>127</v>
      </c>
      <c r="Y1327">
        <v>95</v>
      </c>
      <c r="Z1327">
        <v>640</v>
      </c>
      <c r="AF1327" t="s">
        <v>1368</v>
      </c>
      <c r="AG1327" t="s">
        <v>967</v>
      </c>
      <c r="AH1327" s="9">
        <v>8.819444444444445E-2</v>
      </c>
      <c r="AI1327" t="s">
        <v>1438</v>
      </c>
      <c r="AJ1327" t="s">
        <v>1417</v>
      </c>
      <c r="AK1327" t="s">
        <v>1421</v>
      </c>
    </row>
    <row r="1328" spans="1:37" x14ac:dyDescent="0.3">
      <c r="A1328" s="1">
        <v>44057</v>
      </c>
      <c r="B1328" t="s">
        <v>14</v>
      </c>
      <c r="C1328" t="s">
        <v>15</v>
      </c>
      <c r="D1328" t="s">
        <v>16</v>
      </c>
      <c r="E1328">
        <v>19790</v>
      </c>
      <c r="F1328">
        <v>1282</v>
      </c>
      <c r="G1328" t="s">
        <v>60</v>
      </c>
      <c r="H1328" t="s">
        <v>61</v>
      </c>
      <c r="I1328" t="s">
        <v>37</v>
      </c>
      <c r="J1328" t="s">
        <v>38</v>
      </c>
      <c r="K1328">
        <v>834</v>
      </c>
      <c r="L1328">
        <v>818</v>
      </c>
      <c r="M1328">
        <v>-16</v>
      </c>
      <c r="N1328">
        <v>18</v>
      </c>
      <c r="O1328">
        <v>836</v>
      </c>
      <c r="P1328">
        <v>925</v>
      </c>
      <c r="Q1328">
        <v>3</v>
      </c>
      <c r="R1328">
        <v>940</v>
      </c>
      <c r="S1328">
        <v>928</v>
      </c>
      <c r="T1328">
        <v>-12</v>
      </c>
      <c r="U1328">
        <v>0</v>
      </c>
      <c r="V1328">
        <v>0</v>
      </c>
      <c r="W1328">
        <v>126</v>
      </c>
      <c r="X1328">
        <v>130</v>
      </c>
      <c r="Y1328">
        <v>109</v>
      </c>
      <c r="Z1328">
        <v>761</v>
      </c>
      <c r="AF1328" t="s">
        <v>1223</v>
      </c>
      <c r="AG1328" t="s">
        <v>860</v>
      </c>
      <c r="AH1328" s="9">
        <v>4.8611111111111112E-2</v>
      </c>
      <c r="AI1328" t="s">
        <v>1434</v>
      </c>
      <c r="AJ1328" t="s">
        <v>1417</v>
      </c>
      <c r="AK1328" t="s">
        <v>1426</v>
      </c>
    </row>
    <row r="1329" spans="1:37" x14ac:dyDescent="0.3">
      <c r="A1329" s="1">
        <v>44175</v>
      </c>
      <c r="B1329" t="s">
        <v>32</v>
      </c>
      <c r="C1329" t="s">
        <v>33</v>
      </c>
      <c r="D1329" t="s">
        <v>34</v>
      </c>
      <c r="E1329">
        <v>19393</v>
      </c>
      <c r="F1329">
        <v>4536</v>
      </c>
      <c r="G1329" t="s">
        <v>174</v>
      </c>
      <c r="H1329" t="s">
        <v>175</v>
      </c>
      <c r="I1329" t="s">
        <v>167</v>
      </c>
      <c r="J1329" t="s">
        <v>168</v>
      </c>
      <c r="K1329">
        <v>1610</v>
      </c>
      <c r="L1329">
        <v>1610</v>
      </c>
      <c r="M1329">
        <v>0</v>
      </c>
      <c r="N1329">
        <v>7</v>
      </c>
      <c r="O1329">
        <v>1617</v>
      </c>
      <c r="P1329">
        <v>1610</v>
      </c>
      <c r="Q1329">
        <v>2</v>
      </c>
      <c r="R1329">
        <v>1620</v>
      </c>
      <c r="S1329">
        <v>1612</v>
      </c>
      <c r="T1329">
        <v>-8</v>
      </c>
      <c r="U1329">
        <v>0</v>
      </c>
      <c r="V1329">
        <v>0</v>
      </c>
      <c r="W1329">
        <v>70</v>
      </c>
      <c r="X1329">
        <v>62</v>
      </c>
      <c r="Y1329">
        <v>53</v>
      </c>
      <c r="Z1329">
        <v>304</v>
      </c>
      <c r="AF1329" t="s">
        <v>1607</v>
      </c>
      <c r="AG1329" t="s">
        <v>1196</v>
      </c>
      <c r="AH1329" s="9">
        <v>1.3888888888888889E-3</v>
      </c>
      <c r="AI1329" t="s">
        <v>1435</v>
      </c>
      <c r="AJ1329" t="s">
        <v>1417</v>
      </c>
      <c r="AK1329" t="s">
        <v>1425</v>
      </c>
    </row>
    <row r="1330" spans="1:37" x14ac:dyDescent="0.3">
      <c r="A1330" s="1">
        <v>44386</v>
      </c>
      <c r="B1330" t="s">
        <v>162</v>
      </c>
      <c r="C1330" t="s">
        <v>163</v>
      </c>
      <c r="D1330" t="s">
        <v>164</v>
      </c>
      <c r="E1330">
        <v>20436</v>
      </c>
      <c r="F1330">
        <v>2162</v>
      </c>
      <c r="G1330" t="s">
        <v>53</v>
      </c>
      <c r="H1330" t="s">
        <v>54</v>
      </c>
      <c r="I1330" t="s">
        <v>103</v>
      </c>
      <c r="J1330" t="s">
        <v>104</v>
      </c>
      <c r="K1330">
        <v>2048</v>
      </c>
      <c r="L1330">
        <v>2040</v>
      </c>
      <c r="M1330">
        <v>-8</v>
      </c>
      <c r="N1330">
        <v>14</v>
      </c>
      <c r="O1330">
        <v>2054</v>
      </c>
      <c r="P1330">
        <v>2140</v>
      </c>
      <c r="Q1330">
        <v>16</v>
      </c>
      <c r="R1330">
        <v>2204</v>
      </c>
      <c r="S1330">
        <v>2156</v>
      </c>
      <c r="T1330">
        <v>-8</v>
      </c>
      <c r="U1330">
        <v>0</v>
      </c>
      <c r="V1330">
        <v>0</v>
      </c>
      <c r="W1330">
        <v>76</v>
      </c>
      <c r="X1330">
        <v>76</v>
      </c>
      <c r="Y1330">
        <v>46</v>
      </c>
      <c r="Z1330">
        <v>236</v>
      </c>
      <c r="AF1330" t="s">
        <v>1396</v>
      </c>
      <c r="AG1330" t="s">
        <v>818</v>
      </c>
      <c r="AH1330" s="9">
        <v>5.2777777777777778E-2</v>
      </c>
      <c r="AI1330" t="s">
        <v>1438</v>
      </c>
      <c r="AJ1330" t="s">
        <v>1417</v>
      </c>
      <c r="AK1330" t="s">
        <v>1426</v>
      </c>
    </row>
    <row r="1331" spans="1:37" x14ac:dyDescent="0.3">
      <c r="A1331" s="1">
        <v>43776</v>
      </c>
      <c r="B1331" t="s">
        <v>39</v>
      </c>
      <c r="C1331" t="s">
        <v>40</v>
      </c>
      <c r="D1331" t="s">
        <v>41</v>
      </c>
      <c r="E1331">
        <v>19805</v>
      </c>
      <c r="F1331">
        <v>816</v>
      </c>
      <c r="G1331" t="s">
        <v>97</v>
      </c>
      <c r="H1331" t="s">
        <v>98</v>
      </c>
      <c r="I1331" t="s">
        <v>80</v>
      </c>
      <c r="J1331" t="s">
        <v>67</v>
      </c>
      <c r="K1331">
        <v>2209</v>
      </c>
      <c r="L1331">
        <v>2205</v>
      </c>
      <c r="M1331">
        <v>-4</v>
      </c>
      <c r="N1331">
        <v>12</v>
      </c>
      <c r="O1331">
        <v>2217</v>
      </c>
      <c r="P1331">
        <v>2246</v>
      </c>
      <c r="Q1331">
        <v>14</v>
      </c>
      <c r="R1331">
        <v>2318</v>
      </c>
      <c r="S1331">
        <v>2300</v>
      </c>
      <c r="T1331">
        <v>-18</v>
      </c>
      <c r="U1331">
        <v>0</v>
      </c>
      <c r="V1331">
        <v>0</v>
      </c>
      <c r="W1331">
        <v>129</v>
      </c>
      <c r="X1331">
        <v>115</v>
      </c>
      <c r="Y1331">
        <v>89</v>
      </c>
      <c r="Z1331">
        <v>599</v>
      </c>
      <c r="AF1331" t="s">
        <v>1674</v>
      </c>
      <c r="AG1331" t="s">
        <v>823</v>
      </c>
      <c r="AH1331" s="9">
        <v>3.8194444444444448E-2</v>
      </c>
      <c r="AI1331" t="s">
        <v>1438</v>
      </c>
      <c r="AJ1331" t="s">
        <v>1417</v>
      </c>
      <c r="AK1331" t="s">
        <v>1425</v>
      </c>
    </row>
    <row r="1332" spans="1:37" x14ac:dyDescent="0.3">
      <c r="A1332" s="1">
        <v>45097</v>
      </c>
      <c r="B1332" t="s">
        <v>39</v>
      </c>
      <c r="C1332" t="s">
        <v>40</v>
      </c>
      <c r="D1332" t="s">
        <v>41</v>
      </c>
      <c r="E1332">
        <v>19805</v>
      </c>
      <c r="F1332">
        <v>1744</v>
      </c>
      <c r="G1332" t="s">
        <v>30</v>
      </c>
      <c r="H1332" t="s">
        <v>31</v>
      </c>
      <c r="I1332" t="s">
        <v>174</v>
      </c>
      <c r="J1332" t="s">
        <v>175</v>
      </c>
      <c r="K1332">
        <v>2229</v>
      </c>
      <c r="L1332">
        <v>2250</v>
      </c>
      <c r="M1332">
        <v>21</v>
      </c>
      <c r="N1332">
        <v>18</v>
      </c>
      <c r="O1332">
        <v>2308</v>
      </c>
      <c r="P1332">
        <v>2311</v>
      </c>
      <c r="Q1332">
        <v>8</v>
      </c>
      <c r="R1332">
        <v>2301</v>
      </c>
      <c r="S1332">
        <v>2319</v>
      </c>
      <c r="T1332">
        <v>18</v>
      </c>
      <c r="U1332">
        <v>0</v>
      </c>
      <c r="V1332">
        <v>0</v>
      </c>
      <c r="W1332">
        <v>152</v>
      </c>
      <c r="X1332">
        <v>149</v>
      </c>
      <c r="Y1332">
        <v>123</v>
      </c>
      <c r="Z1332">
        <v>868</v>
      </c>
      <c r="AA1332">
        <v>18</v>
      </c>
      <c r="AB1332">
        <v>0</v>
      </c>
      <c r="AC1332">
        <v>0</v>
      </c>
      <c r="AD1332">
        <v>0</v>
      </c>
      <c r="AE1332">
        <v>0</v>
      </c>
      <c r="AF1332" t="s">
        <v>1540</v>
      </c>
      <c r="AG1332" t="s">
        <v>826</v>
      </c>
      <c r="AH1332" s="9">
        <v>2.013888888888889E-2</v>
      </c>
      <c r="AI1332" t="s">
        <v>1438</v>
      </c>
      <c r="AJ1332" t="s">
        <v>1420</v>
      </c>
      <c r="AK1332" t="s">
        <v>1423</v>
      </c>
    </row>
    <row r="1333" spans="1:37" x14ac:dyDescent="0.3">
      <c r="A1333" s="1">
        <v>44630</v>
      </c>
      <c r="B1333" t="s">
        <v>39</v>
      </c>
      <c r="C1333" t="s">
        <v>40</v>
      </c>
      <c r="D1333" t="s">
        <v>41</v>
      </c>
      <c r="E1333">
        <v>19805</v>
      </c>
      <c r="F1333">
        <v>2687</v>
      </c>
      <c r="G1333" t="s">
        <v>194</v>
      </c>
      <c r="H1333" t="s">
        <v>195</v>
      </c>
      <c r="I1333" t="s">
        <v>68</v>
      </c>
      <c r="J1333" t="s">
        <v>69</v>
      </c>
      <c r="K1333">
        <v>840</v>
      </c>
      <c r="L1333">
        <v>834</v>
      </c>
      <c r="M1333">
        <v>-6</v>
      </c>
      <c r="N1333">
        <v>15</v>
      </c>
      <c r="O1333">
        <v>849</v>
      </c>
      <c r="P1333">
        <v>940</v>
      </c>
      <c r="Q1333">
        <v>6</v>
      </c>
      <c r="R1333">
        <v>1011</v>
      </c>
      <c r="S1333">
        <v>946</v>
      </c>
      <c r="T1333">
        <v>-25</v>
      </c>
      <c r="U1333">
        <v>0</v>
      </c>
      <c r="V1333">
        <v>0</v>
      </c>
      <c r="W1333">
        <v>151</v>
      </c>
      <c r="X1333">
        <v>132</v>
      </c>
      <c r="Y1333">
        <v>111</v>
      </c>
      <c r="Z1333">
        <v>806</v>
      </c>
      <c r="AF1333" t="s">
        <v>1312</v>
      </c>
      <c r="AG1333" t="s">
        <v>693</v>
      </c>
      <c r="AH1333" s="9">
        <v>0.05</v>
      </c>
      <c r="AI1333" t="s">
        <v>1434</v>
      </c>
      <c r="AJ1333" t="s">
        <v>1417</v>
      </c>
      <c r="AK1333" t="s">
        <v>1425</v>
      </c>
    </row>
    <row r="1334" spans="1:37" x14ac:dyDescent="0.3">
      <c r="A1334" s="1">
        <v>44432</v>
      </c>
      <c r="B1334" t="s">
        <v>122</v>
      </c>
      <c r="C1334" t="s">
        <v>123</v>
      </c>
      <c r="D1334" t="s">
        <v>124</v>
      </c>
      <c r="E1334">
        <v>20304</v>
      </c>
      <c r="F1334">
        <v>5797</v>
      </c>
      <c r="G1334" t="s">
        <v>80</v>
      </c>
      <c r="H1334" t="s">
        <v>67</v>
      </c>
      <c r="I1334" t="s">
        <v>494</v>
      </c>
      <c r="J1334" t="s">
        <v>495</v>
      </c>
      <c r="K1334">
        <v>1545</v>
      </c>
      <c r="L1334">
        <v>1537</v>
      </c>
      <c r="M1334">
        <v>-8</v>
      </c>
      <c r="N1334">
        <v>32</v>
      </c>
      <c r="O1334">
        <v>1609</v>
      </c>
      <c r="P1334">
        <v>1741</v>
      </c>
      <c r="Q1334">
        <v>4</v>
      </c>
      <c r="R1334">
        <v>1741</v>
      </c>
      <c r="S1334">
        <v>1745</v>
      </c>
      <c r="T1334">
        <v>4</v>
      </c>
      <c r="U1334">
        <v>0</v>
      </c>
      <c r="V1334">
        <v>0</v>
      </c>
      <c r="W1334">
        <v>116</v>
      </c>
      <c r="X1334">
        <v>128</v>
      </c>
      <c r="Y1334">
        <v>92</v>
      </c>
      <c r="Z1334">
        <v>557</v>
      </c>
      <c r="AF1334" t="s">
        <v>951</v>
      </c>
      <c r="AG1334" t="s">
        <v>1247</v>
      </c>
      <c r="AH1334" s="9">
        <v>8.8888888888888892E-2</v>
      </c>
      <c r="AI1334" t="s">
        <v>1435</v>
      </c>
      <c r="AJ1334" t="s">
        <v>1417</v>
      </c>
      <c r="AK1334" t="s">
        <v>1423</v>
      </c>
    </row>
    <row r="1335" spans="1:37" x14ac:dyDescent="0.3">
      <c r="A1335" s="1">
        <v>44578</v>
      </c>
      <c r="B1335" t="s">
        <v>32</v>
      </c>
      <c r="C1335" t="s">
        <v>33</v>
      </c>
      <c r="D1335" t="s">
        <v>34</v>
      </c>
      <c r="E1335">
        <v>19393</v>
      </c>
      <c r="F1335">
        <v>599</v>
      </c>
      <c r="G1335" t="s">
        <v>60</v>
      </c>
      <c r="H1335" t="s">
        <v>61</v>
      </c>
      <c r="I1335" t="s">
        <v>103</v>
      </c>
      <c r="J1335" t="s">
        <v>104</v>
      </c>
      <c r="K1335">
        <v>615</v>
      </c>
      <c r="L1335">
        <v>0</v>
      </c>
      <c r="M1335">
        <v>0</v>
      </c>
      <c r="R1335">
        <v>805</v>
      </c>
      <c r="S1335">
        <v>0</v>
      </c>
      <c r="T1335">
        <v>0</v>
      </c>
      <c r="U1335">
        <v>1</v>
      </c>
      <c r="V1335">
        <v>0</v>
      </c>
      <c r="W1335">
        <v>290</v>
      </c>
      <c r="Z1335">
        <v>1747</v>
      </c>
      <c r="AF1335" t="s">
        <v>663</v>
      </c>
      <c r="AG1335" t="s">
        <v>663</v>
      </c>
      <c r="AH1335" s="9">
        <v>0</v>
      </c>
      <c r="AI1335" t="s">
        <v>1437</v>
      </c>
      <c r="AJ1335" t="s">
        <v>1420</v>
      </c>
      <c r="AK1335" t="s">
        <v>1422</v>
      </c>
    </row>
    <row r="1336" spans="1:37" x14ac:dyDescent="0.3">
      <c r="A1336" s="1">
        <v>43881</v>
      </c>
      <c r="B1336" t="s">
        <v>32</v>
      </c>
      <c r="C1336" t="s">
        <v>33</v>
      </c>
      <c r="D1336" t="s">
        <v>34</v>
      </c>
      <c r="E1336">
        <v>19393</v>
      </c>
      <c r="F1336">
        <v>1816</v>
      </c>
      <c r="G1336" t="s">
        <v>241</v>
      </c>
      <c r="H1336" t="s">
        <v>242</v>
      </c>
      <c r="I1336" t="s">
        <v>151</v>
      </c>
      <c r="J1336" t="s">
        <v>152</v>
      </c>
      <c r="K1336">
        <v>1915</v>
      </c>
      <c r="L1336">
        <v>1909</v>
      </c>
      <c r="M1336">
        <v>-6</v>
      </c>
      <c r="N1336">
        <v>13</v>
      </c>
      <c r="O1336">
        <v>1922</v>
      </c>
      <c r="P1336">
        <v>2015</v>
      </c>
      <c r="Q1336">
        <v>2</v>
      </c>
      <c r="R1336">
        <v>2035</v>
      </c>
      <c r="S1336">
        <v>2017</v>
      </c>
      <c r="T1336">
        <v>-18</v>
      </c>
      <c r="U1336">
        <v>0</v>
      </c>
      <c r="V1336">
        <v>0</v>
      </c>
      <c r="W1336">
        <v>80</v>
      </c>
      <c r="X1336">
        <v>68</v>
      </c>
      <c r="Y1336">
        <v>53</v>
      </c>
      <c r="Z1336">
        <v>358</v>
      </c>
      <c r="AF1336" t="s">
        <v>977</v>
      </c>
      <c r="AG1336" t="s">
        <v>802</v>
      </c>
      <c r="AH1336" s="9">
        <v>4.7222222222222221E-2</v>
      </c>
      <c r="AI1336" t="s">
        <v>1438</v>
      </c>
      <c r="AJ1336" t="s">
        <v>1417</v>
      </c>
      <c r="AK1336" t="s">
        <v>1425</v>
      </c>
    </row>
    <row r="1337" spans="1:37" x14ac:dyDescent="0.3">
      <c r="A1337" s="1">
        <v>43493</v>
      </c>
      <c r="B1337" t="s">
        <v>14</v>
      </c>
      <c r="C1337" t="s">
        <v>15</v>
      </c>
      <c r="D1337" t="s">
        <v>16</v>
      </c>
      <c r="E1337">
        <v>19790</v>
      </c>
      <c r="F1337">
        <v>2065</v>
      </c>
      <c r="G1337" t="s">
        <v>150</v>
      </c>
      <c r="H1337" t="s">
        <v>85</v>
      </c>
      <c r="I1337" t="s">
        <v>80</v>
      </c>
      <c r="J1337" t="s">
        <v>67</v>
      </c>
      <c r="K1337">
        <v>815</v>
      </c>
      <c r="L1337">
        <v>1112</v>
      </c>
      <c r="M1337">
        <v>177</v>
      </c>
      <c r="N1337">
        <v>41</v>
      </c>
      <c r="O1337">
        <v>1153</v>
      </c>
      <c r="P1337">
        <v>1251</v>
      </c>
      <c r="Q1337">
        <v>12</v>
      </c>
      <c r="R1337">
        <v>951</v>
      </c>
      <c r="S1337">
        <v>1303</v>
      </c>
      <c r="T1337">
        <v>192</v>
      </c>
      <c r="U1337">
        <v>0</v>
      </c>
      <c r="V1337">
        <v>0</v>
      </c>
      <c r="W1337">
        <v>156</v>
      </c>
      <c r="X1337">
        <v>171</v>
      </c>
      <c r="Y1337">
        <v>118</v>
      </c>
      <c r="Z1337">
        <v>733</v>
      </c>
      <c r="AA1337">
        <v>0</v>
      </c>
      <c r="AB1337">
        <v>0</v>
      </c>
      <c r="AC1337">
        <v>192</v>
      </c>
      <c r="AD1337">
        <v>0</v>
      </c>
      <c r="AE1337">
        <v>0</v>
      </c>
      <c r="AF1337" t="s">
        <v>903</v>
      </c>
      <c r="AG1337" t="s">
        <v>882</v>
      </c>
      <c r="AH1337" s="9">
        <v>7.7083333333333337E-2</v>
      </c>
      <c r="AI1337" t="s">
        <v>1434</v>
      </c>
      <c r="AJ1337" t="s">
        <v>1420</v>
      </c>
      <c r="AK1337" t="s">
        <v>1422</v>
      </c>
    </row>
    <row r="1338" spans="1:37" x14ac:dyDescent="0.3">
      <c r="A1338" s="1">
        <v>43966</v>
      </c>
      <c r="B1338" t="s">
        <v>162</v>
      </c>
      <c r="C1338" t="s">
        <v>163</v>
      </c>
      <c r="D1338" t="s">
        <v>164</v>
      </c>
      <c r="E1338">
        <v>20436</v>
      </c>
      <c r="F1338">
        <v>404</v>
      </c>
      <c r="G1338" t="s">
        <v>53</v>
      </c>
      <c r="H1338" t="s">
        <v>54</v>
      </c>
      <c r="I1338" t="s">
        <v>21</v>
      </c>
      <c r="J1338" t="s">
        <v>22</v>
      </c>
      <c r="K1338">
        <v>1040</v>
      </c>
      <c r="L1338">
        <v>1036</v>
      </c>
      <c r="M1338">
        <v>-4</v>
      </c>
      <c r="N1338">
        <v>10</v>
      </c>
      <c r="O1338">
        <v>1046</v>
      </c>
      <c r="P1338">
        <v>1339</v>
      </c>
      <c r="Q1338">
        <v>7</v>
      </c>
      <c r="R1338">
        <v>1412</v>
      </c>
      <c r="S1338">
        <v>1346</v>
      </c>
      <c r="T1338">
        <v>-26</v>
      </c>
      <c r="U1338">
        <v>0</v>
      </c>
      <c r="V1338">
        <v>0</v>
      </c>
      <c r="W1338">
        <v>152</v>
      </c>
      <c r="X1338">
        <v>130</v>
      </c>
      <c r="Y1338">
        <v>113</v>
      </c>
      <c r="Z1338">
        <v>862</v>
      </c>
      <c r="AF1338" t="s">
        <v>915</v>
      </c>
      <c r="AG1338" t="s">
        <v>877</v>
      </c>
      <c r="AH1338" s="9">
        <v>0.13194444444444445</v>
      </c>
      <c r="AI1338" t="s">
        <v>1434</v>
      </c>
      <c r="AJ1338" t="s">
        <v>1417</v>
      </c>
      <c r="AK1338" t="s">
        <v>1426</v>
      </c>
    </row>
    <row r="1339" spans="1:37" x14ac:dyDescent="0.3">
      <c r="A1339" s="1">
        <v>43636</v>
      </c>
      <c r="B1339" t="s">
        <v>14</v>
      </c>
      <c r="C1339" t="s">
        <v>15</v>
      </c>
      <c r="D1339" t="s">
        <v>16</v>
      </c>
      <c r="E1339">
        <v>19790</v>
      </c>
      <c r="F1339">
        <v>1119</v>
      </c>
      <c r="G1339" t="s">
        <v>21</v>
      </c>
      <c r="H1339" t="s">
        <v>22</v>
      </c>
      <c r="I1339" t="s">
        <v>19</v>
      </c>
      <c r="J1339" t="s">
        <v>20</v>
      </c>
      <c r="K1339">
        <v>1811</v>
      </c>
      <c r="L1339">
        <v>1912</v>
      </c>
      <c r="M1339">
        <v>61</v>
      </c>
      <c r="N1339">
        <v>38</v>
      </c>
      <c r="O1339">
        <v>1950</v>
      </c>
      <c r="P1339">
        <v>2114</v>
      </c>
      <c r="Q1339">
        <v>16</v>
      </c>
      <c r="R1339">
        <v>2015</v>
      </c>
      <c r="S1339">
        <v>2130</v>
      </c>
      <c r="T1339">
        <v>75</v>
      </c>
      <c r="U1339">
        <v>0</v>
      </c>
      <c r="V1339">
        <v>0</v>
      </c>
      <c r="W1339">
        <v>184</v>
      </c>
      <c r="X1339">
        <v>198</v>
      </c>
      <c r="Y1339">
        <v>144</v>
      </c>
      <c r="Z1339">
        <v>1024</v>
      </c>
      <c r="AA1339">
        <v>0</v>
      </c>
      <c r="AB1339">
        <v>0</v>
      </c>
      <c r="AC1339">
        <v>14</v>
      </c>
      <c r="AD1339">
        <v>0</v>
      </c>
      <c r="AE1339">
        <v>61</v>
      </c>
      <c r="AF1339" t="s">
        <v>1511</v>
      </c>
      <c r="AG1339" t="s">
        <v>660</v>
      </c>
      <c r="AH1339" s="9">
        <v>9.583333333333334E-2</v>
      </c>
      <c r="AI1339" t="s">
        <v>1438</v>
      </c>
      <c r="AJ1339" t="s">
        <v>1420</v>
      </c>
      <c r="AK1339" t="s">
        <v>1425</v>
      </c>
    </row>
    <row r="1340" spans="1:37" x14ac:dyDescent="0.3">
      <c r="A1340" s="1">
        <v>44235</v>
      </c>
      <c r="B1340" t="s">
        <v>14</v>
      </c>
      <c r="C1340" t="s">
        <v>15</v>
      </c>
      <c r="D1340" t="s">
        <v>16</v>
      </c>
      <c r="E1340">
        <v>19790</v>
      </c>
      <c r="F1340">
        <v>1383</v>
      </c>
      <c r="G1340" t="s">
        <v>60</v>
      </c>
      <c r="H1340" t="s">
        <v>61</v>
      </c>
      <c r="I1340" t="s">
        <v>194</v>
      </c>
      <c r="J1340" t="s">
        <v>195</v>
      </c>
      <c r="K1340">
        <v>820</v>
      </c>
      <c r="L1340">
        <v>816</v>
      </c>
      <c r="M1340">
        <v>-4</v>
      </c>
      <c r="N1340">
        <v>44</v>
      </c>
      <c r="O1340">
        <v>900</v>
      </c>
      <c r="P1340">
        <v>1020</v>
      </c>
      <c r="Q1340">
        <v>3</v>
      </c>
      <c r="R1340">
        <v>1010</v>
      </c>
      <c r="S1340">
        <v>1023</v>
      </c>
      <c r="T1340">
        <v>13</v>
      </c>
      <c r="U1340">
        <v>0</v>
      </c>
      <c r="V1340">
        <v>0</v>
      </c>
      <c r="W1340">
        <v>110</v>
      </c>
      <c r="X1340">
        <v>127</v>
      </c>
      <c r="Y1340">
        <v>80</v>
      </c>
      <c r="Z1340">
        <v>594</v>
      </c>
      <c r="AF1340" t="s">
        <v>1315</v>
      </c>
      <c r="AG1340" t="s">
        <v>688</v>
      </c>
      <c r="AH1340" s="9">
        <v>8.819444444444445E-2</v>
      </c>
      <c r="AI1340" t="s">
        <v>1434</v>
      </c>
      <c r="AJ1340" t="s">
        <v>1417</v>
      </c>
      <c r="AK1340" t="s">
        <v>1422</v>
      </c>
    </row>
    <row r="1341" spans="1:37" x14ac:dyDescent="0.3">
      <c r="A1341" s="1">
        <v>44829</v>
      </c>
      <c r="B1341" t="s">
        <v>46</v>
      </c>
      <c r="C1341" t="s">
        <v>47</v>
      </c>
      <c r="D1341" t="s">
        <v>48</v>
      </c>
      <c r="E1341">
        <v>20452</v>
      </c>
      <c r="F1341">
        <v>5631</v>
      </c>
      <c r="G1341" t="s">
        <v>84</v>
      </c>
      <c r="H1341" t="s">
        <v>85</v>
      </c>
      <c r="I1341" t="s">
        <v>235</v>
      </c>
      <c r="J1341" t="s">
        <v>236</v>
      </c>
      <c r="K1341">
        <v>1511</v>
      </c>
      <c r="L1341">
        <v>1501</v>
      </c>
      <c r="M1341">
        <v>-10</v>
      </c>
      <c r="N1341">
        <v>50</v>
      </c>
      <c r="O1341">
        <v>1551</v>
      </c>
      <c r="P1341">
        <v>1700</v>
      </c>
      <c r="Q1341">
        <v>18</v>
      </c>
      <c r="R1341">
        <v>1703</v>
      </c>
      <c r="S1341">
        <v>1718</v>
      </c>
      <c r="T1341">
        <v>15</v>
      </c>
      <c r="U1341">
        <v>0</v>
      </c>
      <c r="V1341">
        <v>0</v>
      </c>
      <c r="W1341">
        <v>112</v>
      </c>
      <c r="X1341">
        <v>137</v>
      </c>
      <c r="Y1341">
        <v>69</v>
      </c>
      <c r="Z1341">
        <v>340</v>
      </c>
      <c r="AA1341">
        <v>0</v>
      </c>
      <c r="AB1341">
        <v>0</v>
      </c>
      <c r="AC1341">
        <v>15</v>
      </c>
      <c r="AD1341">
        <v>0</v>
      </c>
      <c r="AE1341">
        <v>0</v>
      </c>
      <c r="AF1341" t="s">
        <v>1355</v>
      </c>
      <c r="AG1341" t="s">
        <v>1194</v>
      </c>
      <c r="AH1341" s="9">
        <v>9.5138888888888884E-2</v>
      </c>
      <c r="AI1341" t="s">
        <v>1435</v>
      </c>
      <c r="AJ1341" t="s">
        <v>1417</v>
      </c>
      <c r="AK1341" t="s">
        <v>1421</v>
      </c>
    </row>
    <row r="1342" spans="1:37" x14ac:dyDescent="0.3">
      <c r="A1342" s="1">
        <v>44571</v>
      </c>
      <c r="B1342" t="s">
        <v>94</v>
      </c>
      <c r="C1342" t="s">
        <v>95</v>
      </c>
      <c r="D1342" t="s">
        <v>96</v>
      </c>
      <c r="E1342">
        <v>20397</v>
      </c>
      <c r="F1342">
        <v>5272</v>
      </c>
      <c r="G1342" t="s">
        <v>460</v>
      </c>
      <c r="H1342" t="s">
        <v>461</v>
      </c>
      <c r="I1342" t="s">
        <v>97</v>
      </c>
      <c r="J1342" t="s">
        <v>98</v>
      </c>
      <c r="K1342">
        <v>1436</v>
      </c>
      <c r="L1342">
        <v>0</v>
      </c>
      <c r="M1342">
        <v>0</v>
      </c>
      <c r="R1342">
        <v>1726</v>
      </c>
      <c r="S1342">
        <v>0</v>
      </c>
      <c r="T1342">
        <v>0</v>
      </c>
      <c r="U1342">
        <v>1</v>
      </c>
      <c r="V1342">
        <v>0</v>
      </c>
      <c r="W1342">
        <v>110</v>
      </c>
      <c r="Z1342">
        <v>577</v>
      </c>
      <c r="AF1342" t="s">
        <v>663</v>
      </c>
      <c r="AG1342" t="s">
        <v>663</v>
      </c>
      <c r="AH1342" s="9">
        <v>0</v>
      </c>
      <c r="AI1342" t="s">
        <v>1437</v>
      </c>
      <c r="AJ1342" t="s">
        <v>1420</v>
      </c>
      <c r="AK1342" t="s">
        <v>1422</v>
      </c>
    </row>
    <row r="1343" spans="1:37" x14ac:dyDescent="0.3">
      <c r="A1343" s="1">
        <v>44832</v>
      </c>
      <c r="B1343" t="s">
        <v>7</v>
      </c>
      <c r="C1343" t="s">
        <v>8</v>
      </c>
      <c r="D1343" t="s">
        <v>9</v>
      </c>
      <c r="E1343">
        <v>19977</v>
      </c>
      <c r="F1343">
        <v>2047</v>
      </c>
      <c r="G1343" t="s">
        <v>103</v>
      </c>
      <c r="H1343" t="s">
        <v>104</v>
      </c>
      <c r="I1343" t="s">
        <v>23</v>
      </c>
      <c r="J1343" t="s">
        <v>24</v>
      </c>
      <c r="K1343">
        <v>1545</v>
      </c>
      <c r="L1343">
        <v>1539</v>
      </c>
      <c r="M1343">
        <v>-6</v>
      </c>
      <c r="N1343">
        <v>25</v>
      </c>
      <c r="O1343">
        <v>1604</v>
      </c>
      <c r="P1343">
        <v>1713</v>
      </c>
      <c r="Q1343">
        <v>8</v>
      </c>
      <c r="R1343">
        <v>1723</v>
      </c>
      <c r="S1343">
        <v>1721</v>
      </c>
      <c r="T1343">
        <v>-2</v>
      </c>
      <c r="U1343">
        <v>0</v>
      </c>
      <c r="V1343">
        <v>0</v>
      </c>
      <c r="W1343">
        <v>98</v>
      </c>
      <c r="X1343">
        <v>102</v>
      </c>
      <c r="Y1343">
        <v>69</v>
      </c>
      <c r="Z1343">
        <v>414</v>
      </c>
      <c r="AF1343" t="s">
        <v>787</v>
      </c>
      <c r="AG1343" t="s">
        <v>1248</v>
      </c>
      <c r="AH1343" s="9">
        <v>7.0833333333333331E-2</v>
      </c>
      <c r="AI1343" t="s">
        <v>1435</v>
      </c>
      <c r="AJ1343" t="s">
        <v>1417</v>
      </c>
      <c r="AK1343" t="s">
        <v>1424</v>
      </c>
    </row>
    <row r="1344" spans="1:37" x14ac:dyDescent="0.3">
      <c r="A1344" s="1">
        <v>45032</v>
      </c>
      <c r="B1344" t="s">
        <v>14</v>
      </c>
      <c r="C1344" t="s">
        <v>15</v>
      </c>
      <c r="D1344" t="s">
        <v>16</v>
      </c>
      <c r="E1344">
        <v>19790</v>
      </c>
      <c r="F1344">
        <v>1249</v>
      </c>
      <c r="G1344" t="s">
        <v>144</v>
      </c>
      <c r="H1344" t="s">
        <v>145</v>
      </c>
      <c r="I1344" t="s">
        <v>10</v>
      </c>
      <c r="J1344" t="s">
        <v>11</v>
      </c>
      <c r="K1344">
        <v>700</v>
      </c>
      <c r="L1344">
        <v>716</v>
      </c>
      <c r="M1344">
        <v>16</v>
      </c>
      <c r="N1344">
        <v>14</v>
      </c>
      <c r="O1344">
        <v>730</v>
      </c>
      <c r="P1344">
        <v>1011</v>
      </c>
      <c r="Q1344">
        <v>4</v>
      </c>
      <c r="R1344">
        <v>1000</v>
      </c>
      <c r="S1344">
        <v>1015</v>
      </c>
      <c r="T1344">
        <v>15</v>
      </c>
      <c r="U1344">
        <v>0</v>
      </c>
      <c r="V1344">
        <v>0</v>
      </c>
      <c r="W1344">
        <v>180</v>
      </c>
      <c r="X1344">
        <v>179</v>
      </c>
      <c r="Y1344">
        <v>161</v>
      </c>
      <c r="Z1344">
        <v>1127</v>
      </c>
      <c r="AA1344">
        <v>15</v>
      </c>
      <c r="AB1344">
        <v>0</v>
      </c>
      <c r="AC1344">
        <v>0</v>
      </c>
      <c r="AD1344">
        <v>0</v>
      </c>
      <c r="AE1344">
        <v>0</v>
      </c>
      <c r="AF1344" t="s">
        <v>1604</v>
      </c>
      <c r="AG1344" t="s">
        <v>850</v>
      </c>
      <c r="AH1344" s="9">
        <v>0.12430555555555556</v>
      </c>
      <c r="AI1344" t="s">
        <v>1434</v>
      </c>
      <c r="AJ1344" t="s">
        <v>1420</v>
      </c>
      <c r="AK1344" t="s">
        <v>1421</v>
      </c>
    </row>
    <row r="1345" spans="1:37" x14ac:dyDescent="0.3">
      <c r="A1345" s="1">
        <v>43955</v>
      </c>
      <c r="B1345" t="s">
        <v>32</v>
      </c>
      <c r="C1345" t="s">
        <v>33</v>
      </c>
      <c r="D1345" t="s">
        <v>34</v>
      </c>
      <c r="E1345">
        <v>19393</v>
      </c>
      <c r="F1345">
        <v>468</v>
      </c>
      <c r="G1345" t="s">
        <v>426</v>
      </c>
      <c r="H1345" t="s">
        <v>427</v>
      </c>
      <c r="I1345" t="s">
        <v>21</v>
      </c>
      <c r="J1345" t="s">
        <v>22</v>
      </c>
      <c r="K1345">
        <v>905</v>
      </c>
      <c r="L1345">
        <v>900</v>
      </c>
      <c r="M1345">
        <v>-5</v>
      </c>
      <c r="N1345">
        <v>6</v>
      </c>
      <c r="O1345">
        <v>906</v>
      </c>
      <c r="P1345">
        <v>1146</v>
      </c>
      <c r="Q1345">
        <v>6</v>
      </c>
      <c r="R1345">
        <v>1210</v>
      </c>
      <c r="S1345">
        <v>1152</v>
      </c>
      <c r="T1345">
        <v>-18</v>
      </c>
      <c r="U1345">
        <v>0</v>
      </c>
      <c r="V1345">
        <v>0</v>
      </c>
      <c r="W1345">
        <v>125</v>
      </c>
      <c r="X1345">
        <v>112</v>
      </c>
      <c r="Y1345">
        <v>100</v>
      </c>
      <c r="Z1345">
        <v>819</v>
      </c>
      <c r="AF1345" t="s">
        <v>735</v>
      </c>
      <c r="AG1345" t="s">
        <v>1111</v>
      </c>
      <c r="AH1345" s="9">
        <v>0.11944444444444445</v>
      </c>
      <c r="AI1345" t="s">
        <v>1434</v>
      </c>
      <c r="AJ1345" t="s">
        <v>1417</v>
      </c>
      <c r="AK1345" t="s">
        <v>1422</v>
      </c>
    </row>
    <row r="1346" spans="1:37" x14ac:dyDescent="0.3">
      <c r="A1346" s="1">
        <v>44999</v>
      </c>
      <c r="B1346" t="s">
        <v>46</v>
      </c>
      <c r="C1346" t="s">
        <v>47</v>
      </c>
      <c r="D1346" t="s">
        <v>48</v>
      </c>
      <c r="E1346">
        <v>20452</v>
      </c>
      <c r="F1346">
        <v>4415</v>
      </c>
      <c r="G1346" t="s">
        <v>131</v>
      </c>
      <c r="H1346" t="s">
        <v>132</v>
      </c>
      <c r="I1346" t="s">
        <v>42</v>
      </c>
      <c r="J1346" t="s">
        <v>43</v>
      </c>
      <c r="K1346">
        <v>1433</v>
      </c>
      <c r="L1346">
        <v>1430</v>
      </c>
      <c r="M1346">
        <v>-3</v>
      </c>
      <c r="N1346">
        <v>17</v>
      </c>
      <c r="O1346">
        <v>1447</v>
      </c>
      <c r="P1346">
        <v>1610</v>
      </c>
      <c r="Q1346">
        <v>12</v>
      </c>
      <c r="R1346">
        <v>1615</v>
      </c>
      <c r="S1346">
        <v>1622</v>
      </c>
      <c r="T1346">
        <v>7</v>
      </c>
      <c r="U1346">
        <v>0</v>
      </c>
      <c r="V1346">
        <v>0</v>
      </c>
      <c r="W1346">
        <v>102</v>
      </c>
      <c r="X1346">
        <v>112</v>
      </c>
      <c r="Y1346">
        <v>83</v>
      </c>
      <c r="Z1346">
        <v>500</v>
      </c>
      <c r="AF1346" t="s">
        <v>777</v>
      </c>
      <c r="AG1346" t="s">
        <v>1064</v>
      </c>
      <c r="AH1346" s="9">
        <v>7.7777777777777779E-2</v>
      </c>
      <c r="AI1346" t="s">
        <v>1435</v>
      </c>
      <c r="AJ1346" t="s">
        <v>1417</v>
      </c>
      <c r="AK1346" t="s">
        <v>1423</v>
      </c>
    </row>
    <row r="1347" spans="1:37" x14ac:dyDescent="0.3">
      <c r="A1347" s="1">
        <v>44106</v>
      </c>
      <c r="B1347" t="s">
        <v>81</v>
      </c>
      <c r="C1347" t="s">
        <v>82</v>
      </c>
      <c r="D1347" t="s">
        <v>83</v>
      </c>
      <c r="E1347">
        <v>20409</v>
      </c>
      <c r="F1347">
        <v>1686</v>
      </c>
      <c r="G1347" t="s">
        <v>235</v>
      </c>
      <c r="H1347" t="s">
        <v>236</v>
      </c>
      <c r="I1347" t="s">
        <v>44</v>
      </c>
      <c r="J1347" t="s">
        <v>45</v>
      </c>
      <c r="K1347">
        <v>1730</v>
      </c>
      <c r="L1347">
        <v>1725</v>
      </c>
      <c r="M1347">
        <v>-5</v>
      </c>
      <c r="N1347">
        <v>9</v>
      </c>
      <c r="O1347">
        <v>1734</v>
      </c>
      <c r="P1347">
        <v>1841</v>
      </c>
      <c r="Q1347">
        <v>5</v>
      </c>
      <c r="R1347">
        <v>1901</v>
      </c>
      <c r="S1347">
        <v>1846</v>
      </c>
      <c r="T1347">
        <v>-15</v>
      </c>
      <c r="U1347">
        <v>0</v>
      </c>
      <c r="V1347">
        <v>0</v>
      </c>
      <c r="W1347">
        <v>91</v>
      </c>
      <c r="X1347">
        <v>81</v>
      </c>
      <c r="Y1347">
        <v>67</v>
      </c>
      <c r="Z1347">
        <v>496</v>
      </c>
      <c r="AF1347" t="s">
        <v>1392</v>
      </c>
      <c r="AG1347" t="s">
        <v>626</v>
      </c>
      <c r="AH1347" s="9">
        <v>5.6250000000000001E-2</v>
      </c>
      <c r="AI1347" t="s">
        <v>1435</v>
      </c>
      <c r="AJ1347" t="s">
        <v>1417</v>
      </c>
      <c r="AK1347" t="s">
        <v>1426</v>
      </c>
    </row>
    <row r="1348" spans="1:37" x14ac:dyDescent="0.3">
      <c r="A1348" s="1">
        <v>45108</v>
      </c>
      <c r="B1348" t="s">
        <v>39</v>
      </c>
      <c r="C1348" t="s">
        <v>40</v>
      </c>
      <c r="D1348" t="s">
        <v>41</v>
      </c>
      <c r="E1348">
        <v>19805</v>
      </c>
      <c r="F1348">
        <v>2539</v>
      </c>
      <c r="G1348" t="s">
        <v>10</v>
      </c>
      <c r="H1348" t="s">
        <v>11</v>
      </c>
      <c r="I1348" t="s">
        <v>97</v>
      </c>
      <c r="J1348" t="s">
        <v>98</v>
      </c>
      <c r="K1348">
        <v>1941</v>
      </c>
      <c r="L1348">
        <v>1933</v>
      </c>
      <c r="M1348">
        <v>-8</v>
      </c>
      <c r="N1348">
        <v>13</v>
      </c>
      <c r="O1348">
        <v>1946</v>
      </c>
      <c r="P1348">
        <v>2116</v>
      </c>
      <c r="Q1348">
        <v>36</v>
      </c>
      <c r="R1348">
        <v>2149</v>
      </c>
      <c r="S1348">
        <v>2152</v>
      </c>
      <c r="T1348">
        <v>3</v>
      </c>
      <c r="U1348">
        <v>0</v>
      </c>
      <c r="V1348">
        <v>0</v>
      </c>
      <c r="W1348">
        <v>128</v>
      </c>
      <c r="X1348">
        <v>139</v>
      </c>
      <c r="Y1348">
        <v>90</v>
      </c>
      <c r="Z1348">
        <v>632</v>
      </c>
      <c r="AF1348" t="s">
        <v>1675</v>
      </c>
      <c r="AG1348" t="s">
        <v>807</v>
      </c>
      <c r="AH1348" s="9">
        <v>9.6527777777777782E-2</v>
      </c>
      <c r="AI1348" t="s">
        <v>1438</v>
      </c>
      <c r="AJ1348" t="s">
        <v>1417</v>
      </c>
      <c r="AK1348" t="s">
        <v>1427</v>
      </c>
    </row>
    <row r="1349" spans="1:37" x14ac:dyDescent="0.3">
      <c r="A1349" s="1">
        <v>43534</v>
      </c>
      <c r="B1349" t="s">
        <v>122</v>
      </c>
      <c r="C1349" t="s">
        <v>123</v>
      </c>
      <c r="D1349" t="s">
        <v>124</v>
      </c>
      <c r="E1349">
        <v>20304</v>
      </c>
      <c r="F1349">
        <v>5743</v>
      </c>
      <c r="G1349" t="s">
        <v>125</v>
      </c>
      <c r="H1349" t="s">
        <v>126</v>
      </c>
      <c r="I1349" t="s">
        <v>23</v>
      </c>
      <c r="J1349" t="s">
        <v>24</v>
      </c>
      <c r="K1349">
        <v>1640</v>
      </c>
      <c r="L1349">
        <v>1709</v>
      </c>
      <c r="M1349">
        <v>29</v>
      </c>
      <c r="N1349">
        <v>23</v>
      </c>
      <c r="O1349">
        <v>1732</v>
      </c>
      <c r="P1349">
        <v>1753</v>
      </c>
      <c r="Q1349">
        <v>34</v>
      </c>
      <c r="R1349">
        <v>1741</v>
      </c>
      <c r="S1349">
        <v>1827</v>
      </c>
      <c r="T1349">
        <v>46</v>
      </c>
      <c r="U1349">
        <v>0</v>
      </c>
      <c r="V1349">
        <v>0</v>
      </c>
      <c r="W1349">
        <v>121</v>
      </c>
      <c r="X1349">
        <v>138</v>
      </c>
      <c r="Y1349">
        <v>81</v>
      </c>
      <c r="Z1349">
        <v>522</v>
      </c>
      <c r="AA1349">
        <v>0</v>
      </c>
      <c r="AB1349">
        <v>0</v>
      </c>
      <c r="AC1349">
        <v>17</v>
      </c>
      <c r="AD1349">
        <v>0</v>
      </c>
      <c r="AE1349">
        <v>29</v>
      </c>
      <c r="AF1349" t="s">
        <v>1200</v>
      </c>
      <c r="AG1349" t="s">
        <v>1115</v>
      </c>
      <c r="AH1349" s="9">
        <v>5.4166666666666669E-2</v>
      </c>
      <c r="AI1349" t="s">
        <v>1435</v>
      </c>
      <c r="AJ1349" t="s">
        <v>1420</v>
      </c>
      <c r="AK1349" t="s">
        <v>1421</v>
      </c>
    </row>
    <row r="1350" spans="1:37" x14ac:dyDescent="0.3">
      <c r="A1350" s="1">
        <v>44321</v>
      </c>
      <c r="B1350" t="s">
        <v>46</v>
      </c>
      <c r="C1350" t="s">
        <v>47</v>
      </c>
      <c r="D1350" t="s">
        <v>48</v>
      </c>
      <c r="E1350">
        <v>20452</v>
      </c>
      <c r="F1350">
        <v>3643</v>
      </c>
      <c r="G1350" t="s">
        <v>60</v>
      </c>
      <c r="H1350" t="s">
        <v>61</v>
      </c>
      <c r="I1350" t="s">
        <v>12</v>
      </c>
      <c r="J1350" t="s">
        <v>13</v>
      </c>
      <c r="K1350">
        <v>700</v>
      </c>
      <c r="L1350">
        <v>702</v>
      </c>
      <c r="M1350">
        <v>2</v>
      </c>
      <c r="N1350">
        <v>14</v>
      </c>
      <c r="O1350">
        <v>716</v>
      </c>
      <c r="P1350">
        <v>845</v>
      </c>
      <c r="Q1350">
        <v>29</v>
      </c>
      <c r="R1350">
        <v>915</v>
      </c>
      <c r="S1350">
        <v>914</v>
      </c>
      <c r="T1350">
        <v>-1</v>
      </c>
      <c r="U1350">
        <v>0</v>
      </c>
      <c r="V1350">
        <v>0</v>
      </c>
      <c r="W1350">
        <v>135</v>
      </c>
      <c r="X1350">
        <v>132</v>
      </c>
      <c r="Y1350">
        <v>89</v>
      </c>
      <c r="Z1350">
        <v>746</v>
      </c>
      <c r="AF1350" t="s">
        <v>1611</v>
      </c>
      <c r="AG1350" t="s">
        <v>848</v>
      </c>
      <c r="AH1350" s="9">
        <v>9.166666666666666E-2</v>
      </c>
      <c r="AI1350" t="s">
        <v>1434</v>
      </c>
      <c r="AJ1350" t="s">
        <v>1417</v>
      </c>
      <c r="AK1350" t="s">
        <v>1424</v>
      </c>
    </row>
    <row r="1351" spans="1:37" x14ac:dyDescent="0.3">
      <c r="A1351" s="1">
        <v>44835</v>
      </c>
      <c r="B1351" t="s">
        <v>32</v>
      </c>
      <c r="C1351" t="s">
        <v>33</v>
      </c>
      <c r="D1351" t="s">
        <v>34</v>
      </c>
      <c r="E1351">
        <v>19393</v>
      </c>
      <c r="F1351">
        <v>2580</v>
      </c>
      <c r="G1351" t="s">
        <v>118</v>
      </c>
      <c r="H1351" t="s">
        <v>119</v>
      </c>
      <c r="I1351" t="s">
        <v>174</v>
      </c>
      <c r="J1351" t="s">
        <v>175</v>
      </c>
      <c r="K1351">
        <v>1445</v>
      </c>
      <c r="L1351">
        <v>1442</v>
      </c>
      <c r="M1351">
        <v>-3</v>
      </c>
      <c r="N1351">
        <v>13</v>
      </c>
      <c r="O1351">
        <v>1455</v>
      </c>
      <c r="P1351">
        <v>1447</v>
      </c>
      <c r="Q1351">
        <v>7</v>
      </c>
      <c r="R1351">
        <v>1505</v>
      </c>
      <c r="S1351">
        <v>1454</v>
      </c>
      <c r="T1351">
        <v>-11</v>
      </c>
      <c r="U1351">
        <v>0</v>
      </c>
      <c r="V1351">
        <v>0</v>
      </c>
      <c r="W1351">
        <v>80</v>
      </c>
      <c r="X1351">
        <v>72</v>
      </c>
      <c r="Y1351">
        <v>52</v>
      </c>
      <c r="Z1351">
        <v>328</v>
      </c>
      <c r="AF1351" t="s">
        <v>768</v>
      </c>
      <c r="AG1351" t="s">
        <v>1065</v>
      </c>
      <c r="AH1351" s="9">
        <v>8.3333333333333332E-3</v>
      </c>
      <c r="AI1351" t="s">
        <v>1435</v>
      </c>
      <c r="AJ1351" t="s">
        <v>1417</v>
      </c>
      <c r="AK1351" t="s">
        <v>1427</v>
      </c>
    </row>
    <row r="1352" spans="1:37" x14ac:dyDescent="0.3">
      <c r="A1352" s="1">
        <v>43965</v>
      </c>
      <c r="B1352" t="s">
        <v>122</v>
      </c>
      <c r="C1352" t="s">
        <v>123</v>
      </c>
      <c r="D1352" t="s">
        <v>124</v>
      </c>
      <c r="E1352">
        <v>20304</v>
      </c>
      <c r="F1352">
        <v>3508</v>
      </c>
      <c r="G1352" t="s">
        <v>103</v>
      </c>
      <c r="H1352" t="s">
        <v>104</v>
      </c>
      <c r="I1352" t="s">
        <v>53</v>
      </c>
      <c r="J1352" t="s">
        <v>54</v>
      </c>
      <c r="K1352">
        <v>1230</v>
      </c>
      <c r="L1352">
        <v>1225</v>
      </c>
      <c r="M1352">
        <v>-5</v>
      </c>
      <c r="N1352">
        <v>11</v>
      </c>
      <c r="O1352">
        <v>1236</v>
      </c>
      <c r="P1352">
        <v>1320</v>
      </c>
      <c r="Q1352">
        <v>6</v>
      </c>
      <c r="R1352">
        <v>1342</v>
      </c>
      <c r="S1352">
        <v>1326</v>
      </c>
      <c r="T1352">
        <v>-16</v>
      </c>
      <c r="U1352">
        <v>0</v>
      </c>
      <c r="V1352">
        <v>0</v>
      </c>
      <c r="W1352">
        <v>72</v>
      </c>
      <c r="X1352">
        <v>61</v>
      </c>
      <c r="Y1352">
        <v>44</v>
      </c>
      <c r="Z1352">
        <v>236</v>
      </c>
      <c r="AF1352" t="s">
        <v>911</v>
      </c>
      <c r="AG1352" t="s">
        <v>649</v>
      </c>
      <c r="AH1352" s="9">
        <v>4.2361111111111113E-2</v>
      </c>
      <c r="AI1352" t="s">
        <v>1435</v>
      </c>
      <c r="AJ1352" t="s">
        <v>1417</v>
      </c>
      <c r="AK1352" t="s">
        <v>1425</v>
      </c>
    </row>
    <row r="1353" spans="1:37" x14ac:dyDescent="0.3">
      <c r="A1353" s="1">
        <v>44304</v>
      </c>
      <c r="B1353" t="s">
        <v>122</v>
      </c>
      <c r="C1353" t="s">
        <v>123</v>
      </c>
      <c r="D1353" t="s">
        <v>124</v>
      </c>
      <c r="E1353">
        <v>20304</v>
      </c>
      <c r="F1353">
        <v>5528</v>
      </c>
      <c r="G1353" t="s">
        <v>21</v>
      </c>
      <c r="H1353" t="s">
        <v>22</v>
      </c>
      <c r="I1353" t="s">
        <v>538</v>
      </c>
      <c r="J1353" t="s">
        <v>539</v>
      </c>
      <c r="K1353">
        <v>1925</v>
      </c>
      <c r="L1353">
        <v>1918</v>
      </c>
      <c r="M1353">
        <v>-7</v>
      </c>
      <c r="N1353">
        <v>15</v>
      </c>
      <c r="O1353">
        <v>1933</v>
      </c>
      <c r="P1353">
        <v>2108</v>
      </c>
      <c r="Q1353">
        <v>4</v>
      </c>
      <c r="R1353">
        <v>2133</v>
      </c>
      <c r="S1353">
        <v>2112</v>
      </c>
      <c r="T1353">
        <v>-21</v>
      </c>
      <c r="U1353">
        <v>0</v>
      </c>
      <c r="V1353">
        <v>0</v>
      </c>
      <c r="W1353">
        <v>188</v>
      </c>
      <c r="X1353">
        <v>174</v>
      </c>
      <c r="Y1353">
        <v>155</v>
      </c>
      <c r="Z1353">
        <v>1036</v>
      </c>
      <c r="AF1353" t="s">
        <v>1676</v>
      </c>
      <c r="AG1353" t="s">
        <v>1079</v>
      </c>
      <c r="AH1353" s="9">
        <v>7.9166666666666663E-2</v>
      </c>
      <c r="AI1353" t="s">
        <v>1438</v>
      </c>
      <c r="AJ1353" t="s">
        <v>1417</v>
      </c>
      <c r="AK1353" t="s">
        <v>1421</v>
      </c>
    </row>
    <row r="1354" spans="1:37" x14ac:dyDescent="0.3">
      <c r="A1354" s="1">
        <v>43471</v>
      </c>
      <c r="B1354" t="s">
        <v>122</v>
      </c>
      <c r="C1354" t="s">
        <v>123</v>
      </c>
      <c r="D1354" t="s">
        <v>124</v>
      </c>
      <c r="E1354">
        <v>20304</v>
      </c>
      <c r="F1354">
        <v>5396</v>
      </c>
      <c r="G1354" t="s">
        <v>68</v>
      </c>
      <c r="H1354" t="s">
        <v>69</v>
      </c>
      <c r="I1354" t="s">
        <v>80</v>
      </c>
      <c r="J1354" t="s">
        <v>67</v>
      </c>
      <c r="K1354">
        <v>1655</v>
      </c>
      <c r="L1354">
        <v>1705</v>
      </c>
      <c r="M1354">
        <v>10</v>
      </c>
      <c r="N1354">
        <v>18</v>
      </c>
      <c r="O1354">
        <v>1723</v>
      </c>
      <c r="P1354">
        <v>1845</v>
      </c>
      <c r="Q1354">
        <v>14</v>
      </c>
      <c r="R1354">
        <v>1843</v>
      </c>
      <c r="S1354">
        <v>1859</v>
      </c>
      <c r="T1354">
        <v>16</v>
      </c>
      <c r="U1354">
        <v>0</v>
      </c>
      <c r="V1354">
        <v>0</v>
      </c>
      <c r="W1354">
        <v>108</v>
      </c>
      <c r="X1354">
        <v>114</v>
      </c>
      <c r="Y1354">
        <v>82</v>
      </c>
      <c r="Z1354">
        <v>409</v>
      </c>
      <c r="AA1354">
        <v>10</v>
      </c>
      <c r="AB1354">
        <v>0</v>
      </c>
      <c r="AC1354">
        <v>6</v>
      </c>
      <c r="AD1354">
        <v>0</v>
      </c>
      <c r="AE1354">
        <v>0</v>
      </c>
      <c r="AF1354" t="s">
        <v>800</v>
      </c>
      <c r="AG1354" t="s">
        <v>783</v>
      </c>
      <c r="AH1354" s="9">
        <v>7.9166666666666663E-2</v>
      </c>
      <c r="AI1354" t="s">
        <v>1435</v>
      </c>
      <c r="AJ1354" t="s">
        <v>1420</v>
      </c>
      <c r="AK1354" t="s">
        <v>1421</v>
      </c>
    </row>
    <row r="1355" spans="1:37" x14ac:dyDescent="0.3">
      <c r="A1355" s="1">
        <v>43924</v>
      </c>
      <c r="B1355" t="s">
        <v>32</v>
      </c>
      <c r="C1355" t="s">
        <v>33</v>
      </c>
      <c r="D1355" t="s">
        <v>34</v>
      </c>
      <c r="E1355">
        <v>19393</v>
      </c>
      <c r="F1355">
        <v>2608</v>
      </c>
      <c r="G1355" t="s">
        <v>60</v>
      </c>
      <c r="H1355" t="s">
        <v>61</v>
      </c>
      <c r="I1355" t="s">
        <v>190</v>
      </c>
      <c r="J1355" t="s">
        <v>191</v>
      </c>
      <c r="K1355">
        <v>1705</v>
      </c>
      <c r="L1355">
        <v>0</v>
      </c>
      <c r="M1355">
        <v>0</v>
      </c>
      <c r="R1355">
        <v>1800</v>
      </c>
      <c r="S1355">
        <v>0</v>
      </c>
      <c r="T1355">
        <v>0</v>
      </c>
      <c r="U1355">
        <v>1</v>
      </c>
      <c r="V1355">
        <v>0</v>
      </c>
      <c r="W1355">
        <v>55</v>
      </c>
      <c r="Z1355">
        <v>153</v>
      </c>
      <c r="AF1355" t="s">
        <v>663</v>
      </c>
      <c r="AG1355" t="s">
        <v>663</v>
      </c>
      <c r="AH1355" s="9">
        <v>0</v>
      </c>
      <c r="AI1355" t="s">
        <v>1437</v>
      </c>
      <c r="AJ1355" t="s">
        <v>1420</v>
      </c>
      <c r="AK1355" t="s">
        <v>1426</v>
      </c>
    </row>
    <row r="1356" spans="1:37" x14ac:dyDescent="0.3">
      <c r="A1356" s="1">
        <v>43489</v>
      </c>
      <c r="B1356" t="s">
        <v>81</v>
      </c>
      <c r="C1356" t="s">
        <v>82</v>
      </c>
      <c r="D1356" t="s">
        <v>83</v>
      </c>
      <c r="E1356">
        <v>20409</v>
      </c>
      <c r="F1356">
        <v>482</v>
      </c>
      <c r="G1356" t="s">
        <v>169</v>
      </c>
      <c r="H1356" t="s">
        <v>170</v>
      </c>
      <c r="I1356" t="s">
        <v>42</v>
      </c>
      <c r="J1356" t="s">
        <v>43</v>
      </c>
      <c r="K1356">
        <v>1803</v>
      </c>
      <c r="L1356">
        <v>1951</v>
      </c>
      <c r="M1356">
        <v>108</v>
      </c>
      <c r="N1356">
        <v>9</v>
      </c>
      <c r="O1356">
        <v>2000</v>
      </c>
      <c r="P1356">
        <v>2153</v>
      </c>
      <c r="Q1356">
        <v>3</v>
      </c>
      <c r="R1356">
        <v>2022</v>
      </c>
      <c r="S1356">
        <v>2156</v>
      </c>
      <c r="T1356">
        <v>94</v>
      </c>
      <c r="U1356">
        <v>0</v>
      </c>
      <c r="V1356">
        <v>0</v>
      </c>
      <c r="W1356">
        <v>139</v>
      </c>
      <c r="X1356">
        <v>125</v>
      </c>
      <c r="Y1356">
        <v>113</v>
      </c>
      <c r="Z1356">
        <v>892</v>
      </c>
      <c r="AA1356">
        <v>5</v>
      </c>
      <c r="AB1356">
        <v>0</v>
      </c>
      <c r="AC1356">
        <v>0</v>
      </c>
      <c r="AD1356">
        <v>0</v>
      </c>
      <c r="AE1356">
        <v>89</v>
      </c>
      <c r="AF1356" t="s">
        <v>1396</v>
      </c>
      <c r="AG1356" t="s">
        <v>1143</v>
      </c>
      <c r="AH1356" s="9">
        <v>8.6805555555555552E-2</v>
      </c>
      <c r="AI1356" t="s">
        <v>1438</v>
      </c>
      <c r="AJ1356" t="s">
        <v>1420</v>
      </c>
      <c r="AK1356" t="s">
        <v>1425</v>
      </c>
    </row>
    <row r="1357" spans="1:37" x14ac:dyDescent="0.3">
      <c r="A1357" s="1">
        <v>44980</v>
      </c>
      <c r="B1357" t="s">
        <v>14</v>
      </c>
      <c r="C1357" t="s">
        <v>15</v>
      </c>
      <c r="D1357" t="s">
        <v>16</v>
      </c>
      <c r="E1357">
        <v>19790</v>
      </c>
      <c r="F1357">
        <v>2331</v>
      </c>
      <c r="G1357" t="s">
        <v>60</v>
      </c>
      <c r="H1357" t="s">
        <v>61</v>
      </c>
      <c r="I1357" t="s">
        <v>186</v>
      </c>
      <c r="J1357" t="s">
        <v>187</v>
      </c>
      <c r="K1357">
        <v>2045</v>
      </c>
      <c r="L1357">
        <v>2038</v>
      </c>
      <c r="M1357">
        <v>-7</v>
      </c>
      <c r="N1357">
        <v>10</v>
      </c>
      <c r="O1357">
        <v>2048</v>
      </c>
      <c r="P1357">
        <v>2141</v>
      </c>
      <c r="Q1357">
        <v>3</v>
      </c>
      <c r="R1357">
        <v>2201</v>
      </c>
      <c r="S1357">
        <v>2144</v>
      </c>
      <c r="T1357">
        <v>-17</v>
      </c>
      <c r="U1357">
        <v>0</v>
      </c>
      <c r="V1357">
        <v>0</v>
      </c>
      <c r="W1357">
        <v>76</v>
      </c>
      <c r="X1357">
        <v>66</v>
      </c>
      <c r="Y1357">
        <v>53</v>
      </c>
      <c r="Z1357">
        <v>377</v>
      </c>
      <c r="AF1357" t="s">
        <v>1395</v>
      </c>
      <c r="AG1357" t="s">
        <v>981</v>
      </c>
      <c r="AH1357" s="9">
        <v>4.583333333333333E-2</v>
      </c>
      <c r="AI1357" t="s">
        <v>1438</v>
      </c>
      <c r="AJ1357" t="s">
        <v>1417</v>
      </c>
      <c r="AK1357" t="s">
        <v>1425</v>
      </c>
    </row>
    <row r="1358" spans="1:37" x14ac:dyDescent="0.3">
      <c r="A1358" s="1">
        <v>43860</v>
      </c>
      <c r="B1358" t="s">
        <v>39</v>
      </c>
      <c r="C1358" t="s">
        <v>40</v>
      </c>
      <c r="D1358" t="s">
        <v>41</v>
      </c>
      <c r="E1358">
        <v>19805</v>
      </c>
      <c r="F1358">
        <v>1229</v>
      </c>
      <c r="G1358" t="s">
        <v>167</v>
      </c>
      <c r="H1358" t="s">
        <v>168</v>
      </c>
      <c r="I1358" t="s">
        <v>30</v>
      </c>
      <c r="J1358" t="s">
        <v>31</v>
      </c>
      <c r="K1358">
        <v>1441</v>
      </c>
      <c r="L1358">
        <v>1436</v>
      </c>
      <c r="M1358">
        <v>-5</v>
      </c>
      <c r="N1358">
        <v>17</v>
      </c>
      <c r="O1358">
        <v>1453</v>
      </c>
      <c r="P1358">
        <v>1925</v>
      </c>
      <c r="Q1358">
        <v>13</v>
      </c>
      <c r="R1358">
        <v>1935</v>
      </c>
      <c r="S1358">
        <v>1938</v>
      </c>
      <c r="T1358">
        <v>3</v>
      </c>
      <c r="U1358">
        <v>0</v>
      </c>
      <c r="V1358">
        <v>0</v>
      </c>
      <c r="W1358">
        <v>174</v>
      </c>
      <c r="X1358">
        <v>182</v>
      </c>
      <c r="Y1358">
        <v>152</v>
      </c>
      <c r="Z1358">
        <v>1171</v>
      </c>
      <c r="AF1358" t="s">
        <v>1496</v>
      </c>
      <c r="AG1358" t="s">
        <v>762</v>
      </c>
      <c r="AH1358" s="9">
        <v>0.20972222222222223</v>
      </c>
      <c r="AI1358" t="s">
        <v>1435</v>
      </c>
      <c r="AJ1358" t="s">
        <v>1417</v>
      </c>
      <c r="AK1358" t="s">
        <v>1425</v>
      </c>
    </row>
    <row r="1359" spans="1:37" x14ac:dyDescent="0.3">
      <c r="A1359" s="1">
        <v>44383</v>
      </c>
      <c r="B1359" t="s">
        <v>7</v>
      </c>
      <c r="C1359" t="s">
        <v>8</v>
      </c>
      <c r="D1359" t="s">
        <v>9</v>
      </c>
      <c r="E1359">
        <v>19977</v>
      </c>
      <c r="F1359">
        <v>1672</v>
      </c>
      <c r="G1359" t="s">
        <v>12</v>
      </c>
      <c r="H1359" t="s">
        <v>13</v>
      </c>
      <c r="I1359" t="s">
        <v>402</v>
      </c>
      <c r="J1359" t="s">
        <v>403</v>
      </c>
      <c r="K1359">
        <v>1100</v>
      </c>
      <c r="L1359">
        <v>1100</v>
      </c>
      <c r="M1359">
        <v>0</v>
      </c>
      <c r="N1359">
        <v>17</v>
      </c>
      <c r="O1359">
        <v>1117</v>
      </c>
      <c r="P1359">
        <v>1306</v>
      </c>
      <c r="Q1359">
        <v>8</v>
      </c>
      <c r="R1359">
        <v>1313</v>
      </c>
      <c r="S1359">
        <v>1314</v>
      </c>
      <c r="T1359">
        <v>1</v>
      </c>
      <c r="U1359">
        <v>0</v>
      </c>
      <c r="V1359">
        <v>0</v>
      </c>
      <c r="W1359">
        <v>133</v>
      </c>
      <c r="X1359">
        <v>134</v>
      </c>
      <c r="Y1359">
        <v>109</v>
      </c>
      <c r="Z1359">
        <v>820</v>
      </c>
      <c r="AF1359" t="s">
        <v>908</v>
      </c>
      <c r="AG1359" t="s">
        <v>1318</v>
      </c>
      <c r="AH1359" s="9">
        <v>9.3055555555555558E-2</v>
      </c>
      <c r="AI1359" t="s">
        <v>1434</v>
      </c>
      <c r="AJ1359" t="s">
        <v>1420</v>
      </c>
      <c r="AK1359" t="s">
        <v>1423</v>
      </c>
    </row>
    <row r="1360" spans="1:37" x14ac:dyDescent="0.3">
      <c r="A1360" s="1">
        <v>44072</v>
      </c>
      <c r="B1360" t="s">
        <v>14</v>
      </c>
      <c r="C1360" t="s">
        <v>15</v>
      </c>
      <c r="D1360" t="s">
        <v>16</v>
      </c>
      <c r="E1360">
        <v>19790</v>
      </c>
      <c r="F1360">
        <v>729</v>
      </c>
      <c r="G1360" t="s">
        <v>60</v>
      </c>
      <c r="H1360" t="s">
        <v>61</v>
      </c>
      <c r="I1360" t="s">
        <v>301</v>
      </c>
      <c r="J1360" t="s">
        <v>302</v>
      </c>
      <c r="K1360">
        <v>2034</v>
      </c>
      <c r="L1360">
        <v>2028</v>
      </c>
      <c r="M1360">
        <v>-6</v>
      </c>
      <c r="N1360">
        <v>21</v>
      </c>
      <c r="O1360">
        <v>2049</v>
      </c>
      <c r="P1360">
        <v>2131</v>
      </c>
      <c r="Q1360">
        <v>4</v>
      </c>
      <c r="R1360">
        <v>2135</v>
      </c>
      <c r="S1360">
        <v>2135</v>
      </c>
      <c r="T1360">
        <v>0</v>
      </c>
      <c r="U1360">
        <v>0</v>
      </c>
      <c r="V1360">
        <v>0</v>
      </c>
      <c r="W1360">
        <v>61</v>
      </c>
      <c r="X1360">
        <v>67</v>
      </c>
      <c r="Y1360">
        <v>42</v>
      </c>
      <c r="Z1360">
        <v>214</v>
      </c>
      <c r="AF1360" t="s">
        <v>1666</v>
      </c>
      <c r="AG1360" t="s">
        <v>978</v>
      </c>
      <c r="AH1360" s="9">
        <v>4.6527777777777779E-2</v>
      </c>
      <c r="AI1360" t="s">
        <v>1438</v>
      </c>
      <c r="AJ1360" t="s">
        <v>1417</v>
      </c>
      <c r="AK1360" t="s">
        <v>1427</v>
      </c>
    </row>
    <row r="1361" spans="1:37" x14ac:dyDescent="0.3">
      <c r="A1361" s="1">
        <v>43627</v>
      </c>
      <c r="B1361" t="s">
        <v>39</v>
      </c>
      <c r="C1361" t="s">
        <v>40</v>
      </c>
      <c r="D1361" t="s">
        <v>41</v>
      </c>
      <c r="E1361">
        <v>19805</v>
      </c>
      <c r="F1361">
        <v>1277</v>
      </c>
      <c r="G1361" t="s">
        <v>80</v>
      </c>
      <c r="H1361" t="s">
        <v>67</v>
      </c>
      <c r="I1361" t="s">
        <v>194</v>
      </c>
      <c r="J1361" t="s">
        <v>195</v>
      </c>
      <c r="K1361">
        <v>1641</v>
      </c>
      <c r="L1361">
        <v>1650</v>
      </c>
      <c r="M1361">
        <v>9</v>
      </c>
      <c r="N1361">
        <v>15</v>
      </c>
      <c r="O1361">
        <v>1705</v>
      </c>
      <c r="P1361">
        <v>2047</v>
      </c>
      <c r="Q1361">
        <v>11</v>
      </c>
      <c r="R1361">
        <v>2054</v>
      </c>
      <c r="S1361">
        <v>2058</v>
      </c>
      <c r="T1361">
        <v>4</v>
      </c>
      <c r="U1361">
        <v>0</v>
      </c>
      <c r="V1361">
        <v>0</v>
      </c>
      <c r="W1361">
        <v>193</v>
      </c>
      <c r="X1361">
        <v>188</v>
      </c>
      <c r="Y1361">
        <v>162</v>
      </c>
      <c r="Z1361">
        <v>1197</v>
      </c>
      <c r="AF1361" t="s">
        <v>1370</v>
      </c>
      <c r="AG1361" t="s">
        <v>781</v>
      </c>
      <c r="AH1361" s="9">
        <v>0.17222222222222222</v>
      </c>
      <c r="AI1361" t="s">
        <v>1435</v>
      </c>
      <c r="AJ1361" t="s">
        <v>1420</v>
      </c>
      <c r="AK1361" t="s">
        <v>1423</v>
      </c>
    </row>
    <row r="1362" spans="1:37" x14ac:dyDescent="0.3">
      <c r="A1362" s="1">
        <v>44597</v>
      </c>
      <c r="B1362" t="s">
        <v>122</v>
      </c>
      <c r="C1362" t="s">
        <v>123</v>
      </c>
      <c r="D1362" t="s">
        <v>124</v>
      </c>
      <c r="E1362">
        <v>20304</v>
      </c>
      <c r="F1362">
        <v>3270</v>
      </c>
      <c r="G1362" t="s">
        <v>51</v>
      </c>
      <c r="H1362" t="s">
        <v>52</v>
      </c>
      <c r="I1362" t="s">
        <v>174</v>
      </c>
      <c r="J1362" t="s">
        <v>175</v>
      </c>
      <c r="K1362">
        <v>1430</v>
      </c>
      <c r="L1362">
        <v>1431</v>
      </c>
      <c r="M1362">
        <v>1</v>
      </c>
      <c r="N1362">
        <v>16</v>
      </c>
      <c r="O1362">
        <v>1447</v>
      </c>
      <c r="P1362">
        <v>1610</v>
      </c>
      <c r="Q1362">
        <v>3</v>
      </c>
      <c r="R1362">
        <v>1638</v>
      </c>
      <c r="S1362">
        <v>1613</v>
      </c>
      <c r="T1362">
        <v>-25</v>
      </c>
      <c r="U1362">
        <v>0</v>
      </c>
      <c r="V1362">
        <v>0</v>
      </c>
      <c r="W1362">
        <v>188</v>
      </c>
      <c r="X1362">
        <v>162</v>
      </c>
      <c r="Y1362">
        <v>143</v>
      </c>
      <c r="Z1362">
        <v>1009</v>
      </c>
      <c r="AF1362" t="s">
        <v>775</v>
      </c>
      <c r="AG1362" t="s">
        <v>1243</v>
      </c>
      <c r="AH1362" s="9">
        <v>7.0833333333333331E-2</v>
      </c>
      <c r="AI1362" t="s">
        <v>1435</v>
      </c>
      <c r="AJ1362" t="s">
        <v>1417</v>
      </c>
      <c r="AK1362" t="s">
        <v>1427</v>
      </c>
    </row>
    <row r="1363" spans="1:37" x14ac:dyDescent="0.3">
      <c r="A1363" s="1">
        <v>43603</v>
      </c>
      <c r="B1363" t="s">
        <v>14</v>
      </c>
      <c r="C1363" t="s">
        <v>15</v>
      </c>
      <c r="D1363" t="s">
        <v>16</v>
      </c>
      <c r="E1363">
        <v>19790</v>
      </c>
      <c r="F1363">
        <v>742</v>
      </c>
      <c r="G1363" t="s">
        <v>68</v>
      </c>
      <c r="H1363" t="s">
        <v>69</v>
      </c>
      <c r="I1363" t="s">
        <v>53</v>
      </c>
      <c r="J1363" t="s">
        <v>54</v>
      </c>
      <c r="K1363">
        <v>708</v>
      </c>
      <c r="L1363">
        <v>702</v>
      </c>
      <c r="M1363">
        <v>-6</v>
      </c>
      <c r="N1363">
        <v>12</v>
      </c>
      <c r="O1363">
        <v>714</v>
      </c>
      <c r="P1363">
        <v>913</v>
      </c>
      <c r="Q1363">
        <v>7</v>
      </c>
      <c r="R1363">
        <v>935</v>
      </c>
      <c r="S1363">
        <v>920</v>
      </c>
      <c r="T1363">
        <v>-15</v>
      </c>
      <c r="U1363">
        <v>0</v>
      </c>
      <c r="V1363">
        <v>0</v>
      </c>
      <c r="W1363">
        <v>267</v>
      </c>
      <c r="X1363">
        <v>258</v>
      </c>
      <c r="Y1363">
        <v>239</v>
      </c>
      <c r="Z1363">
        <v>1797</v>
      </c>
      <c r="AF1363" t="s">
        <v>1673</v>
      </c>
      <c r="AG1363" t="s">
        <v>848</v>
      </c>
      <c r="AH1363" s="9">
        <v>9.583333333333334E-2</v>
      </c>
      <c r="AI1363" t="s">
        <v>1434</v>
      </c>
      <c r="AJ1363" t="s">
        <v>1417</v>
      </c>
      <c r="AK1363" t="s">
        <v>1427</v>
      </c>
    </row>
    <row r="1364" spans="1:37" x14ac:dyDescent="0.3">
      <c r="A1364" s="1">
        <v>44761</v>
      </c>
      <c r="B1364" t="s">
        <v>122</v>
      </c>
      <c r="C1364" t="s">
        <v>123</v>
      </c>
      <c r="D1364" t="s">
        <v>124</v>
      </c>
      <c r="E1364">
        <v>20304</v>
      </c>
      <c r="F1364">
        <v>5269</v>
      </c>
      <c r="G1364" t="s">
        <v>103</v>
      </c>
      <c r="H1364" t="s">
        <v>104</v>
      </c>
      <c r="I1364" t="s">
        <v>53</v>
      </c>
      <c r="J1364" t="s">
        <v>54</v>
      </c>
      <c r="K1364">
        <v>620</v>
      </c>
      <c r="L1364">
        <v>617</v>
      </c>
      <c r="M1364">
        <v>-3</v>
      </c>
      <c r="N1364">
        <v>21</v>
      </c>
      <c r="O1364">
        <v>638</v>
      </c>
      <c r="P1364">
        <v>722</v>
      </c>
      <c r="Q1364">
        <v>13</v>
      </c>
      <c r="R1364">
        <v>738</v>
      </c>
      <c r="S1364">
        <v>735</v>
      </c>
      <c r="T1364">
        <v>-3</v>
      </c>
      <c r="U1364">
        <v>0</v>
      </c>
      <c r="V1364">
        <v>0</v>
      </c>
      <c r="W1364">
        <v>78</v>
      </c>
      <c r="X1364">
        <v>78</v>
      </c>
      <c r="Y1364">
        <v>44</v>
      </c>
      <c r="Z1364">
        <v>236</v>
      </c>
      <c r="AF1364" t="s">
        <v>1297</v>
      </c>
      <c r="AG1364" t="s">
        <v>1213</v>
      </c>
      <c r="AH1364" s="9">
        <v>5.4166666666666669E-2</v>
      </c>
      <c r="AI1364" t="s">
        <v>1434</v>
      </c>
      <c r="AJ1364" t="s">
        <v>1417</v>
      </c>
      <c r="AK1364" t="s">
        <v>1423</v>
      </c>
    </row>
    <row r="1365" spans="1:37" x14ac:dyDescent="0.3">
      <c r="A1365" s="1">
        <v>44092</v>
      </c>
      <c r="B1365" t="s">
        <v>39</v>
      </c>
      <c r="C1365" t="s">
        <v>40</v>
      </c>
      <c r="D1365" t="s">
        <v>41</v>
      </c>
      <c r="E1365">
        <v>19805</v>
      </c>
      <c r="F1365">
        <v>1496</v>
      </c>
      <c r="G1365" t="s">
        <v>165</v>
      </c>
      <c r="H1365" t="s">
        <v>166</v>
      </c>
      <c r="I1365" t="s">
        <v>178</v>
      </c>
      <c r="J1365" t="s">
        <v>179</v>
      </c>
      <c r="K1365">
        <v>1311</v>
      </c>
      <c r="L1365">
        <v>1308</v>
      </c>
      <c r="M1365">
        <v>-3</v>
      </c>
      <c r="N1365">
        <v>15</v>
      </c>
      <c r="O1365">
        <v>1323</v>
      </c>
      <c r="P1365">
        <v>1653</v>
      </c>
      <c r="Q1365">
        <v>4</v>
      </c>
      <c r="R1365">
        <v>1710</v>
      </c>
      <c r="S1365">
        <v>1657</v>
      </c>
      <c r="T1365">
        <v>-13</v>
      </c>
      <c r="U1365">
        <v>0</v>
      </c>
      <c r="V1365">
        <v>0</v>
      </c>
      <c r="W1365">
        <v>239</v>
      </c>
      <c r="X1365">
        <v>229</v>
      </c>
      <c r="Y1365">
        <v>210</v>
      </c>
      <c r="Z1365">
        <v>1576</v>
      </c>
      <c r="AF1365" t="s">
        <v>622</v>
      </c>
      <c r="AG1365" t="s">
        <v>746</v>
      </c>
      <c r="AH1365" s="9">
        <v>0.15902777777777777</v>
      </c>
      <c r="AI1365" t="s">
        <v>1435</v>
      </c>
      <c r="AJ1365" t="s">
        <v>1417</v>
      </c>
      <c r="AK1365" t="s">
        <v>1426</v>
      </c>
    </row>
    <row r="1366" spans="1:37" x14ac:dyDescent="0.3">
      <c r="A1366" s="1">
        <v>44316</v>
      </c>
      <c r="B1366" t="s">
        <v>32</v>
      </c>
      <c r="C1366" t="s">
        <v>33</v>
      </c>
      <c r="D1366" t="s">
        <v>34</v>
      </c>
      <c r="E1366">
        <v>19393</v>
      </c>
      <c r="F1366">
        <v>1044</v>
      </c>
      <c r="G1366" t="s">
        <v>21</v>
      </c>
      <c r="H1366" t="s">
        <v>22</v>
      </c>
      <c r="I1366" t="s">
        <v>76</v>
      </c>
      <c r="J1366" t="s">
        <v>77</v>
      </c>
      <c r="K1366">
        <v>1935</v>
      </c>
      <c r="L1366">
        <v>1936</v>
      </c>
      <c r="M1366">
        <v>1</v>
      </c>
      <c r="N1366">
        <v>10</v>
      </c>
      <c r="O1366">
        <v>1946</v>
      </c>
      <c r="P1366">
        <v>2258</v>
      </c>
      <c r="Q1366">
        <v>4</v>
      </c>
      <c r="R1366">
        <v>2310</v>
      </c>
      <c r="S1366">
        <v>2302</v>
      </c>
      <c r="T1366">
        <v>-8</v>
      </c>
      <c r="U1366">
        <v>0</v>
      </c>
      <c r="V1366">
        <v>0</v>
      </c>
      <c r="W1366">
        <v>155</v>
      </c>
      <c r="X1366">
        <v>146</v>
      </c>
      <c r="Y1366">
        <v>132</v>
      </c>
      <c r="Z1366">
        <v>1062</v>
      </c>
      <c r="AF1366" t="s">
        <v>1606</v>
      </c>
      <c r="AG1366" t="s">
        <v>635</v>
      </c>
      <c r="AH1366" s="9">
        <v>0.14305555555555555</v>
      </c>
      <c r="AI1366" t="s">
        <v>1438</v>
      </c>
      <c r="AJ1366" t="s">
        <v>1417</v>
      </c>
      <c r="AK1366" t="s">
        <v>1426</v>
      </c>
    </row>
    <row r="1367" spans="1:37" x14ac:dyDescent="0.3">
      <c r="A1367" s="1">
        <v>43614</v>
      </c>
      <c r="B1367" t="s">
        <v>39</v>
      </c>
      <c r="C1367" t="s">
        <v>40</v>
      </c>
      <c r="D1367" t="s">
        <v>41</v>
      </c>
      <c r="E1367">
        <v>19805</v>
      </c>
      <c r="F1367">
        <v>2331</v>
      </c>
      <c r="G1367" t="s">
        <v>341</v>
      </c>
      <c r="H1367" t="s">
        <v>342</v>
      </c>
      <c r="I1367" t="s">
        <v>30</v>
      </c>
      <c r="J1367" t="s">
        <v>31</v>
      </c>
      <c r="K1367">
        <v>1145</v>
      </c>
      <c r="L1367">
        <v>1151</v>
      </c>
      <c r="M1367">
        <v>6</v>
      </c>
      <c r="N1367">
        <v>17</v>
      </c>
      <c r="O1367">
        <v>1208</v>
      </c>
      <c r="R1367">
        <v>1338</v>
      </c>
      <c r="S1367">
        <v>0</v>
      </c>
      <c r="T1367">
        <v>0</v>
      </c>
      <c r="U1367">
        <v>0</v>
      </c>
      <c r="V1367">
        <v>1</v>
      </c>
      <c r="W1367">
        <v>173</v>
      </c>
      <c r="Z1367">
        <v>1021</v>
      </c>
      <c r="AF1367" t="s">
        <v>663</v>
      </c>
      <c r="AG1367" t="s">
        <v>611</v>
      </c>
      <c r="AH1367">
        <v>-0.49375000000000002</v>
      </c>
      <c r="AI1367" t="s">
        <v>1434</v>
      </c>
      <c r="AJ1367" t="s">
        <v>1420</v>
      </c>
      <c r="AK1367" t="s">
        <v>1424</v>
      </c>
    </row>
    <row r="1368" spans="1:37" x14ac:dyDescent="0.3">
      <c r="A1368" s="1">
        <v>44152</v>
      </c>
      <c r="B1368" t="s">
        <v>162</v>
      </c>
      <c r="C1368" t="s">
        <v>163</v>
      </c>
      <c r="D1368" t="s">
        <v>164</v>
      </c>
      <c r="E1368">
        <v>20436</v>
      </c>
      <c r="F1368">
        <v>772</v>
      </c>
      <c r="G1368" t="s">
        <v>103</v>
      </c>
      <c r="H1368" t="s">
        <v>104</v>
      </c>
      <c r="I1368" t="s">
        <v>21</v>
      </c>
      <c r="J1368" t="s">
        <v>22</v>
      </c>
      <c r="K1368">
        <v>1440</v>
      </c>
      <c r="L1368">
        <v>1430</v>
      </c>
      <c r="M1368">
        <v>-10</v>
      </c>
      <c r="N1368">
        <v>11</v>
      </c>
      <c r="O1368">
        <v>1441</v>
      </c>
      <c r="P1368">
        <v>1659</v>
      </c>
      <c r="Q1368">
        <v>12</v>
      </c>
      <c r="R1368">
        <v>1740</v>
      </c>
      <c r="S1368">
        <v>1711</v>
      </c>
      <c r="T1368">
        <v>-29</v>
      </c>
      <c r="U1368">
        <v>0</v>
      </c>
      <c r="V1368">
        <v>0</v>
      </c>
      <c r="W1368">
        <v>120</v>
      </c>
      <c r="X1368">
        <v>101</v>
      </c>
      <c r="Y1368">
        <v>78</v>
      </c>
      <c r="Z1368">
        <v>628</v>
      </c>
      <c r="AF1368" t="s">
        <v>1197</v>
      </c>
      <c r="AG1368" t="s">
        <v>1064</v>
      </c>
      <c r="AH1368" s="9">
        <v>0.11180555555555556</v>
      </c>
      <c r="AI1368" t="s">
        <v>1435</v>
      </c>
      <c r="AJ1368" t="s">
        <v>1417</v>
      </c>
      <c r="AK1368" t="s">
        <v>1423</v>
      </c>
    </row>
    <row r="1369" spans="1:37" x14ac:dyDescent="0.3">
      <c r="A1369" s="1">
        <v>45080</v>
      </c>
      <c r="B1369" t="s">
        <v>14</v>
      </c>
      <c r="C1369" t="s">
        <v>15</v>
      </c>
      <c r="D1369" t="s">
        <v>16</v>
      </c>
      <c r="E1369">
        <v>19790</v>
      </c>
      <c r="F1369">
        <v>1444</v>
      </c>
      <c r="G1369" t="s">
        <v>60</v>
      </c>
      <c r="H1369" t="s">
        <v>61</v>
      </c>
      <c r="I1369" t="s">
        <v>532</v>
      </c>
      <c r="J1369" t="s">
        <v>533</v>
      </c>
      <c r="K1369">
        <v>2237</v>
      </c>
      <c r="L1369">
        <v>2303</v>
      </c>
      <c r="M1369">
        <v>26</v>
      </c>
      <c r="N1369">
        <v>31</v>
      </c>
      <c r="O1369">
        <v>2334</v>
      </c>
      <c r="P1369">
        <v>33</v>
      </c>
      <c r="Q1369">
        <v>6</v>
      </c>
      <c r="R1369">
        <v>2359</v>
      </c>
      <c r="S1369">
        <v>39</v>
      </c>
      <c r="T1369">
        <v>40</v>
      </c>
      <c r="U1369">
        <v>0</v>
      </c>
      <c r="V1369">
        <v>0</v>
      </c>
      <c r="W1369">
        <v>82</v>
      </c>
      <c r="X1369">
        <v>96</v>
      </c>
      <c r="Y1369">
        <v>59</v>
      </c>
      <c r="Z1369">
        <v>357</v>
      </c>
      <c r="AA1369">
        <v>26</v>
      </c>
      <c r="AB1369">
        <v>0</v>
      </c>
      <c r="AC1369">
        <v>14</v>
      </c>
      <c r="AD1369">
        <v>0</v>
      </c>
      <c r="AE1369">
        <v>0</v>
      </c>
      <c r="AF1369" t="s">
        <v>1677</v>
      </c>
      <c r="AG1369" t="s">
        <v>998</v>
      </c>
      <c r="AH1369">
        <v>-0.93333333333333335</v>
      </c>
      <c r="AI1369" t="s">
        <v>1438</v>
      </c>
      <c r="AJ1369" t="s">
        <v>1420</v>
      </c>
      <c r="AK1369" t="s">
        <v>1427</v>
      </c>
    </row>
    <row r="1370" spans="1:37" x14ac:dyDescent="0.3">
      <c r="A1370" s="1">
        <v>44338</v>
      </c>
      <c r="B1370" t="s">
        <v>39</v>
      </c>
      <c r="C1370" t="s">
        <v>40</v>
      </c>
      <c r="D1370" t="s">
        <v>41</v>
      </c>
      <c r="E1370">
        <v>19805</v>
      </c>
      <c r="F1370">
        <v>807</v>
      </c>
      <c r="G1370" t="s">
        <v>97</v>
      </c>
      <c r="H1370" t="s">
        <v>98</v>
      </c>
      <c r="I1370" t="s">
        <v>68</v>
      </c>
      <c r="J1370" t="s">
        <v>69</v>
      </c>
      <c r="K1370">
        <v>740</v>
      </c>
      <c r="L1370">
        <v>737</v>
      </c>
      <c r="M1370">
        <v>-3</v>
      </c>
      <c r="N1370">
        <v>17</v>
      </c>
      <c r="O1370">
        <v>754</v>
      </c>
      <c r="P1370">
        <v>749</v>
      </c>
      <c r="Q1370">
        <v>5</v>
      </c>
      <c r="R1370">
        <v>806</v>
      </c>
      <c r="S1370">
        <v>754</v>
      </c>
      <c r="T1370">
        <v>-12</v>
      </c>
      <c r="U1370">
        <v>0</v>
      </c>
      <c r="V1370">
        <v>0</v>
      </c>
      <c r="W1370">
        <v>86</v>
      </c>
      <c r="X1370">
        <v>77</v>
      </c>
      <c r="Y1370">
        <v>55</v>
      </c>
      <c r="Z1370">
        <v>328</v>
      </c>
      <c r="AF1370" t="s">
        <v>1605</v>
      </c>
      <c r="AG1370" t="s">
        <v>684</v>
      </c>
      <c r="AH1370" s="9">
        <v>1.1805555555555555E-2</v>
      </c>
      <c r="AI1370" t="s">
        <v>1434</v>
      </c>
      <c r="AJ1370" t="s">
        <v>1417</v>
      </c>
      <c r="AK1370" t="s">
        <v>1427</v>
      </c>
    </row>
    <row r="1371" spans="1:37" x14ac:dyDescent="0.3">
      <c r="A1371" s="1">
        <v>43609</v>
      </c>
      <c r="B1371" t="s">
        <v>14</v>
      </c>
      <c r="C1371" t="s">
        <v>15</v>
      </c>
      <c r="D1371" t="s">
        <v>16</v>
      </c>
      <c r="E1371">
        <v>19790</v>
      </c>
      <c r="F1371">
        <v>604</v>
      </c>
      <c r="G1371" t="s">
        <v>64</v>
      </c>
      <c r="H1371" t="s">
        <v>65</v>
      </c>
      <c r="I1371" t="s">
        <v>44</v>
      </c>
      <c r="J1371" t="s">
        <v>45</v>
      </c>
      <c r="K1371">
        <v>1708</v>
      </c>
      <c r="L1371">
        <v>1701</v>
      </c>
      <c r="M1371">
        <v>-7</v>
      </c>
      <c r="N1371">
        <v>13</v>
      </c>
      <c r="O1371">
        <v>1714</v>
      </c>
      <c r="P1371">
        <v>1843</v>
      </c>
      <c r="Q1371">
        <v>9</v>
      </c>
      <c r="R1371">
        <v>1917</v>
      </c>
      <c r="S1371">
        <v>1852</v>
      </c>
      <c r="T1371">
        <v>-25</v>
      </c>
      <c r="U1371">
        <v>0</v>
      </c>
      <c r="V1371">
        <v>0</v>
      </c>
      <c r="W1371">
        <v>129</v>
      </c>
      <c r="X1371">
        <v>111</v>
      </c>
      <c r="Y1371">
        <v>89</v>
      </c>
      <c r="Z1371">
        <v>612</v>
      </c>
      <c r="AF1371" t="s">
        <v>799</v>
      </c>
      <c r="AG1371" t="s">
        <v>945</v>
      </c>
      <c r="AH1371" s="9">
        <v>7.7083333333333337E-2</v>
      </c>
      <c r="AI1371" t="s">
        <v>1435</v>
      </c>
      <c r="AJ1371" t="s">
        <v>1417</v>
      </c>
      <c r="AK1371" t="s">
        <v>1426</v>
      </c>
    </row>
    <row r="1372" spans="1:37" x14ac:dyDescent="0.3">
      <c r="A1372" s="1">
        <v>44816</v>
      </c>
      <c r="B1372" t="s">
        <v>122</v>
      </c>
      <c r="C1372" t="s">
        <v>123</v>
      </c>
      <c r="D1372" t="s">
        <v>124</v>
      </c>
      <c r="E1372">
        <v>20304</v>
      </c>
      <c r="F1372">
        <v>3380</v>
      </c>
      <c r="G1372" t="s">
        <v>184</v>
      </c>
      <c r="H1372" t="s">
        <v>185</v>
      </c>
      <c r="I1372" t="s">
        <v>167</v>
      </c>
      <c r="J1372" t="s">
        <v>168</v>
      </c>
      <c r="K1372">
        <v>1225</v>
      </c>
      <c r="L1372">
        <v>1216</v>
      </c>
      <c r="M1372">
        <v>-9</v>
      </c>
      <c r="N1372">
        <v>11</v>
      </c>
      <c r="O1372">
        <v>1227</v>
      </c>
      <c r="P1372">
        <v>1319</v>
      </c>
      <c r="Q1372">
        <v>3</v>
      </c>
      <c r="R1372">
        <v>1332</v>
      </c>
      <c r="S1372">
        <v>1322</v>
      </c>
      <c r="T1372">
        <v>-10</v>
      </c>
      <c r="U1372">
        <v>0</v>
      </c>
      <c r="V1372">
        <v>0</v>
      </c>
      <c r="W1372">
        <v>67</v>
      </c>
      <c r="X1372">
        <v>66</v>
      </c>
      <c r="Y1372">
        <v>52</v>
      </c>
      <c r="Z1372">
        <v>263</v>
      </c>
      <c r="AF1372" t="s">
        <v>1561</v>
      </c>
      <c r="AG1372" t="s">
        <v>1083</v>
      </c>
      <c r="AH1372" s="9">
        <v>4.583333333333333E-2</v>
      </c>
      <c r="AI1372" t="s">
        <v>1435</v>
      </c>
      <c r="AJ1372" t="s">
        <v>1417</v>
      </c>
      <c r="AK1372" t="s">
        <v>1422</v>
      </c>
    </row>
    <row r="1373" spans="1:37" x14ac:dyDescent="0.3">
      <c r="A1373" s="1">
        <v>44168</v>
      </c>
      <c r="B1373" t="s">
        <v>7</v>
      </c>
      <c r="C1373" t="s">
        <v>8</v>
      </c>
      <c r="D1373" t="s">
        <v>9</v>
      </c>
      <c r="E1373">
        <v>19977</v>
      </c>
      <c r="F1373">
        <v>650</v>
      </c>
      <c r="G1373" t="s">
        <v>169</v>
      </c>
      <c r="H1373" t="s">
        <v>170</v>
      </c>
      <c r="I1373" t="s">
        <v>99</v>
      </c>
      <c r="J1373" t="s">
        <v>43</v>
      </c>
      <c r="K1373">
        <v>720</v>
      </c>
      <c r="L1373">
        <v>710</v>
      </c>
      <c r="M1373">
        <v>-10</v>
      </c>
      <c r="N1373">
        <v>10</v>
      </c>
      <c r="O1373">
        <v>720</v>
      </c>
      <c r="P1373">
        <v>923</v>
      </c>
      <c r="Q1373">
        <v>4</v>
      </c>
      <c r="R1373">
        <v>942</v>
      </c>
      <c r="S1373">
        <v>927</v>
      </c>
      <c r="T1373">
        <v>-15</v>
      </c>
      <c r="U1373">
        <v>0</v>
      </c>
      <c r="V1373">
        <v>0</v>
      </c>
      <c r="W1373">
        <v>142</v>
      </c>
      <c r="X1373">
        <v>137</v>
      </c>
      <c r="Y1373">
        <v>123</v>
      </c>
      <c r="Z1373">
        <v>891</v>
      </c>
      <c r="AF1373" t="s">
        <v>1539</v>
      </c>
      <c r="AG1373" t="s">
        <v>1403</v>
      </c>
      <c r="AH1373" s="9">
        <v>9.5138888888888884E-2</v>
      </c>
      <c r="AI1373" t="s">
        <v>1434</v>
      </c>
      <c r="AJ1373" t="s">
        <v>1417</v>
      </c>
      <c r="AK1373" t="s">
        <v>1425</v>
      </c>
    </row>
    <row r="1374" spans="1:37" x14ac:dyDescent="0.3">
      <c r="A1374" s="1">
        <v>44183</v>
      </c>
      <c r="B1374" t="s">
        <v>39</v>
      </c>
      <c r="C1374" t="s">
        <v>40</v>
      </c>
      <c r="D1374" t="s">
        <v>41</v>
      </c>
      <c r="E1374">
        <v>19805</v>
      </c>
      <c r="F1374">
        <v>1619</v>
      </c>
      <c r="G1374" t="s">
        <v>30</v>
      </c>
      <c r="H1374" t="s">
        <v>31</v>
      </c>
      <c r="I1374" t="s">
        <v>133</v>
      </c>
      <c r="J1374" t="s">
        <v>134</v>
      </c>
      <c r="K1374">
        <v>1717</v>
      </c>
      <c r="L1374">
        <v>1713</v>
      </c>
      <c r="M1374">
        <v>-4</v>
      </c>
      <c r="N1374">
        <v>23</v>
      </c>
      <c r="O1374">
        <v>1736</v>
      </c>
      <c r="P1374">
        <v>2023</v>
      </c>
      <c r="Q1374">
        <v>4</v>
      </c>
      <c r="R1374">
        <v>2039</v>
      </c>
      <c r="S1374">
        <v>2027</v>
      </c>
      <c r="T1374">
        <v>-12</v>
      </c>
      <c r="U1374">
        <v>0</v>
      </c>
      <c r="V1374">
        <v>0</v>
      </c>
      <c r="W1374">
        <v>142</v>
      </c>
      <c r="X1374">
        <v>134</v>
      </c>
      <c r="Y1374">
        <v>107</v>
      </c>
      <c r="Z1374">
        <v>929</v>
      </c>
      <c r="AF1374" t="s">
        <v>1678</v>
      </c>
      <c r="AG1374" t="s">
        <v>657</v>
      </c>
      <c r="AH1374" s="9">
        <v>0.13472222222222222</v>
      </c>
      <c r="AI1374" t="s">
        <v>1435</v>
      </c>
      <c r="AJ1374" t="s">
        <v>1417</v>
      </c>
      <c r="AK1374" t="s">
        <v>1426</v>
      </c>
    </row>
    <row r="1375" spans="1:37" x14ac:dyDescent="0.3">
      <c r="A1375" s="1">
        <v>44996</v>
      </c>
      <c r="B1375" t="s">
        <v>81</v>
      </c>
      <c r="C1375" t="s">
        <v>82</v>
      </c>
      <c r="D1375" t="s">
        <v>83</v>
      </c>
      <c r="E1375">
        <v>20409</v>
      </c>
      <c r="F1375">
        <v>353</v>
      </c>
      <c r="G1375" t="s">
        <v>10</v>
      </c>
      <c r="H1375" t="s">
        <v>11</v>
      </c>
      <c r="I1375" t="s">
        <v>165</v>
      </c>
      <c r="J1375" t="s">
        <v>166</v>
      </c>
      <c r="K1375">
        <v>1250</v>
      </c>
      <c r="L1375">
        <v>1243</v>
      </c>
      <c r="M1375">
        <v>-7</v>
      </c>
      <c r="N1375">
        <v>20</v>
      </c>
      <c r="O1375">
        <v>1303</v>
      </c>
      <c r="P1375">
        <v>1601</v>
      </c>
      <c r="Q1375">
        <v>5</v>
      </c>
      <c r="R1375">
        <v>1621</v>
      </c>
      <c r="S1375">
        <v>1606</v>
      </c>
      <c r="T1375">
        <v>-15</v>
      </c>
      <c r="U1375">
        <v>0</v>
      </c>
      <c r="V1375">
        <v>0</v>
      </c>
      <c r="W1375">
        <v>151</v>
      </c>
      <c r="X1375">
        <v>143</v>
      </c>
      <c r="Y1375">
        <v>118</v>
      </c>
      <c r="Z1375">
        <v>1046</v>
      </c>
      <c r="AF1375" t="s">
        <v>773</v>
      </c>
      <c r="AG1375" t="s">
        <v>1129</v>
      </c>
      <c r="AH1375" s="9">
        <v>0.14097222222222222</v>
      </c>
      <c r="AI1375" t="s">
        <v>1435</v>
      </c>
      <c r="AJ1375" t="s">
        <v>1417</v>
      </c>
      <c r="AK1375" t="s">
        <v>1427</v>
      </c>
    </row>
    <row r="1376" spans="1:37" x14ac:dyDescent="0.3">
      <c r="A1376" s="1">
        <v>43690</v>
      </c>
      <c r="B1376" t="s">
        <v>7</v>
      </c>
      <c r="C1376" t="s">
        <v>8</v>
      </c>
      <c r="D1376" t="s">
        <v>9</v>
      </c>
      <c r="E1376">
        <v>19977</v>
      </c>
      <c r="F1376">
        <v>2190</v>
      </c>
      <c r="G1376" t="s">
        <v>51</v>
      </c>
      <c r="H1376" t="s">
        <v>52</v>
      </c>
      <c r="I1376" t="s">
        <v>153</v>
      </c>
      <c r="J1376" t="s">
        <v>154</v>
      </c>
      <c r="K1376">
        <v>935</v>
      </c>
      <c r="L1376">
        <v>942</v>
      </c>
      <c r="M1376">
        <v>7</v>
      </c>
      <c r="N1376">
        <v>22</v>
      </c>
      <c r="O1376">
        <v>1004</v>
      </c>
      <c r="P1376">
        <v>1036</v>
      </c>
      <c r="Q1376">
        <v>3</v>
      </c>
      <c r="R1376">
        <v>1033</v>
      </c>
      <c r="S1376">
        <v>1039</v>
      </c>
      <c r="T1376">
        <v>6</v>
      </c>
      <c r="U1376">
        <v>0</v>
      </c>
      <c r="V1376">
        <v>0</v>
      </c>
      <c r="W1376">
        <v>58</v>
      </c>
      <c r="X1376">
        <v>57</v>
      </c>
      <c r="Y1376">
        <v>32</v>
      </c>
      <c r="Z1376">
        <v>191</v>
      </c>
      <c r="AF1376" t="s">
        <v>719</v>
      </c>
      <c r="AG1376" t="s">
        <v>1405</v>
      </c>
      <c r="AH1376" s="9">
        <v>3.9583333333333331E-2</v>
      </c>
      <c r="AI1376" t="s">
        <v>1434</v>
      </c>
      <c r="AJ1376" t="s">
        <v>1420</v>
      </c>
      <c r="AK1376" t="s">
        <v>1423</v>
      </c>
    </row>
    <row r="1377" spans="1:37" x14ac:dyDescent="0.3">
      <c r="A1377" s="1">
        <v>44228</v>
      </c>
      <c r="B1377" t="s">
        <v>39</v>
      </c>
      <c r="C1377" t="s">
        <v>40</v>
      </c>
      <c r="D1377" t="s">
        <v>41</v>
      </c>
      <c r="E1377">
        <v>19805</v>
      </c>
      <c r="F1377">
        <v>1852</v>
      </c>
      <c r="G1377" t="s">
        <v>165</v>
      </c>
      <c r="H1377" t="s">
        <v>166</v>
      </c>
      <c r="I1377" t="s">
        <v>97</v>
      </c>
      <c r="J1377" t="s">
        <v>98</v>
      </c>
      <c r="K1377">
        <v>1555</v>
      </c>
      <c r="L1377">
        <v>1546</v>
      </c>
      <c r="M1377">
        <v>-9</v>
      </c>
      <c r="N1377">
        <v>16</v>
      </c>
      <c r="O1377">
        <v>1602</v>
      </c>
      <c r="P1377">
        <v>1833</v>
      </c>
      <c r="Q1377">
        <v>10</v>
      </c>
      <c r="R1377">
        <v>1853</v>
      </c>
      <c r="S1377">
        <v>1843</v>
      </c>
      <c r="T1377">
        <v>-10</v>
      </c>
      <c r="U1377">
        <v>0</v>
      </c>
      <c r="V1377">
        <v>0</v>
      </c>
      <c r="W1377">
        <v>238</v>
      </c>
      <c r="X1377">
        <v>237</v>
      </c>
      <c r="Y1377">
        <v>211</v>
      </c>
      <c r="Z1377">
        <v>1475</v>
      </c>
      <c r="AF1377" t="s">
        <v>1359</v>
      </c>
      <c r="AG1377" t="s">
        <v>771</v>
      </c>
      <c r="AH1377" s="9">
        <v>0.12291666666666666</v>
      </c>
      <c r="AI1377" t="s">
        <v>1435</v>
      </c>
      <c r="AJ1377" t="s">
        <v>1417</v>
      </c>
      <c r="AK1377" t="s">
        <v>1422</v>
      </c>
    </row>
    <row r="1378" spans="1:37" x14ac:dyDescent="0.3">
      <c r="A1378" s="1">
        <v>44471</v>
      </c>
      <c r="B1378" t="s">
        <v>155</v>
      </c>
      <c r="C1378" t="s">
        <v>156</v>
      </c>
      <c r="D1378" t="s">
        <v>157</v>
      </c>
      <c r="E1378">
        <v>20398</v>
      </c>
      <c r="F1378">
        <v>3639</v>
      </c>
      <c r="G1378" t="s">
        <v>355</v>
      </c>
      <c r="H1378" t="s">
        <v>356</v>
      </c>
      <c r="I1378" t="s">
        <v>80</v>
      </c>
      <c r="J1378" t="s">
        <v>67</v>
      </c>
      <c r="K1378">
        <v>1318</v>
      </c>
      <c r="L1378">
        <v>1313</v>
      </c>
      <c r="M1378">
        <v>-5</v>
      </c>
      <c r="N1378">
        <v>14</v>
      </c>
      <c r="O1378">
        <v>1327</v>
      </c>
      <c r="P1378">
        <v>1404</v>
      </c>
      <c r="Q1378">
        <v>11</v>
      </c>
      <c r="R1378">
        <v>1430</v>
      </c>
      <c r="S1378">
        <v>1415</v>
      </c>
      <c r="T1378">
        <v>-15</v>
      </c>
      <c r="U1378">
        <v>0</v>
      </c>
      <c r="V1378">
        <v>0</v>
      </c>
      <c r="W1378">
        <v>72</v>
      </c>
      <c r="X1378">
        <v>62</v>
      </c>
      <c r="Y1378">
        <v>37</v>
      </c>
      <c r="Z1378">
        <v>139</v>
      </c>
      <c r="AF1378" t="s">
        <v>1563</v>
      </c>
      <c r="AG1378" t="s">
        <v>1061</v>
      </c>
      <c r="AH1378" s="9">
        <v>4.3055555555555555E-2</v>
      </c>
      <c r="AI1378" t="s">
        <v>1435</v>
      </c>
      <c r="AJ1378" t="s">
        <v>1417</v>
      </c>
      <c r="AK1378" t="s">
        <v>1427</v>
      </c>
    </row>
    <row r="1379" spans="1:37" x14ac:dyDescent="0.3">
      <c r="A1379" s="1">
        <v>43592</v>
      </c>
      <c r="B1379" t="s">
        <v>122</v>
      </c>
      <c r="C1379" t="s">
        <v>123</v>
      </c>
      <c r="D1379" t="s">
        <v>124</v>
      </c>
      <c r="E1379">
        <v>20304</v>
      </c>
      <c r="F1379">
        <v>5996</v>
      </c>
      <c r="G1379" t="s">
        <v>97</v>
      </c>
      <c r="H1379" t="s">
        <v>98</v>
      </c>
      <c r="I1379" t="s">
        <v>80</v>
      </c>
      <c r="J1379" t="s">
        <v>67</v>
      </c>
      <c r="K1379">
        <v>1545</v>
      </c>
      <c r="L1379">
        <v>1532</v>
      </c>
      <c r="M1379">
        <v>-13</v>
      </c>
      <c r="N1379">
        <v>17</v>
      </c>
      <c r="O1379">
        <v>1549</v>
      </c>
      <c r="P1379">
        <v>1625</v>
      </c>
      <c r="Q1379">
        <v>15</v>
      </c>
      <c r="R1379">
        <v>1705</v>
      </c>
      <c r="S1379">
        <v>1640</v>
      </c>
      <c r="T1379">
        <v>-25</v>
      </c>
      <c r="U1379">
        <v>0</v>
      </c>
      <c r="V1379">
        <v>0</v>
      </c>
      <c r="W1379">
        <v>140</v>
      </c>
      <c r="X1379">
        <v>128</v>
      </c>
      <c r="Y1379">
        <v>96</v>
      </c>
      <c r="Z1379">
        <v>599</v>
      </c>
      <c r="AF1379" t="s">
        <v>1073</v>
      </c>
      <c r="AG1379" t="s">
        <v>932</v>
      </c>
      <c r="AH1379" s="9">
        <v>4.7222222222222221E-2</v>
      </c>
      <c r="AI1379" t="s">
        <v>1435</v>
      </c>
      <c r="AJ1379" t="s">
        <v>1417</v>
      </c>
      <c r="AK1379" t="s">
        <v>1423</v>
      </c>
    </row>
    <row r="1380" spans="1:37" x14ac:dyDescent="0.3">
      <c r="A1380" s="1">
        <v>44481</v>
      </c>
      <c r="B1380" t="s">
        <v>81</v>
      </c>
      <c r="C1380" t="s">
        <v>82</v>
      </c>
      <c r="D1380" t="s">
        <v>83</v>
      </c>
      <c r="E1380">
        <v>20409</v>
      </c>
      <c r="F1380">
        <v>1486</v>
      </c>
      <c r="G1380" t="s">
        <v>235</v>
      </c>
      <c r="H1380" t="s">
        <v>236</v>
      </c>
      <c r="I1380" t="s">
        <v>44</v>
      </c>
      <c r="J1380" t="s">
        <v>45</v>
      </c>
      <c r="K1380">
        <v>1116</v>
      </c>
      <c r="L1380">
        <v>1114</v>
      </c>
      <c r="M1380">
        <v>-2</v>
      </c>
      <c r="N1380">
        <v>12</v>
      </c>
      <c r="O1380">
        <v>1126</v>
      </c>
      <c r="P1380">
        <v>1236</v>
      </c>
      <c r="Q1380">
        <v>4</v>
      </c>
      <c r="R1380">
        <v>1248</v>
      </c>
      <c r="S1380">
        <v>1240</v>
      </c>
      <c r="T1380">
        <v>-8</v>
      </c>
      <c r="U1380">
        <v>0</v>
      </c>
      <c r="V1380">
        <v>0</v>
      </c>
      <c r="W1380">
        <v>92</v>
      </c>
      <c r="X1380">
        <v>86</v>
      </c>
      <c r="Y1380">
        <v>70</v>
      </c>
      <c r="Z1380">
        <v>496</v>
      </c>
      <c r="AF1380" t="s">
        <v>900</v>
      </c>
      <c r="AG1380" t="s">
        <v>883</v>
      </c>
      <c r="AH1380" s="9">
        <v>5.9722222222222225E-2</v>
      </c>
      <c r="AI1380" t="s">
        <v>1434</v>
      </c>
      <c r="AJ1380" t="s">
        <v>1417</v>
      </c>
      <c r="AK1380" t="s">
        <v>1423</v>
      </c>
    </row>
    <row r="1381" spans="1:37" x14ac:dyDescent="0.3">
      <c r="A1381" s="1">
        <v>44647</v>
      </c>
      <c r="B1381" t="s">
        <v>32</v>
      </c>
      <c r="C1381" t="s">
        <v>33</v>
      </c>
      <c r="D1381" t="s">
        <v>34</v>
      </c>
      <c r="E1381">
        <v>19393</v>
      </c>
      <c r="F1381">
        <v>530</v>
      </c>
      <c r="G1381" t="s">
        <v>21</v>
      </c>
      <c r="H1381" t="s">
        <v>22</v>
      </c>
      <c r="I1381" t="s">
        <v>292</v>
      </c>
      <c r="J1381" t="s">
        <v>52</v>
      </c>
      <c r="K1381">
        <v>1230</v>
      </c>
      <c r="L1381">
        <v>1236</v>
      </c>
      <c r="M1381">
        <v>6</v>
      </c>
      <c r="N1381">
        <v>9</v>
      </c>
      <c r="O1381">
        <v>1245</v>
      </c>
      <c r="P1381">
        <v>1547</v>
      </c>
      <c r="Q1381">
        <v>4</v>
      </c>
      <c r="R1381">
        <v>1555</v>
      </c>
      <c r="S1381">
        <v>1551</v>
      </c>
      <c r="T1381">
        <v>-4</v>
      </c>
      <c r="U1381">
        <v>0</v>
      </c>
      <c r="V1381">
        <v>0</v>
      </c>
      <c r="W1381">
        <v>145</v>
      </c>
      <c r="X1381">
        <v>135</v>
      </c>
      <c r="Y1381">
        <v>122</v>
      </c>
      <c r="Z1381">
        <v>883</v>
      </c>
      <c r="AF1381" t="s">
        <v>936</v>
      </c>
      <c r="AG1381" t="s">
        <v>899</v>
      </c>
      <c r="AH1381" s="9">
        <v>0.13541666666666666</v>
      </c>
      <c r="AI1381" t="s">
        <v>1435</v>
      </c>
      <c r="AJ1381" t="s">
        <v>1417</v>
      </c>
      <c r="AK1381" t="s">
        <v>1421</v>
      </c>
    </row>
    <row r="1382" spans="1:37" x14ac:dyDescent="0.3">
      <c r="A1382" s="1">
        <v>43947</v>
      </c>
      <c r="B1382" t="s">
        <v>122</v>
      </c>
      <c r="C1382" t="s">
        <v>123</v>
      </c>
      <c r="D1382" t="s">
        <v>124</v>
      </c>
      <c r="E1382">
        <v>20304</v>
      </c>
      <c r="F1382">
        <v>5858</v>
      </c>
      <c r="G1382" t="s">
        <v>368</v>
      </c>
      <c r="H1382" t="s">
        <v>369</v>
      </c>
      <c r="I1382" t="s">
        <v>21</v>
      </c>
      <c r="J1382" t="s">
        <v>22</v>
      </c>
      <c r="K1382">
        <v>1345</v>
      </c>
      <c r="L1382">
        <v>1335</v>
      </c>
      <c r="M1382">
        <v>-10</v>
      </c>
      <c r="N1382">
        <v>8</v>
      </c>
      <c r="O1382">
        <v>1343</v>
      </c>
      <c r="P1382">
        <v>1633</v>
      </c>
      <c r="Q1382">
        <v>8</v>
      </c>
      <c r="R1382">
        <v>1713</v>
      </c>
      <c r="S1382">
        <v>1641</v>
      </c>
      <c r="T1382">
        <v>-32</v>
      </c>
      <c r="U1382">
        <v>0</v>
      </c>
      <c r="V1382">
        <v>0</v>
      </c>
      <c r="W1382">
        <v>148</v>
      </c>
      <c r="X1382">
        <v>126</v>
      </c>
      <c r="Y1382">
        <v>110</v>
      </c>
      <c r="Z1382">
        <v>852</v>
      </c>
      <c r="AF1382" t="s">
        <v>1252</v>
      </c>
      <c r="AG1382" t="s">
        <v>754</v>
      </c>
      <c r="AH1382" s="9">
        <v>0.12916666666666668</v>
      </c>
      <c r="AI1382" t="s">
        <v>1435</v>
      </c>
      <c r="AJ1382" t="s">
        <v>1417</v>
      </c>
      <c r="AK1382" t="s">
        <v>1421</v>
      </c>
    </row>
    <row r="1383" spans="1:37" x14ac:dyDescent="0.3">
      <c r="A1383" s="1">
        <v>45000</v>
      </c>
      <c r="B1383" t="s">
        <v>55</v>
      </c>
      <c r="C1383" t="s">
        <v>56</v>
      </c>
      <c r="D1383" t="s">
        <v>57</v>
      </c>
      <c r="E1383">
        <v>19930</v>
      </c>
      <c r="F1383">
        <v>1190</v>
      </c>
      <c r="G1383" t="s">
        <v>19</v>
      </c>
      <c r="H1383" t="s">
        <v>20</v>
      </c>
      <c r="I1383" t="s">
        <v>281</v>
      </c>
      <c r="J1383" t="s">
        <v>282</v>
      </c>
      <c r="K1383">
        <v>1125</v>
      </c>
      <c r="L1383">
        <v>1124</v>
      </c>
      <c r="M1383">
        <v>-1</v>
      </c>
      <c r="N1383">
        <v>23</v>
      </c>
      <c r="O1383">
        <v>1147</v>
      </c>
      <c r="P1383">
        <v>1359</v>
      </c>
      <c r="Q1383">
        <v>5</v>
      </c>
      <c r="R1383">
        <v>1410</v>
      </c>
      <c r="S1383">
        <v>1404</v>
      </c>
      <c r="T1383">
        <v>-6</v>
      </c>
      <c r="U1383">
        <v>0</v>
      </c>
      <c r="V1383">
        <v>0</v>
      </c>
      <c r="W1383">
        <v>165</v>
      </c>
      <c r="X1383">
        <v>160</v>
      </c>
      <c r="Y1383">
        <v>132</v>
      </c>
      <c r="Z1383">
        <v>978</v>
      </c>
      <c r="AF1383" t="s">
        <v>1134</v>
      </c>
      <c r="AG1383" t="s">
        <v>609</v>
      </c>
      <c r="AH1383" s="9">
        <v>0.1111111111111111</v>
      </c>
      <c r="AI1383" t="s">
        <v>1434</v>
      </c>
      <c r="AJ1383" t="s">
        <v>1417</v>
      </c>
      <c r="AK1383" t="s">
        <v>1424</v>
      </c>
    </row>
    <row r="1384" spans="1:37" x14ac:dyDescent="0.3">
      <c r="A1384" s="1">
        <v>45107</v>
      </c>
      <c r="B1384" t="s">
        <v>94</v>
      </c>
      <c r="C1384" t="s">
        <v>95</v>
      </c>
      <c r="D1384" t="s">
        <v>96</v>
      </c>
      <c r="E1384">
        <v>20397</v>
      </c>
      <c r="F1384">
        <v>5175</v>
      </c>
      <c r="G1384" t="s">
        <v>216</v>
      </c>
      <c r="H1384" t="s">
        <v>217</v>
      </c>
      <c r="I1384" t="s">
        <v>97</v>
      </c>
      <c r="J1384" t="s">
        <v>98</v>
      </c>
      <c r="K1384">
        <v>1725</v>
      </c>
      <c r="L1384">
        <v>1822</v>
      </c>
      <c r="M1384">
        <v>57</v>
      </c>
      <c r="N1384">
        <v>26</v>
      </c>
      <c r="O1384">
        <v>1848</v>
      </c>
      <c r="P1384">
        <v>1944</v>
      </c>
      <c r="Q1384">
        <v>15</v>
      </c>
      <c r="R1384">
        <v>1858</v>
      </c>
      <c r="S1384">
        <v>1959</v>
      </c>
      <c r="T1384">
        <v>61</v>
      </c>
      <c r="U1384">
        <v>0</v>
      </c>
      <c r="V1384">
        <v>0</v>
      </c>
      <c r="W1384">
        <v>93</v>
      </c>
      <c r="X1384">
        <v>97</v>
      </c>
      <c r="Y1384">
        <v>56</v>
      </c>
      <c r="Z1384">
        <v>335</v>
      </c>
      <c r="AA1384">
        <v>57</v>
      </c>
      <c r="AB1384">
        <v>0</v>
      </c>
      <c r="AC1384">
        <v>4</v>
      </c>
      <c r="AD1384">
        <v>0</v>
      </c>
      <c r="AE1384">
        <v>0</v>
      </c>
      <c r="AF1384" t="s">
        <v>974</v>
      </c>
      <c r="AG1384" t="s">
        <v>659</v>
      </c>
      <c r="AH1384" s="9">
        <v>6.7361111111111108E-2</v>
      </c>
      <c r="AI1384" t="s">
        <v>1438</v>
      </c>
      <c r="AJ1384" t="s">
        <v>1420</v>
      </c>
      <c r="AK1384" t="s">
        <v>1426</v>
      </c>
    </row>
    <row r="1385" spans="1:37" x14ac:dyDescent="0.3">
      <c r="A1385" s="1">
        <v>44226</v>
      </c>
      <c r="B1385" t="s">
        <v>141</v>
      </c>
      <c r="C1385" t="s">
        <v>142</v>
      </c>
      <c r="D1385" t="s">
        <v>143</v>
      </c>
      <c r="E1385">
        <v>20363</v>
      </c>
      <c r="F1385">
        <v>5056</v>
      </c>
      <c r="G1385" t="s">
        <v>144</v>
      </c>
      <c r="H1385" t="s">
        <v>145</v>
      </c>
      <c r="I1385" t="s">
        <v>263</v>
      </c>
      <c r="J1385" t="s">
        <v>264</v>
      </c>
      <c r="K1385">
        <v>2130</v>
      </c>
      <c r="L1385">
        <v>2126</v>
      </c>
      <c r="M1385">
        <v>-4</v>
      </c>
      <c r="N1385">
        <v>12</v>
      </c>
      <c r="O1385">
        <v>2138</v>
      </c>
      <c r="P1385">
        <v>2200</v>
      </c>
      <c r="Q1385">
        <v>2</v>
      </c>
      <c r="R1385">
        <v>2225</v>
      </c>
      <c r="S1385">
        <v>2202</v>
      </c>
      <c r="T1385">
        <v>-23</v>
      </c>
      <c r="U1385">
        <v>0</v>
      </c>
      <c r="V1385">
        <v>0</v>
      </c>
      <c r="W1385">
        <v>55</v>
      </c>
      <c r="X1385">
        <v>36</v>
      </c>
      <c r="Y1385">
        <v>22</v>
      </c>
      <c r="Z1385">
        <v>74</v>
      </c>
      <c r="AF1385" t="s">
        <v>1378</v>
      </c>
      <c r="AG1385" t="s">
        <v>987</v>
      </c>
      <c r="AH1385" s="9">
        <v>2.5000000000000001E-2</v>
      </c>
      <c r="AI1385" t="s">
        <v>1438</v>
      </c>
      <c r="AJ1385" t="s">
        <v>1417</v>
      </c>
      <c r="AK1385" t="s">
        <v>1427</v>
      </c>
    </row>
    <row r="1386" spans="1:37" x14ac:dyDescent="0.3">
      <c r="A1386" s="1">
        <v>44978</v>
      </c>
      <c r="B1386" t="s">
        <v>32</v>
      </c>
      <c r="C1386" t="s">
        <v>33</v>
      </c>
      <c r="D1386" t="s">
        <v>34</v>
      </c>
      <c r="E1386">
        <v>19393</v>
      </c>
      <c r="F1386">
        <v>3121</v>
      </c>
      <c r="G1386" t="s">
        <v>53</v>
      </c>
      <c r="H1386" t="s">
        <v>54</v>
      </c>
      <c r="I1386" t="s">
        <v>72</v>
      </c>
      <c r="J1386" t="s">
        <v>73</v>
      </c>
      <c r="K1386">
        <v>1135</v>
      </c>
      <c r="L1386">
        <v>1134</v>
      </c>
      <c r="M1386">
        <v>-1</v>
      </c>
      <c r="N1386">
        <v>8</v>
      </c>
      <c r="O1386">
        <v>1142</v>
      </c>
      <c r="P1386">
        <v>1859</v>
      </c>
      <c r="Q1386">
        <v>6</v>
      </c>
      <c r="R1386">
        <v>1930</v>
      </c>
      <c r="S1386">
        <v>1905</v>
      </c>
      <c r="T1386">
        <v>-25</v>
      </c>
      <c r="U1386">
        <v>0</v>
      </c>
      <c r="V1386">
        <v>0</v>
      </c>
      <c r="W1386">
        <v>295</v>
      </c>
      <c r="X1386">
        <v>271</v>
      </c>
      <c r="Y1386">
        <v>257</v>
      </c>
      <c r="Z1386">
        <v>2329</v>
      </c>
      <c r="AF1386" t="s">
        <v>1652</v>
      </c>
      <c r="AG1386" t="s">
        <v>1169</v>
      </c>
      <c r="AH1386" s="9">
        <v>0.31319444444444444</v>
      </c>
      <c r="AI1386" t="s">
        <v>1434</v>
      </c>
      <c r="AJ1386" t="s">
        <v>1417</v>
      </c>
      <c r="AK1386" t="s">
        <v>1423</v>
      </c>
    </row>
    <row r="1387" spans="1:37" x14ac:dyDescent="0.3">
      <c r="A1387" s="1">
        <v>44248</v>
      </c>
      <c r="B1387" t="s">
        <v>155</v>
      </c>
      <c r="C1387" t="s">
        <v>156</v>
      </c>
      <c r="D1387" t="s">
        <v>157</v>
      </c>
      <c r="E1387">
        <v>20398</v>
      </c>
      <c r="F1387">
        <v>4111</v>
      </c>
      <c r="G1387" t="s">
        <v>30</v>
      </c>
      <c r="H1387" t="s">
        <v>31</v>
      </c>
      <c r="I1387" t="s">
        <v>486</v>
      </c>
      <c r="J1387" t="s">
        <v>487</v>
      </c>
      <c r="K1387">
        <v>1015</v>
      </c>
      <c r="L1387">
        <v>1114</v>
      </c>
      <c r="M1387">
        <v>59</v>
      </c>
      <c r="N1387">
        <v>17</v>
      </c>
      <c r="O1387">
        <v>1131</v>
      </c>
      <c r="P1387">
        <v>1226</v>
      </c>
      <c r="Q1387">
        <v>4</v>
      </c>
      <c r="R1387">
        <v>1149</v>
      </c>
      <c r="S1387">
        <v>1230</v>
      </c>
      <c r="T1387">
        <v>41</v>
      </c>
      <c r="U1387">
        <v>0</v>
      </c>
      <c r="V1387">
        <v>0</v>
      </c>
      <c r="W1387">
        <v>94</v>
      </c>
      <c r="X1387">
        <v>76</v>
      </c>
      <c r="Y1387">
        <v>55</v>
      </c>
      <c r="Z1387">
        <v>408</v>
      </c>
      <c r="AA1387">
        <v>34</v>
      </c>
      <c r="AB1387">
        <v>0</v>
      </c>
      <c r="AC1387">
        <v>0</v>
      </c>
      <c r="AD1387">
        <v>0</v>
      </c>
      <c r="AE1387">
        <v>7</v>
      </c>
      <c r="AF1387" t="s">
        <v>1128</v>
      </c>
      <c r="AG1387" t="s">
        <v>883</v>
      </c>
      <c r="AH1387" s="9">
        <v>5.2777777777777778E-2</v>
      </c>
      <c r="AI1387" t="s">
        <v>1434</v>
      </c>
      <c r="AJ1387" t="s">
        <v>1420</v>
      </c>
      <c r="AK1387" t="s">
        <v>1421</v>
      </c>
    </row>
    <row r="1388" spans="1:37" x14ac:dyDescent="0.3">
      <c r="A1388" s="1">
        <v>43998</v>
      </c>
      <c r="B1388" t="s">
        <v>32</v>
      </c>
      <c r="C1388" t="s">
        <v>33</v>
      </c>
      <c r="D1388" t="s">
        <v>34</v>
      </c>
      <c r="E1388">
        <v>19393</v>
      </c>
      <c r="F1388">
        <v>6817</v>
      </c>
      <c r="G1388" t="s">
        <v>169</v>
      </c>
      <c r="H1388" t="s">
        <v>170</v>
      </c>
      <c r="I1388" t="s">
        <v>66</v>
      </c>
      <c r="J1388" t="s">
        <v>67</v>
      </c>
      <c r="K1388">
        <v>1400</v>
      </c>
      <c r="L1388">
        <v>1357</v>
      </c>
      <c r="M1388">
        <v>-3</v>
      </c>
      <c r="N1388">
        <v>8</v>
      </c>
      <c r="O1388">
        <v>1405</v>
      </c>
      <c r="P1388">
        <v>1534</v>
      </c>
      <c r="Q1388">
        <v>3</v>
      </c>
      <c r="R1388">
        <v>1555</v>
      </c>
      <c r="S1388">
        <v>1537</v>
      </c>
      <c r="T1388">
        <v>-18</v>
      </c>
      <c r="U1388">
        <v>0</v>
      </c>
      <c r="V1388">
        <v>0</v>
      </c>
      <c r="W1388">
        <v>175</v>
      </c>
      <c r="X1388">
        <v>160</v>
      </c>
      <c r="Y1388">
        <v>149</v>
      </c>
      <c r="Z1388">
        <v>1105</v>
      </c>
      <c r="AF1388" t="s">
        <v>1247</v>
      </c>
      <c r="AG1388" t="s">
        <v>917</v>
      </c>
      <c r="AH1388" s="9">
        <v>6.9444444444444448E-2</v>
      </c>
      <c r="AI1388" t="s">
        <v>1435</v>
      </c>
      <c r="AJ1388" t="s">
        <v>1417</v>
      </c>
      <c r="AK1388" t="s">
        <v>1423</v>
      </c>
    </row>
    <row r="1389" spans="1:37" x14ac:dyDescent="0.3">
      <c r="A1389" s="1">
        <v>44537</v>
      </c>
      <c r="B1389" t="s">
        <v>122</v>
      </c>
      <c r="C1389" t="s">
        <v>123</v>
      </c>
      <c r="D1389" t="s">
        <v>124</v>
      </c>
      <c r="E1389">
        <v>20304</v>
      </c>
      <c r="F1389">
        <v>5024</v>
      </c>
      <c r="G1389" t="s">
        <v>21</v>
      </c>
      <c r="H1389" t="s">
        <v>22</v>
      </c>
      <c r="I1389" t="s">
        <v>309</v>
      </c>
      <c r="J1389" t="s">
        <v>310</v>
      </c>
      <c r="K1389">
        <v>1210</v>
      </c>
      <c r="L1389">
        <v>1208</v>
      </c>
      <c r="M1389">
        <v>-2</v>
      </c>
      <c r="N1389">
        <v>19</v>
      </c>
      <c r="O1389">
        <v>1227</v>
      </c>
      <c r="P1389">
        <v>1349</v>
      </c>
      <c r="Q1389">
        <v>3</v>
      </c>
      <c r="R1389">
        <v>1359</v>
      </c>
      <c r="S1389">
        <v>1352</v>
      </c>
      <c r="T1389">
        <v>-7</v>
      </c>
      <c r="U1389">
        <v>0</v>
      </c>
      <c r="V1389">
        <v>0</v>
      </c>
      <c r="W1389">
        <v>109</v>
      </c>
      <c r="X1389">
        <v>104</v>
      </c>
      <c r="Y1389">
        <v>82</v>
      </c>
      <c r="Z1389">
        <v>517</v>
      </c>
      <c r="AF1389" t="s">
        <v>1531</v>
      </c>
      <c r="AG1389" t="s">
        <v>894</v>
      </c>
      <c r="AH1389" s="9">
        <v>7.2222222222222215E-2</v>
      </c>
      <c r="AI1389" t="s">
        <v>1435</v>
      </c>
      <c r="AJ1389" t="s">
        <v>1417</v>
      </c>
      <c r="AK1389" t="s">
        <v>1423</v>
      </c>
    </row>
    <row r="1390" spans="1:37" x14ac:dyDescent="0.3">
      <c r="A1390" s="1">
        <v>44592</v>
      </c>
      <c r="B1390" t="s">
        <v>32</v>
      </c>
      <c r="C1390" t="s">
        <v>33</v>
      </c>
      <c r="D1390" t="s">
        <v>34</v>
      </c>
      <c r="E1390">
        <v>19393</v>
      </c>
      <c r="F1390">
        <v>661</v>
      </c>
      <c r="G1390" t="s">
        <v>42</v>
      </c>
      <c r="H1390" t="s">
        <v>43</v>
      </c>
      <c r="I1390" t="s">
        <v>160</v>
      </c>
      <c r="J1390" t="s">
        <v>161</v>
      </c>
      <c r="K1390">
        <v>1255</v>
      </c>
      <c r="L1390">
        <v>1252</v>
      </c>
      <c r="M1390">
        <v>-3</v>
      </c>
      <c r="N1390">
        <v>12</v>
      </c>
      <c r="O1390">
        <v>1304</v>
      </c>
      <c r="P1390">
        <v>1349</v>
      </c>
      <c r="Q1390">
        <v>3</v>
      </c>
      <c r="R1390">
        <v>1420</v>
      </c>
      <c r="S1390">
        <v>1352</v>
      </c>
      <c r="T1390">
        <v>-28</v>
      </c>
      <c r="U1390">
        <v>0</v>
      </c>
      <c r="V1390">
        <v>0</v>
      </c>
      <c r="W1390">
        <v>145</v>
      </c>
      <c r="X1390">
        <v>120</v>
      </c>
      <c r="Y1390">
        <v>105</v>
      </c>
      <c r="Z1390">
        <v>719</v>
      </c>
      <c r="AF1390" t="s">
        <v>1531</v>
      </c>
      <c r="AG1390" t="s">
        <v>1332</v>
      </c>
      <c r="AH1390" s="9">
        <v>4.1666666666666664E-2</v>
      </c>
      <c r="AI1390" t="s">
        <v>1435</v>
      </c>
      <c r="AJ1390" t="s">
        <v>1417</v>
      </c>
      <c r="AK1390" t="s">
        <v>1422</v>
      </c>
    </row>
    <row r="1391" spans="1:37" x14ac:dyDescent="0.3">
      <c r="A1391" s="1">
        <v>45140</v>
      </c>
      <c r="B1391" t="s">
        <v>46</v>
      </c>
      <c r="C1391" t="s">
        <v>47</v>
      </c>
      <c r="D1391" t="s">
        <v>48</v>
      </c>
      <c r="E1391">
        <v>20452</v>
      </c>
      <c r="F1391">
        <v>4695</v>
      </c>
      <c r="G1391" t="s">
        <v>418</v>
      </c>
      <c r="H1391" t="s">
        <v>419</v>
      </c>
      <c r="I1391" t="s">
        <v>150</v>
      </c>
      <c r="J1391" t="s">
        <v>85</v>
      </c>
      <c r="K1391">
        <v>615</v>
      </c>
      <c r="L1391">
        <v>605</v>
      </c>
      <c r="M1391">
        <v>-10</v>
      </c>
      <c r="N1391">
        <v>12</v>
      </c>
      <c r="O1391">
        <v>617</v>
      </c>
      <c r="P1391">
        <v>951</v>
      </c>
      <c r="Q1391">
        <v>5</v>
      </c>
      <c r="R1391">
        <v>1022</v>
      </c>
      <c r="S1391">
        <v>956</v>
      </c>
      <c r="T1391">
        <v>-26</v>
      </c>
      <c r="U1391">
        <v>0</v>
      </c>
      <c r="V1391">
        <v>0</v>
      </c>
      <c r="W1391">
        <v>187</v>
      </c>
      <c r="X1391">
        <v>171</v>
      </c>
      <c r="Y1391">
        <v>154</v>
      </c>
      <c r="Z1391">
        <v>1147</v>
      </c>
      <c r="AF1391" t="s">
        <v>1225</v>
      </c>
      <c r="AG1391" t="s">
        <v>1179</v>
      </c>
      <c r="AH1391" s="9">
        <v>0.16041666666666668</v>
      </c>
      <c r="AI1391" t="s">
        <v>1434</v>
      </c>
      <c r="AJ1391" t="s">
        <v>1417</v>
      </c>
      <c r="AK1391" t="s">
        <v>1424</v>
      </c>
    </row>
    <row r="1392" spans="1:37" x14ac:dyDescent="0.3">
      <c r="A1392" s="1">
        <v>44993</v>
      </c>
      <c r="B1392" t="s">
        <v>46</v>
      </c>
      <c r="C1392" t="s">
        <v>47</v>
      </c>
      <c r="D1392" t="s">
        <v>48</v>
      </c>
      <c r="E1392">
        <v>20452</v>
      </c>
      <c r="F1392">
        <v>4256</v>
      </c>
      <c r="G1392" t="s">
        <v>51</v>
      </c>
      <c r="H1392" t="s">
        <v>52</v>
      </c>
      <c r="I1392" t="s">
        <v>178</v>
      </c>
      <c r="J1392" t="s">
        <v>179</v>
      </c>
      <c r="K1392">
        <v>700</v>
      </c>
      <c r="L1392">
        <v>648</v>
      </c>
      <c r="M1392">
        <v>-12</v>
      </c>
      <c r="N1392">
        <v>27</v>
      </c>
      <c r="O1392">
        <v>715</v>
      </c>
      <c r="P1392">
        <v>1106</v>
      </c>
      <c r="Q1392">
        <v>6</v>
      </c>
      <c r="R1392">
        <v>1117</v>
      </c>
      <c r="S1392">
        <v>1112</v>
      </c>
      <c r="T1392">
        <v>-5</v>
      </c>
      <c r="U1392">
        <v>0</v>
      </c>
      <c r="V1392">
        <v>0</v>
      </c>
      <c r="W1392">
        <v>197</v>
      </c>
      <c r="X1392">
        <v>204</v>
      </c>
      <c r="Y1392">
        <v>171</v>
      </c>
      <c r="Z1392">
        <v>1325</v>
      </c>
      <c r="AF1392" t="s">
        <v>882</v>
      </c>
      <c r="AG1392" t="s">
        <v>1180</v>
      </c>
      <c r="AH1392" s="9">
        <v>0.18333333333333332</v>
      </c>
      <c r="AI1392" t="s">
        <v>1434</v>
      </c>
      <c r="AJ1392" t="s">
        <v>1417</v>
      </c>
      <c r="AK1392" t="s">
        <v>1424</v>
      </c>
    </row>
    <row r="1393" spans="1:37" x14ac:dyDescent="0.3">
      <c r="A1393" s="1">
        <v>45135</v>
      </c>
      <c r="B1393" t="s">
        <v>25</v>
      </c>
      <c r="C1393" t="s">
        <v>26</v>
      </c>
      <c r="D1393" t="s">
        <v>27</v>
      </c>
      <c r="E1393">
        <v>20416</v>
      </c>
      <c r="F1393">
        <v>262</v>
      </c>
      <c r="G1393" t="s">
        <v>178</v>
      </c>
      <c r="H1393" t="s">
        <v>179</v>
      </c>
      <c r="I1393" t="s">
        <v>30</v>
      </c>
      <c r="J1393" t="s">
        <v>31</v>
      </c>
      <c r="K1393">
        <v>2125</v>
      </c>
      <c r="L1393">
        <v>2156</v>
      </c>
      <c r="M1393">
        <v>31</v>
      </c>
      <c r="N1393">
        <v>41</v>
      </c>
      <c r="O1393">
        <v>2237</v>
      </c>
      <c r="P1393">
        <v>41</v>
      </c>
      <c r="Q1393">
        <v>40</v>
      </c>
      <c r="R1393">
        <v>2359</v>
      </c>
      <c r="S1393">
        <v>121</v>
      </c>
      <c r="T1393">
        <v>82</v>
      </c>
      <c r="U1393">
        <v>0</v>
      </c>
      <c r="V1393">
        <v>0</v>
      </c>
      <c r="W1393">
        <v>214</v>
      </c>
      <c r="X1393">
        <v>265</v>
      </c>
      <c r="Y1393">
        <v>184</v>
      </c>
      <c r="Z1393">
        <v>1303</v>
      </c>
      <c r="AA1393">
        <v>0</v>
      </c>
      <c r="AB1393">
        <v>31</v>
      </c>
      <c r="AC1393">
        <v>51</v>
      </c>
      <c r="AD1393">
        <v>0</v>
      </c>
      <c r="AE1393">
        <v>0</v>
      </c>
      <c r="AF1393" t="s">
        <v>1679</v>
      </c>
      <c r="AG1393" t="s">
        <v>1396</v>
      </c>
      <c r="AH1393">
        <v>-0.85763888888888884</v>
      </c>
      <c r="AI1393" t="s">
        <v>1438</v>
      </c>
      <c r="AJ1393" t="s">
        <v>1420</v>
      </c>
      <c r="AK1393" t="s">
        <v>1426</v>
      </c>
    </row>
    <row r="1394" spans="1:37" x14ac:dyDescent="0.3">
      <c r="A1394" s="1">
        <v>44075</v>
      </c>
      <c r="B1394" t="s">
        <v>32</v>
      </c>
      <c r="C1394" t="s">
        <v>33</v>
      </c>
      <c r="D1394" t="s">
        <v>34</v>
      </c>
      <c r="E1394">
        <v>19393</v>
      </c>
      <c r="F1394">
        <v>634</v>
      </c>
      <c r="G1394" t="s">
        <v>21</v>
      </c>
      <c r="H1394" t="s">
        <v>22</v>
      </c>
      <c r="I1394" t="s">
        <v>127</v>
      </c>
      <c r="J1394" t="s">
        <v>128</v>
      </c>
      <c r="K1394">
        <v>1455</v>
      </c>
      <c r="L1394">
        <v>1451</v>
      </c>
      <c r="M1394">
        <v>-4</v>
      </c>
      <c r="N1394">
        <v>10</v>
      </c>
      <c r="O1394">
        <v>1501</v>
      </c>
      <c r="P1394">
        <v>1714</v>
      </c>
      <c r="Q1394">
        <v>3</v>
      </c>
      <c r="R1394">
        <v>1725</v>
      </c>
      <c r="S1394">
        <v>1717</v>
      </c>
      <c r="T1394">
        <v>-8</v>
      </c>
      <c r="U1394">
        <v>0</v>
      </c>
      <c r="V1394">
        <v>0</v>
      </c>
      <c r="W1394">
        <v>90</v>
      </c>
      <c r="X1394">
        <v>86</v>
      </c>
      <c r="Y1394">
        <v>73</v>
      </c>
      <c r="Z1394">
        <v>533</v>
      </c>
      <c r="AF1394" t="s">
        <v>624</v>
      </c>
      <c r="AG1394" t="s">
        <v>767</v>
      </c>
      <c r="AH1394" s="9">
        <v>0.10138888888888889</v>
      </c>
      <c r="AI1394" t="s">
        <v>1435</v>
      </c>
      <c r="AJ1394" t="s">
        <v>1417</v>
      </c>
      <c r="AK1394" t="s">
        <v>1423</v>
      </c>
    </row>
    <row r="1395" spans="1:37" x14ac:dyDescent="0.3">
      <c r="A1395" s="1">
        <v>43764</v>
      </c>
      <c r="B1395" t="s">
        <v>14</v>
      </c>
      <c r="C1395" t="s">
        <v>15</v>
      </c>
      <c r="D1395" t="s">
        <v>16</v>
      </c>
      <c r="E1395">
        <v>19790</v>
      </c>
      <c r="F1395">
        <v>1619</v>
      </c>
      <c r="G1395" t="s">
        <v>64</v>
      </c>
      <c r="H1395" t="s">
        <v>65</v>
      </c>
      <c r="I1395" t="s">
        <v>17</v>
      </c>
      <c r="J1395" t="s">
        <v>18</v>
      </c>
      <c r="K1395">
        <v>1700</v>
      </c>
      <c r="L1395">
        <v>1653</v>
      </c>
      <c r="M1395">
        <v>-7</v>
      </c>
      <c r="N1395">
        <v>12</v>
      </c>
      <c r="O1395">
        <v>1705</v>
      </c>
      <c r="P1395">
        <v>1814</v>
      </c>
      <c r="Q1395">
        <v>8</v>
      </c>
      <c r="R1395">
        <v>1854</v>
      </c>
      <c r="S1395">
        <v>1822</v>
      </c>
      <c r="T1395">
        <v>-32</v>
      </c>
      <c r="U1395">
        <v>0</v>
      </c>
      <c r="V1395">
        <v>0</v>
      </c>
      <c r="W1395">
        <v>174</v>
      </c>
      <c r="X1395">
        <v>149</v>
      </c>
      <c r="Y1395">
        <v>129</v>
      </c>
      <c r="Z1395">
        <v>980</v>
      </c>
      <c r="AF1395" t="s">
        <v>659</v>
      </c>
      <c r="AG1395" t="s">
        <v>942</v>
      </c>
      <c r="AH1395" s="9">
        <v>6.1805555555555558E-2</v>
      </c>
      <c r="AI1395" t="s">
        <v>1435</v>
      </c>
      <c r="AJ1395" t="s">
        <v>1417</v>
      </c>
      <c r="AK1395" t="s">
        <v>1427</v>
      </c>
    </row>
    <row r="1396" spans="1:37" x14ac:dyDescent="0.3">
      <c r="A1396" s="1">
        <v>43843</v>
      </c>
      <c r="B1396" t="s">
        <v>14</v>
      </c>
      <c r="C1396" t="s">
        <v>15</v>
      </c>
      <c r="D1396" t="s">
        <v>16</v>
      </c>
      <c r="E1396">
        <v>19790</v>
      </c>
      <c r="F1396">
        <v>326</v>
      </c>
      <c r="G1396" t="s">
        <v>44</v>
      </c>
      <c r="H1396" t="s">
        <v>45</v>
      </c>
      <c r="I1396" t="s">
        <v>28</v>
      </c>
      <c r="J1396" t="s">
        <v>29</v>
      </c>
      <c r="K1396">
        <v>1135</v>
      </c>
      <c r="L1396">
        <v>1136</v>
      </c>
      <c r="M1396">
        <v>1</v>
      </c>
      <c r="N1396">
        <v>11</v>
      </c>
      <c r="O1396">
        <v>1147</v>
      </c>
      <c r="P1396">
        <v>1426</v>
      </c>
      <c r="Q1396">
        <v>8</v>
      </c>
      <c r="R1396">
        <v>1453</v>
      </c>
      <c r="S1396">
        <v>1434</v>
      </c>
      <c r="T1396">
        <v>-19</v>
      </c>
      <c r="U1396">
        <v>0</v>
      </c>
      <c r="V1396">
        <v>0</v>
      </c>
      <c r="W1396">
        <v>198</v>
      </c>
      <c r="X1396">
        <v>178</v>
      </c>
      <c r="Y1396">
        <v>159</v>
      </c>
      <c r="Z1396">
        <v>1121</v>
      </c>
      <c r="AF1396" t="s">
        <v>1680</v>
      </c>
      <c r="AG1396" t="s">
        <v>731</v>
      </c>
      <c r="AH1396" s="9">
        <v>0.12361111111111112</v>
      </c>
      <c r="AI1396" t="s">
        <v>1434</v>
      </c>
      <c r="AJ1396" t="s">
        <v>1417</v>
      </c>
      <c r="AK1396" t="s">
        <v>1422</v>
      </c>
    </row>
    <row r="1397" spans="1:37" x14ac:dyDescent="0.3">
      <c r="A1397" s="1">
        <v>45025</v>
      </c>
      <c r="B1397" t="s">
        <v>46</v>
      </c>
      <c r="C1397" t="s">
        <v>47</v>
      </c>
      <c r="D1397" t="s">
        <v>48</v>
      </c>
      <c r="E1397">
        <v>20452</v>
      </c>
      <c r="F1397">
        <v>5640</v>
      </c>
      <c r="G1397" t="s">
        <v>150</v>
      </c>
      <c r="H1397" t="s">
        <v>85</v>
      </c>
      <c r="I1397" t="s">
        <v>44</v>
      </c>
      <c r="J1397" t="s">
        <v>45</v>
      </c>
      <c r="K1397">
        <v>1600</v>
      </c>
      <c r="L1397">
        <v>1557</v>
      </c>
      <c r="M1397">
        <v>-3</v>
      </c>
      <c r="N1397">
        <v>28</v>
      </c>
      <c r="O1397">
        <v>1625</v>
      </c>
      <c r="P1397">
        <v>1704</v>
      </c>
      <c r="Q1397">
        <v>18</v>
      </c>
      <c r="R1397">
        <v>1723</v>
      </c>
      <c r="S1397">
        <v>1722</v>
      </c>
      <c r="T1397">
        <v>-1</v>
      </c>
      <c r="U1397">
        <v>0</v>
      </c>
      <c r="V1397">
        <v>0</v>
      </c>
      <c r="W1397">
        <v>83</v>
      </c>
      <c r="X1397">
        <v>85</v>
      </c>
      <c r="Y1397">
        <v>39</v>
      </c>
      <c r="Z1397">
        <v>184</v>
      </c>
      <c r="AF1397" t="s">
        <v>625</v>
      </c>
      <c r="AG1397" t="s">
        <v>937</v>
      </c>
      <c r="AH1397" s="9">
        <v>5.9027777777777776E-2</v>
      </c>
      <c r="AI1397" t="s">
        <v>1435</v>
      </c>
      <c r="AJ1397" t="s">
        <v>1417</v>
      </c>
      <c r="AK1397" t="s">
        <v>1421</v>
      </c>
    </row>
    <row r="1398" spans="1:37" x14ac:dyDescent="0.3">
      <c r="A1398" s="1">
        <v>45009</v>
      </c>
      <c r="B1398" t="s">
        <v>14</v>
      </c>
      <c r="C1398" t="s">
        <v>15</v>
      </c>
      <c r="D1398" t="s">
        <v>16</v>
      </c>
      <c r="E1398">
        <v>19790</v>
      </c>
      <c r="F1398">
        <v>1538</v>
      </c>
      <c r="G1398" t="s">
        <v>150</v>
      </c>
      <c r="H1398" t="s">
        <v>85</v>
      </c>
      <c r="I1398" t="s">
        <v>28</v>
      </c>
      <c r="J1398" t="s">
        <v>29</v>
      </c>
      <c r="K1398">
        <v>1755</v>
      </c>
      <c r="L1398">
        <v>1749</v>
      </c>
      <c r="M1398">
        <v>-6</v>
      </c>
      <c r="N1398">
        <v>12</v>
      </c>
      <c r="O1398">
        <v>1801</v>
      </c>
      <c r="P1398">
        <v>2015</v>
      </c>
      <c r="Q1398">
        <v>9</v>
      </c>
      <c r="R1398">
        <v>2058</v>
      </c>
      <c r="S1398">
        <v>2024</v>
      </c>
      <c r="T1398">
        <v>-34</v>
      </c>
      <c r="U1398">
        <v>0</v>
      </c>
      <c r="V1398">
        <v>0</v>
      </c>
      <c r="W1398">
        <v>183</v>
      </c>
      <c r="X1398">
        <v>155</v>
      </c>
      <c r="Y1398">
        <v>134</v>
      </c>
      <c r="Z1398">
        <v>950</v>
      </c>
      <c r="AF1398" t="s">
        <v>1097</v>
      </c>
      <c r="AG1398" t="s">
        <v>953</v>
      </c>
      <c r="AH1398" s="9">
        <v>0.1076388888888889</v>
      </c>
      <c r="AI1398" t="s">
        <v>1435</v>
      </c>
      <c r="AJ1398" t="s">
        <v>1417</v>
      </c>
      <c r="AK1398" t="s">
        <v>1426</v>
      </c>
    </row>
    <row r="1399" spans="1:37" x14ac:dyDescent="0.3">
      <c r="A1399" s="1">
        <v>44594</v>
      </c>
      <c r="B1399" t="s">
        <v>39</v>
      </c>
      <c r="C1399" t="s">
        <v>40</v>
      </c>
      <c r="D1399" t="s">
        <v>41</v>
      </c>
      <c r="E1399">
        <v>19805</v>
      </c>
      <c r="F1399">
        <v>2310</v>
      </c>
      <c r="G1399" t="s">
        <v>150</v>
      </c>
      <c r="H1399" t="s">
        <v>85</v>
      </c>
      <c r="I1399" t="s">
        <v>194</v>
      </c>
      <c r="J1399" t="s">
        <v>195</v>
      </c>
      <c r="K1399">
        <v>1359</v>
      </c>
      <c r="L1399">
        <v>1433</v>
      </c>
      <c r="M1399">
        <v>34</v>
      </c>
      <c r="N1399">
        <v>17</v>
      </c>
      <c r="O1399">
        <v>1450</v>
      </c>
      <c r="P1399">
        <v>1716</v>
      </c>
      <c r="Q1399">
        <v>6</v>
      </c>
      <c r="R1399">
        <v>1722</v>
      </c>
      <c r="S1399">
        <v>1722</v>
      </c>
      <c r="T1399">
        <v>0</v>
      </c>
      <c r="U1399">
        <v>0</v>
      </c>
      <c r="V1399">
        <v>0</v>
      </c>
      <c r="W1399">
        <v>203</v>
      </c>
      <c r="X1399">
        <v>169</v>
      </c>
      <c r="Y1399">
        <v>146</v>
      </c>
      <c r="Z1399">
        <v>1096</v>
      </c>
      <c r="AF1399" t="s">
        <v>625</v>
      </c>
      <c r="AG1399" t="s">
        <v>761</v>
      </c>
      <c r="AH1399" s="9">
        <v>0.11736111111111111</v>
      </c>
      <c r="AI1399" t="s">
        <v>1435</v>
      </c>
      <c r="AJ1399" t="s">
        <v>1420</v>
      </c>
      <c r="AK1399" t="s">
        <v>1424</v>
      </c>
    </row>
    <row r="1400" spans="1:37" x14ac:dyDescent="0.3">
      <c r="A1400" s="1">
        <v>45026</v>
      </c>
      <c r="B1400" t="s">
        <v>25</v>
      </c>
      <c r="C1400" t="s">
        <v>26</v>
      </c>
      <c r="D1400" t="s">
        <v>27</v>
      </c>
      <c r="E1400">
        <v>20416</v>
      </c>
      <c r="F1400">
        <v>960</v>
      </c>
      <c r="G1400" t="s">
        <v>144</v>
      </c>
      <c r="H1400" t="s">
        <v>145</v>
      </c>
      <c r="I1400" t="s">
        <v>51</v>
      </c>
      <c r="J1400" t="s">
        <v>52</v>
      </c>
      <c r="K1400">
        <v>729</v>
      </c>
      <c r="L1400">
        <v>726</v>
      </c>
      <c r="M1400">
        <v>-3</v>
      </c>
      <c r="N1400">
        <v>11</v>
      </c>
      <c r="O1400">
        <v>737</v>
      </c>
      <c r="P1400">
        <v>901</v>
      </c>
      <c r="Q1400">
        <v>11</v>
      </c>
      <c r="R1400">
        <v>935</v>
      </c>
      <c r="S1400">
        <v>912</v>
      </c>
      <c r="T1400">
        <v>-23</v>
      </c>
      <c r="U1400">
        <v>0</v>
      </c>
      <c r="V1400">
        <v>0</v>
      </c>
      <c r="W1400">
        <v>186</v>
      </c>
      <c r="X1400">
        <v>166</v>
      </c>
      <c r="Y1400">
        <v>144</v>
      </c>
      <c r="Z1400">
        <v>1075</v>
      </c>
      <c r="AF1400" t="s">
        <v>1306</v>
      </c>
      <c r="AG1400" t="s">
        <v>1385</v>
      </c>
      <c r="AH1400" s="9">
        <v>7.3611111111111113E-2</v>
      </c>
      <c r="AI1400" t="s">
        <v>1434</v>
      </c>
      <c r="AJ1400" t="s">
        <v>1417</v>
      </c>
      <c r="AK1400" t="s">
        <v>1422</v>
      </c>
    </row>
    <row r="1401" spans="1:37" x14ac:dyDescent="0.3">
      <c r="A1401" s="1">
        <v>43532</v>
      </c>
      <c r="B1401" t="s">
        <v>32</v>
      </c>
      <c r="C1401" t="s">
        <v>33</v>
      </c>
      <c r="D1401" t="s">
        <v>34</v>
      </c>
      <c r="E1401">
        <v>19393</v>
      </c>
      <c r="F1401">
        <v>2173</v>
      </c>
      <c r="G1401" t="s">
        <v>21</v>
      </c>
      <c r="H1401" t="s">
        <v>22</v>
      </c>
      <c r="I1401" t="s">
        <v>17</v>
      </c>
      <c r="J1401" t="s">
        <v>18</v>
      </c>
      <c r="K1401">
        <v>1040</v>
      </c>
      <c r="L1401">
        <v>1042</v>
      </c>
      <c r="M1401">
        <v>2</v>
      </c>
      <c r="N1401">
        <v>10</v>
      </c>
      <c r="O1401">
        <v>1052</v>
      </c>
      <c r="P1401">
        <v>1313</v>
      </c>
      <c r="Q1401">
        <v>4</v>
      </c>
      <c r="R1401">
        <v>1335</v>
      </c>
      <c r="S1401">
        <v>1317</v>
      </c>
      <c r="T1401">
        <v>-18</v>
      </c>
      <c r="U1401">
        <v>0</v>
      </c>
      <c r="V1401">
        <v>0</v>
      </c>
      <c r="W1401">
        <v>115</v>
      </c>
      <c r="X1401">
        <v>95</v>
      </c>
      <c r="Y1401">
        <v>81</v>
      </c>
      <c r="Z1401">
        <v>680</v>
      </c>
      <c r="AF1401" t="s">
        <v>1337</v>
      </c>
      <c r="AG1401" t="s">
        <v>1233</v>
      </c>
      <c r="AH1401" s="9">
        <v>0.1076388888888889</v>
      </c>
      <c r="AI1401" t="s">
        <v>1434</v>
      </c>
      <c r="AJ1401" t="s">
        <v>1417</v>
      </c>
      <c r="AK1401" t="s">
        <v>1426</v>
      </c>
    </row>
    <row r="1402" spans="1:37" x14ac:dyDescent="0.3">
      <c r="A1402" s="1">
        <v>45158</v>
      </c>
      <c r="B1402" t="s">
        <v>39</v>
      </c>
      <c r="C1402" t="s">
        <v>40</v>
      </c>
      <c r="D1402" t="s">
        <v>41</v>
      </c>
      <c r="E1402">
        <v>19805</v>
      </c>
      <c r="F1402">
        <v>2853</v>
      </c>
      <c r="G1402" t="s">
        <v>80</v>
      </c>
      <c r="H1402" t="s">
        <v>67</v>
      </c>
      <c r="I1402" t="s">
        <v>131</v>
      </c>
      <c r="J1402" t="s">
        <v>132</v>
      </c>
      <c r="K1402">
        <v>1619</v>
      </c>
      <c r="L1402">
        <v>1613</v>
      </c>
      <c r="M1402">
        <v>-6</v>
      </c>
      <c r="N1402">
        <v>13</v>
      </c>
      <c r="O1402">
        <v>1626</v>
      </c>
      <c r="P1402">
        <v>1757</v>
      </c>
      <c r="Q1402">
        <v>10</v>
      </c>
      <c r="R1402">
        <v>1817</v>
      </c>
      <c r="S1402">
        <v>1807</v>
      </c>
      <c r="T1402">
        <v>-10</v>
      </c>
      <c r="U1402">
        <v>0</v>
      </c>
      <c r="V1402">
        <v>0</v>
      </c>
      <c r="W1402">
        <v>58</v>
      </c>
      <c r="X1402">
        <v>54</v>
      </c>
      <c r="Y1402">
        <v>31</v>
      </c>
      <c r="Z1402">
        <v>177</v>
      </c>
      <c r="AF1402" t="s">
        <v>957</v>
      </c>
      <c r="AG1402" t="s">
        <v>775</v>
      </c>
      <c r="AH1402" s="9">
        <v>7.9166666666666663E-2</v>
      </c>
      <c r="AI1402" t="s">
        <v>1435</v>
      </c>
      <c r="AJ1402" t="s">
        <v>1417</v>
      </c>
      <c r="AK1402" t="s">
        <v>1421</v>
      </c>
    </row>
    <row r="1403" spans="1:37" x14ac:dyDescent="0.3">
      <c r="A1403" s="1">
        <v>44652</v>
      </c>
      <c r="B1403" t="s">
        <v>122</v>
      </c>
      <c r="C1403" t="s">
        <v>123</v>
      </c>
      <c r="D1403" t="s">
        <v>124</v>
      </c>
      <c r="E1403">
        <v>20304</v>
      </c>
      <c r="F1403">
        <v>5420</v>
      </c>
      <c r="G1403" t="s">
        <v>80</v>
      </c>
      <c r="H1403" t="s">
        <v>67</v>
      </c>
      <c r="I1403" t="s">
        <v>319</v>
      </c>
      <c r="J1403" t="s">
        <v>320</v>
      </c>
      <c r="K1403">
        <v>2002</v>
      </c>
      <c r="L1403">
        <v>2002</v>
      </c>
      <c r="M1403">
        <v>0</v>
      </c>
      <c r="N1403">
        <v>33</v>
      </c>
      <c r="O1403">
        <v>2035</v>
      </c>
      <c r="P1403">
        <v>2324</v>
      </c>
      <c r="Q1403">
        <v>7</v>
      </c>
      <c r="R1403">
        <v>2331</v>
      </c>
      <c r="S1403">
        <v>2331</v>
      </c>
      <c r="T1403">
        <v>0</v>
      </c>
      <c r="U1403">
        <v>0</v>
      </c>
      <c r="V1403">
        <v>0</v>
      </c>
      <c r="W1403">
        <v>149</v>
      </c>
      <c r="X1403">
        <v>149</v>
      </c>
      <c r="Y1403">
        <v>109</v>
      </c>
      <c r="Z1403">
        <v>849</v>
      </c>
      <c r="AF1403" t="s">
        <v>1681</v>
      </c>
      <c r="AG1403" t="s">
        <v>1273</v>
      </c>
      <c r="AH1403" s="9">
        <v>0.1451388888888889</v>
      </c>
      <c r="AI1403" t="s">
        <v>1438</v>
      </c>
      <c r="AJ1403" t="s">
        <v>1420</v>
      </c>
      <c r="AK1403" t="s">
        <v>1426</v>
      </c>
    </row>
    <row r="1404" spans="1:37" x14ac:dyDescent="0.3">
      <c r="A1404" s="1">
        <v>44974</v>
      </c>
      <c r="B1404" t="s">
        <v>32</v>
      </c>
      <c r="C1404" t="s">
        <v>33</v>
      </c>
      <c r="D1404" t="s">
        <v>34</v>
      </c>
      <c r="E1404">
        <v>19393</v>
      </c>
      <c r="F1404">
        <v>760</v>
      </c>
      <c r="G1404" t="s">
        <v>243</v>
      </c>
      <c r="H1404" t="s">
        <v>244</v>
      </c>
      <c r="I1404" t="s">
        <v>66</v>
      </c>
      <c r="J1404" t="s">
        <v>67</v>
      </c>
      <c r="K1404">
        <v>1930</v>
      </c>
      <c r="L1404">
        <v>1933</v>
      </c>
      <c r="M1404">
        <v>3</v>
      </c>
      <c r="N1404">
        <v>29</v>
      </c>
      <c r="O1404">
        <v>2002</v>
      </c>
      <c r="P1404">
        <v>2019</v>
      </c>
      <c r="Q1404">
        <v>5</v>
      </c>
      <c r="R1404">
        <v>2020</v>
      </c>
      <c r="S1404">
        <v>2024</v>
      </c>
      <c r="T1404">
        <v>4</v>
      </c>
      <c r="U1404">
        <v>0</v>
      </c>
      <c r="V1404">
        <v>0</v>
      </c>
      <c r="W1404">
        <v>110</v>
      </c>
      <c r="X1404">
        <v>111</v>
      </c>
      <c r="Y1404">
        <v>77</v>
      </c>
      <c r="Z1404">
        <v>468</v>
      </c>
      <c r="AF1404" t="s">
        <v>1097</v>
      </c>
      <c r="AG1404" t="s">
        <v>807</v>
      </c>
      <c r="AH1404" s="9">
        <v>3.5416666666666666E-2</v>
      </c>
      <c r="AI1404" t="s">
        <v>1438</v>
      </c>
      <c r="AJ1404" t="s">
        <v>1420</v>
      </c>
      <c r="AK1404" t="s">
        <v>1426</v>
      </c>
    </row>
    <row r="1405" spans="1:37" x14ac:dyDescent="0.3">
      <c r="A1405" s="1">
        <v>44712</v>
      </c>
      <c r="B1405" t="s">
        <v>39</v>
      </c>
      <c r="C1405" t="s">
        <v>40</v>
      </c>
      <c r="D1405" t="s">
        <v>41</v>
      </c>
      <c r="E1405">
        <v>19805</v>
      </c>
      <c r="F1405">
        <v>1473</v>
      </c>
      <c r="G1405" t="s">
        <v>174</v>
      </c>
      <c r="H1405" t="s">
        <v>175</v>
      </c>
      <c r="I1405" t="s">
        <v>133</v>
      </c>
      <c r="J1405" t="s">
        <v>134</v>
      </c>
      <c r="K1405">
        <v>1238</v>
      </c>
      <c r="L1405">
        <v>1307</v>
      </c>
      <c r="M1405">
        <v>29</v>
      </c>
      <c r="N1405">
        <v>14</v>
      </c>
      <c r="O1405">
        <v>1321</v>
      </c>
      <c r="P1405">
        <v>2002</v>
      </c>
      <c r="Q1405">
        <v>7</v>
      </c>
      <c r="R1405">
        <v>1935</v>
      </c>
      <c r="S1405">
        <v>2009</v>
      </c>
      <c r="T1405">
        <v>34</v>
      </c>
      <c r="U1405">
        <v>0</v>
      </c>
      <c r="V1405">
        <v>0</v>
      </c>
      <c r="W1405">
        <v>237</v>
      </c>
      <c r="X1405">
        <v>242</v>
      </c>
      <c r="Y1405">
        <v>221</v>
      </c>
      <c r="Z1405">
        <v>1788</v>
      </c>
      <c r="AA1405">
        <v>0</v>
      </c>
      <c r="AB1405">
        <v>0</v>
      </c>
      <c r="AC1405">
        <v>5</v>
      </c>
      <c r="AD1405">
        <v>0</v>
      </c>
      <c r="AE1405">
        <v>29</v>
      </c>
      <c r="AF1405" t="s">
        <v>812</v>
      </c>
      <c r="AG1405" t="s">
        <v>745</v>
      </c>
      <c r="AH1405" s="9">
        <v>0.29305555555555557</v>
      </c>
      <c r="AI1405" t="s">
        <v>1435</v>
      </c>
      <c r="AJ1405" t="s">
        <v>1420</v>
      </c>
      <c r="AK1405" t="s">
        <v>1423</v>
      </c>
    </row>
    <row r="1406" spans="1:37" x14ac:dyDescent="0.3">
      <c r="A1406" s="1">
        <v>44267</v>
      </c>
      <c r="B1406" t="s">
        <v>25</v>
      </c>
      <c r="C1406" t="s">
        <v>26</v>
      </c>
      <c r="D1406" t="s">
        <v>27</v>
      </c>
      <c r="E1406">
        <v>20416</v>
      </c>
      <c r="F1406">
        <v>970</v>
      </c>
      <c r="G1406" t="s">
        <v>21</v>
      </c>
      <c r="H1406" t="s">
        <v>22</v>
      </c>
      <c r="I1406" t="s">
        <v>10</v>
      </c>
      <c r="J1406" t="s">
        <v>11</v>
      </c>
      <c r="K1406">
        <v>2359</v>
      </c>
      <c r="L1406">
        <v>2352</v>
      </c>
      <c r="M1406">
        <v>-7</v>
      </c>
      <c r="N1406">
        <v>9</v>
      </c>
      <c r="O1406">
        <v>1</v>
      </c>
      <c r="P1406">
        <v>515</v>
      </c>
      <c r="Q1406">
        <v>11</v>
      </c>
      <c r="R1406">
        <v>548</v>
      </c>
      <c r="S1406">
        <v>526</v>
      </c>
      <c r="T1406">
        <v>-22</v>
      </c>
      <c r="U1406">
        <v>0</v>
      </c>
      <c r="V1406">
        <v>0</v>
      </c>
      <c r="W1406">
        <v>229</v>
      </c>
      <c r="X1406">
        <v>214</v>
      </c>
      <c r="Y1406">
        <v>194</v>
      </c>
      <c r="Z1406">
        <v>1703</v>
      </c>
      <c r="AF1406" t="s">
        <v>1402</v>
      </c>
      <c r="AG1406" t="s">
        <v>1397</v>
      </c>
      <c r="AH1406">
        <v>-0.7680555555555556</v>
      </c>
      <c r="AI1406" t="s">
        <v>1438</v>
      </c>
      <c r="AJ1406" t="s">
        <v>1417</v>
      </c>
      <c r="AK1406" t="s">
        <v>1426</v>
      </c>
    </row>
    <row r="1407" spans="1:37" x14ac:dyDescent="0.3">
      <c r="A1407" s="1">
        <v>43986</v>
      </c>
      <c r="B1407" t="s">
        <v>14</v>
      </c>
      <c r="C1407" t="s">
        <v>15</v>
      </c>
      <c r="D1407" t="s">
        <v>16</v>
      </c>
      <c r="E1407">
        <v>19790</v>
      </c>
      <c r="F1407">
        <v>3132</v>
      </c>
      <c r="G1407" t="s">
        <v>84</v>
      </c>
      <c r="H1407" t="s">
        <v>85</v>
      </c>
      <c r="I1407" t="s">
        <v>53</v>
      </c>
      <c r="J1407" t="s">
        <v>54</v>
      </c>
      <c r="K1407">
        <v>1800</v>
      </c>
      <c r="L1407">
        <v>1755</v>
      </c>
      <c r="M1407">
        <v>-5</v>
      </c>
      <c r="N1407">
        <v>13</v>
      </c>
      <c r="O1407">
        <v>1808</v>
      </c>
      <c r="P1407">
        <v>2048</v>
      </c>
      <c r="Q1407">
        <v>6</v>
      </c>
      <c r="R1407">
        <v>2102</v>
      </c>
      <c r="S1407">
        <v>2054</v>
      </c>
      <c r="T1407">
        <v>-8</v>
      </c>
      <c r="U1407">
        <v>0</v>
      </c>
      <c r="V1407">
        <v>0</v>
      </c>
      <c r="W1407">
        <v>362</v>
      </c>
      <c r="X1407">
        <v>359</v>
      </c>
      <c r="Y1407">
        <v>340</v>
      </c>
      <c r="Z1407">
        <v>2475</v>
      </c>
      <c r="AF1407" t="s">
        <v>1369</v>
      </c>
      <c r="AG1407" t="s">
        <v>955</v>
      </c>
      <c r="AH1407" s="9">
        <v>0.12430555555555556</v>
      </c>
      <c r="AI1407" t="s">
        <v>1435</v>
      </c>
      <c r="AJ1407" t="s">
        <v>1417</v>
      </c>
      <c r="AK1407" t="s">
        <v>1425</v>
      </c>
    </row>
    <row r="1408" spans="1:37" x14ac:dyDescent="0.3">
      <c r="A1408" s="1">
        <v>45139</v>
      </c>
      <c r="B1408" t="s">
        <v>122</v>
      </c>
      <c r="C1408" t="s">
        <v>123</v>
      </c>
      <c r="D1408" t="s">
        <v>124</v>
      </c>
      <c r="E1408">
        <v>20304</v>
      </c>
      <c r="F1408">
        <v>4174</v>
      </c>
      <c r="G1408" t="s">
        <v>144</v>
      </c>
      <c r="H1408" t="s">
        <v>145</v>
      </c>
      <c r="I1408" t="s">
        <v>396</v>
      </c>
      <c r="J1408" t="s">
        <v>397</v>
      </c>
      <c r="K1408">
        <v>1611</v>
      </c>
      <c r="L1408">
        <v>1609</v>
      </c>
      <c r="M1408">
        <v>-2</v>
      </c>
      <c r="N1408">
        <v>15</v>
      </c>
      <c r="O1408">
        <v>1624</v>
      </c>
      <c r="P1408">
        <v>1703</v>
      </c>
      <c r="Q1408">
        <v>3</v>
      </c>
      <c r="R1408">
        <v>1724</v>
      </c>
      <c r="S1408">
        <v>1706</v>
      </c>
      <c r="T1408">
        <v>-18</v>
      </c>
      <c r="U1408">
        <v>0</v>
      </c>
      <c r="V1408">
        <v>0</v>
      </c>
      <c r="W1408">
        <v>73</v>
      </c>
      <c r="X1408">
        <v>57</v>
      </c>
      <c r="Y1408">
        <v>39</v>
      </c>
      <c r="Z1408">
        <v>207</v>
      </c>
      <c r="AF1408" t="s">
        <v>1353</v>
      </c>
      <c r="AG1408" t="s">
        <v>1250</v>
      </c>
      <c r="AH1408" s="9">
        <v>3.9583333333333331E-2</v>
      </c>
      <c r="AI1408" t="s">
        <v>1435</v>
      </c>
      <c r="AJ1408" t="s">
        <v>1417</v>
      </c>
      <c r="AK1408" t="s">
        <v>1423</v>
      </c>
    </row>
    <row r="1409" spans="1:37" x14ac:dyDescent="0.3">
      <c r="A1409" s="1">
        <v>44811</v>
      </c>
      <c r="B1409" t="s">
        <v>162</v>
      </c>
      <c r="C1409" t="s">
        <v>163</v>
      </c>
      <c r="D1409" t="s">
        <v>164</v>
      </c>
      <c r="E1409">
        <v>20436</v>
      </c>
      <c r="F1409">
        <v>2310</v>
      </c>
      <c r="G1409" t="s">
        <v>86</v>
      </c>
      <c r="H1409" t="s">
        <v>87</v>
      </c>
      <c r="I1409" t="s">
        <v>178</v>
      </c>
      <c r="J1409" t="s">
        <v>179</v>
      </c>
      <c r="K1409">
        <v>2141</v>
      </c>
      <c r="L1409">
        <v>2203</v>
      </c>
      <c r="M1409">
        <v>22</v>
      </c>
      <c r="N1409">
        <v>14</v>
      </c>
      <c r="O1409">
        <v>2217</v>
      </c>
      <c r="P1409">
        <v>2334</v>
      </c>
      <c r="Q1409">
        <v>8</v>
      </c>
      <c r="R1409">
        <v>2334</v>
      </c>
      <c r="S1409">
        <v>2342</v>
      </c>
      <c r="T1409">
        <v>8</v>
      </c>
      <c r="U1409">
        <v>0</v>
      </c>
      <c r="V1409">
        <v>0</v>
      </c>
      <c r="W1409">
        <v>113</v>
      </c>
      <c r="X1409">
        <v>99</v>
      </c>
      <c r="Y1409">
        <v>77</v>
      </c>
      <c r="Z1409">
        <v>550</v>
      </c>
      <c r="AF1409" t="s">
        <v>1658</v>
      </c>
      <c r="AG1409" t="s">
        <v>1099</v>
      </c>
      <c r="AH1409" s="9">
        <v>6.8750000000000006E-2</v>
      </c>
      <c r="AI1409" t="s">
        <v>1438</v>
      </c>
      <c r="AJ1409" t="s">
        <v>1420</v>
      </c>
      <c r="AK1409" t="s">
        <v>1424</v>
      </c>
    </row>
    <row r="1410" spans="1:37" x14ac:dyDescent="0.3">
      <c r="A1410" s="1">
        <v>44840</v>
      </c>
      <c r="B1410" t="s">
        <v>39</v>
      </c>
      <c r="C1410" t="s">
        <v>40</v>
      </c>
      <c r="D1410" t="s">
        <v>41</v>
      </c>
      <c r="E1410">
        <v>19805</v>
      </c>
      <c r="F1410">
        <v>1606</v>
      </c>
      <c r="G1410" t="s">
        <v>402</v>
      </c>
      <c r="H1410" t="s">
        <v>403</v>
      </c>
      <c r="I1410" t="s">
        <v>80</v>
      </c>
      <c r="J1410" t="s">
        <v>67</v>
      </c>
      <c r="K1410">
        <v>1656</v>
      </c>
      <c r="L1410">
        <v>1722</v>
      </c>
      <c r="M1410">
        <v>26</v>
      </c>
      <c r="N1410">
        <v>13</v>
      </c>
      <c r="O1410">
        <v>1735</v>
      </c>
      <c r="P1410">
        <v>1853</v>
      </c>
      <c r="Q1410">
        <v>23</v>
      </c>
      <c r="R1410">
        <v>1835</v>
      </c>
      <c r="S1410">
        <v>1916</v>
      </c>
      <c r="T1410">
        <v>41</v>
      </c>
      <c r="U1410">
        <v>0</v>
      </c>
      <c r="V1410">
        <v>0</v>
      </c>
      <c r="W1410">
        <v>159</v>
      </c>
      <c r="X1410">
        <v>174</v>
      </c>
      <c r="Y1410">
        <v>138</v>
      </c>
      <c r="Z1410">
        <v>864</v>
      </c>
      <c r="AA1410">
        <v>26</v>
      </c>
      <c r="AB1410">
        <v>0</v>
      </c>
      <c r="AC1410">
        <v>15</v>
      </c>
      <c r="AD1410">
        <v>0</v>
      </c>
      <c r="AE1410">
        <v>0</v>
      </c>
      <c r="AF1410" t="s">
        <v>803</v>
      </c>
      <c r="AG1410" t="s">
        <v>625</v>
      </c>
      <c r="AH1410" s="9">
        <v>7.9166666666666663E-2</v>
      </c>
      <c r="AI1410" t="s">
        <v>1435</v>
      </c>
      <c r="AJ1410" t="s">
        <v>1420</v>
      </c>
      <c r="AK1410" t="s">
        <v>1425</v>
      </c>
    </row>
    <row r="1411" spans="1:37" x14ac:dyDescent="0.3">
      <c r="A1411" s="1">
        <v>43956</v>
      </c>
      <c r="B1411" t="s">
        <v>32</v>
      </c>
      <c r="C1411" t="s">
        <v>33</v>
      </c>
      <c r="D1411" t="s">
        <v>34</v>
      </c>
      <c r="E1411">
        <v>19393</v>
      </c>
      <c r="F1411">
        <v>1851</v>
      </c>
      <c r="G1411" t="s">
        <v>160</v>
      </c>
      <c r="H1411" t="s">
        <v>161</v>
      </c>
      <c r="I1411" t="s">
        <v>169</v>
      </c>
      <c r="J1411" t="s">
        <v>170</v>
      </c>
      <c r="K1411">
        <v>905</v>
      </c>
      <c r="L1411">
        <v>858</v>
      </c>
      <c r="M1411">
        <v>-7</v>
      </c>
      <c r="N1411">
        <v>5</v>
      </c>
      <c r="O1411">
        <v>903</v>
      </c>
      <c r="P1411">
        <v>1213</v>
      </c>
      <c r="Q1411">
        <v>3</v>
      </c>
      <c r="R1411">
        <v>1230</v>
      </c>
      <c r="S1411">
        <v>1216</v>
      </c>
      <c r="T1411">
        <v>-14</v>
      </c>
      <c r="U1411">
        <v>0</v>
      </c>
      <c r="V1411">
        <v>0</v>
      </c>
      <c r="W1411">
        <v>145</v>
      </c>
      <c r="X1411">
        <v>138</v>
      </c>
      <c r="Y1411">
        <v>130</v>
      </c>
      <c r="Z1411">
        <v>979</v>
      </c>
      <c r="AF1411" t="s">
        <v>1083</v>
      </c>
      <c r="AG1411" t="s">
        <v>697</v>
      </c>
      <c r="AH1411" s="9">
        <v>0.13750000000000001</v>
      </c>
      <c r="AI1411" t="s">
        <v>1434</v>
      </c>
      <c r="AJ1411" t="s">
        <v>1417</v>
      </c>
      <c r="AK1411" t="s">
        <v>1423</v>
      </c>
    </row>
    <row r="1412" spans="1:37" x14ac:dyDescent="0.3">
      <c r="A1412" s="1">
        <v>44982</v>
      </c>
      <c r="B1412" t="s">
        <v>46</v>
      </c>
      <c r="C1412" t="s">
        <v>47</v>
      </c>
      <c r="D1412" t="s">
        <v>48</v>
      </c>
      <c r="E1412">
        <v>20452</v>
      </c>
      <c r="F1412">
        <v>4540</v>
      </c>
      <c r="G1412" t="s">
        <v>150</v>
      </c>
      <c r="H1412" t="s">
        <v>85</v>
      </c>
      <c r="I1412" t="s">
        <v>42</v>
      </c>
      <c r="J1412" t="s">
        <v>43</v>
      </c>
      <c r="K1412">
        <v>1200</v>
      </c>
      <c r="L1412">
        <v>1155</v>
      </c>
      <c r="M1412">
        <v>-5</v>
      </c>
      <c r="N1412">
        <v>22</v>
      </c>
      <c r="O1412">
        <v>1217</v>
      </c>
      <c r="P1412">
        <v>1311</v>
      </c>
      <c r="Q1412">
        <v>4</v>
      </c>
      <c r="R1412">
        <v>1357</v>
      </c>
      <c r="S1412">
        <v>1315</v>
      </c>
      <c r="T1412">
        <v>-42</v>
      </c>
      <c r="U1412">
        <v>0</v>
      </c>
      <c r="V1412">
        <v>0</v>
      </c>
      <c r="W1412">
        <v>117</v>
      </c>
      <c r="X1412">
        <v>80</v>
      </c>
      <c r="Y1412">
        <v>54</v>
      </c>
      <c r="Z1412">
        <v>214</v>
      </c>
      <c r="AF1412" t="s">
        <v>748</v>
      </c>
      <c r="AG1412" t="s">
        <v>736</v>
      </c>
      <c r="AH1412" s="9">
        <v>5.5555555555555552E-2</v>
      </c>
      <c r="AI1412" t="s">
        <v>1434</v>
      </c>
      <c r="AJ1412" t="s">
        <v>1417</v>
      </c>
      <c r="AK1412" t="s">
        <v>1427</v>
      </c>
    </row>
    <row r="1413" spans="1:37" x14ac:dyDescent="0.3">
      <c r="A1413" s="1">
        <v>43485</v>
      </c>
      <c r="B1413" t="s">
        <v>171</v>
      </c>
      <c r="C1413" t="s">
        <v>172</v>
      </c>
      <c r="D1413" t="s">
        <v>173</v>
      </c>
      <c r="E1413">
        <v>20378</v>
      </c>
      <c r="F1413">
        <v>5873</v>
      </c>
      <c r="G1413" t="s">
        <v>174</v>
      </c>
      <c r="H1413" t="s">
        <v>175</v>
      </c>
      <c r="I1413" t="s">
        <v>139</v>
      </c>
      <c r="J1413" t="s">
        <v>140</v>
      </c>
      <c r="K1413">
        <v>954</v>
      </c>
      <c r="L1413">
        <v>951</v>
      </c>
      <c r="M1413">
        <v>-3</v>
      </c>
      <c r="N1413">
        <v>23</v>
      </c>
      <c r="O1413">
        <v>1014</v>
      </c>
      <c r="P1413">
        <v>1038</v>
      </c>
      <c r="Q1413">
        <v>4</v>
      </c>
      <c r="R1413">
        <v>1052</v>
      </c>
      <c r="S1413">
        <v>1042</v>
      </c>
      <c r="T1413">
        <v>-10</v>
      </c>
      <c r="U1413">
        <v>0</v>
      </c>
      <c r="V1413">
        <v>0</v>
      </c>
      <c r="W1413">
        <v>58</v>
      </c>
      <c r="X1413">
        <v>51</v>
      </c>
      <c r="Y1413">
        <v>24</v>
      </c>
      <c r="Z1413">
        <v>110</v>
      </c>
      <c r="AF1413" t="s">
        <v>1233</v>
      </c>
      <c r="AG1413" t="s">
        <v>1154</v>
      </c>
      <c r="AH1413" s="9">
        <v>3.5416666666666666E-2</v>
      </c>
      <c r="AI1413" t="s">
        <v>1434</v>
      </c>
      <c r="AJ1413" t="s">
        <v>1417</v>
      </c>
      <c r="AK1413" t="s">
        <v>1421</v>
      </c>
    </row>
    <row r="1414" spans="1:37" x14ac:dyDescent="0.3">
      <c r="A1414" s="1">
        <v>44392</v>
      </c>
      <c r="B1414" t="s">
        <v>32</v>
      </c>
      <c r="C1414" t="s">
        <v>33</v>
      </c>
      <c r="D1414" t="s">
        <v>34</v>
      </c>
      <c r="E1414">
        <v>19393</v>
      </c>
      <c r="F1414">
        <v>2271</v>
      </c>
      <c r="G1414" t="s">
        <v>235</v>
      </c>
      <c r="H1414" t="s">
        <v>236</v>
      </c>
      <c r="I1414" t="s">
        <v>72</v>
      </c>
      <c r="J1414" t="s">
        <v>73</v>
      </c>
      <c r="K1414">
        <v>1710</v>
      </c>
      <c r="L1414">
        <v>1707</v>
      </c>
      <c r="M1414">
        <v>-3</v>
      </c>
      <c r="N1414">
        <v>9</v>
      </c>
      <c r="O1414">
        <v>1716</v>
      </c>
      <c r="P1414">
        <v>1759</v>
      </c>
      <c r="Q1414">
        <v>4</v>
      </c>
      <c r="R1414">
        <v>1815</v>
      </c>
      <c r="S1414">
        <v>1803</v>
      </c>
      <c r="T1414">
        <v>-12</v>
      </c>
      <c r="U1414">
        <v>0</v>
      </c>
      <c r="V1414">
        <v>0</v>
      </c>
      <c r="W1414">
        <v>65</v>
      </c>
      <c r="X1414">
        <v>56</v>
      </c>
      <c r="Y1414">
        <v>43</v>
      </c>
      <c r="Z1414">
        <v>210</v>
      </c>
      <c r="AF1414" t="s">
        <v>1608</v>
      </c>
      <c r="AG1414" t="s">
        <v>1354</v>
      </c>
      <c r="AH1414" s="9">
        <v>3.888888888888889E-2</v>
      </c>
      <c r="AI1414" t="s">
        <v>1435</v>
      </c>
      <c r="AJ1414" t="s">
        <v>1417</v>
      </c>
      <c r="AK1414" t="s">
        <v>1425</v>
      </c>
    </row>
    <row r="1415" spans="1:37" x14ac:dyDescent="0.3">
      <c r="A1415" s="1">
        <v>43797</v>
      </c>
      <c r="B1415" t="s">
        <v>39</v>
      </c>
      <c r="C1415" t="s">
        <v>40</v>
      </c>
      <c r="D1415" t="s">
        <v>41</v>
      </c>
      <c r="E1415">
        <v>19805</v>
      </c>
      <c r="F1415">
        <v>1232</v>
      </c>
      <c r="G1415" t="s">
        <v>28</v>
      </c>
      <c r="H1415" t="s">
        <v>29</v>
      </c>
      <c r="I1415" t="s">
        <v>80</v>
      </c>
      <c r="J1415" t="s">
        <v>67</v>
      </c>
      <c r="K1415">
        <v>1042</v>
      </c>
      <c r="L1415">
        <v>1035</v>
      </c>
      <c r="M1415">
        <v>-7</v>
      </c>
      <c r="N1415">
        <v>10</v>
      </c>
      <c r="O1415">
        <v>1045</v>
      </c>
      <c r="P1415">
        <v>1216</v>
      </c>
      <c r="Q1415">
        <v>18</v>
      </c>
      <c r="R1415">
        <v>1247</v>
      </c>
      <c r="S1415">
        <v>1234</v>
      </c>
      <c r="T1415">
        <v>-13</v>
      </c>
      <c r="U1415">
        <v>0</v>
      </c>
      <c r="V1415">
        <v>0</v>
      </c>
      <c r="W1415">
        <v>185</v>
      </c>
      <c r="X1415">
        <v>179</v>
      </c>
      <c r="Y1415">
        <v>151</v>
      </c>
      <c r="Z1415">
        <v>1005</v>
      </c>
      <c r="AF1415" t="s">
        <v>1329</v>
      </c>
      <c r="AG1415" t="s">
        <v>718</v>
      </c>
      <c r="AH1415" s="9">
        <v>8.2638888888888887E-2</v>
      </c>
      <c r="AI1415" t="s">
        <v>1434</v>
      </c>
      <c r="AJ1415" t="s">
        <v>1417</v>
      </c>
      <c r="AK1415" t="s">
        <v>1425</v>
      </c>
    </row>
    <row r="1416" spans="1:37" x14ac:dyDescent="0.3">
      <c r="A1416" s="1">
        <v>44467</v>
      </c>
      <c r="B1416" t="s">
        <v>14</v>
      </c>
      <c r="C1416" t="s">
        <v>15</v>
      </c>
      <c r="D1416" t="s">
        <v>16</v>
      </c>
      <c r="E1416">
        <v>19790</v>
      </c>
      <c r="F1416">
        <v>1275</v>
      </c>
      <c r="G1416" t="s">
        <v>151</v>
      </c>
      <c r="H1416" t="s">
        <v>152</v>
      </c>
      <c r="I1416" t="s">
        <v>120</v>
      </c>
      <c r="J1416" t="s">
        <v>121</v>
      </c>
      <c r="K1416">
        <v>1702</v>
      </c>
      <c r="L1416">
        <v>1659</v>
      </c>
      <c r="M1416">
        <v>-3</v>
      </c>
      <c r="N1416">
        <v>19</v>
      </c>
      <c r="O1416">
        <v>1718</v>
      </c>
      <c r="P1416">
        <v>1945</v>
      </c>
      <c r="Q1416">
        <v>6</v>
      </c>
      <c r="R1416">
        <v>1940</v>
      </c>
      <c r="S1416">
        <v>1951</v>
      </c>
      <c r="T1416">
        <v>11</v>
      </c>
      <c r="U1416">
        <v>0</v>
      </c>
      <c r="V1416">
        <v>0</v>
      </c>
      <c r="W1416">
        <v>98</v>
      </c>
      <c r="X1416">
        <v>112</v>
      </c>
      <c r="Y1416">
        <v>87</v>
      </c>
      <c r="Z1416">
        <v>532</v>
      </c>
      <c r="AF1416" t="s">
        <v>1143</v>
      </c>
      <c r="AG1416" t="s">
        <v>944</v>
      </c>
      <c r="AH1416" s="9">
        <v>0.11944444444444445</v>
      </c>
      <c r="AI1416" t="s">
        <v>1435</v>
      </c>
      <c r="AJ1416" t="s">
        <v>1417</v>
      </c>
      <c r="AK1416" t="s">
        <v>1423</v>
      </c>
    </row>
    <row r="1417" spans="1:37" x14ac:dyDescent="0.3">
      <c r="A1417" s="1">
        <v>43617</v>
      </c>
      <c r="B1417" t="s">
        <v>32</v>
      </c>
      <c r="C1417" t="s">
        <v>33</v>
      </c>
      <c r="D1417" t="s">
        <v>34</v>
      </c>
      <c r="E1417">
        <v>19393</v>
      </c>
      <c r="F1417">
        <v>4873</v>
      </c>
      <c r="G1417" t="s">
        <v>160</v>
      </c>
      <c r="H1417" t="s">
        <v>161</v>
      </c>
      <c r="I1417" t="s">
        <v>37</v>
      </c>
      <c r="J1417" t="s">
        <v>38</v>
      </c>
      <c r="K1417">
        <v>1610</v>
      </c>
      <c r="L1417">
        <v>1613</v>
      </c>
      <c r="M1417">
        <v>3</v>
      </c>
      <c r="N1417">
        <v>8</v>
      </c>
      <c r="O1417">
        <v>1621</v>
      </c>
      <c r="P1417">
        <v>1733</v>
      </c>
      <c r="Q1417">
        <v>3</v>
      </c>
      <c r="R1417">
        <v>1740</v>
      </c>
      <c r="S1417">
        <v>1736</v>
      </c>
      <c r="T1417">
        <v>-4</v>
      </c>
      <c r="U1417">
        <v>0</v>
      </c>
      <c r="V1417">
        <v>0</v>
      </c>
      <c r="W1417">
        <v>90</v>
      </c>
      <c r="X1417">
        <v>83</v>
      </c>
      <c r="Y1417">
        <v>72</v>
      </c>
      <c r="Z1417">
        <v>462</v>
      </c>
      <c r="AF1417" t="s">
        <v>1255</v>
      </c>
      <c r="AG1417" t="s">
        <v>775</v>
      </c>
      <c r="AH1417" s="9">
        <v>5.7638888888888892E-2</v>
      </c>
      <c r="AI1417" t="s">
        <v>1435</v>
      </c>
      <c r="AJ1417" t="s">
        <v>1417</v>
      </c>
      <c r="AK1417" t="s">
        <v>1427</v>
      </c>
    </row>
    <row r="1418" spans="1:37" x14ac:dyDescent="0.3">
      <c r="A1418" s="1">
        <v>44862</v>
      </c>
      <c r="B1418" t="s">
        <v>32</v>
      </c>
      <c r="C1418" t="s">
        <v>33</v>
      </c>
      <c r="D1418" t="s">
        <v>34</v>
      </c>
      <c r="E1418">
        <v>19393</v>
      </c>
      <c r="F1418">
        <v>2838</v>
      </c>
      <c r="G1418" t="s">
        <v>151</v>
      </c>
      <c r="H1418" t="s">
        <v>152</v>
      </c>
      <c r="I1418" t="s">
        <v>212</v>
      </c>
      <c r="J1418" t="s">
        <v>213</v>
      </c>
      <c r="K1418">
        <v>850</v>
      </c>
      <c r="L1418">
        <v>851</v>
      </c>
      <c r="M1418">
        <v>1</v>
      </c>
      <c r="N1418">
        <v>11</v>
      </c>
      <c r="O1418">
        <v>902</v>
      </c>
      <c r="P1418">
        <v>1011</v>
      </c>
      <c r="Q1418">
        <v>4</v>
      </c>
      <c r="R1418">
        <v>1020</v>
      </c>
      <c r="S1418">
        <v>1015</v>
      </c>
      <c r="T1418">
        <v>-5</v>
      </c>
      <c r="U1418">
        <v>0</v>
      </c>
      <c r="V1418">
        <v>0</v>
      </c>
      <c r="W1418">
        <v>90</v>
      </c>
      <c r="X1418">
        <v>84</v>
      </c>
      <c r="Y1418">
        <v>69</v>
      </c>
      <c r="Z1418">
        <v>479</v>
      </c>
      <c r="AF1418" t="s">
        <v>1604</v>
      </c>
      <c r="AG1418" t="s">
        <v>1302</v>
      </c>
      <c r="AH1418" s="9">
        <v>5.8333333333333334E-2</v>
      </c>
      <c r="AI1418" t="s">
        <v>1434</v>
      </c>
      <c r="AJ1418" t="s">
        <v>1417</v>
      </c>
      <c r="AK1418" t="s">
        <v>1426</v>
      </c>
    </row>
    <row r="1419" spans="1:37" x14ac:dyDescent="0.3">
      <c r="A1419" s="1">
        <v>45154</v>
      </c>
      <c r="B1419" t="s">
        <v>39</v>
      </c>
      <c r="C1419" t="s">
        <v>40</v>
      </c>
      <c r="D1419" t="s">
        <v>41</v>
      </c>
      <c r="E1419">
        <v>19805</v>
      </c>
      <c r="F1419">
        <v>2490</v>
      </c>
      <c r="G1419" t="s">
        <v>194</v>
      </c>
      <c r="H1419" t="s">
        <v>195</v>
      </c>
      <c r="I1419" t="s">
        <v>74</v>
      </c>
      <c r="J1419" t="s">
        <v>75</v>
      </c>
      <c r="K1419">
        <v>1019</v>
      </c>
      <c r="L1419">
        <v>1016</v>
      </c>
      <c r="M1419">
        <v>-3</v>
      </c>
      <c r="N1419">
        <v>36</v>
      </c>
      <c r="O1419">
        <v>1052</v>
      </c>
      <c r="P1419">
        <v>1318</v>
      </c>
      <c r="Q1419">
        <v>2</v>
      </c>
      <c r="R1419">
        <v>1314</v>
      </c>
      <c r="S1419">
        <v>1320</v>
      </c>
      <c r="T1419">
        <v>6</v>
      </c>
      <c r="U1419">
        <v>0</v>
      </c>
      <c r="V1419">
        <v>0</v>
      </c>
      <c r="W1419">
        <v>175</v>
      </c>
      <c r="X1419">
        <v>184</v>
      </c>
      <c r="Y1419">
        <v>146</v>
      </c>
      <c r="Z1419">
        <v>1107</v>
      </c>
      <c r="AF1419" t="s">
        <v>1131</v>
      </c>
      <c r="AG1419" t="s">
        <v>713</v>
      </c>
      <c r="AH1419" s="9">
        <v>0.12777777777777777</v>
      </c>
      <c r="AI1419" t="s">
        <v>1434</v>
      </c>
      <c r="AJ1419" t="s">
        <v>1417</v>
      </c>
      <c r="AK1419" t="s">
        <v>1424</v>
      </c>
    </row>
    <row r="1420" spans="1:37" x14ac:dyDescent="0.3">
      <c r="A1420" s="1">
        <v>43685</v>
      </c>
      <c r="B1420" t="s">
        <v>100</v>
      </c>
      <c r="C1420" t="s">
        <v>101</v>
      </c>
      <c r="D1420" t="s">
        <v>102</v>
      </c>
      <c r="E1420">
        <v>20368</v>
      </c>
      <c r="F1420">
        <v>1471</v>
      </c>
      <c r="G1420" t="s">
        <v>235</v>
      </c>
      <c r="H1420" t="s">
        <v>236</v>
      </c>
      <c r="I1420" t="s">
        <v>301</v>
      </c>
      <c r="J1420" t="s">
        <v>302</v>
      </c>
      <c r="K1420">
        <v>1815</v>
      </c>
      <c r="L1420">
        <v>1822</v>
      </c>
      <c r="M1420">
        <v>7</v>
      </c>
      <c r="N1420">
        <v>17</v>
      </c>
      <c r="O1420">
        <v>1839</v>
      </c>
      <c r="P1420">
        <v>1958</v>
      </c>
      <c r="Q1420">
        <v>7</v>
      </c>
      <c r="R1420">
        <v>1953</v>
      </c>
      <c r="S1420">
        <v>2005</v>
      </c>
      <c r="T1420">
        <v>12</v>
      </c>
      <c r="U1420">
        <v>0</v>
      </c>
      <c r="V1420">
        <v>0</v>
      </c>
      <c r="W1420">
        <v>98</v>
      </c>
      <c r="X1420">
        <v>103</v>
      </c>
      <c r="Y1420">
        <v>79</v>
      </c>
      <c r="Z1420">
        <v>579</v>
      </c>
      <c r="AF1420" t="s">
        <v>1177</v>
      </c>
      <c r="AG1420" t="s">
        <v>659</v>
      </c>
      <c r="AH1420" s="9">
        <v>7.1527777777777773E-2</v>
      </c>
      <c r="AI1420" t="s">
        <v>1438</v>
      </c>
      <c r="AJ1420" t="s">
        <v>1420</v>
      </c>
      <c r="AK1420" t="s">
        <v>1425</v>
      </c>
    </row>
    <row r="1421" spans="1:37" x14ac:dyDescent="0.3">
      <c r="A1421" s="1">
        <v>44883</v>
      </c>
      <c r="B1421" t="s">
        <v>122</v>
      </c>
      <c r="C1421" t="s">
        <v>123</v>
      </c>
      <c r="D1421" t="s">
        <v>124</v>
      </c>
      <c r="E1421">
        <v>20304</v>
      </c>
      <c r="F1421">
        <v>3535</v>
      </c>
      <c r="G1421" t="s">
        <v>235</v>
      </c>
      <c r="H1421" t="s">
        <v>236</v>
      </c>
      <c r="I1421" t="s">
        <v>17</v>
      </c>
      <c r="J1421" t="s">
        <v>18</v>
      </c>
      <c r="K1421">
        <v>1912</v>
      </c>
      <c r="L1421">
        <v>1911</v>
      </c>
      <c r="M1421">
        <v>-1</v>
      </c>
      <c r="N1421">
        <v>12</v>
      </c>
      <c r="O1421">
        <v>1923</v>
      </c>
      <c r="P1421">
        <v>2020</v>
      </c>
      <c r="Q1421">
        <v>6</v>
      </c>
      <c r="R1421">
        <v>2039</v>
      </c>
      <c r="S1421">
        <v>2026</v>
      </c>
      <c r="T1421">
        <v>-13</v>
      </c>
      <c r="U1421">
        <v>0</v>
      </c>
      <c r="V1421">
        <v>0</v>
      </c>
      <c r="W1421">
        <v>147</v>
      </c>
      <c r="X1421">
        <v>135</v>
      </c>
      <c r="Y1421">
        <v>117</v>
      </c>
      <c r="Z1421">
        <v>726</v>
      </c>
      <c r="AF1421" t="s">
        <v>815</v>
      </c>
      <c r="AG1421" t="s">
        <v>1140</v>
      </c>
      <c r="AH1421" s="9">
        <v>5.2083333333333336E-2</v>
      </c>
      <c r="AI1421" t="s">
        <v>1438</v>
      </c>
      <c r="AJ1421" t="s">
        <v>1417</v>
      </c>
      <c r="AK1421" t="s">
        <v>1426</v>
      </c>
    </row>
    <row r="1422" spans="1:37" x14ac:dyDescent="0.3">
      <c r="A1422" s="1">
        <v>45102</v>
      </c>
      <c r="B1422" t="s">
        <v>32</v>
      </c>
      <c r="C1422" t="s">
        <v>33</v>
      </c>
      <c r="D1422" t="s">
        <v>34</v>
      </c>
      <c r="E1422">
        <v>19393</v>
      </c>
      <c r="F1422">
        <v>1070</v>
      </c>
      <c r="G1422" t="s">
        <v>35</v>
      </c>
      <c r="H1422" t="s">
        <v>36</v>
      </c>
      <c r="I1422" t="s">
        <v>72</v>
      </c>
      <c r="J1422" t="s">
        <v>73</v>
      </c>
      <c r="K1422">
        <v>1555</v>
      </c>
      <c r="L1422">
        <v>1901</v>
      </c>
      <c r="M1422">
        <v>186</v>
      </c>
      <c r="N1422">
        <v>10</v>
      </c>
      <c r="O1422">
        <v>1911</v>
      </c>
      <c r="P1422">
        <v>2239</v>
      </c>
      <c r="Q1422">
        <v>22</v>
      </c>
      <c r="R1422">
        <v>1955</v>
      </c>
      <c r="S1422">
        <v>2301</v>
      </c>
      <c r="T1422">
        <v>186</v>
      </c>
      <c r="U1422">
        <v>0</v>
      </c>
      <c r="V1422">
        <v>0</v>
      </c>
      <c r="W1422">
        <v>180</v>
      </c>
      <c r="X1422">
        <v>180</v>
      </c>
      <c r="Y1422">
        <v>148</v>
      </c>
      <c r="Z1422">
        <v>1209</v>
      </c>
      <c r="AA1422">
        <v>7</v>
      </c>
      <c r="AB1422">
        <v>0</v>
      </c>
      <c r="AC1422">
        <v>0</v>
      </c>
      <c r="AD1422">
        <v>0</v>
      </c>
      <c r="AE1422">
        <v>179</v>
      </c>
      <c r="AF1422" t="s">
        <v>997</v>
      </c>
      <c r="AG1422" t="s">
        <v>1267</v>
      </c>
      <c r="AH1422" s="9">
        <v>0.16666666666666666</v>
      </c>
      <c r="AI1422" t="s">
        <v>1438</v>
      </c>
      <c r="AJ1422" t="s">
        <v>1420</v>
      </c>
      <c r="AK1422" t="s">
        <v>1421</v>
      </c>
    </row>
    <row r="1423" spans="1:37" x14ac:dyDescent="0.3">
      <c r="A1423" s="1">
        <v>44036</v>
      </c>
      <c r="B1423" t="s">
        <v>32</v>
      </c>
      <c r="C1423" t="s">
        <v>33</v>
      </c>
      <c r="D1423" t="s">
        <v>34</v>
      </c>
      <c r="E1423">
        <v>19393</v>
      </c>
      <c r="F1423">
        <v>1546</v>
      </c>
      <c r="G1423" t="s">
        <v>64</v>
      </c>
      <c r="H1423" t="s">
        <v>65</v>
      </c>
      <c r="I1423" t="s">
        <v>160</v>
      </c>
      <c r="J1423" t="s">
        <v>161</v>
      </c>
      <c r="K1423">
        <v>1310</v>
      </c>
      <c r="L1423">
        <v>1307</v>
      </c>
      <c r="M1423">
        <v>-3</v>
      </c>
      <c r="N1423">
        <v>11</v>
      </c>
      <c r="O1423">
        <v>1318</v>
      </c>
      <c r="P1423">
        <v>1359</v>
      </c>
      <c r="Q1423">
        <v>5</v>
      </c>
      <c r="R1423">
        <v>1415</v>
      </c>
      <c r="S1423">
        <v>1404</v>
      </c>
      <c r="T1423">
        <v>-11</v>
      </c>
      <c r="U1423">
        <v>0</v>
      </c>
      <c r="V1423">
        <v>0</v>
      </c>
      <c r="W1423">
        <v>125</v>
      </c>
      <c r="X1423">
        <v>117</v>
      </c>
      <c r="Y1423">
        <v>101</v>
      </c>
      <c r="Z1423">
        <v>667</v>
      </c>
      <c r="AF1423" t="s">
        <v>1134</v>
      </c>
      <c r="AG1423" t="s">
        <v>745</v>
      </c>
      <c r="AH1423" s="9">
        <v>3.9583333333333331E-2</v>
      </c>
      <c r="AI1423" t="s">
        <v>1435</v>
      </c>
      <c r="AJ1423" t="s">
        <v>1417</v>
      </c>
      <c r="AK1423" t="s">
        <v>1426</v>
      </c>
    </row>
    <row r="1424" spans="1:37" x14ac:dyDescent="0.3">
      <c r="A1424" s="1">
        <v>44891</v>
      </c>
      <c r="B1424" t="s">
        <v>122</v>
      </c>
      <c r="C1424" t="s">
        <v>123</v>
      </c>
      <c r="D1424" t="s">
        <v>124</v>
      </c>
      <c r="E1424">
        <v>20304</v>
      </c>
      <c r="F1424">
        <v>3977</v>
      </c>
      <c r="G1424" t="s">
        <v>245</v>
      </c>
      <c r="H1424" t="s">
        <v>246</v>
      </c>
      <c r="I1424" t="s">
        <v>17</v>
      </c>
      <c r="J1424" t="s">
        <v>18</v>
      </c>
      <c r="K1424">
        <v>1725</v>
      </c>
      <c r="L1424">
        <v>1736</v>
      </c>
      <c r="M1424">
        <v>11</v>
      </c>
      <c r="N1424">
        <v>6</v>
      </c>
      <c r="O1424">
        <v>1742</v>
      </c>
      <c r="P1424">
        <v>1820</v>
      </c>
      <c r="Q1424">
        <v>7</v>
      </c>
      <c r="R1424">
        <v>1854</v>
      </c>
      <c r="S1424">
        <v>1827</v>
      </c>
      <c r="T1424">
        <v>-27</v>
      </c>
      <c r="U1424">
        <v>0</v>
      </c>
      <c r="V1424">
        <v>0</v>
      </c>
      <c r="W1424">
        <v>89</v>
      </c>
      <c r="X1424">
        <v>51</v>
      </c>
      <c r="Y1424">
        <v>38</v>
      </c>
      <c r="Z1424">
        <v>220</v>
      </c>
      <c r="AF1424" t="s">
        <v>1200</v>
      </c>
      <c r="AG1424" t="s">
        <v>1255</v>
      </c>
      <c r="AH1424" s="9">
        <v>3.5416666666666666E-2</v>
      </c>
      <c r="AI1424" t="s">
        <v>1435</v>
      </c>
      <c r="AJ1424" t="s">
        <v>1417</v>
      </c>
      <c r="AK1424" t="s">
        <v>1427</v>
      </c>
    </row>
    <row r="1425" spans="1:37" x14ac:dyDescent="0.3">
      <c r="A1425" s="1">
        <v>44306</v>
      </c>
      <c r="B1425" t="s">
        <v>46</v>
      </c>
      <c r="C1425" t="s">
        <v>47</v>
      </c>
      <c r="D1425" t="s">
        <v>48</v>
      </c>
      <c r="E1425">
        <v>20452</v>
      </c>
      <c r="F1425">
        <v>4863</v>
      </c>
      <c r="G1425" t="s">
        <v>150</v>
      </c>
      <c r="H1425" t="s">
        <v>85</v>
      </c>
      <c r="I1425" t="s">
        <v>68</v>
      </c>
      <c r="J1425" t="s">
        <v>69</v>
      </c>
      <c r="K1425">
        <v>1428</v>
      </c>
      <c r="L1425">
        <v>1419</v>
      </c>
      <c r="M1425">
        <v>-9</v>
      </c>
      <c r="N1425">
        <v>21</v>
      </c>
      <c r="O1425">
        <v>1440</v>
      </c>
      <c r="P1425">
        <v>1547</v>
      </c>
      <c r="Q1425">
        <v>8</v>
      </c>
      <c r="R1425">
        <v>1559</v>
      </c>
      <c r="S1425">
        <v>1555</v>
      </c>
      <c r="T1425">
        <v>-4</v>
      </c>
      <c r="U1425">
        <v>0</v>
      </c>
      <c r="V1425">
        <v>0</v>
      </c>
      <c r="W1425">
        <v>151</v>
      </c>
      <c r="X1425">
        <v>156</v>
      </c>
      <c r="Y1425">
        <v>127</v>
      </c>
      <c r="Z1425">
        <v>764</v>
      </c>
      <c r="AF1425" t="s">
        <v>1682</v>
      </c>
      <c r="AG1425" t="s">
        <v>1193</v>
      </c>
      <c r="AH1425" s="9">
        <v>6.6666666666666666E-2</v>
      </c>
      <c r="AI1425" t="s">
        <v>1435</v>
      </c>
      <c r="AJ1425" t="s">
        <v>1417</v>
      </c>
      <c r="AK1425" t="s">
        <v>1423</v>
      </c>
    </row>
    <row r="1426" spans="1:37" x14ac:dyDescent="0.3">
      <c r="A1426" s="1">
        <v>43537</v>
      </c>
      <c r="B1426" t="s">
        <v>7</v>
      </c>
      <c r="C1426" t="s">
        <v>8</v>
      </c>
      <c r="D1426" t="s">
        <v>9</v>
      </c>
      <c r="E1426">
        <v>19977</v>
      </c>
      <c r="F1426">
        <v>1258</v>
      </c>
      <c r="G1426" t="s">
        <v>21</v>
      </c>
      <c r="H1426" t="s">
        <v>22</v>
      </c>
      <c r="I1426" t="s">
        <v>80</v>
      </c>
      <c r="J1426" t="s">
        <v>67</v>
      </c>
      <c r="K1426">
        <v>1850</v>
      </c>
      <c r="L1426">
        <v>0</v>
      </c>
      <c r="M1426">
        <v>0</v>
      </c>
      <c r="R1426">
        <v>2206</v>
      </c>
      <c r="S1426">
        <v>0</v>
      </c>
      <c r="T1426">
        <v>0</v>
      </c>
      <c r="U1426">
        <v>1</v>
      </c>
      <c r="V1426">
        <v>0</v>
      </c>
      <c r="W1426">
        <v>136</v>
      </c>
      <c r="Z1426">
        <v>888</v>
      </c>
      <c r="AF1426" t="s">
        <v>663</v>
      </c>
      <c r="AG1426" t="s">
        <v>663</v>
      </c>
      <c r="AH1426" s="9">
        <v>0</v>
      </c>
      <c r="AI1426" t="s">
        <v>1437</v>
      </c>
      <c r="AJ1426" t="s">
        <v>1420</v>
      </c>
      <c r="AK1426" t="s">
        <v>1424</v>
      </c>
    </row>
    <row r="1427" spans="1:37" x14ac:dyDescent="0.3">
      <c r="A1427" s="1">
        <v>45157</v>
      </c>
      <c r="B1427" t="s">
        <v>32</v>
      </c>
      <c r="C1427" t="s">
        <v>33</v>
      </c>
      <c r="D1427" t="s">
        <v>34</v>
      </c>
      <c r="E1427">
        <v>19393</v>
      </c>
      <c r="F1427">
        <v>2011</v>
      </c>
      <c r="G1427" t="s">
        <v>299</v>
      </c>
      <c r="H1427" t="s">
        <v>300</v>
      </c>
      <c r="I1427" t="s">
        <v>160</v>
      </c>
      <c r="J1427" t="s">
        <v>161</v>
      </c>
      <c r="K1427">
        <v>1150</v>
      </c>
      <c r="L1427">
        <v>1215</v>
      </c>
      <c r="M1427">
        <v>25</v>
      </c>
      <c r="N1427">
        <v>10</v>
      </c>
      <c r="O1427">
        <v>1225</v>
      </c>
      <c r="P1427">
        <v>1732</v>
      </c>
      <c r="Q1427">
        <v>6</v>
      </c>
      <c r="R1427">
        <v>1725</v>
      </c>
      <c r="S1427">
        <v>1738</v>
      </c>
      <c r="T1427">
        <v>13</v>
      </c>
      <c r="U1427">
        <v>0</v>
      </c>
      <c r="V1427">
        <v>0</v>
      </c>
      <c r="W1427">
        <v>215</v>
      </c>
      <c r="X1427">
        <v>203</v>
      </c>
      <c r="Y1427">
        <v>187</v>
      </c>
      <c r="Z1427">
        <v>1581</v>
      </c>
      <c r="AF1427" t="s">
        <v>1357</v>
      </c>
      <c r="AG1427" t="s">
        <v>1235</v>
      </c>
      <c r="AH1427" s="9">
        <v>0.22430555555555556</v>
      </c>
      <c r="AI1427" t="s">
        <v>1435</v>
      </c>
      <c r="AJ1427" t="s">
        <v>1420</v>
      </c>
      <c r="AK1427" t="s">
        <v>1427</v>
      </c>
    </row>
    <row r="1428" spans="1:37" x14ac:dyDescent="0.3">
      <c r="A1428" s="1">
        <v>44792</v>
      </c>
      <c r="B1428" t="s">
        <v>32</v>
      </c>
      <c r="C1428" t="s">
        <v>33</v>
      </c>
      <c r="D1428" t="s">
        <v>34</v>
      </c>
      <c r="E1428">
        <v>19393</v>
      </c>
      <c r="F1428">
        <v>843</v>
      </c>
      <c r="G1428" t="s">
        <v>444</v>
      </c>
      <c r="H1428" t="s">
        <v>445</v>
      </c>
      <c r="I1428" t="s">
        <v>35</v>
      </c>
      <c r="J1428" t="s">
        <v>36</v>
      </c>
      <c r="K1428">
        <v>935</v>
      </c>
      <c r="L1428">
        <v>939</v>
      </c>
      <c r="M1428">
        <v>4</v>
      </c>
      <c r="N1428">
        <v>9</v>
      </c>
      <c r="O1428">
        <v>948</v>
      </c>
      <c r="P1428">
        <v>1034</v>
      </c>
      <c r="Q1428">
        <v>4</v>
      </c>
      <c r="R1428">
        <v>1045</v>
      </c>
      <c r="S1428">
        <v>1038</v>
      </c>
      <c r="T1428">
        <v>-7</v>
      </c>
      <c r="U1428">
        <v>0</v>
      </c>
      <c r="V1428">
        <v>0</v>
      </c>
      <c r="W1428">
        <v>70</v>
      </c>
      <c r="X1428">
        <v>59</v>
      </c>
      <c r="Y1428">
        <v>46</v>
      </c>
      <c r="Z1428">
        <v>296</v>
      </c>
      <c r="AF1428" t="s">
        <v>1187</v>
      </c>
      <c r="AG1428" t="s">
        <v>1310</v>
      </c>
      <c r="AH1428" s="9">
        <v>4.0972222222222222E-2</v>
      </c>
      <c r="AI1428" t="s">
        <v>1434</v>
      </c>
      <c r="AJ1428" t="s">
        <v>1417</v>
      </c>
      <c r="AK1428" t="s">
        <v>1426</v>
      </c>
    </row>
    <row r="1429" spans="1:37" x14ac:dyDescent="0.3">
      <c r="A1429" s="1">
        <v>44965</v>
      </c>
      <c r="B1429" t="s">
        <v>14</v>
      </c>
      <c r="C1429" t="s">
        <v>15</v>
      </c>
      <c r="D1429" t="s">
        <v>16</v>
      </c>
      <c r="E1429">
        <v>19790</v>
      </c>
      <c r="F1429">
        <v>749</v>
      </c>
      <c r="G1429" t="s">
        <v>60</v>
      </c>
      <c r="H1429" t="s">
        <v>61</v>
      </c>
      <c r="I1429" t="s">
        <v>243</v>
      </c>
      <c r="J1429" t="s">
        <v>244</v>
      </c>
      <c r="K1429">
        <v>2229</v>
      </c>
      <c r="L1429">
        <v>2224</v>
      </c>
      <c r="M1429">
        <v>-5</v>
      </c>
      <c r="N1429">
        <v>16</v>
      </c>
      <c r="O1429">
        <v>2240</v>
      </c>
      <c r="P1429">
        <v>9</v>
      </c>
      <c r="Q1429">
        <v>7</v>
      </c>
      <c r="R1429">
        <v>27</v>
      </c>
      <c r="S1429">
        <v>16</v>
      </c>
      <c r="T1429">
        <v>-11</v>
      </c>
      <c r="U1429">
        <v>0</v>
      </c>
      <c r="V1429">
        <v>0</v>
      </c>
      <c r="W1429">
        <v>118</v>
      </c>
      <c r="X1429">
        <v>112</v>
      </c>
      <c r="Y1429">
        <v>89</v>
      </c>
      <c r="Z1429">
        <v>712</v>
      </c>
      <c r="AF1429" t="s">
        <v>1683</v>
      </c>
      <c r="AG1429" t="s">
        <v>991</v>
      </c>
      <c r="AH1429">
        <v>-0.92222222222222228</v>
      </c>
      <c r="AI1429" t="s">
        <v>1438</v>
      </c>
      <c r="AJ1429" t="s">
        <v>1417</v>
      </c>
      <c r="AK1429" t="s">
        <v>1424</v>
      </c>
    </row>
    <row r="1430" spans="1:37" x14ac:dyDescent="0.3">
      <c r="A1430" s="1">
        <v>43574</v>
      </c>
      <c r="B1430" t="s">
        <v>14</v>
      </c>
      <c r="C1430" t="s">
        <v>15</v>
      </c>
      <c r="D1430" t="s">
        <v>16</v>
      </c>
      <c r="E1430">
        <v>19790</v>
      </c>
      <c r="F1430">
        <v>1684</v>
      </c>
      <c r="G1430" t="s">
        <v>70</v>
      </c>
      <c r="H1430" t="s">
        <v>71</v>
      </c>
      <c r="I1430" t="s">
        <v>60</v>
      </c>
      <c r="J1430" t="s">
        <v>61</v>
      </c>
      <c r="K1430">
        <v>2230</v>
      </c>
      <c r="L1430">
        <v>2225</v>
      </c>
      <c r="M1430">
        <v>-5</v>
      </c>
      <c r="N1430">
        <v>13</v>
      </c>
      <c r="O1430">
        <v>2238</v>
      </c>
      <c r="P1430">
        <v>548</v>
      </c>
      <c r="Q1430">
        <v>23</v>
      </c>
      <c r="R1430">
        <v>601</v>
      </c>
      <c r="S1430">
        <v>611</v>
      </c>
      <c r="T1430">
        <v>10</v>
      </c>
      <c r="U1430">
        <v>0</v>
      </c>
      <c r="V1430">
        <v>0</v>
      </c>
      <c r="W1430">
        <v>271</v>
      </c>
      <c r="X1430">
        <v>286</v>
      </c>
      <c r="Y1430">
        <v>250</v>
      </c>
      <c r="Z1430">
        <v>2116</v>
      </c>
      <c r="AF1430" t="s">
        <v>840</v>
      </c>
      <c r="AG1430" t="s">
        <v>992</v>
      </c>
      <c r="AH1430">
        <v>-0.67638888888888893</v>
      </c>
      <c r="AI1430" t="s">
        <v>1438</v>
      </c>
      <c r="AJ1430" t="s">
        <v>1417</v>
      </c>
      <c r="AK1430" t="s">
        <v>1426</v>
      </c>
    </row>
    <row r="1431" spans="1:37" x14ac:dyDescent="0.3">
      <c r="A1431" s="1">
        <v>44289</v>
      </c>
      <c r="B1431" t="s">
        <v>122</v>
      </c>
      <c r="C1431" t="s">
        <v>123</v>
      </c>
      <c r="D1431" t="s">
        <v>124</v>
      </c>
      <c r="E1431">
        <v>20304</v>
      </c>
      <c r="F1431">
        <v>3973</v>
      </c>
      <c r="G1431" t="s">
        <v>158</v>
      </c>
      <c r="H1431" t="s">
        <v>159</v>
      </c>
      <c r="I1431" t="s">
        <v>17</v>
      </c>
      <c r="J1431" t="s">
        <v>18</v>
      </c>
      <c r="K1431">
        <v>1628</v>
      </c>
      <c r="L1431">
        <v>1628</v>
      </c>
      <c r="M1431">
        <v>0</v>
      </c>
      <c r="N1431">
        <v>9</v>
      </c>
      <c r="O1431">
        <v>1637</v>
      </c>
      <c r="P1431">
        <v>1716</v>
      </c>
      <c r="Q1431">
        <v>4</v>
      </c>
      <c r="R1431">
        <v>1735</v>
      </c>
      <c r="S1431">
        <v>1720</v>
      </c>
      <c r="T1431">
        <v>-15</v>
      </c>
      <c r="U1431">
        <v>0</v>
      </c>
      <c r="V1431">
        <v>0</v>
      </c>
      <c r="W1431">
        <v>127</v>
      </c>
      <c r="X1431">
        <v>112</v>
      </c>
      <c r="Y1431">
        <v>99</v>
      </c>
      <c r="Z1431">
        <v>626</v>
      </c>
      <c r="AF1431" t="s">
        <v>1618</v>
      </c>
      <c r="AG1431" t="s">
        <v>1251</v>
      </c>
      <c r="AH1431" s="9">
        <v>3.6111111111111108E-2</v>
      </c>
      <c r="AI1431" t="s">
        <v>1435</v>
      </c>
      <c r="AJ1431" t="s">
        <v>1417</v>
      </c>
      <c r="AK1431" t="s">
        <v>1427</v>
      </c>
    </row>
    <row r="1432" spans="1:37" x14ac:dyDescent="0.3">
      <c r="A1432" s="1">
        <v>44053</v>
      </c>
      <c r="B1432" t="s">
        <v>32</v>
      </c>
      <c r="C1432" t="s">
        <v>33</v>
      </c>
      <c r="D1432" t="s">
        <v>34</v>
      </c>
      <c r="E1432">
        <v>19393</v>
      </c>
      <c r="F1432">
        <v>6003</v>
      </c>
      <c r="G1432" t="s">
        <v>103</v>
      </c>
      <c r="H1432" t="s">
        <v>104</v>
      </c>
      <c r="I1432" t="s">
        <v>299</v>
      </c>
      <c r="J1432" t="s">
        <v>300</v>
      </c>
      <c r="K1432">
        <v>1345</v>
      </c>
      <c r="L1432">
        <v>1344</v>
      </c>
      <c r="M1432">
        <v>-1</v>
      </c>
      <c r="N1432">
        <v>10</v>
      </c>
      <c r="O1432">
        <v>1354</v>
      </c>
      <c r="P1432">
        <v>1438</v>
      </c>
      <c r="Q1432">
        <v>2</v>
      </c>
      <c r="R1432">
        <v>1450</v>
      </c>
      <c r="S1432">
        <v>1440</v>
      </c>
      <c r="T1432">
        <v>-10</v>
      </c>
      <c r="U1432">
        <v>0</v>
      </c>
      <c r="V1432">
        <v>0</v>
      </c>
      <c r="W1432">
        <v>65</v>
      </c>
      <c r="X1432">
        <v>56</v>
      </c>
      <c r="Y1432">
        <v>44</v>
      </c>
      <c r="Z1432">
        <v>231</v>
      </c>
      <c r="AF1432" t="s">
        <v>764</v>
      </c>
      <c r="AG1432" t="s">
        <v>1339</v>
      </c>
      <c r="AH1432" s="9">
        <v>3.888888888888889E-2</v>
      </c>
      <c r="AI1432" t="s">
        <v>1435</v>
      </c>
      <c r="AJ1432" t="s">
        <v>1417</v>
      </c>
      <c r="AK1432" t="s">
        <v>1422</v>
      </c>
    </row>
    <row r="1433" spans="1:37" x14ac:dyDescent="0.3">
      <c r="A1433" s="1">
        <v>44378</v>
      </c>
      <c r="B1433" t="s">
        <v>81</v>
      </c>
      <c r="C1433" t="s">
        <v>82</v>
      </c>
      <c r="D1433" t="s">
        <v>83</v>
      </c>
      <c r="E1433">
        <v>20409</v>
      </c>
      <c r="F1433">
        <v>1460</v>
      </c>
      <c r="G1433" t="s">
        <v>10</v>
      </c>
      <c r="H1433" t="s">
        <v>11</v>
      </c>
      <c r="I1433" t="s">
        <v>62</v>
      </c>
      <c r="J1433" t="s">
        <v>63</v>
      </c>
      <c r="K1433">
        <v>1030</v>
      </c>
      <c r="L1433">
        <v>1040</v>
      </c>
      <c r="M1433">
        <v>10</v>
      </c>
      <c r="N1433">
        <v>14</v>
      </c>
      <c r="O1433">
        <v>1054</v>
      </c>
      <c r="P1433">
        <v>1323</v>
      </c>
      <c r="Q1433">
        <v>5</v>
      </c>
      <c r="R1433">
        <v>1331</v>
      </c>
      <c r="S1433">
        <v>1328</v>
      </c>
      <c r="T1433">
        <v>-3</v>
      </c>
      <c r="U1433">
        <v>0</v>
      </c>
      <c r="V1433">
        <v>0</v>
      </c>
      <c r="W1433">
        <v>181</v>
      </c>
      <c r="X1433">
        <v>168</v>
      </c>
      <c r="Y1433">
        <v>149</v>
      </c>
      <c r="Z1433">
        <v>1173</v>
      </c>
      <c r="AF1433" t="s">
        <v>1338</v>
      </c>
      <c r="AG1433" t="s">
        <v>1056</v>
      </c>
      <c r="AH1433" s="9">
        <v>0.11666666666666667</v>
      </c>
      <c r="AI1433" t="s">
        <v>1434</v>
      </c>
      <c r="AJ1433" t="s">
        <v>1417</v>
      </c>
      <c r="AK1433" t="s">
        <v>1425</v>
      </c>
    </row>
    <row r="1434" spans="1:37" x14ac:dyDescent="0.3">
      <c r="A1434" s="1">
        <v>44379</v>
      </c>
      <c r="B1434" t="s">
        <v>122</v>
      </c>
      <c r="C1434" t="s">
        <v>123</v>
      </c>
      <c r="D1434" t="s">
        <v>124</v>
      </c>
      <c r="E1434">
        <v>20304</v>
      </c>
      <c r="F1434">
        <v>4807</v>
      </c>
      <c r="G1434" t="s">
        <v>428</v>
      </c>
      <c r="H1434" t="s">
        <v>429</v>
      </c>
      <c r="I1434" t="s">
        <v>80</v>
      </c>
      <c r="J1434" t="s">
        <v>67</v>
      </c>
      <c r="K1434">
        <v>1800</v>
      </c>
      <c r="L1434">
        <v>1758</v>
      </c>
      <c r="M1434">
        <v>-2</v>
      </c>
      <c r="N1434">
        <v>19</v>
      </c>
      <c r="O1434">
        <v>1817</v>
      </c>
      <c r="P1434">
        <v>1823</v>
      </c>
      <c r="Q1434">
        <v>18</v>
      </c>
      <c r="R1434">
        <v>1840</v>
      </c>
      <c r="S1434">
        <v>1841</v>
      </c>
      <c r="T1434">
        <v>1</v>
      </c>
      <c r="U1434">
        <v>0</v>
      </c>
      <c r="V1434">
        <v>0</v>
      </c>
      <c r="W1434">
        <v>100</v>
      </c>
      <c r="X1434">
        <v>103</v>
      </c>
      <c r="Y1434">
        <v>66</v>
      </c>
      <c r="Z1434">
        <v>323</v>
      </c>
      <c r="AF1434" t="s">
        <v>1358</v>
      </c>
      <c r="AG1434" t="s">
        <v>1259</v>
      </c>
      <c r="AH1434" s="9">
        <v>2.9861111111111113E-2</v>
      </c>
      <c r="AI1434" t="s">
        <v>1435</v>
      </c>
      <c r="AJ1434" t="s">
        <v>1417</v>
      </c>
      <c r="AK1434" t="s">
        <v>1426</v>
      </c>
    </row>
    <row r="1435" spans="1:37" x14ac:dyDescent="0.3">
      <c r="A1435" s="1">
        <v>43683</v>
      </c>
      <c r="B1435" t="s">
        <v>122</v>
      </c>
      <c r="C1435" t="s">
        <v>123</v>
      </c>
      <c r="D1435" t="s">
        <v>124</v>
      </c>
      <c r="E1435">
        <v>20304</v>
      </c>
      <c r="F1435">
        <v>3949</v>
      </c>
      <c r="G1435" t="s">
        <v>99</v>
      </c>
      <c r="H1435" t="s">
        <v>43</v>
      </c>
      <c r="I1435" t="s">
        <v>17</v>
      </c>
      <c r="J1435" t="s">
        <v>18</v>
      </c>
      <c r="K1435">
        <v>1205</v>
      </c>
      <c r="L1435">
        <v>1201</v>
      </c>
      <c r="M1435">
        <v>-4</v>
      </c>
      <c r="N1435">
        <v>15</v>
      </c>
      <c r="O1435">
        <v>1216</v>
      </c>
      <c r="P1435">
        <v>1324</v>
      </c>
      <c r="Q1435">
        <v>5</v>
      </c>
      <c r="R1435">
        <v>1349</v>
      </c>
      <c r="S1435">
        <v>1329</v>
      </c>
      <c r="T1435">
        <v>-20</v>
      </c>
      <c r="U1435">
        <v>0</v>
      </c>
      <c r="V1435">
        <v>0</v>
      </c>
      <c r="W1435">
        <v>164</v>
      </c>
      <c r="X1435">
        <v>148</v>
      </c>
      <c r="Y1435">
        <v>128</v>
      </c>
      <c r="Z1435">
        <v>908</v>
      </c>
      <c r="AF1435" t="s">
        <v>752</v>
      </c>
      <c r="AG1435" t="s">
        <v>737</v>
      </c>
      <c r="AH1435" s="9">
        <v>6.1111111111111109E-2</v>
      </c>
      <c r="AI1435" t="s">
        <v>1435</v>
      </c>
      <c r="AJ1435" t="s">
        <v>1417</v>
      </c>
      <c r="AK1435" t="s">
        <v>1423</v>
      </c>
    </row>
    <row r="1436" spans="1:37" x14ac:dyDescent="0.3">
      <c r="A1436" s="1">
        <v>43635</v>
      </c>
      <c r="B1436" t="s">
        <v>122</v>
      </c>
      <c r="C1436" t="s">
        <v>123</v>
      </c>
      <c r="D1436" t="s">
        <v>124</v>
      </c>
      <c r="E1436">
        <v>20304</v>
      </c>
      <c r="F1436">
        <v>7361</v>
      </c>
      <c r="G1436" t="s">
        <v>540</v>
      </c>
      <c r="H1436" t="s">
        <v>541</v>
      </c>
      <c r="I1436" t="s">
        <v>120</v>
      </c>
      <c r="J1436" t="s">
        <v>121</v>
      </c>
      <c r="K1436">
        <v>1219</v>
      </c>
      <c r="L1436">
        <v>1216</v>
      </c>
      <c r="M1436">
        <v>-3</v>
      </c>
      <c r="N1436">
        <v>5</v>
      </c>
      <c r="O1436">
        <v>1221</v>
      </c>
      <c r="P1436">
        <v>1259</v>
      </c>
      <c r="Q1436">
        <v>6</v>
      </c>
      <c r="R1436">
        <v>1315</v>
      </c>
      <c r="S1436">
        <v>1305</v>
      </c>
      <c r="T1436">
        <v>-10</v>
      </c>
      <c r="U1436">
        <v>0</v>
      </c>
      <c r="V1436">
        <v>0</v>
      </c>
      <c r="W1436">
        <v>56</v>
      </c>
      <c r="X1436">
        <v>49</v>
      </c>
      <c r="Y1436">
        <v>38</v>
      </c>
      <c r="Z1436">
        <v>150</v>
      </c>
      <c r="AF1436" t="s">
        <v>905</v>
      </c>
      <c r="AG1436" t="s">
        <v>1083</v>
      </c>
      <c r="AH1436" s="9">
        <v>3.4027777777777775E-2</v>
      </c>
      <c r="AI1436" t="s">
        <v>1435</v>
      </c>
      <c r="AJ1436" t="s">
        <v>1417</v>
      </c>
      <c r="AK1436" t="s">
        <v>1424</v>
      </c>
    </row>
    <row r="1437" spans="1:37" x14ac:dyDescent="0.3">
      <c r="A1437" s="1">
        <v>45044</v>
      </c>
      <c r="B1437" t="s">
        <v>32</v>
      </c>
      <c r="C1437" t="s">
        <v>33</v>
      </c>
      <c r="D1437" t="s">
        <v>34</v>
      </c>
      <c r="E1437">
        <v>19393</v>
      </c>
      <c r="F1437">
        <v>2934</v>
      </c>
      <c r="G1437" t="s">
        <v>153</v>
      </c>
      <c r="H1437" t="s">
        <v>154</v>
      </c>
      <c r="I1437" t="s">
        <v>292</v>
      </c>
      <c r="J1437" t="s">
        <v>52</v>
      </c>
      <c r="K1437">
        <v>1800</v>
      </c>
      <c r="L1437">
        <v>0</v>
      </c>
      <c r="M1437">
        <v>0</v>
      </c>
      <c r="R1437">
        <v>1900</v>
      </c>
      <c r="S1437">
        <v>0</v>
      </c>
      <c r="T1437">
        <v>0</v>
      </c>
      <c r="U1437">
        <v>1</v>
      </c>
      <c r="V1437">
        <v>0</v>
      </c>
      <c r="W1437">
        <v>60</v>
      </c>
      <c r="Z1437">
        <v>192</v>
      </c>
      <c r="AF1437" t="s">
        <v>663</v>
      </c>
      <c r="AG1437" t="s">
        <v>663</v>
      </c>
      <c r="AH1437" s="9">
        <v>0</v>
      </c>
      <c r="AI1437" t="s">
        <v>1437</v>
      </c>
      <c r="AJ1437" t="s">
        <v>1420</v>
      </c>
      <c r="AK1437" t="s">
        <v>1426</v>
      </c>
    </row>
    <row r="1438" spans="1:37" x14ac:dyDescent="0.3">
      <c r="A1438" s="1">
        <v>44505</v>
      </c>
      <c r="B1438" t="s">
        <v>39</v>
      </c>
      <c r="C1438" t="s">
        <v>40</v>
      </c>
      <c r="D1438" t="s">
        <v>41</v>
      </c>
      <c r="E1438">
        <v>19805</v>
      </c>
      <c r="F1438">
        <v>2286</v>
      </c>
      <c r="G1438" t="s">
        <v>194</v>
      </c>
      <c r="H1438" t="s">
        <v>195</v>
      </c>
      <c r="I1438" t="s">
        <v>53</v>
      </c>
      <c r="J1438" t="s">
        <v>54</v>
      </c>
      <c r="K1438">
        <v>829</v>
      </c>
      <c r="L1438">
        <v>830</v>
      </c>
      <c r="M1438">
        <v>1</v>
      </c>
      <c r="N1438">
        <v>21</v>
      </c>
      <c r="O1438">
        <v>851</v>
      </c>
      <c r="P1438">
        <v>1055</v>
      </c>
      <c r="Q1438">
        <v>10</v>
      </c>
      <c r="R1438">
        <v>1111</v>
      </c>
      <c r="S1438">
        <v>1105</v>
      </c>
      <c r="T1438">
        <v>-6</v>
      </c>
      <c r="U1438">
        <v>0</v>
      </c>
      <c r="V1438">
        <v>0</v>
      </c>
      <c r="W1438">
        <v>342</v>
      </c>
      <c r="X1438">
        <v>335</v>
      </c>
      <c r="Y1438">
        <v>304</v>
      </c>
      <c r="Z1438">
        <v>2342</v>
      </c>
      <c r="AF1438" t="s">
        <v>1015</v>
      </c>
      <c r="AG1438" t="s">
        <v>692</v>
      </c>
      <c r="AH1438" s="9">
        <v>0.1076388888888889</v>
      </c>
      <c r="AI1438" t="s">
        <v>1434</v>
      </c>
      <c r="AJ1438" t="s">
        <v>1417</v>
      </c>
      <c r="AK1438" t="s">
        <v>1426</v>
      </c>
    </row>
    <row r="1439" spans="1:37" x14ac:dyDescent="0.3">
      <c r="A1439" s="1">
        <v>43473</v>
      </c>
      <c r="B1439" t="s">
        <v>25</v>
      </c>
      <c r="C1439" t="s">
        <v>26</v>
      </c>
      <c r="D1439" t="s">
        <v>27</v>
      </c>
      <c r="E1439">
        <v>20416</v>
      </c>
      <c r="F1439">
        <v>331</v>
      </c>
      <c r="G1439" t="s">
        <v>150</v>
      </c>
      <c r="H1439" t="s">
        <v>85</v>
      </c>
      <c r="I1439" t="s">
        <v>80</v>
      </c>
      <c r="J1439" t="s">
        <v>67</v>
      </c>
      <c r="K1439">
        <v>2159</v>
      </c>
      <c r="L1439">
        <v>2301</v>
      </c>
      <c r="M1439">
        <v>62</v>
      </c>
      <c r="N1439">
        <v>16</v>
      </c>
      <c r="O1439">
        <v>2317</v>
      </c>
      <c r="P1439">
        <v>3</v>
      </c>
      <c r="Q1439">
        <v>10</v>
      </c>
      <c r="R1439">
        <v>2327</v>
      </c>
      <c r="S1439">
        <v>13</v>
      </c>
      <c r="T1439">
        <v>46</v>
      </c>
      <c r="U1439">
        <v>0</v>
      </c>
      <c r="V1439">
        <v>0</v>
      </c>
      <c r="W1439">
        <v>148</v>
      </c>
      <c r="X1439">
        <v>132</v>
      </c>
      <c r="Y1439">
        <v>106</v>
      </c>
      <c r="Z1439">
        <v>733</v>
      </c>
      <c r="AA1439">
        <v>46</v>
      </c>
      <c r="AB1439">
        <v>0</v>
      </c>
      <c r="AC1439">
        <v>0</v>
      </c>
      <c r="AD1439">
        <v>0</v>
      </c>
      <c r="AE1439">
        <v>0</v>
      </c>
      <c r="AF1439" t="s">
        <v>1650</v>
      </c>
      <c r="AG1439" t="s">
        <v>997</v>
      </c>
      <c r="AH1439">
        <v>-0.95000000000000007</v>
      </c>
      <c r="AI1439" t="s">
        <v>1438</v>
      </c>
      <c r="AJ1439" t="s">
        <v>1420</v>
      </c>
      <c r="AK1439" t="s">
        <v>1423</v>
      </c>
    </row>
    <row r="1440" spans="1:37" x14ac:dyDescent="0.3">
      <c r="A1440" s="1">
        <v>43896</v>
      </c>
      <c r="B1440" t="s">
        <v>55</v>
      </c>
      <c r="C1440" t="s">
        <v>56</v>
      </c>
      <c r="D1440" t="s">
        <v>57</v>
      </c>
      <c r="E1440">
        <v>19930</v>
      </c>
      <c r="F1440">
        <v>544</v>
      </c>
      <c r="G1440" t="s">
        <v>19</v>
      </c>
      <c r="H1440" t="s">
        <v>20</v>
      </c>
      <c r="I1440" t="s">
        <v>151</v>
      </c>
      <c r="J1440" t="s">
        <v>152</v>
      </c>
      <c r="K1440">
        <v>1950</v>
      </c>
      <c r="L1440">
        <v>1943</v>
      </c>
      <c r="M1440">
        <v>-7</v>
      </c>
      <c r="N1440">
        <v>15</v>
      </c>
      <c r="O1440">
        <v>1958</v>
      </c>
      <c r="P1440">
        <v>2134</v>
      </c>
      <c r="Q1440">
        <v>6</v>
      </c>
      <c r="R1440">
        <v>2140</v>
      </c>
      <c r="S1440">
        <v>2140</v>
      </c>
      <c r="T1440">
        <v>0</v>
      </c>
      <c r="U1440">
        <v>0</v>
      </c>
      <c r="V1440">
        <v>0</v>
      </c>
      <c r="W1440">
        <v>110</v>
      </c>
      <c r="X1440">
        <v>117</v>
      </c>
      <c r="Y1440">
        <v>96</v>
      </c>
      <c r="Z1440">
        <v>605</v>
      </c>
      <c r="AF1440" t="s">
        <v>1622</v>
      </c>
      <c r="AG1440" t="s">
        <v>636</v>
      </c>
      <c r="AH1440" s="9">
        <v>8.1250000000000003E-2</v>
      </c>
      <c r="AI1440" t="s">
        <v>1438</v>
      </c>
      <c r="AJ1440" t="s">
        <v>1417</v>
      </c>
      <c r="AK1440" t="s">
        <v>1426</v>
      </c>
    </row>
    <row r="1441" spans="1:37" x14ac:dyDescent="0.3">
      <c r="A1441" s="1">
        <v>44277</v>
      </c>
      <c r="B1441" t="s">
        <v>32</v>
      </c>
      <c r="C1441" t="s">
        <v>33</v>
      </c>
      <c r="D1441" t="s">
        <v>34</v>
      </c>
      <c r="E1441">
        <v>19393</v>
      </c>
      <c r="F1441">
        <v>296</v>
      </c>
      <c r="G1441" t="s">
        <v>86</v>
      </c>
      <c r="H1441" t="s">
        <v>87</v>
      </c>
      <c r="I1441" t="s">
        <v>68</v>
      </c>
      <c r="J1441" t="s">
        <v>69</v>
      </c>
      <c r="K1441">
        <v>1115</v>
      </c>
      <c r="L1441">
        <v>1118</v>
      </c>
      <c r="M1441">
        <v>3</v>
      </c>
      <c r="N1441">
        <v>8</v>
      </c>
      <c r="O1441">
        <v>1126</v>
      </c>
      <c r="P1441">
        <v>1134</v>
      </c>
      <c r="Q1441">
        <v>6</v>
      </c>
      <c r="R1441">
        <v>1150</v>
      </c>
      <c r="S1441">
        <v>1140</v>
      </c>
      <c r="T1441">
        <v>-10</v>
      </c>
      <c r="U1441">
        <v>0</v>
      </c>
      <c r="V1441">
        <v>0</v>
      </c>
      <c r="W1441">
        <v>95</v>
      </c>
      <c r="X1441">
        <v>82</v>
      </c>
      <c r="Y1441">
        <v>68</v>
      </c>
      <c r="Z1441">
        <v>439</v>
      </c>
      <c r="AF1441" t="s">
        <v>1321</v>
      </c>
      <c r="AG1441" t="s">
        <v>1319</v>
      </c>
      <c r="AH1441" s="9">
        <v>1.5277777777777777E-2</v>
      </c>
      <c r="AI1441" t="s">
        <v>1434</v>
      </c>
      <c r="AJ1441" t="s">
        <v>1417</v>
      </c>
      <c r="AK1441" t="s">
        <v>1422</v>
      </c>
    </row>
    <row r="1442" spans="1:37" x14ac:dyDescent="0.3">
      <c r="A1442" s="1">
        <v>44591</v>
      </c>
      <c r="B1442" t="s">
        <v>141</v>
      </c>
      <c r="C1442" t="s">
        <v>142</v>
      </c>
      <c r="D1442" t="s">
        <v>143</v>
      </c>
      <c r="E1442">
        <v>20363</v>
      </c>
      <c r="F1442">
        <v>5186</v>
      </c>
      <c r="G1442" t="s">
        <v>60</v>
      </c>
      <c r="H1442" t="s">
        <v>61</v>
      </c>
      <c r="I1442" t="s">
        <v>428</v>
      </c>
      <c r="J1442" t="s">
        <v>429</v>
      </c>
      <c r="K1442">
        <v>2235</v>
      </c>
      <c r="L1442">
        <v>2232</v>
      </c>
      <c r="M1442">
        <v>-3</v>
      </c>
      <c r="N1442">
        <v>10</v>
      </c>
      <c r="O1442">
        <v>2242</v>
      </c>
      <c r="P1442">
        <v>2331</v>
      </c>
      <c r="Q1442">
        <v>6</v>
      </c>
      <c r="R1442">
        <v>2355</v>
      </c>
      <c r="S1442">
        <v>2337</v>
      </c>
      <c r="T1442">
        <v>-18</v>
      </c>
      <c r="U1442">
        <v>0</v>
      </c>
      <c r="V1442">
        <v>0</v>
      </c>
      <c r="W1442">
        <v>80</v>
      </c>
      <c r="X1442">
        <v>65</v>
      </c>
      <c r="Y1442">
        <v>49</v>
      </c>
      <c r="Z1442">
        <v>304</v>
      </c>
      <c r="AF1442" t="s">
        <v>1684</v>
      </c>
      <c r="AG1442" t="s">
        <v>1042</v>
      </c>
      <c r="AH1442" s="9">
        <v>4.5138888888888888E-2</v>
      </c>
      <c r="AI1442" t="s">
        <v>1438</v>
      </c>
      <c r="AJ1442" t="s">
        <v>1417</v>
      </c>
      <c r="AK1442" t="s">
        <v>1421</v>
      </c>
    </row>
    <row r="1443" spans="1:37" x14ac:dyDescent="0.3">
      <c r="A1443" s="1">
        <v>44911</v>
      </c>
      <c r="B1443" t="s">
        <v>14</v>
      </c>
      <c r="C1443" t="s">
        <v>15</v>
      </c>
      <c r="D1443" t="s">
        <v>16</v>
      </c>
      <c r="E1443">
        <v>19790</v>
      </c>
      <c r="F1443">
        <v>2299</v>
      </c>
      <c r="G1443" t="s">
        <v>60</v>
      </c>
      <c r="H1443" t="s">
        <v>61</v>
      </c>
      <c r="I1443" t="s">
        <v>97</v>
      </c>
      <c r="J1443" t="s">
        <v>98</v>
      </c>
      <c r="K1443">
        <v>715</v>
      </c>
      <c r="L1443">
        <v>715</v>
      </c>
      <c r="M1443">
        <v>0</v>
      </c>
      <c r="N1443">
        <v>30</v>
      </c>
      <c r="O1443">
        <v>745</v>
      </c>
      <c r="P1443">
        <v>830</v>
      </c>
      <c r="Q1443">
        <v>4</v>
      </c>
      <c r="R1443">
        <v>832</v>
      </c>
      <c r="S1443">
        <v>834</v>
      </c>
      <c r="T1443">
        <v>2</v>
      </c>
      <c r="U1443">
        <v>0</v>
      </c>
      <c r="V1443">
        <v>0</v>
      </c>
      <c r="W1443">
        <v>77</v>
      </c>
      <c r="X1443">
        <v>79</v>
      </c>
      <c r="Y1443">
        <v>45</v>
      </c>
      <c r="Z1443">
        <v>226</v>
      </c>
      <c r="AF1443" t="s">
        <v>693</v>
      </c>
      <c r="AG1443" t="s">
        <v>644</v>
      </c>
      <c r="AH1443" s="9">
        <v>5.486111111111111E-2</v>
      </c>
      <c r="AI1443" t="s">
        <v>1434</v>
      </c>
      <c r="AJ1443" t="s">
        <v>1420</v>
      </c>
      <c r="AK1443" t="s">
        <v>1426</v>
      </c>
    </row>
    <row r="1444" spans="1:37" x14ac:dyDescent="0.3">
      <c r="A1444" s="1">
        <v>44339</v>
      </c>
      <c r="B1444" t="s">
        <v>39</v>
      </c>
      <c r="C1444" t="s">
        <v>40</v>
      </c>
      <c r="D1444" t="s">
        <v>41</v>
      </c>
      <c r="E1444">
        <v>19805</v>
      </c>
      <c r="F1444">
        <v>1203</v>
      </c>
      <c r="G1444" t="s">
        <v>97</v>
      </c>
      <c r="H1444" t="s">
        <v>98</v>
      </c>
      <c r="I1444" t="s">
        <v>243</v>
      </c>
      <c r="J1444" t="s">
        <v>244</v>
      </c>
      <c r="K1444">
        <v>925</v>
      </c>
      <c r="L1444">
        <v>924</v>
      </c>
      <c r="M1444">
        <v>-1</v>
      </c>
      <c r="N1444">
        <v>12</v>
      </c>
      <c r="O1444">
        <v>936</v>
      </c>
      <c r="P1444">
        <v>1055</v>
      </c>
      <c r="Q1444">
        <v>8</v>
      </c>
      <c r="R1444">
        <v>1113</v>
      </c>
      <c r="S1444">
        <v>1103</v>
      </c>
      <c r="T1444">
        <v>-10</v>
      </c>
      <c r="U1444">
        <v>0</v>
      </c>
      <c r="V1444">
        <v>0</v>
      </c>
      <c r="W1444">
        <v>108</v>
      </c>
      <c r="X1444">
        <v>99</v>
      </c>
      <c r="Y1444">
        <v>79</v>
      </c>
      <c r="Z1444">
        <v>546</v>
      </c>
      <c r="AF1444" t="s">
        <v>608</v>
      </c>
      <c r="AG1444" t="s">
        <v>702</v>
      </c>
      <c r="AH1444" s="9">
        <v>6.8750000000000006E-2</v>
      </c>
      <c r="AI1444" t="s">
        <v>1434</v>
      </c>
      <c r="AJ1444" t="s">
        <v>1417</v>
      </c>
      <c r="AK1444" t="s">
        <v>1421</v>
      </c>
    </row>
    <row r="1445" spans="1:37" x14ac:dyDescent="0.3">
      <c r="A1445" s="1">
        <v>44211</v>
      </c>
      <c r="B1445" t="s">
        <v>32</v>
      </c>
      <c r="C1445" t="s">
        <v>33</v>
      </c>
      <c r="D1445" t="s">
        <v>34</v>
      </c>
      <c r="E1445">
        <v>19393</v>
      </c>
      <c r="F1445">
        <v>17</v>
      </c>
      <c r="G1445" t="s">
        <v>292</v>
      </c>
      <c r="H1445" t="s">
        <v>52</v>
      </c>
      <c r="I1445" t="s">
        <v>380</v>
      </c>
      <c r="J1445" t="s">
        <v>381</v>
      </c>
      <c r="K1445">
        <v>1305</v>
      </c>
      <c r="L1445">
        <v>1257</v>
      </c>
      <c r="M1445">
        <v>-8</v>
      </c>
      <c r="N1445">
        <v>14</v>
      </c>
      <c r="O1445">
        <v>1311</v>
      </c>
      <c r="P1445">
        <v>1348</v>
      </c>
      <c r="Q1445">
        <v>4</v>
      </c>
      <c r="R1445">
        <v>1405</v>
      </c>
      <c r="S1445">
        <v>1352</v>
      </c>
      <c r="T1445">
        <v>-13</v>
      </c>
      <c r="U1445">
        <v>0</v>
      </c>
      <c r="V1445">
        <v>0</v>
      </c>
      <c r="W1445">
        <v>60</v>
      </c>
      <c r="X1445">
        <v>55</v>
      </c>
      <c r="Y1445">
        <v>37</v>
      </c>
      <c r="Z1445">
        <v>187</v>
      </c>
      <c r="AF1445" t="s">
        <v>1531</v>
      </c>
      <c r="AG1445" t="s">
        <v>1334</v>
      </c>
      <c r="AH1445" s="9">
        <v>3.8194444444444448E-2</v>
      </c>
      <c r="AI1445" t="s">
        <v>1435</v>
      </c>
      <c r="AJ1445" t="s">
        <v>1417</v>
      </c>
      <c r="AK1445" t="s">
        <v>1426</v>
      </c>
    </row>
    <row r="1446" spans="1:37" x14ac:dyDescent="0.3">
      <c r="A1446" s="1">
        <v>43521</v>
      </c>
      <c r="B1446" t="s">
        <v>162</v>
      </c>
      <c r="C1446" t="s">
        <v>163</v>
      </c>
      <c r="D1446" t="s">
        <v>164</v>
      </c>
      <c r="E1446">
        <v>20436</v>
      </c>
      <c r="F1446">
        <v>731</v>
      </c>
      <c r="G1446" t="s">
        <v>295</v>
      </c>
      <c r="H1446" t="s">
        <v>296</v>
      </c>
      <c r="I1446" t="s">
        <v>21</v>
      </c>
      <c r="J1446" t="s">
        <v>22</v>
      </c>
      <c r="K1446">
        <v>1757</v>
      </c>
      <c r="L1446">
        <v>1745</v>
      </c>
      <c r="M1446">
        <v>-12</v>
      </c>
      <c r="N1446">
        <v>11</v>
      </c>
      <c r="O1446">
        <v>1756</v>
      </c>
      <c r="P1446">
        <v>1901</v>
      </c>
      <c r="Q1446">
        <v>30</v>
      </c>
      <c r="R1446">
        <v>1943</v>
      </c>
      <c r="S1446">
        <v>1931</v>
      </c>
      <c r="T1446">
        <v>-12</v>
      </c>
      <c r="U1446">
        <v>0</v>
      </c>
      <c r="V1446">
        <v>0</v>
      </c>
      <c r="W1446">
        <v>166</v>
      </c>
      <c r="X1446">
        <v>166</v>
      </c>
      <c r="Y1446">
        <v>125</v>
      </c>
      <c r="Z1446">
        <v>872</v>
      </c>
      <c r="AF1446" t="s">
        <v>1142</v>
      </c>
      <c r="AG1446" t="s">
        <v>951</v>
      </c>
      <c r="AH1446" s="9">
        <v>7.3611111111111113E-2</v>
      </c>
      <c r="AI1446" t="s">
        <v>1435</v>
      </c>
      <c r="AJ1446" t="s">
        <v>1417</v>
      </c>
      <c r="AK1446" t="s">
        <v>1422</v>
      </c>
    </row>
    <row r="1447" spans="1:37" x14ac:dyDescent="0.3">
      <c r="A1447" s="1">
        <v>44491</v>
      </c>
      <c r="B1447" t="s">
        <v>32</v>
      </c>
      <c r="C1447" t="s">
        <v>33</v>
      </c>
      <c r="D1447" t="s">
        <v>34</v>
      </c>
      <c r="E1447">
        <v>19393</v>
      </c>
      <c r="F1447">
        <v>974</v>
      </c>
      <c r="G1447" t="s">
        <v>10</v>
      </c>
      <c r="H1447" t="s">
        <v>11</v>
      </c>
      <c r="I1447" t="s">
        <v>72</v>
      </c>
      <c r="J1447" t="s">
        <v>73</v>
      </c>
      <c r="K1447">
        <v>745</v>
      </c>
      <c r="L1447">
        <v>735</v>
      </c>
      <c r="M1447">
        <v>-10</v>
      </c>
      <c r="N1447">
        <v>14</v>
      </c>
      <c r="O1447">
        <v>749</v>
      </c>
      <c r="P1447">
        <v>952</v>
      </c>
      <c r="Q1447">
        <v>4</v>
      </c>
      <c r="R1447">
        <v>1015</v>
      </c>
      <c r="S1447">
        <v>956</v>
      </c>
      <c r="T1447">
        <v>-19</v>
      </c>
      <c r="U1447">
        <v>0</v>
      </c>
      <c r="V1447">
        <v>0</v>
      </c>
      <c r="W1447">
        <v>150</v>
      </c>
      <c r="X1447">
        <v>141</v>
      </c>
      <c r="Y1447">
        <v>123</v>
      </c>
      <c r="Z1447">
        <v>925</v>
      </c>
      <c r="AF1447" t="s">
        <v>1225</v>
      </c>
      <c r="AG1447" t="s">
        <v>1297</v>
      </c>
      <c r="AH1447" s="9">
        <v>9.7916666666666666E-2</v>
      </c>
      <c r="AI1447" t="s">
        <v>1434</v>
      </c>
      <c r="AJ1447" t="s">
        <v>1417</v>
      </c>
      <c r="AK1447" t="s">
        <v>1426</v>
      </c>
    </row>
    <row r="1448" spans="1:37" x14ac:dyDescent="0.3">
      <c r="A1448" s="1">
        <v>44744</v>
      </c>
      <c r="B1448" t="s">
        <v>7</v>
      </c>
      <c r="C1448" t="s">
        <v>8</v>
      </c>
      <c r="D1448" t="s">
        <v>9</v>
      </c>
      <c r="E1448">
        <v>19977</v>
      </c>
      <c r="F1448">
        <v>2678</v>
      </c>
      <c r="G1448" t="s">
        <v>23</v>
      </c>
      <c r="H1448" t="s">
        <v>24</v>
      </c>
      <c r="I1448" t="s">
        <v>358</v>
      </c>
      <c r="J1448" t="s">
        <v>359</v>
      </c>
      <c r="K1448">
        <v>1155</v>
      </c>
      <c r="L1448">
        <v>0</v>
      </c>
      <c r="M1448">
        <v>0</v>
      </c>
      <c r="R1448">
        <v>1509</v>
      </c>
      <c r="S1448">
        <v>0</v>
      </c>
      <c r="T1448">
        <v>0</v>
      </c>
      <c r="U1448">
        <v>1</v>
      </c>
      <c r="V1448">
        <v>0</v>
      </c>
      <c r="W1448">
        <v>134</v>
      </c>
      <c r="Z1448">
        <v>807</v>
      </c>
      <c r="AF1448" t="s">
        <v>663</v>
      </c>
      <c r="AG1448" t="s">
        <v>663</v>
      </c>
      <c r="AH1448" s="9">
        <v>0</v>
      </c>
      <c r="AI1448" t="s">
        <v>1437</v>
      </c>
      <c r="AJ1448" t="s">
        <v>1420</v>
      </c>
      <c r="AK1448" t="s">
        <v>1427</v>
      </c>
    </row>
    <row r="1449" spans="1:37" x14ac:dyDescent="0.3">
      <c r="A1449" s="1">
        <v>43991</v>
      </c>
      <c r="B1449" t="s">
        <v>32</v>
      </c>
      <c r="C1449" t="s">
        <v>33</v>
      </c>
      <c r="D1449" t="s">
        <v>34</v>
      </c>
      <c r="E1449">
        <v>19393</v>
      </c>
      <c r="F1449">
        <v>667</v>
      </c>
      <c r="G1449" t="s">
        <v>160</v>
      </c>
      <c r="H1449" t="s">
        <v>161</v>
      </c>
      <c r="I1449" t="s">
        <v>44</v>
      </c>
      <c r="J1449" t="s">
        <v>45</v>
      </c>
      <c r="K1449">
        <v>1210</v>
      </c>
      <c r="L1449">
        <v>1205</v>
      </c>
      <c r="M1449">
        <v>-5</v>
      </c>
      <c r="N1449">
        <v>11</v>
      </c>
      <c r="O1449">
        <v>1216</v>
      </c>
      <c r="P1449">
        <v>1525</v>
      </c>
      <c r="Q1449">
        <v>3</v>
      </c>
      <c r="R1449">
        <v>1550</v>
      </c>
      <c r="S1449">
        <v>1528</v>
      </c>
      <c r="T1449">
        <v>-22</v>
      </c>
      <c r="U1449">
        <v>0</v>
      </c>
      <c r="V1449">
        <v>0</v>
      </c>
      <c r="W1449">
        <v>160</v>
      </c>
      <c r="X1449">
        <v>143</v>
      </c>
      <c r="Y1449">
        <v>129</v>
      </c>
      <c r="Z1449">
        <v>1047</v>
      </c>
      <c r="AF1449" t="s">
        <v>1069</v>
      </c>
      <c r="AG1449" t="s">
        <v>1326</v>
      </c>
      <c r="AH1449" s="9">
        <v>0.14097222222222222</v>
      </c>
      <c r="AI1449" t="s">
        <v>1435</v>
      </c>
      <c r="AJ1449" t="s">
        <v>1417</v>
      </c>
      <c r="AK1449" t="s">
        <v>1423</v>
      </c>
    </row>
    <row r="1450" spans="1:37" x14ac:dyDescent="0.3">
      <c r="A1450" s="1">
        <v>44022</v>
      </c>
      <c r="B1450" t="s">
        <v>94</v>
      </c>
      <c r="C1450" t="s">
        <v>95</v>
      </c>
      <c r="D1450" t="s">
        <v>96</v>
      </c>
      <c r="E1450">
        <v>20397</v>
      </c>
      <c r="F1450">
        <v>5489</v>
      </c>
      <c r="G1450" t="s">
        <v>259</v>
      </c>
      <c r="H1450" t="s">
        <v>260</v>
      </c>
      <c r="I1450" t="s">
        <v>97</v>
      </c>
      <c r="J1450" t="s">
        <v>98</v>
      </c>
      <c r="K1450">
        <v>716</v>
      </c>
      <c r="L1450">
        <v>711</v>
      </c>
      <c r="M1450">
        <v>-5</v>
      </c>
      <c r="N1450">
        <v>16</v>
      </c>
      <c r="O1450">
        <v>727</v>
      </c>
      <c r="P1450">
        <v>753</v>
      </c>
      <c r="Q1450">
        <v>12</v>
      </c>
      <c r="R1450">
        <v>823</v>
      </c>
      <c r="S1450">
        <v>805</v>
      </c>
      <c r="T1450">
        <v>-18</v>
      </c>
      <c r="U1450">
        <v>0</v>
      </c>
      <c r="V1450">
        <v>0</v>
      </c>
      <c r="W1450">
        <v>67</v>
      </c>
      <c r="X1450">
        <v>54</v>
      </c>
      <c r="Y1450">
        <v>26</v>
      </c>
      <c r="Z1450">
        <v>91</v>
      </c>
      <c r="AF1450" t="s">
        <v>1468</v>
      </c>
      <c r="AG1450" t="s">
        <v>1165</v>
      </c>
      <c r="AH1450" s="9">
        <v>3.7499999999999999E-2</v>
      </c>
      <c r="AI1450" t="s">
        <v>1434</v>
      </c>
      <c r="AJ1450" t="s">
        <v>1417</v>
      </c>
      <c r="AK1450" t="s">
        <v>1426</v>
      </c>
    </row>
    <row r="1451" spans="1:37" x14ac:dyDescent="0.3">
      <c r="A1451" s="1">
        <v>43867</v>
      </c>
      <c r="B1451" t="s">
        <v>100</v>
      </c>
      <c r="C1451" t="s">
        <v>101</v>
      </c>
      <c r="D1451" t="s">
        <v>102</v>
      </c>
      <c r="E1451">
        <v>20368</v>
      </c>
      <c r="F1451">
        <v>577</v>
      </c>
      <c r="G1451" t="s">
        <v>357</v>
      </c>
      <c r="H1451" t="s">
        <v>175</v>
      </c>
      <c r="I1451" t="s">
        <v>456</v>
      </c>
      <c r="J1451" t="s">
        <v>457</v>
      </c>
      <c r="K1451">
        <v>1337</v>
      </c>
      <c r="L1451">
        <v>1341</v>
      </c>
      <c r="M1451">
        <v>4</v>
      </c>
      <c r="N1451">
        <v>20</v>
      </c>
      <c r="O1451">
        <v>1401</v>
      </c>
      <c r="P1451">
        <v>1740</v>
      </c>
      <c r="Q1451">
        <v>7</v>
      </c>
      <c r="R1451">
        <v>1725</v>
      </c>
      <c r="S1451">
        <v>1747</v>
      </c>
      <c r="T1451">
        <v>22</v>
      </c>
      <c r="U1451">
        <v>0</v>
      </c>
      <c r="V1451">
        <v>0</v>
      </c>
      <c r="W1451">
        <v>168</v>
      </c>
      <c r="X1451">
        <v>186</v>
      </c>
      <c r="Y1451">
        <v>159</v>
      </c>
      <c r="Z1451">
        <v>1164</v>
      </c>
      <c r="AA1451">
        <v>0</v>
      </c>
      <c r="AB1451">
        <v>0</v>
      </c>
      <c r="AC1451">
        <v>18</v>
      </c>
      <c r="AD1451">
        <v>0</v>
      </c>
      <c r="AE1451">
        <v>4</v>
      </c>
      <c r="AF1451" t="s">
        <v>791</v>
      </c>
      <c r="AG1451" t="s">
        <v>651</v>
      </c>
      <c r="AH1451" s="9">
        <v>0.17083333333333334</v>
      </c>
      <c r="AI1451" t="s">
        <v>1435</v>
      </c>
      <c r="AJ1451" t="s">
        <v>1420</v>
      </c>
      <c r="AK1451" t="s">
        <v>1425</v>
      </c>
    </row>
    <row r="1452" spans="1:37" x14ac:dyDescent="0.3">
      <c r="A1452" s="1">
        <v>43790</v>
      </c>
      <c r="B1452" t="s">
        <v>55</v>
      </c>
      <c r="C1452" t="s">
        <v>56</v>
      </c>
      <c r="D1452" t="s">
        <v>57</v>
      </c>
      <c r="E1452">
        <v>19930</v>
      </c>
      <c r="F1452">
        <v>1651</v>
      </c>
      <c r="G1452" t="s">
        <v>103</v>
      </c>
      <c r="H1452" t="s">
        <v>104</v>
      </c>
      <c r="I1452" t="s">
        <v>19</v>
      </c>
      <c r="J1452" t="s">
        <v>20</v>
      </c>
      <c r="K1452">
        <v>710</v>
      </c>
      <c r="L1452">
        <v>745</v>
      </c>
      <c r="M1452">
        <v>35</v>
      </c>
      <c r="N1452">
        <v>18</v>
      </c>
      <c r="O1452">
        <v>803</v>
      </c>
      <c r="P1452">
        <v>1021</v>
      </c>
      <c r="Q1452">
        <v>26</v>
      </c>
      <c r="R1452">
        <v>959</v>
      </c>
      <c r="S1452">
        <v>1047</v>
      </c>
      <c r="T1452">
        <v>48</v>
      </c>
      <c r="U1452">
        <v>0</v>
      </c>
      <c r="V1452">
        <v>0</v>
      </c>
      <c r="W1452">
        <v>169</v>
      </c>
      <c r="X1452">
        <v>182</v>
      </c>
      <c r="Y1452">
        <v>138</v>
      </c>
      <c r="Z1452">
        <v>867</v>
      </c>
      <c r="AA1452">
        <v>35</v>
      </c>
      <c r="AB1452">
        <v>0</v>
      </c>
      <c r="AC1452">
        <v>13</v>
      </c>
      <c r="AD1452">
        <v>0</v>
      </c>
      <c r="AE1452">
        <v>0</v>
      </c>
      <c r="AF1452" t="s">
        <v>1127</v>
      </c>
      <c r="AG1452" t="s">
        <v>595</v>
      </c>
      <c r="AH1452" s="9">
        <v>0.12638888888888888</v>
      </c>
      <c r="AI1452" t="s">
        <v>1434</v>
      </c>
      <c r="AJ1452" t="s">
        <v>1420</v>
      </c>
      <c r="AK1452" t="s">
        <v>1425</v>
      </c>
    </row>
    <row r="1453" spans="1:37" x14ac:dyDescent="0.3">
      <c r="A1453" s="1">
        <v>44382</v>
      </c>
      <c r="B1453" t="s">
        <v>122</v>
      </c>
      <c r="C1453" t="s">
        <v>123</v>
      </c>
      <c r="D1453" t="s">
        <v>124</v>
      </c>
      <c r="E1453">
        <v>20304</v>
      </c>
      <c r="F1453">
        <v>3613</v>
      </c>
      <c r="G1453" t="s">
        <v>212</v>
      </c>
      <c r="H1453" t="s">
        <v>213</v>
      </c>
      <c r="I1453" t="s">
        <v>19</v>
      </c>
      <c r="J1453" t="s">
        <v>20</v>
      </c>
      <c r="K1453">
        <v>535</v>
      </c>
      <c r="L1453">
        <v>529</v>
      </c>
      <c r="M1453">
        <v>-6</v>
      </c>
      <c r="N1453">
        <v>11</v>
      </c>
      <c r="O1453">
        <v>540</v>
      </c>
      <c r="P1453">
        <v>613</v>
      </c>
      <c r="Q1453">
        <v>5</v>
      </c>
      <c r="R1453">
        <v>638</v>
      </c>
      <c r="S1453">
        <v>618</v>
      </c>
      <c r="T1453">
        <v>-20</v>
      </c>
      <c r="U1453">
        <v>0</v>
      </c>
      <c r="V1453">
        <v>0</v>
      </c>
      <c r="W1453">
        <v>63</v>
      </c>
      <c r="X1453">
        <v>49</v>
      </c>
      <c r="Y1453">
        <v>33</v>
      </c>
      <c r="Z1453">
        <v>129</v>
      </c>
      <c r="AF1453" t="s">
        <v>841</v>
      </c>
      <c r="AG1453" t="s">
        <v>1162</v>
      </c>
      <c r="AH1453" s="9">
        <v>3.4027777777777775E-2</v>
      </c>
      <c r="AI1453" t="s">
        <v>1437</v>
      </c>
      <c r="AJ1453" t="s">
        <v>1417</v>
      </c>
      <c r="AK1453" t="s">
        <v>1422</v>
      </c>
    </row>
    <row r="1454" spans="1:37" x14ac:dyDescent="0.3">
      <c r="A1454" s="1">
        <v>44107</v>
      </c>
      <c r="B1454" t="s">
        <v>14</v>
      </c>
      <c r="C1454" t="s">
        <v>15</v>
      </c>
      <c r="D1454" t="s">
        <v>16</v>
      </c>
      <c r="E1454">
        <v>19790</v>
      </c>
      <c r="F1454">
        <v>1224</v>
      </c>
      <c r="G1454" t="s">
        <v>239</v>
      </c>
      <c r="H1454" t="s">
        <v>240</v>
      </c>
      <c r="I1454" t="s">
        <v>60</v>
      </c>
      <c r="J1454" t="s">
        <v>61</v>
      </c>
      <c r="K1454">
        <v>700</v>
      </c>
      <c r="L1454">
        <v>650</v>
      </c>
      <c r="M1454">
        <v>-10</v>
      </c>
      <c r="N1454">
        <v>12</v>
      </c>
      <c r="O1454">
        <v>702</v>
      </c>
      <c r="P1454">
        <v>941</v>
      </c>
      <c r="Q1454">
        <v>7</v>
      </c>
      <c r="R1454">
        <v>1004</v>
      </c>
      <c r="S1454">
        <v>948</v>
      </c>
      <c r="T1454">
        <v>-16</v>
      </c>
      <c r="U1454">
        <v>0</v>
      </c>
      <c r="V1454">
        <v>0</v>
      </c>
      <c r="W1454">
        <v>124</v>
      </c>
      <c r="X1454">
        <v>118</v>
      </c>
      <c r="Y1454">
        <v>99</v>
      </c>
      <c r="Z1454">
        <v>821</v>
      </c>
      <c r="AF1454" t="s">
        <v>1185</v>
      </c>
      <c r="AG1454" t="s">
        <v>845</v>
      </c>
      <c r="AH1454" s="9">
        <v>0.12361111111111112</v>
      </c>
      <c r="AI1454" t="s">
        <v>1434</v>
      </c>
      <c r="AJ1454" t="s">
        <v>1417</v>
      </c>
      <c r="AK1454" t="s">
        <v>1427</v>
      </c>
    </row>
    <row r="1455" spans="1:37" x14ac:dyDescent="0.3">
      <c r="A1455" s="1">
        <v>44032</v>
      </c>
      <c r="B1455" t="s">
        <v>39</v>
      </c>
      <c r="C1455" t="s">
        <v>40</v>
      </c>
      <c r="D1455" t="s">
        <v>41</v>
      </c>
      <c r="E1455">
        <v>19805</v>
      </c>
      <c r="F1455">
        <v>2064</v>
      </c>
      <c r="G1455" t="s">
        <v>10</v>
      </c>
      <c r="H1455" t="s">
        <v>11</v>
      </c>
      <c r="I1455" t="s">
        <v>97</v>
      </c>
      <c r="J1455" t="s">
        <v>98</v>
      </c>
      <c r="K1455">
        <v>1000</v>
      </c>
      <c r="L1455">
        <v>955</v>
      </c>
      <c r="M1455">
        <v>-5</v>
      </c>
      <c r="N1455">
        <v>13</v>
      </c>
      <c r="O1455">
        <v>1008</v>
      </c>
      <c r="P1455">
        <v>1145</v>
      </c>
      <c r="Q1455">
        <v>13</v>
      </c>
      <c r="R1455">
        <v>1209</v>
      </c>
      <c r="S1455">
        <v>1158</v>
      </c>
      <c r="T1455">
        <v>-11</v>
      </c>
      <c r="U1455">
        <v>0</v>
      </c>
      <c r="V1455">
        <v>0</v>
      </c>
      <c r="W1455">
        <v>129</v>
      </c>
      <c r="X1455">
        <v>123</v>
      </c>
      <c r="Y1455">
        <v>97</v>
      </c>
      <c r="Z1455">
        <v>632</v>
      </c>
      <c r="AF1455" t="s">
        <v>1547</v>
      </c>
      <c r="AG1455" t="s">
        <v>708</v>
      </c>
      <c r="AH1455" s="9">
        <v>8.5416666666666669E-2</v>
      </c>
      <c r="AI1455" t="s">
        <v>1434</v>
      </c>
      <c r="AJ1455" t="s">
        <v>1417</v>
      </c>
      <c r="AK1455" t="s">
        <v>1422</v>
      </c>
    </row>
    <row r="1456" spans="1:37" x14ac:dyDescent="0.3">
      <c r="A1456" s="1">
        <v>44101</v>
      </c>
      <c r="B1456" t="s">
        <v>32</v>
      </c>
      <c r="C1456" t="s">
        <v>33</v>
      </c>
      <c r="D1456" t="s">
        <v>34</v>
      </c>
      <c r="E1456">
        <v>19393</v>
      </c>
      <c r="F1456">
        <v>2257</v>
      </c>
      <c r="G1456" t="s">
        <v>76</v>
      </c>
      <c r="H1456" t="s">
        <v>77</v>
      </c>
      <c r="I1456" t="s">
        <v>60</v>
      </c>
      <c r="J1456" t="s">
        <v>61</v>
      </c>
      <c r="K1456">
        <v>1040</v>
      </c>
      <c r="L1456">
        <v>1035</v>
      </c>
      <c r="M1456">
        <v>-5</v>
      </c>
      <c r="N1456">
        <v>9</v>
      </c>
      <c r="O1456">
        <v>1044</v>
      </c>
      <c r="P1456">
        <v>1240</v>
      </c>
      <c r="Q1456">
        <v>7</v>
      </c>
      <c r="R1456">
        <v>1305</v>
      </c>
      <c r="S1456">
        <v>1247</v>
      </c>
      <c r="T1456">
        <v>-18</v>
      </c>
      <c r="U1456">
        <v>0</v>
      </c>
      <c r="V1456">
        <v>0</v>
      </c>
      <c r="W1456">
        <v>85</v>
      </c>
      <c r="X1456">
        <v>72</v>
      </c>
      <c r="Y1456">
        <v>56</v>
      </c>
      <c r="Z1456">
        <v>425</v>
      </c>
      <c r="AF1456" t="s">
        <v>1060</v>
      </c>
      <c r="AG1456" t="s">
        <v>718</v>
      </c>
      <c r="AH1456" s="9">
        <v>9.166666666666666E-2</v>
      </c>
      <c r="AI1456" t="s">
        <v>1434</v>
      </c>
      <c r="AJ1456" t="s">
        <v>1417</v>
      </c>
      <c r="AK1456" t="s">
        <v>1421</v>
      </c>
    </row>
    <row r="1457" spans="1:37" x14ac:dyDescent="0.3">
      <c r="A1457" s="1">
        <v>43540</v>
      </c>
      <c r="B1457" t="s">
        <v>94</v>
      </c>
      <c r="C1457" t="s">
        <v>95</v>
      </c>
      <c r="D1457" t="s">
        <v>96</v>
      </c>
      <c r="E1457">
        <v>20397</v>
      </c>
      <c r="F1457">
        <v>5375</v>
      </c>
      <c r="G1457" t="s">
        <v>42</v>
      </c>
      <c r="H1457" t="s">
        <v>43</v>
      </c>
      <c r="I1457" t="s">
        <v>392</v>
      </c>
      <c r="J1457" t="s">
        <v>393</v>
      </c>
      <c r="K1457">
        <v>859</v>
      </c>
      <c r="L1457">
        <v>958</v>
      </c>
      <c r="M1457">
        <v>59</v>
      </c>
      <c r="N1457">
        <v>22</v>
      </c>
      <c r="O1457">
        <v>1020</v>
      </c>
      <c r="P1457">
        <v>1129</v>
      </c>
      <c r="Q1457">
        <v>4</v>
      </c>
      <c r="R1457">
        <v>1035</v>
      </c>
      <c r="S1457">
        <v>1133</v>
      </c>
      <c r="T1457">
        <v>58</v>
      </c>
      <c r="U1457">
        <v>0</v>
      </c>
      <c r="V1457">
        <v>0</v>
      </c>
      <c r="W1457">
        <v>96</v>
      </c>
      <c r="X1457">
        <v>95</v>
      </c>
      <c r="Y1457">
        <v>69</v>
      </c>
      <c r="Z1457">
        <v>408</v>
      </c>
      <c r="AA1457">
        <v>58</v>
      </c>
      <c r="AB1457">
        <v>0</v>
      </c>
      <c r="AC1457">
        <v>0</v>
      </c>
      <c r="AD1457">
        <v>0</v>
      </c>
      <c r="AE1457">
        <v>0</v>
      </c>
      <c r="AF1457" t="s">
        <v>729</v>
      </c>
      <c r="AG1457" t="s">
        <v>710</v>
      </c>
      <c r="AH1457" s="9">
        <v>6.5972222222222224E-2</v>
      </c>
      <c r="AI1457" t="s">
        <v>1434</v>
      </c>
      <c r="AJ1457" t="s">
        <v>1420</v>
      </c>
      <c r="AK1457" t="s">
        <v>1427</v>
      </c>
    </row>
    <row r="1458" spans="1:37" x14ac:dyDescent="0.3">
      <c r="A1458" s="1">
        <v>44204</v>
      </c>
      <c r="B1458" t="s">
        <v>32</v>
      </c>
      <c r="C1458" t="s">
        <v>33</v>
      </c>
      <c r="D1458" t="s">
        <v>34</v>
      </c>
      <c r="E1458">
        <v>19393</v>
      </c>
      <c r="F1458">
        <v>4166</v>
      </c>
      <c r="G1458" t="s">
        <v>206</v>
      </c>
      <c r="H1458" t="s">
        <v>207</v>
      </c>
      <c r="I1458" t="s">
        <v>299</v>
      </c>
      <c r="J1458" t="s">
        <v>300</v>
      </c>
      <c r="K1458">
        <v>1810</v>
      </c>
      <c r="L1458">
        <v>1810</v>
      </c>
      <c r="M1458">
        <v>0</v>
      </c>
      <c r="N1458">
        <v>8</v>
      </c>
      <c r="O1458">
        <v>1818</v>
      </c>
      <c r="P1458">
        <v>1919</v>
      </c>
      <c r="Q1458">
        <v>4</v>
      </c>
      <c r="R1458">
        <v>1935</v>
      </c>
      <c r="S1458">
        <v>1923</v>
      </c>
      <c r="T1458">
        <v>-12</v>
      </c>
      <c r="U1458">
        <v>0</v>
      </c>
      <c r="V1458">
        <v>0</v>
      </c>
      <c r="W1458">
        <v>85</v>
      </c>
      <c r="X1458">
        <v>73</v>
      </c>
      <c r="Y1458">
        <v>61</v>
      </c>
      <c r="Z1458">
        <v>353</v>
      </c>
      <c r="AF1458" t="s">
        <v>1505</v>
      </c>
      <c r="AG1458" t="s">
        <v>958</v>
      </c>
      <c r="AH1458" s="9">
        <v>5.0694444444444445E-2</v>
      </c>
      <c r="AI1458" t="s">
        <v>1438</v>
      </c>
      <c r="AJ1458" t="s">
        <v>1417</v>
      </c>
      <c r="AK1458" t="s">
        <v>1426</v>
      </c>
    </row>
    <row r="1459" spans="1:37" x14ac:dyDescent="0.3">
      <c r="A1459" s="1">
        <v>43945</v>
      </c>
      <c r="B1459" t="s">
        <v>32</v>
      </c>
      <c r="C1459" t="s">
        <v>33</v>
      </c>
      <c r="D1459" t="s">
        <v>34</v>
      </c>
      <c r="E1459">
        <v>19393</v>
      </c>
      <c r="F1459">
        <v>737</v>
      </c>
      <c r="G1459" t="s">
        <v>174</v>
      </c>
      <c r="H1459" t="s">
        <v>175</v>
      </c>
      <c r="I1459" t="s">
        <v>129</v>
      </c>
      <c r="J1459" t="s">
        <v>130</v>
      </c>
      <c r="K1459">
        <v>1540</v>
      </c>
      <c r="L1459">
        <v>1535</v>
      </c>
      <c r="M1459">
        <v>-5</v>
      </c>
      <c r="N1459">
        <v>7</v>
      </c>
      <c r="O1459">
        <v>1542</v>
      </c>
      <c r="P1459">
        <v>1927</v>
      </c>
      <c r="Q1459">
        <v>4</v>
      </c>
      <c r="R1459">
        <v>1940</v>
      </c>
      <c r="S1459">
        <v>1931</v>
      </c>
      <c r="T1459">
        <v>-9</v>
      </c>
      <c r="U1459">
        <v>0</v>
      </c>
      <c r="V1459">
        <v>0</v>
      </c>
      <c r="W1459">
        <v>120</v>
      </c>
      <c r="X1459">
        <v>116</v>
      </c>
      <c r="Y1459">
        <v>105</v>
      </c>
      <c r="Z1459">
        <v>872</v>
      </c>
      <c r="AF1459" t="s">
        <v>1142</v>
      </c>
      <c r="AG1459" t="s">
        <v>1347</v>
      </c>
      <c r="AH1459" s="9">
        <v>0.16388888888888889</v>
      </c>
      <c r="AI1459" t="s">
        <v>1435</v>
      </c>
      <c r="AJ1459" t="s">
        <v>1417</v>
      </c>
      <c r="AK1459" t="s">
        <v>1426</v>
      </c>
    </row>
    <row r="1460" spans="1:37" x14ac:dyDescent="0.3">
      <c r="A1460" s="1">
        <v>44162</v>
      </c>
      <c r="B1460" t="s">
        <v>122</v>
      </c>
      <c r="C1460" t="s">
        <v>123</v>
      </c>
      <c r="D1460" t="s">
        <v>124</v>
      </c>
      <c r="E1460">
        <v>20304</v>
      </c>
      <c r="F1460">
        <v>3566</v>
      </c>
      <c r="G1460" t="s">
        <v>23</v>
      </c>
      <c r="H1460" t="s">
        <v>24</v>
      </c>
      <c r="I1460" t="s">
        <v>19</v>
      </c>
      <c r="J1460" t="s">
        <v>20</v>
      </c>
      <c r="K1460">
        <v>745</v>
      </c>
      <c r="L1460">
        <v>743</v>
      </c>
      <c r="M1460">
        <v>-2</v>
      </c>
      <c r="N1460">
        <v>9</v>
      </c>
      <c r="O1460">
        <v>752</v>
      </c>
      <c r="P1460">
        <v>934</v>
      </c>
      <c r="Q1460">
        <v>10</v>
      </c>
      <c r="R1460">
        <v>1001</v>
      </c>
      <c r="S1460">
        <v>944</v>
      </c>
      <c r="T1460">
        <v>-17</v>
      </c>
      <c r="U1460">
        <v>0</v>
      </c>
      <c r="V1460">
        <v>0</v>
      </c>
      <c r="W1460">
        <v>136</v>
      </c>
      <c r="X1460">
        <v>121</v>
      </c>
      <c r="Y1460">
        <v>102</v>
      </c>
      <c r="Z1460">
        <v>679</v>
      </c>
      <c r="AF1460" t="s">
        <v>1051</v>
      </c>
      <c r="AG1460" t="s">
        <v>857</v>
      </c>
      <c r="AH1460" s="9">
        <v>8.4027777777777785E-2</v>
      </c>
      <c r="AI1460" t="s">
        <v>1434</v>
      </c>
      <c r="AJ1460" t="s">
        <v>1417</v>
      </c>
      <c r="AK1460" t="s">
        <v>1426</v>
      </c>
    </row>
    <row r="1461" spans="1:37" x14ac:dyDescent="0.3">
      <c r="A1461" s="1">
        <v>43470</v>
      </c>
      <c r="B1461" t="s">
        <v>32</v>
      </c>
      <c r="C1461" t="s">
        <v>33</v>
      </c>
      <c r="D1461" t="s">
        <v>34</v>
      </c>
      <c r="E1461">
        <v>19393</v>
      </c>
      <c r="F1461">
        <v>3758</v>
      </c>
      <c r="G1461" t="s">
        <v>35</v>
      </c>
      <c r="H1461" t="s">
        <v>36</v>
      </c>
      <c r="I1461" t="s">
        <v>129</v>
      </c>
      <c r="J1461" t="s">
        <v>130</v>
      </c>
      <c r="K1461">
        <v>1725</v>
      </c>
      <c r="L1461">
        <v>1718</v>
      </c>
      <c r="M1461">
        <v>-7</v>
      </c>
      <c r="N1461">
        <v>9</v>
      </c>
      <c r="O1461">
        <v>1727</v>
      </c>
      <c r="P1461">
        <v>1800</v>
      </c>
      <c r="Q1461">
        <v>16</v>
      </c>
      <c r="R1461">
        <v>1820</v>
      </c>
      <c r="S1461">
        <v>1816</v>
      </c>
      <c r="T1461">
        <v>-4</v>
      </c>
      <c r="U1461">
        <v>0</v>
      </c>
      <c r="V1461">
        <v>0</v>
      </c>
      <c r="W1461">
        <v>55</v>
      </c>
      <c r="X1461">
        <v>58</v>
      </c>
      <c r="Y1461">
        <v>33</v>
      </c>
      <c r="Z1461">
        <v>189</v>
      </c>
      <c r="AF1461" t="s">
        <v>794</v>
      </c>
      <c r="AG1461" t="s">
        <v>1355</v>
      </c>
      <c r="AH1461" s="9">
        <v>4.027777777777778E-2</v>
      </c>
      <c r="AI1461" t="s">
        <v>1435</v>
      </c>
      <c r="AJ1461" t="s">
        <v>1417</v>
      </c>
      <c r="AK1461" t="s">
        <v>1427</v>
      </c>
    </row>
    <row r="1462" spans="1:37" x14ac:dyDescent="0.3">
      <c r="A1462" s="1">
        <v>45034</v>
      </c>
      <c r="B1462" t="s">
        <v>81</v>
      </c>
      <c r="C1462" t="s">
        <v>82</v>
      </c>
      <c r="D1462" t="s">
        <v>83</v>
      </c>
      <c r="E1462">
        <v>20409</v>
      </c>
      <c r="F1462">
        <v>102</v>
      </c>
      <c r="G1462" t="s">
        <v>84</v>
      </c>
      <c r="H1462" t="s">
        <v>85</v>
      </c>
      <c r="I1462" t="s">
        <v>243</v>
      </c>
      <c r="J1462" t="s">
        <v>244</v>
      </c>
      <c r="K1462">
        <v>2245</v>
      </c>
      <c r="L1462">
        <v>2</v>
      </c>
      <c r="M1462">
        <v>77</v>
      </c>
      <c r="N1462">
        <v>25</v>
      </c>
      <c r="O1462">
        <v>27</v>
      </c>
      <c r="P1462">
        <v>125</v>
      </c>
      <c r="Q1462">
        <v>3</v>
      </c>
      <c r="R1462">
        <v>22</v>
      </c>
      <c r="S1462">
        <v>128</v>
      </c>
      <c r="T1462">
        <v>66</v>
      </c>
      <c r="U1462">
        <v>0</v>
      </c>
      <c r="V1462">
        <v>0</v>
      </c>
      <c r="W1462">
        <v>97</v>
      </c>
      <c r="X1462">
        <v>86</v>
      </c>
      <c r="Y1462">
        <v>58</v>
      </c>
      <c r="Z1462">
        <v>301</v>
      </c>
      <c r="AA1462">
        <v>66</v>
      </c>
      <c r="AB1462">
        <v>0</v>
      </c>
      <c r="AC1462">
        <v>0</v>
      </c>
      <c r="AD1462">
        <v>0</v>
      </c>
      <c r="AE1462">
        <v>0</v>
      </c>
      <c r="AF1462" t="s">
        <v>1685</v>
      </c>
      <c r="AG1462" t="s">
        <v>1119</v>
      </c>
      <c r="AH1462" s="9">
        <v>5.9722222222222225E-2</v>
      </c>
      <c r="AI1462" t="s">
        <v>1437</v>
      </c>
      <c r="AJ1462" t="s">
        <v>1420</v>
      </c>
      <c r="AK1462" t="s">
        <v>1423</v>
      </c>
    </row>
    <row r="1463" spans="1:37" x14ac:dyDescent="0.3">
      <c r="A1463" s="1">
        <v>43976</v>
      </c>
      <c r="B1463" t="s">
        <v>155</v>
      </c>
      <c r="C1463" t="s">
        <v>156</v>
      </c>
      <c r="D1463" t="s">
        <v>157</v>
      </c>
      <c r="E1463">
        <v>20398</v>
      </c>
      <c r="F1463">
        <v>3421</v>
      </c>
      <c r="G1463" t="s">
        <v>30</v>
      </c>
      <c r="H1463" t="s">
        <v>31</v>
      </c>
      <c r="I1463" t="s">
        <v>210</v>
      </c>
      <c r="J1463" t="s">
        <v>211</v>
      </c>
      <c r="K1463">
        <v>1025</v>
      </c>
      <c r="L1463">
        <v>1020</v>
      </c>
      <c r="M1463">
        <v>-5</v>
      </c>
      <c r="N1463">
        <v>19</v>
      </c>
      <c r="O1463">
        <v>1039</v>
      </c>
      <c r="P1463">
        <v>1202</v>
      </c>
      <c r="Q1463">
        <v>1</v>
      </c>
      <c r="R1463">
        <v>1212</v>
      </c>
      <c r="S1463">
        <v>1203</v>
      </c>
      <c r="T1463">
        <v>-9</v>
      </c>
      <c r="U1463">
        <v>0</v>
      </c>
      <c r="V1463">
        <v>0</v>
      </c>
      <c r="W1463">
        <v>107</v>
      </c>
      <c r="X1463">
        <v>103</v>
      </c>
      <c r="Y1463">
        <v>83</v>
      </c>
      <c r="Z1463">
        <v>597</v>
      </c>
      <c r="AF1463" t="s">
        <v>1324</v>
      </c>
      <c r="AG1463" t="s">
        <v>1052</v>
      </c>
      <c r="AH1463" s="9">
        <v>7.1527777777777773E-2</v>
      </c>
      <c r="AI1463" t="s">
        <v>1434</v>
      </c>
      <c r="AJ1463" t="s">
        <v>1417</v>
      </c>
      <c r="AK1463" t="s">
        <v>1422</v>
      </c>
    </row>
    <row r="1464" spans="1:37" x14ac:dyDescent="0.3">
      <c r="A1464" s="1">
        <v>44533</v>
      </c>
      <c r="B1464" t="s">
        <v>122</v>
      </c>
      <c r="C1464" t="s">
        <v>123</v>
      </c>
      <c r="D1464" t="s">
        <v>124</v>
      </c>
      <c r="E1464">
        <v>20304</v>
      </c>
      <c r="F1464">
        <v>3369</v>
      </c>
      <c r="G1464" t="s">
        <v>241</v>
      </c>
      <c r="H1464" t="s">
        <v>242</v>
      </c>
      <c r="I1464" t="s">
        <v>212</v>
      </c>
      <c r="J1464" t="s">
        <v>213</v>
      </c>
      <c r="K1464">
        <v>1830</v>
      </c>
      <c r="L1464">
        <v>1820</v>
      </c>
      <c r="M1464">
        <v>-10</v>
      </c>
      <c r="N1464">
        <v>18</v>
      </c>
      <c r="O1464">
        <v>1838</v>
      </c>
      <c r="P1464">
        <v>2034</v>
      </c>
      <c r="Q1464">
        <v>3</v>
      </c>
      <c r="R1464">
        <v>2054</v>
      </c>
      <c r="S1464">
        <v>2037</v>
      </c>
      <c r="T1464">
        <v>-17</v>
      </c>
      <c r="U1464">
        <v>0</v>
      </c>
      <c r="V1464">
        <v>0</v>
      </c>
      <c r="W1464">
        <v>144</v>
      </c>
      <c r="X1464">
        <v>137</v>
      </c>
      <c r="Y1464">
        <v>116</v>
      </c>
      <c r="Z1464">
        <v>817</v>
      </c>
      <c r="AF1464" t="s">
        <v>980</v>
      </c>
      <c r="AG1464" t="s">
        <v>1262</v>
      </c>
      <c r="AH1464" s="9">
        <v>9.5138888888888884E-2</v>
      </c>
      <c r="AI1464" t="s">
        <v>1438</v>
      </c>
      <c r="AJ1464" t="s">
        <v>1417</v>
      </c>
      <c r="AK1464" t="s">
        <v>1426</v>
      </c>
    </row>
    <row r="1465" spans="1:37" x14ac:dyDescent="0.3">
      <c r="A1465" s="1">
        <v>44902</v>
      </c>
      <c r="B1465" t="s">
        <v>32</v>
      </c>
      <c r="C1465" t="s">
        <v>33</v>
      </c>
      <c r="D1465" t="s">
        <v>34</v>
      </c>
      <c r="E1465">
        <v>19393</v>
      </c>
      <c r="F1465">
        <v>110</v>
      </c>
      <c r="G1465" t="s">
        <v>216</v>
      </c>
      <c r="H1465" t="s">
        <v>217</v>
      </c>
      <c r="I1465" t="s">
        <v>133</v>
      </c>
      <c r="J1465" t="s">
        <v>134</v>
      </c>
      <c r="K1465">
        <v>1125</v>
      </c>
      <c r="L1465">
        <v>1146</v>
      </c>
      <c r="M1465">
        <v>21</v>
      </c>
      <c r="N1465">
        <v>13</v>
      </c>
      <c r="O1465">
        <v>1159</v>
      </c>
      <c r="P1465">
        <v>1337</v>
      </c>
      <c r="Q1465">
        <v>5</v>
      </c>
      <c r="R1465">
        <v>1330</v>
      </c>
      <c r="S1465">
        <v>1342</v>
      </c>
      <c r="T1465">
        <v>12</v>
      </c>
      <c r="U1465">
        <v>0</v>
      </c>
      <c r="V1465">
        <v>0</v>
      </c>
      <c r="W1465">
        <v>125</v>
      </c>
      <c r="X1465">
        <v>116</v>
      </c>
      <c r="Y1465">
        <v>98</v>
      </c>
      <c r="Z1465">
        <v>727</v>
      </c>
      <c r="AF1465" t="s">
        <v>914</v>
      </c>
      <c r="AG1465" t="s">
        <v>1322</v>
      </c>
      <c r="AH1465" s="9">
        <v>8.0555555555555561E-2</v>
      </c>
      <c r="AI1465" t="s">
        <v>1434</v>
      </c>
      <c r="AJ1465" t="s">
        <v>1420</v>
      </c>
      <c r="AK1465" t="s">
        <v>1424</v>
      </c>
    </row>
    <row r="1466" spans="1:37" x14ac:dyDescent="0.3">
      <c r="A1466" s="1">
        <v>44080</v>
      </c>
      <c r="B1466" t="s">
        <v>122</v>
      </c>
      <c r="C1466" t="s">
        <v>123</v>
      </c>
      <c r="D1466" t="s">
        <v>124</v>
      </c>
      <c r="E1466">
        <v>20304</v>
      </c>
      <c r="F1466">
        <v>3712</v>
      </c>
      <c r="G1466" t="s">
        <v>144</v>
      </c>
      <c r="H1466" t="s">
        <v>145</v>
      </c>
      <c r="I1466" t="s">
        <v>68</v>
      </c>
      <c r="J1466" t="s">
        <v>69</v>
      </c>
      <c r="K1466">
        <v>2015</v>
      </c>
      <c r="L1466">
        <v>2015</v>
      </c>
      <c r="M1466">
        <v>0</v>
      </c>
      <c r="N1466">
        <v>16</v>
      </c>
      <c r="O1466">
        <v>2031</v>
      </c>
      <c r="P1466">
        <v>2042</v>
      </c>
      <c r="Q1466">
        <v>8</v>
      </c>
      <c r="R1466">
        <v>2053</v>
      </c>
      <c r="S1466">
        <v>2050</v>
      </c>
      <c r="T1466">
        <v>-3</v>
      </c>
      <c r="U1466">
        <v>0</v>
      </c>
      <c r="V1466">
        <v>0</v>
      </c>
      <c r="W1466">
        <v>98</v>
      </c>
      <c r="X1466">
        <v>95</v>
      </c>
      <c r="Y1466">
        <v>71</v>
      </c>
      <c r="Z1466">
        <v>456</v>
      </c>
      <c r="AF1466" t="s">
        <v>1488</v>
      </c>
      <c r="AG1466" t="s">
        <v>1109</v>
      </c>
      <c r="AH1466" s="9">
        <v>2.4305555555555556E-2</v>
      </c>
      <c r="AI1466" t="s">
        <v>1438</v>
      </c>
      <c r="AJ1466" t="s">
        <v>1417</v>
      </c>
      <c r="AK1466" t="s">
        <v>1421</v>
      </c>
    </row>
    <row r="1467" spans="1:37" x14ac:dyDescent="0.3">
      <c r="A1467" s="1">
        <v>44085</v>
      </c>
      <c r="B1467" t="s">
        <v>14</v>
      </c>
      <c r="C1467" t="s">
        <v>15</v>
      </c>
      <c r="D1467" t="s">
        <v>16</v>
      </c>
      <c r="E1467">
        <v>19790</v>
      </c>
      <c r="F1467">
        <v>735</v>
      </c>
      <c r="G1467" t="s">
        <v>30</v>
      </c>
      <c r="H1467" t="s">
        <v>31</v>
      </c>
      <c r="I1467" t="s">
        <v>17</v>
      </c>
      <c r="J1467" t="s">
        <v>18</v>
      </c>
      <c r="K1467">
        <v>1430</v>
      </c>
      <c r="L1467">
        <v>1425</v>
      </c>
      <c r="M1467">
        <v>-5</v>
      </c>
      <c r="N1467">
        <v>13</v>
      </c>
      <c r="O1467">
        <v>1438</v>
      </c>
      <c r="P1467">
        <v>1632</v>
      </c>
      <c r="Q1467">
        <v>3</v>
      </c>
      <c r="R1467">
        <v>1648</v>
      </c>
      <c r="S1467">
        <v>1635</v>
      </c>
      <c r="T1467">
        <v>-13</v>
      </c>
      <c r="U1467">
        <v>0</v>
      </c>
      <c r="V1467">
        <v>0</v>
      </c>
      <c r="W1467">
        <v>138</v>
      </c>
      <c r="X1467">
        <v>130</v>
      </c>
      <c r="Y1467">
        <v>114</v>
      </c>
      <c r="Z1467">
        <v>852</v>
      </c>
      <c r="AF1467" t="s">
        <v>1459</v>
      </c>
      <c r="AG1467" t="s">
        <v>922</v>
      </c>
      <c r="AH1467" s="9">
        <v>9.0277777777777776E-2</v>
      </c>
      <c r="AI1467" t="s">
        <v>1435</v>
      </c>
      <c r="AJ1467" t="s">
        <v>1417</v>
      </c>
      <c r="AK1467" t="s">
        <v>1426</v>
      </c>
    </row>
    <row r="1468" spans="1:37" x14ac:dyDescent="0.3">
      <c r="A1468" s="1">
        <v>43528</v>
      </c>
      <c r="B1468" t="s">
        <v>39</v>
      </c>
      <c r="C1468" t="s">
        <v>40</v>
      </c>
      <c r="D1468" t="s">
        <v>41</v>
      </c>
      <c r="E1468">
        <v>19805</v>
      </c>
      <c r="F1468">
        <v>1788</v>
      </c>
      <c r="G1468" t="s">
        <v>150</v>
      </c>
      <c r="H1468" t="s">
        <v>85</v>
      </c>
      <c r="I1468" t="s">
        <v>97</v>
      </c>
      <c r="J1468" t="s">
        <v>98</v>
      </c>
      <c r="K1468">
        <v>1130</v>
      </c>
      <c r="L1468">
        <v>1127</v>
      </c>
      <c r="M1468">
        <v>-3</v>
      </c>
      <c r="N1468">
        <v>19</v>
      </c>
      <c r="O1468">
        <v>1146</v>
      </c>
      <c r="P1468">
        <v>1324</v>
      </c>
      <c r="Q1468">
        <v>10</v>
      </c>
      <c r="R1468">
        <v>1342</v>
      </c>
      <c r="S1468">
        <v>1334</v>
      </c>
      <c r="T1468">
        <v>-8</v>
      </c>
      <c r="U1468">
        <v>0</v>
      </c>
      <c r="V1468">
        <v>0</v>
      </c>
      <c r="W1468">
        <v>132</v>
      </c>
      <c r="X1468">
        <v>127</v>
      </c>
      <c r="Y1468">
        <v>98</v>
      </c>
      <c r="Z1468">
        <v>544</v>
      </c>
      <c r="AF1468" t="s">
        <v>912</v>
      </c>
      <c r="AG1468" t="s">
        <v>727</v>
      </c>
      <c r="AH1468" s="9">
        <v>8.819444444444445E-2</v>
      </c>
      <c r="AI1468" t="s">
        <v>1434</v>
      </c>
      <c r="AJ1468" t="s">
        <v>1417</v>
      </c>
      <c r="AK1468" t="s">
        <v>1422</v>
      </c>
    </row>
    <row r="1469" spans="1:37" x14ac:dyDescent="0.3">
      <c r="A1469" s="1">
        <v>43730</v>
      </c>
      <c r="B1469" t="s">
        <v>7</v>
      </c>
      <c r="C1469" t="s">
        <v>8</v>
      </c>
      <c r="D1469" t="s">
        <v>9</v>
      </c>
      <c r="E1469">
        <v>19977</v>
      </c>
      <c r="F1469">
        <v>1293</v>
      </c>
      <c r="G1469" t="s">
        <v>12</v>
      </c>
      <c r="H1469" t="s">
        <v>13</v>
      </c>
      <c r="I1469" t="s">
        <v>341</v>
      </c>
      <c r="J1469" t="s">
        <v>342</v>
      </c>
      <c r="K1469">
        <v>1800</v>
      </c>
      <c r="L1469">
        <v>1756</v>
      </c>
      <c r="M1469">
        <v>-4</v>
      </c>
      <c r="N1469">
        <v>37</v>
      </c>
      <c r="O1469">
        <v>1833</v>
      </c>
      <c r="P1469">
        <v>1931</v>
      </c>
      <c r="Q1469">
        <v>5</v>
      </c>
      <c r="R1469">
        <v>1944</v>
      </c>
      <c r="S1469">
        <v>1936</v>
      </c>
      <c r="T1469">
        <v>-8</v>
      </c>
      <c r="U1469">
        <v>0</v>
      </c>
      <c r="V1469">
        <v>0</v>
      </c>
      <c r="W1469">
        <v>104</v>
      </c>
      <c r="X1469">
        <v>100</v>
      </c>
      <c r="Y1469">
        <v>58</v>
      </c>
      <c r="Z1469">
        <v>404</v>
      </c>
      <c r="AF1469" t="s">
        <v>635</v>
      </c>
      <c r="AG1469" t="s">
        <v>1258</v>
      </c>
      <c r="AH1469" s="9">
        <v>6.9444444444444448E-2</v>
      </c>
      <c r="AI1469" t="s">
        <v>1435</v>
      </c>
      <c r="AJ1469" t="s">
        <v>1417</v>
      </c>
      <c r="AK1469" t="s">
        <v>1421</v>
      </c>
    </row>
    <row r="1470" spans="1:37" x14ac:dyDescent="0.3">
      <c r="A1470" s="1">
        <v>44149</v>
      </c>
      <c r="B1470" t="s">
        <v>141</v>
      </c>
      <c r="C1470" t="s">
        <v>142</v>
      </c>
      <c r="D1470" t="s">
        <v>143</v>
      </c>
      <c r="E1470">
        <v>20363</v>
      </c>
      <c r="F1470">
        <v>4958</v>
      </c>
      <c r="G1470" t="s">
        <v>436</v>
      </c>
      <c r="H1470" t="s">
        <v>437</v>
      </c>
      <c r="I1470" t="s">
        <v>60</v>
      </c>
      <c r="J1470" t="s">
        <v>61</v>
      </c>
      <c r="K1470">
        <v>1255</v>
      </c>
      <c r="L1470">
        <v>1249</v>
      </c>
      <c r="M1470">
        <v>-6</v>
      </c>
      <c r="N1470">
        <v>9</v>
      </c>
      <c r="O1470">
        <v>1258</v>
      </c>
      <c r="P1470">
        <v>1407</v>
      </c>
      <c r="Q1470">
        <v>12</v>
      </c>
      <c r="R1470">
        <v>1432</v>
      </c>
      <c r="S1470">
        <v>1419</v>
      </c>
      <c r="T1470">
        <v>-13</v>
      </c>
      <c r="U1470">
        <v>0</v>
      </c>
      <c r="V1470">
        <v>0</v>
      </c>
      <c r="W1470">
        <v>97</v>
      </c>
      <c r="X1470">
        <v>90</v>
      </c>
      <c r="Y1470">
        <v>69</v>
      </c>
      <c r="Z1470">
        <v>399</v>
      </c>
      <c r="AF1470" t="s">
        <v>1193</v>
      </c>
      <c r="AG1470" t="s">
        <v>744</v>
      </c>
      <c r="AH1470" s="9">
        <v>6.25E-2</v>
      </c>
      <c r="AI1470" t="s">
        <v>1435</v>
      </c>
      <c r="AJ1470" t="s">
        <v>1417</v>
      </c>
      <c r="AK1470" t="s">
        <v>1427</v>
      </c>
    </row>
    <row r="1471" spans="1:37" x14ac:dyDescent="0.3">
      <c r="A1471" s="1">
        <v>43697</v>
      </c>
      <c r="B1471" t="s">
        <v>32</v>
      </c>
      <c r="C1471" t="s">
        <v>33</v>
      </c>
      <c r="D1471" t="s">
        <v>34</v>
      </c>
      <c r="E1471">
        <v>19393</v>
      </c>
      <c r="F1471">
        <v>664</v>
      </c>
      <c r="G1471" t="s">
        <v>21</v>
      </c>
      <c r="H1471" t="s">
        <v>22</v>
      </c>
      <c r="I1471" t="s">
        <v>151</v>
      </c>
      <c r="J1471" t="s">
        <v>152</v>
      </c>
      <c r="K1471">
        <v>1640</v>
      </c>
      <c r="L1471">
        <v>1707</v>
      </c>
      <c r="M1471">
        <v>27</v>
      </c>
      <c r="N1471">
        <v>10</v>
      </c>
      <c r="O1471">
        <v>1717</v>
      </c>
      <c r="P1471">
        <v>1818</v>
      </c>
      <c r="Q1471">
        <v>4</v>
      </c>
      <c r="R1471">
        <v>1805</v>
      </c>
      <c r="S1471">
        <v>1822</v>
      </c>
      <c r="T1471">
        <v>17</v>
      </c>
      <c r="U1471">
        <v>0</v>
      </c>
      <c r="V1471">
        <v>0</v>
      </c>
      <c r="W1471">
        <v>145</v>
      </c>
      <c r="X1471">
        <v>135</v>
      </c>
      <c r="Y1471">
        <v>121</v>
      </c>
      <c r="Z1471">
        <v>909</v>
      </c>
      <c r="AA1471">
        <v>11</v>
      </c>
      <c r="AB1471">
        <v>0</v>
      </c>
      <c r="AC1471">
        <v>0</v>
      </c>
      <c r="AD1471">
        <v>0</v>
      </c>
      <c r="AE1471">
        <v>6</v>
      </c>
      <c r="AF1471" t="s">
        <v>659</v>
      </c>
      <c r="AG1471" t="s">
        <v>1354</v>
      </c>
      <c r="AH1471" s="9">
        <v>5.2083333333333336E-2</v>
      </c>
      <c r="AI1471" t="s">
        <v>1435</v>
      </c>
      <c r="AJ1471" t="s">
        <v>1420</v>
      </c>
      <c r="AK1471" t="s">
        <v>1423</v>
      </c>
    </row>
    <row r="1472" spans="1:37" x14ac:dyDescent="0.3">
      <c r="A1472" s="1">
        <v>44353</v>
      </c>
      <c r="B1472" t="s">
        <v>7</v>
      </c>
      <c r="C1472" t="s">
        <v>8</v>
      </c>
      <c r="D1472" t="s">
        <v>9</v>
      </c>
      <c r="E1472">
        <v>19977</v>
      </c>
      <c r="F1472">
        <v>1217</v>
      </c>
      <c r="G1472" t="s">
        <v>51</v>
      </c>
      <c r="H1472" t="s">
        <v>52</v>
      </c>
      <c r="I1472" t="s">
        <v>28</v>
      </c>
      <c r="J1472" t="s">
        <v>29</v>
      </c>
      <c r="K1472">
        <v>1230</v>
      </c>
      <c r="L1472">
        <v>1229</v>
      </c>
      <c r="M1472">
        <v>-1</v>
      </c>
      <c r="N1472">
        <v>25</v>
      </c>
      <c r="O1472">
        <v>1254</v>
      </c>
      <c r="P1472">
        <v>1553</v>
      </c>
      <c r="Q1472">
        <v>6</v>
      </c>
      <c r="R1472">
        <v>1556</v>
      </c>
      <c r="S1472">
        <v>1559</v>
      </c>
      <c r="T1472">
        <v>3</v>
      </c>
      <c r="U1472">
        <v>0</v>
      </c>
      <c r="V1472">
        <v>0</v>
      </c>
      <c r="W1472">
        <v>146</v>
      </c>
      <c r="X1472">
        <v>150</v>
      </c>
      <c r="Y1472">
        <v>119</v>
      </c>
      <c r="Z1472">
        <v>854</v>
      </c>
      <c r="AF1472" t="s">
        <v>1512</v>
      </c>
      <c r="AG1472" t="s">
        <v>1105</v>
      </c>
      <c r="AH1472" s="9">
        <v>0.14583333333333334</v>
      </c>
      <c r="AI1472" t="s">
        <v>1435</v>
      </c>
      <c r="AJ1472" t="s">
        <v>1417</v>
      </c>
      <c r="AK1472" t="s">
        <v>1421</v>
      </c>
    </row>
    <row r="1473" spans="1:37" x14ac:dyDescent="0.3">
      <c r="A1473" s="1">
        <v>43613</v>
      </c>
      <c r="B1473" t="s">
        <v>122</v>
      </c>
      <c r="C1473" t="s">
        <v>123</v>
      </c>
      <c r="D1473" t="s">
        <v>124</v>
      </c>
      <c r="E1473">
        <v>20304</v>
      </c>
      <c r="F1473">
        <v>5517</v>
      </c>
      <c r="G1473" t="s">
        <v>382</v>
      </c>
      <c r="H1473" t="s">
        <v>383</v>
      </c>
      <c r="I1473" t="s">
        <v>21</v>
      </c>
      <c r="J1473" t="s">
        <v>22</v>
      </c>
      <c r="K1473">
        <v>740</v>
      </c>
      <c r="L1473">
        <v>736</v>
      </c>
      <c r="M1473">
        <v>-4</v>
      </c>
      <c r="N1473">
        <v>53</v>
      </c>
      <c r="O1473">
        <v>829</v>
      </c>
      <c r="P1473">
        <v>846</v>
      </c>
      <c r="Q1473">
        <v>12</v>
      </c>
      <c r="R1473">
        <v>839</v>
      </c>
      <c r="S1473">
        <v>858</v>
      </c>
      <c r="T1473">
        <v>19</v>
      </c>
      <c r="U1473">
        <v>0</v>
      </c>
      <c r="V1473">
        <v>0</v>
      </c>
      <c r="W1473">
        <v>59</v>
      </c>
      <c r="X1473">
        <v>82</v>
      </c>
      <c r="Y1473">
        <v>17</v>
      </c>
      <c r="Z1473">
        <v>73</v>
      </c>
      <c r="AA1473">
        <v>0</v>
      </c>
      <c r="AB1473">
        <v>0</v>
      </c>
      <c r="AC1473">
        <v>19</v>
      </c>
      <c r="AD1473">
        <v>0</v>
      </c>
      <c r="AE1473">
        <v>0</v>
      </c>
      <c r="AF1473" t="s">
        <v>697</v>
      </c>
      <c r="AG1473" t="s">
        <v>1218</v>
      </c>
      <c r="AH1473" s="9">
        <v>5.6944444444444443E-2</v>
      </c>
      <c r="AI1473" t="s">
        <v>1434</v>
      </c>
      <c r="AJ1473" t="s">
        <v>1417</v>
      </c>
      <c r="AK1473" t="s">
        <v>1423</v>
      </c>
    </row>
    <row r="1474" spans="1:37" x14ac:dyDescent="0.3">
      <c r="A1474" s="1">
        <v>44572</v>
      </c>
      <c r="B1474" t="s">
        <v>14</v>
      </c>
      <c r="C1474" t="s">
        <v>15</v>
      </c>
      <c r="D1474" t="s">
        <v>16</v>
      </c>
      <c r="E1474">
        <v>19790</v>
      </c>
      <c r="F1474">
        <v>2195</v>
      </c>
      <c r="G1474" t="s">
        <v>144</v>
      </c>
      <c r="H1474" t="s">
        <v>145</v>
      </c>
      <c r="I1474" t="s">
        <v>10</v>
      </c>
      <c r="J1474" t="s">
        <v>11</v>
      </c>
      <c r="K1474">
        <v>2050</v>
      </c>
      <c r="L1474">
        <v>2158</v>
      </c>
      <c r="M1474">
        <v>68</v>
      </c>
      <c r="N1474">
        <v>13</v>
      </c>
      <c r="O1474">
        <v>2211</v>
      </c>
      <c r="P1474">
        <v>34</v>
      </c>
      <c r="Q1474">
        <v>5</v>
      </c>
      <c r="R1474">
        <v>2359</v>
      </c>
      <c r="S1474">
        <v>39</v>
      </c>
      <c r="T1474">
        <v>40</v>
      </c>
      <c r="U1474">
        <v>0</v>
      </c>
      <c r="V1474">
        <v>0</v>
      </c>
      <c r="W1474">
        <v>189</v>
      </c>
      <c r="X1474">
        <v>161</v>
      </c>
      <c r="Y1474">
        <v>143</v>
      </c>
      <c r="Z1474">
        <v>1127</v>
      </c>
      <c r="AA1474">
        <v>0</v>
      </c>
      <c r="AB1474">
        <v>0</v>
      </c>
      <c r="AC1474">
        <v>0</v>
      </c>
      <c r="AD1474">
        <v>0</v>
      </c>
      <c r="AE1474">
        <v>40</v>
      </c>
      <c r="AF1474" t="s">
        <v>1677</v>
      </c>
      <c r="AG1474" t="s">
        <v>989</v>
      </c>
      <c r="AH1474">
        <v>-0.8881944444444444</v>
      </c>
      <c r="AI1474" t="s">
        <v>1438</v>
      </c>
      <c r="AJ1474" t="s">
        <v>1420</v>
      </c>
      <c r="AK1474" t="s">
        <v>1423</v>
      </c>
    </row>
    <row r="1475" spans="1:37" x14ac:dyDescent="0.3">
      <c r="A1475" s="1">
        <v>44166</v>
      </c>
      <c r="B1475" t="s">
        <v>122</v>
      </c>
      <c r="C1475" t="s">
        <v>123</v>
      </c>
      <c r="D1475" t="s">
        <v>124</v>
      </c>
      <c r="E1475">
        <v>20304</v>
      </c>
      <c r="F1475">
        <v>5852</v>
      </c>
      <c r="G1475" t="s">
        <v>528</v>
      </c>
      <c r="H1475" t="s">
        <v>529</v>
      </c>
      <c r="I1475" t="s">
        <v>21</v>
      </c>
      <c r="J1475" t="s">
        <v>22</v>
      </c>
      <c r="K1475">
        <v>720</v>
      </c>
      <c r="L1475">
        <v>717</v>
      </c>
      <c r="M1475">
        <v>-3</v>
      </c>
      <c r="N1475">
        <v>26</v>
      </c>
      <c r="O1475">
        <v>743</v>
      </c>
      <c r="P1475">
        <v>824</v>
      </c>
      <c r="Q1475">
        <v>5</v>
      </c>
      <c r="R1475">
        <v>831</v>
      </c>
      <c r="S1475">
        <v>829</v>
      </c>
      <c r="T1475">
        <v>-2</v>
      </c>
      <c r="U1475">
        <v>0</v>
      </c>
      <c r="V1475">
        <v>0</v>
      </c>
      <c r="W1475">
        <v>71</v>
      </c>
      <c r="X1475">
        <v>72</v>
      </c>
      <c r="Y1475">
        <v>41</v>
      </c>
      <c r="Z1475">
        <v>212</v>
      </c>
      <c r="AF1475" t="s">
        <v>864</v>
      </c>
      <c r="AG1475" t="s">
        <v>1216</v>
      </c>
      <c r="AH1475" s="9">
        <v>0.05</v>
      </c>
      <c r="AI1475" t="s">
        <v>1434</v>
      </c>
      <c r="AJ1475" t="s">
        <v>1417</v>
      </c>
      <c r="AK1475" t="s">
        <v>1423</v>
      </c>
    </row>
    <row r="1476" spans="1:37" x14ac:dyDescent="0.3">
      <c r="A1476" s="1">
        <v>43904</v>
      </c>
      <c r="B1476" t="s">
        <v>39</v>
      </c>
      <c r="C1476" t="s">
        <v>40</v>
      </c>
      <c r="D1476" t="s">
        <v>41</v>
      </c>
      <c r="E1476">
        <v>19805</v>
      </c>
      <c r="F1476">
        <v>632</v>
      </c>
      <c r="G1476" t="s">
        <v>30</v>
      </c>
      <c r="H1476" t="s">
        <v>31</v>
      </c>
      <c r="I1476" t="s">
        <v>37</v>
      </c>
      <c r="J1476" t="s">
        <v>38</v>
      </c>
      <c r="K1476">
        <v>844</v>
      </c>
      <c r="L1476">
        <v>841</v>
      </c>
      <c r="M1476">
        <v>-3</v>
      </c>
      <c r="N1476">
        <v>14</v>
      </c>
      <c r="O1476">
        <v>855</v>
      </c>
      <c r="P1476">
        <v>940</v>
      </c>
      <c r="Q1476">
        <v>4</v>
      </c>
      <c r="R1476">
        <v>943</v>
      </c>
      <c r="S1476">
        <v>944</v>
      </c>
      <c r="T1476">
        <v>1</v>
      </c>
      <c r="U1476">
        <v>0</v>
      </c>
      <c r="V1476">
        <v>0</v>
      </c>
      <c r="W1476">
        <v>59</v>
      </c>
      <c r="X1476">
        <v>63</v>
      </c>
      <c r="Y1476">
        <v>45</v>
      </c>
      <c r="Z1476">
        <v>175</v>
      </c>
      <c r="AF1476" t="s">
        <v>1051</v>
      </c>
      <c r="AG1476" t="s">
        <v>695</v>
      </c>
      <c r="AH1476" s="9">
        <v>4.3749999999999997E-2</v>
      </c>
      <c r="AI1476" t="s">
        <v>1434</v>
      </c>
      <c r="AJ1476" t="s">
        <v>1417</v>
      </c>
      <c r="AK1476" t="s">
        <v>1427</v>
      </c>
    </row>
    <row r="1477" spans="1:37" x14ac:dyDescent="0.3">
      <c r="A1477" s="1">
        <v>44157</v>
      </c>
      <c r="B1477" t="s">
        <v>141</v>
      </c>
      <c r="C1477" t="s">
        <v>142</v>
      </c>
      <c r="D1477" t="s">
        <v>143</v>
      </c>
      <c r="E1477">
        <v>20363</v>
      </c>
      <c r="F1477">
        <v>5344</v>
      </c>
      <c r="G1477" t="s">
        <v>60</v>
      </c>
      <c r="H1477" t="s">
        <v>61</v>
      </c>
      <c r="I1477" t="s">
        <v>492</v>
      </c>
      <c r="J1477" t="s">
        <v>493</v>
      </c>
      <c r="K1477">
        <v>1230</v>
      </c>
      <c r="L1477">
        <v>1227</v>
      </c>
      <c r="M1477">
        <v>-3</v>
      </c>
      <c r="N1477">
        <v>12</v>
      </c>
      <c r="O1477">
        <v>1239</v>
      </c>
      <c r="P1477">
        <v>1225</v>
      </c>
      <c r="Q1477">
        <v>4</v>
      </c>
      <c r="R1477">
        <v>1237</v>
      </c>
      <c r="S1477">
        <v>1229</v>
      </c>
      <c r="T1477">
        <v>-8</v>
      </c>
      <c r="U1477">
        <v>0</v>
      </c>
      <c r="V1477">
        <v>0</v>
      </c>
      <c r="W1477">
        <v>67</v>
      </c>
      <c r="X1477">
        <v>62</v>
      </c>
      <c r="Y1477">
        <v>46</v>
      </c>
      <c r="Z1477">
        <v>241</v>
      </c>
      <c r="AF1477" t="s">
        <v>1105</v>
      </c>
      <c r="AG1477" t="s">
        <v>898</v>
      </c>
      <c r="AH1477" s="9">
        <v>1.3888888888888889E-3</v>
      </c>
      <c r="AI1477" t="s">
        <v>1435</v>
      </c>
      <c r="AJ1477" t="s">
        <v>1417</v>
      </c>
      <c r="AK1477" t="s">
        <v>1421</v>
      </c>
    </row>
    <row r="1478" spans="1:37" x14ac:dyDescent="0.3">
      <c r="A1478" s="1">
        <v>44415</v>
      </c>
      <c r="B1478" t="s">
        <v>81</v>
      </c>
      <c r="C1478" t="s">
        <v>82</v>
      </c>
      <c r="D1478" t="s">
        <v>83</v>
      </c>
      <c r="E1478">
        <v>20409</v>
      </c>
      <c r="F1478">
        <v>384</v>
      </c>
      <c r="G1478" t="s">
        <v>28</v>
      </c>
      <c r="H1478" t="s">
        <v>29</v>
      </c>
      <c r="I1478" t="s">
        <v>84</v>
      </c>
      <c r="J1478" t="s">
        <v>85</v>
      </c>
      <c r="K1478">
        <v>1825</v>
      </c>
      <c r="L1478">
        <v>1915</v>
      </c>
      <c r="M1478">
        <v>50</v>
      </c>
      <c r="N1478">
        <v>36</v>
      </c>
      <c r="O1478">
        <v>1951</v>
      </c>
      <c r="P1478">
        <v>2149</v>
      </c>
      <c r="Q1478">
        <v>13</v>
      </c>
      <c r="R1478">
        <v>2111</v>
      </c>
      <c r="S1478">
        <v>2202</v>
      </c>
      <c r="T1478">
        <v>51</v>
      </c>
      <c r="U1478">
        <v>0</v>
      </c>
      <c r="V1478">
        <v>0</v>
      </c>
      <c r="W1478">
        <v>166</v>
      </c>
      <c r="X1478">
        <v>167</v>
      </c>
      <c r="Y1478">
        <v>118</v>
      </c>
      <c r="Z1478">
        <v>944</v>
      </c>
      <c r="AA1478">
        <v>18</v>
      </c>
      <c r="AB1478">
        <v>0</v>
      </c>
      <c r="AC1478">
        <v>1</v>
      </c>
      <c r="AD1478">
        <v>0</v>
      </c>
      <c r="AE1478">
        <v>32</v>
      </c>
      <c r="AF1478" t="s">
        <v>1378</v>
      </c>
      <c r="AG1478" t="s">
        <v>1141</v>
      </c>
      <c r="AH1478" s="9">
        <v>0.11597222222222223</v>
      </c>
      <c r="AI1478" t="s">
        <v>1438</v>
      </c>
      <c r="AJ1478" t="s">
        <v>1420</v>
      </c>
      <c r="AK1478" t="s">
        <v>1427</v>
      </c>
    </row>
    <row r="1479" spans="1:37" x14ac:dyDescent="0.3">
      <c r="A1479" s="1">
        <v>45122</v>
      </c>
      <c r="B1479" t="s">
        <v>122</v>
      </c>
      <c r="C1479" t="s">
        <v>123</v>
      </c>
      <c r="D1479" t="s">
        <v>124</v>
      </c>
      <c r="E1479">
        <v>20304</v>
      </c>
      <c r="F1479">
        <v>4040</v>
      </c>
      <c r="G1479" t="s">
        <v>120</v>
      </c>
      <c r="H1479" t="s">
        <v>121</v>
      </c>
      <c r="I1479" t="s">
        <v>37</v>
      </c>
      <c r="J1479" t="s">
        <v>38</v>
      </c>
      <c r="K1479">
        <v>2055</v>
      </c>
      <c r="L1479">
        <v>2100</v>
      </c>
      <c r="M1479">
        <v>5</v>
      </c>
      <c r="N1479">
        <v>19</v>
      </c>
      <c r="O1479">
        <v>2119</v>
      </c>
      <c r="P1479">
        <v>9</v>
      </c>
      <c r="Q1479">
        <v>5</v>
      </c>
      <c r="R1479">
        <v>21</v>
      </c>
      <c r="S1479">
        <v>14</v>
      </c>
      <c r="T1479">
        <v>-7</v>
      </c>
      <c r="U1479">
        <v>0</v>
      </c>
      <c r="V1479">
        <v>0</v>
      </c>
      <c r="W1479">
        <v>146</v>
      </c>
      <c r="X1479">
        <v>134</v>
      </c>
      <c r="Y1479">
        <v>110</v>
      </c>
      <c r="Z1479">
        <v>866</v>
      </c>
      <c r="AF1479" t="s">
        <v>1398</v>
      </c>
      <c r="AG1479" t="s">
        <v>983</v>
      </c>
      <c r="AH1479">
        <v>-0.86527777777777781</v>
      </c>
      <c r="AI1479" t="s">
        <v>1438</v>
      </c>
      <c r="AJ1479" t="s">
        <v>1417</v>
      </c>
      <c r="AK1479" t="s">
        <v>1427</v>
      </c>
    </row>
    <row r="1480" spans="1:37" x14ac:dyDescent="0.3">
      <c r="A1480" s="1">
        <v>44276</v>
      </c>
      <c r="B1480" t="s">
        <v>32</v>
      </c>
      <c r="C1480" t="s">
        <v>33</v>
      </c>
      <c r="D1480" t="s">
        <v>34</v>
      </c>
      <c r="E1480">
        <v>19393</v>
      </c>
      <c r="F1480">
        <v>1696</v>
      </c>
      <c r="G1480" t="s">
        <v>174</v>
      </c>
      <c r="H1480" t="s">
        <v>175</v>
      </c>
      <c r="I1480" t="s">
        <v>21</v>
      </c>
      <c r="J1480" t="s">
        <v>22</v>
      </c>
      <c r="K1480">
        <v>1550</v>
      </c>
      <c r="L1480">
        <v>1554</v>
      </c>
      <c r="M1480">
        <v>4</v>
      </c>
      <c r="N1480">
        <v>17</v>
      </c>
      <c r="O1480">
        <v>1611</v>
      </c>
      <c r="P1480">
        <v>1832</v>
      </c>
      <c r="Q1480">
        <v>12</v>
      </c>
      <c r="R1480">
        <v>1830</v>
      </c>
      <c r="S1480">
        <v>1844</v>
      </c>
      <c r="T1480">
        <v>14</v>
      </c>
      <c r="U1480">
        <v>0</v>
      </c>
      <c r="V1480">
        <v>0</v>
      </c>
      <c r="W1480">
        <v>100</v>
      </c>
      <c r="X1480">
        <v>110</v>
      </c>
      <c r="Y1480">
        <v>81</v>
      </c>
      <c r="Z1480">
        <v>602</v>
      </c>
      <c r="AF1480" t="s">
        <v>797</v>
      </c>
      <c r="AG1480" t="s">
        <v>772</v>
      </c>
      <c r="AH1480" s="9">
        <v>0.11805555555555555</v>
      </c>
      <c r="AI1480" t="s">
        <v>1435</v>
      </c>
      <c r="AJ1480" t="s">
        <v>1420</v>
      </c>
      <c r="AK1480" t="s">
        <v>1421</v>
      </c>
    </row>
    <row r="1481" spans="1:37" x14ac:dyDescent="0.3">
      <c r="A1481" s="1">
        <v>43595</v>
      </c>
      <c r="B1481" t="s">
        <v>32</v>
      </c>
      <c r="C1481" t="s">
        <v>33</v>
      </c>
      <c r="D1481" t="s">
        <v>34</v>
      </c>
      <c r="E1481">
        <v>19393</v>
      </c>
      <c r="F1481">
        <v>2020</v>
      </c>
      <c r="G1481" t="s">
        <v>150</v>
      </c>
      <c r="H1481" t="s">
        <v>85</v>
      </c>
      <c r="I1481" t="s">
        <v>35</v>
      </c>
      <c r="J1481" t="s">
        <v>36</v>
      </c>
      <c r="K1481">
        <v>1030</v>
      </c>
      <c r="L1481">
        <v>1030</v>
      </c>
      <c r="M1481">
        <v>0</v>
      </c>
      <c r="N1481">
        <v>34</v>
      </c>
      <c r="O1481">
        <v>1104</v>
      </c>
      <c r="P1481">
        <v>1329</v>
      </c>
      <c r="Q1481">
        <v>3</v>
      </c>
      <c r="R1481">
        <v>1330</v>
      </c>
      <c r="S1481">
        <v>1332</v>
      </c>
      <c r="T1481">
        <v>2</v>
      </c>
      <c r="U1481">
        <v>0</v>
      </c>
      <c r="V1481">
        <v>0</v>
      </c>
      <c r="W1481">
        <v>240</v>
      </c>
      <c r="X1481">
        <v>242</v>
      </c>
      <c r="Y1481">
        <v>205</v>
      </c>
      <c r="Z1481">
        <v>1381</v>
      </c>
      <c r="AF1481" t="s">
        <v>615</v>
      </c>
      <c r="AG1481" t="s">
        <v>1316</v>
      </c>
      <c r="AH1481" s="9">
        <v>0.12638888888888888</v>
      </c>
      <c r="AI1481" t="s">
        <v>1434</v>
      </c>
      <c r="AJ1481" t="s">
        <v>1420</v>
      </c>
      <c r="AK1481" t="s">
        <v>1426</v>
      </c>
    </row>
    <row r="1482" spans="1:37" x14ac:dyDescent="0.3">
      <c r="A1482" s="1">
        <v>44475</v>
      </c>
      <c r="B1482" t="s">
        <v>32</v>
      </c>
      <c r="C1482" t="s">
        <v>33</v>
      </c>
      <c r="D1482" t="s">
        <v>34</v>
      </c>
      <c r="E1482">
        <v>19393</v>
      </c>
      <c r="F1482">
        <v>3925</v>
      </c>
      <c r="G1482" t="s">
        <v>70</v>
      </c>
      <c r="H1482" t="s">
        <v>71</v>
      </c>
      <c r="I1482" t="s">
        <v>212</v>
      </c>
      <c r="J1482" t="s">
        <v>213</v>
      </c>
      <c r="K1482">
        <v>1345</v>
      </c>
      <c r="L1482">
        <v>1358</v>
      </c>
      <c r="M1482">
        <v>13</v>
      </c>
      <c r="N1482">
        <v>11</v>
      </c>
      <c r="O1482">
        <v>1409</v>
      </c>
      <c r="P1482">
        <v>1528</v>
      </c>
      <c r="Q1482">
        <v>3</v>
      </c>
      <c r="R1482">
        <v>1535</v>
      </c>
      <c r="S1482">
        <v>1531</v>
      </c>
      <c r="T1482">
        <v>-4</v>
      </c>
      <c r="U1482">
        <v>0</v>
      </c>
      <c r="V1482">
        <v>0</v>
      </c>
      <c r="W1482">
        <v>110</v>
      </c>
      <c r="X1482">
        <v>93</v>
      </c>
      <c r="Y1482">
        <v>79</v>
      </c>
      <c r="Z1482">
        <v>569</v>
      </c>
      <c r="AF1482" t="s">
        <v>653</v>
      </c>
      <c r="AG1482" t="s">
        <v>1022</v>
      </c>
      <c r="AH1482" s="9">
        <v>6.458333333333334E-2</v>
      </c>
      <c r="AI1482" t="s">
        <v>1435</v>
      </c>
      <c r="AJ1482" t="s">
        <v>1417</v>
      </c>
      <c r="AK1482" t="s">
        <v>1424</v>
      </c>
    </row>
    <row r="1483" spans="1:37" x14ac:dyDescent="0.3">
      <c r="A1483" s="1">
        <v>44812</v>
      </c>
      <c r="B1483" t="s">
        <v>32</v>
      </c>
      <c r="C1483" t="s">
        <v>33</v>
      </c>
      <c r="D1483" t="s">
        <v>34</v>
      </c>
      <c r="E1483">
        <v>19393</v>
      </c>
      <c r="F1483">
        <v>2640</v>
      </c>
      <c r="G1483" t="s">
        <v>110</v>
      </c>
      <c r="H1483" t="s">
        <v>111</v>
      </c>
      <c r="I1483" t="s">
        <v>160</v>
      </c>
      <c r="J1483" t="s">
        <v>161</v>
      </c>
      <c r="K1483">
        <v>845</v>
      </c>
      <c r="L1483">
        <v>838</v>
      </c>
      <c r="M1483">
        <v>-7</v>
      </c>
      <c r="N1483">
        <v>9</v>
      </c>
      <c r="O1483">
        <v>847</v>
      </c>
      <c r="P1483">
        <v>943</v>
      </c>
      <c r="Q1483">
        <v>4</v>
      </c>
      <c r="R1483">
        <v>1000</v>
      </c>
      <c r="S1483">
        <v>947</v>
      </c>
      <c r="T1483">
        <v>-13</v>
      </c>
      <c r="U1483">
        <v>0</v>
      </c>
      <c r="V1483">
        <v>0</v>
      </c>
      <c r="W1483">
        <v>75</v>
      </c>
      <c r="X1483">
        <v>69</v>
      </c>
      <c r="Y1483">
        <v>56</v>
      </c>
      <c r="Z1483">
        <v>351</v>
      </c>
      <c r="AF1483" t="s">
        <v>706</v>
      </c>
      <c r="AG1483" t="s">
        <v>1300</v>
      </c>
      <c r="AH1483" s="9">
        <v>4.791666666666667E-2</v>
      </c>
      <c r="AI1483" t="s">
        <v>1434</v>
      </c>
      <c r="AJ1483" t="s">
        <v>1417</v>
      </c>
      <c r="AK1483" t="s">
        <v>1425</v>
      </c>
    </row>
    <row r="1484" spans="1:37" x14ac:dyDescent="0.3">
      <c r="A1484" s="1">
        <v>43612</v>
      </c>
      <c r="B1484" t="s">
        <v>122</v>
      </c>
      <c r="C1484" t="s">
        <v>123</v>
      </c>
      <c r="D1484" t="s">
        <v>124</v>
      </c>
      <c r="E1484">
        <v>20304</v>
      </c>
      <c r="F1484">
        <v>3402</v>
      </c>
      <c r="G1484" t="s">
        <v>120</v>
      </c>
      <c r="H1484" t="s">
        <v>121</v>
      </c>
      <c r="I1484" t="s">
        <v>53</v>
      </c>
      <c r="J1484" t="s">
        <v>54</v>
      </c>
      <c r="K1484">
        <v>1505</v>
      </c>
      <c r="L1484">
        <v>1454</v>
      </c>
      <c r="M1484">
        <v>-11</v>
      </c>
      <c r="N1484">
        <v>11</v>
      </c>
      <c r="O1484">
        <v>1505</v>
      </c>
      <c r="P1484">
        <v>1536</v>
      </c>
      <c r="Q1484">
        <v>9</v>
      </c>
      <c r="R1484">
        <v>1625</v>
      </c>
      <c r="S1484">
        <v>1545</v>
      </c>
      <c r="T1484">
        <v>-40</v>
      </c>
      <c r="U1484">
        <v>0</v>
      </c>
      <c r="V1484">
        <v>0</v>
      </c>
      <c r="W1484">
        <v>140</v>
      </c>
      <c r="X1484">
        <v>111</v>
      </c>
      <c r="Y1484">
        <v>91</v>
      </c>
      <c r="Z1484">
        <v>590</v>
      </c>
      <c r="AF1484" t="s">
        <v>1348</v>
      </c>
      <c r="AG1484" t="s">
        <v>768</v>
      </c>
      <c r="AH1484" s="9">
        <v>3.5416666666666666E-2</v>
      </c>
      <c r="AI1484" t="s">
        <v>1435</v>
      </c>
      <c r="AJ1484" t="s">
        <v>1417</v>
      </c>
      <c r="AK1484" t="s">
        <v>1422</v>
      </c>
    </row>
    <row r="1485" spans="1:37" x14ac:dyDescent="0.3">
      <c r="A1485" s="1">
        <v>43942</v>
      </c>
      <c r="B1485" t="s">
        <v>155</v>
      </c>
      <c r="C1485" t="s">
        <v>156</v>
      </c>
      <c r="D1485" t="s">
        <v>157</v>
      </c>
      <c r="E1485">
        <v>20398</v>
      </c>
      <c r="F1485">
        <v>3504</v>
      </c>
      <c r="G1485" t="s">
        <v>484</v>
      </c>
      <c r="H1485" t="s">
        <v>485</v>
      </c>
      <c r="I1485" t="s">
        <v>30</v>
      </c>
      <c r="J1485" t="s">
        <v>31</v>
      </c>
      <c r="K1485">
        <v>1517</v>
      </c>
      <c r="L1485">
        <v>1514</v>
      </c>
      <c r="M1485">
        <v>-3</v>
      </c>
      <c r="N1485">
        <v>8</v>
      </c>
      <c r="O1485">
        <v>1522</v>
      </c>
      <c r="P1485">
        <v>1615</v>
      </c>
      <c r="Q1485">
        <v>17</v>
      </c>
      <c r="R1485">
        <v>1635</v>
      </c>
      <c r="S1485">
        <v>1632</v>
      </c>
      <c r="T1485">
        <v>-3</v>
      </c>
      <c r="U1485">
        <v>0</v>
      </c>
      <c r="V1485">
        <v>0</v>
      </c>
      <c r="W1485">
        <v>78</v>
      </c>
      <c r="X1485">
        <v>78</v>
      </c>
      <c r="Y1485">
        <v>53</v>
      </c>
      <c r="Z1485">
        <v>285</v>
      </c>
      <c r="AF1485" t="s">
        <v>1351</v>
      </c>
      <c r="AG1485" t="s">
        <v>1068</v>
      </c>
      <c r="AH1485" s="9">
        <v>5.4166666666666669E-2</v>
      </c>
      <c r="AI1485" t="s">
        <v>1435</v>
      </c>
      <c r="AJ1485" t="s">
        <v>1417</v>
      </c>
      <c r="AK1485" t="s">
        <v>1423</v>
      </c>
    </row>
    <row r="1486" spans="1:37" x14ac:dyDescent="0.3">
      <c r="A1486" s="1">
        <v>44430</v>
      </c>
      <c r="B1486" t="s">
        <v>32</v>
      </c>
      <c r="C1486" t="s">
        <v>33</v>
      </c>
      <c r="D1486" t="s">
        <v>34</v>
      </c>
      <c r="E1486">
        <v>19393</v>
      </c>
      <c r="F1486">
        <v>2583</v>
      </c>
      <c r="G1486" t="s">
        <v>35</v>
      </c>
      <c r="H1486" t="s">
        <v>36</v>
      </c>
      <c r="I1486" t="s">
        <v>292</v>
      </c>
      <c r="J1486" t="s">
        <v>52</v>
      </c>
      <c r="K1486">
        <v>1930</v>
      </c>
      <c r="L1486">
        <v>1958</v>
      </c>
      <c r="M1486">
        <v>28</v>
      </c>
      <c r="N1486">
        <v>9</v>
      </c>
      <c r="O1486">
        <v>2007</v>
      </c>
      <c r="P1486">
        <v>2052</v>
      </c>
      <c r="Q1486">
        <v>8</v>
      </c>
      <c r="R1486">
        <v>2035</v>
      </c>
      <c r="S1486">
        <v>2100</v>
      </c>
      <c r="T1486">
        <v>25</v>
      </c>
      <c r="U1486">
        <v>0</v>
      </c>
      <c r="V1486">
        <v>0</v>
      </c>
      <c r="W1486">
        <v>65</v>
      </c>
      <c r="X1486">
        <v>62</v>
      </c>
      <c r="Y1486">
        <v>45</v>
      </c>
      <c r="Z1486">
        <v>239</v>
      </c>
      <c r="AA1486">
        <v>25</v>
      </c>
      <c r="AB1486">
        <v>0</v>
      </c>
      <c r="AC1486">
        <v>0</v>
      </c>
      <c r="AD1486">
        <v>0</v>
      </c>
      <c r="AE1486">
        <v>0</v>
      </c>
      <c r="AF1486" t="s">
        <v>983</v>
      </c>
      <c r="AG1486" t="s">
        <v>1272</v>
      </c>
      <c r="AH1486" s="9">
        <v>4.3055555555555555E-2</v>
      </c>
      <c r="AI1486" t="s">
        <v>1438</v>
      </c>
      <c r="AJ1486" t="s">
        <v>1420</v>
      </c>
      <c r="AK1486" t="s">
        <v>1421</v>
      </c>
    </row>
    <row r="1487" spans="1:37" x14ac:dyDescent="0.3">
      <c r="A1487" s="1">
        <v>44272</v>
      </c>
      <c r="B1487" t="s">
        <v>171</v>
      </c>
      <c r="C1487" t="s">
        <v>172</v>
      </c>
      <c r="D1487" t="s">
        <v>173</v>
      </c>
      <c r="E1487">
        <v>20378</v>
      </c>
      <c r="F1487">
        <v>5932</v>
      </c>
      <c r="G1487" t="s">
        <v>331</v>
      </c>
      <c r="H1487" t="s">
        <v>332</v>
      </c>
      <c r="I1487" t="s">
        <v>30</v>
      </c>
      <c r="J1487" t="s">
        <v>31</v>
      </c>
      <c r="K1487">
        <v>700</v>
      </c>
      <c r="L1487">
        <v>651</v>
      </c>
      <c r="M1487">
        <v>-9</v>
      </c>
      <c r="N1487">
        <v>28</v>
      </c>
      <c r="O1487">
        <v>719</v>
      </c>
      <c r="P1487">
        <v>922</v>
      </c>
      <c r="Q1487">
        <v>10</v>
      </c>
      <c r="R1487">
        <v>938</v>
      </c>
      <c r="S1487">
        <v>932</v>
      </c>
      <c r="T1487">
        <v>-6</v>
      </c>
      <c r="U1487">
        <v>0</v>
      </c>
      <c r="V1487">
        <v>0</v>
      </c>
      <c r="W1487">
        <v>158</v>
      </c>
      <c r="X1487">
        <v>161</v>
      </c>
      <c r="Y1487">
        <v>123</v>
      </c>
      <c r="Z1487">
        <v>737</v>
      </c>
      <c r="AF1487" t="s">
        <v>1125</v>
      </c>
      <c r="AG1487" t="s">
        <v>593</v>
      </c>
      <c r="AH1487" s="9">
        <v>0.11180555555555556</v>
      </c>
      <c r="AI1487" t="s">
        <v>1434</v>
      </c>
      <c r="AJ1487" t="s">
        <v>1417</v>
      </c>
      <c r="AK1487" t="s">
        <v>1424</v>
      </c>
    </row>
    <row r="1488" spans="1:37" x14ac:dyDescent="0.3">
      <c r="A1488" s="1">
        <v>43684</v>
      </c>
      <c r="B1488" t="s">
        <v>32</v>
      </c>
      <c r="C1488" t="s">
        <v>33</v>
      </c>
      <c r="D1488" t="s">
        <v>34</v>
      </c>
      <c r="E1488">
        <v>19393</v>
      </c>
      <c r="F1488">
        <v>1003</v>
      </c>
      <c r="G1488" t="s">
        <v>72</v>
      </c>
      <c r="H1488" t="s">
        <v>73</v>
      </c>
      <c r="I1488" t="s">
        <v>28</v>
      </c>
      <c r="J1488" t="s">
        <v>29</v>
      </c>
      <c r="K1488">
        <v>2035</v>
      </c>
      <c r="L1488">
        <v>2119</v>
      </c>
      <c r="M1488">
        <v>44</v>
      </c>
      <c r="N1488">
        <v>12</v>
      </c>
      <c r="O1488">
        <v>2131</v>
      </c>
      <c r="P1488">
        <v>2316</v>
      </c>
      <c r="Q1488">
        <v>6</v>
      </c>
      <c r="R1488">
        <v>2250</v>
      </c>
      <c r="S1488">
        <v>2322</v>
      </c>
      <c r="T1488">
        <v>32</v>
      </c>
      <c r="U1488">
        <v>0</v>
      </c>
      <c r="V1488">
        <v>0</v>
      </c>
      <c r="W1488">
        <v>135</v>
      </c>
      <c r="X1488">
        <v>123</v>
      </c>
      <c r="Y1488">
        <v>105</v>
      </c>
      <c r="Z1488">
        <v>787</v>
      </c>
      <c r="AA1488">
        <v>32</v>
      </c>
      <c r="AB1488">
        <v>0</v>
      </c>
      <c r="AC1488">
        <v>0</v>
      </c>
      <c r="AD1488">
        <v>0</v>
      </c>
      <c r="AE1488">
        <v>0</v>
      </c>
      <c r="AF1488" t="s">
        <v>829</v>
      </c>
      <c r="AG1488" t="s">
        <v>1372</v>
      </c>
      <c r="AH1488" s="9">
        <v>8.5416666666666669E-2</v>
      </c>
      <c r="AI1488" t="s">
        <v>1438</v>
      </c>
      <c r="AJ1488" t="s">
        <v>1420</v>
      </c>
      <c r="AK1488" t="s">
        <v>1424</v>
      </c>
    </row>
    <row r="1489" spans="1:37" x14ac:dyDescent="0.3">
      <c r="A1489" s="1">
        <v>43746</v>
      </c>
      <c r="B1489" t="s">
        <v>171</v>
      </c>
      <c r="C1489" t="s">
        <v>172</v>
      </c>
      <c r="D1489" t="s">
        <v>173</v>
      </c>
      <c r="E1489">
        <v>20378</v>
      </c>
      <c r="F1489">
        <v>5726</v>
      </c>
      <c r="G1489" t="s">
        <v>30</v>
      </c>
      <c r="H1489" t="s">
        <v>31</v>
      </c>
      <c r="I1489" t="s">
        <v>528</v>
      </c>
      <c r="J1489" t="s">
        <v>529</v>
      </c>
      <c r="K1489">
        <v>1444</v>
      </c>
      <c r="L1489">
        <v>1437</v>
      </c>
      <c r="M1489">
        <v>-7</v>
      </c>
      <c r="N1489">
        <v>9</v>
      </c>
      <c r="O1489">
        <v>1446</v>
      </c>
      <c r="P1489">
        <v>1530</v>
      </c>
      <c r="Q1489">
        <v>3</v>
      </c>
      <c r="R1489">
        <v>1556</v>
      </c>
      <c r="S1489">
        <v>1533</v>
      </c>
      <c r="T1489">
        <v>-23</v>
      </c>
      <c r="U1489">
        <v>0</v>
      </c>
      <c r="V1489">
        <v>0</v>
      </c>
      <c r="W1489">
        <v>132</v>
      </c>
      <c r="X1489">
        <v>116</v>
      </c>
      <c r="Y1489">
        <v>104</v>
      </c>
      <c r="Z1489">
        <v>773</v>
      </c>
      <c r="AF1489" t="s">
        <v>1449</v>
      </c>
      <c r="AG1489" t="s">
        <v>763</v>
      </c>
      <c r="AH1489" s="9">
        <v>3.888888888888889E-2</v>
      </c>
      <c r="AI1489" t="s">
        <v>1435</v>
      </c>
      <c r="AJ1489" t="s">
        <v>1417</v>
      </c>
      <c r="AK1489" t="s">
        <v>1423</v>
      </c>
    </row>
    <row r="1490" spans="1:37" x14ac:dyDescent="0.3">
      <c r="A1490" s="1">
        <v>44985</v>
      </c>
      <c r="B1490" t="s">
        <v>7</v>
      </c>
      <c r="C1490" t="s">
        <v>8</v>
      </c>
      <c r="D1490" t="s">
        <v>9</v>
      </c>
      <c r="E1490">
        <v>19977</v>
      </c>
      <c r="F1490">
        <v>606</v>
      </c>
      <c r="G1490" t="s">
        <v>12</v>
      </c>
      <c r="H1490" t="s">
        <v>13</v>
      </c>
      <c r="I1490" t="s">
        <v>44</v>
      </c>
      <c r="J1490" t="s">
        <v>45</v>
      </c>
      <c r="K1490">
        <v>848</v>
      </c>
      <c r="L1490">
        <v>910</v>
      </c>
      <c r="M1490">
        <v>22</v>
      </c>
      <c r="N1490">
        <v>30</v>
      </c>
      <c r="O1490">
        <v>940</v>
      </c>
      <c r="P1490">
        <v>1026</v>
      </c>
      <c r="Q1490">
        <v>5</v>
      </c>
      <c r="R1490">
        <v>1000</v>
      </c>
      <c r="S1490">
        <v>1031</v>
      </c>
      <c r="T1490">
        <v>31</v>
      </c>
      <c r="U1490">
        <v>0</v>
      </c>
      <c r="V1490">
        <v>0</v>
      </c>
      <c r="W1490">
        <v>72</v>
      </c>
      <c r="X1490">
        <v>81</v>
      </c>
      <c r="Y1490">
        <v>46</v>
      </c>
      <c r="Z1490">
        <v>200</v>
      </c>
      <c r="AA1490">
        <v>14</v>
      </c>
      <c r="AB1490">
        <v>0</v>
      </c>
      <c r="AC1490">
        <v>9</v>
      </c>
      <c r="AD1490">
        <v>0</v>
      </c>
      <c r="AE1490">
        <v>8</v>
      </c>
      <c r="AF1490" t="s">
        <v>606</v>
      </c>
      <c r="AG1490" t="s">
        <v>700</v>
      </c>
      <c r="AH1490" s="9">
        <v>5.6250000000000001E-2</v>
      </c>
      <c r="AI1490" t="s">
        <v>1434</v>
      </c>
      <c r="AJ1490" t="s">
        <v>1420</v>
      </c>
      <c r="AK1490" t="s">
        <v>1423</v>
      </c>
    </row>
    <row r="1491" spans="1:37" x14ac:dyDescent="0.3">
      <c r="A1491" s="1">
        <v>44715</v>
      </c>
      <c r="B1491" t="s">
        <v>162</v>
      </c>
      <c r="C1491" t="s">
        <v>163</v>
      </c>
      <c r="D1491" t="s">
        <v>164</v>
      </c>
      <c r="E1491">
        <v>20436</v>
      </c>
      <c r="F1491">
        <v>114</v>
      </c>
      <c r="G1491" t="s">
        <v>165</v>
      </c>
      <c r="H1491" t="s">
        <v>166</v>
      </c>
      <c r="I1491" t="s">
        <v>62</v>
      </c>
      <c r="J1491" t="s">
        <v>63</v>
      </c>
      <c r="K1491">
        <v>949</v>
      </c>
      <c r="L1491">
        <v>1014</v>
      </c>
      <c r="M1491">
        <v>25</v>
      </c>
      <c r="N1491">
        <v>14</v>
      </c>
      <c r="O1491">
        <v>1028</v>
      </c>
      <c r="P1491">
        <v>1428</v>
      </c>
      <c r="Q1491">
        <v>8</v>
      </c>
      <c r="R1491">
        <v>1428</v>
      </c>
      <c r="S1491">
        <v>1436</v>
      </c>
      <c r="T1491">
        <v>8</v>
      </c>
      <c r="U1491">
        <v>0</v>
      </c>
      <c r="V1491">
        <v>0</v>
      </c>
      <c r="W1491">
        <v>279</v>
      </c>
      <c r="X1491">
        <v>262</v>
      </c>
      <c r="Y1491">
        <v>240</v>
      </c>
      <c r="Z1491">
        <v>1666</v>
      </c>
      <c r="AF1491" t="s">
        <v>762</v>
      </c>
      <c r="AG1491" t="s">
        <v>1092</v>
      </c>
      <c r="AH1491" s="9">
        <v>0.18194444444444444</v>
      </c>
      <c r="AI1491" t="s">
        <v>1434</v>
      </c>
      <c r="AJ1491" t="s">
        <v>1420</v>
      </c>
      <c r="AK1491" t="s">
        <v>1426</v>
      </c>
    </row>
    <row r="1492" spans="1:37" x14ac:dyDescent="0.3">
      <c r="A1492" s="1">
        <v>44197</v>
      </c>
      <c r="B1492" t="s">
        <v>141</v>
      </c>
      <c r="C1492" t="s">
        <v>142</v>
      </c>
      <c r="D1492" t="s">
        <v>143</v>
      </c>
      <c r="E1492">
        <v>20363</v>
      </c>
      <c r="F1492">
        <v>4735</v>
      </c>
      <c r="G1492" t="s">
        <v>158</v>
      </c>
      <c r="H1492" t="s">
        <v>159</v>
      </c>
      <c r="I1492" t="s">
        <v>17</v>
      </c>
      <c r="J1492" t="s">
        <v>18</v>
      </c>
      <c r="K1492">
        <v>1300</v>
      </c>
      <c r="L1492">
        <v>1256</v>
      </c>
      <c r="M1492">
        <v>-4</v>
      </c>
      <c r="N1492">
        <v>19</v>
      </c>
      <c r="O1492">
        <v>1315</v>
      </c>
      <c r="P1492">
        <v>1347</v>
      </c>
      <c r="Q1492">
        <v>3</v>
      </c>
      <c r="R1492">
        <v>1405</v>
      </c>
      <c r="S1492">
        <v>1350</v>
      </c>
      <c r="T1492">
        <v>-15</v>
      </c>
      <c r="U1492">
        <v>0</v>
      </c>
      <c r="V1492">
        <v>0</v>
      </c>
      <c r="W1492">
        <v>125</v>
      </c>
      <c r="X1492">
        <v>114</v>
      </c>
      <c r="Y1492">
        <v>92</v>
      </c>
      <c r="Z1492">
        <v>626</v>
      </c>
      <c r="AF1492" t="s">
        <v>1132</v>
      </c>
      <c r="AG1492" t="s">
        <v>1018</v>
      </c>
      <c r="AH1492" s="9">
        <v>3.7499999999999999E-2</v>
      </c>
      <c r="AI1492" t="s">
        <v>1435</v>
      </c>
      <c r="AJ1492" t="s">
        <v>1417</v>
      </c>
      <c r="AK1492" t="s">
        <v>1426</v>
      </c>
    </row>
    <row r="1493" spans="1:37" x14ac:dyDescent="0.3">
      <c r="A1493" s="1">
        <v>43639</v>
      </c>
      <c r="B1493" t="s">
        <v>7</v>
      </c>
      <c r="C1493" t="s">
        <v>8</v>
      </c>
      <c r="D1493" t="s">
        <v>9</v>
      </c>
      <c r="E1493">
        <v>19977</v>
      </c>
      <c r="F1493">
        <v>533</v>
      </c>
      <c r="G1493" t="s">
        <v>60</v>
      </c>
      <c r="H1493" t="s">
        <v>61</v>
      </c>
      <c r="I1493" t="s">
        <v>21</v>
      </c>
      <c r="J1493" t="s">
        <v>22</v>
      </c>
      <c r="K1493">
        <v>700</v>
      </c>
      <c r="L1493">
        <v>656</v>
      </c>
      <c r="M1493">
        <v>-4</v>
      </c>
      <c r="N1493">
        <v>13</v>
      </c>
      <c r="O1493">
        <v>709</v>
      </c>
      <c r="P1493">
        <v>754</v>
      </c>
      <c r="Q1493">
        <v>9</v>
      </c>
      <c r="R1493">
        <v>809</v>
      </c>
      <c r="S1493">
        <v>803</v>
      </c>
      <c r="T1493">
        <v>-6</v>
      </c>
      <c r="U1493">
        <v>0</v>
      </c>
      <c r="V1493">
        <v>0</v>
      </c>
      <c r="W1493">
        <v>189</v>
      </c>
      <c r="X1493">
        <v>187</v>
      </c>
      <c r="Y1493">
        <v>165</v>
      </c>
      <c r="Z1493">
        <v>1199</v>
      </c>
      <c r="AF1493" t="s">
        <v>1686</v>
      </c>
      <c r="AG1493" t="s">
        <v>847</v>
      </c>
      <c r="AH1493" s="9">
        <v>4.6527777777777779E-2</v>
      </c>
      <c r="AI1493" t="s">
        <v>1434</v>
      </c>
      <c r="AJ1493" t="s">
        <v>1417</v>
      </c>
      <c r="AK1493" t="s">
        <v>1421</v>
      </c>
    </row>
    <row r="1494" spans="1:37" x14ac:dyDescent="0.3">
      <c r="A1494" s="1">
        <v>45045</v>
      </c>
      <c r="B1494" t="s">
        <v>32</v>
      </c>
      <c r="C1494" t="s">
        <v>33</v>
      </c>
      <c r="D1494" t="s">
        <v>34</v>
      </c>
      <c r="E1494">
        <v>19393</v>
      </c>
      <c r="F1494">
        <v>3079</v>
      </c>
      <c r="G1494" t="s">
        <v>68</v>
      </c>
      <c r="H1494" t="s">
        <v>69</v>
      </c>
      <c r="I1494" t="s">
        <v>370</v>
      </c>
      <c r="J1494" t="s">
        <v>371</v>
      </c>
      <c r="K1494">
        <v>1520</v>
      </c>
      <c r="L1494">
        <v>1520</v>
      </c>
      <c r="M1494">
        <v>0</v>
      </c>
      <c r="N1494">
        <v>12</v>
      </c>
      <c r="O1494">
        <v>1532</v>
      </c>
      <c r="P1494">
        <v>1736</v>
      </c>
      <c r="Q1494">
        <v>4</v>
      </c>
      <c r="R1494">
        <v>1745</v>
      </c>
      <c r="S1494">
        <v>1740</v>
      </c>
      <c r="T1494">
        <v>-5</v>
      </c>
      <c r="U1494">
        <v>0</v>
      </c>
      <c r="V1494">
        <v>0</v>
      </c>
      <c r="W1494">
        <v>85</v>
      </c>
      <c r="X1494">
        <v>80</v>
      </c>
      <c r="Y1494">
        <v>64</v>
      </c>
      <c r="Z1494">
        <v>471</v>
      </c>
      <c r="AF1494" t="s">
        <v>1034</v>
      </c>
      <c r="AG1494" t="s">
        <v>1245</v>
      </c>
      <c r="AH1494" s="9">
        <v>9.7222222222222224E-2</v>
      </c>
      <c r="AI1494" t="s">
        <v>1435</v>
      </c>
      <c r="AJ1494" t="s">
        <v>1417</v>
      </c>
      <c r="AK1494" t="s">
        <v>1427</v>
      </c>
    </row>
    <row r="1495" spans="1:37" x14ac:dyDescent="0.3">
      <c r="A1495" s="1">
        <v>43990</v>
      </c>
      <c r="B1495" t="s">
        <v>100</v>
      </c>
      <c r="C1495" t="s">
        <v>101</v>
      </c>
      <c r="D1495" t="s">
        <v>102</v>
      </c>
      <c r="E1495">
        <v>20368</v>
      </c>
      <c r="F1495">
        <v>2622</v>
      </c>
      <c r="G1495" t="s">
        <v>341</v>
      </c>
      <c r="H1495" t="s">
        <v>342</v>
      </c>
      <c r="I1495" t="s">
        <v>86</v>
      </c>
      <c r="J1495" t="s">
        <v>87</v>
      </c>
      <c r="K1495">
        <v>1108</v>
      </c>
      <c r="L1495">
        <v>1049</v>
      </c>
      <c r="M1495">
        <v>-19</v>
      </c>
      <c r="N1495">
        <v>12</v>
      </c>
      <c r="O1495">
        <v>1101</v>
      </c>
      <c r="P1495">
        <v>1214</v>
      </c>
      <c r="Q1495">
        <v>7</v>
      </c>
      <c r="R1495">
        <v>1248</v>
      </c>
      <c r="S1495">
        <v>1221</v>
      </c>
      <c r="T1495">
        <v>-27</v>
      </c>
      <c r="U1495">
        <v>0</v>
      </c>
      <c r="V1495">
        <v>0</v>
      </c>
      <c r="W1495">
        <v>100</v>
      </c>
      <c r="X1495">
        <v>92</v>
      </c>
      <c r="Y1495">
        <v>73</v>
      </c>
      <c r="Z1495">
        <v>595</v>
      </c>
      <c r="AF1495" t="s">
        <v>1017</v>
      </c>
      <c r="AG1495" t="s">
        <v>646</v>
      </c>
      <c r="AH1495" s="9">
        <v>6.3888888888888884E-2</v>
      </c>
      <c r="AI1495" t="s">
        <v>1434</v>
      </c>
      <c r="AJ1495" t="s">
        <v>1417</v>
      </c>
      <c r="AK1495" t="s">
        <v>1422</v>
      </c>
    </row>
    <row r="1496" spans="1:37" x14ac:dyDescent="0.3">
      <c r="A1496" s="1">
        <v>43808</v>
      </c>
      <c r="B1496" t="s">
        <v>14</v>
      </c>
      <c r="C1496" t="s">
        <v>15</v>
      </c>
      <c r="D1496" t="s">
        <v>16</v>
      </c>
      <c r="E1496">
        <v>19790</v>
      </c>
      <c r="F1496">
        <v>3003</v>
      </c>
      <c r="G1496" t="s">
        <v>144</v>
      </c>
      <c r="H1496" t="s">
        <v>145</v>
      </c>
      <c r="I1496" t="s">
        <v>129</v>
      </c>
      <c r="J1496" t="s">
        <v>130</v>
      </c>
      <c r="K1496">
        <v>1221</v>
      </c>
      <c r="L1496">
        <v>1217</v>
      </c>
      <c r="M1496">
        <v>-4</v>
      </c>
      <c r="N1496">
        <v>9</v>
      </c>
      <c r="O1496">
        <v>1226</v>
      </c>
      <c r="P1496">
        <v>1421</v>
      </c>
      <c r="Q1496">
        <v>5</v>
      </c>
      <c r="R1496">
        <v>1445</v>
      </c>
      <c r="S1496">
        <v>1426</v>
      </c>
      <c r="T1496">
        <v>-19</v>
      </c>
      <c r="U1496">
        <v>0</v>
      </c>
      <c r="V1496">
        <v>0</v>
      </c>
      <c r="W1496">
        <v>204</v>
      </c>
      <c r="X1496">
        <v>189</v>
      </c>
      <c r="Y1496">
        <v>175</v>
      </c>
      <c r="Z1496">
        <v>1149</v>
      </c>
      <c r="AF1496" t="s">
        <v>758</v>
      </c>
      <c r="AG1496" t="s">
        <v>896</v>
      </c>
      <c r="AH1496" s="9">
        <v>8.9583333333333334E-2</v>
      </c>
      <c r="AI1496" t="s">
        <v>1435</v>
      </c>
      <c r="AJ1496" t="s">
        <v>1417</v>
      </c>
      <c r="AK1496" t="s">
        <v>1422</v>
      </c>
    </row>
    <row r="1497" spans="1:37" x14ac:dyDescent="0.3">
      <c r="A1497" s="1">
        <v>43587</v>
      </c>
      <c r="B1497" t="s">
        <v>14</v>
      </c>
      <c r="C1497" t="s">
        <v>15</v>
      </c>
      <c r="D1497" t="s">
        <v>16</v>
      </c>
      <c r="E1497">
        <v>19790</v>
      </c>
      <c r="F1497">
        <v>1182</v>
      </c>
      <c r="G1497" t="s">
        <v>150</v>
      </c>
      <c r="H1497" t="s">
        <v>85</v>
      </c>
      <c r="I1497" t="s">
        <v>76</v>
      </c>
      <c r="J1497" t="s">
        <v>77</v>
      </c>
      <c r="K1497">
        <v>1327</v>
      </c>
      <c r="L1497">
        <v>1324</v>
      </c>
      <c r="M1497">
        <v>-3</v>
      </c>
      <c r="N1497">
        <v>17</v>
      </c>
      <c r="O1497">
        <v>1341</v>
      </c>
      <c r="P1497">
        <v>1520</v>
      </c>
      <c r="Q1497">
        <v>4</v>
      </c>
      <c r="R1497">
        <v>1552</v>
      </c>
      <c r="S1497">
        <v>1524</v>
      </c>
      <c r="T1497">
        <v>-28</v>
      </c>
      <c r="U1497">
        <v>0</v>
      </c>
      <c r="V1497">
        <v>0</v>
      </c>
      <c r="W1497">
        <v>205</v>
      </c>
      <c r="X1497">
        <v>180</v>
      </c>
      <c r="Y1497">
        <v>159</v>
      </c>
      <c r="Z1497">
        <v>1183</v>
      </c>
      <c r="AF1497" t="s">
        <v>618</v>
      </c>
      <c r="AG1497" t="s">
        <v>910</v>
      </c>
      <c r="AH1497" s="9">
        <v>8.3333333333333329E-2</v>
      </c>
      <c r="AI1497" t="s">
        <v>1435</v>
      </c>
      <c r="AJ1497" t="s">
        <v>1417</v>
      </c>
      <c r="AK1497" t="s">
        <v>1425</v>
      </c>
    </row>
    <row r="1498" spans="1:37" x14ac:dyDescent="0.3">
      <c r="A1498" s="1">
        <v>44605</v>
      </c>
      <c r="B1498" t="s">
        <v>32</v>
      </c>
      <c r="C1498" t="s">
        <v>33</v>
      </c>
      <c r="D1498" t="s">
        <v>34</v>
      </c>
      <c r="E1498">
        <v>19393</v>
      </c>
      <c r="F1498">
        <v>2407</v>
      </c>
      <c r="G1498" t="s">
        <v>241</v>
      </c>
      <c r="H1498" t="s">
        <v>242</v>
      </c>
      <c r="I1498" t="s">
        <v>23</v>
      </c>
      <c r="J1498" t="s">
        <v>24</v>
      </c>
      <c r="K1498">
        <v>1205</v>
      </c>
      <c r="L1498">
        <v>1201</v>
      </c>
      <c r="M1498">
        <v>-4</v>
      </c>
      <c r="N1498">
        <v>11</v>
      </c>
      <c r="O1498">
        <v>1212</v>
      </c>
      <c r="P1498">
        <v>1306</v>
      </c>
      <c r="Q1498">
        <v>4</v>
      </c>
      <c r="R1498">
        <v>1340</v>
      </c>
      <c r="S1498">
        <v>1310</v>
      </c>
      <c r="T1498">
        <v>-30</v>
      </c>
      <c r="U1498">
        <v>0</v>
      </c>
      <c r="V1498">
        <v>0</v>
      </c>
      <c r="W1498">
        <v>95</v>
      </c>
      <c r="X1498">
        <v>69</v>
      </c>
      <c r="Y1498">
        <v>54</v>
      </c>
      <c r="Z1498">
        <v>326</v>
      </c>
      <c r="AF1498" t="s">
        <v>906</v>
      </c>
      <c r="AG1498" t="s">
        <v>737</v>
      </c>
      <c r="AH1498" s="9">
        <v>4.791666666666667E-2</v>
      </c>
      <c r="AI1498" t="s">
        <v>1435</v>
      </c>
      <c r="AJ1498" t="s">
        <v>1417</v>
      </c>
      <c r="AK1498" t="s">
        <v>1421</v>
      </c>
    </row>
    <row r="1499" spans="1:37" x14ac:dyDescent="0.3">
      <c r="A1499" s="1">
        <v>44949</v>
      </c>
      <c r="B1499" t="s">
        <v>14</v>
      </c>
      <c r="C1499" t="s">
        <v>15</v>
      </c>
      <c r="D1499" t="s">
        <v>16</v>
      </c>
      <c r="E1499">
        <v>19790</v>
      </c>
      <c r="F1499">
        <v>2046</v>
      </c>
      <c r="G1499" t="s">
        <v>60</v>
      </c>
      <c r="H1499" t="s">
        <v>61</v>
      </c>
      <c r="I1499" t="s">
        <v>295</v>
      </c>
      <c r="J1499" t="s">
        <v>296</v>
      </c>
      <c r="K1499">
        <v>1044</v>
      </c>
      <c r="L1499">
        <v>1056</v>
      </c>
      <c r="M1499">
        <v>12</v>
      </c>
      <c r="N1499">
        <v>9</v>
      </c>
      <c r="O1499">
        <v>1105</v>
      </c>
      <c r="P1499">
        <v>1103</v>
      </c>
      <c r="Q1499">
        <v>3</v>
      </c>
      <c r="R1499">
        <v>1109</v>
      </c>
      <c r="S1499">
        <v>1106</v>
      </c>
      <c r="T1499">
        <v>-3</v>
      </c>
      <c r="U1499">
        <v>0</v>
      </c>
      <c r="V1499">
        <v>0</v>
      </c>
      <c r="W1499">
        <v>85</v>
      </c>
      <c r="X1499">
        <v>70</v>
      </c>
      <c r="Y1499">
        <v>58</v>
      </c>
      <c r="Z1499">
        <v>332</v>
      </c>
      <c r="AF1499" t="s">
        <v>1016</v>
      </c>
      <c r="AG1499" t="s">
        <v>879</v>
      </c>
      <c r="AH1499" s="9">
        <v>6.9444444444444441E-3</v>
      </c>
      <c r="AI1499" t="s">
        <v>1434</v>
      </c>
      <c r="AJ1499" t="s">
        <v>1417</v>
      </c>
      <c r="AK1499" t="s">
        <v>1422</v>
      </c>
    </row>
    <row r="1500" spans="1:37" x14ac:dyDescent="0.3">
      <c r="A1500" s="1">
        <v>43768</v>
      </c>
      <c r="B1500" t="s">
        <v>7</v>
      </c>
      <c r="C1500" t="s">
        <v>8</v>
      </c>
      <c r="D1500" t="s">
        <v>9</v>
      </c>
      <c r="E1500">
        <v>19977</v>
      </c>
      <c r="F1500">
        <v>1242</v>
      </c>
      <c r="G1500" t="s">
        <v>51</v>
      </c>
      <c r="H1500" t="s">
        <v>52</v>
      </c>
      <c r="I1500" t="s">
        <v>30</v>
      </c>
      <c r="J1500" t="s">
        <v>31</v>
      </c>
      <c r="K1500">
        <v>2005</v>
      </c>
      <c r="L1500">
        <v>2114</v>
      </c>
      <c r="M1500">
        <v>69</v>
      </c>
      <c r="N1500">
        <v>26</v>
      </c>
      <c r="O1500">
        <v>2140</v>
      </c>
      <c r="P1500">
        <v>2229</v>
      </c>
      <c r="Q1500">
        <v>5</v>
      </c>
      <c r="R1500">
        <v>2124</v>
      </c>
      <c r="S1500">
        <v>2234</v>
      </c>
      <c r="T1500">
        <v>70</v>
      </c>
      <c r="U1500">
        <v>0</v>
      </c>
      <c r="V1500">
        <v>0</v>
      </c>
      <c r="W1500">
        <v>79</v>
      </c>
      <c r="X1500">
        <v>80</v>
      </c>
      <c r="Y1500">
        <v>49</v>
      </c>
      <c r="Z1500">
        <v>224</v>
      </c>
      <c r="AA1500">
        <v>0</v>
      </c>
      <c r="AB1500">
        <v>0</v>
      </c>
      <c r="AC1500">
        <v>1</v>
      </c>
      <c r="AD1500">
        <v>0</v>
      </c>
      <c r="AE1500">
        <v>69</v>
      </c>
      <c r="AF1500" t="s">
        <v>1504</v>
      </c>
      <c r="AG1500" t="s">
        <v>661</v>
      </c>
      <c r="AH1500" s="9">
        <v>5.5555555555555552E-2</v>
      </c>
      <c r="AI1500" t="s">
        <v>1438</v>
      </c>
      <c r="AJ1500" t="s">
        <v>1420</v>
      </c>
      <c r="AK1500" t="s">
        <v>1424</v>
      </c>
    </row>
    <row r="1501" spans="1:37" x14ac:dyDescent="0.3">
      <c r="A1501" s="1">
        <v>45014</v>
      </c>
      <c r="B1501" t="s">
        <v>7</v>
      </c>
      <c r="C1501" t="s">
        <v>8</v>
      </c>
      <c r="D1501" t="s">
        <v>9</v>
      </c>
      <c r="E1501">
        <v>19977</v>
      </c>
      <c r="F1501">
        <v>2614</v>
      </c>
      <c r="G1501" t="s">
        <v>53</v>
      </c>
      <c r="H1501" t="s">
        <v>54</v>
      </c>
      <c r="I1501" t="s">
        <v>12</v>
      </c>
      <c r="J1501" t="s">
        <v>13</v>
      </c>
      <c r="K1501">
        <v>1245</v>
      </c>
      <c r="L1501">
        <v>1257</v>
      </c>
      <c r="M1501">
        <v>12</v>
      </c>
      <c r="N1501">
        <v>16</v>
      </c>
      <c r="O1501">
        <v>1313</v>
      </c>
      <c r="P1501">
        <v>2023</v>
      </c>
      <c r="Q1501">
        <v>21</v>
      </c>
      <c r="R1501">
        <v>2055</v>
      </c>
      <c r="S1501">
        <v>2044</v>
      </c>
      <c r="T1501">
        <v>-11</v>
      </c>
      <c r="U1501">
        <v>0</v>
      </c>
      <c r="V1501">
        <v>0</v>
      </c>
      <c r="W1501">
        <v>310</v>
      </c>
      <c r="X1501">
        <v>287</v>
      </c>
      <c r="Y1501">
        <v>250</v>
      </c>
      <c r="Z1501">
        <v>2454</v>
      </c>
      <c r="AF1501" t="s">
        <v>1276</v>
      </c>
      <c r="AG1501" t="s">
        <v>1334</v>
      </c>
      <c r="AH1501" s="9">
        <v>0.32430555555555557</v>
      </c>
      <c r="AI1501" t="s">
        <v>1435</v>
      </c>
      <c r="AJ1501" t="s">
        <v>1417</v>
      </c>
      <c r="AK1501" t="s">
        <v>1424</v>
      </c>
    </row>
    <row r="1502" spans="1:37" x14ac:dyDescent="0.3">
      <c r="A1502" s="1">
        <v>44084</v>
      </c>
      <c r="B1502" t="s">
        <v>14</v>
      </c>
      <c r="C1502" t="s">
        <v>15</v>
      </c>
      <c r="D1502" t="s">
        <v>16</v>
      </c>
      <c r="E1502">
        <v>19790</v>
      </c>
      <c r="F1502">
        <v>877</v>
      </c>
      <c r="G1502" t="s">
        <v>17</v>
      </c>
      <c r="H1502" t="s">
        <v>18</v>
      </c>
      <c r="I1502" t="s">
        <v>358</v>
      </c>
      <c r="J1502" t="s">
        <v>359</v>
      </c>
      <c r="K1502">
        <v>1310</v>
      </c>
      <c r="L1502">
        <v>1303</v>
      </c>
      <c r="M1502">
        <v>-7</v>
      </c>
      <c r="N1502">
        <v>10</v>
      </c>
      <c r="O1502">
        <v>1313</v>
      </c>
      <c r="P1502">
        <v>1409</v>
      </c>
      <c r="Q1502">
        <v>3</v>
      </c>
      <c r="R1502">
        <v>1434</v>
      </c>
      <c r="S1502">
        <v>1412</v>
      </c>
      <c r="T1502">
        <v>-22</v>
      </c>
      <c r="U1502">
        <v>0</v>
      </c>
      <c r="V1502">
        <v>0</v>
      </c>
      <c r="W1502">
        <v>144</v>
      </c>
      <c r="X1502">
        <v>129</v>
      </c>
      <c r="Y1502">
        <v>116</v>
      </c>
      <c r="Z1502">
        <v>874</v>
      </c>
      <c r="AF1502" t="s">
        <v>920</v>
      </c>
      <c r="AG1502" t="s">
        <v>903</v>
      </c>
      <c r="AH1502" s="9">
        <v>4.791666666666667E-2</v>
      </c>
      <c r="AI1502" t="s">
        <v>1435</v>
      </c>
      <c r="AJ1502" t="s">
        <v>1417</v>
      </c>
      <c r="AK1502" t="s">
        <v>1425</v>
      </c>
    </row>
    <row r="1503" spans="1:37" x14ac:dyDescent="0.3">
      <c r="A1503" s="1">
        <v>44951</v>
      </c>
      <c r="B1503" t="s">
        <v>32</v>
      </c>
      <c r="C1503" t="s">
        <v>33</v>
      </c>
      <c r="D1503" t="s">
        <v>34</v>
      </c>
      <c r="E1503">
        <v>19393</v>
      </c>
      <c r="F1503">
        <v>1277</v>
      </c>
      <c r="G1503" t="s">
        <v>68</v>
      </c>
      <c r="H1503" t="s">
        <v>69</v>
      </c>
      <c r="I1503" t="s">
        <v>129</v>
      </c>
      <c r="J1503" t="s">
        <v>130</v>
      </c>
      <c r="K1503">
        <v>1530</v>
      </c>
      <c r="L1503">
        <v>1531</v>
      </c>
      <c r="M1503">
        <v>1</v>
      </c>
      <c r="N1503">
        <v>14</v>
      </c>
      <c r="O1503">
        <v>1545</v>
      </c>
      <c r="P1503">
        <v>1759</v>
      </c>
      <c r="Q1503">
        <v>7</v>
      </c>
      <c r="R1503">
        <v>1800</v>
      </c>
      <c r="S1503">
        <v>1806</v>
      </c>
      <c r="T1503">
        <v>6</v>
      </c>
      <c r="U1503">
        <v>0</v>
      </c>
      <c r="V1503">
        <v>0</v>
      </c>
      <c r="W1503">
        <v>150</v>
      </c>
      <c r="X1503">
        <v>155</v>
      </c>
      <c r="Y1503">
        <v>134</v>
      </c>
      <c r="Z1503">
        <v>756</v>
      </c>
      <c r="AF1503" t="s">
        <v>956</v>
      </c>
      <c r="AG1503" t="s">
        <v>653</v>
      </c>
      <c r="AH1503" s="9">
        <v>0.1076388888888889</v>
      </c>
      <c r="AI1503" t="s">
        <v>1435</v>
      </c>
      <c r="AJ1503" t="s">
        <v>1420</v>
      </c>
      <c r="AK1503" t="s">
        <v>1424</v>
      </c>
    </row>
    <row r="1504" spans="1:37" x14ac:dyDescent="0.3">
      <c r="A1504" s="1">
        <v>44440</v>
      </c>
      <c r="B1504" t="s">
        <v>122</v>
      </c>
      <c r="C1504" t="s">
        <v>123</v>
      </c>
      <c r="D1504" t="s">
        <v>124</v>
      </c>
      <c r="E1504">
        <v>20304</v>
      </c>
      <c r="F1504">
        <v>5097</v>
      </c>
      <c r="G1504" t="s">
        <v>80</v>
      </c>
      <c r="H1504" t="s">
        <v>67</v>
      </c>
      <c r="I1504" t="s">
        <v>462</v>
      </c>
      <c r="J1504" t="s">
        <v>463</v>
      </c>
      <c r="K1504">
        <v>1955</v>
      </c>
      <c r="L1504">
        <v>1956</v>
      </c>
      <c r="M1504">
        <v>1</v>
      </c>
      <c r="N1504">
        <v>27</v>
      </c>
      <c r="O1504">
        <v>2023</v>
      </c>
      <c r="P1504">
        <v>2230</v>
      </c>
      <c r="Q1504">
        <v>4</v>
      </c>
      <c r="R1504">
        <v>2230</v>
      </c>
      <c r="S1504">
        <v>2234</v>
      </c>
      <c r="T1504">
        <v>4</v>
      </c>
      <c r="U1504">
        <v>0</v>
      </c>
      <c r="V1504">
        <v>0</v>
      </c>
      <c r="W1504">
        <v>95</v>
      </c>
      <c r="X1504">
        <v>98</v>
      </c>
      <c r="Y1504">
        <v>67</v>
      </c>
      <c r="Z1504">
        <v>444</v>
      </c>
      <c r="AF1504" t="s">
        <v>1504</v>
      </c>
      <c r="AG1504" t="s">
        <v>1271</v>
      </c>
      <c r="AH1504" s="9">
        <v>0.10972222222222222</v>
      </c>
      <c r="AI1504" t="s">
        <v>1438</v>
      </c>
      <c r="AJ1504" t="s">
        <v>1420</v>
      </c>
      <c r="AK1504" t="s">
        <v>1424</v>
      </c>
    </row>
    <row r="1505" spans="1:37" x14ac:dyDescent="0.3">
      <c r="A1505" s="1">
        <v>43475</v>
      </c>
      <c r="B1505" t="s">
        <v>122</v>
      </c>
      <c r="C1505" t="s">
        <v>123</v>
      </c>
      <c r="D1505" t="s">
        <v>124</v>
      </c>
      <c r="E1505">
        <v>20304</v>
      </c>
      <c r="F1505">
        <v>5810</v>
      </c>
      <c r="G1505" t="s">
        <v>21</v>
      </c>
      <c r="H1505" t="s">
        <v>22</v>
      </c>
      <c r="I1505" t="s">
        <v>546</v>
      </c>
      <c r="J1505" t="s">
        <v>547</v>
      </c>
      <c r="K1505">
        <v>1855</v>
      </c>
      <c r="L1505">
        <v>1849</v>
      </c>
      <c r="M1505">
        <v>-6</v>
      </c>
      <c r="N1505">
        <v>17</v>
      </c>
      <c r="O1505">
        <v>1906</v>
      </c>
      <c r="P1505">
        <v>1955</v>
      </c>
      <c r="Q1505">
        <v>3</v>
      </c>
      <c r="R1505">
        <v>2007</v>
      </c>
      <c r="S1505">
        <v>1958</v>
      </c>
      <c r="T1505">
        <v>-9</v>
      </c>
      <c r="U1505">
        <v>0</v>
      </c>
      <c r="V1505">
        <v>0</v>
      </c>
      <c r="W1505">
        <v>72</v>
      </c>
      <c r="X1505">
        <v>69</v>
      </c>
      <c r="Y1505">
        <v>49</v>
      </c>
      <c r="Z1505">
        <v>250</v>
      </c>
      <c r="AF1505" t="s">
        <v>1272</v>
      </c>
      <c r="AG1505" t="s">
        <v>632</v>
      </c>
      <c r="AH1505" s="9">
        <v>4.791666666666667E-2</v>
      </c>
      <c r="AI1505" t="s">
        <v>1438</v>
      </c>
      <c r="AJ1505" t="s">
        <v>1417</v>
      </c>
      <c r="AK1505" t="s">
        <v>1425</v>
      </c>
    </row>
    <row r="1506" spans="1:37" x14ac:dyDescent="0.3">
      <c r="A1506" s="1">
        <v>43591</v>
      </c>
      <c r="B1506" t="s">
        <v>14</v>
      </c>
      <c r="C1506" t="s">
        <v>15</v>
      </c>
      <c r="D1506" t="s">
        <v>16</v>
      </c>
      <c r="E1506">
        <v>19790</v>
      </c>
      <c r="F1506">
        <v>1576</v>
      </c>
      <c r="G1506" t="s">
        <v>84</v>
      </c>
      <c r="H1506" t="s">
        <v>85</v>
      </c>
      <c r="I1506" t="s">
        <v>103</v>
      </c>
      <c r="J1506" t="s">
        <v>104</v>
      </c>
      <c r="K1506">
        <v>1925</v>
      </c>
      <c r="L1506">
        <v>1921</v>
      </c>
      <c r="M1506">
        <v>-4</v>
      </c>
      <c r="N1506">
        <v>21</v>
      </c>
      <c r="O1506">
        <v>1942</v>
      </c>
      <c r="P1506">
        <v>2202</v>
      </c>
      <c r="Q1506">
        <v>7</v>
      </c>
      <c r="R1506">
        <v>2225</v>
      </c>
      <c r="S1506">
        <v>2209</v>
      </c>
      <c r="T1506">
        <v>-16</v>
      </c>
      <c r="U1506">
        <v>0</v>
      </c>
      <c r="V1506">
        <v>0</v>
      </c>
      <c r="W1506">
        <v>360</v>
      </c>
      <c r="X1506">
        <v>348</v>
      </c>
      <c r="Y1506">
        <v>320</v>
      </c>
      <c r="Z1506">
        <v>2248</v>
      </c>
      <c r="AF1506" t="s">
        <v>1497</v>
      </c>
      <c r="AG1506" t="s">
        <v>970</v>
      </c>
      <c r="AH1506" s="9">
        <v>0.11666666666666667</v>
      </c>
      <c r="AI1506" t="s">
        <v>1438</v>
      </c>
      <c r="AJ1506" t="s">
        <v>1417</v>
      </c>
      <c r="AK1506" t="s">
        <v>1422</v>
      </c>
    </row>
    <row r="1507" spans="1:37" x14ac:dyDescent="0.3">
      <c r="A1507" s="1">
        <v>43618</v>
      </c>
      <c r="B1507" t="s">
        <v>32</v>
      </c>
      <c r="C1507" t="s">
        <v>33</v>
      </c>
      <c r="D1507" t="s">
        <v>34</v>
      </c>
      <c r="E1507">
        <v>19393</v>
      </c>
      <c r="F1507">
        <v>2412</v>
      </c>
      <c r="G1507" t="s">
        <v>292</v>
      </c>
      <c r="H1507" t="s">
        <v>52</v>
      </c>
      <c r="I1507" t="s">
        <v>129</v>
      </c>
      <c r="J1507" t="s">
        <v>130</v>
      </c>
      <c r="K1507">
        <v>1415</v>
      </c>
      <c r="L1507">
        <v>1454</v>
      </c>
      <c r="M1507">
        <v>39</v>
      </c>
      <c r="N1507">
        <v>8</v>
      </c>
      <c r="O1507">
        <v>1502</v>
      </c>
      <c r="P1507">
        <v>1532</v>
      </c>
      <c r="Q1507">
        <v>4</v>
      </c>
      <c r="R1507">
        <v>1510</v>
      </c>
      <c r="S1507">
        <v>1536</v>
      </c>
      <c r="T1507">
        <v>26</v>
      </c>
      <c r="U1507">
        <v>0</v>
      </c>
      <c r="V1507">
        <v>0</v>
      </c>
      <c r="W1507">
        <v>55</v>
      </c>
      <c r="X1507">
        <v>42</v>
      </c>
      <c r="Y1507">
        <v>30</v>
      </c>
      <c r="Z1507">
        <v>148</v>
      </c>
      <c r="AA1507">
        <v>4</v>
      </c>
      <c r="AB1507">
        <v>0</v>
      </c>
      <c r="AC1507">
        <v>0</v>
      </c>
      <c r="AD1507">
        <v>0</v>
      </c>
      <c r="AE1507">
        <v>22</v>
      </c>
      <c r="AF1507" t="s">
        <v>1439</v>
      </c>
      <c r="AG1507" t="s">
        <v>768</v>
      </c>
      <c r="AH1507" s="9">
        <v>2.9166666666666667E-2</v>
      </c>
      <c r="AI1507" t="s">
        <v>1435</v>
      </c>
      <c r="AJ1507" t="s">
        <v>1420</v>
      </c>
      <c r="AK1507" t="s">
        <v>1421</v>
      </c>
    </row>
    <row r="1508" spans="1:37" x14ac:dyDescent="0.3">
      <c r="A1508" s="1">
        <v>44219</v>
      </c>
      <c r="B1508" t="s">
        <v>14</v>
      </c>
      <c r="C1508" t="s">
        <v>15</v>
      </c>
      <c r="D1508" t="s">
        <v>16</v>
      </c>
      <c r="E1508">
        <v>19790</v>
      </c>
      <c r="F1508">
        <v>1359</v>
      </c>
      <c r="G1508" t="s">
        <v>28</v>
      </c>
      <c r="H1508" t="s">
        <v>29</v>
      </c>
      <c r="I1508" t="s">
        <v>17</v>
      </c>
      <c r="J1508" t="s">
        <v>18</v>
      </c>
      <c r="K1508">
        <v>900</v>
      </c>
      <c r="L1508">
        <v>852</v>
      </c>
      <c r="M1508">
        <v>-8</v>
      </c>
      <c r="N1508">
        <v>10</v>
      </c>
      <c r="O1508">
        <v>902</v>
      </c>
      <c r="P1508">
        <v>1114</v>
      </c>
      <c r="Q1508">
        <v>2</v>
      </c>
      <c r="R1508">
        <v>1125</v>
      </c>
      <c r="S1508">
        <v>1116</v>
      </c>
      <c r="T1508">
        <v>-9</v>
      </c>
      <c r="U1508">
        <v>0</v>
      </c>
      <c r="V1508">
        <v>0</v>
      </c>
      <c r="W1508">
        <v>205</v>
      </c>
      <c r="X1508">
        <v>204</v>
      </c>
      <c r="Y1508">
        <v>192</v>
      </c>
      <c r="Z1508">
        <v>1310</v>
      </c>
      <c r="AF1508" t="s">
        <v>1408</v>
      </c>
      <c r="AG1508" t="s">
        <v>868</v>
      </c>
      <c r="AH1508" s="9">
        <v>0.1</v>
      </c>
      <c r="AI1508" t="s">
        <v>1434</v>
      </c>
      <c r="AJ1508" t="s">
        <v>1417</v>
      </c>
      <c r="AK1508" t="s">
        <v>1427</v>
      </c>
    </row>
    <row r="1509" spans="1:37" x14ac:dyDescent="0.3">
      <c r="A1509" s="1">
        <v>43799</v>
      </c>
      <c r="B1509" t="s">
        <v>122</v>
      </c>
      <c r="C1509" t="s">
        <v>123</v>
      </c>
      <c r="D1509" t="s">
        <v>124</v>
      </c>
      <c r="E1509">
        <v>20304</v>
      </c>
      <c r="F1509">
        <v>5404</v>
      </c>
      <c r="G1509" t="s">
        <v>23</v>
      </c>
      <c r="H1509" t="s">
        <v>24</v>
      </c>
      <c r="I1509" t="s">
        <v>239</v>
      </c>
      <c r="J1509" t="s">
        <v>240</v>
      </c>
      <c r="K1509">
        <v>927</v>
      </c>
      <c r="L1509">
        <v>922</v>
      </c>
      <c r="M1509">
        <v>-5</v>
      </c>
      <c r="N1509">
        <v>73</v>
      </c>
      <c r="O1509">
        <v>1035</v>
      </c>
      <c r="P1509">
        <v>1526</v>
      </c>
      <c r="Q1509">
        <v>4</v>
      </c>
      <c r="R1509">
        <v>1458</v>
      </c>
      <c r="S1509">
        <v>1530</v>
      </c>
      <c r="T1509">
        <v>32</v>
      </c>
      <c r="U1509">
        <v>0</v>
      </c>
      <c r="V1509">
        <v>0</v>
      </c>
      <c r="W1509">
        <v>211</v>
      </c>
      <c r="X1509">
        <v>248</v>
      </c>
      <c r="Y1509">
        <v>171</v>
      </c>
      <c r="Z1509">
        <v>1433</v>
      </c>
      <c r="AA1509">
        <v>0</v>
      </c>
      <c r="AB1509">
        <v>0</v>
      </c>
      <c r="AC1509">
        <v>32</v>
      </c>
      <c r="AD1509">
        <v>0</v>
      </c>
      <c r="AE1509">
        <v>0</v>
      </c>
      <c r="AF1509" t="s">
        <v>1026</v>
      </c>
      <c r="AG1509" t="s">
        <v>602</v>
      </c>
      <c r="AH1509" s="9">
        <v>0.25555555555555554</v>
      </c>
      <c r="AI1509" t="s">
        <v>1434</v>
      </c>
      <c r="AJ1509" t="s">
        <v>1417</v>
      </c>
      <c r="AK1509" t="s">
        <v>1427</v>
      </c>
    </row>
    <row r="1510" spans="1:37" x14ac:dyDescent="0.3">
      <c r="A1510" s="1">
        <v>44147</v>
      </c>
      <c r="B1510" t="s">
        <v>14</v>
      </c>
      <c r="C1510" t="s">
        <v>15</v>
      </c>
      <c r="D1510" t="s">
        <v>16</v>
      </c>
      <c r="E1510">
        <v>19790</v>
      </c>
      <c r="F1510">
        <v>687</v>
      </c>
      <c r="G1510" t="s">
        <v>133</v>
      </c>
      <c r="H1510" t="s">
        <v>134</v>
      </c>
      <c r="I1510" t="s">
        <v>44</v>
      </c>
      <c r="J1510" t="s">
        <v>45</v>
      </c>
      <c r="K1510">
        <v>1650</v>
      </c>
      <c r="L1510">
        <v>1644</v>
      </c>
      <c r="M1510">
        <v>-6</v>
      </c>
      <c r="N1510">
        <v>10</v>
      </c>
      <c r="O1510">
        <v>1654</v>
      </c>
      <c r="P1510">
        <v>1914</v>
      </c>
      <c r="Q1510">
        <v>6</v>
      </c>
      <c r="R1510">
        <v>1934</v>
      </c>
      <c r="S1510">
        <v>1920</v>
      </c>
      <c r="T1510">
        <v>-14</v>
      </c>
      <c r="U1510">
        <v>0</v>
      </c>
      <c r="V1510">
        <v>0</v>
      </c>
      <c r="W1510">
        <v>164</v>
      </c>
      <c r="X1510">
        <v>156</v>
      </c>
      <c r="Y1510">
        <v>140</v>
      </c>
      <c r="Z1510">
        <v>1185</v>
      </c>
      <c r="AF1510" t="s">
        <v>804</v>
      </c>
      <c r="AG1510" t="s">
        <v>941</v>
      </c>
      <c r="AH1510" s="9">
        <v>0.10833333333333334</v>
      </c>
      <c r="AI1510" t="s">
        <v>1435</v>
      </c>
      <c r="AJ1510" t="s">
        <v>1417</v>
      </c>
      <c r="AK1510" t="s">
        <v>1425</v>
      </c>
    </row>
    <row r="1511" spans="1:37" x14ac:dyDescent="0.3">
      <c r="A1511" s="1">
        <v>43582</v>
      </c>
      <c r="B1511" t="s">
        <v>39</v>
      </c>
      <c r="C1511" t="s">
        <v>40</v>
      </c>
      <c r="D1511" t="s">
        <v>41</v>
      </c>
      <c r="E1511">
        <v>19805</v>
      </c>
      <c r="F1511">
        <v>2048</v>
      </c>
      <c r="G1511" t="s">
        <v>174</v>
      </c>
      <c r="H1511" t="s">
        <v>175</v>
      </c>
      <c r="I1511" t="s">
        <v>151</v>
      </c>
      <c r="J1511" t="s">
        <v>152</v>
      </c>
      <c r="K1511">
        <v>2042</v>
      </c>
      <c r="L1511">
        <v>2041</v>
      </c>
      <c r="M1511">
        <v>-1</v>
      </c>
      <c r="N1511">
        <v>11</v>
      </c>
      <c r="O1511">
        <v>2052</v>
      </c>
      <c r="P1511">
        <v>2225</v>
      </c>
      <c r="Q1511">
        <v>15</v>
      </c>
      <c r="R1511">
        <v>2245</v>
      </c>
      <c r="S1511">
        <v>2240</v>
      </c>
      <c r="T1511">
        <v>-5</v>
      </c>
      <c r="U1511">
        <v>0</v>
      </c>
      <c r="V1511">
        <v>0</v>
      </c>
      <c r="W1511">
        <v>123</v>
      </c>
      <c r="X1511">
        <v>119</v>
      </c>
      <c r="Y1511">
        <v>93</v>
      </c>
      <c r="Z1511">
        <v>647</v>
      </c>
      <c r="AF1511" t="s">
        <v>825</v>
      </c>
      <c r="AG1511" t="s">
        <v>819</v>
      </c>
      <c r="AH1511" s="9">
        <v>8.2638888888888887E-2</v>
      </c>
      <c r="AI1511" t="s">
        <v>1438</v>
      </c>
      <c r="AJ1511" t="s">
        <v>1417</v>
      </c>
      <c r="AK1511" t="s">
        <v>1427</v>
      </c>
    </row>
    <row r="1512" spans="1:37" x14ac:dyDescent="0.3">
      <c r="A1512" s="1">
        <v>44384</v>
      </c>
      <c r="B1512" t="s">
        <v>171</v>
      </c>
      <c r="C1512" t="s">
        <v>172</v>
      </c>
      <c r="D1512" t="s">
        <v>173</v>
      </c>
      <c r="E1512">
        <v>20378</v>
      </c>
      <c r="F1512">
        <v>5991</v>
      </c>
      <c r="G1512" t="s">
        <v>30</v>
      </c>
      <c r="H1512" t="s">
        <v>31</v>
      </c>
      <c r="I1512" t="s">
        <v>245</v>
      </c>
      <c r="J1512" t="s">
        <v>246</v>
      </c>
      <c r="K1512">
        <v>1650</v>
      </c>
      <c r="L1512">
        <v>1647</v>
      </c>
      <c r="M1512">
        <v>-3</v>
      </c>
      <c r="N1512">
        <v>16</v>
      </c>
      <c r="O1512">
        <v>1703</v>
      </c>
      <c r="P1512">
        <v>1841</v>
      </c>
      <c r="Q1512">
        <v>5</v>
      </c>
      <c r="R1512">
        <v>1855</v>
      </c>
      <c r="S1512">
        <v>1846</v>
      </c>
      <c r="T1512">
        <v>-9</v>
      </c>
      <c r="U1512">
        <v>0</v>
      </c>
      <c r="V1512">
        <v>0</v>
      </c>
      <c r="W1512">
        <v>125</v>
      </c>
      <c r="X1512">
        <v>119</v>
      </c>
      <c r="Y1512">
        <v>98</v>
      </c>
      <c r="Z1512">
        <v>685</v>
      </c>
      <c r="AF1512" t="s">
        <v>1392</v>
      </c>
      <c r="AG1512" t="s">
        <v>1159</v>
      </c>
      <c r="AH1512" s="9">
        <v>8.2638888888888887E-2</v>
      </c>
      <c r="AI1512" t="s">
        <v>1435</v>
      </c>
      <c r="AJ1512" t="s">
        <v>1417</v>
      </c>
      <c r="AK1512" t="s">
        <v>1424</v>
      </c>
    </row>
    <row r="1513" spans="1:37" x14ac:dyDescent="0.3">
      <c r="A1513" s="1">
        <v>44150</v>
      </c>
      <c r="B1513" t="s">
        <v>14</v>
      </c>
      <c r="C1513" t="s">
        <v>15</v>
      </c>
      <c r="D1513" t="s">
        <v>16</v>
      </c>
      <c r="E1513">
        <v>19790</v>
      </c>
      <c r="F1513">
        <v>1065</v>
      </c>
      <c r="G1513" t="s">
        <v>28</v>
      </c>
      <c r="H1513" t="s">
        <v>29</v>
      </c>
      <c r="I1513" t="s">
        <v>84</v>
      </c>
      <c r="J1513" t="s">
        <v>85</v>
      </c>
      <c r="K1513">
        <v>1144</v>
      </c>
      <c r="L1513">
        <v>1137</v>
      </c>
      <c r="M1513">
        <v>-7</v>
      </c>
      <c r="N1513">
        <v>12</v>
      </c>
      <c r="O1513">
        <v>1149</v>
      </c>
      <c r="P1513">
        <v>1344</v>
      </c>
      <c r="Q1513">
        <v>9</v>
      </c>
      <c r="R1513">
        <v>1406</v>
      </c>
      <c r="S1513">
        <v>1353</v>
      </c>
      <c r="T1513">
        <v>-13</v>
      </c>
      <c r="U1513">
        <v>0</v>
      </c>
      <c r="V1513">
        <v>0</v>
      </c>
      <c r="W1513">
        <v>142</v>
      </c>
      <c r="X1513">
        <v>136</v>
      </c>
      <c r="Y1513">
        <v>115</v>
      </c>
      <c r="Z1513">
        <v>944</v>
      </c>
      <c r="AF1513" t="s">
        <v>916</v>
      </c>
      <c r="AG1513" t="s">
        <v>888</v>
      </c>
      <c r="AH1513" s="9">
        <v>9.4444444444444442E-2</v>
      </c>
      <c r="AI1513" t="s">
        <v>1434</v>
      </c>
      <c r="AJ1513" t="s">
        <v>1417</v>
      </c>
      <c r="AK1513" t="s">
        <v>1421</v>
      </c>
    </row>
    <row r="1514" spans="1:37" x14ac:dyDescent="0.3">
      <c r="A1514" s="1">
        <v>44419</v>
      </c>
      <c r="B1514" t="s">
        <v>14</v>
      </c>
      <c r="C1514" t="s">
        <v>15</v>
      </c>
      <c r="D1514" t="s">
        <v>16</v>
      </c>
      <c r="E1514">
        <v>19790</v>
      </c>
      <c r="F1514">
        <v>2661</v>
      </c>
      <c r="G1514" t="s">
        <v>220</v>
      </c>
      <c r="H1514" t="s">
        <v>221</v>
      </c>
      <c r="I1514" t="s">
        <v>60</v>
      </c>
      <c r="J1514" t="s">
        <v>61</v>
      </c>
      <c r="K1514">
        <v>1108</v>
      </c>
      <c r="L1514">
        <v>1104</v>
      </c>
      <c r="M1514">
        <v>-4</v>
      </c>
      <c r="N1514">
        <v>10</v>
      </c>
      <c r="O1514">
        <v>1114</v>
      </c>
      <c r="P1514">
        <v>1344</v>
      </c>
      <c r="Q1514">
        <v>6</v>
      </c>
      <c r="R1514">
        <v>1321</v>
      </c>
      <c r="S1514">
        <v>1350</v>
      </c>
      <c r="T1514">
        <v>29</v>
      </c>
      <c r="U1514">
        <v>0</v>
      </c>
      <c r="V1514">
        <v>0</v>
      </c>
      <c r="W1514">
        <v>73</v>
      </c>
      <c r="X1514">
        <v>106</v>
      </c>
      <c r="Y1514">
        <v>90</v>
      </c>
      <c r="Z1514">
        <v>250</v>
      </c>
      <c r="AA1514">
        <v>0</v>
      </c>
      <c r="AB1514">
        <v>0</v>
      </c>
      <c r="AC1514">
        <v>29</v>
      </c>
      <c r="AD1514">
        <v>0</v>
      </c>
      <c r="AE1514">
        <v>0</v>
      </c>
      <c r="AF1514" t="s">
        <v>1132</v>
      </c>
      <c r="AG1514" t="s">
        <v>880</v>
      </c>
      <c r="AH1514" s="9">
        <v>0.11527777777777778</v>
      </c>
      <c r="AI1514" t="s">
        <v>1434</v>
      </c>
      <c r="AJ1514" t="s">
        <v>1417</v>
      </c>
      <c r="AK1514" t="s">
        <v>1424</v>
      </c>
    </row>
    <row r="1515" spans="1:37" x14ac:dyDescent="0.3">
      <c r="A1515" s="1">
        <v>44329</v>
      </c>
      <c r="B1515" t="s">
        <v>122</v>
      </c>
      <c r="C1515" t="s">
        <v>123</v>
      </c>
      <c r="D1515" t="s">
        <v>124</v>
      </c>
      <c r="E1515">
        <v>20304</v>
      </c>
      <c r="F1515">
        <v>5141</v>
      </c>
      <c r="G1515" t="s">
        <v>542</v>
      </c>
      <c r="H1515" t="s">
        <v>543</v>
      </c>
      <c r="I1515" t="s">
        <v>21</v>
      </c>
      <c r="J1515" t="s">
        <v>22</v>
      </c>
      <c r="K1515">
        <v>1237</v>
      </c>
      <c r="L1515">
        <v>1224</v>
      </c>
      <c r="M1515">
        <v>-13</v>
      </c>
      <c r="N1515">
        <v>17</v>
      </c>
      <c r="O1515">
        <v>1241</v>
      </c>
      <c r="P1515">
        <v>1223</v>
      </c>
      <c r="Q1515">
        <v>6</v>
      </c>
      <c r="R1515">
        <v>1243</v>
      </c>
      <c r="S1515">
        <v>1229</v>
      </c>
      <c r="T1515">
        <v>-14</v>
      </c>
      <c r="U1515">
        <v>0</v>
      </c>
      <c r="V1515">
        <v>0</v>
      </c>
      <c r="W1515">
        <v>66</v>
      </c>
      <c r="X1515">
        <v>65</v>
      </c>
      <c r="Y1515">
        <v>42</v>
      </c>
      <c r="Z1515">
        <v>228</v>
      </c>
      <c r="AF1515" t="s">
        <v>1105</v>
      </c>
      <c r="AG1515" t="s">
        <v>897</v>
      </c>
      <c r="AH1515" s="9">
        <v>3.472222222222222E-3</v>
      </c>
      <c r="AI1515" t="s">
        <v>1435</v>
      </c>
      <c r="AJ1515" t="s">
        <v>1417</v>
      </c>
      <c r="AK1515" t="s">
        <v>1425</v>
      </c>
    </row>
    <row r="1516" spans="1:37" x14ac:dyDescent="0.3">
      <c r="A1516" s="1">
        <v>43917</v>
      </c>
      <c r="B1516" t="s">
        <v>14</v>
      </c>
      <c r="C1516" t="s">
        <v>15</v>
      </c>
      <c r="D1516" t="s">
        <v>16</v>
      </c>
      <c r="E1516">
        <v>19790</v>
      </c>
      <c r="F1516">
        <v>528</v>
      </c>
      <c r="G1516" t="s">
        <v>19</v>
      </c>
      <c r="H1516" t="s">
        <v>20</v>
      </c>
      <c r="I1516" t="s">
        <v>120</v>
      </c>
      <c r="J1516" t="s">
        <v>121</v>
      </c>
      <c r="K1516">
        <v>1843</v>
      </c>
      <c r="L1516">
        <v>1835</v>
      </c>
      <c r="M1516">
        <v>-8</v>
      </c>
      <c r="N1516">
        <v>14</v>
      </c>
      <c r="O1516">
        <v>1849</v>
      </c>
      <c r="P1516">
        <v>2119</v>
      </c>
      <c r="Q1516">
        <v>4</v>
      </c>
      <c r="R1516">
        <v>2145</v>
      </c>
      <c r="S1516">
        <v>2123</v>
      </c>
      <c r="T1516">
        <v>-22</v>
      </c>
      <c r="U1516">
        <v>0</v>
      </c>
      <c r="V1516">
        <v>0</v>
      </c>
      <c r="W1516">
        <v>122</v>
      </c>
      <c r="X1516">
        <v>108</v>
      </c>
      <c r="Y1516">
        <v>90</v>
      </c>
      <c r="Z1516">
        <v>689</v>
      </c>
      <c r="AF1516" t="s">
        <v>1450</v>
      </c>
      <c r="AG1516" t="s">
        <v>965</v>
      </c>
      <c r="AH1516" s="9">
        <v>0.11666666666666667</v>
      </c>
      <c r="AI1516" t="s">
        <v>1438</v>
      </c>
      <c r="AJ1516" t="s">
        <v>1417</v>
      </c>
      <c r="AK1516" t="s">
        <v>1426</v>
      </c>
    </row>
    <row r="1517" spans="1:37" x14ac:dyDescent="0.3">
      <c r="A1517" s="1">
        <v>43912</v>
      </c>
      <c r="B1517" t="s">
        <v>39</v>
      </c>
      <c r="C1517" t="s">
        <v>40</v>
      </c>
      <c r="D1517" t="s">
        <v>41</v>
      </c>
      <c r="E1517">
        <v>19805</v>
      </c>
      <c r="F1517">
        <v>2399</v>
      </c>
      <c r="G1517" t="s">
        <v>30</v>
      </c>
      <c r="H1517" t="s">
        <v>31</v>
      </c>
      <c r="I1517" t="s">
        <v>176</v>
      </c>
      <c r="J1517" t="s">
        <v>177</v>
      </c>
      <c r="K1517">
        <v>1254</v>
      </c>
      <c r="L1517">
        <v>1249</v>
      </c>
      <c r="M1517">
        <v>-5</v>
      </c>
      <c r="N1517">
        <v>9</v>
      </c>
      <c r="O1517">
        <v>1258</v>
      </c>
      <c r="P1517">
        <v>1326</v>
      </c>
      <c r="Q1517">
        <v>6</v>
      </c>
      <c r="R1517">
        <v>1345</v>
      </c>
      <c r="S1517">
        <v>1332</v>
      </c>
      <c r="T1517">
        <v>-13</v>
      </c>
      <c r="U1517">
        <v>0</v>
      </c>
      <c r="V1517">
        <v>0</v>
      </c>
      <c r="W1517">
        <v>111</v>
      </c>
      <c r="X1517">
        <v>103</v>
      </c>
      <c r="Y1517">
        <v>88</v>
      </c>
      <c r="Z1517">
        <v>551</v>
      </c>
      <c r="AF1517" t="s">
        <v>615</v>
      </c>
      <c r="AG1517" t="s">
        <v>744</v>
      </c>
      <c r="AH1517" s="9">
        <v>2.9861111111111113E-2</v>
      </c>
      <c r="AI1517" t="s">
        <v>1435</v>
      </c>
      <c r="AJ1517" t="s">
        <v>1417</v>
      </c>
      <c r="AK1517" t="s">
        <v>1421</v>
      </c>
    </row>
    <row r="1518" spans="1:37" x14ac:dyDescent="0.3">
      <c r="A1518" s="1">
        <v>44247</v>
      </c>
      <c r="B1518" t="s">
        <v>39</v>
      </c>
      <c r="C1518" t="s">
        <v>40</v>
      </c>
      <c r="D1518" t="s">
        <v>41</v>
      </c>
      <c r="E1518">
        <v>19805</v>
      </c>
      <c r="F1518">
        <v>2561</v>
      </c>
      <c r="G1518" t="s">
        <v>10</v>
      </c>
      <c r="H1518" t="s">
        <v>11</v>
      </c>
      <c r="I1518" t="s">
        <v>97</v>
      </c>
      <c r="J1518" t="s">
        <v>98</v>
      </c>
      <c r="K1518">
        <v>1720</v>
      </c>
      <c r="L1518">
        <v>1714</v>
      </c>
      <c r="M1518">
        <v>-6</v>
      </c>
      <c r="N1518">
        <v>12</v>
      </c>
      <c r="O1518">
        <v>1726</v>
      </c>
      <c r="P1518">
        <v>1859</v>
      </c>
      <c r="Q1518">
        <v>16</v>
      </c>
      <c r="R1518">
        <v>1929</v>
      </c>
      <c r="S1518">
        <v>1915</v>
      </c>
      <c r="T1518">
        <v>-14</v>
      </c>
      <c r="U1518">
        <v>0</v>
      </c>
      <c r="V1518">
        <v>0</v>
      </c>
      <c r="W1518">
        <v>129</v>
      </c>
      <c r="X1518">
        <v>121</v>
      </c>
      <c r="Y1518">
        <v>93</v>
      </c>
      <c r="Z1518">
        <v>632</v>
      </c>
      <c r="AF1518" t="s">
        <v>1141</v>
      </c>
      <c r="AG1518" t="s">
        <v>785</v>
      </c>
      <c r="AH1518" s="9">
        <v>8.4027777777777785E-2</v>
      </c>
      <c r="AI1518" t="s">
        <v>1435</v>
      </c>
      <c r="AJ1518" t="s">
        <v>1417</v>
      </c>
      <c r="AK1518" t="s">
        <v>1427</v>
      </c>
    </row>
    <row r="1519" spans="1:37" x14ac:dyDescent="0.3">
      <c r="A1519" s="1">
        <v>44041</v>
      </c>
      <c r="B1519" t="s">
        <v>7</v>
      </c>
      <c r="C1519" t="s">
        <v>8</v>
      </c>
      <c r="D1519" t="s">
        <v>9</v>
      </c>
      <c r="E1519">
        <v>19977</v>
      </c>
      <c r="F1519">
        <v>2016</v>
      </c>
      <c r="G1519" t="s">
        <v>51</v>
      </c>
      <c r="H1519" t="s">
        <v>52</v>
      </c>
      <c r="I1519" t="s">
        <v>21</v>
      </c>
      <c r="J1519" t="s">
        <v>22</v>
      </c>
      <c r="K1519">
        <v>2000</v>
      </c>
      <c r="L1519">
        <v>2001</v>
      </c>
      <c r="M1519">
        <v>1</v>
      </c>
      <c r="N1519">
        <v>14</v>
      </c>
      <c r="O1519">
        <v>2015</v>
      </c>
      <c r="P1519">
        <v>2110</v>
      </c>
      <c r="Q1519">
        <v>5</v>
      </c>
      <c r="R1519">
        <v>2130</v>
      </c>
      <c r="S1519">
        <v>2115</v>
      </c>
      <c r="T1519">
        <v>-15</v>
      </c>
      <c r="U1519">
        <v>0</v>
      </c>
      <c r="V1519">
        <v>0</v>
      </c>
      <c r="W1519">
        <v>150</v>
      </c>
      <c r="X1519">
        <v>134</v>
      </c>
      <c r="Y1519">
        <v>115</v>
      </c>
      <c r="Z1519">
        <v>862</v>
      </c>
      <c r="AF1519" t="s">
        <v>1207</v>
      </c>
      <c r="AG1519" t="s">
        <v>1205</v>
      </c>
      <c r="AH1519" s="9">
        <v>5.1388888888888887E-2</v>
      </c>
      <c r="AI1519" t="s">
        <v>1438</v>
      </c>
      <c r="AJ1519" t="s">
        <v>1417</v>
      </c>
      <c r="AK1519" t="s">
        <v>1424</v>
      </c>
    </row>
    <row r="1520" spans="1:37" x14ac:dyDescent="0.3">
      <c r="A1520" s="1">
        <v>45156</v>
      </c>
      <c r="B1520" t="s">
        <v>14</v>
      </c>
      <c r="C1520" t="s">
        <v>15</v>
      </c>
      <c r="D1520" t="s">
        <v>16</v>
      </c>
      <c r="E1520">
        <v>19790</v>
      </c>
      <c r="F1520">
        <v>1692</v>
      </c>
      <c r="G1520" t="s">
        <v>144</v>
      </c>
      <c r="H1520" t="s">
        <v>145</v>
      </c>
      <c r="I1520" t="s">
        <v>198</v>
      </c>
      <c r="J1520" t="s">
        <v>199</v>
      </c>
      <c r="K1520">
        <v>1645</v>
      </c>
      <c r="L1520">
        <v>1655</v>
      </c>
      <c r="M1520">
        <v>10</v>
      </c>
      <c r="N1520">
        <v>14</v>
      </c>
      <c r="O1520">
        <v>1709</v>
      </c>
      <c r="P1520">
        <v>1650</v>
      </c>
      <c r="Q1520">
        <v>5</v>
      </c>
      <c r="R1520">
        <v>1654</v>
      </c>
      <c r="S1520">
        <v>1655</v>
      </c>
      <c r="T1520">
        <v>1</v>
      </c>
      <c r="U1520">
        <v>0</v>
      </c>
      <c r="V1520">
        <v>0</v>
      </c>
      <c r="W1520">
        <v>69</v>
      </c>
      <c r="X1520">
        <v>60</v>
      </c>
      <c r="Y1520">
        <v>41</v>
      </c>
      <c r="Z1520">
        <v>237</v>
      </c>
      <c r="AF1520" t="s">
        <v>943</v>
      </c>
      <c r="AG1520" t="s">
        <v>943</v>
      </c>
      <c r="AH1520" s="9">
        <v>0</v>
      </c>
      <c r="AI1520" t="s">
        <v>1435</v>
      </c>
      <c r="AJ1520" t="s">
        <v>1420</v>
      </c>
      <c r="AK1520" t="s">
        <v>1426</v>
      </c>
    </row>
    <row r="1521" spans="1:37" x14ac:dyDescent="0.3">
      <c r="A1521" s="1">
        <v>44948</v>
      </c>
      <c r="B1521" t="s">
        <v>14</v>
      </c>
      <c r="C1521" t="s">
        <v>15</v>
      </c>
      <c r="D1521" t="s">
        <v>16</v>
      </c>
      <c r="E1521">
        <v>19790</v>
      </c>
      <c r="F1521">
        <v>1719</v>
      </c>
      <c r="G1521" t="s">
        <v>174</v>
      </c>
      <c r="H1521" t="s">
        <v>175</v>
      </c>
      <c r="I1521" t="s">
        <v>19</v>
      </c>
      <c r="J1521" t="s">
        <v>20</v>
      </c>
      <c r="K1521">
        <v>1441</v>
      </c>
      <c r="L1521">
        <v>1441</v>
      </c>
      <c r="M1521">
        <v>0</v>
      </c>
      <c r="N1521">
        <v>13</v>
      </c>
      <c r="O1521">
        <v>1454</v>
      </c>
      <c r="P1521">
        <v>1647</v>
      </c>
      <c r="Q1521">
        <v>7</v>
      </c>
      <c r="R1521">
        <v>1700</v>
      </c>
      <c r="S1521">
        <v>1654</v>
      </c>
      <c r="T1521">
        <v>-6</v>
      </c>
      <c r="U1521">
        <v>0</v>
      </c>
      <c r="V1521">
        <v>0</v>
      </c>
      <c r="W1521">
        <v>199</v>
      </c>
      <c r="X1521">
        <v>193</v>
      </c>
      <c r="Y1521">
        <v>173</v>
      </c>
      <c r="Z1521">
        <v>1107</v>
      </c>
      <c r="AF1521" t="s">
        <v>1114</v>
      </c>
      <c r="AG1521" t="s">
        <v>924</v>
      </c>
      <c r="AH1521" s="9">
        <v>9.2361111111111116E-2</v>
      </c>
      <c r="AI1521" t="s">
        <v>1435</v>
      </c>
      <c r="AJ1521" t="s">
        <v>1417</v>
      </c>
      <c r="AK1521" t="s">
        <v>1421</v>
      </c>
    </row>
    <row r="1522" spans="1:37" x14ac:dyDescent="0.3">
      <c r="A1522" s="1">
        <v>44324</v>
      </c>
      <c r="B1522" t="s">
        <v>46</v>
      </c>
      <c r="C1522" t="s">
        <v>47</v>
      </c>
      <c r="D1522" t="s">
        <v>48</v>
      </c>
      <c r="E1522">
        <v>20452</v>
      </c>
      <c r="F1522">
        <v>3574</v>
      </c>
      <c r="G1522" t="s">
        <v>224</v>
      </c>
      <c r="H1522" t="s">
        <v>225</v>
      </c>
      <c r="I1522" t="s">
        <v>80</v>
      </c>
      <c r="J1522" t="s">
        <v>67</v>
      </c>
      <c r="K1522">
        <v>1130</v>
      </c>
      <c r="L1522">
        <v>1126</v>
      </c>
      <c r="M1522">
        <v>-4</v>
      </c>
      <c r="N1522">
        <v>16</v>
      </c>
      <c r="O1522">
        <v>1142</v>
      </c>
      <c r="P1522">
        <v>1256</v>
      </c>
      <c r="Q1522">
        <v>15</v>
      </c>
      <c r="R1522">
        <v>1256</v>
      </c>
      <c r="S1522">
        <v>1311</v>
      </c>
      <c r="T1522">
        <v>15</v>
      </c>
      <c r="U1522">
        <v>0</v>
      </c>
      <c r="V1522">
        <v>0</v>
      </c>
      <c r="W1522">
        <v>146</v>
      </c>
      <c r="X1522">
        <v>165</v>
      </c>
      <c r="Y1522">
        <v>134</v>
      </c>
      <c r="Z1522">
        <v>717</v>
      </c>
      <c r="AA1522">
        <v>0</v>
      </c>
      <c r="AB1522">
        <v>0</v>
      </c>
      <c r="AC1522">
        <v>15</v>
      </c>
      <c r="AD1522">
        <v>0</v>
      </c>
      <c r="AE1522">
        <v>0</v>
      </c>
      <c r="AF1522" t="s">
        <v>1336</v>
      </c>
      <c r="AG1522" t="s">
        <v>1058</v>
      </c>
      <c r="AH1522" s="9">
        <v>7.2916666666666671E-2</v>
      </c>
      <c r="AI1522" t="s">
        <v>1434</v>
      </c>
      <c r="AJ1522" t="s">
        <v>1417</v>
      </c>
      <c r="AK1522" t="s">
        <v>1427</v>
      </c>
    </row>
    <row r="1523" spans="1:37" x14ac:dyDescent="0.3">
      <c r="A1523" s="1">
        <v>44368</v>
      </c>
      <c r="B1523" t="s">
        <v>39</v>
      </c>
      <c r="C1523" t="s">
        <v>40</v>
      </c>
      <c r="D1523" t="s">
        <v>41</v>
      </c>
      <c r="E1523">
        <v>19805</v>
      </c>
      <c r="F1523">
        <v>305</v>
      </c>
      <c r="G1523" t="s">
        <v>194</v>
      </c>
      <c r="H1523" t="s">
        <v>195</v>
      </c>
      <c r="I1523" t="s">
        <v>19</v>
      </c>
      <c r="J1523" t="s">
        <v>20</v>
      </c>
      <c r="K1523">
        <v>1958</v>
      </c>
      <c r="L1523">
        <v>2009</v>
      </c>
      <c r="M1523">
        <v>11</v>
      </c>
      <c r="N1523">
        <v>18</v>
      </c>
      <c r="O1523">
        <v>2027</v>
      </c>
      <c r="P1523">
        <v>2336</v>
      </c>
      <c r="Q1523">
        <v>11</v>
      </c>
      <c r="R1523">
        <v>2334</v>
      </c>
      <c r="S1523">
        <v>2347</v>
      </c>
      <c r="T1523">
        <v>13</v>
      </c>
      <c r="U1523">
        <v>0</v>
      </c>
      <c r="V1523">
        <v>0</v>
      </c>
      <c r="W1523">
        <v>396</v>
      </c>
      <c r="X1523">
        <v>398</v>
      </c>
      <c r="Y1523">
        <v>369</v>
      </c>
      <c r="Z1523">
        <v>2724</v>
      </c>
      <c r="AF1523" t="s">
        <v>1000</v>
      </c>
      <c r="AG1523" t="s">
        <v>812</v>
      </c>
      <c r="AH1523" s="9">
        <v>0.15138888888888888</v>
      </c>
      <c r="AI1523" t="s">
        <v>1438</v>
      </c>
      <c r="AJ1523" t="s">
        <v>1420</v>
      </c>
      <c r="AK1523" t="s">
        <v>1422</v>
      </c>
    </row>
    <row r="1524" spans="1:37" x14ac:dyDescent="0.3">
      <c r="A1524" s="1">
        <v>44033</v>
      </c>
      <c r="B1524" t="s">
        <v>32</v>
      </c>
      <c r="C1524" t="s">
        <v>33</v>
      </c>
      <c r="D1524" t="s">
        <v>34</v>
      </c>
      <c r="E1524">
        <v>19393</v>
      </c>
      <c r="F1524">
        <v>2021</v>
      </c>
      <c r="G1524" t="s">
        <v>139</v>
      </c>
      <c r="H1524" t="s">
        <v>140</v>
      </c>
      <c r="I1524" t="s">
        <v>53</v>
      </c>
      <c r="J1524" t="s">
        <v>54</v>
      </c>
      <c r="K1524">
        <v>1220</v>
      </c>
      <c r="L1524">
        <v>1214</v>
      </c>
      <c r="M1524">
        <v>-6</v>
      </c>
      <c r="N1524">
        <v>12</v>
      </c>
      <c r="O1524">
        <v>1226</v>
      </c>
      <c r="P1524">
        <v>1332</v>
      </c>
      <c r="Q1524">
        <v>8</v>
      </c>
      <c r="R1524">
        <v>1355</v>
      </c>
      <c r="S1524">
        <v>1340</v>
      </c>
      <c r="T1524">
        <v>-15</v>
      </c>
      <c r="U1524">
        <v>0</v>
      </c>
      <c r="V1524">
        <v>0</v>
      </c>
      <c r="W1524">
        <v>95</v>
      </c>
      <c r="X1524">
        <v>86</v>
      </c>
      <c r="Y1524">
        <v>66</v>
      </c>
      <c r="Z1524">
        <v>451</v>
      </c>
      <c r="AF1524" t="s">
        <v>1584</v>
      </c>
      <c r="AG1524" t="s">
        <v>1327</v>
      </c>
      <c r="AH1524" s="9">
        <v>5.9722222222222225E-2</v>
      </c>
      <c r="AI1524" t="s">
        <v>1435</v>
      </c>
      <c r="AJ1524" t="s">
        <v>1417</v>
      </c>
      <c r="AK1524" t="s">
        <v>1423</v>
      </c>
    </row>
    <row r="1525" spans="1:37" x14ac:dyDescent="0.3">
      <c r="A1525" s="1">
        <v>44489</v>
      </c>
      <c r="B1525" t="s">
        <v>81</v>
      </c>
      <c r="C1525" t="s">
        <v>82</v>
      </c>
      <c r="D1525" t="s">
        <v>83</v>
      </c>
      <c r="E1525">
        <v>20409</v>
      </c>
      <c r="F1525">
        <v>1677</v>
      </c>
      <c r="G1525" t="s">
        <v>84</v>
      </c>
      <c r="H1525" t="s">
        <v>85</v>
      </c>
      <c r="I1525" t="s">
        <v>402</v>
      </c>
      <c r="J1525" t="s">
        <v>403</v>
      </c>
      <c r="K1525">
        <v>1423</v>
      </c>
      <c r="L1525">
        <v>1416</v>
      </c>
      <c r="M1525">
        <v>-7</v>
      </c>
      <c r="N1525">
        <v>22</v>
      </c>
      <c r="O1525">
        <v>1438</v>
      </c>
      <c r="P1525">
        <v>1630</v>
      </c>
      <c r="Q1525">
        <v>8</v>
      </c>
      <c r="R1525">
        <v>1659</v>
      </c>
      <c r="S1525">
        <v>1638</v>
      </c>
      <c r="T1525">
        <v>-21</v>
      </c>
      <c r="U1525">
        <v>0</v>
      </c>
      <c r="V1525">
        <v>0</v>
      </c>
      <c r="W1525">
        <v>156</v>
      </c>
      <c r="X1525">
        <v>142</v>
      </c>
      <c r="Y1525">
        <v>112</v>
      </c>
      <c r="Z1525">
        <v>828</v>
      </c>
      <c r="AF1525" t="s">
        <v>1158</v>
      </c>
      <c r="AG1525" t="s">
        <v>1135</v>
      </c>
      <c r="AH1525" s="9">
        <v>9.8611111111111108E-2</v>
      </c>
      <c r="AI1525" t="s">
        <v>1435</v>
      </c>
      <c r="AJ1525" t="s">
        <v>1417</v>
      </c>
      <c r="AK1525" t="s">
        <v>1424</v>
      </c>
    </row>
    <row r="1526" spans="1:37" x14ac:dyDescent="0.3">
      <c r="A1526" s="1">
        <v>44581</v>
      </c>
      <c r="B1526" t="s">
        <v>32</v>
      </c>
      <c r="C1526" t="s">
        <v>33</v>
      </c>
      <c r="D1526" t="s">
        <v>34</v>
      </c>
      <c r="E1526">
        <v>19393</v>
      </c>
      <c r="F1526">
        <v>949</v>
      </c>
      <c r="G1526" t="s">
        <v>176</v>
      </c>
      <c r="H1526" t="s">
        <v>177</v>
      </c>
      <c r="I1526" t="s">
        <v>129</v>
      </c>
      <c r="J1526" t="s">
        <v>130</v>
      </c>
      <c r="K1526">
        <v>600</v>
      </c>
      <c r="L1526">
        <v>727</v>
      </c>
      <c r="M1526">
        <v>87</v>
      </c>
      <c r="N1526">
        <v>7</v>
      </c>
      <c r="O1526">
        <v>734</v>
      </c>
      <c r="P1526">
        <v>941</v>
      </c>
      <c r="Q1526">
        <v>5</v>
      </c>
      <c r="R1526">
        <v>835</v>
      </c>
      <c r="S1526">
        <v>946</v>
      </c>
      <c r="T1526">
        <v>71</v>
      </c>
      <c r="U1526">
        <v>0</v>
      </c>
      <c r="V1526">
        <v>0</v>
      </c>
      <c r="W1526">
        <v>95</v>
      </c>
      <c r="X1526">
        <v>79</v>
      </c>
      <c r="Y1526">
        <v>67</v>
      </c>
      <c r="Z1526">
        <v>528</v>
      </c>
      <c r="AA1526">
        <v>71</v>
      </c>
      <c r="AB1526">
        <v>0</v>
      </c>
      <c r="AC1526">
        <v>0</v>
      </c>
      <c r="AD1526">
        <v>0</v>
      </c>
      <c r="AE1526">
        <v>0</v>
      </c>
      <c r="AF1526" t="s">
        <v>1312</v>
      </c>
      <c r="AG1526" t="s">
        <v>1183</v>
      </c>
      <c r="AH1526" s="9">
        <v>9.6527777777777782E-2</v>
      </c>
      <c r="AI1526" t="s">
        <v>1434</v>
      </c>
      <c r="AJ1526" t="s">
        <v>1420</v>
      </c>
      <c r="AK1526" t="s">
        <v>1425</v>
      </c>
    </row>
    <row r="1527" spans="1:37" x14ac:dyDescent="0.3">
      <c r="A1527" s="1">
        <v>43757</v>
      </c>
      <c r="B1527" t="s">
        <v>81</v>
      </c>
      <c r="C1527" t="s">
        <v>82</v>
      </c>
      <c r="D1527" t="s">
        <v>83</v>
      </c>
      <c r="E1527">
        <v>20409</v>
      </c>
      <c r="F1527">
        <v>570</v>
      </c>
      <c r="G1527" t="s">
        <v>10</v>
      </c>
      <c r="H1527" t="s">
        <v>11</v>
      </c>
      <c r="I1527" t="s">
        <v>44</v>
      </c>
      <c r="J1527" t="s">
        <v>45</v>
      </c>
      <c r="K1527">
        <v>1353</v>
      </c>
      <c r="L1527">
        <v>1350</v>
      </c>
      <c r="M1527">
        <v>-3</v>
      </c>
      <c r="N1527">
        <v>20</v>
      </c>
      <c r="O1527">
        <v>1410</v>
      </c>
      <c r="P1527">
        <v>1652</v>
      </c>
      <c r="Q1527">
        <v>11</v>
      </c>
      <c r="R1527">
        <v>1709</v>
      </c>
      <c r="S1527">
        <v>1703</v>
      </c>
      <c r="T1527">
        <v>-6</v>
      </c>
      <c r="U1527">
        <v>0</v>
      </c>
      <c r="V1527">
        <v>0</v>
      </c>
      <c r="W1527">
        <v>196</v>
      </c>
      <c r="X1527">
        <v>193</v>
      </c>
      <c r="Y1527">
        <v>162</v>
      </c>
      <c r="Z1527">
        <v>1237</v>
      </c>
      <c r="AF1527" t="s">
        <v>946</v>
      </c>
      <c r="AG1527" t="s">
        <v>1132</v>
      </c>
      <c r="AH1527" s="9">
        <v>0.13402777777777777</v>
      </c>
      <c r="AI1527" t="s">
        <v>1435</v>
      </c>
      <c r="AJ1527" t="s">
        <v>1417</v>
      </c>
      <c r="AK1527" t="s">
        <v>1427</v>
      </c>
    </row>
    <row r="1528" spans="1:37" x14ac:dyDescent="0.3">
      <c r="A1528" s="1">
        <v>43761</v>
      </c>
      <c r="B1528" t="s">
        <v>94</v>
      </c>
      <c r="C1528" t="s">
        <v>95</v>
      </c>
      <c r="D1528" t="s">
        <v>96</v>
      </c>
      <c r="E1528">
        <v>20397</v>
      </c>
      <c r="F1528">
        <v>5604</v>
      </c>
      <c r="G1528" t="s">
        <v>42</v>
      </c>
      <c r="H1528" t="s">
        <v>43</v>
      </c>
      <c r="I1528" t="s">
        <v>319</v>
      </c>
      <c r="J1528" t="s">
        <v>320</v>
      </c>
      <c r="K1528">
        <v>659</v>
      </c>
      <c r="L1528">
        <v>729</v>
      </c>
      <c r="M1528">
        <v>30</v>
      </c>
      <c r="N1528">
        <v>23</v>
      </c>
      <c r="O1528">
        <v>752</v>
      </c>
      <c r="P1528">
        <v>840</v>
      </c>
      <c r="Q1528">
        <v>7</v>
      </c>
      <c r="R1528">
        <v>822</v>
      </c>
      <c r="S1528">
        <v>847</v>
      </c>
      <c r="T1528">
        <v>25</v>
      </c>
      <c r="U1528">
        <v>0</v>
      </c>
      <c r="V1528">
        <v>0</v>
      </c>
      <c r="W1528">
        <v>83</v>
      </c>
      <c r="X1528">
        <v>78</v>
      </c>
      <c r="Y1528">
        <v>48</v>
      </c>
      <c r="Z1528">
        <v>356</v>
      </c>
      <c r="AA1528">
        <v>0</v>
      </c>
      <c r="AB1528">
        <v>0</v>
      </c>
      <c r="AC1528">
        <v>0</v>
      </c>
      <c r="AD1528">
        <v>0</v>
      </c>
      <c r="AE1528">
        <v>25</v>
      </c>
      <c r="AF1528" t="s">
        <v>696</v>
      </c>
      <c r="AG1528" t="s">
        <v>683</v>
      </c>
      <c r="AH1528" s="9">
        <v>5.4166666666666669E-2</v>
      </c>
      <c r="AI1528" t="s">
        <v>1434</v>
      </c>
      <c r="AJ1528" t="s">
        <v>1420</v>
      </c>
      <c r="AK1528" t="s">
        <v>1424</v>
      </c>
    </row>
    <row r="1529" spans="1:37" x14ac:dyDescent="0.3">
      <c r="A1529" s="1">
        <v>44029</v>
      </c>
      <c r="B1529" t="s">
        <v>171</v>
      </c>
      <c r="C1529" t="s">
        <v>172</v>
      </c>
      <c r="D1529" t="s">
        <v>173</v>
      </c>
      <c r="E1529">
        <v>20378</v>
      </c>
      <c r="F1529">
        <v>5939</v>
      </c>
      <c r="G1529" t="s">
        <v>30</v>
      </c>
      <c r="H1529" t="s">
        <v>31</v>
      </c>
      <c r="I1529" t="s">
        <v>216</v>
      </c>
      <c r="J1529" t="s">
        <v>217</v>
      </c>
      <c r="K1529">
        <v>2030</v>
      </c>
      <c r="L1529">
        <v>2023</v>
      </c>
      <c r="M1529">
        <v>-7</v>
      </c>
      <c r="N1529">
        <v>14</v>
      </c>
      <c r="O1529">
        <v>2037</v>
      </c>
      <c r="P1529">
        <v>2317</v>
      </c>
      <c r="Q1529">
        <v>3</v>
      </c>
      <c r="R1529">
        <v>2338</v>
      </c>
      <c r="S1529">
        <v>2320</v>
      </c>
      <c r="T1529">
        <v>-18</v>
      </c>
      <c r="U1529">
        <v>0</v>
      </c>
      <c r="V1529">
        <v>0</v>
      </c>
      <c r="W1529">
        <v>128</v>
      </c>
      <c r="X1529">
        <v>117</v>
      </c>
      <c r="Y1529">
        <v>100</v>
      </c>
      <c r="Z1529">
        <v>733</v>
      </c>
      <c r="AF1529" t="s">
        <v>1441</v>
      </c>
      <c r="AG1529" t="s">
        <v>1161</v>
      </c>
      <c r="AH1529" s="9">
        <v>0.12291666666666666</v>
      </c>
      <c r="AI1529" t="s">
        <v>1438</v>
      </c>
      <c r="AJ1529" t="s">
        <v>1417</v>
      </c>
      <c r="AK1529" t="s">
        <v>1426</v>
      </c>
    </row>
    <row r="1530" spans="1:37" x14ac:dyDescent="0.3">
      <c r="A1530" s="1">
        <v>44672</v>
      </c>
      <c r="B1530" t="s">
        <v>25</v>
      </c>
      <c r="C1530" t="s">
        <v>26</v>
      </c>
      <c r="D1530" t="s">
        <v>27</v>
      </c>
      <c r="E1530">
        <v>20416</v>
      </c>
      <c r="F1530">
        <v>721</v>
      </c>
      <c r="G1530" t="s">
        <v>235</v>
      </c>
      <c r="H1530" t="s">
        <v>236</v>
      </c>
      <c r="I1530" t="s">
        <v>28</v>
      </c>
      <c r="J1530" t="s">
        <v>29</v>
      </c>
      <c r="K1530">
        <v>910</v>
      </c>
      <c r="L1530">
        <v>904</v>
      </c>
      <c r="M1530">
        <v>-6</v>
      </c>
      <c r="N1530">
        <v>27</v>
      </c>
      <c r="O1530">
        <v>931</v>
      </c>
      <c r="P1530">
        <v>1126</v>
      </c>
      <c r="Q1530">
        <v>13</v>
      </c>
      <c r="R1530">
        <v>1128</v>
      </c>
      <c r="S1530">
        <v>1139</v>
      </c>
      <c r="T1530">
        <v>11</v>
      </c>
      <c r="U1530">
        <v>0</v>
      </c>
      <c r="V1530">
        <v>0</v>
      </c>
      <c r="W1530">
        <v>138</v>
      </c>
      <c r="X1530">
        <v>155</v>
      </c>
      <c r="Y1530">
        <v>115</v>
      </c>
      <c r="Z1530">
        <v>834</v>
      </c>
      <c r="AF1530" t="s">
        <v>732</v>
      </c>
      <c r="AG1530" t="s">
        <v>1304</v>
      </c>
      <c r="AH1530" s="9">
        <v>0.1076388888888889</v>
      </c>
      <c r="AI1530" t="s">
        <v>1434</v>
      </c>
      <c r="AJ1530" t="s">
        <v>1417</v>
      </c>
      <c r="AK1530" t="s">
        <v>1425</v>
      </c>
    </row>
    <row r="1531" spans="1:37" x14ac:dyDescent="0.3">
      <c r="A1531" s="1">
        <v>44890</v>
      </c>
      <c r="B1531" t="s">
        <v>226</v>
      </c>
      <c r="C1531" t="s">
        <v>227</v>
      </c>
      <c r="D1531" t="s">
        <v>228</v>
      </c>
      <c r="E1531">
        <v>19687</v>
      </c>
      <c r="F1531">
        <v>2422</v>
      </c>
      <c r="G1531" t="s">
        <v>58</v>
      </c>
      <c r="H1531" t="s">
        <v>59</v>
      </c>
      <c r="I1531" t="s">
        <v>345</v>
      </c>
      <c r="J1531" t="s">
        <v>346</v>
      </c>
      <c r="K1531">
        <v>2225</v>
      </c>
      <c r="L1531">
        <v>2232</v>
      </c>
      <c r="M1531">
        <v>7</v>
      </c>
      <c r="N1531">
        <v>35</v>
      </c>
      <c r="O1531">
        <v>2307</v>
      </c>
      <c r="P1531">
        <v>2352</v>
      </c>
      <c r="Q1531">
        <v>5</v>
      </c>
      <c r="R1531">
        <v>2330</v>
      </c>
      <c r="S1531">
        <v>2357</v>
      </c>
      <c r="T1531">
        <v>27</v>
      </c>
      <c r="U1531">
        <v>0</v>
      </c>
      <c r="V1531">
        <v>0</v>
      </c>
      <c r="W1531">
        <v>65</v>
      </c>
      <c r="X1531">
        <v>85</v>
      </c>
      <c r="Y1531">
        <v>45</v>
      </c>
      <c r="Z1531">
        <v>261</v>
      </c>
      <c r="AA1531">
        <v>0</v>
      </c>
      <c r="AB1531">
        <v>0</v>
      </c>
      <c r="AC1531">
        <v>20</v>
      </c>
      <c r="AD1531">
        <v>0</v>
      </c>
      <c r="AE1531">
        <v>7</v>
      </c>
      <c r="AF1531" t="s">
        <v>831</v>
      </c>
      <c r="AG1531" t="s">
        <v>1042</v>
      </c>
      <c r="AH1531" s="9">
        <v>5.9027777777777776E-2</v>
      </c>
      <c r="AI1531" t="s">
        <v>1438</v>
      </c>
      <c r="AJ1531" t="s">
        <v>1420</v>
      </c>
      <c r="AK1531" t="s">
        <v>1426</v>
      </c>
    </row>
    <row r="1532" spans="1:37" x14ac:dyDescent="0.3">
      <c r="A1532" s="1">
        <v>44645</v>
      </c>
      <c r="B1532" t="s">
        <v>14</v>
      </c>
      <c r="C1532" t="s">
        <v>15</v>
      </c>
      <c r="D1532" t="s">
        <v>16</v>
      </c>
      <c r="E1532">
        <v>19790</v>
      </c>
      <c r="F1532">
        <v>478</v>
      </c>
      <c r="G1532" t="s">
        <v>150</v>
      </c>
      <c r="H1532" t="s">
        <v>85</v>
      </c>
      <c r="I1532" t="s">
        <v>60</v>
      </c>
      <c r="J1532" t="s">
        <v>61</v>
      </c>
      <c r="K1532">
        <v>1340</v>
      </c>
      <c r="L1532">
        <v>1342</v>
      </c>
      <c r="M1532">
        <v>2</v>
      </c>
      <c r="N1532">
        <v>16</v>
      </c>
      <c r="O1532">
        <v>1358</v>
      </c>
      <c r="P1532">
        <v>1546</v>
      </c>
      <c r="Q1532">
        <v>6</v>
      </c>
      <c r="R1532">
        <v>1618</v>
      </c>
      <c r="S1532">
        <v>1552</v>
      </c>
      <c r="T1532">
        <v>-26</v>
      </c>
      <c r="U1532">
        <v>0</v>
      </c>
      <c r="V1532">
        <v>0</v>
      </c>
      <c r="W1532">
        <v>158</v>
      </c>
      <c r="X1532">
        <v>130</v>
      </c>
      <c r="Y1532">
        <v>108</v>
      </c>
      <c r="Z1532">
        <v>762</v>
      </c>
      <c r="AF1532" t="s">
        <v>1172</v>
      </c>
      <c r="AG1532" t="s">
        <v>914</v>
      </c>
      <c r="AH1532" s="9">
        <v>9.0277777777777776E-2</v>
      </c>
      <c r="AI1532" t="s">
        <v>1435</v>
      </c>
      <c r="AJ1532" t="s">
        <v>1417</v>
      </c>
      <c r="AK1532" t="s">
        <v>1426</v>
      </c>
    </row>
    <row r="1533" spans="1:37" x14ac:dyDescent="0.3">
      <c r="A1533" s="1">
        <v>45002</v>
      </c>
      <c r="B1533" t="s">
        <v>7</v>
      </c>
      <c r="C1533" t="s">
        <v>8</v>
      </c>
      <c r="D1533" t="s">
        <v>9</v>
      </c>
      <c r="E1533">
        <v>19977</v>
      </c>
      <c r="F1533">
        <v>1778</v>
      </c>
      <c r="G1533" t="s">
        <v>224</v>
      </c>
      <c r="H1533" t="s">
        <v>225</v>
      </c>
      <c r="I1533" t="s">
        <v>80</v>
      </c>
      <c r="J1533" t="s">
        <v>67</v>
      </c>
      <c r="K1533">
        <v>642</v>
      </c>
      <c r="L1533">
        <v>630</v>
      </c>
      <c r="M1533">
        <v>-12</v>
      </c>
      <c r="N1533">
        <v>16</v>
      </c>
      <c r="O1533">
        <v>646</v>
      </c>
      <c r="P1533">
        <v>735</v>
      </c>
      <c r="Q1533">
        <v>12</v>
      </c>
      <c r="R1533">
        <v>801</v>
      </c>
      <c r="S1533">
        <v>747</v>
      </c>
      <c r="T1533">
        <v>-14</v>
      </c>
      <c r="U1533">
        <v>0</v>
      </c>
      <c r="V1533">
        <v>0</v>
      </c>
      <c r="W1533">
        <v>139</v>
      </c>
      <c r="X1533">
        <v>137</v>
      </c>
      <c r="Y1533">
        <v>109</v>
      </c>
      <c r="Z1533">
        <v>717</v>
      </c>
      <c r="AF1533" t="s">
        <v>1569</v>
      </c>
      <c r="AG1533" t="s">
        <v>676</v>
      </c>
      <c r="AH1533" s="9">
        <v>5.347222222222222E-2</v>
      </c>
      <c r="AI1533" t="s">
        <v>1434</v>
      </c>
      <c r="AJ1533" t="s">
        <v>1417</v>
      </c>
      <c r="AK1533" t="s">
        <v>1426</v>
      </c>
    </row>
    <row r="1534" spans="1:37" x14ac:dyDescent="0.3">
      <c r="A1534" s="1">
        <v>43792</v>
      </c>
      <c r="B1534" t="s">
        <v>14</v>
      </c>
      <c r="C1534" t="s">
        <v>15</v>
      </c>
      <c r="D1534" t="s">
        <v>16</v>
      </c>
      <c r="E1534">
        <v>19790</v>
      </c>
      <c r="F1534">
        <v>580</v>
      </c>
      <c r="G1534" t="s">
        <v>60</v>
      </c>
      <c r="H1534" t="s">
        <v>61</v>
      </c>
      <c r="I1534" t="s">
        <v>224</v>
      </c>
      <c r="J1534" t="s">
        <v>225</v>
      </c>
      <c r="K1534">
        <v>1445</v>
      </c>
      <c r="L1534">
        <v>1505</v>
      </c>
      <c r="M1534">
        <v>20</v>
      </c>
      <c r="N1534">
        <v>10</v>
      </c>
      <c r="O1534">
        <v>1515</v>
      </c>
      <c r="P1534">
        <v>1619</v>
      </c>
      <c r="Q1534">
        <v>3</v>
      </c>
      <c r="R1534">
        <v>1618</v>
      </c>
      <c r="S1534">
        <v>1622</v>
      </c>
      <c r="T1534">
        <v>4</v>
      </c>
      <c r="U1534">
        <v>0</v>
      </c>
      <c r="V1534">
        <v>0</v>
      </c>
      <c r="W1534">
        <v>93</v>
      </c>
      <c r="X1534">
        <v>77</v>
      </c>
      <c r="Y1534">
        <v>64</v>
      </c>
      <c r="Z1534">
        <v>516</v>
      </c>
      <c r="AF1534" t="s">
        <v>777</v>
      </c>
      <c r="AG1534" t="s">
        <v>928</v>
      </c>
      <c r="AH1534" s="9">
        <v>5.347222222222222E-2</v>
      </c>
      <c r="AI1534" t="s">
        <v>1435</v>
      </c>
      <c r="AJ1534" t="s">
        <v>1420</v>
      </c>
      <c r="AK1534" t="s">
        <v>1427</v>
      </c>
    </row>
    <row r="1535" spans="1:37" x14ac:dyDescent="0.3">
      <c r="A1535" s="1">
        <v>44573</v>
      </c>
      <c r="B1535" t="s">
        <v>14</v>
      </c>
      <c r="C1535" t="s">
        <v>15</v>
      </c>
      <c r="D1535" t="s">
        <v>16</v>
      </c>
      <c r="E1535">
        <v>19790</v>
      </c>
      <c r="F1535">
        <v>1033</v>
      </c>
      <c r="G1535" t="s">
        <v>17</v>
      </c>
      <c r="H1535" t="s">
        <v>18</v>
      </c>
      <c r="I1535" t="s">
        <v>23</v>
      </c>
      <c r="J1535" t="s">
        <v>24</v>
      </c>
      <c r="K1535">
        <v>1129</v>
      </c>
      <c r="L1535">
        <v>1121</v>
      </c>
      <c r="M1535">
        <v>-8</v>
      </c>
      <c r="N1535">
        <v>12</v>
      </c>
      <c r="O1535">
        <v>1133</v>
      </c>
      <c r="P1535">
        <v>1301</v>
      </c>
      <c r="Q1535">
        <v>5</v>
      </c>
      <c r="R1535">
        <v>1355</v>
      </c>
      <c r="S1535">
        <v>1306</v>
      </c>
      <c r="T1535">
        <v>-49</v>
      </c>
      <c r="U1535">
        <v>0</v>
      </c>
      <c r="V1535">
        <v>0</v>
      </c>
      <c r="W1535">
        <v>266</v>
      </c>
      <c r="X1535">
        <v>225</v>
      </c>
      <c r="Y1535">
        <v>208</v>
      </c>
      <c r="Z1535">
        <v>1589</v>
      </c>
      <c r="AF1535" t="s">
        <v>1130</v>
      </c>
      <c r="AG1535" t="s">
        <v>884</v>
      </c>
      <c r="AH1535" s="9">
        <v>7.2916666666666671E-2</v>
      </c>
      <c r="AI1535" t="s">
        <v>1434</v>
      </c>
      <c r="AJ1535" t="s">
        <v>1417</v>
      </c>
      <c r="AK1535" t="s">
        <v>1424</v>
      </c>
    </row>
    <row r="1536" spans="1:37" x14ac:dyDescent="0.3">
      <c r="A1536" s="1">
        <v>43859</v>
      </c>
      <c r="B1536" t="s">
        <v>32</v>
      </c>
      <c r="C1536" t="s">
        <v>33</v>
      </c>
      <c r="D1536" t="s">
        <v>34</v>
      </c>
      <c r="E1536">
        <v>19393</v>
      </c>
      <c r="F1536">
        <v>1021</v>
      </c>
      <c r="G1536" t="s">
        <v>212</v>
      </c>
      <c r="H1536" t="s">
        <v>213</v>
      </c>
      <c r="I1536" t="s">
        <v>174</v>
      </c>
      <c r="J1536" t="s">
        <v>175</v>
      </c>
      <c r="K1536">
        <v>950</v>
      </c>
      <c r="L1536">
        <v>955</v>
      </c>
      <c r="M1536">
        <v>5</v>
      </c>
      <c r="N1536">
        <v>15</v>
      </c>
      <c r="O1536">
        <v>1010</v>
      </c>
      <c r="P1536">
        <v>1309</v>
      </c>
      <c r="Q1536">
        <v>4</v>
      </c>
      <c r="R1536">
        <v>1325</v>
      </c>
      <c r="S1536">
        <v>1313</v>
      </c>
      <c r="T1536">
        <v>-12</v>
      </c>
      <c r="U1536">
        <v>0</v>
      </c>
      <c r="V1536">
        <v>0</v>
      </c>
      <c r="W1536">
        <v>155</v>
      </c>
      <c r="X1536">
        <v>138</v>
      </c>
      <c r="Y1536">
        <v>119</v>
      </c>
      <c r="Z1536">
        <v>1009</v>
      </c>
      <c r="AF1536" t="s">
        <v>1061</v>
      </c>
      <c r="AG1536" t="s">
        <v>708</v>
      </c>
      <c r="AH1536" s="9">
        <v>0.13750000000000001</v>
      </c>
      <c r="AI1536" t="s">
        <v>1434</v>
      </c>
      <c r="AJ1536" t="s">
        <v>1417</v>
      </c>
      <c r="AK1536" t="s">
        <v>1424</v>
      </c>
    </row>
    <row r="1537" spans="1:37" x14ac:dyDescent="0.3">
      <c r="A1537" s="1">
        <v>44539</v>
      </c>
      <c r="B1537" t="s">
        <v>162</v>
      </c>
      <c r="C1537" t="s">
        <v>163</v>
      </c>
      <c r="D1537" t="s">
        <v>164</v>
      </c>
      <c r="E1537">
        <v>20436</v>
      </c>
      <c r="F1537">
        <v>1010</v>
      </c>
      <c r="G1537" t="s">
        <v>60</v>
      </c>
      <c r="H1537" t="s">
        <v>61</v>
      </c>
      <c r="I1537" t="s">
        <v>28</v>
      </c>
      <c r="J1537" t="s">
        <v>29</v>
      </c>
      <c r="K1537">
        <v>600</v>
      </c>
      <c r="L1537">
        <v>559</v>
      </c>
      <c r="M1537">
        <v>-1</v>
      </c>
      <c r="N1537">
        <v>14</v>
      </c>
      <c r="O1537">
        <v>613</v>
      </c>
      <c r="P1537">
        <v>714</v>
      </c>
      <c r="Q1537">
        <v>15</v>
      </c>
      <c r="R1537">
        <v>734</v>
      </c>
      <c r="S1537">
        <v>729</v>
      </c>
      <c r="T1537">
        <v>-5</v>
      </c>
      <c r="U1537">
        <v>0</v>
      </c>
      <c r="V1537">
        <v>0</v>
      </c>
      <c r="W1537">
        <v>94</v>
      </c>
      <c r="X1537">
        <v>90</v>
      </c>
      <c r="Y1537">
        <v>61</v>
      </c>
      <c r="Z1537">
        <v>404</v>
      </c>
      <c r="AF1537" t="s">
        <v>683</v>
      </c>
      <c r="AG1537" t="s">
        <v>1089</v>
      </c>
      <c r="AH1537" s="9">
        <v>6.25E-2</v>
      </c>
      <c r="AI1537" t="s">
        <v>1437</v>
      </c>
      <c r="AJ1537" t="s">
        <v>1417</v>
      </c>
      <c r="AK1537" t="s">
        <v>1425</v>
      </c>
    </row>
    <row r="1538" spans="1:37" x14ac:dyDescent="0.3">
      <c r="A1538" s="1">
        <v>44240</v>
      </c>
      <c r="B1538" t="s">
        <v>162</v>
      </c>
      <c r="C1538" t="s">
        <v>163</v>
      </c>
      <c r="D1538" t="s">
        <v>164</v>
      </c>
      <c r="E1538">
        <v>20436</v>
      </c>
      <c r="F1538">
        <v>1279</v>
      </c>
      <c r="G1538" t="s">
        <v>28</v>
      </c>
      <c r="H1538" t="s">
        <v>29</v>
      </c>
      <c r="I1538" t="s">
        <v>194</v>
      </c>
      <c r="J1538" t="s">
        <v>195</v>
      </c>
      <c r="K1538">
        <v>700</v>
      </c>
      <c r="L1538">
        <v>647</v>
      </c>
      <c r="M1538">
        <v>-13</v>
      </c>
      <c r="N1538">
        <v>12</v>
      </c>
      <c r="O1538">
        <v>659</v>
      </c>
      <c r="P1538">
        <v>736</v>
      </c>
      <c r="Q1538">
        <v>10</v>
      </c>
      <c r="R1538">
        <v>808</v>
      </c>
      <c r="S1538">
        <v>746</v>
      </c>
      <c r="T1538">
        <v>-22</v>
      </c>
      <c r="U1538">
        <v>0</v>
      </c>
      <c r="V1538">
        <v>0</v>
      </c>
      <c r="W1538">
        <v>68</v>
      </c>
      <c r="X1538">
        <v>59</v>
      </c>
      <c r="Y1538">
        <v>37</v>
      </c>
      <c r="Z1538">
        <v>192</v>
      </c>
      <c r="AF1538" t="s">
        <v>1575</v>
      </c>
      <c r="AG1538" t="s">
        <v>1090</v>
      </c>
      <c r="AH1538" s="9">
        <v>4.0972222222222222E-2</v>
      </c>
      <c r="AI1538" t="s">
        <v>1434</v>
      </c>
      <c r="AJ1538" t="s">
        <v>1417</v>
      </c>
      <c r="AK1538" t="s">
        <v>1427</v>
      </c>
    </row>
    <row r="1539" spans="1:37" x14ac:dyDescent="0.3">
      <c r="A1539" s="1">
        <v>44209</v>
      </c>
      <c r="B1539" t="s">
        <v>39</v>
      </c>
      <c r="C1539" t="s">
        <v>40</v>
      </c>
      <c r="D1539" t="s">
        <v>41</v>
      </c>
      <c r="E1539">
        <v>19805</v>
      </c>
      <c r="F1539">
        <v>2839</v>
      </c>
      <c r="G1539" t="s">
        <v>97</v>
      </c>
      <c r="H1539" t="s">
        <v>98</v>
      </c>
      <c r="I1539" t="s">
        <v>319</v>
      </c>
      <c r="J1539" t="s">
        <v>320</v>
      </c>
      <c r="K1539">
        <v>1145</v>
      </c>
      <c r="L1539">
        <v>1139</v>
      </c>
      <c r="M1539">
        <v>-6</v>
      </c>
      <c r="N1539">
        <v>21</v>
      </c>
      <c r="O1539">
        <v>1200</v>
      </c>
      <c r="P1539">
        <v>1329</v>
      </c>
      <c r="Q1539">
        <v>5</v>
      </c>
      <c r="R1539">
        <v>1349</v>
      </c>
      <c r="S1539">
        <v>1334</v>
      </c>
      <c r="T1539">
        <v>-15</v>
      </c>
      <c r="U1539">
        <v>0</v>
      </c>
      <c r="V1539">
        <v>0</v>
      </c>
      <c r="W1539">
        <v>124</v>
      </c>
      <c r="X1539">
        <v>115</v>
      </c>
      <c r="Y1539">
        <v>89</v>
      </c>
      <c r="Z1539">
        <v>683</v>
      </c>
      <c r="AF1539" t="s">
        <v>912</v>
      </c>
      <c r="AG1539" t="s">
        <v>732</v>
      </c>
      <c r="AH1539" s="9">
        <v>7.9861111111111105E-2</v>
      </c>
      <c r="AI1539" t="s">
        <v>1434</v>
      </c>
      <c r="AJ1539" t="s">
        <v>1417</v>
      </c>
      <c r="AK1539" t="s">
        <v>1424</v>
      </c>
    </row>
    <row r="1540" spans="1:37" x14ac:dyDescent="0.3">
      <c r="A1540" s="1">
        <v>43971</v>
      </c>
      <c r="B1540" t="s">
        <v>32</v>
      </c>
      <c r="C1540" t="s">
        <v>33</v>
      </c>
      <c r="D1540" t="s">
        <v>34</v>
      </c>
      <c r="E1540">
        <v>19393</v>
      </c>
      <c r="F1540">
        <v>1157</v>
      </c>
      <c r="G1540" t="s">
        <v>116</v>
      </c>
      <c r="H1540" t="s">
        <v>117</v>
      </c>
      <c r="I1540" t="s">
        <v>167</v>
      </c>
      <c r="J1540" t="s">
        <v>168</v>
      </c>
      <c r="K1540">
        <v>810</v>
      </c>
      <c r="L1540">
        <v>807</v>
      </c>
      <c r="M1540">
        <v>-3</v>
      </c>
      <c r="N1540">
        <v>10</v>
      </c>
      <c r="O1540">
        <v>817</v>
      </c>
      <c r="P1540">
        <v>928</v>
      </c>
      <c r="Q1540">
        <v>2</v>
      </c>
      <c r="R1540">
        <v>940</v>
      </c>
      <c r="S1540">
        <v>930</v>
      </c>
      <c r="T1540">
        <v>-10</v>
      </c>
      <c r="U1540">
        <v>0</v>
      </c>
      <c r="V1540">
        <v>0</v>
      </c>
      <c r="W1540">
        <v>90</v>
      </c>
      <c r="X1540">
        <v>83</v>
      </c>
      <c r="Y1540">
        <v>71</v>
      </c>
      <c r="Z1540">
        <v>488</v>
      </c>
      <c r="AF1540" t="s">
        <v>872</v>
      </c>
      <c r="AG1540" t="s">
        <v>1299</v>
      </c>
      <c r="AH1540" s="9">
        <v>5.7638888888888892E-2</v>
      </c>
      <c r="AI1540" t="s">
        <v>1434</v>
      </c>
      <c r="AJ1540" t="s">
        <v>1417</v>
      </c>
      <c r="AK1540" t="s">
        <v>1424</v>
      </c>
    </row>
    <row r="1541" spans="1:37" x14ac:dyDescent="0.3">
      <c r="A1541" s="1">
        <v>44633</v>
      </c>
      <c r="B1541" t="s">
        <v>39</v>
      </c>
      <c r="C1541" t="s">
        <v>40</v>
      </c>
      <c r="D1541" t="s">
        <v>41</v>
      </c>
      <c r="E1541">
        <v>19805</v>
      </c>
      <c r="F1541">
        <v>2070</v>
      </c>
      <c r="G1541" t="s">
        <v>97</v>
      </c>
      <c r="H1541" t="s">
        <v>98</v>
      </c>
      <c r="I1541" t="s">
        <v>295</v>
      </c>
      <c r="J1541" t="s">
        <v>296</v>
      </c>
      <c r="K1541">
        <v>1501</v>
      </c>
      <c r="L1541">
        <v>1454</v>
      </c>
      <c r="M1541">
        <v>-7</v>
      </c>
      <c r="N1541">
        <v>14</v>
      </c>
      <c r="O1541">
        <v>1508</v>
      </c>
      <c r="P1541">
        <v>1529</v>
      </c>
      <c r="Q1541">
        <v>6</v>
      </c>
      <c r="R1541">
        <v>1557</v>
      </c>
      <c r="S1541">
        <v>1535</v>
      </c>
      <c r="T1541">
        <v>-22</v>
      </c>
      <c r="U1541">
        <v>0</v>
      </c>
      <c r="V1541">
        <v>0</v>
      </c>
      <c r="W1541">
        <v>116</v>
      </c>
      <c r="X1541">
        <v>101</v>
      </c>
      <c r="Y1541">
        <v>81</v>
      </c>
      <c r="Z1541">
        <v>511</v>
      </c>
      <c r="AF1541" t="s">
        <v>1347</v>
      </c>
      <c r="AG1541" t="s">
        <v>768</v>
      </c>
      <c r="AH1541" s="9">
        <v>2.8472222222222222E-2</v>
      </c>
      <c r="AI1541" t="s">
        <v>1435</v>
      </c>
      <c r="AJ1541" t="s">
        <v>1417</v>
      </c>
      <c r="AK1541" t="s">
        <v>1421</v>
      </c>
    </row>
    <row r="1542" spans="1:37" x14ac:dyDescent="0.3">
      <c r="A1542" s="1">
        <v>43975</v>
      </c>
      <c r="B1542" t="s">
        <v>32</v>
      </c>
      <c r="C1542" t="s">
        <v>33</v>
      </c>
      <c r="D1542" t="s">
        <v>34</v>
      </c>
      <c r="E1542">
        <v>19393</v>
      </c>
      <c r="F1542">
        <v>788</v>
      </c>
      <c r="G1542" t="s">
        <v>17</v>
      </c>
      <c r="H1542" t="s">
        <v>18</v>
      </c>
      <c r="I1542" t="s">
        <v>21</v>
      </c>
      <c r="J1542" t="s">
        <v>22</v>
      </c>
      <c r="K1542">
        <v>1210</v>
      </c>
      <c r="L1542">
        <v>1204</v>
      </c>
      <c r="M1542">
        <v>-6</v>
      </c>
      <c r="N1542">
        <v>8</v>
      </c>
      <c r="O1542">
        <v>1212</v>
      </c>
      <c r="P1542">
        <v>1253</v>
      </c>
      <c r="Q1542">
        <v>7</v>
      </c>
      <c r="R1542">
        <v>1315</v>
      </c>
      <c r="S1542">
        <v>1300</v>
      </c>
      <c r="T1542">
        <v>-15</v>
      </c>
      <c r="U1542">
        <v>0</v>
      </c>
      <c r="V1542">
        <v>0</v>
      </c>
      <c r="W1542">
        <v>125</v>
      </c>
      <c r="X1542">
        <v>116</v>
      </c>
      <c r="Y1542">
        <v>101</v>
      </c>
      <c r="Z1542">
        <v>680</v>
      </c>
      <c r="AF1542" t="s">
        <v>1019</v>
      </c>
      <c r="AG1542" t="s">
        <v>1325</v>
      </c>
      <c r="AH1542" s="9">
        <v>3.888888888888889E-2</v>
      </c>
      <c r="AI1542" t="s">
        <v>1435</v>
      </c>
      <c r="AJ1542" t="s">
        <v>1417</v>
      </c>
      <c r="AK1542" t="s">
        <v>1421</v>
      </c>
    </row>
    <row r="1543" spans="1:37" x14ac:dyDescent="0.3">
      <c r="A1543" s="1">
        <v>44917</v>
      </c>
      <c r="B1543" t="s">
        <v>122</v>
      </c>
      <c r="C1543" t="s">
        <v>123</v>
      </c>
      <c r="D1543" t="s">
        <v>124</v>
      </c>
      <c r="E1543">
        <v>20304</v>
      </c>
      <c r="F1543">
        <v>3456</v>
      </c>
      <c r="G1543" t="s">
        <v>53</v>
      </c>
      <c r="H1543" t="s">
        <v>54</v>
      </c>
      <c r="I1543" t="s">
        <v>23</v>
      </c>
      <c r="J1543" t="s">
        <v>24</v>
      </c>
      <c r="K1543">
        <v>1955</v>
      </c>
      <c r="L1543">
        <v>2003</v>
      </c>
      <c r="M1543">
        <v>8</v>
      </c>
      <c r="N1543">
        <v>15</v>
      </c>
      <c r="O1543">
        <v>2018</v>
      </c>
      <c r="P1543">
        <v>2115</v>
      </c>
      <c r="Q1543">
        <v>11</v>
      </c>
      <c r="R1543">
        <v>2125</v>
      </c>
      <c r="S1543">
        <v>2126</v>
      </c>
      <c r="T1543">
        <v>1</v>
      </c>
      <c r="U1543">
        <v>0</v>
      </c>
      <c r="V1543">
        <v>0</v>
      </c>
      <c r="W1543">
        <v>90</v>
      </c>
      <c r="X1543">
        <v>83</v>
      </c>
      <c r="Y1543">
        <v>57</v>
      </c>
      <c r="Z1543">
        <v>337</v>
      </c>
      <c r="AF1543" t="s">
        <v>987</v>
      </c>
      <c r="AG1543" t="s">
        <v>1274</v>
      </c>
      <c r="AH1543" s="9">
        <v>5.7638888888888892E-2</v>
      </c>
      <c r="AI1543" t="s">
        <v>1438</v>
      </c>
      <c r="AJ1543" t="s">
        <v>1420</v>
      </c>
      <c r="AK1543" t="s">
        <v>1425</v>
      </c>
    </row>
    <row r="1544" spans="1:37" x14ac:dyDescent="0.3">
      <c r="A1544" s="1">
        <v>43954</v>
      </c>
      <c r="B1544" t="s">
        <v>32</v>
      </c>
      <c r="C1544" t="s">
        <v>33</v>
      </c>
      <c r="D1544" t="s">
        <v>34</v>
      </c>
      <c r="E1544">
        <v>19393</v>
      </c>
      <c r="F1544">
        <v>426</v>
      </c>
      <c r="G1544" t="s">
        <v>129</v>
      </c>
      <c r="H1544" t="s">
        <v>130</v>
      </c>
      <c r="I1544" t="s">
        <v>35</v>
      </c>
      <c r="J1544" t="s">
        <v>36</v>
      </c>
      <c r="K1544">
        <v>1025</v>
      </c>
      <c r="L1544">
        <v>1023</v>
      </c>
      <c r="M1544">
        <v>-2</v>
      </c>
      <c r="N1544">
        <v>7</v>
      </c>
      <c r="O1544">
        <v>1030</v>
      </c>
      <c r="P1544">
        <v>1112</v>
      </c>
      <c r="Q1544">
        <v>3</v>
      </c>
      <c r="R1544">
        <v>1125</v>
      </c>
      <c r="S1544">
        <v>1115</v>
      </c>
      <c r="T1544">
        <v>-10</v>
      </c>
      <c r="U1544">
        <v>0</v>
      </c>
      <c r="V1544">
        <v>0</v>
      </c>
      <c r="W1544">
        <v>60</v>
      </c>
      <c r="X1544">
        <v>52</v>
      </c>
      <c r="Y1544">
        <v>42</v>
      </c>
      <c r="Z1544">
        <v>189</v>
      </c>
      <c r="AF1544" t="s">
        <v>1389</v>
      </c>
      <c r="AG1544" t="s">
        <v>1315</v>
      </c>
      <c r="AH1544" s="9">
        <v>3.6111111111111108E-2</v>
      </c>
      <c r="AI1544" t="s">
        <v>1434</v>
      </c>
      <c r="AJ1544" t="s">
        <v>1417</v>
      </c>
      <c r="AK1544" t="s">
        <v>1421</v>
      </c>
    </row>
    <row r="1545" spans="1:37" x14ac:dyDescent="0.3">
      <c r="A1545" s="1">
        <v>44089</v>
      </c>
      <c r="B1545" t="s">
        <v>155</v>
      </c>
      <c r="C1545" t="s">
        <v>156</v>
      </c>
      <c r="D1545" t="s">
        <v>157</v>
      </c>
      <c r="E1545">
        <v>20398</v>
      </c>
      <c r="F1545">
        <v>3731</v>
      </c>
      <c r="G1545" t="s">
        <v>80</v>
      </c>
      <c r="H1545" t="s">
        <v>67</v>
      </c>
      <c r="I1545" t="s">
        <v>190</v>
      </c>
      <c r="J1545" t="s">
        <v>191</v>
      </c>
      <c r="K1545">
        <v>1340</v>
      </c>
      <c r="L1545">
        <v>1329</v>
      </c>
      <c r="M1545">
        <v>-11</v>
      </c>
      <c r="N1545">
        <v>15</v>
      </c>
      <c r="O1545">
        <v>1344</v>
      </c>
      <c r="P1545">
        <v>1601</v>
      </c>
      <c r="Q1545">
        <v>3</v>
      </c>
      <c r="R1545">
        <v>1631</v>
      </c>
      <c r="S1545">
        <v>1604</v>
      </c>
      <c r="T1545">
        <v>-27</v>
      </c>
      <c r="U1545">
        <v>0</v>
      </c>
      <c r="V1545">
        <v>0</v>
      </c>
      <c r="W1545">
        <v>111</v>
      </c>
      <c r="X1545">
        <v>95</v>
      </c>
      <c r="Y1545">
        <v>77</v>
      </c>
      <c r="Z1545">
        <v>577</v>
      </c>
      <c r="AF1545" t="s">
        <v>938</v>
      </c>
      <c r="AG1545" t="s">
        <v>752</v>
      </c>
      <c r="AH1545" s="9">
        <v>0.1076388888888889</v>
      </c>
      <c r="AI1545" t="s">
        <v>1435</v>
      </c>
      <c r="AJ1545" t="s">
        <v>1417</v>
      </c>
      <c r="AK1545" t="s">
        <v>1423</v>
      </c>
    </row>
    <row r="1546" spans="1:37" x14ac:dyDescent="0.3">
      <c r="A1546" s="1">
        <v>44283</v>
      </c>
      <c r="B1546" t="s">
        <v>155</v>
      </c>
      <c r="C1546" t="s">
        <v>156</v>
      </c>
      <c r="D1546" t="s">
        <v>157</v>
      </c>
      <c r="E1546">
        <v>20398</v>
      </c>
      <c r="F1546">
        <v>4370</v>
      </c>
      <c r="G1546" t="s">
        <v>550</v>
      </c>
      <c r="H1546" t="s">
        <v>551</v>
      </c>
      <c r="I1546" t="s">
        <v>30</v>
      </c>
      <c r="J1546" t="s">
        <v>31</v>
      </c>
      <c r="K1546">
        <v>1625</v>
      </c>
      <c r="L1546">
        <v>1615</v>
      </c>
      <c r="M1546">
        <v>-10</v>
      </c>
      <c r="N1546">
        <v>12</v>
      </c>
      <c r="O1546">
        <v>1627</v>
      </c>
      <c r="P1546">
        <v>1707</v>
      </c>
      <c r="Q1546">
        <v>21</v>
      </c>
      <c r="R1546">
        <v>1739</v>
      </c>
      <c r="S1546">
        <v>1728</v>
      </c>
      <c r="T1546">
        <v>-11</v>
      </c>
      <c r="U1546">
        <v>0</v>
      </c>
      <c r="V1546">
        <v>0</v>
      </c>
      <c r="W1546">
        <v>74</v>
      </c>
      <c r="X1546">
        <v>73</v>
      </c>
      <c r="Y1546">
        <v>40</v>
      </c>
      <c r="Z1546">
        <v>229</v>
      </c>
      <c r="AF1546" t="s">
        <v>1254</v>
      </c>
      <c r="AG1546" t="s">
        <v>1070</v>
      </c>
      <c r="AH1546" s="9">
        <v>5.0694444444444445E-2</v>
      </c>
      <c r="AI1546" t="s">
        <v>1435</v>
      </c>
      <c r="AJ1546" t="s">
        <v>1417</v>
      </c>
      <c r="AK1546" t="s">
        <v>1421</v>
      </c>
    </row>
    <row r="1547" spans="1:37" x14ac:dyDescent="0.3">
      <c r="A1547" s="1">
        <v>44236</v>
      </c>
      <c r="B1547" t="s">
        <v>14</v>
      </c>
      <c r="C1547" t="s">
        <v>15</v>
      </c>
      <c r="D1547" t="s">
        <v>16</v>
      </c>
      <c r="E1547">
        <v>19790</v>
      </c>
      <c r="F1547">
        <v>969</v>
      </c>
      <c r="G1547" t="s">
        <v>60</v>
      </c>
      <c r="H1547" t="s">
        <v>61</v>
      </c>
      <c r="I1547" t="s">
        <v>176</v>
      </c>
      <c r="J1547" t="s">
        <v>177</v>
      </c>
      <c r="K1547">
        <v>1110</v>
      </c>
      <c r="L1547">
        <v>1104</v>
      </c>
      <c r="M1547">
        <v>-6</v>
      </c>
      <c r="N1547">
        <v>10</v>
      </c>
      <c r="O1547">
        <v>1114</v>
      </c>
      <c r="P1547">
        <v>1217</v>
      </c>
      <c r="Q1547">
        <v>4</v>
      </c>
      <c r="R1547">
        <v>1230</v>
      </c>
      <c r="S1547">
        <v>1221</v>
      </c>
      <c r="T1547">
        <v>-9</v>
      </c>
      <c r="U1547">
        <v>0</v>
      </c>
      <c r="V1547">
        <v>0</v>
      </c>
      <c r="W1547">
        <v>200</v>
      </c>
      <c r="X1547">
        <v>197</v>
      </c>
      <c r="Y1547">
        <v>183</v>
      </c>
      <c r="Z1547">
        <v>1282</v>
      </c>
      <c r="AF1547" t="s">
        <v>1017</v>
      </c>
      <c r="AG1547" t="s">
        <v>880</v>
      </c>
      <c r="AH1547" s="9">
        <v>5.347222222222222E-2</v>
      </c>
      <c r="AI1547" t="s">
        <v>1434</v>
      </c>
      <c r="AJ1547" t="s">
        <v>1417</v>
      </c>
      <c r="AK1547" t="s">
        <v>1423</v>
      </c>
    </row>
    <row r="1548" spans="1:37" x14ac:dyDescent="0.3">
      <c r="A1548" s="1">
        <v>43936</v>
      </c>
      <c r="B1548" t="s">
        <v>94</v>
      </c>
      <c r="C1548" t="s">
        <v>95</v>
      </c>
      <c r="D1548" t="s">
        <v>96</v>
      </c>
      <c r="E1548">
        <v>20397</v>
      </c>
      <c r="F1548">
        <v>5262</v>
      </c>
      <c r="G1548" t="s">
        <v>97</v>
      </c>
      <c r="H1548" t="s">
        <v>98</v>
      </c>
      <c r="I1548" t="s">
        <v>434</v>
      </c>
      <c r="J1548" t="s">
        <v>435</v>
      </c>
      <c r="K1548">
        <v>920</v>
      </c>
      <c r="L1548">
        <v>907</v>
      </c>
      <c r="M1548">
        <v>-13</v>
      </c>
      <c r="N1548">
        <v>18</v>
      </c>
      <c r="O1548">
        <v>925</v>
      </c>
      <c r="P1548">
        <v>1057</v>
      </c>
      <c r="Q1548">
        <v>4</v>
      </c>
      <c r="R1548">
        <v>1126</v>
      </c>
      <c r="S1548">
        <v>1101</v>
      </c>
      <c r="T1548">
        <v>-25</v>
      </c>
      <c r="U1548">
        <v>0</v>
      </c>
      <c r="V1548">
        <v>0</v>
      </c>
      <c r="W1548">
        <v>126</v>
      </c>
      <c r="X1548">
        <v>114</v>
      </c>
      <c r="Y1548">
        <v>92</v>
      </c>
      <c r="Z1548">
        <v>555</v>
      </c>
      <c r="AF1548" t="s">
        <v>723</v>
      </c>
      <c r="AG1548" t="s">
        <v>699</v>
      </c>
      <c r="AH1548" s="9">
        <v>7.9166666666666663E-2</v>
      </c>
      <c r="AI1548" t="s">
        <v>1434</v>
      </c>
      <c r="AJ1548" t="s">
        <v>1417</v>
      </c>
      <c r="AK1548" t="s">
        <v>1424</v>
      </c>
    </row>
    <row r="1549" spans="1:37" x14ac:dyDescent="0.3">
      <c r="A1549" s="1">
        <v>44509</v>
      </c>
      <c r="B1549" t="s">
        <v>32</v>
      </c>
      <c r="C1549" t="s">
        <v>33</v>
      </c>
      <c r="D1549" t="s">
        <v>34</v>
      </c>
      <c r="E1549">
        <v>19393</v>
      </c>
      <c r="F1549">
        <v>1187</v>
      </c>
      <c r="G1549" t="s">
        <v>72</v>
      </c>
      <c r="H1549" t="s">
        <v>73</v>
      </c>
      <c r="I1549" t="s">
        <v>235</v>
      </c>
      <c r="J1549" t="s">
        <v>236</v>
      </c>
      <c r="K1549">
        <v>2100</v>
      </c>
      <c r="L1549">
        <v>2058</v>
      </c>
      <c r="M1549">
        <v>-2</v>
      </c>
      <c r="N1549">
        <v>14</v>
      </c>
      <c r="O1549">
        <v>2112</v>
      </c>
      <c r="P1549">
        <v>2150</v>
      </c>
      <c r="Q1549">
        <v>6</v>
      </c>
      <c r="R1549">
        <v>2205</v>
      </c>
      <c r="S1549">
        <v>2156</v>
      </c>
      <c r="T1549">
        <v>-9</v>
      </c>
      <c r="U1549">
        <v>0</v>
      </c>
      <c r="V1549">
        <v>0</v>
      </c>
      <c r="W1549">
        <v>65</v>
      </c>
      <c r="X1549">
        <v>58</v>
      </c>
      <c r="Y1549">
        <v>38</v>
      </c>
      <c r="Z1549">
        <v>210</v>
      </c>
      <c r="AF1549" t="s">
        <v>1396</v>
      </c>
      <c r="AG1549" t="s">
        <v>1370</v>
      </c>
      <c r="AH1549" s="9">
        <v>4.027777777777778E-2</v>
      </c>
      <c r="AI1549" t="s">
        <v>1438</v>
      </c>
      <c r="AJ1549" t="s">
        <v>1417</v>
      </c>
      <c r="AK1549" t="s">
        <v>1423</v>
      </c>
    </row>
    <row r="1550" spans="1:37" x14ac:dyDescent="0.3">
      <c r="A1550" s="1">
        <v>44266</v>
      </c>
      <c r="B1550" t="s">
        <v>7</v>
      </c>
      <c r="C1550" t="s">
        <v>8</v>
      </c>
      <c r="D1550" t="s">
        <v>9</v>
      </c>
      <c r="E1550">
        <v>19977</v>
      </c>
      <c r="F1550">
        <v>2274</v>
      </c>
      <c r="G1550" t="s">
        <v>12</v>
      </c>
      <c r="H1550" t="s">
        <v>13</v>
      </c>
      <c r="I1550" t="s">
        <v>169</v>
      </c>
      <c r="J1550" t="s">
        <v>170</v>
      </c>
      <c r="K1550">
        <v>755</v>
      </c>
      <c r="L1550">
        <v>750</v>
      </c>
      <c r="M1550">
        <v>-5</v>
      </c>
      <c r="N1550">
        <v>12</v>
      </c>
      <c r="O1550">
        <v>802</v>
      </c>
      <c r="P1550">
        <v>1030</v>
      </c>
      <c r="Q1550">
        <v>5</v>
      </c>
      <c r="R1550">
        <v>1101</v>
      </c>
      <c r="S1550">
        <v>1035</v>
      </c>
      <c r="T1550">
        <v>-26</v>
      </c>
      <c r="U1550">
        <v>0</v>
      </c>
      <c r="V1550">
        <v>0</v>
      </c>
      <c r="W1550">
        <v>186</v>
      </c>
      <c r="X1550">
        <v>165</v>
      </c>
      <c r="Y1550">
        <v>148</v>
      </c>
      <c r="Z1550">
        <v>1068</v>
      </c>
      <c r="AF1550" t="s">
        <v>718</v>
      </c>
      <c r="AG1550" t="s">
        <v>1298</v>
      </c>
      <c r="AH1550" s="9">
        <v>0.11458333333333333</v>
      </c>
      <c r="AI1550" t="s">
        <v>1434</v>
      </c>
      <c r="AJ1550" t="s">
        <v>1417</v>
      </c>
      <c r="AK1550" t="s">
        <v>1425</v>
      </c>
    </row>
    <row r="1551" spans="1:37" x14ac:dyDescent="0.3">
      <c r="A1551" s="1">
        <v>44012</v>
      </c>
      <c r="B1551" t="s">
        <v>32</v>
      </c>
      <c r="C1551" t="s">
        <v>33</v>
      </c>
      <c r="D1551" t="s">
        <v>34</v>
      </c>
      <c r="E1551">
        <v>19393</v>
      </c>
      <c r="F1551">
        <v>1432</v>
      </c>
      <c r="G1551" t="s">
        <v>76</v>
      </c>
      <c r="H1551" t="s">
        <v>77</v>
      </c>
      <c r="I1551" t="s">
        <v>10</v>
      </c>
      <c r="J1551" t="s">
        <v>11</v>
      </c>
      <c r="K1551">
        <v>1325</v>
      </c>
      <c r="L1551">
        <v>1345</v>
      </c>
      <c r="M1551">
        <v>20</v>
      </c>
      <c r="N1551">
        <v>8</v>
      </c>
      <c r="O1551">
        <v>1353</v>
      </c>
      <c r="P1551">
        <v>1624</v>
      </c>
      <c r="Q1551">
        <v>3</v>
      </c>
      <c r="R1551">
        <v>1625</v>
      </c>
      <c r="S1551">
        <v>1627</v>
      </c>
      <c r="T1551">
        <v>2</v>
      </c>
      <c r="U1551">
        <v>0</v>
      </c>
      <c r="V1551">
        <v>0</v>
      </c>
      <c r="W1551">
        <v>120</v>
      </c>
      <c r="X1551">
        <v>102</v>
      </c>
      <c r="Y1551">
        <v>91</v>
      </c>
      <c r="Z1551">
        <v>674</v>
      </c>
      <c r="AF1551" t="s">
        <v>780</v>
      </c>
      <c r="AG1551" t="s">
        <v>1192</v>
      </c>
      <c r="AH1551" s="9">
        <v>0.1125</v>
      </c>
      <c r="AI1551" t="s">
        <v>1435</v>
      </c>
      <c r="AJ1551" t="s">
        <v>1420</v>
      </c>
      <c r="AK1551" t="s">
        <v>1423</v>
      </c>
    </row>
    <row r="1552" spans="1:37" x14ac:dyDescent="0.3">
      <c r="A1552" s="1">
        <v>44223</v>
      </c>
      <c r="B1552" t="s">
        <v>32</v>
      </c>
      <c r="C1552" t="s">
        <v>33</v>
      </c>
      <c r="D1552" t="s">
        <v>34</v>
      </c>
      <c r="E1552">
        <v>19393</v>
      </c>
      <c r="F1552">
        <v>1360</v>
      </c>
      <c r="G1552" t="s">
        <v>66</v>
      </c>
      <c r="H1552" t="s">
        <v>67</v>
      </c>
      <c r="I1552" t="s">
        <v>10</v>
      </c>
      <c r="J1552" t="s">
        <v>11</v>
      </c>
      <c r="K1552">
        <v>1540</v>
      </c>
      <c r="L1552">
        <v>1539</v>
      </c>
      <c r="M1552">
        <v>-1</v>
      </c>
      <c r="N1552">
        <v>20</v>
      </c>
      <c r="O1552">
        <v>1559</v>
      </c>
      <c r="P1552">
        <v>1934</v>
      </c>
      <c r="Q1552">
        <v>4</v>
      </c>
      <c r="R1552">
        <v>1940</v>
      </c>
      <c r="S1552">
        <v>1938</v>
      </c>
      <c r="T1552">
        <v>-2</v>
      </c>
      <c r="U1552">
        <v>0</v>
      </c>
      <c r="V1552">
        <v>0</v>
      </c>
      <c r="W1552">
        <v>180</v>
      </c>
      <c r="X1552">
        <v>179</v>
      </c>
      <c r="Y1552">
        <v>155</v>
      </c>
      <c r="Z1552">
        <v>1167</v>
      </c>
      <c r="AF1552" t="s">
        <v>1496</v>
      </c>
      <c r="AG1552" t="s">
        <v>1248</v>
      </c>
      <c r="AH1552" s="9">
        <v>0.16597222222222222</v>
      </c>
      <c r="AI1552" t="s">
        <v>1435</v>
      </c>
      <c r="AJ1552" t="s">
        <v>1417</v>
      </c>
      <c r="AK1552" t="s">
        <v>1424</v>
      </c>
    </row>
    <row r="1553" spans="1:37" x14ac:dyDescent="0.3">
      <c r="A1553" s="1">
        <v>44164</v>
      </c>
      <c r="B1553" t="s">
        <v>141</v>
      </c>
      <c r="C1553" t="s">
        <v>142</v>
      </c>
      <c r="D1553" t="s">
        <v>143</v>
      </c>
      <c r="E1553">
        <v>20363</v>
      </c>
      <c r="F1553">
        <v>5196</v>
      </c>
      <c r="G1553" t="s">
        <v>144</v>
      </c>
      <c r="H1553" t="s">
        <v>145</v>
      </c>
      <c r="I1553" t="s">
        <v>279</v>
      </c>
      <c r="J1553" t="s">
        <v>280</v>
      </c>
      <c r="K1553">
        <v>1354</v>
      </c>
      <c r="L1553">
        <v>1348</v>
      </c>
      <c r="M1553">
        <v>-6</v>
      </c>
      <c r="N1553">
        <v>14</v>
      </c>
      <c r="O1553">
        <v>1402</v>
      </c>
      <c r="P1553">
        <v>1513</v>
      </c>
      <c r="Q1553">
        <v>4</v>
      </c>
      <c r="R1553">
        <v>1535</v>
      </c>
      <c r="S1553">
        <v>1517</v>
      </c>
      <c r="T1553">
        <v>-18</v>
      </c>
      <c r="U1553">
        <v>0</v>
      </c>
      <c r="V1553">
        <v>0</v>
      </c>
      <c r="W1553">
        <v>101</v>
      </c>
      <c r="X1553">
        <v>89</v>
      </c>
      <c r="Y1553">
        <v>71</v>
      </c>
      <c r="Z1553">
        <v>537</v>
      </c>
      <c r="AF1553" t="s">
        <v>1687</v>
      </c>
      <c r="AG1553" t="s">
        <v>1020</v>
      </c>
      <c r="AH1553" s="9">
        <v>6.1805555555555558E-2</v>
      </c>
      <c r="AI1553" t="s">
        <v>1435</v>
      </c>
      <c r="AJ1553" t="s">
        <v>1417</v>
      </c>
      <c r="AK1553" t="s">
        <v>1421</v>
      </c>
    </row>
    <row r="1554" spans="1:37" x14ac:dyDescent="0.3">
      <c r="A1554" s="1">
        <v>43961</v>
      </c>
      <c r="B1554" t="s">
        <v>32</v>
      </c>
      <c r="C1554" t="s">
        <v>33</v>
      </c>
      <c r="D1554" t="s">
        <v>34</v>
      </c>
      <c r="E1554">
        <v>19393</v>
      </c>
      <c r="F1554">
        <v>935</v>
      </c>
      <c r="G1554" t="s">
        <v>341</v>
      </c>
      <c r="H1554" t="s">
        <v>342</v>
      </c>
      <c r="I1554" t="s">
        <v>66</v>
      </c>
      <c r="J1554" t="s">
        <v>67</v>
      </c>
      <c r="K1554">
        <v>1305</v>
      </c>
      <c r="L1554">
        <v>1300</v>
      </c>
      <c r="M1554">
        <v>-5</v>
      </c>
      <c r="N1554">
        <v>7</v>
      </c>
      <c r="O1554">
        <v>1307</v>
      </c>
      <c r="P1554">
        <v>1301</v>
      </c>
      <c r="Q1554">
        <v>4</v>
      </c>
      <c r="R1554">
        <v>1320</v>
      </c>
      <c r="S1554">
        <v>1305</v>
      </c>
      <c r="T1554">
        <v>-15</v>
      </c>
      <c r="U1554">
        <v>0</v>
      </c>
      <c r="V1554">
        <v>0</v>
      </c>
      <c r="W1554">
        <v>75</v>
      </c>
      <c r="X1554">
        <v>65</v>
      </c>
      <c r="Y1554">
        <v>54</v>
      </c>
      <c r="Z1554">
        <v>307</v>
      </c>
      <c r="AF1554" t="s">
        <v>905</v>
      </c>
      <c r="AG1554" t="s">
        <v>1019</v>
      </c>
      <c r="AH1554" s="9">
        <v>3.472222222222222E-3</v>
      </c>
      <c r="AI1554" t="s">
        <v>1435</v>
      </c>
      <c r="AJ1554" t="s">
        <v>1417</v>
      </c>
      <c r="AK1554" t="s">
        <v>1421</v>
      </c>
    </row>
    <row r="1555" spans="1:37" x14ac:dyDescent="0.3">
      <c r="A1555" s="1">
        <v>44568</v>
      </c>
      <c r="B1555" t="s">
        <v>122</v>
      </c>
      <c r="C1555" t="s">
        <v>123</v>
      </c>
      <c r="D1555" t="s">
        <v>124</v>
      </c>
      <c r="E1555">
        <v>20304</v>
      </c>
      <c r="F1555">
        <v>4267</v>
      </c>
      <c r="G1555" t="s">
        <v>17</v>
      </c>
      <c r="H1555" t="s">
        <v>18</v>
      </c>
      <c r="I1555" t="s">
        <v>552</v>
      </c>
      <c r="J1555" t="s">
        <v>553</v>
      </c>
      <c r="K1555">
        <v>1115</v>
      </c>
      <c r="L1555">
        <v>1752</v>
      </c>
      <c r="M1555">
        <v>397</v>
      </c>
      <c r="N1555">
        <v>9</v>
      </c>
      <c r="O1555">
        <v>1801</v>
      </c>
      <c r="P1555">
        <v>1831</v>
      </c>
      <c r="Q1555">
        <v>2</v>
      </c>
      <c r="R1555">
        <v>1224</v>
      </c>
      <c r="S1555">
        <v>1833</v>
      </c>
      <c r="T1555">
        <v>369</v>
      </c>
      <c r="U1555">
        <v>0</v>
      </c>
      <c r="V1555">
        <v>0</v>
      </c>
      <c r="W1555">
        <v>69</v>
      </c>
      <c r="X1555">
        <v>41</v>
      </c>
      <c r="Y1555">
        <v>30</v>
      </c>
      <c r="Z1555">
        <v>190</v>
      </c>
      <c r="AA1555">
        <v>369</v>
      </c>
      <c r="AB1555">
        <v>0</v>
      </c>
      <c r="AC1555">
        <v>0</v>
      </c>
      <c r="AD1555">
        <v>0</v>
      </c>
      <c r="AE1555">
        <v>0</v>
      </c>
      <c r="AF1555" t="s">
        <v>1688</v>
      </c>
      <c r="AG1555" t="s">
        <v>1257</v>
      </c>
      <c r="AH1555" s="9">
        <v>2.8472222222222222E-2</v>
      </c>
      <c r="AI1555" t="s">
        <v>1435</v>
      </c>
      <c r="AJ1555" t="s">
        <v>1420</v>
      </c>
      <c r="AK1555" t="s">
        <v>1426</v>
      </c>
    </row>
    <row r="1556" spans="1:37" x14ac:dyDescent="0.3">
      <c r="A1556" s="1">
        <v>44224</v>
      </c>
      <c r="B1556" t="s">
        <v>14</v>
      </c>
      <c r="C1556" t="s">
        <v>15</v>
      </c>
      <c r="D1556" t="s">
        <v>16</v>
      </c>
      <c r="E1556">
        <v>19790</v>
      </c>
      <c r="F1556">
        <v>2179</v>
      </c>
      <c r="G1556" t="s">
        <v>194</v>
      </c>
      <c r="H1556" t="s">
        <v>195</v>
      </c>
      <c r="I1556" t="s">
        <v>60</v>
      </c>
      <c r="J1556" t="s">
        <v>61</v>
      </c>
      <c r="K1556">
        <v>615</v>
      </c>
      <c r="L1556">
        <v>610</v>
      </c>
      <c r="M1556">
        <v>-5</v>
      </c>
      <c r="N1556">
        <v>11</v>
      </c>
      <c r="O1556">
        <v>621</v>
      </c>
      <c r="P1556">
        <v>752</v>
      </c>
      <c r="Q1556">
        <v>14</v>
      </c>
      <c r="R1556">
        <v>813</v>
      </c>
      <c r="S1556">
        <v>806</v>
      </c>
      <c r="T1556">
        <v>-7</v>
      </c>
      <c r="U1556">
        <v>0</v>
      </c>
      <c r="V1556">
        <v>0</v>
      </c>
      <c r="W1556">
        <v>118</v>
      </c>
      <c r="X1556">
        <v>116</v>
      </c>
      <c r="Y1556">
        <v>91</v>
      </c>
      <c r="Z1556">
        <v>594</v>
      </c>
      <c r="AF1556" t="s">
        <v>1010</v>
      </c>
      <c r="AG1556" t="s">
        <v>839</v>
      </c>
      <c r="AH1556" s="9">
        <v>8.0555555555555561E-2</v>
      </c>
      <c r="AI1556" t="s">
        <v>1434</v>
      </c>
      <c r="AJ1556" t="s">
        <v>1417</v>
      </c>
      <c r="AK1556" t="s">
        <v>1425</v>
      </c>
    </row>
    <row r="1557" spans="1:37" x14ac:dyDescent="0.3">
      <c r="A1557" s="1">
        <v>45114</v>
      </c>
      <c r="B1557" t="s">
        <v>39</v>
      </c>
      <c r="C1557" t="s">
        <v>40</v>
      </c>
      <c r="D1557" t="s">
        <v>41</v>
      </c>
      <c r="E1557">
        <v>19805</v>
      </c>
      <c r="F1557">
        <v>1643</v>
      </c>
      <c r="G1557" t="s">
        <v>97</v>
      </c>
      <c r="H1557" t="s">
        <v>98</v>
      </c>
      <c r="I1557" t="s">
        <v>186</v>
      </c>
      <c r="J1557" t="s">
        <v>187</v>
      </c>
      <c r="K1557">
        <v>724</v>
      </c>
      <c r="L1557">
        <v>719</v>
      </c>
      <c r="M1557">
        <v>-5</v>
      </c>
      <c r="N1557">
        <v>27</v>
      </c>
      <c r="O1557">
        <v>746</v>
      </c>
      <c r="P1557">
        <v>821</v>
      </c>
      <c r="Q1557">
        <v>3</v>
      </c>
      <c r="R1557">
        <v>827</v>
      </c>
      <c r="S1557">
        <v>824</v>
      </c>
      <c r="T1557">
        <v>-3</v>
      </c>
      <c r="U1557">
        <v>0</v>
      </c>
      <c r="V1557">
        <v>0</v>
      </c>
      <c r="W1557">
        <v>63</v>
      </c>
      <c r="X1557">
        <v>65</v>
      </c>
      <c r="Y1557">
        <v>35</v>
      </c>
      <c r="Z1557">
        <v>185</v>
      </c>
      <c r="AF1557" t="s">
        <v>863</v>
      </c>
      <c r="AG1557" t="s">
        <v>681</v>
      </c>
      <c r="AH1557" s="9">
        <v>4.5138888888888888E-2</v>
      </c>
      <c r="AI1557" t="s">
        <v>1434</v>
      </c>
      <c r="AJ1557" t="s">
        <v>1417</v>
      </c>
      <c r="AK1557" t="s">
        <v>1426</v>
      </c>
    </row>
    <row r="1558" spans="1:37" x14ac:dyDescent="0.3">
      <c r="A1558" s="1">
        <v>45153</v>
      </c>
      <c r="B1558" t="s">
        <v>7</v>
      </c>
      <c r="C1558" t="s">
        <v>8</v>
      </c>
      <c r="D1558" t="s">
        <v>9</v>
      </c>
      <c r="E1558">
        <v>19977</v>
      </c>
      <c r="F1558">
        <v>698</v>
      </c>
      <c r="G1558" t="s">
        <v>30</v>
      </c>
      <c r="H1558" t="s">
        <v>31</v>
      </c>
      <c r="I1558" t="s">
        <v>12</v>
      </c>
      <c r="J1558" t="s">
        <v>13</v>
      </c>
      <c r="K1558">
        <v>600</v>
      </c>
      <c r="L1558">
        <v>621</v>
      </c>
      <c r="M1558">
        <v>21</v>
      </c>
      <c r="N1558">
        <v>12</v>
      </c>
      <c r="O1558">
        <v>633</v>
      </c>
      <c r="P1558">
        <v>1017</v>
      </c>
      <c r="Q1558">
        <v>5</v>
      </c>
      <c r="R1558">
        <v>1025</v>
      </c>
      <c r="S1558">
        <v>1022</v>
      </c>
      <c r="T1558">
        <v>-3</v>
      </c>
      <c r="U1558">
        <v>0</v>
      </c>
      <c r="V1558">
        <v>0</v>
      </c>
      <c r="W1558">
        <v>205</v>
      </c>
      <c r="X1558">
        <v>181</v>
      </c>
      <c r="Y1558">
        <v>164</v>
      </c>
      <c r="Z1558">
        <v>1372</v>
      </c>
      <c r="AF1558" t="s">
        <v>1595</v>
      </c>
      <c r="AG1558" t="s">
        <v>1121</v>
      </c>
      <c r="AH1558" s="9">
        <v>0.1673611111111111</v>
      </c>
      <c r="AI1558" t="s">
        <v>1434</v>
      </c>
      <c r="AJ1558" t="s">
        <v>1417</v>
      </c>
      <c r="AK1558" t="s">
        <v>1423</v>
      </c>
    </row>
    <row r="1559" spans="1:37" x14ac:dyDescent="0.3">
      <c r="A1559" s="1">
        <v>44273</v>
      </c>
      <c r="B1559" t="s">
        <v>100</v>
      </c>
      <c r="C1559" t="s">
        <v>101</v>
      </c>
      <c r="D1559" t="s">
        <v>102</v>
      </c>
      <c r="E1559">
        <v>20368</v>
      </c>
      <c r="F1559">
        <v>59</v>
      </c>
      <c r="G1559" t="s">
        <v>103</v>
      </c>
      <c r="H1559" t="s">
        <v>104</v>
      </c>
      <c r="I1559" t="s">
        <v>269</v>
      </c>
      <c r="J1559" t="s">
        <v>270</v>
      </c>
      <c r="K1559">
        <v>1223</v>
      </c>
      <c r="L1559">
        <v>1211</v>
      </c>
      <c r="M1559">
        <v>-12</v>
      </c>
      <c r="N1559">
        <v>28</v>
      </c>
      <c r="O1559">
        <v>1239</v>
      </c>
      <c r="P1559">
        <v>1637</v>
      </c>
      <c r="Q1559">
        <v>6</v>
      </c>
      <c r="R1559">
        <v>1641</v>
      </c>
      <c r="S1559">
        <v>1643</v>
      </c>
      <c r="T1559">
        <v>2</v>
      </c>
      <c r="U1559">
        <v>0</v>
      </c>
      <c r="V1559">
        <v>0</v>
      </c>
      <c r="W1559">
        <v>138</v>
      </c>
      <c r="X1559">
        <v>152</v>
      </c>
      <c r="Y1559">
        <v>118</v>
      </c>
      <c r="Z1559">
        <v>986</v>
      </c>
      <c r="AF1559" t="s">
        <v>1590</v>
      </c>
      <c r="AG1559" t="s">
        <v>612</v>
      </c>
      <c r="AH1559" s="9">
        <v>0.18888888888888888</v>
      </c>
      <c r="AI1559" t="s">
        <v>1435</v>
      </c>
      <c r="AJ1559" t="s">
        <v>1417</v>
      </c>
      <c r="AK1559" t="s">
        <v>1425</v>
      </c>
    </row>
    <row r="1560" spans="1:37" x14ac:dyDescent="0.3">
      <c r="A1560" s="1">
        <v>45146</v>
      </c>
      <c r="B1560" t="s">
        <v>32</v>
      </c>
      <c r="C1560" t="s">
        <v>33</v>
      </c>
      <c r="D1560" t="s">
        <v>34</v>
      </c>
      <c r="E1560">
        <v>19393</v>
      </c>
      <c r="F1560">
        <v>2710</v>
      </c>
      <c r="G1560" t="s">
        <v>292</v>
      </c>
      <c r="H1560" t="s">
        <v>52</v>
      </c>
      <c r="I1560" t="s">
        <v>174</v>
      </c>
      <c r="J1560" t="s">
        <v>175</v>
      </c>
      <c r="K1560">
        <v>1335</v>
      </c>
      <c r="L1560">
        <v>1400</v>
      </c>
      <c r="M1560">
        <v>25</v>
      </c>
      <c r="N1560">
        <v>8</v>
      </c>
      <c r="O1560">
        <v>1408</v>
      </c>
      <c r="P1560">
        <v>1421</v>
      </c>
      <c r="Q1560">
        <v>6</v>
      </c>
      <c r="R1560">
        <v>1410</v>
      </c>
      <c r="S1560">
        <v>1427</v>
      </c>
      <c r="T1560">
        <v>17</v>
      </c>
      <c r="U1560">
        <v>0</v>
      </c>
      <c r="V1560">
        <v>0</v>
      </c>
      <c r="W1560">
        <v>155</v>
      </c>
      <c r="X1560">
        <v>147</v>
      </c>
      <c r="Y1560">
        <v>133</v>
      </c>
      <c r="Z1560">
        <v>1020</v>
      </c>
      <c r="AA1560">
        <v>17</v>
      </c>
      <c r="AB1560">
        <v>0</v>
      </c>
      <c r="AC1560">
        <v>0</v>
      </c>
      <c r="AD1560">
        <v>0</v>
      </c>
      <c r="AE1560">
        <v>0</v>
      </c>
      <c r="AF1560" t="s">
        <v>1171</v>
      </c>
      <c r="AG1560" t="s">
        <v>1341</v>
      </c>
      <c r="AH1560" s="9">
        <v>1.8749999999999999E-2</v>
      </c>
      <c r="AI1560" t="s">
        <v>1435</v>
      </c>
      <c r="AJ1560" t="s">
        <v>1420</v>
      </c>
      <c r="AK1560" t="s">
        <v>1423</v>
      </c>
    </row>
    <row r="1561" spans="1:37" x14ac:dyDescent="0.3">
      <c r="A1561" s="1">
        <v>45150</v>
      </c>
      <c r="B1561" t="s">
        <v>25</v>
      </c>
      <c r="C1561" t="s">
        <v>26</v>
      </c>
      <c r="D1561" t="s">
        <v>27</v>
      </c>
      <c r="E1561">
        <v>20416</v>
      </c>
      <c r="F1561">
        <v>1272</v>
      </c>
      <c r="G1561" t="s">
        <v>103</v>
      </c>
      <c r="H1561" t="s">
        <v>104</v>
      </c>
      <c r="I1561" t="s">
        <v>51</v>
      </c>
      <c r="J1561" t="s">
        <v>52</v>
      </c>
      <c r="K1561">
        <v>1240</v>
      </c>
      <c r="L1561">
        <v>1252</v>
      </c>
      <c r="M1561">
        <v>12</v>
      </c>
      <c r="N1561">
        <v>19</v>
      </c>
      <c r="O1561">
        <v>1311</v>
      </c>
      <c r="P1561">
        <v>1748</v>
      </c>
      <c r="Q1561">
        <v>6</v>
      </c>
      <c r="R1561">
        <v>1746</v>
      </c>
      <c r="S1561">
        <v>1754</v>
      </c>
      <c r="T1561">
        <v>8</v>
      </c>
      <c r="U1561">
        <v>0</v>
      </c>
      <c r="V1561">
        <v>0</v>
      </c>
      <c r="W1561">
        <v>186</v>
      </c>
      <c r="X1561">
        <v>182</v>
      </c>
      <c r="Y1561">
        <v>157</v>
      </c>
      <c r="Z1561">
        <v>1222</v>
      </c>
      <c r="AF1561" t="s">
        <v>629</v>
      </c>
      <c r="AG1561" t="s">
        <v>1332</v>
      </c>
      <c r="AH1561" s="9">
        <v>0.20972222222222223</v>
      </c>
      <c r="AI1561" t="s">
        <v>1435</v>
      </c>
      <c r="AJ1561" t="s">
        <v>1420</v>
      </c>
      <c r="AK1561" t="s">
        <v>1427</v>
      </c>
    </row>
    <row r="1562" spans="1:37" x14ac:dyDescent="0.3">
      <c r="A1562" s="1">
        <v>45008</v>
      </c>
      <c r="B1562" t="s">
        <v>14</v>
      </c>
      <c r="C1562" t="s">
        <v>15</v>
      </c>
      <c r="D1562" t="s">
        <v>16</v>
      </c>
      <c r="E1562">
        <v>19790</v>
      </c>
      <c r="F1562">
        <v>2087</v>
      </c>
      <c r="G1562" t="s">
        <v>17</v>
      </c>
      <c r="H1562" t="s">
        <v>18</v>
      </c>
      <c r="I1562" t="s">
        <v>135</v>
      </c>
      <c r="J1562" t="s">
        <v>136</v>
      </c>
      <c r="K1562">
        <v>1840</v>
      </c>
      <c r="L1562">
        <v>1837</v>
      </c>
      <c r="M1562">
        <v>-3</v>
      </c>
      <c r="N1562">
        <v>14</v>
      </c>
      <c r="O1562">
        <v>1851</v>
      </c>
      <c r="P1562">
        <v>1936</v>
      </c>
      <c r="Q1562">
        <v>5</v>
      </c>
      <c r="R1562">
        <v>1949</v>
      </c>
      <c r="S1562">
        <v>1941</v>
      </c>
      <c r="T1562">
        <v>-8</v>
      </c>
      <c r="U1562">
        <v>0</v>
      </c>
      <c r="V1562">
        <v>0</v>
      </c>
      <c r="W1562">
        <v>129</v>
      </c>
      <c r="X1562">
        <v>124</v>
      </c>
      <c r="Y1562">
        <v>105</v>
      </c>
      <c r="Z1562">
        <v>748</v>
      </c>
      <c r="AF1562" t="s">
        <v>1269</v>
      </c>
      <c r="AG1562" t="s">
        <v>966</v>
      </c>
      <c r="AH1562" s="9">
        <v>4.4444444444444446E-2</v>
      </c>
      <c r="AI1562" t="s">
        <v>1438</v>
      </c>
      <c r="AJ1562" t="s">
        <v>1417</v>
      </c>
      <c r="AK1562" t="s">
        <v>1425</v>
      </c>
    </row>
    <row r="1563" spans="1:37" x14ac:dyDescent="0.3">
      <c r="A1563" s="1">
        <v>44148</v>
      </c>
      <c r="B1563" t="s">
        <v>14</v>
      </c>
      <c r="C1563" t="s">
        <v>15</v>
      </c>
      <c r="D1563" t="s">
        <v>16</v>
      </c>
      <c r="E1563">
        <v>19790</v>
      </c>
      <c r="F1563">
        <v>690</v>
      </c>
      <c r="G1563" t="s">
        <v>44</v>
      </c>
      <c r="H1563" t="s">
        <v>45</v>
      </c>
      <c r="I1563" t="s">
        <v>120</v>
      </c>
      <c r="J1563" t="s">
        <v>121</v>
      </c>
      <c r="K1563">
        <v>1740</v>
      </c>
      <c r="L1563">
        <v>1730</v>
      </c>
      <c r="M1563">
        <v>-10</v>
      </c>
      <c r="N1563">
        <v>16</v>
      </c>
      <c r="O1563">
        <v>1746</v>
      </c>
      <c r="P1563">
        <v>2044</v>
      </c>
      <c r="Q1563">
        <v>11</v>
      </c>
      <c r="R1563">
        <v>2102</v>
      </c>
      <c r="S1563">
        <v>2055</v>
      </c>
      <c r="T1563">
        <v>-7</v>
      </c>
      <c r="U1563">
        <v>0</v>
      </c>
      <c r="V1563">
        <v>0</v>
      </c>
      <c r="W1563">
        <v>322</v>
      </c>
      <c r="X1563">
        <v>325</v>
      </c>
      <c r="Y1563">
        <v>298</v>
      </c>
      <c r="Z1563">
        <v>2105</v>
      </c>
      <c r="AF1563" t="s">
        <v>1413</v>
      </c>
      <c r="AG1563" t="s">
        <v>947</v>
      </c>
      <c r="AH1563" s="9">
        <v>0.1423611111111111</v>
      </c>
      <c r="AI1563" t="s">
        <v>1435</v>
      </c>
      <c r="AJ1563" t="s">
        <v>1417</v>
      </c>
      <c r="AK1563" t="s">
        <v>1426</v>
      </c>
    </row>
    <row r="1564" spans="1:37" x14ac:dyDescent="0.3">
      <c r="A1564" s="1">
        <v>44834</v>
      </c>
      <c r="B1564" t="s">
        <v>39</v>
      </c>
      <c r="C1564" t="s">
        <v>40</v>
      </c>
      <c r="D1564" t="s">
        <v>41</v>
      </c>
      <c r="E1564">
        <v>19805</v>
      </c>
      <c r="F1564">
        <v>2023</v>
      </c>
      <c r="G1564" t="s">
        <v>23</v>
      </c>
      <c r="H1564" t="s">
        <v>24</v>
      </c>
      <c r="I1564" t="s">
        <v>30</v>
      </c>
      <c r="J1564" t="s">
        <v>31</v>
      </c>
      <c r="K1564">
        <v>1400</v>
      </c>
      <c r="L1564">
        <v>1402</v>
      </c>
      <c r="M1564">
        <v>2</v>
      </c>
      <c r="N1564">
        <v>19</v>
      </c>
      <c r="O1564">
        <v>1421</v>
      </c>
      <c r="P1564">
        <v>1923</v>
      </c>
      <c r="Q1564">
        <v>13</v>
      </c>
      <c r="R1564">
        <v>1929</v>
      </c>
      <c r="S1564">
        <v>1936</v>
      </c>
      <c r="T1564">
        <v>7</v>
      </c>
      <c r="U1564">
        <v>0</v>
      </c>
      <c r="V1564">
        <v>0</v>
      </c>
      <c r="W1564">
        <v>209</v>
      </c>
      <c r="X1564">
        <v>214</v>
      </c>
      <c r="Y1564">
        <v>182</v>
      </c>
      <c r="Z1564">
        <v>1464</v>
      </c>
      <c r="AF1564" t="s">
        <v>635</v>
      </c>
      <c r="AG1564" t="s">
        <v>756</v>
      </c>
      <c r="AH1564" s="9">
        <v>0.23194444444444445</v>
      </c>
      <c r="AI1564" t="s">
        <v>1435</v>
      </c>
      <c r="AJ1564" t="s">
        <v>1420</v>
      </c>
      <c r="AK1564" t="s">
        <v>1426</v>
      </c>
    </row>
    <row r="1565" spans="1:37" x14ac:dyDescent="0.3">
      <c r="A1565" s="1">
        <v>44468</v>
      </c>
      <c r="B1565" t="s">
        <v>94</v>
      </c>
      <c r="C1565" t="s">
        <v>95</v>
      </c>
      <c r="D1565" t="s">
        <v>96</v>
      </c>
      <c r="E1565">
        <v>20397</v>
      </c>
      <c r="F1565">
        <v>5113</v>
      </c>
      <c r="G1565" t="s">
        <v>42</v>
      </c>
      <c r="H1565" t="s">
        <v>43</v>
      </c>
      <c r="I1565" t="s">
        <v>190</v>
      </c>
      <c r="J1565" t="s">
        <v>191</v>
      </c>
      <c r="K1565">
        <v>1350</v>
      </c>
      <c r="L1565">
        <v>1334</v>
      </c>
      <c r="M1565">
        <v>-16</v>
      </c>
      <c r="N1565">
        <v>27</v>
      </c>
      <c r="O1565">
        <v>1401</v>
      </c>
      <c r="P1565">
        <v>1505</v>
      </c>
      <c r="Q1565">
        <v>4</v>
      </c>
      <c r="R1565">
        <v>1524</v>
      </c>
      <c r="S1565">
        <v>1509</v>
      </c>
      <c r="T1565">
        <v>-15</v>
      </c>
      <c r="U1565">
        <v>0</v>
      </c>
      <c r="V1565">
        <v>0</v>
      </c>
      <c r="W1565">
        <v>94</v>
      </c>
      <c r="X1565">
        <v>95</v>
      </c>
      <c r="Y1565">
        <v>64</v>
      </c>
      <c r="Z1565">
        <v>396</v>
      </c>
      <c r="AF1565" t="s">
        <v>1067</v>
      </c>
      <c r="AG1565" t="s">
        <v>912</v>
      </c>
      <c r="AH1565" s="9">
        <v>6.5972222222222224E-2</v>
      </c>
      <c r="AI1565" t="s">
        <v>1435</v>
      </c>
      <c r="AJ1565" t="s">
        <v>1417</v>
      </c>
      <c r="AK1565" t="s">
        <v>1424</v>
      </c>
    </row>
    <row r="1566" spans="1:37" x14ac:dyDescent="0.3">
      <c r="A1566" s="1">
        <v>44941</v>
      </c>
      <c r="B1566" t="s">
        <v>141</v>
      </c>
      <c r="C1566" t="s">
        <v>142</v>
      </c>
      <c r="D1566" t="s">
        <v>143</v>
      </c>
      <c r="E1566">
        <v>20363</v>
      </c>
      <c r="F1566">
        <v>5264</v>
      </c>
      <c r="G1566" t="s">
        <v>303</v>
      </c>
      <c r="H1566" t="s">
        <v>304</v>
      </c>
      <c r="I1566" t="s">
        <v>17</v>
      </c>
      <c r="J1566" t="s">
        <v>18</v>
      </c>
      <c r="K1566">
        <v>1800</v>
      </c>
      <c r="L1566">
        <v>1735</v>
      </c>
      <c r="M1566">
        <v>-25</v>
      </c>
      <c r="N1566">
        <v>30</v>
      </c>
      <c r="O1566">
        <v>1805</v>
      </c>
      <c r="P1566">
        <v>1852</v>
      </c>
      <c r="Q1566">
        <v>6</v>
      </c>
      <c r="R1566">
        <v>1927</v>
      </c>
      <c r="S1566">
        <v>1858</v>
      </c>
      <c r="T1566">
        <v>-29</v>
      </c>
      <c r="U1566">
        <v>0</v>
      </c>
      <c r="V1566">
        <v>0</v>
      </c>
      <c r="W1566">
        <v>87</v>
      </c>
      <c r="X1566">
        <v>83</v>
      </c>
      <c r="Y1566">
        <v>47</v>
      </c>
      <c r="Z1566">
        <v>284</v>
      </c>
      <c r="AF1566" t="s">
        <v>1689</v>
      </c>
      <c r="AG1566" t="s">
        <v>1032</v>
      </c>
      <c r="AH1566" s="9">
        <v>5.7638888888888892E-2</v>
      </c>
      <c r="AI1566" t="s">
        <v>1435</v>
      </c>
      <c r="AJ1566" t="s">
        <v>1417</v>
      </c>
      <c r="AK1566" t="s">
        <v>1421</v>
      </c>
    </row>
    <row r="1567" spans="1:37" x14ac:dyDescent="0.3">
      <c r="A1567" s="1">
        <v>44351</v>
      </c>
      <c r="B1567" t="s">
        <v>14</v>
      </c>
      <c r="C1567" t="s">
        <v>15</v>
      </c>
      <c r="D1567" t="s">
        <v>16</v>
      </c>
      <c r="E1567">
        <v>19790</v>
      </c>
      <c r="F1567">
        <v>1767</v>
      </c>
      <c r="G1567" t="s">
        <v>442</v>
      </c>
      <c r="H1567" t="s">
        <v>443</v>
      </c>
      <c r="I1567" t="s">
        <v>120</v>
      </c>
      <c r="J1567" t="s">
        <v>121</v>
      </c>
      <c r="K1567">
        <v>1324</v>
      </c>
      <c r="L1567">
        <v>1312</v>
      </c>
      <c r="M1567">
        <v>-12</v>
      </c>
      <c r="N1567">
        <v>19</v>
      </c>
      <c r="O1567">
        <v>1331</v>
      </c>
      <c r="P1567">
        <v>1410</v>
      </c>
      <c r="Q1567">
        <v>6</v>
      </c>
      <c r="R1567">
        <v>1425</v>
      </c>
      <c r="S1567">
        <v>1416</v>
      </c>
      <c r="T1567">
        <v>-9</v>
      </c>
      <c r="U1567">
        <v>0</v>
      </c>
      <c r="V1567">
        <v>0</v>
      </c>
      <c r="W1567">
        <v>61</v>
      </c>
      <c r="X1567">
        <v>64</v>
      </c>
      <c r="Y1567">
        <v>39</v>
      </c>
      <c r="Z1567">
        <v>205</v>
      </c>
      <c r="AF1567" t="s">
        <v>1135</v>
      </c>
      <c r="AG1567" t="s">
        <v>907</v>
      </c>
      <c r="AH1567" s="9">
        <v>4.4444444444444446E-2</v>
      </c>
      <c r="AI1567" t="s">
        <v>1435</v>
      </c>
      <c r="AJ1567" t="s">
        <v>1417</v>
      </c>
      <c r="AK1567" t="s">
        <v>1426</v>
      </c>
    </row>
    <row r="1568" spans="1:37" x14ac:dyDescent="0.3">
      <c r="A1568" s="1">
        <v>43993</v>
      </c>
      <c r="B1568" t="s">
        <v>122</v>
      </c>
      <c r="C1568" t="s">
        <v>123</v>
      </c>
      <c r="D1568" t="s">
        <v>124</v>
      </c>
      <c r="E1568">
        <v>20304</v>
      </c>
      <c r="F1568">
        <v>5394</v>
      </c>
      <c r="G1568" t="s">
        <v>482</v>
      </c>
      <c r="H1568" t="s">
        <v>483</v>
      </c>
      <c r="I1568" t="s">
        <v>80</v>
      </c>
      <c r="J1568" t="s">
        <v>67</v>
      </c>
      <c r="K1568">
        <v>1600</v>
      </c>
      <c r="L1568">
        <v>1552</v>
      </c>
      <c r="M1568">
        <v>-8</v>
      </c>
      <c r="N1568">
        <v>10</v>
      </c>
      <c r="O1568">
        <v>1602</v>
      </c>
      <c r="P1568">
        <v>1631</v>
      </c>
      <c r="Q1568">
        <v>6</v>
      </c>
      <c r="R1568">
        <v>1648</v>
      </c>
      <c r="S1568">
        <v>1637</v>
      </c>
      <c r="T1568">
        <v>-11</v>
      </c>
      <c r="U1568">
        <v>0</v>
      </c>
      <c r="V1568">
        <v>0</v>
      </c>
      <c r="W1568">
        <v>108</v>
      </c>
      <c r="X1568">
        <v>105</v>
      </c>
      <c r="Y1568">
        <v>89</v>
      </c>
      <c r="Z1568">
        <v>528</v>
      </c>
      <c r="AF1568" t="s">
        <v>656</v>
      </c>
      <c r="AG1568" t="s">
        <v>1172</v>
      </c>
      <c r="AH1568" s="9">
        <v>3.125E-2</v>
      </c>
      <c r="AI1568" t="s">
        <v>1435</v>
      </c>
      <c r="AJ1568" t="s">
        <v>1417</v>
      </c>
      <c r="AK1568" t="s">
        <v>1425</v>
      </c>
    </row>
    <row r="1569" spans="1:37" x14ac:dyDescent="0.3">
      <c r="A1569" s="1">
        <v>44785</v>
      </c>
      <c r="B1569" t="s">
        <v>14</v>
      </c>
      <c r="C1569" t="s">
        <v>15</v>
      </c>
      <c r="D1569" t="s">
        <v>16</v>
      </c>
      <c r="E1569">
        <v>19790</v>
      </c>
      <c r="F1569">
        <v>1618</v>
      </c>
      <c r="G1569" t="s">
        <v>60</v>
      </c>
      <c r="H1569" t="s">
        <v>61</v>
      </c>
      <c r="I1569" t="s">
        <v>251</v>
      </c>
      <c r="J1569" t="s">
        <v>252</v>
      </c>
      <c r="K1569">
        <v>2150</v>
      </c>
      <c r="L1569">
        <v>2147</v>
      </c>
      <c r="M1569">
        <v>-3</v>
      </c>
      <c r="N1569">
        <v>14</v>
      </c>
      <c r="O1569">
        <v>2201</v>
      </c>
      <c r="P1569">
        <v>2400</v>
      </c>
      <c r="Q1569">
        <v>4</v>
      </c>
      <c r="R1569">
        <v>2359</v>
      </c>
      <c r="S1569">
        <v>4</v>
      </c>
      <c r="T1569">
        <v>5</v>
      </c>
      <c r="U1569">
        <v>0</v>
      </c>
      <c r="V1569">
        <v>0</v>
      </c>
      <c r="W1569">
        <v>129</v>
      </c>
      <c r="X1569">
        <v>137</v>
      </c>
      <c r="Y1569">
        <v>119</v>
      </c>
      <c r="Z1569">
        <v>794</v>
      </c>
      <c r="AF1569" t="s">
        <v>1690</v>
      </c>
      <c r="AG1569" t="s">
        <v>988</v>
      </c>
      <c r="AH1569">
        <v>-0.90486111111111112</v>
      </c>
      <c r="AI1569" t="s">
        <v>1438</v>
      </c>
      <c r="AJ1569" t="s">
        <v>1417</v>
      </c>
      <c r="AK1569" t="s">
        <v>1426</v>
      </c>
    </row>
    <row r="1570" spans="1:37" x14ac:dyDescent="0.3">
      <c r="A1570" s="1">
        <v>43608</v>
      </c>
      <c r="B1570" t="s">
        <v>39</v>
      </c>
      <c r="C1570" t="s">
        <v>40</v>
      </c>
      <c r="D1570" t="s">
        <v>41</v>
      </c>
      <c r="E1570">
        <v>19805</v>
      </c>
      <c r="F1570">
        <v>1153</v>
      </c>
      <c r="G1570" t="s">
        <v>178</v>
      </c>
      <c r="H1570" t="s">
        <v>179</v>
      </c>
      <c r="I1570" t="s">
        <v>44</v>
      </c>
      <c r="J1570" t="s">
        <v>45</v>
      </c>
      <c r="K1570">
        <v>1000</v>
      </c>
      <c r="L1570">
        <v>958</v>
      </c>
      <c r="M1570">
        <v>-2</v>
      </c>
      <c r="N1570">
        <v>23</v>
      </c>
      <c r="O1570">
        <v>1021</v>
      </c>
      <c r="P1570">
        <v>1117</v>
      </c>
      <c r="Q1570">
        <v>7</v>
      </c>
      <c r="R1570">
        <v>1117</v>
      </c>
      <c r="S1570">
        <v>1124</v>
      </c>
      <c r="T1570">
        <v>7</v>
      </c>
      <c r="U1570">
        <v>0</v>
      </c>
      <c r="V1570">
        <v>0</v>
      </c>
      <c r="W1570">
        <v>77</v>
      </c>
      <c r="X1570">
        <v>86</v>
      </c>
      <c r="Y1570">
        <v>56</v>
      </c>
      <c r="Z1570">
        <v>280</v>
      </c>
      <c r="AF1570" t="s">
        <v>609</v>
      </c>
      <c r="AG1570" t="s">
        <v>710</v>
      </c>
      <c r="AH1570" s="9">
        <v>5.9722222222222225E-2</v>
      </c>
      <c r="AI1570" t="s">
        <v>1434</v>
      </c>
      <c r="AJ1570" t="s">
        <v>1417</v>
      </c>
      <c r="AK1570" t="s">
        <v>1425</v>
      </c>
    </row>
    <row r="1571" spans="1:37" x14ac:dyDescent="0.3">
      <c r="A1571" s="1">
        <v>44986</v>
      </c>
      <c r="B1571" t="s">
        <v>32</v>
      </c>
      <c r="C1571" t="s">
        <v>33</v>
      </c>
      <c r="D1571" t="s">
        <v>34</v>
      </c>
      <c r="E1571">
        <v>19393</v>
      </c>
      <c r="F1571">
        <v>1587</v>
      </c>
      <c r="G1571" t="s">
        <v>129</v>
      </c>
      <c r="H1571" t="s">
        <v>130</v>
      </c>
      <c r="I1571" t="s">
        <v>70</v>
      </c>
      <c r="J1571" t="s">
        <v>71</v>
      </c>
      <c r="K1571">
        <v>910</v>
      </c>
      <c r="L1571">
        <v>904</v>
      </c>
      <c r="M1571">
        <v>-6</v>
      </c>
      <c r="N1571">
        <v>11</v>
      </c>
      <c r="O1571">
        <v>915</v>
      </c>
      <c r="P1571">
        <v>1043</v>
      </c>
      <c r="Q1571">
        <v>4</v>
      </c>
      <c r="R1571">
        <v>1105</v>
      </c>
      <c r="S1571">
        <v>1047</v>
      </c>
      <c r="T1571">
        <v>-18</v>
      </c>
      <c r="U1571">
        <v>0</v>
      </c>
      <c r="V1571">
        <v>0</v>
      </c>
      <c r="W1571">
        <v>235</v>
      </c>
      <c r="X1571">
        <v>223</v>
      </c>
      <c r="Y1571">
        <v>208</v>
      </c>
      <c r="Z1571">
        <v>1476</v>
      </c>
      <c r="AF1571" t="s">
        <v>1127</v>
      </c>
      <c r="AG1571" t="s">
        <v>1304</v>
      </c>
      <c r="AH1571" s="9">
        <v>7.1527777777777773E-2</v>
      </c>
      <c r="AI1571" t="s">
        <v>1434</v>
      </c>
      <c r="AJ1571" t="s">
        <v>1417</v>
      </c>
      <c r="AK1571" t="s">
        <v>1424</v>
      </c>
    </row>
    <row r="1572" spans="1:37" x14ac:dyDescent="0.3">
      <c r="A1572" s="1">
        <v>45036</v>
      </c>
      <c r="B1572" t="s">
        <v>39</v>
      </c>
      <c r="C1572" t="s">
        <v>40</v>
      </c>
      <c r="D1572" t="s">
        <v>41</v>
      </c>
      <c r="E1572">
        <v>19805</v>
      </c>
      <c r="F1572">
        <v>367</v>
      </c>
      <c r="G1572" t="s">
        <v>30</v>
      </c>
      <c r="H1572" t="s">
        <v>31</v>
      </c>
      <c r="I1572" t="s">
        <v>174</v>
      </c>
      <c r="J1572" t="s">
        <v>175</v>
      </c>
      <c r="K1572">
        <v>700</v>
      </c>
      <c r="L1572">
        <v>654</v>
      </c>
      <c r="M1572">
        <v>-6</v>
      </c>
      <c r="N1572">
        <v>19</v>
      </c>
      <c r="O1572">
        <v>713</v>
      </c>
      <c r="P1572">
        <v>724</v>
      </c>
      <c r="Q1572">
        <v>10</v>
      </c>
      <c r="R1572">
        <v>737</v>
      </c>
      <c r="S1572">
        <v>734</v>
      </c>
      <c r="T1572">
        <v>-3</v>
      </c>
      <c r="U1572">
        <v>0</v>
      </c>
      <c r="V1572">
        <v>0</v>
      </c>
      <c r="W1572">
        <v>157</v>
      </c>
      <c r="X1572">
        <v>160</v>
      </c>
      <c r="Y1572">
        <v>131</v>
      </c>
      <c r="Z1572">
        <v>868</v>
      </c>
      <c r="AF1572" t="s">
        <v>1654</v>
      </c>
      <c r="AG1572" t="s">
        <v>594</v>
      </c>
      <c r="AH1572" s="9">
        <v>2.7777777777777776E-2</v>
      </c>
      <c r="AI1572" t="s">
        <v>1434</v>
      </c>
      <c r="AJ1572" t="s">
        <v>1417</v>
      </c>
      <c r="AK1572" t="s">
        <v>1425</v>
      </c>
    </row>
    <row r="1573" spans="1:37" x14ac:dyDescent="0.3">
      <c r="A1573" s="1">
        <v>43557</v>
      </c>
      <c r="B1573" t="s">
        <v>100</v>
      </c>
      <c r="C1573" t="s">
        <v>101</v>
      </c>
      <c r="D1573" t="s">
        <v>102</v>
      </c>
      <c r="E1573">
        <v>20368</v>
      </c>
      <c r="F1573">
        <v>709</v>
      </c>
      <c r="G1573" t="s">
        <v>357</v>
      </c>
      <c r="H1573" t="s">
        <v>175</v>
      </c>
      <c r="I1573" t="s">
        <v>200</v>
      </c>
      <c r="J1573" t="s">
        <v>201</v>
      </c>
      <c r="K1573">
        <v>1143</v>
      </c>
      <c r="L1573">
        <v>1143</v>
      </c>
      <c r="M1573">
        <v>0</v>
      </c>
      <c r="N1573">
        <v>13</v>
      </c>
      <c r="O1573">
        <v>1156</v>
      </c>
      <c r="P1573">
        <v>1422</v>
      </c>
      <c r="Q1573">
        <v>6</v>
      </c>
      <c r="R1573">
        <v>1452</v>
      </c>
      <c r="S1573">
        <v>1428</v>
      </c>
      <c r="T1573">
        <v>-24</v>
      </c>
      <c r="U1573">
        <v>0</v>
      </c>
      <c r="V1573">
        <v>0</v>
      </c>
      <c r="W1573">
        <v>189</v>
      </c>
      <c r="X1573">
        <v>165</v>
      </c>
      <c r="Y1573">
        <v>146</v>
      </c>
      <c r="Z1573">
        <v>1208</v>
      </c>
      <c r="AF1573" t="s">
        <v>759</v>
      </c>
      <c r="AG1573" t="s">
        <v>648</v>
      </c>
      <c r="AH1573" s="9">
        <v>0.11458333333333333</v>
      </c>
      <c r="AI1573" t="s">
        <v>1434</v>
      </c>
      <c r="AJ1573" t="s">
        <v>1417</v>
      </c>
      <c r="AK1573" t="s">
        <v>1423</v>
      </c>
    </row>
    <row r="1574" spans="1:37" x14ac:dyDescent="0.3">
      <c r="A1574" s="1">
        <v>44119</v>
      </c>
      <c r="B1574" t="s">
        <v>14</v>
      </c>
      <c r="C1574" t="s">
        <v>15</v>
      </c>
      <c r="D1574" t="s">
        <v>16</v>
      </c>
      <c r="E1574">
        <v>19790</v>
      </c>
      <c r="F1574">
        <v>1627</v>
      </c>
      <c r="G1574" t="s">
        <v>295</v>
      </c>
      <c r="H1574" t="s">
        <v>296</v>
      </c>
      <c r="I1574" t="s">
        <v>60</v>
      </c>
      <c r="J1574" t="s">
        <v>61</v>
      </c>
      <c r="K1574">
        <v>1555</v>
      </c>
      <c r="L1574">
        <v>1548</v>
      </c>
      <c r="M1574">
        <v>-7</v>
      </c>
      <c r="N1574">
        <v>13</v>
      </c>
      <c r="O1574">
        <v>1601</v>
      </c>
      <c r="P1574">
        <v>1753</v>
      </c>
      <c r="Q1574">
        <v>9</v>
      </c>
      <c r="R1574">
        <v>1808</v>
      </c>
      <c r="S1574">
        <v>1802</v>
      </c>
      <c r="T1574">
        <v>-6</v>
      </c>
      <c r="U1574">
        <v>0</v>
      </c>
      <c r="V1574">
        <v>0</v>
      </c>
      <c r="W1574">
        <v>73</v>
      </c>
      <c r="X1574">
        <v>74</v>
      </c>
      <c r="Y1574">
        <v>52</v>
      </c>
      <c r="Z1574">
        <v>332</v>
      </c>
      <c r="AF1574" t="s">
        <v>1691</v>
      </c>
      <c r="AG1574" t="s">
        <v>935</v>
      </c>
      <c r="AH1574" s="9">
        <v>9.3055555555555558E-2</v>
      </c>
      <c r="AI1574" t="s">
        <v>1435</v>
      </c>
      <c r="AJ1574" t="s">
        <v>1417</v>
      </c>
      <c r="AK1574" t="s">
        <v>1425</v>
      </c>
    </row>
    <row r="1575" spans="1:37" x14ac:dyDescent="0.3">
      <c r="A1575" s="1">
        <v>44213</v>
      </c>
      <c r="B1575" t="s">
        <v>100</v>
      </c>
      <c r="C1575" t="s">
        <v>101</v>
      </c>
      <c r="D1575" t="s">
        <v>102</v>
      </c>
      <c r="E1575">
        <v>20368</v>
      </c>
      <c r="F1575">
        <v>1703</v>
      </c>
      <c r="G1575" t="s">
        <v>10</v>
      </c>
      <c r="H1575" t="s">
        <v>11</v>
      </c>
      <c r="I1575" t="s">
        <v>259</v>
      </c>
      <c r="J1575" t="s">
        <v>260</v>
      </c>
      <c r="K1575">
        <v>1232</v>
      </c>
      <c r="L1575">
        <v>1225</v>
      </c>
      <c r="M1575">
        <v>-7</v>
      </c>
      <c r="N1575">
        <v>16</v>
      </c>
      <c r="O1575">
        <v>1241</v>
      </c>
      <c r="P1575">
        <v>1410</v>
      </c>
      <c r="Q1575">
        <v>6</v>
      </c>
      <c r="R1575">
        <v>1429</v>
      </c>
      <c r="S1575">
        <v>1416</v>
      </c>
      <c r="T1575">
        <v>-13</v>
      </c>
      <c r="U1575">
        <v>0</v>
      </c>
      <c r="V1575">
        <v>0</v>
      </c>
      <c r="W1575">
        <v>117</v>
      </c>
      <c r="X1575">
        <v>111</v>
      </c>
      <c r="Y1575">
        <v>89</v>
      </c>
      <c r="Z1575">
        <v>660</v>
      </c>
      <c r="AF1575" t="s">
        <v>1135</v>
      </c>
      <c r="AG1575" t="s">
        <v>649</v>
      </c>
      <c r="AH1575" s="9">
        <v>7.7083333333333337E-2</v>
      </c>
      <c r="AI1575" t="s">
        <v>1435</v>
      </c>
      <c r="AJ1575" t="s">
        <v>1417</v>
      </c>
      <c r="AK1575" t="s">
        <v>1421</v>
      </c>
    </row>
    <row r="1576" spans="1:37" x14ac:dyDescent="0.3">
      <c r="A1576" s="1">
        <v>45123</v>
      </c>
      <c r="B1576" t="s">
        <v>32</v>
      </c>
      <c r="C1576" t="s">
        <v>33</v>
      </c>
      <c r="D1576" t="s">
        <v>34</v>
      </c>
      <c r="E1576">
        <v>19393</v>
      </c>
      <c r="F1576">
        <v>5422</v>
      </c>
      <c r="G1576" t="s">
        <v>23</v>
      </c>
      <c r="H1576" t="s">
        <v>24</v>
      </c>
      <c r="I1576" t="s">
        <v>103</v>
      </c>
      <c r="J1576" t="s">
        <v>104</v>
      </c>
      <c r="K1576">
        <v>600</v>
      </c>
      <c r="L1576">
        <v>555</v>
      </c>
      <c r="M1576">
        <v>-5</v>
      </c>
      <c r="N1576">
        <v>12</v>
      </c>
      <c r="O1576">
        <v>607</v>
      </c>
      <c r="P1576">
        <v>714</v>
      </c>
      <c r="Q1576">
        <v>5</v>
      </c>
      <c r="R1576">
        <v>730</v>
      </c>
      <c r="S1576">
        <v>719</v>
      </c>
      <c r="T1576">
        <v>-11</v>
      </c>
      <c r="U1576">
        <v>0</v>
      </c>
      <c r="V1576">
        <v>0</v>
      </c>
      <c r="W1576">
        <v>90</v>
      </c>
      <c r="X1576">
        <v>84</v>
      </c>
      <c r="Y1576">
        <v>67</v>
      </c>
      <c r="Z1576">
        <v>414</v>
      </c>
      <c r="AF1576" t="s">
        <v>681</v>
      </c>
      <c r="AG1576" t="s">
        <v>836</v>
      </c>
      <c r="AH1576" s="9">
        <v>5.8333333333333334E-2</v>
      </c>
      <c r="AI1576" t="s">
        <v>1437</v>
      </c>
      <c r="AJ1576" t="s">
        <v>1417</v>
      </c>
      <c r="AK1576" t="s">
        <v>1421</v>
      </c>
    </row>
    <row r="1577" spans="1:37" x14ac:dyDescent="0.3">
      <c r="A1577" s="1">
        <v>44231</v>
      </c>
      <c r="B1577" t="s">
        <v>25</v>
      </c>
      <c r="C1577" t="s">
        <v>26</v>
      </c>
      <c r="D1577" t="s">
        <v>27</v>
      </c>
      <c r="E1577">
        <v>20416</v>
      </c>
      <c r="F1577">
        <v>2427</v>
      </c>
      <c r="G1577" t="s">
        <v>370</v>
      </c>
      <c r="H1577" t="s">
        <v>371</v>
      </c>
      <c r="I1577" t="s">
        <v>88</v>
      </c>
      <c r="J1577" t="s">
        <v>89</v>
      </c>
      <c r="K1577">
        <v>914</v>
      </c>
      <c r="L1577">
        <v>905</v>
      </c>
      <c r="M1577">
        <v>-9</v>
      </c>
      <c r="N1577">
        <v>10</v>
      </c>
      <c r="O1577">
        <v>915</v>
      </c>
      <c r="P1577">
        <v>1027</v>
      </c>
      <c r="Q1577">
        <v>4</v>
      </c>
      <c r="R1577">
        <v>1048</v>
      </c>
      <c r="S1577">
        <v>1031</v>
      </c>
      <c r="T1577">
        <v>-17</v>
      </c>
      <c r="U1577">
        <v>0</v>
      </c>
      <c r="V1577">
        <v>0</v>
      </c>
      <c r="W1577">
        <v>94</v>
      </c>
      <c r="X1577">
        <v>86</v>
      </c>
      <c r="Y1577">
        <v>72</v>
      </c>
      <c r="Z1577">
        <v>466</v>
      </c>
      <c r="AF1577" t="s">
        <v>606</v>
      </c>
      <c r="AG1577" t="s">
        <v>1388</v>
      </c>
      <c r="AH1577" s="9">
        <v>5.9722222222222225E-2</v>
      </c>
      <c r="AI1577" t="s">
        <v>1434</v>
      </c>
      <c r="AJ1577" t="s">
        <v>1417</v>
      </c>
      <c r="AK1577" t="s">
        <v>1425</v>
      </c>
    </row>
    <row r="1578" spans="1:37" x14ac:dyDescent="0.3">
      <c r="A1578" s="1">
        <v>43813</v>
      </c>
      <c r="B1578" t="s">
        <v>81</v>
      </c>
      <c r="C1578" t="s">
        <v>82</v>
      </c>
      <c r="D1578" t="s">
        <v>83</v>
      </c>
      <c r="E1578">
        <v>20409</v>
      </c>
      <c r="F1578">
        <v>1134</v>
      </c>
      <c r="G1578" t="s">
        <v>165</v>
      </c>
      <c r="H1578" t="s">
        <v>166</v>
      </c>
      <c r="I1578" t="s">
        <v>28</v>
      </c>
      <c r="J1578" t="s">
        <v>29</v>
      </c>
      <c r="K1578">
        <v>1900</v>
      </c>
      <c r="L1578">
        <v>1911</v>
      </c>
      <c r="M1578">
        <v>11</v>
      </c>
      <c r="N1578">
        <v>14</v>
      </c>
      <c r="O1578">
        <v>1925</v>
      </c>
      <c r="P1578">
        <v>2100</v>
      </c>
      <c r="Q1578">
        <v>8</v>
      </c>
      <c r="R1578">
        <v>2105</v>
      </c>
      <c r="S1578">
        <v>2108</v>
      </c>
      <c r="T1578">
        <v>3</v>
      </c>
      <c r="U1578">
        <v>0</v>
      </c>
      <c r="V1578">
        <v>0</v>
      </c>
      <c r="W1578">
        <v>185</v>
      </c>
      <c r="X1578">
        <v>177</v>
      </c>
      <c r="Y1578">
        <v>155</v>
      </c>
      <c r="Z1578">
        <v>1189</v>
      </c>
      <c r="AF1578" t="s">
        <v>1653</v>
      </c>
      <c r="AG1578" t="s">
        <v>1140</v>
      </c>
      <c r="AH1578" s="9">
        <v>8.1250000000000003E-2</v>
      </c>
      <c r="AI1578" t="s">
        <v>1438</v>
      </c>
      <c r="AJ1578" t="s">
        <v>1420</v>
      </c>
      <c r="AK1578" t="s">
        <v>1427</v>
      </c>
    </row>
    <row r="1579" spans="1:37" x14ac:dyDescent="0.3">
      <c r="A1579" s="1">
        <v>44082</v>
      </c>
      <c r="B1579" t="s">
        <v>14</v>
      </c>
      <c r="C1579" t="s">
        <v>15</v>
      </c>
      <c r="D1579" t="s">
        <v>16</v>
      </c>
      <c r="E1579">
        <v>19790</v>
      </c>
      <c r="F1579">
        <v>190</v>
      </c>
      <c r="G1579" t="s">
        <v>120</v>
      </c>
      <c r="H1579" t="s">
        <v>121</v>
      </c>
      <c r="I1579" t="s">
        <v>19</v>
      </c>
      <c r="J1579" t="s">
        <v>20</v>
      </c>
      <c r="K1579">
        <v>2110</v>
      </c>
      <c r="L1579">
        <v>2147</v>
      </c>
      <c r="M1579">
        <v>37</v>
      </c>
      <c r="N1579">
        <v>17</v>
      </c>
      <c r="O1579">
        <v>2204</v>
      </c>
      <c r="P1579">
        <v>2234</v>
      </c>
      <c r="Q1579">
        <v>6</v>
      </c>
      <c r="R1579">
        <v>2222</v>
      </c>
      <c r="S1579">
        <v>2240</v>
      </c>
      <c r="T1579">
        <v>18</v>
      </c>
      <c r="U1579">
        <v>0</v>
      </c>
      <c r="V1579">
        <v>0</v>
      </c>
      <c r="W1579">
        <v>132</v>
      </c>
      <c r="X1579">
        <v>113</v>
      </c>
      <c r="Y1579">
        <v>90</v>
      </c>
      <c r="Z1579">
        <v>689</v>
      </c>
      <c r="AA1579">
        <v>0</v>
      </c>
      <c r="AB1579">
        <v>0</v>
      </c>
      <c r="AC1579">
        <v>0</v>
      </c>
      <c r="AD1579">
        <v>0</v>
      </c>
      <c r="AE1579">
        <v>18</v>
      </c>
      <c r="AF1579" t="s">
        <v>825</v>
      </c>
      <c r="AG1579" t="s">
        <v>988</v>
      </c>
      <c r="AH1579" s="9">
        <v>3.6805555555555557E-2</v>
      </c>
      <c r="AI1579" t="s">
        <v>1438</v>
      </c>
      <c r="AJ1579" t="s">
        <v>1420</v>
      </c>
      <c r="AK1579" t="s">
        <v>1423</v>
      </c>
    </row>
    <row r="1580" spans="1:37" x14ac:dyDescent="0.3">
      <c r="A1580" s="1">
        <v>44118</v>
      </c>
      <c r="B1580" t="s">
        <v>14</v>
      </c>
      <c r="C1580" t="s">
        <v>15</v>
      </c>
      <c r="D1580" t="s">
        <v>16</v>
      </c>
      <c r="E1580">
        <v>19790</v>
      </c>
      <c r="F1580">
        <v>682</v>
      </c>
      <c r="G1580" t="s">
        <v>19</v>
      </c>
      <c r="H1580" t="s">
        <v>20</v>
      </c>
      <c r="I1580" t="s">
        <v>174</v>
      </c>
      <c r="J1580" t="s">
        <v>175</v>
      </c>
      <c r="K1580">
        <v>740</v>
      </c>
      <c r="L1580">
        <v>740</v>
      </c>
      <c r="M1580">
        <v>0</v>
      </c>
      <c r="N1580">
        <v>19</v>
      </c>
      <c r="O1580">
        <v>759</v>
      </c>
      <c r="P1580">
        <v>1007</v>
      </c>
      <c r="Q1580">
        <v>5</v>
      </c>
      <c r="R1580">
        <v>1028</v>
      </c>
      <c r="S1580">
        <v>1012</v>
      </c>
      <c r="T1580">
        <v>-16</v>
      </c>
      <c r="U1580">
        <v>0</v>
      </c>
      <c r="V1580">
        <v>0</v>
      </c>
      <c r="W1580">
        <v>168</v>
      </c>
      <c r="X1580">
        <v>152</v>
      </c>
      <c r="Y1580">
        <v>128</v>
      </c>
      <c r="Z1580">
        <v>1107</v>
      </c>
      <c r="AF1580" t="s">
        <v>1014</v>
      </c>
      <c r="AG1580" t="s">
        <v>856</v>
      </c>
      <c r="AH1580" s="9">
        <v>0.10555555555555556</v>
      </c>
      <c r="AI1580" t="s">
        <v>1434</v>
      </c>
      <c r="AJ1580" t="s">
        <v>1417</v>
      </c>
      <c r="AK1580" t="s">
        <v>1424</v>
      </c>
    </row>
    <row r="1581" spans="1:37" x14ac:dyDescent="0.3">
      <c r="A1581" s="1">
        <v>44441</v>
      </c>
      <c r="B1581" t="s">
        <v>122</v>
      </c>
      <c r="C1581" t="s">
        <v>123</v>
      </c>
      <c r="D1581" t="s">
        <v>124</v>
      </c>
      <c r="E1581">
        <v>20304</v>
      </c>
      <c r="F1581">
        <v>3559</v>
      </c>
      <c r="G1581" t="s">
        <v>478</v>
      </c>
      <c r="H1581" t="s">
        <v>479</v>
      </c>
      <c r="I1581" t="s">
        <v>120</v>
      </c>
      <c r="J1581" t="s">
        <v>121</v>
      </c>
      <c r="K1581">
        <v>620</v>
      </c>
      <c r="L1581">
        <v>611</v>
      </c>
      <c r="M1581">
        <v>-9</v>
      </c>
      <c r="N1581">
        <v>16</v>
      </c>
      <c r="O1581">
        <v>627</v>
      </c>
      <c r="P1581">
        <v>701</v>
      </c>
      <c r="Q1581">
        <v>5</v>
      </c>
      <c r="R1581">
        <v>711</v>
      </c>
      <c r="S1581">
        <v>706</v>
      </c>
      <c r="T1581">
        <v>-5</v>
      </c>
      <c r="U1581">
        <v>0</v>
      </c>
      <c r="V1581">
        <v>0</v>
      </c>
      <c r="W1581">
        <v>51</v>
      </c>
      <c r="X1581">
        <v>55</v>
      </c>
      <c r="Y1581">
        <v>34</v>
      </c>
      <c r="Z1581">
        <v>188</v>
      </c>
      <c r="AF1581" t="s">
        <v>1436</v>
      </c>
      <c r="AG1581" t="s">
        <v>840</v>
      </c>
      <c r="AH1581" s="9">
        <v>3.8194444444444448E-2</v>
      </c>
      <c r="AI1581" t="s">
        <v>1434</v>
      </c>
      <c r="AJ1581" t="s">
        <v>1417</v>
      </c>
      <c r="AK1581" t="s">
        <v>1425</v>
      </c>
    </row>
    <row r="1582" spans="1:37" x14ac:dyDescent="0.3">
      <c r="A1582" s="1">
        <v>43607</v>
      </c>
      <c r="B1582" t="s">
        <v>32</v>
      </c>
      <c r="C1582" t="s">
        <v>33</v>
      </c>
      <c r="D1582" t="s">
        <v>34</v>
      </c>
      <c r="E1582">
        <v>19393</v>
      </c>
      <c r="F1582">
        <v>1351</v>
      </c>
      <c r="G1582" t="s">
        <v>72</v>
      </c>
      <c r="H1582" t="s">
        <v>73</v>
      </c>
      <c r="I1582" t="s">
        <v>206</v>
      </c>
      <c r="J1582" t="s">
        <v>207</v>
      </c>
      <c r="K1582">
        <v>1430</v>
      </c>
      <c r="L1582">
        <v>1428</v>
      </c>
      <c r="M1582">
        <v>-2</v>
      </c>
      <c r="N1582">
        <v>19</v>
      </c>
      <c r="O1582">
        <v>1447</v>
      </c>
      <c r="P1582">
        <v>1723</v>
      </c>
      <c r="Q1582">
        <v>7</v>
      </c>
      <c r="R1582">
        <v>1730</v>
      </c>
      <c r="S1582">
        <v>1730</v>
      </c>
      <c r="T1582">
        <v>0</v>
      </c>
      <c r="U1582">
        <v>0</v>
      </c>
      <c r="V1582">
        <v>0</v>
      </c>
      <c r="W1582">
        <v>360</v>
      </c>
      <c r="X1582">
        <v>362</v>
      </c>
      <c r="Y1582">
        <v>336</v>
      </c>
      <c r="Z1582">
        <v>2447</v>
      </c>
      <c r="AF1582" t="s">
        <v>947</v>
      </c>
      <c r="AG1582" t="s">
        <v>759</v>
      </c>
      <c r="AH1582" s="9">
        <v>0.12638888888888888</v>
      </c>
      <c r="AI1582" t="s">
        <v>1435</v>
      </c>
      <c r="AJ1582" t="s">
        <v>1417</v>
      </c>
      <c r="AK1582" t="s">
        <v>1424</v>
      </c>
    </row>
    <row r="1583" spans="1:37" x14ac:dyDescent="0.3">
      <c r="A1583" s="1">
        <v>44206</v>
      </c>
      <c r="B1583" t="s">
        <v>226</v>
      </c>
      <c r="C1583" t="s">
        <v>227</v>
      </c>
      <c r="D1583" t="s">
        <v>228</v>
      </c>
      <c r="E1583">
        <v>19687</v>
      </c>
      <c r="F1583">
        <v>2108</v>
      </c>
      <c r="G1583" t="s">
        <v>345</v>
      </c>
      <c r="H1583" t="s">
        <v>346</v>
      </c>
      <c r="I1583" t="s">
        <v>19</v>
      </c>
      <c r="J1583" t="s">
        <v>20</v>
      </c>
      <c r="K1583">
        <v>1705</v>
      </c>
      <c r="L1583">
        <v>1654</v>
      </c>
      <c r="M1583">
        <v>-11</v>
      </c>
      <c r="N1583">
        <v>8</v>
      </c>
      <c r="O1583">
        <v>1702</v>
      </c>
      <c r="P1583">
        <v>2123</v>
      </c>
      <c r="Q1583">
        <v>7</v>
      </c>
      <c r="R1583">
        <v>2158</v>
      </c>
      <c r="S1583">
        <v>2130</v>
      </c>
      <c r="T1583">
        <v>-28</v>
      </c>
      <c r="U1583">
        <v>0</v>
      </c>
      <c r="V1583">
        <v>0</v>
      </c>
      <c r="W1583">
        <v>233</v>
      </c>
      <c r="X1583">
        <v>216</v>
      </c>
      <c r="Y1583">
        <v>201</v>
      </c>
      <c r="Z1583">
        <v>1448</v>
      </c>
      <c r="AF1583" t="s">
        <v>1511</v>
      </c>
      <c r="AG1583" t="s">
        <v>1114</v>
      </c>
      <c r="AH1583" s="9">
        <v>0.19166666666666668</v>
      </c>
      <c r="AI1583" t="s">
        <v>1435</v>
      </c>
      <c r="AJ1583" t="s">
        <v>1417</v>
      </c>
      <c r="AK1583" t="s">
        <v>1421</v>
      </c>
    </row>
    <row r="1584" spans="1:37" x14ac:dyDescent="0.3">
      <c r="A1584" s="1">
        <v>44435</v>
      </c>
      <c r="B1584" t="s">
        <v>14</v>
      </c>
      <c r="C1584" t="s">
        <v>15</v>
      </c>
      <c r="D1584" t="s">
        <v>16</v>
      </c>
      <c r="E1584">
        <v>19790</v>
      </c>
      <c r="F1584">
        <v>2346</v>
      </c>
      <c r="G1584" t="s">
        <v>60</v>
      </c>
      <c r="H1584" t="s">
        <v>61</v>
      </c>
      <c r="I1584" t="s">
        <v>64</v>
      </c>
      <c r="J1584" t="s">
        <v>65</v>
      </c>
      <c r="K1584">
        <v>1725</v>
      </c>
      <c r="L1584">
        <v>1734</v>
      </c>
      <c r="M1584">
        <v>9</v>
      </c>
      <c r="N1584">
        <v>10</v>
      </c>
      <c r="O1584">
        <v>1744</v>
      </c>
      <c r="P1584">
        <v>1844</v>
      </c>
      <c r="Q1584">
        <v>5</v>
      </c>
      <c r="R1584">
        <v>1853</v>
      </c>
      <c r="S1584">
        <v>1849</v>
      </c>
      <c r="T1584">
        <v>-4</v>
      </c>
      <c r="U1584">
        <v>0</v>
      </c>
      <c r="V1584">
        <v>0</v>
      </c>
      <c r="W1584">
        <v>88</v>
      </c>
      <c r="X1584">
        <v>75</v>
      </c>
      <c r="Y1584">
        <v>60</v>
      </c>
      <c r="Z1584">
        <v>356</v>
      </c>
      <c r="AF1584" t="s">
        <v>632</v>
      </c>
      <c r="AG1584" t="s">
        <v>948</v>
      </c>
      <c r="AH1584" s="9">
        <v>5.2083333333333336E-2</v>
      </c>
      <c r="AI1584" t="s">
        <v>1435</v>
      </c>
      <c r="AJ1584" t="s">
        <v>1417</v>
      </c>
      <c r="AK1584" t="s">
        <v>1426</v>
      </c>
    </row>
    <row r="1585" spans="1:37" x14ac:dyDescent="0.3">
      <c r="A1585" s="1">
        <v>43480</v>
      </c>
      <c r="B1585" t="s">
        <v>25</v>
      </c>
      <c r="C1585" t="s">
        <v>26</v>
      </c>
      <c r="D1585" t="s">
        <v>27</v>
      </c>
      <c r="E1585">
        <v>20416</v>
      </c>
      <c r="F1585">
        <v>680</v>
      </c>
      <c r="G1585" t="s">
        <v>76</v>
      </c>
      <c r="H1585" t="s">
        <v>77</v>
      </c>
      <c r="I1585" t="s">
        <v>10</v>
      </c>
      <c r="J1585" t="s">
        <v>11</v>
      </c>
      <c r="K1585">
        <v>1939</v>
      </c>
      <c r="L1585">
        <v>1930</v>
      </c>
      <c r="M1585">
        <v>-9</v>
      </c>
      <c r="N1585">
        <v>10</v>
      </c>
      <c r="O1585">
        <v>1940</v>
      </c>
      <c r="P1585">
        <v>2205</v>
      </c>
      <c r="Q1585">
        <v>6</v>
      </c>
      <c r="R1585">
        <v>2229</v>
      </c>
      <c r="S1585">
        <v>2211</v>
      </c>
      <c r="T1585">
        <v>-18</v>
      </c>
      <c r="U1585">
        <v>0</v>
      </c>
      <c r="V1585">
        <v>0</v>
      </c>
      <c r="W1585">
        <v>110</v>
      </c>
      <c r="X1585">
        <v>101</v>
      </c>
      <c r="Y1585">
        <v>85</v>
      </c>
      <c r="Z1585">
        <v>674</v>
      </c>
      <c r="AF1585" t="s">
        <v>1485</v>
      </c>
      <c r="AG1585" t="s">
        <v>1362</v>
      </c>
      <c r="AH1585" s="9">
        <v>0.11180555555555556</v>
      </c>
      <c r="AI1585" t="s">
        <v>1438</v>
      </c>
      <c r="AJ1585" t="s">
        <v>1417</v>
      </c>
      <c r="AK1585" t="s">
        <v>1423</v>
      </c>
    </row>
    <row r="1586" spans="1:37" x14ac:dyDescent="0.3">
      <c r="A1586" s="1">
        <v>44397</v>
      </c>
      <c r="B1586" t="s">
        <v>171</v>
      </c>
      <c r="C1586" t="s">
        <v>172</v>
      </c>
      <c r="D1586" t="s">
        <v>173</v>
      </c>
      <c r="E1586">
        <v>20378</v>
      </c>
      <c r="F1586">
        <v>6210</v>
      </c>
      <c r="G1586" t="s">
        <v>120</v>
      </c>
      <c r="H1586" t="s">
        <v>121</v>
      </c>
      <c r="I1586" t="s">
        <v>51</v>
      </c>
      <c r="J1586" t="s">
        <v>52</v>
      </c>
      <c r="K1586">
        <v>1730</v>
      </c>
      <c r="L1586">
        <v>1753</v>
      </c>
      <c r="M1586">
        <v>23</v>
      </c>
      <c r="N1586">
        <v>16</v>
      </c>
      <c r="O1586">
        <v>1809</v>
      </c>
      <c r="P1586">
        <v>2140</v>
      </c>
      <c r="Q1586">
        <v>6</v>
      </c>
      <c r="R1586">
        <v>2138</v>
      </c>
      <c r="S1586">
        <v>2146</v>
      </c>
      <c r="T1586">
        <v>8</v>
      </c>
      <c r="U1586">
        <v>0</v>
      </c>
      <c r="V1586">
        <v>0</v>
      </c>
      <c r="W1586">
        <v>188</v>
      </c>
      <c r="X1586">
        <v>173</v>
      </c>
      <c r="Y1586">
        <v>151</v>
      </c>
      <c r="Z1586">
        <v>1195</v>
      </c>
      <c r="AF1586" t="s">
        <v>1495</v>
      </c>
      <c r="AG1586" t="s">
        <v>954</v>
      </c>
      <c r="AH1586" s="9">
        <v>0.16180555555555556</v>
      </c>
      <c r="AI1586" t="s">
        <v>1435</v>
      </c>
      <c r="AJ1586" t="s">
        <v>1420</v>
      </c>
      <c r="AK1586" t="s">
        <v>1423</v>
      </c>
    </row>
    <row r="1587" spans="1:37" x14ac:dyDescent="0.3">
      <c r="A1587" s="1">
        <v>45129</v>
      </c>
      <c r="B1587" t="s">
        <v>55</v>
      </c>
      <c r="C1587" t="s">
        <v>56</v>
      </c>
      <c r="D1587" t="s">
        <v>57</v>
      </c>
      <c r="E1587">
        <v>19930</v>
      </c>
      <c r="F1587">
        <v>234</v>
      </c>
      <c r="G1587" t="s">
        <v>58</v>
      </c>
      <c r="H1587" t="s">
        <v>59</v>
      </c>
      <c r="I1587" t="s">
        <v>19</v>
      </c>
      <c r="J1587" t="s">
        <v>20</v>
      </c>
      <c r="K1587">
        <v>700</v>
      </c>
      <c r="L1587">
        <v>651</v>
      </c>
      <c r="M1587">
        <v>-9</v>
      </c>
      <c r="N1587">
        <v>12</v>
      </c>
      <c r="O1587">
        <v>703</v>
      </c>
      <c r="P1587">
        <v>1135</v>
      </c>
      <c r="Q1587">
        <v>12</v>
      </c>
      <c r="R1587">
        <v>1140</v>
      </c>
      <c r="S1587">
        <v>1147</v>
      </c>
      <c r="T1587">
        <v>7</v>
      </c>
      <c r="U1587">
        <v>0</v>
      </c>
      <c r="V1587">
        <v>0</v>
      </c>
      <c r="W1587">
        <v>220</v>
      </c>
      <c r="X1587">
        <v>236</v>
      </c>
      <c r="Y1587">
        <v>212</v>
      </c>
      <c r="Z1587">
        <v>1533</v>
      </c>
      <c r="AF1587" t="s">
        <v>1156</v>
      </c>
      <c r="AG1587" t="s">
        <v>593</v>
      </c>
      <c r="AH1587" s="9">
        <v>0.20555555555555555</v>
      </c>
      <c r="AI1587" t="s">
        <v>1434</v>
      </c>
      <c r="AJ1587" t="s">
        <v>1417</v>
      </c>
      <c r="AK1587" t="s">
        <v>1427</v>
      </c>
    </row>
    <row r="1588" spans="1:37" x14ac:dyDescent="0.3">
      <c r="A1588" s="1">
        <v>44618</v>
      </c>
      <c r="B1588" t="s">
        <v>32</v>
      </c>
      <c r="C1588" t="s">
        <v>33</v>
      </c>
      <c r="D1588" t="s">
        <v>34</v>
      </c>
      <c r="E1588">
        <v>19393</v>
      </c>
      <c r="F1588">
        <v>3024</v>
      </c>
      <c r="G1588" t="s">
        <v>21</v>
      </c>
      <c r="H1588" t="s">
        <v>22</v>
      </c>
      <c r="I1588" t="s">
        <v>206</v>
      </c>
      <c r="J1588" t="s">
        <v>207</v>
      </c>
      <c r="K1588">
        <v>1605</v>
      </c>
      <c r="L1588">
        <v>1659</v>
      </c>
      <c r="M1588">
        <v>54</v>
      </c>
      <c r="N1588">
        <v>9</v>
      </c>
      <c r="O1588">
        <v>1708</v>
      </c>
      <c r="P1588">
        <v>1814</v>
      </c>
      <c r="Q1588">
        <v>9</v>
      </c>
      <c r="R1588">
        <v>1750</v>
      </c>
      <c r="S1588">
        <v>1823</v>
      </c>
      <c r="T1588">
        <v>33</v>
      </c>
      <c r="U1588">
        <v>0</v>
      </c>
      <c r="V1588">
        <v>0</v>
      </c>
      <c r="W1588">
        <v>165</v>
      </c>
      <c r="X1588">
        <v>144</v>
      </c>
      <c r="Y1588">
        <v>126</v>
      </c>
      <c r="Z1588">
        <v>957</v>
      </c>
      <c r="AA1588">
        <v>32</v>
      </c>
      <c r="AB1588">
        <v>0</v>
      </c>
      <c r="AC1588">
        <v>0</v>
      </c>
      <c r="AD1588">
        <v>0</v>
      </c>
      <c r="AE1588">
        <v>1</v>
      </c>
      <c r="AF1588" t="s">
        <v>1263</v>
      </c>
      <c r="AG1588" t="s">
        <v>944</v>
      </c>
      <c r="AH1588" s="9">
        <v>5.8333333333333334E-2</v>
      </c>
      <c r="AI1588" t="s">
        <v>1435</v>
      </c>
      <c r="AJ1588" t="s">
        <v>1420</v>
      </c>
      <c r="AK1588" t="s">
        <v>1427</v>
      </c>
    </row>
    <row r="1589" spans="1:37" x14ac:dyDescent="0.3">
      <c r="A1589" s="1">
        <v>44628</v>
      </c>
      <c r="B1589" t="s">
        <v>46</v>
      </c>
      <c r="C1589" t="s">
        <v>47</v>
      </c>
      <c r="D1589" t="s">
        <v>48</v>
      </c>
      <c r="E1589">
        <v>20452</v>
      </c>
      <c r="F1589">
        <v>3560</v>
      </c>
      <c r="G1589" t="s">
        <v>97</v>
      </c>
      <c r="H1589" t="s">
        <v>98</v>
      </c>
      <c r="I1589" t="s">
        <v>12</v>
      </c>
      <c r="J1589" t="s">
        <v>13</v>
      </c>
      <c r="K1589">
        <v>1318</v>
      </c>
      <c r="L1589">
        <v>1313</v>
      </c>
      <c r="M1589">
        <v>-5</v>
      </c>
      <c r="N1589">
        <v>33</v>
      </c>
      <c r="O1589">
        <v>1346</v>
      </c>
      <c r="P1589">
        <v>1511</v>
      </c>
      <c r="Q1589">
        <v>12</v>
      </c>
      <c r="R1589">
        <v>1517</v>
      </c>
      <c r="S1589">
        <v>1523</v>
      </c>
      <c r="T1589">
        <v>6</v>
      </c>
      <c r="U1589">
        <v>0</v>
      </c>
      <c r="V1589">
        <v>0</v>
      </c>
      <c r="W1589">
        <v>119</v>
      </c>
      <c r="X1589">
        <v>130</v>
      </c>
      <c r="Y1589">
        <v>85</v>
      </c>
      <c r="Z1589">
        <v>529</v>
      </c>
      <c r="AF1589" t="s">
        <v>931</v>
      </c>
      <c r="AG1589" t="s">
        <v>1061</v>
      </c>
      <c r="AH1589" s="9">
        <v>9.0277777777777776E-2</v>
      </c>
      <c r="AI1589" t="s">
        <v>1435</v>
      </c>
      <c r="AJ1589" t="s">
        <v>1417</v>
      </c>
      <c r="AK1589" t="s">
        <v>1423</v>
      </c>
    </row>
    <row r="1590" spans="1:37" x14ac:dyDescent="0.3">
      <c r="A1590" s="1">
        <v>44325</v>
      </c>
      <c r="B1590" t="s">
        <v>7</v>
      </c>
      <c r="C1590" t="s">
        <v>8</v>
      </c>
      <c r="D1590" t="s">
        <v>9</v>
      </c>
      <c r="E1590">
        <v>19977</v>
      </c>
      <c r="F1590">
        <v>2432</v>
      </c>
      <c r="G1590" t="s">
        <v>21</v>
      </c>
      <c r="H1590" t="s">
        <v>22</v>
      </c>
      <c r="I1590" t="s">
        <v>90</v>
      </c>
      <c r="J1590" t="s">
        <v>91</v>
      </c>
      <c r="K1590">
        <v>1015</v>
      </c>
      <c r="L1590">
        <v>1008</v>
      </c>
      <c r="M1590">
        <v>-7</v>
      </c>
      <c r="N1590">
        <v>17</v>
      </c>
      <c r="O1590">
        <v>1025</v>
      </c>
      <c r="P1590">
        <v>1421</v>
      </c>
      <c r="Q1590">
        <v>10</v>
      </c>
      <c r="R1590">
        <v>1437</v>
      </c>
      <c r="S1590">
        <v>1431</v>
      </c>
      <c r="T1590">
        <v>-6</v>
      </c>
      <c r="U1590">
        <v>0</v>
      </c>
      <c r="V1590">
        <v>0</v>
      </c>
      <c r="W1590">
        <v>142</v>
      </c>
      <c r="X1590">
        <v>143</v>
      </c>
      <c r="Y1590">
        <v>116</v>
      </c>
      <c r="Z1590">
        <v>1015</v>
      </c>
      <c r="AF1590" t="s">
        <v>1243</v>
      </c>
      <c r="AG1590" t="s">
        <v>1229</v>
      </c>
      <c r="AH1590" s="9">
        <v>0.18263888888888888</v>
      </c>
      <c r="AI1590" t="s">
        <v>1434</v>
      </c>
      <c r="AJ1590" t="s">
        <v>1417</v>
      </c>
      <c r="AK1590" t="s">
        <v>1421</v>
      </c>
    </row>
    <row r="1591" spans="1:37" x14ac:dyDescent="0.3">
      <c r="A1591" s="1">
        <v>44054</v>
      </c>
      <c r="B1591" t="s">
        <v>32</v>
      </c>
      <c r="C1591" t="s">
        <v>33</v>
      </c>
      <c r="D1591" t="s">
        <v>34</v>
      </c>
      <c r="E1591">
        <v>19393</v>
      </c>
      <c r="F1591">
        <v>1626</v>
      </c>
      <c r="G1591" t="s">
        <v>198</v>
      </c>
      <c r="H1591" t="s">
        <v>199</v>
      </c>
      <c r="I1591" t="s">
        <v>68</v>
      </c>
      <c r="J1591" t="s">
        <v>69</v>
      </c>
      <c r="K1591">
        <v>620</v>
      </c>
      <c r="L1591">
        <v>616</v>
      </c>
      <c r="M1591">
        <v>-4</v>
      </c>
      <c r="N1591">
        <v>9</v>
      </c>
      <c r="O1591">
        <v>625</v>
      </c>
      <c r="P1591">
        <v>732</v>
      </c>
      <c r="Q1591">
        <v>5</v>
      </c>
      <c r="R1591">
        <v>750</v>
      </c>
      <c r="S1591">
        <v>737</v>
      </c>
      <c r="T1591">
        <v>-13</v>
      </c>
      <c r="U1591">
        <v>0</v>
      </c>
      <c r="V1591">
        <v>0</v>
      </c>
      <c r="W1591">
        <v>90</v>
      </c>
      <c r="X1591">
        <v>81</v>
      </c>
      <c r="Y1591">
        <v>67</v>
      </c>
      <c r="Z1591">
        <v>475</v>
      </c>
      <c r="AF1591" t="s">
        <v>684</v>
      </c>
      <c r="AG1591" t="s">
        <v>1046</v>
      </c>
      <c r="AH1591" s="9">
        <v>5.6250000000000001E-2</v>
      </c>
      <c r="AI1591" t="s">
        <v>1434</v>
      </c>
      <c r="AJ1591" t="s">
        <v>1417</v>
      </c>
      <c r="AK1591" t="s">
        <v>1423</v>
      </c>
    </row>
    <row r="1592" spans="1:37" x14ac:dyDescent="0.3">
      <c r="A1592" s="1">
        <v>44229</v>
      </c>
      <c r="B1592" t="s">
        <v>32</v>
      </c>
      <c r="C1592" t="s">
        <v>33</v>
      </c>
      <c r="D1592" t="s">
        <v>34</v>
      </c>
      <c r="E1592">
        <v>19393</v>
      </c>
      <c r="F1592">
        <v>739</v>
      </c>
      <c r="G1592" t="s">
        <v>21</v>
      </c>
      <c r="H1592" t="s">
        <v>22</v>
      </c>
      <c r="I1592" t="s">
        <v>548</v>
      </c>
      <c r="J1592" t="s">
        <v>549</v>
      </c>
      <c r="K1592">
        <v>1200</v>
      </c>
      <c r="L1592">
        <v>1157</v>
      </c>
      <c r="M1592">
        <v>-3</v>
      </c>
      <c r="N1592">
        <v>11</v>
      </c>
      <c r="O1592">
        <v>1208</v>
      </c>
      <c r="P1592">
        <v>1242</v>
      </c>
      <c r="Q1592">
        <v>3</v>
      </c>
      <c r="R1592">
        <v>1310</v>
      </c>
      <c r="S1592">
        <v>1245</v>
      </c>
      <c r="T1592">
        <v>-25</v>
      </c>
      <c r="U1592">
        <v>0</v>
      </c>
      <c r="V1592">
        <v>0</v>
      </c>
      <c r="W1592">
        <v>70</v>
      </c>
      <c r="X1592">
        <v>48</v>
      </c>
      <c r="Y1592">
        <v>34</v>
      </c>
      <c r="Z1592">
        <v>196</v>
      </c>
      <c r="AF1592" t="s">
        <v>902</v>
      </c>
      <c r="AG1592" t="s">
        <v>1190</v>
      </c>
      <c r="AH1592" s="9">
        <v>3.3333333333333333E-2</v>
      </c>
      <c r="AI1592" t="s">
        <v>1434</v>
      </c>
      <c r="AJ1592" t="s">
        <v>1417</v>
      </c>
      <c r="AK1592" t="s">
        <v>1423</v>
      </c>
    </row>
    <row r="1593" spans="1:37" x14ac:dyDescent="0.3">
      <c r="A1593" s="1">
        <v>44250</v>
      </c>
      <c r="B1593" t="s">
        <v>81</v>
      </c>
      <c r="C1593" t="s">
        <v>82</v>
      </c>
      <c r="D1593" t="s">
        <v>83</v>
      </c>
      <c r="E1593">
        <v>20409</v>
      </c>
      <c r="F1593">
        <v>1592</v>
      </c>
      <c r="G1593" t="s">
        <v>28</v>
      </c>
      <c r="H1593" t="s">
        <v>29</v>
      </c>
      <c r="I1593" t="s">
        <v>64</v>
      </c>
      <c r="J1593" t="s">
        <v>65</v>
      </c>
      <c r="K1593">
        <v>1200</v>
      </c>
      <c r="L1593">
        <v>0</v>
      </c>
      <c r="M1593">
        <v>0</v>
      </c>
      <c r="R1593">
        <v>1343</v>
      </c>
      <c r="S1593">
        <v>0</v>
      </c>
      <c r="T1593">
        <v>0</v>
      </c>
      <c r="U1593">
        <v>1</v>
      </c>
      <c r="V1593">
        <v>0</v>
      </c>
      <c r="W1593">
        <v>103</v>
      </c>
      <c r="Z1593">
        <v>534</v>
      </c>
      <c r="AF1593" t="s">
        <v>663</v>
      </c>
      <c r="AG1593" t="s">
        <v>663</v>
      </c>
      <c r="AH1593" s="9">
        <v>0</v>
      </c>
      <c r="AI1593" t="s">
        <v>1437</v>
      </c>
      <c r="AJ1593" t="s">
        <v>1420</v>
      </c>
      <c r="AK1593" t="s">
        <v>1423</v>
      </c>
    </row>
    <row r="1594" spans="1:37" x14ac:dyDescent="0.3">
      <c r="A1594" s="1">
        <v>44186</v>
      </c>
      <c r="B1594" t="s">
        <v>94</v>
      </c>
      <c r="C1594" t="s">
        <v>95</v>
      </c>
      <c r="D1594" t="s">
        <v>96</v>
      </c>
      <c r="E1594">
        <v>20397</v>
      </c>
      <c r="F1594">
        <v>5627</v>
      </c>
      <c r="G1594" t="s">
        <v>554</v>
      </c>
      <c r="H1594" t="s">
        <v>555</v>
      </c>
      <c r="I1594" t="s">
        <v>97</v>
      </c>
      <c r="J1594" t="s">
        <v>98</v>
      </c>
      <c r="K1594">
        <v>636</v>
      </c>
      <c r="L1594">
        <v>632</v>
      </c>
      <c r="M1594">
        <v>-4</v>
      </c>
      <c r="N1594">
        <v>19</v>
      </c>
      <c r="O1594">
        <v>651</v>
      </c>
      <c r="P1594">
        <v>759</v>
      </c>
      <c r="Q1594">
        <v>4</v>
      </c>
      <c r="R1594">
        <v>816</v>
      </c>
      <c r="S1594">
        <v>803</v>
      </c>
      <c r="T1594">
        <v>-13</v>
      </c>
      <c r="U1594">
        <v>0</v>
      </c>
      <c r="V1594">
        <v>0</v>
      </c>
      <c r="W1594">
        <v>100</v>
      </c>
      <c r="X1594">
        <v>91</v>
      </c>
      <c r="Y1594">
        <v>68</v>
      </c>
      <c r="Z1594">
        <v>282</v>
      </c>
      <c r="AF1594" t="s">
        <v>1686</v>
      </c>
      <c r="AG1594" t="s">
        <v>641</v>
      </c>
      <c r="AH1594" s="9">
        <v>6.3194444444444442E-2</v>
      </c>
      <c r="AI1594" t="s">
        <v>1434</v>
      </c>
      <c r="AJ1594" t="s">
        <v>1417</v>
      </c>
      <c r="AK1594" t="s">
        <v>1422</v>
      </c>
    </row>
    <row r="1595" spans="1:37" x14ac:dyDescent="0.3">
      <c r="A1595" s="1">
        <v>44456</v>
      </c>
      <c r="B1595" t="s">
        <v>46</v>
      </c>
      <c r="C1595" t="s">
        <v>47</v>
      </c>
      <c r="D1595" t="s">
        <v>48</v>
      </c>
      <c r="E1595">
        <v>20452</v>
      </c>
      <c r="F1595">
        <v>4604</v>
      </c>
      <c r="G1595" t="s">
        <v>305</v>
      </c>
      <c r="H1595" t="s">
        <v>306</v>
      </c>
      <c r="I1595" t="s">
        <v>150</v>
      </c>
      <c r="J1595" t="s">
        <v>85</v>
      </c>
      <c r="K1595">
        <v>602</v>
      </c>
      <c r="L1595">
        <v>600</v>
      </c>
      <c r="M1595">
        <v>-2</v>
      </c>
      <c r="N1595">
        <v>19</v>
      </c>
      <c r="O1595">
        <v>619</v>
      </c>
      <c r="P1595">
        <v>752</v>
      </c>
      <c r="Q1595">
        <v>6</v>
      </c>
      <c r="R1595">
        <v>802</v>
      </c>
      <c r="S1595">
        <v>758</v>
      </c>
      <c r="T1595">
        <v>-4</v>
      </c>
      <c r="U1595">
        <v>0</v>
      </c>
      <c r="V1595">
        <v>0</v>
      </c>
      <c r="W1595">
        <v>120</v>
      </c>
      <c r="X1595">
        <v>118</v>
      </c>
      <c r="Y1595">
        <v>93</v>
      </c>
      <c r="Z1595">
        <v>585</v>
      </c>
      <c r="AF1595" t="s">
        <v>1009</v>
      </c>
      <c r="AG1595" t="s">
        <v>838</v>
      </c>
      <c r="AH1595" s="9">
        <v>8.1944444444444445E-2</v>
      </c>
      <c r="AI1595" t="s">
        <v>1434</v>
      </c>
      <c r="AJ1595" t="s">
        <v>1417</v>
      </c>
      <c r="AK1595" t="s">
        <v>1426</v>
      </c>
    </row>
    <row r="1596" spans="1:37" x14ac:dyDescent="0.3">
      <c r="A1596" s="1">
        <v>44796</v>
      </c>
      <c r="B1596" t="s">
        <v>39</v>
      </c>
      <c r="C1596" t="s">
        <v>40</v>
      </c>
      <c r="D1596" t="s">
        <v>41</v>
      </c>
      <c r="E1596">
        <v>19805</v>
      </c>
      <c r="F1596">
        <v>1680</v>
      </c>
      <c r="G1596" t="s">
        <v>194</v>
      </c>
      <c r="H1596" t="s">
        <v>195</v>
      </c>
      <c r="I1596" t="s">
        <v>53</v>
      </c>
      <c r="J1596" t="s">
        <v>54</v>
      </c>
      <c r="K1596">
        <v>1937</v>
      </c>
      <c r="L1596">
        <v>1952</v>
      </c>
      <c r="M1596">
        <v>15</v>
      </c>
      <c r="N1596">
        <v>18</v>
      </c>
      <c r="O1596">
        <v>2010</v>
      </c>
      <c r="P1596">
        <v>2202</v>
      </c>
      <c r="Q1596">
        <v>11</v>
      </c>
      <c r="R1596">
        <v>2211</v>
      </c>
      <c r="S1596">
        <v>2213</v>
      </c>
      <c r="T1596">
        <v>2</v>
      </c>
      <c r="U1596">
        <v>0</v>
      </c>
      <c r="V1596">
        <v>0</v>
      </c>
      <c r="W1596">
        <v>334</v>
      </c>
      <c r="X1596">
        <v>321</v>
      </c>
      <c r="Y1596">
        <v>292</v>
      </c>
      <c r="Z1596">
        <v>2342</v>
      </c>
      <c r="AF1596" t="s">
        <v>1645</v>
      </c>
      <c r="AG1596" t="s">
        <v>810</v>
      </c>
      <c r="AH1596" s="9">
        <v>9.7916666666666666E-2</v>
      </c>
      <c r="AI1596" t="s">
        <v>1438</v>
      </c>
      <c r="AJ1596" t="s">
        <v>1420</v>
      </c>
      <c r="AK1596" t="s">
        <v>1423</v>
      </c>
    </row>
    <row r="1597" spans="1:37" x14ac:dyDescent="0.3">
      <c r="A1597" s="1">
        <v>43719</v>
      </c>
      <c r="B1597" t="s">
        <v>14</v>
      </c>
      <c r="C1597" t="s">
        <v>15</v>
      </c>
      <c r="D1597" t="s">
        <v>16</v>
      </c>
      <c r="E1597">
        <v>19790</v>
      </c>
      <c r="F1597">
        <v>745</v>
      </c>
      <c r="G1597" t="s">
        <v>23</v>
      </c>
      <c r="H1597" t="s">
        <v>24</v>
      </c>
      <c r="I1597" t="s">
        <v>144</v>
      </c>
      <c r="J1597" t="s">
        <v>145</v>
      </c>
      <c r="K1597">
        <v>1135</v>
      </c>
      <c r="L1597">
        <v>1245</v>
      </c>
      <c r="M1597">
        <v>70</v>
      </c>
      <c r="N1597">
        <v>15</v>
      </c>
      <c r="O1597">
        <v>1300</v>
      </c>
      <c r="P1597">
        <v>1955</v>
      </c>
      <c r="Q1597">
        <v>14</v>
      </c>
      <c r="R1597">
        <v>1917</v>
      </c>
      <c r="S1597">
        <v>2009</v>
      </c>
      <c r="T1597">
        <v>52</v>
      </c>
      <c r="U1597">
        <v>0</v>
      </c>
      <c r="V1597">
        <v>0</v>
      </c>
      <c r="W1597">
        <v>282</v>
      </c>
      <c r="X1597">
        <v>264</v>
      </c>
      <c r="Y1597">
        <v>235</v>
      </c>
      <c r="Z1597">
        <v>2079</v>
      </c>
      <c r="AA1597">
        <v>0</v>
      </c>
      <c r="AB1597">
        <v>0</v>
      </c>
      <c r="AC1597">
        <v>1</v>
      </c>
      <c r="AD1597">
        <v>0</v>
      </c>
      <c r="AE1597">
        <v>51</v>
      </c>
      <c r="AF1597" t="s">
        <v>812</v>
      </c>
      <c r="AG1597" t="s">
        <v>902</v>
      </c>
      <c r="AH1597" s="9">
        <v>0.30833333333333335</v>
      </c>
      <c r="AI1597" t="s">
        <v>1435</v>
      </c>
      <c r="AJ1597" t="s">
        <v>1420</v>
      </c>
      <c r="AK1597" t="s">
        <v>1424</v>
      </c>
    </row>
    <row r="1598" spans="1:37" x14ac:dyDescent="0.3">
      <c r="A1598" s="1">
        <v>43657</v>
      </c>
      <c r="B1598" t="s">
        <v>32</v>
      </c>
      <c r="C1598" t="s">
        <v>33</v>
      </c>
      <c r="D1598" t="s">
        <v>34</v>
      </c>
      <c r="E1598">
        <v>19393</v>
      </c>
      <c r="F1598">
        <v>943</v>
      </c>
      <c r="G1598" t="s">
        <v>28</v>
      </c>
      <c r="H1598" t="s">
        <v>29</v>
      </c>
      <c r="I1598" t="s">
        <v>62</v>
      </c>
      <c r="J1598" t="s">
        <v>63</v>
      </c>
      <c r="K1598">
        <v>2125</v>
      </c>
      <c r="L1598">
        <v>2120</v>
      </c>
      <c r="M1598">
        <v>-5</v>
      </c>
      <c r="N1598">
        <v>11</v>
      </c>
      <c r="O1598">
        <v>2131</v>
      </c>
      <c r="P1598">
        <v>2353</v>
      </c>
      <c r="Q1598">
        <v>3</v>
      </c>
      <c r="R1598">
        <v>5</v>
      </c>
      <c r="S1598">
        <v>2356</v>
      </c>
      <c r="T1598">
        <v>-9</v>
      </c>
      <c r="U1598">
        <v>0</v>
      </c>
      <c r="V1598">
        <v>0</v>
      </c>
      <c r="W1598">
        <v>160</v>
      </c>
      <c r="X1598">
        <v>156</v>
      </c>
      <c r="Y1598">
        <v>142</v>
      </c>
      <c r="Z1598">
        <v>1050</v>
      </c>
      <c r="AF1598" t="s">
        <v>830</v>
      </c>
      <c r="AG1598" t="s">
        <v>1373</v>
      </c>
      <c r="AH1598" s="9">
        <v>0.10833333333333334</v>
      </c>
      <c r="AI1598" t="s">
        <v>1438</v>
      </c>
      <c r="AJ1598" t="s">
        <v>1417</v>
      </c>
      <c r="AK1598" t="s">
        <v>1425</v>
      </c>
    </row>
    <row r="1599" spans="1:37" x14ac:dyDescent="0.3">
      <c r="A1599" s="1">
        <v>44258</v>
      </c>
      <c r="B1599" t="s">
        <v>7</v>
      </c>
      <c r="C1599" t="s">
        <v>8</v>
      </c>
      <c r="D1599" t="s">
        <v>9</v>
      </c>
      <c r="E1599">
        <v>19977</v>
      </c>
      <c r="F1599">
        <v>336</v>
      </c>
      <c r="G1599" t="s">
        <v>51</v>
      </c>
      <c r="H1599" t="s">
        <v>52</v>
      </c>
      <c r="I1599" t="s">
        <v>167</v>
      </c>
      <c r="J1599" t="s">
        <v>168</v>
      </c>
      <c r="K1599">
        <v>1440</v>
      </c>
      <c r="L1599">
        <v>1436</v>
      </c>
      <c r="M1599">
        <v>-4</v>
      </c>
      <c r="N1599">
        <v>22</v>
      </c>
      <c r="O1599">
        <v>1458</v>
      </c>
      <c r="P1599">
        <v>1618</v>
      </c>
      <c r="Q1599">
        <v>5</v>
      </c>
      <c r="R1599">
        <v>1614</v>
      </c>
      <c r="S1599">
        <v>1623</v>
      </c>
      <c r="T1599">
        <v>9</v>
      </c>
      <c r="U1599">
        <v>0</v>
      </c>
      <c r="V1599">
        <v>0</v>
      </c>
      <c r="W1599">
        <v>214</v>
      </c>
      <c r="X1599">
        <v>227</v>
      </c>
      <c r="Y1599">
        <v>200</v>
      </c>
      <c r="Z1599">
        <v>1303</v>
      </c>
      <c r="AF1599" t="s">
        <v>1556</v>
      </c>
      <c r="AG1599" t="s">
        <v>762</v>
      </c>
      <c r="AH1599" s="9">
        <v>7.4305555555555555E-2</v>
      </c>
      <c r="AI1599" t="s">
        <v>1435</v>
      </c>
      <c r="AJ1599" t="s">
        <v>1417</v>
      </c>
      <c r="AK1599" t="s">
        <v>1424</v>
      </c>
    </row>
    <row r="1600" spans="1:37" x14ac:dyDescent="0.3">
      <c r="A1600" s="1">
        <v>43733</v>
      </c>
      <c r="B1600" t="s">
        <v>32</v>
      </c>
      <c r="C1600" t="s">
        <v>33</v>
      </c>
      <c r="D1600" t="s">
        <v>34</v>
      </c>
      <c r="E1600">
        <v>19393</v>
      </c>
      <c r="F1600">
        <v>4206</v>
      </c>
      <c r="G1600" t="s">
        <v>70</v>
      </c>
      <c r="H1600" t="s">
        <v>71</v>
      </c>
      <c r="I1600" t="s">
        <v>167</v>
      </c>
      <c r="J1600" t="s">
        <v>168</v>
      </c>
      <c r="K1600">
        <v>1335</v>
      </c>
      <c r="L1600">
        <v>1333</v>
      </c>
      <c r="M1600">
        <v>-2</v>
      </c>
      <c r="N1600">
        <v>11</v>
      </c>
      <c r="O1600">
        <v>1344</v>
      </c>
      <c r="P1600">
        <v>1449</v>
      </c>
      <c r="Q1600">
        <v>7</v>
      </c>
      <c r="R1600">
        <v>1500</v>
      </c>
      <c r="S1600">
        <v>1456</v>
      </c>
      <c r="T1600">
        <v>-4</v>
      </c>
      <c r="U1600">
        <v>0</v>
      </c>
      <c r="V1600">
        <v>0</v>
      </c>
      <c r="W1600">
        <v>85</v>
      </c>
      <c r="X1600">
        <v>83</v>
      </c>
      <c r="Y1600">
        <v>65</v>
      </c>
      <c r="Z1600">
        <v>417</v>
      </c>
      <c r="AF1600" t="s">
        <v>1637</v>
      </c>
      <c r="AG1600" t="s">
        <v>753</v>
      </c>
      <c r="AH1600" s="9">
        <v>5.7638888888888892E-2</v>
      </c>
      <c r="AI1600" t="s">
        <v>1435</v>
      </c>
      <c r="AJ1600" t="s">
        <v>1417</v>
      </c>
      <c r="AK1600" t="s">
        <v>1424</v>
      </c>
    </row>
    <row r="1601" spans="1:37" x14ac:dyDescent="0.3">
      <c r="A1601" s="1">
        <v>44000</v>
      </c>
      <c r="B1601" t="s">
        <v>32</v>
      </c>
      <c r="C1601" t="s">
        <v>33</v>
      </c>
      <c r="D1601" t="s">
        <v>34</v>
      </c>
      <c r="E1601">
        <v>19393</v>
      </c>
      <c r="F1601">
        <v>5181</v>
      </c>
      <c r="G1601" t="s">
        <v>426</v>
      </c>
      <c r="H1601" t="s">
        <v>427</v>
      </c>
      <c r="I1601" t="s">
        <v>206</v>
      </c>
      <c r="J1601" t="s">
        <v>207</v>
      </c>
      <c r="K1601">
        <v>635</v>
      </c>
      <c r="L1601">
        <v>634</v>
      </c>
      <c r="M1601">
        <v>-1</v>
      </c>
      <c r="N1601">
        <v>11</v>
      </c>
      <c r="O1601">
        <v>645</v>
      </c>
      <c r="P1601">
        <v>741</v>
      </c>
      <c r="Q1601">
        <v>4</v>
      </c>
      <c r="R1601">
        <v>750</v>
      </c>
      <c r="S1601">
        <v>745</v>
      </c>
      <c r="T1601">
        <v>-5</v>
      </c>
      <c r="U1601">
        <v>0</v>
      </c>
      <c r="V1601">
        <v>0</v>
      </c>
      <c r="W1601">
        <v>75</v>
      </c>
      <c r="X1601">
        <v>71</v>
      </c>
      <c r="Y1601">
        <v>56</v>
      </c>
      <c r="Z1601">
        <v>362</v>
      </c>
      <c r="AF1601" t="s">
        <v>595</v>
      </c>
      <c r="AG1601" t="s">
        <v>1164</v>
      </c>
      <c r="AH1601" s="9">
        <v>4.9305555555555554E-2</v>
      </c>
      <c r="AI1601" t="s">
        <v>1434</v>
      </c>
      <c r="AJ1601" t="s">
        <v>1417</v>
      </c>
      <c r="AK1601" t="s">
        <v>1425</v>
      </c>
    </row>
    <row r="1602" spans="1:37" x14ac:dyDescent="0.3">
      <c r="A1602" s="1">
        <v>44278</v>
      </c>
      <c r="B1602" t="s">
        <v>46</v>
      </c>
      <c r="C1602" t="s">
        <v>47</v>
      </c>
      <c r="D1602" t="s">
        <v>48</v>
      </c>
      <c r="E1602">
        <v>20452</v>
      </c>
      <c r="F1602">
        <v>3447</v>
      </c>
      <c r="G1602" t="s">
        <v>99</v>
      </c>
      <c r="H1602" t="s">
        <v>43</v>
      </c>
      <c r="I1602" t="s">
        <v>97</v>
      </c>
      <c r="J1602" t="s">
        <v>98</v>
      </c>
      <c r="K1602">
        <v>1820</v>
      </c>
      <c r="L1602">
        <v>1815</v>
      </c>
      <c r="M1602">
        <v>-5</v>
      </c>
      <c r="N1602">
        <v>29</v>
      </c>
      <c r="O1602">
        <v>1844</v>
      </c>
      <c r="P1602">
        <v>1941</v>
      </c>
      <c r="Q1602">
        <v>9</v>
      </c>
      <c r="R1602">
        <v>1952</v>
      </c>
      <c r="S1602">
        <v>1950</v>
      </c>
      <c r="T1602">
        <v>-2</v>
      </c>
      <c r="U1602">
        <v>0</v>
      </c>
      <c r="V1602">
        <v>0</v>
      </c>
      <c r="W1602">
        <v>92</v>
      </c>
      <c r="X1602">
        <v>95</v>
      </c>
      <c r="Y1602">
        <v>57</v>
      </c>
      <c r="Z1602">
        <v>322</v>
      </c>
      <c r="AF1602" t="s">
        <v>1660</v>
      </c>
      <c r="AG1602" t="s">
        <v>1075</v>
      </c>
      <c r="AH1602" s="9">
        <v>6.5972222222222224E-2</v>
      </c>
      <c r="AI1602" t="s">
        <v>1438</v>
      </c>
      <c r="AJ1602" t="s">
        <v>1417</v>
      </c>
      <c r="AK1602" t="s">
        <v>1423</v>
      </c>
    </row>
    <row r="1603" spans="1:37" x14ac:dyDescent="0.3">
      <c r="A1603" s="1">
        <v>43926</v>
      </c>
      <c r="B1603" t="s">
        <v>32</v>
      </c>
      <c r="C1603" t="s">
        <v>33</v>
      </c>
      <c r="D1603" t="s">
        <v>34</v>
      </c>
      <c r="E1603">
        <v>19393</v>
      </c>
      <c r="F1603">
        <v>6043</v>
      </c>
      <c r="G1603" t="s">
        <v>66</v>
      </c>
      <c r="H1603" t="s">
        <v>67</v>
      </c>
      <c r="I1603" t="s">
        <v>35</v>
      </c>
      <c r="J1603" t="s">
        <v>36</v>
      </c>
      <c r="K1603">
        <v>1905</v>
      </c>
      <c r="L1603">
        <v>1902</v>
      </c>
      <c r="M1603">
        <v>-3</v>
      </c>
      <c r="N1603">
        <v>8</v>
      </c>
      <c r="O1603">
        <v>1910</v>
      </c>
      <c r="P1603">
        <v>2112</v>
      </c>
      <c r="Q1603">
        <v>3</v>
      </c>
      <c r="R1603">
        <v>2125</v>
      </c>
      <c r="S1603">
        <v>2115</v>
      </c>
      <c r="T1603">
        <v>-10</v>
      </c>
      <c r="U1603">
        <v>0</v>
      </c>
      <c r="V1603">
        <v>0</v>
      </c>
      <c r="W1603">
        <v>140</v>
      </c>
      <c r="X1603">
        <v>133</v>
      </c>
      <c r="Y1603">
        <v>122</v>
      </c>
      <c r="Z1603">
        <v>793</v>
      </c>
      <c r="AF1603" t="s">
        <v>1207</v>
      </c>
      <c r="AG1603" t="s">
        <v>1268</v>
      </c>
      <c r="AH1603" s="9">
        <v>9.2361111111111116E-2</v>
      </c>
      <c r="AI1603" t="s">
        <v>1438</v>
      </c>
      <c r="AJ1603" t="s">
        <v>1417</v>
      </c>
      <c r="AK1603" t="s">
        <v>1421</v>
      </c>
    </row>
    <row r="1604" spans="1:37" x14ac:dyDescent="0.3">
      <c r="A1604" s="1">
        <v>45046</v>
      </c>
      <c r="B1604" t="s">
        <v>14</v>
      </c>
      <c r="C1604" t="s">
        <v>15</v>
      </c>
      <c r="D1604" t="s">
        <v>16</v>
      </c>
      <c r="E1604">
        <v>19790</v>
      </c>
      <c r="F1604">
        <v>1049</v>
      </c>
      <c r="G1604" t="s">
        <v>53</v>
      </c>
      <c r="H1604" t="s">
        <v>54</v>
      </c>
      <c r="I1604" t="s">
        <v>21</v>
      </c>
      <c r="J1604" t="s">
        <v>22</v>
      </c>
      <c r="K1604">
        <v>2035</v>
      </c>
      <c r="L1604">
        <v>2028</v>
      </c>
      <c r="M1604">
        <v>-7</v>
      </c>
      <c r="N1604">
        <v>17</v>
      </c>
      <c r="O1604">
        <v>2045</v>
      </c>
      <c r="P1604">
        <v>2341</v>
      </c>
      <c r="Q1604">
        <v>10</v>
      </c>
      <c r="R1604">
        <v>2356</v>
      </c>
      <c r="S1604">
        <v>2351</v>
      </c>
      <c r="T1604">
        <v>-5</v>
      </c>
      <c r="U1604">
        <v>0</v>
      </c>
      <c r="V1604">
        <v>0</v>
      </c>
      <c r="W1604">
        <v>141</v>
      </c>
      <c r="X1604">
        <v>143</v>
      </c>
      <c r="Y1604">
        <v>116</v>
      </c>
      <c r="Z1604">
        <v>862</v>
      </c>
      <c r="AF1604" t="s">
        <v>1692</v>
      </c>
      <c r="AG1604" t="s">
        <v>978</v>
      </c>
      <c r="AH1604" s="9">
        <v>0.14097222222222222</v>
      </c>
      <c r="AI1604" t="s">
        <v>1438</v>
      </c>
      <c r="AJ1604" t="s">
        <v>1417</v>
      </c>
      <c r="AK1604" t="s">
        <v>1421</v>
      </c>
    </row>
    <row r="1605" spans="1:37" x14ac:dyDescent="0.3">
      <c r="A1605" s="1">
        <v>44740</v>
      </c>
      <c r="B1605" t="s">
        <v>162</v>
      </c>
      <c r="C1605" t="s">
        <v>163</v>
      </c>
      <c r="D1605" t="s">
        <v>164</v>
      </c>
      <c r="E1605">
        <v>20436</v>
      </c>
      <c r="F1605">
        <v>2097</v>
      </c>
      <c r="G1605" t="s">
        <v>160</v>
      </c>
      <c r="H1605" t="s">
        <v>161</v>
      </c>
      <c r="I1605" t="s">
        <v>103</v>
      </c>
      <c r="J1605" t="s">
        <v>104</v>
      </c>
      <c r="K1605">
        <v>2014</v>
      </c>
      <c r="L1605">
        <v>2024</v>
      </c>
      <c r="M1605">
        <v>10</v>
      </c>
      <c r="N1605">
        <v>14</v>
      </c>
      <c r="O1605">
        <v>2038</v>
      </c>
      <c r="P1605">
        <v>2148</v>
      </c>
      <c r="Q1605">
        <v>8</v>
      </c>
      <c r="R1605">
        <v>2153</v>
      </c>
      <c r="S1605">
        <v>2156</v>
      </c>
      <c r="T1605">
        <v>3</v>
      </c>
      <c r="U1605">
        <v>0</v>
      </c>
      <c r="V1605">
        <v>0</v>
      </c>
      <c r="W1605">
        <v>219</v>
      </c>
      <c r="X1605">
        <v>212</v>
      </c>
      <c r="Y1605">
        <v>190</v>
      </c>
      <c r="Z1605">
        <v>1371</v>
      </c>
      <c r="AF1605" t="s">
        <v>1396</v>
      </c>
      <c r="AG1605" t="s">
        <v>1097</v>
      </c>
      <c r="AH1605" s="9">
        <v>6.3888888888888884E-2</v>
      </c>
      <c r="AI1605" t="s">
        <v>1438</v>
      </c>
      <c r="AJ1605" t="s">
        <v>1420</v>
      </c>
      <c r="AK1605" t="s">
        <v>1423</v>
      </c>
    </row>
    <row r="1606" spans="1:37" x14ac:dyDescent="0.3">
      <c r="A1606" s="1">
        <v>44262</v>
      </c>
      <c r="B1606" t="s">
        <v>122</v>
      </c>
      <c r="C1606" t="s">
        <v>123</v>
      </c>
      <c r="D1606" t="s">
        <v>124</v>
      </c>
      <c r="E1606">
        <v>20304</v>
      </c>
      <c r="F1606">
        <v>5197</v>
      </c>
      <c r="G1606" t="s">
        <v>80</v>
      </c>
      <c r="H1606" t="s">
        <v>67</v>
      </c>
      <c r="I1606" t="s">
        <v>506</v>
      </c>
      <c r="J1606" t="s">
        <v>507</v>
      </c>
      <c r="K1606">
        <v>1310</v>
      </c>
      <c r="L1606">
        <v>1318</v>
      </c>
      <c r="M1606">
        <v>8</v>
      </c>
      <c r="N1606">
        <v>21</v>
      </c>
      <c r="O1606">
        <v>1339</v>
      </c>
      <c r="P1606">
        <v>1433</v>
      </c>
      <c r="Q1606">
        <v>4</v>
      </c>
      <c r="R1606">
        <v>1442</v>
      </c>
      <c r="S1606">
        <v>1437</v>
      </c>
      <c r="T1606">
        <v>-5</v>
      </c>
      <c r="U1606">
        <v>0</v>
      </c>
      <c r="V1606">
        <v>0</v>
      </c>
      <c r="W1606">
        <v>92</v>
      </c>
      <c r="X1606">
        <v>79</v>
      </c>
      <c r="Y1606">
        <v>54</v>
      </c>
      <c r="Z1606">
        <v>289</v>
      </c>
      <c r="AF1606" t="s">
        <v>763</v>
      </c>
      <c r="AG1606" t="s">
        <v>750</v>
      </c>
      <c r="AH1606" s="9">
        <v>5.486111111111111E-2</v>
      </c>
      <c r="AI1606" t="s">
        <v>1435</v>
      </c>
      <c r="AJ1606" t="s">
        <v>1417</v>
      </c>
      <c r="AK1606" t="s">
        <v>1421</v>
      </c>
    </row>
    <row r="1607" spans="1:37" x14ac:dyDescent="0.3">
      <c r="A1607" s="1">
        <v>44610</v>
      </c>
      <c r="B1607" t="s">
        <v>32</v>
      </c>
      <c r="C1607" t="s">
        <v>33</v>
      </c>
      <c r="D1607" t="s">
        <v>34</v>
      </c>
      <c r="E1607">
        <v>19393</v>
      </c>
      <c r="F1607">
        <v>2258</v>
      </c>
      <c r="G1607" t="s">
        <v>151</v>
      </c>
      <c r="H1607" t="s">
        <v>152</v>
      </c>
      <c r="I1607" t="s">
        <v>120</v>
      </c>
      <c r="J1607" t="s">
        <v>121</v>
      </c>
      <c r="K1607">
        <v>1040</v>
      </c>
      <c r="L1607">
        <v>1039</v>
      </c>
      <c r="M1607">
        <v>-1</v>
      </c>
      <c r="N1607">
        <v>8</v>
      </c>
      <c r="O1607">
        <v>1047</v>
      </c>
      <c r="P1607">
        <v>1306</v>
      </c>
      <c r="Q1607">
        <v>2</v>
      </c>
      <c r="R1607">
        <v>1315</v>
      </c>
      <c r="S1607">
        <v>1308</v>
      </c>
      <c r="T1607">
        <v>-7</v>
      </c>
      <c r="U1607">
        <v>0</v>
      </c>
      <c r="V1607">
        <v>0</v>
      </c>
      <c r="W1607">
        <v>95</v>
      </c>
      <c r="X1607">
        <v>89</v>
      </c>
      <c r="Y1607">
        <v>79</v>
      </c>
      <c r="Z1607">
        <v>532</v>
      </c>
      <c r="AF1607" t="s">
        <v>746</v>
      </c>
      <c r="AG1607" t="s">
        <v>719</v>
      </c>
      <c r="AH1607" s="9">
        <v>0.10347222222222222</v>
      </c>
      <c r="AI1607" t="s">
        <v>1434</v>
      </c>
      <c r="AJ1607" t="s">
        <v>1417</v>
      </c>
      <c r="AK1607" t="s">
        <v>1426</v>
      </c>
    </row>
    <row r="1608" spans="1:37" x14ac:dyDescent="0.3">
      <c r="A1608" s="1">
        <v>44448</v>
      </c>
      <c r="B1608" t="s">
        <v>46</v>
      </c>
      <c r="C1608" t="s">
        <v>47</v>
      </c>
      <c r="D1608" t="s">
        <v>48</v>
      </c>
      <c r="E1608">
        <v>20452</v>
      </c>
      <c r="F1608">
        <v>4589</v>
      </c>
      <c r="G1608" t="s">
        <v>80</v>
      </c>
      <c r="H1608" t="s">
        <v>67</v>
      </c>
      <c r="I1608" t="s">
        <v>72</v>
      </c>
      <c r="J1608" t="s">
        <v>73</v>
      </c>
      <c r="K1608">
        <v>1330</v>
      </c>
      <c r="L1608">
        <v>1333</v>
      </c>
      <c r="M1608">
        <v>3</v>
      </c>
      <c r="N1608">
        <v>19</v>
      </c>
      <c r="O1608">
        <v>1352</v>
      </c>
      <c r="P1608">
        <v>1621</v>
      </c>
      <c r="Q1608">
        <v>5</v>
      </c>
      <c r="R1608">
        <v>1626</v>
      </c>
      <c r="S1608">
        <v>1626</v>
      </c>
      <c r="T1608">
        <v>0</v>
      </c>
      <c r="U1608">
        <v>0</v>
      </c>
      <c r="V1608">
        <v>0</v>
      </c>
      <c r="W1608">
        <v>116</v>
      </c>
      <c r="X1608">
        <v>113</v>
      </c>
      <c r="Y1608">
        <v>89</v>
      </c>
      <c r="Z1608">
        <v>621</v>
      </c>
      <c r="AF1608" t="s">
        <v>1574</v>
      </c>
      <c r="AG1608" t="s">
        <v>753</v>
      </c>
      <c r="AH1608" s="9">
        <v>0.12013888888888889</v>
      </c>
      <c r="AI1608" t="s">
        <v>1435</v>
      </c>
      <c r="AJ1608" t="s">
        <v>1420</v>
      </c>
      <c r="AK1608" t="s">
        <v>1425</v>
      </c>
    </row>
    <row r="1609" spans="1:37" x14ac:dyDescent="0.3">
      <c r="A1609" s="1">
        <v>44040</v>
      </c>
      <c r="B1609" t="s">
        <v>32</v>
      </c>
      <c r="C1609" t="s">
        <v>33</v>
      </c>
      <c r="D1609" t="s">
        <v>34</v>
      </c>
      <c r="E1609">
        <v>19393</v>
      </c>
      <c r="F1609">
        <v>1740</v>
      </c>
      <c r="G1609" t="s">
        <v>60</v>
      </c>
      <c r="H1609" t="s">
        <v>61</v>
      </c>
      <c r="I1609" t="s">
        <v>127</v>
      </c>
      <c r="J1609" t="s">
        <v>128</v>
      </c>
      <c r="K1609">
        <v>1115</v>
      </c>
      <c r="L1609">
        <v>1113</v>
      </c>
      <c r="M1609">
        <v>-2</v>
      </c>
      <c r="N1609">
        <v>18</v>
      </c>
      <c r="O1609">
        <v>1131</v>
      </c>
      <c r="P1609">
        <v>1209</v>
      </c>
      <c r="Q1609">
        <v>3</v>
      </c>
      <c r="R1609">
        <v>1225</v>
      </c>
      <c r="S1609">
        <v>1212</v>
      </c>
      <c r="T1609">
        <v>-13</v>
      </c>
      <c r="U1609">
        <v>0</v>
      </c>
      <c r="V1609">
        <v>0</v>
      </c>
      <c r="W1609">
        <v>130</v>
      </c>
      <c r="X1609">
        <v>119</v>
      </c>
      <c r="Y1609">
        <v>98</v>
      </c>
      <c r="Z1609">
        <v>692</v>
      </c>
      <c r="AF1609" t="s">
        <v>613</v>
      </c>
      <c r="AG1609" t="s">
        <v>725</v>
      </c>
      <c r="AH1609" s="9">
        <v>4.0972222222222222E-2</v>
      </c>
      <c r="AI1609" t="s">
        <v>1434</v>
      </c>
      <c r="AJ1609" t="s">
        <v>1417</v>
      </c>
      <c r="AK1609" t="s">
        <v>1423</v>
      </c>
    </row>
    <row r="1610" spans="1:37" x14ac:dyDescent="0.3">
      <c r="A1610" s="1">
        <v>43616</v>
      </c>
      <c r="B1610" t="s">
        <v>14</v>
      </c>
      <c r="C1610" t="s">
        <v>15</v>
      </c>
      <c r="D1610" t="s">
        <v>16</v>
      </c>
      <c r="E1610">
        <v>19790</v>
      </c>
      <c r="F1610">
        <v>2559</v>
      </c>
      <c r="G1610" t="s">
        <v>60</v>
      </c>
      <c r="H1610" t="s">
        <v>61</v>
      </c>
      <c r="I1610" t="s">
        <v>174</v>
      </c>
      <c r="J1610" t="s">
        <v>175</v>
      </c>
      <c r="K1610">
        <v>2013</v>
      </c>
      <c r="L1610">
        <v>2011</v>
      </c>
      <c r="M1610">
        <v>-2</v>
      </c>
      <c r="N1610">
        <v>16</v>
      </c>
      <c r="O1610">
        <v>2027</v>
      </c>
      <c r="P1610">
        <v>2106</v>
      </c>
      <c r="Q1610">
        <v>7</v>
      </c>
      <c r="R1610">
        <v>2125</v>
      </c>
      <c r="S1610">
        <v>2113</v>
      </c>
      <c r="T1610">
        <v>-12</v>
      </c>
      <c r="U1610">
        <v>0</v>
      </c>
      <c r="V1610">
        <v>0</v>
      </c>
      <c r="W1610">
        <v>252</v>
      </c>
      <c r="X1610">
        <v>242</v>
      </c>
      <c r="Y1610">
        <v>219</v>
      </c>
      <c r="Z1610">
        <v>1587</v>
      </c>
      <c r="AF1610" t="s">
        <v>986</v>
      </c>
      <c r="AG1610" t="s">
        <v>976</v>
      </c>
      <c r="AH1610" s="9">
        <v>4.3055555555555555E-2</v>
      </c>
      <c r="AI1610" t="s">
        <v>1438</v>
      </c>
      <c r="AJ1610" t="s">
        <v>1417</v>
      </c>
      <c r="AK1610" t="s">
        <v>1426</v>
      </c>
    </row>
    <row r="1611" spans="1:37" x14ac:dyDescent="0.3">
      <c r="A1611" s="1">
        <v>43501</v>
      </c>
      <c r="B1611" t="s">
        <v>39</v>
      </c>
      <c r="C1611" t="s">
        <v>40</v>
      </c>
      <c r="D1611" t="s">
        <v>41</v>
      </c>
      <c r="E1611">
        <v>19805</v>
      </c>
      <c r="F1611">
        <v>523</v>
      </c>
      <c r="G1611" t="s">
        <v>97</v>
      </c>
      <c r="H1611" t="s">
        <v>98</v>
      </c>
      <c r="I1611" t="s">
        <v>10</v>
      </c>
      <c r="J1611" t="s">
        <v>11</v>
      </c>
      <c r="K1611">
        <v>1330</v>
      </c>
      <c r="L1611">
        <v>1332</v>
      </c>
      <c r="M1611">
        <v>2</v>
      </c>
      <c r="N1611">
        <v>13</v>
      </c>
      <c r="O1611">
        <v>1345</v>
      </c>
      <c r="P1611">
        <v>1516</v>
      </c>
      <c r="Q1611">
        <v>2</v>
      </c>
      <c r="R1611">
        <v>1532</v>
      </c>
      <c r="S1611">
        <v>1518</v>
      </c>
      <c r="T1611">
        <v>-14</v>
      </c>
      <c r="U1611">
        <v>0</v>
      </c>
      <c r="V1611">
        <v>0</v>
      </c>
      <c r="W1611">
        <v>122</v>
      </c>
      <c r="X1611">
        <v>106</v>
      </c>
      <c r="Y1611">
        <v>91</v>
      </c>
      <c r="Z1611">
        <v>632</v>
      </c>
      <c r="AF1611" t="s">
        <v>1617</v>
      </c>
      <c r="AG1611" t="s">
        <v>615</v>
      </c>
      <c r="AH1611" s="9">
        <v>7.3611111111111113E-2</v>
      </c>
      <c r="AI1611" t="s">
        <v>1435</v>
      </c>
      <c r="AJ1611" t="s">
        <v>1417</v>
      </c>
      <c r="AK1611" t="s">
        <v>1423</v>
      </c>
    </row>
    <row r="1612" spans="1:37" x14ac:dyDescent="0.3">
      <c r="A1612" s="1">
        <v>44688</v>
      </c>
      <c r="B1612" t="s">
        <v>39</v>
      </c>
      <c r="C1612" t="s">
        <v>40</v>
      </c>
      <c r="D1612" t="s">
        <v>41</v>
      </c>
      <c r="E1612">
        <v>19805</v>
      </c>
      <c r="F1612">
        <v>1348</v>
      </c>
      <c r="G1612" t="s">
        <v>97</v>
      </c>
      <c r="H1612" t="s">
        <v>98</v>
      </c>
      <c r="I1612" t="s">
        <v>30</v>
      </c>
      <c r="J1612" t="s">
        <v>31</v>
      </c>
      <c r="K1612">
        <v>1152</v>
      </c>
      <c r="L1612">
        <v>1150</v>
      </c>
      <c r="M1612">
        <v>-2</v>
      </c>
      <c r="N1612">
        <v>15</v>
      </c>
      <c r="O1612">
        <v>1205</v>
      </c>
      <c r="P1612">
        <v>1317</v>
      </c>
      <c r="Q1612">
        <v>13</v>
      </c>
      <c r="R1612">
        <v>1346</v>
      </c>
      <c r="S1612">
        <v>1330</v>
      </c>
      <c r="T1612">
        <v>-16</v>
      </c>
      <c r="U1612">
        <v>0</v>
      </c>
      <c r="V1612">
        <v>0</v>
      </c>
      <c r="W1612">
        <v>174</v>
      </c>
      <c r="X1612">
        <v>160</v>
      </c>
      <c r="Y1612">
        <v>132</v>
      </c>
      <c r="Z1612">
        <v>936</v>
      </c>
      <c r="AF1612" t="s">
        <v>1475</v>
      </c>
      <c r="AG1612" t="s">
        <v>734</v>
      </c>
      <c r="AH1612" s="9">
        <v>6.9444444444444448E-2</v>
      </c>
      <c r="AI1612" t="s">
        <v>1434</v>
      </c>
      <c r="AJ1612" t="s">
        <v>1417</v>
      </c>
      <c r="AK1612" t="s">
        <v>1427</v>
      </c>
    </row>
    <row r="1613" spans="1:37" x14ac:dyDescent="0.3">
      <c r="A1613" s="1">
        <v>45093</v>
      </c>
      <c r="B1613" t="s">
        <v>39</v>
      </c>
      <c r="C1613" t="s">
        <v>40</v>
      </c>
      <c r="D1613" t="s">
        <v>41</v>
      </c>
      <c r="E1613">
        <v>19805</v>
      </c>
      <c r="F1613">
        <v>1032</v>
      </c>
      <c r="G1613" t="s">
        <v>84</v>
      </c>
      <c r="H1613" t="s">
        <v>85</v>
      </c>
      <c r="I1613" t="s">
        <v>194</v>
      </c>
      <c r="J1613" t="s">
        <v>195</v>
      </c>
      <c r="K1613">
        <v>700</v>
      </c>
      <c r="L1613">
        <v>652</v>
      </c>
      <c r="M1613">
        <v>-8</v>
      </c>
      <c r="N1613">
        <v>22</v>
      </c>
      <c r="O1613">
        <v>714</v>
      </c>
      <c r="P1613">
        <v>947</v>
      </c>
      <c r="Q1613">
        <v>5</v>
      </c>
      <c r="R1613">
        <v>1010</v>
      </c>
      <c r="S1613">
        <v>952</v>
      </c>
      <c r="T1613">
        <v>-18</v>
      </c>
      <c r="U1613">
        <v>0</v>
      </c>
      <c r="V1613">
        <v>0</v>
      </c>
      <c r="W1613">
        <v>190</v>
      </c>
      <c r="X1613">
        <v>180</v>
      </c>
      <c r="Y1613">
        <v>153</v>
      </c>
      <c r="Z1613">
        <v>1089</v>
      </c>
      <c r="AF1613" t="s">
        <v>1091</v>
      </c>
      <c r="AG1613" t="s">
        <v>678</v>
      </c>
      <c r="AH1613" s="9">
        <v>0.125</v>
      </c>
      <c r="AI1613" t="s">
        <v>1434</v>
      </c>
      <c r="AJ1613" t="s">
        <v>1417</v>
      </c>
      <c r="AK1613" t="s">
        <v>1426</v>
      </c>
    </row>
    <row r="1614" spans="1:37" x14ac:dyDescent="0.3">
      <c r="A1614" s="1">
        <v>44340</v>
      </c>
      <c r="B1614" t="s">
        <v>141</v>
      </c>
      <c r="C1614" t="s">
        <v>142</v>
      </c>
      <c r="D1614" t="s">
        <v>143</v>
      </c>
      <c r="E1614">
        <v>20363</v>
      </c>
      <c r="F1614">
        <v>4953</v>
      </c>
      <c r="G1614" t="s">
        <v>150</v>
      </c>
      <c r="H1614" t="s">
        <v>85</v>
      </c>
      <c r="I1614" t="s">
        <v>68</v>
      </c>
      <c r="J1614" t="s">
        <v>69</v>
      </c>
      <c r="K1614">
        <v>1601</v>
      </c>
      <c r="L1614">
        <v>1553</v>
      </c>
      <c r="M1614">
        <v>-8</v>
      </c>
      <c r="N1614">
        <v>15</v>
      </c>
      <c r="O1614">
        <v>1608</v>
      </c>
      <c r="P1614">
        <v>1656</v>
      </c>
      <c r="Q1614">
        <v>7</v>
      </c>
      <c r="R1614">
        <v>1736</v>
      </c>
      <c r="S1614">
        <v>1703</v>
      </c>
      <c r="T1614">
        <v>-33</v>
      </c>
      <c r="U1614">
        <v>0</v>
      </c>
      <c r="V1614">
        <v>0</v>
      </c>
      <c r="W1614">
        <v>155</v>
      </c>
      <c r="X1614">
        <v>130</v>
      </c>
      <c r="Y1614">
        <v>108</v>
      </c>
      <c r="Z1614">
        <v>764</v>
      </c>
      <c r="AF1614" t="s">
        <v>946</v>
      </c>
      <c r="AG1614" t="s">
        <v>1027</v>
      </c>
      <c r="AH1614" s="9">
        <v>4.8611111111111112E-2</v>
      </c>
      <c r="AI1614" t="s">
        <v>1435</v>
      </c>
      <c r="AJ1614" t="s">
        <v>1417</v>
      </c>
      <c r="AK1614" t="s">
        <v>1422</v>
      </c>
    </row>
    <row r="1615" spans="1:37" x14ac:dyDescent="0.3">
      <c r="A1615" s="1">
        <v>43827</v>
      </c>
      <c r="B1615" t="s">
        <v>32</v>
      </c>
      <c r="C1615" t="s">
        <v>33</v>
      </c>
      <c r="D1615" t="s">
        <v>34</v>
      </c>
      <c r="E1615">
        <v>19393</v>
      </c>
      <c r="F1615">
        <v>5442</v>
      </c>
      <c r="G1615" t="s">
        <v>60</v>
      </c>
      <c r="H1615" t="s">
        <v>61</v>
      </c>
      <c r="I1615" t="s">
        <v>153</v>
      </c>
      <c r="J1615" t="s">
        <v>154</v>
      </c>
      <c r="K1615">
        <v>2025</v>
      </c>
      <c r="L1615">
        <v>2025</v>
      </c>
      <c r="M1615">
        <v>0</v>
      </c>
      <c r="N1615">
        <v>18</v>
      </c>
      <c r="O1615">
        <v>2043</v>
      </c>
      <c r="P1615">
        <v>2157</v>
      </c>
      <c r="Q1615">
        <v>3</v>
      </c>
      <c r="R1615">
        <v>2210</v>
      </c>
      <c r="S1615">
        <v>2200</v>
      </c>
      <c r="T1615">
        <v>-10</v>
      </c>
      <c r="U1615">
        <v>0</v>
      </c>
      <c r="V1615">
        <v>0</v>
      </c>
      <c r="W1615">
        <v>165</v>
      </c>
      <c r="X1615">
        <v>155</v>
      </c>
      <c r="Y1615">
        <v>134</v>
      </c>
      <c r="Z1615">
        <v>874</v>
      </c>
      <c r="AF1615" t="s">
        <v>1693</v>
      </c>
      <c r="AG1615" t="s">
        <v>1040</v>
      </c>
      <c r="AH1615" s="9">
        <v>6.5972222222222224E-2</v>
      </c>
      <c r="AI1615" t="s">
        <v>1438</v>
      </c>
      <c r="AJ1615" t="s">
        <v>1417</v>
      </c>
      <c r="AK1615" t="s">
        <v>1427</v>
      </c>
    </row>
    <row r="1616" spans="1:37" x14ac:dyDescent="0.3">
      <c r="A1616" s="1">
        <v>44114</v>
      </c>
      <c r="B1616" t="s">
        <v>14</v>
      </c>
      <c r="C1616" t="s">
        <v>15</v>
      </c>
      <c r="D1616" t="s">
        <v>16</v>
      </c>
      <c r="E1616">
        <v>19790</v>
      </c>
      <c r="F1616">
        <v>1139</v>
      </c>
      <c r="G1616" t="s">
        <v>60</v>
      </c>
      <c r="H1616" t="s">
        <v>61</v>
      </c>
      <c r="I1616" t="s">
        <v>144</v>
      </c>
      <c r="J1616" t="s">
        <v>145</v>
      </c>
      <c r="K1616">
        <v>940</v>
      </c>
      <c r="L1616">
        <v>935</v>
      </c>
      <c r="M1616">
        <v>-5</v>
      </c>
      <c r="N1616">
        <v>12</v>
      </c>
      <c r="O1616">
        <v>947</v>
      </c>
      <c r="P1616">
        <v>1112</v>
      </c>
      <c r="Q1616">
        <v>5</v>
      </c>
      <c r="R1616">
        <v>1135</v>
      </c>
      <c r="S1616">
        <v>1117</v>
      </c>
      <c r="T1616">
        <v>-18</v>
      </c>
      <c r="U1616">
        <v>0</v>
      </c>
      <c r="V1616">
        <v>0</v>
      </c>
      <c r="W1616">
        <v>115</v>
      </c>
      <c r="X1616">
        <v>102</v>
      </c>
      <c r="Y1616">
        <v>85</v>
      </c>
      <c r="Z1616">
        <v>594</v>
      </c>
      <c r="AF1616" t="s">
        <v>726</v>
      </c>
      <c r="AG1616" t="s">
        <v>873</v>
      </c>
      <c r="AH1616" s="9">
        <v>7.0833333333333331E-2</v>
      </c>
      <c r="AI1616" t="s">
        <v>1434</v>
      </c>
      <c r="AJ1616" t="s">
        <v>1417</v>
      </c>
      <c r="AK1616" t="s">
        <v>1427</v>
      </c>
    </row>
    <row r="1617" spans="1:37" x14ac:dyDescent="0.3">
      <c r="A1617" s="1">
        <v>45019</v>
      </c>
      <c r="B1617" t="s">
        <v>14</v>
      </c>
      <c r="C1617" t="s">
        <v>15</v>
      </c>
      <c r="D1617" t="s">
        <v>16</v>
      </c>
      <c r="E1617">
        <v>19790</v>
      </c>
      <c r="F1617">
        <v>1950</v>
      </c>
      <c r="G1617" t="s">
        <v>74</v>
      </c>
      <c r="H1617" t="s">
        <v>75</v>
      </c>
      <c r="I1617" t="s">
        <v>60</v>
      </c>
      <c r="J1617" t="s">
        <v>61</v>
      </c>
      <c r="K1617">
        <v>1434</v>
      </c>
      <c r="L1617">
        <v>1439</v>
      </c>
      <c r="M1617">
        <v>5</v>
      </c>
      <c r="N1617">
        <v>11</v>
      </c>
      <c r="O1617">
        <v>1450</v>
      </c>
      <c r="P1617">
        <v>1849</v>
      </c>
      <c r="Q1617">
        <v>13</v>
      </c>
      <c r="R1617">
        <v>1845</v>
      </c>
      <c r="S1617">
        <v>1902</v>
      </c>
      <c r="T1617">
        <v>17</v>
      </c>
      <c r="U1617">
        <v>0</v>
      </c>
      <c r="V1617">
        <v>0</v>
      </c>
      <c r="W1617">
        <v>251</v>
      </c>
      <c r="X1617">
        <v>263</v>
      </c>
      <c r="Y1617">
        <v>239</v>
      </c>
      <c r="Z1617">
        <v>1599</v>
      </c>
      <c r="AA1617">
        <v>0</v>
      </c>
      <c r="AB1617">
        <v>0</v>
      </c>
      <c r="AC1617">
        <v>17</v>
      </c>
      <c r="AD1617">
        <v>0</v>
      </c>
      <c r="AE1617">
        <v>0</v>
      </c>
      <c r="AF1617" t="s">
        <v>1268</v>
      </c>
      <c r="AG1617" t="s">
        <v>923</v>
      </c>
      <c r="AH1617" s="9">
        <v>0.18263888888888888</v>
      </c>
      <c r="AI1617" t="s">
        <v>1435</v>
      </c>
      <c r="AJ1617" t="s">
        <v>1420</v>
      </c>
      <c r="AK1617" t="s">
        <v>1422</v>
      </c>
    </row>
    <row r="1618" spans="1:37" x14ac:dyDescent="0.3">
      <c r="A1618" s="1">
        <v>43925</v>
      </c>
      <c r="B1618" t="s">
        <v>155</v>
      </c>
      <c r="C1618" t="s">
        <v>156</v>
      </c>
      <c r="D1618" t="s">
        <v>157</v>
      </c>
      <c r="E1618">
        <v>20398</v>
      </c>
      <c r="F1618">
        <v>4238</v>
      </c>
      <c r="G1618" t="s">
        <v>30</v>
      </c>
      <c r="H1618" t="s">
        <v>31</v>
      </c>
      <c r="I1618" t="s">
        <v>386</v>
      </c>
      <c r="J1618" t="s">
        <v>387</v>
      </c>
      <c r="K1618">
        <v>835</v>
      </c>
      <c r="L1618">
        <v>0</v>
      </c>
      <c r="M1618">
        <v>0</v>
      </c>
      <c r="R1618">
        <v>949</v>
      </c>
      <c r="S1618">
        <v>0</v>
      </c>
      <c r="T1618">
        <v>0</v>
      </c>
      <c r="U1618">
        <v>1</v>
      </c>
      <c r="V1618">
        <v>0</v>
      </c>
      <c r="W1618">
        <v>74</v>
      </c>
      <c r="Z1618">
        <v>282</v>
      </c>
      <c r="AF1618" t="s">
        <v>663</v>
      </c>
      <c r="AG1618" t="s">
        <v>663</v>
      </c>
      <c r="AH1618" s="9">
        <v>0</v>
      </c>
      <c r="AI1618" t="s">
        <v>1437</v>
      </c>
      <c r="AJ1618" t="s">
        <v>1420</v>
      </c>
      <c r="AK1618" t="s">
        <v>1427</v>
      </c>
    </row>
    <row r="1619" spans="1:37" x14ac:dyDescent="0.3">
      <c r="A1619" s="1">
        <v>44087</v>
      </c>
      <c r="B1619" t="s">
        <v>14</v>
      </c>
      <c r="C1619" t="s">
        <v>15</v>
      </c>
      <c r="D1619" t="s">
        <v>16</v>
      </c>
      <c r="E1619">
        <v>19790</v>
      </c>
      <c r="F1619">
        <v>1916</v>
      </c>
      <c r="G1619" t="s">
        <v>402</v>
      </c>
      <c r="H1619" t="s">
        <v>403</v>
      </c>
      <c r="I1619" t="s">
        <v>60</v>
      </c>
      <c r="J1619" t="s">
        <v>61</v>
      </c>
      <c r="K1619">
        <v>1325</v>
      </c>
      <c r="L1619">
        <v>1315</v>
      </c>
      <c r="M1619">
        <v>-10</v>
      </c>
      <c r="N1619">
        <v>20</v>
      </c>
      <c r="O1619">
        <v>1335</v>
      </c>
      <c r="P1619">
        <v>1426</v>
      </c>
      <c r="Q1619">
        <v>8</v>
      </c>
      <c r="R1619">
        <v>1434</v>
      </c>
      <c r="S1619">
        <v>1434</v>
      </c>
      <c r="T1619">
        <v>0</v>
      </c>
      <c r="U1619">
        <v>0</v>
      </c>
      <c r="V1619">
        <v>0</v>
      </c>
      <c r="W1619">
        <v>69</v>
      </c>
      <c r="X1619">
        <v>79</v>
      </c>
      <c r="Y1619">
        <v>51</v>
      </c>
      <c r="Z1619">
        <v>270</v>
      </c>
      <c r="AF1619" t="s">
        <v>1680</v>
      </c>
      <c r="AG1619" t="s">
        <v>748</v>
      </c>
      <c r="AH1619" s="9">
        <v>5.486111111111111E-2</v>
      </c>
      <c r="AI1619" t="s">
        <v>1435</v>
      </c>
      <c r="AJ1619" t="s">
        <v>1417</v>
      </c>
      <c r="AK1619" t="s">
        <v>1421</v>
      </c>
    </row>
    <row r="1620" spans="1:37" x14ac:dyDescent="0.3">
      <c r="A1620" s="1">
        <v>44912</v>
      </c>
      <c r="B1620" t="s">
        <v>122</v>
      </c>
      <c r="C1620" t="s">
        <v>123</v>
      </c>
      <c r="D1620" t="s">
        <v>124</v>
      </c>
      <c r="E1620">
        <v>20304</v>
      </c>
      <c r="F1620">
        <v>5010</v>
      </c>
      <c r="G1620" t="s">
        <v>53</v>
      </c>
      <c r="H1620" t="s">
        <v>54</v>
      </c>
      <c r="I1620" t="s">
        <v>120</v>
      </c>
      <c r="J1620" t="s">
        <v>121</v>
      </c>
      <c r="K1620">
        <v>1548</v>
      </c>
      <c r="L1620">
        <v>1542</v>
      </c>
      <c r="M1620">
        <v>-6</v>
      </c>
      <c r="N1620">
        <v>10</v>
      </c>
      <c r="O1620">
        <v>1552</v>
      </c>
      <c r="P1620">
        <v>1815</v>
      </c>
      <c r="Q1620">
        <v>5</v>
      </c>
      <c r="R1620">
        <v>1843</v>
      </c>
      <c r="S1620">
        <v>1820</v>
      </c>
      <c r="T1620">
        <v>-23</v>
      </c>
      <c r="U1620">
        <v>0</v>
      </c>
      <c r="V1620">
        <v>0</v>
      </c>
      <c r="W1620">
        <v>115</v>
      </c>
      <c r="X1620">
        <v>98</v>
      </c>
      <c r="Y1620">
        <v>83</v>
      </c>
      <c r="Z1620">
        <v>590</v>
      </c>
      <c r="AF1620" t="s">
        <v>1262</v>
      </c>
      <c r="AG1620" t="s">
        <v>1249</v>
      </c>
      <c r="AH1620" s="9">
        <v>0.10972222222222222</v>
      </c>
      <c r="AI1620" t="s">
        <v>1435</v>
      </c>
      <c r="AJ1620" t="s">
        <v>1417</v>
      </c>
      <c r="AK1620" t="s">
        <v>1427</v>
      </c>
    </row>
    <row r="1621" spans="1:37" x14ac:dyDescent="0.3">
      <c r="A1621" s="1">
        <v>44410</v>
      </c>
      <c r="B1621" t="s">
        <v>283</v>
      </c>
      <c r="C1621" t="s">
        <v>284</v>
      </c>
      <c r="D1621" t="s">
        <v>285</v>
      </c>
      <c r="E1621">
        <v>19690</v>
      </c>
      <c r="F1621">
        <v>274</v>
      </c>
      <c r="G1621" t="s">
        <v>307</v>
      </c>
      <c r="H1621" t="s">
        <v>308</v>
      </c>
      <c r="I1621" t="s">
        <v>231</v>
      </c>
      <c r="J1621" t="s">
        <v>232</v>
      </c>
      <c r="K1621">
        <v>1407</v>
      </c>
      <c r="L1621">
        <v>1358</v>
      </c>
      <c r="M1621">
        <v>-9</v>
      </c>
      <c r="N1621">
        <v>9</v>
      </c>
      <c r="O1621">
        <v>1407</v>
      </c>
      <c r="P1621">
        <v>1431</v>
      </c>
      <c r="Q1621">
        <v>8</v>
      </c>
      <c r="R1621">
        <v>1443</v>
      </c>
      <c r="S1621">
        <v>1439</v>
      </c>
      <c r="T1621">
        <v>-4</v>
      </c>
      <c r="U1621">
        <v>0</v>
      </c>
      <c r="V1621">
        <v>0</v>
      </c>
      <c r="W1621">
        <v>36</v>
      </c>
      <c r="X1621">
        <v>41</v>
      </c>
      <c r="Y1621">
        <v>24</v>
      </c>
      <c r="Z1621">
        <v>102</v>
      </c>
      <c r="AF1621" t="s">
        <v>923</v>
      </c>
      <c r="AG1621" t="s">
        <v>1022</v>
      </c>
      <c r="AH1621" s="9">
        <v>2.8472222222222222E-2</v>
      </c>
      <c r="AI1621" t="s">
        <v>1435</v>
      </c>
      <c r="AJ1621" t="s">
        <v>1417</v>
      </c>
      <c r="AK1621" t="s">
        <v>1422</v>
      </c>
    </row>
    <row r="1622" spans="1:37" x14ac:dyDescent="0.3">
      <c r="A1622" s="1">
        <v>44596</v>
      </c>
      <c r="B1622" t="s">
        <v>39</v>
      </c>
      <c r="C1622" t="s">
        <v>40</v>
      </c>
      <c r="D1622" t="s">
        <v>41</v>
      </c>
      <c r="E1622">
        <v>19805</v>
      </c>
      <c r="F1622">
        <v>2444</v>
      </c>
      <c r="G1622" t="s">
        <v>30</v>
      </c>
      <c r="H1622" t="s">
        <v>31</v>
      </c>
      <c r="I1622" t="s">
        <v>51</v>
      </c>
      <c r="J1622" t="s">
        <v>52</v>
      </c>
      <c r="K1622">
        <v>1220</v>
      </c>
      <c r="L1622">
        <v>0</v>
      </c>
      <c r="M1622">
        <v>0</v>
      </c>
      <c r="R1622">
        <v>1329</v>
      </c>
      <c r="S1622">
        <v>0</v>
      </c>
      <c r="T1622">
        <v>0</v>
      </c>
      <c r="U1622">
        <v>1</v>
      </c>
      <c r="V1622">
        <v>0</v>
      </c>
      <c r="W1622">
        <v>69</v>
      </c>
      <c r="Z1622">
        <v>224</v>
      </c>
      <c r="AF1622" t="s">
        <v>663</v>
      </c>
      <c r="AG1622" t="s">
        <v>663</v>
      </c>
      <c r="AH1622" s="9">
        <v>0</v>
      </c>
      <c r="AI1622" t="s">
        <v>1437</v>
      </c>
      <c r="AJ1622" t="s">
        <v>1420</v>
      </c>
      <c r="AK1622" t="s">
        <v>1426</v>
      </c>
    </row>
    <row r="1623" spans="1:37" x14ac:dyDescent="0.3">
      <c r="A1623" s="1">
        <v>44940</v>
      </c>
      <c r="B1623" t="s">
        <v>122</v>
      </c>
      <c r="C1623" t="s">
        <v>123</v>
      </c>
      <c r="D1623" t="s">
        <v>124</v>
      </c>
      <c r="E1623">
        <v>20304</v>
      </c>
      <c r="F1623">
        <v>5199</v>
      </c>
      <c r="G1623" t="s">
        <v>21</v>
      </c>
      <c r="H1623" t="s">
        <v>22</v>
      </c>
      <c r="I1623" t="s">
        <v>544</v>
      </c>
      <c r="J1623" t="s">
        <v>545</v>
      </c>
      <c r="K1623">
        <v>1449</v>
      </c>
      <c r="L1623">
        <v>1447</v>
      </c>
      <c r="M1623">
        <v>-2</v>
      </c>
      <c r="N1623">
        <v>12</v>
      </c>
      <c r="O1623">
        <v>1459</v>
      </c>
      <c r="P1623">
        <v>1644</v>
      </c>
      <c r="Q1623">
        <v>4</v>
      </c>
      <c r="R1623">
        <v>1700</v>
      </c>
      <c r="S1623">
        <v>1648</v>
      </c>
      <c r="T1623">
        <v>-12</v>
      </c>
      <c r="U1623">
        <v>0</v>
      </c>
      <c r="V1623">
        <v>0</v>
      </c>
      <c r="W1623">
        <v>71</v>
      </c>
      <c r="X1623">
        <v>61</v>
      </c>
      <c r="Y1623">
        <v>45</v>
      </c>
      <c r="Z1623">
        <v>280</v>
      </c>
      <c r="AF1623" t="s">
        <v>1473</v>
      </c>
      <c r="AG1623" t="s">
        <v>1137</v>
      </c>
      <c r="AH1623" s="9">
        <v>8.4027777777777785E-2</v>
      </c>
      <c r="AI1623" t="s">
        <v>1435</v>
      </c>
      <c r="AJ1623" t="s">
        <v>1417</v>
      </c>
      <c r="AK1623" t="s">
        <v>1427</v>
      </c>
    </row>
    <row r="1624" spans="1:37" x14ac:dyDescent="0.3">
      <c r="A1624" s="1">
        <v>43619</v>
      </c>
      <c r="B1624" t="s">
        <v>283</v>
      </c>
      <c r="C1624" t="s">
        <v>284</v>
      </c>
      <c r="D1624" t="s">
        <v>285</v>
      </c>
      <c r="E1624">
        <v>19690</v>
      </c>
      <c r="F1624">
        <v>44</v>
      </c>
      <c r="G1624" t="s">
        <v>231</v>
      </c>
      <c r="H1624" t="s">
        <v>232</v>
      </c>
      <c r="I1624" t="s">
        <v>70</v>
      </c>
      <c r="J1624" t="s">
        <v>71</v>
      </c>
      <c r="K1624">
        <v>1325</v>
      </c>
      <c r="L1624">
        <v>1333</v>
      </c>
      <c r="M1624">
        <v>8</v>
      </c>
      <c r="N1624">
        <v>12</v>
      </c>
      <c r="O1624">
        <v>1345</v>
      </c>
      <c r="P1624">
        <v>2127</v>
      </c>
      <c r="Q1624">
        <v>6</v>
      </c>
      <c r="R1624">
        <v>2145</v>
      </c>
      <c r="S1624">
        <v>2133</v>
      </c>
      <c r="T1624">
        <v>-12</v>
      </c>
      <c r="U1624">
        <v>0</v>
      </c>
      <c r="V1624">
        <v>0</v>
      </c>
      <c r="W1624">
        <v>320</v>
      </c>
      <c r="X1624">
        <v>300</v>
      </c>
      <c r="Y1624">
        <v>282</v>
      </c>
      <c r="Z1624">
        <v>2417</v>
      </c>
      <c r="AF1624" t="s">
        <v>1279</v>
      </c>
      <c r="AG1624" t="s">
        <v>753</v>
      </c>
      <c r="AH1624" s="9">
        <v>0.33333333333333331</v>
      </c>
      <c r="AI1624" t="s">
        <v>1435</v>
      </c>
      <c r="AJ1624" t="s">
        <v>1417</v>
      </c>
      <c r="AK1624" t="s">
        <v>1422</v>
      </c>
    </row>
    <row r="1625" spans="1:37" x14ac:dyDescent="0.3">
      <c r="A1625" s="1">
        <v>44344</v>
      </c>
      <c r="B1625" t="s">
        <v>39</v>
      </c>
      <c r="C1625" t="s">
        <v>40</v>
      </c>
      <c r="D1625" t="s">
        <v>41</v>
      </c>
      <c r="E1625">
        <v>19805</v>
      </c>
      <c r="F1625">
        <v>2585</v>
      </c>
      <c r="G1625" t="s">
        <v>151</v>
      </c>
      <c r="H1625" t="s">
        <v>152</v>
      </c>
      <c r="I1625" t="s">
        <v>80</v>
      </c>
      <c r="J1625" t="s">
        <v>67</v>
      </c>
      <c r="K1625">
        <v>615</v>
      </c>
      <c r="L1625">
        <v>613</v>
      </c>
      <c r="M1625">
        <v>-2</v>
      </c>
      <c r="N1625">
        <v>10</v>
      </c>
      <c r="O1625">
        <v>623</v>
      </c>
      <c r="P1625">
        <v>1159</v>
      </c>
      <c r="Q1625">
        <v>17</v>
      </c>
      <c r="R1625">
        <v>1229</v>
      </c>
      <c r="S1625">
        <v>1216</v>
      </c>
      <c r="T1625">
        <v>-13</v>
      </c>
      <c r="U1625">
        <v>0</v>
      </c>
      <c r="V1625">
        <v>0</v>
      </c>
      <c r="W1625">
        <v>254</v>
      </c>
      <c r="X1625">
        <v>243</v>
      </c>
      <c r="Y1625">
        <v>216</v>
      </c>
      <c r="Z1625">
        <v>1781</v>
      </c>
      <c r="AF1625" t="s">
        <v>1083</v>
      </c>
      <c r="AG1625" t="s">
        <v>674</v>
      </c>
      <c r="AH1625" s="9">
        <v>0.25208333333333333</v>
      </c>
      <c r="AI1625" t="s">
        <v>1434</v>
      </c>
      <c r="AJ1625" t="s">
        <v>1417</v>
      </c>
      <c r="AK1625" t="s">
        <v>1426</v>
      </c>
    </row>
    <row r="1626" spans="1:37" x14ac:dyDescent="0.3">
      <c r="A1626" s="1">
        <v>44506</v>
      </c>
      <c r="B1626" t="s">
        <v>32</v>
      </c>
      <c r="C1626" t="s">
        <v>33</v>
      </c>
      <c r="D1626" t="s">
        <v>34</v>
      </c>
      <c r="E1626">
        <v>19393</v>
      </c>
      <c r="F1626">
        <v>3023</v>
      </c>
      <c r="G1626" t="s">
        <v>151</v>
      </c>
      <c r="H1626" t="s">
        <v>152</v>
      </c>
      <c r="I1626" t="s">
        <v>426</v>
      </c>
      <c r="J1626" t="s">
        <v>427</v>
      </c>
      <c r="K1626">
        <v>1325</v>
      </c>
      <c r="L1626">
        <v>1338</v>
      </c>
      <c r="M1626">
        <v>13</v>
      </c>
      <c r="N1626">
        <v>15</v>
      </c>
      <c r="O1626">
        <v>1353</v>
      </c>
      <c r="P1626">
        <v>1452</v>
      </c>
      <c r="Q1626">
        <v>4</v>
      </c>
      <c r="R1626">
        <v>1445</v>
      </c>
      <c r="S1626">
        <v>1456</v>
      </c>
      <c r="T1626">
        <v>11</v>
      </c>
      <c r="U1626">
        <v>0</v>
      </c>
      <c r="V1626">
        <v>0</v>
      </c>
      <c r="W1626">
        <v>80</v>
      </c>
      <c r="X1626">
        <v>78</v>
      </c>
      <c r="Y1626">
        <v>59</v>
      </c>
      <c r="Z1626">
        <v>390</v>
      </c>
      <c r="AF1626" t="s">
        <v>1637</v>
      </c>
      <c r="AG1626" t="s">
        <v>913</v>
      </c>
      <c r="AH1626" s="9">
        <v>5.4166666666666669E-2</v>
      </c>
      <c r="AI1626" t="s">
        <v>1435</v>
      </c>
      <c r="AJ1626" t="s">
        <v>1420</v>
      </c>
      <c r="AK1626" t="s">
        <v>1427</v>
      </c>
    </row>
    <row r="1627" spans="1:37" x14ac:dyDescent="0.3">
      <c r="A1627" s="1">
        <v>43597</v>
      </c>
      <c r="B1627" t="s">
        <v>32</v>
      </c>
      <c r="C1627" t="s">
        <v>33</v>
      </c>
      <c r="D1627" t="s">
        <v>34</v>
      </c>
      <c r="E1627">
        <v>19393</v>
      </c>
      <c r="F1627">
        <v>4841</v>
      </c>
      <c r="G1627" t="s">
        <v>64</v>
      </c>
      <c r="H1627" t="s">
        <v>65</v>
      </c>
      <c r="I1627" t="s">
        <v>28</v>
      </c>
      <c r="J1627" t="s">
        <v>29</v>
      </c>
      <c r="K1627">
        <v>1940</v>
      </c>
      <c r="L1627">
        <v>1933</v>
      </c>
      <c r="M1627">
        <v>-7</v>
      </c>
      <c r="N1627">
        <v>7</v>
      </c>
      <c r="O1627">
        <v>1940</v>
      </c>
      <c r="P1627">
        <v>2059</v>
      </c>
      <c r="Q1627">
        <v>6</v>
      </c>
      <c r="R1627">
        <v>2120</v>
      </c>
      <c r="S1627">
        <v>2105</v>
      </c>
      <c r="T1627">
        <v>-15</v>
      </c>
      <c r="U1627">
        <v>0</v>
      </c>
      <c r="V1627">
        <v>0</v>
      </c>
      <c r="W1627">
        <v>100</v>
      </c>
      <c r="X1627">
        <v>92</v>
      </c>
      <c r="Y1627">
        <v>79</v>
      </c>
      <c r="Z1627">
        <v>534</v>
      </c>
      <c r="AF1627" t="s">
        <v>1457</v>
      </c>
      <c r="AG1627" t="s">
        <v>807</v>
      </c>
      <c r="AH1627" s="9">
        <v>6.3888888888888884E-2</v>
      </c>
      <c r="AI1627" t="s">
        <v>1438</v>
      </c>
      <c r="AJ1627" t="s">
        <v>1417</v>
      </c>
      <c r="AK1627" t="s">
        <v>1421</v>
      </c>
    </row>
    <row r="1628" spans="1:37" x14ac:dyDescent="0.3">
      <c r="A1628" s="1">
        <v>43937</v>
      </c>
      <c r="B1628" t="s">
        <v>32</v>
      </c>
      <c r="C1628" t="s">
        <v>33</v>
      </c>
      <c r="D1628" t="s">
        <v>34</v>
      </c>
      <c r="E1628">
        <v>19393</v>
      </c>
      <c r="F1628">
        <v>526</v>
      </c>
      <c r="G1628" t="s">
        <v>231</v>
      </c>
      <c r="H1628" t="s">
        <v>232</v>
      </c>
      <c r="I1628" t="s">
        <v>188</v>
      </c>
      <c r="J1628" t="s">
        <v>189</v>
      </c>
      <c r="K1628">
        <v>1230</v>
      </c>
      <c r="L1628">
        <v>1226</v>
      </c>
      <c r="M1628">
        <v>-4</v>
      </c>
      <c r="N1628">
        <v>13</v>
      </c>
      <c r="O1628">
        <v>1239</v>
      </c>
      <c r="P1628">
        <v>1308</v>
      </c>
      <c r="Q1628">
        <v>2</v>
      </c>
      <c r="R1628">
        <v>1325</v>
      </c>
      <c r="S1628">
        <v>1310</v>
      </c>
      <c r="T1628">
        <v>-15</v>
      </c>
      <c r="U1628">
        <v>0</v>
      </c>
      <c r="V1628">
        <v>0</v>
      </c>
      <c r="W1628">
        <v>55</v>
      </c>
      <c r="X1628">
        <v>44</v>
      </c>
      <c r="Y1628">
        <v>29</v>
      </c>
      <c r="Z1628">
        <v>163</v>
      </c>
      <c r="AF1628" t="s">
        <v>906</v>
      </c>
      <c r="AG1628" t="s">
        <v>741</v>
      </c>
      <c r="AH1628" s="9">
        <v>3.0555555555555555E-2</v>
      </c>
      <c r="AI1628" t="s">
        <v>1435</v>
      </c>
      <c r="AJ1628" t="s">
        <v>1417</v>
      </c>
      <c r="AK1628" t="s">
        <v>1425</v>
      </c>
    </row>
    <row r="1629" spans="1:37" x14ac:dyDescent="0.3">
      <c r="A1629" s="1">
        <v>44105</v>
      </c>
      <c r="B1629" t="s">
        <v>32</v>
      </c>
      <c r="C1629" t="s">
        <v>33</v>
      </c>
      <c r="D1629" t="s">
        <v>34</v>
      </c>
      <c r="E1629">
        <v>19393</v>
      </c>
      <c r="F1629">
        <v>2059</v>
      </c>
      <c r="G1629" t="s">
        <v>28</v>
      </c>
      <c r="H1629" t="s">
        <v>29</v>
      </c>
      <c r="I1629" t="s">
        <v>35</v>
      </c>
      <c r="J1629" t="s">
        <v>36</v>
      </c>
      <c r="K1629">
        <v>1930</v>
      </c>
      <c r="L1629">
        <v>1930</v>
      </c>
      <c r="M1629">
        <v>0</v>
      </c>
      <c r="N1629">
        <v>10</v>
      </c>
      <c r="O1629">
        <v>1940</v>
      </c>
      <c r="P1629">
        <v>2059</v>
      </c>
      <c r="Q1629">
        <v>4</v>
      </c>
      <c r="R1629">
        <v>2100</v>
      </c>
      <c r="S1629">
        <v>2103</v>
      </c>
      <c r="T1629">
        <v>3</v>
      </c>
      <c r="U1629">
        <v>0</v>
      </c>
      <c r="V1629">
        <v>0</v>
      </c>
      <c r="W1629">
        <v>150</v>
      </c>
      <c r="X1629">
        <v>153</v>
      </c>
      <c r="Y1629">
        <v>139</v>
      </c>
      <c r="Z1629">
        <v>973</v>
      </c>
      <c r="AF1629" t="s">
        <v>985</v>
      </c>
      <c r="AG1629" t="s">
        <v>1362</v>
      </c>
      <c r="AH1629" s="9">
        <v>6.458333333333334E-2</v>
      </c>
      <c r="AI1629" t="s">
        <v>1438</v>
      </c>
      <c r="AJ1629" t="s">
        <v>1420</v>
      </c>
      <c r="AK1629" t="s">
        <v>1425</v>
      </c>
    </row>
    <row r="1630" spans="1:37" x14ac:dyDescent="0.3">
      <c r="A1630" s="1">
        <v>44402</v>
      </c>
      <c r="B1630" t="s">
        <v>32</v>
      </c>
      <c r="C1630" t="s">
        <v>33</v>
      </c>
      <c r="D1630" t="s">
        <v>34</v>
      </c>
      <c r="E1630">
        <v>19393</v>
      </c>
      <c r="F1630">
        <v>3761</v>
      </c>
      <c r="G1630" t="s">
        <v>68</v>
      </c>
      <c r="H1630" t="s">
        <v>69</v>
      </c>
      <c r="I1630" t="s">
        <v>167</v>
      </c>
      <c r="J1630" t="s">
        <v>168</v>
      </c>
      <c r="K1630">
        <v>2115</v>
      </c>
      <c r="L1630">
        <v>2225</v>
      </c>
      <c r="M1630">
        <v>70</v>
      </c>
      <c r="N1630">
        <v>10</v>
      </c>
      <c r="O1630">
        <v>2235</v>
      </c>
      <c r="P1630">
        <v>5</v>
      </c>
      <c r="Q1630">
        <v>3</v>
      </c>
      <c r="R1630">
        <v>2325</v>
      </c>
      <c r="S1630">
        <v>8</v>
      </c>
      <c r="T1630">
        <v>43</v>
      </c>
      <c r="U1630">
        <v>0</v>
      </c>
      <c r="V1630">
        <v>0</v>
      </c>
      <c r="W1630">
        <v>250</v>
      </c>
      <c r="X1630">
        <v>223</v>
      </c>
      <c r="Y1630">
        <v>210</v>
      </c>
      <c r="Z1630">
        <v>1751</v>
      </c>
      <c r="AA1630">
        <v>9</v>
      </c>
      <c r="AB1630">
        <v>0</v>
      </c>
      <c r="AC1630">
        <v>0</v>
      </c>
      <c r="AD1630">
        <v>0</v>
      </c>
      <c r="AE1630">
        <v>34</v>
      </c>
      <c r="AF1630" t="s">
        <v>1655</v>
      </c>
      <c r="AG1630" t="s">
        <v>992</v>
      </c>
      <c r="AH1630">
        <v>-0.92847222222222225</v>
      </c>
      <c r="AI1630" t="s">
        <v>1438</v>
      </c>
      <c r="AJ1630" t="s">
        <v>1420</v>
      </c>
      <c r="AK1630" t="s">
        <v>1421</v>
      </c>
    </row>
    <row r="1631" spans="1:37" x14ac:dyDescent="0.3">
      <c r="A1631" s="1">
        <v>45113</v>
      </c>
      <c r="B1631" t="s">
        <v>39</v>
      </c>
      <c r="C1631" t="s">
        <v>40</v>
      </c>
      <c r="D1631" t="s">
        <v>41</v>
      </c>
      <c r="E1631">
        <v>19805</v>
      </c>
      <c r="F1631">
        <v>342</v>
      </c>
      <c r="G1631" t="s">
        <v>64</v>
      </c>
      <c r="H1631" t="s">
        <v>65</v>
      </c>
      <c r="I1631" t="s">
        <v>194</v>
      </c>
      <c r="J1631" t="s">
        <v>195</v>
      </c>
      <c r="K1631">
        <v>540</v>
      </c>
      <c r="L1631">
        <v>540</v>
      </c>
      <c r="M1631">
        <v>0</v>
      </c>
      <c r="N1631">
        <v>12</v>
      </c>
      <c r="O1631">
        <v>552</v>
      </c>
      <c r="P1631">
        <v>729</v>
      </c>
      <c r="Q1631">
        <v>7</v>
      </c>
      <c r="R1631">
        <v>749</v>
      </c>
      <c r="S1631">
        <v>736</v>
      </c>
      <c r="T1631">
        <v>-13</v>
      </c>
      <c r="U1631">
        <v>0</v>
      </c>
      <c r="V1631">
        <v>0</v>
      </c>
      <c r="W1631">
        <v>129</v>
      </c>
      <c r="X1631">
        <v>116</v>
      </c>
      <c r="Y1631">
        <v>97</v>
      </c>
      <c r="Z1631">
        <v>700</v>
      </c>
      <c r="AF1631" t="s">
        <v>1218</v>
      </c>
      <c r="AG1631" t="s">
        <v>667</v>
      </c>
      <c r="AH1631" s="9">
        <v>8.0555555555555561E-2</v>
      </c>
      <c r="AI1631" t="s">
        <v>1437</v>
      </c>
      <c r="AJ1631" t="s">
        <v>1417</v>
      </c>
      <c r="AK1631" t="s">
        <v>1425</v>
      </c>
    </row>
    <row r="1632" spans="1:37" x14ac:dyDescent="0.3">
      <c r="A1632" s="1">
        <v>44921</v>
      </c>
      <c r="B1632" t="s">
        <v>39</v>
      </c>
      <c r="C1632" t="s">
        <v>40</v>
      </c>
      <c r="D1632" t="s">
        <v>41</v>
      </c>
      <c r="E1632">
        <v>19805</v>
      </c>
      <c r="F1632">
        <v>1652</v>
      </c>
      <c r="G1632" t="s">
        <v>80</v>
      </c>
      <c r="H1632" t="s">
        <v>67</v>
      </c>
      <c r="I1632" t="s">
        <v>178</v>
      </c>
      <c r="J1632" t="s">
        <v>179</v>
      </c>
      <c r="K1632">
        <v>805</v>
      </c>
      <c r="L1632">
        <v>836</v>
      </c>
      <c r="M1632">
        <v>31</v>
      </c>
      <c r="N1632">
        <v>17</v>
      </c>
      <c r="O1632">
        <v>853</v>
      </c>
      <c r="P1632">
        <v>1121</v>
      </c>
      <c r="Q1632">
        <v>8</v>
      </c>
      <c r="R1632">
        <v>1101</v>
      </c>
      <c r="S1632">
        <v>1129</v>
      </c>
      <c r="T1632">
        <v>28</v>
      </c>
      <c r="U1632">
        <v>0</v>
      </c>
      <c r="V1632">
        <v>0</v>
      </c>
      <c r="W1632">
        <v>116</v>
      </c>
      <c r="X1632">
        <v>113</v>
      </c>
      <c r="Y1632">
        <v>88</v>
      </c>
      <c r="Z1632">
        <v>678</v>
      </c>
      <c r="AA1632">
        <v>5</v>
      </c>
      <c r="AB1632">
        <v>23</v>
      </c>
      <c r="AC1632">
        <v>0</v>
      </c>
      <c r="AD1632">
        <v>0</v>
      </c>
      <c r="AE1632">
        <v>0</v>
      </c>
      <c r="AF1632" t="s">
        <v>728</v>
      </c>
      <c r="AG1632" t="s">
        <v>694</v>
      </c>
      <c r="AH1632" s="9">
        <v>0.12013888888888889</v>
      </c>
      <c r="AI1632" t="s">
        <v>1434</v>
      </c>
      <c r="AJ1632" t="s">
        <v>1420</v>
      </c>
      <c r="AK1632" t="s">
        <v>1422</v>
      </c>
    </row>
    <row r="1633" spans="1:37" x14ac:dyDescent="0.3">
      <c r="A1633" s="1">
        <v>44077</v>
      </c>
      <c r="B1633" t="s">
        <v>32</v>
      </c>
      <c r="C1633" t="s">
        <v>33</v>
      </c>
      <c r="D1633" t="s">
        <v>34</v>
      </c>
      <c r="E1633">
        <v>19393</v>
      </c>
      <c r="F1633">
        <v>1379</v>
      </c>
      <c r="G1633" t="s">
        <v>292</v>
      </c>
      <c r="H1633" t="s">
        <v>52</v>
      </c>
      <c r="I1633" t="s">
        <v>233</v>
      </c>
      <c r="J1633" t="s">
        <v>234</v>
      </c>
      <c r="K1633">
        <v>1945</v>
      </c>
      <c r="L1633">
        <v>1951</v>
      </c>
      <c r="M1633">
        <v>6</v>
      </c>
      <c r="N1633">
        <v>6</v>
      </c>
      <c r="O1633">
        <v>1957</v>
      </c>
      <c r="P1633">
        <v>2100</v>
      </c>
      <c r="Q1633">
        <v>3</v>
      </c>
      <c r="R1633">
        <v>2105</v>
      </c>
      <c r="S1633">
        <v>2103</v>
      </c>
      <c r="T1633">
        <v>-2</v>
      </c>
      <c r="U1633">
        <v>0</v>
      </c>
      <c r="V1633">
        <v>0</v>
      </c>
      <c r="W1633">
        <v>80</v>
      </c>
      <c r="X1633">
        <v>72</v>
      </c>
      <c r="Y1633">
        <v>63</v>
      </c>
      <c r="Z1633">
        <v>441</v>
      </c>
      <c r="AF1633" t="s">
        <v>985</v>
      </c>
      <c r="AG1633" t="s">
        <v>1143</v>
      </c>
      <c r="AH1633" s="9">
        <v>0.05</v>
      </c>
      <c r="AI1633" t="s">
        <v>1438</v>
      </c>
      <c r="AJ1633" t="s">
        <v>1417</v>
      </c>
      <c r="AK1633" t="s">
        <v>1425</v>
      </c>
    </row>
    <row r="1634" spans="1:37" x14ac:dyDescent="0.3">
      <c r="A1634" s="1">
        <v>44540</v>
      </c>
      <c r="B1634" t="s">
        <v>39</v>
      </c>
      <c r="C1634" t="s">
        <v>40</v>
      </c>
      <c r="D1634" t="s">
        <v>41</v>
      </c>
      <c r="E1634">
        <v>19805</v>
      </c>
      <c r="F1634">
        <v>1355</v>
      </c>
      <c r="G1634" t="s">
        <v>84</v>
      </c>
      <c r="H1634" t="s">
        <v>85</v>
      </c>
      <c r="I1634" t="s">
        <v>97</v>
      </c>
      <c r="J1634" t="s">
        <v>98</v>
      </c>
      <c r="K1634">
        <v>1925</v>
      </c>
      <c r="L1634">
        <v>1924</v>
      </c>
      <c r="M1634">
        <v>-1</v>
      </c>
      <c r="N1634">
        <v>27</v>
      </c>
      <c r="O1634">
        <v>1951</v>
      </c>
      <c r="P1634">
        <v>2122</v>
      </c>
      <c r="Q1634">
        <v>6</v>
      </c>
      <c r="R1634">
        <v>2144</v>
      </c>
      <c r="S1634">
        <v>2128</v>
      </c>
      <c r="T1634">
        <v>-16</v>
      </c>
      <c r="U1634">
        <v>0</v>
      </c>
      <c r="V1634">
        <v>0</v>
      </c>
      <c r="W1634">
        <v>139</v>
      </c>
      <c r="X1634">
        <v>124</v>
      </c>
      <c r="Y1634">
        <v>91</v>
      </c>
      <c r="Z1634">
        <v>541</v>
      </c>
      <c r="AF1634" t="s">
        <v>1694</v>
      </c>
      <c r="AG1634" t="s">
        <v>634</v>
      </c>
      <c r="AH1634" s="9">
        <v>8.611111111111111E-2</v>
      </c>
      <c r="AI1634" t="s">
        <v>1438</v>
      </c>
      <c r="AJ1634" t="s">
        <v>1417</v>
      </c>
      <c r="AK1634" t="s">
        <v>1426</v>
      </c>
    </row>
    <row r="1635" spans="1:37" x14ac:dyDescent="0.3">
      <c r="A1635" s="1">
        <v>43977</v>
      </c>
      <c r="B1635" t="s">
        <v>32</v>
      </c>
      <c r="C1635" t="s">
        <v>33</v>
      </c>
      <c r="D1635" t="s">
        <v>34</v>
      </c>
      <c r="E1635">
        <v>19393</v>
      </c>
      <c r="F1635">
        <v>180</v>
      </c>
      <c r="G1635" t="s">
        <v>174</v>
      </c>
      <c r="H1635" t="s">
        <v>175</v>
      </c>
      <c r="I1635" t="s">
        <v>426</v>
      </c>
      <c r="J1635" t="s">
        <v>427</v>
      </c>
      <c r="K1635">
        <v>1940</v>
      </c>
      <c r="L1635">
        <v>1935</v>
      </c>
      <c r="M1635">
        <v>-5</v>
      </c>
      <c r="N1635">
        <v>8</v>
      </c>
      <c r="O1635">
        <v>1943</v>
      </c>
      <c r="P1635">
        <v>2033</v>
      </c>
      <c r="Q1635">
        <v>4</v>
      </c>
      <c r="R1635">
        <v>2050</v>
      </c>
      <c r="S1635">
        <v>2037</v>
      </c>
      <c r="T1635">
        <v>-13</v>
      </c>
      <c r="U1635">
        <v>0</v>
      </c>
      <c r="V1635">
        <v>0</v>
      </c>
      <c r="W1635">
        <v>70</v>
      </c>
      <c r="X1635">
        <v>62</v>
      </c>
      <c r="Y1635">
        <v>50</v>
      </c>
      <c r="Z1635">
        <v>325</v>
      </c>
      <c r="AF1635" t="s">
        <v>980</v>
      </c>
      <c r="AG1635" t="s">
        <v>1363</v>
      </c>
      <c r="AH1635" s="9">
        <v>4.3055555555555555E-2</v>
      </c>
      <c r="AI1635" t="s">
        <v>1438</v>
      </c>
      <c r="AJ1635" t="s">
        <v>1417</v>
      </c>
      <c r="AK1635" t="s">
        <v>1423</v>
      </c>
    </row>
    <row r="1636" spans="1:37" x14ac:dyDescent="0.3">
      <c r="A1636" s="1">
        <v>43951</v>
      </c>
      <c r="B1636" t="s">
        <v>32</v>
      </c>
      <c r="C1636" t="s">
        <v>33</v>
      </c>
      <c r="D1636" t="s">
        <v>34</v>
      </c>
      <c r="E1636">
        <v>19393</v>
      </c>
      <c r="F1636">
        <v>1183</v>
      </c>
      <c r="G1636" t="s">
        <v>151</v>
      </c>
      <c r="H1636" t="s">
        <v>152</v>
      </c>
      <c r="I1636" t="s">
        <v>21</v>
      </c>
      <c r="J1636" t="s">
        <v>22</v>
      </c>
      <c r="K1636">
        <v>2050</v>
      </c>
      <c r="L1636">
        <v>0</v>
      </c>
      <c r="M1636">
        <v>0</v>
      </c>
      <c r="R1636">
        <v>5</v>
      </c>
      <c r="S1636">
        <v>0</v>
      </c>
      <c r="T1636">
        <v>0</v>
      </c>
      <c r="U1636">
        <v>1</v>
      </c>
      <c r="V1636">
        <v>0</v>
      </c>
      <c r="W1636">
        <v>135</v>
      </c>
      <c r="Z1636">
        <v>909</v>
      </c>
      <c r="AF1636" t="s">
        <v>663</v>
      </c>
      <c r="AG1636" t="s">
        <v>663</v>
      </c>
      <c r="AH1636" s="9">
        <v>0</v>
      </c>
      <c r="AI1636" t="s">
        <v>1437</v>
      </c>
      <c r="AJ1636" t="s">
        <v>1420</v>
      </c>
      <c r="AK1636" t="s">
        <v>1425</v>
      </c>
    </row>
    <row r="1637" spans="1:37" x14ac:dyDescent="0.3">
      <c r="A1637" s="1">
        <v>44975</v>
      </c>
      <c r="B1637" t="s">
        <v>141</v>
      </c>
      <c r="C1637" t="s">
        <v>142</v>
      </c>
      <c r="D1637" t="s">
        <v>143</v>
      </c>
      <c r="E1637">
        <v>20363</v>
      </c>
      <c r="F1637">
        <v>4628</v>
      </c>
      <c r="G1637" t="s">
        <v>150</v>
      </c>
      <c r="H1637" t="s">
        <v>85</v>
      </c>
      <c r="I1637" t="s">
        <v>305</v>
      </c>
      <c r="J1637" t="s">
        <v>306</v>
      </c>
      <c r="K1637">
        <v>1400</v>
      </c>
      <c r="L1637">
        <v>1358</v>
      </c>
      <c r="M1637">
        <v>-2</v>
      </c>
      <c r="N1637">
        <v>17</v>
      </c>
      <c r="O1637">
        <v>1415</v>
      </c>
      <c r="P1637">
        <v>1601</v>
      </c>
      <c r="Q1637">
        <v>6</v>
      </c>
      <c r="R1637">
        <v>1618</v>
      </c>
      <c r="S1637">
        <v>1607</v>
      </c>
      <c r="T1637">
        <v>-11</v>
      </c>
      <c r="U1637">
        <v>0</v>
      </c>
      <c r="V1637">
        <v>0</v>
      </c>
      <c r="W1637">
        <v>138</v>
      </c>
      <c r="X1637">
        <v>129</v>
      </c>
      <c r="Y1637">
        <v>106</v>
      </c>
      <c r="Z1637">
        <v>585</v>
      </c>
      <c r="AF1637" t="s">
        <v>1157</v>
      </c>
      <c r="AG1637" t="s">
        <v>1022</v>
      </c>
      <c r="AH1637" s="9">
        <v>8.9583333333333334E-2</v>
      </c>
      <c r="AI1637" t="s">
        <v>1435</v>
      </c>
      <c r="AJ1637" t="s">
        <v>1417</v>
      </c>
      <c r="AK1637" t="s">
        <v>1427</v>
      </c>
    </row>
    <row r="1638" spans="1:37" x14ac:dyDescent="0.3">
      <c r="A1638" s="1">
        <v>44187</v>
      </c>
      <c r="B1638" t="s">
        <v>32</v>
      </c>
      <c r="C1638" t="s">
        <v>33</v>
      </c>
      <c r="D1638" t="s">
        <v>34</v>
      </c>
      <c r="E1638">
        <v>19393</v>
      </c>
      <c r="F1638">
        <v>714</v>
      </c>
      <c r="G1638" t="s">
        <v>206</v>
      </c>
      <c r="H1638" t="s">
        <v>207</v>
      </c>
      <c r="I1638" t="s">
        <v>212</v>
      </c>
      <c r="J1638" t="s">
        <v>213</v>
      </c>
      <c r="K1638">
        <v>1845</v>
      </c>
      <c r="L1638">
        <v>1841</v>
      </c>
      <c r="M1638">
        <v>-4</v>
      </c>
      <c r="N1638">
        <v>10</v>
      </c>
      <c r="O1638">
        <v>1851</v>
      </c>
      <c r="P1638">
        <v>2014</v>
      </c>
      <c r="Q1638">
        <v>2</v>
      </c>
      <c r="R1638">
        <v>2030</v>
      </c>
      <c r="S1638">
        <v>2016</v>
      </c>
      <c r="T1638">
        <v>-14</v>
      </c>
      <c r="U1638">
        <v>0</v>
      </c>
      <c r="V1638">
        <v>0</v>
      </c>
      <c r="W1638">
        <v>105</v>
      </c>
      <c r="X1638">
        <v>95</v>
      </c>
      <c r="Y1638">
        <v>83</v>
      </c>
      <c r="Z1638">
        <v>543</v>
      </c>
      <c r="AF1638" t="s">
        <v>1659</v>
      </c>
      <c r="AG1638" t="s">
        <v>1358</v>
      </c>
      <c r="AH1638" s="9">
        <v>6.5972222222222224E-2</v>
      </c>
      <c r="AI1638" t="s">
        <v>1438</v>
      </c>
      <c r="AJ1638" t="s">
        <v>1417</v>
      </c>
      <c r="AK1638" t="s">
        <v>1423</v>
      </c>
    </row>
    <row r="1639" spans="1:37" x14ac:dyDescent="0.3">
      <c r="A1639" s="1">
        <v>44583</v>
      </c>
      <c r="B1639" t="s">
        <v>14</v>
      </c>
      <c r="C1639" t="s">
        <v>15</v>
      </c>
      <c r="D1639" t="s">
        <v>16</v>
      </c>
      <c r="E1639">
        <v>19790</v>
      </c>
      <c r="F1639">
        <v>1737</v>
      </c>
      <c r="G1639" t="s">
        <v>80</v>
      </c>
      <c r="H1639" t="s">
        <v>67</v>
      </c>
      <c r="I1639" t="s">
        <v>144</v>
      </c>
      <c r="J1639" t="s">
        <v>145</v>
      </c>
      <c r="K1639">
        <v>645</v>
      </c>
      <c r="L1639">
        <v>636</v>
      </c>
      <c r="M1639">
        <v>-9</v>
      </c>
      <c r="N1639">
        <v>39</v>
      </c>
      <c r="O1639">
        <v>715</v>
      </c>
      <c r="P1639">
        <v>901</v>
      </c>
      <c r="Q1639">
        <v>7</v>
      </c>
      <c r="R1639">
        <v>901</v>
      </c>
      <c r="S1639">
        <v>908</v>
      </c>
      <c r="T1639">
        <v>7</v>
      </c>
      <c r="U1639">
        <v>0</v>
      </c>
      <c r="V1639">
        <v>0</v>
      </c>
      <c r="W1639">
        <v>76</v>
      </c>
      <c r="X1639">
        <v>92</v>
      </c>
      <c r="Y1639">
        <v>46</v>
      </c>
      <c r="Z1639">
        <v>235</v>
      </c>
      <c r="AF1639" t="s">
        <v>1124</v>
      </c>
      <c r="AG1639" t="s">
        <v>844</v>
      </c>
      <c r="AH1639" s="9">
        <v>0.10555555555555556</v>
      </c>
      <c r="AI1639" t="s">
        <v>1434</v>
      </c>
      <c r="AJ1639" t="s">
        <v>1417</v>
      </c>
      <c r="AK1639" t="s">
        <v>1427</v>
      </c>
    </row>
    <row r="1640" spans="1:37" x14ac:dyDescent="0.3">
      <c r="A1640" s="1">
        <v>44009</v>
      </c>
      <c r="B1640" t="s">
        <v>14</v>
      </c>
      <c r="C1640" t="s">
        <v>15</v>
      </c>
      <c r="D1640" t="s">
        <v>16</v>
      </c>
      <c r="E1640">
        <v>19790</v>
      </c>
      <c r="F1640">
        <v>671</v>
      </c>
      <c r="G1640" t="s">
        <v>28</v>
      </c>
      <c r="H1640" t="s">
        <v>29</v>
      </c>
      <c r="I1640" t="s">
        <v>144</v>
      </c>
      <c r="J1640" t="s">
        <v>145</v>
      </c>
      <c r="K1640">
        <v>1630</v>
      </c>
      <c r="L1640">
        <v>1625</v>
      </c>
      <c r="M1640">
        <v>-5</v>
      </c>
      <c r="N1640">
        <v>10</v>
      </c>
      <c r="O1640">
        <v>1635</v>
      </c>
      <c r="P1640">
        <v>1846</v>
      </c>
      <c r="Q1640">
        <v>6</v>
      </c>
      <c r="R1640">
        <v>1901</v>
      </c>
      <c r="S1640">
        <v>1852</v>
      </c>
      <c r="T1640">
        <v>-9</v>
      </c>
      <c r="U1640">
        <v>0</v>
      </c>
      <c r="V1640">
        <v>0</v>
      </c>
      <c r="W1640">
        <v>151</v>
      </c>
      <c r="X1640">
        <v>147</v>
      </c>
      <c r="Y1640">
        <v>131</v>
      </c>
      <c r="Z1640">
        <v>957</v>
      </c>
      <c r="AF1640" t="s">
        <v>799</v>
      </c>
      <c r="AG1640" t="s">
        <v>779</v>
      </c>
      <c r="AH1640" s="9">
        <v>0.10208333333333333</v>
      </c>
      <c r="AI1640" t="s">
        <v>1435</v>
      </c>
      <c r="AJ1640" t="s">
        <v>1417</v>
      </c>
      <c r="AK1640" t="s">
        <v>1427</v>
      </c>
    </row>
    <row r="1641" spans="1:37" x14ac:dyDescent="0.3">
      <c r="A1641" s="1">
        <v>44108</v>
      </c>
      <c r="B1641" t="s">
        <v>55</v>
      </c>
      <c r="C1641" t="s">
        <v>56</v>
      </c>
      <c r="D1641" t="s">
        <v>57</v>
      </c>
      <c r="E1641">
        <v>19930</v>
      </c>
      <c r="F1641">
        <v>930</v>
      </c>
      <c r="G1641" t="s">
        <v>19</v>
      </c>
      <c r="H1641" t="s">
        <v>20</v>
      </c>
      <c r="I1641" t="s">
        <v>174</v>
      </c>
      <c r="J1641" t="s">
        <v>175</v>
      </c>
      <c r="K1641">
        <v>1535</v>
      </c>
      <c r="L1641">
        <v>1527</v>
      </c>
      <c r="M1641">
        <v>-8</v>
      </c>
      <c r="N1641">
        <v>21</v>
      </c>
      <c r="O1641">
        <v>1548</v>
      </c>
      <c r="P1641">
        <v>1807</v>
      </c>
      <c r="Q1641">
        <v>3</v>
      </c>
      <c r="R1641">
        <v>1819</v>
      </c>
      <c r="S1641">
        <v>1810</v>
      </c>
      <c r="T1641">
        <v>-9</v>
      </c>
      <c r="U1641">
        <v>0</v>
      </c>
      <c r="V1641">
        <v>0</v>
      </c>
      <c r="W1641">
        <v>164</v>
      </c>
      <c r="X1641">
        <v>163</v>
      </c>
      <c r="Y1641">
        <v>139</v>
      </c>
      <c r="Z1641">
        <v>1107</v>
      </c>
      <c r="AF1641" t="s">
        <v>958</v>
      </c>
      <c r="AG1641" t="s">
        <v>619</v>
      </c>
      <c r="AH1641" s="9">
        <v>0.11319444444444444</v>
      </c>
      <c r="AI1641" t="s">
        <v>1435</v>
      </c>
      <c r="AJ1641" t="s">
        <v>1417</v>
      </c>
      <c r="AK1641" t="s">
        <v>1421</v>
      </c>
    </row>
    <row r="1642" spans="1:37" x14ac:dyDescent="0.3">
      <c r="A1642" s="1">
        <v>45066</v>
      </c>
      <c r="B1642" t="s">
        <v>32</v>
      </c>
      <c r="C1642" t="s">
        <v>33</v>
      </c>
      <c r="D1642" t="s">
        <v>34</v>
      </c>
      <c r="E1642">
        <v>19393</v>
      </c>
      <c r="F1642">
        <v>968</v>
      </c>
      <c r="G1642" t="s">
        <v>151</v>
      </c>
      <c r="H1642" t="s">
        <v>152</v>
      </c>
      <c r="I1642" t="s">
        <v>174</v>
      </c>
      <c r="J1642" t="s">
        <v>175</v>
      </c>
      <c r="K1642">
        <v>1800</v>
      </c>
      <c r="L1642">
        <v>1903</v>
      </c>
      <c r="M1642">
        <v>63</v>
      </c>
      <c r="N1642">
        <v>16</v>
      </c>
      <c r="O1642">
        <v>1919</v>
      </c>
      <c r="P1642">
        <v>2059</v>
      </c>
      <c r="Q1642">
        <v>6</v>
      </c>
      <c r="R1642">
        <v>1950</v>
      </c>
      <c r="S1642">
        <v>2105</v>
      </c>
      <c r="T1642">
        <v>75</v>
      </c>
      <c r="U1642">
        <v>0</v>
      </c>
      <c r="V1642">
        <v>0</v>
      </c>
      <c r="W1642">
        <v>110</v>
      </c>
      <c r="X1642">
        <v>122</v>
      </c>
      <c r="Y1642">
        <v>100</v>
      </c>
      <c r="Z1642">
        <v>647</v>
      </c>
      <c r="AA1642">
        <v>11</v>
      </c>
      <c r="AB1642">
        <v>0</v>
      </c>
      <c r="AC1642">
        <v>12</v>
      </c>
      <c r="AD1642">
        <v>0</v>
      </c>
      <c r="AE1642">
        <v>52</v>
      </c>
      <c r="AF1642" t="s">
        <v>1457</v>
      </c>
      <c r="AG1642" t="s">
        <v>801</v>
      </c>
      <c r="AH1642" s="9">
        <v>8.4722222222222227E-2</v>
      </c>
      <c r="AI1642" t="s">
        <v>1438</v>
      </c>
      <c r="AJ1642" t="s">
        <v>1420</v>
      </c>
      <c r="AK1642" t="s">
        <v>1427</v>
      </c>
    </row>
    <row r="1643" spans="1:37" x14ac:dyDescent="0.3">
      <c r="A1643" s="1">
        <v>44049</v>
      </c>
      <c r="B1643" t="s">
        <v>141</v>
      </c>
      <c r="C1643" t="s">
        <v>142</v>
      </c>
      <c r="D1643" t="s">
        <v>143</v>
      </c>
      <c r="E1643">
        <v>20363</v>
      </c>
      <c r="F1643">
        <v>4863</v>
      </c>
      <c r="G1643" t="s">
        <v>277</v>
      </c>
      <c r="H1643" t="s">
        <v>278</v>
      </c>
      <c r="I1643" t="s">
        <v>60</v>
      </c>
      <c r="J1643" t="s">
        <v>61</v>
      </c>
      <c r="K1643">
        <v>1800</v>
      </c>
      <c r="L1643">
        <v>1755</v>
      </c>
      <c r="M1643">
        <v>-5</v>
      </c>
      <c r="N1643">
        <v>12</v>
      </c>
      <c r="O1643">
        <v>1807</v>
      </c>
      <c r="P1643">
        <v>1832</v>
      </c>
      <c r="Q1643">
        <v>7</v>
      </c>
      <c r="R1643">
        <v>1852</v>
      </c>
      <c r="S1643">
        <v>1839</v>
      </c>
      <c r="T1643">
        <v>-13</v>
      </c>
      <c r="U1643">
        <v>0</v>
      </c>
      <c r="V1643">
        <v>0</v>
      </c>
      <c r="W1643">
        <v>52</v>
      </c>
      <c r="X1643">
        <v>44</v>
      </c>
      <c r="Y1643">
        <v>25</v>
      </c>
      <c r="Z1643">
        <v>106</v>
      </c>
      <c r="AF1643" t="s">
        <v>1266</v>
      </c>
      <c r="AG1643" t="s">
        <v>955</v>
      </c>
      <c r="AH1643" s="9">
        <v>3.0555555555555555E-2</v>
      </c>
      <c r="AI1643" t="s">
        <v>1435</v>
      </c>
      <c r="AJ1643" t="s">
        <v>1417</v>
      </c>
      <c r="AK1643" t="s">
        <v>1425</v>
      </c>
    </row>
    <row r="1644" spans="1:37" x14ac:dyDescent="0.3">
      <c r="A1644" s="1">
        <v>43482</v>
      </c>
      <c r="B1644" t="s">
        <v>155</v>
      </c>
      <c r="C1644" t="s">
        <v>156</v>
      </c>
      <c r="D1644" t="s">
        <v>157</v>
      </c>
      <c r="E1644">
        <v>20398</v>
      </c>
      <c r="F1644">
        <v>4005</v>
      </c>
      <c r="G1644" t="s">
        <v>105</v>
      </c>
      <c r="H1644" t="s">
        <v>106</v>
      </c>
      <c r="I1644" t="s">
        <v>30</v>
      </c>
      <c r="J1644" t="s">
        <v>31</v>
      </c>
      <c r="K1644">
        <v>1321</v>
      </c>
      <c r="L1644">
        <v>1347</v>
      </c>
      <c r="M1644">
        <v>26</v>
      </c>
      <c r="N1644">
        <v>23</v>
      </c>
      <c r="O1644">
        <v>1410</v>
      </c>
      <c r="P1644">
        <v>1917</v>
      </c>
      <c r="Q1644">
        <v>9</v>
      </c>
      <c r="R1644">
        <v>1855</v>
      </c>
      <c r="S1644">
        <v>1926</v>
      </c>
      <c r="T1644">
        <v>31</v>
      </c>
      <c r="U1644">
        <v>0</v>
      </c>
      <c r="V1644">
        <v>0</v>
      </c>
      <c r="W1644">
        <v>214</v>
      </c>
      <c r="X1644">
        <v>219</v>
      </c>
      <c r="Y1644">
        <v>187</v>
      </c>
      <c r="Z1644">
        <v>1477</v>
      </c>
      <c r="AA1644">
        <v>25</v>
      </c>
      <c r="AB1644">
        <v>0</v>
      </c>
      <c r="AC1644">
        <v>5</v>
      </c>
      <c r="AD1644">
        <v>0</v>
      </c>
      <c r="AE1644">
        <v>1</v>
      </c>
      <c r="AF1644" t="s">
        <v>1037</v>
      </c>
      <c r="AG1644" t="s">
        <v>1062</v>
      </c>
      <c r="AH1644" s="9">
        <v>0.23541666666666666</v>
      </c>
      <c r="AI1644" t="s">
        <v>1435</v>
      </c>
      <c r="AJ1644" t="s">
        <v>1420</v>
      </c>
      <c r="AK1644" t="s">
        <v>1425</v>
      </c>
    </row>
    <row r="1645" spans="1:37" x14ac:dyDescent="0.3">
      <c r="A1645" s="1">
        <v>43964</v>
      </c>
      <c r="B1645" t="s">
        <v>171</v>
      </c>
      <c r="C1645" t="s">
        <v>172</v>
      </c>
      <c r="D1645" t="s">
        <v>173</v>
      </c>
      <c r="E1645">
        <v>20378</v>
      </c>
      <c r="F1645">
        <v>5713</v>
      </c>
      <c r="G1645" t="s">
        <v>292</v>
      </c>
      <c r="H1645" t="s">
        <v>52</v>
      </c>
      <c r="I1645" t="s">
        <v>30</v>
      </c>
      <c r="J1645" t="s">
        <v>31</v>
      </c>
      <c r="K1645">
        <v>825</v>
      </c>
      <c r="L1645">
        <v>829</v>
      </c>
      <c r="M1645">
        <v>4</v>
      </c>
      <c r="N1645">
        <v>13</v>
      </c>
      <c r="O1645">
        <v>842</v>
      </c>
      <c r="P1645">
        <v>937</v>
      </c>
      <c r="Q1645">
        <v>6</v>
      </c>
      <c r="R1645">
        <v>942</v>
      </c>
      <c r="S1645">
        <v>943</v>
      </c>
      <c r="T1645">
        <v>1</v>
      </c>
      <c r="U1645">
        <v>0</v>
      </c>
      <c r="V1645">
        <v>0</v>
      </c>
      <c r="W1645">
        <v>77</v>
      </c>
      <c r="X1645">
        <v>74</v>
      </c>
      <c r="Y1645">
        <v>55</v>
      </c>
      <c r="Z1645">
        <v>247</v>
      </c>
      <c r="AF1645" t="s">
        <v>1082</v>
      </c>
      <c r="AG1645" t="s">
        <v>864</v>
      </c>
      <c r="AH1645" s="9">
        <v>5.1388888888888887E-2</v>
      </c>
      <c r="AI1645" t="s">
        <v>1434</v>
      </c>
      <c r="AJ1645" t="s">
        <v>1420</v>
      </c>
      <c r="AK1645" t="s">
        <v>1424</v>
      </c>
    </row>
    <row r="1646" spans="1:37" x14ac:dyDescent="0.3">
      <c r="A1646" s="1">
        <v>44308</v>
      </c>
      <c r="B1646" t="s">
        <v>25</v>
      </c>
      <c r="C1646" t="s">
        <v>26</v>
      </c>
      <c r="D1646" t="s">
        <v>27</v>
      </c>
      <c r="E1646">
        <v>20416</v>
      </c>
      <c r="F1646">
        <v>2078</v>
      </c>
      <c r="G1646" t="s">
        <v>28</v>
      </c>
      <c r="H1646" t="s">
        <v>29</v>
      </c>
      <c r="I1646" t="s">
        <v>72</v>
      </c>
      <c r="J1646" t="s">
        <v>73</v>
      </c>
      <c r="K1646">
        <v>1340</v>
      </c>
      <c r="L1646">
        <v>1355</v>
      </c>
      <c r="M1646">
        <v>15</v>
      </c>
      <c r="N1646">
        <v>21</v>
      </c>
      <c r="O1646">
        <v>1416</v>
      </c>
      <c r="P1646">
        <v>1602</v>
      </c>
      <c r="Q1646">
        <v>9</v>
      </c>
      <c r="R1646">
        <v>1548</v>
      </c>
      <c r="S1646">
        <v>1611</v>
      </c>
      <c r="T1646">
        <v>23</v>
      </c>
      <c r="U1646">
        <v>0</v>
      </c>
      <c r="V1646">
        <v>0</v>
      </c>
      <c r="W1646">
        <v>128</v>
      </c>
      <c r="X1646">
        <v>136</v>
      </c>
      <c r="Y1646">
        <v>106</v>
      </c>
      <c r="Z1646">
        <v>787</v>
      </c>
      <c r="AA1646">
        <v>0</v>
      </c>
      <c r="AB1646">
        <v>0</v>
      </c>
      <c r="AC1646">
        <v>8</v>
      </c>
      <c r="AD1646">
        <v>0</v>
      </c>
      <c r="AE1646">
        <v>15</v>
      </c>
      <c r="AF1646" t="s">
        <v>1349</v>
      </c>
      <c r="AG1646" t="s">
        <v>616</v>
      </c>
      <c r="AH1646" s="9">
        <v>9.4444444444444442E-2</v>
      </c>
      <c r="AI1646" t="s">
        <v>1435</v>
      </c>
      <c r="AJ1646" t="s">
        <v>1420</v>
      </c>
      <c r="AK1646" t="s">
        <v>1425</v>
      </c>
    </row>
    <row r="1647" spans="1:37" x14ac:dyDescent="0.3">
      <c r="A1647" s="1">
        <v>44026</v>
      </c>
      <c r="B1647" t="s">
        <v>14</v>
      </c>
      <c r="C1647" t="s">
        <v>15</v>
      </c>
      <c r="D1647" t="s">
        <v>16</v>
      </c>
      <c r="E1647">
        <v>19790</v>
      </c>
      <c r="F1647">
        <v>1093</v>
      </c>
      <c r="G1647" t="s">
        <v>339</v>
      </c>
      <c r="H1647" t="s">
        <v>340</v>
      </c>
      <c r="I1647" t="s">
        <v>60</v>
      </c>
      <c r="J1647" t="s">
        <v>61</v>
      </c>
      <c r="K1647">
        <v>820</v>
      </c>
      <c r="L1647">
        <v>811</v>
      </c>
      <c r="M1647">
        <v>-9</v>
      </c>
      <c r="N1647">
        <v>9</v>
      </c>
      <c r="O1647">
        <v>820</v>
      </c>
      <c r="P1647">
        <v>957</v>
      </c>
      <c r="Q1647">
        <v>7</v>
      </c>
      <c r="R1647">
        <v>1017</v>
      </c>
      <c r="S1647">
        <v>1004</v>
      </c>
      <c r="T1647">
        <v>-13</v>
      </c>
      <c r="U1647">
        <v>0</v>
      </c>
      <c r="V1647">
        <v>0</v>
      </c>
      <c r="W1647">
        <v>117</v>
      </c>
      <c r="X1647">
        <v>113</v>
      </c>
      <c r="Y1647">
        <v>97</v>
      </c>
      <c r="Z1647">
        <v>749</v>
      </c>
      <c r="AF1647" t="s">
        <v>1227</v>
      </c>
      <c r="AG1647" t="s">
        <v>859</v>
      </c>
      <c r="AH1647" s="9">
        <v>7.8472222222222221E-2</v>
      </c>
      <c r="AI1647" t="s">
        <v>1434</v>
      </c>
      <c r="AJ1647" t="s">
        <v>1417</v>
      </c>
      <c r="AK1647" t="s">
        <v>1423</v>
      </c>
    </row>
    <row r="1648" spans="1:37" x14ac:dyDescent="0.3">
      <c r="A1648" s="1">
        <v>44977</v>
      </c>
      <c r="B1648" t="s">
        <v>155</v>
      </c>
      <c r="C1648" t="s">
        <v>156</v>
      </c>
      <c r="D1648" t="s">
        <v>157</v>
      </c>
      <c r="E1648">
        <v>20398</v>
      </c>
      <c r="F1648">
        <v>3525</v>
      </c>
      <c r="G1648" t="s">
        <v>30</v>
      </c>
      <c r="H1648" t="s">
        <v>31</v>
      </c>
      <c r="I1648" t="s">
        <v>90</v>
      </c>
      <c r="J1648" t="s">
        <v>91</v>
      </c>
      <c r="K1648">
        <v>1040</v>
      </c>
      <c r="L1648">
        <v>1033</v>
      </c>
      <c r="M1648">
        <v>-7</v>
      </c>
      <c r="N1648">
        <v>26</v>
      </c>
      <c r="O1648">
        <v>1059</v>
      </c>
      <c r="P1648">
        <v>1349</v>
      </c>
      <c r="Q1648">
        <v>4</v>
      </c>
      <c r="R1648">
        <v>1419</v>
      </c>
      <c r="S1648">
        <v>1353</v>
      </c>
      <c r="T1648">
        <v>-26</v>
      </c>
      <c r="U1648">
        <v>0</v>
      </c>
      <c r="V1648">
        <v>0</v>
      </c>
      <c r="W1648">
        <v>159</v>
      </c>
      <c r="X1648">
        <v>140</v>
      </c>
      <c r="Y1648">
        <v>110</v>
      </c>
      <c r="Z1648">
        <v>931</v>
      </c>
      <c r="AF1648" t="s">
        <v>916</v>
      </c>
      <c r="AG1648" t="s">
        <v>1054</v>
      </c>
      <c r="AH1648" s="9">
        <v>0.1388888888888889</v>
      </c>
      <c r="AI1648" t="s">
        <v>1434</v>
      </c>
      <c r="AJ1648" t="s">
        <v>1417</v>
      </c>
      <c r="AK1648" t="s">
        <v>1422</v>
      </c>
    </row>
    <row r="1649" spans="1:37" x14ac:dyDescent="0.3">
      <c r="A1649" s="1">
        <v>44398</v>
      </c>
      <c r="B1649" t="s">
        <v>155</v>
      </c>
      <c r="C1649" t="s">
        <v>156</v>
      </c>
      <c r="D1649" t="s">
        <v>157</v>
      </c>
      <c r="E1649">
        <v>20398</v>
      </c>
      <c r="F1649">
        <v>4125</v>
      </c>
      <c r="G1649" t="s">
        <v>536</v>
      </c>
      <c r="H1649" t="s">
        <v>537</v>
      </c>
      <c r="I1649" t="s">
        <v>30</v>
      </c>
      <c r="J1649" t="s">
        <v>31</v>
      </c>
      <c r="K1649">
        <v>600</v>
      </c>
      <c r="L1649">
        <v>606</v>
      </c>
      <c r="M1649">
        <v>6</v>
      </c>
      <c r="N1649">
        <v>8</v>
      </c>
      <c r="O1649">
        <v>614</v>
      </c>
      <c r="P1649">
        <v>729</v>
      </c>
      <c r="Q1649">
        <v>14</v>
      </c>
      <c r="R1649">
        <v>744</v>
      </c>
      <c r="S1649">
        <v>743</v>
      </c>
      <c r="T1649">
        <v>-1</v>
      </c>
      <c r="U1649">
        <v>0</v>
      </c>
      <c r="V1649">
        <v>0</v>
      </c>
      <c r="W1649">
        <v>104</v>
      </c>
      <c r="X1649">
        <v>97</v>
      </c>
      <c r="Y1649">
        <v>75</v>
      </c>
      <c r="Z1649">
        <v>482</v>
      </c>
      <c r="AF1649" t="s">
        <v>857</v>
      </c>
      <c r="AG1649" t="s">
        <v>673</v>
      </c>
      <c r="AH1649" s="9">
        <v>6.7361111111111108E-2</v>
      </c>
      <c r="AI1649" t="s">
        <v>1434</v>
      </c>
      <c r="AJ1649" t="s">
        <v>1417</v>
      </c>
      <c r="AK1649" t="s">
        <v>1424</v>
      </c>
    </row>
    <row r="1650" spans="1:37" x14ac:dyDescent="0.3">
      <c r="A1650" s="1">
        <v>43631</v>
      </c>
      <c r="B1650" t="s">
        <v>94</v>
      </c>
      <c r="C1650" t="s">
        <v>95</v>
      </c>
      <c r="D1650" t="s">
        <v>96</v>
      </c>
      <c r="E1650">
        <v>20397</v>
      </c>
      <c r="F1650">
        <v>5554</v>
      </c>
      <c r="G1650" t="s">
        <v>160</v>
      </c>
      <c r="H1650" t="s">
        <v>161</v>
      </c>
      <c r="I1650" t="s">
        <v>97</v>
      </c>
      <c r="J1650" t="s">
        <v>98</v>
      </c>
      <c r="K1650">
        <v>1606</v>
      </c>
      <c r="L1650">
        <v>1608</v>
      </c>
      <c r="M1650">
        <v>2</v>
      </c>
      <c r="N1650">
        <v>9</v>
      </c>
      <c r="O1650">
        <v>1617</v>
      </c>
      <c r="P1650">
        <v>1843</v>
      </c>
      <c r="Q1650">
        <v>19</v>
      </c>
      <c r="R1650">
        <v>1905</v>
      </c>
      <c r="S1650">
        <v>1902</v>
      </c>
      <c r="T1650">
        <v>-3</v>
      </c>
      <c r="U1650">
        <v>0</v>
      </c>
      <c r="V1650">
        <v>0</v>
      </c>
      <c r="W1650">
        <v>119</v>
      </c>
      <c r="X1650">
        <v>114</v>
      </c>
      <c r="Y1650">
        <v>86</v>
      </c>
      <c r="Z1650">
        <v>575</v>
      </c>
      <c r="AF1650" t="s">
        <v>1268</v>
      </c>
      <c r="AG1650" t="s">
        <v>774</v>
      </c>
      <c r="AH1650" s="9">
        <v>0.12083333333333333</v>
      </c>
      <c r="AI1650" t="s">
        <v>1435</v>
      </c>
      <c r="AJ1650" t="s">
        <v>1417</v>
      </c>
      <c r="AK1650" t="s">
        <v>1427</v>
      </c>
    </row>
    <row r="1651" spans="1:37" x14ac:dyDescent="0.3">
      <c r="A1651" s="1">
        <v>45132</v>
      </c>
      <c r="B1651" t="s">
        <v>46</v>
      </c>
      <c r="C1651" t="s">
        <v>47</v>
      </c>
      <c r="D1651" t="s">
        <v>48</v>
      </c>
      <c r="E1651">
        <v>20452</v>
      </c>
      <c r="F1651">
        <v>5639</v>
      </c>
      <c r="G1651" t="s">
        <v>235</v>
      </c>
      <c r="H1651" t="s">
        <v>236</v>
      </c>
      <c r="I1651" t="s">
        <v>84</v>
      </c>
      <c r="J1651" t="s">
        <v>85</v>
      </c>
      <c r="K1651">
        <v>1140</v>
      </c>
      <c r="L1651">
        <v>1138</v>
      </c>
      <c r="M1651">
        <v>-2</v>
      </c>
      <c r="N1651">
        <v>10</v>
      </c>
      <c r="O1651">
        <v>1148</v>
      </c>
      <c r="P1651">
        <v>1259</v>
      </c>
      <c r="Q1651">
        <v>12</v>
      </c>
      <c r="R1651">
        <v>1330</v>
      </c>
      <c r="S1651">
        <v>1311</v>
      </c>
      <c r="T1651">
        <v>-19</v>
      </c>
      <c r="U1651">
        <v>0</v>
      </c>
      <c r="V1651">
        <v>0</v>
      </c>
      <c r="W1651">
        <v>110</v>
      </c>
      <c r="X1651">
        <v>93</v>
      </c>
      <c r="Y1651">
        <v>71</v>
      </c>
      <c r="Z1651">
        <v>340</v>
      </c>
      <c r="AF1651" t="s">
        <v>1336</v>
      </c>
      <c r="AG1651" t="s">
        <v>1188</v>
      </c>
      <c r="AH1651" s="9">
        <v>6.458333333333334E-2</v>
      </c>
      <c r="AI1651" t="s">
        <v>1434</v>
      </c>
      <c r="AJ1651" t="s">
        <v>1417</v>
      </c>
      <c r="AK1651" t="s">
        <v>1423</v>
      </c>
    </row>
    <row r="1652" spans="1:37" x14ac:dyDescent="0.3">
      <c r="A1652" s="1">
        <v>44617</v>
      </c>
      <c r="B1652" t="s">
        <v>122</v>
      </c>
      <c r="C1652" t="s">
        <v>123</v>
      </c>
      <c r="D1652" t="s">
        <v>124</v>
      </c>
      <c r="E1652">
        <v>20304</v>
      </c>
      <c r="F1652">
        <v>3309</v>
      </c>
      <c r="G1652" t="s">
        <v>19</v>
      </c>
      <c r="H1652" t="s">
        <v>20</v>
      </c>
      <c r="I1652" t="s">
        <v>129</v>
      </c>
      <c r="J1652" t="s">
        <v>130</v>
      </c>
      <c r="K1652">
        <v>2359</v>
      </c>
      <c r="L1652">
        <v>2358</v>
      </c>
      <c r="M1652">
        <v>-1</v>
      </c>
      <c r="N1652">
        <v>14</v>
      </c>
      <c r="O1652">
        <v>12</v>
      </c>
      <c r="P1652">
        <v>555</v>
      </c>
      <c r="Q1652">
        <v>5</v>
      </c>
      <c r="R1652">
        <v>545</v>
      </c>
      <c r="S1652">
        <v>600</v>
      </c>
      <c r="T1652">
        <v>15</v>
      </c>
      <c r="U1652">
        <v>0</v>
      </c>
      <c r="V1652">
        <v>0</v>
      </c>
      <c r="W1652">
        <v>226</v>
      </c>
      <c r="X1652">
        <v>242</v>
      </c>
      <c r="Y1652">
        <v>223</v>
      </c>
      <c r="Z1652">
        <v>1770</v>
      </c>
      <c r="AA1652">
        <v>15</v>
      </c>
      <c r="AB1652">
        <v>0</v>
      </c>
      <c r="AC1652">
        <v>0</v>
      </c>
      <c r="AD1652">
        <v>0</v>
      </c>
      <c r="AE1652">
        <v>0</v>
      </c>
      <c r="AF1652" t="s">
        <v>838</v>
      </c>
      <c r="AG1652" t="s">
        <v>1284</v>
      </c>
      <c r="AH1652">
        <v>-0.74861111111111112</v>
      </c>
      <c r="AI1652" t="s">
        <v>1438</v>
      </c>
      <c r="AJ1652" t="s">
        <v>1417</v>
      </c>
      <c r="AK1652" t="s">
        <v>1426</v>
      </c>
    </row>
    <row r="1653" spans="1:37" x14ac:dyDescent="0.3">
      <c r="A1653" s="1">
        <v>45100</v>
      </c>
      <c r="B1653" t="s">
        <v>7</v>
      </c>
      <c r="C1653" t="s">
        <v>8</v>
      </c>
      <c r="D1653" t="s">
        <v>9</v>
      </c>
      <c r="E1653">
        <v>19977</v>
      </c>
      <c r="F1653">
        <v>2300</v>
      </c>
      <c r="G1653" t="s">
        <v>337</v>
      </c>
      <c r="H1653" t="s">
        <v>338</v>
      </c>
      <c r="I1653" t="s">
        <v>12</v>
      </c>
      <c r="J1653" t="s">
        <v>13</v>
      </c>
      <c r="K1653">
        <v>1900</v>
      </c>
      <c r="L1653">
        <v>2107</v>
      </c>
      <c r="M1653">
        <v>127</v>
      </c>
      <c r="N1653">
        <v>14</v>
      </c>
      <c r="O1653">
        <v>2121</v>
      </c>
      <c r="P1653">
        <v>2343</v>
      </c>
      <c r="Q1653">
        <v>10</v>
      </c>
      <c r="R1653">
        <v>2159</v>
      </c>
      <c r="S1653">
        <v>2353</v>
      </c>
      <c r="T1653">
        <v>114</v>
      </c>
      <c r="U1653">
        <v>0</v>
      </c>
      <c r="V1653">
        <v>0</v>
      </c>
      <c r="W1653">
        <v>179</v>
      </c>
      <c r="X1653">
        <v>166</v>
      </c>
      <c r="Y1653">
        <v>142</v>
      </c>
      <c r="Z1653">
        <v>1023</v>
      </c>
      <c r="AA1653">
        <v>0</v>
      </c>
      <c r="AB1653">
        <v>0</v>
      </c>
      <c r="AC1653">
        <v>23</v>
      </c>
      <c r="AD1653">
        <v>0</v>
      </c>
      <c r="AE1653">
        <v>91</v>
      </c>
      <c r="AF1653" t="s">
        <v>1643</v>
      </c>
      <c r="AG1653" t="s">
        <v>1117</v>
      </c>
      <c r="AH1653" s="9">
        <v>0.11527777777777778</v>
      </c>
      <c r="AI1653" t="s">
        <v>1438</v>
      </c>
      <c r="AJ1653" t="s">
        <v>1420</v>
      </c>
      <c r="AK1653" t="s">
        <v>1426</v>
      </c>
    </row>
    <row r="1654" spans="1:37" x14ac:dyDescent="0.3">
      <c r="A1654" s="1">
        <v>44635</v>
      </c>
      <c r="B1654" t="s">
        <v>14</v>
      </c>
      <c r="C1654" t="s">
        <v>15</v>
      </c>
      <c r="D1654" t="s">
        <v>16</v>
      </c>
      <c r="E1654">
        <v>19790</v>
      </c>
      <c r="F1654">
        <v>2401</v>
      </c>
      <c r="G1654" t="s">
        <v>17</v>
      </c>
      <c r="H1654" t="s">
        <v>18</v>
      </c>
      <c r="I1654" t="s">
        <v>178</v>
      </c>
      <c r="J1654" t="s">
        <v>179</v>
      </c>
      <c r="K1654">
        <v>1528</v>
      </c>
      <c r="L1654">
        <v>1524</v>
      </c>
      <c r="M1654">
        <v>-4</v>
      </c>
      <c r="N1654">
        <v>13</v>
      </c>
      <c r="O1654">
        <v>1537</v>
      </c>
      <c r="P1654">
        <v>1833</v>
      </c>
      <c r="Q1654">
        <v>7</v>
      </c>
      <c r="R1654">
        <v>1859</v>
      </c>
      <c r="S1654">
        <v>1840</v>
      </c>
      <c r="T1654">
        <v>-19</v>
      </c>
      <c r="U1654">
        <v>0</v>
      </c>
      <c r="V1654">
        <v>0</v>
      </c>
      <c r="W1654">
        <v>151</v>
      </c>
      <c r="X1654">
        <v>136</v>
      </c>
      <c r="Y1654">
        <v>116</v>
      </c>
      <c r="Z1654">
        <v>980</v>
      </c>
      <c r="AF1654" t="s">
        <v>795</v>
      </c>
      <c r="AG1654" t="s">
        <v>618</v>
      </c>
      <c r="AH1654" s="9">
        <v>0.1361111111111111</v>
      </c>
      <c r="AI1654" t="s">
        <v>1435</v>
      </c>
      <c r="AJ1654" t="s">
        <v>1417</v>
      </c>
      <c r="AK1654" t="s">
        <v>1423</v>
      </c>
    </row>
    <row r="1655" spans="1:37" x14ac:dyDescent="0.3">
      <c r="A1655" s="1">
        <v>43988</v>
      </c>
      <c r="B1655" t="s">
        <v>39</v>
      </c>
      <c r="C1655" t="s">
        <v>40</v>
      </c>
      <c r="D1655" t="s">
        <v>41</v>
      </c>
      <c r="E1655">
        <v>19805</v>
      </c>
      <c r="F1655">
        <v>1499</v>
      </c>
      <c r="G1655" t="s">
        <v>120</v>
      </c>
      <c r="H1655" t="s">
        <v>121</v>
      </c>
      <c r="I1655" t="s">
        <v>174</v>
      </c>
      <c r="J1655" t="s">
        <v>175</v>
      </c>
      <c r="K1655">
        <v>1449</v>
      </c>
      <c r="L1655">
        <v>1440</v>
      </c>
      <c r="M1655">
        <v>-9</v>
      </c>
      <c r="N1655">
        <v>9</v>
      </c>
      <c r="O1655">
        <v>1449</v>
      </c>
      <c r="P1655">
        <v>1506</v>
      </c>
      <c r="Q1655">
        <v>5</v>
      </c>
      <c r="R1655">
        <v>1518</v>
      </c>
      <c r="S1655">
        <v>1511</v>
      </c>
      <c r="T1655">
        <v>-7</v>
      </c>
      <c r="U1655">
        <v>0</v>
      </c>
      <c r="V1655">
        <v>0</v>
      </c>
      <c r="W1655">
        <v>89</v>
      </c>
      <c r="X1655">
        <v>91</v>
      </c>
      <c r="Y1655">
        <v>77</v>
      </c>
      <c r="Z1655">
        <v>507</v>
      </c>
      <c r="AF1655" t="s">
        <v>1509</v>
      </c>
      <c r="AG1655" t="s">
        <v>764</v>
      </c>
      <c r="AH1655" s="9">
        <v>2.1527777777777778E-2</v>
      </c>
      <c r="AI1655" t="s">
        <v>1435</v>
      </c>
      <c r="AJ1655" t="s">
        <v>1417</v>
      </c>
      <c r="AK1655" t="s">
        <v>1427</v>
      </c>
    </row>
    <row r="1656" spans="1:37" x14ac:dyDescent="0.3">
      <c r="A1656" s="1">
        <v>43809</v>
      </c>
      <c r="B1656" t="s">
        <v>32</v>
      </c>
      <c r="C1656" t="s">
        <v>33</v>
      </c>
      <c r="D1656" t="s">
        <v>34</v>
      </c>
      <c r="E1656">
        <v>19393</v>
      </c>
      <c r="F1656">
        <v>3336</v>
      </c>
      <c r="G1656" t="s">
        <v>21</v>
      </c>
      <c r="H1656" t="s">
        <v>22</v>
      </c>
      <c r="I1656" t="s">
        <v>35</v>
      </c>
      <c r="J1656" t="s">
        <v>36</v>
      </c>
      <c r="K1656">
        <v>1740</v>
      </c>
      <c r="L1656">
        <v>1743</v>
      </c>
      <c r="M1656">
        <v>3</v>
      </c>
      <c r="N1656">
        <v>15</v>
      </c>
      <c r="O1656">
        <v>1758</v>
      </c>
      <c r="P1656">
        <v>2026</v>
      </c>
      <c r="Q1656">
        <v>3</v>
      </c>
      <c r="R1656">
        <v>2025</v>
      </c>
      <c r="S1656">
        <v>2029</v>
      </c>
      <c r="T1656">
        <v>4</v>
      </c>
      <c r="U1656">
        <v>0</v>
      </c>
      <c r="V1656">
        <v>0</v>
      </c>
      <c r="W1656">
        <v>105</v>
      </c>
      <c r="X1656">
        <v>106</v>
      </c>
      <c r="Y1656">
        <v>88</v>
      </c>
      <c r="Z1656">
        <v>651</v>
      </c>
      <c r="AF1656" t="s">
        <v>816</v>
      </c>
      <c r="AG1656" t="s">
        <v>950</v>
      </c>
      <c r="AH1656" s="9">
        <v>0.11527777777777778</v>
      </c>
      <c r="AI1656" t="s">
        <v>1435</v>
      </c>
      <c r="AJ1656" t="s">
        <v>1420</v>
      </c>
      <c r="AK1656" t="s">
        <v>1423</v>
      </c>
    </row>
    <row r="1657" spans="1:37" x14ac:dyDescent="0.3">
      <c r="A1657" s="1">
        <v>44207</v>
      </c>
      <c r="B1657" t="s">
        <v>122</v>
      </c>
      <c r="C1657" t="s">
        <v>123</v>
      </c>
      <c r="D1657" t="s">
        <v>124</v>
      </c>
      <c r="E1657">
        <v>20304</v>
      </c>
      <c r="F1657">
        <v>5211</v>
      </c>
      <c r="G1657" t="s">
        <v>21</v>
      </c>
      <c r="H1657" t="s">
        <v>22</v>
      </c>
      <c r="I1657" t="s">
        <v>556</v>
      </c>
      <c r="J1657" t="s">
        <v>557</v>
      </c>
      <c r="K1657">
        <v>1755</v>
      </c>
      <c r="L1657">
        <v>1750</v>
      </c>
      <c r="M1657">
        <v>-5</v>
      </c>
      <c r="N1657">
        <v>21</v>
      </c>
      <c r="O1657">
        <v>1811</v>
      </c>
      <c r="P1657">
        <v>2041</v>
      </c>
      <c r="Q1657">
        <v>7</v>
      </c>
      <c r="R1657">
        <v>2056</v>
      </c>
      <c r="S1657">
        <v>2048</v>
      </c>
      <c r="T1657">
        <v>-8</v>
      </c>
      <c r="U1657">
        <v>0</v>
      </c>
      <c r="V1657">
        <v>0</v>
      </c>
      <c r="W1657">
        <v>121</v>
      </c>
      <c r="X1657">
        <v>118</v>
      </c>
      <c r="Y1657">
        <v>90</v>
      </c>
      <c r="Z1657">
        <v>582</v>
      </c>
      <c r="AF1657" t="s">
        <v>1277</v>
      </c>
      <c r="AG1657" t="s">
        <v>1256</v>
      </c>
      <c r="AH1657" s="9">
        <v>0.12361111111111112</v>
      </c>
      <c r="AI1657" t="s">
        <v>1435</v>
      </c>
      <c r="AJ1657" t="s">
        <v>1417</v>
      </c>
      <c r="AK1657" t="s">
        <v>1422</v>
      </c>
    </row>
    <row r="1658" spans="1:37" x14ac:dyDescent="0.3">
      <c r="A1658" s="1">
        <v>45035</v>
      </c>
      <c r="B1658" t="s">
        <v>32</v>
      </c>
      <c r="C1658" t="s">
        <v>33</v>
      </c>
      <c r="D1658" t="s">
        <v>34</v>
      </c>
      <c r="E1658">
        <v>19393</v>
      </c>
      <c r="F1658">
        <v>397</v>
      </c>
      <c r="G1658" t="s">
        <v>286</v>
      </c>
      <c r="H1658" t="s">
        <v>287</v>
      </c>
      <c r="I1658" t="s">
        <v>70</v>
      </c>
      <c r="J1658" t="s">
        <v>71</v>
      </c>
      <c r="K1658">
        <v>1425</v>
      </c>
      <c r="L1658">
        <v>1543</v>
      </c>
      <c r="M1658">
        <v>78</v>
      </c>
      <c r="N1658">
        <v>16</v>
      </c>
      <c r="O1658">
        <v>1559</v>
      </c>
      <c r="P1658">
        <v>2333</v>
      </c>
      <c r="Q1658">
        <v>3</v>
      </c>
      <c r="R1658">
        <v>2225</v>
      </c>
      <c r="S1658">
        <v>2336</v>
      </c>
      <c r="T1658">
        <v>71</v>
      </c>
      <c r="U1658">
        <v>0</v>
      </c>
      <c r="V1658">
        <v>0</v>
      </c>
      <c r="W1658">
        <v>300</v>
      </c>
      <c r="X1658">
        <v>293</v>
      </c>
      <c r="Y1658">
        <v>274</v>
      </c>
      <c r="Z1658">
        <v>2355</v>
      </c>
      <c r="AA1658">
        <v>0</v>
      </c>
      <c r="AB1658">
        <v>0</v>
      </c>
      <c r="AC1658">
        <v>0</v>
      </c>
      <c r="AD1658">
        <v>0</v>
      </c>
      <c r="AE1658">
        <v>71</v>
      </c>
      <c r="AF1658" t="s">
        <v>1533</v>
      </c>
      <c r="AG1658" t="s">
        <v>620</v>
      </c>
      <c r="AH1658" s="9">
        <v>0.32847222222222222</v>
      </c>
      <c r="AI1658" t="s">
        <v>1435</v>
      </c>
      <c r="AJ1658" t="s">
        <v>1420</v>
      </c>
      <c r="AK1658" t="s">
        <v>1424</v>
      </c>
    </row>
    <row r="1659" spans="1:37" x14ac:dyDescent="0.3">
      <c r="A1659" s="1">
        <v>44237</v>
      </c>
      <c r="B1659" t="s">
        <v>39</v>
      </c>
      <c r="C1659" t="s">
        <v>40</v>
      </c>
      <c r="D1659" t="s">
        <v>41</v>
      </c>
      <c r="E1659">
        <v>19805</v>
      </c>
      <c r="F1659">
        <v>2519</v>
      </c>
      <c r="G1659" t="s">
        <v>30</v>
      </c>
      <c r="H1659" t="s">
        <v>31</v>
      </c>
      <c r="I1659" t="s">
        <v>139</v>
      </c>
      <c r="J1659" t="s">
        <v>140</v>
      </c>
      <c r="K1659">
        <v>1445</v>
      </c>
      <c r="L1659">
        <v>1448</v>
      </c>
      <c r="M1659">
        <v>3</v>
      </c>
      <c r="N1659">
        <v>14</v>
      </c>
      <c r="O1659">
        <v>1502</v>
      </c>
      <c r="P1659">
        <v>1602</v>
      </c>
      <c r="Q1659">
        <v>6</v>
      </c>
      <c r="R1659">
        <v>1614</v>
      </c>
      <c r="S1659">
        <v>1608</v>
      </c>
      <c r="T1659">
        <v>-6</v>
      </c>
      <c r="U1659">
        <v>0</v>
      </c>
      <c r="V1659">
        <v>0</v>
      </c>
      <c r="W1659">
        <v>149</v>
      </c>
      <c r="X1659">
        <v>140</v>
      </c>
      <c r="Y1659">
        <v>120</v>
      </c>
      <c r="Z1659">
        <v>813</v>
      </c>
      <c r="AF1659" t="s">
        <v>774</v>
      </c>
      <c r="AG1659" t="s">
        <v>766</v>
      </c>
      <c r="AH1659" s="9">
        <v>5.5555555555555552E-2</v>
      </c>
      <c r="AI1659" t="s">
        <v>1435</v>
      </c>
      <c r="AJ1659" t="s">
        <v>1417</v>
      </c>
      <c r="AK1659" t="s">
        <v>1424</v>
      </c>
    </row>
    <row r="1660" spans="1:37" x14ac:dyDescent="0.3">
      <c r="A1660" s="1">
        <v>43984</v>
      </c>
      <c r="B1660" t="s">
        <v>32</v>
      </c>
      <c r="C1660" t="s">
        <v>33</v>
      </c>
      <c r="D1660" t="s">
        <v>34</v>
      </c>
      <c r="E1660">
        <v>19393</v>
      </c>
      <c r="F1660">
        <v>1498</v>
      </c>
      <c r="G1660" t="s">
        <v>72</v>
      </c>
      <c r="H1660" t="s">
        <v>73</v>
      </c>
      <c r="I1660" t="s">
        <v>243</v>
      </c>
      <c r="J1660" t="s">
        <v>244</v>
      </c>
      <c r="K1660">
        <v>955</v>
      </c>
      <c r="L1660">
        <v>1025</v>
      </c>
      <c r="M1660">
        <v>30</v>
      </c>
      <c r="N1660">
        <v>13</v>
      </c>
      <c r="O1660">
        <v>1038</v>
      </c>
      <c r="P1660">
        <v>1127</v>
      </c>
      <c r="Q1660">
        <v>2</v>
      </c>
      <c r="R1660">
        <v>1105</v>
      </c>
      <c r="S1660">
        <v>1129</v>
      </c>
      <c r="T1660">
        <v>24</v>
      </c>
      <c r="U1660">
        <v>0</v>
      </c>
      <c r="V1660">
        <v>0</v>
      </c>
      <c r="W1660">
        <v>70</v>
      </c>
      <c r="X1660">
        <v>64</v>
      </c>
      <c r="Y1660">
        <v>49</v>
      </c>
      <c r="Z1660">
        <v>281</v>
      </c>
      <c r="AA1660">
        <v>24</v>
      </c>
      <c r="AB1660">
        <v>0</v>
      </c>
      <c r="AC1660">
        <v>0</v>
      </c>
      <c r="AD1660">
        <v>0</v>
      </c>
      <c r="AE1660">
        <v>0</v>
      </c>
      <c r="AF1660" t="s">
        <v>728</v>
      </c>
      <c r="AG1660" t="s">
        <v>715</v>
      </c>
      <c r="AH1660" s="9">
        <v>4.4444444444444446E-2</v>
      </c>
      <c r="AI1660" t="s">
        <v>1434</v>
      </c>
      <c r="AJ1660" t="s">
        <v>1420</v>
      </c>
      <c r="AK1660" t="s">
        <v>1423</v>
      </c>
    </row>
    <row r="1661" spans="1:37" x14ac:dyDescent="0.3">
      <c r="A1661" s="1">
        <v>44081</v>
      </c>
      <c r="B1661" t="s">
        <v>32</v>
      </c>
      <c r="C1661" t="s">
        <v>33</v>
      </c>
      <c r="D1661" t="s">
        <v>34</v>
      </c>
      <c r="E1661">
        <v>19393</v>
      </c>
      <c r="F1661">
        <v>2063</v>
      </c>
      <c r="G1661" t="s">
        <v>292</v>
      </c>
      <c r="H1661" t="s">
        <v>52</v>
      </c>
      <c r="I1661" t="s">
        <v>103</v>
      </c>
      <c r="J1661" t="s">
        <v>104</v>
      </c>
      <c r="K1661">
        <v>1845</v>
      </c>
      <c r="L1661">
        <v>1841</v>
      </c>
      <c r="M1661">
        <v>-4</v>
      </c>
      <c r="N1661">
        <v>6</v>
      </c>
      <c r="O1661">
        <v>1847</v>
      </c>
      <c r="P1661">
        <v>1930</v>
      </c>
      <c r="Q1661">
        <v>11</v>
      </c>
      <c r="R1661">
        <v>1950</v>
      </c>
      <c r="S1661">
        <v>1941</v>
      </c>
      <c r="T1661">
        <v>-9</v>
      </c>
      <c r="U1661">
        <v>0</v>
      </c>
      <c r="V1661">
        <v>0</v>
      </c>
      <c r="W1661">
        <v>185</v>
      </c>
      <c r="X1661">
        <v>180</v>
      </c>
      <c r="Y1661">
        <v>163</v>
      </c>
      <c r="Z1661">
        <v>1235</v>
      </c>
      <c r="AF1661" t="s">
        <v>1269</v>
      </c>
      <c r="AG1661" t="s">
        <v>1358</v>
      </c>
      <c r="AH1661" s="9">
        <v>4.1666666666666664E-2</v>
      </c>
      <c r="AI1661" t="s">
        <v>1438</v>
      </c>
      <c r="AJ1661" t="s">
        <v>1417</v>
      </c>
      <c r="AK1661" t="s">
        <v>1422</v>
      </c>
    </row>
    <row r="1662" spans="1:37" x14ac:dyDescent="0.3">
      <c r="A1662" s="1">
        <v>45027</v>
      </c>
      <c r="B1662" t="s">
        <v>32</v>
      </c>
      <c r="C1662" t="s">
        <v>33</v>
      </c>
      <c r="D1662" t="s">
        <v>34</v>
      </c>
      <c r="E1662">
        <v>19393</v>
      </c>
      <c r="F1662">
        <v>2305</v>
      </c>
      <c r="G1662" t="s">
        <v>206</v>
      </c>
      <c r="H1662" t="s">
        <v>207</v>
      </c>
      <c r="I1662" t="s">
        <v>167</v>
      </c>
      <c r="J1662" t="s">
        <v>168</v>
      </c>
      <c r="K1662">
        <v>1555</v>
      </c>
      <c r="L1662">
        <v>1545</v>
      </c>
      <c r="M1662">
        <v>-10</v>
      </c>
      <c r="N1662">
        <v>7</v>
      </c>
      <c r="O1662">
        <v>1552</v>
      </c>
      <c r="P1662">
        <v>1702</v>
      </c>
      <c r="Q1662">
        <v>2</v>
      </c>
      <c r="R1662">
        <v>1720</v>
      </c>
      <c r="S1662">
        <v>1704</v>
      </c>
      <c r="T1662">
        <v>-16</v>
      </c>
      <c r="U1662">
        <v>0</v>
      </c>
      <c r="V1662">
        <v>0</v>
      </c>
      <c r="W1662">
        <v>85</v>
      </c>
      <c r="X1662">
        <v>79</v>
      </c>
      <c r="Y1662">
        <v>70</v>
      </c>
      <c r="Z1662">
        <v>446</v>
      </c>
      <c r="AF1662" t="s">
        <v>1695</v>
      </c>
      <c r="AG1662" t="s">
        <v>1348</v>
      </c>
      <c r="AH1662" s="9">
        <v>5.486111111111111E-2</v>
      </c>
      <c r="AI1662" t="s">
        <v>1435</v>
      </c>
      <c r="AJ1662" t="s">
        <v>1417</v>
      </c>
      <c r="AK1662" t="s">
        <v>1423</v>
      </c>
    </row>
    <row r="1663" spans="1:37" x14ac:dyDescent="0.3">
      <c r="A1663" s="1">
        <v>44134</v>
      </c>
      <c r="B1663" t="s">
        <v>122</v>
      </c>
      <c r="C1663" t="s">
        <v>123</v>
      </c>
      <c r="D1663" t="s">
        <v>124</v>
      </c>
      <c r="E1663">
        <v>20304</v>
      </c>
      <c r="F1663">
        <v>5660</v>
      </c>
      <c r="G1663" t="s">
        <v>233</v>
      </c>
      <c r="H1663" t="s">
        <v>234</v>
      </c>
      <c r="I1663" t="s">
        <v>21</v>
      </c>
      <c r="J1663" t="s">
        <v>22</v>
      </c>
      <c r="K1663">
        <v>920</v>
      </c>
      <c r="L1663">
        <v>911</v>
      </c>
      <c r="M1663">
        <v>-9</v>
      </c>
      <c r="N1663">
        <v>13</v>
      </c>
      <c r="O1663">
        <v>924</v>
      </c>
      <c r="P1663">
        <v>946</v>
      </c>
      <c r="Q1663">
        <v>9</v>
      </c>
      <c r="R1663">
        <v>1010</v>
      </c>
      <c r="S1663">
        <v>955</v>
      </c>
      <c r="T1663">
        <v>-15</v>
      </c>
      <c r="U1663">
        <v>0</v>
      </c>
      <c r="V1663">
        <v>0</v>
      </c>
      <c r="W1663">
        <v>110</v>
      </c>
      <c r="X1663">
        <v>104</v>
      </c>
      <c r="Y1663">
        <v>82</v>
      </c>
      <c r="Z1663">
        <v>563</v>
      </c>
      <c r="AF1663" t="s">
        <v>708</v>
      </c>
      <c r="AG1663" t="s">
        <v>1222</v>
      </c>
      <c r="AH1663" s="9">
        <v>3.0555555555555555E-2</v>
      </c>
      <c r="AI1663" t="s">
        <v>1434</v>
      </c>
      <c r="AJ1663" t="s">
        <v>1417</v>
      </c>
      <c r="AK1663" t="s">
        <v>1426</v>
      </c>
    </row>
    <row r="1664" spans="1:37" x14ac:dyDescent="0.3">
      <c r="A1664" s="1">
        <v>44243</v>
      </c>
      <c r="B1664" t="s">
        <v>25</v>
      </c>
      <c r="C1664" t="s">
        <v>26</v>
      </c>
      <c r="D1664" t="s">
        <v>27</v>
      </c>
      <c r="E1664">
        <v>20416</v>
      </c>
      <c r="F1664">
        <v>2347</v>
      </c>
      <c r="G1664" t="s">
        <v>178</v>
      </c>
      <c r="H1664" t="s">
        <v>179</v>
      </c>
      <c r="I1664" t="s">
        <v>28</v>
      </c>
      <c r="J1664" t="s">
        <v>29</v>
      </c>
      <c r="K1664">
        <v>1925</v>
      </c>
      <c r="L1664">
        <v>1915</v>
      </c>
      <c r="M1664">
        <v>-10</v>
      </c>
      <c r="N1664">
        <v>13</v>
      </c>
      <c r="O1664">
        <v>1928</v>
      </c>
      <c r="P1664">
        <v>2150</v>
      </c>
      <c r="Q1664">
        <v>9</v>
      </c>
      <c r="R1664">
        <v>2151</v>
      </c>
      <c r="S1664">
        <v>2159</v>
      </c>
      <c r="T1664">
        <v>8</v>
      </c>
      <c r="U1664">
        <v>0</v>
      </c>
      <c r="V1664">
        <v>0</v>
      </c>
      <c r="W1664">
        <v>146</v>
      </c>
      <c r="X1664">
        <v>164</v>
      </c>
      <c r="Y1664">
        <v>142</v>
      </c>
      <c r="Z1664">
        <v>861</v>
      </c>
      <c r="AF1664" t="s">
        <v>1696</v>
      </c>
      <c r="AG1664" t="s">
        <v>1141</v>
      </c>
      <c r="AH1664" s="9">
        <v>0.11388888888888889</v>
      </c>
      <c r="AI1664" t="s">
        <v>1438</v>
      </c>
      <c r="AJ1664" t="s">
        <v>1417</v>
      </c>
      <c r="AK1664" t="s">
        <v>1423</v>
      </c>
    </row>
    <row r="1665" spans="1:37" x14ac:dyDescent="0.3">
      <c r="A1665" s="1">
        <v>44579</v>
      </c>
      <c r="B1665" t="s">
        <v>55</v>
      </c>
      <c r="C1665" t="s">
        <v>56</v>
      </c>
      <c r="D1665" t="s">
        <v>57</v>
      </c>
      <c r="E1665">
        <v>19930</v>
      </c>
      <c r="F1665">
        <v>524</v>
      </c>
      <c r="G1665" t="s">
        <v>19</v>
      </c>
      <c r="H1665" t="s">
        <v>20</v>
      </c>
      <c r="I1665" t="s">
        <v>281</v>
      </c>
      <c r="J1665" t="s">
        <v>282</v>
      </c>
      <c r="K1665">
        <v>630</v>
      </c>
      <c r="L1665">
        <v>628</v>
      </c>
      <c r="M1665">
        <v>-2</v>
      </c>
      <c r="N1665">
        <v>11</v>
      </c>
      <c r="O1665">
        <v>639</v>
      </c>
      <c r="P1665">
        <v>851</v>
      </c>
      <c r="Q1665">
        <v>5</v>
      </c>
      <c r="R1665">
        <v>916</v>
      </c>
      <c r="S1665">
        <v>856</v>
      </c>
      <c r="T1665">
        <v>-20</v>
      </c>
      <c r="U1665">
        <v>0</v>
      </c>
      <c r="V1665">
        <v>0</v>
      </c>
      <c r="W1665">
        <v>166</v>
      </c>
      <c r="X1665">
        <v>148</v>
      </c>
      <c r="Y1665">
        <v>132</v>
      </c>
      <c r="Z1665">
        <v>978</v>
      </c>
      <c r="AF1665" t="s">
        <v>1012</v>
      </c>
      <c r="AG1665" t="s">
        <v>592</v>
      </c>
      <c r="AH1665" s="9">
        <v>0.10277777777777777</v>
      </c>
      <c r="AI1665" t="s">
        <v>1434</v>
      </c>
      <c r="AJ1665" t="s">
        <v>1417</v>
      </c>
      <c r="AK1665" t="s">
        <v>1423</v>
      </c>
    </row>
    <row r="1666" spans="1:37" x14ac:dyDescent="0.3">
      <c r="A1666" s="1">
        <v>43706</v>
      </c>
      <c r="B1666" t="s">
        <v>155</v>
      </c>
      <c r="C1666" t="s">
        <v>156</v>
      </c>
      <c r="D1666" t="s">
        <v>157</v>
      </c>
      <c r="E1666">
        <v>20398</v>
      </c>
      <c r="F1666">
        <v>3911</v>
      </c>
      <c r="G1666" t="s">
        <v>526</v>
      </c>
      <c r="H1666" t="s">
        <v>527</v>
      </c>
      <c r="I1666" t="s">
        <v>97</v>
      </c>
      <c r="J1666" t="s">
        <v>98</v>
      </c>
      <c r="K1666">
        <v>913</v>
      </c>
      <c r="L1666">
        <v>919</v>
      </c>
      <c r="M1666">
        <v>6</v>
      </c>
      <c r="N1666">
        <v>37</v>
      </c>
      <c r="O1666">
        <v>956</v>
      </c>
      <c r="P1666">
        <v>1033</v>
      </c>
      <c r="Q1666">
        <v>15</v>
      </c>
      <c r="R1666">
        <v>1034</v>
      </c>
      <c r="S1666">
        <v>1048</v>
      </c>
      <c r="T1666">
        <v>14</v>
      </c>
      <c r="U1666">
        <v>0</v>
      </c>
      <c r="V1666">
        <v>0</v>
      </c>
      <c r="W1666">
        <v>81</v>
      </c>
      <c r="X1666">
        <v>89</v>
      </c>
      <c r="Y1666">
        <v>37</v>
      </c>
      <c r="Z1666">
        <v>118</v>
      </c>
      <c r="AF1666" t="s">
        <v>721</v>
      </c>
      <c r="AG1666" t="s">
        <v>1050</v>
      </c>
      <c r="AH1666" s="9">
        <v>6.1805555555555558E-2</v>
      </c>
      <c r="AI1666" t="s">
        <v>1434</v>
      </c>
      <c r="AJ1666" t="s">
        <v>1420</v>
      </c>
      <c r="AK1666" t="s">
        <v>1425</v>
      </c>
    </row>
    <row r="1667" spans="1:37" x14ac:dyDescent="0.3">
      <c r="A1667" s="1">
        <v>45138</v>
      </c>
      <c r="B1667" t="s">
        <v>46</v>
      </c>
      <c r="C1667" t="s">
        <v>47</v>
      </c>
      <c r="D1667" t="s">
        <v>48</v>
      </c>
      <c r="E1667">
        <v>20452</v>
      </c>
      <c r="F1667">
        <v>3588</v>
      </c>
      <c r="G1667" t="s">
        <v>12</v>
      </c>
      <c r="H1667" t="s">
        <v>13</v>
      </c>
      <c r="I1667" t="s">
        <v>319</v>
      </c>
      <c r="J1667" t="s">
        <v>320</v>
      </c>
      <c r="K1667">
        <v>1347</v>
      </c>
      <c r="L1667">
        <v>1345</v>
      </c>
      <c r="M1667">
        <v>-2</v>
      </c>
      <c r="N1667">
        <v>15</v>
      </c>
      <c r="O1667">
        <v>1400</v>
      </c>
      <c r="P1667">
        <v>1432</v>
      </c>
      <c r="Q1667">
        <v>12</v>
      </c>
      <c r="R1667">
        <v>1453</v>
      </c>
      <c r="S1667">
        <v>1444</v>
      </c>
      <c r="T1667">
        <v>-9</v>
      </c>
      <c r="U1667">
        <v>0</v>
      </c>
      <c r="V1667">
        <v>0</v>
      </c>
      <c r="W1667">
        <v>66</v>
      </c>
      <c r="X1667">
        <v>59</v>
      </c>
      <c r="Y1667">
        <v>32</v>
      </c>
      <c r="Z1667">
        <v>160</v>
      </c>
      <c r="AF1667" t="s">
        <v>765</v>
      </c>
      <c r="AG1667" t="s">
        <v>1192</v>
      </c>
      <c r="AH1667" s="9">
        <v>4.0972222222222222E-2</v>
      </c>
      <c r="AI1667" t="s">
        <v>1435</v>
      </c>
      <c r="AJ1667" t="s">
        <v>1417</v>
      </c>
      <c r="AK1667" t="s">
        <v>1422</v>
      </c>
    </row>
    <row r="1668" spans="1:37" x14ac:dyDescent="0.3">
      <c r="A1668" s="1">
        <v>45112</v>
      </c>
      <c r="B1668" t="s">
        <v>7</v>
      </c>
      <c r="C1668" t="s">
        <v>8</v>
      </c>
      <c r="D1668" t="s">
        <v>9</v>
      </c>
      <c r="E1668">
        <v>19977</v>
      </c>
      <c r="F1668">
        <v>2123</v>
      </c>
      <c r="G1668" t="s">
        <v>129</v>
      </c>
      <c r="H1668" t="s">
        <v>130</v>
      </c>
      <c r="I1668" t="s">
        <v>23</v>
      </c>
      <c r="J1668" t="s">
        <v>24</v>
      </c>
      <c r="K1668">
        <v>600</v>
      </c>
      <c r="L1668">
        <v>558</v>
      </c>
      <c r="M1668">
        <v>-2</v>
      </c>
      <c r="N1668">
        <v>16</v>
      </c>
      <c r="O1668">
        <v>614</v>
      </c>
      <c r="P1668">
        <v>727</v>
      </c>
      <c r="Q1668">
        <v>5</v>
      </c>
      <c r="R1668">
        <v>743</v>
      </c>
      <c r="S1668">
        <v>732</v>
      </c>
      <c r="T1668">
        <v>-11</v>
      </c>
      <c r="U1668">
        <v>0</v>
      </c>
      <c r="V1668">
        <v>0</v>
      </c>
      <c r="W1668">
        <v>223</v>
      </c>
      <c r="X1668">
        <v>214</v>
      </c>
      <c r="Y1668">
        <v>193</v>
      </c>
      <c r="Z1668">
        <v>1504</v>
      </c>
      <c r="AF1668" t="s">
        <v>1217</v>
      </c>
      <c r="AG1668" t="s">
        <v>671</v>
      </c>
      <c r="AH1668" s="9">
        <v>6.5277777777777782E-2</v>
      </c>
      <c r="AI1668" t="s">
        <v>1437</v>
      </c>
      <c r="AJ1668" t="s">
        <v>1417</v>
      </c>
      <c r="AK1668" t="s">
        <v>1424</v>
      </c>
    </row>
    <row r="1669" spans="1:37" x14ac:dyDescent="0.3">
      <c r="A1669" s="1">
        <v>43960</v>
      </c>
      <c r="B1669" t="s">
        <v>32</v>
      </c>
      <c r="C1669" t="s">
        <v>33</v>
      </c>
      <c r="D1669" t="s">
        <v>34</v>
      </c>
      <c r="E1669">
        <v>19393</v>
      </c>
      <c r="F1669">
        <v>1254</v>
      </c>
      <c r="G1669" t="s">
        <v>53</v>
      </c>
      <c r="H1669" t="s">
        <v>54</v>
      </c>
      <c r="I1669" t="s">
        <v>116</v>
      </c>
      <c r="J1669" t="s">
        <v>117</v>
      </c>
      <c r="K1669">
        <v>1335</v>
      </c>
      <c r="L1669">
        <v>1328</v>
      </c>
      <c r="M1669">
        <v>-7</v>
      </c>
      <c r="N1669">
        <v>6</v>
      </c>
      <c r="O1669">
        <v>1334</v>
      </c>
      <c r="P1669">
        <v>1438</v>
      </c>
      <c r="Q1669">
        <v>3</v>
      </c>
      <c r="R1669">
        <v>1455</v>
      </c>
      <c r="S1669">
        <v>1441</v>
      </c>
      <c r="T1669">
        <v>-14</v>
      </c>
      <c r="U1669">
        <v>0</v>
      </c>
      <c r="V1669">
        <v>0</v>
      </c>
      <c r="W1669">
        <v>80</v>
      </c>
      <c r="X1669">
        <v>73</v>
      </c>
      <c r="Y1669">
        <v>64</v>
      </c>
      <c r="Z1669">
        <v>391</v>
      </c>
      <c r="AF1669" t="s">
        <v>924</v>
      </c>
      <c r="AG1669" t="s">
        <v>1338</v>
      </c>
      <c r="AH1669" s="9">
        <v>5.0694444444444445E-2</v>
      </c>
      <c r="AI1669" t="s">
        <v>1435</v>
      </c>
      <c r="AJ1669" t="s">
        <v>1417</v>
      </c>
      <c r="AK1669" t="s">
        <v>1427</v>
      </c>
    </row>
    <row r="1670" spans="1:37" x14ac:dyDescent="0.3">
      <c r="A1670" s="1">
        <v>43715</v>
      </c>
      <c r="B1670" t="s">
        <v>32</v>
      </c>
      <c r="C1670" t="s">
        <v>33</v>
      </c>
      <c r="D1670" t="s">
        <v>34</v>
      </c>
      <c r="E1670">
        <v>19393</v>
      </c>
      <c r="F1670">
        <v>5138</v>
      </c>
      <c r="G1670" t="s">
        <v>35</v>
      </c>
      <c r="H1670" t="s">
        <v>36</v>
      </c>
      <c r="I1670" t="s">
        <v>176</v>
      </c>
      <c r="J1670" t="s">
        <v>177</v>
      </c>
      <c r="K1670">
        <v>1910</v>
      </c>
      <c r="L1670">
        <v>1900</v>
      </c>
      <c r="M1670">
        <v>-10</v>
      </c>
      <c r="N1670">
        <v>8</v>
      </c>
      <c r="O1670">
        <v>1908</v>
      </c>
      <c r="P1670">
        <v>1923</v>
      </c>
      <c r="Q1670">
        <v>3</v>
      </c>
      <c r="R1670">
        <v>1950</v>
      </c>
      <c r="S1670">
        <v>1926</v>
      </c>
      <c r="T1670">
        <v>-24</v>
      </c>
      <c r="U1670">
        <v>0</v>
      </c>
      <c r="V1670">
        <v>0</v>
      </c>
      <c r="W1670">
        <v>100</v>
      </c>
      <c r="X1670">
        <v>86</v>
      </c>
      <c r="Y1670">
        <v>75</v>
      </c>
      <c r="Z1670">
        <v>562</v>
      </c>
      <c r="AF1670" t="s">
        <v>1037</v>
      </c>
      <c r="AG1670" t="s">
        <v>1108</v>
      </c>
      <c r="AH1670" s="9">
        <v>1.8055555555555554E-2</v>
      </c>
      <c r="AI1670" t="s">
        <v>1438</v>
      </c>
      <c r="AJ1670" t="s">
        <v>1417</v>
      </c>
      <c r="AK1670" t="s">
        <v>1427</v>
      </c>
    </row>
    <row r="1671" spans="1:37" x14ac:dyDescent="0.3">
      <c r="A1671" s="1">
        <v>44140</v>
      </c>
      <c r="B1671" t="s">
        <v>162</v>
      </c>
      <c r="C1671" t="s">
        <v>163</v>
      </c>
      <c r="D1671" t="s">
        <v>164</v>
      </c>
      <c r="E1671">
        <v>20436</v>
      </c>
      <c r="F1671">
        <v>467</v>
      </c>
      <c r="G1671" t="s">
        <v>37</v>
      </c>
      <c r="H1671" t="s">
        <v>38</v>
      </c>
      <c r="I1671" t="s">
        <v>21</v>
      </c>
      <c r="J1671" t="s">
        <v>22</v>
      </c>
      <c r="K1671">
        <v>1857</v>
      </c>
      <c r="L1671">
        <v>1849</v>
      </c>
      <c r="M1671">
        <v>-8</v>
      </c>
      <c r="N1671">
        <v>11</v>
      </c>
      <c r="O1671">
        <v>1900</v>
      </c>
      <c r="P1671">
        <v>1915</v>
      </c>
      <c r="Q1671">
        <v>8</v>
      </c>
      <c r="R1671">
        <v>1942</v>
      </c>
      <c r="S1671">
        <v>1923</v>
      </c>
      <c r="T1671">
        <v>-19</v>
      </c>
      <c r="U1671">
        <v>0</v>
      </c>
      <c r="V1671">
        <v>0</v>
      </c>
      <c r="W1671">
        <v>105</v>
      </c>
      <c r="X1671">
        <v>94</v>
      </c>
      <c r="Y1671">
        <v>75</v>
      </c>
      <c r="Z1671">
        <v>495</v>
      </c>
      <c r="AF1671" t="s">
        <v>1505</v>
      </c>
      <c r="AG1671" t="s">
        <v>632</v>
      </c>
      <c r="AH1671" s="9">
        <v>2.361111111111111E-2</v>
      </c>
      <c r="AI1671" t="s">
        <v>1438</v>
      </c>
      <c r="AJ1671" t="s">
        <v>1417</v>
      </c>
      <c r="AK1671" t="s">
        <v>1425</v>
      </c>
    </row>
    <row r="1672" spans="1:37" x14ac:dyDescent="0.3">
      <c r="A1672" s="1">
        <v>43962</v>
      </c>
      <c r="B1672" t="s">
        <v>100</v>
      </c>
      <c r="C1672" t="s">
        <v>101</v>
      </c>
      <c r="D1672" t="s">
        <v>102</v>
      </c>
      <c r="E1672">
        <v>20368</v>
      </c>
      <c r="F1672">
        <v>1503</v>
      </c>
      <c r="G1672" t="s">
        <v>408</v>
      </c>
      <c r="H1672" t="s">
        <v>409</v>
      </c>
      <c r="I1672" t="s">
        <v>245</v>
      </c>
      <c r="J1672" t="s">
        <v>246</v>
      </c>
      <c r="K1672">
        <v>640</v>
      </c>
      <c r="L1672">
        <v>628</v>
      </c>
      <c r="M1672">
        <v>-12</v>
      </c>
      <c r="N1672">
        <v>7</v>
      </c>
      <c r="O1672">
        <v>635</v>
      </c>
      <c r="P1672">
        <v>825</v>
      </c>
      <c r="Q1672">
        <v>5</v>
      </c>
      <c r="R1672">
        <v>832</v>
      </c>
      <c r="S1672">
        <v>830</v>
      </c>
      <c r="T1672">
        <v>-2</v>
      </c>
      <c r="U1672">
        <v>0</v>
      </c>
      <c r="V1672">
        <v>0</v>
      </c>
      <c r="W1672">
        <v>172</v>
      </c>
      <c r="X1672">
        <v>182</v>
      </c>
      <c r="Y1672">
        <v>170</v>
      </c>
      <c r="Z1672">
        <v>1170</v>
      </c>
      <c r="AF1672" t="s">
        <v>692</v>
      </c>
      <c r="AG1672" t="s">
        <v>592</v>
      </c>
      <c r="AH1672" s="9">
        <v>8.4722222222222227E-2</v>
      </c>
      <c r="AI1672" t="s">
        <v>1434</v>
      </c>
      <c r="AJ1672" t="s">
        <v>1417</v>
      </c>
      <c r="AK1672" t="s">
        <v>1422</v>
      </c>
    </row>
    <row r="1673" spans="1:37" x14ac:dyDescent="0.3">
      <c r="A1673" s="1">
        <v>43841</v>
      </c>
      <c r="B1673" t="s">
        <v>32</v>
      </c>
      <c r="C1673" t="s">
        <v>33</v>
      </c>
      <c r="D1673" t="s">
        <v>34</v>
      </c>
      <c r="E1673">
        <v>19393</v>
      </c>
      <c r="F1673">
        <v>3789</v>
      </c>
      <c r="G1673" t="s">
        <v>426</v>
      </c>
      <c r="H1673" t="s">
        <v>427</v>
      </c>
      <c r="I1673" t="s">
        <v>21</v>
      </c>
      <c r="J1673" t="s">
        <v>22</v>
      </c>
      <c r="K1673">
        <v>645</v>
      </c>
      <c r="L1673">
        <v>643</v>
      </c>
      <c r="M1673">
        <v>-2</v>
      </c>
      <c r="N1673">
        <v>10</v>
      </c>
      <c r="O1673">
        <v>653</v>
      </c>
      <c r="P1673">
        <v>936</v>
      </c>
      <c r="Q1673">
        <v>5</v>
      </c>
      <c r="R1673">
        <v>950</v>
      </c>
      <c r="S1673">
        <v>941</v>
      </c>
      <c r="T1673">
        <v>-9</v>
      </c>
      <c r="U1673">
        <v>0</v>
      </c>
      <c r="V1673">
        <v>0</v>
      </c>
      <c r="W1673">
        <v>125</v>
      </c>
      <c r="X1673">
        <v>118</v>
      </c>
      <c r="Y1673">
        <v>103</v>
      </c>
      <c r="Z1673">
        <v>819</v>
      </c>
      <c r="AF1673" t="s">
        <v>705</v>
      </c>
      <c r="AG1673" t="s">
        <v>1047</v>
      </c>
      <c r="AH1673" s="9">
        <v>0.12361111111111112</v>
      </c>
      <c r="AI1673" t="s">
        <v>1434</v>
      </c>
      <c r="AJ1673" t="s">
        <v>1417</v>
      </c>
      <c r="AK1673" t="s">
        <v>1427</v>
      </c>
    </row>
    <row r="1674" spans="1:37" x14ac:dyDescent="0.3">
      <c r="A1674" s="1">
        <v>44004</v>
      </c>
      <c r="B1674" t="s">
        <v>14</v>
      </c>
      <c r="C1674" t="s">
        <v>15</v>
      </c>
      <c r="D1674" t="s">
        <v>16</v>
      </c>
      <c r="E1674">
        <v>19790</v>
      </c>
      <c r="F1674">
        <v>940</v>
      </c>
      <c r="G1674" t="s">
        <v>486</v>
      </c>
      <c r="H1674" t="s">
        <v>487</v>
      </c>
      <c r="I1674" t="s">
        <v>60</v>
      </c>
      <c r="J1674" t="s">
        <v>61</v>
      </c>
      <c r="K1674">
        <v>1640</v>
      </c>
      <c r="L1674">
        <v>1633</v>
      </c>
      <c r="M1674">
        <v>-7</v>
      </c>
      <c r="N1674">
        <v>10</v>
      </c>
      <c r="O1674">
        <v>1643</v>
      </c>
      <c r="P1674">
        <v>1841</v>
      </c>
      <c r="Q1674">
        <v>5</v>
      </c>
      <c r="R1674">
        <v>1859</v>
      </c>
      <c r="S1674">
        <v>1846</v>
      </c>
      <c r="T1674">
        <v>-13</v>
      </c>
      <c r="U1674">
        <v>0</v>
      </c>
      <c r="V1674">
        <v>0</v>
      </c>
      <c r="W1674">
        <v>79</v>
      </c>
      <c r="X1674">
        <v>73</v>
      </c>
      <c r="Y1674">
        <v>58</v>
      </c>
      <c r="Z1674">
        <v>341</v>
      </c>
      <c r="AF1674" t="s">
        <v>1392</v>
      </c>
      <c r="AG1674" t="s">
        <v>939</v>
      </c>
      <c r="AH1674" s="9">
        <v>9.2361111111111116E-2</v>
      </c>
      <c r="AI1674" t="s">
        <v>1435</v>
      </c>
      <c r="AJ1674" t="s">
        <v>1417</v>
      </c>
      <c r="AK1674" t="s">
        <v>1422</v>
      </c>
    </row>
    <row r="1675" spans="1:37" x14ac:dyDescent="0.3">
      <c r="A1675" s="1">
        <v>44109</v>
      </c>
      <c r="B1675" t="s">
        <v>14</v>
      </c>
      <c r="C1675" t="s">
        <v>15</v>
      </c>
      <c r="D1675" t="s">
        <v>16</v>
      </c>
      <c r="E1675">
        <v>19790</v>
      </c>
      <c r="F1675">
        <v>1050</v>
      </c>
      <c r="G1675" t="s">
        <v>30</v>
      </c>
      <c r="H1675" t="s">
        <v>31</v>
      </c>
      <c r="I1675" t="s">
        <v>120</v>
      </c>
      <c r="J1675" t="s">
        <v>121</v>
      </c>
      <c r="K1675">
        <v>600</v>
      </c>
      <c r="L1675">
        <v>554</v>
      </c>
      <c r="M1675">
        <v>-6</v>
      </c>
      <c r="N1675">
        <v>15</v>
      </c>
      <c r="O1675">
        <v>609</v>
      </c>
      <c r="P1675">
        <v>725</v>
      </c>
      <c r="Q1675">
        <v>6</v>
      </c>
      <c r="R1675">
        <v>745</v>
      </c>
      <c r="S1675">
        <v>731</v>
      </c>
      <c r="T1675">
        <v>-14</v>
      </c>
      <c r="U1675">
        <v>0</v>
      </c>
      <c r="V1675">
        <v>0</v>
      </c>
      <c r="W1675">
        <v>165</v>
      </c>
      <c r="X1675">
        <v>157</v>
      </c>
      <c r="Y1675">
        <v>136</v>
      </c>
      <c r="Z1675">
        <v>989</v>
      </c>
      <c r="AF1675" t="s">
        <v>1602</v>
      </c>
      <c r="AG1675" t="s">
        <v>669</v>
      </c>
      <c r="AH1675" s="9">
        <v>6.7361111111111108E-2</v>
      </c>
      <c r="AI1675" t="s">
        <v>1437</v>
      </c>
      <c r="AJ1675" t="s">
        <v>1417</v>
      </c>
      <c r="AK1675" t="s">
        <v>1422</v>
      </c>
    </row>
    <row r="1676" spans="1:37" x14ac:dyDescent="0.3">
      <c r="A1676" s="1">
        <v>44018</v>
      </c>
      <c r="B1676" t="s">
        <v>39</v>
      </c>
      <c r="C1676" t="s">
        <v>40</v>
      </c>
      <c r="D1676" t="s">
        <v>41</v>
      </c>
      <c r="E1676">
        <v>19805</v>
      </c>
      <c r="F1676">
        <v>2238</v>
      </c>
      <c r="G1676" t="s">
        <v>103</v>
      </c>
      <c r="H1676" t="s">
        <v>104</v>
      </c>
      <c r="I1676" t="s">
        <v>30</v>
      </c>
      <c r="J1676" t="s">
        <v>31</v>
      </c>
      <c r="K1676">
        <v>700</v>
      </c>
      <c r="L1676">
        <v>654</v>
      </c>
      <c r="M1676">
        <v>-6</v>
      </c>
      <c r="N1676">
        <v>20</v>
      </c>
      <c r="O1676">
        <v>714</v>
      </c>
      <c r="P1676">
        <v>1129</v>
      </c>
      <c r="Q1676">
        <v>17</v>
      </c>
      <c r="R1676">
        <v>1140</v>
      </c>
      <c r="S1676">
        <v>1146</v>
      </c>
      <c r="T1676">
        <v>6</v>
      </c>
      <c r="U1676">
        <v>0</v>
      </c>
      <c r="V1676">
        <v>0</v>
      </c>
      <c r="W1676">
        <v>160</v>
      </c>
      <c r="X1676">
        <v>172</v>
      </c>
      <c r="Y1676">
        <v>135</v>
      </c>
      <c r="Z1676">
        <v>1055</v>
      </c>
      <c r="AF1676" t="s">
        <v>1322</v>
      </c>
      <c r="AG1676" t="s">
        <v>594</v>
      </c>
      <c r="AH1676" s="9">
        <v>0.20277777777777778</v>
      </c>
      <c r="AI1676" t="s">
        <v>1434</v>
      </c>
      <c r="AJ1676" t="s">
        <v>1417</v>
      </c>
      <c r="AK1676" t="s">
        <v>1422</v>
      </c>
    </row>
    <row r="1677" spans="1:37" x14ac:dyDescent="0.3">
      <c r="A1677" s="1">
        <v>43939</v>
      </c>
      <c r="B1677" t="s">
        <v>32</v>
      </c>
      <c r="C1677" t="s">
        <v>33</v>
      </c>
      <c r="D1677" t="s">
        <v>34</v>
      </c>
      <c r="E1677">
        <v>19393</v>
      </c>
      <c r="F1677">
        <v>2447</v>
      </c>
      <c r="G1677" t="s">
        <v>35</v>
      </c>
      <c r="H1677" t="s">
        <v>36</v>
      </c>
      <c r="I1677" t="s">
        <v>292</v>
      </c>
      <c r="J1677" t="s">
        <v>52</v>
      </c>
      <c r="K1677">
        <v>2000</v>
      </c>
      <c r="L1677">
        <v>0</v>
      </c>
      <c r="M1677">
        <v>0</v>
      </c>
      <c r="R1677">
        <v>2105</v>
      </c>
      <c r="S1677">
        <v>0</v>
      </c>
      <c r="T1677">
        <v>0</v>
      </c>
      <c r="U1677">
        <v>1</v>
      </c>
      <c r="V1677">
        <v>0</v>
      </c>
      <c r="W1677">
        <v>65</v>
      </c>
      <c r="Z1677">
        <v>239</v>
      </c>
      <c r="AF1677" t="s">
        <v>663</v>
      </c>
      <c r="AG1677" t="s">
        <v>663</v>
      </c>
      <c r="AH1677" s="9">
        <v>0</v>
      </c>
      <c r="AI1677" t="s">
        <v>1437</v>
      </c>
      <c r="AJ1677" t="s">
        <v>1420</v>
      </c>
      <c r="AK1677" t="s">
        <v>1427</v>
      </c>
    </row>
    <row r="1678" spans="1:37" x14ac:dyDescent="0.3">
      <c r="A1678" s="1">
        <v>44323</v>
      </c>
      <c r="B1678" t="s">
        <v>81</v>
      </c>
      <c r="C1678" t="s">
        <v>82</v>
      </c>
      <c r="D1678" t="s">
        <v>83</v>
      </c>
      <c r="E1678">
        <v>20409</v>
      </c>
      <c r="F1678">
        <v>567</v>
      </c>
      <c r="G1678" t="s">
        <v>60</v>
      </c>
      <c r="H1678" t="s">
        <v>61</v>
      </c>
      <c r="I1678" t="s">
        <v>10</v>
      </c>
      <c r="J1678" t="s">
        <v>11</v>
      </c>
      <c r="K1678">
        <v>1910</v>
      </c>
      <c r="L1678">
        <v>2038</v>
      </c>
      <c r="M1678">
        <v>88</v>
      </c>
      <c r="N1678">
        <v>13</v>
      </c>
      <c r="O1678">
        <v>2051</v>
      </c>
      <c r="P1678">
        <v>2211</v>
      </c>
      <c r="Q1678">
        <v>8</v>
      </c>
      <c r="R1678">
        <v>2102</v>
      </c>
      <c r="S1678">
        <v>2219</v>
      </c>
      <c r="T1678">
        <v>77</v>
      </c>
      <c r="U1678">
        <v>0</v>
      </c>
      <c r="V1678">
        <v>0</v>
      </c>
      <c r="W1678">
        <v>112</v>
      </c>
      <c r="X1678">
        <v>101</v>
      </c>
      <c r="Y1678">
        <v>80</v>
      </c>
      <c r="Z1678">
        <v>581</v>
      </c>
      <c r="AA1678">
        <v>37</v>
      </c>
      <c r="AB1678">
        <v>0</v>
      </c>
      <c r="AC1678">
        <v>0</v>
      </c>
      <c r="AD1678">
        <v>0</v>
      </c>
      <c r="AE1678">
        <v>40</v>
      </c>
      <c r="AF1678" t="s">
        <v>1379</v>
      </c>
      <c r="AG1678" t="s">
        <v>981</v>
      </c>
      <c r="AH1678" s="9">
        <v>7.013888888888889E-2</v>
      </c>
      <c r="AI1678" t="s">
        <v>1438</v>
      </c>
      <c r="AJ1678" t="s">
        <v>1420</v>
      </c>
      <c r="AK1678" t="s">
        <v>1426</v>
      </c>
    </row>
    <row r="1679" spans="1:37" x14ac:dyDescent="0.3">
      <c r="A1679" s="1">
        <v>43605</v>
      </c>
      <c r="B1679" t="s">
        <v>14</v>
      </c>
      <c r="C1679" t="s">
        <v>15</v>
      </c>
      <c r="D1679" t="s">
        <v>16</v>
      </c>
      <c r="E1679">
        <v>19790</v>
      </c>
      <c r="F1679">
        <v>487</v>
      </c>
      <c r="G1679" t="s">
        <v>169</v>
      </c>
      <c r="H1679" t="s">
        <v>170</v>
      </c>
      <c r="I1679" t="s">
        <v>150</v>
      </c>
      <c r="J1679" t="s">
        <v>85</v>
      </c>
      <c r="K1679">
        <v>1400</v>
      </c>
      <c r="L1679">
        <v>1412</v>
      </c>
      <c r="M1679">
        <v>12</v>
      </c>
      <c r="N1679">
        <v>13</v>
      </c>
      <c r="O1679">
        <v>1425</v>
      </c>
      <c r="P1679">
        <v>1651</v>
      </c>
      <c r="Q1679">
        <v>14</v>
      </c>
      <c r="R1679">
        <v>1657</v>
      </c>
      <c r="S1679">
        <v>1705</v>
      </c>
      <c r="T1679">
        <v>8</v>
      </c>
      <c r="U1679">
        <v>0</v>
      </c>
      <c r="V1679">
        <v>0</v>
      </c>
      <c r="W1679">
        <v>177</v>
      </c>
      <c r="X1679">
        <v>173</v>
      </c>
      <c r="Y1679">
        <v>146</v>
      </c>
      <c r="Z1679">
        <v>1080</v>
      </c>
      <c r="AF1679" t="s">
        <v>783</v>
      </c>
      <c r="AG1679" t="s">
        <v>920</v>
      </c>
      <c r="AH1679" s="9">
        <v>0.12013888888888889</v>
      </c>
      <c r="AI1679" t="s">
        <v>1435</v>
      </c>
      <c r="AJ1679" t="s">
        <v>1420</v>
      </c>
      <c r="AK1679" t="s">
        <v>1422</v>
      </c>
    </row>
    <row r="1680" spans="1:37" x14ac:dyDescent="0.3">
      <c r="A1680" s="1">
        <v>44291</v>
      </c>
      <c r="B1680" t="s">
        <v>25</v>
      </c>
      <c r="C1680" t="s">
        <v>26</v>
      </c>
      <c r="D1680" t="s">
        <v>27</v>
      </c>
      <c r="E1680">
        <v>20416</v>
      </c>
      <c r="F1680">
        <v>2701</v>
      </c>
      <c r="G1680" t="s">
        <v>62</v>
      </c>
      <c r="H1680" t="s">
        <v>63</v>
      </c>
      <c r="I1680" t="s">
        <v>10</v>
      </c>
      <c r="J1680" t="s">
        <v>11</v>
      </c>
      <c r="K1680">
        <v>1150</v>
      </c>
      <c r="L1680">
        <v>1216</v>
      </c>
      <c r="M1680">
        <v>26</v>
      </c>
      <c r="N1680">
        <v>10</v>
      </c>
      <c r="O1680">
        <v>1226</v>
      </c>
      <c r="P1680">
        <v>1549</v>
      </c>
      <c r="Q1680">
        <v>7</v>
      </c>
      <c r="R1680">
        <v>1458</v>
      </c>
      <c r="S1680">
        <v>1556</v>
      </c>
      <c r="T1680">
        <v>58</v>
      </c>
      <c r="U1680">
        <v>0</v>
      </c>
      <c r="V1680">
        <v>0</v>
      </c>
      <c r="W1680">
        <v>188</v>
      </c>
      <c r="X1680">
        <v>220</v>
      </c>
      <c r="Y1680">
        <v>203</v>
      </c>
      <c r="Z1680">
        <v>1173</v>
      </c>
      <c r="AA1680">
        <v>0</v>
      </c>
      <c r="AB1680">
        <v>0</v>
      </c>
      <c r="AC1680">
        <v>58</v>
      </c>
      <c r="AD1680">
        <v>0</v>
      </c>
      <c r="AE1680">
        <v>0</v>
      </c>
      <c r="AF1680" t="s">
        <v>1028</v>
      </c>
      <c r="AG1680" t="s">
        <v>1083</v>
      </c>
      <c r="AH1680" s="9">
        <v>0.15277777777777779</v>
      </c>
      <c r="AI1680" t="s">
        <v>1435</v>
      </c>
      <c r="AJ1680" t="s">
        <v>1420</v>
      </c>
      <c r="AK1680" t="s">
        <v>1422</v>
      </c>
    </row>
    <row r="1681" spans="1:37" x14ac:dyDescent="0.3">
      <c r="A1681" s="1">
        <v>44035</v>
      </c>
      <c r="B1681" t="s">
        <v>7</v>
      </c>
      <c r="C1681" t="s">
        <v>8</v>
      </c>
      <c r="D1681" t="s">
        <v>9</v>
      </c>
      <c r="E1681">
        <v>19977</v>
      </c>
      <c r="F1681">
        <v>437</v>
      </c>
      <c r="G1681" t="s">
        <v>51</v>
      </c>
      <c r="H1681" t="s">
        <v>52</v>
      </c>
      <c r="I1681" t="s">
        <v>76</v>
      </c>
      <c r="J1681" t="s">
        <v>77</v>
      </c>
      <c r="K1681">
        <v>2015</v>
      </c>
      <c r="L1681">
        <v>2008</v>
      </c>
      <c r="M1681">
        <v>-7</v>
      </c>
      <c r="N1681">
        <v>18</v>
      </c>
      <c r="O1681">
        <v>2026</v>
      </c>
      <c r="P1681">
        <v>2114</v>
      </c>
      <c r="Q1681">
        <v>4</v>
      </c>
      <c r="R1681">
        <v>2116</v>
      </c>
      <c r="S1681">
        <v>2118</v>
      </c>
      <c r="T1681">
        <v>2</v>
      </c>
      <c r="U1681">
        <v>0</v>
      </c>
      <c r="V1681">
        <v>0</v>
      </c>
      <c r="W1681">
        <v>61</v>
      </c>
      <c r="X1681">
        <v>70</v>
      </c>
      <c r="Y1681">
        <v>48</v>
      </c>
      <c r="Z1681">
        <v>305</v>
      </c>
      <c r="AF1681" t="s">
        <v>1371</v>
      </c>
      <c r="AG1681" t="s">
        <v>975</v>
      </c>
      <c r="AH1681" s="9">
        <v>4.8611111111111112E-2</v>
      </c>
      <c r="AI1681" t="s">
        <v>1438</v>
      </c>
      <c r="AJ1681" t="s">
        <v>1417</v>
      </c>
      <c r="AK1681" t="s">
        <v>1425</v>
      </c>
    </row>
    <row r="1682" spans="1:37" x14ac:dyDescent="0.3">
      <c r="A1682" s="1">
        <v>44201</v>
      </c>
      <c r="B1682" t="s">
        <v>14</v>
      </c>
      <c r="C1682" t="s">
        <v>15</v>
      </c>
      <c r="D1682" t="s">
        <v>16</v>
      </c>
      <c r="E1682">
        <v>19790</v>
      </c>
      <c r="F1682">
        <v>2048</v>
      </c>
      <c r="G1682" t="s">
        <v>129</v>
      </c>
      <c r="H1682" t="s">
        <v>130</v>
      </c>
      <c r="I1682" t="s">
        <v>144</v>
      </c>
      <c r="J1682" t="s">
        <v>145</v>
      </c>
      <c r="K1682">
        <v>1600</v>
      </c>
      <c r="L1682">
        <v>1557</v>
      </c>
      <c r="M1682">
        <v>-3</v>
      </c>
      <c r="N1682">
        <v>9</v>
      </c>
      <c r="O1682">
        <v>1606</v>
      </c>
      <c r="P1682">
        <v>1933</v>
      </c>
      <c r="Q1682">
        <v>11</v>
      </c>
      <c r="R1682">
        <v>1948</v>
      </c>
      <c r="S1682">
        <v>1944</v>
      </c>
      <c r="T1682">
        <v>-4</v>
      </c>
      <c r="U1682">
        <v>0</v>
      </c>
      <c r="V1682">
        <v>0</v>
      </c>
      <c r="W1682">
        <v>168</v>
      </c>
      <c r="X1682">
        <v>167</v>
      </c>
      <c r="Y1682">
        <v>147</v>
      </c>
      <c r="Z1682">
        <v>1149</v>
      </c>
      <c r="AF1682" t="s">
        <v>1592</v>
      </c>
      <c r="AG1682" t="s">
        <v>937</v>
      </c>
      <c r="AH1682" s="9">
        <v>0.15763888888888888</v>
      </c>
      <c r="AI1682" t="s">
        <v>1435</v>
      </c>
      <c r="AJ1682" t="s">
        <v>1417</v>
      </c>
      <c r="AK1682" t="s">
        <v>1423</v>
      </c>
    </row>
    <row r="1683" spans="1:37" x14ac:dyDescent="0.3">
      <c r="A1683" s="1">
        <v>44068</v>
      </c>
      <c r="B1683" t="s">
        <v>283</v>
      </c>
      <c r="C1683" t="s">
        <v>284</v>
      </c>
      <c r="D1683" t="s">
        <v>285</v>
      </c>
      <c r="E1683">
        <v>19690</v>
      </c>
      <c r="F1683">
        <v>233</v>
      </c>
      <c r="G1683" t="s">
        <v>231</v>
      </c>
      <c r="H1683" t="s">
        <v>232</v>
      </c>
      <c r="I1683" t="s">
        <v>307</v>
      </c>
      <c r="J1683" t="s">
        <v>308</v>
      </c>
      <c r="K1683">
        <v>1215</v>
      </c>
      <c r="L1683">
        <v>1209</v>
      </c>
      <c r="M1683">
        <v>-6</v>
      </c>
      <c r="N1683">
        <v>11</v>
      </c>
      <c r="O1683">
        <v>1220</v>
      </c>
      <c r="P1683">
        <v>1241</v>
      </c>
      <c r="Q1683">
        <v>5</v>
      </c>
      <c r="R1683">
        <v>1256</v>
      </c>
      <c r="S1683">
        <v>1246</v>
      </c>
      <c r="T1683">
        <v>-10</v>
      </c>
      <c r="U1683">
        <v>0</v>
      </c>
      <c r="V1683">
        <v>0</v>
      </c>
      <c r="W1683">
        <v>41</v>
      </c>
      <c r="X1683">
        <v>37</v>
      </c>
      <c r="Y1683">
        <v>21</v>
      </c>
      <c r="Z1683">
        <v>102</v>
      </c>
      <c r="AF1683" t="s">
        <v>1237</v>
      </c>
      <c r="AG1683" t="s">
        <v>739</v>
      </c>
      <c r="AH1683" s="9">
        <v>2.5694444444444443E-2</v>
      </c>
      <c r="AI1683" t="s">
        <v>1435</v>
      </c>
      <c r="AJ1683" t="s">
        <v>1417</v>
      </c>
      <c r="AK1683" t="s">
        <v>1423</v>
      </c>
    </row>
    <row r="1684" spans="1:37" x14ac:dyDescent="0.3">
      <c r="A1684" s="1">
        <v>44318</v>
      </c>
      <c r="B1684" t="s">
        <v>14</v>
      </c>
      <c r="C1684" t="s">
        <v>15</v>
      </c>
      <c r="D1684" t="s">
        <v>16</v>
      </c>
      <c r="E1684">
        <v>19790</v>
      </c>
      <c r="F1684">
        <v>1858</v>
      </c>
      <c r="G1684" t="s">
        <v>165</v>
      </c>
      <c r="H1684" t="s">
        <v>166</v>
      </c>
      <c r="I1684" t="s">
        <v>60</v>
      </c>
      <c r="J1684" t="s">
        <v>61</v>
      </c>
      <c r="K1684">
        <v>745</v>
      </c>
      <c r="L1684">
        <v>743</v>
      </c>
      <c r="M1684">
        <v>-2</v>
      </c>
      <c r="N1684">
        <v>12</v>
      </c>
      <c r="O1684">
        <v>755</v>
      </c>
      <c r="P1684">
        <v>1120</v>
      </c>
      <c r="Q1684">
        <v>7</v>
      </c>
      <c r="R1684">
        <v>1139</v>
      </c>
      <c r="S1684">
        <v>1127</v>
      </c>
      <c r="T1684">
        <v>-12</v>
      </c>
      <c r="U1684">
        <v>0</v>
      </c>
      <c r="V1684">
        <v>0</v>
      </c>
      <c r="W1684">
        <v>234</v>
      </c>
      <c r="X1684">
        <v>224</v>
      </c>
      <c r="Y1684">
        <v>205</v>
      </c>
      <c r="Z1684">
        <v>1547</v>
      </c>
      <c r="AF1684" t="s">
        <v>727</v>
      </c>
      <c r="AG1684" t="s">
        <v>857</v>
      </c>
      <c r="AH1684" s="9">
        <v>0.15555555555555556</v>
      </c>
      <c r="AI1684" t="s">
        <v>1434</v>
      </c>
      <c r="AJ1684" t="s">
        <v>1417</v>
      </c>
      <c r="AK1684" t="s">
        <v>1421</v>
      </c>
    </row>
    <row r="1685" spans="1:37" x14ac:dyDescent="0.3">
      <c r="A1685" s="1">
        <v>43959</v>
      </c>
      <c r="B1685" t="s">
        <v>122</v>
      </c>
      <c r="C1685" t="s">
        <v>123</v>
      </c>
      <c r="D1685" t="s">
        <v>124</v>
      </c>
      <c r="E1685">
        <v>20304</v>
      </c>
      <c r="F1685">
        <v>4239</v>
      </c>
      <c r="G1685" t="s">
        <v>374</v>
      </c>
      <c r="H1685" t="s">
        <v>375</v>
      </c>
      <c r="I1685" t="s">
        <v>17</v>
      </c>
      <c r="J1685" t="s">
        <v>18</v>
      </c>
      <c r="K1685">
        <v>700</v>
      </c>
      <c r="L1685">
        <v>658</v>
      </c>
      <c r="M1685">
        <v>-2</v>
      </c>
      <c r="N1685">
        <v>4</v>
      </c>
      <c r="O1685">
        <v>702</v>
      </c>
      <c r="P1685">
        <v>729</v>
      </c>
      <c r="Q1685">
        <v>5</v>
      </c>
      <c r="R1685">
        <v>756</v>
      </c>
      <c r="S1685">
        <v>734</v>
      </c>
      <c r="T1685">
        <v>-22</v>
      </c>
      <c r="U1685">
        <v>0</v>
      </c>
      <c r="V1685">
        <v>0</v>
      </c>
      <c r="W1685">
        <v>56</v>
      </c>
      <c r="X1685">
        <v>36</v>
      </c>
      <c r="Y1685">
        <v>27</v>
      </c>
      <c r="Z1685">
        <v>119</v>
      </c>
      <c r="AF1685" t="s">
        <v>1654</v>
      </c>
      <c r="AG1685" t="s">
        <v>680</v>
      </c>
      <c r="AH1685" s="9">
        <v>2.5000000000000001E-2</v>
      </c>
      <c r="AI1685" t="s">
        <v>1434</v>
      </c>
      <c r="AJ1685" t="s">
        <v>1417</v>
      </c>
      <c r="AK1685" t="s">
        <v>1426</v>
      </c>
    </row>
    <row r="1686" spans="1:37" x14ac:dyDescent="0.3">
      <c r="A1686" s="1">
        <v>44232</v>
      </c>
      <c r="B1686" t="s">
        <v>122</v>
      </c>
      <c r="C1686" t="s">
        <v>123</v>
      </c>
      <c r="D1686" t="s">
        <v>124</v>
      </c>
      <c r="E1686">
        <v>20304</v>
      </c>
      <c r="F1686">
        <v>2986</v>
      </c>
      <c r="G1686" t="s">
        <v>30</v>
      </c>
      <c r="H1686" t="s">
        <v>31</v>
      </c>
      <c r="I1686" t="s">
        <v>293</v>
      </c>
      <c r="J1686" t="s">
        <v>294</v>
      </c>
      <c r="K1686">
        <v>1045</v>
      </c>
      <c r="L1686">
        <v>1044</v>
      </c>
      <c r="M1686">
        <v>-1</v>
      </c>
      <c r="N1686">
        <v>30</v>
      </c>
      <c r="O1686">
        <v>1114</v>
      </c>
      <c r="P1686">
        <v>1343</v>
      </c>
      <c r="Q1686">
        <v>3</v>
      </c>
      <c r="R1686">
        <v>1344</v>
      </c>
      <c r="S1686">
        <v>1346</v>
      </c>
      <c r="T1686">
        <v>2</v>
      </c>
      <c r="U1686">
        <v>0</v>
      </c>
      <c r="V1686">
        <v>0</v>
      </c>
      <c r="W1686">
        <v>179</v>
      </c>
      <c r="X1686">
        <v>182</v>
      </c>
      <c r="Y1686">
        <v>149</v>
      </c>
      <c r="Z1686">
        <v>977</v>
      </c>
      <c r="AF1686" t="s">
        <v>915</v>
      </c>
      <c r="AG1686" t="s">
        <v>878</v>
      </c>
      <c r="AH1686" s="9">
        <v>0.12638888888888888</v>
      </c>
      <c r="AI1686" t="s">
        <v>1434</v>
      </c>
      <c r="AJ1686" t="s">
        <v>1417</v>
      </c>
      <c r="AK1686" t="s">
        <v>1426</v>
      </c>
    </row>
    <row r="1687" spans="1:37" x14ac:dyDescent="0.3">
      <c r="A1687" s="1">
        <v>43987</v>
      </c>
      <c r="B1687" t="s">
        <v>32</v>
      </c>
      <c r="C1687" t="s">
        <v>33</v>
      </c>
      <c r="D1687" t="s">
        <v>34</v>
      </c>
      <c r="E1687">
        <v>19393</v>
      </c>
      <c r="F1687">
        <v>1507</v>
      </c>
      <c r="G1687" t="s">
        <v>158</v>
      </c>
      <c r="H1687" t="s">
        <v>159</v>
      </c>
      <c r="I1687" t="s">
        <v>72</v>
      </c>
      <c r="J1687" t="s">
        <v>73</v>
      </c>
      <c r="K1687">
        <v>645</v>
      </c>
      <c r="L1687">
        <v>640</v>
      </c>
      <c r="M1687">
        <v>-5</v>
      </c>
      <c r="N1687">
        <v>9</v>
      </c>
      <c r="O1687">
        <v>649</v>
      </c>
      <c r="P1687">
        <v>744</v>
      </c>
      <c r="Q1687">
        <v>3</v>
      </c>
      <c r="R1687">
        <v>800</v>
      </c>
      <c r="S1687">
        <v>747</v>
      </c>
      <c r="T1687">
        <v>-13</v>
      </c>
      <c r="U1687">
        <v>0</v>
      </c>
      <c r="V1687">
        <v>0</v>
      </c>
      <c r="W1687">
        <v>75</v>
      </c>
      <c r="X1687">
        <v>67</v>
      </c>
      <c r="Y1687">
        <v>55</v>
      </c>
      <c r="Z1687">
        <v>337</v>
      </c>
      <c r="AF1687" t="s">
        <v>1569</v>
      </c>
      <c r="AG1687" t="s">
        <v>1291</v>
      </c>
      <c r="AH1687" s="9">
        <v>4.6527777777777779E-2</v>
      </c>
      <c r="AI1687" t="s">
        <v>1434</v>
      </c>
      <c r="AJ1687" t="s">
        <v>1417</v>
      </c>
      <c r="AK1687" t="s">
        <v>1426</v>
      </c>
    </row>
    <row r="1688" spans="1:37" x14ac:dyDescent="0.3">
      <c r="A1688" s="1">
        <v>44100</v>
      </c>
      <c r="B1688" t="s">
        <v>32</v>
      </c>
      <c r="C1688" t="s">
        <v>33</v>
      </c>
      <c r="D1688" t="s">
        <v>34</v>
      </c>
      <c r="E1688">
        <v>19393</v>
      </c>
      <c r="F1688">
        <v>2073</v>
      </c>
      <c r="G1688" t="s">
        <v>402</v>
      </c>
      <c r="H1688" t="s">
        <v>403</v>
      </c>
      <c r="I1688" t="s">
        <v>68</v>
      </c>
      <c r="J1688" t="s">
        <v>69</v>
      </c>
      <c r="K1688">
        <v>745</v>
      </c>
      <c r="L1688">
        <v>739</v>
      </c>
      <c r="M1688">
        <v>-6</v>
      </c>
      <c r="N1688">
        <v>10</v>
      </c>
      <c r="O1688">
        <v>749</v>
      </c>
      <c r="P1688">
        <v>800</v>
      </c>
      <c r="Q1688">
        <v>5</v>
      </c>
      <c r="R1688">
        <v>815</v>
      </c>
      <c r="S1688">
        <v>805</v>
      </c>
      <c r="T1688">
        <v>-10</v>
      </c>
      <c r="U1688">
        <v>0</v>
      </c>
      <c r="V1688">
        <v>0</v>
      </c>
      <c r="W1688">
        <v>90</v>
      </c>
      <c r="X1688">
        <v>86</v>
      </c>
      <c r="Y1688">
        <v>71</v>
      </c>
      <c r="Z1688">
        <v>483</v>
      </c>
      <c r="AF1688" t="s">
        <v>1468</v>
      </c>
      <c r="AG1688" t="s">
        <v>855</v>
      </c>
      <c r="AH1688" s="9">
        <v>1.8055555555555554E-2</v>
      </c>
      <c r="AI1688" t="s">
        <v>1434</v>
      </c>
      <c r="AJ1688" t="s">
        <v>1417</v>
      </c>
      <c r="AK1688" t="s">
        <v>1427</v>
      </c>
    </row>
    <row r="1689" spans="1:37" x14ac:dyDescent="0.3">
      <c r="A1689" s="1">
        <v>44293</v>
      </c>
      <c r="B1689" t="s">
        <v>46</v>
      </c>
      <c r="C1689" t="s">
        <v>47</v>
      </c>
      <c r="D1689" t="s">
        <v>48</v>
      </c>
      <c r="E1689">
        <v>20452</v>
      </c>
      <c r="F1689">
        <v>4995</v>
      </c>
      <c r="G1689" t="s">
        <v>72</v>
      </c>
      <c r="H1689" t="s">
        <v>73</v>
      </c>
      <c r="I1689" t="s">
        <v>80</v>
      </c>
      <c r="J1689" t="s">
        <v>67</v>
      </c>
      <c r="K1689">
        <v>600</v>
      </c>
      <c r="L1689">
        <v>554</v>
      </c>
      <c r="M1689">
        <v>-6</v>
      </c>
      <c r="N1689">
        <v>14</v>
      </c>
      <c r="O1689">
        <v>608</v>
      </c>
      <c r="P1689">
        <v>646</v>
      </c>
      <c r="Q1689">
        <v>11</v>
      </c>
      <c r="R1689">
        <v>718</v>
      </c>
      <c r="S1689">
        <v>657</v>
      </c>
      <c r="T1689">
        <v>-21</v>
      </c>
      <c r="U1689">
        <v>0</v>
      </c>
      <c r="V1689">
        <v>0</v>
      </c>
      <c r="W1689">
        <v>138</v>
      </c>
      <c r="X1689">
        <v>123</v>
      </c>
      <c r="Y1689">
        <v>98</v>
      </c>
      <c r="Z1689">
        <v>621</v>
      </c>
      <c r="AF1689" t="s">
        <v>679</v>
      </c>
      <c r="AG1689" t="s">
        <v>669</v>
      </c>
      <c r="AH1689" s="9">
        <v>4.3749999999999997E-2</v>
      </c>
      <c r="AI1689" t="s">
        <v>1437</v>
      </c>
      <c r="AJ1689" t="s">
        <v>1417</v>
      </c>
      <c r="AK1689" t="s">
        <v>1424</v>
      </c>
    </row>
    <row r="1690" spans="1:37" x14ac:dyDescent="0.3">
      <c r="A1690" s="1">
        <v>43946</v>
      </c>
      <c r="B1690" t="s">
        <v>14</v>
      </c>
      <c r="C1690" t="s">
        <v>15</v>
      </c>
      <c r="D1690" t="s">
        <v>16</v>
      </c>
      <c r="E1690">
        <v>19790</v>
      </c>
      <c r="F1690">
        <v>2005</v>
      </c>
      <c r="G1690" t="s">
        <v>120</v>
      </c>
      <c r="H1690" t="s">
        <v>121</v>
      </c>
      <c r="I1690" t="s">
        <v>105</v>
      </c>
      <c r="J1690" t="s">
        <v>106</v>
      </c>
      <c r="K1690">
        <v>1135</v>
      </c>
      <c r="L1690">
        <v>1128</v>
      </c>
      <c r="M1690">
        <v>-7</v>
      </c>
      <c r="N1690">
        <v>14</v>
      </c>
      <c r="O1690">
        <v>1142</v>
      </c>
      <c r="P1690">
        <v>1204</v>
      </c>
      <c r="Q1690">
        <v>4</v>
      </c>
      <c r="R1690">
        <v>1204</v>
      </c>
      <c r="S1690">
        <v>1208</v>
      </c>
      <c r="T1690">
        <v>4</v>
      </c>
      <c r="U1690">
        <v>0</v>
      </c>
      <c r="V1690">
        <v>0</v>
      </c>
      <c r="W1690">
        <v>89</v>
      </c>
      <c r="X1690">
        <v>100</v>
      </c>
      <c r="Y1690">
        <v>82</v>
      </c>
      <c r="Z1690">
        <v>546</v>
      </c>
      <c r="AF1690" t="s">
        <v>894</v>
      </c>
      <c r="AG1690" t="s">
        <v>886</v>
      </c>
      <c r="AH1690" s="9">
        <v>2.7777777777777776E-2</v>
      </c>
      <c r="AI1690" t="s">
        <v>1434</v>
      </c>
      <c r="AJ1690" t="s">
        <v>1417</v>
      </c>
      <c r="AK1690" t="s">
        <v>1427</v>
      </c>
    </row>
    <row r="1691" spans="1:37" x14ac:dyDescent="0.3">
      <c r="A1691" s="1">
        <v>44265</v>
      </c>
      <c r="B1691" t="s">
        <v>46</v>
      </c>
      <c r="C1691" t="s">
        <v>47</v>
      </c>
      <c r="D1691" t="s">
        <v>48</v>
      </c>
      <c r="E1691">
        <v>20452</v>
      </c>
      <c r="F1691">
        <v>5643</v>
      </c>
      <c r="G1691" t="s">
        <v>60</v>
      </c>
      <c r="H1691" t="s">
        <v>61</v>
      </c>
      <c r="I1691" t="s">
        <v>239</v>
      </c>
      <c r="J1691" t="s">
        <v>240</v>
      </c>
      <c r="K1691">
        <v>1250</v>
      </c>
      <c r="L1691">
        <v>1247</v>
      </c>
      <c r="M1691">
        <v>-3</v>
      </c>
      <c r="N1691">
        <v>14</v>
      </c>
      <c r="O1691">
        <v>1301</v>
      </c>
      <c r="P1691">
        <v>1401</v>
      </c>
      <c r="Q1691">
        <v>4</v>
      </c>
      <c r="R1691">
        <v>1417</v>
      </c>
      <c r="S1691">
        <v>1405</v>
      </c>
      <c r="T1691">
        <v>-12</v>
      </c>
      <c r="U1691">
        <v>0</v>
      </c>
      <c r="V1691">
        <v>0</v>
      </c>
      <c r="W1691">
        <v>147</v>
      </c>
      <c r="X1691">
        <v>138</v>
      </c>
      <c r="Y1691">
        <v>120</v>
      </c>
      <c r="Z1691">
        <v>821</v>
      </c>
      <c r="AF1691" t="s">
        <v>1697</v>
      </c>
      <c r="AG1691" t="s">
        <v>1060</v>
      </c>
      <c r="AH1691" s="9">
        <v>5.4166666666666669E-2</v>
      </c>
      <c r="AI1691" t="s">
        <v>1435</v>
      </c>
      <c r="AJ1691" t="s">
        <v>1417</v>
      </c>
      <c r="AK1691" t="s">
        <v>1424</v>
      </c>
    </row>
    <row r="1692" spans="1:37" x14ac:dyDescent="0.3">
      <c r="A1692" s="1">
        <v>44167</v>
      </c>
      <c r="B1692" t="s">
        <v>141</v>
      </c>
      <c r="C1692" t="s">
        <v>142</v>
      </c>
      <c r="D1692" t="s">
        <v>143</v>
      </c>
      <c r="E1692">
        <v>20363</v>
      </c>
      <c r="F1692">
        <v>5213</v>
      </c>
      <c r="G1692" t="s">
        <v>60</v>
      </c>
      <c r="H1692" t="s">
        <v>61</v>
      </c>
      <c r="I1692" t="s">
        <v>355</v>
      </c>
      <c r="J1692" t="s">
        <v>356</v>
      </c>
      <c r="K1692">
        <v>2030</v>
      </c>
      <c r="L1692">
        <v>2025</v>
      </c>
      <c r="M1692">
        <v>-5</v>
      </c>
      <c r="N1692">
        <v>17</v>
      </c>
      <c r="O1692">
        <v>2042</v>
      </c>
      <c r="P1692">
        <v>2112</v>
      </c>
      <c r="Q1692">
        <v>3</v>
      </c>
      <c r="R1692">
        <v>2121</v>
      </c>
      <c r="S1692">
        <v>2115</v>
      </c>
      <c r="T1692">
        <v>-6</v>
      </c>
      <c r="U1692">
        <v>0</v>
      </c>
      <c r="V1692">
        <v>0</v>
      </c>
      <c r="W1692">
        <v>111</v>
      </c>
      <c r="X1692">
        <v>110</v>
      </c>
      <c r="Y1692">
        <v>90</v>
      </c>
      <c r="Z1692">
        <v>633</v>
      </c>
      <c r="AF1692" t="s">
        <v>1207</v>
      </c>
      <c r="AG1692" t="s">
        <v>1040</v>
      </c>
      <c r="AH1692" s="9">
        <v>3.4722222222222224E-2</v>
      </c>
      <c r="AI1692" t="s">
        <v>1438</v>
      </c>
      <c r="AJ1692" t="s">
        <v>1417</v>
      </c>
      <c r="AK1692" t="s">
        <v>1424</v>
      </c>
    </row>
    <row r="1693" spans="1:37" x14ac:dyDescent="0.3">
      <c r="A1693" s="1">
        <v>43883</v>
      </c>
      <c r="B1693" t="s">
        <v>81</v>
      </c>
      <c r="C1693" t="s">
        <v>82</v>
      </c>
      <c r="D1693" t="s">
        <v>83</v>
      </c>
      <c r="E1693">
        <v>20409</v>
      </c>
      <c r="F1693">
        <v>534</v>
      </c>
      <c r="G1693" t="s">
        <v>23</v>
      </c>
      <c r="H1693" t="s">
        <v>24</v>
      </c>
      <c r="I1693" t="s">
        <v>44</v>
      </c>
      <c r="J1693" t="s">
        <v>45</v>
      </c>
      <c r="K1693">
        <v>1400</v>
      </c>
      <c r="L1693">
        <v>1350</v>
      </c>
      <c r="M1693">
        <v>-10</v>
      </c>
      <c r="N1693">
        <v>15</v>
      </c>
      <c r="O1693">
        <v>1405</v>
      </c>
      <c r="P1693">
        <v>2147</v>
      </c>
      <c r="Q1693">
        <v>7</v>
      </c>
      <c r="R1693">
        <v>2233</v>
      </c>
      <c r="S1693">
        <v>2154</v>
      </c>
      <c r="T1693">
        <v>-39</v>
      </c>
      <c r="U1693">
        <v>0</v>
      </c>
      <c r="V1693">
        <v>0</v>
      </c>
      <c r="W1693">
        <v>333</v>
      </c>
      <c r="X1693">
        <v>304</v>
      </c>
      <c r="Y1693">
        <v>282</v>
      </c>
      <c r="Z1693">
        <v>2704</v>
      </c>
      <c r="AF1693" t="s">
        <v>1376</v>
      </c>
      <c r="AG1693" t="s">
        <v>1132</v>
      </c>
      <c r="AH1693" s="9">
        <v>0.33611111111111114</v>
      </c>
      <c r="AI1693" t="s">
        <v>1435</v>
      </c>
      <c r="AJ1693" t="s">
        <v>1417</v>
      </c>
      <c r="AK1693" t="s">
        <v>1427</v>
      </c>
    </row>
    <row r="1694" spans="1:37" x14ac:dyDescent="0.3">
      <c r="A1694" s="1">
        <v>43994</v>
      </c>
      <c r="B1694" t="s">
        <v>14</v>
      </c>
      <c r="C1694" t="s">
        <v>15</v>
      </c>
      <c r="D1694" t="s">
        <v>16</v>
      </c>
      <c r="E1694">
        <v>19790</v>
      </c>
      <c r="F1694">
        <v>790</v>
      </c>
      <c r="G1694" t="s">
        <v>146</v>
      </c>
      <c r="H1694" t="s">
        <v>147</v>
      </c>
      <c r="I1694" t="s">
        <v>60</v>
      </c>
      <c r="J1694" t="s">
        <v>61</v>
      </c>
      <c r="K1694">
        <v>1245</v>
      </c>
      <c r="L1694">
        <v>1240</v>
      </c>
      <c r="M1694">
        <v>-5</v>
      </c>
      <c r="N1694">
        <v>12</v>
      </c>
      <c r="O1694">
        <v>1252</v>
      </c>
      <c r="P1694">
        <v>1350</v>
      </c>
      <c r="Q1694">
        <v>6</v>
      </c>
      <c r="R1694">
        <v>1406</v>
      </c>
      <c r="S1694">
        <v>1356</v>
      </c>
      <c r="T1694">
        <v>-10</v>
      </c>
      <c r="U1694">
        <v>0</v>
      </c>
      <c r="V1694">
        <v>0</v>
      </c>
      <c r="W1694">
        <v>81</v>
      </c>
      <c r="X1694">
        <v>76</v>
      </c>
      <c r="Y1694">
        <v>58</v>
      </c>
      <c r="Z1694">
        <v>366</v>
      </c>
      <c r="AF1694" t="s">
        <v>1241</v>
      </c>
      <c r="AG1694" t="s">
        <v>900</v>
      </c>
      <c r="AH1694" s="9">
        <v>5.2777777777777778E-2</v>
      </c>
      <c r="AI1694" t="s">
        <v>1435</v>
      </c>
      <c r="AJ1694" t="s">
        <v>1417</v>
      </c>
      <c r="AK1694" t="s">
        <v>1426</v>
      </c>
    </row>
    <row r="1695" spans="1:37" x14ac:dyDescent="0.3">
      <c r="A1695" s="1">
        <v>43989</v>
      </c>
      <c r="B1695" t="s">
        <v>32</v>
      </c>
      <c r="C1695" t="s">
        <v>33</v>
      </c>
      <c r="D1695" t="s">
        <v>34</v>
      </c>
      <c r="E1695">
        <v>19393</v>
      </c>
      <c r="F1695">
        <v>481</v>
      </c>
      <c r="G1695" t="s">
        <v>133</v>
      </c>
      <c r="H1695" t="s">
        <v>134</v>
      </c>
      <c r="I1695" t="s">
        <v>21</v>
      </c>
      <c r="J1695" t="s">
        <v>22</v>
      </c>
      <c r="K1695">
        <v>815</v>
      </c>
      <c r="L1695">
        <v>814</v>
      </c>
      <c r="M1695">
        <v>-1</v>
      </c>
      <c r="N1695">
        <v>7</v>
      </c>
      <c r="O1695">
        <v>821</v>
      </c>
      <c r="P1695">
        <v>932</v>
      </c>
      <c r="Q1695">
        <v>5</v>
      </c>
      <c r="R1695">
        <v>1000</v>
      </c>
      <c r="S1695">
        <v>937</v>
      </c>
      <c r="T1695">
        <v>-23</v>
      </c>
      <c r="U1695">
        <v>0</v>
      </c>
      <c r="V1695">
        <v>0</v>
      </c>
      <c r="W1695">
        <v>225</v>
      </c>
      <c r="X1695">
        <v>203</v>
      </c>
      <c r="Y1695">
        <v>191</v>
      </c>
      <c r="Z1695">
        <v>1506</v>
      </c>
      <c r="AF1695" t="s">
        <v>1698</v>
      </c>
      <c r="AG1695" t="s">
        <v>1219</v>
      </c>
      <c r="AH1695" s="9">
        <v>5.7638888888888892E-2</v>
      </c>
      <c r="AI1695" t="s">
        <v>1434</v>
      </c>
      <c r="AJ1695" t="s">
        <v>1417</v>
      </c>
      <c r="AK1695" t="s">
        <v>1421</v>
      </c>
    </row>
    <row r="1696" spans="1:37" x14ac:dyDescent="0.3">
      <c r="A1696" s="1">
        <v>44445</v>
      </c>
      <c r="B1696" t="s">
        <v>32</v>
      </c>
      <c r="C1696" t="s">
        <v>33</v>
      </c>
      <c r="D1696" t="s">
        <v>34</v>
      </c>
      <c r="E1696">
        <v>19393</v>
      </c>
      <c r="F1696">
        <v>1217</v>
      </c>
      <c r="G1696" t="s">
        <v>103</v>
      </c>
      <c r="H1696" t="s">
        <v>104</v>
      </c>
      <c r="I1696" t="s">
        <v>66</v>
      </c>
      <c r="J1696" t="s">
        <v>67</v>
      </c>
      <c r="K1696">
        <v>1215</v>
      </c>
      <c r="L1696">
        <v>1257</v>
      </c>
      <c r="M1696">
        <v>42</v>
      </c>
      <c r="N1696">
        <v>13</v>
      </c>
      <c r="O1696">
        <v>1310</v>
      </c>
      <c r="P1696">
        <v>1813</v>
      </c>
      <c r="Q1696">
        <v>3</v>
      </c>
      <c r="R1696">
        <v>1745</v>
      </c>
      <c r="S1696">
        <v>1816</v>
      </c>
      <c r="T1696">
        <v>31</v>
      </c>
      <c r="U1696">
        <v>0</v>
      </c>
      <c r="V1696">
        <v>0</v>
      </c>
      <c r="W1696">
        <v>210</v>
      </c>
      <c r="X1696">
        <v>199</v>
      </c>
      <c r="Y1696">
        <v>183</v>
      </c>
      <c r="Z1696">
        <v>1521</v>
      </c>
      <c r="AA1696">
        <v>0</v>
      </c>
      <c r="AB1696">
        <v>0</v>
      </c>
      <c r="AC1696">
        <v>0</v>
      </c>
      <c r="AD1696">
        <v>0</v>
      </c>
      <c r="AE1696">
        <v>31</v>
      </c>
      <c r="AF1696" t="s">
        <v>794</v>
      </c>
      <c r="AG1696" t="s">
        <v>1334</v>
      </c>
      <c r="AH1696" s="9">
        <v>0.22152777777777777</v>
      </c>
      <c r="AI1696" t="s">
        <v>1435</v>
      </c>
      <c r="AJ1696" t="s">
        <v>1420</v>
      </c>
      <c r="AK1696" t="s">
        <v>1422</v>
      </c>
    </row>
    <row r="1697" spans="1:37" x14ac:dyDescent="0.3">
      <c r="A1697" s="1">
        <v>44002</v>
      </c>
      <c r="B1697" t="s">
        <v>46</v>
      </c>
      <c r="C1697" t="s">
        <v>47</v>
      </c>
      <c r="D1697" t="s">
        <v>48</v>
      </c>
      <c r="E1697">
        <v>20452</v>
      </c>
      <c r="F1697">
        <v>4445</v>
      </c>
      <c r="G1697" t="s">
        <v>341</v>
      </c>
      <c r="H1697" t="s">
        <v>342</v>
      </c>
      <c r="I1697" t="s">
        <v>42</v>
      </c>
      <c r="J1697" t="s">
        <v>43</v>
      </c>
      <c r="K1697">
        <v>745</v>
      </c>
      <c r="L1697">
        <v>738</v>
      </c>
      <c r="M1697">
        <v>-7</v>
      </c>
      <c r="N1697">
        <v>11</v>
      </c>
      <c r="O1697">
        <v>749</v>
      </c>
      <c r="P1697">
        <v>839</v>
      </c>
      <c r="Q1697">
        <v>7</v>
      </c>
      <c r="R1697">
        <v>905</v>
      </c>
      <c r="S1697">
        <v>846</v>
      </c>
      <c r="T1697">
        <v>-19</v>
      </c>
      <c r="U1697">
        <v>0</v>
      </c>
      <c r="V1697">
        <v>0</v>
      </c>
      <c r="W1697">
        <v>80</v>
      </c>
      <c r="X1697">
        <v>68</v>
      </c>
      <c r="Y1697">
        <v>50</v>
      </c>
      <c r="Z1697">
        <v>310</v>
      </c>
      <c r="AF1697" t="s">
        <v>1049</v>
      </c>
      <c r="AG1697" t="s">
        <v>1152</v>
      </c>
      <c r="AH1697" s="9">
        <v>4.7222222222222221E-2</v>
      </c>
      <c r="AI1697" t="s">
        <v>1434</v>
      </c>
      <c r="AJ1697" t="s">
        <v>1417</v>
      </c>
      <c r="AK1697" t="s">
        <v>1427</v>
      </c>
    </row>
    <row r="1698" spans="1:37" x14ac:dyDescent="0.3">
      <c r="A1698" s="1">
        <v>44090</v>
      </c>
      <c r="B1698" t="s">
        <v>39</v>
      </c>
      <c r="C1698" t="s">
        <v>40</v>
      </c>
      <c r="D1698" t="s">
        <v>41</v>
      </c>
      <c r="E1698">
        <v>19805</v>
      </c>
      <c r="F1698">
        <v>706</v>
      </c>
      <c r="G1698" t="s">
        <v>21</v>
      </c>
      <c r="H1698" t="s">
        <v>22</v>
      </c>
      <c r="I1698" t="s">
        <v>30</v>
      </c>
      <c r="J1698" t="s">
        <v>31</v>
      </c>
      <c r="K1698">
        <v>1630</v>
      </c>
      <c r="L1698">
        <v>1625</v>
      </c>
      <c r="M1698">
        <v>-5</v>
      </c>
      <c r="N1698">
        <v>17</v>
      </c>
      <c r="O1698">
        <v>1642</v>
      </c>
      <c r="P1698">
        <v>1916</v>
      </c>
      <c r="Q1698">
        <v>4</v>
      </c>
      <c r="R1698">
        <v>1929</v>
      </c>
      <c r="S1698">
        <v>1920</v>
      </c>
      <c r="T1698">
        <v>-9</v>
      </c>
      <c r="U1698">
        <v>0</v>
      </c>
      <c r="V1698">
        <v>0</v>
      </c>
      <c r="W1698">
        <v>119</v>
      </c>
      <c r="X1698">
        <v>115</v>
      </c>
      <c r="Y1698">
        <v>94</v>
      </c>
      <c r="Z1698">
        <v>641</v>
      </c>
      <c r="AF1698" t="s">
        <v>804</v>
      </c>
      <c r="AG1698" t="s">
        <v>779</v>
      </c>
      <c r="AH1698" s="9">
        <v>0.12152777777777778</v>
      </c>
      <c r="AI1698" t="s">
        <v>1435</v>
      </c>
      <c r="AJ1698" t="s">
        <v>1417</v>
      </c>
      <c r="AK1698" t="s">
        <v>1424</v>
      </c>
    </row>
    <row r="1699" spans="1:37" x14ac:dyDescent="0.3">
      <c r="A1699" s="1">
        <v>44094</v>
      </c>
      <c r="B1699" t="s">
        <v>155</v>
      </c>
      <c r="C1699" t="s">
        <v>156</v>
      </c>
      <c r="D1699" t="s">
        <v>157</v>
      </c>
      <c r="E1699">
        <v>20398</v>
      </c>
      <c r="F1699">
        <v>4130</v>
      </c>
      <c r="G1699" t="s">
        <v>374</v>
      </c>
      <c r="H1699" t="s">
        <v>375</v>
      </c>
      <c r="I1699" t="s">
        <v>80</v>
      </c>
      <c r="J1699" t="s">
        <v>67</v>
      </c>
      <c r="K1699">
        <v>1635</v>
      </c>
      <c r="L1699">
        <v>1620</v>
      </c>
      <c r="M1699">
        <v>-15</v>
      </c>
      <c r="N1699">
        <v>6</v>
      </c>
      <c r="O1699">
        <v>1626</v>
      </c>
      <c r="P1699">
        <v>1704</v>
      </c>
      <c r="Q1699">
        <v>15</v>
      </c>
      <c r="R1699">
        <v>1745</v>
      </c>
      <c r="S1699">
        <v>1719</v>
      </c>
      <c r="T1699">
        <v>-26</v>
      </c>
      <c r="U1699">
        <v>0</v>
      </c>
      <c r="V1699">
        <v>0</v>
      </c>
      <c r="W1699">
        <v>70</v>
      </c>
      <c r="X1699">
        <v>59</v>
      </c>
      <c r="Y1699">
        <v>38</v>
      </c>
      <c r="Z1699">
        <v>215</v>
      </c>
      <c r="AF1699" t="s">
        <v>1356</v>
      </c>
      <c r="AG1699" t="s">
        <v>1071</v>
      </c>
      <c r="AH1699" s="9">
        <v>4.0972222222222222E-2</v>
      </c>
      <c r="AI1699" t="s">
        <v>1435</v>
      </c>
      <c r="AJ1699" t="s">
        <v>1417</v>
      </c>
      <c r="AK1699" t="s">
        <v>1421</v>
      </c>
    </row>
    <row r="1700" spans="1:37" x14ac:dyDescent="0.3">
      <c r="A1700" s="1">
        <v>43957</v>
      </c>
      <c r="B1700" t="s">
        <v>32</v>
      </c>
      <c r="C1700" t="s">
        <v>33</v>
      </c>
      <c r="D1700" t="s">
        <v>34</v>
      </c>
      <c r="E1700">
        <v>19393</v>
      </c>
      <c r="F1700">
        <v>580</v>
      </c>
      <c r="G1700" t="s">
        <v>292</v>
      </c>
      <c r="H1700" t="s">
        <v>52</v>
      </c>
      <c r="I1700" t="s">
        <v>37</v>
      </c>
      <c r="J1700" t="s">
        <v>38</v>
      </c>
      <c r="K1700">
        <v>1000</v>
      </c>
      <c r="L1700">
        <v>1032</v>
      </c>
      <c r="M1700">
        <v>32</v>
      </c>
      <c r="N1700">
        <v>11</v>
      </c>
      <c r="O1700">
        <v>1043</v>
      </c>
      <c r="P1700">
        <v>1146</v>
      </c>
      <c r="Q1700">
        <v>4</v>
      </c>
      <c r="R1700">
        <v>1120</v>
      </c>
      <c r="S1700">
        <v>1150</v>
      </c>
      <c r="T1700">
        <v>30</v>
      </c>
      <c r="U1700">
        <v>0</v>
      </c>
      <c r="V1700">
        <v>0</v>
      </c>
      <c r="W1700">
        <v>80</v>
      </c>
      <c r="X1700">
        <v>78</v>
      </c>
      <c r="Y1700">
        <v>63</v>
      </c>
      <c r="Z1700">
        <v>419</v>
      </c>
      <c r="AA1700">
        <v>13</v>
      </c>
      <c r="AB1700">
        <v>0</v>
      </c>
      <c r="AC1700">
        <v>0</v>
      </c>
      <c r="AD1700">
        <v>0</v>
      </c>
      <c r="AE1700">
        <v>17</v>
      </c>
      <c r="AF1700" t="s">
        <v>734</v>
      </c>
      <c r="AG1700" t="s">
        <v>1231</v>
      </c>
      <c r="AH1700" s="9">
        <v>5.4166666666666669E-2</v>
      </c>
      <c r="AI1700" t="s">
        <v>1434</v>
      </c>
      <c r="AJ1700" t="s">
        <v>1420</v>
      </c>
      <c r="AK1700" t="s">
        <v>1424</v>
      </c>
    </row>
    <row r="1701" spans="1:37" x14ac:dyDescent="0.3">
      <c r="A1701" s="1">
        <v>43949</v>
      </c>
      <c r="B1701" t="s">
        <v>141</v>
      </c>
      <c r="C1701" t="s">
        <v>142</v>
      </c>
      <c r="D1701" t="s">
        <v>143</v>
      </c>
      <c r="E1701">
        <v>20363</v>
      </c>
      <c r="F1701">
        <v>4874</v>
      </c>
      <c r="G1701" t="s">
        <v>253</v>
      </c>
      <c r="H1701" t="s">
        <v>254</v>
      </c>
      <c r="I1701" t="s">
        <v>17</v>
      </c>
      <c r="J1701" t="s">
        <v>18</v>
      </c>
      <c r="K1701">
        <v>1310</v>
      </c>
      <c r="L1701">
        <v>1300</v>
      </c>
      <c r="M1701">
        <v>-10</v>
      </c>
      <c r="N1701">
        <v>8</v>
      </c>
      <c r="O1701">
        <v>1308</v>
      </c>
      <c r="P1701">
        <v>1349</v>
      </c>
      <c r="Q1701">
        <v>4</v>
      </c>
      <c r="R1701">
        <v>1409</v>
      </c>
      <c r="S1701">
        <v>1353</v>
      </c>
      <c r="T1701">
        <v>-16</v>
      </c>
      <c r="U1701">
        <v>0</v>
      </c>
      <c r="V1701">
        <v>0</v>
      </c>
      <c r="W1701">
        <v>59</v>
      </c>
      <c r="X1701">
        <v>53</v>
      </c>
      <c r="Y1701">
        <v>41</v>
      </c>
      <c r="Z1701">
        <v>228</v>
      </c>
      <c r="AF1701" t="s">
        <v>916</v>
      </c>
      <c r="AG1701" t="s">
        <v>1019</v>
      </c>
      <c r="AH1701" s="9">
        <v>3.6805555555555557E-2</v>
      </c>
      <c r="AI1701" t="s">
        <v>1435</v>
      </c>
      <c r="AJ1701" t="s">
        <v>1417</v>
      </c>
      <c r="AK1701" t="s">
        <v>1423</v>
      </c>
    </row>
    <row r="1702" spans="1:37" x14ac:dyDescent="0.3">
      <c r="A1702" s="1">
        <v>44170</v>
      </c>
      <c r="B1702" t="s">
        <v>46</v>
      </c>
      <c r="C1702" t="s">
        <v>47</v>
      </c>
      <c r="D1702" t="s">
        <v>48</v>
      </c>
      <c r="E1702">
        <v>20452</v>
      </c>
      <c r="F1702">
        <v>4748</v>
      </c>
      <c r="G1702" t="s">
        <v>150</v>
      </c>
      <c r="H1702" t="s">
        <v>85</v>
      </c>
      <c r="I1702" t="s">
        <v>194</v>
      </c>
      <c r="J1702" t="s">
        <v>195</v>
      </c>
      <c r="K1702">
        <v>1630</v>
      </c>
      <c r="L1702">
        <v>1625</v>
      </c>
      <c r="M1702">
        <v>-5</v>
      </c>
      <c r="N1702">
        <v>17</v>
      </c>
      <c r="O1702">
        <v>1642</v>
      </c>
      <c r="P1702">
        <v>1914</v>
      </c>
      <c r="Q1702">
        <v>5</v>
      </c>
      <c r="R1702">
        <v>1946</v>
      </c>
      <c r="S1702">
        <v>1919</v>
      </c>
      <c r="T1702">
        <v>-27</v>
      </c>
      <c r="U1702">
        <v>0</v>
      </c>
      <c r="V1702">
        <v>0</v>
      </c>
      <c r="W1702">
        <v>196</v>
      </c>
      <c r="X1702">
        <v>174</v>
      </c>
      <c r="Y1702">
        <v>152</v>
      </c>
      <c r="Z1702">
        <v>1096</v>
      </c>
      <c r="AF1702" t="s">
        <v>1585</v>
      </c>
      <c r="AG1702" t="s">
        <v>779</v>
      </c>
      <c r="AH1702" s="9">
        <v>0.12083333333333333</v>
      </c>
      <c r="AI1702" t="s">
        <v>1435</v>
      </c>
      <c r="AJ1702" t="s">
        <v>1417</v>
      </c>
      <c r="AK1702" t="s">
        <v>1427</v>
      </c>
    </row>
    <row r="1703" spans="1:37" x14ac:dyDescent="0.3">
      <c r="A1703" s="1">
        <v>43968</v>
      </c>
      <c r="B1703" t="s">
        <v>55</v>
      </c>
      <c r="C1703" t="s">
        <v>56</v>
      </c>
      <c r="D1703" t="s">
        <v>57</v>
      </c>
      <c r="E1703">
        <v>19930</v>
      </c>
      <c r="F1703">
        <v>209</v>
      </c>
      <c r="G1703" t="s">
        <v>167</v>
      </c>
      <c r="H1703" t="s">
        <v>168</v>
      </c>
      <c r="I1703" t="s">
        <v>19</v>
      </c>
      <c r="J1703" t="s">
        <v>20</v>
      </c>
      <c r="K1703">
        <v>830</v>
      </c>
      <c r="L1703">
        <v>821</v>
      </c>
      <c r="M1703">
        <v>-9</v>
      </c>
      <c r="N1703">
        <v>16</v>
      </c>
      <c r="O1703">
        <v>837</v>
      </c>
      <c r="P1703">
        <v>1052</v>
      </c>
      <c r="Q1703">
        <v>9</v>
      </c>
      <c r="R1703">
        <v>1138</v>
      </c>
      <c r="S1703">
        <v>1101</v>
      </c>
      <c r="T1703">
        <v>-37</v>
      </c>
      <c r="U1703">
        <v>0</v>
      </c>
      <c r="V1703">
        <v>0</v>
      </c>
      <c r="W1703">
        <v>188</v>
      </c>
      <c r="X1703">
        <v>160</v>
      </c>
      <c r="Y1703">
        <v>135</v>
      </c>
      <c r="Z1703">
        <v>1050</v>
      </c>
      <c r="AF1703" t="s">
        <v>723</v>
      </c>
      <c r="AG1703" t="s">
        <v>597</v>
      </c>
      <c r="AH1703" s="9">
        <v>0.1111111111111111</v>
      </c>
      <c r="AI1703" t="s">
        <v>1434</v>
      </c>
      <c r="AJ1703" t="s">
        <v>1417</v>
      </c>
      <c r="AK1703" t="s">
        <v>1421</v>
      </c>
    </row>
    <row r="1704" spans="1:37" x14ac:dyDescent="0.3">
      <c r="A1704" s="1">
        <v>43963</v>
      </c>
      <c r="B1704" t="s">
        <v>155</v>
      </c>
      <c r="C1704" t="s">
        <v>156</v>
      </c>
      <c r="D1704" t="s">
        <v>157</v>
      </c>
      <c r="E1704">
        <v>20398</v>
      </c>
      <c r="F1704">
        <v>3702</v>
      </c>
      <c r="G1704" t="s">
        <v>432</v>
      </c>
      <c r="H1704" t="s">
        <v>433</v>
      </c>
      <c r="I1704" t="s">
        <v>30</v>
      </c>
      <c r="J1704" t="s">
        <v>31</v>
      </c>
      <c r="K1704">
        <v>1620</v>
      </c>
      <c r="L1704">
        <v>1613</v>
      </c>
      <c r="M1704">
        <v>-7</v>
      </c>
      <c r="N1704">
        <v>10</v>
      </c>
      <c r="O1704">
        <v>1623</v>
      </c>
      <c r="P1704">
        <v>1722</v>
      </c>
      <c r="Q1704">
        <v>11</v>
      </c>
      <c r="R1704">
        <v>1743</v>
      </c>
      <c r="S1704">
        <v>1733</v>
      </c>
      <c r="T1704">
        <v>-10</v>
      </c>
      <c r="U1704">
        <v>0</v>
      </c>
      <c r="V1704">
        <v>0</v>
      </c>
      <c r="W1704">
        <v>143</v>
      </c>
      <c r="X1704">
        <v>140</v>
      </c>
      <c r="Y1704">
        <v>119</v>
      </c>
      <c r="Z1704">
        <v>771</v>
      </c>
      <c r="AF1704" t="s">
        <v>1672</v>
      </c>
      <c r="AG1704" t="s">
        <v>775</v>
      </c>
      <c r="AH1704" s="9">
        <v>5.5555555555555552E-2</v>
      </c>
      <c r="AI1704" t="s">
        <v>1435</v>
      </c>
      <c r="AJ1704" t="s">
        <v>1417</v>
      </c>
      <c r="AK1704" t="s">
        <v>1423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5F255-5EC7-41CB-9E1F-14EDEFAC489E}">
  <dimension ref="A1:J22"/>
  <sheetViews>
    <sheetView workbookViewId="0">
      <selection activeCell="F17" sqref="F17"/>
    </sheetView>
  </sheetViews>
  <sheetFormatPr defaultRowHeight="14.4" x14ac:dyDescent="0.3"/>
  <cols>
    <col min="1" max="1" width="28.21875" bestFit="1" customWidth="1"/>
    <col min="2" max="3" width="18.88671875" bestFit="1" customWidth="1"/>
    <col min="6" max="6" width="12.44140625" bestFit="1" customWidth="1"/>
    <col min="7" max="7" width="14.77734375" bestFit="1" customWidth="1"/>
    <col min="10" max="11" width="14.77734375" bestFit="1" customWidth="1"/>
  </cols>
  <sheetData>
    <row r="1" spans="1:10" x14ac:dyDescent="0.3">
      <c r="A1" s="6" t="s">
        <v>587</v>
      </c>
      <c r="B1" t="s">
        <v>1420</v>
      </c>
    </row>
    <row r="3" spans="1:10" x14ac:dyDescent="0.3">
      <c r="A3" s="6" t="s">
        <v>585</v>
      </c>
      <c r="B3" t="s">
        <v>584</v>
      </c>
      <c r="C3" t="s">
        <v>588</v>
      </c>
    </row>
    <row r="4" spans="1:10" x14ac:dyDescent="0.3">
      <c r="A4" s="7" t="s">
        <v>55</v>
      </c>
      <c r="B4">
        <v>37.529411764705884</v>
      </c>
      <c r="C4">
        <v>39.294117647058826</v>
      </c>
    </row>
    <row r="5" spans="1:10" x14ac:dyDescent="0.3">
      <c r="A5" s="7" t="s">
        <v>100</v>
      </c>
      <c r="B5">
        <v>19.3</v>
      </c>
      <c r="C5">
        <v>13.4</v>
      </c>
      <c r="F5" s="6" t="s">
        <v>585</v>
      </c>
      <c r="G5" t="s">
        <v>1428</v>
      </c>
    </row>
    <row r="6" spans="1:10" x14ac:dyDescent="0.3">
      <c r="A6" s="7" t="s">
        <v>39</v>
      </c>
      <c r="B6">
        <v>32.134615384615387</v>
      </c>
      <c r="C6">
        <v>35.365384615384613</v>
      </c>
      <c r="F6" s="7" t="s">
        <v>1421</v>
      </c>
      <c r="G6">
        <v>242</v>
      </c>
      <c r="J6" t="s">
        <v>1428</v>
      </c>
    </row>
    <row r="7" spans="1:10" x14ac:dyDescent="0.3">
      <c r="A7" s="7" t="s">
        <v>14</v>
      </c>
      <c r="B7">
        <v>31.898305084745761</v>
      </c>
      <c r="C7">
        <v>32.881355932203391</v>
      </c>
      <c r="F7" s="7" t="s">
        <v>1422</v>
      </c>
      <c r="G7">
        <v>243</v>
      </c>
      <c r="J7">
        <v>1701</v>
      </c>
    </row>
    <row r="8" spans="1:10" x14ac:dyDescent="0.3">
      <c r="A8" s="7" t="s">
        <v>141</v>
      </c>
      <c r="B8">
        <v>26</v>
      </c>
      <c r="C8">
        <v>26.5</v>
      </c>
      <c r="F8" s="7" t="s">
        <v>1423</v>
      </c>
      <c r="G8">
        <v>244</v>
      </c>
    </row>
    <row r="9" spans="1:10" x14ac:dyDescent="0.3">
      <c r="A9" s="7" t="s">
        <v>155</v>
      </c>
      <c r="B9">
        <v>29.76923076923077</v>
      </c>
      <c r="C9">
        <v>27.692307692307693</v>
      </c>
      <c r="F9" s="7" t="s">
        <v>1424</v>
      </c>
      <c r="G9">
        <v>243</v>
      </c>
    </row>
    <row r="10" spans="1:10" x14ac:dyDescent="0.3">
      <c r="A10" s="7" t="s">
        <v>107</v>
      </c>
      <c r="B10">
        <v>47</v>
      </c>
      <c r="C10">
        <v>63</v>
      </c>
      <c r="F10" s="7" t="s">
        <v>1425</v>
      </c>
      <c r="G10">
        <v>244</v>
      </c>
    </row>
    <row r="11" spans="1:10" x14ac:dyDescent="0.3">
      <c r="A11" s="7" t="s">
        <v>162</v>
      </c>
      <c r="B11">
        <v>70.36363636363636</v>
      </c>
      <c r="C11">
        <v>71</v>
      </c>
      <c r="F11" s="7" t="s">
        <v>1426</v>
      </c>
      <c r="G11">
        <v>243</v>
      </c>
    </row>
    <row r="12" spans="1:10" x14ac:dyDescent="0.3">
      <c r="A12" s="7" t="s">
        <v>283</v>
      </c>
      <c r="B12">
        <v>25</v>
      </c>
      <c r="C12">
        <v>19</v>
      </c>
      <c r="F12" s="7" t="s">
        <v>1427</v>
      </c>
      <c r="G12">
        <v>242</v>
      </c>
    </row>
    <row r="13" spans="1:10" x14ac:dyDescent="0.3">
      <c r="A13" s="7" t="s">
        <v>226</v>
      </c>
      <c r="B13">
        <v>16.666666666666668</v>
      </c>
      <c r="C13">
        <v>11.333333333333334</v>
      </c>
      <c r="F13" s="7" t="s">
        <v>586</v>
      </c>
      <c r="G13">
        <v>1701</v>
      </c>
    </row>
    <row r="14" spans="1:10" x14ac:dyDescent="0.3">
      <c r="A14" s="7" t="s">
        <v>81</v>
      </c>
      <c r="B14">
        <v>56.969696969696969</v>
      </c>
      <c r="C14">
        <v>57.969696969696969</v>
      </c>
    </row>
    <row r="15" spans="1:10" x14ac:dyDescent="0.3">
      <c r="A15" s="7" t="s">
        <v>171</v>
      </c>
      <c r="B15">
        <v>29.333333333333332</v>
      </c>
      <c r="C15">
        <v>30.444444444444443</v>
      </c>
    </row>
    <row r="16" spans="1:10" x14ac:dyDescent="0.3">
      <c r="A16" s="7" t="s">
        <v>94</v>
      </c>
      <c r="B16">
        <v>28</v>
      </c>
      <c r="C16">
        <v>32.058823529411768</v>
      </c>
    </row>
    <row r="17" spans="1:3" x14ac:dyDescent="0.3">
      <c r="A17" s="7" t="s">
        <v>46</v>
      </c>
      <c r="B17">
        <v>92.055555555555557</v>
      </c>
      <c r="C17">
        <v>78.722222222222229</v>
      </c>
    </row>
    <row r="18" spans="1:3" x14ac:dyDescent="0.3">
      <c r="A18" s="7" t="s">
        <v>122</v>
      </c>
      <c r="B18">
        <v>40.414634146341463</v>
      </c>
      <c r="C18">
        <v>43.073170731707314</v>
      </c>
    </row>
    <row r="19" spans="1:3" x14ac:dyDescent="0.3">
      <c r="A19" s="7" t="s">
        <v>32</v>
      </c>
      <c r="B19">
        <v>28.614754098360656</v>
      </c>
      <c r="C19">
        <v>32.081967213114751</v>
      </c>
    </row>
    <row r="20" spans="1:3" x14ac:dyDescent="0.3">
      <c r="A20" s="7" t="s">
        <v>25</v>
      </c>
      <c r="B20">
        <v>47.578947368421055</v>
      </c>
      <c r="C20">
        <v>39.263157894736842</v>
      </c>
    </row>
    <row r="21" spans="1:3" x14ac:dyDescent="0.3">
      <c r="A21" s="7" t="s">
        <v>7</v>
      </c>
      <c r="B21">
        <v>41.833333333333336</v>
      </c>
      <c r="C21">
        <v>42.555555555555557</v>
      </c>
    </row>
    <row r="22" spans="1:3" x14ac:dyDescent="0.3">
      <c r="A22" s="7" t="s">
        <v>586</v>
      </c>
      <c r="B22">
        <v>37.773504273504273</v>
      </c>
      <c r="C22">
        <v>38.745726495726494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82290-BDD3-48D4-A8D4-B497D3404360}">
  <sheetPr filterMode="1"/>
  <dimension ref="A3:M392"/>
  <sheetViews>
    <sheetView workbookViewId="0">
      <selection activeCell="E185" sqref="E185"/>
    </sheetView>
  </sheetViews>
  <sheetFormatPr defaultRowHeight="14.4" x14ac:dyDescent="0.3"/>
  <cols>
    <col min="1" max="1" width="16.5546875" bestFit="1" customWidth="1"/>
    <col min="2" max="2" width="15.5546875" bestFit="1" customWidth="1"/>
    <col min="3" max="3" width="8" bestFit="1" customWidth="1"/>
    <col min="4" max="4" width="10.5546875" bestFit="1" customWidth="1"/>
    <col min="5" max="5" width="18.77734375" bestFit="1" customWidth="1"/>
    <col min="6" max="6" width="21.109375" bestFit="1" customWidth="1"/>
    <col min="7" max="7" width="23.33203125" bestFit="1" customWidth="1"/>
    <col min="9" max="9" width="10.21875" bestFit="1" customWidth="1"/>
    <col min="11" max="11" width="8" bestFit="1" customWidth="1"/>
    <col min="12" max="12" width="10.21875" bestFit="1" customWidth="1"/>
    <col min="13" max="13" width="12" bestFit="1" customWidth="1"/>
  </cols>
  <sheetData>
    <row r="3" spans="1:5" x14ac:dyDescent="0.3">
      <c r="A3" s="6" t="s">
        <v>1701</v>
      </c>
      <c r="B3" s="6" t="s">
        <v>1700</v>
      </c>
    </row>
    <row r="4" spans="1:5" x14ac:dyDescent="0.3">
      <c r="A4" s="6" t="s">
        <v>585</v>
      </c>
      <c r="B4" t="s">
        <v>1431</v>
      </c>
      <c r="C4" t="s">
        <v>1430</v>
      </c>
      <c r="D4" t="s">
        <v>586</v>
      </c>
      <c r="E4" t="s">
        <v>1702</v>
      </c>
    </row>
    <row r="5" spans="1:5" x14ac:dyDescent="0.3">
      <c r="A5" s="7" t="s">
        <v>486</v>
      </c>
      <c r="B5" s="16"/>
      <c r="C5" s="16">
        <v>6227</v>
      </c>
      <c r="D5" s="16">
        <v>6227</v>
      </c>
      <c r="E5" s="10">
        <f t="shared" ref="E5:E11" si="0">B5/D5*100</f>
        <v>0</v>
      </c>
    </row>
    <row r="6" spans="1:5" x14ac:dyDescent="0.3">
      <c r="A6" s="7" t="s">
        <v>153</v>
      </c>
      <c r="B6" s="16"/>
      <c r="C6" s="16">
        <v>15449</v>
      </c>
      <c r="D6" s="16">
        <v>15449</v>
      </c>
      <c r="E6" s="10">
        <f t="shared" si="0"/>
        <v>0</v>
      </c>
    </row>
    <row r="7" spans="1:5" x14ac:dyDescent="0.3">
      <c r="A7" s="7" t="s">
        <v>490</v>
      </c>
      <c r="B7" s="16"/>
      <c r="C7" s="16">
        <v>608</v>
      </c>
      <c r="D7" s="16">
        <v>608</v>
      </c>
      <c r="E7" s="10">
        <f t="shared" si="0"/>
        <v>0</v>
      </c>
    </row>
    <row r="8" spans="1:5" x14ac:dyDescent="0.3">
      <c r="A8" s="7" t="s">
        <v>265</v>
      </c>
      <c r="B8" s="16"/>
      <c r="C8" s="16">
        <v>3632</v>
      </c>
      <c r="D8" s="16">
        <v>3632</v>
      </c>
      <c r="E8" s="10">
        <f t="shared" si="0"/>
        <v>0</v>
      </c>
    </row>
    <row r="9" spans="1:5" x14ac:dyDescent="0.3">
      <c r="A9" s="7" t="s">
        <v>118</v>
      </c>
      <c r="B9" s="16"/>
      <c r="C9" s="16">
        <v>5514</v>
      </c>
      <c r="D9" s="16">
        <v>5514</v>
      </c>
      <c r="E9" s="10">
        <f t="shared" si="0"/>
        <v>0</v>
      </c>
    </row>
    <row r="10" spans="1:5" x14ac:dyDescent="0.3">
      <c r="A10" s="7" t="s">
        <v>516</v>
      </c>
      <c r="B10" s="16"/>
      <c r="C10" s="16">
        <v>3942</v>
      </c>
      <c r="D10" s="16">
        <v>3942</v>
      </c>
      <c r="E10" s="10">
        <f t="shared" si="0"/>
        <v>0</v>
      </c>
    </row>
    <row r="11" spans="1:5" x14ac:dyDescent="0.3">
      <c r="A11" s="7" t="s">
        <v>488</v>
      </c>
      <c r="B11" s="16"/>
      <c r="C11" s="16">
        <v>3159</v>
      </c>
      <c r="D11" s="16">
        <v>3159</v>
      </c>
      <c r="E11" s="10">
        <f t="shared" si="0"/>
        <v>0</v>
      </c>
    </row>
    <row r="12" spans="1:5" x14ac:dyDescent="0.3">
      <c r="A12" s="7" t="s">
        <v>512</v>
      </c>
      <c r="B12" s="16">
        <v>4640</v>
      </c>
      <c r="C12" s="16"/>
      <c r="D12" s="16">
        <v>4640</v>
      </c>
      <c r="E12" s="10">
        <f t="shared" ref="E12:E43" si="1">B12/D12</f>
        <v>1</v>
      </c>
    </row>
    <row r="13" spans="1:5" x14ac:dyDescent="0.3">
      <c r="A13" s="7" t="s">
        <v>88</v>
      </c>
      <c r="B13" s="16"/>
      <c r="C13" s="16">
        <v>303</v>
      </c>
      <c r="D13" s="16">
        <v>303</v>
      </c>
      <c r="E13" s="10">
        <f t="shared" si="1"/>
        <v>0</v>
      </c>
    </row>
    <row r="14" spans="1:5" x14ac:dyDescent="0.3">
      <c r="A14" s="7" t="s">
        <v>484</v>
      </c>
      <c r="B14" s="16"/>
      <c r="C14" s="16">
        <v>6693</v>
      </c>
      <c r="D14" s="16">
        <v>6693</v>
      </c>
      <c r="E14" s="10">
        <f t="shared" si="1"/>
        <v>0</v>
      </c>
    </row>
    <row r="15" spans="1:5" x14ac:dyDescent="0.3">
      <c r="A15" s="7" t="s">
        <v>249</v>
      </c>
      <c r="B15" s="16">
        <v>3207</v>
      </c>
      <c r="C15" s="16">
        <v>5101</v>
      </c>
      <c r="D15" s="16">
        <v>8308</v>
      </c>
      <c r="E15" s="10">
        <f t="shared" si="1"/>
        <v>0.38601348098218585</v>
      </c>
    </row>
    <row r="16" spans="1:5" x14ac:dyDescent="0.3">
      <c r="A16" s="7" t="s">
        <v>470</v>
      </c>
      <c r="B16" s="16"/>
      <c r="C16" s="16">
        <v>3928</v>
      </c>
      <c r="D16" s="16">
        <v>3928</v>
      </c>
      <c r="E16" s="10">
        <f t="shared" si="1"/>
        <v>0</v>
      </c>
    </row>
    <row r="17" spans="1:5" x14ac:dyDescent="0.3">
      <c r="A17" s="7" t="s">
        <v>414</v>
      </c>
      <c r="B17" s="16"/>
      <c r="C17" s="16">
        <v>143</v>
      </c>
      <c r="D17" s="16">
        <v>143</v>
      </c>
      <c r="E17" s="10">
        <f t="shared" si="1"/>
        <v>0</v>
      </c>
    </row>
    <row r="18" spans="1:5" x14ac:dyDescent="0.3">
      <c r="A18" s="7" t="s">
        <v>345</v>
      </c>
      <c r="B18" s="16">
        <v>2405</v>
      </c>
      <c r="C18" s="16">
        <v>6065</v>
      </c>
      <c r="D18" s="16">
        <v>8470</v>
      </c>
      <c r="E18" s="10">
        <f t="shared" si="1"/>
        <v>0.28394332939787487</v>
      </c>
    </row>
    <row r="19" spans="1:5" x14ac:dyDescent="0.3">
      <c r="A19" s="7" t="s">
        <v>229</v>
      </c>
      <c r="B19" s="16">
        <v>8237</v>
      </c>
      <c r="C19" s="16">
        <v>2955</v>
      </c>
      <c r="D19" s="16">
        <v>11192</v>
      </c>
      <c r="E19" s="10">
        <f t="shared" si="1"/>
        <v>0.73597212294496073</v>
      </c>
    </row>
    <row r="20" spans="1:5" x14ac:dyDescent="0.3">
      <c r="A20" s="7" t="s">
        <v>60</v>
      </c>
      <c r="B20" s="16">
        <v>25119</v>
      </c>
      <c r="C20" s="16">
        <v>182542</v>
      </c>
      <c r="D20" s="16">
        <v>207661</v>
      </c>
      <c r="E20" s="10">
        <f t="shared" si="1"/>
        <v>0.12096156716956964</v>
      </c>
    </row>
    <row r="21" spans="1:5" x14ac:dyDescent="0.3">
      <c r="A21" s="7" t="s">
        <v>129</v>
      </c>
      <c r="B21" s="16">
        <v>1768</v>
      </c>
      <c r="C21" s="16">
        <v>20647</v>
      </c>
      <c r="D21" s="16">
        <v>22415</v>
      </c>
      <c r="E21" s="10">
        <f t="shared" si="1"/>
        <v>7.8875752844077621E-2</v>
      </c>
    </row>
    <row r="22" spans="1:5" x14ac:dyDescent="0.3">
      <c r="A22" s="7" t="s">
        <v>259</v>
      </c>
      <c r="B22" s="16"/>
      <c r="C22" s="16">
        <v>12481</v>
      </c>
      <c r="D22" s="16">
        <v>12481</v>
      </c>
      <c r="E22" s="10">
        <f t="shared" si="1"/>
        <v>0</v>
      </c>
    </row>
    <row r="23" spans="1:5" x14ac:dyDescent="0.3">
      <c r="A23" s="7" t="s">
        <v>357</v>
      </c>
      <c r="B23" s="16">
        <v>1237</v>
      </c>
      <c r="C23" s="16">
        <v>1936</v>
      </c>
      <c r="D23" s="16">
        <v>3173</v>
      </c>
      <c r="E23" s="10">
        <f t="shared" si="1"/>
        <v>0.38985187519697445</v>
      </c>
    </row>
    <row r="24" spans="1:5" x14ac:dyDescent="0.3">
      <c r="A24" s="7" t="s">
        <v>62</v>
      </c>
      <c r="B24" s="16">
        <v>2701</v>
      </c>
      <c r="C24" s="16">
        <v>14378</v>
      </c>
      <c r="D24" s="16">
        <v>17079</v>
      </c>
      <c r="E24" s="10">
        <f t="shared" si="1"/>
        <v>0.15814743251946836</v>
      </c>
    </row>
    <row r="25" spans="1:5" x14ac:dyDescent="0.3">
      <c r="A25" s="7" t="s">
        <v>422</v>
      </c>
      <c r="B25" s="16"/>
      <c r="C25" s="16">
        <v>5295</v>
      </c>
      <c r="D25" s="16">
        <v>5295</v>
      </c>
      <c r="E25" s="10">
        <f t="shared" si="1"/>
        <v>0</v>
      </c>
    </row>
    <row r="26" spans="1:5" x14ac:dyDescent="0.3">
      <c r="A26" s="7" t="s">
        <v>466</v>
      </c>
      <c r="B26" s="16">
        <v>10929</v>
      </c>
      <c r="C26" s="16">
        <v>4641</v>
      </c>
      <c r="D26" s="16">
        <v>15570</v>
      </c>
      <c r="E26" s="10">
        <f t="shared" si="1"/>
        <v>0.70192678227360306</v>
      </c>
    </row>
    <row r="27" spans="1:5" x14ac:dyDescent="0.3">
      <c r="A27" s="7" t="s">
        <v>210</v>
      </c>
      <c r="B27" s="16">
        <v>11582</v>
      </c>
      <c r="C27" s="16">
        <v>16155</v>
      </c>
      <c r="D27" s="16">
        <v>27737</v>
      </c>
      <c r="E27" s="10">
        <f t="shared" si="1"/>
        <v>0.41756498539856507</v>
      </c>
    </row>
    <row r="28" spans="1:5" x14ac:dyDescent="0.3">
      <c r="A28" s="7" t="s">
        <v>135</v>
      </c>
      <c r="B28" s="16"/>
      <c r="C28" s="16">
        <v>5055</v>
      </c>
      <c r="D28" s="16">
        <v>5055</v>
      </c>
      <c r="E28" s="10">
        <f t="shared" si="1"/>
        <v>0</v>
      </c>
    </row>
    <row r="29" spans="1:5" x14ac:dyDescent="0.3">
      <c r="A29" s="7" t="s">
        <v>293</v>
      </c>
      <c r="B29" s="16"/>
      <c r="C29" s="16">
        <v>4633</v>
      </c>
      <c r="D29" s="16">
        <v>4633</v>
      </c>
      <c r="E29" s="10">
        <f t="shared" si="1"/>
        <v>0</v>
      </c>
    </row>
    <row r="30" spans="1:5" x14ac:dyDescent="0.3">
      <c r="A30" s="7" t="s">
        <v>440</v>
      </c>
      <c r="B30" s="16"/>
      <c r="C30" s="16">
        <v>7370</v>
      </c>
      <c r="D30" s="16">
        <v>7370</v>
      </c>
      <c r="E30" s="10">
        <f t="shared" si="1"/>
        <v>0</v>
      </c>
    </row>
    <row r="31" spans="1:5" x14ac:dyDescent="0.3">
      <c r="A31" s="7" t="s">
        <v>200</v>
      </c>
      <c r="B31" s="16"/>
      <c r="C31" s="16">
        <v>720</v>
      </c>
      <c r="D31" s="16">
        <v>720</v>
      </c>
      <c r="E31" s="10">
        <f t="shared" si="1"/>
        <v>0</v>
      </c>
    </row>
    <row r="32" spans="1:5" x14ac:dyDescent="0.3">
      <c r="A32" s="7" t="s">
        <v>68</v>
      </c>
      <c r="B32" s="16">
        <v>20429</v>
      </c>
      <c r="C32" s="16">
        <v>32538</v>
      </c>
      <c r="D32" s="16">
        <v>52967</v>
      </c>
      <c r="E32" s="10">
        <f t="shared" si="1"/>
        <v>0.38569297864708213</v>
      </c>
    </row>
    <row r="33" spans="1:5" x14ac:dyDescent="0.3">
      <c r="A33" s="7" t="s">
        <v>125</v>
      </c>
      <c r="B33" s="16">
        <v>5743</v>
      </c>
      <c r="C33" s="16">
        <v>2785</v>
      </c>
      <c r="D33" s="16">
        <v>8528</v>
      </c>
      <c r="E33" s="10">
        <f t="shared" si="1"/>
        <v>0.67342870544090061</v>
      </c>
    </row>
    <row r="34" spans="1:5" x14ac:dyDescent="0.3">
      <c r="A34" s="7" t="s">
        <v>44</v>
      </c>
      <c r="B34" s="16">
        <v>17375</v>
      </c>
      <c r="C34" s="16">
        <v>46721</v>
      </c>
      <c r="D34" s="16">
        <v>64096</v>
      </c>
      <c r="E34" s="10">
        <f t="shared" si="1"/>
        <v>0.27107775836245629</v>
      </c>
    </row>
    <row r="35" spans="1:5" x14ac:dyDescent="0.3">
      <c r="A35" s="7" t="s">
        <v>520</v>
      </c>
      <c r="B35" s="16"/>
      <c r="C35" s="16">
        <v>3702</v>
      </c>
      <c r="D35" s="16">
        <v>3702</v>
      </c>
      <c r="E35" s="10">
        <f t="shared" si="1"/>
        <v>0</v>
      </c>
    </row>
    <row r="36" spans="1:5" x14ac:dyDescent="0.3">
      <c r="A36" s="7" t="s">
        <v>536</v>
      </c>
      <c r="B36" s="16"/>
      <c r="C36" s="16">
        <v>4125</v>
      </c>
      <c r="D36" s="16">
        <v>4125</v>
      </c>
      <c r="E36" s="10">
        <f t="shared" si="1"/>
        <v>0</v>
      </c>
    </row>
    <row r="37" spans="1:5" x14ac:dyDescent="0.3">
      <c r="A37" s="7" t="s">
        <v>454</v>
      </c>
      <c r="B37" s="16">
        <v>50</v>
      </c>
      <c r="C37" s="16"/>
      <c r="D37" s="16">
        <v>50</v>
      </c>
      <c r="E37" s="10">
        <f t="shared" si="1"/>
        <v>1</v>
      </c>
    </row>
    <row r="38" spans="1:5" x14ac:dyDescent="0.3">
      <c r="A38" s="7" t="s">
        <v>384</v>
      </c>
      <c r="B38" s="16"/>
      <c r="C38" s="16">
        <v>5499</v>
      </c>
      <c r="D38" s="16">
        <v>5499</v>
      </c>
      <c r="E38" s="10">
        <f t="shared" si="1"/>
        <v>0</v>
      </c>
    </row>
    <row r="39" spans="1:5" x14ac:dyDescent="0.3">
      <c r="A39" s="7" t="s">
        <v>279</v>
      </c>
      <c r="B39" s="16"/>
      <c r="C39" s="16">
        <v>5513</v>
      </c>
      <c r="D39" s="16">
        <v>5513</v>
      </c>
      <c r="E39" s="10">
        <f t="shared" si="1"/>
        <v>0</v>
      </c>
    </row>
    <row r="40" spans="1:5" x14ac:dyDescent="0.3">
      <c r="A40" s="7" t="s">
        <v>243</v>
      </c>
      <c r="B40" s="16"/>
      <c r="C40" s="16">
        <v>30471</v>
      </c>
      <c r="D40" s="16">
        <v>30471</v>
      </c>
      <c r="E40" s="10">
        <f t="shared" si="1"/>
        <v>0</v>
      </c>
    </row>
    <row r="41" spans="1:5" x14ac:dyDescent="0.3">
      <c r="A41" s="7" t="s">
        <v>241</v>
      </c>
      <c r="B41" s="16"/>
      <c r="C41" s="16">
        <v>15927</v>
      </c>
      <c r="D41" s="16">
        <v>15927</v>
      </c>
      <c r="E41" s="10">
        <f t="shared" si="1"/>
        <v>0</v>
      </c>
    </row>
    <row r="42" spans="1:5" x14ac:dyDescent="0.3">
      <c r="A42" s="7" t="s">
        <v>72</v>
      </c>
      <c r="B42" s="16">
        <v>8382</v>
      </c>
      <c r="C42" s="16">
        <v>36760</v>
      </c>
      <c r="D42" s="16">
        <v>45142</v>
      </c>
      <c r="E42" s="10">
        <f t="shared" si="1"/>
        <v>0.18568074077355901</v>
      </c>
    </row>
    <row r="43" spans="1:5" x14ac:dyDescent="0.3">
      <c r="A43" s="7" t="s">
        <v>392</v>
      </c>
      <c r="B43" s="16"/>
      <c r="C43" s="16">
        <v>2325</v>
      </c>
      <c r="D43" s="16">
        <v>2325</v>
      </c>
      <c r="E43" s="10">
        <f t="shared" si="1"/>
        <v>0</v>
      </c>
    </row>
    <row r="44" spans="1:5" x14ac:dyDescent="0.3">
      <c r="A44" s="7" t="s">
        <v>390</v>
      </c>
      <c r="B44" s="16"/>
      <c r="C44" s="16">
        <v>4289</v>
      </c>
      <c r="D44" s="16">
        <v>4289</v>
      </c>
      <c r="E44" s="10">
        <f t="shared" ref="E44:E75" si="2">B44/D44</f>
        <v>0</v>
      </c>
    </row>
    <row r="45" spans="1:5" x14ac:dyDescent="0.3">
      <c r="A45" s="7" t="s">
        <v>277</v>
      </c>
      <c r="B45" s="16">
        <v>5123</v>
      </c>
      <c r="C45" s="16">
        <v>18005</v>
      </c>
      <c r="D45" s="16">
        <v>23128</v>
      </c>
      <c r="E45" s="10">
        <f t="shared" si="2"/>
        <v>0.22150639916983741</v>
      </c>
    </row>
    <row r="46" spans="1:5" x14ac:dyDescent="0.3">
      <c r="A46" s="7" t="s">
        <v>86</v>
      </c>
      <c r="B46" s="16">
        <v>2474</v>
      </c>
      <c r="C46" s="16">
        <v>14697</v>
      </c>
      <c r="D46" s="16">
        <v>17171</v>
      </c>
      <c r="E46" s="10">
        <f t="shared" si="2"/>
        <v>0.14408013511152526</v>
      </c>
    </row>
    <row r="47" spans="1:5" x14ac:dyDescent="0.3">
      <c r="A47" s="7" t="s">
        <v>245</v>
      </c>
      <c r="B47" s="16"/>
      <c r="C47" s="16">
        <v>22089</v>
      </c>
      <c r="D47" s="16">
        <v>22089</v>
      </c>
      <c r="E47" s="10">
        <f t="shared" si="2"/>
        <v>0</v>
      </c>
    </row>
    <row r="48" spans="1:5" x14ac:dyDescent="0.3">
      <c r="A48" s="7" t="s">
        <v>462</v>
      </c>
      <c r="B48" s="16"/>
      <c r="C48" s="16">
        <v>5135</v>
      </c>
      <c r="D48" s="16">
        <v>5135</v>
      </c>
      <c r="E48" s="10">
        <f t="shared" si="2"/>
        <v>0</v>
      </c>
    </row>
    <row r="49" spans="1:5" x14ac:dyDescent="0.3">
      <c r="A49" s="7" t="s">
        <v>341</v>
      </c>
      <c r="B49" s="16"/>
      <c r="C49" s="16">
        <v>19814</v>
      </c>
      <c r="D49" s="16">
        <v>19814</v>
      </c>
      <c r="E49" s="10">
        <f t="shared" si="2"/>
        <v>0</v>
      </c>
    </row>
    <row r="50" spans="1:5" x14ac:dyDescent="0.3">
      <c r="A50" s="7" t="s">
        <v>97</v>
      </c>
      <c r="B50" s="16">
        <v>33345</v>
      </c>
      <c r="C50" s="16">
        <v>137027</v>
      </c>
      <c r="D50" s="16">
        <v>170372</v>
      </c>
      <c r="E50" s="10">
        <f t="shared" si="2"/>
        <v>0.195718780081234</v>
      </c>
    </row>
    <row r="51" spans="1:5" x14ac:dyDescent="0.3">
      <c r="A51" s="7" t="s">
        <v>158</v>
      </c>
      <c r="B51" s="16">
        <v>3729</v>
      </c>
      <c r="C51" s="16">
        <v>34824</v>
      </c>
      <c r="D51" s="16">
        <v>38553</v>
      </c>
      <c r="E51" s="10">
        <f t="shared" si="2"/>
        <v>9.6723990350945449E-2</v>
      </c>
    </row>
    <row r="52" spans="1:5" x14ac:dyDescent="0.3">
      <c r="A52" s="7" t="s">
        <v>273</v>
      </c>
      <c r="B52" s="16"/>
      <c r="C52" s="16">
        <v>3577</v>
      </c>
      <c r="D52" s="16">
        <v>3577</v>
      </c>
      <c r="E52" s="10">
        <f t="shared" si="2"/>
        <v>0</v>
      </c>
    </row>
    <row r="53" spans="1:5" x14ac:dyDescent="0.3">
      <c r="A53" s="7" t="s">
        <v>382</v>
      </c>
      <c r="B53" s="16">
        <v>5517</v>
      </c>
      <c r="C53" s="16">
        <v>14153</v>
      </c>
      <c r="D53" s="16">
        <v>19670</v>
      </c>
      <c r="E53" s="10">
        <f t="shared" si="2"/>
        <v>0.28047788510421962</v>
      </c>
    </row>
    <row r="54" spans="1:5" x14ac:dyDescent="0.3">
      <c r="A54" s="7" t="s">
        <v>480</v>
      </c>
      <c r="B54" s="16"/>
      <c r="C54" s="16">
        <v>5843</v>
      </c>
      <c r="D54" s="16">
        <v>5843</v>
      </c>
      <c r="E54" s="10">
        <f t="shared" si="2"/>
        <v>0</v>
      </c>
    </row>
    <row r="55" spans="1:5" x14ac:dyDescent="0.3">
      <c r="A55" s="7" t="s">
        <v>380</v>
      </c>
      <c r="B55" s="16">
        <v>3627</v>
      </c>
      <c r="C55" s="16"/>
      <c r="D55" s="16">
        <v>3627</v>
      </c>
      <c r="E55" s="10">
        <f t="shared" si="2"/>
        <v>1</v>
      </c>
    </row>
    <row r="56" spans="1:5" x14ac:dyDescent="0.3">
      <c r="A56" s="7" t="s">
        <v>317</v>
      </c>
      <c r="B56" s="16">
        <v>5314</v>
      </c>
      <c r="C56" s="16"/>
      <c r="D56" s="16">
        <v>5314</v>
      </c>
      <c r="E56" s="10">
        <f t="shared" si="2"/>
        <v>1</v>
      </c>
    </row>
    <row r="57" spans="1:5" x14ac:dyDescent="0.3">
      <c r="A57" s="7" t="s">
        <v>305</v>
      </c>
      <c r="B57" s="16"/>
      <c r="C57" s="16">
        <v>12055</v>
      </c>
      <c r="D57" s="16">
        <v>12055</v>
      </c>
      <c r="E57" s="10">
        <f t="shared" si="2"/>
        <v>0</v>
      </c>
    </row>
    <row r="58" spans="1:5" x14ac:dyDescent="0.3">
      <c r="A58" s="7" t="s">
        <v>146</v>
      </c>
      <c r="B58" s="16"/>
      <c r="C58" s="16">
        <v>790</v>
      </c>
      <c r="D58" s="16">
        <v>790</v>
      </c>
      <c r="E58" s="10">
        <f t="shared" si="2"/>
        <v>0</v>
      </c>
    </row>
    <row r="59" spans="1:5" x14ac:dyDescent="0.3">
      <c r="A59" s="7" t="s">
        <v>35</v>
      </c>
      <c r="B59" s="16">
        <v>13272</v>
      </c>
      <c r="C59" s="16">
        <v>24441</v>
      </c>
      <c r="D59" s="16">
        <v>37713</v>
      </c>
      <c r="E59" s="10">
        <f t="shared" si="2"/>
        <v>0.35192108821891654</v>
      </c>
    </row>
    <row r="60" spans="1:5" x14ac:dyDescent="0.3">
      <c r="A60" s="7" t="s">
        <v>42</v>
      </c>
      <c r="B60" s="16">
        <v>14935</v>
      </c>
      <c r="C60" s="16">
        <v>51606</v>
      </c>
      <c r="D60" s="16">
        <v>66541</v>
      </c>
      <c r="E60" s="10">
        <f t="shared" si="2"/>
        <v>0.22444808463954555</v>
      </c>
    </row>
    <row r="61" spans="1:5" x14ac:dyDescent="0.3">
      <c r="A61" s="7" t="s">
        <v>21</v>
      </c>
      <c r="B61" s="16">
        <v>44916</v>
      </c>
      <c r="C61" s="16">
        <v>124583</v>
      </c>
      <c r="D61" s="16">
        <v>169499</v>
      </c>
      <c r="E61" s="10">
        <f t="shared" si="2"/>
        <v>0.2649927138213205</v>
      </c>
    </row>
    <row r="62" spans="1:5" x14ac:dyDescent="0.3">
      <c r="A62" s="7" t="s">
        <v>30</v>
      </c>
      <c r="B62" s="16">
        <v>32292</v>
      </c>
      <c r="C62" s="16">
        <v>164579</v>
      </c>
      <c r="D62" s="16">
        <v>196871</v>
      </c>
      <c r="E62" s="10">
        <f t="shared" si="2"/>
        <v>0.16402618973845817</v>
      </c>
    </row>
    <row r="63" spans="1:5" x14ac:dyDescent="0.3">
      <c r="A63" s="7" t="s">
        <v>452</v>
      </c>
      <c r="B63" s="16"/>
      <c r="C63" s="16">
        <v>1795</v>
      </c>
      <c r="D63" s="16">
        <v>1795</v>
      </c>
      <c r="E63" s="10">
        <f t="shared" si="2"/>
        <v>0</v>
      </c>
    </row>
    <row r="64" spans="1:5" x14ac:dyDescent="0.3">
      <c r="A64" s="7" t="s">
        <v>144</v>
      </c>
      <c r="B64" s="16">
        <v>9238</v>
      </c>
      <c r="C64" s="16">
        <v>125719</v>
      </c>
      <c r="D64" s="16">
        <v>134957</v>
      </c>
      <c r="E64" s="10">
        <f t="shared" si="2"/>
        <v>6.845143267855687E-2</v>
      </c>
    </row>
    <row r="65" spans="1:5" x14ac:dyDescent="0.3">
      <c r="A65" s="7" t="s">
        <v>347</v>
      </c>
      <c r="B65" s="16"/>
      <c r="C65" s="16">
        <v>5102</v>
      </c>
      <c r="D65" s="16">
        <v>5102</v>
      </c>
      <c r="E65" s="10">
        <f t="shared" si="2"/>
        <v>0</v>
      </c>
    </row>
    <row r="66" spans="1:5" x14ac:dyDescent="0.3">
      <c r="A66" s="7" t="s">
        <v>398</v>
      </c>
      <c r="B66" s="16">
        <v>2878</v>
      </c>
      <c r="C66" s="16">
        <v>461</v>
      </c>
      <c r="D66" s="16">
        <v>3339</v>
      </c>
      <c r="E66" s="10">
        <f t="shared" si="2"/>
        <v>0.8619347109913148</v>
      </c>
    </row>
    <row r="67" spans="1:5" x14ac:dyDescent="0.3">
      <c r="A67" s="7" t="s">
        <v>247</v>
      </c>
      <c r="B67" s="16"/>
      <c r="C67" s="16">
        <v>2163</v>
      </c>
      <c r="D67" s="16">
        <v>2163</v>
      </c>
      <c r="E67" s="10">
        <f t="shared" si="2"/>
        <v>0</v>
      </c>
    </row>
    <row r="68" spans="1:5" x14ac:dyDescent="0.3">
      <c r="A68" s="7" t="s">
        <v>176</v>
      </c>
      <c r="B68" s="16">
        <v>949</v>
      </c>
      <c r="C68" s="16">
        <v>4406</v>
      </c>
      <c r="D68" s="16">
        <v>5355</v>
      </c>
      <c r="E68" s="10">
        <f t="shared" si="2"/>
        <v>0.17721755368814193</v>
      </c>
    </row>
    <row r="69" spans="1:5" x14ac:dyDescent="0.3">
      <c r="A69" s="7" t="s">
        <v>275</v>
      </c>
      <c r="B69" s="16"/>
      <c r="C69" s="16">
        <v>6995</v>
      </c>
      <c r="D69" s="16">
        <v>6995</v>
      </c>
      <c r="E69" s="10">
        <f t="shared" si="2"/>
        <v>0</v>
      </c>
    </row>
    <row r="70" spans="1:5" x14ac:dyDescent="0.3">
      <c r="A70" s="7" t="s">
        <v>12</v>
      </c>
      <c r="B70" s="16">
        <v>19379</v>
      </c>
      <c r="C70" s="16">
        <v>35834</v>
      </c>
      <c r="D70" s="16">
        <v>55213</v>
      </c>
      <c r="E70" s="10">
        <f t="shared" si="2"/>
        <v>0.35098618079075578</v>
      </c>
    </row>
    <row r="71" spans="1:5" x14ac:dyDescent="0.3">
      <c r="A71" s="7" t="s">
        <v>333</v>
      </c>
      <c r="B71" s="16"/>
      <c r="C71" s="16">
        <v>3700</v>
      </c>
      <c r="D71" s="16">
        <v>3700</v>
      </c>
      <c r="E71" s="10">
        <f t="shared" si="2"/>
        <v>0</v>
      </c>
    </row>
    <row r="72" spans="1:5" x14ac:dyDescent="0.3">
      <c r="A72" s="7" t="s">
        <v>58</v>
      </c>
      <c r="B72" s="16">
        <v>2422</v>
      </c>
      <c r="C72" s="16">
        <v>234</v>
      </c>
      <c r="D72" s="16">
        <v>2656</v>
      </c>
      <c r="E72" s="10">
        <f t="shared" si="2"/>
        <v>0.9118975903614458</v>
      </c>
    </row>
    <row r="73" spans="1:5" x14ac:dyDescent="0.3">
      <c r="A73" s="7" t="s">
        <v>257</v>
      </c>
      <c r="B73" s="16"/>
      <c r="C73" s="16">
        <v>7273</v>
      </c>
      <c r="D73" s="16">
        <v>7273</v>
      </c>
      <c r="E73" s="10">
        <f t="shared" si="2"/>
        <v>0</v>
      </c>
    </row>
    <row r="74" spans="1:5" x14ac:dyDescent="0.3">
      <c r="A74" s="7" t="s">
        <v>526</v>
      </c>
      <c r="B74" s="16"/>
      <c r="C74" s="16">
        <v>6905</v>
      </c>
      <c r="D74" s="16">
        <v>6905</v>
      </c>
      <c r="E74" s="10">
        <f t="shared" si="2"/>
        <v>0</v>
      </c>
    </row>
    <row r="75" spans="1:5" x14ac:dyDescent="0.3">
      <c r="A75" s="7" t="s">
        <v>498</v>
      </c>
      <c r="B75" s="16"/>
      <c r="C75" s="16">
        <v>4719</v>
      </c>
      <c r="D75" s="16">
        <v>4719</v>
      </c>
      <c r="E75" s="10">
        <f t="shared" si="2"/>
        <v>0</v>
      </c>
    </row>
    <row r="76" spans="1:5" x14ac:dyDescent="0.3">
      <c r="A76" s="7" t="s">
        <v>10</v>
      </c>
      <c r="B76" s="16">
        <v>430</v>
      </c>
      <c r="C76" s="16">
        <v>36759</v>
      </c>
      <c r="D76" s="16">
        <v>37189</v>
      </c>
      <c r="E76" s="10">
        <f t="shared" ref="E76:E107" si="3">B76/D76</f>
        <v>1.1562558821156794E-2</v>
      </c>
    </row>
    <row r="77" spans="1:5" x14ac:dyDescent="0.3">
      <c r="A77" s="7" t="s">
        <v>434</v>
      </c>
      <c r="B77" s="16"/>
      <c r="C77" s="16">
        <v>3242</v>
      </c>
      <c r="D77" s="16">
        <v>3242</v>
      </c>
      <c r="E77" s="10">
        <f t="shared" si="3"/>
        <v>0</v>
      </c>
    </row>
    <row r="78" spans="1:5" x14ac:dyDescent="0.3">
      <c r="A78" s="7" t="s">
        <v>331</v>
      </c>
      <c r="B78" s="16"/>
      <c r="C78" s="16">
        <v>15321</v>
      </c>
      <c r="D78" s="16">
        <v>15321</v>
      </c>
      <c r="E78" s="10">
        <f t="shared" si="3"/>
        <v>0</v>
      </c>
    </row>
    <row r="79" spans="1:5" x14ac:dyDescent="0.3">
      <c r="A79" s="7" t="s">
        <v>261</v>
      </c>
      <c r="B79" s="16"/>
      <c r="C79" s="16">
        <v>4240</v>
      </c>
      <c r="D79" s="16">
        <v>4240</v>
      </c>
      <c r="E79" s="10">
        <f t="shared" si="3"/>
        <v>0</v>
      </c>
    </row>
    <row r="80" spans="1:5" x14ac:dyDescent="0.3">
      <c r="A80" s="7" t="s">
        <v>105</v>
      </c>
      <c r="B80" s="16">
        <v>4005</v>
      </c>
      <c r="C80" s="16">
        <v>4763</v>
      </c>
      <c r="D80" s="16">
        <v>8768</v>
      </c>
      <c r="E80" s="10">
        <f t="shared" si="3"/>
        <v>0.45677463503649635</v>
      </c>
    </row>
    <row r="81" spans="1:5" x14ac:dyDescent="0.3">
      <c r="A81" s="7" t="s">
        <v>303</v>
      </c>
      <c r="B81" s="16"/>
      <c r="C81" s="16">
        <v>5264</v>
      </c>
      <c r="D81" s="16">
        <v>5264</v>
      </c>
      <c r="E81" s="10">
        <f t="shared" si="3"/>
        <v>0</v>
      </c>
    </row>
    <row r="82" spans="1:5" x14ac:dyDescent="0.3">
      <c r="A82" s="7" t="s">
        <v>528</v>
      </c>
      <c r="B82" s="16"/>
      <c r="C82" s="16">
        <v>5852</v>
      </c>
      <c r="D82" s="16">
        <v>5852</v>
      </c>
      <c r="E82" s="10">
        <f t="shared" si="3"/>
        <v>0</v>
      </c>
    </row>
    <row r="83" spans="1:5" x14ac:dyDescent="0.3">
      <c r="A83" s="7" t="s">
        <v>450</v>
      </c>
      <c r="B83" s="16"/>
      <c r="C83" s="16">
        <v>5271</v>
      </c>
      <c r="D83" s="16">
        <v>5271</v>
      </c>
      <c r="E83" s="10">
        <f t="shared" si="3"/>
        <v>0</v>
      </c>
    </row>
    <row r="84" spans="1:5" x14ac:dyDescent="0.3">
      <c r="A84" s="7" t="s">
        <v>460</v>
      </c>
      <c r="B84" s="16">
        <v>5538</v>
      </c>
      <c r="C84" s="16">
        <v>10508</v>
      </c>
      <c r="D84" s="16">
        <v>16046</v>
      </c>
      <c r="E84" s="10">
        <f t="shared" si="3"/>
        <v>0.34513274336283184</v>
      </c>
    </row>
    <row r="85" spans="1:5" x14ac:dyDescent="0.3">
      <c r="A85" s="7" t="s">
        <v>315</v>
      </c>
      <c r="B85" s="16"/>
      <c r="C85" s="16">
        <v>4748</v>
      </c>
      <c r="D85" s="16">
        <v>4748</v>
      </c>
      <c r="E85" s="10">
        <f t="shared" si="3"/>
        <v>0</v>
      </c>
    </row>
    <row r="86" spans="1:5" x14ac:dyDescent="0.3">
      <c r="A86" s="7" t="s">
        <v>182</v>
      </c>
      <c r="B86" s="16">
        <v>3620</v>
      </c>
      <c r="C86" s="16">
        <v>3985</v>
      </c>
      <c r="D86" s="16">
        <v>7605</v>
      </c>
      <c r="E86" s="10">
        <f t="shared" si="3"/>
        <v>0.47600262984878372</v>
      </c>
    </row>
    <row r="87" spans="1:5" x14ac:dyDescent="0.3">
      <c r="A87" s="7" t="s">
        <v>90</v>
      </c>
      <c r="B87" s="16"/>
      <c r="C87" s="16">
        <v>17086</v>
      </c>
      <c r="D87" s="16">
        <v>17086</v>
      </c>
      <c r="E87" s="10">
        <f t="shared" si="3"/>
        <v>0</v>
      </c>
    </row>
    <row r="88" spans="1:5" x14ac:dyDescent="0.3">
      <c r="A88" s="7" t="s">
        <v>208</v>
      </c>
      <c r="B88" s="16"/>
      <c r="C88" s="16">
        <v>1447</v>
      </c>
      <c r="D88" s="16">
        <v>1447</v>
      </c>
      <c r="E88" s="10">
        <f t="shared" si="3"/>
        <v>0</v>
      </c>
    </row>
    <row r="89" spans="1:5" x14ac:dyDescent="0.3">
      <c r="A89" s="7" t="s">
        <v>190</v>
      </c>
      <c r="B89" s="16"/>
      <c r="C89" s="16">
        <v>199</v>
      </c>
      <c r="D89" s="16">
        <v>199</v>
      </c>
      <c r="E89" s="10">
        <f t="shared" si="3"/>
        <v>0</v>
      </c>
    </row>
    <row r="90" spans="1:5" x14ac:dyDescent="0.3">
      <c r="A90" s="7" t="s">
        <v>372</v>
      </c>
      <c r="B90" s="16"/>
      <c r="C90" s="16">
        <v>3942</v>
      </c>
      <c r="D90" s="16">
        <v>3942</v>
      </c>
      <c r="E90" s="10">
        <f t="shared" si="3"/>
        <v>0</v>
      </c>
    </row>
    <row r="91" spans="1:5" x14ac:dyDescent="0.3">
      <c r="A91" s="7" t="s">
        <v>231</v>
      </c>
      <c r="B91" s="16">
        <v>1361</v>
      </c>
      <c r="C91" s="16">
        <v>13538</v>
      </c>
      <c r="D91" s="16">
        <v>14899</v>
      </c>
      <c r="E91" s="10">
        <f t="shared" si="3"/>
        <v>9.134841264514397E-2</v>
      </c>
    </row>
    <row r="92" spans="1:5" x14ac:dyDescent="0.3">
      <c r="A92" s="7" t="s">
        <v>292</v>
      </c>
      <c r="B92" s="16">
        <v>10809</v>
      </c>
      <c r="C92" s="16">
        <v>21676</v>
      </c>
      <c r="D92" s="16">
        <v>32485</v>
      </c>
      <c r="E92" s="10">
        <f t="shared" si="3"/>
        <v>0.33273818685547174</v>
      </c>
    </row>
    <row r="93" spans="1:5" x14ac:dyDescent="0.3">
      <c r="A93" s="7" t="s">
        <v>222</v>
      </c>
      <c r="B93" s="16">
        <v>3589</v>
      </c>
      <c r="C93" s="16">
        <v>8420</v>
      </c>
      <c r="D93" s="16">
        <v>12009</v>
      </c>
      <c r="E93" s="10">
        <f t="shared" si="3"/>
        <v>0.29885918894162711</v>
      </c>
    </row>
    <row r="94" spans="1:5" x14ac:dyDescent="0.3">
      <c r="A94" s="7" t="s">
        <v>288</v>
      </c>
      <c r="B94" s="16"/>
      <c r="C94" s="16">
        <v>7167</v>
      </c>
      <c r="D94" s="16">
        <v>7167</v>
      </c>
      <c r="E94" s="10">
        <f t="shared" si="3"/>
        <v>0</v>
      </c>
    </row>
    <row r="95" spans="1:5" x14ac:dyDescent="0.3">
      <c r="A95" s="7" t="s">
        <v>49</v>
      </c>
      <c r="B95" s="16">
        <v>4464</v>
      </c>
      <c r="C95" s="16">
        <v>3459</v>
      </c>
      <c r="D95" s="16">
        <v>7923</v>
      </c>
      <c r="E95" s="10">
        <f t="shared" si="3"/>
        <v>0.56342294585384323</v>
      </c>
    </row>
    <row r="96" spans="1:5" x14ac:dyDescent="0.3">
      <c r="A96" s="7" t="s">
        <v>335</v>
      </c>
      <c r="B96" s="16"/>
      <c r="C96" s="16">
        <v>5083</v>
      </c>
      <c r="D96" s="16">
        <v>5083</v>
      </c>
      <c r="E96" s="10">
        <f t="shared" si="3"/>
        <v>0</v>
      </c>
    </row>
    <row r="97" spans="1:5" x14ac:dyDescent="0.3">
      <c r="A97" s="7" t="s">
        <v>99</v>
      </c>
      <c r="B97" s="16">
        <v>3427</v>
      </c>
      <c r="C97" s="16">
        <v>23487</v>
      </c>
      <c r="D97" s="16">
        <v>26914</v>
      </c>
      <c r="E97" s="10">
        <f t="shared" si="3"/>
        <v>0.12733150033439847</v>
      </c>
    </row>
    <row r="98" spans="1:5" x14ac:dyDescent="0.3">
      <c r="A98" s="7" t="s">
        <v>51</v>
      </c>
      <c r="B98" s="16">
        <v>13379</v>
      </c>
      <c r="C98" s="16">
        <v>77014</v>
      </c>
      <c r="D98" s="16">
        <v>90393</v>
      </c>
      <c r="E98" s="10">
        <f t="shared" si="3"/>
        <v>0.14800924850375582</v>
      </c>
    </row>
    <row r="99" spans="1:5" x14ac:dyDescent="0.3">
      <c r="A99" s="7" t="s">
        <v>269</v>
      </c>
      <c r="B99" s="16"/>
      <c r="C99" s="16">
        <v>17899</v>
      </c>
      <c r="D99" s="16">
        <v>17899</v>
      </c>
      <c r="E99" s="10">
        <f t="shared" si="3"/>
        <v>0</v>
      </c>
    </row>
    <row r="100" spans="1:5" x14ac:dyDescent="0.3">
      <c r="A100" s="7" t="s">
        <v>478</v>
      </c>
      <c r="B100" s="16"/>
      <c r="C100" s="16">
        <v>3559</v>
      </c>
      <c r="D100" s="16">
        <v>3559</v>
      </c>
      <c r="E100" s="10">
        <f t="shared" si="3"/>
        <v>0</v>
      </c>
    </row>
    <row r="101" spans="1:5" x14ac:dyDescent="0.3">
      <c r="A101" s="7" t="s">
        <v>186</v>
      </c>
      <c r="B101" s="16"/>
      <c r="C101" s="16">
        <v>4508</v>
      </c>
      <c r="D101" s="16">
        <v>4508</v>
      </c>
      <c r="E101" s="10">
        <f t="shared" si="3"/>
        <v>0</v>
      </c>
    </row>
    <row r="102" spans="1:5" x14ac:dyDescent="0.3">
      <c r="A102" s="7" t="s">
        <v>131</v>
      </c>
      <c r="B102" s="16">
        <v>1024</v>
      </c>
      <c r="C102" s="16">
        <v>25722</v>
      </c>
      <c r="D102" s="16">
        <v>26746</v>
      </c>
      <c r="E102" s="10">
        <f t="shared" si="3"/>
        <v>3.8286098855903686E-2</v>
      </c>
    </row>
    <row r="103" spans="1:5" x14ac:dyDescent="0.3">
      <c r="A103" s="7" t="s">
        <v>430</v>
      </c>
      <c r="B103" s="16"/>
      <c r="C103" s="16">
        <v>3316</v>
      </c>
      <c r="D103" s="16">
        <v>3316</v>
      </c>
      <c r="E103" s="10">
        <f t="shared" si="3"/>
        <v>0</v>
      </c>
    </row>
    <row r="104" spans="1:5" x14ac:dyDescent="0.3">
      <c r="A104" s="7" t="s">
        <v>502</v>
      </c>
      <c r="B104" s="16"/>
      <c r="C104" s="16">
        <v>331</v>
      </c>
      <c r="D104" s="16">
        <v>331</v>
      </c>
      <c r="E104" s="10">
        <f t="shared" si="3"/>
        <v>0</v>
      </c>
    </row>
    <row r="105" spans="1:5" x14ac:dyDescent="0.3">
      <c r="A105" s="7" t="s">
        <v>442</v>
      </c>
      <c r="B105" s="16"/>
      <c r="C105" s="16">
        <v>1767</v>
      </c>
      <c r="D105" s="16">
        <v>1767</v>
      </c>
      <c r="E105" s="10">
        <f t="shared" si="3"/>
        <v>0</v>
      </c>
    </row>
    <row r="106" spans="1:5" x14ac:dyDescent="0.3">
      <c r="A106" s="7" t="s">
        <v>402</v>
      </c>
      <c r="B106" s="16">
        <v>4694</v>
      </c>
      <c r="C106" s="16">
        <v>11251</v>
      </c>
      <c r="D106" s="16">
        <v>15945</v>
      </c>
      <c r="E106" s="10">
        <f t="shared" si="3"/>
        <v>0.29438695515835683</v>
      </c>
    </row>
    <row r="107" spans="1:5" x14ac:dyDescent="0.3">
      <c r="A107" s="7" t="s">
        <v>84</v>
      </c>
      <c r="B107" s="16">
        <v>10018</v>
      </c>
      <c r="C107" s="16">
        <v>50392</v>
      </c>
      <c r="D107" s="16">
        <v>60410</v>
      </c>
      <c r="E107" s="10">
        <f t="shared" si="3"/>
        <v>0.16583347127958947</v>
      </c>
    </row>
    <row r="108" spans="1:5" x14ac:dyDescent="0.3">
      <c r="A108" s="7" t="s">
        <v>196</v>
      </c>
      <c r="B108" s="16"/>
      <c r="C108" s="16">
        <v>8208</v>
      </c>
      <c r="D108" s="16">
        <v>8208</v>
      </c>
      <c r="E108" s="10">
        <f t="shared" ref="E108:E139" si="4">B108/D108</f>
        <v>0</v>
      </c>
    </row>
    <row r="109" spans="1:5" x14ac:dyDescent="0.3">
      <c r="A109" s="7" t="s">
        <v>188</v>
      </c>
      <c r="B109" s="16"/>
      <c r="C109" s="16">
        <v>3270</v>
      </c>
      <c r="D109" s="16">
        <v>3270</v>
      </c>
      <c r="E109" s="10">
        <f t="shared" si="4"/>
        <v>0</v>
      </c>
    </row>
    <row r="110" spans="1:5" x14ac:dyDescent="0.3">
      <c r="A110" s="7" t="s">
        <v>263</v>
      </c>
      <c r="B110" s="16"/>
      <c r="C110" s="16">
        <v>3695</v>
      </c>
      <c r="D110" s="16">
        <v>3695</v>
      </c>
      <c r="E110" s="10">
        <f t="shared" si="4"/>
        <v>0</v>
      </c>
    </row>
    <row r="111" spans="1:5" x14ac:dyDescent="0.3">
      <c r="A111" s="7" t="s">
        <v>103</v>
      </c>
      <c r="B111" s="16">
        <v>19904</v>
      </c>
      <c r="C111" s="16">
        <v>52006</v>
      </c>
      <c r="D111" s="16">
        <v>71910</v>
      </c>
      <c r="E111" s="10">
        <f t="shared" si="4"/>
        <v>0.27679043248505075</v>
      </c>
    </row>
    <row r="112" spans="1:5" x14ac:dyDescent="0.3">
      <c r="A112" s="7" t="s">
        <v>53</v>
      </c>
      <c r="B112" s="16">
        <v>17903</v>
      </c>
      <c r="C112" s="16">
        <v>84276</v>
      </c>
      <c r="D112" s="16">
        <v>102179</v>
      </c>
      <c r="E112" s="10">
        <f t="shared" si="4"/>
        <v>0.17521212773661907</v>
      </c>
    </row>
    <row r="113" spans="1:5" x14ac:dyDescent="0.3">
      <c r="A113" s="7" t="s">
        <v>386</v>
      </c>
      <c r="B113" s="16"/>
      <c r="C113" s="16">
        <v>4618</v>
      </c>
      <c r="D113" s="16">
        <v>4618</v>
      </c>
      <c r="E113" s="10">
        <f t="shared" si="4"/>
        <v>0</v>
      </c>
    </row>
    <row r="114" spans="1:5" x14ac:dyDescent="0.3">
      <c r="A114" s="7" t="s">
        <v>542</v>
      </c>
      <c r="B114" s="16"/>
      <c r="C114" s="16">
        <v>5141</v>
      </c>
      <c r="D114" s="16">
        <v>5141</v>
      </c>
      <c r="E114" s="10">
        <f t="shared" si="4"/>
        <v>0</v>
      </c>
    </row>
    <row r="115" spans="1:5" x14ac:dyDescent="0.3">
      <c r="A115" s="7" t="s">
        <v>428</v>
      </c>
      <c r="B115" s="16"/>
      <c r="C115" s="16">
        <v>4807</v>
      </c>
      <c r="D115" s="16">
        <v>4807</v>
      </c>
      <c r="E115" s="10">
        <f t="shared" si="4"/>
        <v>0</v>
      </c>
    </row>
    <row r="116" spans="1:5" x14ac:dyDescent="0.3">
      <c r="A116" s="7" t="s">
        <v>504</v>
      </c>
      <c r="B116" s="16"/>
      <c r="C116" s="16">
        <v>5733</v>
      </c>
      <c r="D116" s="16">
        <v>5733</v>
      </c>
      <c r="E116" s="10">
        <f t="shared" si="4"/>
        <v>0</v>
      </c>
    </row>
    <row r="117" spans="1:5" x14ac:dyDescent="0.3">
      <c r="A117" s="7" t="s">
        <v>150</v>
      </c>
      <c r="B117" s="16">
        <v>9911</v>
      </c>
      <c r="C117" s="16">
        <v>108080</v>
      </c>
      <c r="D117" s="16">
        <v>117991</v>
      </c>
      <c r="E117" s="10">
        <f t="shared" si="4"/>
        <v>8.3997932045664497E-2</v>
      </c>
    </row>
    <row r="118" spans="1:5" x14ac:dyDescent="0.3">
      <c r="A118" s="7" t="s">
        <v>299</v>
      </c>
      <c r="B118" s="16">
        <v>1921</v>
      </c>
      <c r="C118" s="16">
        <v>7785</v>
      </c>
      <c r="D118" s="16">
        <v>9706</v>
      </c>
      <c r="E118" s="10">
        <f t="shared" si="4"/>
        <v>0.19791881310529569</v>
      </c>
    </row>
    <row r="119" spans="1:5" x14ac:dyDescent="0.3">
      <c r="A119" s="7" t="s">
        <v>307</v>
      </c>
      <c r="B119" s="16"/>
      <c r="C119" s="16">
        <v>528</v>
      </c>
      <c r="D119" s="16">
        <v>528</v>
      </c>
      <c r="E119" s="10">
        <f t="shared" si="4"/>
        <v>0</v>
      </c>
    </row>
    <row r="120" spans="1:5" x14ac:dyDescent="0.3">
      <c r="A120" s="7" t="s">
        <v>444</v>
      </c>
      <c r="B120" s="16"/>
      <c r="C120" s="16">
        <v>843</v>
      </c>
      <c r="D120" s="16">
        <v>843</v>
      </c>
      <c r="E120" s="10">
        <f t="shared" si="4"/>
        <v>0</v>
      </c>
    </row>
    <row r="121" spans="1:5" x14ac:dyDescent="0.3">
      <c r="A121" s="7" t="s">
        <v>374</v>
      </c>
      <c r="B121" s="16"/>
      <c r="C121" s="16">
        <v>12298</v>
      </c>
      <c r="D121" s="16">
        <v>12298</v>
      </c>
      <c r="E121" s="10">
        <f t="shared" si="4"/>
        <v>0</v>
      </c>
    </row>
    <row r="122" spans="1:5" x14ac:dyDescent="0.3">
      <c r="A122" s="7" t="s">
        <v>233</v>
      </c>
      <c r="B122" s="16"/>
      <c r="C122" s="16">
        <v>17531</v>
      </c>
      <c r="D122" s="16">
        <v>17531</v>
      </c>
      <c r="E122" s="10">
        <f t="shared" si="4"/>
        <v>0</v>
      </c>
    </row>
    <row r="123" spans="1:5" x14ac:dyDescent="0.3">
      <c r="A123" s="7" t="s">
        <v>127</v>
      </c>
      <c r="B123" s="16">
        <v>3375</v>
      </c>
      <c r="C123" s="16">
        <v>19294</v>
      </c>
      <c r="D123" s="16">
        <v>22669</v>
      </c>
      <c r="E123" s="10">
        <f t="shared" si="4"/>
        <v>0.14888173276280384</v>
      </c>
    </row>
    <row r="124" spans="1:5" x14ac:dyDescent="0.3">
      <c r="A124" s="7" t="s">
        <v>28</v>
      </c>
      <c r="B124" s="16">
        <v>10182</v>
      </c>
      <c r="C124" s="16">
        <v>29112</v>
      </c>
      <c r="D124" s="16">
        <v>39294</v>
      </c>
      <c r="E124" s="10">
        <f t="shared" si="4"/>
        <v>0.25912353030997098</v>
      </c>
    </row>
    <row r="125" spans="1:5" x14ac:dyDescent="0.3">
      <c r="A125" s="7" t="s">
        <v>506</v>
      </c>
      <c r="B125" s="16"/>
      <c r="C125" s="16">
        <v>5062</v>
      </c>
      <c r="D125" s="16">
        <v>5062</v>
      </c>
      <c r="E125" s="10">
        <f t="shared" si="4"/>
        <v>0</v>
      </c>
    </row>
    <row r="126" spans="1:5" x14ac:dyDescent="0.3">
      <c r="A126" s="7" t="s">
        <v>66</v>
      </c>
      <c r="B126" s="16">
        <v>7338</v>
      </c>
      <c r="C126" s="16">
        <v>23861</v>
      </c>
      <c r="D126" s="16">
        <v>31199</v>
      </c>
      <c r="E126" s="10">
        <f t="shared" si="4"/>
        <v>0.23519984614891504</v>
      </c>
    </row>
    <row r="127" spans="1:5" x14ac:dyDescent="0.3">
      <c r="A127" s="7" t="s">
        <v>295</v>
      </c>
      <c r="B127" s="16">
        <v>1894</v>
      </c>
      <c r="C127" s="16">
        <v>2358</v>
      </c>
      <c r="D127" s="16">
        <v>4252</v>
      </c>
      <c r="E127" s="10">
        <f t="shared" si="4"/>
        <v>0.44543744120413925</v>
      </c>
    </row>
    <row r="128" spans="1:5" x14ac:dyDescent="0.3">
      <c r="A128" s="7" t="s">
        <v>137</v>
      </c>
      <c r="B128" s="16">
        <v>5320</v>
      </c>
      <c r="C128" s="16">
        <v>5073</v>
      </c>
      <c r="D128" s="16">
        <v>10393</v>
      </c>
      <c r="E128" s="10">
        <f t="shared" si="4"/>
        <v>0.51188299817184646</v>
      </c>
    </row>
    <row r="129" spans="1:5" x14ac:dyDescent="0.3">
      <c r="A129" s="7" t="s">
        <v>194</v>
      </c>
      <c r="B129" s="16">
        <v>14471</v>
      </c>
      <c r="C129" s="16">
        <v>32308</v>
      </c>
      <c r="D129" s="16">
        <v>46779</v>
      </c>
      <c r="E129" s="10">
        <f t="shared" si="4"/>
        <v>0.30934821180444216</v>
      </c>
    </row>
    <row r="130" spans="1:5" x14ac:dyDescent="0.3">
      <c r="A130" s="7" t="s">
        <v>198</v>
      </c>
      <c r="B130" s="16">
        <v>1170</v>
      </c>
      <c r="C130" s="16">
        <v>9776</v>
      </c>
      <c r="D130" s="16">
        <v>10946</v>
      </c>
      <c r="E130" s="10">
        <f t="shared" si="4"/>
        <v>0.10688836104513064</v>
      </c>
    </row>
    <row r="131" spans="1:5" x14ac:dyDescent="0.3">
      <c r="A131" s="7" t="s">
        <v>360</v>
      </c>
      <c r="B131" s="16"/>
      <c r="C131" s="16">
        <v>5082</v>
      </c>
      <c r="D131" s="16">
        <v>5082</v>
      </c>
      <c r="E131" s="10">
        <f t="shared" si="4"/>
        <v>0</v>
      </c>
    </row>
    <row r="132" spans="1:5" x14ac:dyDescent="0.3">
      <c r="A132" s="7" t="s">
        <v>311</v>
      </c>
      <c r="B132" s="16"/>
      <c r="C132" s="16">
        <v>5386</v>
      </c>
      <c r="D132" s="16">
        <v>5386</v>
      </c>
      <c r="E132" s="10">
        <f t="shared" si="4"/>
        <v>0</v>
      </c>
    </row>
    <row r="133" spans="1:5" x14ac:dyDescent="0.3">
      <c r="A133" s="7" t="s">
        <v>355</v>
      </c>
      <c r="B133" s="16">
        <v>3401</v>
      </c>
      <c r="C133" s="16">
        <v>9514</v>
      </c>
      <c r="D133" s="16">
        <v>12915</v>
      </c>
      <c r="E133" s="10">
        <f t="shared" si="4"/>
        <v>0.26333720480061945</v>
      </c>
    </row>
    <row r="134" spans="1:5" x14ac:dyDescent="0.3">
      <c r="A134" s="7" t="s">
        <v>271</v>
      </c>
      <c r="B134" s="16"/>
      <c r="C134" s="16">
        <v>3387</v>
      </c>
      <c r="D134" s="16">
        <v>3387</v>
      </c>
      <c r="E134" s="10">
        <f t="shared" si="4"/>
        <v>0</v>
      </c>
    </row>
    <row r="135" spans="1:5" x14ac:dyDescent="0.3">
      <c r="A135" s="7" t="s">
        <v>378</v>
      </c>
      <c r="B135" s="16"/>
      <c r="C135" s="16">
        <v>7865</v>
      </c>
      <c r="D135" s="16">
        <v>7865</v>
      </c>
      <c r="E135" s="10">
        <f t="shared" si="4"/>
        <v>0</v>
      </c>
    </row>
    <row r="136" spans="1:5" x14ac:dyDescent="0.3">
      <c r="A136" s="7" t="s">
        <v>500</v>
      </c>
      <c r="B136" s="16"/>
      <c r="C136" s="16">
        <v>3486</v>
      </c>
      <c r="D136" s="16">
        <v>3486</v>
      </c>
      <c r="E136" s="10">
        <f t="shared" si="4"/>
        <v>0</v>
      </c>
    </row>
    <row r="137" spans="1:5" x14ac:dyDescent="0.3">
      <c r="A137" s="7" t="s">
        <v>253</v>
      </c>
      <c r="B137" s="16"/>
      <c r="C137" s="16">
        <v>17761</v>
      </c>
      <c r="D137" s="16">
        <v>17761</v>
      </c>
      <c r="E137" s="10">
        <f t="shared" si="4"/>
        <v>0</v>
      </c>
    </row>
    <row r="138" spans="1:5" x14ac:dyDescent="0.3">
      <c r="A138" s="7" t="s">
        <v>17</v>
      </c>
      <c r="B138" s="16">
        <v>16930</v>
      </c>
      <c r="C138" s="16">
        <v>83661</v>
      </c>
      <c r="D138" s="16">
        <v>100591</v>
      </c>
      <c r="E138" s="10">
        <f t="shared" si="4"/>
        <v>0.16830531558489328</v>
      </c>
    </row>
    <row r="139" spans="1:5" x14ac:dyDescent="0.3">
      <c r="A139" s="7" t="s">
        <v>76</v>
      </c>
      <c r="B139" s="16">
        <v>10528</v>
      </c>
      <c r="C139" s="16">
        <v>15421</v>
      </c>
      <c r="D139" s="16">
        <v>25949</v>
      </c>
      <c r="E139" s="10">
        <f t="shared" si="4"/>
        <v>0.40571891016994877</v>
      </c>
    </row>
    <row r="140" spans="1:5" x14ac:dyDescent="0.3">
      <c r="A140" s="7" t="s">
        <v>370</v>
      </c>
      <c r="B140" s="16">
        <v>55</v>
      </c>
      <c r="C140" s="16">
        <v>11173</v>
      </c>
      <c r="D140" s="16">
        <v>11228</v>
      </c>
      <c r="E140" s="10">
        <f t="shared" ref="E140:E171" si="5">B140/D140</f>
        <v>4.8984681154257215E-3</v>
      </c>
    </row>
    <row r="141" spans="1:5" x14ac:dyDescent="0.3">
      <c r="A141" s="7" t="s">
        <v>436</v>
      </c>
      <c r="B141" s="16"/>
      <c r="C141" s="16">
        <v>4958</v>
      </c>
      <c r="D141" s="16">
        <v>4958</v>
      </c>
      <c r="E141" s="10">
        <f t="shared" si="5"/>
        <v>0</v>
      </c>
    </row>
    <row r="142" spans="1:5" x14ac:dyDescent="0.3">
      <c r="A142" s="7" t="s">
        <v>206</v>
      </c>
      <c r="B142" s="16">
        <v>2612</v>
      </c>
      <c r="C142" s="16">
        <v>15813</v>
      </c>
      <c r="D142" s="16">
        <v>18425</v>
      </c>
      <c r="E142" s="10">
        <f t="shared" si="5"/>
        <v>0.14176390773405698</v>
      </c>
    </row>
    <row r="143" spans="1:5" x14ac:dyDescent="0.3">
      <c r="A143" s="7" t="s">
        <v>286</v>
      </c>
      <c r="B143" s="16">
        <v>397</v>
      </c>
      <c r="C143" s="16">
        <v>2794</v>
      </c>
      <c r="D143" s="16">
        <v>3191</v>
      </c>
      <c r="E143" s="10">
        <f t="shared" si="5"/>
        <v>0.12441240990285177</v>
      </c>
    </row>
    <row r="144" spans="1:5" x14ac:dyDescent="0.3">
      <c r="A144" s="7" t="s">
        <v>37</v>
      </c>
      <c r="B144" s="16"/>
      <c r="C144" s="16">
        <v>29496</v>
      </c>
      <c r="D144" s="16">
        <v>29496</v>
      </c>
      <c r="E144" s="10">
        <f t="shared" si="5"/>
        <v>0</v>
      </c>
    </row>
    <row r="145" spans="1:5" x14ac:dyDescent="0.3">
      <c r="A145" s="7" t="s">
        <v>239</v>
      </c>
      <c r="B145" s="16"/>
      <c r="C145" s="16">
        <v>10411</v>
      </c>
      <c r="D145" s="16">
        <v>10411</v>
      </c>
      <c r="E145" s="10">
        <f t="shared" si="5"/>
        <v>0</v>
      </c>
    </row>
    <row r="146" spans="1:5" x14ac:dyDescent="0.3">
      <c r="A146" s="7" t="s">
        <v>426</v>
      </c>
      <c r="B146" s="16"/>
      <c r="C146" s="16">
        <v>14982</v>
      </c>
      <c r="D146" s="16">
        <v>14982</v>
      </c>
      <c r="E146" s="10">
        <f t="shared" si="5"/>
        <v>0</v>
      </c>
    </row>
    <row r="147" spans="1:5" x14ac:dyDescent="0.3">
      <c r="A147" s="7" t="s">
        <v>80</v>
      </c>
      <c r="B147" s="16">
        <v>35342</v>
      </c>
      <c r="C147" s="16">
        <v>156869</v>
      </c>
      <c r="D147" s="16">
        <v>192211</v>
      </c>
      <c r="E147" s="10">
        <f t="shared" si="5"/>
        <v>0.18387085026351249</v>
      </c>
    </row>
    <row r="148" spans="1:5" x14ac:dyDescent="0.3">
      <c r="A148" s="7" t="s">
        <v>224</v>
      </c>
      <c r="B148" s="16"/>
      <c r="C148" s="16">
        <v>24533</v>
      </c>
      <c r="D148" s="16">
        <v>24533</v>
      </c>
      <c r="E148" s="10">
        <f t="shared" si="5"/>
        <v>0</v>
      </c>
    </row>
    <row r="149" spans="1:5" x14ac:dyDescent="0.3">
      <c r="A149" s="7" t="s">
        <v>464</v>
      </c>
      <c r="B149" s="16">
        <v>388</v>
      </c>
      <c r="C149" s="16"/>
      <c r="D149" s="16">
        <v>388</v>
      </c>
      <c r="E149" s="10">
        <f t="shared" si="5"/>
        <v>1</v>
      </c>
    </row>
    <row r="150" spans="1:5" x14ac:dyDescent="0.3">
      <c r="A150" s="7" t="s">
        <v>337</v>
      </c>
      <c r="B150" s="16">
        <v>2300</v>
      </c>
      <c r="C150" s="16">
        <v>8290</v>
      </c>
      <c r="D150" s="16">
        <v>10590</v>
      </c>
      <c r="E150" s="10">
        <f t="shared" si="5"/>
        <v>0.21718602455146366</v>
      </c>
    </row>
    <row r="151" spans="1:5" x14ac:dyDescent="0.3">
      <c r="A151" s="7" t="s">
        <v>212</v>
      </c>
      <c r="B151" s="16">
        <v>4993</v>
      </c>
      <c r="C151" s="16">
        <v>18104</v>
      </c>
      <c r="D151" s="16">
        <v>23097</v>
      </c>
      <c r="E151" s="10">
        <f t="shared" si="5"/>
        <v>0.21617526085638827</v>
      </c>
    </row>
    <row r="152" spans="1:5" x14ac:dyDescent="0.3">
      <c r="A152" s="7" t="s">
        <v>408</v>
      </c>
      <c r="B152" s="16"/>
      <c r="C152" s="16">
        <v>4731</v>
      </c>
      <c r="D152" s="16">
        <v>4731</v>
      </c>
      <c r="E152" s="10">
        <f t="shared" si="5"/>
        <v>0</v>
      </c>
    </row>
    <row r="153" spans="1:5" x14ac:dyDescent="0.3">
      <c r="A153" s="7" t="s">
        <v>554</v>
      </c>
      <c r="B153" s="16"/>
      <c r="C153" s="16">
        <v>5627</v>
      </c>
      <c r="D153" s="16">
        <v>5627</v>
      </c>
      <c r="E153" s="10">
        <f t="shared" si="5"/>
        <v>0</v>
      </c>
    </row>
    <row r="154" spans="1:5" x14ac:dyDescent="0.3">
      <c r="A154" s="7" t="s">
        <v>178</v>
      </c>
      <c r="B154" s="16">
        <v>4830</v>
      </c>
      <c r="C154" s="16">
        <v>51800</v>
      </c>
      <c r="D154" s="16">
        <v>56630</v>
      </c>
      <c r="E154" s="10">
        <f t="shared" si="5"/>
        <v>8.5290482076637822E-2</v>
      </c>
    </row>
    <row r="155" spans="1:5" x14ac:dyDescent="0.3">
      <c r="A155" s="7" t="s">
        <v>174</v>
      </c>
      <c r="B155" s="16">
        <v>4139</v>
      </c>
      <c r="C155" s="16">
        <v>57847</v>
      </c>
      <c r="D155" s="16">
        <v>61986</v>
      </c>
      <c r="E155" s="10">
        <f t="shared" si="5"/>
        <v>6.6773142322459914E-2</v>
      </c>
    </row>
    <row r="156" spans="1:5" x14ac:dyDescent="0.3">
      <c r="A156" s="7" t="s">
        <v>237</v>
      </c>
      <c r="B156" s="16"/>
      <c r="C156" s="16">
        <v>413</v>
      </c>
      <c r="D156" s="16">
        <v>413</v>
      </c>
      <c r="E156" s="10">
        <f t="shared" si="5"/>
        <v>0</v>
      </c>
    </row>
    <row r="157" spans="1:5" x14ac:dyDescent="0.3">
      <c r="A157" s="7" t="s">
        <v>540</v>
      </c>
      <c r="B157" s="16"/>
      <c r="C157" s="16">
        <v>7361</v>
      </c>
      <c r="D157" s="16">
        <v>7361</v>
      </c>
      <c r="E157" s="10">
        <f t="shared" si="5"/>
        <v>0</v>
      </c>
    </row>
    <row r="158" spans="1:5" x14ac:dyDescent="0.3">
      <c r="A158" s="7" t="s">
        <v>351</v>
      </c>
      <c r="B158" s="16"/>
      <c r="C158" s="16">
        <v>5126</v>
      </c>
      <c r="D158" s="16">
        <v>5126</v>
      </c>
      <c r="E158" s="10">
        <f t="shared" si="5"/>
        <v>0</v>
      </c>
    </row>
    <row r="159" spans="1:5" x14ac:dyDescent="0.3">
      <c r="A159" s="7" t="s">
        <v>235</v>
      </c>
      <c r="B159" s="16"/>
      <c r="C159" s="16">
        <v>34822</v>
      </c>
      <c r="D159" s="16">
        <v>34822</v>
      </c>
      <c r="E159" s="10">
        <f t="shared" si="5"/>
        <v>0</v>
      </c>
    </row>
    <row r="160" spans="1:5" x14ac:dyDescent="0.3">
      <c r="A160" s="7" t="s">
        <v>92</v>
      </c>
      <c r="B160" s="16">
        <v>5443</v>
      </c>
      <c r="C160" s="16">
        <v>10861</v>
      </c>
      <c r="D160" s="16">
        <v>16304</v>
      </c>
      <c r="E160" s="10">
        <f t="shared" si="5"/>
        <v>0.33384445534838075</v>
      </c>
    </row>
    <row r="161" spans="1:5" x14ac:dyDescent="0.3">
      <c r="A161" s="7" t="s">
        <v>148</v>
      </c>
      <c r="B161" s="16"/>
      <c r="C161" s="16">
        <v>5056</v>
      </c>
      <c r="D161" s="16">
        <v>5056</v>
      </c>
      <c r="E161" s="10">
        <f t="shared" si="5"/>
        <v>0</v>
      </c>
    </row>
    <row r="162" spans="1:5" x14ac:dyDescent="0.3">
      <c r="A162" s="7" t="s">
        <v>368</v>
      </c>
      <c r="B162" s="16"/>
      <c r="C162" s="16">
        <v>5858</v>
      </c>
      <c r="D162" s="16">
        <v>5858</v>
      </c>
      <c r="E162" s="10">
        <f t="shared" si="5"/>
        <v>0</v>
      </c>
    </row>
    <row r="163" spans="1:5" x14ac:dyDescent="0.3">
      <c r="A163" s="7" t="s">
        <v>202</v>
      </c>
      <c r="B163" s="16">
        <v>1229</v>
      </c>
      <c r="C163" s="16">
        <v>7209</v>
      </c>
      <c r="D163" s="16">
        <v>8438</v>
      </c>
      <c r="E163" s="10">
        <f t="shared" si="5"/>
        <v>0.14565062811092677</v>
      </c>
    </row>
    <row r="164" spans="1:5" x14ac:dyDescent="0.3">
      <c r="A164" s="7" t="s">
        <v>319</v>
      </c>
      <c r="B164" s="16"/>
      <c r="C164" s="16">
        <v>29339</v>
      </c>
      <c r="D164" s="16">
        <v>29339</v>
      </c>
      <c r="E164" s="10">
        <f t="shared" si="5"/>
        <v>0</v>
      </c>
    </row>
    <row r="165" spans="1:5" x14ac:dyDescent="0.3">
      <c r="A165" s="7" t="s">
        <v>180</v>
      </c>
      <c r="B165" s="16"/>
      <c r="C165" s="16">
        <v>8302</v>
      </c>
      <c r="D165" s="16">
        <v>8302</v>
      </c>
      <c r="E165" s="10">
        <f t="shared" si="5"/>
        <v>0</v>
      </c>
    </row>
    <row r="166" spans="1:5" x14ac:dyDescent="0.3">
      <c r="A166" s="7" t="s">
        <v>343</v>
      </c>
      <c r="B166" s="16"/>
      <c r="C166" s="16">
        <v>5549</v>
      </c>
      <c r="D166" s="16">
        <v>5549</v>
      </c>
      <c r="E166" s="10">
        <f t="shared" si="5"/>
        <v>0</v>
      </c>
    </row>
    <row r="167" spans="1:5" x14ac:dyDescent="0.3">
      <c r="A167" s="7" t="s">
        <v>376</v>
      </c>
      <c r="B167" s="16"/>
      <c r="C167" s="16">
        <v>5350</v>
      </c>
      <c r="D167" s="16">
        <v>5350</v>
      </c>
      <c r="E167" s="10">
        <f t="shared" si="5"/>
        <v>0</v>
      </c>
    </row>
    <row r="168" spans="1:5" x14ac:dyDescent="0.3">
      <c r="A168" s="7" t="s">
        <v>64</v>
      </c>
      <c r="B168" s="16">
        <v>6475</v>
      </c>
      <c r="C168" s="16">
        <v>55789</v>
      </c>
      <c r="D168" s="16">
        <v>62264</v>
      </c>
      <c r="E168" s="10">
        <f t="shared" si="5"/>
        <v>0.10399267634588205</v>
      </c>
    </row>
    <row r="169" spans="1:5" x14ac:dyDescent="0.3">
      <c r="A169" s="7" t="s">
        <v>204</v>
      </c>
      <c r="B169" s="16">
        <v>4257</v>
      </c>
      <c r="C169" s="16">
        <v>13923</v>
      </c>
      <c r="D169" s="16">
        <v>18180</v>
      </c>
      <c r="E169" s="10">
        <f t="shared" si="5"/>
        <v>0.23415841584158417</v>
      </c>
    </row>
    <row r="170" spans="1:5" x14ac:dyDescent="0.3">
      <c r="A170" s="7" t="s">
        <v>116</v>
      </c>
      <c r="B170" s="16">
        <v>1939</v>
      </c>
      <c r="C170" s="16">
        <v>1323</v>
      </c>
      <c r="D170" s="16">
        <v>3262</v>
      </c>
      <c r="E170" s="10">
        <f t="shared" si="5"/>
        <v>0.59442060085836912</v>
      </c>
    </row>
    <row r="171" spans="1:5" x14ac:dyDescent="0.3">
      <c r="A171" s="7" t="s">
        <v>339</v>
      </c>
      <c r="B171" s="16"/>
      <c r="C171" s="16">
        <v>8053</v>
      </c>
      <c r="D171" s="16">
        <v>8053</v>
      </c>
      <c r="E171" s="10">
        <f t="shared" si="5"/>
        <v>0</v>
      </c>
    </row>
    <row r="172" spans="1:5" x14ac:dyDescent="0.3">
      <c r="A172" s="7" t="s">
        <v>169</v>
      </c>
      <c r="B172" s="16">
        <v>482</v>
      </c>
      <c r="C172" s="16">
        <v>14776</v>
      </c>
      <c r="D172" s="16">
        <v>15258</v>
      </c>
      <c r="E172" s="10">
        <f t="shared" ref="E172:E203" si="6">B172/D172</f>
        <v>3.1589985581334384E-2</v>
      </c>
    </row>
    <row r="173" spans="1:5" x14ac:dyDescent="0.3">
      <c r="A173" s="7" t="s">
        <v>167</v>
      </c>
      <c r="B173" s="16"/>
      <c r="C173" s="16">
        <v>28004</v>
      </c>
      <c r="D173" s="16">
        <v>28004</v>
      </c>
      <c r="E173" s="10">
        <f t="shared" si="6"/>
        <v>0</v>
      </c>
    </row>
    <row r="174" spans="1:5" x14ac:dyDescent="0.3">
      <c r="A174" s="7" t="s">
        <v>301</v>
      </c>
      <c r="B174" s="16"/>
      <c r="C174" s="16">
        <v>250</v>
      </c>
      <c r="D174" s="16">
        <v>250</v>
      </c>
      <c r="E174" s="10">
        <f t="shared" si="6"/>
        <v>0</v>
      </c>
    </row>
    <row r="175" spans="1:5" x14ac:dyDescent="0.3">
      <c r="A175" s="7" t="s">
        <v>410</v>
      </c>
      <c r="B175" s="16"/>
      <c r="C175" s="16">
        <v>17286</v>
      </c>
      <c r="D175" s="16">
        <v>17286</v>
      </c>
      <c r="E175" s="10">
        <f t="shared" si="6"/>
        <v>0</v>
      </c>
    </row>
    <row r="176" spans="1:5" x14ac:dyDescent="0.3">
      <c r="A176" s="7" t="s">
        <v>406</v>
      </c>
      <c r="B176" s="16"/>
      <c r="C176" s="16">
        <v>2542</v>
      </c>
      <c r="D176" s="16">
        <v>2542</v>
      </c>
      <c r="E176" s="10">
        <f t="shared" si="6"/>
        <v>0</v>
      </c>
    </row>
    <row r="177" spans="1:13" x14ac:dyDescent="0.3">
      <c r="A177" s="7" t="s">
        <v>184</v>
      </c>
      <c r="B177" s="16"/>
      <c r="C177" s="16">
        <v>9047</v>
      </c>
      <c r="D177" s="16">
        <v>9047</v>
      </c>
      <c r="E177" s="10">
        <f t="shared" si="6"/>
        <v>0</v>
      </c>
    </row>
    <row r="178" spans="1:13" x14ac:dyDescent="0.3">
      <c r="A178" s="7" t="s">
        <v>482</v>
      </c>
      <c r="B178" s="16"/>
      <c r="C178" s="16">
        <v>5394</v>
      </c>
      <c r="D178" s="16">
        <v>5394</v>
      </c>
      <c r="E178" s="10">
        <f t="shared" si="6"/>
        <v>0</v>
      </c>
    </row>
    <row r="179" spans="1:13" x14ac:dyDescent="0.3">
      <c r="A179" s="7" t="s">
        <v>216</v>
      </c>
      <c r="B179" s="16">
        <v>5175</v>
      </c>
      <c r="C179" s="16">
        <v>19790</v>
      </c>
      <c r="D179" s="16">
        <v>24965</v>
      </c>
      <c r="E179" s="10">
        <f t="shared" si="6"/>
        <v>0.20729020628880432</v>
      </c>
    </row>
    <row r="180" spans="1:13" x14ac:dyDescent="0.3">
      <c r="A180" s="7" t="s">
        <v>19</v>
      </c>
      <c r="B180" s="16">
        <v>4315</v>
      </c>
      <c r="C180" s="16">
        <v>44327</v>
      </c>
      <c r="D180" s="16">
        <v>48642</v>
      </c>
      <c r="E180" s="10">
        <f t="shared" si="6"/>
        <v>8.8709345832819378E-2</v>
      </c>
    </row>
    <row r="181" spans="1:13" x14ac:dyDescent="0.3">
      <c r="A181" s="7" t="s">
        <v>114</v>
      </c>
      <c r="B181" s="16"/>
      <c r="C181" s="16">
        <v>2172</v>
      </c>
      <c r="D181" s="16">
        <v>2172</v>
      </c>
      <c r="E181" s="10">
        <f t="shared" si="6"/>
        <v>0</v>
      </c>
    </row>
    <row r="182" spans="1:13" x14ac:dyDescent="0.3">
      <c r="A182" s="7" t="s">
        <v>23</v>
      </c>
      <c r="B182" s="16">
        <v>11234</v>
      </c>
      <c r="C182" s="16">
        <v>63469</v>
      </c>
      <c r="D182" s="16">
        <v>74703</v>
      </c>
      <c r="E182" s="10">
        <f t="shared" si="6"/>
        <v>0.15038218009986212</v>
      </c>
    </row>
    <row r="183" spans="1:13" x14ac:dyDescent="0.3">
      <c r="A183" s="7" t="s">
        <v>468</v>
      </c>
      <c r="B183" s="16"/>
      <c r="C183" s="16">
        <v>3799</v>
      </c>
      <c r="D183" s="16">
        <v>3799</v>
      </c>
      <c r="E183" s="10">
        <f t="shared" si="6"/>
        <v>0</v>
      </c>
    </row>
    <row r="184" spans="1:13" x14ac:dyDescent="0.3">
      <c r="A184" s="7" t="s">
        <v>309</v>
      </c>
      <c r="B184" s="16"/>
      <c r="C184" s="16">
        <v>4231</v>
      </c>
      <c r="D184" s="16">
        <v>4231</v>
      </c>
      <c r="E184" s="10">
        <f t="shared" si="6"/>
        <v>0</v>
      </c>
    </row>
    <row r="185" spans="1:13" x14ac:dyDescent="0.3">
      <c r="A185" s="7" t="s">
        <v>297</v>
      </c>
      <c r="B185" s="16"/>
      <c r="C185" s="16">
        <v>5150</v>
      </c>
      <c r="D185" s="16">
        <v>5150</v>
      </c>
      <c r="E185" s="10">
        <f t="shared" si="6"/>
        <v>0</v>
      </c>
    </row>
    <row r="186" spans="1:13" x14ac:dyDescent="0.3">
      <c r="A186" s="7" t="s">
        <v>446</v>
      </c>
      <c r="B186" s="16">
        <v>3330</v>
      </c>
      <c r="C186" s="16">
        <v>6593</v>
      </c>
      <c r="D186" s="16">
        <v>9923</v>
      </c>
      <c r="E186" s="10">
        <f t="shared" si="6"/>
        <v>0.33558399677516881</v>
      </c>
      <c r="I186" t="s">
        <v>585</v>
      </c>
      <c r="J186" t="s">
        <v>1431</v>
      </c>
      <c r="K186" t="s">
        <v>1430</v>
      </c>
      <c r="L186" t="s">
        <v>586</v>
      </c>
      <c r="M186" t="s">
        <v>1702</v>
      </c>
    </row>
    <row r="187" spans="1:13" hidden="1" x14ac:dyDescent="0.3">
      <c r="A187" s="7" t="s">
        <v>70</v>
      </c>
      <c r="B187" s="16">
        <v>715</v>
      </c>
      <c r="C187" s="16">
        <v>24563</v>
      </c>
      <c r="D187" s="16">
        <v>25278</v>
      </c>
      <c r="E187" s="10">
        <f t="shared" si="6"/>
        <v>2.8285465622280244E-2</v>
      </c>
      <c r="I187" t="s">
        <v>486</v>
      </c>
      <c r="K187">
        <v>6227</v>
      </c>
      <c r="L187">
        <v>6227</v>
      </c>
      <c r="M187" s="13">
        <v>0</v>
      </c>
    </row>
    <row r="188" spans="1:13" hidden="1" x14ac:dyDescent="0.3">
      <c r="A188" s="7" t="s">
        <v>550</v>
      </c>
      <c r="B188" s="16"/>
      <c r="C188" s="16">
        <v>4370</v>
      </c>
      <c r="D188" s="16">
        <v>4370</v>
      </c>
      <c r="E188" s="10">
        <f t="shared" si="6"/>
        <v>0</v>
      </c>
      <c r="I188" t="s">
        <v>153</v>
      </c>
      <c r="K188">
        <v>15449</v>
      </c>
      <c r="L188">
        <v>15449</v>
      </c>
      <c r="M188">
        <v>0</v>
      </c>
    </row>
    <row r="189" spans="1:13" hidden="1" x14ac:dyDescent="0.3">
      <c r="A189" s="7" t="s">
        <v>165</v>
      </c>
      <c r="B189" s="16">
        <v>3517</v>
      </c>
      <c r="C189" s="16">
        <v>12975</v>
      </c>
      <c r="D189" s="16">
        <v>16492</v>
      </c>
      <c r="E189" s="10">
        <f t="shared" si="6"/>
        <v>0.21325491147222897</v>
      </c>
      <c r="I189" t="s">
        <v>490</v>
      </c>
      <c r="K189">
        <v>608</v>
      </c>
      <c r="L189">
        <v>608</v>
      </c>
      <c r="M189">
        <v>0</v>
      </c>
    </row>
    <row r="190" spans="1:13" hidden="1" x14ac:dyDescent="0.3">
      <c r="A190" s="7" t="s">
        <v>120</v>
      </c>
      <c r="B190" s="16">
        <v>2698</v>
      </c>
      <c r="C190" s="16">
        <v>100959</v>
      </c>
      <c r="D190" s="16">
        <v>103657</v>
      </c>
      <c r="E190" s="10">
        <f t="shared" si="6"/>
        <v>2.6028150534937341E-2</v>
      </c>
      <c r="I190" t="s">
        <v>265</v>
      </c>
      <c r="K190">
        <v>3632</v>
      </c>
      <c r="L190">
        <v>3632</v>
      </c>
      <c r="M190">
        <v>0</v>
      </c>
    </row>
    <row r="191" spans="1:13" hidden="1" x14ac:dyDescent="0.3">
      <c r="A191" s="7" t="s">
        <v>151</v>
      </c>
      <c r="B191" s="16">
        <v>968</v>
      </c>
      <c r="C191" s="16">
        <v>28091</v>
      </c>
      <c r="D191" s="16">
        <v>29059</v>
      </c>
      <c r="E191" s="10">
        <f t="shared" si="6"/>
        <v>3.3311538593895178E-2</v>
      </c>
      <c r="I191" t="s">
        <v>118</v>
      </c>
      <c r="K191">
        <v>5514</v>
      </c>
      <c r="L191">
        <v>5514</v>
      </c>
      <c r="M191">
        <v>0</v>
      </c>
    </row>
    <row r="192" spans="1:13" hidden="1" x14ac:dyDescent="0.3">
      <c r="A192" s="7" t="s">
        <v>281</v>
      </c>
      <c r="B192" s="16">
        <v>5305</v>
      </c>
      <c r="C192" s="16">
        <v>19085</v>
      </c>
      <c r="D192" s="16">
        <v>24390</v>
      </c>
      <c r="E192" s="10">
        <f t="shared" si="6"/>
        <v>0.21750717507175071</v>
      </c>
      <c r="I192" t="s">
        <v>516</v>
      </c>
      <c r="K192">
        <v>3942</v>
      </c>
      <c r="L192">
        <v>3942</v>
      </c>
      <c r="M192">
        <v>0</v>
      </c>
    </row>
    <row r="193" spans="1:13" hidden="1" x14ac:dyDescent="0.3">
      <c r="A193" s="7" t="s">
        <v>78</v>
      </c>
      <c r="B193" s="16">
        <v>1157</v>
      </c>
      <c r="C193" s="16">
        <v>14102</v>
      </c>
      <c r="D193" s="16">
        <v>15259</v>
      </c>
      <c r="E193" s="10">
        <f t="shared" si="6"/>
        <v>7.5824103807588958E-2</v>
      </c>
      <c r="I193" t="s">
        <v>488</v>
      </c>
      <c r="K193">
        <v>3159</v>
      </c>
      <c r="L193">
        <v>3159</v>
      </c>
      <c r="M193">
        <v>0</v>
      </c>
    </row>
    <row r="194" spans="1:13" hidden="1" x14ac:dyDescent="0.3">
      <c r="A194" s="7" t="s">
        <v>160</v>
      </c>
      <c r="B194" s="16">
        <v>9107</v>
      </c>
      <c r="C194" s="16">
        <v>41997</v>
      </c>
      <c r="D194" s="16">
        <v>51104</v>
      </c>
      <c r="E194" s="10">
        <f t="shared" si="6"/>
        <v>0.17820522855353788</v>
      </c>
      <c r="I194" t="s">
        <v>512</v>
      </c>
      <c r="J194">
        <v>4640</v>
      </c>
      <c r="L194">
        <v>4640</v>
      </c>
      <c r="M194">
        <v>1</v>
      </c>
    </row>
    <row r="195" spans="1:13" hidden="1" x14ac:dyDescent="0.3">
      <c r="A195" s="7" t="s">
        <v>74</v>
      </c>
      <c r="B195" s="16">
        <v>1950</v>
      </c>
      <c r="C195" s="16">
        <v>1225</v>
      </c>
      <c r="D195" s="16">
        <v>3175</v>
      </c>
      <c r="E195" s="10">
        <f t="shared" si="6"/>
        <v>0.61417322834645671</v>
      </c>
      <c r="I195" t="s">
        <v>88</v>
      </c>
      <c r="K195">
        <v>303</v>
      </c>
      <c r="L195">
        <v>303</v>
      </c>
      <c r="M195">
        <v>0</v>
      </c>
    </row>
    <row r="196" spans="1:13" hidden="1" x14ac:dyDescent="0.3">
      <c r="A196" s="7" t="s">
        <v>349</v>
      </c>
      <c r="B196" s="16"/>
      <c r="C196" s="16">
        <v>4926</v>
      </c>
      <c r="D196" s="16">
        <v>4926</v>
      </c>
      <c r="E196" s="10">
        <f t="shared" si="6"/>
        <v>0</v>
      </c>
      <c r="I196" t="s">
        <v>484</v>
      </c>
      <c r="K196">
        <v>6693</v>
      </c>
      <c r="L196">
        <v>6693</v>
      </c>
      <c r="M196">
        <v>0</v>
      </c>
    </row>
    <row r="197" spans="1:13" hidden="1" x14ac:dyDescent="0.3">
      <c r="A197" s="7" t="s">
        <v>251</v>
      </c>
      <c r="B197" s="16"/>
      <c r="C197" s="16">
        <v>5664</v>
      </c>
      <c r="D197" s="16">
        <v>5664</v>
      </c>
      <c r="E197" s="10">
        <f t="shared" si="6"/>
        <v>0</v>
      </c>
      <c r="I197" t="s">
        <v>454</v>
      </c>
      <c r="J197">
        <v>50</v>
      </c>
      <c r="L197">
        <v>50</v>
      </c>
      <c r="M197" s="14">
        <f t="shared" ref="M197" si="7">J197/L197</f>
        <v>1</v>
      </c>
    </row>
    <row r="198" spans="1:13" hidden="1" x14ac:dyDescent="0.3">
      <c r="A198" s="7" t="s">
        <v>133</v>
      </c>
      <c r="B198" s="16">
        <v>2503</v>
      </c>
      <c r="C198" s="16">
        <v>19876</v>
      </c>
      <c r="D198" s="16">
        <v>22379</v>
      </c>
      <c r="E198" s="10">
        <f t="shared" si="6"/>
        <v>0.11184592698511998</v>
      </c>
      <c r="I198" t="s">
        <v>470</v>
      </c>
      <c r="K198">
        <v>3928</v>
      </c>
      <c r="L198">
        <v>3928</v>
      </c>
      <c r="M198">
        <v>0</v>
      </c>
    </row>
    <row r="199" spans="1:13" hidden="1" x14ac:dyDescent="0.3">
      <c r="A199" s="7" t="s">
        <v>110</v>
      </c>
      <c r="B199" s="16"/>
      <c r="C199" s="16">
        <v>17363</v>
      </c>
      <c r="D199" s="16">
        <v>17363</v>
      </c>
      <c r="E199" s="10">
        <f t="shared" si="6"/>
        <v>0</v>
      </c>
      <c r="I199" t="s">
        <v>414</v>
      </c>
      <c r="K199">
        <v>143</v>
      </c>
      <c r="L199">
        <v>143</v>
      </c>
      <c r="M199">
        <v>0</v>
      </c>
    </row>
    <row r="200" spans="1:13" hidden="1" x14ac:dyDescent="0.3">
      <c r="A200" s="7" t="s">
        <v>139</v>
      </c>
      <c r="B200" s="16">
        <v>741</v>
      </c>
      <c r="C200" s="16">
        <v>4778</v>
      </c>
      <c r="D200" s="16">
        <v>5519</v>
      </c>
      <c r="E200" s="10">
        <f t="shared" si="6"/>
        <v>0.13426345352418917</v>
      </c>
      <c r="I200" t="s">
        <v>380</v>
      </c>
      <c r="J200">
        <v>3627</v>
      </c>
      <c r="L200">
        <v>3627</v>
      </c>
      <c r="M200" s="14">
        <f t="shared" ref="M200:M203" si="8">J200/L200</f>
        <v>1</v>
      </c>
    </row>
    <row r="201" spans="1:13" hidden="1" x14ac:dyDescent="0.3">
      <c r="A201" s="7" t="s">
        <v>396</v>
      </c>
      <c r="B201" s="16"/>
      <c r="C201" s="16">
        <v>7993</v>
      </c>
      <c r="D201" s="16">
        <v>7993</v>
      </c>
      <c r="E201" s="10">
        <f t="shared" si="6"/>
        <v>0</v>
      </c>
      <c r="I201" t="s">
        <v>317</v>
      </c>
      <c r="J201">
        <v>5314</v>
      </c>
      <c r="L201">
        <v>5314</v>
      </c>
      <c r="M201" s="14">
        <f t="shared" si="8"/>
        <v>1</v>
      </c>
    </row>
    <row r="202" spans="1:13" hidden="1" x14ac:dyDescent="0.3">
      <c r="A202" s="7" t="s">
        <v>432</v>
      </c>
      <c r="B202" s="16"/>
      <c r="C202" s="16">
        <v>3702</v>
      </c>
      <c r="D202" s="16">
        <v>3702</v>
      </c>
      <c r="E202" s="10">
        <f t="shared" si="6"/>
        <v>0</v>
      </c>
      <c r="I202" t="s">
        <v>464</v>
      </c>
      <c r="J202">
        <v>388</v>
      </c>
      <c r="L202">
        <v>388</v>
      </c>
      <c r="M202" s="14">
        <f t="shared" si="8"/>
        <v>1</v>
      </c>
    </row>
    <row r="203" spans="1:13" x14ac:dyDescent="0.3">
      <c r="A203" s="7" t="s">
        <v>112</v>
      </c>
      <c r="B203" s="16"/>
      <c r="C203" s="16">
        <v>1206</v>
      </c>
      <c r="D203" s="16">
        <v>1206</v>
      </c>
      <c r="E203" s="10">
        <f t="shared" si="6"/>
        <v>0</v>
      </c>
      <c r="I203" t="s">
        <v>58</v>
      </c>
      <c r="J203">
        <v>2422</v>
      </c>
      <c r="K203">
        <v>234</v>
      </c>
      <c r="L203">
        <v>2656</v>
      </c>
      <c r="M203" s="14">
        <f t="shared" si="8"/>
        <v>0.9118975903614458</v>
      </c>
    </row>
    <row r="204" spans="1:13" hidden="1" x14ac:dyDescent="0.3">
      <c r="A204" s="7" t="s">
        <v>530</v>
      </c>
      <c r="B204" s="16"/>
      <c r="C204" s="16">
        <v>5028</v>
      </c>
      <c r="D204" s="16">
        <v>5028</v>
      </c>
      <c r="E204" s="10">
        <f t="shared" ref="E204:E209" si="9">B204/D204</f>
        <v>0</v>
      </c>
      <c r="I204" t="s">
        <v>259</v>
      </c>
      <c r="K204">
        <v>12481</v>
      </c>
      <c r="L204">
        <v>12481</v>
      </c>
      <c r="M204" s="11">
        <f>J204/L204*100</f>
        <v>0</v>
      </c>
    </row>
    <row r="205" spans="1:13" x14ac:dyDescent="0.3">
      <c r="A205" s="7" t="s">
        <v>220</v>
      </c>
      <c r="B205" s="16">
        <v>3392</v>
      </c>
      <c r="C205" s="16">
        <v>388</v>
      </c>
      <c r="D205" s="16">
        <v>3780</v>
      </c>
      <c r="E205" s="10">
        <f t="shared" si="9"/>
        <v>0.89735449735449735</v>
      </c>
      <c r="I205" t="s">
        <v>220</v>
      </c>
      <c r="J205">
        <v>3392</v>
      </c>
      <c r="K205">
        <v>388</v>
      </c>
      <c r="L205">
        <v>3780</v>
      </c>
      <c r="M205" s="14">
        <f t="shared" ref="M205:M206" si="10">J205/L205</f>
        <v>0.89735449735449735</v>
      </c>
    </row>
    <row r="206" spans="1:13" x14ac:dyDescent="0.3">
      <c r="A206" s="7" t="s">
        <v>496</v>
      </c>
      <c r="B206" s="16"/>
      <c r="C206" s="16">
        <v>64</v>
      </c>
      <c r="D206" s="16">
        <v>64</v>
      </c>
      <c r="E206" s="10">
        <f t="shared" si="9"/>
        <v>0</v>
      </c>
      <c r="I206" t="s">
        <v>398</v>
      </c>
      <c r="J206">
        <v>2878</v>
      </c>
      <c r="K206">
        <v>461</v>
      </c>
      <c r="L206">
        <v>3339</v>
      </c>
      <c r="M206" s="14">
        <f t="shared" si="10"/>
        <v>0.8619347109913148</v>
      </c>
    </row>
    <row r="207" spans="1:13" hidden="1" x14ac:dyDescent="0.3">
      <c r="A207" s="7" t="s">
        <v>418</v>
      </c>
      <c r="B207" s="16"/>
      <c r="C207" s="16">
        <v>4695</v>
      </c>
      <c r="D207" s="16">
        <v>4695</v>
      </c>
      <c r="E207" s="10">
        <f t="shared" si="9"/>
        <v>0</v>
      </c>
      <c r="I207" t="s">
        <v>422</v>
      </c>
      <c r="K207">
        <v>5295</v>
      </c>
      <c r="L207">
        <v>5295</v>
      </c>
      <c r="M207" s="11">
        <f>J207/L207*100</f>
        <v>0</v>
      </c>
    </row>
    <row r="208" spans="1:13" x14ac:dyDescent="0.3">
      <c r="A208" s="7" t="s">
        <v>321</v>
      </c>
      <c r="B208" s="16"/>
      <c r="C208" s="16">
        <v>127</v>
      </c>
      <c r="D208" s="16">
        <v>127</v>
      </c>
      <c r="E208" s="10">
        <f t="shared" si="9"/>
        <v>0</v>
      </c>
      <c r="I208" t="s">
        <v>229</v>
      </c>
      <c r="J208">
        <v>8237</v>
      </c>
      <c r="K208">
        <v>2955</v>
      </c>
      <c r="L208">
        <v>11192</v>
      </c>
      <c r="M208" s="14">
        <f t="shared" ref="M208:M209" si="11">J208/L208</f>
        <v>0.73597212294496073</v>
      </c>
    </row>
    <row r="209" spans="1:13" x14ac:dyDescent="0.3">
      <c r="A209" s="7" t="s">
        <v>586</v>
      </c>
      <c r="B209" s="16">
        <v>644808</v>
      </c>
      <c r="C209" s="16">
        <v>3558962</v>
      </c>
      <c r="D209" s="16">
        <v>4203770</v>
      </c>
      <c r="E209" s="10">
        <f t="shared" si="9"/>
        <v>0.15338803026806891</v>
      </c>
      <c r="I209" t="s">
        <v>466</v>
      </c>
      <c r="J209">
        <v>10929</v>
      </c>
      <c r="K209">
        <v>4641</v>
      </c>
      <c r="L209">
        <v>15570</v>
      </c>
      <c r="M209" s="14">
        <f t="shared" si="11"/>
        <v>0.70192678227360306</v>
      </c>
    </row>
    <row r="210" spans="1:13" hidden="1" x14ac:dyDescent="0.3">
      <c r="I210" t="s">
        <v>135</v>
      </c>
      <c r="K210">
        <v>5055</v>
      </c>
      <c r="L210">
        <v>5055</v>
      </c>
      <c r="M210" s="11">
        <f>J210/L210*100</f>
        <v>0</v>
      </c>
    </row>
    <row r="211" spans="1:13" hidden="1" x14ac:dyDescent="0.3">
      <c r="I211" t="s">
        <v>293</v>
      </c>
      <c r="K211">
        <v>4633</v>
      </c>
      <c r="L211">
        <v>4633</v>
      </c>
      <c r="M211" s="11">
        <f>J211/L211*100</f>
        <v>0</v>
      </c>
    </row>
    <row r="212" spans="1:13" hidden="1" x14ac:dyDescent="0.3">
      <c r="I212" t="s">
        <v>440</v>
      </c>
      <c r="K212">
        <v>7370</v>
      </c>
      <c r="L212">
        <v>7370</v>
      </c>
      <c r="M212" s="11">
        <f>J212/L212*100</f>
        <v>0</v>
      </c>
    </row>
    <row r="213" spans="1:13" hidden="1" x14ac:dyDescent="0.3">
      <c r="I213" t="s">
        <v>200</v>
      </c>
      <c r="K213">
        <v>720</v>
      </c>
      <c r="L213">
        <v>720</v>
      </c>
      <c r="M213" s="11">
        <f>J213/L213*100</f>
        <v>0</v>
      </c>
    </row>
    <row r="214" spans="1:13" x14ac:dyDescent="0.3">
      <c r="I214" t="s">
        <v>125</v>
      </c>
      <c r="J214">
        <v>5743</v>
      </c>
      <c r="K214">
        <v>2785</v>
      </c>
      <c r="L214">
        <v>8528</v>
      </c>
      <c r="M214" s="14">
        <f t="shared" ref="M214:M216" si="12">J214/L214</f>
        <v>0.67342870544090061</v>
      </c>
    </row>
    <row r="215" spans="1:13" x14ac:dyDescent="0.3">
      <c r="I215" t="s">
        <v>74</v>
      </c>
      <c r="J215">
        <v>1950</v>
      </c>
      <c r="K215">
        <v>1225</v>
      </c>
      <c r="L215">
        <v>3175</v>
      </c>
      <c r="M215" s="14">
        <f t="shared" si="12"/>
        <v>0.61417322834645671</v>
      </c>
    </row>
    <row r="216" spans="1:13" x14ac:dyDescent="0.3">
      <c r="I216" t="s">
        <v>116</v>
      </c>
      <c r="J216">
        <v>1939</v>
      </c>
      <c r="K216">
        <v>1323</v>
      </c>
      <c r="L216">
        <v>3262</v>
      </c>
      <c r="M216" s="14">
        <f t="shared" si="12"/>
        <v>0.59442060085836912</v>
      </c>
    </row>
    <row r="217" spans="1:13" hidden="1" x14ac:dyDescent="0.3">
      <c r="I217" t="s">
        <v>520</v>
      </c>
      <c r="K217">
        <v>3702</v>
      </c>
      <c r="L217">
        <v>3702</v>
      </c>
      <c r="M217" s="11">
        <f>J217/L217*100</f>
        <v>0</v>
      </c>
    </row>
    <row r="218" spans="1:13" hidden="1" x14ac:dyDescent="0.3">
      <c r="I218" t="s">
        <v>536</v>
      </c>
      <c r="K218">
        <v>4125</v>
      </c>
      <c r="L218">
        <v>4125</v>
      </c>
      <c r="M218" s="11">
        <f>J218/L218*100</f>
        <v>0</v>
      </c>
    </row>
    <row r="219" spans="1:13" x14ac:dyDescent="0.3">
      <c r="I219" t="s">
        <v>49</v>
      </c>
      <c r="J219">
        <v>4464</v>
      </c>
      <c r="K219">
        <v>3459</v>
      </c>
      <c r="L219">
        <v>7923</v>
      </c>
      <c r="M219" s="14">
        <f t="shared" ref="M219" si="13">J219/L219</f>
        <v>0.56342294585384323</v>
      </c>
    </row>
    <row r="220" spans="1:13" hidden="1" x14ac:dyDescent="0.3">
      <c r="I220" t="s">
        <v>384</v>
      </c>
      <c r="K220">
        <v>5499</v>
      </c>
      <c r="L220">
        <v>5499</v>
      </c>
      <c r="M220" s="11">
        <f>J220/L220*100</f>
        <v>0</v>
      </c>
    </row>
    <row r="221" spans="1:13" hidden="1" x14ac:dyDescent="0.3">
      <c r="I221" t="s">
        <v>279</v>
      </c>
      <c r="K221">
        <v>5513</v>
      </c>
      <c r="L221">
        <v>5513</v>
      </c>
      <c r="M221" s="11">
        <f>J221/L221*100</f>
        <v>0</v>
      </c>
    </row>
    <row r="222" spans="1:13" hidden="1" x14ac:dyDescent="0.3">
      <c r="I222" t="s">
        <v>243</v>
      </c>
      <c r="K222">
        <v>30471</v>
      </c>
      <c r="L222">
        <v>30471</v>
      </c>
      <c r="M222" s="11">
        <f>J222/L222*100</f>
        <v>0</v>
      </c>
    </row>
    <row r="223" spans="1:13" hidden="1" x14ac:dyDescent="0.3">
      <c r="I223" t="s">
        <v>241</v>
      </c>
      <c r="K223">
        <v>15927</v>
      </c>
      <c r="L223">
        <v>15927</v>
      </c>
      <c r="M223" s="11">
        <f>J223/L223*100</f>
        <v>0</v>
      </c>
    </row>
    <row r="224" spans="1:13" x14ac:dyDescent="0.3">
      <c r="I224" t="s">
        <v>137</v>
      </c>
      <c r="J224">
        <v>5320</v>
      </c>
      <c r="K224">
        <v>5073</v>
      </c>
      <c r="L224">
        <v>10393</v>
      </c>
      <c r="M224" s="14">
        <f t="shared" ref="M224" si="14">J224/L224</f>
        <v>0.51188299817184646</v>
      </c>
    </row>
    <row r="225" spans="9:13" hidden="1" x14ac:dyDescent="0.3">
      <c r="I225" t="s">
        <v>392</v>
      </c>
      <c r="K225">
        <v>2325</v>
      </c>
      <c r="L225">
        <v>2325</v>
      </c>
      <c r="M225" s="11">
        <f>J225/L225*100</f>
        <v>0</v>
      </c>
    </row>
    <row r="226" spans="9:13" hidden="1" x14ac:dyDescent="0.3">
      <c r="I226" t="s">
        <v>390</v>
      </c>
      <c r="K226">
        <v>4289</v>
      </c>
      <c r="L226">
        <v>4289</v>
      </c>
      <c r="M226" s="11">
        <f>J226/L226*100</f>
        <v>0</v>
      </c>
    </row>
    <row r="227" spans="9:13" x14ac:dyDescent="0.3">
      <c r="J227">
        <v>3620</v>
      </c>
      <c r="K227">
        <v>3985</v>
      </c>
      <c r="L227">
        <v>7605</v>
      </c>
      <c r="M227" s="14">
        <f t="shared" ref="M227:M228" si="15">J227/L227</f>
        <v>0.47600262984878372</v>
      </c>
    </row>
    <row r="228" spans="9:13" x14ac:dyDescent="0.3">
      <c r="I228" t="s">
        <v>105</v>
      </c>
      <c r="J228">
        <v>4005</v>
      </c>
      <c r="K228">
        <v>4763</v>
      </c>
      <c r="L228">
        <v>8768</v>
      </c>
      <c r="M228" s="14">
        <f t="shared" si="15"/>
        <v>0.45677463503649635</v>
      </c>
    </row>
    <row r="229" spans="9:13" hidden="1" x14ac:dyDescent="0.3">
      <c r="I229" t="s">
        <v>245</v>
      </c>
      <c r="K229">
        <v>22089</v>
      </c>
      <c r="L229">
        <v>22089</v>
      </c>
      <c r="M229" s="11">
        <f>J229/L229*100</f>
        <v>0</v>
      </c>
    </row>
    <row r="230" spans="9:13" hidden="1" x14ac:dyDescent="0.3">
      <c r="I230" t="s">
        <v>462</v>
      </c>
      <c r="K230">
        <v>5135</v>
      </c>
      <c r="L230">
        <v>5135</v>
      </c>
      <c r="M230" s="11">
        <f>J230/L230*100</f>
        <v>0</v>
      </c>
    </row>
    <row r="231" spans="9:13" hidden="1" x14ac:dyDescent="0.3">
      <c r="I231" t="s">
        <v>341</v>
      </c>
      <c r="K231">
        <v>19814</v>
      </c>
      <c r="L231">
        <v>19814</v>
      </c>
      <c r="M231" s="11">
        <f>J231/L231*100</f>
        <v>0</v>
      </c>
    </row>
    <row r="232" spans="9:13" x14ac:dyDescent="0.3">
      <c r="I232" t="s">
        <v>295</v>
      </c>
      <c r="J232">
        <v>1894</v>
      </c>
      <c r="K232">
        <v>2358</v>
      </c>
      <c r="L232">
        <v>4252</v>
      </c>
      <c r="M232" s="14">
        <f t="shared" ref="M232:M233" si="16">J232/L232</f>
        <v>0.44543744120413925</v>
      </c>
    </row>
    <row r="233" spans="9:13" x14ac:dyDescent="0.3">
      <c r="I233" t="s">
        <v>210</v>
      </c>
      <c r="J233">
        <v>11582</v>
      </c>
      <c r="K233">
        <v>16155</v>
      </c>
      <c r="L233">
        <v>27737</v>
      </c>
      <c r="M233" s="14">
        <f t="shared" si="16"/>
        <v>0.41756498539856507</v>
      </c>
    </row>
    <row r="234" spans="9:13" hidden="1" x14ac:dyDescent="0.3">
      <c r="I234" t="s">
        <v>273</v>
      </c>
      <c r="K234">
        <v>3577</v>
      </c>
      <c r="L234">
        <v>3577</v>
      </c>
      <c r="M234" s="11">
        <f>J234/L234*100</f>
        <v>0</v>
      </c>
    </row>
    <row r="235" spans="9:13" x14ac:dyDescent="0.3">
      <c r="I235" t="s">
        <v>76</v>
      </c>
      <c r="J235">
        <v>10528</v>
      </c>
      <c r="K235">
        <v>15421</v>
      </c>
      <c r="L235">
        <v>25949</v>
      </c>
      <c r="M235" s="14">
        <f t="shared" ref="M235" si="17">J235/L235</f>
        <v>0.40571891016994877</v>
      </c>
    </row>
    <row r="236" spans="9:13" hidden="1" x14ac:dyDescent="0.3">
      <c r="I236" t="s">
        <v>480</v>
      </c>
      <c r="K236">
        <v>5843</v>
      </c>
      <c r="L236">
        <v>5843</v>
      </c>
      <c r="M236" s="11">
        <f>J236/L236*100</f>
        <v>0</v>
      </c>
    </row>
    <row r="237" spans="9:13" x14ac:dyDescent="0.3">
      <c r="I237" t="s">
        <v>357</v>
      </c>
      <c r="J237">
        <v>1237</v>
      </c>
      <c r="K237">
        <v>1936</v>
      </c>
      <c r="L237">
        <v>3173</v>
      </c>
      <c r="M237" s="14">
        <f t="shared" ref="M237:M238" si="18">J237/L237</f>
        <v>0.38985187519697445</v>
      </c>
    </row>
    <row r="238" spans="9:13" x14ac:dyDescent="0.3">
      <c r="I238" t="s">
        <v>68</v>
      </c>
      <c r="J238">
        <v>20429</v>
      </c>
      <c r="K238">
        <v>32538</v>
      </c>
      <c r="L238">
        <v>52967</v>
      </c>
      <c r="M238" s="14">
        <f t="shared" si="18"/>
        <v>0.38569297864708213</v>
      </c>
    </row>
    <row r="239" spans="9:13" hidden="1" x14ac:dyDescent="0.3">
      <c r="I239" t="s">
        <v>305</v>
      </c>
      <c r="K239">
        <v>12055</v>
      </c>
      <c r="L239">
        <v>12055</v>
      </c>
      <c r="M239" s="11">
        <f>J239/L239*100</f>
        <v>0</v>
      </c>
    </row>
    <row r="240" spans="9:13" hidden="1" x14ac:dyDescent="0.3">
      <c r="I240" t="s">
        <v>146</v>
      </c>
      <c r="K240">
        <v>790</v>
      </c>
      <c r="L240">
        <v>790</v>
      </c>
      <c r="M240" s="11">
        <f>J240/L240*100</f>
        <v>0</v>
      </c>
    </row>
    <row r="241" spans="9:13" x14ac:dyDescent="0.3">
      <c r="I241" t="s">
        <v>35</v>
      </c>
      <c r="J241">
        <v>13272</v>
      </c>
      <c r="K241">
        <v>24441</v>
      </c>
      <c r="L241">
        <v>37713</v>
      </c>
      <c r="M241" s="14">
        <f t="shared" ref="M241:M244" si="19">J241/L241</f>
        <v>0.35192108821891654</v>
      </c>
    </row>
    <row r="242" spans="9:13" x14ac:dyDescent="0.3">
      <c r="I242" t="s">
        <v>12</v>
      </c>
      <c r="J242">
        <v>19379</v>
      </c>
      <c r="K242">
        <v>35834</v>
      </c>
      <c r="L242">
        <v>55213</v>
      </c>
      <c r="M242" s="14">
        <f t="shared" si="19"/>
        <v>0.35098618079075578</v>
      </c>
    </row>
    <row r="243" spans="9:13" x14ac:dyDescent="0.3">
      <c r="I243" t="s">
        <v>460</v>
      </c>
      <c r="J243">
        <v>5538</v>
      </c>
      <c r="K243">
        <v>10508</v>
      </c>
      <c r="L243">
        <v>16046</v>
      </c>
      <c r="M243" s="14">
        <f t="shared" si="19"/>
        <v>0.34513274336283184</v>
      </c>
    </row>
    <row r="244" spans="9:13" x14ac:dyDescent="0.3">
      <c r="I244" t="s">
        <v>446</v>
      </c>
      <c r="J244">
        <v>3330</v>
      </c>
      <c r="K244">
        <v>6593</v>
      </c>
      <c r="L244">
        <v>9923</v>
      </c>
      <c r="M244" s="14">
        <f t="shared" si="19"/>
        <v>0.33558399677516881</v>
      </c>
    </row>
    <row r="245" spans="9:13" hidden="1" x14ac:dyDescent="0.3">
      <c r="I245" t="s">
        <v>452</v>
      </c>
      <c r="K245">
        <v>1795</v>
      </c>
      <c r="L245">
        <v>1795</v>
      </c>
      <c r="M245" s="11">
        <f>J245/L245*100</f>
        <v>0</v>
      </c>
    </row>
    <row r="246" spans="9:13" x14ac:dyDescent="0.3">
      <c r="I246" t="s">
        <v>92</v>
      </c>
      <c r="J246">
        <v>5443</v>
      </c>
      <c r="K246">
        <v>10861</v>
      </c>
      <c r="L246">
        <v>16304</v>
      </c>
      <c r="M246" s="14">
        <f t="shared" ref="M246" si="20">J246/L246</f>
        <v>0.33384445534838075</v>
      </c>
    </row>
    <row r="247" spans="9:13" hidden="1" x14ac:dyDescent="0.3">
      <c r="I247" t="s">
        <v>347</v>
      </c>
      <c r="K247">
        <v>5102</v>
      </c>
      <c r="L247">
        <v>5102</v>
      </c>
      <c r="M247" s="11">
        <f>J247/L247*100</f>
        <v>0</v>
      </c>
    </row>
    <row r="248" spans="9:13" x14ac:dyDescent="0.3">
      <c r="I248" t="s">
        <v>292</v>
      </c>
      <c r="J248">
        <v>10809</v>
      </c>
      <c r="K248">
        <v>21676</v>
      </c>
      <c r="L248">
        <v>32485</v>
      </c>
      <c r="M248" s="14">
        <f t="shared" ref="M248" si="21">J248/L248</f>
        <v>0.33273818685547174</v>
      </c>
    </row>
    <row r="249" spans="9:13" hidden="1" x14ac:dyDescent="0.3">
      <c r="I249" t="s">
        <v>247</v>
      </c>
      <c r="K249">
        <v>2163</v>
      </c>
      <c r="L249">
        <v>2163</v>
      </c>
      <c r="M249" s="11">
        <f>J249/L249*100</f>
        <v>0</v>
      </c>
    </row>
    <row r="250" spans="9:13" x14ac:dyDescent="0.3">
      <c r="I250" t="s">
        <v>194</v>
      </c>
      <c r="J250">
        <v>14471</v>
      </c>
      <c r="K250">
        <v>32308</v>
      </c>
      <c r="L250">
        <v>46779</v>
      </c>
      <c r="M250" s="14">
        <f t="shared" ref="M250" si="22">J250/L250</f>
        <v>0.30934821180444216</v>
      </c>
    </row>
    <row r="251" spans="9:13" hidden="1" x14ac:dyDescent="0.3">
      <c r="I251" t="s">
        <v>275</v>
      </c>
      <c r="K251">
        <v>6995</v>
      </c>
      <c r="L251">
        <v>6995</v>
      </c>
      <c r="M251" s="11">
        <f>J251/L251*100</f>
        <v>0</v>
      </c>
    </row>
    <row r="252" spans="9:13" x14ac:dyDescent="0.3">
      <c r="I252" t="s">
        <v>222</v>
      </c>
      <c r="J252">
        <v>3589</v>
      </c>
      <c r="K252">
        <v>8420</v>
      </c>
      <c r="L252">
        <v>12009</v>
      </c>
      <c r="M252" s="14">
        <f t="shared" ref="M252" si="23">J252/L252</f>
        <v>0.29885918894162711</v>
      </c>
    </row>
    <row r="253" spans="9:13" hidden="1" x14ac:dyDescent="0.3">
      <c r="I253" t="s">
        <v>333</v>
      </c>
      <c r="K253">
        <v>3700</v>
      </c>
      <c r="L253">
        <v>3700</v>
      </c>
      <c r="M253" s="11">
        <f>J253/L253*100</f>
        <v>0</v>
      </c>
    </row>
    <row r="254" spans="9:13" x14ac:dyDescent="0.3">
      <c r="I254" t="s">
        <v>402</v>
      </c>
      <c r="J254">
        <v>4694</v>
      </c>
      <c r="K254">
        <v>11251</v>
      </c>
      <c r="L254">
        <v>15945</v>
      </c>
      <c r="M254" s="14">
        <f t="shared" ref="M254" si="24">J254/L254</f>
        <v>0.29438695515835683</v>
      </c>
    </row>
    <row r="255" spans="9:13" hidden="1" x14ac:dyDescent="0.3">
      <c r="I255" t="s">
        <v>257</v>
      </c>
      <c r="K255">
        <v>7273</v>
      </c>
      <c r="L255">
        <v>7273</v>
      </c>
      <c r="M255" s="11">
        <f>J255/L255*100</f>
        <v>0</v>
      </c>
    </row>
    <row r="256" spans="9:13" hidden="1" x14ac:dyDescent="0.3">
      <c r="I256" t="s">
        <v>526</v>
      </c>
      <c r="K256">
        <v>6905</v>
      </c>
      <c r="L256">
        <v>6905</v>
      </c>
      <c r="M256" s="11">
        <f>J256/L256*100</f>
        <v>0</v>
      </c>
    </row>
    <row r="257" spans="9:13" hidden="1" x14ac:dyDescent="0.3">
      <c r="I257" t="s">
        <v>498</v>
      </c>
      <c r="K257">
        <v>4719</v>
      </c>
      <c r="L257">
        <v>4719</v>
      </c>
      <c r="M257" s="11">
        <f>J257/L257*100</f>
        <v>0</v>
      </c>
    </row>
    <row r="258" spans="9:13" x14ac:dyDescent="0.3">
      <c r="I258" t="s">
        <v>345</v>
      </c>
      <c r="J258">
        <v>2405</v>
      </c>
      <c r="K258">
        <v>6065</v>
      </c>
      <c r="L258">
        <v>8470</v>
      </c>
      <c r="M258" s="14">
        <f t="shared" ref="M258" si="25">J258/L258</f>
        <v>0.28394332939787487</v>
      </c>
    </row>
    <row r="259" spans="9:13" hidden="1" x14ac:dyDescent="0.3">
      <c r="I259" t="s">
        <v>434</v>
      </c>
      <c r="K259">
        <v>3242</v>
      </c>
      <c r="L259">
        <v>3242</v>
      </c>
      <c r="M259" s="11">
        <f>J259/L259*100</f>
        <v>0</v>
      </c>
    </row>
    <row r="260" spans="9:13" hidden="1" x14ac:dyDescent="0.3">
      <c r="I260" t="s">
        <v>331</v>
      </c>
      <c r="K260">
        <v>15321</v>
      </c>
      <c r="L260">
        <v>15321</v>
      </c>
      <c r="M260" s="11">
        <f>J260/L260*100</f>
        <v>0</v>
      </c>
    </row>
    <row r="261" spans="9:13" hidden="1" x14ac:dyDescent="0.3">
      <c r="I261" t="s">
        <v>261</v>
      </c>
      <c r="K261">
        <v>4240</v>
      </c>
      <c r="L261">
        <v>4240</v>
      </c>
      <c r="M261" s="11">
        <f>J261/L261*100</f>
        <v>0</v>
      </c>
    </row>
    <row r="262" spans="9:13" x14ac:dyDescent="0.3">
      <c r="I262" t="s">
        <v>382</v>
      </c>
      <c r="J262">
        <v>5517</v>
      </c>
      <c r="K262">
        <v>14153</v>
      </c>
      <c r="L262">
        <v>19670</v>
      </c>
      <c r="M262" s="14">
        <f t="shared" ref="M262" si="26">J262/L262</f>
        <v>0.28047788510421962</v>
      </c>
    </row>
    <row r="263" spans="9:13" hidden="1" x14ac:dyDescent="0.3">
      <c r="I263" t="s">
        <v>303</v>
      </c>
      <c r="K263">
        <v>5264</v>
      </c>
      <c r="L263">
        <v>5264</v>
      </c>
      <c r="M263" s="11">
        <f>J263/L263*100</f>
        <v>0</v>
      </c>
    </row>
    <row r="264" spans="9:13" hidden="1" x14ac:dyDescent="0.3">
      <c r="I264" t="s">
        <v>528</v>
      </c>
      <c r="K264">
        <v>5852</v>
      </c>
      <c r="L264">
        <v>5852</v>
      </c>
      <c r="M264" s="11">
        <f>J264/L264*100</f>
        <v>0</v>
      </c>
    </row>
    <row r="265" spans="9:13" hidden="1" x14ac:dyDescent="0.3">
      <c r="I265" t="s">
        <v>450</v>
      </c>
      <c r="K265">
        <v>5271</v>
      </c>
      <c r="L265">
        <v>5271</v>
      </c>
      <c r="M265" s="11">
        <f>J265/L265*100</f>
        <v>0</v>
      </c>
    </row>
    <row r="266" spans="9:13" x14ac:dyDescent="0.3">
      <c r="I266" t="s">
        <v>103</v>
      </c>
      <c r="J266">
        <v>19904</v>
      </c>
      <c r="K266">
        <v>52006</v>
      </c>
      <c r="L266">
        <v>71910</v>
      </c>
      <c r="M266" s="14">
        <f t="shared" ref="M266" si="27">J266/L266</f>
        <v>0.27679043248505075</v>
      </c>
    </row>
    <row r="267" spans="9:13" hidden="1" x14ac:dyDescent="0.3">
      <c r="I267" t="s">
        <v>315</v>
      </c>
      <c r="K267">
        <v>4748</v>
      </c>
      <c r="L267">
        <v>4748</v>
      </c>
      <c r="M267" s="11">
        <f>J267/L267*100</f>
        <v>0</v>
      </c>
    </row>
    <row r="268" spans="9:13" x14ac:dyDescent="0.3">
      <c r="I268" t="s">
        <v>44</v>
      </c>
      <c r="J268">
        <v>17375</v>
      </c>
      <c r="K268">
        <v>46721</v>
      </c>
      <c r="L268">
        <v>64096</v>
      </c>
      <c r="M268" s="14">
        <f t="shared" ref="M268" si="28">J268/L268</f>
        <v>0.27107775836245629</v>
      </c>
    </row>
    <row r="269" spans="9:13" hidden="1" x14ac:dyDescent="0.3">
      <c r="I269" t="s">
        <v>90</v>
      </c>
      <c r="K269">
        <v>17086</v>
      </c>
      <c r="L269">
        <v>17086</v>
      </c>
      <c r="M269" s="11">
        <f>J269/L269*100</f>
        <v>0</v>
      </c>
    </row>
    <row r="270" spans="9:13" hidden="1" x14ac:dyDescent="0.3">
      <c r="I270" t="s">
        <v>208</v>
      </c>
      <c r="K270">
        <v>1447</v>
      </c>
      <c r="L270">
        <v>1447</v>
      </c>
      <c r="M270" s="11">
        <f>J270/L270*100</f>
        <v>0</v>
      </c>
    </row>
    <row r="271" spans="9:13" hidden="1" x14ac:dyDescent="0.3">
      <c r="I271" t="s">
        <v>190</v>
      </c>
      <c r="K271">
        <v>199</v>
      </c>
      <c r="L271">
        <v>199</v>
      </c>
      <c r="M271" s="11">
        <f>J271/L271*100</f>
        <v>0</v>
      </c>
    </row>
    <row r="272" spans="9:13" hidden="1" x14ac:dyDescent="0.3">
      <c r="I272" t="s">
        <v>372</v>
      </c>
      <c r="K272">
        <v>3942</v>
      </c>
      <c r="L272">
        <v>3942</v>
      </c>
      <c r="M272" s="11">
        <f>J272/L272*100</f>
        <v>0</v>
      </c>
    </row>
    <row r="273" spans="9:13" x14ac:dyDescent="0.3">
      <c r="I273" t="s">
        <v>21</v>
      </c>
      <c r="J273">
        <v>44916</v>
      </c>
      <c r="K273">
        <v>124583</v>
      </c>
      <c r="L273">
        <v>169499</v>
      </c>
      <c r="M273" s="14">
        <f t="shared" ref="M273:M275" si="29">J273/L273</f>
        <v>0.2649927138213205</v>
      </c>
    </row>
    <row r="274" spans="9:13" x14ac:dyDescent="0.3">
      <c r="I274" t="s">
        <v>355</v>
      </c>
      <c r="J274">
        <v>3401</v>
      </c>
      <c r="K274">
        <v>9514</v>
      </c>
      <c r="L274">
        <v>12915</v>
      </c>
      <c r="M274" s="14">
        <f t="shared" si="29"/>
        <v>0.26333720480061945</v>
      </c>
    </row>
    <row r="275" spans="9:13" x14ac:dyDescent="0.3">
      <c r="I275" t="s">
        <v>28</v>
      </c>
      <c r="J275">
        <v>10182</v>
      </c>
      <c r="K275">
        <v>29112</v>
      </c>
      <c r="L275">
        <v>39294</v>
      </c>
      <c r="M275" s="14">
        <f t="shared" si="29"/>
        <v>0.25912353030997098</v>
      </c>
    </row>
    <row r="276" spans="9:13" hidden="1" x14ac:dyDescent="0.3">
      <c r="I276" t="s">
        <v>288</v>
      </c>
      <c r="K276">
        <v>7167</v>
      </c>
      <c r="L276">
        <v>7167</v>
      </c>
      <c r="M276" s="11">
        <f>J276/L276*100</f>
        <v>0</v>
      </c>
    </row>
    <row r="277" spans="9:13" x14ac:dyDescent="0.3">
      <c r="I277" t="s">
        <v>66</v>
      </c>
      <c r="J277">
        <v>7338</v>
      </c>
      <c r="K277">
        <v>23861</v>
      </c>
      <c r="L277">
        <v>31199</v>
      </c>
      <c r="M277" s="14">
        <f t="shared" ref="M277" si="30">J277/L277</f>
        <v>0.23519984614891504</v>
      </c>
    </row>
    <row r="278" spans="9:13" hidden="1" x14ac:dyDescent="0.3">
      <c r="I278" t="s">
        <v>335</v>
      </c>
      <c r="K278">
        <v>5083</v>
      </c>
      <c r="L278">
        <v>5083</v>
      </c>
      <c r="M278" s="11">
        <f>J278/L278*100</f>
        <v>0</v>
      </c>
    </row>
    <row r="279" spans="9:13" x14ac:dyDescent="0.3">
      <c r="I279" t="s">
        <v>204</v>
      </c>
      <c r="J279">
        <v>4257</v>
      </c>
      <c r="K279">
        <v>13923</v>
      </c>
      <c r="L279">
        <v>18180</v>
      </c>
      <c r="M279" s="14">
        <f t="shared" ref="M279:M280" si="31">J279/L279</f>
        <v>0.23415841584158417</v>
      </c>
    </row>
    <row r="280" spans="9:13" x14ac:dyDescent="0.3">
      <c r="I280" t="s">
        <v>42</v>
      </c>
      <c r="J280">
        <v>14935</v>
      </c>
      <c r="K280">
        <v>51606</v>
      </c>
      <c r="L280">
        <v>66541</v>
      </c>
      <c r="M280" s="14">
        <f t="shared" si="31"/>
        <v>0.22444808463954555</v>
      </c>
    </row>
    <row r="281" spans="9:13" hidden="1" x14ac:dyDescent="0.3">
      <c r="I281" t="s">
        <v>269</v>
      </c>
      <c r="K281">
        <v>17899</v>
      </c>
      <c r="L281">
        <v>17899</v>
      </c>
      <c r="M281" s="11">
        <f>J281/L281*100</f>
        <v>0</v>
      </c>
    </row>
    <row r="282" spans="9:13" hidden="1" x14ac:dyDescent="0.3">
      <c r="I282" t="s">
        <v>478</v>
      </c>
      <c r="K282">
        <v>3559</v>
      </c>
      <c r="L282">
        <v>3559</v>
      </c>
      <c r="M282" s="11">
        <f>J282/L282*100</f>
        <v>0</v>
      </c>
    </row>
    <row r="283" spans="9:13" hidden="1" x14ac:dyDescent="0.3">
      <c r="I283" t="s">
        <v>186</v>
      </c>
      <c r="K283">
        <v>4508</v>
      </c>
      <c r="L283">
        <v>4508</v>
      </c>
      <c r="M283" s="11">
        <f>J283/L283*100</f>
        <v>0</v>
      </c>
    </row>
    <row r="284" spans="9:13" x14ac:dyDescent="0.3">
      <c r="I284" t="s">
        <v>277</v>
      </c>
      <c r="J284">
        <v>5123</v>
      </c>
      <c r="K284">
        <v>18005</v>
      </c>
      <c r="L284">
        <v>23128</v>
      </c>
      <c r="M284" s="14">
        <f t="shared" ref="M284" si="32">J284/L284</f>
        <v>0.22150639916983741</v>
      </c>
    </row>
    <row r="285" spans="9:13" hidden="1" x14ac:dyDescent="0.3">
      <c r="I285" t="s">
        <v>430</v>
      </c>
      <c r="K285">
        <v>3316</v>
      </c>
      <c r="L285">
        <v>3316</v>
      </c>
      <c r="M285" s="11">
        <f>J285/L285*100</f>
        <v>0</v>
      </c>
    </row>
    <row r="286" spans="9:13" hidden="1" x14ac:dyDescent="0.3">
      <c r="I286" t="s">
        <v>502</v>
      </c>
      <c r="K286">
        <v>331</v>
      </c>
      <c r="L286">
        <v>331</v>
      </c>
      <c r="M286" s="11">
        <f>J286/L286*100</f>
        <v>0</v>
      </c>
    </row>
    <row r="287" spans="9:13" hidden="1" x14ac:dyDescent="0.3">
      <c r="I287" t="s">
        <v>442</v>
      </c>
      <c r="K287">
        <v>1767</v>
      </c>
      <c r="L287">
        <v>1767</v>
      </c>
      <c r="M287" s="11">
        <f>J287/L287*100</f>
        <v>0</v>
      </c>
    </row>
    <row r="288" spans="9:13" x14ac:dyDescent="0.3">
      <c r="I288" t="s">
        <v>281</v>
      </c>
      <c r="J288">
        <v>5305</v>
      </c>
      <c r="K288">
        <v>19085</v>
      </c>
      <c r="L288">
        <v>24390</v>
      </c>
      <c r="M288" s="14">
        <f t="shared" ref="M288:M289" si="33">J288/L288</f>
        <v>0.21750717507175071</v>
      </c>
    </row>
    <row r="289" spans="9:13" x14ac:dyDescent="0.3">
      <c r="I289" t="s">
        <v>337</v>
      </c>
      <c r="J289">
        <v>2300</v>
      </c>
      <c r="K289">
        <v>8290</v>
      </c>
      <c r="L289">
        <v>10590</v>
      </c>
      <c r="M289" s="14">
        <f t="shared" si="33"/>
        <v>0.21718602455146366</v>
      </c>
    </row>
    <row r="290" spans="9:13" hidden="1" x14ac:dyDescent="0.3">
      <c r="I290" t="s">
        <v>196</v>
      </c>
      <c r="K290">
        <v>8208</v>
      </c>
      <c r="L290">
        <v>8208</v>
      </c>
      <c r="M290" s="11">
        <f>J290/L290*100</f>
        <v>0</v>
      </c>
    </row>
    <row r="291" spans="9:13" hidden="1" x14ac:dyDescent="0.3">
      <c r="I291" t="s">
        <v>188</v>
      </c>
      <c r="K291">
        <v>3270</v>
      </c>
      <c r="L291">
        <v>3270</v>
      </c>
      <c r="M291" s="11">
        <f>J291/L291*100</f>
        <v>0</v>
      </c>
    </row>
    <row r="292" spans="9:13" hidden="1" x14ac:dyDescent="0.3">
      <c r="I292" t="s">
        <v>263</v>
      </c>
      <c r="K292">
        <v>3695</v>
      </c>
      <c r="L292">
        <v>3695</v>
      </c>
      <c r="M292" s="11">
        <f>J292/L292*100</f>
        <v>0</v>
      </c>
    </row>
    <row r="293" spans="9:13" x14ac:dyDescent="0.3">
      <c r="I293" t="s">
        <v>212</v>
      </c>
      <c r="J293">
        <v>4993</v>
      </c>
      <c r="K293">
        <v>18104</v>
      </c>
      <c r="L293">
        <v>23097</v>
      </c>
      <c r="M293" s="14">
        <f t="shared" ref="M293:M294" si="34">J293/L293</f>
        <v>0.21617526085638827</v>
      </c>
    </row>
    <row r="294" spans="9:13" x14ac:dyDescent="0.3">
      <c r="I294" t="s">
        <v>165</v>
      </c>
      <c r="J294">
        <v>3517</v>
      </c>
      <c r="K294">
        <v>12975</v>
      </c>
      <c r="L294">
        <v>16492</v>
      </c>
      <c r="M294" s="14">
        <f t="shared" si="34"/>
        <v>0.21325491147222897</v>
      </c>
    </row>
    <row r="295" spans="9:13" hidden="1" x14ac:dyDescent="0.3">
      <c r="I295" t="s">
        <v>386</v>
      </c>
      <c r="K295">
        <v>4618</v>
      </c>
      <c r="L295">
        <v>4618</v>
      </c>
      <c r="M295" s="11">
        <f>J295/L295*100</f>
        <v>0</v>
      </c>
    </row>
    <row r="296" spans="9:13" hidden="1" x14ac:dyDescent="0.3">
      <c r="I296" t="s">
        <v>542</v>
      </c>
      <c r="K296">
        <v>5141</v>
      </c>
      <c r="L296">
        <v>5141</v>
      </c>
      <c r="M296" s="11">
        <f>J296/L296*100</f>
        <v>0</v>
      </c>
    </row>
    <row r="297" spans="9:13" hidden="1" x14ac:dyDescent="0.3">
      <c r="I297" t="s">
        <v>428</v>
      </c>
      <c r="K297">
        <v>4807</v>
      </c>
      <c r="L297">
        <v>4807</v>
      </c>
      <c r="M297" s="11">
        <f>J297/L297*100</f>
        <v>0</v>
      </c>
    </row>
    <row r="298" spans="9:13" hidden="1" x14ac:dyDescent="0.3">
      <c r="I298" t="s">
        <v>504</v>
      </c>
      <c r="K298">
        <v>5733</v>
      </c>
      <c r="L298">
        <v>5733</v>
      </c>
      <c r="M298" s="11">
        <f>J298/L298*100</f>
        <v>0</v>
      </c>
    </row>
    <row r="299" spans="9:13" x14ac:dyDescent="0.3">
      <c r="I299" t="s">
        <v>216</v>
      </c>
      <c r="J299">
        <v>5175</v>
      </c>
      <c r="K299">
        <v>19790</v>
      </c>
      <c r="L299">
        <v>24965</v>
      </c>
      <c r="M299" s="14">
        <f t="shared" ref="M299:M300" si="35">J299/L299</f>
        <v>0.20729020628880432</v>
      </c>
    </row>
    <row r="300" spans="9:13" x14ac:dyDescent="0.3">
      <c r="I300" t="s">
        <v>299</v>
      </c>
      <c r="J300">
        <v>1921</v>
      </c>
      <c r="K300">
        <v>7785</v>
      </c>
      <c r="L300">
        <v>9706</v>
      </c>
      <c r="M300" s="14">
        <f t="shared" si="35"/>
        <v>0.19791881310529569</v>
      </c>
    </row>
    <row r="301" spans="9:13" hidden="1" x14ac:dyDescent="0.3">
      <c r="I301" t="s">
        <v>307</v>
      </c>
      <c r="K301">
        <v>528</v>
      </c>
      <c r="L301">
        <v>528</v>
      </c>
      <c r="M301" s="11">
        <f>J301/L301*100</f>
        <v>0</v>
      </c>
    </row>
    <row r="302" spans="9:13" hidden="1" x14ac:dyDescent="0.3">
      <c r="I302" t="s">
        <v>444</v>
      </c>
      <c r="K302">
        <v>843</v>
      </c>
      <c r="L302">
        <v>843</v>
      </c>
      <c r="M302" s="11">
        <f>J302/L302*100</f>
        <v>0</v>
      </c>
    </row>
    <row r="303" spans="9:13" hidden="1" x14ac:dyDescent="0.3">
      <c r="I303" t="s">
        <v>374</v>
      </c>
      <c r="K303">
        <v>12298</v>
      </c>
      <c r="L303">
        <v>12298</v>
      </c>
      <c r="M303" s="11">
        <f>J303/L303*100</f>
        <v>0</v>
      </c>
    </row>
    <row r="304" spans="9:13" hidden="1" x14ac:dyDescent="0.3">
      <c r="I304" t="s">
        <v>233</v>
      </c>
      <c r="K304">
        <v>17531</v>
      </c>
      <c r="L304">
        <v>17531</v>
      </c>
      <c r="M304" s="11">
        <f>J304/L304*100</f>
        <v>0</v>
      </c>
    </row>
    <row r="305" spans="9:13" x14ac:dyDescent="0.3">
      <c r="I305" t="s">
        <v>97</v>
      </c>
      <c r="J305">
        <v>33345</v>
      </c>
      <c r="K305">
        <v>137027</v>
      </c>
      <c r="L305">
        <v>170372</v>
      </c>
      <c r="M305" s="14">
        <f t="shared" ref="M305:M306" si="36">J305/L305</f>
        <v>0.195718780081234</v>
      </c>
    </row>
    <row r="306" spans="9:13" x14ac:dyDescent="0.3">
      <c r="I306" t="s">
        <v>72</v>
      </c>
      <c r="J306">
        <v>8382</v>
      </c>
      <c r="K306">
        <v>36760</v>
      </c>
      <c r="L306">
        <v>45142</v>
      </c>
      <c r="M306" s="14">
        <f t="shared" si="36"/>
        <v>0.18568074077355901</v>
      </c>
    </row>
    <row r="307" spans="9:13" hidden="1" x14ac:dyDescent="0.3">
      <c r="I307" t="s">
        <v>506</v>
      </c>
      <c r="K307">
        <v>5062</v>
      </c>
      <c r="L307">
        <v>5062</v>
      </c>
      <c r="M307" s="11">
        <f>J307/L307*100</f>
        <v>0</v>
      </c>
    </row>
    <row r="308" spans="9:13" x14ac:dyDescent="0.3">
      <c r="I308" t="s">
        <v>80</v>
      </c>
      <c r="J308">
        <v>35342</v>
      </c>
      <c r="K308">
        <v>156869</v>
      </c>
      <c r="L308">
        <v>192211</v>
      </c>
      <c r="M308" s="14">
        <f t="shared" ref="M308:M312" si="37">J308/L308</f>
        <v>0.18387085026351249</v>
      </c>
    </row>
    <row r="309" spans="9:13" x14ac:dyDescent="0.3">
      <c r="I309" t="s">
        <v>160</v>
      </c>
      <c r="J309">
        <v>9107</v>
      </c>
      <c r="K309">
        <v>41997</v>
      </c>
      <c r="L309">
        <v>51104</v>
      </c>
      <c r="M309" s="14">
        <f t="shared" si="37"/>
        <v>0.17820522855353788</v>
      </c>
    </row>
    <row r="310" spans="9:13" x14ac:dyDescent="0.3">
      <c r="I310" t="s">
        <v>176</v>
      </c>
      <c r="J310">
        <v>949</v>
      </c>
      <c r="K310">
        <v>4406</v>
      </c>
      <c r="L310">
        <v>5355</v>
      </c>
      <c r="M310" s="14">
        <f t="shared" si="37"/>
        <v>0.17721755368814193</v>
      </c>
    </row>
    <row r="311" spans="9:13" x14ac:dyDescent="0.3">
      <c r="I311" t="s">
        <v>53</v>
      </c>
      <c r="J311">
        <v>17903</v>
      </c>
      <c r="K311">
        <v>84276</v>
      </c>
      <c r="L311">
        <v>102179</v>
      </c>
      <c r="M311" s="14">
        <f t="shared" si="37"/>
        <v>0.17521212773661907</v>
      </c>
    </row>
    <row r="312" spans="9:13" x14ac:dyDescent="0.3">
      <c r="I312" t="s">
        <v>17</v>
      </c>
      <c r="J312">
        <v>16930</v>
      </c>
      <c r="K312">
        <v>83661</v>
      </c>
      <c r="L312">
        <v>100591</v>
      </c>
      <c r="M312" s="14">
        <f t="shared" si="37"/>
        <v>0.16830531558489328</v>
      </c>
    </row>
    <row r="313" spans="9:13" hidden="1" x14ac:dyDescent="0.3">
      <c r="I313" t="s">
        <v>360</v>
      </c>
      <c r="K313">
        <v>5082</v>
      </c>
      <c r="L313">
        <v>5082</v>
      </c>
      <c r="M313" s="11">
        <f>J313/L313*100</f>
        <v>0</v>
      </c>
    </row>
    <row r="314" spans="9:13" hidden="1" x14ac:dyDescent="0.3">
      <c r="I314" t="s">
        <v>311</v>
      </c>
      <c r="K314">
        <v>5386</v>
      </c>
      <c r="L314">
        <v>5386</v>
      </c>
      <c r="M314" s="11">
        <f>J314/L314*100</f>
        <v>0</v>
      </c>
    </row>
    <row r="315" spans="9:13" x14ac:dyDescent="0.3">
      <c r="I315" t="s">
        <v>84</v>
      </c>
      <c r="J315">
        <v>10018</v>
      </c>
      <c r="K315">
        <v>50392</v>
      </c>
      <c r="L315">
        <v>60410</v>
      </c>
      <c r="M315" s="14">
        <f t="shared" ref="M315" si="38">J315/L315</f>
        <v>0.16583347127958947</v>
      </c>
    </row>
    <row r="316" spans="9:13" hidden="1" x14ac:dyDescent="0.3">
      <c r="I316" t="s">
        <v>271</v>
      </c>
      <c r="K316">
        <v>3387</v>
      </c>
      <c r="L316">
        <v>3387</v>
      </c>
      <c r="M316" s="11">
        <f>J316/L316*100</f>
        <v>0</v>
      </c>
    </row>
    <row r="317" spans="9:13" hidden="1" x14ac:dyDescent="0.3">
      <c r="I317" t="s">
        <v>378</v>
      </c>
      <c r="K317">
        <v>7865</v>
      </c>
      <c r="L317">
        <v>7865</v>
      </c>
      <c r="M317" s="11">
        <f>J317/L317*100</f>
        <v>0</v>
      </c>
    </row>
    <row r="318" spans="9:13" hidden="1" x14ac:dyDescent="0.3">
      <c r="I318" t="s">
        <v>500</v>
      </c>
      <c r="K318">
        <v>3486</v>
      </c>
      <c r="L318">
        <v>3486</v>
      </c>
      <c r="M318" s="11">
        <f>J318/L318*100</f>
        <v>0</v>
      </c>
    </row>
    <row r="319" spans="9:13" hidden="1" x14ac:dyDescent="0.3">
      <c r="I319" t="s">
        <v>253</v>
      </c>
      <c r="K319">
        <v>17761</v>
      </c>
      <c r="L319">
        <v>17761</v>
      </c>
      <c r="M319" s="11">
        <f>J319/L319*100</f>
        <v>0</v>
      </c>
    </row>
    <row r="320" spans="9:13" x14ac:dyDescent="0.3">
      <c r="I320" t="s">
        <v>30</v>
      </c>
      <c r="J320">
        <v>32292</v>
      </c>
      <c r="K320">
        <v>164579</v>
      </c>
      <c r="L320">
        <v>196871</v>
      </c>
      <c r="M320" s="14">
        <f t="shared" ref="M320:M322" si="39">J320/L320</f>
        <v>0.16402618973845817</v>
      </c>
    </row>
    <row r="321" spans="9:13" x14ac:dyDescent="0.3">
      <c r="I321" t="s">
        <v>62</v>
      </c>
      <c r="J321">
        <v>2701</v>
      </c>
      <c r="K321">
        <v>14378</v>
      </c>
      <c r="L321">
        <v>17079</v>
      </c>
      <c r="M321" s="14">
        <f t="shared" si="39"/>
        <v>0.15814743251946836</v>
      </c>
    </row>
    <row r="322" spans="9:13" x14ac:dyDescent="0.3">
      <c r="I322" t="s">
        <v>586</v>
      </c>
      <c r="J322">
        <v>644808</v>
      </c>
      <c r="K322">
        <v>3558962</v>
      </c>
      <c r="L322">
        <v>4203770</v>
      </c>
      <c r="M322" s="14">
        <f t="shared" si="39"/>
        <v>0.15338803026806891</v>
      </c>
    </row>
    <row r="323" spans="9:13" hidden="1" x14ac:dyDescent="0.3">
      <c r="I323" t="s">
        <v>436</v>
      </c>
      <c r="K323">
        <v>4958</v>
      </c>
      <c r="L323">
        <v>4958</v>
      </c>
      <c r="M323" s="11">
        <f>J323/L323*100</f>
        <v>0</v>
      </c>
    </row>
    <row r="324" spans="9:13" x14ac:dyDescent="0.3">
      <c r="I324" t="s">
        <v>23</v>
      </c>
      <c r="J324">
        <v>11234</v>
      </c>
      <c r="K324">
        <v>63469</v>
      </c>
      <c r="L324">
        <v>74703</v>
      </c>
      <c r="M324" s="14">
        <f t="shared" ref="M324:M325" si="40">J324/L324</f>
        <v>0.15038218009986212</v>
      </c>
    </row>
    <row r="325" spans="9:13" x14ac:dyDescent="0.3">
      <c r="I325" t="s">
        <v>127</v>
      </c>
      <c r="J325">
        <v>3375</v>
      </c>
      <c r="K325">
        <v>19294</v>
      </c>
      <c r="L325">
        <v>22669</v>
      </c>
      <c r="M325" s="14">
        <f t="shared" si="40"/>
        <v>0.14888173276280384</v>
      </c>
    </row>
    <row r="326" spans="9:13" hidden="1" x14ac:dyDescent="0.3">
      <c r="I326" t="s">
        <v>37</v>
      </c>
      <c r="K326">
        <v>29496</v>
      </c>
      <c r="L326">
        <v>29496</v>
      </c>
      <c r="M326" s="11">
        <f>J326/L326*100</f>
        <v>0</v>
      </c>
    </row>
    <row r="327" spans="9:13" hidden="1" x14ac:dyDescent="0.3">
      <c r="I327" t="s">
        <v>239</v>
      </c>
      <c r="K327">
        <v>10411</v>
      </c>
      <c r="L327">
        <v>10411</v>
      </c>
      <c r="M327" s="11">
        <f>J327/L327*100</f>
        <v>0</v>
      </c>
    </row>
    <row r="328" spans="9:13" hidden="1" x14ac:dyDescent="0.3">
      <c r="I328" t="s">
        <v>426</v>
      </c>
      <c r="K328">
        <v>14982</v>
      </c>
      <c r="L328">
        <v>14982</v>
      </c>
      <c r="M328" s="11">
        <f>J328/L328*100</f>
        <v>0</v>
      </c>
    </row>
    <row r="329" spans="9:13" x14ac:dyDescent="0.3">
      <c r="I329" t="s">
        <v>51</v>
      </c>
      <c r="J329">
        <v>13379</v>
      </c>
      <c r="K329">
        <v>77014</v>
      </c>
      <c r="L329">
        <v>90393</v>
      </c>
      <c r="M329" s="14">
        <f t="shared" ref="M329" si="41">J329/L329</f>
        <v>0.14800924850375582</v>
      </c>
    </row>
    <row r="330" spans="9:13" hidden="1" x14ac:dyDescent="0.3">
      <c r="I330" t="s">
        <v>224</v>
      </c>
      <c r="K330">
        <v>24533</v>
      </c>
      <c r="L330">
        <v>24533</v>
      </c>
      <c r="M330" s="11">
        <f>J330/L330*100</f>
        <v>0</v>
      </c>
    </row>
    <row r="331" spans="9:13" x14ac:dyDescent="0.3">
      <c r="I331" t="s">
        <v>202</v>
      </c>
      <c r="J331">
        <v>1229</v>
      </c>
      <c r="K331">
        <v>7209</v>
      </c>
      <c r="L331">
        <v>8438</v>
      </c>
      <c r="M331" s="14">
        <f t="shared" ref="M331:M333" si="42">J331/L331</f>
        <v>0.14565062811092677</v>
      </c>
    </row>
    <row r="332" spans="9:13" x14ac:dyDescent="0.3">
      <c r="I332" t="s">
        <v>86</v>
      </c>
      <c r="J332">
        <v>2474</v>
      </c>
      <c r="K332">
        <v>14697</v>
      </c>
      <c r="L332">
        <v>17171</v>
      </c>
      <c r="M332" s="14">
        <f t="shared" si="42"/>
        <v>0.14408013511152526</v>
      </c>
    </row>
    <row r="333" spans="9:13" x14ac:dyDescent="0.3">
      <c r="I333" t="s">
        <v>206</v>
      </c>
      <c r="J333">
        <v>2612</v>
      </c>
      <c r="K333">
        <v>15813</v>
      </c>
      <c r="L333">
        <v>18425</v>
      </c>
      <c r="M333" s="14">
        <f t="shared" si="42"/>
        <v>0.14176390773405698</v>
      </c>
    </row>
    <row r="334" spans="9:13" hidden="1" x14ac:dyDescent="0.3">
      <c r="I334" t="s">
        <v>408</v>
      </c>
      <c r="K334">
        <v>4731</v>
      </c>
      <c r="L334">
        <v>4731</v>
      </c>
      <c r="M334" s="11">
        <f>J334/L334*100</f>
        <v>0</v>
      </c>
    </row>
    <row r="335" spans="9:13" hidden="1" x14ac:dyDescent="0.3">
      <c r="I335" t="s">
        <v>554</v>
      </c>
      <c r="K335">
        <v>5627</v>
      </c>
      <c r="L335">
        <v>5627</v>
      </c>
      <c r="M335" s="11">
        <f>J335/L335*100</f>
        <v>0</v>
      </c>
    </row>
    <row r="336" spans="9:13" x14ac:dyDescent="0.3">
      <c r="I336" t="s">
        <v>139</v>
      </c>
      <c r="J336">
        <v>741</v>
      </c>
      <c r="K336">
        <v>4778</v>
      </c>
      <c r="L336">
        <v>5519</v>
      </c>
      <c r="M336" s="14">
        <f t="shared" ref="M336:M337" si="43">J336/L336</f>
        <v>0.13426345352418917</v>
      </c>
    </row>
    <row r="337" spans="9:13" x14ac:dyDescent="0.3">
      <c r="I337" t="s">
        <v>99</v>
      </c>
      <c r="J337">
        <v>3427</v>
      </c>
      <c r="K337">
        <v>23487</v>
      </c>
      <c r="L337">
        <v>26914</v>
      </c>
      <c r="M337" s="14">
        <f t="shared" si="43"/>
        <v>0.12733150033439847</v>
      </c>
    </row>
    <row r="338" spans="9:13" hidden="1" x14ac:dyDescent="0.3">
      <c r="I338" t="s">
        <v>237</v>
      </c>
      <c r="K338">
        <v>413</v>
      </c>
      <c r="L338">
        <v>413</v>
      </c>
      <c r="M338" s="11">
        <f>J338/L338*100</f>
        <v>0</v>
      </c>
    </row>
    <row r="339" spans="9:13" hidden="1" x14ac:dyDescent="0.3">
      <c r="I339" t="s">
        <v>540</v>
      </c>
      <c r="K339">
        <v>7361</v>
      </c>
      <c r="L339">
        <v>7361</v>
      </c>
      <c r="M339" s="11">
        <f>J339/L339*100</f>
        <v>0</v>
      </c>
    </row>
    <row r="340" spans="9:13" hidden="1" x14ac:dyDescent="0.3">
      <c r="I340" t="s">
        <v>351</v>
      </c>
      <c r="K340">
        <v>5126</v>
      </c>
      <c r="L340">
        <v>5126</v>
      </c>
      <c r="M340" s="11">
        <f>J340/L340*100</f>
        <v>0</v>
      </c>
    </row>
    <row r="341" spans="9:13" hidden="1" x14ac:dyDescent="0.3">
      <c r="I341" t="s">
        <v>235</v>
      </c>
      <c r="K341">
        <v>34822</v>
      </c>
      <c r="L341">
        <v>34822</v>
      </c>
      <c r="M341" s="11">
        <f>J341/L341*100</f>
        <v>0</v>
      </c>
    </row>
    <row r="342" spans="9:13" x14ac:dyDescent="0.3">
      <c r="I342" t="s">
        <v>286</v>
      </c>
      <c r="J342">
        <v>397</v>
      </c>
      <c r="K342">
        <v>2794</v>
      </c>
      <c r="L342">
        <v>3191</v>
      </c>
      <c r="M342" s="14">
        <f t="shared" ref="M342" si="44">J342/L342</f>
        <v>0.12441240990285177</v>
      </c>
    </row>
    <row r="343" spans="9:13" hidden="1" x14ac:dyDescent="0.3">
      <c r="I343" t="s">
        <v>148</v>
      </c>
      <c r="K343">
        <v>5056</v>
      </c>
      <c r="L343">
        <v>5056</v>
      </c>
      <c r="M343" s="11">
        <f>J343/L343*100</f>
        <v>0</v>
      </c>
    </row>
    <row r="344" spans="9:13" hidden="1" x14ac:dyDescent="0.3">
      <c r="I344" t="s">
        <v>368</v>
      </c>
      <c r="K344">
        <v>5858</v>
      </c>
      <c r="L344">
        <v>5858</v>
      </c>
      <c r="M344" s="11">
        <f>J344/L344*100</f>
        <v>0</v>
      </c>
    </row>
    <row r="345" spans="9:13" x14ac:dyDescent="0.3">
      <c r="I345" t="s">
        <v>60</v>
      </c>
      <c r="J345">
        <v>25119</v>
      </c>
      <c r="K345">
        <v>182542</v>
      </c>
      <c r="L345">
        <v>207661</v>
      </c>
      <c r="M345" s="14">
        <f t="shared" ref="M345" si="45">J345/L345</f>
        <v>0.12096156716956964</v>
      </c>
    </row>
    <row r="346" spans="9:13" hidden="1" x14ac:dyDescent="0.3">
      <c r="I346" t="s">
        <v>319</v>
      </c>
      <c r="K346">
        <v>29339</v>
      </c>
      <c r="L346">
        <v>29339</v>
      </c>
      <c r="M346" s="11">
        <f>J346/L346*100</f>
        <v>0</v>
      </c>
    </row>
    <row r="347" spans="9:13" hidden="1" x14ac:dyDescent="0.3">
      <c r="I347" t="s">
        <v>180</v>
      </c>
      <c r="K347">
        <v>8302</v>
      </c>
      <c r="L347">
        <v>8302</v>
      </c>
      <c r="M347" s="11">
        <f>J347/L347*100</f>
        <v>0</v>
      </c>
    </row>
    <row r="348" spans="9:13" hidden="1" x14ac:dyDescent="0.3">
      <c r="I348" t="s">
        <v>343</v>
      </c>
      <c r="K348">
        <v>5549</v>
      </c>
      <c r="L348">
        <v>5549</v>
      </c>
      <c r="M348" s="11">
        <f>J348/L348*100</f>
        <v>0</v>
      </c>
    </row>
    <row r="349" spans="9:13" hidden="1" x14ac:dyDescent="0.3">
      <c r="I349" t="s">
        <v>376</v>
      </c>
      <c r="K349">
        <v>5350</v>
      </c>
      <c r="L349">
        <v>5350</v>
      </c>
      <c r="M349" s="11">
        <f>J349/L349*100</f>
        <v>0</v>
      </c>
    </row>
    <row r="350" spans="9:13" x14ac:dyDescent="0.3">
      <c r="I350" t="s">
        <v>133</v>
      </c>
      <c r="J350">
        <v>2503</v>
      </c>
      <c r="K350">
        <v>19876</v>
      </c>
      <c r="L350">
        <v>22379</v>
      </c>
      <c r="M350" s="14">
        <f t="shared" ref="M350:M352" si="46">J350/L350</f>
        <v>0.11184592698511998</v>
      </c>
    </row>
    <row r="351" spans="9:13" x14ac:dyDescent="0.3">
      <c r="I351" t="s">
        <v>198</v>
      </c>
      <c r="J351">
        <v>1170</v>
      </c>
      <c r="K351">
        <v>9776</v>
      </c>
      <c r="L351">
        <v>10946</v>
      </c>
      <c r="M351" s="14">
        <f t="shared" si="46"/>
        <v>0.10688836104513064</v>
      </c>
    </row>
    <row r="352" spans="9:13" x14ac:dyDescent="0.3">
      <c r="I352" t="s">
        <v>64</v>
      </c>
      <c r="J352">
        <v>6475</v>
      </c>
      <c r="K352">
        <v>55789</v>
      </c>
      <c r="L352">
        <v>62264</v>
      </c>
      <c r="M352" s="14">
        <f t="shared" si="46"/>
        <v>0.10399267634588205</v>
      </c>
    </row>
    <row r="353" spans="9:13" hidden="1" x14ac:dyDescent="0.3">
      <c r="I353" t="s">
        <v>339</v>
      </c>
      <c r="K353">
        <v>8053</v>
      </c>
      <c r="L353">
        <v>8053</v>
      </c>
      <c r="M353" s="11">
        <f>J353/L353*100</f>
        <v>0</v>
      </c>
    </row>
    <row r="354" spans="9:13" x14ac:dyDescent="0.3">
      <c r="I354" t="s">
        <v>158</v>
      </c>
      <c r="J354">
        <v>3729</v>
      </c>
      <c r="K354">
        <v>34824</v>
      </c>
      <c r="L354">
        <v>38553</v>
      </c>
      <c r="M354" s="14">
        <f t="shared" ref="M354" si="47">J354/L354</f>
        <v>9.6723990350945449E-2</v>
      </c>
    </row>
    <row r="355" spans="9:13" hidden="1" x14ac:dyDescent="0.3">
      <c r="I355" t="s">
        <v>167</v>
      </c>
      <c r="K355">
        <v>28004</v>
      </c>
      <c r="L355">
        <v>28004</v>
      </c>
      <c r="M355" s="11">
        <f t="shared" ref="M355:M360" si="48">J355/L355*100</f>
        <v>0</v>
      </c>
    </row>
    <row r="356" spans="9:13" hidden="1" x14ac:dyDescent="0.3">
      <c r="I356" t="s">
        <v>301</v>
      </c>
      <c r="K356">
        <v>250</v>
      </c>
      <c r="L356">
        <v>250</v>
      </c>
      <c r="M356" s="11">
        <f t="shared" si="48"/>
        <v>0</v>
      </c>
    </row>
    <row r="357" spans="9:13" hidden="1" x14ac:dyDescent="0.3">
      <c r="I357" t="s">
        <v>410</v>
      </c>
      <c r="K357">
        <v>17286</v>
      </c>
      <c r="L357">
        <v>17286</v>
      </c>
      <c r="M357" s="11">
        <f t="shared" si="48"/>
        <v>0</v>
      </c>
    </row>
    <row r="358" spans="9:13" hidden="1" x14ac:dyDescent="0.3">
      <c r="I358" t="s">
        <v>406</v>
      </c>
      <c r="K358">
        <v>2542</v>
      </c>
      <c r="L358">
        <v>2542</v>
      </c>
      <c r="M358" s="11">
        <f t="shared" si="48"/>
        <v>0</v>
      </c>
    </row>
    <row r="359" spans="9:13" hidden="1" x14ac:dyDescent="0.3">
      <c r="I359" t="s">
        <v>184</v>
      </c>
      <c r="K359">
        <v>9047</v>
      </c>
      <c r="L359">
        <v>9047</v>
      </c>
      <c r="M359" s="11">
        <f t="shared" si="48"/>
        <v>0</v>
      </c>
    </row>
    <row r="360" spans="9:13" hidden="1" x14ac:dyDescent="0.3">
      <c r="I360" t="s">
        <v>482</v>
      </c>
      <c r="K360">
        <v>5394</v>
      </c>
      <c r="L360">
        <v>5394</v>
      </c>
      <c r="M360" s="11">
        <f t="shared" si="48"/>
        <v>0</v>
      </c>
    </row>
    <row r="361" spans="9:13" x14ac:dyDescent="0.3">
      <c r="I361" t="s">
        <v>231</v>
      </c>
      <c r="J361">
        <v>1361</v>
      </c>
      <c r="K361">
        <v>13538</v>
      </c>
      <c r="L361">
        <v>14899</v>
      </c>
      <c r="M361" s="14">
        <f t="shared" ref="M361:M362" si="49">J361/L361</f>
        <v>9.134841264514397E-2</v>
      </c>
    </row>
    <row r="362" spans="9:13" x14ac:dyDescent="0.3">
      <c r="I362" t="s">
        <v>19</v>
      </c>
      <c r="J362">
        <v>4315</v>
      </c>
      <c r="K362">
        <v>44327</v>
      </c>
      <c r="L362">
        <v>48642</v>
      </c>
      <c r="M362" s="14">
        <f t="shared" si="49"/>
        <v>8.8709345832819378E-2</v>
      </c>
    </row>
    <row r="363" spans="9:13" hidden="1" x14ac:dyDescent="0.3">
      <c r="I363" t="s">
        <v>114</v>
      </c>
      <c r="K363">
        <v>2172</v>
      </c>
      <c r="L363">
        <v>2172</v>
      </c>
      <c r="M363" s="11">
        <f>J363/L363*100</f>
        <v>0</v>
      </c>
    </row>
    <row r="364" spans="9:13" x14ac:dyDescent="0.3">
      <c r="I364" t="s">
        <v>178</v>
      </c>
      <c r="J364">
        <v>4830</v>
      </c>
      <c r="K364">
        <v>51800</v>
      </c>
      <c r="L364">
        <v>56630</v>
      </c>
      <c r="M364" s="14">
        <f t="shared" ref="M364" si="50">J364/L364</f>
        <v>8.5290482076637822E-2</v>
      </c>
    </row>
    <row r="365" spans="9:13" hidden="1" x14ac:dyDescent="0.3">
      <c r="I365" t="s">
        <v>468</v>
      </c>
      <c r="K365">
        <v>3799</v>
      </c>
      <c r="L365">
        <v>3799</v>
      </c>
      <c r="M365" s="11">
        <f>J365/L365*100</f>
        <v>0</v>
      </c>
    </row>
    <row r="366" spans="9:13" hidden="1" x14ac:dyDescent="0.3">
      <c r="I366" t="s">
        <v>309</v>
      </c>
      <c r="K366">
        <v>4231</v>
      </c>
      <c r="L366">
        <v>4231</v>
      </c>
      <c r="M366" s="11">
        <f>J366/L366*100</f>
        <v>0</v>
      </c>
    </row>
    <row r="367" spans="9:13" hidden="1" x14ac:dyDescent="0.3">
      <c r="I367" t="s">
        <v>297</v>
      </c>
      <c r="K367">
        <v>5150</v>
      </c>
      <c r="L367">
        <v>5150</v>
      </c>
      <c r="M367" s="11">
        <f>J367/L367*100</f>
        <v>0</v>
      </c>
    </row>
    <row r="368" spans="9:13" x14ac:dyDescent="0.3">
      <c r="I368" t="s">
        <v>150</v>
      </c>
      <c r="J368">
        <v>9911</v>
      </c>
      <c r="K368">
        <v>108080</v>
      </c>
      <c r="L368">
        <v>117991</v>
      </c>
      <c r="M368" s="14">
        <f t="shared" ref="M368:M369" si="51">J368/L368</f>
        <v>8.3997932045664497E-2</v>
      </c>
    </row>
    <row r="369" spans="9:13" x14ac:dyDescent="0.3">
      <c r="I369" t="s">
        <v>129</v>
      </c>
      <c r="J369">
        <v>1768</v>
      </c>
      <c r="K369">
        <v>20647</v>
      </c>
      <c r="L369">
        <v>22415</v>
      </c>
      <c r="M369" s="14">
        <f t="shared" si="51"/>
        <v>7.8875752844077621E-2</v>
      </c>
    </row>
    <row r="370" spans="9:13" hidden="1" x14ac:dyDescent="0.3">
      <c r="I370" t="s">
        <v>550</v>
      </c>
      <c r="K370">
        <v>4370</v>
      </c>
      <c r="L370">
        <v>4370</v>
      </c>
      <c r="M370" s="11">
        <f>J370/L370*100</f>
        <v>0</v>
      </c>
    </row>
    <row r="371" spans="9:13" x14ac:dyDescent="0.3">
      <c r="I371" t="s">
        <v>78</v>
      </c>
      <c r="J371">
        <v>1157</v>
      </c>
      <c r="K371">
        <v>14102</v>
      </c>
      <c r="L371">
        <v>15259</v>
      </c>
      <c r="M371" s="14">
        <f t="shared" ref="M371:M377" si="52">J371/L371</f>
        <v>7.5824103807588958E-2</v>
      </c>
    </row>
    <row r="372" spans="9:13" x14ac:dyDescent="0.3">
      <c r="I372" t="s">
        <v>144</v>
      </c>
      <c r="J372">
        <v>9238</v>
      </c>
      <c r="K372">
        <v>125719</v>
      </c>
      <c r="L372">
        <v>134957</v>
      </c>
      <c r="M372" s="14">
        <f t="shared" si="52"/>
        <v>6.845143267855687E-2</v>
      </c>
    </row>
    <row r="373" spans="9:13" x14ac:dyDescent="0.3">
      <c r="I373" t="s">
        <v>174</v>
      </c>
      <c r="J373">
        <v>4139</v>
      </c>
      <c r="K373">
        <v>57847</v>
      </c>
      <c r="L373">
        <v>61986</v>
      </c>
      <c r="M373" s="14">
        <f t="shared" si="52"/>
        <v>6.6773142322459914E-2</v>
      </c>
    </row>
    <row r="374" spans="9:13" x14ac:dyDescent="0.3">
      <c r="I374" t="s">
        <v>131</v>
      </c>
      <c r="J374">
        <v>1024</v>
      </c>
      <c r="K374">
        <v>25722</v>
      </c>
      <c r="L374">
        <v>26746</v>
      </c>
      <c r="M374" s="14">
        <f t="shared" si="52"/>
        <v>3.8286098855903686E-2</v>
      </c>
    </row>
    <row r="375" spans="9:13" x14ac:dyDescent="0.3">
      <c r="I375" t="s">
        <v>151</v>
      </c>
      <c r="J375">
        <v>968</v>
      </c>
      <c r="K375">
        <v>28091</v>
      </c>
      <c r="L375">
        <v>29059</v>
      </c>
      <c r="M375" s="14">
        <f t="shared" si="52"/>
        <v>3.3311538593895178E-2</v>
      </c>
    </row>
    <row r="376" spans="9:13" x14ac:dyDescent="0.3">
      <c r="I376" t="s">
        <v>169</v>
      </c>
      <c r="J376">
        <v>482</v>
      </c>
      <c r="K376">
        <v>14776</v>
      </c>
      <c r="L376">
        <v>15258</v>
      </c>
      <c r="M376" s="14">
        <f t="shared" si="52"/>
        <v>3.1589985581334384E-2</v>
      </c>
    </row>
    <row r="377" spans="9:13" x14ac:dyDescent="0.3">
      <c r="I377" t="s">
        <v>70</v>
      </c>
      <c r="J377">
        <v>715</v>
      </c>
      <c r="K377">
        <v>24563</v>
      </c>
      <c r="L377">
        <v>25278</v>
      </c>
      <c r="M377" s="14">
        <f t="shared" si="52"/>
        <v>2.8285465622280244E-2</v>
      </c>
    </row>
    <row r="378" spans="9:13" hidden="1" x14ac:dyDescent="0.3">
      <c r="I378" t="s">
        <v>349</v>
      </c>
      <c r="K378">
        <v>4926</v>
      </c>
      <c r="L378">
        <v>4926</v>
      </c>
      <c r="M378" s="11">
        <f>J378/L378*100</f>
        <v>0</v>
      </c>
    </row>
    <row r="379" spans="9:13" hidden="1" x14ac:dyDescent="0.3">
      <c r="I379" t="s">
        <v>251</v>
      </c>
      <c r="K379">
        <v>5664</v>
      </c>
      <c r="L379">
        <v>5664</v>
      </c>
      <c r="M379" s="11">
        <f>J379/L379*100</f>
        <v>0</v>
      </c>
    </row>
    <row r="380" spans="9:13" x14ac:dyDescent="0.3">
      <c r="I380" t="s">
        <v>120</v>
      </c>
      <c r="J380">
        <v>2698</v>
      </c>
      <c r="K380">
        <v>100959</v>
      </c>
      <c r="L380">
        <v>103657</v>
      </c>
      <c r="M380" s="14">
        <f t="shared" ref="M380" si="53">J380/L380</f>
        <v>2.6028150534937341E-2</v>
      </c>
    </row>
    <row r="381" spans="9:13" hidden="1" x14ac:dyDescent="0.3">
      <c r="I381" t="s">
        <v>110</v>
      </c>
      <c r="K381">
        <v>17363</v>
      </c>
      <c r="L381">
        <v>17363</v>
      </c>
      <c r="M381" s="11">
        <f>J381/L381*100</f>
        <v>0</v>
      </c>
    </row>
    <row r="382" spans="9:13" x14ac:dyDescent="0.3">
      <c r="I382" t="s">
        <v>10</v>
      </c>
      <c r="J382">
        <v>430</v>
      </c>
      <c r="K382">
        <v>36759</v>
      </c>
      <c r="L382">
        <v>37189</v>
      </c>
      <c r="M382" s="14">
        <f t="shared" ref="M382" si="54">J382/L382</f>
        <v>1.1562558821156794E-2</v>
      </c>
    </row>
    <row r="383" spans="9:13" hidden="1" x14ac:dyDescent="0.3">
      <c r="I383" t="s">
        <v>396</v>
      </c>
      <c r="K383">
        <v>7993</v>
      </c>
      <c r="L383">
        <v>7993</v>
      </c>
      <c r="M383" s="11">
        <f>J383/L383*100</f>
        <v>0</v>
      </c>
    </row>
    <row r="384" spans="9:13" hidden="1" x14ac:dyDescent="0.3">
      <c r="I384" t="s">
        <v>432</v>
      </c>
      <c r="K384">
        <v>3702</v>
      </c>
      <c r="L384">
        <v>3702</v>
      </c>
      <c r="M384" s="11">
        <f>J384/L384*100</f>
        <v>0</v>
      </c>
    </row>
    <row r="385" spans="9:13" hidden="1" x14ac:dyDescent="0.3">
      <c r="I385" t="s">
        <v>112</v>
      </c>
      <c r="K385">
        <v>1206</v>
      </c>
      <c r="L385">
        <v>1206</v>
      </c>
      <c r="M385" s="11">
        <f>J385/L385*100</f>
        <v>0</v>
      </c>
    </row>
    <row r="386" spans="9:13" hidden="1" x14ac:dyDescent="0.3">
      <c r="I386" t="s">
        <v>530</v>
      </c>
      <c r="K386">
        <v>5028</v>
      </c>
      <c r="L386">
        <v>5028</v>
      </c>
      <c r="M386" s="11">
        <f>J386/L386*100</f>
        <v>0</v>
      </c>
    </row>
    <row r="387" spans="9:13" x14ac:dyDescent="0.3">
      <c r="I387" t="s">
        <v>370</v>
      </c>
      <c r="J387">
        <v>55</v>
      </c>
      <c r="K387">
        <v>11173</v>
      </c>
      <c r="L387">
        <v>11228</v>
      </c>
      <c r="M387" s="14">
        <f t="shared" ref="M387" si="55">J387/L387</f>
        <v>4.8984681154257215E-3</v>
      </c>
    </row>
    <row r="388" spans="9:13" hidden="1" x14ac:dyDescent="0.3">
      <c r="I388" t="s">
        <v>496</v>
      </c>
      <c r="K388">
        <v>64</v>
      </c>
      <c r="L388">
        <v>64</v>
      </c>
      <c r="M388" s="11">
        <f>J388/L388*100</f>
        <v>0</v>
      </c>
    </row>
    <row r="389" spans="9:13" hidden="1" x14ac:dyDescent="0.3">
      <c r="I389" t="s">
        <v>418</v>
      </c>
      <c r="K389">
        <v>4695</v>
      </c>
      <c r="L389">
        <v>4695</v>
      </c>
      <c r="M389" s="11">
        <f>J389/L389*100</f>
        <v>0</v>
      </c>
    </row>
    <row r="390" spans="9:13" hidden="1" x14ac:dyDescent="0.3">
      <c r="I390" t="s">
        <v>321</v>
      </c>
      <c r="K390">
        <v>127</v>
      </c>
      <c r="L390">
        <v>127</v>
      </c>
      <c r="M390" s="11">
        <f>J390/L390*100</f>
        <v>0</v>
      </c>
    </row>
    <row r="391" spans="9:13" x14ac:dyDescent="0.3">
      <c r="I391" t="s">
        <v>249</v>
      </c>
      <c r="J391">
        <v>3207</v>
      </c>
      <c r="K391">
        <v>5101</v>
      </c>
      <c r="L391">
        <v>8308</v>
      </c>
      <c r="M391" s="14">
        <f t="shared" ref="M391" si="56">J391/L391</f>
        <v>0.38601348098218585</v>
      </c>
    </row>
    <row r="392" spans="9:13" x14ac:dyDescent="0.3">
      <c r="M392" s="14"/>
    </row>
  </sheetData>
  <autoFilter ref="I186:M391" xr:uid="{C8D82290-BDD3-48D4-A8D4-B497D3404360}">
    <filterColumn colId="4">
      <filters>
        <filter val="0.49%"/>
        <filter val="1.16%"/>
        <filter val="10.40%"/>
        <filter val="10.69%"/>
        <filter val="11.18%"/>
        <filter val="12.10%"/>
        <filter val="12.44%"/>
        <filter val="12.73%"/>
        <filter val="13.43%"/>
        <filter val="14.18%"/>
        <filter val="14.41%"/>
        <filter val="14.57%"/>
        <filter val="14.80%"/>
        <filter val="14.89%"/>
        <filter val="15.04%"/>
        <filter val="15.34%"/>
        <filter val="15.81%"/>
        <filter val="16.40%"/>
        <filter val="16.58%"/>
        <filter val="16.83%"/>
        <filter val="17.52%"/>
        <filter val="17.72%"/>
        <filter val="17.82%"/>
        <filter val="18.39%"/>
        <filter val="18.57%"/>
        <filter val="19.57%"/>
        <filter val="19.79%"/>
        <filter val="2.60%"/>
        <filter val="2.83%"/>
        <filter val="20.73%"/>
        <filter val="21.33%"/>
        <filter val="21.62%"/>
        <filter val="21.72%"/>
        <filter val="21.75%"/>
        <filter val="22.15%"/>
        <filter val="22.44%"/>
        <filter val="23.42%"/>
        <filter val="23.52%"/>
        <filter val="25.91%"/>
        <filter val="26.33%"/>
        <filter val="26.50%"/>
        <filter val="27.11%"/>
        <filter val="27.68%"/>
        <filter val="28.05%"/>
        <filter val="28.39%"/>
        <filter val="29.44%"/>
        <filter val="29.89%"/>
        <filter val="3.16%"/>
        <filter val="3.33%"/>
        <filter val="3.83%"/>
        <filter val="30.93%"/>
        <filter val="33.27%"/>
        <filter val="33.38%"/>
        <filter val="33.56%"/>
        <filter val="34.51%"/>
        <filter val="35.10%"/>
        <filter val="35.19%"/>
        <filter val="38.57%"/>
        <filter val="38.60%"/>
        <filter val="38.99%"/>
        <filter val="40.57%"/>
        <filter val="41.76%"/>
        <filter val="44.54%"/>
        <filter val="45.68%"/>
        <filter val="47.60%"/>
        <filter val="51.19%"/>
        <filter val="56.34%"/>
        <filter val="59.44%"/>
        <filter val="6.68%"/>
        <filter val="6.85%"/>
        <filter val="61.42%"/>
        <filter val="67.34%"/>
        <filter val="7.58%"/>
        <filter val="7.89%"/>
        <filter val="70.19%"/>
        <filter val="73.60%"/>
        <filter val="8.40%"/>
        <filter val="8.53%"/>
        <filter val="8.87%"/>
        <filter val="86.19%"/>
        <filter val="89.74%"/>
        <filter val="9.13%"/>
        <filter val="9.67%"/>
        <filter val="91.19%"/>
      </filters>
    </filterColumn>
    <sortState xmlns:xlrd2="http://schemas.microsoft.com/office/spreadsheetml/2017/richdata2" ref="I197:M391">
      <sortCondition descending="1" ref="M186:M391"/>
    </sortState>
  </autoFilter>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03B9B-386F-439F-AD63-16B9908A88A8}">
  <dimension ref="A3:H11"/>
  <sheetViews>
    <sheetView workbookViewId="0">
      <selection activeCell="D4" sqref="D4"/>
    </sheetView>
  </sheetViews>
  <sheetFormatPr defaultRowHeight="14.4" x14ac:dyDescent="0.3"/>
  <cols>
    <col min="1" max="1" width="12.44140625" bestFit="1" customWidth="1"/>
    <col min="2" max="2" width="18.88671875" bestFit="1" customWidth="1"/>
    <col min="4" max="4" width="12.44140625" bestFit="1" customWidth="1"/>
    <col min="5" max="5" width="17.77734375" bestFit="1" customWidth="1"/>
    <col min="7" max="7" width="12.44140625" bestFit="1" customWidth="1"/>
    <col min="8" max="9" width="16" bestFit="1" customWidth="1"/>
  </cols>
  <sheetData>
    <row r="3" spans="1:8" x14ac:dyDescent="0.3">
      <c r="A3" s="6" t="s">
        <v>585</v>
      </c>
      <c r="B3" t="s">
        <v>588</v>
      </c>
      <c r="D3" s="6" t="s">
        <v>585</v>
      </c>
      <c r="E3" t="s">
        <v>1710</v>
      </c>
    </row>
    <row r="4" spans="1:8" x14ac:dyDescent="0.3">
      <c r="A4" s="7" t="s">
        <v>1421</v>
      </c>
      <c r="B4" s="12">
        <v>5.6570247933884295</v>
      </c>
      <c r="D4" s="7" t="s">
        <v>1431</v>
      </c>
      <c r="E4" s="16">
        <v>286</v>
      </c>
      <c r="G4" s="6" t="s">
        <v>585</v>
      </c>
      <c r="H4" t="s">
        <v>1709</v>
      </c>
    </row>
    <row r="5" spans="1:8" x14ac:dyDescent="0.3">
      <c r="A5" s="7" t="s">
        <v>1422</v>
      </c>
      <c r="B5" s="12">
        <v>6.3127572016460904</v>
      </c>
      <c r="D5" s="7" t="s">
        <v>1430</v>
      </c>
      <c r="E5" s="16">
        <v>1415</v>
      </c>
      <c r="G5" s="7" t="s">
        <v>1703</v>
      </c>
      <c r="H5" s="16">
        <v>1190</v>
      </c>
    </row>
    <row r="6" spans="1:8" x14ac:dyDescent="0.3">
      <c r="A6" s="7" t="s">
        <v>1423</v>
      </c>
      <c r="B6" s="12">
        <v>6.5163934426229506</v>
      </c>
      <c r="D6" s="7" t="s">
        <v>586</v>
      </c>
      <c r="E6" s="16">
        <v>1701</v>
      </c>
      <c r="G6" s="7" t="s">
        <v>1704</v>
      </c>
      <c r="H6" s="16">
        <v>-3310</v>
      </c>
    </row>
    <row r="7" spans="1:8" x14ac:dyDescent="0.3">
      <c r="A7" s="7" t="s">
        <v>1424</v>
      </c>
      <c r="B7" s="12">
        <v>5.2222222222222223</v>
      </c>
      <c r="G7" s="7" t="s">
        <v>1705</v>
      </c>
      <c r="H7" s="16">
        <v>-154</v>
      </c>
    </row>
    <row r="8" spans="1:8" x14ac:dyDescent="0.3">
      <c r="A8" s="7" t="s">
        <v>1425</v>
      </c>
      <c r="B8" s="12">
        <v>10.655737704918034</v>
      </c>
      <c r="G8" s="7" t="s">
        <v>1706</v>
      </c>
      <c r="H8" s="16">
        <v>2427</v>
      </c>
    </row>
    <row r="9" spans="1:8" x14ac:dyDescent="0.3">
      <c r="A9" s="7" t="s">
        <v>1426</v>
      </c>
      <c r="B9" s="12">
        <v>9.5144032921810702</v>
      </c>
      <c r="G9" s="7" t="s">
        <v>1707</v>
      </c>
      <c r="H9" s="16">
        <v>3369</v>
      </c>
    </row>
    <row r="10" spans="1:8" x14ac:dyDescent="0.3">
      <c r="A10" s="7" t="s">
        <v>1427</v>
      </c>
      <c r="B10" s="12">
        <v>10.739669421487603</v>
      </c>
      <c r="G10" s="7" t="s">
        <v>586</v>
      </c>
      <c r="H10" s="16">
        <v>3522</v>
      </c>
    </row>
    <row r="11" spans="1:8" x14ac:dyDescent="0.3">
      <c r="A11" s="7" t="s">
        <v>586</v>
      </c>
      <c r="B11" s="12">
        <v>7.8030570252792479</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8F506-FC85-4E9F-A0A3-5747FFE170E2}">
  <dimension ref="A1:B65"/>
  <sheetViews>
    <sheetView workbookViewId="0">
      <selection activeCell="A3" sqref="A3"/>
    </sheetView>
  </sheetViews>
  <sheetFormatPr defaultRowHeight="14.4" x14ac:dyDescent="0.3"/>
  <cols>
    <col min="1" max="1" width="13.5546875" bestFit="1" customWidth="1"/>
    <col min="2" max="2" width="18.88671875" bestFit="1" customWidth="1"/>
    <col min="3" max="3" width="8" bestFit="1" customWidth="1"/>
    <col min="4" max="4" width="10.5546875" bestFit="1" customWidth="1"/>
    <col min="5" max="7" width="6.21875" bestFit="1" customWidth="1"/>
    <col min="8" max="8" width="5.5546875" bestFit="1" customWidth="1"/>
    <col min="9" max="10" width="5.21875" bestFit="1" customWidth="1"/>
    <col min="11" max="12" width="6.21875" bestFit="1" customWidth="1"/>
    <col min="13" max="13" width="5.5546875" bestFit="1" customWidth="1"/>
    <col min="14" max="14" width="10.5546875" bestFit="1" customWidth="1"/>
  </cols>
  <sheetData>
    <row r="1" spans="1:2" x14ac:dyDescent="0.3">
      <c r="A1" s="6" t="s">
        <v>587</v>
      </c>
      <c r="B1" t="s">
        <v>1420</v>
      </c>
    </row>
    <row r="3" spans="1:2" x14ac:dyDescent="0.3">
      <c r="A3" s="6" t="s">
        <v>585</v>
      </c>
      <c r="B3" t="s">
        <v>584</v>
      </c>
    </row>
    <row r="4" spans="1:2" x14ac:dyDescent="0.3">
      <c r="A4" s="7" t="s">
        <v>1703</v>
      </c>
      <c r="B4" s="11"/>
    </row>
    <row r="5" spans="1:2" x14ac:dyDescent="0.3">
      <c r="A5" s="8" t="s">
        <v>1713</v>
      </c>
      <c r="B5" s="11">
        <v>41</v>
      </c>
    </row>
    <row r="6" spans="1:2" x14ac:dyDescent="0.3">
      <c r="A6" s="8" t="s">
        <v>1714</v>
      </c>
      <c r="B6" s="11">
        <v>27.888888888888889</v>
      </c>
    </row>
    <row r="7" spans="1:2" x14ac:dyDescent="0.3">
      <c r="A7" s="8" t="s">
        <v>1715</v>
      </c>
      <c r="B7" s="11">
        <v>38.5</v>
      </c>
    </row>
    <row r="8" spans="1:2" x14ac:dyDescent="0.3">
      <c r="A8" s="8" t="s">
        <v>1716</v>
      </c>
      <c r="B8" s="11">
        <v>37.25</v>
      </c>
    </row>
    <row r="9" spans="1:2" x14ac:dyDescent="0.3">
      <c r="A9" s="8" t="s">
        <v>1708</v>
      </c>
      <c r="B9" s="11">
        <v>14.375</v>
      </c>
    </row>
    <row r="10" spans="1:2" x14ac:dyDescent="0.3">
      <c r="A10" s="8" t="s">
        <v>1717</v>
      </c>
      <c r="B10" s="11">
        <v>47.4</v>
      </c>
    </row>
    <row r="11" spans="1:2" x14ac:dyDescent="0.3">
      <c r="A11" s="8" t="s">
        <v>1718</v>
      </c>
      <c r="B11" s="11">
        <v>42.222222222222221</v>
      </c>
    </row>
    <row r="12" spans="1:2" x14ac:dyDescent="0.3">
      <c r="A12" s="8" t="s">
        <v>1719</v>
      </c>
      <c r="B12" s="11">
        <v>21.5</v>
      </c>
    </row>
    <row r="13" spans="1:2" x14ac:dyDescent="0.3">
      <c r="A13" s="8" t="s">
        <v>1720</v>
      </c>
      <c r="B13" s="11">
        <v>33.6</v>
      </c>
    </row>
    <row r="14" spans="1:2" x14ac:dyDescent="0.3">
      <c r="A14" s="8" t="s">
        <v>1721</v>
      </c>
      <c r="B14" s="11">
        <v>65.125</v>
      </c>
    </row>
    <row r="15" spans="1:2" x14ac:dyDescent="0.3">
      <c r="A15" s="8" t="s">
        <v>1722</v>
      </c>
      <c r="B15" s="11">
        <v>28.555555555555557</v>
      </c>
    </row>
    <row r="16" spans="1:2" x14ac:dyDescent="0.3">
      <c r="A16" s="8" t="s">
        <v>1723</v>
      </c>
      <c r="B16" s="11">
        <v>25.083333333333332</v>
      </c>
    </row>
    <row r="17" spans="1:2" x14ac:dyDescent="0.3">
      <c r="A17" s="7" t="s">
        <v>1704</v>
      </c>
      <c r="B17" s="11"/>
    </row>
    <row r="18" spans="1:2" x14ac:dyDescent="0.3">
      <c r="A18" s="8" t="s">
        <v>1713</v>
      </c>
      <c r="B18" s="11">
        <v>46.428571428571431</v>
      </c>
    </row>
    <row r="19" spans="1:2" x14ac:dyDescent="0.3">
      <c r="A19" s="8" t="s">
        <v>1714</v>
      </c>
      <c r="B19" s="11">
        <v>16.166666666666668</v>
      </c>
    </row>
    <row r="20" spans="1:2" x14ac:dyDescent="0.3">
      <c r="A20" s="8" t="s">
        <v>1715</v>
      </c>
      <c r="B20" s="11">
        <v>12.875</v>
      </c>
    </row>
    <row r="21" spans="1:2" x14ac:dyDescent="0.3">
      <c r="A21" s="8" t="s">
        <v>1716</v>
      </c>
      <c r="B21" s="11">
        <v>0</v>
      </c>
    </row>
    <row r="22" spans="1:2" x14ac:dyDescent="0.3">
      <c r="A22" s="8" t="s">
        <v>1708</v>
      </c>
      <c r="B22" s="11">
        <v>12</v>
      </c>
    </row>
    <row r="23" spans="1:2" x14ac:dyDescent="0.3">
      <c r="A23" s="8" t="s">
        <v>1717</v>
      </c>
      <c r="B23" s="11">
        <v>13</v>
      </c>
    </row>
    <row r="24" spans="1:2" x14ac:dyDescent="0.3">
      <c r="A24" s="8" t="s">
        <v>1718</v>
      </c>
      <c r="B24" s="11">
        <v>12.5</v>
      </c>
    </row>
    <row r="25" spans="1:2" x14ac:dyDescent="0.3">
      <c r="A25" s="8" t="s">
        <v>1719</v>
      </c>
      <c r="B25" s="11">
        <v>11.5</v>
      </c>
    </row>
    <row r="26" spans="1:2" x14ac:dyDescent="0.3">
      <c r="A26" s="8" t="s">
        <v>1720</v>
      </c>
      <c r="B26" s="11">
        <v>27.333333333333332</v>
      </c>
    </row>
    <row r="27" spans="1:2" x14ac:dyDescent="0.3">
      <c r="A27" s="8" t="s">
        <v>1721</v>
      </c>
      <c r="B27" s="11">
        <v>3</v>
      </c>
    </row>
    <row r="28" spans="1:2" x14ac:dyDescent="0.3">
      <c r="A28" s="8" t="s">
        <v>1722</v>
      </c>
      <c r="B28" s="11">
        <v>48</v>
      </c>
    </row>
    <row r="29" spans="1:2" x14ac:dyDescent="0.3">
      <c r="A29" s="8" t="s">
        <v>1723</v>
      </c>
      <c r="B29" s="11">
        <v>18.166666666666668</v>
      </c>
    </row>
    <row r="30" spans="1:2" x14ac:dyDescent="0.3">
      <c r="A30" s="7" t="s">
        <v>1705</v>
      </c>
      <c r="B30" s="11"/>
    </row>
    <row r="31" spans="1:2" x14ac:dyDescent="0.3">
      <c r="A31" s="8" t="s">
        <v>1713</v>
      </c>
      <c r="B31" s="11">
        <v>27</v>
      </c>
    </row>
    <row r="32" spans="1:2" x14ac:dyDescent="0.3">
      <c r="A32" s="8" t="s">
        <v>1714</v>
      </c>
      <c r="B32" s="11">
        <v>55</v>
      </c>
    </row>
    <row r="33" spans="1:2" x14ac:dyDescent="0.3">
      <c r="A33" s="8" t="s">
        <v>1715</v>
      </c>
      <c r="B33" s="11">
        <v>19.600000000000001</v>
      </c>
    </row>
    <row r="34" spans="1:2" x14ac:dyDescent="0.3">
      <c r="A34" s="8" t="s">
        <v>1716</v>
      </c>
      <c r="B34" s="11">
        <v>23.333333333333332</v>
      </c>
    </row>
    <row r="35" spans="1:2" x14ac:dyDescent="0.3">
      <c r="A35" s="8" t="s">
        <v>1708</v>
      </c>
      <c r="B35" s="11">
        <v>59.5</v>
      </c>
    </row>
    <row r="36" spans="1:2" x14ac:dyDescent="0.3">
      <c r="A36" s="8" t="s">
        <v>1717</v>
      </c>
      <c r="B36" s="11">
        <v>20.133333333333333</v>
      </c>
    </row>
    <row r="37" spans="1:2" x14ac:dyDescent="0.3">
      <c r="A37" s="8" t="s">
        <v>1718</v>
      </c>
      <c r="B37" s="11">
        <v>36.363636363636367</v>
      </c>
    </row>
    <row r="38" spans="1:2" x14ac:dyDescent="0.3">
      <c r="A38" s="8" t="s">
        <v>1719</v>
      </c>
      <c r="B38" s="11">
        <v>31.8</v>
      </c>
    </row>
    <row r="39" spans="1:2" x14ac:dyDescent="0.3">
      <c r="A39" s="8" t="s">
        <v>1720</v>
      </c>
      <c r="B39" s="11">
        <v>18</v>
      </c>
    </row>
    <row r="40" spans="1:2" x14ac:dyDescent="0.3">
      <c r="A40" s="8" t="s">
        <v>1721</v>
      </c>
      <c r="B40" s="11">
        <v>31.545454545454547</v>
      </c>
    </row>
    <row r="41" spans="1:2" x14ac:dyDescent="0.3">
      <c r="A41" s="8" t="s">
        <v>1722</v>
      </c>
      <c r="B41" s="11">
        <v>16.875</v>
      </c>
    </row>
    <row r="42" spans="1:2" x14ac:dyDescent="0.3">
      <c r="A42" s="8" t="s">
        <v>1723</v>
      </c>
      <c r="B42" s="11">
        <v>38.799999999999997</v>
      </c>
    </row>
    <row r="43" spans="1:2" x14ac:dyDescent="0.3">
      <c r="A43" s="7" t="s">
        <v>1706</v>
      </c>
      <c r="B43" s="11"/>
    </row>
    <row r="44" spans="1:2" x14ac:dyDescent="0.3">
      <c r="A44" s="8" t="s">
        <v>1713</v>
      </c>
      <c r="B44" s="11">
        <v>56.2</v>
      </c>
    </row>
    <row r="45" spans="1:2" x14ac:dyDescent="0.3">
      <c r="A45" s="8" t="s">
        <v>1714</v>
      </c>
      <c r="B45" s="11">
        <v>32.5</v>
      </c>
    </row>
    <row r="46" spans="1:2" x14ac:dyDescent="0.3">
      <c r="A46" s="8" t="s">
        <v>1715</v>
      </c>
      <c r="B46" s="11">
        <v>21.6</v>
      </c>
    </row>
    <row r="47" spans="1:2" x14ac:dyDescent="0.3">
      <c r="A47" s="8" t="s">
        <v>1716</v>
      </c>
      <c r="B47" s="11">
        <v>36.545454545454547</v>
      </c>
    </row>
    <row r="48" spans="1:2" x14ac:dyDescent="0.3">
      <c r="A48" s="8" t="s">
        <v>1708</v>
      </c>
      <c r="B48" s="11">
        <v>25.90909090909091</v>
      </c>
    </row>
    <row r="49" spans="1:2" x14ac:dyDescent="0.3">
      <c r="A49" s="8" t="s">
        <v>1717</v>
      </c>
      <c r="B49" s="11">
        <v>51.1</v>
      </c>
    </row>
    <row r="50" spans="1:2" x14ac:dyDescent="0.3">
      <c r="A50" s="8" t="s">
        <v>1718</v>
      </c>
      <c r="B50" s="11">
        <v>43.92307692307692</v>
      </c>
    </row>
    <row r="51" spans="1:2" x14ac:dyDescent="0.3">
      <c r="A51" s="8" t="s">
        <v>1719</v>
      </c>
      <c r="B51" s="11">
        <v>42.416666666666664</v>
      </c>
    </row>
    <row r="52" spans="1:2" x14ac:dyDescent="0.3">
      <c r="A52" s="8" t="s">
        <v>1720</v>
      </c>
      <c r="B52" s="11">
        <v>35.833333333333336</v>
      </c>
    </row>
    <row r="53" spans="1:2" x14ac:dyDescent="0.3">
      <c r="A53" s="8" t="s">
        <v>1721</v>
      </c>
      <c r="B53" s="11">
        <v>27.4</v>
      </c>
    </row>
    <row r="54" spans="1:2" x14ac:dyDescent="0.3">
      <c r="A54" s="8" t="s">
        <v>1722</v>
      </c>
      <c r="B54" s="11">
        <v>24.25</v>
      </c>
    </row>
    <row r="55" spans="1:2" x14ac:dyDescent="0.3">
      <c r="A55" s="8" t="s">
        <v>1723</v>
      </c>
      <c r="B55" s="11">
        <v>38.777777777777779</v>
      </c>
    </row>
    <row r="56" spans="1:2" x14ac:dyDescent="0.3">
      <c r="A56" s="7" t="s">
        <v>1707</v>
      </c>
      <c r="B56" s="11"/>
    </row>
    <row r="57" spans="1:2" x14ac:dyDescent="0.3">
      <c r="A57" s="8" t="s">
        <v>1713</v>
      </c>
      <c r="B57" s="11">
        <v>75.583333333333329</v>
      </c>
    </row>
    <row r="58" spans="1:2" x14ac:dyDescent="0.3">
      <c r="A58" s="8" t="s">
        <v>1714</v>
      </c>
      <c r="B58" s="11">
        <v>29.4</v>
      </c>
    </row>
    <row r="59" spans="1:2" x14ac:dyDescent="0.3">
      <c r="A59" s="8" t="s">
        <v>1715</v>
      </c>
      <c r="B59" s="11">
        <v>39</v>
      </c>
    </row>
    <row r="60" spans="1:2" x14ac:dyDescent="0.3">
      <c r="A60" s="8" t="s">
        <v>1716</v>
      </c>
      <c r="B60" s="11">
        <v>104.84615384615384</v>
      </c>
    </row>
    <row r="61" spans="1:2" x14ac:dyDescent="0.3">
      <c r="A61" s="8" t="s">
        <v>1708</v>
      </c>
      <c r="B61" s="11">
        <v>104.55555555555556</v>
      </c>
    </row>
    <row r="62" spans="1:2" x14ac:dyDescent="0.3">
      <c r="A62" s="8" t="s">
        <v>1717</v>
      </c>
      <c r="B62" s="11">
        <v>80.071428571428569</v>
      </c>
    </row>
    <row r="63" spans="1:2" x14ac:dyDescent="0.3">
      <c r="A63" s="8" t="s">
        <v>1718</v>
      </c>
      <c r="B63" s="11">
        <v>20.875</v>
      </c>
    </row>
    <row r="64" spans="1:2" x14ac:dyDescent="0.3">
      <c r="A64" s="8" t="s">
        <v>1719</v>
      </c>
      <c r="B64" s="11">
        <v>30.7</v>
      </c>
    </row>
    <row r="65" spans="1:2" x14ac:dyDescent="0.3">
      <c r="A65" s="7" t="s">
        <v>586</v>
      </c>
      <c r="B65" s="11">
        <v>37.773504273504273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27AEB-CB7D-4367-88A7-8ADD08DC43CB}">
  <dimension ref="A3:A4"/>
  <sheetViews>
    <sheetView workbookViewId="0">
      <selection activeCell="A3" sqref="A3"/>
    </sheetView>
  </sheetViews>
  <sheetFormatPr defaultRowHeight="14.4" x14ac:dyDescent="0.3"/>
  <cols>
    <col min="1" max="2" width="14.77734375" bestFit="1" customWidth="1"/>
  </cols>
  <sheetData>
    <row r="3" spans="1:1" x14ac:dyDescent="0.3">
      <c r="A3" t="s">
        <v>1428</v>
      </c>
    </row>
    <row r="4" spans="1:1" x14ac:dyDescent="0.3">
      <c r="A4">
        <v>1701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B5952-18E5-44F3-8047-C9D45F2695FF}">
  <dimension ref="A3:A5"/>
  <sheetViews>
    <sheetView workbookViewId="0">
      <selection activeCell="A12" sqref="A4:A14"/>
    </sheetView>
  </sheetViews>
  <sheetFormatPr defaultRowHeight="14.4" x14ac:dyDescent="0.3"/>
  <cols>
    <col min="1" max="1" width="12.44140625" bestFit="1" customWidth="1"/>
  </cols>
  <sheetData>
    <row r="3" spans="1:1" x14ac:dyDescent="0.3">
      <c r="A3" s="6" t="s">
        <v>585</v>
      </c>
    </row>
    <row r="4" spans="1:1" x14ac:dyDescent="0.3">
      <c r="A4" s="7" t="s">
        <v>1712</v>
      </c>
    </row>
    <row r="5" spans="1:1" x14ac:dyDescent="0.3">
      <c r="A5" s="7" t="s">
        <v>586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66FD1-00CC-4A50-96E1-2B0576D52967}">
  <dimension ref="A3:B11"/>
  <sheetViews>
    <sheetView workbookViewId="0">
      <selection activeCell="A6" sqref="A6"/>
    </sheetView>
  </sheetViews>
  <sheetFormatPr defaultRowHeight="14.4" x14ac:dyDescent="0.3"/>
  <cols>
    <col min="1" max="1" width="12.44140625" bestFit="1" customWidth="1"/>
    <col min="2" max="2" width="14.77734375" bestFit="1" customWidth="1"/>
  </cols>
  <sheetData>
    <row r="3" spans="1:2" x14ac:dyDescent="0.3">
      <c r="A3" s="6" t="s">
        <v>585</v>
      </c>
      <c r="B3" t="s">
        <v>1428</v>
      </c>
    </row>
    <row r="4" spans="1:2" x14ac:dyDescent="0.3">
      <c r="A4" s="7" t="s">
        <v>1421</v>
      </c>
      <c r="B4" s="16">
        <v>242</v>
      </c>
    </row>
    <row r="5" spans="1:2" x14ac:dyDescent="0.3">
      <c r="A5" s="7" t="s">
        <v>1422</v>
      </c>
      <c r="B5" s="16">
        <v>243</v>
      </c>
    </row>
    <row r="6" spans="1:2" x14ac:dyDescent="0.3">
      <c r="A6" s="7" t="s">
        <v>1423</v>
      </c>
      <c r="B6" s="16">
        <v>244</v>
      </c>
    </row>
    <row r="7" spans="1:2" x14ac:dyDescent="0.3">
      <c r="A7" s="7" t="s">
        <v>1424</v>
      </c>
      <c r="B7" s="16">
        <v>243</v>
      </c>
    </row>
    <row r="8" spans="1:2" x14ac:dyDescent="0.3">
      <c r="A8" s="7" t="s">
        <v>1425</v>
      </c>
      <c r="B8" s="16">
        <v>244</v>
      </c>
    </row>
    <row r="9" spans="1:2" x14ac:dyDescent="0.3">
      <c r="A9" s="7" t="s">
        <v>1426</v>
      </c>
      <c r="B9" s="16">
        <v>243</v>
      </c>
    </row>
    <row r="10" spans="1:2" x14ac:dyDescent="0.3">
      <c r="A10" s="7" t="s">
        <v>1427</v>
      </c>
      <c r="B10" s="16">
        <v>242</v>
      </c>
    </row>
    <row r="11" spans="1:2" x14ac:dyDescent="0.3">
      <c r="A11" s="7" t="s">
        <v>586</v>
      </c>
      <c r="B11" s="16">
        <v>1701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BC257-72AB-4899-8655-F2EF278B4A38}">
  <dimension ref="A1:AP1702"/>
  <sheetViews>
    <sheetView workbookViewId="0">
      <pane ySplit="1" topLeftCell="A2" activePane="bottomLeft" state="frozen"/>
      <selection activeCell="R1" sqref="R1"/>
      <selection pane="bottomLeft" activeCell="AI1649" sqref="AI1649"/>
    </sheetView>
  </sheetViews>
  <sheetFormatPr defaultRowHeight="14.4" x14ac:dyDescent="0.3"/>
  <cols>
    <col min="1" max="1" width="10.33203125" style="1" bestFit="1" customWidth="1"/>
    <col min="2" max="2" width="28.21875" bestFit="1" customWidth="1"/>
    <col min="3" max="3" width="31.33203125" bestFit="1" customWidth="1"/>
    <col min="4" max="4" width="12.88671875" bestFit="1" customWidth="1"/>
    <col min="5" max="5" width="9.5546875" bestFit="1" customWidth="1"/>
    <col min="6" max="6" width="10.44140625" bestFit="1" customWidth="1"/>
    <col min="7" max="7" width="9.44140625" bestFit="1" customWidth="1"/>
    <col min="8" max="8" width="29" bestFit="1" customWidth="1"/>
    <col min="10" max="10" width="29" bestFit="1" customWidth="1"/>
    <col min="11" max="11" width="12.33203125" bestFit="1" customWidth="1"/>
    <col min="12" max="12" width="8.5546875" bestFit="1" customWidth="1"/>
    <col min="13" max="13" width="10.33203125" bestFit="1" customWidth="1"/>
    <col min="14" max="14" width="8.6640625" bestFit="1" customWidth="1"/>
    <col min="15" max="15" width="12" bestFit="1" customWidth="1"/>
    <col min="16" max="16" width="11.33203125" bestFit="1" customWidth="1"/>
    <col min="18" max="18" width="13.109375" bestFit="1" customWidth="1"/>
    <col min="19" max="19" width="0" hidden="1" customWidth="1"/>
    <col min="20" max="20" width="9.88671875" bestFit="1" customWidth="1"/>
    <col min="21" max="21" width="10.88671875" bestFit="1" customWidth="1"/>
    <col min="23" max="23" width="16.5546875" bestFit="1" customWidth="1"/>
    <col min="24" max="24" width="12.6640625" bestFit="1" customWidth="1"/>
    <col min="25" max="25" width="10.21875" bestFit="1" customWidth="1"/>
    <col min="26" max="26" width="11.6640625" bestFit="1" customWidth="1"/>
    <col min="27" max="27" width="18.5546875" bestFit="1" customWidth="1"/>
    <col min="28" max="28" width="19.5546875" bestFit="1" customWidth="1"/>
    <col min="29" max="29" width="16.21875" bestFit="1" customWidth="1"/>
    <col min="30" max="30" width="19.33203125" bestFit="1" customWidth="1"/>
    <col min="31" max="31" width="24.21875" customWidth="1"/>
    <col min="32" max="32" width="9.33203125" customWidth="1"/>
    <col min="33" max="33" width="10.44140625" bestFit="1" customWidth="1"/>
    <col min="34" max="34" width="15.6640625" bestFit="1" customWidth="1"/>
    <col min="35" max="35" width="22.6640625" bestFit="1" customWidth="1"/>
    <col min="36" max="36" width="28.21875" bestFit="1" customWidth="1"/>
    <col min="37" max="37" width="18.88671875" bestFit="1" customWidth="1"/>
    <col min="38" max="38" width="10.109375" bestFit="1" customWidth="1"/>
    <col min="39" max="39" width="16.77734375" bestFit="1" customWidth="1"/>
    <col min="40" max="40" width="14.44140625" bestFit="1" customWidth="1"/>
    <col min="41" max="41" width="12.44140625" bestFit="1" customWidth="1"/>
    <col min="42" max="42" width="14.44140625" bestFit="1" customWidth="1"/>
  </cols>
  <sheetData>
    <row r="1" spans="1:39" x14ac:dyDescent="0.3">
      <c r="A1" s="4" t="s">
        <v>558</v>
      </c>
      <c r="B1" s="2" t="s">
        <v>0</v>
      </c>
      <c r="C1" s="2" t="s">
        <v>559</v>
      </c>
      <c r="D1" s="2" t="s">
        <v>581</v>
      </c>
      <c r="E1" s="2" t="s">
        <v>582</v>
      </c>
      <c r="F1" s="2" t="s">
        <v>560</v>
      </c>
      <c r="G1" s="2" t="s">
        <v>1</v>
      </c>
      <c r="H1" s="2" t="s">
        <v>561</v>
      </c>
      <c r="I1" s="2" t="s">
        <v>2</v>
      </c>
      <c r="J1" s="2" t="s">
        <v>562</v>
      </c>
      <c r="K1" s="2" t="s">
        <v>563</v>
      </c>
      <c r="L1" s="2" t="s">
        <v>564</v>
      </c>
      <c r="M1" s="2" t="s">
        <v>565</v>
      </c>
      <c r="N1" s="2" t="s">
        <v>566</v>
      </c>
      <c r="O1" s="2" t="s">
        <v>567</v>
      </c>
      <c r="P1" s="2" t="s">
        <v>568</v>
      </c>
      <c r="Q1" s="2" t="s">
        <v>569</v>
      </c>
      <c r="R1" s="2" t="s">
        <v>570</v>
      </c>
      <c r="S1" s="2" t="s">
        <v>571</v>
      </c>
      <c r="T1" s="2" t="s">
        <v>572</v>
      </c>
      <c r="U1" s="2" t="s">
        <v>4</v>
      </c>
      <c r="V1" s="2" t="s">
        <v>5</v>
      </c>
      <c r="W1" s="2" t="s">
        <v>573</v>
      </c>
      <c r="X1" s="2" t="s">
        <v>574</v>
      </c>
      <c r="Y1" s="2" t="s">
        <v>575</v>
      </c>
      <c r="Z1" s="2" t="s">
        <v>6</v>
      </c>
      <c r="AA1" s="2" t="s">
        <v>576</v>
      </c>
      <c r="AB1" s="2" t="s">
        <v>577</v>
      </c>
      <c r="AC1" s="2" t="s">
        <v>578</v>
      </c>
      <c r="AD1" s="2" t="s">
        <v>579</v>
      </c>
      <c r="AE1" s="2" t="s">
        <v>580</v>
      </c>
      <c r="AF1" s="2" t="s">
        <v>3</v>
      </c>
      <c r="AG1" s="2" t="s">
        <v>564</v>
      </c>
      <c r="AH1" s="2" t="s">
        <v>583</v>
      </c>
      <c r="AI1" s="2" t="s">
        <v>1418</v>
      </c>
      <c r="AJ1" s="2" t="s">
        <v>587</v>
      </c>
      <c r="AK1" s="2" t="s">
        <v>1419</v>
      </c>
      <c r="AL1" s="2" t="s">
        <v>1429</v>
      </c>
      <c r="AM1" s="2" t="s">
        <v>1711</v>
      </c>
    </row>
    <row r="2" spans="1:39" x14ac:dyDescent="0.3">
      <c r="A2" s="1">
        <v>44764</v>
      </c>
      <c r="B2" t="s">
        <v>7</v>
      </c>
      <c r="C2" t="s">
        <v>8</v>
      </c>
      <c r="D2" t="s">
        <v>9</v>
      </c>
      <c r="E2">
        <v>19977</v>
      </c>
      <c r="F2">
        <v>459</v>
      </c>
      <c r="G2" t="s">
        <v>21</v>
      </c>
      <c r="H2" t="s">
        <v>22</v>
      </c>
      <c r="I2" t="s">
        <v>17</v>
      </c>
      <c r="J2" t="s">
        <v>18</v>
      </c>
      <c r="K2">
        <v>954</v>
      </c>
      <c r="L2">
        <v>1000</v>
      </c>
      <c r="M2">
        <v>6</v>
      </c>
      <c r="N2">
        <v>20</v>
      </c>
      <c r="O2">
        <v>1020</v>
      </c>
      <c r="P2">
        <v>1247</v>
      </c>
      <c r="Q2">
        <v>5</v>
      </c>
      <c r="R2">
        <v>1252</v>
      </c>
      <c r="S2">
        <v>1252</v>
      </c>
      <c r="T2">
        <v>0</v>
      </c>
      <c r="U2">
        <v>0</v>
      </c>
      <c r="V2">
        <v>0</v>
      </c>
      <c r="W2">
        <v>118</v>
      </c>
      <c r="X2">
        <v>112</v>
      </c>
      <c r="Y2">
        <v>87</v>
      </c>
      <c r="Z2">
        <v>680</v>
      </c>
      <c r="AF2" t="str">
        <f t="shared" ref="AF2:AF12" si="0">TEXT(INT(S2/100),"00") &amp; ":" &amp; TEXT(MOD(S2,100),"00")</f>
        <v>12:52</v>
      </c>
      <c r="AG2" t="str">
        <f t="shared" ref="AG2:AG63" si="1">TEXT(INT(L2/100),"00") &amp; ":" &amp; TEXT(MOD(L2,100),"00")</f>
        <v>10:00</v>
      </c>
      <c r="AH2" s="5">
        <f t="shared" ref="AH2:AH63" si="2">AF2-AG2</f>
        <v>0.11944444444444441</v>
      </c>
      <c r="AI2" t="str">
        <f t="shared" ref="AI2:AI62" si="3">IF(HOUR(AG2)&lt;6,"Night",IF(HOUR(AG2)&lt;12,"Morning",IF(HOUR(AG2)&lt;18,"Afternoon","Evening")))</f>
        <v>Morning</v>
      </c>
      <c r="AJ2" t="str">
        <f t="shared" ref="AJ2:AJ63" si="4">IF(AND(M2&lt;0,T2&lt;0),"REMOVE","KEEP")</f>
        <v>KEEP</v>
      </c>
      <c r="AK2" t="str">
        <f>TEXT(A2, "dddd")</f>
        <v>Friday</v>
      </c>
      <c r="AL2" t="str">
        <f>IF(T2&gt; 15, "Delayed", "OnTime")</f>
        <v>OnTime</v>
      </c>
      <c r="AM2" t="str">
        <f>TEXT(A2, "mmmm")</f>
        <v>July</v>
      </c>
    </row>
    <row r="3" spans="1:39" x14ac:dyDescent="0.3">
      <c r="A3" s="1">
        <v>44991</v>
      </c>
      <c r="B3" t="s">
        <v>14</v>
      </c>
      <c r="C3" t="s">
        <v>15</v>
      </c>
      <c r="D3" t="s">
        <v>16</v>
      </c>
      <c r="E3">
        <v>19790</v>
      </c>
      <c r="F3">
        <v>2295</v>
      </c>
      <c r="G3" t="s">
        <v>17</v>
      </c>
      <c r="H3" t="s">
        <v>18</v>
      </c>
      <c r="I3" t="s">
        <v>23</v>
      </c>
      <c r="J3" t="s">
        <v>24</v>
      </c>
      <c r="K3">
        <v>1609</v>
      </c>
      <c r="L3">
        <v>1608</v>
      </c>
      <c r="M3">
        <v>-1</v>
      </c>
      <c r="N3">
        <v>27</v>
      </c>
      <c r="O3">
        <v>1635</v>
      </c>
      <c r="P3">
        <v>1844</v>
      </c>
      <c r="Q3">
        <v>9</v>
      </c>
      <c r="R3">
        <v>1829</v>
      </c>
      <c r="S3">
        <v>1853</v>
      </c>
      <c r="T3">
        <v>24</v>
      </c>
      <c r="U3">
        <v>0</v>
      </c>
      <c r="V3">
        <v>0</v>
      </c>
      <c r="W3">
        <v>260</v>
      </c>
      <c r="X3">
        <v>285</v>
      </c>
      <c r="Y3">
        <v>249</v>
      </c>
      <c r="Z3">
        <v>1589</v>
      </c>
      <c r="AA3">
        <v>0</v>
      </c>
      <c r="AB3">
        <v>0</v>
      </c>
      <c r="AC3">
        <v>24</v>
      </c>
      <c r="AD3">
        <v>0</v>
      </c>
      <c r="AE3">
        <v>0</v>
      </c>
      <c r="AF3" t="str">
        <f t="shared" si="0"/>
        <v>18:53</v>
      </c>
      <c r="AG3" t="str">
        <f t="shared" si="1"/>
        <v>16:08</v>
      </c>
      <c r="AH3" s="5">
        <f t="shared" si="2"/>
        <v>0.11458333333333326</v>
      </c>
      <c r="AI3" t="str">
        <f t="shared" si="3"/>
        <v>Afternoon</v>
      </c>
      <c r="AJ3" t="str">
        <f t="shared" si="4"/>
        <v>KEEP</v>
      </c>
      <c r="AK3" t="str">
        <f t="shared" ref="AK3:AK66" si="5">TEXT(A3, "dddd")</f>
        <v>Monday</v>
      </c>
      <c r="AL3" t="str">
        <f t="shared" ref="AL3:AL66" si="6">IF(T3&gt; 15, "Delayed", "OnTime")</f>
        <v>Delayed</v>
      </c>
      <c r="AM3" t="str">
        <f t="shared" ref="AM3:AM66" si="7">TEXT(A3, "mmmm")</f>
        <v>March</v>
      </c>
    </row>
    <row r="4" spans="1:39" x14ac:dyDescent="0.3">
      <c r="A4" s="1">
        <v>43677</v>
      </c>
      <c r="B4" t="s">
        <v>32</v>
      </c>
      <c r="C4" t="s">
        <v>33</v>
      </c>
      <c r="D4" t="s">
        <v>34</v>
      </c>
      <c r="E4">
        <v>19393</v>
      </c>
      <c r="F4">
        <v>665</v>
      </c>
      <c r="G4" t="s">
        <v>35</v>
      </c>
      <c r="H4" t="s">
        <v>36</v>
      </c>
      <c r="I4" t="s">
        <v>37</v>
      </c>
      <c r="J4" t="s">
        <v>38</v>
      </c>
      <c r="K4">
        <v>1010</v>
      </c>
      <c r="L4">
        <v>1237</v>
      </c>
      <c r="M4">
        <v>147</v>
      </c>
      <c r="N4">
        <v>15</v>
      </c>
      <c r="O4">
        <v>1252</v>
      </c>
      <c r="P4">
        <v>1328</v>
      </c>
      <c r="Q4">
        <v>3</v>
      </c>
      <c r="R4">
        <v>1110</v>
      </c>
      <c r="S4">
        <v>1331</v>
      </c>
      <c r="T4">
        <v>141</v>
      </c>
      <c r="U4">
        <v>0</v>
      </c>
      <c r="V4">
        <v>0</v>
      </c>
      <c r="W4">
        <v>60</v>
      </c>
      <c r="X4">
        <v>54</v>
      </c>
      <c r="Y4">
        <v>36</v>
      </c>
      <c r="Z4">
        <v>181</v>
      </c>
      <c r="AA4">
        <v>141</v>
      </c>
      <c r="AB4">
        <v>0</v>
      </c>
      <c r="AC4">
        <v>0</v>
      </c>
      <c r="AD4">
        <v>0</v>
      </c>
      <c r="AE4">
        <v>0</v>
      </c>
      <c r="AF4" t="str">
        <f t="shared" si="0"/>
        <v>13:31</v>
      </c>
      <c r="AG4" t="str">
        <f t="shared" si="1"/>
        <v>12:37</v>
      </c>
      <c r="AH4" s="5">
        <f t="shared" si="2"/>
        <v>3.7499999999999978E-2</v>
      </c>
      <c r="AI4" t="str">
        <f t="shared" si="3"/>
        <v>Afternoon</v>
      </c>
      <c r="AJ4" t="str">
        <f t="shared" si="4"/>
        <v>KEEP</v>
      </c>
      <c r="AK4" t="str">
        <f t="shared" si="5"/>
        <v>Wednesday</v>
      </c>
      <c r="AL4" t="str">
        <f t="shared" si="6"/>
        <v>Delayed</v>
      </c>
      <c r="AM4" t="str">
        <f t="shared" si="7"/>
        <v>July</v>
      </c>
    </row>
    <row r="5" spans="1:39" x14ac:dyDescent="0.3">
      <c r="A5" s="1">
        <v>45088</v>
      </c>
      <c r="B5" t="s">
        <v>39</v>
      </c>
      <c r="C5" t="s">
        <v>40</v>
      </c>
      <c r="D5" t="s">
        <v>41</v>
      </c>
      <c r="E5">
        <v>19805</v>
      </c>
      <c r="F5">
        <v>2134</v>
      </c>
      <c r="G5" t="s">
        <v>42</v>
      </c>
      <c r="H5" t="s">
        <v>43</v>
      </c>
      <c r="I5" t="s">
        <v>44</v>
      </c>
      <c r="J5" t="s">
        <v>45</v>
      </c>
      <c r="K5">
        <v>1010</v>
      </c>
      <c r="L5">
        <v>1001</v>
      </c>
      <c r="M5">
        <v>-9</v>
      </c>
      <c r="N5">
        <v>23</v>
      </c>
      <c r="O5">
        <v>1024</v>
      </c>
      <c r="P5">
        <v>1122</v>
      </c>
      <c r="Q5">
        <v>8</v>
      </c>
      <c r="R5">
        <v>1159</v>
      </c>
      <c r="S5">
        <v>1130</v>
      </c>
      <c r="T5">
        <v>-29</v>
      </c>
      <c r="U5">
        <v>0</v>
      </c>
      <c r="V5">
        <v>0</v>
      </c>
      <c r="W5">
        <v>109</v>
      </c>
      <c r="X5">
        <v>89</v>
      </c>
      <c r="Y5">
        <v>58</v>
      </c>
      <c r="Z5">
        <v>399</v>
      </c>
      <c r="AF5" t="str">
        <f t="shared" si="0"/>
        <v>11:30</v>
      </c>
      <c r="AG5" t="str">
        <f t="shared" si="1"/>
        <v>10:01</v>
      </c>
      <c r="AH5" s="5">
        <f t="shared" si="2"/>
        <v>6.1805555555555558E-2</v>
      </c>
      <c r="AI5" t="str">
        <f t="shared" si="3"/>
        <v>Morning</v>
      </c>
      <c r="AJ5" t="s">
        <v>1417</v>
      </c>
      <c r="AK5" t="str">
        <f t="shared" si="5"/>
        <v>Sunday</v>
      </c>
      <c r="AL5" t="str">
        <f t="shared" si="6"/>
        <v>OnTime</v>
      </c>
      <c r="AM5" t="str">
        <f t="shared" si="7"/>
        <v>June</v>
      </c>
    </row>
    <row r="6" spans="1:39" x14ac:dyDescent="0.3">
      <c r="A6" s="1">
        <v>43654</v>
      </c>
      <c r="B6" t="s">
        <v>46</v>
      </c>
      <c r="C6" t="s">
        <v>47</v>
      </c>
      <c r="D6" t="s">
        <v>48</v>
      </c>
      <c r="E6">
        <v>20452</v>
      </c>
      <c r="F6">
        <v>4464</v>
      </c>
      <c r="G6" t="s">
        <v>49</v>
      </c>
      <c r="H6" t="s">
        <v>50</v>
      </c>
      <c r="I6" t="s">
        <v>42</v>
      </c>
      <c r="J6" t="s">
        <v>43</v>
      </c>
      <c r="K6">
        <v>1643</v>
      </c>
      <c r="L6">
        <v>1637</v>
      </c>
      <c r="M6">
        <v>-6</v>
      </c>
      <c r="N6">
        <v>22</v>
      </c>
      <c r="O6">
        <v>1659</v>
      </c>
      <c r="P6">
        <v>1927</v>
      </c>
      <c r="Q6">
        <v>41</v>
      </c>
      <c r="R6">
        <v>1945</v>
      </c>
      <c r="S6">
        <v>2008</v>
      </c>
      <c r="T6">
        <v>23</v>
      </c>
      <c r="U6">
        <v>0</v>
      </c>
      <c r="V6">
        <v>0</v>
      </c>
      <c r="W6">
        <v>122</v>
      </c>
      <c r="X6">
        <v>151</v>
      </c>
      <c r="Y6">
        <v>88</v>
      </c>
      <c r="Z6">
        <v>613</v>
      </c>
      <c r="AA6">
        <v>0</v>
      </c>
      <c r="AB6">
        <v>0</v>
      </c>
      <c r="AC6">
        <v>23</v>
      </c>
      <c r="AD6">
        <v>0</v>
      </c>
      <c r="AE6">
        <v>0</v>
      </c>
      <c r="AF6" t="str">
        <f t="shared" si="0"/>
        <v>20:08</v>
      </c>
      <c r="AG6" t="str">
        <f t="shared" si="1"/>
        <v>16:37</v>
      </c>
      <c r="AH6" s="5">
        <f t="shared" si="2"/>
        <v>0.14652777777777781</v>
      </c>
      <c r="AI6" t="str">
        <f t="shared" si="3"/>
        <v>Afternoon</v>
      </c>
      <c r="AJ6" t="str">
        <f t="shared" si="4"/>
        <v>KEEP</v>
      </c>
      <c r="AK6" t="str">
        <f t="shared" si="5"/>
        <v>Monday</v>
      </c>
      <c r="AL6" t="str">
        <f t="shared" si="6"/>
        <v>Delayed</v>
      </c>
      <c r="AM6" t="str">
        <f t="shared" si="7"/>
        <v>July</v>
      </c>
    </row>
    <row r="7" spans="1:39" x14ac:dyDescent="0.3">
      <c r="A7" s="1">
        <v>44969</v>
      </c>
      <c r="B7" t="s">
        <v>25</v>
      </c>
      <c r="C7" t="s">
        <v>26</v>
      </c>
      <c r="D7" t="s">
        <v>27</v>
      </c>
      <c r="E7">
        <v>20416</v>
      </c>
      <c r="F7">
        <v>590</v>
      </c>
      <c r="G7" t="s">
        <v>51</v>
      </c>
      <c r="H7" t="s">
        <v>52</v>
      </c>
      <c r="I7" t="s">
        <v>53</v>
      </c>
      <c r="J7" t="s">
        <v>54</v>
      </c>
      <c r="K7">
        <v>530</v>
      </c>
      <c r="L7">
        <v>527</v>
      </c>
      <c r="M7">
        <v>-3</v>
      </c>
      <c r="N7">
        <v>11</v>
      </c>
      <c r="O7">
        <v>538</v>
      </c>
      <c r="P7">
        <v>658</v>
      </c>
      <c r="Q7">
        <v>8</v>
      </c>
      <c r="R7">
        <v>717</v>
      </c>
      <c r="S7">
        <v>706</v>
      </c>
      <c r="T7">
        <v>-11</v>
      </c>
      <c r="U7">
        <v>0</v>
      </c>
      <c r="V7">
        <v>0</v>
      </c>
      <c r="W7">
        <v>227</v>
      </c>
      <c r="X7">
        <v>219</v>
      </c>
      <c r="Y7">
        <v>200</v>
      </c>
      <c r="Z7">
        <v>1379</v>
      </c>
      <c r="AF7" t="str">
        <f t="shared" si="0"/>
        <v>07:06</v>
      </c>
      <c r="AG7" t="str">
        <f t="shared" si="1"/>
        <v>05:27</v>
      </c>
      <c r="AH7" s="5">
        <f t="shared" si="2"/>
        <v>6.8750000000000006E-2</v>
      </c>
      <c r="AI7" t="str">
        <f t="shared" si="3"/>
        <v>Night</v>
      </c>
      <c r="AJ7" t="str">
        <f t="shared" si="4"/>
        <v>REMOVE</v>
      </c>
      <c r="AK7" t="str">
        <f t="shared" si="5"/>
        <v>Sunday</v>
      </c>
      <c r="AL7" t="str">
        <f t="shared" si="6"/>
        <v>OnTime</v>
      </c>
      <c r="AM7" t="str">
        <f t="shared" si="7"/>
        <v>February</v>
      </c>
    </row>
    <row r="8" spans="1:39" x14ac:dyDescent="0.3">
      <c r="A8" s="1">
        <v>44065</v>
      </c>
      <c r="B8" t="s">
        <v>55</v>
      </c>
      <c r="C8" t="s">
        <v>56</v>
      </c>
      <c r="D8" t="s">
        <v>57</v>
      </c>
      <c r="E8">
        <v>19930</v>
      </c>
      <c r="F8">
        <v>223</v>
      </c>
      <c r="G8" t="s">
        <v>19</v>
      </c>
      <c r="H8" t="s">
        <v>20</v>
      </c>
      <c r="I8" t="s">
        <v>58</v>
      </c>
      <c r="J8" t="s">
        <v>59</v>
      </c>
      <c r="K8">
        <v>2125</v>
      </c>
      <c r="L8">
        <v>2116</v>
      </c>
      <c r="M8">
        <v>-9</v>
      </c>
      <c r="N8">
        <v>19</v>
      </c>
      <c r="O8">
        <v>2135</v>
      </c>
      <c r="P8">
        <v>2353</v>
      </c>
      <c r="Q8">
        <v>3</v>
      </c>
      <c r="R8">
        <v>2355</v>
      </c>
      <c r="S8">
        <v>2356</v>
      </c>
      <c r="T8">
        <v>1</v>
      </c>
      <c r="U8">
        <v>0</v>
      </c>
      <c r="V8">
        <v>0</v>
      </c>
      <c r="W8">
        <v>210</v>
      </c>
      <c r="X8">
        <v>220</v>
      </c>
      <c r="Y8">
        <v>198</v>
      </c>
      <c r="Z8">
        <v>1533</v>
      </c>
      <c r="AF8" t="str">
        <f t="shared" si="0"/>
        <v>23:56</v>
      </c>
      <c r="AG8" t="str">
        <f t="shared" si="1"/>
        <v>21:16</v>
      </c>
      <c r="AH8" s="5">
        <f t="shared" si="2"/>
        <v>0.11111111111111116</v>
      </c>
      <c r="AI8" t="str">
        <f t="shared" si="3"/>
        <v>Evening</v>
      </c>
      <c r="AJ8" t="str">
        <f t="shared" si="4"/>
        <v>KEEP</v>
      </c>
      <c r="AK8" t="str">
        <f t="shared" si="5"/>
        <v>Saturday</v>
      </c>
      <c r="AL8" t="str">
        <f t="shared" si="6"/>
        <v>OnTime</v>
      </c>
      <c r="AM8" t="str">
        <f t="shared" si="7"/>
        <v>August</v>
      </c>
    </row>
    <row r="9" spans="1:39" x14ac:dyDescent="0.3">
      <c r="A9" s="1">
        <v>44358</v>
      </c>
      <c r="B9" t="s">
        <v>14</v>
      </c>
      <c r="C9" t="s">
        <v>15</v>
      </c>
      <c r="D9" t="s">
        <v>16</v>
      </c>
      <c r="E9">
        <v>19790</v>
      </c>
      <c r="F9">
        <v>2820</v>
      </c>
      <c r="G9" t="s">
        <v>60</v>
      </c>
      <c r="H9" t="s">
        <v>61</v>
      </c>
      <c r="I9" t="s">
        <v>62</v>
      </c>
      <c r="J9" t="s">
        <v>63</v>
      </c>
      <c r="K9">
        <v>1850</v>
      </c>
      <c r="L9">
        <v>1959</v>
      </c>
      <c r="M9">
        <v>69</v>
      </c>
      <c r="N9">
        <v>14</v>
      </c>
      <c r="O9">
        <v>2013</v>
      </c>
      <c r="P9">
        <v>2208</v>
      </c>
      <c r="Q9">
        <v>4</v>
      </c>
      <c r="R9">
        <v>2112</v>
      </c>
      <c r="S9">
        <v>2212</v>
      </c>
      <c r="T9">
        <v>60</v>
      </c>
      <c r="U9">
        <v>0</v>
      </c>
      <c r="V9">
        <v>0</v>
      </c>
      <c r="W9">
        <v>142</v>
      </c>
      <c r="X9">
        <v>133</v>
      </c>
      <c r="Y9">
        <v>115</v>
      </c>
      <c r="Z9">
        <v>859</v>
      </c>
      <c r="AA9">
        <v>60</v>
      </c>
      <c r="AB9">
        <v>0</v>
      </c>
      <c r="AC9">
        <v>0</v>
      </c>
      <c r="AD9">
        <v>0</v>
      </c>
      <c r="AE9">
        <v>0</v>
      </c>
      <c r="AF9" t="str">
        <f t="shared" si="0"/>
        <v>22:12</v>
      </c>
      <c r="AG9" t="str">
        <f t="shared" si="1"/>
        <v>19:59</v>
      </c>
      <c r="AH9" s="5">
        <f t="shared" si="2"/>
        <v>9.2361111111111116E-2</v>
      </c>
      <c r="AI9" t="str">
        <f t="shared" si="3"/>
        <v>Evening</v>
      </c>
      <c r="AJ9" t="str">
        <f t="shared" si="4"/>
        <v>KEEP</v>
      </c>
      <c r="AK9" t="str">
        <f t="shared" si="5"/>
        <v>Friday</v>
      </c>
      <c r="AL9" t="str">
        <f t="shared" si="6"/>
        <v>Delayed</v>
      </c>
      <c r="AM9" t="str">
        <f t="shared" si="7"/>
        <v>June</v>
      </c>
    </row>
    <row r="10" spans="1:39" x14ac:dyDescent="0.3">
      <c r="A10" s="1">
        <v>44043</v>
      </c>
      <c r="B10" t="s">
        <v>39</v>
      </c>
      <c r="C10" t="s">
        <v>40</v>
      </c>
      <c r="D10" t="s">
        <v>41</v>
      </c>
      <c r="E10">
        <v>19805</v>
      </c>
      <c r="F10">
        <v>2107</v>
      </c>
      <c r="G10" t="s">
        <v>64</v>
      </c>
      <c r="H10" t="s">
        <v>65</v>
      </c>
      <c r="I10" t="s">
        <v>30</v>
      </c>
      <c r="J10" t="s">
        <v>31</v>
      </c>
      <c r="K10">
        <v>1207</v>
      </c>
      <c r="L10">
        <v>1201</v>
      </c>
      <c r="M10">
        <v>-6</v>
      </c>
      <c r="N10">
        <v>14</v>
      </c>
      <c r="O10">
        <v>1215</v>
      </c>
      <c r="P10">
        <v>1346</v>
      </c>
      <c r="Q10">
        <v>11</v>
      </c>
      <c r="R10">
        <v>1358</v>
      </c>
      <c r="S10">
        <v>1357</v>
      </c>
      <c r="T10">
        <v>-1</v>
      </c>
      <c r="U10">
        <v>0</v>
      </c>
      <c r="V10">
        <v>0</v>
      </c>
      <c r="W10">
        <v>171</v>
      </c>
      <c r="X10">
        <v>176</v>
      </c>
      <c r="Y10">
        <v>151</v>
      </c>
      <c r="Z10">
        <v>1061</v>
      </c>
      <c r="AF10" t="str">
        <f t="shared" si="0"/>
        <v>13:57</v>
      </c>
      <c r="AG10" t="str">
        <f t="shared" si="1"/>
        <v>12:01</v>
      </c>
      <c r="AH10" s="5">
        <f t="shared" si="2"/>
        <v>8.0555555555555602E-2</v>
      </c>
      <c r="AI10" t="str">
        <f t="shared" si="3"/>
        <v>Afternoon</v>
      </c>
      <c r="AJ10" t="str">
        <f t="shared" si="4"/>
        <v>REMOVE</v>
      </c>
      <c r="AK10" t="str">
        <f t="shared" si="5"/>
        <v>Friday</v>
      </c>
      <c r="AL10" t="str">
        <f t="shared" si="6"/>
        <v>OnTime</v>
      </c>
      <c r="AM10" t="str">
        <f t="shared" si="7"/>
        <v>July</v>
      </c>
    </row>
    <row r="11" spans="1:39" x14ac:dyDescent="0.3">
      <c r="A11" s="1">
        <v>44413</v>
      </c>
      <c r="B11" t="s">
        <v>32</v>
      </c>
      <c r="C11" t="s">
        <v>33</v>
      </c>
      <c r="D11" t="s">
        <v>34</v>
      </c>
      <c r="E11">
        <v>19393</v>
      </c>
      <c r="F11">
        <v>430</v>
      </c>
      <c r="G11" t="s">
        <v>66</v>
      </c>
      <c r="H11" t="s">
        <v>67</v>
      </c>
      <c r="I11" t="s">
        <v>68</v>
      </c>
      <c r="J11" t="s">
        <v>69</v>
      </c>
      <c r="K11">
        <v>820</v>
      </c>
      <c r="L11">
        <v>826</v>
      </c>
      <c r="M11">
        <v>6</v>
      </c>
      <c r="N11">
        <v>10</v>
      </c>
      <c r="O11">
        <v>836</v>
      </c>
      <c r="P11">
        <v>935</v>
      </c>
      <c r="Q11">
        <v>6</v>
      </c>
      <c r="R11">
        <v>940</v>
      </c>
      <c r="S11">
        <v>941</v>
      </c>
      <c r="T11">
        <v>1</v>
      </c>
      <c r="U11">
        <v>0</v>
      </c>
      <c r="V11">
        <v>0</v>
      </c>
      <c r="W11">
        <v>80</v>
      </c>
      <c r="X11">
        <v>75</v>
      </c>
      <c r="Y11">
        <v>59</v>
      </c>
      <c r="Z11">
        <v>395</v>
      </c>
      <c r="AF11" t="str">
        <f t="shared" si="0"/>
        <v>09:41</v>
      </c>
      <c r="AG11" t="str">
        <f t="shared" si="1"/>
        <v>08:26</v>
      </c>
      <c r="AH11" s="5">
        <f t="shared" si="2"/>
        <v>5.208333333333337E-2</v>
      </c>
      <c r="AI11" t="str">
        <f t="shared" si="3"/>
        <v>Morning</v>
      </c>
      <c r="AJ11" t="str">
        <f t="shared" si="4"/>
        <v>KEEP</v>
      </c>
      <c r="AK11" t="str">
        <f t="shared" si="5"/>
        <v>Thursday</v>
      </c>
      <c r="AL11" t="str">
        <f t="shared" si="6"/>
        <v>OnTime</v>
      </c>
      <c r="AM11" t="str">
        <f t="shared" si="7"/>
        <v>August</v>
      </c>
    </row>
    <row r="12" spans="1:39" x14ac:dyDescent="0.3">
      <c r="A12" s="1">
        <v>43789</v>
      </c>
      <c r="B12" t="s">
        <v>14</v>
      </c>
      <c r="C12" t="s">
        <v>15</v>
      </c>
      <c r="D12" t="s">
        <v>16</v>
      </c>
      <c r="E12">
        <v>19790</v>
      </c>
      <c r="F12">
        <v>1065</v>
      </c>
      <c r="G12" t="s">
        <v>62</v>
      </c>
      <c r="H12" t="s">
        <v>63</v>
      </c>
      <c r="I12" t="s">
        <v>60</v>
      </c>
      <c r="J12" t="s">
        <v>61</v>
      </c>
      <c r="K12">
        <v>600</v>
      </c>
      <c r="L12">
        <v>555</v>
      </c>
      <c r="M12">
        <v>-5</v>
      </c>
      <c r="N12">
        <v>15</v>
      </c>
      <c r="O12">
        <v>610</v>
      </c>
      <c r="P12">
        <v>802</v>
      </c>
      <c r="Q12">
        <v>6</v>
      </c>
      <c r="R12">
        <v>840</v>
      </c>
      <c r="S12">
        <v>808</v>
      </c>
      <c r="T12">
        <v>-32</v>
      </c>
      <c r="U12">
        <v>0</v>
      </c>
      <c r="V12">
        <v>0</v>
      </c>
      <c r="W12">
        <v>160</v>
      </c>
      <c r="X12">
        <v>133</v>
      </c>
      <c r="Y12">
        <v>112</v>
      </c>
      <c r="Z12">
        <v>859</v>
      </c>
      <c r="AF12" t="str">
        <f t="shared" si="0"/>
        <v>08:08</v>
      </c>
      <c r="AG12" t="str">
        <f t="shared" si="1"/>
        <v>05:55</v>
      </c>
      <c r="AH12" s="5">
        <f t="shared" si="2"/>
        <v>9.2361111111111116E-2</v>
      </c>
      <c r="AI12" t="str">
        <f t="shared" si="3"/>
        <v>Night</v>
      </c>
      <c r="AJ12" t="str">
        <f t="shared" si="4"/>
        <v>REMOVE</v>
      </c>
      <c r="AK12" t="str">
        <f t="shared" si="5"/>
        <v>Wednesday</v>
      </c>
      <c r="AL12" t="str">
        <f t="shared" si="6"/>
        <v>OnTime</v>
      </c>
      <c r="AM12" t="str">
        <f t="shared" si="7"/>
        <v>November</v>
      </c>
    </row>
    <row r="13" spans="1:39" x14ac:dyDescent="0.3">
      <c r="A13" s="1">
        <v>43928</v>
      </c>
      <c r="B13" t="s">
        <v>32</v>
      </c>
      <c r="C13" t="s">
        <v>33</v>
      </c>
      <c r="D13" t="s">
        <v>34</v>
      </c>
      <c r="E13">
        <v>19393</v>
      </c>
      <c r="F13">
        <v>687</v>
      </c>
      <c r="G13" t="s">
        <v>70</v>
      </c>
      <c r="H13" t="s">
        <v>71</v>
      </c>
      <c r="I13" t="s">
        <v>53</v>
      </c>
      <c r="J13" t="s">
        <v>54</v>
      </c>
      <c r="K13">
        <v>2155</v>
      </c>
      <c r="L13">
        <v>0</v>
      </c>
      <c r="M13">
        <v>0</v>
      </c>
      <c r="R13">
        <v>2315</v>
      </c>
      <c r="S13">
        <f ca="1">AVERAGE(S:S)</f>
        <v>0</v>
      </c>
      <c r="T13">
        <f ca="1">AVERAGE(T:T)</f>
        <v>0</v>
      </c>
      <c r="U13">
        <v>1</v>
      </c>
      <c r="V13">
        <v>0</v>
      </c>
      <c r="W13">
        <v>80</v>
      </c>
      <c r="Z13">
        <v>308</v>
      </c>
      <c r="AF13">
        <v>0</v>
      </c>
      <c r="AG13" t="str">
        <f t="shared" si="1"/>
        <v>00:00</v>
      </c>
      <c r="AH13" s="5">
        <f t="shared" si="2"/>
        <v>0</v>
      </c>
      <c r="AI13" t="str">
        <f t="shared" si="3"/>
        <v>Night</v>
      </c>
      <c r="AJ13" t="str">
        <f t="shared" ca="1" si="4"/>
        <v>REMOVE</v>
      </c>
      <c r="AK13" t="str">
        <f t="shared" si="5"/>
        <v>Tuesday</v>
      </c>
      <c r="AL13" t="str">
        <f t="shared" ca="1" si="6"/>
        <v>OnTime</v>
      </c>
      <c r="AM13" t="str">
        <f t="shared" si="7"/>
        <v>April</v>
      </c>
    </row>
    <row r="14" spans="1:39" x14ac:dyDescent="0.3">
      <c r="A14" s="1">
        <v>44682</v>
      </c>
      <c r="B14" t="s">
        <v>32</v>
      </c>
      <c r="C14" t="s">
        <v>33</v>
      </c>
      <c r="D14" t="s">
        <v>34</v>
      </c>
      <c r="E14">
        <v>19393</v>
      </c>
      <c r="F14">
        <v>1011</v>
      </c>
      <c r="G14" t="s">
        <v>72</v>
      </c>
      <c r="H14" t="s">
        <v>73</v>
      </c>
      <c r="I14" t="s">
        <v>62</v>
      </c>
      <c r="J14" t="s">
        <v>63</v>
      </c>
      <c r="K14">
        <v>1735</v>
      </c>
      <c r="L14">
        <v>1738</v>
      </c>
      <c r="M14">
        <v>3</v>
      </c>
      <c r="N14">
        <v>12</v>
      </c>
      <c r="O14">
        <v>1750</v>
      </c>
      <c r="P14">
        <v>1843</v>
      </c>
      <c r="Q14">
        <v>3</v>
      </c>
      <c r="R14">
        <v>1840</v>
      </c>
      <c r="S14">
        <v>1846</v>
      </c>
      <c r="T14">
        <v>6</v>
      </c>
      <c r="U14">
        <v>0</v>
      </c>
      <c r="V14">
        <v>0</v>
      </c>
      <c r="W14">
        <v>65</v>
      </c>
      <c r="X14">
        <v>68</v>
      </c>
      <c r="Y14">
        <v>53</v>
      </c>
      <c r="Z14">
        <v>283</v>
      </c>
      <c r="AF14" t="str">
        <f t="shared" ref="AF14:AF77" si="8">TEXT(INT(S14/100),"00") &amp; ":" &amp; TEXT(MOD(S14,100),"00")</f>
        <v>18:46</v>
      </c>
      <c r="AG14" t="str">
        <f t="shared" si="1"/>
        <v>17:38</v>
      </c>
      <c r="AH14" s="5">
        <f t="shared" si="2"/>
        <v>4.7222222222222165E-2</v>
      </c>
      <c r="AI14" t="str">
        <f t="shared" si="3"/>
        <v>Afternoon</v>
      </c>
      <c r="AJ14" t="str">
        <f t="shared" si="4"/>
        <v>KEEP</v>
      </c>
      <c r="AK14" t="str">
        <f t="shared" si="5"/>
        <v>Sunday</v>
      </c>
      <c r="AL14" t="str">
        <f t="shared" si="6"/>
        <v>OnTime</v>
      </c>
      <c r="AM14" t="str">
        <f t="shared" si="7"/>
        <v>May</v>
      </c>
    </row>
    <row r="15" spans="1:39" x14ac:dyDescent="0.3">
      <c r="A15" s="1">
        <v>44013</v>
      </c>
      <c r="B15" t="s">
        <v>14</v>
      </c>
      <c r="C15" t="s">
        <v>15</v>
      </c>
      <c r="D15" t="s">
        <v>16</v>
      </c>
      <c r="E15">
        <v>19790</v>
      </c>
      <c r="F15">
        <v>1225</v>
      </c>
      <c r="G15" t="s">
        <v>74</v>
      </c>
      <c r="H15" t="s">
        <v>75</v>
      </c>
      <c r="I15" t="s">
        <v>60</v>
      </c>
      <c r="J15" t="s">
        <v>61</v>
      </c>
      <c r="K15">
        <v>1615</v>
      </c>
      <c r="L15">
        <v>1613</v>
      </c>
      <c r="M15">
        <v>-2</v>
      </c>
      <c r="N15">
        <v>15</v>
      </c>
      <c r="O15">
        <v>1628</v>
      </c>
      <c r="P15">
        <v>1945</v>
      </c>
      <c r="Q15">
        <v>3</v>
      </c>
      <c r="R15">
        <v>1957</v>
      </c>
      <c r="S15">
        <v>1948</v>
      </c>
      <c r="T15">
        <v>-9</v>
      </c>
      <c r="U15">
        <v>0</v>
      </c>
      <c r="V15">
        <v>0</v>
      </c>
      <c r="W15">
        <v>222</v>
      </c>
      <c r="X15">
        <v>215</v>
      </c>
      <c r="Y15">
        <v>197</v>
      </c>
      <c r="Z15">
        <v>1599</v>
      </c>
      <c r="AF15" t="str">
        <f t="shared" si="8"/>
        <v>19:48</v>
      </c>
      <c r="AG15" t="str">
        <f t="shared" si="1"/>
        <v>16:13</v>
      </c>
      <c r="AH15" s="5">
        <f t="shared" si="2"/>
        <v>0.14930555555555547</v>
      </c>
      <c r="AI15" t="str">
        <f t="shared" si="3"/>
        <v>Afternoon</v>
      </c>
      <c r="AJ15" t="str">
        <f t="shared" si="4"/>
        <v>REMOVE</v>
      </c>
      <c r="AK15" t="str">
        <f t="shared" si="5"/>
        <v>Wednesday</v>
      </c>
      <c r="AL15" t="str">
        <f t="shared" si="6"/>
        <v>OnTime</v>
      </c>
      <c r="AM15" t="str">
        <f t="shared" si="7"/>
        <v>July</v>
      </c>
    </row>
    <row r="16" spans="1:39" x14ac:dyDescent="0.3">
      <c r="A16" s="1">
        <v>44555</v>
      </c>
      <c r="B16" t="s">
        <v>32</v>
      </c>
      <c r="C16" t="s">
        <v>33</v>
      </c>
      <c r="D16" t="s">
        <v>34</v>
      </c>
      <c r="E16">
        <v>19393</v>
      </c>
      <c r="F16">
        <v>2516</v>
      </c>
      <c r="G16" t="s">
        <v>35</v>
      </c>
      <c r="H16" t="s">
        <v>36</v>
      </c>
      <c r="I16" t="s">
        <v>76</v>
      </c>
      <c r="J16" t="s">
        <v>77</v>
      </c>
      <c r="K16">
        <v>1435</v>
      </c>
      <c r="L16">
        <v>1428</v>
      </c>
      <c r="M16">
        <v>-7</v>
      </c>
      <c r="N16">
        <v>9</v>
      </c>
      <c r="O16">
        <v>1437</v>
      </c>
      <c r="P16">
        <v>1533</v>
      </c>
      <c r="Q16">
        <v>3</v>
      </c>
      <c r="R16">
        <v>1600</v>
      </c>
      <c r="S16">
        <v>1536</v>
      </c>
      <c r="T16">
        <v>-24</v>
      </c>
      <c r="U16">
        <v>0</v>
      </c>
      <c r="V16">
        <v>0</v>
      </c>
      <c r="W16">
        <v>85</v>
      </c>
      <c r="X16">
        <v>68</v>
      </c>
      <c r="Y16">
        <v>56</v>
      </c>
      <c r="Z16">
        <v>436</v>
      </c>
      <c r="AF16" t="str">
        <f t="shared" si="8"/>
        <v>15:36</v>
      </c>
      <c r="AG16" t="str">
        <f t="shared" si="1"/>
        <v>14:28</v>
      </c>
      <c r="AH16" s="5">
        <f t="shared" si="2"/>
        <v>4.7222222222222276E-2</v>
      </c>
      <c r="AI16" t="str">
        <f t="shared" si="3"/>
        <v>Afternoon</v>
      </c>
      <c r="AJ16" t="str">
        <f t="shared" si="4"/>
        <v>REMOVE</v>
      </c>
      <c r="AK16" t="str">
        <f t="shared" si="5"/>
        <v>Saturday</v>
      </c>
      <c r="AL16" t="str">
        <f t="shared" si="6"/>
        <v>OnTime</v>
      </c>
      <c r="AM16" t="str">
        <f t="shared" si="7"/>
        <v>December</v>
      </c>
    </row>
    <row r="17" spans="1:39" x14ac:dyDescent="0.3">
      <c r="A17" s="1">
        <v>43548</v>
      </c>
      <c r="B17" t="s">
        <v>25</v>
      </c>
      <c r="C17" t="s">
        <v>26</v>
      </c>
      <c r="D17" t="s">
        <v>27</v>
      </c>
      <c r="E17">
        <v>20416</v>
      </c>
      <c r="F17">
        <v>906</v>
      </c>
      <c r="G17" t="s">
        <v>21</v>
      </c>
      <c r="H17" t="s">
        <v>22</v>
      </c>
      <c r="I17" t="s">
        <v>51</v>
      </c>
      <c r="J17" t="s">
        <v>52</v>
      </c>
      <c r="K17">
        <v>1530</v>
      </c>
      <c r="L17">
        <v>1526</v>
      </c>
      <c r="M17">
        <v>-4</v>
      </c>
      <c r="N17">
        <v>14</v>
      </c>
      <c r="O17">
        <v>1540</v>
      </c>
      <c r="P17">
        <v>1830</v>
      </c>
      <c r="Q17">
        <v>15</v>
      </c>
      <c r="R17">
        <v>1858</v>
      </c>
      <c r="S17">
        <v>1845</v>
      </c>
      <c r="T17">
        <v>-13</v>
      </c>
      <c r="U17">
        <v>0</v>
      </c>
      <c r="V17">
        <v>0</v>
      </c>
      <c r="W17">
        <v>148</v>
      </c>
      <c r="X17">
        <v>139</v>
      </c>
      <c r="Y17">
        <v>110</v>
      </c>
      <c r="Z17">
        <v>862</v>
      </c>
      <c r="AF17" t="str">
        <f t="shared" si="8"/>
        <v>18:45</v>
      </c>
      <c r="AG17" t="str">
        <f t="shared" si="1"/>
        <v>15:26</v>
      </c>
      <c r="AH17" s="5">
        <f t="shared" si="2"/>
        <v>0.1381944444444444</v>
      </c>
      <c r="AI17" t="str">
        <f t="shared" si="3"/>
        <v>Afternoon</v>
      </c>
      <c r="AJ17" t="str">
        <f t="shared" si="4"/>
        <v>REMOVE</v>
      </c>
      <c r="AK17" t="str">
        <f t="shared" si="5"/>
        <v>Sunday</v>
      </c>
      <c r="AL17" t="str">
        <f t="shared" si="6"/>
        <v>OnTime</v>
      </c>
      <c r="AM17" t="str">
        <f t="shared" si="7"/>
        <v>March</v>
      </c>
    </row>
    <row r="18" spans="1:39" x14ac:dyDescent="0.3">
      <c r="A18" s="1">
        <v>43541</v>
      </c>
      <c r="B18" t="s">
        <v>7</v>
      </c>
      <c r="C18" t="s">
        <v>8</v>
      </c>
      <c r="D18" t="s">
        <v>9</v>
      </c>
      <c r="E18">
        <v>19977</v>
      </c>
      <c r="F18">
        <v>1157</v>
      </c>
      <c r="G18" t="s">
        <v>78</v>
      </c>
      <c r="H18" t="s">
        <v>79</v>
      </c>
      <c r="I18" t="s">
        <v>80</v>
      </c>
      <c r="J18" t="s">
        <v>67</v>
      </c>
      <c r="K18">
        <v>1615</v>
      </c>
      <c r="L18">
        <v>1611</v>
      </c>
      <c r="M18">
        <v>-4</v>
      </c>
      <c r="N18">
        <v>31</v>
      </c>
      <c r="O18">
        <v>1642</v>
      </c>
      <c r="P18">
        <v>1838</v>
      </c>
      <c r="Q18">
        <v>12</v>
      </c>
      <c r="R18">
        <v>1815</v>
      </c>
      <c r="S18">
        <v>1850</v>
      </c>
      <c r="T18">
        <v>35</v>
      </c>
      <c r="U18">
        <v>0</v>
      </c>
      <c r="V18">
        <v>0</v>
      </c>
      <c r="W18">
        <v>180</v>
      </c>
      <c r="X18">
        <v>219</v>
      </c>
      <c r="Y18">
        <v>176</v>
      </c>
      <c r="Z18">
        <v>1050</v>
      </c>
      <c r="AA18">
        <v>0</v>
      </c>
      <c r="AB18">
        <v>0</v>
      </c>
      <c r="AC18">
        <v>35</v>
      </c>
      <c r="AD18">
        <v>0</v>
      </c>
      <c r="AE18">
        <v>0</v>
      </c>
      <c r="AF18" t="str">
        <f t="shared" si="8"/>
        <v>18:50</v>
      </c>
      <c r="AG18" t="str">
        <f t="shared" si="1"/>
        <v>16:11</v>
      </c>
      <c r="AH18" s="5">
        <f t="shared" si="2"/>
        <v>0.11041666666666661</v>
      </c>
      <c r="AI18" t="str">
        <f t="shared" si="3"/>
        <v>Afternoon</v>
      </c>
      <c r="AJ18" t="str">
        <f t="shared" si="4"/>
        <v>KEEP</v>
      </c>
      <c r="AK18" t="str">
        <f t="shared" si="5"/>
        <v>Sunday</v>
      </c>
      <c r="AL18" t="str">
        <f t="shared" si="6"/>
        <v>Delayed</v>
      </c>
      <c r="AM18" t="str">
        <f t="shared" si="7"/>
        <v>March</v>
      </c>
    </row>
    <row r="19" spans="1:39" x14ac:dyDescent="0.3">
      <c r="A19" s="1">
        <v>44686</v>
      </c>
      <c r="B19" t="s">
        <v>81</v>
      </c>
      <c r="C19" t="s">
        <v>82</v>
      </c>
      <c r="D19" t="s">
        <v>83</v>
      </c>
      <c r="E19">
        <v>20409</v>
      </c>
      <c r="F19">
        <v>1273</v>
      </c>
      <c r="G19" t="s">
        <v>84</v>
      </c>
      <c r="H19" t="s">
        <v>85</v>
      </c>
      <c r="I19" t="s">
        <v>86</v>
      </c>
      <c r="J19" t="s">
        <v>87</v>
      </c>
      <c r="K19">
        <v>803</v>
      </c>
      <c r="L19">
        <v>800</v>
      </c>
      <c r="M19">
        <v>-3</v>
      </c>
      <c r="N19">
        <v>17</v>
      </c>
      <c r="O19">
        <v>817</v>
      </c>
      <c r="P19">
        <v>943</v>
      </c>
      <c r="Q19">
        <v>3</v>
      </c>
      <c r="R19">
        <v>1012</v>
      </c>
      <c r="S19">
        <v>946</v>
      </c>
      <c r="T19">
        <v>-26</v>
      </c>
      <c r="U19">
        <v>0</v>
      </c>
      <c r="V19">
        <v>0</v>
      </c>
      <c r="W19">
        <v>129</v>
      </c>
      <c r="X19">
        <v>106</v>
      </c>
      <c r="Y19">
        <v>86</v>
      </c>
      <c r="Z19">
        <v>636</v>
      </c>
      <c r="AF19" t="str">
        <f t="shared" si="8"/>
        <v>09:46</v>
      </c>
      <c r="AG19" t="str">
        <f t="shared" si="1"/>
        <v>08:00</v>
      </c>
      <c r="AH19" s="5">
        <f t="shared" si="2"/>
        <v>7.3611111111111127E-2</v>
      </c>
      <c r="AI19" t="str">
        <f t="shared" si="3"/>
        <v>Morning</v>
      </c>
      <c r="AJ19" t="str">
        <f t="shared" si="4"/>
        <v>REMOVE</v>
      </c>
      <c r="AK19" t="str">
        <f t="shared" si="5"/>
        <v>Thursday</v>
      </c>
      <c r="AL19" t="str">
        <f t="shared" si="6"/>
        <v>OnTime</v>
      </c>
      <c r="AM19" t="str">
        <f t="shared" si="7"/>
        <v>May</v>
      </c>
    </row>
    <row r="20" spans="1:39" x14ac:dyDescent="0.3">
      <c r="A20" s="1">
        <v>43492</v>
      </c>
      <c r="B20" t="s">
        <v>25</v>
      </c>
      <c r="C20" t="s">
        <v>26</v>
      </c>
      <c r="D20" t="s">
        <v>27</v>
      </c>
      <c r="E20">
        <v>20416</v>
      </c>
      <c r="F20">
        <v>262</v>
      </c>
      <c r="G20" t="s">
        <v>10</v>
      </c>
      <c r="H20" t="s">
        <v>11</v>
      </c>
      <c r="I20" t="s">
        <v>88</v>
      </c>
      <c r="J20" t="s">
        <v>89</v>
      </c>
      <c r="K20">
        <v>1430</v>
      </c>
      <c r="L20">
        <v>1443</v>
      </c>
      <c r="M20">
        <v>13</v>
      </c>
      <c r="N20">
        <v>28</v>
      </c>
      <c r="O20">
        <v>1511</v>
      </c>
      <c r="P20">
        <v>1706</v>
      </c>
      <c r="Q20">
        <v>5</v>
      </c>
      <c r="R20">
        <v>1700</v>
      </c>
      <c r="S20">
        <v>1711</v>
      </c>
      <c r="T20">
        <v>11</v>
      </c>
      <c r="U20">
        <v>0</v>
      </c>
      <c r="V20">
        <v>0</v>
      </c>
      <c r="W20">
        <v>150</v>
      </c>
      <c r="X20">
        <v>148</v>
      </c>
      <c r="Y20">
        <v>115</v>
      </c>
      <c r="Z20">
        <v>977</v>
      </c>
      <c r="AF20" t="str">
        <f t="shared" si="8"/>
        <v>17:11</v>
      </c>
      <c r="AG20" t="str">
        <f t="shared" si="1"/>
        <v>14:43</v>
      </c>
      <c r="AH20" s="5">
        <f t="shared" si="2"/>
        <v>0.10277777777777775</v>
      </c>
      <c r="AI20" t="str">
        <f t="shared" si="3"/>
        <v>Afternoon</v>
      </c>
      <c r="AJ20" t="str">
        <f t="shared" si="4"/>
        <v>KEEP</v>
      </c>
      <c r="AK20" t="str">
        <f t="shared" si="5"/>
        <v>Sunday</v>
      </c>
      <c r="AL20" t="str">
        <f t="shared" si="6"/>
        <v>OnTime</v>
      </c>
      <c r="AM20" t="str">
        <f t="shared" si="7"/>
        <v>January</v>
      </c>
    </row>
    <row r="21" spans="1:39" x14ac:dyDescent="0.3">
      <c r="A21" s="1">
        <v>44877</v>
      </c>
      <c r="B21" t="s">
        <v>14</v>
      </c>
      <c r="C21" t="s">
        <v>15</v>
      </c>
      <c r="D21" t="s">
        <v>16</v>
      </c>
      <c r="E21">
        <v>19790</v>
      </c>
      <c r="F21">
        <v>2706</v>
      </c>
      <c r="G21" t="s">
        <v>90</v>
      </c>
      <c r="H21" t="s">
        <v>91</v>
      </c>
      <c r="I21" t="s">
        <v>17</v>
      </c>
      <c r="J21" t="s">
        <v>18</v>
      </c>
      <c r="K21">
        <v>730</v>
      </c>
      <c r="L21">
        <v>720</v>
      </c>
      <c r="M21">
        <v>-10</v>
      </c>
      <c r="N21">
        <v>10</v>
      </c>
      <c r="O21">
        <v>730</v>
      </c>
      <c r="P21">
        <v>731</v>
      </c>
      <c r="Q21">
        <v>5</v>
      </c>
      <c r="R21">
        <v>806</v>
      </c>
      <c r="S21">
        <v>736</v>
      </c>
      <c r="T21">
        <v>-30</v>
      </c>
      <c r="U21">
        <v>0</v>
      </c>
      <c r="V21">
        <v>0</v>
      </c>
      <c r="W21">
        <v>96</v>
      </c>
      <c r="X21">
        <v>76</v>
      </c>
      <c r="Y21">
        <v>61</v>
      </c>
      <c r="Z21">
        <v>408</v>
      </c>
      <c r="AF21" t="str">
        <f t="shared" si="8"/>
        <v>07:36</v>
      </c>
      <c r="AG21" t="str">
        <f t="shared" si="1"/>
        <v>07:20</v>
      </c>
      <c r="AH21" s="5">
        <f t="shared" si="2"/>
        <v>1.1111111111111072E-2</v>
      </c>
      <c r="AI21" t="str">
        <f t="shared" si="3"/>
        <v>Morning</v>
      </c>
      <c r="AJ21" t="str">
        <f t="shared" si="4"/>
        <v>REMOVE</v>
      </c>
      <c r="AK21" t="str">
        <f t="shared" si="5"/>
        <v>Saturday</v>
      </c>
      <c r="AL21" t="str">
        <f t="shared" si="6"/>
        <v>OnTime</v>
      </c>
      <c r="AM21" t="str">
        <f t="shared" si="7"/>
        <v>November</v>
      </c>
    </row>
    <row r="22" spans="1:39" x14ac:dyDescent="0.3">
      <c r="A22" s="1">
        <v>44810</v>
      </c>
      <c r="B22" t="s">
        <v>39</v>
      </c>
      <c r="C22" t="s">
        <v>40</v>
      </c>
      <c r="D22" t="s">
        <v>41</v>
      </c>
      <c r="E22">
        <v>19805</v>
      </c>
      <c r="F22">
        <v>1754</v>
      </c>
      <c r="G22" t="s">
        <v>30</v>
      </c>
      <c r="H22" t="s">
        <v>31</v>
      </c>
      <c r="I22" t="s">
        <v>92</v>
      </c>
      <c r="J22" t="s">
        <v>93</v>
      </c>
      <c r="K22">
        <v>830</v>
      </c>
      <c r="L22">
        <v>830</v>
      </c>
      <c r="M22">
        <v>0</v>
      </c>
      <c r="N22">
        <v>19</v>
      </c>
      <c r="O22">
        <v>849</v>
      </c>
      <c r="P22">
        <v>1016</v>
      </c>
      <c r="Q22">
        <v>4</v>
      </c>
      <c r="R22">
        <v>1014</v>
      </c>
      <c r="S22">
        <v>1020</v>
      </c>
      <c r="T22">
        <v>6</v>
      </c>
      <c r="U22">
        <v>0</v>
      </c>
      <c r="V22">
        <v>0</v>
      </c>
      <c r="W22">
        <v>104</v>
      </c>
      <c r="X22">
        <v>110</v>
      </c>
      <c r="Y22">
        <v>87</v>
      </c>
      <c r="Z22">
        <v>604</v>
      </c>
      <c r="AF22" t="str">
        <f t="shared" si="8"/>
        <v>10:20</v>
      </c>
      <c r="AG22" t="str">
        <f t="shared" si="1"/>
        <v>08:30</v>
      </c>
      <c r="AH22" s="5">
        <f t="shared" si="2"/>
        <v>7.6388888888888895E-2</v>
      </c>
      <c r="AI22" t="str">
        <f t="shared" si="3"/>
        <v>Morning</v>
      </c>
      <c r="AJ22" t="str">
        <f t="shared" si="4"/>
        <v>KEEP</v>
      </c>
      <c r="AK22" t="str">
        <f t="shared" si="5"/>
        <v>Tuesday</v>
      </c>
      <c r="AL22" t="str">
        <f t="shared" si="6"/>
        <v>OnTime</v>
      </c>
      <c r="AM22" t="str">
        <f t="shared" si="7"/>
        <v>September</v>
      </c>
    </row>
    <row r="23" spans="1:39" x14ac:dyDescent="0.3">
      <c r="A23" s="1">
        <v>44341</v>
      </c>
      <c r="B23" t="s">
        <v>94</v>
      </c>
      <c r="C23" t="s">
        <v>95</v>
      </c>
      <c r="D23" t="s">
        <v>96</v>
      </c>
      <c r="E23">
        <v>20397</v>
      </c>
      <c r="F23">
        <v>5037</v>
      </c>
      <c r="G23" t="s">
        <v>97</v>
      </c>
      <c r="H23" t="s">
        <v>98</v>
      </c>
      <c r="I23" t="s">
        <v>64</v>
      </c>
      <c r="J23" t="s">
        <v>65</v>
      </c>
      <c r="K23">
        <v>914</v>
      </c>
      <c r="L23">
        <v>906</v>
      </c>
      <c r="M23">
        <v>-8</v>
      </c>
      <c r="N23">
        <v>30</v>
      </c>
      <c r="O23">
        <v>936</v>
      </c>
      <c r="P23">
        <v>1005</v>
      </c>
      <c r="Q23">
        <v>4</v>
      </c>
      <c r="R23">
        <v>1029</v>
      </c>
      <c r="S23">
        <v>1009</v>
      </c>
      <c r="T23">
        <v>-20</v>
      </c>
      <c r="U23">
        <v>0</v>
      </c>
      <c r="V23">
        <v>0</v>
      </c>
      <c r="W23">
        <v>75</v>
      </c>
      <c r="X23">
        <v>63</v>
      </c>
      <c r="Y23">
        <v>29</v>
      </c>
      <c r="Z23">
        <v>130</v>
      </c>
      <c r="AF23" t="str">
        <f t="shared" si="8"/>
        <v>10:09</v>
      </c>
      <c r="AG23" t="str">
        <f t="shared" si="1"/>
        <v>09:06</v>
      </c>
      <c r="AH23" s="5">
        <f t="shared" si="2"/>
        <v>4.3750000000000011E-2</v>
      </c>
      <c r="AI23" t="str">
        <f t="shared" si="3"/>
        <v>Morning</v>
      </c>
      <c r="AJ23" t="str">
        <f t="shared" si="4"/>
        <v>REMOVE</v>
      </c>
      <c r="AK23" t="str">
        <f t="shared" si="5"/>
        <v>Tuesday</v>
      </c>
      <c r="AL23" t="str">
        <f t="shared" si="6"/>
        <v>OnTime</v>
      </c>
      <c r="AM23" t="str">
        <f t="shared" si="7"/>
        <v>May</v>
      </c>
    </row>
    <row r="24" spans="1:39" x14ac:dyDescent="0.3">
      <c r="A24" s="1">
        <v>43578</v>
      </c>
      <c r="B24" t="s">
        <v>7</v>
      </c>
      <c r="C24" t="s">
        <v>8</v>
      </c>
      <c r="D24" t="s">
        <v>9</v>
      </c>
      <c r="E24">
        <v>19977</v>
      </c>
      <c r="F24">
        <v>498</v>
      </c>
      <c r="G24" t="s">
        <v>80</v>
      </c>
      <c r="H24" t="s">
        <v>67</v>
      </c>
      <c r="I24" t="s">
        <v>99</v>
      </c>
      <c r="J24" t="s">
        <v>43</v>
      </c>
      <c r="K24">
        <v>1330</v>
      </c>
      <c r="L24">
        <v>1329</v>
      </c>
      <c r="M24">
        <v>-1</v>
      </c>
      <c r="N24">
        <v>23</v>
      </c>
      <c r="O24">
        <v>1352</v>
      </c>
      <c r="P24">
        <v>1612</v>
      </c>
      <c r="Q24">
        <v>3</v>
      </c>
      <c r="R24">
        <v>1620</v>
      </c>
      <c r="S24">
        <v>1615</v>
      </c>
      <c r="T24">
        <v>-5</v>
      </c>
      <c r="U24">
        <v>0</v>
      </c>
      <c r="V24">
        <v>0</v>
      </c>
      <c r="W24">
        <v>110</v>
      </c>
      <c r="X24">
        <v>106</v>
      </c>
      <c r="Y24">
        <v>80</v>
      </c>
      <c r="Z24">
        <v>588</v>
      </c>
      <c r="AF24" t="str">
        <f t="shared" si="8"/>
        <v>16:15</v>
      </c>
      <c r="AG24" t="str">
        <f t="shared" si="1"/>
        <v>13:29</v>
      </c>
      <c r="AH24" s="5">
        <f t="shared" si="2"/>
        <v>0.11527777777777781</v>
      </c>
      <c r="AI24" t="str">
        <f t="shared" si="3"/>
        <v>Afternoon</v>
      </c>
      <c r="AJ24" t="str">
        <f t="shared" si="4"/>
        <v>REMOVE</v>
      </c>
      <c r="AK24" t="str">
        <f t="shared" si="5"/>
        <v>Tuesday</v>
      </c>
      <c r="AL24" t="str">
        <f t="shared" si="6"/>
        <v>OnTime</v>
      </c>
      <c r="AM24" t="str">
        <f t="shared" si="7"/>
        <v>April</v>
      </c>
    </row>
    <row r="25" spans="1:39" x14ac:dyDescent="0.3">
      <c r="A25" s="1">
        <v>44381</v>
      </c>
      <c r="B25" t="s">
        <v>100</v>
      </c>
      <c r="C25" t="s">
        <v>101</v>
      </c>
      <c r="D25" t="s">
        <v>102</v>
      </c>
      <c r="E25">
        <v>20368</v>
      </c>
      <c r="F25">
        <v>46</v>
      </c>
      <c r="G25" t="s">
        <v>103</v>
      </c>
      <c r="H25" t="s">
        <v>104</v>
      </c>
      <c r="I25" t="s">
        <v>105</v>
      </c>
      <c r="J25" t="s">
        <v>106</v>
      </c>
      <c r="K25">
        <v>625</v>
      </c>
      <c r="L25">
        <v>639</v>
      </c>
      <c r="M25">
        <v>14</v>
      </c>
      <c r="N25">
        <v>28</v>
      </c>
      <c r="O25">
        <v>707</v>
      </c>
      <c r="P25">
        <v>854</v>
      </c>
      <c r="Q25">
        <v>4</v>
      </c>
      <c r="R25">
        <v>833</v>
      </c>
      <c r="S25">
        <v>858</v>
      </c>
      <c r="T25">
        <v>25</v>
      </c>
      <c r="U25">
        <v>0</v>
      </c>
      <c r="V25">
        <v>0</v>
      </c>
      <c r="W25">
        <v>128</v>
      </c>
      <c r="X25">
        <v>139</v>
      </c>
      <c r="Y25">
        <v>107</v>
      </c>
      <c r="Z25">
        <v>806</v>
      </c>
      <c r="AA25">
        <v>0</v>
      </c>
      <c r="AB25">
        <v>0</v>
      </c>
      <c r="AC25">
        <v>25</v>
      </c>
      <c r="AD25">
        <v>0</v>
      </c>
      <c r="AE25">
        <v>0</v>
      </c>
      <c r="AF25" t="str">
        <f t="shared" si="8"/>
        <v>08:58</v>
      </c>
      <c r="AG25" t="str">
        <f t="shared" si="1"/>
        <v>06:39</v>
      </c>
      <c r="AH25" s="5">
        <f t="shared" si="2"/>
        <v>9.6527777777777768E-2</v>
      </c>
      <c r="AI25" t="str">
        <f t="shared" si="3"/>
        <v>Morning</v>
      </c>
      <c r="AJ25" t="str">
        <f t="shared" si="4"/>
        <v>KEEP</v>
      </c>
      <c r="AK25" t="str">
        <f t="shared" si="5"/>
        <v>Sunday</v>
      </c>
      <c r="AL25" t="str">
        <f t="shared" si="6"/>
        <v>Delayed</v>
      </c>
      <c r="AM25" t="str">
        <f t="shared" si="7"/>
        <v>July</v>
      </c>
    </row>
    <row r="26" spans="1:39" x14ac:dyDescent="0.3">
      <c r="A26" s="1">
        <v>43558</v>
      </c>
      <c r="B26" t="s">
        <v>107</v>
      </c>
      <c r="C26" t="s">
        <v>108</v>
      </c>
      <c r="D26" t="s">
        <v>109</v>
      </c>
      <c r="E26">
        <v>20366</v>
      </c>
      <c r="F26">
        <v>4450</v>
      </c>
      <c r="G26" t="s">
        <v>110</v>
      </c>
      <c r="H26" t="s">
        <v>111</v>
      </c>
      <c r="I26" t="s">
        <v>51</v>
      </c>
      <c r="J26" t="s">
        <v>52</v>
      </c>
      <c r="K26">
        <v>859</v>
      </c>
      <c r="L26">
        <v>852</v>
      </c>
      <c r="M26">
        <v>-7</v>
      </c>
      <c r="N26">
        <v>10</v>
      </c>
      <c r="O26">
        <v>902</v>
      </c>
      <c r="P26">
        <v>1014</v>
      </c>
      <c r="Q26">
        <v>14</v>
      </c>
      <c r="R26">
        <v>1045</v>
      </c>
      <c r="S26">
        <v>1028</v>
      </c>
      <c r="T26">
        <v>-17</v>
      </c>
      <c r="U26">
        <v>0</v>
      </c>
      <c r="V26">
        <v>0</v>
      </c>
      <c r="W26">
        <v>106</v>
      </c>
      <c r="X26">
        <v>96</v>
      </c>
      <c r="Y26">
        <v>72</v>
      </c>
      <c r="Z26">
        <v>429</v>
      </c>
      <c r="AF26" t="str">
        <f t="shared" si="8"/>
        <v>10:28</v>
      </c>
      <c r="AG26" t="str">
        <f t="shared" si="1"/>
        <v>08:52</v>
      </c>
      <c r="AH26" s="5">
        <f t="shared" si="2"/>
        <v>6.6666666666666652E-2</v>
      </c>
      <c r="AI26" t="str">
        <f t="shared" si="3"/>
        <v>Morning</v>
      </c>
      <c r="AJ26" t="str">
        <f t="shared" si="4"/>
        <v>REMOVE</v>
      </c>
      <c r="AK26" t="str">
        <f t="shared" si="5"/>
        <v>Wednesday</v>
      </c>
      <c r="AL26" t="str">
        <f t="shared" si="6"/>
        <v>OnTime</v>
      </c>
      <c r="AM26" t="str">
        <f t="shared" si="7"/>
        <v>April</v>
      </c>
    </row>
    <row r="27" spans="1:39" x14ac:dyDescent="0.3">
      <c r="A27" s="1">
        <v>44626</v>
      </c>
      <c r="B27" t="s">
        <v>81</v>
      </c>
      <c r="C27" t="s">
        <v>82</v>
      </c>
      <c r="D27" t="s">
        <v>83</v>
      </c>
      <c r="E27">
        <v>20409</v>
      </c>
      <c r="F27">
        <v>406</v>
      </c>
      <c r="G27" t="s">
        <v>10</v>
      </c>
      <c r="H27" t="s">
        <v>11</v>
      </c>
      <c r="I27" t="s">
        <v>12</v>
      </c>
      <c r="J27" t="s">
        <v>13</v>
      </c>
      <c r="K27">
        <v>2030</v>
      </c>
      <c r="L27">
        <v>2030</v>
      </c>
      <c r="M27">
        <v>0</v>
      </c>
      <c r="N27">
        <v>14</v>
      </c>
      <c r="O27">
        <v>2044</v>
      </c>
      <c r="P27">
        <v>2309</v>
      </c>
      <c r="Q27">
        <v>11</v>
      </c>
      <c r="R27">
        <v>2328</v>
      </c>
      <c r="S27">
        <v>2320</v>
      </c>
      <c r="T27">
        <v>-8</v>
      </c>
      <c r="U27">
        <v>0</v>
      </c>
      <c r="V27">
        <v>0</v>
      </c>
      <c r="W27">
        <v>178</v>
      </c>
      <c r="X27">
        <v>170</v>
      </c>
      <c r="Y27">
        <v>145</v>
      </c>
      <c r="Z27">
        <v>1065</v>
      </c>
      <c r="AF27" t="str">
        <f t="shared" si="8"/>
        <v>23:20</v>
      </c>
      <c r="AG27" t="str">
        <f t="shared" si="1"/>
        <v>20:30</v>
      </c>
      <c r="AH27" s="5">
        <f t="shared" si="2"/>
        <v>0.11805555555555558</v>
      </c>
      <c r="AI27" t="str">
        <f t="shared" si="3"/>
        <v>Evening</v>
      </c>
      <c r="AJ27" t="str">
        <f t="shared" si="4"/>
        <v>KEEP</v>
      </c>
      <c r="AK27" t="str">
        <f t="shared" si="5"/>
        <v>Sunday</v>
      </c>
      <c r="AL27" t="str">
        <f t="shared" si="6"/>
        <v>OnTime</v>
      </c>
      <c r="AM27" t="str">
        <f t="shared" si="7"/>
        <v>March</v>
      </c>
    </row>
    <row r="28" spans="1:39" x14ac:dyDescent="0.3">
      <c r="A28" s="1">
        <v>45031</v>
      </c>
      <c r="B28" t="s">
        <v>46</v>
      </c>
      <c r="C28" t="s">
        <v>47</v>
      </c>
      <c r="D28" t="s">
        <v>48</v>
      </c>
      <c r="E28">
        <v>20452</v>
      </c>
      <c r="F28">
        <v>3615</v>
      </c>
      <c r="G28" t="s">
        <v>17</v>
      </c>
      <c r="H28" t="s">
        <v>18</v>
      </c>
      <c r="I28" t="s">
        <v>12</v>
      </c>
      <c r="J28" t="s">
        <v>13</v>
      </c>
      <c r="K28">
        <v>1325</v>
      </c>
      <c r="L28">
        <v>714</v>
      </c>
      <c r="M28">
        <v>1069</v>
      </c>
      <c r="N28">
        <v>55</v>
      </c>
      <c r="O28">
        <v>809</v>
      </c>
      <c r="P28">
        <v>1134</v>
      </c>
      <c r="Q28">
        <v>33</v>
      </c>
      <c r="R28">
        <v>1723</v>
      </c>
      <c r="S28">
        <v>1207</v>
      </c>
      <c r="T28">
        <v>1124</v>
      </c>
      <c r="U28">
        <v>0</v>
      </c>
      <c r="V28">
        <v>0</v>
      </c>
      <c r="W28">
        <v>178</v>
      </c>
      <c r="X28">
        <v>233</v>
      </c>
      <c r="Y28">
        <v>145</v>
      </c>
      <c r="Z28">
        <v>1008</v>
      </c>
      <c r="AA28">
        <v>0</v>
      </c>
      <c r="AB28">
        <v>0</v>
      </c>
      <c r="AC28">
        <v>1124</v>
      </c>
      <c r="AD28">
        <v>0</v>
      </c>
      <c r="AE28">
        <v>0</v>
      </c>
      <c r="AF28" t="str">
        <f t="shared" si="8"/>
        <v>12:07</v>
      </c>
      <c r="AG28" t="str">
        <f t="shared" si="1"/>
        <v>07:14</v>
      </c>
      <c r="AH28" s="5">
        <f t="shared" si="2"/>
        <v>0.20347222222222222</v>
      </c>
      <c r="AI28" t="str">
        <f t="shared" si="3"/>
        <v>Morning</v>
      </c>
      <c r="AJ28" t="str">
        <f t="shared" si="4"/>
        <v>KEEP</v>
      </c>
      <c r="AK28" t="str">
        <f t="shared" si="5"/>
        <v>Saturday</v>
      </c>
      <c r="AL28" t="str">
        <f t="shared" si="6"/>
        <v>Delayed</v>
      </c>
      <c r="AM28" t="str">
        <f t="shared" si="7"/>
        <v>April</v>
      </c>
    </row>
    <row r="29" spans="1:39" x14ac:dyDescent="0.3">
      <c r="A29" s="1">
        <v>44929</v>
      </c>
      <c r="B29" t="s">
        <v>100</v>
      </c>
      <c r="C29" t="s">
        <v>101</v>
      </c>
      <c r="D29" t="s">
        <v>102</v>
      </c>
      <c r="E29">
        <v>20368</v>
      </c>
      <c r="F29">
        <v>1206</v>
      </c>
      <c r="G29" t="s">
        <v>112</v>
      </c>
      <c r="H29" t="s">
        <v>113</v>
      </c>
      <c r="I29" t="s">
        <v>114</v>
      </c>
      <c r="J29" t="s">
        <v>115</v>
      </c>
      <c r="K29">
        <v>1541</v>
      </c>
      <c r="L29">
        <v>1531</v>
      </c>
      <c r="M29">
        <v>-10</v>
      </c>
      <c r="N29">
        <v>12</v>
      </c>
      <c r="O29">
        <v>1543</v>
      </c>
      <c r="P29">
        <v>1653</v>
      </c>
      <c r="Q29">
        <v>18</v>
      </c>
      <c r="R29">
        <v>1709</v>
      </c>
      <c r="S29">
        <v>1711</v>
      </c>
      <c r="T29">
        <v>2</v>
      </c>
      <c r="U29">
        <v>0</v>
      </c>
      <c r="V29">
        <v>0</v>
      </c>
      <c r="W29">
        <v>88</v>
      </c>
      <c r="X29">
        <v>100</v>
      </c>
      <c r="Y29">
        <v>70</v>
      </c>
      <c r="Z29">
        <v>457</v>
      </c>
      <c r="AF29" t="str">
        <f t="shared" si="8"/>
        <v>17:11</v>
      </c>
      <c r="AG29" t="str">
        <f t="shared" si="1"/>
        <v>15:31</v>
      </c>
      <c r="AH29" s="5">
        <f t="shared" si="2"/>
        <v>6.944444444444442E-2</v>
      </c>
      <c r="AI29" t="str">
        <f t="shared" si="3"/>
        <v>Afternoon</v>
      </c>
      <c r="AJ29" t="str">
        <f t="shared" si="4"/>
        <v>KEEP</v>
      </c>
      <c r="AK29" t="str">
        <f t="shared" si="5"/>
        <v>Tuesday</v>
      </c>
      <c r="AL29" t="str">
        <f t="shared" si="6"/>
        <v>OnTime</v>
      </c>
      <c r="AM29" t="str">
        <f t="shared" si="7"/>
        <v>January</v>
      </c>
    </row>
    <row r="30" spans="1:39" x14ac:dyDescent="0.3">
      <c r="A30" s="1">
        <v>43496</v>
      </c>
      <c r="B30" t="s">
        <v>39</v>
      </c>
      <c r="C30" t="s">
        <v>40</v>
      </c>
      <c r="D30" t="s">
        <v>41</v>
      </c>
      <c r="E30">
        <v>19805</v>
      </c>
      <c r="F30">
        <v>231</v>
      </c>
      <c r="G30" t="s">
        <v>30</v>
      </c>
      <c r="H30" t="s">
        <v>31</v>
      </c>
      <c r="I30" t="s">
        <v>116</v>
      </c>
      <c r="J30" t="s">
        <v>117</v>
      </c>
      <c r="K30">
        <v>1140</v>
      </c>
      <c r="L30">
        <v>1135</v>
      </c>
      <c r="M30">
        <v>-5</v>
      </c>
      <c r="N30">
        <v>16</v>
      </c>
      <c r="O30">
        <v>1151</v>
      </c>
      <c r="P30">
        <v>1241</v>
      </c>
      <c r="Q30">
        <v>6</v>
      </c>
      <c r="R30">
        <v>1318</v>
      </c>
      <c r="S30">
        <v>1247</v>
      </c>
      <c r="T30">
        <v>-31</v>
      </c>
      <c r="U30">
        <v>0</v>
      </c>
      <c r="V30">
        <v>0</v>
      </c>
      <c r="W30">
        <v>218</v>
      </c>
      <c r="X30">
        <v>192</v>
      </c>
      <c r="Y30">
        <v>170</v>
      </c>
      <c r="Z30">
        <v>1345</v>
      </c>
      <c r="AF30" t="str">
        <f t="shared" si="8"/>
        <v>12:47</v>
      </c>
      <c r="AG30" t="str">
        <f t="shared" si="1"/>
        <v>11:35</v>
      </c>
      <c r="AH30" s="5">
        <f t="shared" si="2"/>
        <v>4.9999999999999989E-2</v>
      </c>
      <c r="AI30" t="str">
        <f t="shared" si="3"/>
        <v>Morning</v>
      </c>
      <c r="AJ30" t="str">
        <f t="shared" si="4"/>
        <v>REMOVE</v>
      </c>
      <c r="AK30" t="str">
        <f t="shared" si="5"/>
        <v>Thursday</v>
      </c>
      <c r="AL30" t="str">
        <f t="shared" si="6"/>
        <v>OnTime</v>
      </c>
      <c r="AM30" t="str">
        <f t="shared" si="7"/>
        <v>January</v>
      </c>
    </row>
    <row r="31" spans="1:39" x14ac:dyDescent="0.3">
      <c r="A31" s="1">
        <v>44355</v>
      </c>
      <c r="B31" t="s">
        <v>39</v>
      </c>
      <c r="C31" t="s">
        <v>40</v>
      </c>
      <c r="D31" t="s">
        <v>41</v>
      </c>
      <c r="E31">
        <v>19805</v>
      </c>
      <c r="F31">
        <v>1378</v>
      </c>
      <c r="G31" t="s">
        <v>80</v>
      </c>
      <c r="H31" t="s">
        <v>67</v>
      </c>
      <c r="I31" t="s">
        <v>118</v>
      </c>
      <c r="J31" t="s">
        <v>119</v>
      </c>
      <c r="K31">
        <v>1315</v>
      </c>
      <c r="L31">
        <v>1316</v>
      </c>
      <c r="M31">
        <v>1</v>
      </c>
      <c r="N31">
        <v>14</v>
      </c>
      <c r="O31">
        <v>1330</v>
      </c>
      <c r="P31">
        <v>1457</v>
      </c>
      <c r="Q31">
        <v>8</v>
      </c>
      <c r="R31">
        <v>1516</v>
      </c>
      <c r="S31">
        <v>1505</v>
      </c>
      <c r="T31">
        <v>-11</v>
      </c>
      <c r="U31">
        <v>0</v>
      </c>
      <c r="V31">
        <v>0</v>
      </c>
      <c r="W31">
        <v>181</v>
      </c>
      <c r="X31">
        <v>169</v>
      </c>
      <c r="Y31">
        <v>147</v>
      </c>
      <c r="Z31">
        <v>1118</v>
      </c>
      <c r="AF31" t="str">
        <f t="shared" si="8"/>
        <v>15:05</v>
      </c>
      <c r="AG31" t="str">
        <f t="shared" si="1"/>
        <v>13:16</v>
      </c>
      <c r="AH31" s="5">
        <f t="shared" si="2"/>
        <v>7.5694444444444398E-2</v>
      </c>
      <c r="AI31" t="str">
        <f t="shared" si="3"/>
        <v>Afternoon</v>
      </c>
      <c r="AJ31" t="str">
        <f t="shared" si="4"/>
        <v>KEEP</v>
      </c>
      <c r="AK31" t="str">
        <f t="shared" si="5"/>
        <v>Tuesday</v>
      </c>
      <c r="AL31" t="str">
        <f t="shared" si="6"/>
        <v>OnTime</v>
      </c>
      <c r="AM31" t="str">
        <f t="shared" si="7"/>
        <v>June</v>
      </c>
    </row>
    <row r="32" spans="1:39" x14ac:dyDescent="0.3">
      <c r="A32" s="1">
        <v>43637</v>
      </c>
      <c r="B32" t="s">
        <v>39</v>
      </c>
      <c r="C32" t="s">
        <v>40</v>
      </c>
      <c r="D32" t="s">
        <v>41</v>
      </c>
      <c r="E32">
        <v>19805</v>
      </c>
      <c r="F32">
        <v>1214</v>
      </c>
      <c r="G32" t="s">
        <v>120</v>
      </c>
      <c r="H32" t="s">
        <v>121</v>
      </c>
      <c r="I32" t="s">
        <v>30</v>
      </c>
      <c r="J32" t="s">
        <v>31</v>
      </c>
      <c r="K32">
        <v>600</v>
      </c>
      <c r="L32">
        <v>558</v>
      </c>
      <c r="M32">
        <v>-2</v>
      </c>
      <c r="N32">
        <v>10</v>
      </c>
      <c r="O32">
        <v>608</v>
      </c>
      <c r="P32">
        <v>915</v>
      </c>
      <c r="Q32">
        <v>14</v>
      </c>
      <c r="R32">
        <v>940</v>
      </c>
      <c r="S32">
        <v>929</v>
      </c>
      <c r="T32">
        <v>-11</v>
      </c>
      <c r="U32">
        <v>0</v>
      </c>
      <c r="V32">
        <v>0</v>
      </c>
      <c r="W32">
        <v>160</v>
      </c>
      <c r="X32">
        <v>151</v>
      </c>
      <c r="Y32">
        <v>127</v>
      </c>
      <c r="Z32">
        <v>989</v>
      </c>
      <c r="AF32" t="str">
        <f t="shared" si="8"/>
        <v>09:29</v>
      </c>
      <c r="AG32" t="str">
        <f t="shared" si="1"/>
        <v>05:58</v>
      </c>
      <c r="AH32" s="5">
        <f t="shared" si="2"/>
        <v>0.14652777777777776</v>
      </c>
      <c r="AI32" t="str">
        <f t="shared" si="3"/>
        <v>Night</v>
      </c>
      <c r="AJ32" t="str">
        <f t="shared" si="4"/>
        <v>REMOVE</v>
      </c>
      <c r="AK32" t="str">
        <f t="shared" si="5"/>
        <v>Friday</v>
      </c>
      <c r="AL32" t="str">
        <f t="shared" si="6"/>
        <v>OnTime</v>
      </c>
      <c r="AM32" t="str">
        <f t="shared" si="7"/>
        <v>June</v>
      </c>
    </row>
    <row r="33" spans="1:39" x14ac:dyDescent="0.3">
      <c r="A33" s="1">
        <v>44558</v>
      </c>
      <c r="B33" t="s">
        <v>122</v>
      </c>
      <c r="C33" t="s">
        <v>123</v>
      </c>
      <c r="D33" t="s">
        <v>124</v>
      </c>
      <c r="E33">
        <v>20304</v>
      </c>
      <c r="F33">
        <v>5311</v>
      </c>
      <c r="G33" t="s">
        <v>51</v>
      </c>
      <c r="H33" t="s">
        <v>52</v>
      </c>
      <c r="I33" t="s">
        <v>125</v>
      </c>
      <c r="J33" t="s">
        <v>126</v>
      </c>
      <c r="K33">
        <v>1805</v>
      </c>
      <c r="L33">
        <v>1835</v>
      </c>
      <c r="M33">
        <v>30</v>
      </c>
      <c r="N33">
        <v>16</v>
      </c>
      <c r="O33">
        <v>1851</v>
      </c>
      <c r="P33">
        <v>2121</v>
      </c>
      <c r="Q33">
        <v>3</v>
      </c>
      <c r="R33">
        <v>2110</v>
      </c>
      <c r="S33">
        <v>2124</v>
      </c>
      <c r="T33">
        <v>14</v>
      </c>
      <c r="U33">
        <v>0</v>
      </c>
      <c r="V33">
        <v>0</v>
      </c>
      <c r="W33">
        <v>245</v>
      </c>
      <c r="X33">
        <v>229</v>
      </c>
      <c r="Y33">
        <v>210</v>
      </c>
      <c r="Z33">
        <v>1482</v>
      </c>
      <c r="AF33" t="str">
        <f t="shared" si="8"/>
        <v>21:24</v>
      </c>
      <c r="AG33" t="str">
        <f t="shared" si="1"/>
        <v>18:35</v>
      </c>
      <c r="AH33" s="5">
        <f t="shared" si="2"/>
        <v>0.11736111111111114</v>
      </c>
      <c r="AI33" t="str">
        <f t="shared" si="3"/>
        <v>Evening</v>
      </c>
      <c r="AJ33" t="str">
        <f t="shared" si="4"/>
        <v>KEEP</v>
      </c>
      <c r="AK33" t="str">
        <f t="shared" si="5"/>
        <v>Tuesday</v>
      </c>
      <c r="AL33" t="str">
        <f t="shared" si="6"/>
        <v>OnTime</v>
      </c>
      <c r="AM33" t="str">
        <f t="shared" si="7"/>
        <v>December</v>
      </c>
    </row>
    <row r="34" spans="1:39" x14ac:dyDescent="0.3">
      <c r="A34" s="1">
        <v>43824</v>
      </c>
      <c r="B34" t="s">
        <v>32</v>
      </c>
      <c r="C34" t="s">
        <v>33</v>
      </c>
      <c r="D34" t="s">
        <v>34</v>
      </c>
      <c r="E34">
        <v>19393</v>
      </c>
      <c r="F34">
        <v>3711</v>
      </c>
      <c r="G34" t="s">
        <v>68</v>
      </c>
      <c r="H34" t="s">
        <v>69</v>
      </c>
      <c r="I34" t="s">
        <v>127</v>
      </c>
      <c r="J34" t="s">
        <v>128</v>
      </c>
      <c r="K34">
        <v>1715</v>
      </c>
      <c r="L34">
        <v>1711</v>
      </c>
      <c r="M34">
        <v>-4</v>
      </c>
      <c r="N34">
        <v>8</v>
      </c>
      <c r="O34">
        <v>1719</v>
      </c>
      <c r="P34">
        <v>1835</v>
      </c>
      <c r="Q34">
        <v>6</v>
      </c>
      <c r="R34">
        <v>1855</v>
      </c>
      <c r="S34">
        <v>1841</v>
      </c>
      <c r="T34">
        <v>-14</v>
      </c>
      <c r="U34">
        <v>0</v>
      </c>
      <c r="V34">
        <v>0</v>
      </c>
      <c r="W34">
        <v>100</v>
      </c>
      <c r="X34">
        <v>90</v>
      </c>
      <c r="Y34">
        <v>76</v>
      </c>
      <c r="Z34">
        <v>491</v>
      </c>
      <c r="AF34" t="str">
        <f t="shared" si="8"/>
        <v>18:41</v>
      </c>
      <c r="AG34" t="str">
        <f t="shared" si="1"/>
        <v>17:11</v>
      </c>
      <c r="AH34" s="5">
        <f t="shared" si="2"/>
        <v>6.25E-2</v>
      </c>
      <c r="AI34" t="str">
        <f t="shared" si="3"/>
        <v>Afternoon</v>
      </c>
      <c r="AJ34" t="str">
        <f t="shared" si="4"/>
        <v>REMOVE</v>
      </c>
      <c r="AK34" t="str">
        <f t="shared" si="5"/>
        <v>Wednesday</v>
      </c>
      <c r="AL34" t="str">
        <f t="shared" si="6"/>
        <v>OnTime</v>
      </c>
      <c r="AM34" t="str">
        <f t="shared" si="7"/>
        <v>December</v>
      </c>
    </row>
    <row r="35" spans="1:39" x14ac:dyDescent="0.3">
      <c r="A35" s="1">
        <v>45130</v>
      </c>
      <c r="B35" t="s">
        <v>7</v>
      </c>
      <c r="C35" t="s">
        <v>8</v>
      </c>
      <c r="D35" t="s">
        <v>9</v>
      </c>
      <c r="E35">
        <v>19977</v>
      </c>
      <c r="F35">
        <v>1182</v>
      </c>
      <c r="G35" t="s">
        <v>129</v>
      </c>
      <c r="H35" t="s">
        <v>130</v>
      </c>
      <c r="I35" t="s">
        <v>51</v>
      </c>
      <c r="J35" t="s">
        <v>52</v>
      </c>
      <c r="K35">
        <v>520</v>
      </c>
      <c r="L35">
        <v>521</v>
      </c>
      <c r="M35">
        <v>1</v>
      </c>
      <c r="N35">
        <v>18</v>
      </c>
      <c r="O35">
        <v>539</v>
      </c>
      <c r="P35">
        <v>606</v>
      </c>
      <c r="Q35">
        <v>9</v>
      </c>
      <c r="R35">
        <v>617</v>
      </c>
      <c r="S35">
        <v>615</v>
      </c>
      <c r="T35">
        <v>-2</v>
      </c>
      <c r="U35">
        <v>0</v>
      </c>
      <c r="V35">
        <v>0</v>
      </c>
      <c r="W35">
        <v>57</v>
      </c>
      <c r="X35">
        <v>54</v>
      </c>
      <c r="Y35">
        <v>27</v>
      </c>
      <c r="Z35">
        <v>140</v>
      </c>
      <c r="AF35" t="str">
        <f t="shared" si="8"/>
        <v>06:15</v>
      </c>
      <c r="AG35" t="str">
        <f t="shared" si="1"/>
        <v>05:21</v>
      </c>
      <c r="AH35" s="5">
        <f t="shared" si="2"/>
        <v>3.7500000000000006E-2</v>
      </c>
      <c r="AI35" t="str">
        <f t="shared" si="3"/>
        <v>Night</v>
      </c>
      <c r="AJ35" t="str">
        <f t="shared" si="4"/>
        <v>KEEP</v>
      </c>
      <c r="AK35" t="str">
        <f t="shared" si="5"/>
        <v>Sunday</v>
      </c>
      <c r="AL35" t="str">
        <f t="shared" si="6"/>
        <v>OnTime</v>
      </c>
      <c r="AM35" t="str">
        <f t="shared" si="7"/>
        <v>July</v>
      </c>
    </row>
    <row r="36" spans="1:39" x14ac:dyDescent="0.3">
      <c r="A36" s="1">
        <v>43664</v>
      </c>
      <c r="B36" t="s">
        <v>32</v>
      </c>
      <c r="C36" t="s">
        <v>33</v>
      </c>
      <c r="D36" t="s">
        <v>34</v>
      </c>
      <c r="E36">
        <v>19393</v>
      </c>
      <c r="F36">
        <v>992</v>
      </c>
      <c r="G36" t="s">
        <v>131</v>
      </c>
      <c r="H36" t="s">
        <v>132</v>
      </c>
      <c r="I36" t="s">
        <v>133</v>
      </c>
      <c r="J36" t="s">
        <v>134</v>
      </c>
      <c r="K36">
        <v>2135</v>
      </c>
      <c r="L36">
        <v>2254</v>
      </c>
      <c r="M36">
        <v>79</v>
      </c>
      <c r="N36">
        <v>6</v>
      </c>
      <c r="O36">
        <v>2300</v>
      </c>
      <c r="P36">
        <v>44</v>
      </c>
      <c r="Q36">
        <v>3</v>
      </c>
      <c r="R36">
        <v>2350</v>
      </c>
      <c r="S36">
        <v>47</v>
      </c>
      <c r="T36">
        <v>57</v>
      </c>
      <c r="U36">
        <v>0</v>
      </c>
      <c r="V36">
        <v>0</v>
      </c>
      <c r="W36">
        <v>135</v>
      </c>
      <c r="X36">
        <v>113</v>
      </c>
      <c r="Y36">
        <v>104</v>
      </c>
      <c r="Z36">
        <v>837</v>
      </c>
      <c r="AA36">
        <v>57</v>
      </c>
      <c r="AB36">
        <v>0</v>
      </c>
      <c r="AC36">
        <v>0</v>
      </c>
      <c r="AD36">
        <v>0</v>
      </c>
      <c r="AE36">
        <v>0</v>
      </c>
      <c r="AF36" t="str">
        <f t="shared" si="8"/>
        <v>00:47</v>
      </c>
      <c r="AG36" t="str">
        <f t="shared" si="1"/>
        <v>22:54</v>
      </c>
      <c r="AH36" s="5">
        <f t="shared" si="2"/>
        <v>-0.92152777777777783</v>
      </c>
      <c r="AI36" t="str">
        <f t="shared" si="3"/>
        <v>Evening</v>
      </c>
      <c r="AJ36" t="str">
        <f t="shared" si="4"/>
        <v>KEEP</v>
      </c>
      <c r="AK36" t="str">
        <f t="shared" si="5"/>
        <v>Thursday</v>
      </c>
      <c r="AL36" t="str">
        <f t="shared" si="6"/>
        <v>Delayed</v>
      </c>
      <c r="AM36" t="str">
        <f t="shared" si="7"/>
        <v>July</v>
      </c>
    </row>
    <row r="37" spans="1:39" x14ac:dyDescent="0.3">
      <c r="A37" s="1">
        <v>43771</v>
      </c>
      <c r="B37" t="s">
        <v>39</v>
      </c>
      <c r="C37" t="s">
        <v>40</v>
      </c>
      <c r="D37" t="s">
        <v>41</v>
      </c>
      <c r="E37">
        <v>19805</v>
      </c>
      <c r="F37">
        <v>2520</v>
      </c>
      <c r="G37" t="s">
        <v>30</v>
      </c>
      <c r="H37" t="s">
        <v>31</v>
      </c>
      <c r="I37" t="s">
        <v>80</v>
      </c>
      <c r="J37" t="s">
        <v>67</v>
      </c>
      <c r="K37">
        <v>1851</v>
      </c>
      <c r="L37">
        <v>1859</v>
      </c>
      <c r="M37">
        <v>8</v>
      </c>
      <c r="N37">
        <v>13</v>
      </c>
      <c r="O37">
        <v>1912</v>
      </c>
      <c r="P37">
        <v>2058</v>
      </c>
      <c r="Q37">
        <v>12</v>
      </c>
      <c r="R37">
        <v>2119</v>
      </c>
      <c r="S37">
        <v>2110</v>
      </c>
      <c r="T37">
        <v>-9</v>
      </c>
      <c r="U37">
        <v>0</v>
      </c>
      <c r="V37">
        <v>0</v>
      </c>
      <c r="W37">
        <v>148</v>
      </c>
      <c r="X37">
        <v>131</v>
      </c>
      <c r="Y37">
        <v>106</v>
      </c>
      <c r="Z37">
        <v>801</v>
      </c>
      <c r="AF37" t="str">
        <f t="shared" si="8"/>
        <v>21:10</v>
      </c>
      <c r="AG37" t="str">
        <f t="shared" si="1"/>
        <v>18:59</v>
      </c>
      <c r="AH37" s="5">
        <f t="shared" si="2"/>
        <v>9.0972222222222232E-2</v>
      </c>
      <c r="AI37" t="str">
        <f t="shared" si="3"/>
        <v>Evening</v>
      </c>
      <c r="AJ37" t="str">
        <f t="shared" si="4"/>
        <v>KEEP</v>
      </c>
      <c r="AK37" t="str">
        <f t="shared" si="5"/>
        <v>Saturday</v>
      </c>
      <c r="AL37" t="str">
        <f t="shared" si="6"/>
        <v>OnTime</v>
      </c>
      <c r="AM37" t="str">
        <f t="shared" si="7"/>
        <v>November</v>
      </c>
    </row>
    <row r="38" spans="1:39" x14ac:dyDescent="0.3">
      <c r="A38" s="1">
        <v>44348</v>
      </c>
      <c r="B38" t="s">
        <v>122</v>
      </c>
      <c r="C38" t="s">
        <v>123</v>
      </c>
      <c r="D38" t="s">
        <v>124</v>
      </c>
      <c r="E38">
        <v>20304</v>
      </c>
      <c r="F38">
        <v>3032</v>
      </c>
      <c r="G38" t="s">
        <v>30</v>
      </c>
      <c r="H38" t="s">
        <v>31</v>
      </c>
      <c r="I38" t="s">
        <v>135</v>
      </c>
      <c r="J38" t="s">
        <v>136</v>
      </c>
      <c r="K38">
        <v>1900</v>
      </c>
      <c r="L38">
        <v>1859</v>
      </c>
      <c r="M38">
        <v>-1</v>
      </c>
      <c r="N38">
        <v>15</v>
      </c>
      <c r="O38">
        <v>1914</v>
      </c>
      <c r="P38">
        <v>2048</v>
      </c>
      <c r="Q38">
        <v>4</v>
      </c>
      <c r="R38">
        <v>2058</v>
      </c>
      <c r="S38">
        <v>2052</v>
      </c>
      <c r="T38">
        <v>-6</v>
      </c>
      <c r="U38">
        <v>0</v>
      </c>
      <c r="V38">
        <v>0</v>
      </c>
      <c r="W38">
        <v>178</v>
      </c>
      <c r="X38">
        <v>173</v>
      </c>
      <c r="Y38">
        <v>154</v>
      </c>
      <c r="Z38">
        <v>1081</v>
      </c>
      <c r="AF38" t="str">
        <f t="shared" si="8"/>
        <v>20:52</v>
      </c>
      <c r="AG38" t="str">
        <f t="shared" si="1"/>
        <v>18:59</v>
      </c>
      <c r="AH38" s="5">
        <f t="shared" si="2"/>
        <v>7.8472222222222276E-2</v>
      </c>
      <c r="AI38" t="str">
        <f t="shared" si="3"/>
        <v>Evening</v>
      </c>
      <c r="AJ38" t="str">
        <f t="shared" si="4"/>
        <v>REMOVE</v>
      </c>
      <c r="AK38" t="str">
        <f t="shared" si="5"/>
        <v>Tuesday</v>
      </c>
      <c r="AL38" t="str">
        <f t="shared" si="6"/>
        <v>OnTime</v>
      </c>
      <c r="AM38" t="str">
        <f t="shared" si="7"/>
        <v>June</v>
      </c>
    </row>
    <row r="39" spans="1:39" x14ac:dyDescent="0.3">
      <c r="A39" s="1">
        <v>44709</v>
      </c>
      <c r="B39" t="s">
        <v>46</v>
      </c>
      <c r="C39" t="s">
        <v>47</v>
      </c>
      <c r="D39" t="s">
        <v>48</v>
      </c>
      <c r="E39">
        <v>20452</v>
      </c>
      <c r="F39">
        <v>3593</v>
      </c>
      <c r="G39" t="s">
        <v>137</v>
      </c>
      <c r="H39" t="s">
        <v>138</v>
      </c>
      <c r="I39" t="s">
        <v>12</v>
      </c>
      <c r="J39" t="s">
        <v>13</v>
      </c>
      <c r="K39">
        <v>600</v>
      </c>
      <c r="L39">
        <v>555</v>
      </c>
      <c r="M39">
        <v>-5</v>
      </c>
      <c r="N39">
        <v>18</v>
      </c>
      <c r="O39">
        <v>613</v>
      </c>
      <c r="P39">
        <v>700</v>
      </c>
      <c r="Q39">
        <v>6</v>
      </c>
      <c r="R39">
        <v>737</v>
      </c>
      <c r="S39">
        <v>706</v>
      </c>
      <c r="T39">
        <v>-31</v>
      </c>
      <c r="U39">
        <v>0</v>
      </c>
      <c r="V39">
        <v>0</v>
      </c>
      <c r="W39">
        <v>97</v>
      </c>
      <c r="X39">
        <v>71</v>
      </c>
      <c r="Y39">
        <v>47</v>
      </c>
      <c r="Z39">
        <v>209</v>
      </c>
      <c r="AF39" t="str">
        <f t="shared" si="8"/>
        <v>07:06</v>
      </c>
      <c r="AG39" t="str">
        <f t="shared" si="1"/>
        <v>05:55</v>
      </c>
      <c r="AH39" s="5">
        <f t="shared" si="2"/>
        <v>4.9305555555555547E-2</v>
      </c>
      <c r="AI39" t="str">
        <f t="shared" si="3"/>
        <v>Night</v>
      </c>
      <c r="AJ39" t="str">
        <f t="shared" si="4"/>
        <v>REMOVE</v>
      </c>
      <c r="AK39" t="str">
        <f t="shared" si="5"/>
        <v>Saturday</v>
      </c>
      <c r="AL39" t="str">
        <f t="shared" si="6"/>
        <v>OnTime</v>
      </c>
      <c r="AM39" t="str">
        <f t="shared" si="7"/>
        <v>May</v>
      </c>
    </row>
    <row r="40" spans="1:39" x14ac:dyDescent="0.3">
      <c r="A40" s="1">
        <v>44842</v>
      </c>
      <c r="B40" t="s">
        <v>39</v>
      </c>
      <c r="C40" t="s">
        <v>40</v>
      </c>
      <c r="D40" t="s">
        <v>41</v>
      </c>
      <c r="E40">
        <v>19805</v>
      </c>
      <c r="F40">
        <v>2720</v>
      </c>
      <c r="G40" t="s">
        <v>30</v>
      </c>
      <c r="H40" t="s">
        <v>31</v>
      </c>
      <c r="I40" t="s">
        <v>139</v>
      </c>
      <c r="J40" t="s">
        <v>140</v>
      </c>
      <c r="K40">
        <v>826</v>
      </c>
      <c r="L40">
        <v>820</v>
      </c>
      <c r="M40">
        <v>-6</v>
      </c>
      <c r="N40">
        <v>18</v>
      </c>
      <c r="O40">
        <v>838</v>
      </c>
      <c r="P40">
        <v>832</v>
      </c>
      <c r="Q40">
        <v>5</v>
      </c>
      <c r="R40">
        <v>850</v>
      </c>
      <c r="S40">
        <v>837</v>
      </c>
      <c r="T40">
        <v>-13</v>
      </c>
      <c r="U40">
        <v>0</v>
      </c>
      <c r="V40">
        <v>0</v>
      </c>
      <c r="W40">
        <v>144</v>
      </c>
      <c r="X40">
        <v>137</v>
      </c>
      <c r="Y40">
        <v>114</v>
      </c>
      <c r="Z40">
        <v>813</v>
      </c>
      <c r="AF40" t="str">
        <f t="shared" si="8"/>
        <v>08:37</v>
      </c>
      <c r="AG40" t="str">
        <f t="shared" si="1"/>
        <v>08:20</v>
      </c>
      <c r="AH40" s="5">
        <f t="shared" si="2"/>
        <v>1.1805555555555569E-2</v>
      </c>
      <c r="AI40" t="str">
        <f t="shared" si="3"/>
        <v>Morning</v>
      </c>
      <c r="AJ40" t="str">
        <f t="shared" si="4"/>
        <v>REMOVE</v>
      </c>
      <c r="AK40" t="str">
        <f t="shared" si="5"/>
        <v>Saturday</v>
      </c>
      <c r="AL40" t="str">
        <f t="shared" si="6"/>
        <v>OnTime</v>
      </c>
      <c r="AM40" t="str">
        <f t="shared" si="7"/>
        <v>October</v>
      </c>
    </row>
    <row r="41" spans="1:39" x14ac:dyDescent="0.3">
      <c r="A41" s="1">
        <v>44132</v>
      </c>
      <c r="B41" t="s">
        <v>141</v>
      </c>
      <c r="C41" t="s">
        <v>142</v>
      </c>
      <c r="D41" t="s">
        <v>143</v>
      </c>
      <c r="E41">
        <v>20363</v>
      </c>
      <c r="F41">
        <v>5047</v>
      </c>
      <c r="G41" t="s">
        <v>64</v>
      </c>
      <c r="H41" t="s">
        <v>65</v>
      </c>
      <c r="I41" t="s">
        <v>144</v>
      </c>
      <c r="J41" t="s">
        <v>145</v>
      </c>
      <c r="K41">
        <v>1745</v>
      </c>
      <c r="L41">
        <v>1740</v>
      </c>
      <c r="M41">
        <v>-5</v>
      </c>
      <c r="N41">
        <v>11</v>
      </c>
      <c r="O41">
        <v>1751</v>
      </c>
      <c r="P41">
        <v>1907</v>
      </c>
      <c r="Q41">
        <v>14</v>
      </c>
      <c r="R41">
        <v>1932</v>
      </c>
      <c r="S41">
        <v>1921</v>
      </c>
      <c r="T41">
        <v>-11</v>
      </c>
      <c r="U41">
        <v>0</v>
      </c>
      <c r="V41">
        <v>0</v>
      </c>
      <c r="W41">
        <v>107</v>
      </c>
      <c r="X41">
        <v>101</v>
      </c>
      <c r="Y41">
        <v>76</v>
      </c>
      <c r="Z41">
        <v>501</v>
      </c>
      <c r="AF41" t="str">
        <f t="shared" si="8"/>
        <v>19:21</v>
      </c>
      <c r="AG41" t="str">
        <f t="shared" si="1"/>
        <v>17:40</v>
      </c>
      <c r="AH41" s="5">
        <f t="shared" si="2"/>
        <v>7.0138888888888862E-2</v>
      </c>
      <c r="AI41" t="str">
        <f t="shared" si="3"/>
        <v>Afternoon</v>
      </c>
      <c r="AJ41" t="str">
        <f t="shared" si="4"/>
        <v>REMOVE</v>
      </c>
      <c r="AK41" t="str">
        <f t="shared" si="5"/>
        <v>Wednesday</v>
      </c>
      <c r="AL41" t="str">
        <f t="shared" si="6"/>
        <v>OnTime</v>
      </c>
      <c r="AM41" t="str">
        <f t="shared" si="7"/>
        <v>October</v>
      </c>
    </row>
    <row r="42" spans="1:39" x14ac:dyDescent="0.3">
      <c r="A42" s="1">
        <v>43466</v>
      </c>
      <c r="B42" t="s">
        <v>14</v>
      </c>
      <c r="C42" t="s">
        <v>15</v>
      </c>
      <c r="D42" t="s">
        <v>16</v>
      </c>
      <c r="E42">
        <v>19790</v>
      </c>
      <c r="F42">
        <v>345</v>
      </c>
      <c r="G42" t="s">
        <v>60</v>
      </c>
      <c r="H42" t="s">
        <v>61</v>
      </c>
      <c r="I42" t="s">
        <v>146</v>
      </c>
      <c r="J42" t="s">
        <v>147</v>
      </c>
      <c r="K42">
        <v>939</v>
      </c>
      <c r="L42">
        <v>935</v>
      </c>
      <c r="M42">
        <v>-4</v>
      </c>
      <c r="N42">
        <v>12</v>
      </c>
      <c r="O42">
        <v>947</v>
      </c>
      <c r="P42">
        <v>1041</v>
      </c>
      <c r="Q42">
        <v>3</v>
      </c>
      <c r="R42">
        <v>1055</v>
      </c>
      <c r="S42">
        <v>1044</v>
      </c>
      <c r="T42">
        <v>-11</v>
      </c>
      <c r="U42">
        <v>0</v>
      </c>
      <c r="V42">
        <v>0</v>
      </c>
      <c r="W42">
        <v>76</v>
      </c>
      <c r="X42">
        <v>69</v>
      </c>
      <c r="Y42">
        <v>54</v>
      </c>
      <c r="Z42">
        <v>366</v>
      </c>
      <c r="AF42" t="str">
        <f t="shared" si="8"/>
        <v>10:44</v>
      </c>
      <c r="AG42" t="str">
        <f t="shared" si="1"/>
        <v>09:35</v>
      </c>
      <c r="AH42" s="5">
        <f t="shared" si="2"/>
        <v>4.7916666666666663E-2</v>
      </c>
      <c r="AI42" t="str">
        <f t="shared" si="3"/>
        <v>Morning</v>
      </c>
      <c r="AJ42" t="str">
        <f t="shared" si="4"/>
        <v>REMOVE</v>
      </c>
      <c r="AK42" t="str">
        <f t="shared" si="5"/>
        <v>Tuesday</v>
      </c>
      <c r="AL42" t="str">
        <f t="shared" si="6"/>
        <v>OnTime</v>
      </c>
      <c r="AM42" t="str">
        <f t="shared" si="7"/>
        <v>January</v>
      </c>
    </row>
    <row r="43" spans="1:39" x14ac:dyDescent="0.3">
      <c r="A43" s="1">
        <v>44193</v>
      </c>
      <c r="B43" t="s">
        <v>122</v>
      </c>
      <c r="C43" t="s">
        <v>123</v>
      </c>
      <c r="D43" t="s">
        <v>124</v>
      </c>
      <c r="E43">
        <v>20304</v>
      </c>
      <c r="F43">
        <v>5327</v>
      </c>
      <c r="G43" t="s">
        <v>23</v>
      </c>
      <c r="H43" t="s">
        <v>24</v>
      </c>
      <c r="I43" t="s">
        <v>125</v>
      </c>
      <c r="J43" t="s">
        <v>126</v>
      </c>
      <c r="K43">
        <v>1825</v>
      </c>
      <c r="L43">
        <v>1823</v>
      </c>
      <c r="M43">
        <v>-2</v>
      </c>
      <c r="N43">
        <v>17</v>
      </c>
      <c r="O43">
        <v>1840</v>
      </c>
      <c r="P43">
        <v>2108</v>
      </c>
      <c r="Q43">
        <v>3</v>
      </c>
      <c r="R43">
        <v>2105</v>
      </c>
      <c r="S43">
        <v>2111</v>
      </c>
      <c r="T43">
        <v>6</v>
      </c>
      <c r="U43">
        <v>0</v>
      </c>
      <c r="V43">
        <v>0</v>
      </c>
      <c r="W43">
        <v>100</v>
      </c>
      <c r="X43">
        <v>108</v>
      </c>
      <c r="Y43">
        <v>88</v>
      </c>
      <c r="Z43">
        <v>522</v>
      </c>
      <c r="AF43" t="str">
        <f t="shared" si="8"/>
        <v>21:11</v>
      </c>
      <c r="AG43" t="str">
        <f t="shared" si="1"/>
        <v>18:23</v>
      </c>
      <c r="AH43" s="5">
        <f t="shared" si="2"/>
        <v>0.11666666666666659</v>
      </c>
      <c r="AI43" t="str">
        <f t="shared" si="3"/>
        <v>Evening</v>
      </c>
      <c r="AJ43" t="str">
        <f t="shared" si="4"/>
        <v>KEEP</v>
      </c>
      <c r="AK43" t="str">
        <f t="shared" si="5"/>
        <v>Monday</v>
      </c>
      <c r="AL43" t="str">
        <f t="shared" si="6"/>
        <v>OnTime</v>
      </c>
      <c r="AM43" t="str">
        <f t="shared" si="7"/>
        <v>December</v>
      </c>
    </row>
    <row r="44" spans="1:39" x14ac:dyDescent="0.3">
      <c r="A44" s="1">
        <v>44563</v>
      </c>
      <c r="B44" t="s">
        <v>46</v>
      </c>
      <c r="C44" t="s">
        <v>47</v>
      </c>
      <c r="D44" t="s">
        <v>48</v>
      </c>
      <c r="E44">
        <v>20452</v>
      </c>
      <c r="F44">
        <v>3467</v>
      </c>
      <c r="G44" t="s">
        <v>80</v>
      </c>
      <c r="H44" t="s">
        <v>67</v>
      </c>
      <c r="I44" t="s">
        <v>42</v>
      </c>
      <c r="J44" t="s">
        <v>43</v>
      </c>
      <c r="K44">
        <v>1935</v>
      </c>
      <c r="L44">
        <v>0</v>
      </c>
      <c r="M44">
        <v>0</v>
      </c>
      <c r="R44">
        <v>2241</v>
      </c>
      <c r="S44">
        <f ca="1">AVERAGE(S:S)</f>
        <v>0</v>
      </c>
      <c r="T44">
        <v>0</v>
      </c>
      <c r="U44">
        <v>1</v>
      </c>
      <c r="V44">
        <v>0</v>
      </c>
      <c r="W44">
        <v>126</v>
      </c>
      <c r="Z44">
        <v>612</v>
      </c>
      <c r="AF44" t="e">
        <f ca="1">TEXT(INT(S44/100),"00") &amp; ":" &amp; TEXT(MOD(S44,100),"00")</f>
        <v>#REF!</v>
      </c>
      <c r="AG44" t="str">
        <f t="shared" si="1"/>
        <v>00:00</v>
      </c>
      <c r="AH44" s="5">
        <f ca="1">AF44-AG44</f>
        <v>3.7499999999999978E-2</v>
      </c>
      <c r="AI44" t="str">
        <f t="shared" si="3"/>
        <v>Night</v>
      </c>
      <c r="AJ44" t="str">
        <f t="shared" si="4"/>
        <v>KEEP</v>
      </c>
      <c r="AK44" t="str">
        <f t="shared" si="5"/>
        <v>Sunday</v>
      </c>
      <c r="AL44" t="str">
        <f t="shared" si="6"/>
        <v>OnTime</v>
      </c>
      <c r="AM44" t="str">
        <f t="shared" si="7"/>
        <v>January</v>
      </c>
    </row>
    <row r="45" spans="1:39" x14ac:dyDescent="0.3">
      <c r="A45" s="1">
        <v>44698</v>
      </c>
      <c r="B45" t="s">
        <v>32</v>
      </c>
      <c r="C45" t="s">
        <v>33</v>
      </c>
      <c r="D45" t="s">
        <v>34</v>
      </c>
      <c r="E45">
        <v>19393</v>
      </c>
      <c r="F45">
        <v>4041</v>
      </c>
      <c r="G45" t="s">
        <v>72</v>
      </c>
      <c r="H45" t="s">
        <v>73</v>
      </c>
      <c r="I45" t="s">
        <v>137</v>
      </c>
      <c r="J45" t="s">
        <v>138</v>
      </c>
      <c r="K45">
        <v>755</v>
      </c>
      <c r="L45">
        <v>750</v>
      </c>
      <c r="M45">
        <v>-5</v>
      </c>
      <c r="N45">
        <v>13</v>
      </c>
      <c r="O45">
        <v>803</v>
      </c>
      <c r="P45">
        <v>902</v>
      </c>
      <c r="Q45">
        <v>5</v>
      </c>
      <c r="R45">
        <v>915</v>
      </c>
      <c r="S45">
        <v>907</v>
      </c>
      <c r="T45">
        <v>-8</v>
      </c>
      <c r="U45">
        <v>0</v>
      </c>
      <c r="V45">
        <v>0</v>
      </c>
      <c r="W45">
        <v>80</v>
      </c>
      <c r="X45">
        <v>77</v>
      </c>
      <c r="Y45">
        <v>59</v>
      </c>
      <c r="Z45">
        <v>377</v>
      </c>
      <c r="AF45" t="str">
        <f t="shared" si="8"/>
        <v>09:07</v>
      </c>
      <c r="AG45" t="str">
        <f t="shared" si="1"/>
        <v>07:50</v>
      </c>
      <c r="AH45" s="5">
        <f t="shared" si="2"/>
        <v>5.3472222222222199E-2</v>
      </c>
      <c r="AI45" t="str">
        <f t="shared" si="3"/>
        <v>Morning</v>
      </c>
      <c r="AJ45" t="str">
        <f t="shared" si="4"/>
        <v>REMOVE</v>
      </c>
      <c r="AK45" t="str">
        <f t="shared" si="5"/>
        <v>Tuesday</v>
      </c>
      <c r="AL45" t="str">
        <f t="shared" si="6"/>
        <v>OnTime</v>
      </c>
      <c r="AM45" t="str">
        <f t="shared" si="7"/>
        <v>May</v>
      </c>
    </row>
    <row r="46" spans="1:39" x14ac:dyDescent="0.3">
      <c r="A46" s="1">
        <v>43894</v>
      </c>
      <c r="B46" t="s">
        <v>7</v>
      </c>
      <c r="C46" t="s">
        <v>8</v>
      </c>
      <c r="D46" t="s">
        <v>9</v>
      </c>
      <c r="E46">
        <v>19977</v>
      </c>
      <c r="F46">
        <v>1013</v>
      </c>
      <c r="G46" t="s">
        <v>23</v>
      </c>
      <c r="H46" t="s">
        <v>24</v>
      </c>
      <c r="I46" t="s">
        <v>21</v>
      </c>
      <c r="J46" t="s">
        <v>22</v>
      </c>
      <c r="K46">
        <v>1252</v>
      </c>
      <c r="L46">
        <v>1251</v>
      </c>
      <c r="M46">
        <v>-1</v>
      </c>
      <c r="N46">
        <v>20</v>
      </c>
      <c r="O46">
        <v>1311</v>
      </c>
      <c r="P46">
        <v>1612</v>
      </c>
      <c r="Q46">
        <v>9</v>
      </c>
      <c r="R46">
        <v>1629</v>
      </c>
      <c r="S46">
        <v>1621</v>
      </c>
      <c r="T46">
        <v>-8</v>
      </c>
      <c r="U46">
        <v>0</v>
      </c>
      <c r="V46">
        <v>0</v>
      </c>
      <c r="W46">
        <v>157</v>
      </c>
      <c r="X46">
        <v>150</v>
      </c>
      <c r="Y46">
        <v>121</v>
      </c>
      <c r="Z46">
        <v>967</v>
      </c>
      <c r="AF46" t="str">
        <f t="shared" si="8"/>
        <v>16:21</v>
      </c>
      <c r="AG46" t="str">
        <f t="shared" si="1"/>
        <v>12:51</v>
      </c>
      <c r="AH46" s="5">
        <f t="shared" si="2"/>
        <v>0.14583333333333337</v>
      </c>
      <c r="AI46" t="str">
        <f t="shared" si="3"/>
        <v>Afternoon</v>
      </c>
      <c r="AJ46" t="str">
        <f t="shared" si="4"/>
        <v>REMOVE</v>
      </c>
      <c r="AK46" t="str">
        <f t="shared" si="5"/>
        <v>Wednesday</v>
      </c>
      <c r="AL46" t="str">
        <f t="shared" si="6"/>
        <v>OnTime</v>
      </c>
      <c r="AM46" t="str">
        <f t="shared" si="7"/>
        <v>March</v>
      </c>
    </row>
    <row r="47" spans="1:39" x14ac:dyDescent="0.3">
      <c r="A47" s="1">
        <v>44550</v>
      </c>
      <c r="B47" t="s">
        <v>122</v>
      </c>
      <c r="C47" t="s">
        <v>123</v>
      </c>
      <c r="D47" t="s">
        <v>124</v>
      </c>
      <c r="E47">
        <v>20304</v>
      </c>
      <c r="F47">
        <v>5056</v>
      </c>
      <c r="G47" t="s">
        <v>148</v>
      </c>
      <c r="H47" t="s">
        <v>149</v>
      </c>
      <c r="I47" t="s">
        <v>21</v>
      </c>
      <c r="J47" t="s">
        <v>22</v>
      </c>
      <c r="K47">
        <v>600</v>
      </c>
      <c r="L47">
        <v>608</v>
      </c>
      <c r="M47">
        <v>8</v>
      </c>
      <c r="N47">
        <v>11</v>
      </c>
      <c r="O47">
        <v>619</v>
      </c>
      <c r="P47">
        <v>739</v>
      </c>
      <c r="Q47">
        <v>10</v>
      </c>
      <c r="R47">
        <v>759</v>
      </c>
      <c r="S47">
        <v>749</v>
      </c>
      <c r="T47">
        <v>-10</v>
      </c>
      <c r="U47">
        <v>0</v>
      </c>
      <c r="V47">
        <v>0</v>
      </c>
      <c r="W47">
        <v>119</v>
      </c>
      <c r="X47">
        <v>101</v>
      </c>
      <c r="Y47">
        <v>80</v>
      </c>
      <c r="Z47">
        <v>557</v>
      </c>
      <c r="AF47" t="str">
        <f t="shared" si="8"/>
        <v>07:49</v>
      </c>
      <c r="AG47" t="str">
        <f t="shared" si="1"/>
        <v>06:08</v>
      </c>
      <c r="AH47" s="5">
        <f t="shared" si="2"/>
        <v>7.0138888888888917E-2</v>
      </c>
      <c r="AI47" t="str">
        <f t="shared" si="3"/>
        <v>Morning</v>
      </c>
      <c r="AJ47" t="str">
        <f t="shared" si="4"/>
        <v>KEEP</v>
      </c>
      <c r="AK47" t="str">
        <f t="shared" si="5"/>
        <v>Monday</v>
      </c>
      <c r="AL47" t="str">
        <f t="shared" si="6"/>
        <v>OnTime</v>
      </c>
      <c r="AM47" t="str">
        <f t="shared" si="7"/>
        <v>December</v>
      </c>
    </row>
    <row r="48" spans="1:39" x14ac:dyDescent="0.3">
      <c r="A48" s="1">
        <v>45110</v>
      </c>
      <c r="B48" t="s">
        <v>81</v>
      </c>
      <c r="C48" t="s">
        <v>82</v>
      </c>
      <c r="D48" t="s">
        <v>83</v>
      </c>
      <c r="E48">
        <v>20409</v>
      </c>
      <c r="F48">
        <v>431</v>
      </c>
      <c r="G48" t="s">
        <v>44</v>
      </c>
      <c r="H48" t="s">
        <v>45</v>
      </c>
      <c r="I48" t="s">
        <v>150</v>
      </c>
      <c r="J48" t="s">
        <v>85</v>
      </c>
      <c r="K48">
        <v>1400</v>
      </c>
      <c r="L48">
        <v>1350</v>
      </c>
      <c r="M48">
        <v>-10</v>
      </c>
      <c r="N48">
        <v>15</v>
      </c>
      <c r="O48">
        <v>1405</v>
      </c>
      <c r="P48">
        <v>1449</v>
      </c>
      <c r="Q48">
        <v>6</v>
      </c>
      <c r="R48">
        <v>1521</v>
      </c>
      <c r="S48">
        <v>1455</v>
      </c>
      <c r="T48">
        <v>-26</v>
      </c>
      <c r="U48">
        <v>0</v>
      </c>
      <c r="V48">
        <v>0</v>
      </c>
      <c r="W48">
        <v>81</v>
      </c>
      <c r="X48">
        <v>65</v>
      </c>
      <c r="Y48">
        <v>44</v>
      </c>
      <c r="Z48">
        <v>184</v>
      </c>
      <c r="AF48" t="str">
        <f t="shared" si="8"/>
        <v>14:55</v>
      </c>
      <c r="AG48" t="str">
        <f t="shared" si="1"/>
        <v>13:50</v>
      </c>
      <c r="AH48" s="5">
        <f t="shared" si="2"/>
        <v>4.5138888888888951E-2</v>
      </c>
      <c r="AI48" t="str">
        <f t="shared" si="3"/>
        <v>Afternoon</v>
      </c>
      <c r="AJ48" t="str">
        <f t="shared" si="4"/>
        <v>REMOVE</v>
      </c>
      <c r="AK48" t="str">
        <f t="shared" si="5"/>
        <v>Monday</v>
      </c>
      <c r="AL48" t="str">
        <f t="shared" si="6"/>
        <v>OnTime</v>
      </c>
      <c r="AM48" t="str">
        <f t="shared" si="7"/>
        <v>July</v>
      </c>
    </row>
    <row r="49" spans="1:39" x14ac:dyDescent="0.3">
      <c r="A49" s="1">
        <v>43836</v>
      </c>
      <c r="B49" t="s">
        <v>14</v>
      </c>
      <c r="C49" t="s">
        <v>15</v>
      </c>
      <c r="D49" t="s">
        <v>16</v>
      </c>
      <c r="E49">
        <v>19790</v>
      </c>
      <c r="F49">
        <v>1530</v>
      </c>
      <c r="G49" t="s">
        <v>53</v>
      </c>
      <c r="H49" t="s">
        <v>54</v>
      </c>
      <c r="I49" t="s">
        <v>60</v>
      </c>
      <c r="J49" t="s">
        <v>61</v>
      </c>
      <c r="K49">
        <v>1030</v>
      </c>
      <c r="L49">
        <v>1035</v>
      </c>
      <c r="M49">
        <v>5</v>
      </c>
      <c r="N49">
        <v>15</v>
      </c>
      <c r="O49">
        <v>1050</v>
      </c>
      <c r="P49">
        <v>1724</v>
      </c>
      <c r="Q49">
        <v>4</v>
      </c>
      <c r="R49">
        <v>1740</v>
      </c>
      <c r="S49">
        <v>1728</v>
      </c>
      <c r="T49">
        <v>-12</v>
      </c>
      <c r="U49">
        <v>0</v>
      </c>
      <c r="V49">
        <v>0</v>
      </c>
      <c r="W49">
        <v>250</v>
      </c>
      <c r="X49">
        <v>233</v>
      </c>
      <c r="Y49">
        <v>214</v>
      </c>
      <c r="Z49">
        <v>1947</v>
      </c>
      <c r="AF49" t="str">
        <f t="shared" si="8"/>
        <v>17:28</v>
      </c>
      <c r="AG49" t="str">
        <f t="shared" si="1"/>
        <v>10:35</v>
      </c>
      <c r="AH49" s="5">
        <f t="shared" si="2"/>
        <v>0.28680555555555554</v>
      </c>
      <c r="AI49" t="str">
        <f t="shared" si="3"/>
        <v>Morning</v>
      </c>
      <c r="AJ49" t="str">
        <f t="shared" si="4"/>
        <v>KEEP</v>
      </c>
      <c r="AK49" t="str">
        <f t="shared" si="5"/>
        <v>Monday</v>
      </c>
      <c r="AL49" t="str">
        <f t="shared" si="6"/>
        <v>OnTime</v>
      </c>
      <c r="AM49" t="str">
        <f t="shared" si="7"/>
        <v>January</v>
      </c>
    </row>
    <row r="50" spans="1:39" x14ac:dyDescent="0.3">
      <c r="A50" s="1">
        <v>44253</v>
      </c>
      <c r="B50" t="s">
        <v>7</v>
      </c>
      <c r="C50" t="s">
        <v>8</v>
      </c>
      <c r="D50" t="s">
        <v>9</v>
      </c>
      <c r="E50">
        <v>19977</v>
      </c>
      <c r="F50">
        <v>440</v>
      </c>
      <c r="G50" t="s">
        <v>151</v>
      </c>
      <c r="H50" t="s">
        <v>152</v>
      </c>
      <c r="I50" t="s">
        <v>21</v>
      </c>
      <c r="J50" t="s">
        <v>22</v>
      </c>
      <c r="K50">
        <v>530</v>
      </c>
      <c r="L50">
        <v>526</v>
      </c>
      <c r="M50">
        <v>-4</v>
      </c>
      <c r="N50">
        <v>11</v>
      </c>
      <c r="O50">
        <v>537</v>
      </c>
      <c r="P50">
        <v>832</v>
      </c>
      <c r="Q50">
        <v>7</v>
      </c>
      <c r="R50">
        <v>847</v>
      </c>
      <c r="S50">
        <v>839</v>
      </c>
      <c r="T50">
        <v>-8</v>
      </c>
      <c r="U50">
        <v>0</v>
      </c>
      <c r="V50">
        <v>0</v>
      </c>
      <c r="W50">
        <v>137</v>
      </c>
      <c r="X50">
        <v>133</v>
      </c>
      <c r="Y50">
        <v>115</v>
      </c>
      <c r="Z50">
        <v>909</v>
      </c>
      <c r="AF50" t="str">
        <f t="shared" si="8"/>
        <v>08:39</v>
      </c>
      <c r="AG50" t="str">
        <f t="shared" si="1"/>
        <v>05:26</v>
      </c>
      <c r="AH50" s="5">
        <f t="shared" si="2"/>
        <v>0.13402777777777777</v>
      </c>
      <c r="AI50" t="str">
        <f t="shared" si="3"/>
        <v>Night</v>
      </c>
      <c r="AJ50" t="str">
        <f t="shared" si="4"/>
        <v>REMOVE</v>
      </c>
      <c r="AK50" t="str">
        <f t="shared" si="5"/>
        <v>Friday</v>
      </c>
      <c r="AL50" t="str">
        <f t="shared" si="6"/>
        <v>OnTime</v>
      </c>
      <c r="AM50" t="str">
        <f t="shared" si="7"/>
        <v>February</v>
      </c>
    </row>
    <row r="51" spans="1:39" x14ac:dyDescent="0.3">
      <c r="A51" s="1">
        <v>45024</v>
      </c>
      <c r="B51" t="s">
        <v>32</v>
      </c>
      <c r="C51" t="s">
        <v>33</v>
      </c>
      <c r="D51" t="s">
        <v>34</v>
      </c>
      <c r="E51">
        <v>19393</v>
      </c>
      <c r="F51">
        <v>3355</v>
      </c>
      <c r="G51" t="s">
        <v>66</v>
      </c>
      <c r="H51" t="s">
        <v>67</v>
      </c>
      <c r="I51" t="s">
        <v>153</v>
      </c>
      <c r="J51" t="s">
        <v>154</v>
      </c>
      <c r="K51">
        <v>2120</v>
      </c>
      <c r="L51">
        <v>2133</v>
      </c>
      <c r="M51">
        <v>13</v>
      </c>
      <c r="N51">
        <v>7</v>
      </c>
      <c r="O51">
        <v>2140</v>
      </c>
      <c r="P51">
        <v>2</v>
      </c>
      <c r="Q51">
        <v>3</v>
      </c>
      <c r="R51">
        <v>15</v>
      </c>
      <c r="S51">
        <v>5</v>
      </c>
      <c r="T51">
        <v>-10</v>
      </c>
      <c r="U51">
        <v>0</v>
      </c>
      <c r="V51">
        <v>0</v>
      </c>
      <c r="W51">
        <v>175</v>
      </c>
      <c r="X51">
        <v>152</v>
      </c>
      <c r="Y51">
        <v>142</v>
      </c>
      <c r="Z51">
        <v>1036</v>
      </c>
      <c r="AF51" t="str">
        <f t="shared" si="8"/>
        <v>00:05</v>
      </c>
      <c r="AG51" t="str">
        <f t="shared" si="1"/>
        <v>21:33</v>
      </c>
      <c r="AH51" s="5">
        <f t="shared" si="2"/>
        <v>-0.89444444444444449</v>
      </c>
      <c r="AI51" t="str">
        <f t="shared" si="3"/>
        <v>Evening</v>
      </c>
      <c r="AJ51" t="str">
        <f t="shared" si="4"/>
        <v>KEEP</v>
      </c>
      <c r="AK51" t="str">
        <f t="shared" si="5"/>
        <v>Saturday</v>
      </c>
      <c r="AL51" t="str">
        <f t="shared" si="6"/>
        <v>OnTime</v>
      </c>
      <c r="AM51" t="str">
        <f t="shared" si="7"/>
        <v>April</v>
      </c>
    </row>
    <row r="52" spans="1:39" x14ac:dyDescent="0.3">
      <c r="A52" s="1">
        <v>44359</v>
      </c>
      <c r="B52" t="s">
        <v>14</v>
      </c>
      <c r="C52" t="s">
        <v>15</v>
      </c>
      <c r="D52" t="s">
        <v>16</v>
      </c>
      <c r="E52">
        <v>19790</v>
      </c>
      <c r="F52">
        <v>1031</v>
      </c>
      <c r="G52" t="s">
        <v>144</v>
      </c>
      <c r="H52" t="s">
        <v>145</v>
      </c>
      <c r="I52" t="s">
        <v>60</v>
      </c>
      <c r="J52" t="s">
        <v>61</v>
      </c>
      <c r="K52">
        <v>1330</v>
      </c>
      <c r="L52">
        <v>1332</v>
      </c>
      <c r="M52">
        <v>2</v>
      </c>
      <c r="N52">
        <v>10</v>
      </c>
      <c r="O52">
        <v>1342</v>
      </c>
      <c r="P52">
        <v>1522</v>
      </c>
      <c r="Q52">
        <v>6</v>
      </c>
      <c r="R52">
        <v>1531</v>
      </c>
      <c r="S52">
        <v>1528</v>
      </c>
      <c r="T52">
        <v>-3</v>
      </c>
      <c r="U52">
        <v>0</v>
      </c>
      <c r="V52">
        <v>0</v>
      </c>
      <c r="W52">
        <v>121</v>
      </c>
      <c r="X52">
        <v>116</v>
      </c>
      <c r="Y52">
        <v>100</v>
      </c>
      <c r="Z52">
        <v>594</v>
      </c>
      <c r="AF52" t="str">
        <f t="shared" si="8"/>
        <v>15:28</v>
      </c>
      <c r="AG52" t="str">
        <f t="shared" si="1"/>
        <v>13:32</v>
      </c>
      <c r="AH52" s="5">
        <f t="shared" si="2"/>
        <v>8.0555555555555602E-2</v>
      </c>
      <c r="AI52" t="str">
        <f t="shared" si="3"/>
        <v>Afternoon</v>
      </c>
      <c r="AJ52" t="str">
        <f t="shared" si="4"/>
        <v>KEEP</v>
      </c>
      <c r="AK52" t="str">
        <f t="shared" si="5"/>
        <v>Saturday</v>
      </c>
      <c r="AL52" t="str">
        <f t="shared" si="6"/>
        <v>OnTime</v>
      </c>
      <c r="AM52" t="str">
        <f t="shared" si="7"/>
        <v>June</v>
      </c>
    </row>
    <row r="53" spans="1:39" x14ac:dyDescent="0.3">
      <c r="A53" s="1">
        <v>43571</v>
      </c>
      <c r="B53" t="s">
        <v>155</v>
      </c>
      <c r="C53" t="s">
        <v>156</v>
      </c>
      <c r="D53" t="s">
        <v>157</v>
      </c>
      <c r="E53">
        <v>20398</v>
      </c>
      <c r="F53">
        <v>3657</v>
      </c>
      <c r="G53" t="s">
        <v>90</v>
      </c>
      <c r="H53" t="s">
        <v>91</v>
      </c>
      <c r="I53" t="s">
        <v>80</v>
      </c>
      <c r="J53" t="s">
        <v>67</v>
      </c>
      <c r="K53">
        <v>1414</v>
      </c>
      <c r="L53">
        <v>1409</v>
      </c>
      <c r="M53">
        <v>-5</v>
      </c>
      <c r="N53">
        <v>13</v>
      </c>
      <c r="O53">
        <v>1422</v>
      </c>
      <c r="P53">
        <v>1355</v>
      </c>
      <c r="Q53">
        <v>15</v>
      </c>
      <c r="R53">
        <v>1420</v>
      </c>
      <c r="S53">
        <v>1410</v>
      </c>
      <c r="T53">
        <v>-10</v>
      </c>
      <c r="U53">
        <v>0</v>
      </c>
      <c r="V53">
        <v>0</v>
      </c>
      <c r="W53">
        <v>66</v>
      </c>
      <c r="X53">
        <v>61</v>
      </c>
      <c r="Y53">
        <v>33</v>
      </c>
      <c r="Z53">
        <v>137</v>
      </c>
      <c r="AF53" t="str">
        <f t="shared" si="8"/>
        <v>14:10</v>
      </c>
      <c r="AG53" t="str">
        <f t="shared" si="1"/>
        <v>14:09</v>
      </c>
      <c r="AH53" s="5">
        <f t="shared" si="2"/>
        <v>6.9444444444444198E-4</v>
      </c>
      <c r="AI53" t="str">
        <f t="shared" si="3"/>
        <v>Afternoon</v>
      </c>
      <c r="AJ53" t="str">
        <f t="shared" si="4"/>
        <v>REMOVE</v>
      </c>
      <c r="AK53" t="str">
        <f t="shared" si="5"/>
        <v>Tuesday</v>
      </c>
      <c r="AL53" t="str">
        <f t="shared" si="6"/>
        <v>OnTime</v>
      </c>
      <c r="AM53" t="str">
        <f t="shared" si="7"/>
        <v>April</v>
      </c>
    </row>
    <row r="54" spans="1:39" x14ac:dyDescent="0.3">
      <c r="A54" s="1">
        <v>44942</v>
      </c>
      <c r="B54" t="s">
        <v>122</v>
      </c>
      <c r="C54" t="s">
        <v>123</v>
      </c>
      <c r="D54" t="s">
        <v>124</v>
      </c>
      <c r="E54">
        <v>20304</v>
      </c>
      <c r="F54">
        <v>5762</v>
      </c>
      <c r="G54" t="s">
        <v>21</v>
      </c>
      <c r="H54" t="s">
        <v>22</v>
      </c>
      <c r="I54" t="s">
        <v>120</v>
      </c>
      <c r="J54" t="s">
        <v>121</v>
      </c>
      <c r="K54">
        <v>1720</v>
      </c>
      <c r="L54">
        <v>1725</v>
      </c>
      <c r="M54">
        <v>5</v>
      </c>
      <c r="N54">
        <v>23</v>
      </c>
      <c r="O54">
        <v>1748</v>
      </c>
      <c r="P54">
        <v>1902</v>
      </c>
      <c r="Q54">
        <v>7</v>
      </c>
      <c r="R54">
        <v>1907</v>
      </c>
      <c r="S54">
        <v>1909</v>
      </c>
      <c r="T54">
        <v>2</v>
      </c>
      <c r="U54">
        <v>0</v>
      </c>
      <c r="V54">
        <v>0</v>
      </c>
      <c r="W54">
        <v>107</v>
      </c>
      <c r="X54">
        <v>104</v>
      </c>
      <c r="Y54">
        <v>74</v>
      </c>
      <c r="Z54">
        <v>391</v>
      </c>
      <c r="AF54" t="str">
        <f t="shared" si="8"/>
        <v>19:09</v>
      </c>
      <c r="AG54" t="str">
        <f t="shared" si="1"/>
        <v>17:25</v>
      </c>
      <c r="AH54" s="5">
        <f t="shared" si="2"/>
        <v>7.2222222222222299E-2</v>
      </c>
      <c r="AI54" t="str">
        <f t="shared" si="3"/>
        <v>Afternoon</v>
      </c>
      <c r="AJ54" t="str">
        <f t="shared" si="4"/>
        <v>KEEP</v>
      </c>
      <c r="AK54" t="str">
        <f t="shared" si="5"/>
        <v>Monday</v>
      </c>
      <c r="AL54" t="str">
        <f t="shared" si="6"/>
        <v>OnTime</v>
      </c>
      <c r="AM54" t="str">
        <f t="shared" si="7"/>
        <v>January</v>
      </c>
    </row>
    <row r="55" spans="1:39" x14ac:dyDescent="0.3">
      <c r="A55" s="1">
        <v>43472</v>
      </c>
      <c r="B55" t="s">
        <v>32</v>
      </c>
      <c r="C55" t="s">
        <v>33</v>
      </c>
      <c r="D55" t="s">
        <v>34</v>
      </c>
      <c r="E55">
        <v>19393</v>
      </c>
      <c r="F55">
        <v>397</v>
      </c>
      <c r="G55" t="s">
        <v>153</v>
      </c>
      <c r="H55" t="s">
        <v>154</v>
      </c>
      <c r="I55" t="s">
        <v>35</v>
      </c>
      <c r="J55" t="s">
        <v>36</v>
      </c>
      <c r="K55">
        <v>1350</v>
      </c>
      <c r="L55">
        <v>1401</v>
      </c>
      <c r="M55">
        <v>11</v>
      </c>
      <c r="N55">
        <v>6</v>
      </c>
      <c r="O55">
        <v>1407</v>
      </c>
      <c r="P55">
        <v>1452</v>
      </c>
      <c r="Q55">
        <v>3</v>
      </c>
      <c r="R55">
        <v>1455</v>
      </c>
      <c r="S55">
        <v>1455</v>
      </c>
      <c r="T55">
        <v>0</v>
      </c>
      <c r="U55">
        <v>0</v>
      </c>
      <c r="V55">
        <v>0</v>
      </c>
      <c r="W55">
        <v>65</v>
      </c>
      <c r="X55">
        <v>54</v>
      </c>
      <c r="Y55">
        <v>45</v>
      </c>
      <c r="Z55">
        <v>248</v>
      </c>
      <c r="AF55" t="str">
        <f t="shared" si="8"/>
        <v>14:55</v>
      </c>
      <c r="AG55" t="str">
        <f t="shared" si="1"/>
        <v>14:01</v>
      </c>
      <c r="AH55" s="5">
        <f t="shared" si="2"/>
        <v>3.7499999999999978E-2</v>
      </c>
      <c r="AI55" t="str">
        <f t="shared" si="3"/>
        <v>Afternoon</v>
      </c>
      <c r="AJ55" t="str">
        <f t="shared" si="4"/>
        <v>KEEP</v>
      </c>
      <c r="AK55" t="str">
        <f t="shared" si="5"/>
        <v>Monday</v>
      </c>
      <c r="AL55" t="str">
        <f t="shared" si="6"/>
        <v>OnTime</v>
      </c>
      <c r="AM55" t="str">
        <f t="shared" si="7"/>
        <v>January</v>
      </c>
    </row>
    <row r="56" spans="1:39" x14ac:dyDescent="0.3">
      <c r="A56" s="1">
        <v>43610</v>
      </c>
      <c r="B56" t="s">
        <v>46</v>
      </c>
      <c r="C56" t="s">
        <v>47</v>
      </c>
      <c r="D56" t="s">
        <v>48</v>
      </c>
      <c r="E56">
        <v>20452</v>
      </c>
      <c r="F56">
        <v>3604</v>
      </c>
      <c r="G56" t="s">
        <v>76</v>
      </c>
      <c r="H56" t="s">
        <v>77</v>
      </c>
      <c r="I56" t="s">
        <v>12</v>
      </c>
      <c r="J56" t="s">
        <v>13</v>
      </c>
      <c r="K56">
        <v>1330</v>
      </c>
      <c r="L56">
        <v>1416</v>
      </c>
      <c r="M56">
        <v>46</v>
      </c>
      <c r="N56">
        <v>11</v>
      </c>
      <c r="O56">
        <v>1427</v>
      </c>
      <c r="P56">
        <v>1800</v>
      </c>
      <c r="Q56">
        <v>9</v>
      </c>
      <c r="R56">
        <v>1740</v>
      </c>
      <c r="S56">
        <v>1809</v>
      </c>
      <c r="T56">
        <v>29</v>
      </c>
      <c r="U56">
        <v>0</v>
      </c>
      <c r="V56">
        <v>0</v>
      </c>
      <c r="W56">
        <v>190</v>
      </c>
      <c r="X56">
        <v>173</v>
      </c>
      <c r="Y56">
        <v>153</v>
      </c>
      <c r="Z56">
        <v>1167</v>
      </c>
      <c r="AA56">
        <v>0</v>
      </c>
      <c r="AB56">
        <v>0</v>
      </c>
      <c r="AC56">
        <v>13</v>
      </c>
      <c r="AD56">
        <v>0</v>
      </c>
      <c r="AE56">
        <v>16</v>
      </c>
      <c r="AF56" t="str">
        <f t="shared" si="8"/>
        <v>18:09</v>
      </c>
      <c r="AG56" t="str">
        <f t="shared" si="1"/>
        <v>14:16</v>
      </c>
      <c r="AH56" s="5">
        <f t="shared" si="2"/>
        <v>0.16180555555555554</v>
      </c>
      <c r="AI56" t="str">
        <f t="shared" si="3"/>
        <v>Afternoon</v>
      </c>
      <c r="AJ56" t="str">
        <f t="shared" si="4"/>
        <v>KEEP</v>
      </c>
      <c r="AK56" t="str">
        <f t="shared" si="5"/>
        <v>Saturday</v>
      </c>
      <c r="AL56" t="str">
        <f t="shared" si="6"/>
        <v>Delayed</v>
      </c>
      <c r="AM56" t="str">
        <f t="shared" si="7"/>
        <v>May</v>
      </c>
    </row>
    <row r="57" spans="1:39" x14ac:dyDescent="0.3">
      <c r="A57" s="1">
        <v>44520</v>
      </c>
      <c r="B57" t="s">
        <v>55</v>
      </c>
      <c r="C57" t="s">
        <v>56</v>
      </c>
      <c r="D57" t="s">
        <v>57</v>
      </c>
      <c r="E57">
        <v>19930</v>
      </c>
      <c r="F57">
        <v>444</v>
      </c>
      <c r="G57" t="s">
        <v>19</v>
      </c>
      <c r="H57" t="s">
        <v>20</v>
      </c>
      <c r="I57" t="s">
        <v>53</v>
      </c>
      <c r="J57" t="s">
        <v>54</v>
      </c>
      <c r="K57">
        <v>930</v>
      </c>
      <c r="L57">
        <v>931</v>
      </c>
      <c r="M57">
        <v>1</v>
      </c>
      <c r="N57">
        <v>11</v>
      </c>
      <c r="O57">
        <v>942</v>
      </c>
      <c r="P57">
        <v>1147</v>
      </c>
      <c r="Q57">
        <v>9</v>
      </c>
      <c r="R57">
        <v>1220</v>
      </c>
      <c r="S57">
        <v>1156</v>
      </c>
      <c r="T57">
        <v>-24</v>
      </c>
      <c r="U57">
        <v>0</v>
      </c>
      <c r="V57">
        <v>0</v>
      </c>
      <c r="W57">
        <v>170</v>
      </c>
      <c r="X57">
        <v>145</v>
      </c>
      <c r="Y57">
        <v>125</v>
      </c>
      <c r="Z57">
        <v>954</v>
      </c>
      <c r="AF57" t="str">
        <f t="shared" si="8"/>
        <v>11:56</v>
      </c>
      <c r="AG57" t="str">
        <f t="shared" si="1"/>
        <v>09:31</v>
      </c>
      <c r="AH57" s="5">
        <f t="shared" si="2"/>
        <v>0.10069444444444448</v>
      </c>
      <c r="AI57" t="str">
        <f t="shared" si="3"/>
        <v>Morning</v>
      </c>
      <c r="AJ57" t="str">
        <f t="shared" si="4"/>
        <v>KEEP</v>
      </c>
      <c r="AK57" t="str">
        <f t="shared" si="5"/>
        <v>Saturday</v>
      </c>
      <c r="AL57" t="str">
        <f t="shared" si="6"/>
        <v>OnTime</v>
      </c>
      <c r="AM57" t="str">
        <f t="shared" si="7"/>
        <v>November</v>
      </c>
    </row>
    <row r="58" spans="1:39" x14ac:dyDescent="0.3">
      <c r="A58" s="1">
        <v>44246</v>
      </c>
      <c r="B58" t="s">
        <v>25</v>
      </c>
      <c r="C58" t="s">
        <v>26</v>
      </c>
      <c r="D58" t="s">
        <v>27</v>
      </c>
      <c r="E58">
        <v>20416</v>
      </c>
      <c r="F58">
        <v>1673</v>
      </c>
      <c r="G58" t="s">
        <v>158</v>
      </c>
      <c r="H58" t="s">
        <v>159</v>
      </c>
      <c r="I58" t="s">
        <v>28</v>
      </c>
      <c r="J58" t="s">
        <v>29</v>
      </c>
      <c r="K58">
        <v>745</v>
      </c>
      <c r="L58">
        <v>740</v>
      </c>
      <c r="M58">
        <v>-5</v>
      </c>
      <c r="N58">
        <v>19</v>
      </c>
      <c r="O58">
        <v>759</v>
      </c>
      <c r="P58">
        <v>1001</v>
      </c>
      <c r="Q58">
        <v>10</v>
      </c>
      <c r="R58">
        <v>1005</v>
      </c>
      <c r="S58">
        <v>1011</v>
      </c>
      <c r="T58">
        <v>6</v>
      </c>
      <c r="U58">
        <v>0</v>
      </c>
      <c r="V58">
        <v>0</v>
      </c>
      <c r="W58">
        <v>140</v>
      </c>
      <c r="X58">
        <v>151</v>
      </c>
      <c r="Y58">
        <v>122</v>
      </c>
      <c r="Z58">
        <v>802</v>
      </c>
      <c r="AF58" t="str">
        <f t="shared" si="8"/>
        <v>10:11</v>
      </c>
      <c r="AG58" t="str">
        <f t="shared" si="1"/>
        <v>07:40</v>
      </c>
      <c r="AH58" s="5">
        <f t="shared" si="2"/>
        <v>0.10486111111111113</v>
      </c>
      <c r="AI58" t="str">
        <f t="shared" si="3"/>
        <v>Morning</v>
      </c>
      <c r="AJ58" t="str">
        <f t="shared" si="4"/>
        <v>KEEP</v>
      </c>
      <c r="AK58" t="str">
        <f t="shared" si="5"/>
        <v>Friday</v>
      </c>
      <c r="AL58" t="str">
        <f t="shared" si="6"/>
        <v>OnTime</v>
      </c>
      <c r="AM58" t="str">
        <f t="shared" si="7"/>
        <v>February</v>
      </c>
    </row>
    <row r="59" spans="1:39" x14ac:dyDescent="0.3">
      <c r="A59" s="1">
        <v>44050</v>
      </c>
      <c r="B59" t="s">
        <v>94</v>
      </c>
      <c r="C59" t="s">
        <v>95</v>
      </c>
      <c r="D59" t="s">
        <v>96</v>
      </c>
      <c r="E59">
        <v>20397</v>
      </c>
      <c r="F59">
        <v>5437</v>
      </c>
      <c r="G59" t="s">
        <v>78</v>
      </c>
      <c r="H59" t="s">
        <v>79</v>
      </c>
      <c r="I59" t="s">
        <v>97</v>
      </c>
      <c r="J59" t="s">
        <v>98</v>
      </c>
      <c r="K59">
        <v>622</v>
      </c>
      <c r="L59">
        <v>619</v>
      </c>
      <c r="M59">
        <v>-3</v>
      </c>
      <c r="N59">
        <v>19</v>
      </c>
      <c r="O59">
        <v>638</v>
      </c>
      <c r="P59">
        <v>757</v>
      </c>
      <c r="Q59">
        <v>14</v>
      </c>
      <c r="R59">
        <v>813</v>
      </c>
      <c r="S59">
        <v>811</v>
      </c>
      <c r="T59">
        <v>-2</v>
      </c>
      <c r="U59">
        <v>0</v>
      </c>
      <c r="V59">
        <v>0</v>
      </c>
      <c r="W59">
        <v>111</v>
      </c>
      <c r="X59">
        <v>112</v>
      </c>
      <c r="Y59">
        <v>79</v>
      </c>
      <c r="Z59">
        <v>547</v>
      </c>
      <c r="AF59" t="str">
        <f t="shared" si="8"/>
        <v>08:11</v>
      </c>
      <c r="AG59" t="str">
        <f t="shared" si="1"/>
        <v>06:19</v>
      </c>
      <c r="AH59" s="5">
        <f t="shared" si="2"/>
        <v>7.7777777777777779E-2</v>
      </c>
      <c r="AI59" t="str">
        <f t="shared" si="3"/>
        <v>Morning</v>
      </c>
      <c r="AJ59" t="str">
        <f t="shared" si="4"/>
        <v>REMOVE</v>
      </c>
      <c r="AK59" t="str">
        <f t="shared" si="5"/>
        <v>Friday</v>
      </c>
      <c r="AL59" t="str">
        <f t="shared" si="6"/>
        <v>OnTime</v>
      </c>
      <c r="AM59" t="str">
        <f t="shared" si="7"/>
        <v>August</v>
      </c>
    </row>
    <row r="60" spans="1:39" x14ac:dyDescent="0.3">
      <c r="A60" s="1">
        <v>43837</v>
      </c>
      <c r="B60" t="s">
        <v>55</v>
      </c>
      <c r="C60" t="s">
        <v>56</v>
      </c>
      <c r="D60" t="s">
        <v>57</v>
      </c>
      <c r="E60">
        <v>19930</v>
      </c>
      <c r="F60">
        <v>779</v>
      </c>
      <c r="G60" t="s">
        <v>160</v>
      </c>
      <c r="H60" t="s">
        <v>161</v>
      </c>
      <c r="I60" t="s">
        <v>19</v>
      </c>
      <c r="J60" t="s">
        <v>20</v>
      </c>
      <c r="K60">
        <v>1940</v>
      </c>
      <c r="L60">
        <v>1924</v>
      </c>
      <c r="M60">
        <v>-16</v>
      </c>
      <c r="N60">
        <v>12</v>
      </c>
      <c r="O60">
        <v>1936</v>
      </c>
      <c r="P60">
        <v>2201</v>
      </c>
      <c r="Q60">
        <v>6</v>
      </c>
      <c r="R60">
        <v>2215</v>
      </c>
      <c r="S60">
        <v>2207</v>
      </c>
      <c r="T60">
        <v>-8</v>
      </c>
      <c r="U60">
        <v>0</v>
      </c>
      <c r="V60">
        <v>0</v>
      </c>
      <c r="W60">
        <v>275</v>
      </c>
      <c r="X60">
        <v>283</v>
      </c>
      <c r="Y60">
        <v>265</v>
      </c>
      <c r="Z60">
        <v>1709</v>
      </c>
      <c r="AF60" t="str">
        <f t="shared" si="8"/>
        <v>22:07</v>
      </c>
      <c r="AG60" t="str">
        <f t="shared" si="1"/>
        <v>19:24</v>
      </c>
      <c r="AH60" s="5">
        <f t="shared" si="2"/>
        <v>0.11319444444444438</v>
      </c>
      <c r="AI60" t="str">
        <f t="shared" si="3"/>
        <v>Evening</v>
      </c>
      <c r="AJ60" t="str">
        <f t="shared" si="4"/>
        <v>REMOVE</v>
      </c>
      <c r="AK60" t="str">
        <f t="shared" si="5"/>
        <v>Tuesday</v>
      </c>
      <c r="AL60" t="str">
        <f t="shared" si="6"/>
        <v>OnTime</v>
      </c>
      <c r="AM60" t="str">
        <f t="shared" si="7"/>
        <v>January</v>
      </c>
    </row>
    <row r="61" spans="1:39" x14ac:dyDescent="0.3">
      <c r="A61" s="1">
        <v>43523</v>
      </c>
      <c r="B61" t="s">
        <v>32</v>
      </c>
      <c r="C61" t="s">
        <v>33</v>
      </c>
      <c r="D61" t="s">
        <v>34</v>
      </c>
      <c r="E61">
        <v>19393</v>
      </c>
      <c r="F61">
        <v>760</v>
      </c>
      <c r="G61" t="s">
        <v>66</v>
      </c>
      <c r="H61" t="s">
        <v>67</v>
      </c>
      <c r="I61" t="s">
        <v>137</v>
      </c>
      <c r="J61" t="s">
        <v>138</v>
      </c>
      <c r="K61">
        <v>2120</v>
      </c>
      <c r="L61">
        <v>2203</v>
      </c>
      <c r="M61">
        <v>43</v>
      </c>
      <c r="N61">
        <v>15</v>
      </c>
      <c r="O61">
        <v>2218</v>
      </c>
      <c r="P61">
        <v>52</v>
      </c>
      <c r="Q61">
        <v>4</v>
      </c>
      <c r="R61">
        <v>25</v>
      </c>
      <c r="S61">
        <v>56</v>
      </c>
      <c r="T61">
        <v>31</v>
      </c>
      <c r="U61">
        <v>0</v>
      </c>
      <c r="V61">
        <v>0</v>
      </c>
      <c r="W61">
        <v>125</v>
      </c>
      <c r="X61">
        <v>113</v>
      </c>
      <c r="Y61">
        <v>94</v>
      </c>
      <c r="Z61">
        <v>838</v>
      </c>
      <c r="AA61">
        <v>31</v>
      </c>
      <c r="AB61">
        <v>0</v>
      </c>
      <c r="AC61">
        <v>0</v>
      </c>
      <c r="AD61">
        <v>0</v>
      </c>
      <c r="AE61">
        <v>0</v>
      </c>
      <c r="AF61" t="str">
        <f t="shared" si="8"/>
        <v>00:56</v>
      </c>
      <c r="AG61" t="str">
        <f t="shared" si="1"/>
        <v>22:03</v>
      </c>
      <c r="AH61" s="5">
        <f>AF61-AG61</f>
        <v>-0.87986111111111109</v>
      </c>
      <c r="AI61" t="str">
        <f t="shared" si="3"/>
        <v>Evening</v>
      </c>
      <c r="AJ61" t="str">
        <f t="shared" si="4"/>
        <v>KEEP</v>
      </c>
      <c r="AK61" t="str">
        <f t="shared" si="5"/>
        <v>Wednesday</v>
      </c>
      <c r="AL61" t="str">
        <f t="shared" si="6"/>
        <v>Delayed</v>
      </c>
      <c r="AM61" t="str">
        <f t="shared" si="7"/>
        <v>February</v>
      </c>
    </row>
    <row r="62" spans="1:39" x14ac:dyDescent="0.3">
      <c r="A62" s="1">
        <v>43796</v>
      </c>
      <c r="B62" t="s">
        <v>162</v>
      </c>
      <c r="C62" t="s">
        <v>163</v>
      </c>
      <c r="D62" t="s">
        <v>164</v>
      </c>
      <c r="E62">
        <v>20436</v>
      </c>
      <c r="F62">
        <v>121</v>
      </c>
      <c r="G62" t="s">
        <v>165</v>
      </c>
      <c r="H62" t="s">
        <v>166</v>
      </c>
      <c r="I62" t="s">
        <v>133</v>
      </c>
      <c r="J62" t="s">
        <v>134</v>
      </c>
      <c r="K62">
        <v>1857</v>
      </c>
      <c r="L62">
        <v>1856</v>
      </c>
      <c r="M62">
        <v>-1</v>
      </c>
      <c r="N62">
        <v>14</v>
      </c>
      <c r="O62">
        <v>1910</v>
      </c>
      <c r="P62">
        <v>2049</v>
      </c>
      <c r="Q62">
        <v>8</v>
      </c>
      <c r="R62">
        <v>2110</v>
      </c>
      <c r="S62">
        <v>2057</v>
      </c>
      <c r="T62">
        <v>-13</v>
      </c>
      <c r="U62">
        <v>0</v>
      </c>
      <c r="V62">
        <v>0</v>
      </c>
      <c r="W62">
        <v>193</v>
      </c>
      <c r="X62">
        <v>181</v>
      </c>
      <c r="Y62">
        <v>159</v>
      </c>
      <c r="Z62">
        <v>1237</v>
      </c>
      <c r="AF62" t="str">
        <f t="shared" si="8"/>
        <v>20:57</v>
      </c>
      <c r="AG62" t="str">
        <f t="shared" si="1"/>
        <v>18:56</v>
      </c>
      <c r="AH62" s="5">
        <f t="shared" si="2"/>
        <v>8.4027777777777812E-2</v>
      </c>
      <c r="AI62" t="str">
        <f t="shared" si="3"/>
        <v>Evening</v>
      </c>
      <c r="AJ62" t="str">
        <f t="shared" si="4"/>
        <v>REMOVE</v>
      </c>
      <c r="AK62" t="str">
        <f t="shared" si="5"/>
        <v>Wednesday</v>
      </c>
      <c r="AL62" t="str">
        <f t="shared" si="6"/>
        <v>OnTime</v>
      </c>
      <c r="AM62" t="str">
        <f t="shared" si="7"/>
        <v>November</v>
      </c>
    </row>
    <row r="63" spans="1:39" x14ac:dyDescent="0.3">
      <c r="A63" s="1">
        <v>43507</v>
      </c>
      <c r="B63" t="s">
        <v>32</v>
      </c>
      <c r="C63" t="s">
        <v>33</v>
      </c>
      <c r="D63" t="s">
        <v>34</v>
      </c>
      <c r="E63">
        <v>19393</v>
      </c>
      <c r="F63">
        <v>1721</v>
      </c>
      <c r="G63" t="s">
        <v>23</v>
      </c>
      <c r="H63" t="s">
        <v>24</v>
      </c>
      <c r="I63" t="s">
        <v>167</v>
      </c>
      <c r="J63" t="s">
        <v>168</v>
      </c>
      <c r="K63">
        <v>1115</v>
      </c>
      <c r="L63">
        <v>1226</v>
      </c>
      <c r="M63">
        <v>71</v>
      </c>
      <c r="N63">
        <v>19</v>
      </c>
      <c r="O63">
        <v>1245</v>
      </c>
      <c r="P63">
        <v>1348</v>
      </c>
      <c r="Q63">
        <v>16</v>
      </c>
      <c r="R63">
        <v>1250</v>
      </c>
      <c r="S63">
        <v>1404</v>
      </c>
      <c r="T63">
        <v>74</v>
      </c>
      <c r="U63">
        <v>0</v>
      </c>
      <c r="V63">
        <v>0</v>
      </c>
      <c r="W63">
        <v>95</v>
      </c>
      <c r="X63">
        <v>98</v>
      </c>
      <c r="Y63">
        <v>63</v>
      </c>
      <c r="Z63">
        <v>447</v>
      </c>
      <c r="AA63">
        <v>71</v>
      </c>
      <c r="AB63">
        <v>0</v>
      </c>
      <c r="AC63">
        <v>3</v>
      </c>
      <c r="AD63">
        <v>0</v>
      </c>
      <c r="AE63">
        <v>0</v>
      </c>
      <c r="AF63" t="str">
        <f t="shared" si="8"/>
        <v>14:04</v>
      </c>
      <c r="AG63" t="str">
        <f t="shared" si="1"/>
        <v>12:26</v>
      </c>
      <c r="AH63" s="5">
        <f t="shared" si="2"/>
        <v>6.8055555555555536E-2</v>
      </c>
      <c r="AI63" t="str">
        <f t="shared" ref="AI63:AI78" si="9">IF(HOUR(AG63)&lt;6,"Night",IF(HOUR(AG63)&lt;12,"Morning",IF(HOUR(AG63)&lt;18,"Afternoon","Evening")))</f>
        <v>Afternoon</v>
      </c>
      <c r="AJ63" t="str">
        <f t="shared" si="4"/>
        <v>KEEP</v>
      </c>
      <c r="AK63" t="str">
        <f t="shared" si="5"/>
        <v>Monday</v>
      </c>
      <c r="AL63" t="str">
        <f t="shared" si="6"/>
        <v>Delayed</v>
      </c>
      <c r="AM63" t="str">
        <f t="shared" si="7"/>
        <v>February</v>
      </c>
    </row>
    <row r="64" spans="1:39" x14ac:dyDescent="0.3">
      <c r="A64" s="1">
        <v>43887</v>
      </c>
      <c r="B64" t="s">
        <v>81</v>
      </c>
      <c r="C64" t="s">
        <v>82</v>
      </c>
      <c r="D64" t="s">
        <v>83</v>
      </c>
      <c r="E64">
        <v>20409</v>
      </c>
      <c r="F64">
        <v>965</v>
      </c>
      <c r="G64" t="s">
        <v>44</v>
      </c>
      <c r="H64" t="s">
        <v>45</v>
      </c>
      <c r="I64" t="s">
        <v>169</v>
      </c>
      <c r="J64" t="s">
        <v>170</v>
      </c>
      <c r="K64">
        <v>1544</v>
      </c>
      <c r="L64">
        <v>1538</v>
      </c>
      <c r="M64">
        <v>-6</v>
      </c>
      <c r="N64">
        <v>24</v>
      </c>
      <c r="O64">
        <v>1602</v>
      </c>
      <c r="P64">
        <v>1942</v>
      </c>
      <c r="Q64">
        <v>7</v>
      </c>
      <c r="R64">
        <v>1920</v>
      </c>
      <c r="S64">
        <v>1949</v>
      </c>
      <c r="T64">
        <v>29</v>
      </c>
      <c r="U64">
        <v>0</v>
      </c>
      <c r="V64">
        <v>0</v>
      </c>
      <c r="W64">
        <v>216</v>
      </c>
      <c r="X64">
        <v>251</v>
      </c>
      <c r="Y64">
        <v>220</v>
      </c>
      <c r="Z64">
        <v>1249</v>
      </c>
      <c r="AA64">
        <v>0</v>
      </c>
      <c r="AB64">
        <v>0</v>
      </c>
      <c r="AC64">
        <v>29</v>
      </c>
      <c r="AD64">
        <v>0</v>
      </c>
      <c r="AE64">
        <v>0</v>
      </c>
      <c r="AF64" t="str">
        <f t="shared" si="8"/>
        <v>19:49</v>
      </c>
      <c r="AG64" t="str">
        <f t="shared" ref="AG64:AG127" si="10">TEXT(INT(L64/100),"00") &amp; ":" &amp; TEXT(MOD(L64,100),"00")</f>
        <v>15:38</v>
      </c>
      <c r="AH64" s="5">
        <f t="shared" ref="AH64:AH127" si="11">AF64-AG64</f>
        <v>0.17430555555555549</v>
      </c>
      <c r="AI64" t="str">
        <f t="shared" si="9"/>
        <v>Afternoon</v>
      </c>
      <c r="AJ64" t="str">
        <f t="shared" ref="AJ64:AJ100" si="12">IF(AND(M64&lt;0,T64&lt;0),"REMOVE","KEEP")</f>
        <v>KEEP</v>
      </c>
      <c r="AK64" t="str">
        <f t="shared" si="5"/>
        <v>Wednesday</v>
      </c>
      <c r="AL64" t="str">
        <f t="shared" si="6"/>
        <v>Delayed</v>
      </c>
      <c r="AM64" t="str">
        <f t="shared" si="7"/>
        <v>February</v>
      </c>
    </row>
    <row r="65" spans="1:39" x14ac:dyDescent="0.3">
      <c r="A65" s="1">
        <v>44756</v>
      </c>
      <c r="B65" t="s">
        <v>46</v>
      </c>
      <c r="C65" t="s">
        <v>47</v>
      </c>
      <c r="D65" t="s">
        <v>48</v>
      </c>
      <c r="E65">
        <v>20452</v>
      </c>
      <c r="F65">
        <v>4649</v>
      </c>
      <c r="G65" t="s">
        <v>42</v>
      </c>
      <c r="H65" t="s">
        <v>43</v>
      </c>
      <c r="I65" t="s">
        <v>86</v>
      </c>
      <c r="J65" t="s">
        <v>87</v>
      </c>
      <c r="K65">
        <v>1346</v>
      </c>
      <c r="L65">
        <v>1343</v>
      </c>
      <c r="M65">
        <v>-3</v>
      </c>
      <c r="N65">
        <v>20</v>
      </c>
      <c r="O65">
        <v>1403</v>
      </c>
      <c r="P65">
        <v>1523</v>
      </c>
      <c r="Q65">
        <v>5</v>
      </c>
      <c r="R65">
        <v>1529</v>
      </c>
      <c r="S65">
        <v>1528</v>
      </c>
      <c r="T65">
        <v>-1</v>
      </c>
      <c r="U65">
        <v>0</v>
      </c>
      <c r="V65">
        <v>0</v>
      </c>
      <c r="W65">
        <v>103</v>
      </c>
      <c r="X65">
        <v>105</v>
      </c>
      <c r="Y65">
        <v>80</v>
      </c>
      <c r="Z65">
        <v>444</v>
      </c>
      <c r="AF65" t="str">
        <f t="shared" si="8"/>
        <v>15:28</v>
      </c>
      <c r="AG65" t="str">
        <f t="shared" si="10"/>
        <v>13:43</v>
      </c>
      <c r="AH65" s="5">
        <f t="shared" si="11"/>
        <v>7.2916666666666741E-2</v>
      </c>
      <c r="AI65" t="str">
        <f t="shared" si="9"/>
        <v>Afternoon</v>
      </c>
      <c r="AJ65" t="str">
        <f t="shared" si="12"/>
        <v>REMOVE</v>
      </c>
      <c r="AK65" t="str">
        <f t="shared" si="5"/>
        <v>Thursday</v>
      </c>
      <c r="AL65" t="str">
        <f t="shared" si="6"/>
        <v>OnTime</v>
      </c>
      <c r="AM65" t="str">
        <f t="shared" si="7"/>
        <v>July</v>
      </c>
    </row>
    <row r="66" spans="1:39" x14ac:dyDescent="0.3">
      <c r="A66" s="1">
        <v>43681</v>
      </c>
      <c r="B66" t="s">
        <v>171</v>
      </c>
      <c r="C66" t="s">
        <v>172</v>
      </c>
      <c r="D66" t="s">
        <v>173</v>
      </c>
      <c r="E66">
        <v>20378</v>
      </c>
      <c r="F66">
        <v>5754</v>
      </c>
      <c r="G66" t="s">
        <v>174</v>
      </c>
      <c r="H66" t="s">
        <v>175</v>
      </c>
      <c r="I66" t="s">
        <v>176</v>
      </c>
      <c r="J66" t="s">
        <v>177</v>
      </c>
      <c r="K66">
        <v>1231</v>
      </c>
      <c r="L66">
        <v>1226</v>
      </c>
      <c r="M66">
        <v>-5</v>
      </c>
      <c r="N66">
        <v>22</v>
      </c>
      <c r="O66">
        <v>1248</v>
      </c>
      <c r="P66">
        <v>1439</v>
      </c>
      <c r="Q66">
        <v>2</v>
      </c>
      <c r="R66">
        <v>1448</v>
      </c>
      <c r="S66">
        <v>1441</v>
      </c>
      <c r="T66">
        <v>-7</v>
      </c>
      <c r="U66">
        <v>0</v>
      </c>
      <c r="V66">
        <v>0</v>
      </c>
      <c r="W66">
        <v>77</v>
      </c>
      <c r="X66">
        <v>75</v>
      </c>
      <c r="Y66">
        <v>51</v>
      </c>
      <c r="Z66">
        <v>347</v>
      </c>
      <c r="AF66" t="str">
        <f t="shared" si="8"/>
        <v>14:41</v>
      </c>
      <c r="AG66" t="str">
        <f t="shared" si="10"/>
        <v>12:26</v>
      </c>
      <c r="AH66" s="5">
        <f t="shared" si="11"/>
        <v>9.375E-2</v>
      </c>
      <c r="AI66" t="str">
        <f t="shared" si="9"/>
        <v>Afternoon</v>
      </c>
      <c r="AJ66" t="str">
        <f t="shared" si="12"/>
        <v>REMOVE</v>
      </c>
      <c r="AK66" t="str">
        <f t="shared" si="5"/>
        <v>Sunday</v>
      </c>
      <c r="AL66" t="str">
        <f t="shared" si="6"/>
        <v>OnTime</v>
      </c>
      <c r="AM66" t="str">
        <f t="shared" si="7"/>
        <v>August</v>
      </c>
    </row>
    <row r="67" spans="1:39" x14ac:dyDescent="0.3">
      <c r="A67" s="1">
        <v>43529</v>
      </c>
      <c r="B67" t="s">
        <v>39</v>
      </c>
      <c r="C67" t="s">
        <v>40</v>
      </c>
      <c r="D67" t="s">
        <v>41</v>
      </c>
      <c r="E67">
        <v>19805</v>
      </c>
      <c r="F67">
        <v>1168</v>
      </c>
      <c r="G67" t="s">
        <v>80</v>
      </c>
      <c r="H67" t="s">
        <v>67</v>
      </c>
      <c r="I67" t="s">
        <v>167</v>
      </c>
      <c r="J67" t="s">
        <v>168</v>
      </c>
      <c r="K67">
        <v>1320</v>
      </c>
      <c r="L67">
        <v>1315</v>
      </c>
      <c r="M67">
        <v>-5</v>
      </c>
      <c r="N67">
        <v>12</v>
      </c>
      <c r="O67">
        <v>1327</v>
      </c>
      <c r="P67">
        <v>1533</v>
      </c>
      <c r="Q67">
        <v>5</v>
      </c>
      <c r="R67">
        <v>1545</v>
      </c>
      <c r="S67">
        <v>1538</v>
      </c>
      <c r="T67">
        <v>-7</v>
      </c>
      <c r="U67">
        <v>0</v>
      </c>
      <c r="V67">
        <v>0</v>
      </c>
      <c r="W67">
        <v>265</v>
      </c>
      <c r="X67">
        <v>263</v>
      </c>
      <c r="Y67">
        <v>246</v>
      </c>
      <c r="Z67">
        <v>1723</v>
      </c>
      <c r="AF67" t="str">
        <f t="shared" si="8"/>
        <v>15:38</v>
      </c>
      <c r="AG67" t="str">
        <f t="shared" si="10"/>
        <v>13:15</v>
      </c>
      <c r="AH67" s="5">
        <f t="shared" si="11"/>
        <v>9.9305555555555536E-2</v>
      </c>
      <c r="AI67" t="str">
        <f t="shared" si="9"/>
        <v>Afternoon</v>
      </c>
      <c r="AJ67" t="str">
        <f t="shared" si="12"/>
        <v>REMOVE</v>
      </c>
      <c r="AK67" t="str">
        <f t="shared" ref="AK67:AK130" si="13">TEXT(A67, "dddd")</f>
        <v>Tuesday</v>
      </c>
      <c r="AL67" t="str">
        <f t="shared" ref="AL67:AL130" si="14">IF(T67&gt; 15, "Delayed", "OnTime")</f>
        <v>OnTime</v>
      </c>
      <c r="AM67" t="str">
        <f t="shared" ref="AM67:AM130" si="15">TEXT(A67, "mmmm")</f>
        <v>March</v>
      </c>
    </row>
    <row r="68" spans="1:39" x14ac:dyDescent="0.3">
      <c r="A68" s="1">
        <v>45022</v>
      </c>
      <c r="B68" t="s">
        <v>81</v>
      </c>
      <c r="C68" t="s">
        <v>82</v>
      </c>
      <c r="D68" t="s">
        <v>83</v>
      </c>
      <c r="E68">
        <v>20409</v>
      </c>
      <c r="F68">
        <v>1248</v>
      </c>
      <c r="G68" t="s">
        <v>133</v>
      </c>
      <c r="H68" t="s">
        <v>134</v>
      </c>
      <c r="I68" t="s">
        <v>150</v>
      </c>
      <c r="J68" t="s">
        <v>85</v>
      </c>
      <c r="K68">
        <v>1016</v>
      </c>
      <c r="L68">
        <v>1007</v>
      </c>
      <c r="M68">
        <v>-9</v>
      </c>
      <c r="N68">
        <v>48</v>
      </c>
      <c r="O68">
        <v>1055</v>
      </c>
      <c r="P68">
        <v>1309</v>
      </c>
      <c r="Q68">
        <v>9</v>
      </c>
      <c r="R68">
        <v>1304</v>
      </c>
      <c r="S68">
        <v>1318</v>
      </c>
      <c r="T68">
        <v>14</v>
      </c>
      <c r="U68">
        <v>0</v>
      </c>
      <c r="V68">
        <v>0</v>
      </c>
      <c r="W68">
        <v>168</v>
      </c>
      <c r="X68">
        <v>191</v>
      </c>
      <c r="Y68">
        <v>134</v>
      </c>
      <c r="Z68">
        <v>1010</v>
      </c>
      <c r="AF68" t="str">
        <f t="shared" si="8"/>
        <v>13:18</v>
      </c>
      <c r="AG68" t="str">
        <f t="shared" si="10"/>
        <v>10:07</v>
      </c>
      <c r="AH68" s="5">
        <f t="shared" si="11"/>
        <v>0.13263888888888892</v>
      </c>
      <c r="AI68" t="str">
        <f t="shared" si="9"/>
        <v>Morning</v>
      </c>
      <c r="AJ68" t="str">
        <f t="shared" si="12"/>
        <v>KEEP</v>
      </c>
      <c r="AK68" t="str">
        <f t="shared" si="13"/>
        <v>Thursday</v>
      </c>
      <c r="AL68" t="str">
        <f t="shared" si="14"/>
        <v>OnTime</v>
      </c>
      <c r="AM68" t="str">
        <f t="shared" si="15"/>
        <v>April</v>
      </c>
    </row>
    <row r="69" spans="1:39" x14ac:dyDescent="0.3">
      <c r="A69" s="1">
        <v>44015</v>
      </c>
      <c r="B69" t="s">
        <v>14</v>
      </c>
      <c r="C69" t="s">
        <v>15</v>
      </c>
      <c r="D69" t="s">
        <v>16</v>
      </c>
      <c r="E69">
        <v>19790</v>
      </c>
      <c r="F69">
        <v>1710</v>
      </c>
      <c r="G69" t="s">
        <v>120</v>
      </c>
      <c r="H69" t="s">
        <v>121</v>
      </c>
      <c r="I69" t="s">
        <v>17</v>
      </c>
      <c r="J69" t="s">
        <v>18</v>
      </c>
      <c r="K69">
        <v>1349</v>
      </c>
      <c r="L69">
        <v>1346</v>
      </c>
      <c r="M69">
        <v>-3</v>
      </c>
      <c r="N69">
        <v>21</v>
      </c>
      <c r="O69">
        <v>1407</v>
      </c>
      <c r="P69">
        <v>1707</v>
      </c>
      <c r="Q69">
        <v>4</v>
      </c>
      <c r="R69">
        <v>1710</v>
      </c>
      <c r="S69">
        <v>1711</v>
      </c>
      <c r="T69">
        <v>1</v>
      </c>
      <c r="U69">
        <v>0</v>
      </c>
      <c r="V69">
        <v>0</v>
      </c>
      <c r="W69">
        <v>141</v>
      </c>
      <c r="X69">
        <v>145</v>
      </c>
      <c r="Y69">
        <v>120</v>
      </c>
      <c r="Z69">
        <v>991</v>
      </c>
      <c r="AF69" t="str">
        <f t="shared" si="8"/>
        <v>17:11</v>
      </c>
      <c r="AG69" t="str">
        <f t="shared" si="10"/>
        <v>13:46</v>
      </c>
      <c r="AH69" s="5">
        <f t="shared" si="11"/>
        <v>0.14236111111111116</v>
      </c>
      <c r="AI69" t="str">
        <f t="shared" si="9"/>
        <v>Afternoon</v>
      </c>
      <c r="AJ69" t="str">
        <f t="shared" si="12"/>
        <v>KEEP</v>
      </c>
      <c r="AK69" t="str">
        <f t="shared" si="13"/>
        <v>Friday</v>
      </c>
      <c r="AL69" t="str">
        <f t="shared" si="14"/>
        <v>OnTime</v>
      </c>
      <c r="AM69" t="str">
        <f t="shared" si="15"/>
        <v>July</v>
      </c>
    </row>
    <row r="70" spans="1:39" x14ac:dyDescent="0.3">
      <c r="A70" s="1">
        <v>43598</v>
      </c>
      <c r="B70" t="s">
        <v>14</v>
      </c>
      <c r="C70" t="s">
        <v>15</v>
      </c>
      <c r="D70" t="s">
        <v>16</v>
      </c>
      <c r="E70">
        <v>19790</v>
      </c>
      <c r="F70">
        <v>1232</v>
      </c>
      <c r="G70" t="s">
        <v>42</v>
      </c>
      <c r="H70" t="s">
        <v>43</v>
      </c>
      <c r="I70" t="s">
        <v>84</v>
      </c>
      <c r="J70" t="s">
        <v>85</v>
      </c>
      <c r="K70">
        <v>605</v>
      </c>
      <c r="L70">
        <v>600</v>
      </c>
      <c r="M70">
        <v>-5</v>
      </c>
      <c r="N70">
        <v>11</v>
      </c>
      <c r="O70">
        <v>611</v>
      </c>
      <c r="P70">
        <v>657</v>
      </c>
      <c r="Q70">
        <v>19</v>
      </c>
      <c r="R70">
        <v>720</v>
      </c>
      <c r="S70">
        <v>716</v>
      </c>
      <c r="T70">
        <v>-4</v>
      </c>
      <c r="U70">
        <v>0</v>
      </c>
      <c r="V70">
        <v>0</v>
      </c>
      <c r="W70">
        <v>75</v>
      </c>
      <c r="X70">
        <v>76</v>
      </c>
      <c r="Y70">
        <v>46</v>
      </c>
      <c r="Z70">
        <v>213</v>
      </c>
      <c r="AF70" t="str">
        <f t="shared" si="8"/>
        <v>07:16</v>
      </c>
      <c r="AG70" t="str">
        <f t="shared" si="10"/>
        <v>06:00</v>
      </c>
      <c r="AH70" s="5">
        <f t="shared" si="11"/>
        <v>5.2777777777777757E-2</v>
      </c>
      <c r="AI70" t="str">
        <f t="shared" si="9"/>
        <v>Morning</v>
      </c>
      <c r="AJ70" t="str">
        <f t="shared" si="12"/>
        <v>REMOVE</v>
      </c>
      <c r="AK70" t="str">
        <f t="shared" si="13"/>
        <v>Monday</v>
      </c>
      <c r="AL70" t="str">
        <f t="shared" si="14"/>
        <v>OnTime</v>
      </c>
      <c r="AM70" t="str">
        <f t="shared" si="15"/>
        <v>May</v>
      </c>
    </row>
    <row r="71" spans="1:39" x14ac:dyDescent="0.3">
      <c r="A71" s="1">
        <v>43559</v>
      </c>
      <c r="B71" t="s">
        <v>46</v>
      </c>
      <c r="C71" t="s">
        <v>47</v>
      </c>
      <c r="D71" t="s">
        <v>48</v>
      </c>
      <c r="E71">
        <v>20452</v>
      </c>
      <c r="F71">
        <v>4420</v>
      </c>
      <c r="G71" t="s">
        <v>158</v>
      </c>
      <c r="H71" t="s">
        <v>159</v>
      </c>
      <c r="I71" t="s">
        <v>178</v>
      </c>
      <c r="J71" t="s">
        <v>179</v>
      </c>
      <c r="K71">
        <v>559</v>
      </c>
      <c r="L71">
        <v>557</v>
      </c>
      <c r="M71">
        <v>-2</v>
      </c>
      <c r="N71">
        <v>14</v>
      </c>
      <c r="O71">
        <v>611</v>
      </c>
      <c r="P71">
        <v>722</v>
      </c>
      <c r="Q71">
        <v>5</v>
      </c>
      <c r="R71">
        <v>735</v>
      </c>
      <c r="S71">
        <v>727</v>
      </c>
      <c r="T71">
        <v>-8</v>
      </c>
      <c r="U71">
        <v>0</v>
      </c>
      <c r="V71">
        <v>0</v>
      </c>
      <c r="W71">
        <v>96</v>
      </c>
      <c r="X71">
        <v>90</v>
      </c>
      <c r="Y71">
        <v>71</v>
      </c>
      <c r="Z71">
        <v>406</v>
      </c>
      <c r="AF71" t="str">
        <f t="shared" si="8"/>
        <v>07:27</v>
      </c>
      <c r="AG71" t="str">
        <f t="shared" si="10"/>
        <v>05:57</v>
      </c>
      <c r="AH71" s="5">
        <f t="shared" si="11"/>
        <v>6.25E-2</v>
      </c>
      <c r="AI71" t="str">
        <f t="shared" si="9"/>
        <v>Night</v>
      </c>
      <c r="AJ71" t="str">
        <f t="shared" si="12"/>
        <v>REMOVE</v>
      </c>
      <c r="AK71" t="str">
        <f t="shared" si="13"/>
        <v>Thursday</v>
      </c>
      <c r="AL71" t="str">
        <f t="shared" si="14"/>
        <v>OnTime</v>
      </c>
      <c r="AM71" t="str">
        <f t="shared" si="15"/>
        <v>April</v>
      </c>
    </row>
    <row r="72" spans="1:39" x14ac:dyDescent="0.3">
      <c r="A72" s="1">
        <v>44288</v>
      </c>
      <c r="B72" t="s">
        <v>162</v>
      </c>
      <c r="C72" t="s">
        <v>163</v>
      </c>
      <c r="D72" t="s">
        <v>164</v>
      </c>
      <c r="E72">
        <v>20436</v>
      </c>
      <c r="F72">
        <v>607</v>
      </c>
      <c r="G72" t="s">
        <v>131</v>
      </c>
      <c r="H72" t="s">
        <v>132</v>
      </c>
      <c r="I72" t="s">
        <v>21</v>
      </c>
      <c r="J72" t="s">
        <v>22</v>
      </c>
      <c r="K72">
        <v>1319</v>
      </c>
      <c r="L72">
        <v>1310</v>
      </c>
      <c r="M72">
        <v>-9</v>
      </c>
      <c r="N72">
        <v>12</v>
      </c>
      <c r="O72">
        <v>1322</v>
      </c>
      <c r="P72">
        <v>1339</v>
      </c>
      <c r="Q72">
        <v>12</v>
      </c>
      <c r="R72">
        <v>1418</v>
      </c>
      <c r="S72">
        <v>1351</v>
      </c>
      <c r="T72">
        <v>-27</v>
      </c>
      <c r="U72">
        <v>0</v>
      </c>
      <c r="V72">
        <v>0</v>
      </c>
      <c r="W72">
        <v>179</v>
      </c>
      <c r="X72">
        <v>161</v>
      </c>
      <c r="Y72">
        <v>137</v>
      </c>
      <c r="Z72">
        <v>977</v>
      </c>
      <c r="AF72" t="str">
        <f t="shared" si="8"/>
        <v>13:51</v>
      </c>
      <c r="AG72" t="str">
        <f t="shared" si="10"/>
        <v>13:10</v>
      </c>
      <c r="AH72" s="5">
        <f t="shared" si="11"/>
        <v>2.8472222222222121E-2</v>
      </c>
      <c r="AI72" t="str">
        <f t="shared" si="9"/>
        <v>Afternoon</v>
      </c>
      <c r="AJ72" t="str">
        <f t="shared" si="12"/>
        <v>REMOVE</v>
      </c>
      <c r="AK72" t="str">
        <f t="shared" si="13"/>
        <v>Friday</v>
      </c>
      <c r="AL72" t="str">
        <f t="shared" si="14"/>
        <v>OnTime</v>
      </c>
      <c r="AM72" t="str">
        <f t="shared" si="15"/>
        <v>April</v>
      </c>
    </row>
    <row r="73" spans="1:39" x14ac:dyDescent="0.3">
      <c r="A73" s="1">
        <v>43553</v>
      </c>
      <c r="B73" t="s">
        <v>7</v>
      </c>
      <c r="C73" t="s">
        <v>8</v>
      </c>
      <c r="D73" t="s">
        <v>9</v>
      </c>
      <c r="E73">
        <v>19977</v>
      </c>
      <c r="F73">
        <v>530</v>
      </c>
      <c r="G73" t="s">
        <v>51</v>
      </c>
      <c r="H73" t="s">
        <v>52</v>
      </c>
      <c r="I73" t="s">
        <v>153</v>
      </c>
      <c r="J73" t="s">
        <v>154</v>
      </c>
      <c r="K73">
        <v>2000</v>
      </c>
      <c r="L73">
        <v>1955</v>
      </c>
      <c r="M73">
        <v>-5</v>
      </c>
      <c r="N73">
        <v>17</v>
      </c>
      <c r="O73">
        <v>2012</v>
      </c>
      <c r="P73">
        <v>2048</v>
      </c>
      <c r="Q73">
        <v>3</v>
      </c>
      <c r="R73">
        <v>2103</v>
      </c>
      <c r="S73">
        <v>2051</v>
      </c>
      <c r="T73">
        <v>-12</v>
      </c>
      <c r="U73">
        <v>0</v>
      </c>
      <c r="V73">
        <v>0</v>
      </c>
      <c r="W73">
        <v>63</v>
      </c>
      <c r="X73">
        <v>56</v>
      </c>
      <c r="Y73">
        <v>36</v>
      </c>
      <c r="Z73">
        <v>191</v>
      </c>
      <c r="AF73" t="str">
        <f t="shared" si="8"/>
        <v>20:51</v>
      </c>
      <c r="AG73" t="str">
        <f t="shared" si="10"/>
        <v>19:55</v>
      </c>
      <c r="AH73" s="5">
        <f t="shared" si="11"/>
        <v>3.8888888888888862E-2</v>
      </c>
      <c r="AI73" t="str">
        <f t="shared" si="9"/>
        <v>Evening</v>
      </c>
      <c r="AJ73" t="str">
        <f t="shared" si="12"/>
        <v>REMOVE</v>
      </c>
      <c r="AK73" t="str">
        <f t="shared" si="13"/>
        <v>Friday</v>
      </c>
      <c r="AL73" t="str">
        <f t="shared" si="14"/>
        <v>OnTime</v>
      </c>
      <c r="AM73" t="str">
        <f t="shared" si="15"/>
        <v>March</v>
      </c>
    </row>
    <row r="74" spans="1:39" x14ac:dyDescent="0.3">
      <c r="A74" s="1">
        <v>43720</v>
      </c>
      <c r="B74" t="s">
        <v>141</v>
      </c>
      <c r="C74" t="s">
        <v>142</v>
      </c>
      <c r="D74" t="s">
        <v>143</v>
      </c>
      <c r="E74">
        <v>20363</v>
      </c>
      <c r="F74">
        <v>3338</v>
      </c>
      <c r="G74" t="s">
        <v>150</v>
      </c>
      <c r="H74" t="s">
        <v>85</v>
      </c>
      <c r="I74" t="s">
        <v>180</v>
      </c>
      <c r="J74" t="s">
        <v>181</v>
      </c>
      <c r="K74">
        <v>1755</v>
      </c>
      <c r="L74">
        <v>1745</v>
      </c>
      <c r="M74">
        <v>-10</v>
      </c>
      <c r="N74">
        <v>24</v>
      </c>
      <c r="O74">
        <v>1809</v>
      </c>
      <c r="P74">
        <v>1857</v>
      </c>
      <c r="Q74">
        <v>3</v>
      </c>
      <c r="R74">
        <v>1918</v>
      </c>
      <c r="S74">
        <v>1900</v>
      </c>
      <c r="T74">
        <v>-18</v>
      </c>
      <c r="U74">
        <v>0</v>
      </c>
      <c r="V74">
        <v>0</v>
      </c>
      <c r="W74">
        <v>83</v>
      </c>
      <c r="X74">
        <v>75</v>
      </c>
      <c r="Y74">
        <v>48</v>
      </c>
      <c r="Z74">
        <v>269</v>
      </c>
      <c r="AF74" t="str">
        <f t="shared" si="8"/>
        <v>19:00</v>
      </c>
      <c r="AG74" t="str">
        <f t="shared" si="10"/>
        <v>17:45</v>
      </c>
      <c r="AH74" s="5">
        <f t="shared" si="11"/>
        <v>5.2083333333333259E-2</v>
      </c>
      <c r="AI74" t="str">
        <f t="shared" si="9"/>
        <v>Afternoon</v>
      </c>
      <c r="AJ74" t="str">
        <f t="shared" si="12"/>
        <v>REMOVE</v>
      </c>
      <c r="AK74" t="str">
        <f t="shared" si="13"/>
        <v>Thursday</v>
      </c>
      <c r="AL74" t="str">
        <f t="shared" si="14"/>
        <v>OnTime</v>
      </c>
      <c r="AM74" t="str">
        <f t="shared" si="15"/>
        <v>September</v>
      </c>
    </row>
    <row r="75" spans="1:39" x14ac:dyDescent="0.3">
      <c r="A75" s="1">
        <v>44373</v>
      </c>
      <c r="B75" t="s">
        <v>55</v>
      </c>
      <c r="C75" t="s">
        <v>56</v>
      </c>
      <c r="D75" t="s">
        <v>57</v>
      </c>
      <c r="E75">
        <v>19930</v>
      </c>
      <c r="F75">
        <v>1014</v>
      </c>
      <c r="G75" t="s">
        <v>19</v>
      </c>
      <c r="H75" t="s">
        <v>20</v>
      </c>
      <c r="I75" t="s">
        <v>80</v>
      </c>
      <c r="J75" t="s">
        <v>67</v>
      </c>
      <c r="K75">
        <v>1033</v>
      </c>
      <c r="L75">
        <v>1055</v>
      </c>
      <c r="M75">
        <v>22</v>
      </c>
      <c r="N75">
        <v>16</v>
      </c>
      <c r="O75">
        <v>1111</v>
      </c>
      <c r="P75">
        <v>1652</v>
      </c>
      <c r="Q75">
        <v>7</v>
      </c>
      <c r="R75">
        <v>1642</v>
      </c>
      <c r="S75">
        <v>1659</v>
      </c>
      <c r="T75">
        <v>17</v>
      </c>
      <c r="U75">
        <v>0</v>
      </c>
      <c r="V75">
        <v>0</v>
      </c>
      <c r="W75">
        <v>249</v>
      </c>
      <c r="X75">
        <v>244</v>
      </c>
      <c r="Y75">
        <v>221</v>
      </c>
      <c r="Z75">
        <v>1721</v>
      </c>
      <c r="AA75">
        <v>0</v>
      </c>
      <c r="AB75">
        <v>0</v>
      </c>
      <c r="AC75">
        <v>0</v>
      </c>
      <c r="AD75">
        <v>0</v>
      </c>
      <c r="AE75">
        <v>17</v>
      </c>
      <c r="AF75" t="str">
        <f t="shared" si="8"/>
        <v>16:59</v>
      </c>
      <c r="AG75" t="str">
        <f t="shared" si="10"/>
        <v>10:55</v>
      </c>
      <c r="AH75" s="5">
        <f t="shared" si="11"/>
        <v>0.25277777777777782</v>
      </c>
      <c r="AI75" t="str">
        <f t="shared" si="9"/>
        <v>Morning</v>
      </c>
      <c r="AJ75" t="str">
        <f t="shared" si="12"/>
        <v>KEEP</v>
      </c>
      <c r="AK75" t="str">
        <f t="shared" si="13"/>
        <v>Saturday</v>
      </c>
      <c r="AL75" t="str">
        <f t="shared" si="14"/>
        <v>Delayed</v>
      </c>
      <c r="AM75" t="str">
        <f t="shared" si="15"/>
        <v>June</v>
      </c>
    </row>
    <row r="76" spans="1:39" x14ac:dyDescent="0.3">
      <c r="A76" s="1">
        <v>44711</v>
      </c>
      <c r="B76" t="s">
        <v>39</v>
      </c>
      <c r="C76" t="s">
        <v>40</v>
      </c>
      <c r="D76" t="s">
        <v>41</v>
      </c>
      <c r="E76">
        <v>19805</v>
      </c>
      <c r="F76">
        <v>2013</v>
      </c>
      <c r="G76" t="s">
        <v>110</v>
      </c>
      <c r="H76" t="s">
        <v>111</v>
      </c>
      <c r="I76" t="s">
        <v>30</v>
      </c>
      <c r="J76" t="s">
        <v>31</v>
      </c>
      <c r="K76">
        <v>1431</v>
      </c>
      <c r="L76">
        <v>1426</v>
      </c>
      <c r="M76">
        <v>-5</v>
      </c>
      <c r="N76">
        <v>13</v>
      </c>
      <c r="O76">
        <v>1439</v>
      </c>
      <c r="P76">
        <v>1521</v>
      </c>
      <c r="Q76">
        <v>12</v>
      </c>
      <c r="R76">
        <v>1554</v>
      </c>
      <c r="S76">
        <v>1533</v>
      </c>
      <c r="T76">
        <v>-21</v>
      </c>
      <c r="U76">
        <v>0</v>
      </c>
      <c r="V76">
        <v>0</v>
      </c>
      <c r="W76">
        <v>83</v>
      </c>
      <c r="X76">
        <v>67</v>
      </c>
      <c r="Y76">
        <v>42</v>
      </c>
      <c r="Z76">
        <v>237</v>
      </c>
      <c r="AF76" t="str">
        <f t="shared" si="8"/>
        <v>15:33</v>
      </c>
      <c r="AG76" t="str">
        <f t="shared" si="10"/>
        <v>14:26</v>
      </c>
      <c r="AH76" s="5">
        <f t="shared" si="11"/>
        <v>4.6527777777777835E-2</v>
      </c>
      <c r="AI76" t="str">
        <f t="shared" si="9"/>
        <v>Afternoon</v>
      </c>
      <c r="AJ76" t="str">
        <f t="shared" si="12"/>
        <v>REMOVE</v>
      </c>
      <c r="AK76" t="str">
        <f t="shared" si="13"/>
        <v>Monday</v>
      </c>
      <c r="AL76" t="str">
        <f t="shared" si="14"/>
        <v>OnTime</v>
      </c>
      <c r="AM76" t="str">
        <f t="shared" si="15"/>
        <v>May</v>
      </c>
    </row>
    <row r="77" spans="1:39" x14ac:dyDescent="0.3">
      <c r="A77" s="1">
        <v>44876</v>
      </c>
      <c r="B77" t="s">
        <v>39</v>
      </c>
      <c r="C77" t="s">
        <v>40</v>
      </c>
      <c r="D77" t="s">
        <v>41</v>
      </c>
      <c r="E77">
        <v>19805</v>
      </c>
      <c r="F77">
        <v>229</v>
      </c>
      <c r="G77" t="s">
        <v>178</v>
      </c>
      <c r="H77" t="s">
        <v>179</v>
      </c>
      <c r="I77" t="s">
        <v>167</v>
      </c>
      <c r="J77" t="s">
        <v>168</v>
      </c>
      <c r="K77">
        <v>1830</v>
      </c>
      <c r="L77">
        <v>1848</v>
      </c>
      <c r="M77">
        <v>18</v>
      </c>
      <c r="N77">
        <v>21</v>
      </c>
      <c r="O77">
        <v>1909</v>
      </c>
      <c r="P77">
        <v>2120</v>
      </c>
      <c r="Q77">
        <v>3</v>
      </c>
      <c r="R77">
        <v>2123</v>
      </c>
      <c r="S77">
        <v>2123</v>
      </c>
      <c r="T77">
        <v>0</v>
      </c>
      <c r="U77">
        <v>0</v>
      </c>
      <c r="V77">
        <v>0</v>
      </c>
      <c r="W77">
        <v>353</v>
      </c>
      <c r="X77">
        <v>335</v>
      </c>
      <c r="Y77">
        <v>311</v>
      </c>
      <c r="Z77">
        <v>2370</v>
      </c>
      <c r="AF77" t="str">
        <f t="shared" si="8"/>
        <v>21:23</v>
      </c>
      <c r="AG77" t="str">
        <f t="shared" si="10"/>
        <v>18:48</v>
      </c>
      <c r="AH77" s="5">
        <f t="shared" si="11"/>
        <v>0.10763888888888895</v>
      </c>
      <c r="AI77" t="str">
        <f t="shared" si="9"/>
        <v>Evening</v>
      </c>
      <c r="AJ77" t="str">
        <f t="shared" si="12"/>
        <v>KEEP</v>
      </c>
      <c r="AK77" t="str">
        <f t="shared" si="13"/>
        <v>Friday</v>
      </c>
      <c r="AL77" t="str">
        <f t="shared" si="14"/>
        <v>OnTime</v>
      </c>
      <c r="AM77" t="str">
        <f t="shared" si="15"/>
        <v>November</v>
      </c>
    </row>
    <row r="78" spans="1:39" x14ac:dyDescent="0.3">
      <c r="A78" s="1">
        <v>43907</v>
      </c>
      <c r="B78" t="s">
        <v>155</v>
      </c>
      <c r="C78" t="s">
        <v>156</v>
      </c>
      <c r="D78" t="s">
        <v>157</v>
      </c>
      <c r="E78">
        <v>20398</v>
      </c>
      <c r="F78">
        <v>3620</v>
      </c>
      <c r="G78" t="s">
        <v>182</v>
      </c>
      <c r="H78" t="s">
        <v>183</v>
      </c>
      <c r="I78" t="s">
        <v>30</v>
      </c>
      <c r="J78" t="s">
        <v>31</v>
      </c>
      <c r="K78">
        <v>1606</v>
      </c>
      <c r="L78">
        <v>1658</v>
      </c>
      <c r="M78">
        <v>52</v>
      </c>
      <c r="N78">
        <v>32</v>
      </c>
      <c r="O78">
        <v>1730</v>
      </c>
      <c r="P78">
        <v>1810</v>
      </c>
      <c r="Q78">
        <v>20</v>
      </c>
      <c r="R78">
        <v>1705</v>
      </c>
      <c r="S78">
        <v>1830</v>
      </c>
      <c r="T78">
        <v>85</v>
      </c>
      <c r="U78">
        <v>0</v>
      </c>
      <c r="V78">
        <v>0</v>
      </c>
      <c r="W78">
        <v>59</v>
      </c>
      <c r="X78">
        <v>92</v>
      </c>
      <c r="Y78">
        <v>40</v>
      </c>
      <c r="Z78">
        <v>134</v>
      </c>
      <c r="AA78">
        <v>0</v>
      </c>
      <c r="AB78">
        <v>0</v>
      </c>
      <c r="AC78">
        <v>33</v>
      </c>
      <c r="AD78">
        <v>0</v>
      </c>
      <c r="AE78">
        <v>52</v>
      </c>
      <c r="AF78" t="str">
        <f t="shared" ref="AF78:AF141" si="16">TEXT(INT(S78/100),"00") &amp; ":" &amp; TEXT(MOD(S78,100),"00")</f>
        <v>18:30</v>
      </c>
      <c r="AG78" t="str">
        <f t="shared" si="10"/>
        <v>16:58</v>
      </c>
      <c r="AH78" s="5">
        <f t="shared" si="11"/>
        <v>6.3888888888888884E-2</v>
      </c>
      <c r="AI78" t="str">
        <f t="shared" si="9"/>
        <v>Afternoon</v>
      </c>
      <c r="AJ78" t="str">
        <f t="shared" si="12"/>
        <v>KEEP</v>
      </c>
      <c r="AK78" t="str">
        <f t="shared" si="13"/>
        <v>Tuesday</v>
      </c>
      <c r="AL78" t="str">
        <f t="shared" si="14"/>
        <v>Delayed</v>
      </c>
      <c r="AM78" t="str">
        <f t="shared" si="15"/>
        <v>March</v>
      </c>
    </row>
    <row r="79" spans="1:39" x14ac:dyDescent="0.3">
      <c r="A79" s="1">
        <v>43941</v>
      </c>
      <c r="B79" t="s">
        <v>32</v>
      </c>
      <c r="C79" t="s">
        <v>33</v>
      </c>
      <c r="D79" t="s">
        <v>34</v>
      </c>
      <c r="E79">
        <v>19393</v>
      </c>
      <c r="F79">
        <v>246</v>
      </c>
      <c r="G79" t="s">
        <v>68</v>
      </c>
      <c r="H79" t="s">
        <v>69</v>
      </c>
      <c r="I79" t="s">
        <v>60</v>
      </c>
      <c r="J79" t="s">
        <v>61</v>
      </c>
      <c r="K79">
        <v>1055</v>
      </c>
      <c r="L79">
        <f ca="1">AVERAGE(L:L)</f>
        <v>0</v>
      </c>
      <c r="M79">
        <v>0</v>
      </c>
      <c r="R79">
        <v>1300</v>
      </c>
      <c r="S79">
        <f ca="1">AVERAGE(S:S)</f>
        <v>0</v>
      </c>
      <c r="T79">
        <v>0</v>
      </c>
      <c r="U79">
        <v>1</v>
      </c>
      <c r="V79">
        <v>0</v>
      </c>
      <c r="W79">
        <v>65</v>
      </c>
      <c r="Z79">
        <v>214</v>
      </c>
      <c r="AF79" t="e">
        <f ca="1">TEXT(INT(S79/100),"00") &amp; ":" &amp; TEXT(MOD(S79,100),"00")</f>
        <v>#REF!</v>
      </c>
      <c r="AG79" t="str">
        <f ca="1">TEXT(INT(L79/100),"00") &amp; ":" &amp; TEXT(MOD(L79,100),"00")</f>
        <v>11:51</v>
      </c>
      <c r="AH79" s="5">
        <f ca="1">AF79-AG79</f>
        <v>0.12222222222222223</v>
      </c>
      <c r="AI79" t="str">
        <f ca="1">IF(HOUR(AG79)&lt;6,"Night",IF(HOUR(AG79)&lt;12,"Morning",IF(HOUR(AG79)&lt;18,"Afternoon","Evening")))</f>
        <v>Evening</v>
      </c>
      <c r="AJ79" t="str">
        <f t="shared" si="12"/>
        <v>KEEP</v>
      </c>
      <c r="AK79" t="str">
        <f t="shared" si="13"/>
        <v>Monday</v>
      </c>
      <c r="AL79" t="str">
        <f t="shared" si="14"/>
        <v>OnTime</v>
      </c>
      <c r="AM79" t="str">
        <f t="shared" si="15"/>
        <v>April</v>
      </c>
    </row>
    <row r="80" spans="1:39" x14ac:dyDescent="0.3">
      <c r="A80" s="1">
        <v>44773</v>
      </c>
      <c r="B80" t="s">
        <v>155</v>
      </c>
      <c r="C80" t="s">
        <v>156</v>
      </c>
      <c r="D80" t="s">
        <v>157</v>
      </c>
      <c r="E80">
        <v>20398</v>
      </c>
      <c r="F80">
        <v>3831</v>
      </c>
      <c r="G80" t="s">
        <v>30</v>
      </c>
      <c r="H80" t="s">
        <v>31</v>
      </c>
      <c r="I80" t="s">
        <v>184</v>
      </c>
      <c r="J80" t="s">
        <v>185</v>
      </c>
      <c r="K80">
        <v>1908</v>
      </c>
      <c r="L80">
        <v>1918</v>
      </c>
      <c r="M80">
        <v>10</v>
      </c>
      <c r="N80">
        <v>17</v>
      </c>
      <c r="O80">
        <v>1935</v>
      </c>
      <c r="P80">
        <v>2029</v>
      </c>
      <c r="Q80">
        <v>5</v>
      </c>
      <c r="R80">
        <v>2033</v>
      </c>
      <c r="S80">
        <v>2034</v>
      </c>
      <c r="T80">
        <v>1</v>
      </c>
      <c r="U80">
        <v>0</v>
      </c>
      <c r="V80">
        <v>0</v>
      </c>
      <c r="W80">
        <v>205</v>
      </c>
      <c r="X80">
        <v>196</v>
      </c>
      <c r="Y80">
        <v>174</v>
      </c>
      <c r="Z80">
        <v>1360</v>
      </c>
      <c r="AF80" t="str">
        <f t="shared" si="16"/>
        <v>20:34</v>
      </c>
      <c r="AG80" t="str">
        <f t="shared" si="10"/>
        <v>19:18</v>
      </c>
      <c r="AH80" s="5">
        <f t="shared" si="11"/>
        <v>5.2777777777777701E-2</v>
      </c>
      <c r="AI80" t="str">
        <f>IF(HOUR(AG80)&lt;6,"Night",IF(HOUR(AG80)&lt;12,"Morning",IF(HOUR(AG80)&lt;18,"Afternoon","Evening")))</f>
        <v>Evening</v>
      </c>
      <c r="AJ80" t="str">
        <f t="shared" si="12"/>
        <v>KEEP</v>
      </c>
      <c r="AK80" t="str">
        <f t="shared" si="13"/>
        <v>Sunday</v>
      </c>
      <c r="AL80" t="str">
        <f t="shared" si="14"/>
        <v>OnTime</v>
      </c>
      <c r="AM80" t="str">
        <f t="shared" si="15"/>
        <v>July</v>
      </c>
    </row>
    <row r="81" spans="1:39" x14ac:dyDescent="0.3">
      <c r="A81" s="1">
        <v>43886</v>
      </c>
      <c r="B81" t="s">
        <v>46</v>
      </c>
      <c r="C81" t="s">
        <v>47</v>
      </c>
      <c r="D81" t="s">
        <v>48</v>
      </c>
      <c r="E81">
        <v>20452</v>
      </c>
      <c r="F81">
        <v>4508</v>
      </c>
      <c r="G81" t="s">
        <v>186</v>
      </c>
      <c r="H81" t="s">
        <v>187</v>
      </c>
      <c r="I81" t="s">
        <v>150</v>
      </c>
      <c r="J81" t="s">
        <v>85</v>
      </c>
      <c r="K81">
        <v>1102</v>
      </c>
      <c r="L81">
        <v>1051</v>
      </c>
      <c r="M81">
        <v>-11</v>
      </c>
      <c r="N81">
        <v>16</v>
      </c>
      <c r="O81">
        <v>1107</v>
      </c>
      <c r="P81">
        <v>1222</v>
      </c>
      <c r="Q81">
        <v>13</v>
      </c>
      <c r="R81">
        <v>1250</v>
      </c>
      <c r="S81">
        <v>1235</v>
      </c>
      <c r="T81">
        <v>-15</v>
      </c>
      <c r="U81">
        <v>0</v>
      </c>
      <c r="V81">
        <v>0</v>
      </c>
      <c r="W81">
        <v>108</v>
      </c>
      <c r="X81">
        <v>104</v>
      </c>
      <c r="Y81">
        <v>75</v>
      </c>
      <c r="Z81">
        <v>500</v>
      </c>
      <c r="AF81" t="str">
        <f t="shared" si="16"/>
        <v>12:35</v>
      </c>
      <c r="AG81" t="str">
        <f t="shared" si="10"/>
        <v>10:51</v>
      </c>
      <c r="AH81" s="5">
        <f t="shared" si="11"/>
        <v>7.2222222222222243E-2</v>
      </c>
      <c r="AI81" t="str">
        <f t="shared" ref="AI81:AI144" si="17">IF(HOUR(AG81)&lt;6,"Night",IF(HOUR(AG81)&lt;12,"Morning",IF(HOUR(AG81)&lt;18,"Afternoon","Evening")))</f>
        <v>Morning</v>
      </c>
      <c r="AJ81" t="str">
        <f t="shared" si="12"/>
        <v>REMOVE</v>
      </c>
      <c r="AK81" t="str">
        <f t="shared" si="13"/>
        <v>Tuesday</v>
      </c>
      <c r="AL81" t="str">
        <f t="shared" si="14"/>
        <v>OnTime</v>
      </c>
      <c r="AM81" t="str">
        <f t="shared" si="15"/>
        <v>February</v>
      </c>
    </row>
    <row r="82" spans="1:39" x14ac:dyDescent="0.3">
      <c r="A82" s="1">
        <v>43516</v>
      </c>
      <c r="B82" t="s">
        <v>39</v>
      </c>
      <c r="C82" t="s">
        <v>40</v>
      </c>
      <c r="D82" t="s">
        <v>41</v>
      </c>
      <c r="E82">
        <v>19805</v>
      </c>
      <c r="F82">
        <v>59</v>
      </c>
      <c r="G82" t="s">
        <v>53</v>
      </c>
      <c r="H82" t="s">
        <v>54</v>
      </c>
      <c r="I82" t="s">
        <v>188</v>
      </c>
      <c r="J82" t="s">
        <v>189</v>
      </c>
      <c r="K82">
        <v>820</v>
      </c>
      <c r="L82">
        <v>827</v>
      </c>
      <c r="M82">
        <v>7</v>
      </c>
      <c r="N82">
        <v>18</v>
      </c>
      <c r="O82">
        <v>845</v>
      </c>
      <c r="P82">
        <v>1156</v>
      </c>
      <c r="Q82">
        <v>5</v>
      </c>
      <c r="R82">
        <v>1228</v>
      </c>
      <c r="S82">
        <v>1201</v>
      </c>
      <c r="T82">
        <v>-27</v>
      </c>
      <c r="U82">
        <v>0</v>
      </c>
      <c r="V82">
        <v>0</v>
      </c>
      <c r="W82">
        <v>368</v>
      </c>
      <c r="X82">
        <v>334</v>
      </c>
      <c r="Y82">
        <v>311</v>
      </c>
      <c r="Z82">
        <v>2504</v>
      </c>
      <c r="AF82" t="str">
        <f t="shared" si="16"/>
        <v>12:01</v>
      </c>
      <c r="AG82" t="str">
        <f t="shared" si="10"/>
        <v>08:27</v>
      </c>
      <c r="AH82" s="5">
        <f t="shared" si="11"/>
        <v>0.14861111111111108</v>
      </c>
      <c r="AI82" t="str">
        <f t="shared" si="17"/>
        <v>Morning</v>
      </c>
      <c r="AJ82" t="str">
        <f t="shared" si="12"/>
        <v>KEEP</v>
      </c>
      <c r="AK82" t="str">
        <f t="shared" si="13"/>
        <v>Wednesday</v>
      </c>
      <c r="AL82" t="str">
        <f t="shared" si="14"/>
        <v>OnTime</v>
      </c>
      <c r="AM82" t="str">
        <f t="shared" si="15"/>
        <v>February</v>
      </c>
    </row>
    <row r="83" spans="1:39" x14ac:dyDescent="0.3">
      <c r="A83" s="1">
        <v>44059</v>
      </c>
      <c r="B83" t="s">
        <v>14</v>
      </c>
      <c r="C83" t="s">
        <v>15</v>
      </c>
      <c r="D83" t="s">
        <v>16</v>
      </c>
      <c r="E83">
        <v>19790</v>
      </c>
      <c r="F83">
        <v>1298</v>
      </c>
      <c r="G83" t="s">
        <v>158</v>
      </c>
      <c r="H83" t="s">
        <v>159</v>
      </c>
      <c r="I83" t="s">
        <v>60</v>
      </c>
      <c r="J83" t="s">
        <v>61</v>
      </c>
      <c r="K83">
        <v>1050</v>
      </c>
      <c r="L83">
        <v>1046</v>
      </c>
      <c r="M83">
        <v>-4</v>
      </c>
      <c r="N83">
        <v>10</v>
      </c>
      <c r="O83">
        <v>1056</v>
      </c>
      <c r="P83">
        <v>1202</v>
      </c>
      <c r="Q83">
        <v>4</v>
      </c>
      <c r="R83">
        <v>1220</v>
      </c>
      <c r="S83">
        <v>1206</v>
      </c>
      <c r="T83">
        <v>-14</v>
      </c>
      <c r="U83">
        <v>0</v>
      </c>
      <c r="V83">
        <v>0</v>
      </c>
      <c r="W83">
        <v>90</v>
      </c>
      <c r="X83">
        <v>80</v>
      </c>
      <c r="Y83">
        <v>66</v>
      </c>
      <c r="Z83">
        <v>447</v>
      </c>
      <c r="AF83" t="str">
        <f t="shared" si="16"/>
        <v>12:06</v>
      </c>
      <c r="AG83" t="str">
        <f t="shared" si="10"/>
        <v>10:46</v>
      </c>
      <c r="AH83" s="5">
        <f t="shared" si="11"/>
        <v>5.5555555555555525E-2</v>
      </c>
      <c r="AI83" t="str">
        <f t="shared" si="17"/>
        <v>Morning</v>
      </c>
      <c r="AJ83" t="str">
        <f t="shared" si="12"/>
        <v>REMOVE</v>
      </c>
      <c r="AK83" t="str">
        <f t="shared" si="13"/>
        <v>Sunday</v>
      </c>
      <c r="AL83" t="str">
        <f t="shared" si="14"/>
        <v>OnTime</v>
      </c>
      <c r="AM83" t="str">
        <f t="shared" si="15"/>
        <v>August</v>
      </c>
    </row>
    <row r="84" spans="1:39" x14ac:dyDescent="0.3">
      <c r="A84" s="1">
        <v>44252</v>
      </c>
      <c r="B84" t="s">
        <v>39</v>
      </c>
      <c r="C84" t="s">
        <v>40</v>
      </c>
      <c r="D84" t="s">
        <v>41</v>
      </c>
      <c r="E84">
        <v>19805</v>
      </c>
      <c r="F84">
        <v>2315</v>
      </c>
      <c r="G84" t="s">
        <v>174</v>
      </c>
      <c r="H84" t="s">
        <v>175</v>
      </c>
      <c r="I84" t="s">
        <v>21</v>
      </c>
      <c r="J84" t="s">
        <v>22</v>
      </c>
      <c r="K84">
        <v>2009</v>
      </c>
      <c r="L84">
        <v>2004</v>
      </c>
      <c r="M84">
        <v>-5</v>
      </c>
      <c r="N84">
        <v>24</v>
      </c>
      <c r="O84">
        <v>2028</v>
      </c>
      <c r="P84">
        <v>2149</v>
      </c>
      <c r="Q84">
        <v>8</v>
      </c>
      <c r="R84">
        <v>2211</v>
      </c>
      <c r="S84">
        <v>2157</v>
      </c>
      <c r="T84">
        <v>-14</v>
      </c>
      <c r="U84">
        <v>0</v>
      </c>
      <c r="V84">
        <v>0</v>
      </c>
      <c r="W84">
        <v>122</v>
      </c>
      <c r="X84">
        <v>113</v>
      </c>
      <c r="Y84">
        <v>81</v>
      </c>
      <c r="Z84">
        <v>602</v>
      </c>
      <c r="AF84" t="str">
        <f t="shared" si="16"/>
        <v>21:57</v>
      </c>
      <c r="AG84" t="str">
        <f t="shared" si="10"/>
        <v>20:04</v>
      </c>
      <c r="AH84" s="5">
        <f t="shared" si="11"/>
        <v>7.8472222222222165E-2</v>
      </c>
      <c r="AI84" t="str">
        <f t="shared" si="17"/>
        <v>Evening</v>
      </c>
      <c r="AJ84" t="str">
        <f t="shared" si="12"/>
        <v>REMOVE</v>
      </c>
      <c r="AK84" t="str">
        <f t="shared" si="13"/>
        <v>Thursday</v>
      </c>
      <c r="AL84" t="str">
        <f t="shared" si="14"/>
        <v>OnTime</v>
      </c>
      <c r="AM84" t="str">
        <f t="shared" si="15"/>
        <v>February</v>
      </c>
    </row>
    <row r="85" spans="1:39" x14ac:dyDescent="0.3">
      <c r="A85" s="1">
        <v>44494</v>
      </c>
      <c r="B85" t="s">
        <v>94</v>
      </c>
      <c r="C85" t="s">
        <v>95</v>
      </c>
      <c r="D85" t="s">
        <v>96</v>
      </c>
      <c r="E85">
        <v>20397</v>
      </c>
      <c r="F85">
        <v>5381</v>
      </c>
      <c r="G85" t="s">
        <v>97</v>
      </c>
      <c r="H85" t="s">
        <v>98</v>
      </c>
      <c r="I85" t="s">
        <v>190</v>
      </c>
      <c r="J85" t="s">
        <v>191</v>
      </c>
      <c r="K85">
        <v>936</v>
      </c>
      <c r="L85">
        <v>926</v>
      </c>
      <c r="M85">
        <v>-10</v>
      </c>
      <c r="N85">
        <v>41</v>
      </c>
      <c r="O85">
        <v>1007</v>
      </c>
      <c r="P85">
        <v>1024</v>
      </c>
      <c r="Q85">
        <v>3</v>
      </c>
      <c r="R85">
        <v>1029</v>
      </c>
      <c r="S85">
        <v>1027</v>
      </c>
      <c r="T85">
        <v>-2</v>
      </c>
      <c r="U85">
        <v>0</v>
      </c>
      <c r="V85">
        <v>0</v>
      </c>
      <c r="W85">
        <v>53</v>
      </c>
      <c r="X85">
        <v>61</v>
      </c>
      <c r="Y85">
        <v>17</v>
      </c>
      <c r="Z85">
        <v>75</v>
      </c>
      <c r="AF85" t="str">
        <f t="shared" si="16"/>
        <v>10:27</v>
      </c>
      <c r="AG85" t="str">
        <f t="shared" si="10"/>
        <v>09:26</v>
      </c>
      <c r="AH85" s="5">
        <f t="shared" si="11"/>
        <v>4.2361111111111127E-2</v>
      </c>
      <c r="AI85" t="str">
        <f t="shared" si="17"/>
        <v>Morning</v>
      </c>
      <c r="AJ85" t="str">
        <f t="shared" si="12"/>
        <v>REMOVE</v>
      </c>
      <c r="AK85" t="str">
        <f t="shared" si="13"/>
        <v>Monday</v>
      </c>
      <c r="AL85" t="str">
        <f t="shared" si="14"/>
        <v>OnTime</v>
      </c>
      <c r="AM85" t="str">
        <f t="shared" si="15"/>
        <v>October</v>
      </c>
    </row>
    <row r="86" spans="1:39" x14ac:dyDescent="0.3">
      <c r="A86" s="1">
        <v>44958</v>
      </c>
      <c r="B86" t="s">
        <v>32</v>
      </c>
      <c r="C86" t="s">
        <v>33</v>
      </c>
      <c r="D86" t="s">
        <v>34</v>
      </c>
      <c r="E86">
        <v>19393</v>
      </c>
      <c r="F86">
        <v>1854</v>
      </c>
      <c r="G86" t="s">
        <v>21</v>
      </c>
      <c r="H86" t="s">
        <v>22</v>
      </c>
      <c r="I86" t="s">
        <v>103</v>
      </c>
      <c r="J86" t="s">
        <v>104</v>
      </c>
      <c r="K86">
        <v>1420</v>
      </c>
      <c r="L86">
        <v>1444</v>
      </c>
      <c r="M86">
        <v>24</v>
      </c>
      <c r="N86">
        <v>10</v>
      </c>
      <c r="O86">
        <v>1454</v>
      </c>
      <c r="P86">
        <v>1517</v>
      </c>
      <c r="Q86">
        <v>8</v>
      </c>
      <c r="R86">
        <v>1515</v>
      </c>
      <c r="S86">
        <v>1525</v>
      </c>
      <c r="T86">
        <v>10</v>
      </c>
      <c r="U86">
        <v>0</v>
      </c>
      <c r="V86">
        <v>0</v>
      </c>
      <c r="W86">
        <v>115</v>
      </c>
      <c r="X86">
        <v>101</v>
      </c>
      <c r="Y86">
        <v>83</v>
      </c>
      <c r="Z86">
        <v>628</v>
      </c>
      <c r="AF86" t="str">
        <f t="shared" si="16"/>
        <v>15:25</v>
      </c>
      <c r="AG86" t="str">
        <f t="shared" si="10"/>
        <v>14:44</v>
      </c>
      <c r="AH86" s="5">
        <f t="shared" si="11"/>
        <v>2.8472222222222232E-2</v>
      </c>
      <c r="AI86" t="str">
        <f t="shared" si="17"/>
        <v>Afternoon</v>
      </c>
      <c r="AJ86" t="str">
        <f t="shared" si="12"/>
        <v>KEEP</v>
      </c>
      <c r="AK86" t="str">
        <f t="shared" si="13"/>
        <v>Wednesday</v>
      </c>
      <c r="AL86" t="str">
        <f t="shared" si="14"/>
        <v>OnTime</v>
      </c>
      <c r="AM86" t="str">
        <f t="shared" si="15"/>
        <v>February</v>
      </c>
    </row>
    <row r="87" spans="1:39" x14ac:dyDescent="0.3">
      <c r="A87" s="1">
        <v>45006</v>
      </c>
      <c r="B87" t="s">
        <v>141</v>
      </c>
      <c r="C87" t="s">
        <v>142</v>
      </c>
      <c r="D87" t="s">
        <v>143</v>
      </c>
      <c r="E87">
        <v>20363</v>
      </c>
      <c r="F87">
        <v>4953</v>
      </c>
      <c r="G87" t="s">
        <v>60</v>
      </c>
      <c r="H87" t="s">
        <v>61</v>
      </c>
      <c r="I87" t="s">
        <v>192</v>
      </c>
      <c r="J87" t="s">
        <v>193</v>
      </c>
      <c r="K87">
        <v>1534</v>
      </c>
      <c r="L87">
        <v>1529</v>
      </c>
      <c r="M87">
        <v>-5</v>
      </c>
      <c r="N87">
        <v>15</v>
      </c>
      <c r="O87">
        <v>1544</v>
      </c>
      <c r="P87">
        <v>1622</v>
      </c>
      <c r="Q87">
        <v>5</v>
      </c>
      <c r="R87">
        <v>1638</v>
      </c>
      <c r="S87">
        <v>1627</v>
      </c>
      <c r="T87">
        <v>-11</v>
      </c>
      <c r="U87">
        <v>0</v>
      </c>
      <c r="V87">
        <v>0</v>
      </c>
      <c r="W87">
        <v>64</v>
      </c>
      <c r="X87">
        <v>58</v>
      </c>
      <c r="Y87">
        <v>38</v>
      </c>
      <c r="Z87">
        <v>208</v>
      </c>
      <c r="AF87" t="str">
        <f t="shared" si="16"/>
        <v>16:27</v>
      </c>
      <c r="AG87" t="str">
        <f t="shared" si="10"/>
        <v>15:29</v>
      </c>
      <c r="AH87" s="5">
        <f t="shared" si="11"/>
        <v>4.0277777777777746E-2</v>
      </c>
      <c r="AI87" t="str">
        <f t="shared" si="17"/>
        <v>Afternoon</v>
      </c>
      <c r="AJ87" t="str">
        <f t="shared" si="12"/>
        <v>REMOVE</v>
      </c>
      <c r="AK87" t="str">
        <f t="shared" si="13"/>
        <v>Tuesday</v>
      </c>
      <c r="AL87" t="str">
        <f t="shared" si="14"/>
        <v>OnTime</v>
      </c>
      <c r="AM87" t="str">
        <f t="shared" si="15"/>
        <v>March</v>
      </c>
    </row>
    <row r="88" spans="1:39" x14ac:dyDescent="0.3">
      <c r="A88" s="1">
        <v>43563</v>
      </c>
      <c r="B88" t="s">
        <v>39</v>
      </c>
      <c r="C88" t="s">
        <v>40</v>
      </c>
      <c r="D88" t="s">
        <v>41</v>
      </c>
      <c r="E88">
        <v>19805</v>
      </c>
      <c r="F88">
        <v>1977</v>
      </c>
      <c r="G88" t="s">
        <v>133</v>
      </c>
      <c r="H88" t="s">
        <v>134</v>
      </c>
      <c r="I88" t="s">
        <v>194</v>
      </c>
      <c r="J88" t="s">
        <v>195</v>
      </c>
      <c r="K88">
        <v>614</v>
      </c>
      <c r="L88">
        <v>606</v>
      </c>
      <c r="M88">
        <v>-8</v>
      </c>
      <c r="N88">
        <v>14</v>
      </c>
      <c r="O88">
        <v>620</v>
      </c>
      <c r="P88">
        <v>656</v>
      </c>
      <c r="Q88">
        <v>4</v>
      </c>
      <c r="R88">
        <v>717</v>
      </c>
      <c r="S88">
        <v>700</v>
      </c>
      <c r="T88">
        <v>-17</v>
      </c>
      <c r="U88">
        <v>0</v>
      </c>
      <c r="V88">
        <v>0</v>
      </c>
      <c r="W88">
        <v>63</v>
      </c>
      <c r="X88">
        <v>54</v>
      </c>
      <c r="Y88">
        <v>36</v>
      </c>
      <c r="Z88">
        <v>204</v>
      </c>
      <c r="AF88" t="str">
        <f t="shared" si="16"/>
        <v>07:00</v>
      </c>
      <c r="AG88" t="str">
        <f t="shared" si="10"/>
        <v>06:06</v>
      </c>
      <c r="AH88" s="5">
        <f t="shared" si="11"/>
        <v>3.7500000000000033E-2</v>
      </c>
      <c r="AI88" t="str">
        <f t="shared" si="17"/>
        <v>Morning</v>
      </c>
      <c r="AJ88" t="str">
        <f t="shared" si="12"/>
        <v>REMOVE</v>
      </c>
      <c r="AK88" t="str">
        <f t="shared" si="13"/>
        <v>Monday</v>
      </c>
      <c r="AL88" t="str">
        <f t="shared" si="14"/>
        <v>OnTime</v>
      </c>
      <c r="AM88" t="str">
        <f t="shared" si="15"/>
        <v>April</v>
      </c>
    </row>
    <row r="89" spans="1:39" x14ac:dyDescent="0.3">
      <c r="A89" s="1">
        <v>44282</v>
      </c>
      <c r="B89" t="s">
        <v>155</v>
      </c>
      <c r="C89" t="s">
        <v>156</v>
      </c>
      <c r="D89" t="s">
        <v>157</v>
      </c>
      <c r="E89">
        <v>20398</v>
      </c>
      <c r="F89">
        <v>4294</v>
      </c>
      <c r="G89" t="s">
        <v>196</v>
      </c>
      <c r="H89" t="s">
        <v>197</v>
      </c>
      <c r="I89" t="s">
        <v>30</v>
      </c>
      <c r="J89" t="s">
        <v>31</v>
      </c>
      <c r="K89">
        <v>1750</v>
      </c>
      <c r="L89">
        <v>1740</v>
      </c>
      <c r="M89">
        <v>-10</v>
      </c>
      <c r="N89">
        <v>8</v>
      </c>
      <c r="O89">
        <v>1748</v>
      </c>
      <c r="P89">
        <v>1855</v>
      </c>
      <c r="Q89">
        <v>9</v>
      </c>
      <c r="R89">
        <v>1927</v>
      </c>
      <c r="S89">
        <v>1904</v>
      </c>
      <c r="T89">
        <v>-23</v>
      </c>
      <c r="U89">
        <v>0</v>
      </c>
      <c r="V89">
        <v>0</v>
      </c>
      <c r="W89">
        <v>97</v>
      </c>
      <c r="X89">
        <v>84</v>
      </c>
      <c r="Y89">
        <v>67</v>
      </c>
      <c r="Z89">
        <v>327</v>
      </c>
      <c r="AF89" t="str">
        <f t="shared" si="16"/>
        <v>19:04</v>
      </c>
      <c r="AG89" t="str">
        <f t="shared" si="10"/>
        <v>17:40</v>
      </c>
      <c r="AH89" s="5">
        <f t="shared" si="11"/>
        <v>5.8333333333333237E-2</v>
      </c>
      <c r="AI89" t="str">
        <f t="shared" si="17"/>
        <v>Afternoon</v>
      </c>
      <c r="AJ89" t="str">
        <f t="shared" si="12"/>
        <v>REMOVE</v>
      </c>
      <c r="AK89" t="str">
        <f t="shared" si="13"/>
        <v>Saturday</v>
      </c>
      <c r="AL89" t="str">
        <f t="shared" si="14"/>
        <v>OnTime</v>
      </c>
      <c r="AM89" t="str">
        <f t="shared" si="15"/>
        <v>March</v>
      </c>
    </row>
    <row r="90" spans="1:39" x14ac:dyDescent="0.3">
      <c r="A90" s="1">
        <v>44532</v>
      </c>
      <c r="B90" t="s">
        <v>14</v>
      </c>
      <c r="C90" t="s">
        <v>15</v>
      </c>
      <c r="D90" t="s">
        <v>16</v>
      </c>
      <c r="E90">
        <v>19790</v>
      </c>
      <c r="F90">
        <v>1218</v>
      </c>
      <c r="G90" t="s">
        <v>120</v>
      </c>
      <c r="H90" t="s">
        <v>121</v>
      </c>
      <c r="I90" t="s">
        <v>127</v>
      </c>
      <c r="J90" t="s">
        <v>128</v>
      </c>
      <c r="K90">
        <v>2103</v>
      </c>
      <c r="L90">
        <v>2100</v>
      </c>
      <c r="M90">
        <v>-3</v>
      </c>
      <c r="N90">
        <v>13</v>
      </c>
      <c r="O90">
        <v>2113</v>
      </c>
      <c r="P90">
        <v>10</v>
      </c>
      <c r="Q90">
        <v>5</v>
      </c>
      <c r="R90">
        <v>29</v>
      </c>
      <c r="S90">
        <v>15</v>
      </c>
      <c r="T90">
        <v>-14</v>
      </c>
      <c r="U90">
        <v>0</v>
      </c>
      <c r="V90">
        <v>0</v>
      </c>
      <c r="W90">
        <v>146</v>
      </c>
      <c r="X90">
        <v>135</v>
      </c>
      <c r="Y90">
        <v>117</v>
      </c>
      <c r="Z90">
        <v>920</v>
      </c>
      <c r="AF90" t="str">
        <f t="shared" si="16"/>
        <v>00:15</v>
      </c>
      <c r="AG90" t="str">
        <f t="shared" si="10"/>
        <v>21:00</v>
      </c>
      <c r="AH90" s="5">
        <f t="shared" si="11"/>
        <v>-0.86458333333333337</v>
      </c>
      <c r="AI90" t="str">
        <f t="shared" si="17"/>
        <v>Evening</v>
      </c>
      <c r="AJ90" t="str">
        <f t="shared" si="12"/>
        <v>REMOVE</v>
      </c>
      <c r="AK90" t="str">
        <f t="shared" si="13"/>
        <v>Thursday</v>
      </c>
      <c r="AL90" t="str">
        <f t="shared" si="14"/>
        <v>OnTime</v>
      </c>
      <c r="AM90" t="str">
        <f t="shared" si="15"/>
        <v>December</v>
      </c>
    </row>
    <row r="91" spans="1:39" x14ac:dyDescent="0.3">
      <c r="A91" s="1">
        <v>43478</v>
      </c>
      <c r="B91" t="s">
        <v>7</v>
      </c>
      <c r="C91" t="s">
        <v>8</v>
      </c>
      <c r="D91" t="s">
        <v>9</v>
      </c>
      <c r="E91">
        <v>19977</v>
      </c>
      <c r="F91">
        <v>220</v>
      </c>
      <c r="G91" t="s">
        <v>80</v>
      </c>
      <c r="H91" t="s">
        <v>67</v>
      </c>
      <c r="I91" t="s">
        <v>17</v>
      </c>
      <c r="J91" t="s">
        <v>18</v>
      </c>
      <c r="K91">
        <v>1940</v>
      </c>
      <c r="L91">
        <v>1941</v>
      </c>
      <c r="M91">
        <v>1</v>
      </c>
      <c r="N91">
        <v>24</v>
      </c>
      <c r="O91">
        <v>2005</v>
      </c>
      <c r="P91">
        <v>2101</v>
      </c>
      <c r="Q91">
        <v>4</v>
      </c>
      <c r="R91">
        <v>2109</v>
      </c>
      <c r="S91">
        <v>2105</v>
      </c>
      <c r="T91">
        <v>-4</v>
      </c>
      <c r="U91">
        <v>0</v>
      </c>
      <c r="V91">
        <v>0</v>
      </c>
      <c r="W91">
        <v>89</v>
      </c>
      <c r="X91">
        <v>84</v>
      </c>
      <c r="Y91">
        <v>56</v>
      </c>
      <c r="Z91">
        <v>334</v>
      </c>
      <c r="AF91" t="str">
        <f t="shared" si="16"/>
        <v>21:05</v>
      </c>
      <c r="AG91" t="str">
        <f t="shared" si="10"/>
        <v>19:41</v>
      </c>
      <c r="AH91" s="5">
        <f t="shared" si="11"/>
        <v>5.8333333333333348E-2</v>
      </c>
      <c r="AI91" t="str">
        <f t="shared" si="17"/>
        <v>Evening</v>
      </c>
      <c r="AJ91" t="str">
        <f t="shared" si="12"/>
        <v>KEEP</v>
      </c>
      <c r="AK91" t="str">
        <f t="shared" si="13"/>
        <v>Sunday</v>
      </c>
      <c r="AL91" t="str">
        <f t="shared" si="14"/>
        <v>OnTime</v>
      </c>
      <c r="AM91" t="str">
        <f t="shared" si="15"/>
        <v>January</v>
      </c>
    </row>
    <row r="92" spans="1:39" x14ac:dyDescent="0.3">
      <c r="A92" s="1">
        <v>43539</v>
      </c>
      <c r="B92" t="s">
        <v>32</v>
      </c>
      <c r="C92" t="s">
        <v>33</v>
      </c>
      <c r="D92" t="s">
        <v>34</v>
      </c>
      <c r="E92">
        <v>19393</v>
      </c>
      <c r="F92">
        <v>2535</v>
      </c>
      <c r="G92" t="s">
        <v>198</v>
      </c>
      <c r="H92" t="s">
        <v>199</v>
      </c>
      <c r="I92" t="s">
        <v>103</v>
      </c>
      <c r="J92" t="s">
        <v>104</v>
      </c>
      <c r="K92">
        <v>1130</v>
      </c>
      <c r="L92">
        <v>1129</v>
      </c>
      <c r="M92">
        <v>-1</v>
      </c>
      <c r="N92">
        <v>7</v>
      </c>
      <c r="O92">
        <v>1136</v>
      </c>
      <c r="P92">
        <v>1314</v>
      </c>
      <c r="Q92">
        <v>9</v>
      </c>
      <c r="R92">
        <v>1330</v>
      </c>
      <c r="S92">
        <v>1323</v>
      </c>
      <c r="T92">
        <v>-7</v>
      </c>
      <c r="U92">
        <v>0</v>
      </c>
      <c r="V92">
        <v>0</v>
      </c>
      <c r="W92">
        <v>240</v>
      </c>
      <c r="X92">
        <v>234</v>
      </c>
      <c r="Y92">
        <v>218</v>
      </c>
      <c r="Z92">
        <v>1524</v>
      </c>
      <c r="AF92" t="str">
        <f t="shared" si="16"/>
        <v>13:23</v>
      </c>
      <c r="AG92" t="str">
        <f t="shared" si="10"/>
        <v>11:29</v>
      </c>
      <c r="AH92" s="5">
        <f t="shared" si="11"/>
        <v>7.9166666666666663E-2</v>
      </c>
      <c r="AI92" t="str">
        <f t="shared" si="17"/>
        <v>Morning</v>
      </c>
      <c r="AJ92" t="str">
        <f t="shared" si="12"/>
        <v>REMOVE</v>
      </c>
      <c r="AK92" t="str">
        <f t="shared" si="13"/>
        <v>Friday</v>
      </c>
      <c r="AL92" t="str">
        <f t="shared" si="14"/>
        <v>OnTime</v>
      </c>
      <c r="AM92" t="str">
        <f t="shared" si="15"/>
        <v>March</v>
      </c>
    </row>
    <row r="93" spans="1:39" x14ac:dyDescent="0.3">
      <c r="A93" s="1">
        <v>44665</v>
      </c>
      <c r="B93" t="s">
        <v>122</v>
      </c>
      <c r="C93" t="s">
        <v>123</v>
      </c>
      <c r="D93" t="s">
        <v>124</v>
      </c>
      <c r="E93">
        <v>20304</v>
      </c>
      <c r="F93">
        <v>3509</v>
      </c>
      <c r="G93" t="s">
        <v>17</v>
      </c>
      <c r="H93" t="s">
        <v>18</v>
      </c>
      <c r="I93" t="s">
        <v>198</v>
      </c>
      <c r="J93" t="s">
        <v>199</v>
      </c>
      <c r="K93">
        <v>1944</v>
      </c>
      <c r="L93">
        <v>1941</v>
      </c>
      <c r="M93">
        <v>-3</v>
      </c>
      <c r="N93">
        <v>29</v>
      </c>
      <c r="O93">
        <v>2010</v>
      </c>
      <c r="P93">
        <v>2054</v>
      </c>
      <c r="Q93">
        <v>5</v>
      </c>
      <c r="R93">
        <v>2050</v>
      </c>
      <c r="S93">
        <v>2059</v>
      </c>
      <c r="T93">
        <v>9</v>
      </c>
      <c r="U93">
        <v>0</v>
      </c>
      <c r="V93">
        <v>0</v>
      </c>
      <c r="W93">
        <v>66</v>
      </c>
      <c r="X93">
        <v>78</v>
      </c>
      <c r="Y93">
        <v>44</v>
      </c>
      <c r="Z93">
        <v>297</v>
      </c>
      <c r="AF93" t="str">
        <f t="shared" si="16"/>
        <v>20:59</v>
      </c>
      <c r="AG93" t="str">
        <f t="shared" si="10"/>
        <v>19:41</v>
      </c>
      <c r="AH93" s="5">
        <f t="shared" si="11"/>
        <v>5.4166666666666696E-2</v>
      </c>
      <c r="AI93" t="str">
        <f t="shared" si="17"/>
        <v>Evening</v>
      </c>
      <c r="AJ93" t="str">
        <f t="shared" si="12"/>
        <v>KEEP</v>
      </c>
      <c r="AK93" t="str">
        <f t="shared" si="13"/>
        <v>Thursday</v>
      </c>
      <c r="AL93" t="str">
        <f t="shared" si="14"/>
        <v>OnTime</v>
      </c>
      <c r="AM93" t="str">
        <f t="shared" si="15"/>
        <v>April</v>
      </c>
    </row>
    <row r="94" spans="1:39" x14ac:dyDescent="0.3">
      <c r="A94" s="1">
        <v>45099</v>
      </c>
      <c r="B94" t="s">
        <v>32</v>
      </c>
      <c r="C94" t="s">
        <v>33</v>
      </c>
      <c r="D94" t="s">
        <v>34</v>
      </c>
      <c r="E94">
        <v>19393</v>
      </c>
      <c r="F94">
        <v>1359</v>
      </c>
      <c r="G94" t="s">
        <v>68</v>
      </c>
      <c r="H94" t="s">
        <v>69</v>
      </c>
      <c r="I94" t="s">
        <v>28</v>
      </c>
      <c r="J94" t="s">
        <v>29</v>
      </c>
      <c r="K94">
        <v>510</v>
      </c>
      <c r="L94">
        <v>506</v>
      </c>
      <c r="M94">
        <v>-4</v>
      </c>
      <c r="N94">
        <v>15</v>
      </c>
      <c r="O94">
        <v>521</v>
      </c>
      <c r="P94">
        <v>744</v>
      </c>
      <c r="Q94">
        <v>6</v>
      </c>
      <c r="R94">
        <v>800</v>
      </c>
      <c r="S94">
        <v>750</v>
      </c>
      <c r="T94">
        <v>-10</v>
      </c>
      <c r="U94">
        <v>0</v>
      </c>
      <c r="V94">
        <v>0</v>
      </c>
      <c r="W94">
        <v>110</v>
      </c>
      <c r="X94">
        <v>104</v>
      </c>
      <c r="Y94">
        <v>83</v>
      </c>
      <c r="Z94">
        <v>616</v>
      </c>
      <c r="AF94" t="str">
        <f t="shared" si="16"/>
        <v>07:50</v>
      </c>
      <c r="AG94" t="str">
        <f t="shared" si="10"/>
        <v>05:06</v>
      </c>
      <c r="AH94" s="5">
        <f t="shared" si="11"/>
        <v>0.1138888888888889</v>
      </c>
      <c r="AI94" t="str">
        <f t="shared" si="17"/>
        <v>Night</v>
      </c>
      <c r="AJ94" t="str">
        <f t="shared" si="12"/>
        <v>REMOVE</v>
      </c>
      <c r="AK94" t="str">
        <f t="shared" si="13"/>
        <v>Thursday</v>
      </c>
      <c r="AL94" t="str">
        <f t="shared" si="14"/>
        <v>OnTime</v>
      </c>
      <c r="AM94" t="str">
        <f t="shared" si="15"/>
        <v>June</v>
      </c>
    </row>
    <row r="95" spans="1:39" x14ac:dyDescent="0.3">
      <c r="A95" s="1">
        <v>43800</v>
      </c>
      <c r="B95" t="s">
        <v>14</v>
      </c>
      <c r="C95" t="s">
        <v>15</v>
      </c>
      <c r="D95" t="s">
        <v>16</v>
      </c>
      <c r="E95">
        <v>19790</v>
      </c>
      <c r="F95">
        <v>1950</v>
      </c>
      <c r="G95" t="s">
        <v>28</v>
      </c>
      <c r="H95" t="s">
        <v>29</v>
      </c>
      <c r="I95" t="s">
        <v>150</v>
      </c>
      <c r="J95" t="s">
        <v>85</v>
      </c>
      <c r="K95">
        <v>800</v>
      </c>
      <c r="L95">
        <v>823</v>
      </c>
      <c r="M95">
        <v>23</v>
      </c>
      <c r="N95">
        <v>25</v>
      </c>
      <c r="O95">
        <v>848</v>
      </c>
      <c r="P95">
        <v>1048</v>
      </c>
      <c r="Q95">
        <v>7</v>
      </c>
      <c r="R95">
        <v>1035</v>
      </c>
      <c r="S95">
        <v>1055</v>
      </c>
      <c r="T95">
        <v>20</v>
      </c>
      <c r="U95">
        <v>0</v>
      </c>
      <c r="V95">
        <v>0</v>
      </c>
      <c r="W95">
        <v>155</v>
      </c>
      <c r="X95">
        <v>152</v>
      </c>
      <c r="Y95">
        <v>120</v>
      </c>
      <c r="Z95">
        <v>950</v>
      </c>
      <c r="AA95">
        <v>20</v>
      </c>
      <c r="AB95">
        <v>0</v>
      </c>
      <c r="AC95">
        <v>0</v>
      </c>
      <c r="AD95">
        <v>0</v>
      </c>
      <c r="AE95">
        <v>0</v>
      </c>
      <c r="AF95" t="str">
        <f t="shared" si="16"/>
        <v>10:55</v>
      </c>
      <c r="AG95" t="str">
        <f t="shared" si="10"/>
        <v>08:23</v>
      </c>
      <c r="AH95" s="5">
        <f t="shared" si="11"/>
        <v>0.10555555555555557</v>
      </c>
      <c r="AI95" t="str">
        <f t="shared" si="17"/>
        <v>Morning</v>
      </c>
      <c r="AJ95" t="str">
        <f t="shared" si="12"/>
        <v>KEEP</v>
      </c>
      <c r="AK95" t="str">
        <f t="shared" si="13"/>
        <v>Sunday</v>
      </c>
      <c r="AL95" t="str">
        <f t="shared" si="14"/>
        <v>Delayed</v>
      </c>
      <c r="AM95" t="str">
        <f t="shared" si="15"/>
        <v>December</v>
      </c>
    </row>
    <row r="96" spans="1:39" x14ac:dyDescent="0.3">
      <c r="A96" s="1">
        <v>43647</v>
      </c>
      <c r="B96" t="s">
        <v>25</v>
      </c>
      <c r="C96" t="s">
        <v>26</v>
      </c>
      <c r="D96" t="s">
        <v>27</v>
      </c>
      <c r="E96">
        <v>20416</v>
      </c>
      <c r="F96">
        <v>695</v>
      </c>
      <c r="G96" t="s">
        <v>72</v>
      </c>
      <c r="H96" t="s">
        <v>73</v>
      </c>
      <c r="I96" t="s">
        <v>103</v>
      </c>
      <c r="J96" t="s">
        <v>104</v>
      </c>
      <c r="K96">
        <v>1459</v>
      </c>
      <c r="L96">
        <v>1452</v>
      </c>
      <c r="M96">
        <v>-7</v>
      </c>
      <c r="N96">
        <v>10</v>
      </c>
      <c r="O96">
        <v>1502</v>
      </c>
      <c r="P96">
        <v>1625</v>
      </c>
      <c r="Q96">
        <v>10</v>
      </c>
      <c r="R96">
        <v>1701</v>
      </c>
      <c r="S96">
        <v>1635</v>
      </c>
      <c r="T96">
        <v>-26</v>
      </c>
      <c r="U96">
        <v>0</v>
      </c>
      <c r="V96">
        <v>0</v>
      </c>
      <c r="W96">
        <v>302</v>
      </c>
      <c r="X96">
        <v>283</v>
      </c>
      <c r="Y96">
        <v>263</v>
      </c>
      <c r="Z96">
        <v>2106</v>
      </c>
      <c r="AF96" t="str">
        <f t="shared" si="16"/>
        <v>16:35</v>
      </c>
      <c r="AG96" t="str">
        <f t="shared" si="10"/>
        <v>14:52</v>
      </c>
      <c r="AH96" s="5">
        <f t="shared" si="11"/>
        <v>7.1527777777777746E-2</v>
      </c>
      <c r="AI96" t="str">
        <f t="shared" si="17"/>
        <v>Afternoon</v>
      </c>
      <c r="AJ96" t="str">
        <f t="shared" si="12"/>
        <v>REMOVE</v>
      </c>
      <c r="AK96" t="str">
        <f t="shared" si="13"/>
        <v>Monday</v>
      </c>
      <c r="AL96" t="str">
        <f t="shared" si="14"/>
        <v>OnTime</v>
      </c>
      <c r="AM96" t="str">
        <f t="shared" si="15"/>
        <v>July</v>
      </c>
    </row>
    <row r="97" spans="1:39" x14ac:dyDescent="0.3">
      <c r="A97" s="1">
        <v>44634</v>
      </c>
      <c r="B97" t="s">
        <v>122</v>
      </c>
      <c r="C97" t="s">
        <v>123</v>
      </c>
      <c r="D97" t="s">
        <v>124</v>
      </c>
      <c r="E97">
        <v>20304</v>
      </c>
      <c r="F97">
        <v>3649</v>
      </c>
      <c r="G97" t="s">
        <v>135</v>
      </c>
      <c r="H97" t="s">
        <v>136</v>
      </c>
      <c r="I97" t="s">
        <v>17</v>
      </c>
      <c r="J97" t="s">
        <v>18</v>
      </c>
      <c r="K97">
        <v>1400</v>
      </c>
      <c r="L97">
        <v>1358</v>
      </c>
      <c r="M97">
        <v>-2</v>
      </c>
      <c r="N97">
        <v>17</v>
      </c>
      <c r="O97">
        <v>1415</v>
      </c>
      <c r="P97">
        <v>1656</v>
      </c>
      <c r="Q97">
        <v>4</v>
      </c>
      <c r="R97">
        <v>1700</v>
      </c>
      <c r="S97">
        <v>1700</v>
      </c>
      <c r="T97">
        <v>0</v>
      </c>
      <c r="U97">
        <v>0</v>
      </c>
      <c r="V97">
        <v>0</v>
      </c>
      <c r="W97">
        <v>120</v>
      </c>
      <c r="X97">
        <v>122</v>
      </c>
      <c r="Y97">
        <v>101</v>
      </c>
      <c r="Z97">
        <v>748</v>
      </c>
      <c r="AF97" t="str">
        <f t="shared" si="16"/>
        <v>17:00</v>
      </c>
      <c r="AG97" t="str">
        <f t="shared" si="10"/>
        <v>13:58</v>
      </c>
      <c r="AH97" s="5">
        <f t="shared" si="11"/>
        <v>0.12638888888888888</v>
      </c>
      <c r="AI97" t="str">
        <f t="shared" si="17"/>
        <v>Afternoon</v>
      </c>
      <c r="AJ97" t="str">
        <f t="shared" si="12"/>
        <v>KEEP</v>
      </c>
      <c r="AK97" t="str">
        <f t="shared" si="13"/>
        <v>Monday</v>
      </c>
      <c r="AL97" t="str">
        <f t="shared" si="14"/>
        <v>OnTime</v>
      </c>
      <c r="AM97" t="str">
        <f t="shared" si="15"/>
        <v>March</v>
      </c>
    </row>
    <row r="98" spans="1:39" x14ac:dyDescent="0.3">
      <c r="A98" s="1">
        <v>43554</v>
      </c>
      <c r="B98" t="s">
        <v>100</v>
      </c>
      <c r="C98" t="s">
        <v>101</v>
      </c>
      <c r="D98" t="s">
        <v>102</v>
      </c>
      <c r="E98">
        <v>20368</v>
      </c>
      <c r="F98">
        <v>720</v>
      </c>
      <c r="G98" t="s">
        <v>200</v>
      </c>
      <c r="H98" t="s">
        <v>201</v>
      </c>
      <c r="I98" t="s">
        <v>202</v>
      </c>
      <c r="J98" t="s">
        <v>203</v>
      </c>
      <c r="K98">
        <v>730</v>
      </c>
      <c r="L98">
        <v>715</v>
      </c>
      <c r="M98">
        <v>-15</v>
      </c>
      <c r="N98">
        <v>8</v>
      </c>
      <c r="O98">
        <v>723</v>
      </c>
      <c r="P98">
        <v>941</v>
      </c>
      <c r="Q98">
        <v>4</v>
      </c>
      <c r="R98">
        <v>1018</v>
      </c>
      <c r="S98">
        <v>945</v>
      </c>
      <c r="T98">
        <v>-33</v>
      </c>
      <c r="U98">
        <v>0</v>
      </c>
      <c r="V98">
        <v>0</v>
      </c>
      <c r="W98">
        <v>168</v>
      </c>
      <c r="X98">
        <v>150</v>
      </c>
      <c r="Y98">
        <v>138</v>
      </c>
      <c r="Z98">
        <v>1078</v>
      </c>
      <c r="AF98" t="str">
        <f t="shared" si="16"/>
        <v>09:45</v>
      </c>
      <c r="AG98" t="str">
        <f t="shared" si="10"/>
        <v>07:15</v>
      </c>
      <c r="AH98" s="5">
        <f t="shared" si="11"/>
        <v>0.10416666666666669</v>
      </c>
      <c r="AI98" t="str">
        <f t="shared" si="17"/>
        <v>Morning</v>
      </c>
      <c r="AJ98" t="str">
        <f t="shared" si="12"/>
        <v>REMOVE</v>
      </c>
      <c r="AK98" t="str">
        <f t="shared" si="13"/>
        <v>Saturday</v>
      </c>
      <c r="AL98" t="str">
        <f t="shared" si="14"/>
        <v>OnTime</v>
      </c>
      <c r="AM98" t="str">
        <f t="shared" si="15"/>
        <v>March</v>
      </c>
    </row>
    <row r="99" spans="1:39" x14ac:dyDescent="0.3">
      <c r="A99" s="1">
        <v>43503</v>
      </c>
      <c r="B99" t="s">
        <v>14</v>
      </c>
      <c r="C99" t="s">
        <v>15</v>
      </c>
      <c r="D99" t="s">
        <v>16</v>
      </c>
      <c r="E99">
        <v>19790</v>
      </c>
      <c r="F99">
        <v>2229</v>
      </c>
      <c r="G99" t="s">
        <v>86</v>
      </c>
      <c r="H99" t="s">
        <v>87</v>
      </c>
      <c r="I99" t="s">
        <v>60</v>
      </c>
      <c r="J99" t="s">
        <v>61</v>
      </c>
      <c r="K99">
        <v>1244</v>
      </c>
      <c r="L99">
        <v>1236</v>
      </c>
      <c r="M99">
        <v>-8</v>
      </c>
      <c r="N99">
        <v>20</v>
      </c>
      <c r="O99">
        <v>1256</v>
      </c>
      <c r="P99">
        <v>1342</v>
      </c>
      <c r="Q99">
        <v>5</v>
      </c>
      <c r="R99">
        <v>1408</v>
      </c>
      <c r="S99">
        <v>1347</v>
      </c>
      <c r="T99">
        <v>-21</v>
      </c>
      <c r="U99">
        <v>0</v>
      </c>
      <c r="V99">
        <v>0</v>
      </c>
      <c r="W99">
        <v>84</v>
      </c>
      <c r="X99">
        <v>71</v>
      </c>
      <c r="Y99">
        <v>46</v>
      </c>
      <c r="Z99">
        <v>259</v>
      </c>
      <c r="AF99" t="str">
        <f t="shared" si="16"/>
        <v>13:47</v>
      </c>
      <c r="AG99" t="str">
        <f t="shared" si="10"/>
        <v>12:36</v>
      </c>
      <c r="AH99" s="5">
        <f t="shared" si="11"/>
        <v>4.9305555555555491E-2</v>
      </c>
      <c r="AI99" t="str">
        <f t="shared" si="17"/>
        <v>Afternoon</v>
      </c>
      <c r="AJ99" t="str">
        <f t="shared" si="12"/>
        <v>REMOVE</v>
      </c>
      <c r="AK99" t="str">
        <f t="shared" si="13"/>
        <v>Thursday</v>
      </c>
      <c r="AL99" t="str">
        <f t="shared" si="14"/>
        <v>OnTime</v>
      </c>
      <c r="AM99" t="str">
        <f t="shared" si="15"/>
        <v>February</v>
      </c>
    </row>
    <row r="100" spans="1:39" x14ac:dyDescent="0.3">
      <c r="A100" s="1">
        <v>43743</v>
      </c>
      <c r="B100" t="s">
        <v>39</v>
      </c>
      <c r="C100" t="s">
        <v>40</v>
      </c>
      <c r="D100" t="s">
        <v>41</v>
      </c>
      <c r="E100">
        <v>19805</v>
      </c>
      <c r="F100">
        <v>1911</v>
      </c>
      <c r="G100" t="s">
        <v>204</v>
      </c>
      <c r="H100" t="s">
        <v>205</v>
      </c>
      <c r="I100" t="s">
        <v>97</v>
      </c>
      <c r="J100" t="s">
        <v>98</v>
      </c>
      <c r="K100">
        <v>635</v>
      </c>
      <c r="L100">
        <v>630</v>
      </c>
      <c r="M100">
        <v>-5</v>
      </c>
      <c r="N100">
        <v>13</v>
      </c>
      <c r="O100">
        <v>643</v>
      </c>
      <c r="P100">
        <v>731</v>
      </c>
      <c r="Q100">
        <v>8</v>
      </c>
      <c r="R100">
        <v>810</v>
      </c>
      <c r="S100">
        <v>739</v>
      </c>
      <c r="T100">
        <v>-31</v>
      </c>
      <c r="U100">
        <v>0</v>
      </c>
      <c r="V100">
        <v>0</v>
      </c>
      <c r="W100">
        <v>95</v>
      </c>
      <c r="X100">
        <v>69</v>
      </c>
      <c r="Y100">
        <v>48</v>
      </c>
      <c r="Z100">
        <v>257</v>
      </c>
      <c r="AF100" t="str">
        <f t="shared" si="16"/>
        <v>07:39</v>
      </c>
      <c r="AG100" t="str">
        <f t="shared" si="10"/>
        <v>06:30</v>
      </c>
      <c r="AH100" s="5">
        <f t="shared" si="11"/>
        <v>4.7916666666666663E-2</v>
      </c>
      <c r="AI100" t="str">
        <f t="shared" si="17"/>
        <v>Morning</v>
      </c>
      <c r="AJ100" t="str">
        <f t="shared" si="12"/>
        <v>REMOVE</v>
      </c>
      <c r="AK100" t="str">
        <f t="shared" si="13"/>
        <v>Saturday</v>
      </c>
      <c r="AL100" t="str">
        <f t="shared" si="14"/>
        <v>OnTime</v>
      </c>
      <c r="AM100" t="str">
        <f t="shared" si="15"/>
        <v>October</v>
      </c>
    </row>
    <row r="101" spans="1:39" x14ac:dyDescent="0.3">
      <c r="A101" s="1">
        <v>44559</v>
      </c>
      <c r="B101" t="s">
        <v>14</v>
      </c>
      <c r="C101" t="s">
        <v>15</v>
      </c>
      <c r="D101" t="s">
        <v>16</v>
      </c>
      <c r="E101">
        <v>19790</v>
      </c>
      <c r="F101">
        <v>1277</v>
      </c>
      <c r="G101" t="s">
        <v>30</v>
      </c>
      <c r="H101" t="s">
        <v>31</v>
      </c>
      <c r="I101" t="s">
        <v>60</v>
      </c>
      <c r="J101" t="s">
        <v>61</v>
      </c>
      <c r="K101">
        <v>1233</v>
      </c>
      <c r="L101">
        <v>1305</v>
      </c>
      <c r="M101">
        <v>32</v>
      </c>
      <c r="N101">
        <v>13</v>
      </c>
      <c r="O101">
        <v>1318</v>
      </c>
      <c r="P101">
        <v>1548</v>
      </c>
      <c r="Q101">
        <v>10</v>
      </c>
      <c r="R101">
        <v>1540</v>
      </c>
      <c r="S101">
        <v>1558</v>
      </c>
      <c r="T101">
        <v>18</v>
      </c>
      <c r="U101">
        <v>0</v>
      </c>
      <c r="V101">
        <v>0</v>
      </c>
      <c r="W101">
        <v>127</v>
      </c>
      <c r="X101">
        <v>113</v>
      </c>
      <c r="Y101">
        <v>90</v>
      </c>
      <c r="Z101">
        <v>731</v>
      </c>
      <c r="AA101">
        <v>0</v>
      </c>
      <c r="AB101">
        <v>0</v>
      </c>
      <c r="AC101">
        <v>0</v>
      </c>
      <c r="AD101">
        <v>0</v>
      </c>
      <c r="AE101">
        <v>18</v>
      </c>
      <c r="AF101" t="str">
        <f t="shared" si="16"/>
        <v>15:58</v>
      </c>
      <c r="AG101" t="str">
        <f t="shared" si="10"/>
        <v>13:05</v>
      </c>
      <c r="AH101" s="5">
        <f t="shared" si="11"/>
        <v>0.12013888888888891</v>
      </c>
      <c r="AI101" t="str">
        <f t="shared" si="17"/>
        <v>Afternoon</v>
      </c>
      <c r="AJ101" t="str">
        <f>IF(OR(M101&lt;0,T101&lt;0),"REMOVE","KEEP")</f>
        <v>KEEP</v>
      </c>
      <c r="AK101" t="str">
        <f t="shared" si="13"/>
        <v>Wednesday</v>
      </c>
      <c r="AL101" t="str">
        <f t="shared" si="14"/>
        <v>Delayed</v>
      </c>
      <c r="AM101" t="str">
        <f t="shared" si="15"/>
        <v>December</v>
      </c>
    </row>
    <row r="102" spans="1:39" x14ac:dyDescent="0.3">
      <c r="A102" s="1">
        <v>43623</v>
      </c>
      <c r="B102" t="s">
        <v>14</v>
      </c>
      <c r="C102" t="s">
        <v>15</v>
      </c>
      <c r="D102" t="s">
        <v>16</v>
      </c>
      <c r="E102">
        <v>19790</v>
      </c>
      <c r="F102">
        <v>833</v>
      </c>
      <c r="G102" t="s">
        <v>144</v>
      </c>
      <c r="H102" t="s">
        <v>145</v>
      </c>
      <c r="I102" t="s">
        <v>167</v>
      </c>
      <c r="J102" t="s">
        <v>168</v>
      </c>
      <c r="K102">
        <v>830</v>
      </c>
      <c r="L102">
        <v>826</v>
      </c>
      <c r="M102">
        <v>-4</v>
      </c>
      <c r="N102">
        <v>14</v>
      </c>
      <c r="O102">
        <v>840</v>
      </c>
      <c r="P102">
        <v>939</v>
      </c>
      <c r="Q102">
        <v>3</v>
      </c>
      <c r="R102">
        <v>1017</v>
      </c>
      <c r="S102">
        <v>942</v>
      </c>
      <c r="T102">
        <v>-35</v>
      </c>
      <c r="U102">
        <v>0</v>
      </c>
      <c r="V102">
        <v>0</v>
      </c>
      <c r="W102">
        <v>287</v>
      </c>
      <c r="X102">
        <v>256</v>
      </c>
      <c r="Y102">
        <v>239</v>
      </c>
      <c r="Z102">
        <v>1956</v>
      </c>
      <c r="AF102" t="str">
        <f t="shared" si="16"/>
        <v>09:42</v>
      </c>
      <c r="AG102" t="str">
        <f t="shared" si="10"/>
        <v>08:26</v>
      </c>
      <c r="AH102" s="5">
        <f t="shared" si="11"/>
        <v>5.2777777777777812E-2</v>
      </c>
      <c r="AI102" t="str">
        <f t="shared" si="17"/>
        <v>Morning</v>
      </c>
      <c r="AJ102" t="str">
        <f t="shared" ref="AJ102:AJ165" si="18">IF(OR(M102&lt;0,T102&lt;0),"REMOVE","KEEP")</f>
        <v>REMOVE</v>
      </c>
      <c r="AK102" t="str">
        <f t="shared" si="13"/>
        <v>Friday</v>
      </c>
      <c r="AL102" t="str">
        <f t="shared" si="14"/>
        <v>OnTime</v>
      </c>
      <c r="AM102" t="str">
        <f t="shared" si="15"/>
        <v>June</v>
      </c>
    </row>
    <row r="103" spans="1:39" x14ac:dyDescent="0.3">
      <c r="A103" s="1">
        <v>44848</v>
      </c>
      <c r="B103" t="s">
        <v>39</v>
      </c>
      <c r="C103" t="s">
        <v>40</v>
      </c>
      <c r="D103" t="s">
        <v>41</v>
      </c>
      <c r="E103">
        <v>19805</v>
      </c>
      <c r="F103">
        <v>1640</v>
      </c>
      <c r="G103" t="s">
        <v>80</v>
      </c>
      <c r="H103" t="s">
        <v>67</v>
      </c>
      <c r="I103" t="s">
        <v>53</v>
      </c>
      <c r="J103" t="s">
        <v>54</v>
      </c>
      <c r="K103">
        <v>1841</v>
      </c>
      <c r="L103">
        <v>1851</v>
      </c>
      <c r="M103">
        <v>10</v>
      </c>
      <c r="N103">
        <v>19</v>
      </c>
      <c r="O103">
        <v>1910</v>
      </c>
      <c r="P103">
        <v>2100</v>
      </c>
      <c r="Q103">
        <v>5</v>
      </c>
      <c r="R103">
        <v>2105</v>
      </c>
      <c r="S103">
        <v>2105</v>
      </c>
      <c r="T103">
        <v>0</v>
      </c>
      <c r="U103">
        <v>0</v>
      </c>
      <c r="V103">
        <v>0</v>
      </c>
      <c r="W103">
        <v>264</v>
      </c>
      <c r="X103">
        <v>254</v>
      </c>
      <c r="Y103">
        <v>230</v>
      </c>
      <c r="Z103">
        <v>1744</v>
      </c>
      <c r="AF103" t="str">
        <f t="shared" si="16"/>
        <v>21:05</v>
      </c>
      <c r="AG103" t="str">
        <f t="shared" si="10"/>
        <v>18:51</v>
      </c>
      <c r="AH103" s="5">
        <f t="shared" si="11"/>
        <v>9.3055555555555558E-2</v>
      </c>
      <c r="AI103" t="str">
        <f t="shared" si="17"/>
        <v>Evening</v>
      </c>
      <c r="AJ103" t="str">
        <f t="shared" si="18"/>
        <v>KEEP</v>
      </c>
      <c r="AK103" t="str">
        <f t="shared" si="13"/>
        <v>Friday</v>
      </c>
      <c r="AL103" t="str">
        <f t="shared" si="14"/>
        <v>OnTime</v>
      </c>
      <c r="AM103" t="str">
        <f t="shared" si="15"/>
        <v>October</v>
      </c>
    </row>
    <row r="104" spans="1:39" x14ac:dyDescent="0.3">
      <c r="A104" s="1">
        <v>44892</v>
      </c>
      <c r="B104" t="s">
        <v>32</v>
      </c>
      <c r="C104" t="s">
        <v>33</v>
      </c>
      <c r="D104" t="s">
        <v>34</v>
      </c>
      <c r="E104">
        <v>19393</v>
      </c>
      <c r="F104">
        <v>518</v>
      </c>
      <c r="G104" t="s">
        <v>174</v>
      </c>
      <c r="H104" t="s">
        <v>175</v>
      </c>
      <c r="I104" t="s">
        <v>206</v>
      </c>
      <c r="J104" t="s">
        <v>207</v>
      </c>
      <c r="K104">
        <v>1555</v>
      </c>
      <c r="L104">
        <v>1558</v>
      </c>
      <c r="M104">
        <v>3</v>
      </c>
      <c r="N104">
        <v>12</v>
      </c>
      <c r="O104">
        <v>1610</v>
      </c>
      <c r="P104">
        <v>1649</v>
      </c>
      <c r="Q104">
        <v>5</v>
      </c>
      <c r="R104">
        <v>1655</v>
      </c>
      <c r="S104">
        <v>1654</v>
      </c>
      <c r="T104">
        <v>-1</v>
      </c>
      <c r="U104">
        <v>0</v>
      </c>
      <c r="V104">
        <v>0</v>
      </c>
      <c r="W104">
        <v>120</v>
      </c>
      <c r="X104">
        <v>116</v>
      </c>
      <c r="Y104">
        <v>99</v>
      </c>
      <c r="Z104">
        <v>646</v>
      </c>
      <c r="AF104" t="str">
        <f t="shared" si="16"/>
        <v>16:54</v>
      </c>
      <c r="AG104" t="str">
        <f t="shared" si="10"/>
        <v>15:58</v>
      </c>
      <c r="AH104" s="5">
        <f t="shared" si="11"/>
        <v>3.8888888888888973E-2</v>
      </c>
      <c r="AI104" t="str">
        <f t="shared" si="17"/>
        <v>Afternoon</v>
      </c>
      <c r="AJ104" t="str">
        <f t="shared" si="18"/>
        <v>REMOVE</v>
      </c>
      <c r="AK104" t="str">
        <f t="shared" si="13"/>
        <v>Sunday</v>
      </c>
      <c r="AL104" t="str">
        <f t="shared" si="14"/>
        <v>OnTime</v>
      </c>
      <c r="AM104" t="str">
        <f t="shared" si="15"/>
        <v>November</v>
      </c>
    </row>
    <row r="105" spans="1:39" x14ac:dyDescent="0.3">
      <c r="A105" s="1">
        <v>44221</v>
      </c>
      <c r="B105" t="s">
        <v>141</v>
      </c>
      <c r="C105" t="s">
        <v>142</v>
      </c>
      <c r="D105" t="s">
        <v>143</v>
      </c>
      <c r="E105">
        <v>20363</v>
      </c>
      <c r="F105">
        <v>4777</v>
      </c>
      <c r="G105" t="s">
        <v>60</v>
      </c>
      <c r="H105" t="s">
        <v>61</v>
      </c>
      <c r="I105" t="s">
        <v>210</v>
      </c>
      <c r="J105" t="s">
        <v>211</v>
      </c>
      <c r="K105">
        <v>1353</v>
      </c>
      <c r="L105">
        <v>1349</v>
      </c>
      <c r="M105">
        <v>-4</v>
      </c>
      <c r="N105">
        <v>11</v>
      </c>
      <c r="O105">
        <v>1400</v>
      </c>
      <c r="P105">
        <v>1333</v>
      </c>
      <c r="Q105">
        <v>3</v>
      </c>
      <c r="R105">
        <v>1346</v>
      </c>
      <c r="S105">
        <v>1336</v>
      </c>
      <c r="T105">
        <v>-10</v>
      </c>
      <c r="U105">
        <v>0</v>
      </c>
      <c r="V105">
        <v>0</v>
      </c>
      <c r="W105">
        <v>53</v>
      </c>
      <c r="X105">
        <v>47</v>
      </c>
      <c r="Y105">
        <v>33</v>
      </c>
      <c r="Z105">
        <v>134</v>
      </c>
      <c r="AF105" t="str">
        <f t="shared" si="16"/>
        <v>13:36</v>
      </c>
      <c r="AG105" t="str">
        <f t="shared" si="10"/>
        <v>13:49</v>
      </c>
      <c r="AH105" s="5">
        <f t="shared" si="11"/>
        <v>-9.0277777777777457E-3</v>
      </c>
      <c r="AI105" t="str">
        <f t="shared" si="17"/>
        <v>Afternoon</v>
      </c>
      <c r="AJ105" t="str">
        <f t="shared" si="18"/>
        <v>REMOVE</v>
      </c>
      <c r="AK105" t="str">
        <f t="shared" si="13"/>
        <v>Monday</v>
      </c>
      <c r="AL105" t="str">
        <f t="shared" si="14"/>
        <v>OnTime</v>
      </c>
      <c r="AM105" t="str">
        <f t="shared" si="15"/>
        <v>January</v>
      </c>
    </row>
    <row r="106" spans="1:39" x14ac:dyDescent="0.3">
      <c r="A106" s="1">
        <v>43716</v>
      </c>
      <c r="B106" t="s">
        <v>122</v>
      </c>
      <c r="C106" t="s">
        <v>123</v>
      </c>
      <c r="D106" t="s">
        <v>124</v>
      </c>
      <c r="E106">
        <v>20304</v>
      </c>
      <c r="F106">
        <v>3351</v>
      </c>
      <c r="G106" t="s">
        <v>127</v>
      </c>
      <c r="H106" t="s">
        <v>128</v>
      </c>
      <c r="I106" t="s">
        <v>212</v>
      </c>
      <c r="J106" t="s">
        <v>213</v>
      </c>
      <c r="K106">
        <v>1515</v>
      </c>
      <c r="L106">
        <v>1500</v>
      </c>
      <c r="M106">
        <v>-15</v>
      </c>
      <c r="N106">
        <v>33</v>
      </c>
      <c r="O106">
        <v>1533</v>
      </c>
      <c r="P106">
        <v>1703</v>
      </c>
      <c r="Q106">
        <v>7</v>
      </c>
      <c r="R106">
        <v>1710</v>
      </c>
      <c r="S106">
        <v>1710</v>
      </c>
      <c r="T106">
        <v>0</v>
      </c>
      <c r="U106">
        <v>0</v>
      </c>
      <c r="V106">
        <v>0</v>
      </c>
      <c r="W106">
        <v>235</v>
      </c>
      <c r="X106">
        <v>250</v>
      </c>
      <c r="Y106">
        <v>210</v>
      </c>
      <c r="Z106">
        <v>1482</v>
      </c>
      <c r="AF106" t="str">
        <f t="shared" si="16"/>
        <v>17:10</v>
      </c>
      <c r="AG106" t="str">
        <f t="shared" si="10"/>
        <v>15:00</v>
      </c>
      <c r="AH106" s="5">
        <f t="shared" si="11"/>
        <v>9.027777777777779E-2</v>
      </c>
      <c r="AI106" t="str">
        <f t="shared" si="17"/>
        <v>Afternoon</v>
      </c>
      <c r="AJ106" t="str">
        <f t="shared" si="18"/>
        <v>REMOVE</v>
      </c>
      <c r="AK106" t="str">
        <f t="shared" si="13"/>
        <v>Sunday</v>
      </c>
      <c r="AL106" t="str">
        <f t="shared" si="14"/>
        <v>OnTime</v>
      </c>
      <c r="AM106" t="str">
        <f t="shared" si="15"/>
        <v>September</v>
      </c>
    </row>
    <row r="107" spans="1:39" x14ac:dyDescent="0.3">
      <c r="A107" s="1">
        <v>45143</v>
      </c>
      <c r="B107" t="s">
        <v>81</v>
      </c>
      <c r="C107" t="s">
        <v>82</v>
      </c>
      <c r="D107" t="s">
        <v>83</v>
      </c>
      <c r="E107">
        <v>20409</v>
      </c>
      <c r="F107">
        <v>895</v>
      </c>
      <c r="G107" t="s">
        <v>12</v>
      </c>
      <c r="H107" t="s">
        <v>13</v>
      </c>
      <c r="I107" t="s">
        <v>28</v>
      </c>
      <c r="J107" t="s">
        <v>29</v>
      </c>
      <c r="K107">
        <v>1052</v>
      </c>
      <c r="L107">
        <v>1046</v>
      </c>
      <c r="M107">
        <v>-6</v>
      </c>
      <c r="N107">
        <v>16</v>
      </c>
      <c r="O107">
        <v>1102</v>
      </c>
      <c r="P107">
        <v>1306</v>
      </c>
      <c r="Q107">
        <v>12</v>
      </c>
      <c r="R107">
        <v>1350</v>
      </c>
      <c r="S107">
        <v>1318</v>
      </c>
      <c r="T107">
        <v>-32</v>
      </c>
      <c r="U107">
        <v>0</v>
      </c>
      <c r="V107">
        <v>0</v>
      </c>
      <c r="W107">
        <v>178</v>
      </c>
      <c r="X107">
        <v>152</v>
      </c>
      <c r="Y107">
        <v>124</v>
      </c>
      <c r="Z107">
        <v>937</v>
      </c>
      <c r="AF107" t="str">
        <f t="shared" si="16"/>
        <v>13:18</v>
      </c>
      <c r="AG107" t="str">
        <f t="shared" si="10"/>
        <v>10:46</v>
      </c>
      <c r="AH107" s="5">
        <f t="shared" si="11"/>
        <v>0.10555555555555557</v>
      </c>
      <c r="AI107" t="str">
        <f t="shared" si="17"/>
        <v>Morning</v>
      </c>
      <c r="AJ107" t="str">
        <f t="shared" si="18"/>
        <v>REMOVE</v>
      </c>
      <c r="AK107" t="str">
        <f t="shared" si="13"/>
        <v>Saturday</v>
      </c>
      <c r="AL107" t="str">
        <f t="shared" si="14"/>
        <v>OnTime</v>
      </c>
      <c r="AM107" t="str">
        <f t="shared" si="15"/>
        <v>August</v>
      </c>
    </row>
    <row r="108" spans="1:39" x14ac:dyDescent="0.3">
      <c r="A108" s="1">
        <v>44844</v>
      </c>
      <c r="B108" t="s">
        <v>39</v>
      </c>
      <c r="C108" t="s">
        <v>40</v>
      </c>
      <c r="D108" t="s">
        <v>41</v>
      </c>
      <c r="E108">
        <v>19805</v>
      </c>
      <c r="F108">
        <v>1979</v>
      </c>
      <c r="G108" t="s">
        <v>178</v>
      </c>
      <c r="H108" t="s">
        <v>179</v>
      </c>
      <c r="I108" t="s">
        <v>28</v>
      </c>
      <c r="J108" t="s">
        <v>29</v>
      </c>
      <c r="K108">
        <v>700</v>
      </c>
      <c r="L108">
        <v>657</v>
      </c>
      <c r="M108">
        <v>-3</v>
      </c>
      <c r="N108">
        <v>16</v>
      </c>
      <c r="O108">
        <v>713</v>
      </c>
      <c r="P108">
        <v>917</v>
      </c>
      <c r="Q108">
        <v>7</v>
      </c>
      <c r="R108">
        <v>935</v>
      </c>
      <c r="S108">
        <v>924</v>
      </c>
      <c r="T108">
        <v>-11</v>
      </c>
      <c r="U108">
        <v>0</v>
      </c>
      <c r="V108">
        <v>0</v>
      </c>
      <c r="W108">
        <v>155</v>
      </c>
      <c r="X108">
        <v>147</v>
      </c>
      <c r="Y108">
        <v>124</v>
      </c>
      <c r="Z108">
        <v>861</v>
      </c>
      <c r="AF108" t="str">
        <f t="shared" si="16"/>
        <v>09:24</v>
      </c>
      <c r="AG108" t="str">
        <f t="shared" si="10"/>
        <v>06:57</v>
      </c>
      <c r="AH108" s="5">
        <f t="shared" si="11"/>
        <v>0.1020833333333333</v>
      </c>
      <c r="AI108" t="str">
        <f t="shared" si="17"/>
        <v>Morning</v>
      </c>
      <c r="AJ108" t="str">
        <f t="shared" si="18"/>
        <v>REMOVE</v>
      </c>
      <c r="AK108" t="str">
        <f t="shared" si="13"/>
        <v>Monday</v>
      </c>
      <c r="AL108" t="str">
        <f t="shared" si="14"/>
        <v>OnTime</v>
      </c>
      <c r="AM108" t="str">
        <f t="shared" si="15"/>
        <v>October</v>
      </c>
    </row>
    <row r="109" spans="1:39" x14ac:dyDescent="0.3">
      <c r="A109" s="1">
        <v>43967</v>
      </c>
      <c r="B109" t="s">
        <v>7</v>
      </c>
      <c r="C109" t="s">
        <v>8</v>
      </c>
      <c r="D109" t="s">
        <v>9</v>
      </c>
      <c r="E109">
        <v>19977</v>
      </c>
      <c r="F109">
        <v>1671</v>
      </c>
      <c r="G109" t="s">
        <v>53</v>
      </c>
      <c r="H109" t="s">
        <v>54</v>
      </c>
      <c r="I109" t="s">
        <v>12</v>
      </c>
      <c r="J109" t="s">
        <v>13</v>
      </c>
      <c r="K109">
        <v>1315</v>
      </c>
      <c r="L109">
        <v>1311</v>
      </c>
      <c r="M109">
        <v>-4</v>
      </c>
      <c r="N109">
        <v>13</v>
      </c>
      <c r="O109">
        <v>1324</v>
      </c>
      <c r="P109">
        <v>2057</v>
      </c>
      <c r="Q109">
        <v>6</v>
      </c>
      <c r="R109">
        <v>2134</v>
      </c>
      <c r="S109">
        <v>2103</v>
      </c>
      <c r="T109">
        <v>-31</v>
      </c>
      <c r="U109">
        <v>0</v>
      </c>
      <c r="V109">
        <v>0</v>
      </c>
      <c r="W109">
        <v>319</v>
      </c>
      <c r="X109">
        <v>292</v>
      </c>
      <c r="Y109">
        <v>273</v>
      </c>
      <c r="Z109">
        <v>2454</v>
      </c>
      <c r="AF109" t="str">
        <f t="shared" si="16"/>
        <v>21:03</v>
      </c>
      <c r="AG109" t="str">
        <f t="shared" si="10"/>
        <v>13:11</v>
      </c>
      <c r="AH109" s="5">
        <f t="shared" si="11"/>
        <v>0.32777777777777772</v>
      </c>
      <c r="AI109" t="str">
        <f t="shared" si="17"/>
        <v>Afternoon</v>
      </c>
      <c r="AJ109" t="str">
        <f t="shared" si="18"/>
        <v>REMOVE</v>
      </c>
      <c r="AK109" t="str">
        <f t="shared" si="13"/>
        <v>Saturday</v>
      </c>
      <c r="AL109" t="str">
        <f t="shared" si="14"/>
        <v>OnTime</v>
      </c>
      <c r="AM109" t="str">
        <f t="shared" si="15"/>
        <v>May</v>
      </c>
    </row>
    <row r="110" spans="1:39" x14ac:dyDescent="0.3">
      <c r="A110" s="1">
        <v>44874</v>
      </c>
      <c r="B110" t="s">
        <v>32</v>
      </c>
      <c r="C110" t="s">
        <v>33</v>
      </c>
      <c r="D110" t="s">
        <v>34</v>
      </c>
      <c r="E110">
        <v>19393</v>
      </c>
      <c r="F110">
        <v>2731</v>
      </c>
      <c r="G110" t="s">
        <v>176</v>
      </c>
      <c r="H110" t="s">
        <v>177</v>
      </c>
      <c r="I110" t="s">
        <v>35</v>
      </c>
      <c r="J110" t="s">
        <v>36</v>
      </c>
      <c r="K110">
        <v>1255</v>
      </c>
      <c r="L110">
        <v>1254</v>
      </c>
      <c r="M110">
        <v>-1</v>
      </c>
      <c r="N110">
        <v>15</v>
      </c>
      <c r="O110">
        <v>1309</v>
      </c>
      <c r="P110">
        <v>1532</v>
      </c>
      <c r="Q110">
        <v>4</v>
      </c>
      <c r="R110">
        <v>1535</v>
      </c>
      <c r="S110">
        <v>1536</v>
      </c>
      <c r="T110">
        <v>1</v>
      </c>
      <c r="U110">
        <v>0</v>
      </c>
      <c r="V110">
        <v>0</v>
      </c>
      <c r="W110">
        <v>100</v>
      </c>
      <c r="X110">
        <v>102</v>
      </c>
      <c r="Y110">
        <v>83</v>
      </c>
      <c r="Z110">
        <v>562</v>
      </c>
      <c r="AF110" t="str">
        <f t="shared" si="16"/>
        <v>15:36</v>
      </c>
      <c r="AG110" t="str">
        <f t="shared" si="10"/>
        <v>12:54</v>
      </c>
      <c r="AH110" s="5">
        <f t="shared" si="11"/>
        <v>0.11250000000000004</v>
      </c>
      <c r="AI110" t="str">
        <f t="shared" si="17"/>
        <v>Afternoon</v>
      </c>
      <c r="AJ110" t="str">
        <f t="shared" si="18"/>
        <v>REMOVE</v>
      </c>
      <c r="AK110" t="str">
        <f t="shared" si="13"/>
        <v>Wednesday</v>
      </c>
      <c r="AL110" t="str">
        <f t="shared" si="14"/>
        <v>OnTime</v>
      </c>
      <c r="AM110" t="str">
        <f t="shared" si="15"/>
        <v>November</v>
      </c>
    </row>
    <row r="111" spans="1:39" x14ac:dyDescent="0.3">
      <c r="A111" s="1">
        <v>43693</v>
      </c>
      <c r="B111" t="s">
        <v>39</v>
      </c>
      <c r="C111" t="s">
        <v>40</v>
      </c>
      <c r="D111" t="s">
        <v>41</v>
      </c>
      <c r="E111">
        <v>19805</v>
      </c>
      <c r="F111">
        <v>2248</v>
      </c>
      <c r="G111" t="s">
        <v>30</v>
      </c>
      <c r="H111" t="s">
        <v>31</v>
      </c>
      <c r="I111" t="s">
        <v>23</v>
      </c>
      <c r="J111" t="s">
        <v>24</v>
      </c>
      <c r="K111">
        <v>1054</v>
      </c>
      <c r="L111">
        <v>1048</v>
      </c>
      <c r="M111">
        <v>-6</v>
      </c>
      <c r="N111">
        <v>34</v>
      </c>
      <c r="O111">
        <v>1122</v>
      </c>
      <c r="P111">
        <v>1241</v>
      </c>
      <c r="Q111">
        <v>7</v>
      </c>
      <c r="R111">
        <v>1247</v>
      </c>
      <c r="S111">
        <v>1248</v>
      </c>
      <c r="T111">
        <v>1</v>
      </c>
      <c r="U111">
        <v>0</v>
      </c>
      <c r="V111">
        <v>0</v>
      </c>
      <c r="W111">
        <v>233</v>
      </c>
      <c r="X111">
        <v>240</v>
      </c>
      <c r="Y111">
        <v>199</v>
      </c>
      <c r="Z111">
        <v>1464</v>
      </c>
      <c r="AF111" t="str">
        <f t="shared" si="16"/>
        <v>12:48</v>
      </c>
      <c r="AG111" t="str">
        <f t="shared" si="10"/>
        <v>10:48</v>
      </c>
      <c r="AH111" s="5">
        <f t="shared" si="11"/>
        <v>8.3333333333333315E-2</v>
      </c>
      <c r="AI111" t="str">
        <f t="shared" si="17"/>
        <v>Morning</v>
      </c>
      <c r="AJ111" t="str">
        <f t="shared" si="18"/>
        <v>REMOVE</v>
      </c>
      <c r="AK111" t="str">
        <f t="shared" si="13"/>
        <v>Friday</v>
      </c>
      <c r="AL111" t="str">
        <f t="shared" si="14"/>
        <v>OnTime</v>
      </c>
      <c r="AM111" t="str">
        <f t="shared" si="15"/>
        <v>August</v>
      </c>
    </row>
    <row r="112" spans="1:39" x14ac:dyDescent="0.3">
      <c r="A112" s="1">
        <v>44956</v>
      </c>
      <c r="B112" t="s">
        <v>25</v>
      </c>
      <c r="C112" t="s">
        <v>26</v>
      </c>
      <c r="D112" t="s">
        <v>27</v>
      </c>
      <c r="E112">
        <v>20416</v>
      </c>
      <c r="F112">
        <v>867</v>
      </c>
      <c r="G112" t="s">
        <v>30</v>
      </c>
      <c r="H112" t="s">
        <v>31</v>
      </c>
      <c r="I112" t="s">
        <v>53</v>
      </c>
      <c r="J112" t="s">
        <v>54</v>
      </c>
      <c r="K112">
        <v>1640</v>
      </c>
      <c r="L112">
        <v>2023</v>
      </c>
      <c r="M112">
        <v>223</v>
      </c>
      <c r="N112">
        <v>82</v>
      </c>
      <c r="O112">
        <v>2145</v>
      </c>
      <c r="P112">
        <v>2241</v>
      </c>
      <c r="Q112">
        <v>7</v>
      </c>
      <c r="R112">
        <v>1808</v>
      </c>
      <c r="S112">
        <v>2248</v>
      </c>
      <c r="T112">
        <v>280</v>
      </c>
      <c r="U112">
        <v>0</v>
      </c>
      <c r="V112">
        <v>0</v>
      </c>
      <c r="W112">
        <v>208</v>
      </c>
      <c r="X112">
        <v>265</v>
      </c>
      <c r="Y112">
        <v>176</v>
      </c>
      <c r="Z112">
        <v>1235</v>
      </c>
      <c r="AA112">
        <v>0</v>
      </c>
      <c r="AB112">
        <v>8</v>
      </c>
      <c r="AC112">
        <v>57</v>
      </c>
      <c r="AD112">
        <v>0</v>
      </c>
      <c r="AE112">
        <v>215</v>
      </c>
      <c r="AF112" t="str">
        <f t="shared" si="16"/>
        <v>22:48</v>
      </c>
      <c r="AG112" t="str">
        <f t="shared" si="10"/>
        <v>20:23</v>
      </c>
      <c r="AH112" s="5">
        <f t="shared" si="11"/>
        <v>0.10069444444444442</v>
      </c>
      <c r="AI112" t="str">
        <f t="shared" si="17"/>
        <v>Evening</v>
      </c>
      <c r="AJ112" t="str">
        <f t="shared" si="18"/>
        <v>KEEP</v>
      </c>
      <c r="AK112" t="str">
        <f t="shared" si="13"/>
        <v>Monday</v>
      </c>
      <c r="AL112" t="str">
        <f t="shared" si="14"/>
        <v>Delayed</v>
      </c>
      <c r="AM112" t="str">
        <f t="shared" si="15"/>
        <v>January</v>
      </c>
    </row>
    <row r="113" spans="1:39" x14ac:dyDescent="0.3">
      <c r="A113" s="1">
        <v>43739</v>
      </c>
      <c r="B113" t="s">
        <v>122</v>
      </c>
      <c r="C113" t="s">
        <v>123</v>
      </c>
      <c r="D113" t="s">
        <v>124</v>
      </c>
      <c r="E113">
        <v>20304</v>
      </c>
      <c r="F113">
        <v>5407</v>
      </c>
      <c r="G113" t="s">
        <v>53</v>
      </c>
      <c r="H113" t="s">
        <v>54</v>
      </c>
      <c r="I113" t="s">
        <v>214</v>
      </c>
      <c r="J113" t="s">
        <v>215</v>
      </c>
      <c r="K113">
        <v>1855</v>
      </c>
      <c r="L113">
        <v>1844</v>
      </c>
      <c r="M113">
        <v>-11</v>
      </c>
      <c r="N113">
        <v>14</v>
      </c>
      <c r="O113">
        <v>1858</v>
      </c>
      <c r="P113">
        <v>2036</v>
      </c>
      <c r="Q113">
        <v>5</v>
      </c>
      <c r="R113">
        <v>2058</v>
      </c>
      <c r="S113">
        <v>2041</v>
      </c>
      <c r="T113">
        <v>-17</v>
      </c>
      <c r="U113">
        <v>0</v>
      </c>
      <c r="V113">
        <v>0</v>
      </c>
      <c r="W113">
        <v>123</v>
      </c>
      <c r="X113">
        <v>117</v>
      </c>
      <c r="Y113">
        <v>98</v>
      </c>
      <c r="Z113">
        <v>630</v>
      </c>
      <c r="AF113" t="str">
        <f t="shared" si="16"/>
        <v>20:41</v>
      </c>
      <c r="AG113" t="str">
        <f t="shared" si="10"/>
        <v>18:44</v>
      </c>
      <c r="AH113" s="5">
        <f t="shared" si="11"/>
        <v>8.1250000000000044E-2</v>
      </c>
      <c r="AI113" t="str">
        <f t="shared" si="17"/>
        <v>Evening</v>
      </c>
      <c r="AJ113" t="str">
        <f t="shared" si="18"/>
        <v>REMOVE</v>
      </c>
      <c r="AK113" t="str">
        <f t="shared" si="13"/>
        <v>Tuesday</v>
      </c>
      <c r="AL113" t="str">
        <f t="shared" si="14"/>
        <v>OnTime</v>
      </c>
      <c r="AM113" t="str">
        <f t="shared" si="15"/>
        <v>October</v>
      </c>
    </row>
    <row r="114" spans="1:39" x14ac:dyDescent="0.3">
      <c r="A114" s="1">
        <v>44181</v>
      </c>
      <c r="B114" t="s">
        <v>32</v>
      </c>
      <c r="C114" t="s">
        <v>33</v>
      </c>
      <c r="D114" t="s">
        <v>34</v>
      </c>
      <c r="E114">
        <v>19393</v>
      </c>
      <c r="F114">
        <v>2773</v>
      </c>
      <c r="G114" t="s">
        <v>68</v>
      </c>
      <c r="H114" t="s">
        <v>69</v>
      </c>
      <c r="I114" t="s">
        <v>21</v>
      </c>
      <c r="J114" t="s">
        <v>22</v>
      </c>
      <c r="K114">
        <v>1100</v>
      </c>
      <c r="L114">
        <v>1107</v>
      </c>
      <c r="M114">
        <v>7</v>
      </c>
      <c r="N114">
        <v>15</v>
      </c>
      <c r="O114">
        <v>1122</v>
      </c>
      <c r="P114">
        <v>1247</v>
      </c>
      <c r="Q114">
        <v>6</v>
      </c>
      <c r="R114">
        <v>1255</v>
      </c>
      <c r="S114">
        <v>1253</v>
      </c>
      <c r="T114">
        <v>-2</v>
      </c>
      <c r="U114">
        <v>0</v>
      </c>
      <c r="V114">
        <v>0</v>
      </c>
      <c r="W114">
        <v>175</v>
      </c>
      <c r="X114">
        <v>166</v>
      </c>
      <c r="Y114">
        <v>145</v>
      </c>
      <c r="Z114">
        <v>1014</v>
      </c>
      <c r="AF114" t="str">
        <f t="shared" si="16"/>
        <v>12:53</v>
      </c>
      <c r="AG114" t="str">
        <f t="shared" si="10"/>
        <v>11:07</v>
      </c>
      <c r="AH114" s="5">
        <f t="shared" si="11"/>
        <v>7.3611111111111072E-2</v>
      </c>
      <c r="AI114" t="str">
        <f t="shared" si="17"/>
        <v>Morning</v>
      </c>
      <c r="AJ114" t="str">
        <f t="shared" si="18"/>
        <v>REMOVE</v>
      </c>
      <c r="AK114" t="str">
        <f t="shared" si="13"/>
        <v>Wednesday</v>
      </c>
      <c r="AL114" t="str">
        <f t="shared" si="14"/>
        <v>OnTime</v>
      </c>
      <c r="AM114" t="str">
        <f t="shared" si="15"/>
        <v>December</v>
      </c>
    </row>
    <row r="115" spans="1:39" x14ac:dyDescent="0.3">
      <c r="A115" s="1">
        <v>45065</v>
      </c>
      <c r="B115" t="s">
        <v>14</v>
      </c>
      <c r="C115" t="s">
        <v>15</v>
      </c>
      <c r="D115" t="s">
        <v>16</v>
      </c>
      <c r="E115">
        <v>19790</v>
      </c>
      <c r="F115">
        <v>976</v>
      </c>
      <c r="G115" t="s">
        <v>21</v>
      </c>
      <c r="H115" t="s">
        <v>22</v>
      </c>
      <c r="I115" t="s">
        <v>60</v>
      </c>
      <c r="J115" t="s">
        <v>61</v>
      </c>
      <c r="K115">
        <v>59</v>
      </c>
      <c r="L115">
        <v>55</v>
      </c>
      <c r="M115">
        <v>-4</v>
      </c>
      <c r="N115">
        <v>9</v>
      </c>
      <c r="O115">
        <v>104</v>
      </c>
      <c r="P115">
        <v>529</v>
      </c>
      <c r="Q115">
        <v>7</v>
      </c>
      <c r="R115">
        <v>551</v>
      </c>
      <c r="S115">
        <v>536</v>
      </c>
      <c r="T115">
        <v>-15</v>
      </c>
      <c r="U115">
        <v>0</v>
      </c>
      <c r="V115">
        <v>0</v>
      </c>
      <c r="W115">
        <v>172</v>
      </c>
      <c r="X115">
        <v>161</v>
      </c>
      <c r="Y115">
        <v>145</v>
      </c>
      <c r="Z115">
        <v>1199</v>
      </c>
      <c r="AF115" t="str">
        <f t="shared" si="16"/>
        <v>05:36</v>
      </c>
      <c r="AG115" t="str">
        <f t="shared" si="10"/>
        <v>00:55</v>
      </c>
      <c r="AH115" s="5">
        <f t="shared" si="11"/>
        <v>0.19513888888888889</v>
      </c>
      <c r="AI115" t="str">
        <f t="shared" si="17"/>
        <v>Night</v>
      </c>
      <c r="AJ115" t="str">
        <f t="shared" si="18"/>
        <v>REMOVE</v>
      </c>
      <c r="AK115" t="str">
        <f t="shared" si="13"/>
        <v>Friday</v>
      </c>
      <c r="AL115" t="str">
        <f t="shared" si="14"/>
        <v>OnTime</v>
      </c>
      <c r="AM115" t="str">
        <f t="shared" si="15"/>
        <v>May</v>
      </c>
    </row>
    <row r="116" spans="1:39" x14ac:dyDescent="0.3">
      <c r="A116" s="1">
        <v>44566</v>
      </c>
      <c r="B116" t="s">
        <v>14</v>
      </c>
      <c r="C116" t="s">
        <v>15</v>
      </c>
      <c r="D116" t="s">
        <v>16</v>
      </c>
      <c r="E116">
        <v>19790</v>
      </c>
      <c r="F116">
        <v>2273</v>
      </c>
      <c r="G116" t="s">
        <v>17</v>
      </c>
      <c r="H116" t="s">
        <v>18</v>
      </c>
      <c r="I116" t="s">
        <v>64</v>
      </c>
      <c r="J116" t="s">
        <v>65</v>
      </c>
      <c r="K116">
        <v>1940</v>
      </c>
      <c r="L116">
        <v>1959</v>
      </c>
      <c r="M116">
        <v>19</v>
      </c>
      <c r="N116">
        <v>48</v>
      </c>
      <c r="O116">
        <v>2047</v>
      </c>
      <c r="P116">
        <v>2345</v>
      </c>
      <c r="Q116">
        <v>7</v>
      </c>
      <c r="R116">
        <v>2322</v>
      </c>
      <c r="S116">
        <v>2352</v>
      </c>
      <c r="T116">
        <v>30</v>
      </c>
      <c r="U116">
        <v>0</v>
      </c>
      <c r="V116">
        <v>0</v>
      </c>
      <c r="W116">
        <v>162</v>
      </c>
      <c r="X116">
        <v>173</v>
      </c>
      <c r="Y116">
        <v>118</v>
      </c>
      <c r="Z116">
        <v>980</v>
      </c>
      <c r="AA116">
        <v>0</v>
      </c>
      <c r="AB116">
        <v>0</v>
      </c>
      <c r="AC116">
        <v>11</v>
      </c>
      <c r="AD116">
        <v>0</v>
      </c>
      <c r="AE116">
        <v>19</v>
      </c>
      <c r="AF116" t="str">
        <f t="shared" si="16"/>
        <v>23:52</v>
      </c>
      <c r="AG116" t="str">
        <f t="shared" si="10"/>
        <v>19:59</v>
      </c>
      <c r="AH116" s="5">
        <f t="shared" si="11"/>
        <v>0.16180555555555554</v>
      </c>
      <c r="AI116" t="str">
        <f t="shared" si="17"/>
        <v>Evening</v>
      </c>
      <c r="AJ116" t="str">
        <f t="shared" si="18"/>
        <v>KEEP</v>
      </c>
      <c r="AK116" t="str">
        <f t="shared" si="13"/>
        <v>Wednesday</v>
      </c>
      <c r="AL116" t="str">
        <f t="shared" si="14"/>
        <v>Delayed</v>
      </c>
      <c r="AM116" t="str">
        <f t="shared" si="15"/>
        <v>January</v>
      </c>
    </row>
    <row r="117" spans="1:39" x14ac:dyDescent="0.3">
      <c r="A117" s="1">
        <v>44632</v>
      </c>
      <c r="B117" t="s">
        <v>39</v>
      </c>
      <c r="C117" t="s">
        <v>40</v>
      </c>
      <c r="D117" t="s">
        <v>41</v>
      </c>
      <c r="E117">
        <v>19805</v>
      </c>
      <c r="F117">
        <v>4</v>
      </c>
      <c r="G117" t="s">
        <v>53</v>
      </c>
      <c r="H117" t="s">
        <v>54</v>
      </c>
      <c r="I117" t="s">
        <v>84</v>
      </c>
      <c r="J117" t="s">
        <v>85</v>
      </c>
      <c r="K117">
        <v>600</v>
      </c>
      <c r="L117">
        <v>556</v>
      </c>
      <c r="M117">
        <v>-4</v>
      </c>
      <c r="N117">
        <v>20</v>
      </c>
      <c r="O117">
        <v>616</v>
      </c>
      <c r="P117">
        <v>1425</v>
      </c>
      <c r="Q117">
        <v>13</v>
      </c>
      <c r="R117">
        <v>1420</v>
      </c>
      <c r="S117">
        <v>1438</v>
      </c>
      <c r="T117">
        <v>18</v>
      </c>
      <c r="U117">
        <v>0</v>
      </c>
      <c r="V117">
        <v>0</v>
      </c>
      <c r="W117">
        <v>320</v>
      </c>
      <c r="X117">
        <v>342</v>
      </c>
      <c r="Y117">
        <v>309</v>
      </c>
      <c r="Z117">
        <v>2475</v>
      </c>
      <c r="AA117">
        <v>0</v>
      </c>
      <c r="AB117">
        <v>0</v>
      </c>
      <c r="AC117">
        <v>18</v>
      </c>
      <c r="AD117">
        <v>0</v>
      </c>
      <c r="AE117">
        <v>0</v>
      </c>
      <c r="AF117" t="str">
        <f t="shared" si="16"/>
        <v>14:38</v>
      </c>
      <c r="AG117" t="str">
        <f t="shared" si="10"/>
        <v>05:56</v>
      </c>
      <c r="AH117" s="5">
        <f t="shared" si="11"/>
        <v>0.36250000000000004</v>
      </c>
      <c r="AI117" t="str">
        <f t="shared" si="17"/>
        <v>Night</v>
      </c>
      <c r="AJ117" t="str">
        <f t="shared" si="18"/>
        <v>REMOVE</v>
      </c>
      <c r="AK117" t="str">
        <f t="shared" si="13"/>
        <v>Saturday</v>
      </c>
      <c r="AL117" t="str">
        <f t="shared" si="14"/>
        <v>Delayed</v>
      </c>
      <c r="AM117" t="str">
        <f t="shared" si="15"/>
        <v>March</v>
      </c>
    </row>
    <row r="118" spans="1:39" x14ac:dyDescent="0.3">
      <c r="A118" s="1">
        <v>44060</v>
      </c>
      <c r="B118" t="s">
        <v>46</v>
      </c>
      <c r="C118" t="s">
        <v>47</v>
      </c>
      <c r="D118" t="s">
        <v>48</v>
      </c>
      <c r="E118">
        <v>20452</v>
      </c>
      <c r="F118">
        <v>5631</v>
      </c>
      <c r="G118" t="s">
        <v>216</v>
      </c>
      <c r="H118" t="s">
        <v>217</v>
      </c>
      <c r="I118" t="s">
        <v>144</v>
      </c>
      <c r="J118" t="s">
        <v>145</v>
      </c>
      <c r="K118">
        <v>1803</v>
      </c>
      <c r="L118">
        <v>1801</v>
      </c>
      <c r="M118">
        <v>-2</v>
      </c>
      <c r="N118">
        <v>8</v>
      </c>
      <c r="O118">
        <v>1809</v>
      </c>
      <c r="P118">
        <v>1901</v>
      </c>
      <c r="Q118">
        <v>13</v>
      </c>
      <c r="R118">
        <v>1928</v>
      </c>
      <c r="S118">
        <v>1914</v>
      </c>
      <c r="T118">
        <v>-14</v>
      </c>
      <c r="U118">
        <v>0</v>
      </c>
      <c r="V118">
        <v>0</v>
      </c>
      <c r="W118">
        <v>85</v>
      </c>
      <c r="X118">
        <v>73</v>
      </c>
      <c r="Y118">
        <v>52</v>
      </c>
      <c r="Z118">
        <v>306</v>
      </c>
      <c r="AF118" t="str">
        <f t="shared" si="16"/>
        <v>19:14</v>
      </c>
      <c r="AG118" t="str">
        <f t="shared" si="10"/>
        <v>18:01</v>
      </c>
      <c r="AH118" s="5">
        <f t="shared" si="11"/>
        <v>5.0694444444444486E-2</v>
      </c>
      <c r="AI118" t="str">
        <f t="shared" si="17"/>
        <v>Evening</v>
      </c>
      <c r="AJ118" t="str">
        <f t="shared" si="18"/>
        <v>REMOVE</v>
      </c>
      <c r="AK118" t="str">
        <f t="shared" si="13"/>
        <v>Monday</v>
      </c>
      <c r="AL118" t="str">
        <f t="shared" si="14"/>
        <v>OnTime</v>
      </c>
      <c r="AM118" t="str">
        <f t="shared" si="15"/>
        <v>August</v>
      </c>
    </row>
    <row r="119" spans="1:39" x14ac:dyDescent="0.3">
      <c r="A119" s="1">
        <v>44484</v>
      </c>
      <c r="B119" t="s">
        <v>155</v>
      </c>
      <c r="C119" t="s">
        <v>156</v>
      </c>
      <c r="D119" t="s">
        <v>157</v>
      </c>
      <c r="E119">
        <v>20398</v>
      </c>
      <c r="F119">
        <v>4264</v>
      </c>
      <c r="G119" t="s">
        <v>64</v>
      </c>
      <c r="H119" t="s">
        <v>65</v>
      </c>
      <c r="I119" t="s">
        <v>80</v>
      </c>
      <c r="J119" t="s">
        <v>67</v>
      </c>
      <c r="K119">
        <v>1652</v>
      </c>
      <c r="L119">
        <v>1646</v>
      </c>
      <c r="M119">
        <v>-6</v>
      </c>
      <c r="N119">
        <v>11</v>
      </c>
      <c r="O119">
        <v>1657</v>
      </c>
      <c r="P119">
        <v>1741</v>
      </c>
      <c r="Q119">
        <v>8</v>
      </c>
      <c r="R119">
        <v>1819</v>
      </c>
      <c r="S119">
        <v>1749</v>
      </c>
      <c r="T119">
        <v>-30</v>
      </c>
      <c r="U119">
        <v>0</v>
      </c>
      <c r="V119">
        <v>0</v>
      </c>
      <c r="W119">
        <v>147</v>
      </c>
      <c r="X119">
        <v>123</v>
      </c>
      <c r="Y119">
        <v>104</v>
      </c>
      <c r="Z119">
        <v>646</v>
      </c>
      <c r="AF119" t="str">
        <f t="shared" si="16"/>
        <v>17:49</v>
      </c>
      <c r="AG119" t="str">
        <f t="shared" si="10"/>
        <v>16:46</v>
      </c>
      <c r="AH119" s="5">
        <f t="shared" si="11"/>
        <v>4.3750000000000067E-2</v>
      </c>
      <c r="AI119" t="str">
        <f t="shared" si="17"/>
        <v>Afternoon</v>
      </c>
      <c r="AJ119" t="str">
        <f t="shared" si="18"/>
        <v>REMOVE</v>
      </c>
      <c r="AK119" t="str">
        <f t="shared" si="13"/>
        <v>Friday</v>
      </c>
      <c r="AL119" t="str">
        <f t="shared" si="14"/>
        <v>OnTime</v>
      </c>
      <c r="AM119" t="str">
        <f t="shared" si="15"/>
        <v>October</v>
      </c>
    </row>
    <row r="120" spans="1:39" x14ac:dyDescent="0.3">
      <c r="A120" s="1">
        <v>44640</v>
      </c>
      <c r="B120" t="s">
        <v>155</v>
      </c>
      <c r="C120" t="s">
        <v>156</v>
      </c>
      <c r="D120" t="s">
        <v>157</v>
      </c>
      <c r="E120">
        <v>20398</v>
      </c>
      <c r="F120">
        <v>4096</v>
      </c>
      <c r="G120" t="s">
        <v>30</v>
      </c>
      <c r="H120" t="s">
        <v>31</v>
      </c>
      <c r="I120" t="s">
        <v>218</v>
      </c>
      <c r="J120" t="s">
        <v>219</v>
      </c>
      <c r="K120">
        <v>1230</v>
      </c>
      <c r="L120">
        <v>1225</v>
      </c>
      <c r="M120">
        <v>-5</v>
      </c>
      <c r="N120">
        <v>15</v>
      </c>
      <c r="O120">
        <v>1240</v>
      </c>
      <c r="P120">
        <v>1349</v>
      </c>
      <c r="Q120">
        <v>5</v>
      </c>
      <c r="R120">
        <v>1408</v>
      </c>
      <c r="S120">
        <v>1354</v>
      </c>
      <c r="T120">
        <v>-14</v>
      </c>
      <c r="U120">
        <v>0</v>
      </c>
      <c r="V120">
        <v>0</v>
      </c>
      <c r="W120">
        <v>98</v>
      </c>
      <c r="X120">
        <v>89</v>
      </c>
      <c r="Y120">
        <v>69</v>
      </c>
      <c r="Z120">
        <v>469</v>
      </c>
      <c r="AF120" t="str">
        <f t="shared" si="16"/>
        <v>13:54</v>
      </c>
      <c r="AG120" t="str">
        <f t="shared" si="10"/>
        <v>12:25</v>
      </c>
      <c r="AH120" s="5">
        <f t="shared" si="11"/>
        <v>6.1805555555555558E-2</v>
      </c>
      <c r="AI120" t="str">
        <f t="shared" si="17"/>
        <v>Afternoon</v>
      </c>
      <c r="AJ120" t="str">
        <f t="shared" si="18"/>
        <v>REMOVE</v>
      </c>
      <c r="AK120" t="str">
        <f t="shared" si="13"/>
        <v>Sunday</v>
      </c>
      <c r="AL120" t="str">
        <f t="shared" si="14"/>
        <v>OnTime</v>
      </c>
      <c r="AM120" t="str">
        <f t="shared" si="15"/>
        <v>March</v>
      </c>
    </row>
    <row r="121" spans="1:39" x14ac:dyDescent="0.3">
      <c r="A121" s="1">
        <v>44180</v>
      </c>
      <c r="B121" t="s">
        <v>94</v>
      </c>
      <c r="C121" t="s">
        <v>95</v>
      </c>
      <c r="D121" t="s">
        <v>96</v>
      </c>
      <c r="E121">
        <v>20397</v>
      </c>
      <c r="F121">
        <v>5603</v>
      </c>
      <c r="G121" t="s">
        <v>97</v>
      </c>
      <c r="H121" t="s">
        <v>98</v>
      </c>
      <c r="I121" t="s">
        <v>220</v>
      </c>
      <c r="J121" t="s">
        <v>221</v>
      </c>
      <c r="K121">
        <v>1130</v>
      </c>
      <c r="L121">
        <v>1123</v>
      </c>
      <c r="M121">
        <v>-7</v>
      </c>
      <c r="N121">
        <v>21</v>
      </c>
      <c r="O121">
        <v>1144</v>
      </c>
      <c r="P121">
        <v>1204</v>
      </c>
      <c r="Q121">
        <v>6</v>
      </c>
      <c r="R121">
        <v>1220</v>
      </c>
      <c r="S121">
        <v>1210</v>
      </c>
      <c r="T121">
        <v>-10</v>
      </c>
      <c r="U121">
        <v>0</v>
      </c>
      <c r="V121">
        <v>0</v>
      </c>
      <c r="W121">
        <v>110</v>
      </c>
      <c r="X121">
        <v>107</v>
      </c>
      <c r="Y121">
        <v>80</v>
      </c>
      <c r="Z121">
        <v>460</v>
      </c>
      <c r="AF121" t="str">
        <f t="shared" si="16"/>
        <v>12:10</v>
      </c>
      <c r="AG121" t="str">
        <f t="shared" si="10"/>
        <v>11:23</v>
      </c>
      <c r="AH121" s="5">
        <f t="shared" si="11"/>
        <v>3.2638888888888884E-2</v>
      </c>
      <c r="AI121" t="str">
        <f t="shared" si="17"/>
        <v>Morning</v>
      </c>
      <c r="AJ121" t="str">
        <f t="shared" si="18"/>
        <v>REMOVE</v>
      </c>
      <c r="AK121" t="str">
        <f t="shared" si="13"/>
        <v>Tuesday</v>
      </c>
      <c r="AL121" t="str">
        <f t="shared" si="14"/>
        <v>OnTime</v>
      </c>
      <c r="AM121" t="str">
        <f t="shared" si="15"/>
        <v>December</v>
      </c>
    </row>
    <row r="122" spans="1:39" x14ac:dyDescent="0.3">
      <c r="A122" s="1">
        <v>44751</v>
      </c>
      <c r="B122" t="s">
        <v>81</v>
      </c>
      <c r="C122" t="s">
        <v>82</v>
      </c>
      <c r="D122" t="s">
        <v>83</v>
      </c>
      <c r="E122">
        <v>20409</v>
      </c>
      <c r="F122">
        <v>1447</v>
      </c>
      <c r="G122" t="s">
        <v>222</v>
      </c>
      <c r="H122" t="s">
        <v>223</v>
      </c>
      <c r="I122" t="s">
        <v>133</v>
      </c>
      <c r="J122" t="s">
        <v>134</v>
      </c>
      <c r="K122">
        <v>1730</v>
      </c>
      <c r="L122">
        <v>1921</v>
      </c>
      <c r="M122">
        <v>111</v>
      </c>
      <c r="N122">
        <v>26</v>
      </c>
      <c r="O122">
        <v>1947</v>
      </c>
      <c r="P122">
        <v>2214</v>
      </c>
      <c r="Q122">
        <v>7</v>
      </c>
      <c r="R122">
        <v>2031</v>
      </c>
      <c r="S122">
        <v>2221</v>
      </c>
      <c r="T122">
        <v>110</v>
      </c>
      <c r="U122">
        <v>0</v>
      </c>
      <c r="V122">
        <v>0</v>
      </c>
      <c r="W122">
        <v>181</v>
      </c>
      <c r="X122">
        <v>180</v>
      </c>
      <c r="Y122">
        <v>147</v>
      </c>
      <c r="Z122">
        <v>1032</v>
      </c>
      <c r="AA122">
        <v>110</v>
      </c>
      <c r="AB122">
        <v>0</v>
      </c>
      <c r="AC122">
        <v>0</v>
      </c>
      <c r="AD122">
        <v>0</v>
      </c>
      <c r="AE122">
        <v>0</v>
      </c>
      <c r="AF122" t="str">
        <f t="shared" si="16"/>
        <v>22:21</v>
      </c>
      <c r="AG122" t="str">
        <f t="shared" si="10"/>
        <v>19:21</v>
      </c>
      <c r="AH122" s="5">
        <f t="shared" si="11"/>
        <v>0.125</v>
      </c>
      <c r="AI122" t="str">
        <f t="shared" si="17"/>
        <v>Evening</v>
      </c>
      <c r="AJ122" t="str">
        <f t="shared" si="18"/>
        <v>KEEP</v>
      </c>
      <c r="AK122" t="str">
        <f t="shared" si="13"/>
        <v>Saturday</v>
      </c>
      <c r="AL122" t="str">
        <f t="shared" si="14"/>
        <v>Delayed</v>
      </c>
      <c r="AM122" t="str">
        <f t="shared" si="15"/>
        <v>July</v>
      </c>
    </row>
    <row r="123" spans="1:39" x14ac:dyDescent="0.3">
      <c r="A123" s="1">
        <v>43500</v>
      </c>
      <c r="B123" t="s">
        <v>46</v>
      </c>
      <c r="C123" t="s">
        <v>47</v>
      </c>
      <c r="D123" t="s">
        <v>48</v>
      </c>
      <c r="E123">
        <v>20452</v>
      </c>
      <c r="F123">
        <v>4321</v>
      </c>
      <c r="G123" t="s">
        <v>150</v>
      </c>
      <c r="H123" t="s">
        <v>85</v>
      </c>
      <c r="I123" t="s">
        <v>42</v>
      </c>
      <c r="J123" t="s">
        <v>43</v>
      </c>
      <c r="K123">
        <v>900</v>
      </c>
      <c r="L123">
        <v>856</v>
      </c>
      <c r="M123">
        <v>-4</v>
      </c>
      <c r="N123">
        <v>30</v>
      </c>
      <c r="O123">
        <v>926</v>
      </c>
      <c r="P123">
        <v>1012</v>
      </c>
      <c r="Q123">
        <v>15</v>
      </c>
      <c r="R123">
        <v>1030</v>
      </c>
      <c r="S123">
        <v>1027</v>
      </c>
      <c r="T123">
        <v>-3</v>
      </c>
      <c r="U123">
        <v>0</v>
      </c>
      <c r="V123">
        <v>0</v>
      </c>
      <c r="W123">
        <v>90</v>
      </c>
      <c r="X123">
        <v>91</v>
      </c>
      <c r="Y123">
        <v>46</v>
      </c>
      <c r="Z123">
        <v>214</v>
      </c>
      <c r="AF123" t="str">
        <f t="shared" si="16"/>
        <v>10:27</v>
      </c>
      <c r="AG123" t="str">
        <f t="shared" si="10"/>
        <v>08:56</v>
      </c>
      <c r="AH123" s="5">
        <f t="shared" si="11"/>
        <v>6.3194444444444442E-2</v>
      </c>
      <c r="AI123" t="str">
        <f t="shared" si="17"/>
        <v>Morning</v>
      </c>
      <c r="AJ123" t="str">
        <f t="shared" si="18"/>
        <v>REMOVE</v>
      </c>
      <c r="AK123" t="str">
        <f t="shared" si="13"/>
        <v>Monday</v>
      </c>
      <c r="AL123" t="str">
        <f t="shared" si="14"/>
        <v>OnTime</v>
      </c>
      <c r="AM123" t="str">
        <f t="shared" si="15"/>
        <v>February</v>
      </c>
    </row>
    <row r="124" spans="1:39" x14ac:dyDescent="0.3">
      <c r="A124" s="1">
        <v>44625</v>
      </c>
      <c r="B124" t="s">
        <v>39</v>
      </c>
      <c r="C124" t="s">
        <v>40</v>
      </c>
      <c r="D124" t="s">
        <v>41</v>
      </c>
      <c r="E124">
        <v>19805</v>
      </c>
      <c r="F124">
        <v>1323</v>
      </c>
      <c r="G124" t="s">
        <v>97</v>
      </c>
      <c r="H124" t="s">
        <v>98</v>
      </c>
      <c r="I124" t="s">
        <v>224</v>
      </c>
      <c r="J124" t="s">
        <v>225</v>
      </c>
      <c r="K124">
        <v>1821</v>
      </c>
      <c r="L124">
        <v>1816</v>
      </c>
      <c r="M124">
        <v>-5</v>
      </c>
      <c r="N124">
        <v>13</v>
      </c>
      <c r="O124">
        <v>1829</v>
      </c>
      <c r="P124">
        <v>1917</v>
      </c>
      <c r="Q124">
        <v>4</v>
      </c>
      <c r="R124">
        <v>1936</v>
      </c>
      <c r="S124">
        <v>1921</v>
      </c>
      <c r="T124">
        <v>-15</v>
      </c>
      <c r="U124">
        <v>0</v>
      </c>
      <c r="V124">
        <v>0</v>
      </c>
      <c r="W124">
        <v>75</v>
      </c>
      <c r="X124">
        <v>65</v>
      </c>
      <c r="Y124">
        <v>48</v>
      </c>
      <c r="Z124">
        <v>290</v>
      </c>
      <c r="AF124" t="str">
        <f t="shared" si="16"/>
        <v>19:21</v>
      </c>
      <c r="AG124" t="str">
        <f t="shared" si="10"/>
        <v>18:16</v>
      </c>
      <c r="AH124" s="5">
        <f t="shared" si="11"/>
        <v>4.5138888888888951E-2</v>
      </c>
      <c r="AI124" t="str">
        <f t="shared" si="17"/>
        <v>Evening</v>
      </c>
      <c r="AJ124" t="str">
        <f t="shared" si="18"/>
        <v>REMOVE</v>
      </c>
      <c r="AK124" t="str">
        <f t="shared" si="13"/>
        <v>Saturday</v>
      </c>
      <c r="AL124" t="str">
        <f t="shared" si="14"/>
        <v>OnTime</v>
      </c>
      <c r="AM124" t="str">
        <f t="shared" si="15"/>
        <v>March</v>
      </c>
    </row>
    <row r="125" spans="1:39" x14ac:dyDescent="0.3">
      <c r="A125" s="1">
        <v>45096</v>
      </c>
      <c r="B125" t="s">
        <v>7</v>
      </c>
      <c r="C125" t="s">
        <v>8</v>
      </c>
      <c r="D125" t="s">
        <v>9</v>
      </c>
      <c r="E125">
        <v>19977</v>
      </c>
      <c r="F125">
        <v>323</v>
      </c>
      <c r="G125" t="s">
        <v>12</v>
      </c>
      <c r="H125" t="s">
        <v>13</v>
      </c>
      <c r="I125" t="s">
        <v>80</v>
      </c>
      <c r="J125" t="s">
        <v>67</v>
      </c>
      <c r="K125">
        <v>1304</v>
      </c>
      <c r="L125">
        <v>1344</v>
      </c>
      <c r="M125">
        <v>40</v>
      </c>
      <c r="N125">
        <v>16</v>
      </c>
      <c r="O125">
        <v>1400</v>
      </c>
      <c r="P125">
        <v>1447</v>
      </c>
      <c r="Q125">
        <v>13</v>
      </c>
      <c r="R125">
        <v>1438</v>
      </c>
      <c r="S125">
        <v>1500</v>
      </c>
      <c r="T125">
        <v>22</v>
      </c>
      <c r="U125">
        <v>0</v>
      </c>
      <c r="V125">
        <v>0</v>
      </c>
      <c r="W125">
        <v>154</v>
      </c>
      <c r="X125">
        <v>136</v>
      </c>
      <c r="Y125">
        <v>107</v>
      </c>
      <c r="Z125">
        <v>719</v>
      </c>
      <c r="AA125">
        <v>22</v>
      </c>
      <c r="AB125">
        <v>0</v>
      </c>
      <c r="AC125">
        <v>0</v>
      </c>
      <c r="AD125">
        <v>0</v>
      </c>
      <c r="AE125">
        <v>0</v>
      </c>
      <c r="AF125" t="str">
        <f t="shared" si="16"/>
        <v>15:00</v>
      </c>
      <c r="AG125" t="str">
        <f t="shared" si="10"/>
        <v>13:44</v>
      </c>
      <c r="AH125" s="5">
        <f t="shared" si="11"/>
        <v>5.2777777777777812E-2</v>
      </c>
      <c r="AI125" t="str">
        <f t="shared" si="17"/>
        <v>Afternoon</v>
      </c>
      <c r="AJ125" t="str">
        <f t="shared" si="18"/>
        <v>KEEP</v>
      </c>
      <c r="AK125" t="str">
        <f t="shared" si="13"/>
        <v>Monday</v>
      </c>
      <c r="AL125" t="str">
        <f t="shared" si="14"/>
        <v>Delayed</v>
      </c>
      <c r="AM125" t="str">
        <f t="shared" si="15"/>
        <v>June</v>
      </c>
    </row>
    <row r="126" spans="1:39" x14ac:dyDescent="0.3">
      <c r="A126" s="1">
        <v>44297</v>
      </c>
      <c r="B126" t="s">
        <v>226</v>
      </c>
      <c r="C126" t="s">
        <v>227</v>
      </c>
      <c r="D126" t="s">
        <v>228</v>
      </c>
      <c r="E126">
        <v>19687</v>
      </c>
      <c r="F126">
        <v>2584</v>
      </c>
      <c r="G126" t="s">
        <v>167</v>
      </c>
      <c r="H126" t="s">
        <v>168</v>
      </c>
      <c r="I126" t="s">
        <v>129</v>
      </c>
      <c r="J126" t="s">
        <v>130</v>
      </c>
      <c r="K126">
        <v>1910</v>
      </c>
      <c r="L126">
        <v>1907</v>
      </c>
      <c r="M126">
        <v>-3</v>
      </c>
      <c r="N126">
        <v>13</v>
      </c>
      <c r="O126">
        <v>1920</v>
      </c>
      <c r="P126">
        <v>2342</v>
      </c>
      <c r="Q126">
        <v>14</v>
      </c>
      <c r="R126">
        <v>2358</v>
      </c>
      <c r="S126">
        <v>2356</v>
      </c>
      <c r="T126">
        <v>-2</v>
      </c>
      <c r="U126">
        <v>0</v>
      </c>
      <c r="V126">
        <v>0</v>
      </c>
      <c r="W126">
        <v>168</v>
      </c>
      <c r="X126">
        <v>169</v>
      </c>
      <c r="Y126">
        <v>142</v>
      </c>
      <c r="Z126">
        <v>1164</v>
      </c>
      <c r="AF126" t="str">
        <f t="shared" si="16"/>
        <v>23:56</v>
      </c>
      <c r="AG126" t="str">
        <f t="shared" si="10"/>
        <v>19:07</v>
      </c>
      <c r="AH126" s="5">
        <f t="shared" si="11"/>
        <v>0.20069444444444451</v>
      </c>
      <c r="AI126" t="str">
        <f t="shared" si="17"/>
        <v>Evening</v>
      </c>
      <c r="AJ126" t="str">
        <f t="shared" si="18"/>
        <v>REMOVE</v>
      </c>
      <c r="AK126" t="str">
        <f t="shared" si="13"/>
        <v>Sunday</v>
      </c>
      <c r="AL126" t="str">
        <f t="shared" si="14"/>
        <v>OnTime</v>
      </c>
      <c r="AM126" t="str">
        <f t="shared" si="15"/>
        <v>April</v>
      </c>
    </row>
    <row r="127" spans="1:39" x14ac:dyDescent="0.3">
      <c r="A127" s="1">
        <v>45105</v>
      </c>
      <c r="B127" t="s">
        <v>39</v>
      </c>
      <c r="C127" t="s">
        <v>40</v>
      </c>
      <c r="D127" t="s">
        <v>41</v>
      </c>
      <c r="E127">
        <v>19805</v>
      </c>
      <c r="F127">
        <v>2830</v>
      </c>
      <c r="G127" t="s">
        <v>23</v>
      </c>
      <c r="H127" t="s">
        <v>24</v>
      </c>
      <c r="I127" t="s">
        <v>97</v>
      </c>
      <c r="J127" t="s">
        <v>98</v>
      </c>
      <c r="K127">
        <v>1320</v>
      </c>
      <c r="L127">
        <v>1354</v>
      </c>
      <c r="M127">
        <v>34</v>
      </c>
      <c r="N127">
        <v>20</v>
      </c>
      <c r="O127">
        <v>1414</v>
      </c>
      <c r="P127">
        <v>2142</v>
      </c>
      <c r="Q127">
        <v>11</v>
      </c>
      <c r="R127">
        <v>2124</v>
      </c>
      <c r="S127">
        <v>2153</v>
      </c>
      <c r="T127">
        <v>29</v>
      </c>
      <c r="U127">
        <v>0</v>
      </c>
      <c r="V127">
        <v>0</v>
      </c>
      <c r="W127">
        <v>304</v>
      </c>
      <c r="X127">
        <v>299</v>
      </c>
      <c r="Y127">
        <v>268</v>
      </c>
      <c r="Z127">
        <v>2296</v>
      </c>
      <c r="AA127">
        <v>1</v>
      </c>
      <c r="AB127">
        <v>0</v>
      </c>
      <c r="AC127">
        <v>0</v>
      </c>
      <c r="AD127">
        <v>0</v>
      </c>
      <c r="AE127">
        <v>28</v>
      </c>
      <c r="AF127" t="str">
        <f t="shared" si="16"/>
        <v>21:53</v>
      </c>
      <c r="AG127" t="str">
        <f t="shared" si="10"/>
        <v>13:54</v>
      </c>
      <c r="AH127" s="5">
        <f t="shared" si="11"/>
        <v>0.33263888888888882</v>
      </c>
      <c r="AI127" t="str">
        <f t="shared" si="17"/>
        <v>Afternoon</v>
      </c>
      <c r="AJ127" t="str">
        <f t="shared" si="18"/>
        <v>KEEP</v>
      </c>
      <c r="AK127" t="str">
        <f t="shared" si="13"/>
        <v>Wednesday</v>
      </c>
      <c r="AL127" t="str">
        <f t="shared" si="14"/>
        <v>Delayed</v>
      </c>
      <c r="AM127" t="str">
        <f t="shared" si="15"/>
        <v>June</v>
      </c>
    </row>
    <row r="128" spans="1:39" x14ac:dyDescent="0.3">
      <c r="A128" s="1">
        <v>44451</v>
      </c>
      <c r="B128" t="s">
        <v>94</v>
      </c>
      <c r="C128" t="s">
        <v>95</v>
      </c>
      <c r="D128" t="s">
        <v>96</v>
      </c>
      <c r="E128">
        <v>20397</v>
      </c>
      <c r="F128">
        <v>5124</v>
      </c>
      <c r="G128" t="s">
        <v>210</v>
      </c>
      <c r="H128" t="s">
        <v>211</v>
      </c>
      <c r="I128" t="s">
        <v>97</v>
      </c>
      <c r="J128" t="s">
        <v>98</v>
      </c>
      <c r="K128">
        <v>1252</v>
      </c>
      <c r="L128">
        <v>1245</v>
      </c>
      <c r="M128">
        <v>-7</v>
      </c>
      <c r="N128">
        <v>17</v>
      </c>
      <c r="O128">
        <v>1302</v>
      </c>
      <c r="P128">
        <v>1503</v>
      </c>
      <c r="Q128">
        <v>23</v>
      </c>
      <c r="R128">
        <v>1528</v>
      </c>
      <c r="S128">
        <v>1526</v>
      </c>
      <c r="T128">
        <v>-2</v>
      </c>
      <c r="U128">
        <v>0</v>
      </c>
      <c r="V128">
        <v>0</v>
      </c>
      <c r="W128">
        <v>96</v>
      </c>
      <c r="X128">
        <v>101</v>
      </c>
      <c r="Y128">
        <v>61</v>
      </c>
      <c r="Z128">
        <v>350</v>
      </c>
      <c r="AF128" t="str">
        <f t="shared" si="16"/>
        <v>15:26</v>
      </c>
      <c r="AG128" t="str">
        <f t="shared" ref="AG128:AG191" si="19">TEXT(INT(L128/100),"00") &amp; ":" &amp; TEXT(MOD(L128,100),"00")</f>
        <v>12:45</v>
      </c>
      <c r="AH128" s="5">
        <f t="shared" ref="AH128:AH191" si="20">AF128-AG128</f>
        <v>0.1118055555555556</v>
      </c>
      <c r="AI128" t="str">
        <f t="shared" si="17"/>
        <v>Afternoon</v>
      </c>
      <c r="AJ128" t="str">
        <f t="shared" si="18"/>
        <v>REMOVE</v>
      </c>
      <c r="AK128" t="str">
        <f t="shared" si="13"/>
        <v>Sunday</v>
      </c>
      <c r="AL128" t="str">
        <f t="shared" si="14"/>
        <v>OnTime</v>
      </c>
      <c r="AM128" t="str">
        <f t="shared" si="15"/>
        <v>September</v>
      </c>
    </row>
    <row r="129" spans="1:39" x14ac:dyDescent="0.3">
      <c r="A129" s="1">
        <v>44200</v>
      </c>
      <c r="B129" t="s">
        <v>32</v>
      </c>
      <c r="C129" t="s">
        <v>33</v>
      </c>
      <c r="D129" t="s">
        <v>34</v>
      </c>
      <c r="E129">
        <v>19393</v>
      </c>
      <c r="F129">
        <v>142</v>
      </c>
      <c r="G129" t="s">
        <v>72</v>
      </c>
      <c r="H129" t="s">
        <v>73</v>
      </c>
      <c r="I129" t="s">
        <v>194</v>
      </c>
      <c r="J129" t="s">
        <v>195</v>
      </c>
      <c r="K129">
        <v>1045</v>
      </c>
      <c r="L129">
        <v>1036</v>
      </c>
      <c r="M129">
        <v>-9</v>
      </c>
      <c r="N129">
        <v>7</v>
      </c>
      <c r="O129">
        <v>1043</v>
      </c>
      <c r="P129">
        <v>1307</v>
      </c>
      <c r="Q129">
        <v>11</v>
      </c>
      <c r="R129">
        <v>1330</v>
      </c>
      <c r="S129">
        <v>1318</v>
      </c>
      <c r="T129">
        <v>-12</v>
      </c>
      <c r="U129">
        <v>0</v>
      </c>
      <c r="V129">
        <v>0</v>
      </c>
      <c r="W129">
        <v>165</v>
      </c>
      <c r="X129">
        <v>162</v>
      </c>
      <c r="Y129">
        <v>144</v>
      </c>
      <c r="Z129">
        <v>946</v>
      </c>
      <c r="AF129" t="str">
        <f t="shared" si="16"/>
        <v>13:18</v>
      </c>
      <c r="AG129" t="str">
        <f t="shared" si="19"/>
        <v>10:36</v>
      </c>
      <c r="AH129" s="5">
        <f t="shared" si="20"/>
        <v>0.11250000000000004</v>
      </c>
      <c r="AI129" t="str">
        <f t="shared" si="17"/>
        <v>Morning</v>
      </c>
      <c r="AJ129" t="str">
        <f t="shared" si="18"/>
        <v>REMOVE</v>
      </c>
      <c r="AK129" t="str">
        <f t="shared" si="13"/>
        <v>Monday</v>
      </c>
      <c r="AL129" t="str">
        <f t="shared" si="14"/>
        <v>OnTime</v>
      </c>
      <c r="AM129" t="str">
        <f t="shared" si="15"/>
        <v>January</v>
      </c>
    </row>
    <row r="130" spans="1:39" x14ac:dyDescent="0.3">
      <c r="A130" s="1">
        <v>44117</v>
      </c>
      <c r="B130" t="s">
        <v>32</v>
      </c>
      <c r="C130" t="s">
        <v>33</v>
      </c>
      <c r="D130" t="s">
        <v>34</v>
      </c>
      <c r="E130">
        <v>19393</v>
      </c>
      <c r="F130">
        <v>1621</v>
      </c>
      <c r="G130" t="s">
        <v>44</v>
      </c>
      <c r="H130" t="s">
        <v>45</v>
      </c>
      <c r="I130" t="s">
        <v>66</v>
      </c>
      <c r="J130" t="s">
        <v>67</v>
      </c>
      <c r="K130">
        <v>635</v>
      </c>
      <c r="L130">
        <v>637</v>
      </c>
      <c r="M130">
        <v>2</v>
      </c>
      <c r="N130">
        <v>9</v>
      </c>
      <c r="O130">
        <v>646</v>
      </c>
      <c r="P130">
        <v>801</v>
      </c>
      <c r="Q130">
        <v>4</v>
      </c>
      <c r="R130">
        <v>820</v>
      </c>
      <c r="S130">
        <v>805</v>
      </c>
      <c r="T130">
        <v>-15</v>
      </c>
      <c r="U130">
        <v>0</v>
      </c>
      <c r="V130">
        <v>0</v>
      </c>
      <c r="W130">
        <v>165</v>
      </c>
      <c r="X130">
        <v>148</v>
      </c>
      <c r="Y130">
        <v>135</v>
      </c>
      <c r="Z130">
        <v>861</v>
      </c>
      <c r="AF130" t="str">
        <f t="shared" si="16"/>
        <v>08:05</v>
      </c>
      <c r="AG130" t="str">
        <f t="shared" si="19"/>
        <v>06:37</v>
      </c>
      <c r="AH130" s="5">
        <f t="shared" si="20"/>
        <v>6.1111111111111116E-2</v>
      </c>
      <c r="AI130" t="str">
        <f t="shared" si="17"/>
        <v>Morning</v>
      </c>
      <c r="AJ130" t="str">
        <f t="shared" si="18"/>
        <v>REMOVE</v>
      </c>
      <c r="AK130" t="str">
        <f t="shared" si="13"/>
        <v>Tuesday</v>
      </c>
      <c r="AL130" t="str">
        <f t="shared" si="14"/>
        <v>OnTime</v>
      </c>
      <c r="AM130" t="str">
        <f t="shared" si="15"/>
        <v>October</v>
      </c>
    </row>
    <row r="131" spans="1:39" x14ac:dyDescent="0.3">
      <c r="A131" s="1">
        <v>43710</v>
      </c>
      <c r="B131" t="s">
        <v>32</v>
      </c>
      <c r="C131" t="s">
        <v>33</v>
      </c>
      <c r="D131" t="s">
        <v>34</v>
      </c>
      <c r="E131">
        <v>19393</v>
      </c>
      <c r="F131">
        <v>2165</v>
      </c>
      <c r="G131" t="s">
        <v>70</v>
      </c>
      <c r="H131" t="s">
        <v>71</v>
      </c>
      <c r="I131" t="s">
        <v>167</v>
      </c>
      <c r="J131" t="s">
        <v>168</v>
      </c>
      <c r="K131">
        <v>930</v>
      </c>
      <c r="L131">
        <v>926</v>
      </c>
      <c r="M131">
        <v>-4</v>
      </c>
      <c r="N131">
        <v>13</v>
      </c>
      <c r="O131">
        <v>939</v>
      </c>
      <c r="P131">
        <v>1043</v>
      </c>
      <c r="Q131">
        <v>6</v>
      </c>
      <c r="R131">
        <v>1050</v>
      </c>
      <c r="S131">
        <v>1049</v>
      </c>
      <c r="T131">
        <v>-1</v>
      </c>
      <c r="U131">
        <v>0</v>
      </c>
      <c r="V131">
        <v>0</v>
      </c>
      <c r="W131">
        <v>80</v>
      </c>
      <c r="X131">
        <v>83</v>
      </c>
      <c r="Y131">
        <v>64</v>
      </c>
      <c r="Z131">
        <v>417</v>
      </c>
      <c r="AF131" t="str">
        <f t="shared" si="16"/>
        <v>10:49</v>
      </c>
      <c r="AG131" t="str">
        <f t="shared" si="19"/>
        <v>09:26</v>
      </c>
      <c r="AH131" s="5">
        <f t="shared" si="20"/>
        <v>5.7638888888888906E-2</v>
      </c>
      <c r="AI131" t="str">
        <f t="shared" si="17"/>
        <v>Morning</v>
      </c>
      <c r="AJ131" t="str">
        <f t="shared" si="18"/>
        <v>REMOVE</v>
      </c>
      <c r="AK131" t="str">
        <f t="shared" ref="AK131:AK194" si="21">TEXT(A131, "dddd")</f>
        <v>Monday</v>
      </c>
      <c r="AL131" t="str">
        <f t="shared" ref="AL131:AL194" si="22">IF(T131&gt; 15, "Delayed", "OnTime")</f>
        <v>OnTime</v>
      </c>
      <c r="AM131" t="str">
        <f t="shared" ref="AM131:AM194" si="23">TEXT(A131, "mmmm")</f>
        <v>September</v>
      </c>
    </row>
    <row r="132" spans="1:39" x14ac:dyDescent="0.3">
      <c r="A132" s="1">
        <v>44722</v>
      </c>
      <c r="B132" t="s">
        <v>32</v>
      </c>
      <c r="C132" t="s">
        <v>33</v>
      </c>
      <c r="D132" t="s">
        <v>34</v>
      </c>
      <c r="E132">
        <v>19393</v>
      </c>
      <c r="F132">
        <v>2960</v>
      </c>
      <c r="G132" t="s">
        <v>174</v>
      </c>
      <c r="H132" t="s">
        <v>175</v>
      </c>
      <c r="I132" t="s">
        <v>53</v>
      </c>
      <c r="J132" t="s">
        <v>54</v>
      </c>
      <c r="K132">
        <v>1350</v>
      </c>
      <c r="L132">
        <v>1413</v>
      </c>
      <c r="M132">
        <v>23</v>
      </c>
      <c r="N132">
        <v>12</v>
      </c>
      <c r="O132">
        <v>1425</v>
      </c>
      <c r="P132">
        <v>1516</v>
      </c>
      <c r="Q132">
        <v>4</v>
      </c>
      <c r="R132">
        <v>1510</v>
      </c>
      <c r="S132">
        <v>1520</v>
      </c>
      <c r="T132">
        <v>10</v>
      </c>
      <c r="U132">
        <v>0</v>
      </c>
      <c r="V132">
        <v>0</v>
      </c>
      <c r="W132">
        <v>80</v>
      </c>
      <c r="X132">
        <v>67</v>
      </c>
      <c r="Y132">
        <v>51</v>
      </c>
      <c r="Z132">
        <v>370</v>
      </c>
      <c r="AF132" t="str">
        <f t="shared" si="16"/>
        <v>15:20</v>
      </c>
      <c r="AG132" t="str">
        <f t="shared" si="19"/>
        <v>14:13</v>
      </c>
      <c r="AH132" s="5">
        <f t="shared" si="20"/>
        <v>4.6527777777777724E-2</v>
      </c>
      <c r="AI132" t="str">
        <f t="shared" si="17"/>
        <v>Afternoon</v>
      </c>
      <c r="AJ132" t="str">
        <f t="shared" si="18"/>
        <v>KEEP</v>
      </c>
      <c r="AK132" t="str">
        <f t="shared" si="21"/>
        <v>Friday</v>
      </c>
      <c r="AL132" t="str">
        <f t="shared" si="22"/>
        <v>OnTime</v>
      </c>
      <c r="AM132" t="str">
        <f t="shared" si="23"/>
        <v>June</v>
      </c>
    </row>
    <row r="133" spans="1:39" x14ac:dyDescent="0.3">
      <c r="A133" s="1">
        <v>44523</v>
      </c>
      <c r="B133" t="s">
        <v>14</v>
      </c>
      <c r="C133" t="s">
        <v>15</v>
      </c>
      <c r="D133" t="s">
        <v>16</v>
      </c>
      <c r="E133">
        <v>19790</v>
      </c>
      <c r="F133">
        <v>1406</v>
      </c>
      <c r="G133" t="s">
        <v>84</v>
      </c>
      <c r="H133" t="s">
        <v>85</v>
      </c>
      <c r="I133" t="s">
        <v>133</v>
      </c>
      <c r="J133" t="s">
        <v>134</v>
      </c>
      <c r="K133">
        <v>1259</v>
      </c>
      <c r="L133">
        <v>1255</v>
      </c>
      <c r="M133">
        <v>-4</v>
      </c>
      <c r="N133">
        <v>10</v>
      </c>
      <c r="O133">
        <v>1305</v>
      </c>
      <c r="P133">
        <v>1513</v>
      </c>
      <c r="Q133">
        <v>3</v>
      </c>
      <c r="R133">
        <v>1545</v>
      </c>
      <c r="S133">
        <v>1516</v>
      </c>
      <c r="T133">
        <v>-29</v>
      </c>
      <c r="U133">
        <v>0</v>
      </c>
      <c r="V133">
        <v>0</v>
      </c>
      <c r="W133">
        <v>166</v>
      </c>
      <c r="X133">
        <v>141</v>
      </c>
      <c r="Y133">
        <v>128</v>
      </c>
      <c r="Z133">
        <v>1005</v>
      </c>
      <c r="AF133" t="str">
        <f t="shared" si="16"/>
        <v>15:16</v>
      </c>
      <c r="AG133" t="str">
        <f t="shared" si="19"/>
        <v>12:55</v>
      </c>
      <c r="AH133" s="5">
        <f t="shared" si="20"/>
        <v>9.7916666666666652E-2</v>
      </c>
      <c r="AI133" t="str">
        <f t="shared" si="17"/>
        <v>Afternoon</v>
      </c>
      <c r="AJ133" t="str">
        <f t="shared" si="18"/>
        <v>REMOVE</v>
      </c>
      <c r="AK133" t="str">
        <f t="shared" si="21"/>
        <v>Tuesday</v>
      </c>
      <c r="AL133" t="str">
        <f t="shared" si="22"/>
        <v>OnTime</v>
      </c>
      <c r="AM133" t="str">
        <f t="shared" si="23"/>
        <v>November</v>
      </c>
    </row>
    <row r="134" spans="1:39" x14ac:dyDescent="0.3">
      <c r="A134" s="1">
        <v>44274</v>
      </c>
      <c r="B134" t="s">
        <v>122</v>
      </c>
      <c r="C134" t="s">
        <v>123</v>
      </c>
      <c r="D134" t="s">
        <v>124</v>
      </c>
      <c r="E134">
        <v>20304</v>
      </c>
      <c r="F134">
        <v>5267</v>
      </c>
      <c r="G134" t="s">
        <v>229</v>
      </c>
      <c r="H134" t="s">
        <v>230</v>
      </c>
      <c r="I134" t="s">
        <v>53</v>
      </c>
      <c r="J134" t="s">
        <v>54</v>
      </c>
      <c r="K134">
        <v>1645</v>
      </c>
      <c r="L134">
        <v>1649</v>
      </c>
      <c r="M134">
        <v>4</v>
      </c>
      <c r="N134">
        <v>52</v>
      </c>
      <c r="O134">
        <v>1741</v>
      </c>
      <c r="P134">
        <v>1823</v>
      </c>
      <c r="Q134">
        <v>9</v>
      </c>
      <c r="R134">
        <v>1804</v>
      </c>
      <c r="S134">
        <v>1832</v>
      </c>
      <c r="T134">
        <v>28</v>
      </c>
      <c r="U134">
        <v>0</v>
      </c>
      <c r="V134">
        <v>0</v>
      </c>
      <c r="W134">
        <v>139</v>
      </c>
      <c r="X134">
        <v>163</v>
      </c>
      <c r="Y134">
        <v>102</v>
      </c>
      <c r="Z134">
        <v>737</v>
      </c>
      <c r="AA134">
        <v>0</v>
      </c>
      <c r="AB134">
        <v>0</v>
      </c>
      <c r="AC134">
        <v>0</v>
      </c>
      <c r="AD134">
        <v>0</v>
      </c>
      <c r="AE134">
        <v>28</v>
      </c>
      <c r="AF134" t="str">
        <f t="shared" si="16"/>
        <v>18:32</v>
      </c>
      <c r="AG134" t="str">
        <f t="shared" si="19"/>
        <v>16:49</v>
      </c>
      <c r="AH134" s="5">
        <f t="shared" si="20"/>
        <v>7.1527777777777857E-2</v>
      </c>
      <c r="AI134" t="str">
        <f t="shared" si="17"/>
        <v>Afternoon</v>
      </c>
      <c r="AJ134" t="str">
        <f t="shared" si="18"/>
        <v>KEEP</v>
      </c>
      <c r="AK134" t="str">
        <f t="shared" si="21"/>
        <v>Friday</v>
      </c>
      <c r="AL134" t="str">
        <f t="shared" si="22"/>
        <v>Delayed</v>
      </c>
      <c r="AM134" t="str">
        <f t="shared" si="23"/>
        <v>March</v>
      </c>
    </row>
    <row r="135" spans="1:39" x14ac:dyDescent="0.3">
      <c r="A135" s="1">
        <v>44444</v>
      </c>
      <c r="B135" t="s">
        <v>32</v>
      </c>
      <c r="C135" t="s">
        <v>33</v>
      </c>
      <c r="D135" t="s">
        <v>34</v>
      </c>
      <c r="E135">
        <v>19393</v>
      </c>
      <c r="F135">
        <v>4137</v>
      </c>
      <c r="G135" t="s">
        <v>231</v>
      </c>
      <c r="H135" t="s">
        <v>232</v>
      </c>
      <c r="I135" t="s">
        <v>188</v>
      </c>
      <c r="J135" t="s">
        <v>189</v>
      </c>
      <c r="K135">
        <v>2025</v>
      </c>
      <c r="L135">
        <v>2019</v>
      </c>
      <c r="M135">
        <v>-6</v>
      </c>
      <c r="N135">
        <v>13</v>
      </c>
      <c r="O135">
        <v>2032</v>
      </c>
      <c r="P135">
        <v>2059</v>
      </c>
      <c r="Q135">
        <v>3</v>
      </c>
      <c r="R135">
        <v>2115</v>
      </c>
      <c r="S135">
        <v>2102</v>
      </c>
      <c r="T135">
        <v>-13</v>
      </c>
      <c r="U135">
        <v>0</v>
      </c>
      <c r="V135">
        <v>0</v>
      </c>
      <c r="W135">
        <v>50</v>
      </c>
      <c r="X135">
        <v>43</v>
      </c>
      <c r="Y135">
        <v>27</v>
      </c>
      <c r="Z135">
        <v>163</v>
      </c>
      <c r="AF135" t="str">
        <f t="shared" si="16"/>
        <v>21:02</v>
      </c>
      <c r="AG135" t="str">
        <f t="shared" si="19"/>
        <v>20:19</v>
      </c>
      <c r="AH135" s="5">
        <f t="shared" si="20"/>
        <v>2.9861111111111116E-2</v>
      </c>
      <c r="AI135" t="str">
        <f t="shared" si="17"/>
        <v>Evening</v>
      </c>
      <c r="AJ135" t="str">
        <f t="shared" si="18"/>
        <v>REMOVE</v>
      </c>
      <c r="AK135" t="str">
        <f t="shared" si="21"/>
        <v>Sunday</v>
      </c>
      <c r="AL135" t="str">
        <f t="shared" si="22"/>
        <v>OnTime</v>
      </c>
      <c r="AM135" t="str">
        <f t="shared" si="23"/>
        <v>September</v>
      </c>
    </row>
    <row r="136" spans="1:39" x14ac:dyDescent="0.3">
      <c r="A136" s="1">
        <v>43920</v>
      </c>
      <c r="B136" t="s">
        <v>14</v>
      </c>
      <c r="C136" t="s">
        <v>15</v>
      </c>
      <c r="D136" t="s">
        <v>16</v>
      </c>
      <c r="E136">
        <v>19790</v>
      </c>
      <c r="F136">
        <v>2238</v>
      </c>
      <c r="G136" t="s">
        <v>42</v>
      </c>
      <c r="H136" t="s">
        <v>43</v>
      </c>
      <c r="I136" t="s">
        <v>60</v>
      </c>
      <c r="J136" t="s">
        <v>61</v>
      </c>
      <c r="K136">
        <v>1758</v>
      </c>
      <c r="L136">
        <v>1753</v>
      </c>
      <c r="M136">
        <v>-5</v>
      </c>
      <c r="N136">
        <v>7</v>
      </c>
      <c r="O136">
        <v>1800</v>
      </c>
      <c r="P136">
        <v>1928</v>
      </c>
      <c r="Q136">
        <v>5</v>
      </c>
      <c r="R136">
        <v>2001</v>
      </c>
      <c r="S136">
        <v>1933</v>
      </c>
      <c r="T136">
        <v>-28</v>
      </c>
      <c r="U136">
        <v>0</v>
      </c>
      <c r="V136">
        <v>0</v>
      </c>
      <c r="W136">
        <v>123</v>
      </c>
      <c r="X136">
        <v>100</v>
      </c>
      <c r="Y136">
        <v>88</v>
      </c>
      <c r="Z136">
        <v>547</v>
      </c>
      <c r="AF136" t="str">
        <f t="shared" si="16"/>
        <v>19:33</v>
      </c>
      <c r="AG136" t="str">
        <f t="shared" si="19"/>
        <v>17:53</v>
      </c>
      <c r="AH136" s="5">
        <f t="shared" si="20"/>
        <v>6.944444444444442E-2</v>
      </c>
      <c r="AI136" t="str">
        <f t="shared" si="17"/>
        <v>Afternoon</v>
      </c>
      <c r="AJ136" t="str">
        <f t="shared" si="18"/>
        <v>REMOVE</v>
      </c>
      <c r="AK136" t="str">
        <f t="shared" si="21"/>
        <v>Monday</v>
      </c>
      <c r="AL136" t="str">
        <f t="shared" si="22"/>
        <v>OnTime</v>
      </c>
      <c r="AM136" t="str">
        <f t="shared" si="23"/>
        <v>March</v>
      </c>
    </row>
    <row r="137" spans="1:39" x14ac:dyDescent="0.3">
      <c r="A137" s="1">
        <v>44025</v>
      </c>
      <c r="B137" t="s">
        <v>39</v>
      </c>
      <c r="C137" t="s">
        <v>40</v>
      </c>
      <c r="D137" t="s">
        <v>41</v>
      </c>
      <c r="E137">
        <v>19805</v>
      </c>
      <c r="F137">
        <v>2039</v>
      </c>
      <c r="G137" t="s">
        <v>60</v>
      </c>
      <c r="H137" t="s">
        <v>61</v>
      </c>
      <c r="I137" t="s">
        <v>178</v>
      </c>
      <c r="J137" t="s">
        <v>179</v>
      </c>
      <c r="K137">
        <v>1521</v>
      </c>
      <c r="L137">
        <v>1519</v>
      </c>
      <c r="M137">
        <v>-2</v>
      </c>
      <c r="N137">
        <v>13</v>
      </c>
      <c r="O137">
        <v>1532</v>
      </c>
      <c r="P137">
        <v>1713</v>
      </c>
      <c r="Q137">
        <v>4</v>
      </c>
      <c r="R137">
        <v>1734</v>
      </c>
      <c r="S137">
        <v>1717</v>
      </c>
      <c r="T137">
        <v>-17</v>
      </c>
      <c r="U137">
        <v>0</v>
      </c>
      <c r="V137">
        <v>0</v>
      </c>
      <c r="W137">
        <v>133</v>
      </c>
      <c r="X137">
        <v>118</v>
      </c>
      <c r="Y137">
        <v>101</v>
      </c>
      <c r="Z137">
        <v>666</v>
      </c>
      <c r="AF137" t="str">
        <f t="shared" si="16"/>
        <v>17:17</v>
      </c>
      <c r="AG137" t="str">
        <f t="shared" si="19"/>
        <v>15:19</v>
      </c>
      <c r="AH137" s="5">
        <f t="shared" si="20"/>
        <v>8.1944444444444486E-2</v>
      </c>
      <c r="AI137" t="str">
        <f t="shared" si="17"/>
        <v>Afternoon</v>
      </c>
      <c r="AJ137" t="str">
        <f t="shared" si="18"/>
        <v>REMOVE</v>
      </c>
      <c r="AK137" t="str">
        <f t="shared" si="21"/>
        <v>Monday</v>
      </c>
      <c r="AL137" t="str">
        <f t="shared" si="22"/>
        <v>OnTime</v>
      </c>
      <c r="AM137" t="str">
        <f t="shared" si="23"/>
        <v>July</v>
      </c>
    </row>
    <row r="138" spans="1:39" x14ac:dyDescent="0.3">
      <c r="A138" s="1">
        <v>44622</v>
      </c>
      <c r="B138" t="s">
        <v>171</v>
      </c>
      <c r="C138" t="s">
        <v>172</v>
      </c>
      <c r="D138" t="s">
        <v>173</v>
      </c>
      <c r="E138">
        <v>20378</v>
      </c>
      <c r="F138">
        <v>5855</v>
      </c>
      <c r="G138" t="s">
        <v>233</v>
      </c>
      <c r="H138" t="s">
        <v>234</v>
      </c>
      <c r="I138" t="s">
        <v>174</v>
      </c>
      <c r="J138" t="s">
        <v>175</v>
      </c>
      <c r="K138">
        <v>625</v>
      </c>
      <c r="L138">
        <v>622</v>
      </c>
      <c r="M138">
        <v>-3</v>
      </c>
      <c r="N138">
        <v>10</v>
      </c>
      <c r="O138">
        <v>632</v>
      </c>
      <c r="P138">
        <v>704</v>
      </c>
      <c r="Q138">
        <v>4</v>
      </c>
      <c r="R138">
        <v>723</v>
      </c>
      <c r="S138">
        <v>708</v>
      </c>
      <c r="T138">
        <v>-15</v>
      </c>
      <c r="U138">
        <v>0</v>
      </c>
      <c r="V138">
        <v>0</v>
      </c>
      <c r="W138">
        <v>118</v>
      </c>
      <c r="X138">
        <v>106</v>
      </c>
      <c r="Y138">
        <v>92</v>
      </c>
      <c r="Z138">
        <v>581</v>
      </c>
      <c r="AF138" t="str">
        <f t="shared" si="16"/>
        <v>07:08</v>
      </c>
      <c r="AG138" t="str">
        <f t="shared" si="19"/>
        <v>06:22</v>
      </c>
      <c r="AH138" s="5">
        <f t="shared" si="20"/>
        <v>3.1944444444444442E-2</v>
      </c>
      <c r="AI138" t="str">
        <f t="shared" si="17"/>
        <v>Morning</v>
      </c>
      <c r="AJ138" t="str">
        <f t="shared" si="18"/>
        <v>REMOVE</v>
      </c>
      <c r="AK138" t="str">
        <f t="shared" si="21"/>
        <v>Wednesday</v>
      </c>
      <c r="AL138" t="str">
        <f t="shared" si="22"/>
        <v>OnTime</v>
      </c>
      <c r="AM138" t="str">
        <f t="shared" si="23"/>
        <v>March</v>
      </c>
    </row>
    <row r="139" spans="1:39" x14ac:dyDescent="0.3">
      <c r="A139" s="1">
        <v>44966</v>
      </c>
      <c r="B139" t="s">
        <v>32</v>
      </c>
      <c r="C139" t="s">
        <v>33</v>
      </c>
      <c r="D139" t="s">
        <v>34</v>
      </c>
      <c r="E139">
        <v>19393</v>
      </c>
      <c r="F139">
        <v>1549</v>
      </c>
      <c r="G139" t="s">
        <v>72</v>
      </c>
      <c r="H139" t="s">
        <v>73</v>
      </c>
      <c r="I139" t="s">
        <v>235</v>
      </c>
      <c r="J139" t="s">
        <v>236</v>
      </c>
      <c r="K139">
        <v>2225</v>
      </c>
      <c r="L139">
        <v>2217</v>
      </c>
      <c r="M139">
        <v>-8</v>
      </c>
      <c r="N139">
        <v>13</v>
      </c>
      <c r="O139">
        <v>2230</v>
      </c>
      <c r="P139">
        <v>2307</v>
      </c>
      <c r="Q139">
        <v>3</v>
      </c>
      <c r="R139">
        <v>2330</v>
      </c>
      <c r="S139">
        <v>2310</v>
      </c>
      <c r="T139">
        <v>-20</v>
      </c>
      <c r="U139">
        <v>0</v>
      </c>
      <c r="V139">
        <v>0</v>
      </c>
      <c r="W139">
        <v>65</v>
      </c>
      <c r="X139">
        <v>53</v>
      </c>
      <c r="Y139">
        <v>37</v>
      </c>
      <c r="Z139">
        <v>210</v>
      </c>
      <c r="AF139" t="str">
        <f t="shared" si="16"/>
        <v>23:10</v>
      </c>
      <c r="AG139" t="str">
        <f t="shared" si="19"/>
        <v>22:17</v>
      </c>
      <c r="AH139" s="5">
        <f t="shared" si="20"/>
        <v>3.6805555555555536E-2</v>
      </c>
      <c r="AI139" t="str">
        <f t="shared" si="17"/>
        <v>Evening</v>
      </c>
      <c r="AJ139" t="str">
        <f t="shared" si="18"/>
        <v>REMOVE</v>
      </c>
      <c r="AK139" t="str">
        <f t="shared" si="21"/>
        <v>Thursday</v>
      </c>
      <c r="AL139" t="str">
        <f t="shared" si="22"/>
        <v>OnTime</v>
      </c>
      <c r="AM139" t="str">
        <f t="shared" si="23"/>
        <v>February</v>
      </c>
    </row>
    <row r="140" spans="1:39" x14ac:dyDescent="0.3">
      <c r="A140" s="1">
        <v>43531</v>
      </c>
      <c r="B140" t="s">
        <v>14</v>
      </c>
      <c r="C140" t="s">
        <v>15</v>
      </c>
      <c r="D140" t="s">
        <v>16</v>
      </c>
      <c r="E140">
        <v>19790</v>
      </c>
      <c r="F140">
        <v>886</v>
      </c>
      <c r="G140" t="s">
        <v>60</v>
      </c>
      <c r="H140" t="s">
        <v>61</v>
      </c>
      <c r="I140" t="s">
        <v>30</v>
      </c>
      <c r="J140" t="s">
        <v>31</v>
      </c>
      <c r="K140">
        <v>1215</v>
      </c>
      <c r="L140">
        <v>1227</v>
      </c>
      <c r="M140">
        <v>12</v>
      </c>
      <c r="N140">
        <v>12</v>
      </c>
      <c r="O140">
        <v>1239</v>
      </c>
      <c r="P140">
        <v>1335</v>
      </c>
      <c r="Q140">
        <v>8</v>
      </c>
      <c r="R140">
        <v>1344</v>
      </c>
      <c r="S140">
        <v>1343</v>
      </c>
      <c r="T140">
        <v>-1</v>
      </c>
      <c r="U140">
        <v>0</v>
      </c>
      <c r="V140">
        <v>0</v>
      </c>
      <c r="W140">
        <v>149</v>
      </c>
      <c r="X140">
        <v>136</v>
      </c>
      <c r="Y140">
        <v>116</v>
      </c>
      <c r="Z140">
        <v>731</v>
      </c>
      <c r="AF140" t="str">
        <f t="shared" si="16"/>
        <v>13:43</v>
      </c>
      <c r="AG140" t="str">
        <f t="shared" si="19"/>
        <v>12:27</v>
      </c>
      <c r="AH140" s="5">
        <f t="shared" si="20"/>
        <v>5.2777777777777701E-2</v>
      </c>
      <c r="AI140" t="str">
        <f t="shared" si="17"/>
        <v>Afternoon</v>
      </c>
      <c r="AJ140" t="str">
        <f t="shared" si="18"/>
        <v>REMOVE</v>
      </c>
      <c r="AK140" t="str">
        <f t="shared" si="21"/>
        <v>Thursday</v>
      </c>
      <c r="AL140" t="str">
        <f t="shared" si="22"/>
        <v>OnTime</v>
      </c>
      <c r="AM140" t="str">
        <f t="shared" si="23"/>
        <v>March</v>
      </c>
    </row>
    <row r="141" spans="1:39" x14ac:dyDescent="0.3">
      <c r="A141" s="1">
        <v>43498</v>
      </c>
      <c r="B141" t="s">
        <v>100</v>
      </c>
      <c r="C141" t="s">
        <v>101</v>
      </c>
      <c r="D141" t="s">
        <v>102</v>
      </c>
      <c r="E141">
        <v>20368</v>
      </c>
      <c r="F141">
        <v>883</v>
      </c>
      <c r="G141" t="s">
        <v>90</v>
      </c>
      <c r="H141" t="s">
        <v>91</v>
      </c>
      <c r="I141" t="s">
        <v>237</v>
      </c>
      <c r="J141" t="s">
        <v>238</v>
      </c>
      <c r="K141">
        <v>1018</v>
      </c>
      <c r="L141">
        <v>1018</v>
      </c>
      <c r="M141">
        <v>0</v>
      </c>
      <c r="N141">
        <v>15</v>
      </c>
      <c r="O141">
        <v>1033</v>
      </c>
      <c r="P141">
        <v>1244</v>
      </c>
      <c r="Q141">
        <v>4</v>
      </c>
      <c r="R141">
        <v>1255</v>
      </c>
      <c r="S141">
        <v>1248</v>
      </c>
      <c r="T141">
        <v>-7</v>
      </c>
      <c r="U141">
        <v>0</v>
      </c>
      <c r="V141">
        <v>0</v>
      </c>
      <c r="W141">
        <v>157</v>
      </c>
      <c r="X141">
        <v>150</v>
      </c>
      <c r="Y141">
        <v>131</v>
      </c>
      <c r="Z141">
        <v>1044</v>
      </c>
      <c r="AF141" t="str">
        <f t="shared" si="16"/>
        <v>12:48</v>
      </c>
      <c r="AG141" t="str">
        <f t="shared" si="19"/>
        <v>10:18</v>
      </c>
      <c r="AH141" s="5">
        <f t="shared" si="20"/>
        <v>0.10416666666666669</v>
      </c>
      <c r="AI141" t="str">
        <f t="shared" si="17"/>
        <v>Morning</v>
      </c>
      <c r="AJ141" t="str">
        <f t="shared" si="18"/>
        <v>REMOVE</v>
      </c>
      <c r="AK141" t="str">
        <f t="shared" si="21"/>
        <v>Saturday</v>
      </c>
      <c r="AL141" t="str">
        <f t="shared" si="22"/>
        <v>OnTime</v>
      </c>
      <c r="AM141" t="str">
        <f t="shared" si="23"/>
        <v>February</v>
      </c>
    </row>
    <row r="142" spans="1:39" x14ac:dyDescent="0.3">
      <c r="A142" s="1">
        <v>44710</v>
      </c>
      <c r="B142" t="s">
        <v>122</v>
      </c>
      <c r="C142" t="s">
        <v>123</v>
      </c>
      <c r="D142" t="s">
        <v>124</v>
      </c>
      <c r="E142">
        <v>20304</v>
      </c>
      <c r="F142">
        <v>3771</v>
      </c>
      <c r="G142" t="s">
        <v>120</v>
      </c>
      <c r="H142" t="s">
        <v>121</v>
      </c>
      <c r="I142" t="s">
        <v>239</v>
      </c>
      <c r="J142" t="s">
        <v>240</v>
      </c>
      <c r="K142">
        <v>925</v>
      </c>
      <c r="L142">
        <v>928</v>
      </c>
      <c r="M142">
        <v>3</v>
      </c>
      <c r="N142">
        <v>14</v>
      </c>
      <c r="O142">
        <v>942</v>
      </c>
      <c r="P142">
        <v>1227</v>
      </c>
      <c r="Q142">
        <v>3</v>
      </c>
      <c r="R142">
        <v>1245</v>
      </c>
      <c r="S142">
        <v>1230</v>
      </c>
      <c r="T142">
        <v>-15</v>
      </c>
      <c r="U142">
        <v>0</v>
      </c>
      <c r="V142">
        <v>0</v>
      </c>
      <c r="W142">
        <v>140</v>
      </c>
      <c r="X142">
        <v>122</v>
      </c>
      <c r="Y142">
        <v>105</v>
      </c>
      <c r="Z142">
        <v>840</v>
      </c>
      <c r="AF142" t="str">
        <f t="shared" ref="AF142:AF205" si="24">TEXT(INT(S142/100),"00") &amp; ":" &amp; TEXT(MOD(S142,100),"00")</f>
        <v>12:30</v>
      </c>
      <c r="AG142" t="str">
        <f t="shared" si="19"/>
        <v>09:28</v>
      </c>
      <c r="AH142" s="5">
        <f t="shared" si="20"/>
        <v>0.12638888888888894</v>
      </c>
      <c r="AI142" t="str">
        <f t="shared" si="17"/>
        <v>Morning</v>
      </c>
      <c r="AJ142" t="str">
        <f t="shared" si="18"/>
        <v>REMOVE</v>
      </c>
      <c r="AK142" t="str">
        <f t="shared" si="21"/>
        <v>Sunday</v>
      </c>
      <c r="AL142" t="str">
        <f t="shared" si="22"/>
        <v>OnTime</v>
      </c>
      <c r="AM142" t="str">
        <f t="shared" si="23"/>
        <v>May</v>
      </c>
    </row>
    <row r="143" spans="1:39" x14ac:dyDescent="0.3">
      <c r="A143" s="1">
        <v>44399</v>
      </c>
      <c r="B143" t="s">
        <v>14</v>
      </c>
      <c r="C143" t="s">
        <v>15</v>
      </c>
      <c r="D143" t="s">
        <v>16</v>
      </c>
      <c r="E143">
        <v>19790</v>
      </c>
      <c r="F143">
        <v>1749</v>
      </c>
      <c r="G143" t="s">
        <v>53</v>
      </c>
      <c r="H143" t="s">
        <v>54</v>
      </c>
      <c r="I143" t="s">
        <v>28</v>
      </c>
      <c r="J143" t="s">
        <v>29</v>
      </c>
      <c r="K143">
        <v>1035</v>
      </c>
      <c r="L143">
        <v>1034</v>
      </c>
      <c r="M143">
        <v>-1</v>
      </c>
      <c r="N143">
        <v>14</v>
      </c>
      <c r="O143">
        <v>1048</v>
      </c>
      <c r="P143">
        <v>1821</v>
      </c>
      <c r="Q143">
        <v>18</v>
      </c>
      <c r="R143">
        <v>1842</v>
      </c>
      <c r="S143">
        <v>1839</v>
      </c>
      <c r="T143">
        <v>-3</v>
      </c>
      <c r="U143">
        <v>0</v>
      </c>
      <c r="V143">
        <v>0</v>
      </c>
      <c r="W143">
        <v>307</v>
      </c>
      <c r="X143">
        <v>305</v>
      </c>
      <c r="Y143">
        <v>273</v>
      </c>
      <c r="Z143">
        <v>2218</v>
      </c>
      <c r="AF143" t="str">
        <f t="shared" si="24"/>
        <v>18:39</v>
      </c>
      <c r="AG143" t="str">
        <f t="shared" si="19"/>
        <v>10:34</v>
      </c>
      <c r="AH143" s="5">
        <f t="shared" si="20"/>
        <v>0.33680555555555558</v>
      </c>
      <c r="AI143" t="str">
        <f t="shared" si="17"/>
        <v>Morning</v>
      </c>
      <c r="AJ143" t="str">
        <f t="shared" si="18"/>
        <v>REMOVE</v>
      </c>
      <c r="AK143" t="str">
        <f t="shared" si="21"/>
        <v>Thursday</v>
      </c>
      <c r="AL143" t="str">
        <f t="shared" si="22"/>
        <v>OnTime</v>
      </c>
      <c r="AM143" t="str">
        <f t="shared" si="23"/>
        <v>July</v>
      </c>
    </row>
    <row r="144" spans="1:39" x14ac:dyDescent="0.3">
      <c r="A144" s="1">
        <v>43871</v>
      </c>
      <c r="B144" t="s">
        <v>32</v>
      </c>
      <c r="C144" t="s">
        <v>33</v>
      </c>
      <c r="D144" t="s">
        <v>34</v>
      </c>
      <c r="E144">
        <v>19393</v>
      </c>
      <c r="F144">
        <v>1069</v>
      </c>
      <c r="G144" t="s">
        <v>23</v>
      </c>
      <c r="H144" t="s">
        <v>24</v>
      </c>
      <c r="I144" t="s">
        <v>241</v>
      </c>
      <c r="J144" t="s">
        <v>242</v>
      </c>
      <c r="K144">
        <v>1725</v>
      </c>
      <c r="L144">
        <v>1721</v>
      </c>
      <c r="M144">
        <v>-4</v>
      </c>
      <c r="N144">
        <v>14</v>
      </c>
      <c r="O144">
        <v>1735</v>
      </c>
      <c r="P144">
        <v>1827</v>
      </c>
      <c r="Q144">
        <v>2</v>
      </c>
      <c r="R144">
        <v>1845</v>
      </c>
      <c r="S144">
        <v>1829</v>
      </c>
      <c r="T144">
        <v>-16</v>
      </c>
      <c r="U144">
        <v>0</v>
      </c>
      <c r="V144">
        <v>0</v>
      </c>
      <c r="W144">
        <v>80</v>
      </c>
      <c r="X144">
        <v>68</v>
      </c>
      <c r="Y144">
        <v>52</v>
      </c>
      <c r="Z144">
        <v>326</v>
      </c>
      <c r="AF144" t="str">
        <f t="shared" si="24"/>
        <v>18:29</v>
      </c>
      <c r="AG144" t="str">
        <f t="shared" si="19"/>
        <v>17:21</v>
      </c>
      <c r="AH144" s="5">
        <f t="shared" si="20"/>
        <v>4.7222222222222276E-2</v>
      </c>
      <c r="AI144" t="str">
        <f t="shared" si="17"/>
        <v>Afternoon</v>
      </c>
      <c r="AJ144" t="str">
        <f t="shared" si="18"/>
        <v>REMOVE</v>
      </c>
      <c r="AK144" t="str">
        <f t="shared" si="21"/>
        <v>Monday</v>
      </c>
      <c r="AL144" t="str">
        <f t="shared" si="22"/>
        <v>OnTime</v>
      </c>
      <c r="AM144" t="str">
        <f t="shared" si="23"/>
        <v>February</v>
      </c>
    </row>
    <row r="145" spans="1:39" x14ac:dyDescent="0.3">
      <c r="A145" s="1">
        <v>43669</v>
      </c>
      <c r="B145" t="s">
        <v>32</v>
      </c>
      <c r="C145" t="s">
        <v>33</v>
      </c>
      <c r="D145" t="s">
        <v>34</v>
      </c>
      <c r="E145">
        <v>19393</v>
      </c>
      <c r="F145">
        <v>496</v>
      </c>
      <c r="G145" t="s">
        <v>28</v>
      </c>
      <c r="H145" t="s">
        <v>29</v>
      </c>
      <c r="I145" t="s">
        <v>66</v>
      </c>
      <c r="J145" t="s">
        <v>67</v>
      </c>
      <c r="K145">
        <v>1705</v>
      </c>
      <c r="L145">
        <v>1737</v>
      </c>
      <c r="M145">
        <v>32</v>
      </c>
      <c r="N145">
        <v>30</v>
      </c>
      <c r="O145">
        <v>1807</v>
      </c>
      <c r="P145">
        <v>1923</v>
      </c>
      <c r="Q145">
        <v>2</v>
      </c>
      <c r="R145">
        <v>1850</v>
      </c>
      <c r="S145">
        <v>1925</v>
      </c>
      <c r="T145">
        <v>35</v>
      </c>
      <c r="U145">
        <v>0</v>
      </c>
      <c r="V145">
        <v>0</v>
      </c>
      <c r="W145">
        <v>165</v>
      </c>
      <c r="X145">
        <v>168</v>
      </c>
      <c r="Y145">
        <v>136</v>
      </c>
      <c r="Z145">
        <v>990</v>
      </c>
      <c r="AA145">
        <v>10</v>
      </c>
      <c r="AB145">
        <v>0</v>
      </c>
      <c r="AC145">
        <v>3</v>
      </c>
      <c r="AD145">
        <v>0</v>
      </c>
      <c r="AE145">
        <v>22</v>
      </c>
      <c r="AF145" t="str">
        <f t="shared" si="24"/>
        <v>19:25</v>
      </c>
      <c r="AG145" t="str">
        <f t="shared" si="19"/>
        <v>17:37</v>
      </c>
      <c r="AH145" s="5">
        <f t="shared" si="20"/>
        <v>7.5000000000000067E-2</v>
      </c>
      <c r="AI145" t="str">
        <f t="shared" ref="AI145:AI208" si="25">IF(HOUR(AG145)&lt;6,"Night",IF(HOUR(AG145)&lt;12,"Morning",IF(HOUR(AG145)&lt;18,"Afternoon","Evening")))</f>
        <v>Afternoon</v>
      </c>
      <c r="AJ145" t="str">
        <f t="shared" si="18"/>
        <v>KEEP</v>
      </c>
      <c r="AK145" t="str">
        <f t="shared" si="21"/>
        <v>Tuesday</v>
      </c>
      <c r="AL145" t="str">
        <f t="shared" si="22"/>
        <v>Delayed</v>
      </c>
      <c r="AM145" t="str">
        <f t="shared" si="23"/>
        <v>July</v>
      </c>
    </row>
    <row r="146" spans="1:39" x14ac:dyDescent="0.3">
      <c r="A146" s="1">
        <v>43626</v>
      </c>
      <c r="B146" t="s">
        <v>55</v>
      </c>
      <c r="C146" t="s">
        <v>56</v>
      </c>
      <c r="D146" t="s">
        <v>57</v>
      </c>
      <c r="E146">
        <v>19930</v>
      </c>
      <c r="F146">
        <v>668</v>
      </c>
      <c r="G146" t="s">
        <v>19</v>
      </c>
      <c r="H146" t="s">
        <v>20</v>
      </c>
      <c r="I146" t="s">
        <v>21</v>
      </c>
      <c r="J146" t="s">
        <v>22</v>
      </c>
      <c r="K146">
        <v>1550</v>
      </c>
      <c r="L146">
        <v>1543</v>
      </c>
      <c r="M146">
        <v>-7</v>
      </c>
      <c r="N146">
        <v>29</v>
      </c>
      <c r="O146">
        <v>1612</v>
      </c>
      <c r="P146">
        <v>1914</v>
      </c>
      <c r="Q146">
        <v>6</v>
      </c>
      <c r="R146">
        <v>1930</v>
      </c>
      <c r="S146">
        <v>1920</v>
      </c>
      <c r="T146">
        <v>-10</v>
      </c>
      <c r="U146">
        <v>0</v>
      </c>
      <c r="V146">
        <v>0</v>
      </c>
      <c r="W146">
        <v>160</v>
      </c>
      <c r="X146">
        <v>157</v>
      </c>
      <c r="Y146">
        <v>122</v>
      </c>
      <c r="Z146">
        <v>1024</v>
      </c>
      <c r="AF146" t="str">
        <f t="shared" si="24"/>
        <v>19:20</v>
      </c>
      <c r="AG146" t="str">
        <f t="shared" si="19"/>
        <v>15:43</v>
      </c>
      <c r="AH146" s="5">
        <f t="shared" si="20"/>
        <v>0.15069444444444446</v>
      </c>
      <c r="AI146" t="str">
        <f t="shared" si="25"/>
        <v>Afternoon</v>
      </c>
      <c r="AJ146" t="str">
        <f t="shared" si="18"/>
        <v>REMOVE</v>
      </c>
      <c r="AK146" t="str">
        <f t="shared" si="21"/>
        <v>Monday</v>
      </c>
      <c r="AL146" t="str">
        <f t="shared" si="22"/>
        <v>OnTime</v>
      </c>
      <c r="AM146" t="str">
        <f t="shared" si="23"/>
        <v>June</v>
      </c>
    </row>
    <row r="147" spans="1:39" x14ac:dyDescent="0.3">
      <c r="A147" s="1">
        <v>44817</v>
      </c>
      <c r="B147" t="s">
        <v>39</v>
      </c>
      <c r="C147" t="s">
        <v>40</v>
      </c>
      <c r="D147" t="s">
        <v>41</v>
      </c>
      <c r="E147">
        <v>19805</v>
      </c>
      <c r="F147">
        <v>408</v>
      </c>
      <c r="G147" t="s">
        <v>150</v>
      </c>
      <c r="H147" t="s">
        <v>85</v>
      </c>
      <c r="I147" t="s">
        <v>80</v>
      </c>
      <c r="J147" t="s">
        <v>67</v>
      </c>
      <c r="K147">
        <v>1030</v>
      </c>
      <c r="L147">
        <v>1232</v>
      </c>
      <c r="M147">
        <v>122</v>
      </c>
      <c r="N147">
        <v>12</v>
      </c>
      <c r="O147">
        <v>1244</v>
      </c>
      <c r="P147">
        <v>1329</v>
      </c>
      <c r="Q147">
        <v>14</v>
      </c>
      <c r="R147">
        <v>1208</v>
      </c>
      <c r="S147">
        <v>1343</v>
      </c>
      <c r="T147">
        <v>95</v>
      </c>
      <c r="U147">
        <v>0</v>
      </c>
      <c r="V147">
        <v>0</v>
      </c>
      <c r="W147">
        <v>158</v>
      </c>
      <c r="X147">
        <v>131</v>
      </c>
      <c r="Y147">
        <v>105</v>
      </c>
      <c r="Z147">
        <v>733</v>
      </c>
      <c r="AA147">
        <v>0</v>
      </c>
      <c r="AB147">
        <v>0</v>
      </c>
      <c r="AC147">
        <v>0</v>
      </c>
      <c r="AD147">
        <v>0</v>
      </c>
      <c r="AE147">
        <v>95</v>
      </c>
      <c r="AF147" t="str">
        <f t="shared" si="24"/>
        <v>13:43</v>
      </c>
      <c r="AG147" t="str">
        <f t="shared" si="19"/>
        <v>12:32</v>
      </c>
      <c r="AH147" s="5">
        <f t="shared" si="20"/>
        <v>4.9305555555555491E-2</v>
      </c>
      <c r="AI147" t="str">
        <f t="shared" si="25"/>
        <v>Afternoon</v>
      </c>
      <c r="AJ147" t="str">
        <f t="shared" si="18"/>
        <v>KEEP</v>
      </c>
      <c r="AK147" t="str">
        <f t="shared" si="21"/>
        <v>Tuesday</v>
      </c>
      <c r="AL147" t="str">
        <f t="shared" si="22"/>
        <v>Delayed</v>
      </c>
      <c r="AM147" t="str">
        <f t="shared" si="23"/>
        <v>September</v>
      </c>
    </row>
    <row r="148" spans="1:39" x14ac:dyDescent="0.3">
      <c r="A148" s="1">
        <v>45109</v>
      </c>
      <c r="B148" t="s">
        <v>122</v>
      </c>
      <c r="C148" t="s">
        <v>123</v>
      </c>
      <c r="D148" t="s">
        <v>124</v>
      </c>
      <c r="E148">
        <v>20304</v>
      </c>
      <c r="F148">
        <v>3950</v>
      </c>
      <c r="G148" t="s">
        <v>84</v>
      </c>
      <c r="H148" t="s">
        <v>85</v>
      </c>
      <c r="I148" t="s">
        <v>99</v>
      </c>
      <c r="J148" t="s">
        <v>43</v>
      </c>
      <c r="K148">
        <v>1455</v>
      </c>
      <c r="L148">
        <v>1457</v>
      </c>
      <c r="M148">
        <v>2</v>
      </c>
      <c r="N148">
        <v>18</v>
      </c>
      <c r="O148">
        <v>1515</v>
      </c>
      <c r="P148">
        <v>1559</v>
      </c>
      <c r="Q148">
        <v>9</v>
      </c>
      <c r="R148">
        <v>1627</v>
      </c>
      <c r="S148">
        <v>1608</v>
      </c>
      <c r="T148">
        <v>-19</v>
      </c>
      <c r="U148">
        <v>0</v>
      </c>
      <c r="V148">
        <v>0</v>
      </c>
      <c r="W148">
        <v>92</v>
      </c>
      <c r="X148">
        <v>71</v>
      </c>
      <c r="Y148">
        <v>44</v>
      </c>
      <c r="Z148">
        <v>228</v>
      </c>
      <c r="AF148" t="str">
        <f t="shared" si="24"/>
        <v>16:08</v>
      </c>
      <c r="AG148" t="str">
        <f t="shared" si="19"/>
        <v>14:57</v>
      </c>
      <c r="AH148" s="5">
        <f t="shared" si="20"/>
        <v>4.9305555555555602E-2</v>
      </c>
      <c r="AI148" t="str">
        <f t="shared" si="25"/>
        <v>Afternoon</v>
      </c>
      <c r="AJ148" t="str">
        <f t="shared" si="18"/>
        <v>REMOVE</v>
      </c>
      <c r="AK148" t="str">
        <f t="shared" si="21"/>
        <v>Sunday</v>
      </c>
      <c r="AL148" t="str">
        <f t="shared" si="22"/>
        <v>OnTime</v>
      </c>
      <c r="AM148" t="str">
        <f t="shared" si="23"/>
        <v>July</v>
      </c>
    </row>
    <row r="149" spans="1:39" x14ac:dyDescent="0.3">
      <c r="A149" s="1">
        <v>44788</v>
      </c>
      <c r="B149" t="s">
        <v>94</v>
      </c>
      <c r="C149" t="s">
        <v>95</v>
      </c>
      <c r="D149" t="s">
        <v>96</v>
      </c>
      <c r="E149">
        <v>20397</v>
      </c>
      <c r="F149">
        <v>5138</v>
      </c>
      <c r="G149" t="s">
        <v>243</v>
      </c>
      <c r="H149" t="s">
        <v>244</v>
      </c>
      <c r="I149" t="s">
        <v>42</v>
      </c>
      <c r="J149" t="s">
        <v>43</v>
      </c>
      <c r="K149">
        <v>1731</v>
      </c>
      <c r="L149">
        <v>1724</v>
      </c>
      <c r="M149">
        <v>-7</v>
      </c>
      <c r="N149">
        <v>10</v>
      </c>
      <c r="O149">
        <v>1734</v>
      </c>
      <c r="P149">
        <v>1824</v>
      </c>
      <c r="Q149">
        <v>6</v>
      </c>
      <c r="R149">
        <v>1844</v>
      </c>
      <c r="S149">
        <v>1830</v>
      </c>
      <c r="T149">
        <v>-14</v>
      </c>
      <c r="U149">
        <v>0</v>
      </c>
      <c r="V149">
        <v>0</v>
      </c>
      <c r="W149">
        <v>73</v>
      </c>
      <c r="X149">
        <v>66</v>
      </c>
      <c r="Y149">
        <v>50</v>
      </c>
      <c r="Z149">
        <v>296</v>
      </c>
      <c r="AF149" t="str">
        <f t="shared" si="24"/>
        <v>18:30</v>
      </c>
      <c r="AG149" t="str">
        <f t="shared" si="19"/>
        <v>17:24</v>
      </c>
      <c r="AH149" s="5">
        <f t="shared" si="20"/>
        <v>4.5833333333333393E-2</v>
      </c>
      <c r="AI149" t="str">
        <f t="shared" si="25"/>
        <v>Afternoon</v>
      </c>
      <c r="AJ149" t="str">
        <f t="shared" si="18"/>
        <v>REMOVE</v>
      </c>
      <c r="AK149" t="str">
        <f t="shared" si="21"/>
        <v>Monday</v>
      </c>
      <c r="AL149" t="str">
        <f t="shared" si="22"/>
        <v>OnTime</v>
      </c>
      <c r="AM149" t="str">
        <f t="shared" si="23"/>
        <v>August</v>
      </c>
    </row>
    <row r="150" spans="1:39" x14ac:dyDescent="0.3">
      <c r="A150" s="1">
        <v>44861</v>
      </c>
      <c r="B150" t="s">
        <v>122</v>
      </c>
      <c r="C150" t="s">
        <v>123</v>
      </c>
      <c r="D150" t="s">
        <v>124</v>
      </c>
      <c r="E150">
        <v>20304</v>
      </c>
      <c r="F150">
        <v>4769</v>
      </c>
      <c r="G150" t="s">
        <v>21</v>
      </c>
      <c r="H150" t="s">
        <v>22</v>
      </c>
      <c r="I150" t="s">
        <v>245</v>
      </c>
      <c r="J150" t="s">
        <v>246</v>
      </c>
      <c r="K150">
        <v>1336</v>
      </c>
      <c r="L150">
        <v>1353</v>
      </c>
      <c r="M150">
        <v>17</v>
      </c>
      <c r="N150">
        <v>20</v>
      </c>
      <c r="O150">
        <v>1413</v>
      </c>
      <c r="P150">
        <v>1644</v>
      </c>
      <c r="Q150">
        <v>4</v>
      </c>
      <c r="R150">
        <v>1639</v>
      </c>
      <c r="S150">
        <v>1648</v>
      </c>
      <c r="T150">
        <v>9</v>
      </c>
      <c r="U150">
        <v>0</v>
      </c>
      <c r="V150">
        <v>0</v>
      </c>
      <c r="W150">
        <v>123</v>
      </c>
      <c r="X150">
        <v>115</v>
      </c>
      <c r="Y150">
        <v>91</v>
      </c>
      <c r="Z150">
        <v>692</v>
      </c>
      <c r="AF150" t="str">
        <f t="shared" si="24"/>
        <v>16:48</v>
      </c>
      <c r="AG150" t="str">
        <f t="shared" si="19"/>
        <v>13:53</v>
      </c>
      <c r="AH150" s="5">
        <f t="shared" si="20"/>
        <v>0.12152777777777768</v>
      </c>
      <c r="AI150" t="str">
        <f t="shared" si="25"/>
        <v>Afternoon</v>
      </c>
      <c r="AJ150" t="str">
        <f t="shared" si="18"/>
        <v>KEEP</v>
      </c>
      <c r="AK150" t="str">
        <f t="shared" si="21"/>
        <v>Thursday</v>
      </c>
      <c r="AL150" t="str">
        <f t="shared" si="22"/>
        <v>OnTime</v>
      </c>
      <c r="AM150" t="str">
        <f t="shared" si="23"/>
        <v>October</v>
      </c>
    </row>
    <row r="151" spans="1:39" x14ac:dyDescent="0.3">
      <c r="A151" s="1">
        <v>43875</v>
      </c>
      <c r="B151" t="s">
        <v>122</v>
      </c>
      <c r="C151" t="s">
        <v>123</v>
      </c>
      <c r="D151" t="s">
        <v>124</v>
      </c>
      <c r="E151">
        <v>20304</v>
      </c>
      <c r="F151">
        <v>3085</v>
      </c>
      <c r="G151" t="s">
        <v>174</v>
      </c>
      <c r="H151" t="s">
        <v>175</v>
      </c>
      <c r="I151" t="s">
        <v>202</v>
      </c>
      <c r="J151" t="s">
        <v>203</v>
      </c>
      <c r="K151">
        <v>2115</v>
      </c>
      <c r="L151">
        <v>2109</v>
      </c>
      <c r="M151">
        <v>-6</v>
      </c>
      <c r="N151">
        <v>16</v>
      </c>
      <c r="O151">
        <v>2125</v>
      </c>
      <c r="P151">
        <v>2103</v>
      </c>
      <c r="Q151">
        <v>3</v>
      </c>
      <c r="R151">
        <v>2125</v>
      </c>
      <c r="S151">
        <v>2106</v>
      </c>
      <c r="T151">
        <v>-19</v>
      </c>
      <c r="U151">
        <v>0</v>
      </c>
      <c r="V151">
        <v>0</v>
      </c>
      <c r="W151">
        <v>70</v>
      </c>
      <c r="X151">
        <v>57</v>
      </c>
      <c r="Y151">
        <v>38</v>
      </c>
      <c r="Z151">
        <v>261</v>
      </c>
      <c r="AF151" t="str">
        <f t="shared" si="24"/>
        <v>21:06</v>
      </c>
      <c r="AG151" t="str">
        <f t="shared" si="19"/>
        <v>21:09</v>
      </c>
      <c r="AH151" s="5">
        <f t="shared" si="20"/>
        <v>-2.0833333333333259E-3</v>
      </c>
      <c r="AI151" t="str">
        <f t="shared" si="25"/>
        <v>Evening</v>
      </c>
      <c r="AJ151" t="str">
        <f t="shared" si="18"/>
        <v>REMOVE</v>
      </c>
      <c r="AK151" t="str">
        <f t="shared" si="21"/>
        <v>Friday</v>
      </c>
      <c r="AL151" t="str">
        <f t="shared" si="22"/>
        <v>OnTime</v>
      </c>
      <c r="AM151" t="str">
        <f t="shared" si="23"/>
        <v>February</v>
      </c>
    </row>
    <row r="152" spans="1:39" x14ac:dyDescent="0.3">
      <c r="A152" s="1">
        <v>45048</v>
      </c>
      <c r="B152" t="s">
        <v>32</v>
      </c>
      <c r="C152" t="s">
        <v>33</v>
      </c>
      <c r="D152" t="s">
        <v>34</v>
      </c>
      <c r="E152">
        <v>19393</v>
      </c>
      <c r="F152">
        <v>3020</v>
      </c>
      <c r="G152" t="s">
        <v>21</v>
      </c>
      <c r="H152" t="s">
        <v>22</v>
      </c>
      <c r="I152" t="s">
        <v>19</v>
      </c>
      <c r="J152" t="s">
        <v>20</v>
      </c>
      <c r="K152">
        <v>1200</v>
      </c>
      <c r="L152">
        <v>1209</v>
      </c>
      <c r="M152">
        <v>9</v>
      </c>
      <c r="N152">
        <v>11</v>
      </c>
      <c r="O152">
        <v>1220</v>
      </c>
      <c r="P152">
        <v>1324</v>
      </c>
      <c r="Q152">
        <v>6</v>
      </c>
      <c r="R152">
        <v>1355</v>
      </c>
      <c r="S152">
        <v>1330</v>
      </c>
      <c r="T152">
        <v>-25</v>
      </c>
      <c r="U152">
        <v>0</v>
      </c>
      <c r="V152">
        <v>0</v>
      </c>
      <c r="W152">
        <v>175</v>
      </c>
      <c r="X152">
        <v>141</v>
      </c>
      <c r="Y152">
        <v>124</v>
      </c>
      <c r="Z152">
        <v>1024</v>
      </c>
      <c r="AF152" t="str">
        <f t="shared" si="24"/>
        <v>13:30</v>
      </c>
      <c r="AG152" t="str">
        <f t="shared" si="19"/>
        <v>12:09</v>
      </c>
      <c r="AH152" s="5">
        <f t="shared" si="20"/>
        <v>5.6250000000000022E-2</v>
      </c>
      <c r="AI152" t="str">
        <f t="shared" si="25"/>
        <v>Afternoon</v>
      </c>
      <c r="AJ152" t="str">
        <f t="shared" si="18"/>
        <v>REMOVE</v>
      </c>
      <c r="AK152" t="str">
        <f t="shared" si="21"/>
        <v>Tuesday</v>
      </c>
      <c r="AL152" t="str">
        <f t="shared" si="22"/>
        <v>OnTime</v>
      </c>
      <c r="AM152" t="str">
        <f t="shared" si="23"/>
        <v>May</v>
      </c>
    </row>
    <row r="153" spans="1:39" x14ac:dyDescent="0.3">
      <c r="A153" s="1">
        <v>43499</v>
      </c>
      <c r="B153" t="s">
        <v>100</v>
      </c>
      <c r="C153" t="s">
        <v>101</v>
      </c>
      <c r="D153" t="s">
        <v>102</v>
      </c>
      <c r="E153">
        <v>20368</v>
      </c>
      <c r="F153">
        <v>741</v>
      </c>
      <c r="G153" t="s">
        <v>139</v>
      </c>
      <c r="H153" t="s">
        <v>140</v>
      </c>
      <c r="I153" t="s">
        <v>200</v>
      </c>
      <c r="J153" t="s">
        <v>201</v>
      </c>
      <c r="K153">
        <v>1240</v>
      </c>
      <c r="L153">
        <v>1255</v>
      </c>
      <c r="M153">
        <v>15</v>
      </c>
      <c r="N153">
        <v>19</v>
      </c>
      <c r="O153">
        <v>1314</v>
      </c>
      <c r="P153">
        <v>1524</v>
      </c>
      <c r="Q153">
        <v>6</v>
      </c>
      <c r="R153">
        <v>1457</v>
      </c>
      <c r="S153">
        <v>1530</v>
      </c>
      <c r="T153">
        <v>33</v>
      </c>
      <c r="U153">
        <v>0</v>
      </c>
      <c r="V153">
        <v>0</v>
      </c>
      <c r="W153">
        <v>197</v>
      </c>
      <c r="X153">
        <v>215</v>
      </c>
      <c r="Y153">
        <v>190</v>
      </c>
      <c r="Z153">
        <v>1299</v>
      </c>
      <c r="AA153">
        <v>0</v>
      </c>
      <c r="AB153">
        <v>15</v>
      </c>
      <c r="AC153">
        <v>18</v>
      </c>
      <c r="AD153">
        <v>0</v>
      </c>
      <c r="AE153">
        <v>0</v>
      </c>
      <c r="AF153" t="str">
        <f t="shared" si="24"/>
        <v>15:30</v>
      </c>
      <c r="AG153" t="str">
        <f t="shared" si="19"/>
        <v>12:55</v>
      </c>
      <c r="AH153" s="5">
        <f t="shared" si="20"/>
        <v>0.10763888888888895</v>
      </c>
      <c r="AI153" t="str">
        <f t="shared" si="25"/>
        <v>Afternoon</v>
      </c>
      <c r="AJ153" t="str">
        <f t="shared" si="18"/>
        <v>KEEP</v>
      </c>
      <c r="AK153" t="str">
        <f t="shared" si="21"/>
        <v>Sunday</v>
      </c>
      <c r="AL153" t="str">
        <f t="shared" si="22"/>
        <v>Delayed</v>
      </c>
      <c r="AM153" t="str">
        <f t="shared" si="23"/>
        <v>February</v>
      </c>
    </row>
    <row r="154" spans="1:39" x14ac:dyDescent="0.3">
      <c r="A154" s="1">
        <v>43900</v>
      </c>
      <c r="B154" t="s">
        <v>122</v>
      </c>
      <c r="C154" t="s">
        <v>123</v>
      </c>
      <c r="D154" t="s">
        <v>124</v>
      </c>
      <c r="E154">
        <v>20304</v>
      </c>
      <c r="F154">
        <v>3613</v>
      </c>
      <c r="G154" t="s">
        <v>120</v>
      </c>
      <c r="H154" t="s">
        <v>121</v>
      </c>
      <c r="I154" t="s">
        <v>23</v>
      </c>
      <c r="J154" t="s">
        <v>24</v>
      </c>
      <c r="K154">
        <v>1700</v>
      </c>
      <c r="L154">
        <v>1659</v>
      </c>
      <c r="M154">
        <v>-1</v>
      </c>
      <c r="N154">
        <v>17</v>
      </c>
      <c r="O154">
        <v>1716</v>
      </c>
      <c r="P154">
        <v>1751</v>
      </c>
      <c r="Q154">
        <v>5</v>
      </c>
      <c r="R154">
        <v>1819</v>
      </c>
      <c r="S154">
        <v>1756</v>
      </c>
      <c r="T154">
        <v>-23</v>
      </c>
      <c r="U154">
        <v>0</v>
      </c>
      <c r="V154">
        <v>0</v>
      </c>
      <c r="W154">
        <v>139</v>
      </c>
      <c r="X154">
        <v>117</v>
      </c>
      <c r="Y154">
        <v>95</v>
      </c>
      <c r="Z154">
        <v>599</v>
      </c>
      <c r="AF154" t="str">
        <f t="shared" si="24"/>
        <v>17:56</v>
      </c>
      <c r="AG154" t="str">
        <f t="shared" si="19"/>
        <v>16:59</v>
      </c>
      <c r="AH154" s="5">
        <f t="shared" si="20"/>
        <v>3.9583333333333304E-2</v>
      </c>
      <c r="AI154" t="str">
        <f t="shared" si="25"/>
        <v>Afternoon</v>
      </c>
      <c r="AJ154" t="str">
        <f t="shared" si="18"/>
        <v>REMOVE</v>
      </c>
      <c r="AK154" t="str">
        <f t="shared" si="21"/>
        <v>Tuesday</v>
      </c>
      <c r="AL154" t="str">
        <f t="shared" si="22"/>
        <v>OnTime</v>
      </c>
      <c r="AM154" t="str">
        <f t="shared" si="23"/>
        <v>March</v>
      </c>
    </row>
    <row r="155" spans="1:39" x14ac:dyDescent="0.3">
      <c r="A155" s="1">
        <v>44519</v>
      </c>
      <c r="B155" t="s">
        <v>32</v>
      </c>
      <c r="C155" t="s">
        <v>33</v>
      </c>
      <c r="D155" t="s">
        <v>34</v>
      </c>
      <c r="E155">
        <v>19393</v>
      </c>
      <c r="F155">
        <v>3080</v>
      </c>
      <c r="G155" t="s">
        <v>68</v>
      </c>
      <c r="H155" t="s">
        <v>69</v>
      </c>
      <c r="I155" t="s">
        <v>66</v>
      </c>
      <c r="J155" t="s">
        <v>67</v>
      </c>
      <c r="K155">
        <v>1850</v>
      </c>
      <c r="L155">
        <v>2022</v>
      </c>
      <c r="M155">
        <v>92</v>
      </c>
      <c r="N155">
        <v>11</v>
      </c>
      <c r="O155">
        <v>2033</v>
      </c>
      <c r="P155">
        <v>2137</v>
      </c>
      <c r="Q155">
        <v>6</v>
      </c>
      <c r="R155">
        <v>2025</v>
      </c>
      <c r="S155">
        <v>2143</v>
      </c>
      <c r="T155">
        <v>78</v>
      </c>
      <c r="U155">
        <v>0</v>
      </c>
      <c r="V155">
        <v>0</v>
      </c>
      <c r="W155">
        <v>95</v>
      </c>
      <c r="X155">
        <v>81</v>
      </c>
      <c r="Y155">
        <v>64</v>
      </c>
      <c r="Z155">
        <v>395</v>
      </c>
      <c r="AA155">
        <v>78</v>
      </c>
      <c r="AB155">
        <v>0</v>
      </c>
      <c r="AC155">
        <v>0</v>
      </c>
      <c r="AD155">
        <v>0</v>
      </c>
      <c r="AE155">
        <v>0</v>
      </c>
      <c r="AF155" t="str">
        <f t="shared" si="24"/>
        <v>21:43</v>
      </c>
      <c r="AG155" t="str">
        <f t="shared" si="19"/>
        <v>20:22</v>
      </c>
      <c r="AH155" s="5">
        <f t="shared" si="20"/>
        <v>5.6250000000000022E-2</v>
      </c>
      <c r="AI155" t="str">
        <f t="shared" si="25"/>
        <v>Evening</v>
      </c>
      <c r="AJ155" t="str">
        <f t="shared" si="18"/>
        <v>KEEP</v>
      </c>
      <c r="AK155" t="str">
        <f t="shared" si="21"/>
        <v>Friday</v>
      </c>
      <c r="AL155" t="str">
        <f t="shared" si="22"/>
        <v>Delayed</v>
      </c>
      <c r="AM155" t="str">
        <f t="shared" si="23"/>
        <v>November</v>
      </c>
    </row>
    <row r="156" spans="1:39" x14ac:dyDescent="0.3">
      <c r="A156" s="1">
        <v>44500</v>
      </c>
      <c r="B156" t="s">
        <v>122</v>
      </c>
      <c r="C156" t="s">
        <v>123</v>
      </c>
      <c r="D156" t="s">
        <v>124</v>
      </c>
      <c r="E156">
        <v>20304</v>
      </c>
      <c r="F156">
        <v>5664</v>
      </c>
      <c r="G156" t="s">
        <v>251</v>
      </c>
      <c r="H156" t="s">
        <v>252</v>
      </c>
      <c r="I156" t="s">
        <v>21</v>
      </c>
      <c r="J156" t="s">
        <v>22</v>
      </c>
      <c r="K156">
        <v>1530</v>
      </c>
      <c r="L156">
        <v>1523</v>
      </c>
      <c r="M156">
        <v>-7</v>
      </c>
      <c r="N156">
        <v>9</v>
      </c>
      <c r="O156">
        <v>1532</v>
      </c>
      <c r="P156">
        <v>1731</v>
      </c>
      <c r="Q156">
        <v>11</v>
      </c>
      <c r="R156">
        <v>1800</v>
      </c>
      <c r="S156">
        <v>1742</v>
      </c>
      <c r="T156">
        <v>-18</v>
      </c>
      <c r="U156">
        <v>0</v>
      </c>
      <c r="V156">
        <v>0</v>
      </c>
      <c r="W156">
        <v>270</v>
      </c>
      <c r="X156">
        <v>259</v>
      </c>
      <c r="Y156">
        <v>239</v>
      </c>
      <c r="Z156">
        <v>1492</v>
      </c>
      <c r="AF156" t="str">
        <f t="shared" si="24"/>
        <v>17:42</v>
      </c>
      <c r="AG156" t="str">
        <f t="shared" si="19"/>
        <v>15:23</v>
      </c>
      <c r="AH156" s="5">
        <f t="shared" si="20"/>
        <v>9.6527777777777768E-2</v>
      </c>
      <c r="AI156" t="str">
        <f t="shared" si="25"/>
        <v>Afternoon</v>
      </c>
      <c r="AJ156" t="str">
        <f t="shared" si="18"/>
        <v>REMOVE</v>
      </c>
      <c r="AK156" t="str">
        <f t="shared" si="21"/>
        <v>Sunday</v>
      </c>
      <c r="AL156" t="str">
        <f t="shared" si="22"/>
        <v>OnTime</v>
      </c>
      <c r="AM156" t="str">
        <f t="shared" si="23"/>
        <v>October</v>
      </c>
    </row>
    <row r="157" spans="1:39" x14ac:dyDescent="0.3">
      <c r="A157" s="1">
        <v>45013</v>
      </c>
      <c r="B157" t="s">
        <v>46</v>
      </c>
      <c r="C157" t="s">
        <v>47</v>
      </c>
      <c r="D157" t="s">
        <v>48</v>
      </c>
      <c r="E157">
        <v>20452</v>
      </c>
      <c r="F157">
        <v>3428</v>
      </c>
      <c r="G157" t="s">
        <v>158</v>
      </c>
      <c r="H157" t="s">
        <v>159</v>
      </c>
      <c r="I157" t="s">
        <v>12</v>
      </c>
      <c r="J157" t="s">
        <v>13</v>
      </c>
      <c r="K157">
        <v>700</v>
      </c>
      <c r="L157">
        <v>653</v>
      </c>
      <c r="M157">
        <v>-7</v>
      </c>
      <c r="N157">
        <v>11</v>
      </c>
      <c r="O157">
        <v>704</v>
      </c>
      <c r="P157">
        <v>811</v>
      </c>
      <c r="Q157">
        <v>31</v>
      </c>
      <c r="R157">
        <v>859</v>
      </c>
      <c r="S157">
        <v>842</v>
      </c>
      <c r="T157">
        <v>-17</v>
      </c>
      <c r="U157">
        <v>0</v>
      </c>
      <c r="V157">
        <v>0</v>
      </c>
      <c r="W157">
        <v>119</v>
      </c>
      <c r="X157">
        <v>109</v>
      </c>
      <c r="Y157">
        <v>67</v>
      </c>
      <c r="Z157">
        <v>463</v>
      </c>
      <c r="AF157" t="str">
        <f t="shared" si="24"/>
        <v>08:42</v>
      </c>
      <c r="AG157" t="str">
        <f t="shared" si="19"/>
        <v>06:53</v>
      </c>
      <c r="AH157" s="5">
        <f t="shared" si="20"/>
        <v>7.5694444444444453E-2</v>
      </c>
      <c r="AI157" t="str">
        <f t="shared" si="25"/>
        <v>Morning</v>
      </c>
      <c r="AJ157" t="str">
        <f t="shared" si="18"/>
        <v>REMOVE</v>
      </c>
      <c r="AK157" t="str">
        <f t="shared" si="21"/>
        <v>Tuesday</v>
      </c>
      <c r="AL157" t="str">
        <f t="shared" si="22"/>
        <v>OnTime</v>
      </c>
      <c r="AM157" t="str">
        <f t="shared" si="23"/>
        <v>March</v>
      </c>
    </row>
    <row r="158" spans="1:39" x14ac:dyDescent="0.3">
      <c r="A158" s="1">
        <v>43490</v>
      </c>
      <c r="B158" t="s">
        <v>14</v>
      </c>
      <c r="C158" t="s">
        <v>15</v>
      </c>
      <c r="D158" t="s">
        <v>16</v>
      </c>
      <c r="E158">
        <v>19790</v>
      </c>
      <c r="F158">
        <v>1350</v>
      </c>
      <c r="G158" t="s">
        <v>253</v>
      </c>
      <c r="H158" t="s">
        <v>254</v>
      </c>
      <c r="I158" t="s">
        <v>60</v>
      </c>
      <c r="J158" t="s">
        <v>61</v>
      </c>
      <c r="K158">
        <v>1705</v>
      </c>
      <c r="L158">
        <v>1700</v>
      </c>
      <c r="M158">
        <v>-5</v>
      </c>
      <c r="N158">
        <v>11</v>
      </c>
      <c r="O158">
        <v>1711</v>
      </c>
      <c r="P158">
        <v>1952</v>
      </c>
      <c r="Q158">
        <v>7</v>
      </c>
      <c r="R158">
        <v>2020</v>
      </c>
      <c r="S158">
        <v>1959</v>
      </c>
      <c r="T158">
        <v>-21</v>
      </c>
      <c r="U158">
        <v>0</v>
      </c>
      <c r="V158">
        <v>0</v>
      </c>
      <c r="W158">
        <v>135</v>
      </c>
      <c r="X158">
        <v>119</v>
      </c>
      <c r="Y158">
        <v>101</v>
      </c>
      <c r="Z158">
        <v>707</v>
      </c>
      <c r="AF158" t="str">
        <f t="shared" si="24"/>
        <v>19:59</v>
      </c>
      <c r="AG158" t="str">
        <f t="shared" si="19"/>
        <v>17:00</v>
      </c>
      <c r="AH158" s="5">
        <f t="shared" si="20"/>
        <v>0.12430555555555556</v>
      </c>
      <c r="AI158" t="str">
        <f t="shared" si="25"/>
        <v>Afternoon</v>
      </c>
      <c r="AJ158" t="str">
        <f t="shared" si="18"/>
        <v>REMOVE</v>
      </c>
      <c r="AK158" t="str">
        <f t="shared" si="21"/>
        <v>Friday</v>
      </c>
      <c r="AL158" t="str">
        <f t="shared" si="22"/>
        <v>OnTime</v>
      </c>
      <c r="AM158" t="str">
        <f t="shared" si="23"/>
        <v>January</v>
      </c>
    </row>
    <row r="159" spans="1:39" x14ac:dyDescent="0.3">
      <c r="A159" s="1">
        <v>43573</v>
      </c>
      <c r="B159" t="s">
        <v>32</v>
      </c>
      <c r="C159" t="s">
        <v>33</v>
      </c>
      <c r="D159" t="s">
        <v>34</v>
      </c>
      <c r="E159">
        <v>19393</v>
      </c>
      <c r="F159">
        <v>32</v>
      </c>
      <c r="G159" t="s">
        <v>131</v>
      </c>
      <c r="H159" t="s">
        <v>132</v>
      </c>
      <c r="I159" t="s">
        <v>21</v>
      </c>
      <c r="J159" t="s">
        <v>22</v>
      </c>
      <c r="K159">
        <v>1920</v>
      </c>
      <c r="L159">
        <v>2020</v>
      </c>
      <c r="M159">
        <v>60</v>
      </c>
      <c r="N159">
        <v>7</v>
      </c>
      <c r="O159">
        <v>2027</v>
      </c>
      <c r="P159">
        <v>2038</v>
      </c>
      <c r="Q159">
        <v>6</v>
      </c>
      <c r="R159">
        <v>2000</v>
      </c>
      <c r="S159">
        <v>2044</v>
      </c>
      <c r="T159">
        <v>44</v>
      </c>
      <c r="U159">
        <v>0</v>
      </c>
      <c r="V159">
        <v>0</v>
      </c>
      <c r="W159">
        <v>160</v>
      </c>
      <c r="X159">
        <v>144</v>
      </c>
      <c r="Y159">
        <v>131</v>
      </c>
      <c r="Z159">
        <v>977</v>
      </c>
      <c r="AA159">
        <v>10</v>
      </c>
      <c r="AB159">
        <v>0</v>
      </c>
      <c r="AC159">
        <v>0</v>
      </c>
      <c r="AD159">
        <v>0</v>
      </c>
      <c r="AE159">
        <v>34</v>
      </c>
      <c r="AF159" t="str">
        <f t="shared" si="24"/>
        <v>20:44</v>
      </c>
      <c r="AG159" t="str">
        <f t="shared" si="19"/>
        <v>20:20</v>
      </c>
      <c r="AH159" s="5">
        <f t="shared" si="20"/>
        <v>1.6666666666666718E-2</v>
      </c>
      <c r="AI159" t="str">
        <f t="shared" si="25"/>
        <v>Evening</v>
      </c>
      <c r="AJ159" t="str">
        <f t="shared" si="18"/>
        <v>KEEP</v>
      </c>
      <c r="AK159" t="str">
        <f t="shared" si="21"/>
        <v>Thursday</v>
      </c>
      <c r="AL159" t="str">
        <f t="shared" si="22"/>
        <v>Delayed</v>
      </c>
      <c r="AM159" t="str">
        <f t="shared" si="23"/>
        <v>April</v>
      </c>
    </row>
    <row r="160" spans="1:39" x14ac:dyDescent="0.3">
      <c r="A160" s="1">
        <v>43802</v>
      </c>
      <c r="B160" t="s">
        <v>94</v>
      </c>
      <c r="C160" t="s">
        <v>95</v>
      </c>
      <c r="D160" t="s">
        <v>96</v>
      </c>
      <c r="E160">
        <v>20397</v>
      </c>
      <c r="F160">
        <v>5685</v>
      </c>
      <c r="G160" t="s">
        <v>97</v>
      </c>
      <c r="H160" t="s">
        <v>98</v>
      </c>
      <c r="I160" t="s">
        <v>255</v>
      </c>
      <c r="J160" t="s">
        <v>256</v>
      </c>
      <c r="K160">
        <v>2000</v>
      </c>
      <c r="L160">
        <v>1954</v>
      </c>
      <c r="M160">
        <v>-6</v>
      </c>
      <c r="N160">
        <v>12</v>
      </c>
      <c r="O160">
        <v>2006</v>
      </c>
      <c r="P160">
        <v>2043</v>
      </c>
      <c r="Q160">
        <v>2</v>
      </c>
      <c r="R160">
        <v>2102</v>
      </c>
      <c r="S160">
        <v>2045</v>
      </c>
      <c r="T160">
        <v>-17</v>
      </c>
      <c r="U160">
        <v>0</v>
      </c>
      <c r="V160">
        <v>0</v>
      </c>
      <c r="W160">
        <v>62</v>
      </c>
      <c r="X160">
        <v>51</v>
      </c>
      <c r="Y160">
        <v>37</v>
      </c>
      <c r="Z160">
        <v>221</v>
      </c>
      <c r="AF160" t="str">
        <f t="shared" si="24"/>
        <v>20:45</v>
      </c>
      <c r="AG160" t="str">
        <f t="shared" si="19"/>
        <v>19:54</v>
      </c>
      <c r="AH160" s="5">
        <f t="shared" si="20"/>
        <v>3.5416666666666652E-2</v>
      </c>
      <c r="AI160" t="str">
        <f t="shared" si="25"/>
        <v>Evening</v>
      </c>
      <c r="AJ160" t="str">
        <f t="shared" si="18"/>
        <v>REMOVE</v>
      </c>
      <c r="AK160" t="str">
        <f t="shared" si="21"/>
        <v>Tuesday</v>
      </c>
      <c r="AL160" t="str">
        <f t="shared" si="22"/>
        <v>OnTime</v>
      </c>
      <c r="AM160" t="str">
        <f t="shared" si="23"/>
        <v>December</v>
      </c>
    </row>
    <row r="161" spans="1:39" x14ac:dyDescent="0.3">
      <c r="A161" s="1">
        <v>44552</v>
      </c>
      <c r="B161" t="s">
        <v>7</v>
      </c>
      <c r="C161" t="s">
        <v>8</v>
      </c>
      <c r="D161" t="s">
        <v>9</v>
      </c>
      <c r="E161">
        <v>19977</v>
      </c>
      <c r="F161">
        <v>310</v>
      </c>
      <c r="G161" t="s">
        <v>12</v>
      </c>
      <c r="H161" t="s">
        <v>13</v>
      </c>
      <c r="I161" t="s">
        <v>23</v>
      </c>
      <c r="J161" t="s">
        <v>24</v>
      </c>
      <c r="K161">
        <v>830</v>
      </c>
      <c r="L161">
        <v>911</v>
      </c>
      <c r="M161">
        <v>41</v>
      </c>
      <c r="N161">
        <v>33</v>
      </c>
      <c r="O161">
        <v>944</v>
      </c>
      <c r="P161">
        <v>1228</v>
      </c>
      <c r="Q161">
        <v>6</v>
      </c>
      <c r="R161">
        <v>1155</v>
      </c>
      <c r="S161">
        <v>1234</v>
      </c>
      <c r="T161">
        <v>39</v>
      </c>
      <c r="U161">
        <v>0</v>
      </c>
      <c r="V161">
        <v>0</v>
      </c>
      <c r="W161">
        <v>385</v>
      </c>
      <c r="X161">
        <v>383</v>
      </c>
      <c r="Y161">
        <v>344</v>
      </c>
      <c r="Z161">
        <v>2565</v>
      </c>
      <c r="AA161">
        <v>38</v>
      </c>
      <c r="AB161">
        <v>0</v>
      </c>
      <c r="AC161">
        <v>0</v>
      </c>
      <c r="AD161">
        <v>0</v>
      </c>
      <c r="AE161">
        <v>1</v>
      </c>
      <c r="AF161" t="str">
        <f t="shared" si="24"/>
        <v>12:34</v>
      </c>
      <c r="AG161" t="str">
        <f t="shared" si="19"/>
        <v>09:11</v>
      </c>
      <c r="AH161" s="5">
        <f t="shared" si="20"/>
        <v>0.14097222222222228</v>
      </c>
      <c r="AI161" t="str">
        <f t="shared" si="25"/>
        <v>Morning</v>
      </c>
      <c r="AJ161" t="str">
        <f t="shared" si="18"/>
        <v>KEEP</v>
      </c>
      <c r="AK161" t="str">
        <f t="shared" si="21"/>
        <v>Wednesday</v>
      </c>
      <c r="AL161" t="str">
        <f t="shared" si="22"/>
        <v>Delayed</v>
      </c>
      <c r="AM161" t="str">
        <f t="shared" si="23"/>
        <v>December</v>
      </c>
    </row>
    <row r="162" spans="1:39" x14ac:dyDescent="0.3">
      <c r="A162" s="1">
        <v>43982</v>
      </c>
      <c r="B162" t="s">
        <v>122</v>
      </c>
      <c r="C162" t="s">
        <v>123</v>
      </c>
      <c r="D162" t="s">
        <v>124</v>
      </c>
      <c r="E162">
        <v>20304</v>
      </c>
      <c r="F162">
        <v>3793</v>
      </c>
      <c r="G162" t="s">
        <v>257</v>
      </c>
      <c r="H162" t="s">
        <v>258</v>
      </c>
      <c r="I162" t="s">
        <v>120</v>
      </c>
      <c r="J162" t="s">
        <v>121</v>
      </c>
      <c r="K162">
        <v>604</v>
      </c>
      <c r="L162">
        <v>559</v>
      </c>
      <c r="M162">
        <v>-5</v>
      </c>
      <c r="N162">
        <v>12</v>
      </c>
      <c r="O162">
        <v>611</v>
      </c>
      <c r="P162">
        <v>822</v>
      </c>
      <c r="Q162">
        <v>6</v>
      </c>
      <c r="R162">
        <v>841</v>
      </c>
      <c r="S162">
        <v>828</v>
      </c>
      <c r="T162">
        <v>-13</v>
      </c>
      <c r="U162">
        <v>0</v>
      </c>
      <c r="V162">
        <v>0</v>
      </c>
      <c r="W162">
        <v>97</v>
      </c>
      <c r="X162">
        <v>89</v>
      </c>
      <c r="Y162">
        <v>71</v>
      </c>
      <c r="Z162">
        <v>501</v>
      </c>
      <c r="AF162" t="str">
        <f t="shared" si="24"/>
        <v>08:28</v>
      </c>
      <c r="AG162" t="str">
        <f t="shared" si="19"/>
        <v>05:59</v>
      </c>
      <c r="AH162" s="5">
        <f t="shared" si="20"/>
        <v>0.10347222222222224</v>
      </c>
      <c r="AI162" t="str">
        <f t="shared" si="25"/>
        <v>Night</v>
      </c>
      <c r="AJ162" t="str">
        <f t="shared" si="18"/>
        <v>REMOVE</v>
      </c>
      <c r="AK162" t="str">
        <f t="shared" si="21"/>
        <v>Sunday</v>
      </c>
      <c r="AL162" t="str">
        <f t="shared" si="22"/>
        <v>OnTime</v>
      </c>
      <c r="AM162" t="str">
        <f t="shared" si="23"/>
        <v>May</v>
      </c>
    </row>
    <row r="163" spans="1:39" x14ac:dyDescent="0.3">
      <c r="A163" s="1">
        <v>44866</v>
      </c>
      <c r="B163" t="s">
        <v>122</v>
      </c>
      <c r="C163" t="s">
        <v>123</v>
      </c>
      <c r="D163" t="s">
        <v>124</v>
      </c>
      <c r="E163">
        <v>20304</v>
      </c>
      <c r="F163">
        <v>5652</v>
      </c>
      <c r="G163" t="s">
        <v>80</v>
      </c>
      <c r="H163" t="s">
        <v>67</v>
      </c>
      <c r="I163" t="s">
        <v>259</v>
      </c>
      <c r="J163" t="s">
        <v>260</v>
      </c>
      <c r="K163">
        <v>2003</v>
      </c>
      <c r="L163">
        <v>2032</v>
      </c>
      <c r="M163">
        <v>29</v>
      </c>
      <c r="N163">
        <v>11</v>
      </c>
      <c r="O163">
        <v>2043</v>
      </c>
      <c r="P163">
        <v>2257</v>
      </c>
      <c r="Q163">
        <v>4</v>
      </c>
      <c r="R163">
        <v>2301</v>
      </c>
      <c r="S163">
        <v>2301</v>
      </c>
      <c r="T163">
        <v>0</v>
      </c>
      <c r="U163">
        <v>0</v>
      </c>
      <c r="V163">
        <v>0</v>
      </c>
      <c r="W163">
        <v>118</v>
      </c>
      <c r="X163">
        <v>89</v>
      </c>
      <c r="Y163">
        <v>74</v>
      </c>
      <c r="Z163">
        <v>536</v>
      </c>
      <c r="AF163" t="str">
        <f t="shared" si="24"/>
        <v>23:01</v>
      </c>
      <c r="AG163" t="str">
        <f t="shared" si="19"/>
        <v>20:32</v>
      </c>
      <c r="AH163" s="5">
        <f t="shared" si="20"/>
        <v>0.1034722222222223</v>
      </c>
      <c r="AI163" t="str">
        <f t="shared" si="25"/>
        <v>Evening</v>
      </c>
      <c r="AJ163" t="str">
        <f t="shared" si="18"/>
        <v>KEEP</v>
      </c>
      <c r="AK163" t="str">
        <f t="shared" si="21"/>
        <v>Tuesday</v>
      </c>
      <c r="AL163" t="str">
        <f t="shared" si="22"/>
        <v>OnTime</v>
      </c>
      <c r="AM163" t="str">
        <f t="shared" si="23"/>
        <v>November</v>
      </c>
    </row>
    <row r="164" spans="1:39" x14ac:dyDescent="0.3">
      <c r="A164" s="1">
        <v>44335</v>
      </c>
      <c r="B164" t="s">
        <v>122</v>
      </c>
      <c r="C164" t="s">
        <v>123</v>
      </c>
      <c r="D164" t="s">
        <v>124</v>
      </c>
      <c r="E164">
        <v>20304</v>
      </c>
      <c r="F164">
        <v>4240</v>
      </c>
      <c r="G164" t="s">
        <v>261</v>
      </c>
      <c r="H164" t="s">
        <v>262</v>
      </c>
      <c r="I164" t="s">
        <v>17</v>
      </c>
      <c r="J164" t="s">
        <v>18</v>
      </c>
      <c r="K164">
        <v>815</v>
      </c>
      <c r="L164">
        <v>814</v>
      </c>
      <c r="M164">
        <v>-1</v>
      </c>
      <c r="N164">
        <v>9</v>
      </c>
      <c r="O164">
        <v>823</v>
      </c>
      <c r="P164">
        <v>842</v>
      </c>
      <c r="Q164">
        <v>5</v>
      </c>
      <c r="R164">
        <v>930</v>
      </c>
      <c r="S164">
        <v>847</v>
      </c>
      <c r="T164">
        <v>-43</v>
      </c>
      <c r="U164">
        <v>0</v>
      </c>
      <c r="V164">
        <v>0</v>
      </c>
      <c r="W164">
        <v>135</v>
      </c>
      <c r="X164">
        <v>93</v>
      </c>
      <c r="Y164">
        <v>79</v>
      </c>
      <c r="Z164">
        <v>488</v>
      </c>
      <c r="AF164" t="str">
        <f t="shared" si="24"/>
        <v>08:47</v>
      </c>
      <c r="AG164" t="str">
        <f t="shared" si="19"/>
        <v>08:14</v>
      </c>
      <c r="AH164" s="5">
        <f t="shared" si="20"/>
        <v>2.2916666666666641E-2</v>
      </c>
      <c r="AI164" t="str">
        <f t="shared" si="25"/>
        <v>Morning</v>
      </c>
      <c r="AJ164" t="str">
        <f t="shared" si="18"/>
        <v>REMOVE</v>
      </c>
      <c r="AK164" t="str">
        <f t="shared" si="21"/>
        <v>Wednesday</v>
      </c>
      <c r="AL164" t="str">
        <f t="shared" si="22"/>
        <v>OnTime</v>
      </c>
      <c r="AM164" t="str">
        <f t="shared" si="23"/>
        <v>May</v>
      </c>
    </row>
    <row r="165" spans="1:39" x14ac:dyDescent="0.3">
      <c r="A165" s="1">
        <v>44932</v>
      </c>
      <c r="B165" t="s">
        <v>14</v>
      </c>
      <c r="C165" t="s">
        <v>15</v>
      </c>
      <c r="D165" t="s">
        <v>16</v>
      </c>
      <c r="E165">
        <v>19790</v>
      </c>
      <c r="F165">
        <v>2064</v>
      </c>
      <c r="G165" t="s">
        <v>150</v>
      </c>
      <c r="H165" t="s">
        <v>85</v>
      </c>
      <c r="I165" t="s">
        <v>51</v>
      </c>
      <c r="J165" t="s">
        <v>52</v>
      </c>
      <c r="K165">
        <v>835</v>
      </c>
      <c r="L165">
        <v>829</v>
      </c>
      <c r="M165">
        <v>-6</v>
      </c>
      <c r="N165">
        <v>18</v>
      </c>
      <c r="O165">
        <v>847</v>
      </c>
      <c r="P165">
        <v>1116</v>
      </c>
      <c r="Q165">
        <v>11</v>
      </c>
      <c r="R165">
        <v>1209</v>
      </c>
      <c r="S165">
        <v>1127</v>
      </c>
      <c r="T165">
        <v>-42</v>
      </c>
      <c r="U165">
        <v>0</v>
      </c>
      <c r="V165">
        <v>0</v>
      </c>
      <c r="W165">
        <v>274</v>
      </c>
      <c r="X165">
        <v>238</v>
      </c>
      <c r="Y165">
        <v>209</v>
      </c>
      <c r="Z165">
        <v>1416</v>
      </c>
      <c r="AF165" t="str">
        <f t="shared" si="24"/>
        <v>11:27</v>
      </c>
      <c r="AG165" t="str">
        <f t="shared" si="19"/>
        <v>08:29</v>
      </c>
      <c r="AH165" s="5">
        <f t="shared" si="20"/>
        <v>0.12361111111111112</v>
      </c>
      <c r="AI165" t="str">
        <f t="shared" si="25"/>
        <v>Morning</v>
      </c>
      <c r="AJ165" t="str">
        <f t="shared" si="18"/>
        <v>REMOVE</v>
      </c>
      <c r="AK165" t="str">
        <f t="shared" si="21"/>
        <v>Friday</v>
      </c>
      <c r="AL165" t="str">
        <f t="shared" si="22"/>
        <v>OnTime</v>
      </c>
      <c r="AM165" t="str">
        <f t="shared" si="23"/>
        <v>January</v>
      </c>
    </row>
    <row r="166" spans="1:39" x14ac:dyDescent="0.3">
      <c r="A166" s="1">
        <v>43718</v>
      </c>
      <c r="B166" t="s">
        <v>122</v>
      </c>
      <c r="C166" t="s">
        <v>123</v>
      </c>
      <c r="D166" t="s">
        <v>124</v>
      </c>
      <c r="E166">
        <v>20304</v>
      </c>
      <c r="F166">
        <v>3695</v>
      </c>
      <c r="G166" t="s">
        <v>263</v>
      </c>
      <c r="H166" t="s">
        <v>264</v>
      </c>
      <c r="I166" t="s">
        <v>144</v>
      </c>
      <c r="J166" t="s">
        <v>145</v>
      </c>
      <c r="K166">
        <v>935</v>
      </c>
      <c r="L166">
        <v>930</v>
      </c>
      <c r="M166">
        <v>-5</v>
      </c>
      <c r="N166">
        <v>9</v>
      </c>
      <c r="O166">
        <v>939</v>
      </c>
      <c r="P166">
        <v>1000</v>
      </c>
      <c r="Q166">
        <v>8</v>
      </c>
      <c r="R166">
        <v>1018</v>
      </c>
      <c r="S166">
        <v>1008</v>
      </c>
      <c r="T166">
        <v>-10</v>
      </c>
      <c r="U166">
        <v>0</v>
      </c>
      <c r="V166">
        <v>0</v>
      </c>
      <c r="W166">
        <v>43</v>
      </c>
      <c r="X166">
        <v>38</v>
      </c>
      <c r="Y166">
        <v>21</v>
      </c>
      <c r="Z166">
        <v>74</v>
      </c>
      <c r="AF166" t="str">
        <f t="shared" si="24"/>
        <v>10:08</v>
      </c>
      <c r="AG166" t="str">
        <f t="shared" si="19"/>
        <v>09:30</v>
      </c>
      <c r="AH166" s="5">
        <f t="shared" si="20"/>
        <v>2.6388888888888906E-2</v>
      </c>
      <c r="AI166" t="str">
        <f t="shared" si="25"/>
        <v>Morning</v>
      </c>
      <c r="AJ166" t="str">
        <f t="shared" ref="AJ166:AJ229" si="26">IF(OR(M166&lt;0,T166&lt;0),"REMOVE","KEEP")</f>
        <v>REMOVE</v>
      </c>
      <c r="AK166" t="str">
        <f t="shared" si="21"/>
        <v>Tuesday</v>
      </c>
      <c r="AL166" t="str">
        <f t="shared" si="22"/>
        <v>OnTime</v>
      </c>
      <c r="AM166" t="str">
        <f t="shared" si="23"/>
        <v>September</v>
      </c>
    </row>
    <row r="167" spans="1:39" x14ac:dyDescent="0.3">
      <c r="A167" s="1">
        <v>44478</v>
      </c>
      <c r="B167" t="s">
        <v>39</v>
      </c>
      <c r="C167" t="s">
        <v>40</v>
      </c>
      <c r="D167" t="s">
        <v>41</v>
      </c>
      <c r="E167">
        <v>19805</v>
      </c>
      <c r="F167">
        <v>1008</v>
      </c>
      <c r="G167" t="s">
        <v>60</v>
      </c>
      <c r="H167" t="s">
        <v>61</v>
      </c>
      <c r="I167" t="s">
        <v>30</v>
      </c>
      <c r="J167" t="s">
        <v>31</v>
      </c>
      <c r="K167">
        <v>1628</v>
      </c>
      <c r="L167">
        <v>1627</v>
      </c>
      <c r="M167">
        <v>-1</v>
      </c>
      <c r="N167">
        <v>16</v>
      </c>
      <c r="O167">
        <v>1643</v>
      </c>
      <c r="P167">
        <v>1734</v>
      </c>
      <c r="Q167">
        <v>15</v>
      </c>
      <c r="R167">
        <v>1809</v>
      </c>
      <c r="S167">
        <v>1749</v>
      </c>
      <c r="T167">
        <v>-20</v>
      </c>
      <c r="U167">
        <v>0</v>
      </c>
      <c r="V167">
        <v>0</v>
      </c>
      <c r="W167">
        <v>161</v>
      </c>
      <c r="X167">
        <v>142</v>
      </c>
      <c r="Y167">
        <v>111</v>
      </c>
      <c r="Z167">
        <v>731</v>
      </c>
      <c r="AF167" t="str">
        <f t="shared" si="24"/>
        <v>17:49</v>
      </c>
      <c r="AG167" t="str">
        <f t="shared" si="19"/>
        <v>16:27</v>
      </c>
      <c r="AH167" s="5">
        <f t="shared" si="20"/>
        <v>5.6944444444444464E-2</v>
      </c>
      <c r="AI167" t="str">
        <f t="shared" si="25"/>
        <v>Afternoon</v>
      </c>
      <c r="AJ167" t="str">
        <f t="shared" si="26"/>
        <v>REMOVE</v>
      </c>
      <c r="AK167" t="str">
        <f t="shared" si="21"/>
        <v>Saturday</v>
      </c>
      <c r="AL167" t="str">
        <f t="shared" si="22"/>
        <v>OnTime</v>
      </c>
      <c r="AM167" t="str">
        <f t="shared" si="23"/>
        <v>October</v>
      </c>
    </row>
    <row r="168" spans="1:39" x14ac:dyDescent="0.3">
      <c r="A168" s="1">
        <v>44048</v>
      </c>
      <c r="B168" t="s">
        <v>14</v>
      </c>
      <c r="C168" t="s">
        <v>15</v>
      </c>
      <c r="D168" t="s">
        <v>16</v>
      </c>
      <c r="E168">
        <v>19790</v>
      </c>
      <c r="F168">
        <v>373</v>
      </c>
      <c r="G168" t="s">
        <v>19</v>
      </c>
      <c r="H168" t="s">
        <v>20</v>
      </c>
      <c r="I168" t="s">
        <v>17</v>
      </c>
      <c r="J168" t="s">
        <v>18</v>
      </c>
      <c r="K168">
        <v>630</v>
      </c>
      <c r="L168">
        <v>624</v>
      </c>
      <c r="M168">
        <v>-6</v>
      </c>
      <c r="N168">
        <v>15</v>
      </c>
      <c r="O168">
        <v>639</v>
      </c>
      <c r="P168">
        <v>1124</v>
      </c>
      <c r="Q168">
        <v>2</v>
      </c>
      <c r="R168">
        <v>1136</v>
      </c>
      <c r="S168">
        <v>1126</v>
      </c>
      <c r="T168">
        <v>-10</v>
      </c>
      <c r="U168">
        <v>0</v>
      </c>
      <c r="V168">
        <v>0</v>
      </c>
      <c r="W168">
        <v>186</v>
      </c>
      <c r="X168">
        <v>182</v>
      </c>
      <c r="Y168">
        <v>165</v>
      </c>
      <c r="Z168">
        <v>1399</v>
      </c>
      <c r="AF168" t="str">
        <f t="shared" si="24"/>
        <v>11:26</v>
      </c>
      <c r="AG168" t="str">
        <f t="shared" si="19"/>
        <v>06:24</v>
      </c>
      <c r="AH168" s="5">
        <f t="shared" si="20"/>
        <v>0.2097222222222222</v>
      </c>
      <c r="AI168" t="str">
        <f t="shared" si="25"/>
        <v>Morning</v>
      </c>
      <c r="AJ168" t="str">
        <f t="shared" si="26"/>
        <v>REMOVE</v>
      </c>
      <c r="AK168" t="str">
        <f t="shared" si="21"/>
        <v>Wednesday</v>
      </c>
      <c r="AL168" t="str">
        <f t="shared" si="22"/>
        <v>OnTime</v>
      </c>
      <c r="AM168" t="str">
        <f t="shared" si="23"/>
        <v>August</v>
      </c>
    </row>
    <row r="169" spans="1:39" x14ac:dyDescent="0.3">
      <c r="A169" s="1">
        <v>45155</v>
      </c>
      <c r="B169" t="s">
        <v>7</v>
      </c>
      <c r="C169" t="s">
        <v>8</v>
      </c>
      <c r="D169" t="s">
        <v>9</v>
      </c>
      <c r="E169">
        <v>19977</v>
      </c>
      <c r="F169">
        <v>573</v>
      </c>
      <c r="G169" t="s">
        <v>23</v>
      </c>
      <c r="H169" t="s">
        <v>24</v>
      </c>
      <c r="I169" t="s">
        <v>19</v>
      </c>
      <c r="J169" t="s">
        <v>20</v>
      </c>
      <c r="K169">
        <v>1035</v>
      </c>
      <c r="L169">
        <v>1059</v>
      </c>
      <c r="M169">
        <v>24</v>
      </c>
      <c r="N169">
        <v>27</v>
      </c>
      <c r="O169">
        <v>1126</v>
      </c>
      <c r="P169">
        <v>1257</v>
      </c>
      <c r="Q169">
        <v>8</v>
      </c>
      <c r="R169">
        <v>1254</v>
      </c>
      <c r="S169">
        <v>1305</v>
      </c>
      <c r="T169">
        <v>11</v>
      </c>
      <c r="U169">
        <v>0</v>
      </c>
      <c r="V169">
        <v>0</v>
      </c>
      <c r="W169">
        <v>139</v>
      </c>
      <c r="X169">
        <v>126</v>
      </c>
      <c r="Y169">
        <v>91</v>
      </c>
      <c r="Z169">
        <v>679</v>
      </c>
      <c r="AF169" t="str">
        <f t="shared" si="24"/>
        <v>13:05</v>
      </c>
      <c r="AG169" t="str">
        <f t="shared" si="19"/>
        <v>10:59</v>
      </c>
      <c r="AH169" s="5">
        <f t="shared" si="20"/>
        <v>8.7499999999999967E-2</v>
      </c>
      <c r="AI169" t="str">
        <f t="shared" si="25"/>
        <v>Morning</v>
      </c>
      <c r="AJ169" t="str">
        <f t="shared" si="26"/>
        <v>KEEP</v>
      </c>
      <c r="AK169" t="str">
        <f t="shared" si="21"/>
        <v>Thursday</v>
      </c>
      <c r="AL169" t="str">
        <f t="shared" si="22"/>
        <v>OnTime</v>
      </c>
      <c r="AM169" t="str">
        <f t="shared" si="23"/>
        <v>August</v>
      </c>
    </row>
    <row r="170" spans="1:39" x14ac:dyDescent="0.3">
      <c r="A170" s="1">
        <v>43825</v>
      </c>
      <c r="B170" t="s">
        <v>14</v>
      </c>
      <c r="C170" t="s">
        <v>15</v>
      </c>
      <c r="D170" t="s">
        <v>16</v>
      </c>
      <c r="E170">
        <v>19790</v>
      </c>
      <c r="F170">
        <v>1074</v>
      </c>
      <c r="G170" t="s">
        <v>231</v>
      </c>
      <c r="H170" t="s">
        <v>232</v>
      </c>
      <c r="I170" t="s">
        <v>19</v>
      </c>
      <c r="J170" t="s">
        <v>20</v>
      </c>
      <c r="K170">
        <v>1400</v>
      </c>
      <c r="L170">
        <v>1357</v>
      </c>
      <c r="M170">
        <v>-3</v>
      </c>
      <c r="N170">
        <v>19</v>
      </c>
      <c r="O170">
        <v>1416</v>
      </c>
      <c r="P170">
        <v>2134</v>
      </c>
      <c r="Q170">
        <v>9</v>
      </c>
      <c r="R170">
        <v>2153</v>
      </c>
      <c r="S170">
        <v>2143</v>
      </c>
      <c r="T170">
        <v>-10</v>
      </c>
      <c r="U170">
        <v>0</v>
      </c>
      <c r="V170">
        <v>0</v>
      </c>
      <c r="W170">
        <v>353</v>
      </c>
      <c r="X170">
        <v>346</v>
      </c>
      <c r="Y170">
        <v>318</v>
      </c>
      <c r="Z170">
        <v>2677</v>
      </c>
      <c r="AF170" t="str">
        <f t="shared" si="24"/>
        <v>21:43</v>
      </c>
      <c r="AG170" t="str">
        <f t="shared" si="19"/>
        <v>13:57</v>
      </c>
      <c r="AH170" s="5">
        <f t="shared" si="20"/>
        <v>0.32361111111111107</v>
      </c>
      <c r="AI170" t="str">
        <f t="shared" si="25"/>
        <v>Afternoon</v>
      </c>
      <c r="AJ170" t="str">
        <f t="shared" si="26"/>
        <v>REMOVE</v>
      </c>
      <c r="AK170" t="str">
        <f t="shared" si="21"/>
        <v>Thursday</v>
      </c>
      <c r="AL170" t="str">
        <f t="shared" si="22"/>
        <v>OnTime</v>
      </c>
      <c r="AM170" t="str">
        <f t="shared" si="23"/>
        <v>December</v>
      </c>
    </row>
    <row r="171" spans="1:39" x14ac:dyDescent="0.3">
      <c r="A171" s="1">
        <v>44880</v>
      </c>
      <c r="B171" t="s">
        <v>155</v>
      </c>
      <c r="C171" t="s">
        <v>156</v>
      </c>
      <c r="D171" t="s">
        <v>157</v>
      </c>
      <c r="E171">
        <v>20398</v>
      </c>
      <c r="F171">
        <v>3605</v>
      </c>
      <c r="G171" t="s">
        <v>68</v>
      </c>
      <c r="H171" t="s">
        <v>69</v>
      </c>
      <c r="I171" t="s">
        <v>133</v>
      </c>
      <c r="J171" t="s">
        <v>134</v>
      </c>
      <c r="K171">
        <v>1630</v>
      </c>
      <c r="L171">
        <v>1627</v>
      </c>
      <c r="M171">
        <v>-3</v>
      </c>
      <c r="N171">
        <v>11</v>
      </c>
      <c r="O171">
        <v>1638</v>
      </c>
      <c r="P171">
        <v>1903</v>
      </c>
      <c r="Q171">
        <v>4</v>
      </c>
      <c r="R171">
        <v>1918</v>
      </c>
      <c r="S171">
        <v>1907</v>
      </c>
      <c r="T171">
        <v>-11</v>
      </c>
      <c r="U171">
        <v>0</v>
      </c>
      <c r="V171">
        <v>0</v>
      </c>
      <c r="W171">
        <v>108</v>
      </c>
      <c r="X171">
        <v>100</v>
      </c>
      <c r="Y171">
        <v>85</v>
      </c>
      <c r="Z171">
        <v>612</v>
      </c>
      <c r="AF171" t="str">
        <f t="shared" si="24"/>
        <v>19:07</v>
      </c>
      <c r="AG171" t="str">
        <f t="shared" si="19"/>
        <v>16:27</v>
      </c>
      <c r="AH171" s="5">
        <f t="shared" si="20"/>
        <v>0.11111111111111105</v>
      </c>
      <c r="AI171" t="str">
        <f t="shared" si="25"/>
        <v>Afternoon</v>
      </c>
      <c r="AJ171" t="str">
        <f t="shared" si="26"/>
        <v>REMOVE</v>
      </c>
      <c r="AK171" t="str">
        <f t="shared" si="21"/>
        <v>Tuesday</v>
      </c>
      <c r="AL171" t="str">
        <f t="shared" si="22"/>
        <v>OnTime</v>
      </c>
      <c r="AM171" t="str">
        <f t="shared" si="23"/>
        <v>November</v>
      </c>
    </row>
    <row r="172" spans="1:39" x14ac:dyDescent="0.3">
      <c r="A172" s="1">
        <v>44128</v>
      </c>
      <c r="B172" t="s">
        <v>32</v>
      </c>
      <c r="C172" t="s">
        <v>33</v>
      </c>
      <c r="D172" t="s">
        <v>34</v>
      </c>
      <c r="E172">
        <v>19393</v>
      </c>
      <c r="F172">
        <v>1399</v>
      </c>
      <c r="G172" t="s">
        <v>21</v>
      </c>
      <c r="H172" t="s">
        <v>22</v>
      </c>
      <c r="I172" t="s">
        <v>60</v>
      </c>
      <c r="J172" t="s">
        <v>61</v>
      </c>
      <c r="K172">
        <v>1130</v>
      </c>
      <c r="L172">
        <v>1127</v>
      </c>
      <c r="M172">
        <v>-3</v>
      </c>
      <c r="N172">
        <v>11</v>
      </c>
      <c r="O172">
        <v>1138</v>
      </c>
      <c r="P172">
        <v>1601</v>
      </c>
      <c r="Q172">
        <v>7</v>
      </c>
      <c r="R172">
        <v>1625</v>
      </c>
      <c r="S172">
        <v>1608</v>
      </c>
      <c r="T172">
        <v>-17</v>
      </c>
      <c r="U172">
        <v>0</v>
      </c>
      <c r="V172">
        <v>0</v>
      </c>
      <c r="W172">
        <v>175</v>
      </c>
      <c r="X172">
        <v>161</v>
      </c>
      <c r="Y172">
        <v>143</v>
      </c>
      <c r="Z172">
        <v>1199</v>
      </c>
      <c r="AF172" t="str">
        <f t="shared" si="24"/>
        <v>16:08</v>
      </c>
      <c r="AG172" t="str">
        <f t="shared" si="19"/>
        <v>11:27</v>
      </c>
      <c r="AH172" s="5">
        <f t="shared" si="20"/>
        <v>0.19513888888888892</v>
      </c>
      <c r="AI172" t="str">
        <f t="shared" si="25"/>
        <v>Morning</v>
      </c>
      <c r="AJ172" t="str">
        <f t="shared" si="26"/>
        <v>REMOVE</v>
      </c>
      <c r="AK172" t="str">
        <f t="shared" si="21"/>
        <v>Saturday</v>
      </c>
      <c r="AL172" t="str">
        <f t="shared" si="22"/>
        <v>OnTime</v>
      </c>
      <c r="AM172" t="str">
        <f t="shared" si="23"/>
        <v>October</v>
      </c>
    </row>
    <row r="173" spans="1:39" x14ac:dyDescent="0.3">
      <c r="A173" s="1">
        <v>44704</v>
      </c>
      <c r="B173" t="s">
        <v>39</v>
      </c>
      <c r="C173" t="s">
        <v>40</v>
      </c>
      <c r="D173" t="s">
        <v>41</v>
      </c>
      <c r="E173">
        <v>19805</v>
      </c>
      <c r="F173">
        <v>1541</v>
      </c>
      <c r="G173" t="s">
        <v>151</v>
      </c>
      <c r="H173" t="s">
        <v>152</v>
      </c>
      <c r="I173" t="s">
        <v>174</v>
      </c>
      <c r="J173" t="s">
        <v>175</v>
      </c>
      <c r="K173">
        <v>1623</v>
      </c>
      <c r="L173">
        <v>1614</v>
      </c>
      <c r="M173">
        <v>-9</v>
      </c>
      <c r="N173">
        <v>12</v>
      </c>
      <c r="O173">
        <v>1626</v>
      </c>
      <c r="P173">
        <v>1748</v>
      </c>
      <c r="Q173">
        <v>3</v>
      </c>
      <c r="R173">
        <v>1815</v>
      </c>
      <c r="S173">
        <v>1751</v>
      </c>
      <c r="T173">
        <v>-24</v>
      </c>
      <c r="U173">
        <v>0</v>
      </c>
      <c r="V173">
        <v>0</v>
      </c>
      <c r="W173">
        <v>112</v>
      </c>
      <c r="X173">
        <v>97</v>
      </c>
      <c r="Y173">
        <v>82</v>
      </c>
      <c r="Z173">
        <v>647</v>
      </c>
      <c r="AF173" t="str">
        <f t="shared" si="24"/>
        <v>17:51</v>
      </c>
      <c r="AG173" t="str">
        <f t="shared" si="19"/>
        <v>16:14</v>
      </c>
      <c r="AH173" s="5">
        <f t="shared" si="20"/>
        <v>6.7361111111111094E-2</v>
      </c>
      <c r="AI173" t="str">
        <f t="shared" si="25"/>
        <v>Afternoon</v>
      </c>
      <c r="AJ173" t="str">
        <f t="shared" si="26"/>
        <v>REMOVE</v>
      </c>
      <c r="AK173" t="str">
        <f t="shared" si="21"/>
        <v>Monday</v>
      </c>
      <c r="AL173" t="str">
        <f t="shared" si="22"/>
        <v>OnTime</v>
      </c>
      <c r="AM173" t="str">
        <f t="shared" si="23"/>
        <v>May</v>
      </c>
    </row>
    <row r="174" spans="1:39" x14ac:dyDescent="0.3">
      <c r="A174" s="1">
        <v>43766</v>
      </c>
      <c r="B174" t="s">
        <v>155</v>
      </c>
      <c r="C174" t="s">
        <v>156</v>
      </c>
      <c r="D174" t="s">
        <v>157</v>
      </c>
      <c r="E174">
        <v>20398</v>
      </c>
      <c r="F174">
        <v>3632</v>
      </c>
      <c r="G174" t="s">
        <v>265</v>
      </c>
      <c r="H174" t="s">
        <v>266</v>
      </c>
      <c r="I174" t="s">
        <v>30</v>
      </c>
      <c r="J174" t="s">
        <v>31</v>
      </c>
      <c r="K174">
        <v>755</v>
      </c>
      <c r="L174">
        <v>752</v>
      </c>
      <c r="M174">
        <v>-3</v>
      </c>
      <c r="N174">
        <v>8</v>
      </c>
      <c r="O174">
        <v>800</v>
      </c>
      <c r="P174">
        <v>832</v>
      </c>
      <c r="Q174">
        <v>8</v>
      </c>
      <c r="R174">
        <v>906</v>
      </c>
      <c r="S174">
        <v>840</v>
      </c>
      <c r="T174">
        <v>-26</v>
      </c>
      <c r="U174">
        <v>0</v>
      </c>
      <c r="V174">
        <v>0</v>
      </c>
      <c r="W174">
        <v>71</v>
      </c>
      <c r="X174">
        <v>48</v>
      </c>
      <c r="Y174">
        <v>32</v>
      </c>
      <c r="Z174">
        <v>158</v>
      </c>
      <c r="AF174" t="str">
        <f t="shared" si="24"/>
        <v>08:40</v>
      </c>
      <c r="AG174" t="str">
        <f t="shared" si="19"/>
        <v>07:52</v>
      </c>
      <c r="AH174" s="5">
        <f t="shared" si="20"/>
        <v>3.3333333333333326E-2</v>
      </c>
      <c r="AI174" t="str">
        <f t="shared" si="25"/>
        <v>Morning</v>
      </c>
      <c r="AJ174" t="str">
        <f t="shared" si="26"/>
        <v>REMOVE</v>
      </c>
      <c r="AK174" t="str">
        <f t="shared" si="21"/>
        <v>Monday</v>
      </c>
      <c r="AL174" t="str">
        <f t="shared" si="22"/>
        <v>OnTime</v>
      </c>
      <c r="AM174" t="str">
        <f t="shared" si="23"/>
        <v>October</v>
      </c>
    </row>
    <row r="175" spans="1:39" x14ac:dyDescent="0.3">
      <c r="A175" s="1">
        <v>44998</v>
      </c>
      <c r="B175" t="s">
        <v>81</v>
      </c>
      <c r="C175" t="s">
        <v>82</v>
      </c>
      <c r="D175" t="s">
        <v>83</v>
      </c>
      <c r="E175">
        <v>20409</v>
      </c>
      <c r="F175">
        <v>2539</v>
      </c>
      <c r="G175" t="s">
        <v>84</v>
      </c>
      <c r="H175" t="s">
        <v>85</v>
      </c>
      <c r="I175" t="s">
        <v>267</v>
      </c>
      <c r="J175" t="s">
        <v>268</v>
      </c>
      <c r="K175">
        <v>810</v>
      </c>
      <c r="L175">
        <v>856</v>
      </c>
      <c r="M175">
        <v>46</v>
      </c>
      <c r="N175">
        <v>26</v>
      </c>
      <c r="O175">
        <v>922</v>
      </c>
      <c r="P175">
        <v>1234</v>
      </c>
      <c r="Q175">
        <v>11</v>
      </c>
      <c r="R175">
        <v>1207</v>
      </c>
      <c r="S175">
        <v>1245</v>
      </c>
      <c r="T175">
        <v>38</v>
      </c>
      <c r="U175">
        <v>0</v>
      </c>
      <c r="V175">
        <v>0</v>
      </c>
      <c r="W175">
        <v>237</v>
      </c>
      <c r="X175">
        <v>229</v>
      </c>
      <c r="Y175">
        <v>192</v>
      </c>
      <c r="Z175">
        <v>1576</v>
      </c>
      <c r="AA175">
        <v>3</v>
      </c>
      <c r="AB175">
        <v>0</v>
      </c>
      <c r="AC175">
        <v>0</v>
      </c>
      <c r="AD175">
        <v>0</v>
      </c>
      <c r="AE175">
        <v>35</v>
      </c>
      <c r="AF175" t="str">
        <f t="shared" si="24"/>
        <v>12:45</v>
      </c>
      <c r="AG175" t="str">
        <f t="shared" si="19"/>
        <v>08:56</v>
      </c>
      <c r="AH175" s="5">
        <f t="shared" si="20"/>
        <v>0.15902777777777777</v>
      </c>
      <c r="AI175" t="str">
        <f t="shared" si="25"/>
        <v>Morning</v>
      </c>
      <c r="AJ175" t="str">
        <f t="shared" si="26"/>
        <v>KEEP</v>
      </c>
      <c r="AK175" t="str">
        <f t="shared" si="21"/>
        <v>Monday</v>
      </c>
      <c r="AL175" t="str">
        <f t="shared" si="22"/>
        <v>Delayed</v>
      </c>
      <c r="AM175" t="str">
        <f t="shared" si="23"/>
        <v>March</v>
      </c>
    </row>
    <row r="176" spans="1:39" x14ac:dyDescent="0.3">
      <c r="A176" s="1">
        <v>44255</v>
      </c>
      <c r="B176" t="s">
        <v>141</v>
      </c>
      <c r="C176" t="s">
        <v>142</v>
      </c>
      <c r="D176" t="s">
        <v>143</v>
      </c>
      <c r="E176">
        <v>20363</v>
      </c>
      <c r="F176">
        <v>4733</v>
      </c>
      <c r="G176" t="s">
        <v>269</v>
      </c>
      <c r="H176" t="s">
        <v>270</v>
      </c>
      <c r="I176" t="s">
        <v>17</v>
      </c>
      <c r="J176" t="s">
        <v>18</v>
      </c>
      <c r="K176">
        <v>1515</v>
      </c>
      <c r="L176">
        <v>1512</v>
      </c>
      <c r="M176">
        <v>-3</v>
      </c>
      <c r="N176">
        <v>13</v>
      </c>
      <c r="O176">
        <v>1525</v>
      </c>
      <c r="P176">
        <v>1634</v>
      </c>
      <c r="Q176">
        <v>4</v>
      </c>
      <c r="R176">
        <v>1712</v>
      </c>
      <c r="S176">
        <v>1638</v>
      </c>
      <c r="T176">
        <v>-34</v>
      </c>
      <c r="U176">
        <v>0</v>
      </c>
      <c r="V176">
        <v>0</v>
      </c>
      <c r="W176">
        <v>117</v>
      </c>
      <c r="X176">
        <v>86</v>
      </c>
      <c r="Y176">
        <v>69</v>
      </c>
      <c r="Z176">
        <v>545</v>
      </c>
      <c r="AF176" t="str">
        <f t="shared" si="24"/>
        <v>16:38</v>
      </c>
      <c r="AG176" t="str">
        <f t="shared" si="19"/>
        <v>15:12</v>
      </c>
      <c r="AH176" s="5">
        <f t="shared" si="20"/>
        <v>5.9722222222222232E-2</v>
      </c>
      <c r="AI176" t="str">
        <f t="shared" si="25"/>
        <v>Afternoon</v>
      </c>
      <c r="AJ176" t="str">
        <f t="shared" si="26"/>
        <v>REMOVE</v>
      </c>
      <c r="AK176" t="str">
        <f t="shared" si="21"/>
        <v>Sunday</v>
      </c>
      <c r="AL176" t="str">
        <f t="shared" si="22"/>
        <v>OnTime</v>
      </c>
      <c r="AM176" t="str">
        <f t="shared" si="23"/>
        <v>February</v>
      </c>
    </row>
    <row r="177" spans="1:39" x14ac:dyDescent="0.3">
      <c r="A177" s="1">
        <v>44822</v>
      </c>
      <c r="B177" t="s">
        <v>39</v>
      </c>
      <c r="C177" t="s">
        <v>40</v>
      </c>
      <c r="D177" t="s">
        <v>41</v>
      </c>
      <c r="E177">
        <v>19805</v>
      </c>
      <c r="F177">
        <v>2481</v>
      </c>
      <c r="G177" t="s">
        <v>178</v>
      </c>
      <c r="H177" t="s">
        <v>179</v>
      </c>
      <c r="I177" t="s">
        <v>97</v>
      </c>
      <c r="J177" t="s">
        <v>98</v>
      </c>
      <c r="K177">
        <v>1539</v>
      </c>
      <c r="L177">
        <v>1554</v>
      </c>
      <c r="M177">
        <v>15</v>
      </c>
      <c r="N177">
        <v>13</v>
      </c>
      <c r="O177">
        <v>1607</v>
      </c>
      <c r="P177">
        <v>1714</v>
      </c>
      <c r="Q177">
        <v>5</v>
      </c>
      <c r="R177">
        <v>1727</v>
      </c>
      <c r="S177">
        <v>1719</v>
      </c>
      <c r="T177">
        <v>-8</v>
      </c>
      <c r="U177">
        <v>0</v>
      </c>
      <c r="V177">
        <v>0</v>
      </c>
      <c r="W177">
        <v>108</v>
      </c>
      <c r="X177">
        <v>85</v>
      </c>
      <c r="Y177">
        <v>67</v>
      </c>
      <c r="Z177">
        <v>449</v>
      </c>
      <c r="AF177" t="str">
        <f t="shared" si="24"/>
        <v>17:19</v>
      </c>
      <c r="AG177" t="str">
        <f t="shared" si="19"/>
        <v>15:54</v>
      </c>
      <c r="AH177" s="5">
        <f t="shared" si="20"/>
        <v>5.902777777777779E-2</v>
      </c>
      <c r="AI177" t="str">
        <f t="shared" si="25"/>
        <v>Afternoon</v>
      </c>
      <c r="AJ177" t="str">
        <f t="shared" si="26"/>
        <v>REMOVE</v>
      </c>
      <c r="AK177" t="str">
        <f t="shared" si="21"/>
        <v>Sunday</v>
      </c>
      <c r="AL177" t="str">
        <f t="shared" si="22"/>
        <v>OnTime</v>
      </c>
      <c r="AM177" t="str">
        <f t="shared" si="23"/>
        <v>September</v>
      </c>
    </row>
    <row r="178" spans="1:39" x14ac:dyDescent="0.3">
      <c r="A178" s="1">
        <v>43877</v>
      </c>
      <c r="B178" t="s">
        <v>141</v>
      </c>
      <c r="C178" t="s">
        <v>142</v>
      </c>
      <c r="D178" t="s">
        <v>143</v>
      </c>
      <c r="E178">
        <v>20363</v>
      </c>
      <c r="F178">
        <v>4801</v>
      </c>
      <c r="G178" t="s">
        <v>60</v>
      </c>
      <c r="H178" t="s">
        <v>61</v>
      </c>
      <c r="I178" t="s">
        <v>271</v>
      </c>
      <c r="J178" t="s">
        <v>272</v>
      </c>
      <c r="K178">
        <v>2230</v>
      </c>
      <c r="L178">
        <v>2224</v>
      </c>
      <c r="M178">
        <v>-6</v>
      </c>
      <c r="N178">
        <v>52</v>
      </c>
      <c r="O178">
        <v>2316</v>
      </c>
      <c r="P178">
        <v>2313</v>
      </c>
      <c r="Q178">
        <v>5</v>
      </c>
      <c r="R178">
        <v>2255</v>
      </c>
      <c r="S178">
        <v>2318</v>
      </c>
      <c r="T178">
        <v>23</v>
      </c>
      <c r="U178">
        <v>0</v>
      </c>
      <c r="V178">
        <v>0</v>
      </c>
      <c r="W178">
        <v>85</v>
      </c>
      <c r="X178">
        <v>114</v>
      </c>
      <c r="Y178">
        <v>57</v>
      </c>
      <c r="Z178">
        <v>302</v>
      </c>
      <c r="AA178">
        <v>0</v>
      </c>
      <c r="AB178">
        <v>0</v>
      </c>
      <c r="AC178">
        <v>23</v>
      </c>
      <c r="AD178">
        <v>0</v>
      </c>
      <c r="AE178">
        <v>0</v>
      </c>
      <c r="AF178" t="str">
        <f t="shared" si="24"/>
        <v>23:18</v>
      </c>
      <c r="AG178" t="str">
        <f t="shared" si="19"/>
        <v>22:24</v>
      </c>
      <c r="AH178" s="5">
        <f t="shared" si="20"/>
        <v>3.7499999999999978E-2</v>
      </c>
      <c r="AI178" t="str">
        <f t="shared" si="25"/>
        <v>Evening</v>
      </c>
      <c r="AJ178" t="str">
        <f t="shared" si="26"/>
        <v>REMOVE</v>
      </c>
      <c r="AK178" t="str">
        <f t="shared" si="21"/>
        <v>Sunday</v>
      </c>
      <c r="AL178" t="str">
        <f t="shared" si="22"/>
        <v>Delayed</v>
      </c>
      <c r="AM178" t="str">
        <f t="shared" si="23"/>
        <v>February</v>
      </c>
    </row>
    <row r="179" spans="1:39" x14ac:dyDescent="0.3">
      <c r="A179" s="1">
        <v>44364</v>
      </c>
      <c r="B179" t="s">
        <v>226</v>
      </c>
      <c r="C179" t="s">
        <v>227</v>
      </c>
      <c r="D179" t="s">
        <v>228</v>
      </c>
      <c r="E179">
        <v>19687</v>
      </c>
      <c r="F179">
        <v>2317</v>
      </c>
      <c r="G179" t="s">
        <v>53</v>
      </c>
      <c r="H179" t="s">
        <v>54</v>
      </c>
      <c r="I179" t="s">
        <v>125</v>
      </c>
      <c r="J179" t="s">
        <v>126</v>
      </c>
      <c r="K179">
        <v>1715</v>
      </c>
      <c r="L179">
        <v>1709</v>
      </c>
      <c r="M179">
        <v>-6</v>
      </c>
      <c r="N179">
        <v>13</v>
      </c>
      <c r="O179">
        <v>1722</v>
      </c>
      <c r="P179">
        <v>1955</v>
      </c>
      <c r="Q179">
        <v>7</v>
      </c>
      <c r="R179">
        <v>2020</v>
      </c>
      <c r="S179">
        <v>2002</v>
      </c>
      <c r="T179">
        <v>-18</v>
      </c>
      <c r="U179">
        <v>0</v>
      </c>
      <c r="V179">
        <v>0</v>
      </c>
      <c r="W179">
        <v>125</v>
      </c>
      <c r="X179">
        <v>113</v>
      </c>
      <c r="Y179">
        <v>93</v>
      </c>
      <c r="Z179">
        <v>674</v>
      </c>
      <c r="AF179" t="str">
        <f t="shared" si="24"/>
        <v>20:02</v>
      </c>
      <c r="AG179" t="str">
        <f t="shared" si="19"/>
        <v>17:09</v>
      </c>
      <c r="AH179" s="5">
        <f t="shared" si="20"/>
        <v>0.12013888888888891</v>
      </c>
      <c r="AI179" t="str">
        <f t="shared" si="25"/>
        <v>Afternoon</v>
      </c>
      <c r="AJ179" t="str">
        <f t="shared" si="26"/>
        <v>REMOVE</v>
      </c>
      <c r="AK179" t="str">
        <f t="shared" si="21"/>
        <v>Thursday</v>
      </c>
      <c r="AL179" t="str">
        <f t="shared" si="22"/>
        <v>OnTime</v>
      </c>
      <c r="AM179" t="str">
        <f t="shared" si="23"/>
        <v>June</v>
      </c>
    </row>
    <row r="180" spans="1:39" x14ac:dyDescent="0.3">
      <c r="A180" s="1">
        <v>44825</v>
      </c>
      <c r="B180" t="s">
        <v>46</v>
      </c>
      <c r="C180" t="s">
        <v>47</v>
      </c>
      <c r="D180" t="s">
        <v>48</v>
      </c>
      <c r="E180">
        <v>20452</v>
      </c>
      <c r="F180">
        <v>5622</v>
      </c>
      <c r="G180" t="s">
        <v>42</v>
      </c>
      <c r="H180" t="s">
        <v>43</v>
      </c>
      <c r="I180" t="s">
        <v>150</v>
      </c>
      <c r="J180" t="s">
        <v>85</v>
      </c>
      <c r="K180">
        <v>800</v>
      </c>
      <c r="L180">
        <v>756</v>
      </c>
      <c r="M180">
        <v>-4</v>
      </c>
      <c r="N180">
        <v>15</v>
      </c>
      <c r="O180">
        <v>811</v>
      </c>
      <c r="P180">
        <v>854</v>
      </c>
      <c r="Q180">
        <v>17</v>
      </c>
      <c r="R180">
        <v>919</v>
      </c>
      <c r="S180">
        <v>911</v>
      </c>
      <c r="T180">
        <v>-8</v>
      </c>
      <c r="U180">
        <v>0</v>
      </c>
      <c r="V180">
        <v>0</v>
      </c>
      <c r="W180">
        <v>79</v>
      </c>
      <c r="X180">
        <v>75</v>
      </c>
      <c r="Y180">
        <v>43</v>
      </c>
      <c r="Z180">
        <v>214</v>
      </c>
      <c r="AF180" t="str">
        <f t="shared" si="24"/>
        <v>09:11</v>
      </c>
      <c r="AG180" t="str">
        <f t="shared" si="19"/>
        <v>07:56</v>
      </c>
      <c r="AH180" s="5">
        <f t="shared" si="20"/>
        <v>5.2083333333333315E-2</v>
      </c>
      <c r="AI180" t="str">
        <f t="shared" si="25"/>
        <v>Morning</v>
      </c>
      <c r="AJ180" t="str">
        <f t="shared" si="26"/>
        <v>REMOVE</v>
      </c>
      <c r="AK180" t="str">
        <f t="shared" si="21"/>
        <v>Wednesday</v>
      </c>
      <c r="AL180" t="str">
        <f t="shared" si="22"/>
        <v>OnTime</v>
      </c>
      <c r="AM180" t="str">
        <f t="shared" si="23"/>
        <v>September</v>
      </c>
    </row>
    <row r="181" spans="1:39" x14ac:dyDescent="0.3">
      <c r="A181" s="1">
        <v>43933</v>
      </c>
      <c r="B181" t="s">
        <v>7</v>
      </c>
      <c r="C181" t="s">
        <v>8</v>
      </c>
      <c r="D181" t="s">
        <v>9</v>
      </c>
      <c r="E181">
        <v>19977</v>
      </c>
      <c r="F181">
        <v>2386</v>
      </c>
      <c r="G181" t="s">
        <v>10</v>
      </c>
      <c r="H181" t="s">
        <v>11</v>
      </c>
      <c r="I181" t="s">
        <v>80</v>
      </c>
      <c r="J181" t="s">
        <v>67</v>
      </c>
      <c r="K181">
        <v>1618</v>
      </c>
      <c r="L181">
        <v>1605</v>
      </c>
      <c r="M181">
        <v>-13</v>
      </c>
      <c r="N181">
        <v>13</v>
      </c>
      <c r="O181">
        <v>1618</v>
      </c>
      <c r="P181">
        <v>1759</v>
      </c>
      <c r="Q181">
        <v>17</v>
      </c>
      <c r="R181">
        <v>1850</v>
      </c>
      <c r="S181">
        <v>1816</v>
      </c>
      <c r="T181">
        <v>-34</v>
      </c>
      <c r="U181">
        <v>0</v>
      </c>
      <c r="V181">
        <v>0</v>
      </c>
      <c r="W181">
        <v>212</v>
      </c>
      <c r="X181">
        <v>191</v>
      </c>
      <c r="Y181">
        <v>161</v>
      </c>
      <c r="Z181">
        <v>1182</v>
      </c>
      <c r="AF181" t="str">
        <f t="shared" si="24"/>
        <v>18:16</v>
      </c>
      <c r="AG181" t="str">
        <f t="shared" si="19"/>
        <v>16:05</v>
      </c>
      <c r="AH181" s="5">
        <f t="shared" si="20"/>
        <v>9.0972222222222232E-2</v>
      </c>
      <c r="AI181" t="str">
        <f t="shared" si="25"/>
        <v>Afternoon</v>
      </c>
      <c r="AJ181" t="str">
        <f t="shared" si="26"/>
        <v>REMOVE</v>
      </c>
      <c r="AK181" t="str">
        <f t="shared" si="21"/>
        <v>Sunday</v>
      </c>
      <c r="AL181" t="str">
        <f t="shared" si="22"/>
        <v>OnTime</v>
      </c>
      <c r="AM181" t="str">
        <f t="shared" si="23"/>
        <v>April</v>
      </c>
    </row>
    <row r="182" spans="1:39" x14ac:dyDescent="0.3">
      <c r="A182" s="1">
        <v>44047</v>
      </c>
      <c r="B182" t="s">
        <v>7</v>
      </c>
      <c r="C182" t="s">
        <v>8</v>
      </c>
      <c r="D182" t="s">
        <v>9</v>
      </c>
      <c r="E182">
        <v>19977</v>
      </c>
      <c r="F182">
        <v>2022</v>
      </c>
      <c r="G182" t="s">
        <v>120</v>
      </c>
      <c r="H182" t="s">
        <v>121</v>
      </c>
      <c r="I182" t="s">
        <v>51</v>
      </c>
      <c r="J182" t="s">
        <v>52</v>
      </c>
      <c r="K182">
        <v>1345</v>
      </c>
      <c r="L182">
        <v>1324</v>
      </c>
      <c r="M182">
        <v>-21</v>
      </c>
      <c r="N182">
        <v>11</v>
      </c>
      <c r="O182">
        <v>1335</v>
      </c>
      <c r="P182">
        <v>1701</v>
      </c>
      <c r="Q182">
        <v>7</v>
      </c>
      <c r="R182">
        <v>1737</v>
      </c>
      <c r="S182">
        <v>1708</v>
      </c>
      <c r="T182">
        <v>-29</v>
      </c>
      <c r="U182">
        <v>0</v>
      </c>
      <c r="V182">
        <v>0</v>
      </c>
      <c r="W182">
        <v>172</v>
      </c>
      <c r="X182">
        <v>164</v>
      </c>
      <c r="Y182">
        <v>146</v>
      </c>
      <c r="Z182">
        <v>1195</v>
      </c>
      <c r="AF182" t="str">
        <f t="shared" si="24"/>
        <v>17:08</v>
      </c>
      <c r="AG182" t="str">
        <f t="shared" si="19"/>
        <v>13:24</v>
      </c>
      <c r="AH182" s="5">
        <f t="shared" si="20"/>
        <v>0.15555555555555556</v>
      </c>
      <c r="AI182" t="str">
        <f t="shared" si="25"/>
        <v>Afternoon</v>
      </c>
      <c r="AJ182" t="str">
        <f t="shared" si="26"/>
        <v>REMOVE</v>
      </c>
      <c r="AK182" t="str">
        <f t="shared" si="21"/>
        <v>Tuesday</v>
      </c>
      <c r="AL182" t="str">
        <f t="shared" si="22"/>
        <v>OnTime</v>
      </c>
      <c r="AM182" t="str">
        <f t="shared" si="23"/>
        <v>August</v>
      </c>
    </row>
    <row r="183" spans="1:39" x14ac:dyDescent="0.3">
      <c r="A183" s="1">
        <v>43795</v>
      </c>
      <c r="B183" t="s">
        <v>14</v>
      </c>
      <c r="C183" t="s">
        <v>15</v>
      </c>
      <c r="D183" t="s">
        <v>16</v>
      </c>
      <c r="E183">
        <v>19790</v>
      </c>
      <c r="F183">
        <v>347</v>
      </c>
      <c r="G183" t="s">
        <v>84</v>
      </c>
      <c r="H183" t="s">
        <v>85</v>
      </c>
      <c r="I183" t="s">
        <v>30</v>
      </c>
      <c r="J183" t="s">
        <v>31</v>
      </c>
      <c r="K183">
        <v>1820</v>
      </c>
      <c r="L183">
        <v>1819</v>
      </c>
      <c r="M183">
        <v>-1</v>
      </c>
      <c r="N183">
        <v>29</v>
      </c>
      <c r="O183">
        <v>1848</v>
      </c>
      <c r="P183">
        <v>2136</v>
      </c>
      <c r="Q183">
        <v>13</v>
      </c>
      <c r="R183">
        <v>2136</v>
      </c>
      <c r="S183">
        <v>2149</v>
      </c>
      <c r="T183">
        <v>13</v>
      </c>
      <c r="U183">
        <v>0</v>
      </c>
      <c r="V183">
        <v>0</v>
      </c>
      <c r="W183">
        <v>256</v>
      </c>
      <c r="X183">
        <v>270</v>
      </c>
      <c r="Y183">
        <v>228</v>
      </c>
      <c r="Z183">
        <v>1391</v>
      </c>
      <c r="AF183" t="str">
        <f t="shared" si="24"/>
        <v>21:49</v>
      </c>
      <c r="AG183" t="str">
        <f t="shared" si="19"/>
        <v>18:19</v>
      </c>
      <c r="AH183" s="5">
        <f t="shared" si="20"/>
        <v>0.14583333333333337</v>
      </c>
      <c r="AI183" t="str">
        <f t="shared" si="25"/>
        <v>Evening</v>
      </c>
      <c r="AJ183" t="str">
        <f t="shared" si="26"/>
        <v>REMOVE</v>
      </c>
      <c r="AK183" t="str">
        <f t="shared" si="21"/>
        <v>Tuesday</v>
      </c>
      <c r="AL183" t="str">
        <f t="shared" si="22"/>
        <v>OnTime</v>
      </c>
      <c r="AM183" t="str">
        <f t="shared" si="23"/>
        <v>November</v>
      </c>
    </row>
    <row r="184" spans="1:39" x14ac:dyDescent="0.3">
      <c r="A184" s="1">
        <v>44946</v>
      </c>
      <c r="B184" t="s">
        <v>155</v>
      </c>
      <c r="C184" t="s">
        <v>156</v>
      </c>
      <c r="D184" t="s">
        <v>157</v>
      </c>
      <c r="E184">
        <v>20398</v>
      </c>
      <c r="F184">
        <v>3577</v>
      </c>
      <c r="G184" t="s">
        <v>273</v>
      </c>
      <c r="H184" t="s">
        <v>274</v>
      </c>
      <c r="I184" t="s">
        <v>80</v>
      </c>
      <c r="J184" t="s">
        <v>67</v>
      </c>
      <c r="K184">
        <v>600</v>
      </c>
      <c r="L184">
        <v>552</v>
      </c>
      <c r="M184">
        <v>-8</v>
      </c>
      <c r="N184">
        <v>13</v>
      </c>
      <c r="O184">
        <v>605</v>
      </c>
      <c r="P184">
        <v>644</v>
      </c>
      <c r="Q184">
        <v>8</v>
      </c>
      <c r="R184">
        <v>713</v>
      </c>
      <c r="S184">
        <v>652</v>
      </c>
      <c r="T184">
        <v>-21</v>
      </c>
      <c r="U184">
        <v>0</v>
      </c>
      <c r="V184">
        <v>0</v>
      </c>
      <c r="W184">
        <v>73</v>
      </c>
      <c r="X184">
        <v>60</v>
      </c>
      <c r="Y184">
        <v>39</v>
      </c>
      <c r="Z184">
        <v>135</v>
      </c>
      <c r="AF184" t="str">
        <f t="shared" si="24"/>
        <v>06:52</v>
      </c>
      <c r="AG184" t="str">
        <f t="shared" si="19"/>
        <v>05:52</v>
      </c>
      <c r="AH184" s="5">
        <f t="shared" si="20"/>
        <v>4.1666666666666657E-2</v>
      </c>
      <c r="AI184" t="str">
        <f t="shared" si="25"/>
        <v>Night</v>
      </c>
      <c r="AJ184" t="str">
        <f t="shared" si="26"/>
        <v>REMOVE</v>
      </c>
      <c r="AK184" t="str">
        <f t="shared" si="21"/>
        <v>Friday</v>
      </c>
      <c r="AL184" t="str">
        <f t="shared" si="22"/>
        <v>OnTime</v>
      </c>
      <c r="AM184" t="str">
        <f t="shared" si="23"/>
        <v>January</v>
      </c>
    </row>
    <row r="185" spans="1:39" x14ac:dyDescent="0.3">
      <c r="A185" s="1">
        <v>44561</v>
      </c>
      <c r="B185" t="s">
        <v>55</v>
      </c>
      <c r="C185" t="s">
        <v>56</v>
      </c>
      <c r="D185" t="s">
        <v>57</v>
      </c>
      <c r="E185">
        <v>19930</v>
      </c>
      <c r="F185">
        <v>1097</v>
      </c>
      <c r="G185" t="s">
        <v>99</v>
      </c>
      <c r="H185" t="s">
        <v>43</v>
      </c>
      <c r="I185" t="s">
        <v>53</v>
      </c>
      <c r="J185" t="s">
        <v>54</v>
      </c>
      <c r="K185">
        <v>1720</v>
      </c>
      <c r="L185">
        <f ca="1">IF(ISBLANK(L185), 0, L185)</f>
        <v>0</v>
      </c>
      <c r="M185">
        <v>0</v>
      </c>
      <c r="R185">
        <v>2024</v>
      </c>
      <c r="S185">
        <f ca="1">AVERAGE(S:S)</f>
        <v>0</v>
      </c>
      <c r="T185">
        <v>0</v>
      </c>
      <c r="U185">
        <v>1</v>
      </c>
      <c r="V185">
        <v>0</v>
      </c>
      <c r="W185">
        <v>364</v>
      </c>
      <c r="Z185">
        <v>2288</v>
      </c>
      <c r="AF185" t="e">
        <f ca="1">TEXT(INT(S185/100),"00") &amp; ":" &amp; TEXT(MOD(S185,100),"00")</f>
        <v>#REF!</v>
      </c>
      <c r="AG185" t="str">
        <f ca="1">TEXT(INT(L185/100),"00") &amp; ":" &amp; TEXT(MOD(L185,100),"00")</f>
        <v>11:51</v>
      </c>
      <c r="AH185" s="5">
        <f ca="1">AF185-AG185</f>
        <v>6.1805555555555558E-2</v>
      </c>
      <c r="AI185" t="str">
        <f ca="1">IF(HOUR(AG185)&lt;6,"Night",IF(HOUR(AG185)&lt;12,"Morning",IF(HOUR(AG185)&lt;18,"Afternoon","Evening")))</f>
        <v>Evening</v>
      </c>
      <c r="AJ185" t="str">
        <f t="shared" si="26"/>
        <v>KEEP</v>
      </c>
      <c r="AK185" t="str">
        <f t="shared" si="21"/>
        <v>Friday</v>
      </c>
      <c r="AL185" t="str">
        <f t="shared" si="22"/>
        <v>OnTime</v>
      </c>
      <c r="AM185" t="str">
        <f t="shared" si="23"/>
        <v>December</v>
      </c>
    </row>
    <row r="186" spans="1:39" x14ac:dyDescent="0.3">
      <c r="A186" s="1">
        <v>44791</v>
      </c>
      <c r="B186" t="s">
        <v>155</v>
      </c>
      <c r="C186" t="s">
        <v>156</v>
      </c>
      <c r="D186" t="s">
        <v>157</v>
      </c>
      <c r="E186">
        <v>20398</v>
      </c>
      <c r="F186">
        <v>3899</v>
      </c>
      <c r="G186" t="s">
        <v>64</v>
      </c>
      <c r="H186" t="s">
        <v>65</v>
      </c>
      <c r="I186" t="s">
        <v>194</v>
      </c>
      <c r="J186" t="s">
        <v>195</v>
      </c>
      <c r="K186">
        <v>1638</v>
      </c>
      <c r="L186">
        <v>1640</v>
      </c>
      <c r="M186">
        <v>2</v>
      </c>
      <c r="N186">
        <v>24</v>
      </c>
      <c r="O186">
        <v>1704</v>
      </c>
      <c r="P186">
        <v>1848</v>
      </c>
      <c r="Q186">
        <v>6</v>
      </c>
      <c r="R186">
        <v>1850</v>
      </c>
      <c r="S186">
        <v>1854</v>
      </c>
      <c r="T186">
        <v>4</v>
      </c>
      <c r="U186">
        <v>0</v>
      </c>
      <c r="V186">
        <v>0</v>
      </c>
      <c r="W186">
        <v>132</v>
      </c>
      <c r="X186">
        <v>134</v>
      </c>
      <c r="Y186">
        <v>104</v>
      </c>
      <c r="Z186">
        <v>700</v>
      </c>
      <c r="AF186" t="str">
        <f t="shared" si="24"/>
        <v>18:54</v>
      </c>
      <c r="AG186" t="str">
        <f t="shared" si="19"/>
        <v>16:40</v>
      </c>
      <c r="AH186" s="5">
        <f t="shared" si="20"/>
        <v>9.3055555555555558E-2</v>
      </c>
      <c r="AI186" t="str">
        <f t="shared" si="25"/>
        <v>Afternoon</v>
      </c>
      <c r="AJ186" t="str">
        <f t="shared" si="26"/>
        <v>KEEP</v>
      </c>
      <c r="AK186" t="str">
        <f t="shared" si="21"/>
        <v>Thursday</v>
      </c>
      <c r="AL186" t="str">
        <f t="shared" si="22"/>
        <v>OnTime</v>
      </c>
      <c r="AM186" t="str">
        <f t="shared" si="23"/>
        <v>August</v>
      </c>
    </row>
    <row r="187" spans="1:39" x14ac:dyDescent="0.3">
      <c r="A187" s="1">
        <v>44728</v>
      </c>
      <c r="B187" t="s">
        <v>171</v>
      </c>
      <c r="C187" t="s">
        <v>172</v>
      </c>
      <c r="D187" t="s">
        <v>173</v>
      </c>
      <c r="E187">
        <v>20378</v>
      </c>
      <c r="F187">
        <v>6016</v>
      </c>
      <c r="G187" t="s">
        <v>233</v>
      </c>
      <c r="H187" t="s">
        <v>234</v>
      </c>
      <c r="I187" t="s">
        <v>51</v>
      </c>
      <c r="J187" t="s">
        <v>52</v>
      </c>
      <c r="K187">
        <v>1155</v>
      </c>
      <c r="L187" s="3">
        <v>1147</v>
      </c>
      <c r="M187">
        <v>-8</v>
      </c>
      <c r="N187">
        <v>11</v>
      </c>
      <c r="O187">
        <v>1158</v>
      </c>
      <c r="P187">
        <v>1307</v>
      </c>
      <c r="Q187">
        <v>4</v>
      </c>
      <c r="R187">
        <v>1333</v>
      </c>
      <c r="S187">
        <v>1311</v>
      </c>
      <c r="T187">
        <v>-22</v>
      </c>
      <c r="U187">
        <v>0</v>
      </c>
      <c r="V187">
        <v>0</v>
      </c>
      <c r="W187">
        <v>98</v>
      </c>
      <c r="X187">
        <v>84</v>
      </c>
      <c r="Y187">
        <v>69</v>
      </c>
      <c r="Z187">
        <v>429</v>
      </c>
      <c r="AF187" t="str">
        <f t="shared" si="24"/>
        <v>13:11</v>
      </c>
      <c r="AG187" t="str">
        <f t="shared" si="19"/>
        <v>11:47</v>
      </c>
      <c r="AH187" s="5">
        <f t="shared" si="20"/>
        <v>5.8333333333333404E-2</v>
      </c>
      <c r="AI187" t="str">
        <f t="shared" si="25"/>
        <v>Morning</v>
      </c>
      <c r="AJ187" t="str">
        <f t="shared" si="26"/>
        <v>REMOVE</v>
      </c>
      <c r="AK187" t="str">
        <f t="shared" si="21"/>
        <v>Thursday</v>
      </c>
      <c r="AL187" t="str">
        <f t="shared" si="22"/>
        <v>OnTime</v>
      </c>
      <c r="AM187" t="str">
        <f t="shared" si="23"/>
        <v>June</v>
      </c>
    </row>
    <row r="188" spans="1:39" x14ac:dyDescent="0.3">
      <c r="A188" s="1">
        <v>43952</v>
      </c>
      <c r="B188" t="s">
        <v>7</v>
      </c>
      <c r="C188" t="s">
        <v>8</v>
      </c>
      <c r="D188" t="s">
        <v>9</v>
      </c>
      <c r="E188">
        <v>19977</v>
      </c>
      <c r="F188">
        <v>1056</v>
      </c>
      <c r="G188" t="s">
        <v>23</v>
      </c>
      <c r="H188" t="s">
        <v>24</v>
      </c>
      <c r="I188" t="s">
        <v>21</v>
      </c>
      <c r="J188" t="s">
        <v>22</v>
      </c>
      <c r="K188">
        <v>1520</v>
      </c>
      <c r="L188">
        <v>1524</v>
      </c>
      <c r="M188">
        <v>4</v>
      </c>
      <c r="N188">
        <v>13</v>
      </c>
      <c r="O188">
        <v>1537</v>
      </c>
      <c r="P188">
        <v>1835</v>
      </c>
      <c r="Q188">
        <v>4</v>
      </c>
      <c r="R188">
        <v>1856</v>
      </c>
      <c r="S188">
        <v>1839</v>
      </c>
      <c r="T188">
        <v>-17</v>
      </c>
      <c r="U188">
        <v>0</v>
      </c>
      <c r="V188">
        <v>0</v>
      </c>
      <c r="W188">
        <v>156</v>
      </c>
      <c r="X188">
        <v>135</v>
      </c>
      <c r="Y188">
        <v>118</v>
      </c>
      <c r="Z188">
        <v>967</v>
      </c>
      <c r="AF188" t="str">
        <f t="shared" si="24"/>
        <v>18:39</v>
      </c>
      <c r="AG188" t="str">
        <f t="shared" si="19"/>
        <v>15:24</v>
      </c>
      <c r="AH188" s="5">
        <f t="shared" si="20"/>
        <v>0.13541666666666663</v>
      </c>
      <c r="AI188" t="str">
        <f t="shared" si="25"/>
        <v>Afternoon</v>
      </c>
      <c r="AJ188" t="str">
        <f t="shared" si="26"/>
        <v>REMOVE</v>
      </c>
      <c r="AK188" t="str">
        <f t="shared" si="21"/>
        <v>Friday</v>
      </c>
      <c r="AL188" t="str">
        <f t="shared" si="22"/>
        <v>OnTime</v>
      </c>
      <c r="AM188" t="str">
        <f t="shared" si="23"/>
        <v>May</v>
      </c>
    </row>
    <row r="189" spans="1:39" x14ac:dyDescent="0.3">
      <c r="A189" s="1">
        <v>44319</v>
      </c>
      <c r="B189" t="s">
        <v>46</v>
      </c>
      <c r="C189" t="s">
        <v>47</v>
      </c>
      <c r="D189" t="s">
        <v>48</v>
      </c>
      <c r="E189">
        <v>20452</v>
      </c>
      <c r="F189">
        <v>3525</v>
      </c>
      <c r="G189" t="s">
        <v>99</v>
      </c>
      <c r="H189" t="s">
        <v>43</v>
      </c>
      <c r="I189" t="s">
        <v>131</v>
      </c>
      <c r="J189" t="s">
        <v>132</v>
      </c>
      <c r="K189">
        <v>1830</v>
      </c>
      <c r="L189">
        <v>1827</v>
      </c>
      <c r="M189">
        <v>-3</v>
      </c>
      <c r="N189">
        <v>12</v>
      </c>
      <c r="O189">
        <v>1839</v>
      </c>
      <c r="P189">
        <v>1951</v>
      </c>
      <c r="Q189">
        <v>4</v>
      </c>
      <c r="R189">
        <v>2022</v>
      </c>
      <c r="S189">
        <v>1955</v>
      </c>
      <c r="T189">
        <v>-27</v>
      </c>
      <c r="U189">
        <v>0</v>
      </c>
      <c r="V189">
        <v>0</v>
      </c>
      <c r="W189">
        <v>112</v>
      </c>
      <c r="X189">
        <v>88</v>
      </c>
      <c r="Y189">
        <v>72</v>
      </c>
      <c r="Z189">
        <v>476</v>
      </c>
      <c r="AF189" t="str">
        <f t="shared" si="24"/>
        <v>19:55</v>
      </c>
      <c r="AG189" t="str">
        <f t="shared" si="19"/>
        <v>18:27</v>
      </c>
      <c r="AH189" s="5">
        <f t="shared" si="20"/>
        <v>6.1111111111111116E-2</v>
      </c>
      <c r="AI189" t="str">
        <f t="shared" si="25"/>
        <v>Evening</v>
      </c>
      <c r="AJ189" t="str">
        <f t="shared" si="26"/>
        <v>REMOVE</v>
      </c>
      <c r="AK189" t="str">
        <f t="shared" si="21"/>
        <v>Monday</v>
      </c>
      <c r="AL189" t="str">
        <f t="shared" si="22"/>
        <v>OnTime</v>
      </c>
      <c r="AM189" t="str">
        <f t="shared" si="23"/>
        <v>May</v>
      </c>
    </row>
    <row r="190" spans="1:39" x14ac:dyDescent="0.3">
      <c r="A190" s="1">
        <v>43562</v>
      </c>
      <c r="B190" t="s">
        <v>32</v>
      </c>
      <c r="C190" t="s">
        <v>33</v>
      </c>
      <c r="D190" t="s">
        <v>34</v>
      </c>
      <c r="E190">
        <v>19393</v>
      </c>
      <c r="F190">
        <v>6524</v>
      </c>
      <c r="G190" t="s">
        <v>76</v>
      </c>
      <c r="H190" t="s">
        <v>77</v>
      </c>
      <c r="I190" t="s">
        <v>129</v>
      </c>
      <c r="J190" t="s">
        <v>130</v>
      </c>
      <c r="K190">
        <v>1540</v>
      </c>
      <c r="L190">
        <v>1606</v>
      </c>
      <c r="M190">
        <v>26</v>
      </c>
      <c r="N190">
        <v>12</v>
      </c>
      <c r="O190">
        <v>1618</v>
      </c>
      <c r="P190">
        <v>1809</v>
      </c>
      <c r="Q190">
        <v>4</v>
      </c>
      <c r="R190">
        <v>1710</v>
      </c>
      <c r="S190">
        <v>1813</v>
      </c>
      <c r="T190">
        <v>63</v>
      </c>
      <c r="U190">
        <v>0</v>
      </c>
      <c r="V190">
        <v>0</v>
      </c>
      <c r="W190">
        <v>90</v>
      </c>
      <c r="X190">
        <v>127</v>
      </c>
      <c r="Y190">
        <v>111</v>
      </c>
      <c r="Z190">
        <v>444</v>
      </c>
      <c r="AA190">
        <v>25</v>
      </c>
      <c r="AB190">
        <v>0</v>
      </c>
      <c r="AC190">
        <v>37</v>
      </c>
      <c r="AD190">
        <v>0</v>
      </c>
      <c r="AE190">
        <v>1</v>
      </c>
      <c r="AF190" t="str">
        <f t="shared" si="24"/>
        <v>18:13</v>
      </c>
      <c r="AG190" t="str">
        <f t="shared" si="19"/>
        <v>16:06</v>
      </c>
      <c r="AH190" s="5">
        <f t="shared" si="20"/>
        <v>8.8194444444444464E-2</v>
      </c>
      <c r="AI190" t="str">
        <f t="shared" si="25"/>
        <v>Afternoon</v>
      </c>
      <c r="AJ190" t="str">
        <f t="shared" si="26"/>
        <v>KEEP</v>
      </c>
      <c r="AK190" t="str">
        <f t="shared" si="21"/>
        <v>Sunday</v>
      </c>
      <c r="AL190" t="str">
        <f t="shared" si="22"/>
        <v>Delayed</v>
      </c>
      <c r="AM190" t="str">
        <f t="shared" si="23"/>
        <v>April</v>
      </c>
    </row>
    <row r="191" spans="1:39" x14ac:dyDescent="0.3">
      <c r="A191" s="1">
        <v>44327</v>
      </c>
      <c r="B191" t="s">
        <v>32</v>
      </c>
      <c r="C191" t="s">
        <v>33</v>
      </c>
      <c r="D191" t="s">
        <v>34</v>
      </c>
      <c r="E191">
        <v>19393</v>
      </c>
      <c r="F191">
        <v>4048</v>
      </c>
      <c r="G191" t="s">
        <v>28</v>
      </c>
      <c r="H191" t="s">
        <v>29</v>
      </c>
      <c r="I191" t="s">
        <v>243</v>
      </c>
      <c r="J191" t="s">
        <v>244</v>
      </c>
      <c r="K191">
        <v>910</v>
      </c>
      <c r="L191">
        <v>906</v>
      </c>
      <c r="M191">
        <v>-4</v>
      </c>
      <c r="N191">
        <v>13</v>
      </c>
      <c r="O191">
        <v>919</v>
      </c>
      <c r="P191">
        <v>1132</v>
      </c>
      <c r="Q191">
        <v>2</v>
      </c>
      <c r="R191">
        <v>1145</v>
      </c>
      <c r="S191">
        <v>1134</v>
      </c>
      <c r="T191">
        <v>-11</v>
      </c>
      <c r="U191">
        <v>0</v>
      </c>
      <c r="V191">
        <v>0</v>
      </c>
      <c r="W191">
        <v>155</v>
      </c>
      <c r="X191">
        <v>148</v>
      </c>
      <c r="Y191">
        <v>133</v>
      </c>
      <c r="Z191">
        <v>1011</v>
      </c>
      <c r="AF191" t="str">
        <f t="shared" si="24"/>
        <v>11:34</v>
      </c>
      <c r="AG191" t="str">
        <f t="shared" si="19"/>
        <v>09:06</v>
      </c>
      <c r="AH191" s="5">
        <f t="shared" si="20"/>
        <v>0.1027777777777778</v>
      </c>
      <c r="AI191" t="str">
        <f t="shared" si="25"/>
        <v>Morning</v>
      </c>
      <c r="AJ191" t="str">
        <f t="shared" si="26"/>
        <v>REMOVE</v>
      </c>
      <c r="AK191" t="str">
        <f t="shared" si="21"/>
        <v>Tuesday</v>
      </c>
      <c r="AL191" t="str">
        <f t="shared" si="22"/>
        <v>OnTime</v>
      </c>
      <c r="AM191" t="str">
        <f t="shared" si="23"/>
        <v>May</v>
      </c>
    </row>
    <row r="192" spans="1:39" x14ac:dyDescent="0.3">
      <c r="A192" s="1">
        <v>44674</v>
      </c>
      <c r="B192" t="s">
        <v>32</v>
      </c>
      <c r="C192" t="s">
        <v>33</v>
      </c>
      <c r="D192" t="s">
        <v>34</v>
      </c>
      <c r="E192">
        <v>19393</v>
      </c>
      <c r="F192">
        <v>3442</v>
      </c>
      <c r="G192" t="s">
        <v>275</v>
      </c>
      <c r="H192" t="s">
        <v>276</v>
      </c>
      <c r="I192" t="s">
        <v>103</v>
      </c>
      <c r="J192" t="s">
        <v>104</v>
      </c>
      <c r="K192">
        <v>1210</v>
      </c>
      <c r="L192">
        <v>1225</v>
      </c>
      <c r="M192">
        <v>15</v>
      </c>
      <c r="N192">
        <v>11</v>
      </c>
      <c r="O192">
        <v>1236</v>
      </c>
      <c r="P192">
        <v>1403</v>
      </c>
      <c r="Q192">
        <v>7</v>
      </c>
      <c r="R192">
        <v>1410</v>
      </c>
      <c r="S192">
        <v>1410</v>
      </c>
      <c r="T192">
        <v>0</v>
      </c>
      <c r="U192">
        <v>0</v>
      </c>
      <c r="V192">
        <v>0</v>
      </c>
      <c r="W192">
        <v>120</v>
      </c>
      <c r="X192">
        <v>105</v>
      </c>
      <c r="Y192">
        <v>87</v>
      </c>
      <c r="Z192">
        <v>700</v>
      </c>
      <c r="AF192" t="str">
        <f t="shared" si="24"/>
        <v>14:10</v>
      </c>
      <c r="AG192" t="str">
        <f t="shared" ref="AG192:AG255" si="27">TEXT(INT(L192/100),"00") &amp; ":" &amp; TEXT(MOD(L192,100),"00")</f>
        <v>12:25</v>
      </c>
      <c r="AH192" s="5">
        <f t="shared" ref="AH192:AH255" si="28">AF192-AG192</f>
        <v>7.291666666666663E-2</v>
      </c>
      <c r="AI192" t="str">
        <f t="shared" si="25"/>
        <v>Afternoon</v>
      </c>
      <c r="AJ192" t="str">
        <f t="shared" si="26"/>
        <v>KEEP</v>
      </c>
      <c r="AK192" t="str">
        <f t="shared" si="21"/>
        <v>Saturday</v>
      </c>
      <c r="AL192" t="str">
        <f t="shared" si="22"/>
        <v>OnTime</v>
      </c>
      <c r="AM192" t="str">
        <f t="shared" si="23"/>
        <v>April</v>
      </c>
    </row>
    <row r="193" spans="1:39" x14ac:dyDescent="0.3">
      <c r="A193" s="1">
        <v>44671</v>
      </c>
      <c r="B193" t="s">
        <v>32</v>
      </c>
      <c r="C193" t="s">
        <v>33</v>
      </c>
      <c r="D193" t="s">
        <v>34</v>
      </c>
      <c r="E193">
        <v>19393</v>
      </c>
      <c r="F193">
        <v>400</v>
      </c>
      <c r="G193" t="s">
        <v>51</v>
      </c>
      <c r="H193" t="s">
        <v>52</v>
      </c>
      <c r="I193" t="s">
        <v>35</v>
      </c>
      <c r="J193" t="s">
        <v>36</v>
      </c>
      <c r="K193">
        <v>1915</v>
      </c>
      <c r="L193">
        <v>1910</v>
      </c>
      <c r="M193">
        <v>-5</v>
      </c>
      <c r="N193">
        <v>10</v>
      </c>
      <c r="O193">
        <v>1920</v>
      </c>
      <c r="P193">
        <v>2000</v>
      </c>
      <c r="Q193">
        <v>5</v>
      </c>
      <c r="R193">
        <v>2020</v>
      </c>
      <c r="S193">
        <v>2005</v>
      </c>
      <c r="T193">
        <v>-15</v>
      </c>
      <c r="U193">
        <v>0</v>
      </c>
      <c r="V193">
        <v>0</v>
      </c>
      <c r="W193">
        <v>65</v>
      </c>
      <c r="X193">
        <v>55</v>
      </c>
      <c r="Y193">
        <v>40</v>
      </c>
      <c r="Z193">
        <v>216</v>
      </c>
      <c r="AF193" t="str">
        <f t="shared" si="24"/>
        <v>20:05</v>
      </c>
      <c r="AG193" t="str">
        <f t="shared" si="27"/>
        <v>19:10</v>
      </c>
      <c r="AH193" s="5">
        <f t="shared" si="28"/>
        <v>3.819444444444442E-2</v>
      </c>
      <c r="AI193" t="str">
        <f t="shared" si="25"/>
        <v>Evening</v>
      </c>
      <c r="AJ193" t="str">
        <f t="shared" si="26"/>
        <v>REMOVE</v>
      </c>
      <c r="AK193" t="str">
        <f t="shared" si="21"/>
        <v>Wednesday</v>
      </c>
      <c r="AL193" t="str">
        <f t="shared" si="22"/>
        <v>OnTime</v>
      </c>
      <c r="AM193" t="str">
        <f t="shared" si="23"/>
        <v>April</v>
      </c>
    </row>
    <row r="194" spans="1:39" x14ac:dyDescent="0.3">
      <c r="A194" s="1">
        <v>43512</v>
      </c>
      <c r="B194" t="s">
        <v>46</v>
      </c>
      <c r="C194" t="s">
        <v>47</v>
      </c>
      <c r="D194" t="s">
        <v>48</v>
      </c>
      <c r="E194">
        <v>20452</v>
      </c>
      <c r="F194">
        <v>4453</v>
      </c>
      <c r="G194" t="s">
        <v>194</v>
      </c>
      <c r="H194" t="s">
        <v>195</v>
      </c>
      <c r="I194" t="s">
        <v>216</v>
      </c>
      <c r="J194" t="s">
        <v>217</v>
      </c>
      <c r="K194">
        <v>2155</v>
      </c>
      <c r="L194">
        <v>2151</v>
      </c>
      <c r="M194">
        <v>-4</v>
      </c>
      <c r="N194">
        <v>20</v>
      </c>
      <c r="O194">
        <v>2211</v>
      </c>
      <c r="P194">
        <v>18</v>
      </c>
      <c r="Q194">
        <v>11</v>
      </c>
      <c r="R194">
        <v>35</v>
      </c>
      <c r="S194">
        <v>29</v>
      </c>
      <c r="T194">
        <v>-6</v>
      </c>
      <c r="U194">
        <v>0</v>
      </c>
      <c r="V194">
        <v>0</v>
      </c>
      <c r="W194">
        <v>160</v>
      </c>
      <c r="X194">
        <v>158</v>
      </c>
      <c r="Y194">
        <v>127</v>
      </c>
      <c r="Z194">
        <v>910</v>
      </c>
      <c r="AF194" t="str">
        <f t="shared" si="24"/>
        <v>00:29</v>
      </c>
      <c r="AG194" t="str">
        <f t="shared" si="27"/>
        <v>21:51</v>
      </c>
      <c r="AH194" s="5">
        <f t="shared" si="28"/>
        <v>-0.89027777777777772</v>
      </c>
      <c r="AI194" t="str">
        <f t="shared" si="25"/>
        <v>Evening</v>
      </c>
      <c r="AJ194" t="str">
        <f t="shared" si="26"/>
        <v>REMOVE</v>
      </c>
      <c r="AK194" t="str">
        <f t="shared" si="21"/>
        <v>Saturday</v>
      </c>
      <c r="AL194" t="str">
        <f t="shared" si="22"/>
        <v>OnTime</v>
      </c>
      <c r="AM194" t="str">
        <f t="shared" si="23"/>
        <v>February</v>
      </c>
    </row>
    <row r="195" spans="1:39" x14ac:dyDescent="0.3">
      <c r="A195" s="1">
        <v>44141</v>
      </c>
      <c r="B195" t="s">
        <v>94</v>
      </c>
      <c r="C195" t="s">
        <v>95</v>
      </c>
      <c r="D195" t="s">
        <v>96</v>
      </c>
      <c r="E195">
        <v>20397</v>
      </c>
      <c r="F195">
        <v>5513</v>
      </c>
      <c r="G195" t="s">
        <v>279</v>
      </c>
      <c r="H195" t="s">
        <v>280</v>
      </c>
      <c r="I195" t="s">
        <v>97</v>
      </c>
      <c r="J195" t="s">
        <v>98</v>
      </c>
      <c r="K195">
        <v>1243</v>
      </c>
      <c r="L195">
        <v>1236</v>
      </c>
      <c r="M195">
        <v>-7</v>
      </c>
      <c r="N195">
        <v>11</v>
      </c>
      <c r="O195">
        <v>1247</v>
      </c>
      <c r="P195">
        <v>1429</v>
      </c>
      <c r="Q195">
        <v>20</v>
      </c>
      <c r="R195">
        <v>1518</v>
      </c>
      <c r="S195">
        <v>1449</v>
      </c>
      <c r="T195">
        <v>-29</v>
      </c>
      <c r="U195">
        <v>0</v>
      </c>
      <c r="V195">
        <v>0</v>
      </c>
      <c r="W195">
        <v>155</v>
      </c>
      <c r="X195">
        <v>133</v>
      </c>
      <c r="Y195">
        <v>102</v>
      </c>
      <c r="Z195">
        <v>761</v>
      </c>
      <c r="AF195" t="str">
        <f t="shared" si="24"/>
        <v>14:49</v>
      </c>
      <c r="AG195" t="str">
        <f t="shared" si="27"/>
        <v>12:36</v>
      </c>
      <c r="AH195" s="5">
        <f t="shared" si="28"/>
        <v>9.2361111111111116E-2</v>
      </c>
      <c r="AI195" t="str">
        <f t="shared" si="25"/>
        <v>Afternoon</v>
      </c>
      <c r="AJ195" t="str">
        <f t="shared" si="26"/>
        <v>REMOVE</v>
      </c>
      <c r="AK195" t="str">
        <f t="shared" ref="AK195:AK258" si="29">TEXT(A195, "dddd")</f>
        <v>Friday</v>
      </c>
      <c r="AL195" t="str">
        <f t="shared" ref="AL195:AL258" si="30">IF(T195&gt; 15, "Delayed", "OnTime")</f>
        <v>OnTime</v>
      </c>
      <c r="AM195" t="str">
        <f t="shared" ref="AM195:AM258" si="31">TEXT(A195, "mmmm")</f>
        <v>November</v>
      </c>
    </row>
    <row r="196" spans="1:39" x14ac:dyDescent="0.3">
      <c r="A196" s="1">
        <v>44683</v>
      </c>
      <c r="B196" t="s">
        <v>122</v>
      </c>
      <c r="C196" t="s">
        <v>123</v>
      </c>
      <c r="D196" t="s">
        <v>124</v>
      </c>
      <c r="E196">
        <v>20304</v>
      </c>
      <c r="F196">
        <v>3430</v>
      </c>
      <c r="G196" t="s">
        <v>53</v>
      </c>
      <c r="H196" t="s">
        <v>54</v>
      </c>
      <c r="I196" t="s">
        <v>23</v>
      </c>
      <c r="J196" t="s">
        <v>24</v>
      </c>
      <c r="K196">
        <v>2235</v>
      </c>
      <c r="L196">
        <v>2226</v>
      </c>
      <c r="M196">
        <v>-9</v>
      </c>
      <c r="N196">
        <v>12</v>
      </c>
      <c r="O196">
        <v>2238</v>
      </c>
      <c r="P196">
        <v>2334</v>
      </c>
      <c r="Q196">
        <v>4</v>
      </c>
      <c r="R196">
        <v>2359</v>
      </c>
      <c r="S196">
        <v>2338</v>
      </c>
      <c r="T196">
        <v>-21</v>
      </c>
      <c r="U196">
        <v>0</v>
      </c>
      <c r="V196">
        <v>0</v>
      </c>
      <c r="W196">
        <v>84</v>
      </c>
      <c r="X196">
        <v>72</v>
      </c>
      <c r="Y196">
        <v>56</v>
      </c>
      <c r="Z196">
        <v>337</v>
      </c>
      <c r="AF196" t="str">
        <f t="shared" si="24"/>
        <v>23:38</v>
      </c>
      <c r="AG196" t="str">
        <f t="shared" si="27"/>
        <v>22:26</v>
      </c>
      <c r="AH196" s="5">
        <f t="shared" si="28"/>
        <v>5.0000000000000044E-2</v>
      </c>
      <c r="AI196" t="str">
        <f t="shared" si="25"/>
        <v>Evening</v>
      </c>
      <c r="AJ196" t="str">
        <f t="shared" si="26"/>
        <v>REMOVE</v>
      </c>
      <c r="AK196" t="str">
        <f t="shared" si="29"/>
        <v>Monday</v>
      </c>
      <c r="AL196" t="str">
        <f t="shared" si="30"/>
        <v>OnTime</v>
      </c>
      <c r="AM196" t="str">
        <f t="shared" si="31"/>
        <v>May</v>
      </c>
    </row>
    <row r="197" spans="1:39" x14ac:dyDescent="0.3">
      <c r="A197" s="1">
        <v>44257</v>
      </c>
      <c r="B197" t="s">
        <v>122</v>
      </c>
      <c r="C197" t="s">
        <v>123</v>
      </c>
      <c r="D197" t="s">
        <v>124</v>
      </c>
      <c r="E197">
        <v>20304</v>
      </c>
      <c r="F197">
        <v>4052</v>
      </c>
      <c r="G197" t="s">
        <v>80</v>
      </c>
      <c r="H197" t="s">
        <v>67</v>
      </c>
      <c r="I197" t="s">
        <v>144</v>
      </c>
      <c r="J197" t="s">
        <v>145</v>
      </c>
      <c r="K197">
        <v>705</v>
      </c>
      <c r="L197">
        <v>705</v>
      </c>
      <c r="M197">
        <v>0</v>
      </c>
      <c r="N197">
        <v>24</v>
      </c>
      <c r="O197">
        <v>729</v>
      </c>
      <c r="P197">
        <v>913</v>
      </c>
      <c r="Q197">
        <v>13</v>
      </c>
      <c r="R197">
        <v>930</v>
      </c>
      <c r="S197">
        <v>926</v>
      </c>
      <c r="T197">
        <v>-4</v>
      </c>
      <c r="U197">
        <v>0</v>
      </c>
      <c r="V197">
        <v>0</v>
      </c>
      <c r="W197">
        <v>85</v>
      </c>
      <c r="X197">
        <v>81</v>
      </c>
      <c r="Y197">
        <v>44</v>
      </c>
      <c r="Z197">
        <v>235</v>
      </c>
      <c r="AF197" t="str">
        <f t="shared" si="24"/>
        <v>09:26</v>
      </c>
      <c r="AG197" t="str">
        <f t="shared" si="27"/>
        <v>07:05</v>
      </c>
      <c r="AH197" s="5">
        <f t="shared" si="28"/>
        <v>9.7916666666666652E-2</v>
      </c>
      <c r="AI197" t="str">
        <f t="shared" si="25"/>
        <v>Morning</v>
      </c>
      <c r="AJ197" t="str">
        <f t="shared" si="26"/>
        <v>REMOVE</v>
      </c>
      <c r="AK197" t="str">
        <f t="shared" si="29"/>
        <v>Tuesday</v>
      </c>
      <c r="AL197" t="str">
        <f t="shared" si="30"/>
        <v>OnTime</v>
      </c>
      <c r="AM197" t="str">
        <f t="shared" si="31"/>
        <v>March</v>
      </c>
    </row>
    <row r="198" spans="1:39" x14ac:dyDescent="0.3">
      <c r="A198" s="1">
        <v>44828</v>
      </c>
      <c r="B198" t="s">
        <v>25</v>
      </c>
      <c r="C198" t="s">
        <v>26</v>
      </c>
      <c r="D198" t="s">
        <v>27</v>
      </c>
      <c r="E198">
        <v>20416</v>
      </c>
      <c r="F198">
        <v>326</v>
      </c>
      <c r="G198" t="s">
        <v>53</v>
      </c>
      <c r="H198" t="s">
        <v>54</v>
      </c>
      <c r="I198" t="s">
        <v>51</v>
      </c>
      <c r="J198" t="s">
        <v>52</v>
      </c>
      <c r="K198">
        <v>530</v>
      </c>
      <c r="L198">
        <v>529</v>
      </c>
      <c r="M198">
        <v>-1</v>
      </c>
      <c r="N198">
        <v>14</v>
      </c>
      <c r="O198">
        <v>543</v>
      </c>
      <c r="P198">
        <v>1041</v>
      </c>
      <c r="Q198">
        <v>6</v>
      </c>
      <c r="R198">
        <v>1049</v>
      </c>
      <c r="S198">
        <v>1047</v>
      </c>
      <c r="T198">
        <v>-2</v>
      </c>
      <c r="U198">
        <v>0</v>
      </c>
      <c r="V198">
        <v>0</v>
      </c>
      <c r="W198">
        <v>199</v>
      </c>
      <c r="X198">
        <v>198</v>
      </c>
      <c r="Y198">
        <v>178</v>
      </c>
      <c r="Z198">
        <v>1379</v>
      </c>
      <c r="AF198" t="str">
        <f t="shared" si="24"/>
        <v>10:47</v>
      </c>
      <c r="AG198" t="str">
        <f t="shared" si="27"/>
        <v>05:29</v>
      </c>
      <c r="AH198" s="5">
        <f t="shared" si="28"/>
        <v>0.22083333333333335</v>
      </c>
      <c r="AI198" t="str">
        <f t="shared" si="25"/>
        <v>Night</v>
      </c>
      <c r="AJ198" t="str">
        <f t="shared" si="26"/>
        <v>REMOVE</v>
      </c>
      <c r="AK198" t="str">
        <f t="shared" si="29"/>
        <v>Saturday</v>
      </c>
      <c r="AL198" t="str">
        <f t="shared" si="30"/>
        <v>OnTime</v>
      </c>
      <c r="AM198" t="str">
        <f t="shared" si="31"/>
        <v>September</v>
      </c>
    </row>
    <row r="199" spans="1:39" x14ac:dyDescent="0.3">
      <c r="A199" s="1">
        <v>44198</v>
      </c>
      <c r="B199" t="s">
        <v>32</v>
      </c>
      <c r="C199" t="s">
        <v>33</v>
      </c>
      <c r="D199" t="s">
        <v>34</v>
      </c>
      <c r="E199">
        <v>19393</v>
      </c>
      <c r="F199">
        <v>1099</v>
      </c>
      <c r="G199" t="s">
        <v>21</v>
      </c>
      <c r="H199" t="s">
        <v>22</v>
      </c>
      <c r="I199" t="s">
        <v>10</v>
      </c>
      <c r="J199" t="s">
        <v>11</v>
      </c>
      <c r="K199">
        <v>1345</v>
      </c>
      <c r="L199">
        <v>1427</v>
      </c>
      <c r="M199">
        <v>42</v>
      </c>
      <c r="N199">
        <v>14</v>
      </c>
      <c r="O199">
        <v>1441</v>
      </c>
      <c r="P199">
        <v>2003</v>
      </c>
      <c r="Q199">
        <v>2</v>
      </c>
      <c r="R199">
        <v>1930</v>
      </c>
      <c r="S199">
        <v>2005</v>
      </c>
      <c r="T199">
        <v>35</v>
      </c>
      <c r="U199">
        <v>0</v>
      </c>
      <c r="V199">
        <v>0</v>
      </c>
      <c r="W199">
        <v>225</v>
      </c>
      <c r="X199">
        <v>218</v>
      </c>
      <c r="Y199">
        <v>202</v>
      </c>
      <c r="Z199">
        <v>1703</v>
      </c>
      <c r="AA199">
        <v>35</v>
      </c>
      <c r="AB199">
        <v>0</v>
      </c>
      <c r="AC199">
        <v>0</v>
      </c>
      <c r="AD199">
        <v>0</v>
      </c>
      <c r="AE199">
        <v>0</v>
      </c>
      <c r="AF199" t="str">
        <f t="shared" si="24"/>
        <v>20:05</v>
      </c>
      <c r="AG199" t="str">
        <f t="shared" si="27"/>
        <v>14:27</v>
      </c>
      <c r="AH199" s="5">
        <f t="shared" si="28"/>
        <v>0.23472222222222228</v>
      </c>
      <c r="AI199" t="str">
        <f t="shared" si="25"/>
        <v>Afternoon</v>
      </c>
      <c r="AJ199" t="str">
        <f t="shared" si="26"/>
        <v>KEEP</v>
      </c>
      <c r="AK199" t="str">
        <f t="shared" si="29"/>
        <v>Saturday</v>
      </c>
      <c r="AL199" t="str">
        <f t="shared" si="30"/>
        <v>Delayed</v>
      </c>
      <c r="AM199" t="str">
        <f t="shared" si="31"/>
        <v>January</v>
      </c>
    </row>
    <row r="200" spans="1:39" x14ac:dyDescent="0.3">
      <c r="A200" s="1">
        <v>44023</v>
      </c>
      <c r="B200" t="s">
        <v>39</v>
      </c>
      <c r="C200" t="s">
        <v>40</v>
      </c>
      <c r="D200" t="s">
        <v>41</v>
      </c>
      <c r="E200">
        <v>19805</v>
      </c>
      <c r="F200">
        <v>2498</v>
      </c>
      <c r="G200" t="s">
        <v>178</v>
      </c>
      <c r="H200" t="s">
        <v>179</v>
      </c>
      <c r="I200" t="s">
        <v>97</v>
      </c>
      <c r="J200" t="s">
        <v>98</v>
      </c>
      <c r="K200">
        <v>840</v>
      </c>
      <c r="L200">
        <v>831</v>
      </c>
      <c r="M200">
        <v>-9</v>
      </c>
      <c r="N200">
        <v>15</v>
      </c>
      <c r="O200">
        <v>846</v>
      </c>
      <c r="P200">
        <v>1000</v>
      </c>
      <c r="Q200">
        <v>7</v>
      </c>
      <c r="R200">
        <v>1036</v>
      </c>
      <c r="S200">
        <v>1007</v>
      </c>
      <c r="T200">
        <v>-29</v>
      </c>
      <c r="U200">
        <v>0</v>
      </c>
      <c r="V200">
        <v>0</v>
      </c>
      <c r="W200">
        <v>116</v>
      </c>
      <c r="X200">
        <v>96</v>
      </c>
      <c r="Y200">
        <v>74</v>
      </c>
      <c r="Z200">
        <v>449</v>
      </c>
      <c r="AF200" t="str">
        <f t="shared" si="24"/>
        <v>10:07</v>
      </c>
      <c r="AG200" t="str">
        <f t="shared" si="27"/>
        <v>08:31</v>
      </c>
      <c r="AH200" s="5">
        <f t="shared" si="28"/>
        <v>6.6666666666666652E-2</v>
      </c>
      <c r="AI200" t="str">
        <f t="shared" si="25"/>
        <v>Morning</v>
      </c>
      <c r="AJ200" t="str">
        <f t="shared" si="26"/>
        <v>REMOVE</v>
      </c>
      <c r="AK200" t="str">
        <f t="shared" si="29"/>
        <v>Saturday</v>
      </c>
      <c r="AL200" t="str">
        <f t="shared" si="30"/>
        <v>OnTime</v>
      </c>
      <c r="AM200" t="str">
        <f t="shared" si="31"/>
        <v>July</v>
      </c>
    </row>
    <row r="201" spans="1:39" x14ac:dyDescent="0.3">
      <c r="A201" s="1">
        <v>45126</v>
      </c>
      <c r="B201" t="s">
        <v>141</v>
      </c>
      <c r="C201" t="s">
        <v>142</v>
      </c>
      <c r="D201" t="s">
        <v>143</v>
      </c>
      <c r="E201">
        <v>20363</v>
      </c>
      <c r="F201">
        <v>5025</v>
      </c>
      <c r="G201" t="s">
        <v>160</v>
      </c>
      <c r="H201" t="s">
        <v>161</v>
      </c>
      <c r="I201" t="s">
        <v>150</v>
      </c>
      <c r="J201" t="s">
        <v>85</v>
      </c>
      <c r="K201">
        <v>1534</v>
      </c>
      <c r="L201">
        <v>1530</v>
      </c>
      <c r="M201">
        <v>-4</v>
      </c>
      <c r="N201">
        <v>11</v>
      </c>
      <c r="O201">
        <v>1541</v>
      </c>
      <c r="P201">
        <v>1845</v>
      </c>
      <c r="Q201">
        <v>7</v>
      </c>
      <c r="R201">
        <v>1906</v>
      </c>
      <c r="S201">
        <v>1852</v>
      </c>
      <c r="T201">
        <v>-14</v>
      </c>
      <c r="U201">
        <v>0</v>
      </c>
      <c r="V201">
        <v>0</v>
      </c>
      <c r="W201">
        <v>152</v>
      </c>
      <c r="X201">
        <v>142</v>
      </c>
      <c r="Y201">
        <v>124</v>
      </c>
      <c r="Z201">
        <v>888</v>
      </c>
      <c r="AF201" t="str">
        <f t="shared" si="24"/>
        <v>18:52</v>
      </c>
      <c r="AG201" t="str">
        <f t="shared" si="27"/>
        <v>15:30</v>
      </c>
      <c r="AH201" s="5">
        <f t="shared" si="28"/>
        <v>0.14027777777777772</v>
      </c>
      <c r="AI201" t="str">
        <f t="shared" si="25"/>
        <v>Afternoon</v>
      </c>
      <c r="AJ201" t="str">
        <f t="shared" si="26"/>
        <v>REMOVE</v>
      </c>
      <c r="AK201" t="str">
        <f t="shared" si="29"/>
        <v>Wednesday</v>
      </c>
      <c r="AL201" t="str">
        <f t="shared" si="30"/>
        <v>OnTime</v>
      </c>
      <c r="AM201" t="str">
        <f t="shared" si="31"/>
        <v>July</v>
      </c>
    </row>
    <row r="202" spans="1:39" x14ac:dyDescent="0.3">
      <c r="A202" s="1">
        <v>44898</v>
      </c>
      <c r="B202" t="s">
        <v>39</v>
      </c>
      <c r="C202" t="s">
        <v>40</v>
      </c>
      <c r="D202" t="s">
        <v>41</v>
      </c>
      <c r="E202">
        <v>19805</v>
      </c>
      <c r="F202">
        <v>2600</v>
      </c>
      <c r="G202" t="s">
        <v>44</v>
      </c>
      <c r="H202" t="s">
        <v>45</v>
      </c>
      <c r="I202" t="s">
        <v>30</v>
      </c>
      <c r="J202" t="s">
        <v>31</v>
      </c>
      <c r="K202">
        <v>830</v>
      </c>
      <c r="L202">
        <v>826</v>
      </c>
      <c r="M202">
        <v>-4</v>
      </c>
      <c r="N202">
        <v>17</v>
      </c>
      <c r="O202">
        <v>843</v>
      </c>
      <c r="P202">
        <v>1154</v>
      </c>
      <c r="Q202">
        <v>18</v>
      </c>
      <c r="R202">
        <v>1211</v>
      </c>
      <c r="S202">
        <v>1212</v>
      </c>
      <c r="T202">
        <v>1</v>
      </c>
      <c r="U202">
        <v>0</v>
      </c>
      <c r="V202">
        <v>0</v>
      </c>
      <c r="W202">
        <v>281</v>
      </c>
      <c r="X202">
        <v>286</v>
      </c>
      <c r="Y202">
        <v>251</v>
      </c>
      <c r="Z202">
        <v>1562</v>
      </c>
      <c r="AF202" t="str">
        <f t="shared" si="24"/>
        <v>12:12</v>
      </c>
      <c r="AG202" t="str">
        <f t="shared" si="27"/>
        <v>08:26</v>
      </c>
      <c r="AH202" s="5">
        <f t="shared" si="28"/>
        <v>0.15694444444444444</v>
      </c>
      <c r="AI202" t="str">
        <f t="shared" si="25"/>
        <v>Morning</v>
      </c>
      <c r="AJ202" t="str">
        <f t="shared" si="26"/>
        <v>REMOVE</v>
      </c>
      <c r="AK202" t="str">
        <f t="shared" si="29"/>
        <v>Saturday</v>
      </c>
      <c r="AL202" t="str">
        <f t="shared" si="30"/>
        <v>OnTime</v>
      </c>
      <c r="AM202" t="str">
        <f t="shared" si="31"/>
        <v>December</v>
      </c>
    </row>
    <row r="203" spans="1:39" x14ac:dyDescent="0.3">
      <c r="A203" s="1">
        <v>44513</v>
      </c>
      <c r="B203" t="s">
        <v>14</v>
      </c>
      <c r="C203" t="s">
        <v>15</v>
      </c>
      <c r="D203" t="s">
        <v>16</v>
      </c>
      <c r="E203">
        <v>19790</v>
      </c>
      <c r="F203">
        <v>2729</v>
      </c>
      <c r="G203" t="s">
        <v>60</v>
      </c>
      <c r="H203" t="s">
        <v>61</v>
      </c>
      <c r="I203" t="s">
        <v>64</v>
      </c>
      <c r="J203" t="s">
        <v>65</v>
      </c>
      <c r="K203">
        <v>2105</v>
      </c>
      <c r="L203">
        <v>2101</v>
      </c>
      <c r="M203">
        <v>-4</v>
      </c>
      <c r="N203">
        <v>14</v>
      </c>
      <c r="O203">
        <v>2115</v>
      </c>
      <c r="P203">
        <v>2211</v>
      </c>
      <c r="Q203">
        <v>7</v>
      </c>
      <c r="R203">
        <v>2222</v>
      </c>
      <c r="S203">
        <v>2218</v>
      </c>
      <c r="T203">
        <v>-4</v>
      </c>
      <c r="U203">
        <v>0</v>
      </c>
      <c r="V203">
        <v>0</v>
      </c>
      <c r="W203">
        <v>77</v>
      </c>
      <c r="X203">
        <v>77</v>
      </c>
      <c r="Y203">
        <v>56</v>
      </c>
      <c r="Z203">
        <v>356</v>
      </c>
      <c r="AF203" t="str">
        <f t="shared" si="24"/>
        <v>22:18</v>
      </c>
      <c r="AG203" t="str">
        <f t="shared" si="27"/>
        <v>21:01</v>
      </c>
      <c r="AH203" s="5">
        <f t="shared" si="28"/>
        <v>5.3472222222222254E-2</v>
      </c>
      <c r="AI203" t="str">
        <f t="shared" si="25"/>
        <v>Evening</v>
      </c>
      <c r="AJ203" t="str">
        <f t="shared" si="26"/>
        <v>REMOVE</v>
      </c>
      <c r="AK203" t="str">
        <f t="shared" si="29"/>
        <v>Saturday</v>
      </c>
      <c r="AL203" t="str">
        <f t="shared" si="30"/>
        <v>OnTime</v>
      </c>
      <c r="AM203" t="str">
        <f t="shared" si="31"/>
        <v>November</v>
      </c>
    </row>
    <row r="204" spans="1:39" x14ac:dyDescent="0.3">
      <c r="A204" s="1">
        <v>45057</v>
      </c>
      <c r="B204" t="s">
        <v>25</v>
      </c>
      <c r="C204" t="s">
        <v>26</v>
      </c>
      <c r="D204" t="s">
        <v>27</v>
      </c>
      <c r="E204">
        <v>20416</v>
      </c>
      <c r="F204">
        <v>1810</v>
      </c>
      <c r="G204" t="s">
        <v>10</v>
      </c>
      <c r="H204" t="s">
        <v>11</v>
      </c>
      <c r="I204" t="s">
        <v>178</v>
      </c>
      <c r="J204" t="s">
        <v>179</v>
      </c>
      <c r="K204">
        <v>1830</v>
      </c>
      <c r="L204">
        <v>1827</v>
      </c>
      <c r="M204">
        <v>-3</v>
      </c>
      <c r="N204">
        <v>11</v>
      </c>
      <c r="O204">
        <v>1838</v>
      </c>
      <c r="P204">
        <v>2051</v>
      </c>
      <c r="Q204">
        <v>10</v>
      </c>
      <c r="R204">
        <v>2117</v>
      </c>
      <c r="S204">
        <v>2101</v>
      </c>
      <c r="T204">
        <v>-16</v>
      </c>
      <c r="U204">
        <v>0</v>
      </c>
      <c r="V204">
        <v>0</v>
      </c>
      <c r="W204">
        <v>167</v>
      </c>
      <c r="X204">
        <v>154</v>
      </c>
      <c r="Y204">
        <v>133</v>
      </c>
      <c r="Z204">
        <v>992</v>
      </c>
      <c r="AF204" t="str">
        <f t="shared" si="24"/>
        <v>21:01</v>
      </c>
      <c r="AG204" t="str">
        <f t="shared" si="27"/>
        <v>18:27</v>
      </c>
      <c r="AH204" s="5">
        <f t="shared" si="28"/>
        <v>0.1069444444444444</v>
      </c>
      <c r="AI204" t="str">
        <f t="shared" si="25"/>
        <v>Evening</v>
      </c>
      <c r="AJ204" t="str">
        <f t="shared" si="26"/>
        <v>REMOVE</v>
      </c>
      <c r="AK204" t="str">
        <f t="shared" si="29"/>
        <v>Thursday</v>
      </c>
      <c r="AL204" t="str">
        <f t="shared" si="30"/>
        <v>OnTime</v>
      </c>
      <c r="AM204" t="str">
        <f t="shared" si="31"/>
        <v>May</v>
      </c>
    </row>
    <row r="205" spans="1:39" x14ac:dyDescent="0.3">
      <c r="A205" s="1">
        <v>44781</v>
      </c>
      <c r="B205" t="s">
        <v>81</v>
      </c>
      <c r="C205" t="s">
        <v>82</v>
      </c>
      <c r="D205" t="s">
        <v>83</v>
      </c>
      <c r="E205">
        <v>20409</v>
      </c>
      <c r="F205">
        <v>1347</v>
      </c>
      <c r="G205" t="s">
        <v>42</v>
      </c>
      <c r="H205" t="s">
        <v>43</v>
      </c>
      <c r="I205" t="s">
        <v>165</v>
      </c>
      <c r="J205" t="s">
        <v>166</v>
      </c>
      <c r="K205">
        <v>815</v>
      </c>
      <c r="L205">
        <v>808</v>
      </c>
      <c r="M205">
        <v>-7</v>
      </c>
      <c r="N205">
        <v>16</v>
      </c>
      <c r="O205">
        <v>824</v>
      </c>
      <c r="P205">
        <v>1141</v>
      </c>
      <c r="Q205">
        <v>8</v>
      </c>
      <c r="R205">
        <v>1202</v>
      </c>
      <c r="S205">
        <v>1149</v>
      </c>
      <c r="T205">
        <v>-13</v>
      </c>
      <c r="U205">
        <v>0</v>
      </c>
      <c r="V205">
        <v>0</v>
      </c>
      <c r="W205">
        <v>227</v>
      </c>
      <c r="X205">
        <v>221</v>
      </c>
      <c r="Y205">
        <v>197</v>
      </c>
      <c r="Z205">
        <v>1554</v>
      </c>
      <c r="AF205" t="str">
        <f t="shared" si="24"/>
        <v>11:49</v>
      </c>
      <c r="AG205" t="str">
        <f t="shared" si="27"/>
        <v>08:08</v>
      </c>
      <c r="AH205" s="5">
        <f t="shared" si="28"/>
        <v>0.15347222222222223</v>
      </c>
      <c r="AI205" t="str">
        <f t="shared" si="25"/>
        <v>Morning</v>
      </c>
      <c r="AJ205" t="str">
        <f t="shared" si="26"/>
        <v>REMOVE</v>
      </c>
      <c r="AK205" t="str">
        <f t="shared" si="29"/>
        <v>Monday</v>
      </c>
      <c r="AL205" t="str">
        <f t="shared" si="30"/>
        <v>OnTime</v>
      </c>
      <c r="AM205" t="str">
        <f t="shared" si="31"/>
        <v>August</v>
      </c>
    </row>
    <row r="206" spans="1:39" x14ac:dyDescent="0.3">
      <c r="A206" s="1">
        <v>44031</v>
      </c>
      <c r="B206" t="s">
        <v>39</v>
      </c>
      <c r="C206" t="s">
        <v>40</v>
      </c>
      <c r="D206" t="s">
        <v>41</v>
      </c>
      <c r="E206">
        <v>19805</v>
      </c>
      <c r="F206">
        <v>1281</v>
      </c>
      <c r="G206" t="s">
        <v>169</v>
      </c>
      <c r="H206" t="s">
        <v>170</v>
      </c>
      <c r="I206" t="s">
        <v>30</v>
      </c>
      <c r="J206" t="s">
        <v>31</v>
      </c>
      <c r="K206">
        <v>930</v>
      </c>
      <c r="L206">
        <v>925</v>
      </c>
      <c r="M206">
        <v>-5</v>
      </c>
      <c r="N206">
        <v>9</v>
      </c>
      <c r="O206">
        <v>934</v>
      </c>
      <c r="P206">
        <v>1053</v>
      </c>
      <c r="Q206">
        <v>23</v>
      </c>
      <c r="R206">
        <v>1113</v>
      </c>
      <c r="S206">
        <v>1116</v>
      </c>
      <c r="T206">
        <v>3</v>
      </c>
      <c r="U206">
        <v>0</v>
      </c>
      <c r="V206">
        <v>0</v>
      </c>
      <c r="W206">
        <v>163</v>
      </c>
      <c r="X206">
        <v>171</v>
      </c>
      <c r="Y206">
        <v>139</v>
      </c>
      <c r="Z206">
        <v>1017</v>
      </c>
      <c r="AF206" t="str">
        <f t="shared" ref="AF206:AF269" si="32">TEXT(INT(S206/100),"00") &amp; ":" &amp; TEXT(MOD(S206,100),"00")</f>
        <v>11:16</v>
      </c>
      <c r="AG206" t="str">
        <f t="shared" si="27"/>
        <v>09:25</v>
      </c>
      <c r="AH206" s="5">
        <f t="shared" si="28"/>
        <v>7.7083333333333337E-2</v>
      </c>
      <c r="AI206" t="str">
        <f t="shared" si="25"/>
        <v>Morning</v>
      </c>
      <c r="AJ206" t="str">
        <f t="shared" si="26"/>
        <v>REMOVE</v>
      </c>
      <c r="AK206" t="str">
        <f t="shared" si="29"/>
        <v>Sunday</v>
      </c>
      <c r="AL206" t="str">
        <f t="shared" si="30"/>
        <v>OnTime</v>
      </c>
      <c r="AM206" t="str">
        <f t="shared" si="31"/>
        <v>July</v>
      </c>
    </row>
    <row r="207" spans="1:39" x14ac:dyDescent="0.3">
      <c r="A207" s="1">
        <v>44843</v>
      </c>
      <c r="B207" t="s">
        <v>14</v>
      </c>
      <c r="C207" t="s">
        <v>15</v>
      </c>
      <c r="D207" t="s">
        <v>16</v>
      </c>
      <c r="E207">
        <v>19790</v>
      </c>
      <c r="F207">
        <v>1447</v>
      </c>
      <c r="G207" t="s">
        <v>208</v>
      </c>
      <c r="H207" t="s">
        <v>209</v>
      </c>
      <c r="I207" t="s">
        <v>60</v>
      </c>
      <c r="J207" t="s">
        <v>61</v>
      </c>
      <c r="K207">
        <v>1543</v>
      </c>
      <c r="L207">
        <v>1532</v>
      </c>
      <c r="M207">
        <v>-11</v>
      </c>
      <c r="N207">
        <v>13</v>
      </c>
      <c r="O207">
        <v>1545</v>
      </c>
      <c r="P207">
        <v>1635</v>
      </c>
      <c r="Q207">
        <v>3</v>
      </c>
      <c r="R207">
        <v>1710</v>
      </c>
      <c r="S207">
        <v>1638</v>
      </c>
      <c r="T207">
        <v>-32</v>
      </c>
      <c r="U207">
        <v>0</v>
      </c>
      <c r="V207">
        <v>0</v>
      </c>
      <c r="W207">
        <v>87</v>
      </c>
      <c r="X207">
        <v>66</v>
      </c>
      <c r="Y207">
        <v>50</v>
      </c>
      <c r="Z207">
        <v>306</v>
      </c>
      <c r="AF207" t="str">
        <f t="shared" si="32"/>
        <v>16:38</v>
      </c>
      <c r="AG207" t="str">
        <f t="shared" si="27"/>
        <v>15:32</v>
      </c>
      <c r="AH207" s="5">
        <f t="shared" si="28"/>
        <v>4.5833333333333282E-2</v>
      </c>
      <c r="AI207" t="str">
        <f t="shared" si="25"/>
        <v>Afternoon</v>
      </c>
      <c r="AJ207" t="str">
        <f t="shared" si="26"/>
        <v>REMOVE</v>
      </c>
      <c r="AK207" t="str">
        <f t="shared" si="29"/>
        <v>Sunday</v>
      </c>
      <c r="AL207" t="str">
        <f t="shared" si="30"/>
        <v>OnTime</v>
      </c>
      <c r="AM207" t="str">
        <f t="shared" si="31"/>
        <v>October</v>
      </c>
    </row>
    <row r="208" spans="1:39" x14ac:dyDescent="0.3">
      <c r="A208" s="1">
        <v>43722</v>
      </c>
      <c r="B208" t="s">
        <v>55</v>
      </c>
      <c r="C208" t="s">
        <v>56</v>
      </c>
      <c r="D208" t="s">
        <v>57</v>
      </c>
      <c r="E208">
        <v>19930</v>
      </c>
      <c r="F208">
        <v>500</v>
      </c>
      <c r="G208" t="s">
        <v>19</v>
      </c>
      <c r="H208" t="s">
        <v>20</v>
      </c>
      <c r="I208" t="s">
        <v>131</v>
      </c>
      <c r="J208" t="s">
        <v>132</v>
      </c>
      <c r="K208">
        <v>1000</v>
      </c>
      <c r="L208">
        <v>1031</v>
      </c>
      <c r="M208">
        <v>31</v>
      </c>
      <c r="N208">
        <v>31</v>
      </c>
      <c r="O208">
        <v>1102</v>
      </c>
      <c r="P208">
        <v>1727</v>
      </c>
      <c r="Q208">
        <v>4</v>
      </c>
      <c r="R208">
        <v>1715</v>
      </c>
      <c r="S208">
        <v>1731</v>
      </c>
      <c r="T208">
        <v>16</v>
      </c>
      <c r="U208">
        <v>0</v>
      </c>
      <c r="V208">
        <v>0</v>
      </c>
      <c r="W208">
        <v>255</v>
      </c>
      <c r="X208">
        <v>240</v>
      </c>
      <c r="Y208">
        <v>205</v>
      </c>
      <c r="Z208">
        <v>1866</v>
      </c>
      <c r="AA208">
        <v>16</v>
      </c>
      <c r="AB208">
        <v>0</v>
      </c>
      <c r="AC208">
        <v>0</v>
      </c>
      <c r="AD208">
        <v>0</v>
      </c>
      <c r="AE208">
        <v>0</v>
      </c>
      <c r="AF208" t="str">
        <f t="shared" si="32"/>
        <v>17:31</v>
      </c>
      <c r="AG208" t="str">
        <f t="shared" si="27"/>
        <v>10:31</v>
      </c>
      <c r="AH208" s="5">
        <f t="shared" si="28"/>
        <v>0.29166666666666663</v>
      </c>
      <c r="AI208" t="str">
        <f t="shared" si="25"/>
        <v>Morning</v>
      </c>
      <c r="AJ208" t="str">
        <f t="shared" si="26"/>
        <v>KEEP</v>
      </c>
      <c r="AK208" t="str">
        <f t="shared" si="29"/>
        <v>Saturday</v>
      </c>
      <c r="AL208" t="str">
        <f t="shared" si="30"/>
        <v>Delayed</v>
      </c>
      <c r="AM208" t="str">
        <f t="shared" si="31"/>
        <v>September</v>
      </c>
    </row>
    <row r="209" spans="1:39" x14ac:dyDescent="0.3">
      <c r="A209" s="1">
        <v>44490</v>
      </c>
      <c r="B209" t="s">
        <v>7</v>
      </c>
      <c r="C209" t="s">
        <v>8</v>
      </c>
      <c r="D209" t="s">
        <v>9</v>
      </c>
      <c r="E209">
        <v>19977</v>
      </c>
      <c r="F209">
        <v>1491</v>
      </c>
      <c r="G209" t="s">
        <v>212</v>
      </c>
      <c r="H209" t="s">
        <v>213</v>
      </c>
      <c r="I209" t="s">
        <v>23</v>
      </c>
      <c r="J209" t="s">
        <v>24</v>
      </c>
      <c r="K209">
        <v>1015</v>
      </c>
      <c r="L209">
        <v>1147</v>
      </c>
      <c r="M209">
        <v>92</v>
      </c>
      <c r="N209">
        <v>10</v>
      </c>
      <c r="O209">
        <v>1157</v>
      </c>
      <c r="P209">
        <v>1336</v>
      </c>
      <c r="Q209">
        <v>6</v>
      </c>
      <c r="R209">
        <v>1206</v>
      </c>
      <c r="S209">
        <v>1342</v>
      </c>
      <c r="T209">
        <v>96</v>
      </c>
      <c r="U209">
        <v>0</v>
      </c>
      <c r="V209">
        <v>0</v>
      </c>
      <c r="W209">
        <v>111</v>
      </c>
      <c r="X209">
        <v>115</v>
      </c>
      <c r="Y209">
        <v>99</v>
      </c>
      <c r="Z209">
        <v>550</v>
      </c>
      <c r="AA209">
        <v>0</v>
      </c>
      <c r="AB209">
        <v>0</v>
      </c>
      <c r="AC209">
        <v>96</v>
      </c>
      <c r="AD209">
        <v>0</v>
      </c>
      <c r="AE209">
        <v>0</v>
      </c>
      <c r="AF209" t="str">
        <f t="shared" si="32"/>
        <v>13:42</v>
      </c>
      <c r="AG209" t="str">
        <f t="shared" si="27"/>
        <v>11:47</v>
      </c>
      <c r="AH209" s="5">
        <f t="shared" si="28"/>
        <v>7.9861111111111105E-2</v>
      </c>
      <c r="AI209" t="str">
        <f t="shared" ref="AI209:AI272" si="33">IF(HOUR(AG209)&lt;6,"Night",IF(HOUR(AG209)&lt;12,"Morning",IF(HOUR(AG209)&lt;18,"Afternoon","Evening")))</f>
        <v>Morning</v>
      </c>
      <c r="AJ209" t="str">
        <f t="shared" si="26"/>
        <v>KEEP</v>
      </c>
      <c r="AK209" t="str">
        <f t="shared" si="29"/>
        <v>Thursday</v>
      </c>
      <c r="AL209" t="str">
        <f t="shared" si="30"/>
        <v>Delayed</v>
      </c>
      <c r="AM209" t="str">
        <f t="shared" si="31"/>
        <v>October</v>
      </c>
    </row>
    <row r="210" spans="1:39" x14ac:dyDescent="0.3">
      <c r="A210" s="1">
        <v>43580</v>
      </c>
      <c r="B210" t="s">
        <v>55</v>
      </c>
      <c r="C210" t="s">
        <v>56</v>
      </c>
      <c r="D210" t="s">
        <v>57</v>
      </c>
      <c r="E210">
        <v>19930</v>
      </c>
      <c r="F210">
        <v>479</v>
      </c>
      <c r="G210" t="s">
        <v>281</v>
      </c>
      <c r="H210" t="s">
        <v>282</v>
      </c>
      <c r="I210" t="s">
        <v>19</v>
      </c>
      <c r="J210" t="s">
        <v>20</v>
      </c>
      <c r="K210">
        <v>1930</v>
      </c>
      <c r="L210">
        <v>1922</v>
      </c>
      <c r="M210">
        <v>-8</v>
      </c>
      <c r="N210">
        <v>14</v>
      </c>
      <c r="O210">
        <v>1936</v>
      </c>
      <c r="P210">
        <v>2154</v>
      </c>
      <c r="Q210">
        <v>17</v>
      </c>
      <c r="R210">
        <v>2225</v>
      </c>
      <c r="S210">
        <v>2211</v>
      </c>
      <c r="T210">
        <v>-14</v>
      </c>
      <c r="U210">
        <v>0</v>
      </c>
      <c r="V210">
        <v>0</v>
      </c>
      <c r="W210">
        <v>175</v>
      </c>
      <c r="X210">
        <v>169</v>
      </c>
      <c r="Y210">
        <v>138</v>
      </c>
      <c r="Z210">
        <v>978</v>
      </c>
      <c r="AF210" t="str">
        <f t="shared" si="32"/>
        <v>22:11</v>
      </c>
      <c r="AG210" t="str">
        <f t="shared" si="27"/>
        <v>19:22</v>
      </c>
      <c r="AH210" s="5">
        <f t="shared" si="28"/>
        <v>0.11736111111111114</v>
      </c>
      <c r="AI210" t="str">
        <f t="shared" si="33"/>
        <v>Evening</v>
      </c>
      <c r="AJ210" t="str">
        <f t="shared" si="26"/>
        <v>REMOVE</v>
      </c>
      <c r="AK210" t="str">
        <f t="shared" si="29"/>
        <v>Thursday</v>
      </c>
      <c r="AL210" t="str">
        <f t="shared" si="30"/>
        <v>OnTime</v>
      </c>
      <c r="AM210" t="str">
        <f t="shared" si="31"/>
        <v>April</v>
      </c>
    </row>
    <row r="211" spans="1:39" x14ac:dyDescent="0.3">
      <c r="A211" s="1">
        <v>44066</v>
      </c>
      <c r="B211" t="s">
        <v>7</v>
      </c>
      <c r="C211" t="s">
        <v>8</v>
      </c>
      <c r="D211" t="s">
        <v>9</v>
      </c>
      <c r="E211">
        <v>19977</v>
      </c>
      <c r="F211">
        <v>1845</v>
      </c>
      <c r="G211" t="s">
        <v>21</v>
      </c>
      <c r="H211" t="s">
        <v>22</v>
      </c>
      <c r="I211" t="s">
        <v>80</v>
      </c>
      <c r="J211" t="s">
        <v>67</v>
      </c>
      <c r="K211">
        <v>630</v>
      </c>
      <c r="L211">
        <v>621</v>
      </c>
      <c r="M211">
        <v>-9</v>
      </c>
      <c r="N211">
        <v>13</v>
      </c>
      <c r="O211">
        <v>634</v>
      </c>
      <c r="P211">
        <v>932</v>
      </c>
      <c r="Q211">
        <v>13</v>
      </c>
      <c r="R211">
        <v>956</v>
      </c>
      <c r="S211">
        <v>945</v>
      </c>
      <c r="T211">
        <v>-11</v>
      </c>
      <c r="U211">
        <v>0</v>
      </c>
      <c r="V211">
        <v>0</v>
      </c>
      <c r="W211">
        <v>146</v>
      </c>
      <c r="X211">
        <v>144</v>
      </c>
      <c r="Y211">
        <v>118</v>
      </c>
      <c r="Z211">
        <v>888</v>
      </c>
      <c r="AF211" t="str">
        <f t="shared" si="32"/>
        <v>09:45</v>
      </c>
      <c r="AG211" t="str">
        <f t="shared" si="27"/>
        <v>06:21</v>
      </c>
      <c r="AH211" s="5">
        <f t="shared" si="28"/>
        <v>0.14166666666666666</v>
      </c>
      <c r="AI211" t="str">
        <f t="shared" si="33"/>
        <v>Morning</v>
      </c>
      <c r="AJ211" t="str">
        <f t="shared" si="26"/>
        <v>REMOVE</v>
      </c>
      <c r="AK211" t="str">
        <f t="shared" si="29"/>
        <v>Sunday</v>
      </c>
      <c r="AL211" t="str">
        <f t="shared" si="30"/>
        <v>OnTime</v>
      </c>
      <c r="AM211" t="str">
        <f t="shared" si="31"/>
        <v>August</v>
      </c>
    </row>
    <row r="212" spans="1:39" x14ac:dyDescent="0.3">
      <c r="A212" s="1">
        <v>43729</v>
      </c>
      <c r="B212" t="s">
        <v>94</v>
      </c>
      <c r="C212" t="s">
        <v>95</v>
      </c>
      <c r="D212" t="s">
        <v>96</v>
      </c>
      <c r="E212">
        <v>20397</v>
      </c>
      <c r="F212">
        <v>5473</v>
      </c>
      <c r="G212" t="s">
        <v>243</v>
      </c>
      <c r="H212" t="s">
        <v>244</v>
      </c>
      <c r="I212" t="s">
        <v>42</v>
      </c>
      <c r="J212" t="s">
        <v>43</v>
      </c>
      <c r="K212">
        <v>1538</v>
      </c>
      <c r="L212">
        <v>1558</v>
      </c>
      <c r="M212">
        <v>20</v>
      </c>
      <c r="N212">
        <v>18</v>
      </c>
      <c r="O212">
        <v>1616</v>
      </c>
      <c r="P212">
        <v>1706</v>
      </c>
      <c r="Q212">
        <v>6</v>
      </c>
      <c r="R212">
        <v>1700</v>
      </c>
      <c r="S212">
        <v>1712</v>
      </c>
      <c r="T212">
        <v>12</v>
      </c>
      <c r="U212">
        <v>0</v>
      </c>
      <c r="V212">
        <v>0</v>
      </c>
      <c r="W212">
        <v>82</v>
      </c>
      <c r="X212">
        <v>74</v>
      </c>
      <c r="Y212">
        <v>50</v>
      </c>
      <c r="Z212">
        <v>296</v>
      </c>
      <c r="AF212" t="str">
        <f t="shared" si="32"/>
        <v>17:12</v>
      </c>
      <c r="AG212" t="str">
        <f t="shared" si="27"/>
        <v>15:58</v>
      </c>
      <c r="AH212" s="5">
        <f t="shared" si="28"/>
        <v>5.1388888888888928E-2</v>
      </c>
      <c r="AI212" t="str">
        <f t="shared" si="33"/>
        <v>Afternoon</v>
      </c>
      <c r="AJ212" t="str">
        <f t="shared" si="26"/>
        <v>KEEP</v>
      </c>
      <c r="AK212" t="str">
        <f t="shared" si="29"/>
        <v>Saturday</v>
      </c>
      <c r="AL212" t="str">
        <f t="shared" si="30"/>
        <v>OnTime</v>
      </c>
      <c r="AM212" t="str">
        <f t="shared" si="31"/>
        <v>September</v>
      </c>
    </row>
    <row r="213" spans="1:39" x14ac:dyDescent="0.3">
      <c r="A213" s="1">
        <v>44899</v>
      </c>
      <c r="B213" t="s">
        <v>32</v>
      </c>
      <c r="C213" t="s">
        <v>33</v>
      </c>
      <c r="D213" t="s">
        <v>34</v>
      </c>
      <c r="E213">
        <v>19393</v>
      </c>
      <c r="F213">
        <v>1227</v>
      </c>
      <c r="G213" t="s">
        <v>151</v>
      </c>
      <c r="H213" t="s">
        <v>152</v>
      </c>
      <c r="I213" t="s">
        <v>21</v>
      </c>
      <c r="J213" t="s">
        <v>22</v>
      </c>
      <c r="K213">
        <v>2120</v>
      </c>
      <c r="L213">
        <v>2149</v>
      </c>
      <c r="M213">
        <v>29</v>
      </c>
      <c r="N213">
        <v>8</v>
      </c>
      <c r="O213">
        <v>2157</v>
      </c>
      <c r="P213">
        <v>41</v>
      </c>
      <c r="Q213">
        <v>5</v>
      </c>
      <c r="R213">
        <v>40</v>
      </c>
      <c r="S213">
        <v>46</v>
      </c>
      <c r="T213">
        <v>6</v>
      </c>
      <c r="U213">
        <v>0</v>
      </c>
      <c r="V213">
        <v>0</v>
      </c>
      <c r="W213">
        <v>140</v>
      </c>
      <c r="X213">
        <v>117</v>
      </c>
      <c r="Y213">
        <v>104</v>
      </c>
      <c r="Z213">
        <v>909</v>
      </c>
      <c r="AF213" t="str">
        <f t="shared" si="32"/>
        <v>00:46</v>
      </c>
      <c r="AG213" t="str">
        <f t="shared" si="27"/>
        <v>21:49</v>
      </c>
      <c r="AH213" s="5">
        <f t="shared" si="28"/>
        <v>-0.87708333333333333</v>
      </c>
      <c r="AI213" t="str">
        <f t="shared" si="33"/>
        <v>Evening</v>
      </c>
      <c r="AJ213" t="str">
        <f t="shared" si="26"/>
        <v>KEEP</v>
      </c>
      <c r="AK213" t="str">
        <f t="shared" si="29"/>
        <v>Sunday</v>
      </c>
      <c r="AL213" t="str">
        <f t="shared" si="30"/>
        <v>OnTime</v>
      </c>
      <c r="AM213" t="str">
        <f t="shared" si="31"/>
        <v>December</v>
      </c>
    </row>
    <row r="214" spans="1:39" x14ac:dyDescent="0.3">
      <c r="A214" s="1">
        <v>44416</v>
      </c>
      <c r="B214" t="s">
        <v>25</v>
      </c>
      <c r="C214" t="s">
        <v>26</v>
      </c>
      <c r="D214" t="s">
        <v>27</v>
      </c>
      <c r="E214">
        <v>20416</v>
      </c>
      <c r="F214">
        <v>721</v>
      </c>
      <c r="G214" t="s">
        <v>235</v>
      </c>
      <c r="H214" t="s">
        <v>236</v>
      </c>
      <c r="I214" t="s">
        <v>28</v>
      </c>
      <c r="J214" t="s">
        <v>29</v>
      </c>
      <c r="K214">
        <v>730</v>
      </c>
      <c r="L214">
        <v>738</v>
      </c>
      <c r="M214">
        <v>8</v>
      </c>
      <c r="N214">
        <v>10</v>
      </c>
      <c r="O214">
        <v>748</v>
      </c>
      <c r="P214">
        <v>929</v>
      </c>
      <c r="Q214">
        <v>9</v>
      </c>
      <c r="R214">
        <v>949</v>
      </c>
      <c r="S214">
        <v>938</v>
      </c>
      <c r="T214">
        <v>-11</v>
      </c>
      <c r="U214">
        <v>0</v>
      </c>
      <c r="V214">
        <v>0</v>
      </c>
      <c r="W214">
        <v>139</v>
      </c>
      <c r="X214">
        <v>120</v>
      </c>
      <c r="Y214">
        <v>101</v>
      </c>
      <c r="Z214">
        <v>834</v>
      </c>
      <c r="AF214" t="str">
        <f t="shared" si="32"/>
        <v>09:38</v>
      </c>
      <c r="AG214" t="str">
        <f t="shared" si="27"/>
        <v>07:38</v>
      </c>
      <c r="AH214" s="5">
        <f t="shared" si="28"/>
        <v>8.333333333333337E-2</v>
      </c>
      <c r="AI214" t="str">
        <f t="shared" si="33"/>
        <v>Morning</v>
      </c>
      <c r="AJ214" t="str">
        <f t="shared" si="26"/>
        <v>REMOVE</v>
      </c>
      <c r="AK214" t="str">
        <f t="shared" si="29"/>
        <v>Sunday</v>
      </c>
      <c r="AL214" t="str">
        <f t="shared" si="30"/>
        <v>OnTime</v>
      </c>
      <c r="AM214" t="str">
        <f t="shared" si="31"/>
        <v>August</v>
      </c>
    </row>
    <row r="215" spans="1:39" x14ac:dyDescent="0.3">
      <c r="A215" s="1">
        <v>44462</v>
      </c>
      <c r="B215" t="s">
        <v>283</v>
      </c>
      <c r="C215" t="s">
        <v>284</v>
      </c>
      <c r="D215" t="s">
        <v>285</v>
      </c>
      <c r="E215">
        <v>19690</v>
      </c>
      <c r="F215">
        <v>545</v>
      </c>
      <c r="G215" t="s">
        <v>286</v>
      </c>
      <c r="H215" t="s">
        <v>287</v>
      </c>
      <c r="I215" t="s">
        <v>231</v>
      </c>
      <c r="J215" t="s">
        <v>232</v>
      </c>
      <c r="K215">
        <v>2020</v>
      </c>
      <c r="L215">
        <v>2015</v>
      </c>
      <c r="M215">
        <v>-5</v>
      </c>
      <c r="N215">
        <v>8</v>
      </c>
      <c r="O215">
        <v>2023</v>
      </c>
      <c r="P215">
        <v>2044</v>
      </c>
      <c r="Q215">
        <v>6</v>
      </c>
      <c r="R215">
        <v>2058</v>
      </c>
      <c r="S215">
        <v>2050</v>
      </c>
      <c r="T215">
        <v>-8</v>
      </c>
      <c r="U215">
        <v>0</v>
      </c>
      <c r="V215">
        <v>0</v>
      </c>
      <c r="W215">
        <v>38</v>
      </c>
      <c r="X215">
        <v>35</v>
      </c>
      <c r="Y215">
        <v>21</v>
      </c>
      <c r="Z215">
        <v>100</v>
      </c>
      <c r="AF215" t="str">
        <f t="shared" si="32"/>
        <v>20:50</v>
      </c>
      <c r="AG215" t="str">
        <f t="shared" si="27"/>
        <v>20:15</v>
      </c>
      <c r="AH215" s="5">
        <f t="shared" si="28"/>
        <v>2.430555555555558E-2</v>
      </c>
      <c r="AI215" t="str">
        <f t="shared" si="33"/>
        <v>Evening</v>
      </c>
      <c r="AJ215" t="str">
        <f t="shared" si="26"/>
        <v>REMOVE</v>
      </c>
      <c r="AK215" t="str">
        <f t="shared" si="29"/>
        <v>Thursday</v>
      </c>
      <c r="AL215" t="str">
        <f t="shared" si="30"/>
        <v>OnTime</v>
      </c>
      <c r="AM215" t="str">
        <f t="shared" si="31"/>
        <v>September</v>
      </c>
    </row>
    <row r="216" spans="1:39" x14ac:dyDescent="0.3">
      <c r="A216" s="1">
        <v>43653</v>
      </c>
      <c r="B216" t="s">
        <v>46</v>
      </c>
      <c r="C216" t="s">
        <v>47</v>
      </c>
      <c r="D216" t="s">
        <v>48</v>
      </c>
      <c r="E216">
        <v>20452</v>
      </c>
      <c r="F216">
        <v>4504</v>
      </c>
      <c r="G216" t="s">
        <v>150</v>
      </c>
      <c r="H216" t="s">
        <v>85</v>
      </c>
      <c r="I216" t="s">
        <v>86</v>
      </c>
      <c r="J216" t="s">
        <v>87</v>
      </c>
      <c r="K216">
        <v>659</v>
      </c>
      <c r="L216">
        <v>651</v>
      </c>
      <c r="M216">
        <v>-8</v>
      </c>
      <c r="N216">
        <v>17</v>
      </c>
      <c r="O216">
        <v>708</v>
      </c>
      <c r="P216">
        <v>840</v>
      </c>
      <c r="Q216">
        <v>9</v>
      </c>
      <c r="R216">
        <v>910</v>
      </c>
      <c r="S216">
        <v>849</v>
      </c>
      <c r="T216">
        <v>-21</v>
      </c>
      <c r="U216">
        <v>0</v>
      </c>
      <c r="V216">
        <v>0</v>
      </c>
      <c r="W216">
        <v>131</v>
      </c>
      <c r="X216">
        <v>118</v>
      </c>
      <c r="Y216">
        <v>92</v>
      </c>
      <c r="Z216">
        <v>641</v>
      </c>
      <c r="AF216" t="str">
        <f t="shared" si="32"/>
        <v>08:49</v>
      </c>
      <c r="AG216" t="str">
        <f t="shared" si="27"/>
        <v>06:51</v>
      </c>
      <c r="AH216" s="5">
        <f t="shared" si="28"/>
        <v>8.1944444444444486E-2</v>
      </c>
      <c r="AI216" t="str">
        <f t="shared" si="33"/>
        <v>Morning</v>
      </c>
      <c r="AJ216" t="str">
        <f t="shared" si="26"/>
        <v>REMOVE</v>
      </c>
      <c r="AK216" t="str">
        <f t="shared" si="29"/>
        <v>Sunday</v>
      </c>
      <c r="AL216" t="str">
        <f t="shared" si="30"/>
        <v>OnTime</v>
      </c>
      <c r="AM216" t="str">
        <f t="shared" si="31"/>
        <v>July</v>
      </c>
    </row>
    <row r="217" spans="1:39" x14ac:dyDescent="0.3">
      <c r="A217" s="1">
        <v>44153</v>
      </c>
      <c r="B217" t="s">
        <v>94</v>
      </c>
      <c r="C217" t="s">
        <v>95</v>
      </c>
      <c r="D217" t="s">
        <v>96</v>
      </c>
      <c r="E217">
        <v>20397</v>
      </c>
      <c r="F217">
        <v>5185</v>
      </c>
      <c r="G217" t="s">
        <v>97</v>
      </c>
      <c r="H217" t="s">
        <v>98</v>
      </c>
      <c r="I217" t="s">
        <v>90</v>
      </c>
      <c r="J217" t="s">
        <v>91</v>
      </c>
      <c r="K217">
        <v>2010</v>
      </c>
      <c r="L217">
        <v>2005</v>
      </c>
      <c r="M217">
        <v>-5</v>
      </c>
      <c r="N217">
        <v>18</v>
      </c>
      <c r="O217">
        <v>2023</v>
      </c>
      <c r="P217">
        <v>2149</v>
      </c>
      <c r="Q217">
        <v>5</v>
      </c>
      <c r="R217">
        <v>2210</v>
      </c>
      <c r="S217">
        <v>2154</v>
      </c>
      <c r="T217">
        <v>-16</v>
      </c>
      <c r="U217">
        <v>0</v>
      </c>
      <c r="V217">
        <v>0</v>
      </c>
      <c r="W217">
        <v>120</v>
      </c>
      <c r="X217">
        <v>109</v>
      </c>
      <c r="Y217">
        <v>86</v>
      </c>
      <c r="Z217">
        <v>583</v>
      </c>
      <c r="AF217" t="str">
        <f t="shared" si="32"/>
        <v>21:54</v>
      </c>
      <c r="AG217" t="str">
        <f t="shared" si="27"/>
        <v>20:05</v>
      </c>
      <c r="AH217" s="5">
        <f t="shared" si="28"/>
        <v>7.5694444444444398E-2</v>
      </c>
      <c r="AI217" t="str">
        <f t="shared" si="33"/>
        <v>Evening</v>
      </c>
      <c r="AJ217" t="str">
        <f t="shared" si="26"/>
        <v>REMOVE</v>
      </c>
      <c r="AK217" t="str">
        <f t="shared" si="29"/>
        <v>Wednesday</v>
      </c>
      <c r="AL217" t="str">
        <f t="shared" si="30"/>
        <v>OnTime</v>
      </c>
      <c r="AM217" t="str">
        <f t="shared" si="31"/>
        <v>November</v>
      </c>
    </row>
    <row r="218" spans="1:39" x14ac:dyDescent="0.3">
      <c r="A218" s="1">
        <v>45005</v>
      </c>
      <c r="B218" t="s">
        <v>32</v>
      </c>
      <c r="C218" t="s">
        <v>33</v>
      </c>
      <c r="D218" t="s">
        <v>34</v>
      </c>
      <c r="E218">
        <v>19393</v>
      </c>
      <c r="F218">
        <v>3176</v>
      </c>
      <c r="G218" t="s">
        <v>17</v>
      </c>
      <c r="H218" t="s">
        <v>18</v>
      </c>
      <c r="I218" t="s">
        <v>66</v>
      </c>
      <c r="J218" t="s">
        <v>67</v>
      </c>
      <c r="K218">
        <v>515</v>
      </c>
      <c r="L218">
        <v>518</v>
      </c>
      <c r="M218">
        <v>3</v>
      </c>
      <c r="N218">
        <v>27</v>
      </c>
      <c r="O218">
        <v>545</v>
      </c>
      <c r="P218">
        <v>651</v>
      </c>
      <c r="Q218">
        <v>6</v>
      </c>
      <c r="R218">
        <v>700</v>
      </c>
      <c r="S218">
        <v>657</v>
      </c>
      <c r="T218">
        <v>-3</v>
      </c>
      <c r="U218">
        <v>0</v>
      </c>
      <c r="V218">
        <v>0</v>
      </c>
      <c r="W218">
        <v>105</v>
      </c>
      <c r="X218">
        <v>99</v>
      </c>
      <c r="Y218">
        <v>66</v>
      </c>
      <c r="Z218">
        <v>349</v>
      </c>
      <c r="AF218" t="str">
        <f t="shared" si="32"/>
        <v>06:57</v>
      </c>
      <c r="AG218" t="str">
        <f t="shared" si="27"/>
        <v>05:18</v>
      </c>
      <c r="AH218" s="5">
        <f t="shared" si="28"/>
        <v>6.8750000000000033E-2</v>
      </c>
      <c r="AI218" t="str">
        <f t="shared" si="33"/>
        <v>Night</v>
      </c>
      <c r="AJ218" t="str">
        <f t="shared" si="26"/>
        <v>REMOVE</v>
      </c>
      <c r="AK218" t="str">
        <f t="shared" si="29"/>
        <v>Monday</v>
      </c>
      <c r="AL218" t="str">
        <f t="shared" si="30"/>
        <v>OnTime</v>
      </c>
      <c r="AM218" t="str">
        <f t="shared" si="31"/>
        <v>March</v>
      </c>
    </row>
    <row r="219" spans="1:39" x14ac:dyDescent="0.3">
      <c r="A219" s="1">
        <v>43640</v>
      </c>
      <c r="B219" t="s">
        <v>32</v>
      </c>
      <c r="C219" t="s">
        <v>33</v>
      </c>
      <c r="D219" t="s">
        <v>34</v>
      </c>
      <c r="E219">
        <v>19393</v>
      </c>
      <c r="F219">
        <v>877</v>
      </c>
      <c r="G219" t="s">
        <v>66</v>
      </c>
      <c r="H219" t="s">
        <v>67</v>
      </c>
      <c r="I219" t="s">
        <v>28</v>
      </c>
      <c r="J219" t="s">
        <v>29</v>
      </c>
      <c r="K219">
        <v>1305</v>
      </c>
      <c r="L219">
        <v>1300</v>
      </c>
      <c r="M219">
        <v>-5</v>
      </c>
      <c r="N219">
        <v>13</v>
      </c>
      <c r="O219">
        <v>1313</v>
      </c>
      <c r="P219">
        <v>1629</v>
      </c>
      <c r="Q219">
        <v>6</v>
      </c>
      <c r="R219">
        <v>1650</v>
      </c>
      <c r="S219">
        <v>1635</v>
      </c>
      <c r="T219">
        <v>-15</v>
      </c>
      <c r="U219">
        <v>0</v>
      </c>
      <c r="V219">
        <v>0</v>
      </c>
      <c r="W219">
        <v>165</v>
      </c>
      <c r="X219">
        <v>155</v>
      </c>
      <c r="Y219">
        <v>136</v>
      </c>
      <c r="Z219">
        <v>990</v>
      </c>
      <c r="AF219" t="str">
        <f t="shared" si="32"/>
        <v>16:35</v>
      </c>
      <c r="AG219" t="str">
        <f t="shared" si="27"/>
        <v>13:00</v>
      </c>
      <c r="AH219" s="5">
        <f t="shared" si="28"/>
        <v>0.14930555555555558</v>
      </c>
      <c r="AI219" t="str">
        <f t="shared" si="33"/>
        <v>Afternoon</v>
      </c>
      <c r="AJ219" t="str">
        <f t="shared" si="26"/>
        <v>REMOVE</v>
      </c>
      <c r="AK219" t="str">
        <f t="shared" si="29"/>
        <v>Monday</v>
      </c>
      <c r="AL219" t="str">
        <f t="shared" si="30"/>
        <v>OnTime</v>
      </c>
      <c r="AM219" t="str">
        <f t="shared" si="31"/>
        <v>June</v>
      </c>
    </row>
    <row r="220" spans="1:39" x14ac:dyDescent="0.3">
      <c r="A220" s="1">
        <v>44284</v>
      </c>
      <c r="B220" t="s">
        <v>39</v>
      </c>
      <c r="C220" t="s">
        <v>40</v>
      </c>
      <c r="D220" t="s">
        <v>41</v>
      </c>
      <c r="E220">
        <v>19805</v>
      </c>
      <c r="F220">
        <v>1533</v>
      </c>
      <c r="G220" t="s">
        <v>178</v>
      </c>
      <c r="H220" t="s">
        <v>179</v>
      </c>
      <c r="I220" t="s">
        <v>194</v>
      </c>
      <c r="J220" t="s">
        <v>195</v>
      </c>
      <c r="K220">
        <v>821</v>
      </c>
      <c r="L220">
        <v>821</v>
      </c>
      <c r="M220">
        <v>0</v>
      </c>
      <c r="N220">
        <v>16</v>
      </c>
      <c r="O220">
        <v>837</v>
      </c>
      <c r="P220">
        <v>1058</v>
      </c>
      <c r="Q220">
        <v>17</v>
      </c>
      <c r="R220">
        <v>1120</v>
      </c>
      <c r="S220">
        <v>1115</v>
      </c>
      <c r="T220">
        <v>-5</v>
      </c>
      <c r="U220">
        <v>0</v>
      </c>
      <c r="V220">
        <v>0</v>
      </c>
      <c r="W220">
        <v>179</v>
      </c>
      <c r="X220">
        <v>174</v>
      </c>
      <c r="Y220">
        <v>141</v>
      </c>
      <c r="Z220">
        <v>1013</v>
      </c>
      <c r="AF220" t="str">
        <f t="shared" si="32"/>
        <v>11:15</v>
      </c>
      <c r="AG220" t="str">
        <f t="shared" si="27"/>
        <v>08:21</v>
      </c>
      <c r="AH220" s="5">
        <f t="shared" si="28"/>
        <v>0.12083333333333335</v>
      </c>
      <c r="AI220" t="str">
        <f t="shared" si="33"/>
        <v>Morning</v>
      </c>
      <c r="AJ220" t="str">
        <f t="shared" si="26"/>
        <v>REMOVE</v>
      </c>
      <c r="AK220" t="str">
        <f t="shared" si="29"/>
        <v>Monday</v>
      </c>
      <c r="AL220" t="str">
        <f t="shared" si="30"/>
        <v>OnTime</v>
      </c>
      <c r="AM220" t="str">
        <f t="shared" si="31"/>
        <v>March</v>
      </c>
    </row>
    <row r="221" spans="1:39" x14ac:dyDescent="0.3">
      <c r="A221" s="1">
        <v>43810</v>
      </c>
      <c r="B221" t="s">
        <v>32</v>
      </c>
      <c r="C221" t="s">
        <v>33</v>
      </c>
      <c r="D221" t="s">
        <v>34</v>
      </c>
      <c r="E221">
        <v>19393</v>
      </c>
      <c r="F221">
        <v>2295</v>
      </c>
      <c r="G221" t="s">
        <v>160</v>
      </c>
      <c r="H221" t="s">
        <v>161</v>
      </c>
      <c r="I221" t="s">
        <v>153</v>
      </c>
      <c r="J221" t="s">
        <v>154</v>
      </c>
      <c r="K221">
        <v>2205</v>
      </c>
      <c r="L221">
        <v>2155</v>
      </c>
      <c r="M221">
        <v>-10</v>
      </c>
      <c r="N221">
        <v>9</v>
      </c>
      <c r="O221">
        <v>2204</v>
      </c>
      <c r="P221">
        <v>2357</v>
      </c>
      <c r="Q221">
        <v>3</v>
      </c>
      <c r="R221">
        <v>25</v>
      </c>
      <c r="S221">
        <v>2400</v>
      </c>
      <c r="T221">
        <v>-25</v>
      </c>
      <c r="U221">
        <v>0</v>
      </c>
      <c r="V221">
        <v>0</v>
      </c>
      <c r="W221">
        <v>140</v>
      </c>
      <c r="X221">
        <v>125</v>
      </c>
      <c r="Y221">
        <v>113</v>
      </c>
      <c r="Z221">
        <v>786</v>
      </c>
      <c r="AF221" t="str">
        <f t="shared" si="32"/>
        <v>24:00</v>
      </c>
      <c r="AG221" t="str">
        <f t="shared" si="27"/>
        <v>21:55</v>
      </c>
      <c r="AH221" s="5">
        <f t="shared" si="28"/>
        <v>8.680555555555558E-2</v>
      </c>
      <c r="AI221" t="str">
        <f t="shared" si="33"/>
        <v>Evening</v>
      </c>
      <c r="AJ221" t="str">
        <f t="shared" si="26"/>
        <v>REMOVE</v>
      </c>
      <c r="AK221" t="str">
        <f t="shared" si="29"/>
        <v>Wednesday</v>
      </c>
      <c r="AL221" t="str">
        <f t="shared" si="30"/>
        <v>OnTime</v>
      </c>
      <c r="AM221" t="str">
        <f t="shared" si="31"/>
        <v>December</v>
      </c>
    </row>
    <row r="222" spans="1:39" x14ac:dyDescent="0.3">
      <c r="A222" s="1">
        <v>43830</v>
      </c>
      <c r="B222" t="s">
        <v>107</v>
      </c>
      <c r="C222" t="s">
        <v>108</v>
      </c>
      <c r="D222" t="s">
        <v>109</v>
      </c>
      <c r="E222">
        <v>20366</v>
      </c>
      <c r="F222">
        <v>4086</v>
      </c>
      <c r="G222" t="s">
        <v>288</v>
      </c>
      <c r="H222" t="s">
        <v>289</v>
      </c>
      <c r="I222" t="s">
        <v>51</v>
      </c>
      <c r="J222" t="s">
        <v>52</v>
      </c>
      <c r="K222">
        <v>1609</v>
      </c>
      <c r="L222">
        <v>1556</v>
      </c>
      <c r="M222">
        <v>-13</v>
      </c>
      <c r="N222">
        <v>10</v>
      </c>
      <c r="O222">
        <v>1606</v>
      </c>
      <c r="P222">
        <v>1702</v>
      </c>
      <c r="Q222">
        <v>7</v>
      </c>
      <c r="R222">
        <v>1725</v>
      </c>
      <c r="S222">
        <v>1709</v>
      </c>
      <c r="T222">
        <v>-16</v>
      </c>
      <c r="U222">
        <v>0</v>
      </c>
      <c r="V222">
        <v>0</v>
      </c>
      <c r="W222">
        <v>76</v>
      </c>
      <c r="X222">
        <v>73</v>
      </c>
      <c r="Y222">
        <v>56</v>
      </c>
      <c r="Z222">
        <v>295</v>
      </c>
      <c r="AF222" t="str">
        <f t="shared" si="32"/>
        <v>17:09</v>
      </c>
      <c r="AG222" t="str">
        <f t="shared" si="27"/>
        <v>15:56</v>
      </c>
      <c r="AH222" s="5">
        <f t="shared" si="28"/>
        <v>5.0694444444444486E-2</v>
      </c>
      <c r="AI222" t="str">
        <f t="shared" si="33"/>
        <v>Afternoon</v>
      </c>
      <c r="AJ222" t="str">
        <f t="shared" si="26"/>
        <v>REMOVE</v>
      </c>
      <c r="AK222" t="str">
        <f t="shared" si="29"/>
        <v>Tuesday</v>
      </c>
      <c r="AL222" t="str">
        <f t="shared" si="30"/>
        <v>OnTime</v>
      </c>
      <c r="AM222" t="str">
        <f t="shared" si="31"/>
        <v>December</v>
      </c>
    </row>
    <row r="223" spans="1:39" x14ac:dyDescent="0.3">
      <c r="A223" s="1">
        <v>43638</v>
      </c>
      <c r="B223" t="s">
        <v>122</v>
      </c>
      <c r="C223" t="s">
        <v>123</v>
      </c>
      <c r="D223" t="s">
        <v>124</v>
      </c>
      <c r="E223">
        <v>20304</v>
      </c>
      <c r="F223">
        <v>3873</v>
      </c>
      <c r="G223" t="s">
        <v>120</v>
      </c>
      <c r="H223" t="s">
        <v>121</v>
      </c>
      <c r="I223" t="s">
        <v>290</v>
      </c>
      <c r="J223" t="s">
        <v>291</v>
      </c>
      <c r="K223">
        <v>1100</v>
      </c>
      <c r="L223">
        <v>1108</v>
      </c>
      <c r="M223">
        <v>8</v>
      </c>
      <c r="N223">
        <v>18</v>
      </c>
      <c r="O223">
        <v>1126</v>
      </c>
      <c r="P223">
        <v>1236</v>
      </c>
      <c r="Q223">
        <v>2</v>
      </c>
      <c r="R223">
        <v>1237</v>
      </c>
      <c r="S223">
        <v>1238</v>
      </c>
      <c r="T223">
        <v>1</v>
      </c>
      <c r="U223">
        <v>0</v>
      </c>
      <c r="V223">
        <v>0</v>
      </c>
      <c r="W223">
        <v>97</v>
      </c>
      <c r="X223">
        <v>90</v>
      </c>
      <c r="Y223">
        <v>70</v>
      </c>
      <c r="Z223">
        <v>402</v>
      </c>
      <c r="AF223" t="str">
        <f t="shared" si="32"/>
        <v>12:38</v>
      </c>
      <c r="AG223" t="str">
        <f t="shared" si="27"/>
        <v>11:08</v>
      </c>
      <c r="AH223" s="5">
        <f t="shared" si="28"/>
        <v>6.25E-2</v>
      </c>
      <c r="AI223" t="str">
        <f t="shared" si="33"/>
        <v>Morning</v>
      </c>
      <c r="AJ223" t="str">
        <f t="shared" si="26"/>
        <v>KEEP</v>
      </c>
      <c r="AK223" t="str">
        <f t="shared" si="29"/>
        <v>Saturday</v>
      </c>
      <c r="AL223" t="str">
        <f t="shared" si="30"/>
        <v>OnTime</v>
      </c>
      <c r="AM223" t="str">
        <f t="shared" si="31"/>
        <v>June</v>
      </c>
    </row>
    <row r="224" spans="1:39" x14ac:dyDescent="0.3">
      <c r="A224" s="1">
        <v>44409</v>
      </c>
      <c r="B224" t="s">
        <v>39</v>
      </c>
      <c r="C224" t="s">
        <v>40</v>
      </c>
      <c r="D224" t="s">
        <v>41</v>
      </c>
      <c r="E224">
        <v>19805</v>
      </c>
      <c r="F224">
        <v>1506</v>
      </c>
      <c r="G224" t="s">
        <v>131</v>
      </c>
      <c r="H224" t="s">
        <v>132</v>
      </c>
      <c r="I224" t="s">
        <v>30</v>
      </c>
      <c r="J224" t="s">
        <v>31</v>
      </c>
      <c r="K224">
        <v>1215</v>
      </c>
      <c r="L224">
        <v>1209</v>
      </c>
      <c r="M224">
        <v>-6</v>
      </c>
      <c r="N224">
        <v>14</v>
      </c>
      <c r="O224">
        <v>1223</v>
      </c>
      <c r="P224">
        <v>1310</v>
      </c>
      <c r="Q224">
        <v>14</v>
      </c>
      <c r="R224">
        <v>1333</v>
      </c>
      <c r="S224">
        <v>1324</v>
      </c>
      <c r="T224">
        <v>-9</v>
      </c>
      <c r="U224">
        <v>0</v>
      </c>
      <c r="V224">
        <v>0</v>
      </c>
      <c r="W224">
        <v>138</v>
      </c>
      <c r="X224">
        <v>135</v>
      </c>
      <c r="Y224">
        <v>107</v>
      </c>
      <c r="Z224">
        <v>761</v>
      </c>
      <c r="AF224" t="str">
        <f t="shared" si="32"/>
        <v>13:24</v>
      </c>
      <c r="AG224" t="str">
        <f t="shared" si="27"/>
        <v>12:09</v>
      </c>
      <c r="AH224" s="5">
        <f t="shared" si="28"/>
        <v>5.208333333333337E-2</v>
      </c>
      <c r="AI224" t="str">
        <f t="shared" si="33"/>
        <v>Afternoon</v>
      </c>
      <c r="AJ224" t="str">
        <f t="shared" si="26"/>
        <v>REMOVE</v>
      </c>
      <c r="AK224" t="str">
        <f t="shared" si="29"/>
        <v>Sunday</v>
      </c>
      <c r="AL224" t="str">
        <f t="shared" si="30"/>
        <v>OnTime</v>
      </c>
      <c r="AM224" t="str">
        <f t="shared" si="31"/>
        <v>August</v>
      </c>
    </row>
    <row r="225" spans="1:39" x14ac:dyDescent="0.3">
      <c r="A225" s="1">
        <v>43935</v>
      </c>
      <c r="B225" t="s">
        <v>32</v>
      </c>
      <c r="C225" t="s">
        <v>33</v>
      </c>
      <c r="D225" t="s">
        <v>34</v>
      </c>
      <c r="E225">
        <v>19393</v>
      </c>
      <c r="F225">
        <v>446</v>
      </c>
      <c r="G225" t="s">
        <v>103</v>
      </c>
      <c r="H225" t="s">
        <v>104</v>
      </c>
      <c r="I225" t="s">
        <v>292</v>
      </c>
      <c r="J225" t="s">
        <v>52</v>
      </c>
      <c r="K225">
        <v>500</v>
      </c>
      <c r="L225">
        <v>0</v>
      </c>
      <c r="M225">
        <v>0</v>
      </c>
      <c r="R225">
        <v>955</v>
      </c>
      <c r="S225">
        <f ca="1">AVERAGE(S:S)</f>
        <v>0</v>
      </c>
      <c r="T225">
        <f ca="1">AVERAGE(T:T)</f>
        <v>0</v>
      </c>
      <c r="U225">
        <v>1</v>
      </c>
      <c r="V225">
        <v>0</v>
      </c>
      <c r="W225">
        <v>175</v>
      </c>
      <c r="Z225">
        <v>1235</v>
      </c>
      <c r="AF225" t="e">
        <f ca="1">TEXT(INT(S225/100),"00") &amp; ":" &amp; TEXT(MOD(S225,100),"00")</f>
        <v>#REF!</v>
      </c>
      <c r="AG225" t="str">
        <f t="shared" si="27"/>
        <v>00:00</v>
      </c>
      <c r="AH225" s="5">
        <f ca="1">AF225-AG225</f>
        <v>6.1805555555555558E-2</v>
      </c>
      <c r="AI225" t="str">
        <f t="shared" si="33"/>
        <v>Night</v>
      </c>
      <c r="AJ225" t="str">
        <f t="shared" ca="1" si="26"/>
        <v>KEEP</v>
      </c>
      <c r="AK225" t="str">
        <f t="shared" si="29"/>
        <v>Tuesday</v>
      </c>
      <c r="AL225" t="str">
        <f t="shared" ca="1" si="30"/>
        <v>OnTime</v>
      </c>
      <c r="AM225" t="str">
        <f t="shared" si="31"/>
        <v>April</v>
      </c>
    </row>
    <row r="226" spans="1:39" x14ac:dyDescent="0.3">
      <c r="A226" s="1">
        <v>44987</v>
      </c>
      <c r="B226" t="s">
        <v>7</v>
      </c>
      <c r="C226" t="s">
        <v>8</v>
      </c>
      <c r="D226" t="s">
        <v>9</v>
      </c>
      <c r="E226">
        <v>19977</v>
      </c>
      <c r="F226">
        <v>1578</v>
      </c>
      <c r="G226" t="s">
        <v>51</v>
      </c>
      <c r="H226" t="s">
        <v>52</v>
      </c>
      <c r="I226" t="s">
        <v>53</v>
      </c>
      <c r="J226" t="s">
        <v>54</v>
      </c>
      <c r="K226">
        <v>1640</v>
      </c>
      <c r="L226">
        <v>1640</v>
      </c>
      <c r="M226">
        <v>0</v>
      </c>
      <c r="N226">
        <v>23</v>
      </c>
      <c r="O226">
        <v>1703</v>
      </c>
      <c r="P226">
        <v>1820</v>
      </c>
      <c r="Q226">
        <v>7</v>
      </c>
      <c r="R226">
        <v>1829</v>
      </c>
      <c r="S226">
        <v>1827</v>
      </c>
      <c r="T226">
        <v>-2</v>
      </c>
      <c r="U226">
        <v>0</v>
      </c>
      <c r="V226">
        <v>0</v>
      </c>
      <c r="W226">
        <v>229</v>
      </c>
      <c r="X226">
        <v>227</v>
      </c>
      <c r="Y226">
        <v>197</v>
      </c>
      <c r="Z226">
        <v>1379</v>
      </c>
      <c r="AF226" t="str">
        <f t="shared" si="32"/>
        <v>18:27</v>
      </c>
      <c r="AG226" t="str">
        <f t="shared" si="27"/>
        <v>16:40</v>
      </c>
      <c r="AH226" s="5">
        <f t="shared" si="28"/>
        <v>7.4305555555555625E-2</v>
      </c>
      <c r="AI226" t="str">
        <f t="shared" si="33"/>
        <v>Afternoon</v>
      </c>
      <c r="AJ226" t="str">
        <f t="shared" si="26"/>
        <v>REMOVE</v>
      </c>
      <c r="AK226" t="str">
        <f t="shared" si="29"/>
        <v>Thursday</v>
      </c>
      <c r="AL226" t="str">
        <f t="shared" si="30"/>
        <v>OnTime</v>
      </c>
      <c r="AM226" t="str">
        <f t="shared" si="31"/>
        <v>March</v>
      </c>
    </row>
    <row r="227" spans="1:39" x14ac:dyDescent="0.3">
      <c r="A227" s="1">
        <v>44658</v>
      </c>
      <c r="B227" t="s">
        <v>122</v>
      </c>
      <c r="C227" t="s">
        <v>123</v>
      </c>
      <c r="D227" t="s">
        <v>124</v>
      </c>
      <c r="E227">
        <v>20304</v>
      </c>
      <c r="F227">
        <v>4633</v>
      </c>
      <c r="G227" t="s">
        <v>293</v>
      </c>
      <c r="H227" t="s">
        <v>294</v>
      </c>
      <c r="I227" t="s">
        <v>21</v>
      </c>
      <c r="J227" t="s">
        <v>22</v>
      </c>
      <c r="K227">
        <v>930</v>
      </c>
      <c r="L227">
        <v>924</v>
      </c>
      <c r="M227">
        <v>-6</v>
      </c>
      <c r="N227">
        <v>15</v>
      </c>
      <c r="O227">
        <v>939</v>
      </c>
      <c r="P227">
        <v>952</v>
      </c>
      <c r="Q227">
        <v>17</v>
      </c>
      <c r="R227">
        <v>1024</v>
      </c>
      <c r="S227">
        <v>1009</v>
      </c>
      <c r="T227">
        <v>-15</v>
      </c>
      <c r="U227">
        <v>0</v>
      </c>
      <c r="V227">
        <v>0</v>
      </c>
      <c r="W227">
        <v>114</v>
      </c>
      <c r="X227">
        <v>105</v>
      </c>
      <c r="Y227">
        <v>73</v>
      </c>
      <c r="Z227">
        <v>516</v>
      </c>
      <c r="AF227" t="str">
        <f t="shared" si="32"/>
        <v>10:09</v>
      </c>
      <c r="AG227" t="str">
        <f t="shared" si="27"/>
        <v>09:24</v>
      </c>
      <c r="AH227" s="5">
        <f t="shared" si="28"/>
        <v>3.125E-2</v>
      </c>
      <c r="AI227" t="str">
        <f t="shared" si="33"/>
        <v>Morning</v>
      </c>
      <c r="AJ227" t="str">
        <f t="shared" si="26"/>
        <v>REMOVE</v>
      </c>
      <c r="AK227" t="str">
        <f t="shared" si="29"/>
        <v>Thursday</v>
      </c>
      <c r="AL227" t="str">
        <f t="shared" si="30"/>
        <v>OnTime</v>
      </c>
      <c r="AM227" t="str">
        <f t="shared" si="31"/>
        <v>April</v>
      </c>
    </row>
    <row r="228" spans="1:39" x14ac:dyDescent="0.3">
      <c r="A228" s="1">
        <v>44699</v>
      </c>
      <c r="B228" t="s">
        <v>14</v>
      </c>
      <c r="C228" t="s">
        <v>15</v>
      </c>
      <c r="D228" t="s">
        <v>16</v>
      </c>
      <c r="E228">
        <v>19790</v>
      </c>
      <c r="F228">
        <v>1615</v>
      </c>
      <c r="G228" t="s">
        <v>64</v>
      </c>
      <c r="H228" t="s">
        <v>65</v>
      </c>
      <c r="I228" t="s">
        <v>60</v>
      </c>
      <c r="J228" t="s">
        <v>61</v>
      </c>
      <c r="K228">
        <v>825</v>
      </c>
      <c r="L228">
        <v>902</v>
      </c>
      <c r="M228">
        <v>37</v>
      </c>
      <c r="N228">
        <v>20</v>
      </c>
      <c r="O228">
        <v>922</v>
      </c>
      <c r="P228">
        <v>1019</v>
      </c>
      <c r="Q228">
        <v>6</v>
      </c>
      <c r="R228">
        <v>955</v>
      </c>
      <c r="S228">
        <v>1025</v>
      </c>
      <c r="T228">
        <v>30</v>
      </c>
      <c r="U228">
        <v>0</v>
      </c>
      <c r="V228">
        <v>0</v>
      </c>
      <c r="W228">
        <v>90</v>
      </c>
      <c r="X228">
        <v>83</v>
      </c>
      <c r="Y228">
        <v>57</v>
      </c>
      <c r="Z228">
        <v>356</v>
      </c>
      <c r="AA228">
        <v>30</v>
      </c>
      <c r="AB228">
        <v>0</v>
      </c>
      <c r="AC228">
        <v>0</v>
      </c>
      <c r="AD228">
        <v>0</v>
      </c>
      <c r="AE228">
        <v>0</v>
      </c>
      <c r="AF228" t="str">
        <f t="shared" si="32"/>
        <v>10:25</v>
      </c>
      <c r="AG228" t="str">
        <f t="shared" si="27"/>
        <v>09:02</v>
      </c>
      <c r="AH228" s="5">
        <f t="shared" si="28"/>
        <v>5.7638888888888906E-2</v>
      </c>
      <c r="AI228" t="str">
        <f t="shared" si="33"/>
        <v>Morning</v>
      </c>
      <c r="AJ228" t="str">
        <f t="shared" si="26"/>
        <v>KEEP</v>
      </c>
      <c r="AK228" t="str">
        <f t="shared" si="29"/>
        <v>Wednesday</v>
      </c>
      <c r="AL228" t="str">
        <f t="shared" si="30"/>
        <v>Delayed</v>
      </c>
      <c r="AM228" t="str">
        <f t="shared" si="31"/>
        <v>May</v>
      </c>
    </row>
    <row r="229" spans="1:39" x14ac:dyDescent="0.3">
      <c r="A229" s="1">
        <v>43732</v>
      </c>
      <c r="B229" t="s">
        <v>14</v>
      </c>
      <c r="C229" t="s">
        <v>15</v>
      </c>
      <c r="D229" t="s">
        <v>16</v>
      </c>
      <c r="E229">
        <v>19790</v>
      </c>
      <c r="F229">
        <v>2027</v>
      </c>
      <c r="G229" t="s">
        <v>17</v>
      </c>
      <c r="H229" t="s">
        <v>18</v>
      </c>
      <c r="I229" t="s">
        <v>295</v>
      </c>
      <c r="J229" t="s">
        <v>296</v>
      </c>
      <c r="K229">
        <v>1429</v>
      </c>
      <c r="L229">
        <v>1426</v>
      </c>
      <c r="M229">
        <v>-3</v>
      </c>
      <c r="N229">
        <v>16</v>
      </c>
      <c r="O229">
        <v>1442</v>
      </c>
      <c r="P229">
        <v>1617</v>
      </c>
      <c r="Q229">
        <v>5</v>
      </c>
      <c r="R229">
        <v>1625</v>
      </c>
      <c r="S229">
        <v>1622</v>
      </c>
      <c r="T229">
        <v>-3</v>
      </c>
      <c r="U229">
        <v>0</v>
      </c>
      <c r="V229">
        <v>0</v>
      </c>
      <c r="W229">
        <v>116</v>
      </c>
      <c r="X229">
        <v>116</v>
      </c>
      <c r="Y229">
        <v>95</v>
      </c>
      <c r="Z229">
        <v>700</v>
      </c>
      <c r="AF229" t="str">
        <f t="shared" si="32"/>
        <v>16:22</v>
      </c>
      <c r="AG229" t="str">
        <f t="shared" si="27"/>
        <v>14:26</v>
      </c>
      <c r="AH229" s="5">
        <f t="shared" si="28"/>
        <v>8.0555555555555602E-2</v>
      </c>
      <c r="AI229" t="str">
        <f t="shared" si="33"/>
        <v>Afternoon</v>
      </c>
      <c r="AJ229" t="str">
        <f t="shared" si="26"/>
        <v>REMOVE</v>
      </c>
      <c r="AK229" t="str">
        <f t="shared" si="29"/>
        <v>Tuesday</v>
      </c>
      <c r="AL229" t="str">
        <f t="shared" si="30"/>
        <v>OnTime</v>
      </c>
      <c r="AM229" t="str">
        <f t="shared" si="31"/>
        <v>September</v>
      </c>
    </row>
    <row r="230" spans="1:39" x14ac:dyDescent="0.3">
      <c r="A230" s="1">
        <v>44328</v>
      </c>
      <c r="B230" t="s">
        <v>122</v>
      </c>
      <c r="C230" t="s">
        <v>123</v>
      </c>
      <c r="D230" t="s">
        <v>124</v>
      </c>
      <c r="E230">
        <v>20304</v>
      </c>
      <c r="F230">
        <v>5150</v>
      </c>
      <c r="G230" t="s">
        <v>297</v>
      </c>
      <c r="H230" t="s">
        <v>298</v>
      </c>
      <c r="I230" t="s">
        <v>21</v>
      </c>
      <c r="J230" t="s">
        <v>22</v>
      </c>
      <c r="K230">
        <v>1050</v>
      </c>
      <c r="L230">
        <v>1047</v>
      </c>
      <c r="M230">
        <v>-3</v>
      </c>
      <c r="N230">
        <v>9</v>
      </c>
      <c r="O230">
        <v>1056</v>
      </c>
      <c r="P230">
        <v>1154</v>
      </c>
      <c r="Q230">
        <v>9</v>
      </c>
      <c r="R230">
        <v>1212</v>
      </c>
      <c r="S230">
        <v>1203</v>
      </c>
      <c r="T230">
        <v>-9</v>
      </c>
      <c r="U230">
        <v>0</v>
      </c>
      <c r="V230">
        <v>0</v>
      </c>
      <c r="W230">
        <v>82</v>
      </c>
      <c r="X230">
        <v>76</v>
      </c>
      <c r="Y230">
        <v>58</v>
      </c>
      <c r="Z230">
        <v>359</v>
      </c>
      <c r="AF230" t="str">
        <f t="shared" si="32"/>
        <v>12:03</v>
      </c>
      <c r="AG230" t="str">
        <f t="shared" si="27"/>
        <v>10:47</v>
      </c>
      <c r="AH230" s="5">
        <f t="shared" si="28"/>
        <v>5.2777777777777757E-2</v>
      </c>
      <c r="AI230" t="str">
        <f t="shared" si="33"/>
        <v>Morning</v>
      </c>
      <c r="AJ230" t="str">
        <f t="shared" ref="AJ230:AJ293" si="34">IF(OR(M230&lt;0,T230&lt;0),"REMOVE","KEEP")</f>
        <v>REMOVE</v>
      </c>
      <c r="AK230" t="str">
        <f t="shared" si="29"/>
        <v>Wednesday</v>
      </c>
      <c r="AL230" t="str">
        <f t="shared" si="30"/>
        <v>OnTime</v>
      </c>
      <c r="AM230" t="str">
        <f t="shared" si="31"/>
        <v>May</v>
      </c>
    </row>
    <row r="231" spans="1:39" x14ac:dyDescent="0.3">
      <c r="A231" s="1">
        <v>44417</v>
      </c>
      <c r="B231" t="s">
        <v>32</v>
      </c>
      <c r="C231" t="s">
        <v>33</v>
      </c>
      <c r="D231" t="s">
        <v>34</v>
      </c>
      <c r="E231">
        <v>19393</v>
      </c>
      <c r="F231">
        <v>608</v>
      </c>
      <c r="G231" t="s">
        <v>125</v>
      </c>
      <c r="H231" t="s">
        <v>126</v>
      </c>
      <c r="I231" t="s">
        <v>281</v>
      </c>
      <c r="J231" t="s">
        <v>282</v>
      </c>
      <c r="K231">
        <v>1235</v>
      </c>
      <c r="L231">
        <v>1232</v>
      </c>
      <c r="M231">
        <v>-3</v>
      </c>
      <c r="N231">
        <v>9</v>
      </c>
      <c r="O231">
        <v>1241</v>
      </c>
      <c r="P231">
        <v>1330</v>
      </c>
      <c r="Q231">
        <v>4</v>
      </c>
      <c r="R231">
        <v>1345</v>
      </c>
      <c r="S231">
        <v>1334</v>
      </c>
      <c r="T231">
        <v>-11</v>
      </c>
      <c r="U231">
        <v>0</v>
      </c>
      <c r="V231">
        <v>0</v>
      </c>
      <c r="W231">
        <v>130</v>
      </c>
      <c r="X231">
        <v>122</v>
      </c>
      <c r="Y231">
        <v>109</v>
      </c>
      <c r="Z231">
        <v>688</v>
      </c>
      <c r="AF231" t="str">
        <f t="shared" si="32"/>
        <v>13:34</v>
      </c>
      <c r="AG231" t="str">
        <f t="shared" si="27"/>
        <v>12:32</v>
      </c>
      <c r="AH231" s="5">
        <f t="shared" si="28"/>
        <v>4.3055555555555514E-2</v>
      </c>
      <c r="AI231" t="str">
        <f t="shared" si="33"/>
        <v>Afternoon</v>
      </c>
      <c r="AJ231" t="str">
        <f t="shared" si="34"/>
        <v>REMOVE</v>
      </c>
      <c r="AK231" t="str">
        <f t="shared" si="29"/>
        <v>Monday</v>
      </c>
      <c r="AL231" t="str">
        <f t="shared" si="30"/>
        <v>OnTime</v>
      </c>
      <c r="AM231" t="str">
        <f t="shared" si="31"/>
        <v>August</v>
      </c>
    </row>
    <row r="232" spans="1:39" x14ac:dyDescent="0.3">
      <c r="A232" s="1">
        <v>44497</v>
      </c>
      <c r="B232" t="s">
        <v>122</v>
      </c>
      <c r="C232" t="s">
        <v>123</v>
      </c>
      <c r="D232" t="s">
        <v>124</v>
      </c>
      <c r="E232">
        <v>20304</v>
      </c>
      <c r="F232">
        <v>5467</v>
      </c>
      <c r="G232" t="s">
        <v>51</v>
      </c>
      <c r="H232" t="s">
        <v>52</v>
      </c>
      <c r="I232" t="s">
        <v>139</v>
      </c>
      <c r="J232" t="s">
        <v>140</v>
      </c>
      <c r="K232">
        <v>2000</v>
      </c>
      <c r="L232">
        <v>2011</v>
      </c>
      <c r="M232">
        <v>11</v>
      </c>
      <c r="N232">
        <v>25</v>
      </c>
      <c r="O232">
        <v>2036</v>
      </c>
      <c r="P232">
        <v>2049</v>
      </c>
      <c r="Q232">
        <v>5</v>
      </c>
      <c r="R232">
        <v>2040</v>
      </c>
      <c r="S232">
        <v>2054</v>
      </c>
      <c r="T232">
        <v>14</v>
      </c>
      <c r="U232">
        <v>0</v>
      </c>
      <c r="V232">
        <v>0</v>
      </c>
      <c r="W232">
        <v>160</v>
      </c>
      <c r="X232">
        <v>163</v>
      </c>
      <c r="Y232">
        <v>133</v>
      </c>
      <c r="Z232">
        <v>936</v>
      </c>
      <c r="AF232" t="str">
        <f t="shared" si="32"/>
        <v>20:54</v>
      </c>
      <c r="AG232" t="str">
        <f t="shared" si="27"/>
        <v>20:11</v>
      </c>
      <c r="AH232" s="5">
        <f t="shared" si="28"/>
        <v>2.9861111111111116E-2</v>
      </c>
      <c r="AI232" t="str">
        <f t="shared" si="33"/>
        <v>Evening</v>
      </c>
      <c r="AJ232" t="str">
        <f t="shared" si="34"/>
        <v>KEEP</v>
      </c>
      <c r="AK232" t="str">
        <f t="shared" si="29"/>
        <v>Thursday</v>
      </c>
      <c r="AL232" t="str">
        <f t="shared" si="30"/>
        <v>OnTime</v>
      </c>
      <c r="AM232" t="str">
        <f t="shared" si="31"/>
        <v>October</v>
      </c>
    </row>
    <row r="233" spans="1:39" x14ac:dyDescent="0.3">
      <c r="A233" s="1">
        <v>44055</v>
      </c>
      <c r="B233" t="s">
        <v>32</v>
      </c>
      <c r="C233" t="s">
        <v>33</v>
      </c>
      <c r="D233" t="s">
        <v>34</v>
      </c>
      <c r="E233">
        <v>19393</v>
      </c>
      <c r="F233">
        <v>1747</v>
      </c>
      <c r="G233" t="s">
        <v>62</v>
      </c>
      <c r="H233" t="s">
        <v>63</v>
      </c>
      <c r="I233" t="s">
        <v>72</v>
      </c>
      <c r="J233" t="s">
        <v>73</v>
      </c>
      <c r="K233">
        <v>1235</v>
      </c>
      <c r="L233">
        <v>1229</v>
      </c>
      <c r="M233">
        <v>-6</v>
      </c>
      <c r="N233">
        <v>9</v>
      </c>
      <c r="O233">
        <v>1238</v>
      </c>
      <c r="P233">
        <v>1325</v>
      </c>
      <c r="Q233">
        <v>12</v>
      </c>
      <c r="R233">
        <v>1350</v>
      </c>
      <c r="S233">
        <v>1337</v>
      </c>
      <c r="T233">
        <v>-13</v>
      </c>
      <c r="U233">
        <v>0</v>
      </c>
      <c r="V233">
        <v>0</v>
      </c>
      <c r="W233">
        <v>75</v>
      </c>
      <c r="X233">
        <v>68</v>
      </c>
      <c r="Y233">
        <v>47</v>
      </c>
      <c r="Z233">
        <v>283</v>
      </c>
      <c r="AF233" t="str">
        <f t="shared" si="32"/>
        <v>13:37</v>
      </c>
      <c r="AG233" t="str">
        <f t="shared" si="27"/>
        <v>12:29</v>
      </c>
      <c r="AH233" s="5">
        <f t="shared" si="28"/>
        <v>4.7222222222222165E-2</v>
      </c>
      <c r="AI233" t="str">
        <f t="shared" si="33"/>
        <v>Afternoon</v>
      </c>
      <c r="AJ233" t="str">
        <f t="shared" si="34"/>
        <v>REMOVE</v>
      </c>
      <c r="AK233" t="str">
        <f t="shared" si="29"/>
        <v>Wednesday</v>
      </c>
      <c r="AL233" t="str">
        <f t="shared" si="30"/>
        <v>OnTime</v>
      </c>
      <c r="AM233" t="str">
        <f t="shared" si="31"/>
        <v>August</v>
      </c>
    </row>
    <row r="234" spans="1:39" x14ac:dyDescent="0.3">
      <c r="A234" s="1">
        <v>44734</v>
      </c>
      <c r="B234" t="s">
        <v>32</v>
      </c>
      <c r="C234" t="s">
        <v>33</v>
      </c>
      <c r="D234" t="s">
        <v>34</v>
      </c>
      <c r="E234">
        <v>19393</v>
      </c>
      <c r="F234">
        <v>1939</v>
      </c>
      <c r="G234" t="s">
        <v>116</v>
      </c>
      <c r="H234" t="s">
        <v>117</v>
      </c>
      <c r="I234" t="s">
        <v>299</v>
      </c>
      <c r="J234" t="s">
        <v>300</v>
      </c>
      <c r="K234">
        <v>1740</v>
      </c>
      <c r="L234">
        <v>1818</v>
      </c>
      <c r="M234">
        <v>38</v>
      </c>
      <c r="N234">
        <v>10</v>
      </c>
      <c r="O234">
        <v>1828</v>
      </c>
      <c r="P234">
        <v>1939</v>
      </c>
      <c r="Q234">
        <v>3</v>
      </c>
      <c r="R234">
        <v>1905</v>
      </c>
      <c r="S234">
        <v>1942</v>
      </c>
      <c r="T234">
        <v>37</v>
      </c>
      <c r="U234">
        <v>0</v>
      </c>
      <c r="V234">
        <v>0</v>
      </c>
      <c r="W234">
        <v>85</v>
      </c>
      <c r="X234">
        <v>84</v>
      </c>
      <c r="Y234">
        <v>71</v>
      </c>
      <c r="Z234">
        <v>402</v>
      </c>
      <c r="AA234">
        <v>3</v>
      </c>
      <c r="AB234">
        <v>0</v>
      </c>
      <c r="AC234">
        <v>0</v>
      </c>
      <c r="AD234">
        <v>0</v>
      </c>
      <c r="AE234">
        <v>34</v>
      </c>
      <c r="AF234" t="str">
        <f t="shared" si="32"/>
        <v>19:42</v>
      </c>
      <c r="AG234" t="str">
        <f t="shared" si="27"/>
        <v>18:18</v>
      </c>
      <c r="AH234" s="5">
        <f t="shared" si="28"/>
        <v>5.8333333333333348E-2</v>
      </c>
      <c r="AI234" t="str">
        <f t="shared" si="33"/>
        <v>Evening</v>
      </c>
      <c r="AJ234" t="str">
        <f t="shared" si="34"/>
        <v>KEEP</v>
      </c>
      <c r="AK234" t="str">
        <f t="shared" si="29"/>
        <v>Wednesday</v>
      </c>
      <c r="AL234" t="str">
        <f t="shared" si="30"/>
        <v>Delayed</v>
      </c>
      <c r="AM234" t="str">
        <f t="shared" si="31"/>
        <v>June</v>
      </c>
    </row>
    <row r="235" spans="1:39" x14ac:dyDescent="0.3">
      <c r="A235" s="1">
        <v>44624</v>
      </c>
      <c r="B235" t="s">
        <v>122</v>
      </c>
      <c r="C235" t="s">
        <v>123</v>
      </c>
      <c r="D235" t="s">
        <v>124</v>
      </c>
      <c r="E235">
        <v>20304</v>
      </c>
      <c r="F235">
        <v>3017</v>
      </c>
      <c r="G235" t="s">
        <v>222</v>
      </c>
      <c r="H235" t="s">
        <v>223</v>
      </c>
      <c r="I235" t="s">
        <v>80</v>
      </c>
      <c r="J235" t="s">
        <v>67</v>
      </c>
      <c r="K235">
        <v>705</v>
      </c>
      <c r="L235">
        <v>659</v>
      </c>
      <c r="M235">
        <v>-6</v>
      </c>
      <c r="N235">
        <v>13</v>
      </c>
      <c r="O235">
        <v>712</v>
      </c>
      <c r="P235">
        <v>825</v>
      </c>
      <c r="Q235">
        <v>15</v>
      </c>
      <c r="R235">
        <v>842</v>
      </c>
      <c r="S235">
        <v>840</v>
      </c>
      <c r="T235">
        <v>-2</v>
      </c>
      <c r="U235">
        <v>0</v>
      </c>
      <c r="V235">
        <v>0</v>
      </c>
      <c r="W235">
        <v>157</v>
      </c>
      <c r="X235">
        <v>161</v>
      </c>
      <c r="Y235">
        <v>133</v>
      </c>
      <c r="Z235">
        <v>738</v>
      </c>
      <c r="AF235" t="str">
        <f t="shared" si="32"/>
        <v>08:40</v>
      </c>
      <c r="AG235" t="str">
        <f t="shared" si="27"/>
        <v>06:59</v>
      </c>
      <c r="AH235" s="5">
        <f t="shared" si="28"/>
        <v>7.0138888888888862E-2</v>
      </c>
      <c r="AI235" t="str">
        <f t="shared" si="33"/>
        <v>Morning</v>
      </c>
      <c r="AJ235" t="str">
        <f t="shared" si="34"/>
        <v>REMOVE</v>
      </c>
      <c r="AK235" t="str">
        <f t="shared" si="29"/>
        <v>Friday</v>
      </c>
      <c r="AL235" t="str">
        <f t="shared" si="30"/>
        <v>OnTime</v>
      </c>
      <c r="AM235" t="str">
        <f t="shared" si="31"/>
        <v>March</v>
      </c>
    </row>
    <row r="236" spans="1:39" x14ac:dyDescent="0.3">
      <c r="A236" s="1">
        <v>43622</v>
      </c>
      <c r="B236" t="s">
        <v>122</v>
      </c>
      <c r="C236" t="s">
        <v>123</v>
      </c>
      <c r="D236" t="s">
        <v>124</v>
      </c>
      <c r="E236">
        <v>20304</v>
      </c>
      <c r="F236">
        <v>5650</v>
      </c>
      <c r="G236" t="s">
        <v>80</v>
      </c>
      <c r="H236" t="s">
        <v>67</v>
      </c>
      <c r="I236" t="s">
        <v>301</v>
      </c>
      <c r="J236" t="s">
        <v>302</v>
      </c>
      <c r="K236">
        <v>600</v>
      </c>
      <c r="L236">
        <v>553</v>
      </c>
      <c r="M236">
        <v>-7</v>
      </c>
      <c r="N236">
        <v>20</v>
      </c>
      <c r="O236">
        <v>613</v>
      </c>
      <c r="P236">
        <v>855</v>
      </c>
      <c r="Q236">
        <v>8</v>
      </c>
      <c r="R236">
        <v>914</v>
      </c>
      <c r="S236">
        <v>903</v>
      </c>
      <c r="T236">
        <v>-11</v>
      </c>
      <c r="U236">
        <v>0</v>
      </c>
      <c r="V236">
        <v>0</v>
      </c>
      <c r="W236">
        <v>134</v>
      </c>
      <c r="X236">
        <v>130</v>
      </c>
      <c r="Y236">
        <v>102</v>
      </c>
      <c r="Z236">
        <v>773</v>
      </c>
      <c r="AF236" t="str">
        <f t="shared" si="32"/>
        <v>09:03</v>
      </c>
      <c r="AG236" t="str">
        <f t="shared" si="27"/>
        <v>05:53</v>
      </c>
      <c r="AH236" s="5">
        <f t="shared" si="28"/>
        <v>0.13194444444444445</v>
      </c>
      <c r="AI236" t="str">
        <f t="shared" si="33"/>
        <v>Night</v>
      </c>
      <c r="AJ236" t="str">
        <f t="shared" si="34"/>
        <v>REMOVE</v>
      </c>
      <c r="AK236" t="str">
        <f t="shared" si="29"/>
        <v>Thursday</v>
      </c>
      <c r="AL236" t="str">
        <f t="shared" si="30"/>
        <v>OnTime</v>
      </c>
      <c r="AM236" t="str">
        <f t="shared" si="31"/>
        <v>June</v>
      </c>
    </row>
    <row r="237" spans="1:39" x14ac:dyDescent="0.3">
      <c r="A237" s="1">
        <v>43858</v>
      </c>
      <c r="B237" t="s">
        <v>122</v>
      </c>
      <c r="C237" t="s">
        <v>123</v>
      </c>
      <c r="D237" t="s">
        <v>124</v>
      </c>
      <c r="E237">
        <v>20304</v>
      </c>
      <c r="F237">
        <v>3256</v>
      </c>
      <c r="G237" t="s">
        <v>174</v>
      </c>
      <c r="H237" t="s">
        <v>175</v>
      </c>
      <c r="I237" t="s">
        <v>214</v>
      </c>
      <c r="J237" t="s">
        <v>215</v>
      </c>
      <c r="K237">
        <v>1536</v>
      </c>
      <c r="L237">
        <v>1529</v>
      </c>
      <c r="M237">
        <v>-7</v>
      </c>
      <c r="N237">
        <v>20</v>
      </c>
      <c r="O237">
        <v>1549</v>
      </c>
      <c r="P237">
        <v>1702</v>
      </c>
      <c r="Q237">
        <v>4</v>
      </c>
      <c r="R237">
        <v>1704</v>
      </c>
      <c r="S237">
        <v>1706</v>
      </c>
      <c r="T237">
        <v>2</v>
      </c>
      <c r="U237">
        <v>0</v>
      </c>
      <c r="V237">
        <v>0</v>
      </c>
      <c r="W237">
        <v>148</v>
      </c>
      <c r="X237">
        <v>157</v>
      </c>
      <c r="Y237">
        <v>133</v>
      </c>
      <c r="Z237">
        <v>854</v>
      </c>
      <c r="AF237" t="str">
        <f t="shared" si="32"/>
        <v>17:06</v>
      </c>
      <c r="AG237" t="str">
        <f t="shared" si="27"/>
        <v>15:29</v>
      </c>
      <c r="AH237" s="5">
        <f t="shared" si="28"/>
        <v>6.7361111111111094E-2</v>
      </c>
      <c r="AI237" t="str">
        <f t="shared" si="33"/>
        <v>Afternoon</v>
      </c>
      <c r="AJ237" t="str">
        <f t="shared" si="34"/>
        <v>REMOVE</v>
      </c>
      <c r="AK237" t="str">
        <f t="shared" si="29"/>
        <v>Tuesday</v>
      </c>
      <c r="AL237" t="str">
        <f t="shared" si="30"/>
        <v>OnTime</v>
      </c>
      <c r="AM237" t="str">
        <f t="shared" si="31"/>
        <v>January</v>
      </c>
    </row>
    <row r="238" spans="1:39" x14ac:dyDescent="0.3">
      <c r="A238" s="1">
        <v>44947</v>
      </c>
      <c r="B238" t="s">
        <v>14</v>
      </c>
      <c r="C238" t="s">
        <v>15</v>
      </c>
      <c r="D238" t="s">
        <v>16</v>
      </c>
      <c r="E238">
        <v>19790</v>
      </c>
      <c r="F238">
        <v>1015</v>
      </c>
      <c r="G238" t="s">
        <v>28</v>
      </c>
      <c r="H238" t="s">
        <v>29</v>
      </c>
      <c r="I238" t="s">
        <v>84</v>
      </c>
      <c r="J238" t="s">
        <v>85</v>
      </c>
      <c r="K238">
        <v>1145</v>
      </c>
      <c r="L238">
        <v>1145</v>
      </c>
      <c r="M238">
        <v>0</v>
      </c>
      <c r="N238">
        <v>15</v>
      </c>
      <c r="O238">
        <v>1200</v>
      </c>
      <c r="P238">
        <v>1401</v>
      </c>
      <c r="Q238">
        <v>7</v>
      </c>
      <c r="R238">
        <v>1417</v>
      </c>
      <c r="S238">
        <v>1408</v>
      </c>
      <c r="T238">
        <v>-9</v>
      </c>
      <c r="U238">
        <v>0</v>
      </c>
      <c r="V238">
        <v>0</v>
      </c>
      <c r="W238">
        <v>152</v>
      </c>
      <c r="X238">
        <v>143</v>
      </c>
      <c r="Y238">
        <v>121</v>
      </c>
      <c r="Z238">
        <v>944</v>
      </c>
      <c r="AF238" t="str">
        <f t="shared" si="32"/>
        <v>14:08</v>
      </c>
      <c r="AG238" t="str">
        <f t="shared" si="27"/>
        <v>11:45</v>
      </c>
      <c r="AH238" s="5">
        <f t="shared" si="28"/>
        <v>9.9305555555555591E-2</v>
      </c>
      <c r="AI238" t="str">
        <f t="shared" si="33"/>
        <v>Morning</v>
      </c>
      <c r="AJ238" t="str">
        <f t="shared" si="34"/>
        <v>REMOVE</v>
      </c>
      <c r="AK238" t="str">
        <f t="shared" si="29"/>
        <v>Saturday</v>
      </c>
      <c r="AL238" t="str">
        <f t="shared" si="30"/>
        <v>OnTime</v>
      </c>
      <c r="AM238" t="str">
        <f t="shared" si="31"/>
        <v>January</v>
      </c>
    </row>
    <row r="239" spans="1:39" x14ac:dyDescent="0.3">
      <c r="A239" s="1">
        <v>44058</v>
      </c>
      <c r="B239" t="s">
        <v>39</v>
      </c>
      <c r="C239" t="s">
        <v>40</v>
      </c>
      <c r="D239" t="s">
        <v>41</v>
      </c>
      <c r="E239">
        <v>19805</v>
      </c>
      <c r="F239">
        <v>2634</v>
      </c>
      <c r="G239" t="s">
        <v>80</v>
      </c>
      <c r="H239" t="s">
        <v>67</v>
      </c>
      <c r="I239" t="s">
        <v>23</v>
      </c>
      <c r="J239" t="s">
        <v>24</v>
      </c>
      <c r="K239">
        <v>950</v>
      </c>
      <c r="L239">
        <v>947</v>
      </c>
      <c r="M239">
        <v>-3</v>
      </c>
      <c r="N239">
        <v>15</v>
      </c>
      <c r="O239">
        <v>1002</v>
      </c>
      <c r="P239">
        <v>1208</v>
      </c>
      <c r="Q239">
        <v>5</v>
      </c>
      <c r="R239">
        <v>1228</v>
      </c>
      <c r="S239">
        <v>1213</v>
      </c>
      <c r="T239">
        <v>-15</v>
      </c>
      <c r="U239">
        <v>0</v>
      </c>
      <c r="V239">
        <v>0</v>
      </c>
      <c r="W239">
        <v>278</v>
      </c>
      <c r="X239">
        <v>266</v>
      </c>
      <c r="Y239">
        <v>246</v>
      </c>
      <c r="Z239">
        <v>1846</v>
      </c>
      <c r="AF239" t="str">
        <f t="shared" si="32"/>
        <v>12:13</v>
      </c>
      <c r="AG239" t="str">
        <f t="shared" si="27"/>
        <v>09:47</v>
      </c>
      <c r="AH239" s="5">
        <f t="shared" si="28"/>
        <v>0.10138888888888886</v>
      </c>
      <c r="AI239" t="str">
        <f t="shared" si="33"/>
        <v>Morning</v>
      </c>
      <c r="AJ239" t="str">
        <f t="shared" si="34"/>
        <v>REMOVE</v>
      </c>
      <c r="AK239" t="str">
        <f t="shared" si="29"/>
        <v>Saturday</v>
      </c>
      <c r="AL239" t="str">
        <f t="shared" si="30"/>
        <v>OnTime</v>
      </c>
      <c r="AM239" t="str">
        <f t="shared" si="31"/>
        <v>August</v>
      </c>
    </row>
    <row r="240" spans="1:39" x14ac:dyDescent="0.3">
      <c r="A240" s="1">
        <v>44097</v>
      </c>
      <c r="B240" t="s">
        <v>32</v>
      </c>
      <c r="C240" t="s">
        <v>33</v>
      </c>
      <c r="D240" t="s">
        <v>34</v>
      </c>
      <c r="E240">
        <v>19393</v>
      </c>
      <c r="F240">
        <v>1522</v>
      </c>
      <c r="G240" t="s">
        <v>68</v>
      </c>
      <c r="H240" t="s">
        <v>69</v>
      </c>
      <c r="I240" t="s">
        <v>35</v>
      </c>
      <c r="J240" t="s">
        <v>36</v>
      </c>
      <c r="K240">
        <v>2055</v>
      </c>
      <c r="L240">
        <v>2045</v>
      </c>
      <c r="M240">
        <v>-10</v>
      </c>
      <c r="N240">
        <v>8</v>
      </c>
      <c r="O240">
        <v>2053</v>
      </c>
      <c r="P240">
        <v>2227</v>
      </c>
      <c r="Q240">
        <v>2</v>
      </c>
      <c r="R240">
        <v>2245</v>
      </c>
      <c r="S240">
        <v>2229</v>
      </c>
      <c r="T240">
        <v>-16</v>
      </c>
      <c r="U240">
        <v>0</v>
      </c>
      <c r="V240">
        <v>0</v>
      </c>
      <c r="W240">
        <v>110</v>
      </c>
      <c r="X240">
        <v>104</v>
      </c>
      <c r="Y240">
        <v>94</v>
      </c>
      <c r="Z240">
        <v>623</v>
      </c>
      <c r="AF240" t="str">
        <f t="shared" si="32"/>
        <v>22:29</v>
      </c>
      <c r="AG240" t="str">
        <f t="shared" si="27"/>
        <v>20:45</v>
      </c>
      <c r="AH240" s="5">
        <f t="shared" si="28"/>
        <v>7.2222222222222188E-2</v>
      </c>
      <c r="AI240" t="str">
        <f t="shared" si="33"/>
        <v>Evening</v>
      </c>
      <c r="AJ240" t="str">
        <f t="shared" si="34"/>
        <v>REMOVE</v>
      </c>
      <c r="AK240" t="str">
        <f t="shared" si="29"/>
        <v>Wednesday</v>
      </c>
      <c r="AL240" t="str">
        <f t="shared" si="30"/>
        <v>OnTime</v>
      </c>
      <c r="AM240" t="str">
        <f t="shared" si="31"/>
        <v>September</v>
      </c>
    </row>
    <row r="241" spans="1:39" x14ac:dyDescent="0.3">
      <c r="A241" s="1">
        <v>44886</v>
      </c>
      <c r="B241" t="s">
        <v>162</v>
      </c>
      <c r="C241" t="s">
        <v>163</v>
      </c>
      <c r="D241" t="s">
        <v>164</v>
      </c>
      <c r="E241">
        <v>20436</v>
      </c>
      <c r="F241">
        <v>680</v>
      </c>
      <c r="G241" t="s">
        <v>21</v>
      </c>
      <c r="H241" t="s">
        <v>22</v>
      </c>
      <c r="I241" t="s">
        <v>28</v>
      </c>
      <c r="J241" t="s">
        <v>29</v>
      </c>
      <c r="K241">
        <v>730</v>
      </c>
      <c r="L241">
        <v>737</v>
      </c>
      <c r="M241">
        <v>7</v>
      </c>
      <c r="N241">
        <v>14</v>
      </c>
      <c r="O241">
        <v>751</v>
      </c>
      <c r="P241">
        <v>1259</v>
      </c>
      <c r="Q241">
        <v>7</v>
      </c>
      <c r="R241">
        <v>1308</v>
      </c>
      <c r="S241">
        <v>1306</v>
      </c>
      <c r="T241">
        <v>-2</v>
      </c>
      <c r="U241">
        <v>0</v>
      </c>
      <c r="V241">
        <v>0</v>
      </c>
      <c r="W241">
        <v>218</v>
      </c>
      <c r="X241">
        <v>209</v>
      </c>
      <c r="Y241">
        <v>188</v>
      </c>
      <c r="Z241">
        <v>1546</v>
      </c>
      <c r="AF241" t="str">
        <f t="shared" si="32"/>
        <v>13:06</v>
      </c>
      <c r="AG241" t="str">
        <f t="shared" si="27"/>
        <v>07:37</v>
      </c>
      <c r="AH241" s="5">
        <f t="shared" si="28"/>
        <v>0.22847222222222219</v>
      </c>
      <c r="AI241" t="str">
        <f t="shared" si="33"/>
        <v>Morning</v>
      </c>
      <c r="AJ241" t="str">
        <f t="shared" si="34"/>
        <v>REMOVE</v>
      </c>
      <c r="AK241" t="str">
        <f t="shared" si="29"/>
        <v>Monday</v>
      </c>
      <c r="AL241" t="str">
        <f t="shared" si="30"/>
        <v>OnTime</v>
      </c>
      <c r="AM241" t="str">
        <f t="shared" si="31"/>
        <v>November</v>
      </c>
    </row>
    <row r="242" spans="1:39" x14ac:dyDescent="0.3">
      <c r="A242" s="1">
        <v>44120</v>
      </c>
      <c r="B242" t="s">
        <v>122</v>
      </c>
      <c r="C242" t="s">
        <v>123</v>
      </c>
      <c r="D242" t="s">
        <v>124</v>
      </c>
      <c r="E242">
        <v>20304</v>
      </c>
      <c r="F242">
        <v>3767</v>
      </c>
      <c r="G242" t="s">
        <v>17</v>
      </c>
      <c r="H242" t="s">
        <v>18</v>
      </c>
      <c r="I242" t="s">
        <v>303</v>
      </c>
      <c r="J242" t="s">
        <v>304</v>
      </c>
      <c r="K242">
        <v>2050</v>
      </c>
      <c r="L242">
        <v>2048</v>
      </c>
      <c r="M242">
        <v>-2</v>
      </c>
      <c r="N242">
        <v>9</v>
      </c>
      <c r="O242">
        <v>2057</v>
      </c>
      <c r="P242">
        <v>2150</v>
      </c>
      <c r="Q242">
        <v>3</v>
      </c>
      <c r="R242">
        <v>2206</v>
      </c>
      <c r="S242">
        <v>2153</v>
      </c>
      <c r="T242">
        <v>-13</v>
      </c>
      <c r="U242">
        <v>0</v>
      </c>
      <c r="V242">
        <v>0</v>
      </c>
      <c r="W242">
        <v>76</v>
      </c>
      <c r="X242">
        <v>65</v>
      </c>
      <c r="Y242">
        <v>53</v>
      </c>
      <c r="Z242">
        <v>284</v>
      </c>
      <c r="AF242" t="str">
        <f t="shared" si="32"/>
        <v>21:53</v>
      </c>
      <c r="AG242" t="str">
        <f t="shared" si="27"/>
        <v>20:48</v>
      </c>
      <c r="AH242" s="5">
        <f t="shared" si="28"/>
        <v>4.513888888888884E-2</v>
      </c>
      <c r="AI242" t="str">
        <f t="shared" si="33"/>
        <v>Evening</v>
      </c>
      <c r="AJ242" t="str">
        <f t="shared" si="34"/>
        <v>REMOVE</v>
      </c>
      <c r="AK242" t="str">
        <f t="shared" si="29"/>
        <v>Friday</v>
      </c>
      <c r="AL242" t="str">
        <f t="shared" si="30"/>
        <v>OnTime</v>
      </c>
      <c r="AM242" t="str">
        <f t="shared" si="31"/>
        <v>October</v>
      </c>
    </row>
    <row r="243" spans="1:39" x14ac:dyDescent="0.3">
      <c r="A243" s="1">
        <v>44783</v>
      </c>
      <c r="B243" t="s">
        <v>32</v>
      </c>
      <c r="C243" t="s">
        <v>33</v>
      </c>
      <c r="D243" t="s">
        <v>34</v>
      </c>
      <c r="E243">
        <v>19393</v>
      </c>
      <c r="F243">
        <v>1308</v>
      </c>
      <c r="G243" t="s">
        <v>127</v>
      </c>
      <c r="H243" t="s">
        <v>128</v>
      </c>
      <c r="I243" t="s">
        <v>60</v>
      </c>
      <c r="J243" t="s">
        <v>61</v>
      </c>
      <c r="K243">
        <v>1810</v>
      </c>
      <c r="L243">
        <v>1825</v>
      </c>
      <c r="M243">
        <v>15</v>
      </c>
      <c r="N243">
        <v>7</v>
      </c>
      <c r="O243">
        <v>1832</v>
      </c>
      <c r="P243">
        <v>2125</v>
      </c>
      <c r="Q243">
        <v>11</v>
      </c>
      <c r="R243">
        <v>2110</v>
      </c>
      <c r="S243">
        <v>2136</v>
      </c>
      <c r="T243">
        <v>26</v>
      </c>
      <c r="U243">
        <v>0</v>
      </c>
      <c r="V243">
        <v>0</v>
      </c>
      <c r="W243">
        <v>120</v>
      </c>
      <c r="X243">
        <v>131</v>
      </c>
      <c r="Y243">
        <v>113</v>
      </c>
      <c r="Z243">
        <v>692</v>
      </c>
      <c r="AA243">
        <v>12</v>
      </c>
      <c r="AB243">
        <v>0</v>
      </c>
      <c r="AC243">
        <v>11</v>
      </c>
      <c r="AD243">
        <v>0</v>
      </c>
      <c r="AE243">
        <v>3</v>
      </c>
      <c r="AF243" t="str">
        <f t="shared" si="32"/>
        <v>21:36</v>
      </c>
      <c r="AG243" t="str">
        <f t="shared" si="27"/>
        <v>18:25</v>
      </c>
      <c r="AH243" s="5">
        <f t="shared" si="28"/>
        <v>0.13263888888888886</v>
      </c>
      <c r="AI243" t="str">
        <f t="shared" si="33"/>
        <v>Evening</v>
      </c>
      <c r="AJ243" t="str">
        <f t="shared" si="34"/>
        <v>KEEP</v>
      </c>
      <c r="AK243" t="str">
        <f t="shared" si="29"/>
        <v>Wednesday</v>
      </c>
      <c r="AL243" t="str">
        <f t="shared" si="30"/>
        <v>Delayed</v>
      </c>
      <c r="AM243" t="str">
        <f t="shared" si="31"/>
        <v>August</v>
      </c>
    </row>
    <row r="244" spans="1:39" x14ac:dyDescent="0.3">
      <c r="A244" s="1">
        <v>44807</v>
      </c>
      <c r="B244" t="s">
        <v>81</v>
      </c>
      <c r="C244" t="s">
        <v>82</v>
      </c>
      <c r="D244" t="s">
        <v>83</v>
      </c>
      <c r="E244">
        <v>20409</v>
      </c>
      <c r="F244">
        <v>2692</v>
      </c>
      <c r="G244" t="s">
        <v>194</v>
      </c>
      <c r="H244" t="s">
        <v>195</v>
      </c>
      <c r="I244" t="s">
        <v>84</v>
      </c>
      <c r="J244" t="s">
        <v>85</v>
      </c>
      <c r="K244">
        <v>1857</v>
      </c>
      <c r="L244">
        <v>1855</v>
      </c>
      <c r="M244">
        <v>-2</v>
      </c>
      <c r="N244">
        <v>26</v>
      </c>
      <c r="O244">
        <v>1921</v>
      </c>
      <c r="P244">
        <v>2148</v>
      </c>
      <c r="Q244">
        <v>7</v>
      </c>
      <c r="R244">
        <v>2159</v>
      </c>
      <c r="S244">
        <v>2155</v>
      </c>
      <c r="T244">
        <v>-4</v>
      </c>
      <c r="U244">
        <v>0</v>
      </c>
      <c r="V244">
        <v>0</v>
      </c>
      <c r="W244">
        <v>182</v>
      </c>
      <c r="X244">
        <v>180</v>
      </c>
      <c r="Y244">
        <v>147</v>
      </c>
      <c r="Z244">
        <v>1089</v>
      </c>
      <c r="AF244" t="str">
        <f t="shared" si="32"/>
        <v>21:55</v>
      </c>
      <c r="AG244" t="str">
        <f t="shared" si="27"/>
        <v>18:55</v>
      </c>
      <c r="AH244" s="5">
        <f t="shared" si="28"/>
        <v>0.125</v>
      </c>
      <c r="AI244" t="str">
        <f t="shared" si="33"/>
        <v>Evening</v>
      </c>
      <c r="AJ244" t="str">
        <f t="shared" si="34"/>
        <v>REMOVE</v>
      </c>
      <c r="AK244" t="str">
        <f t="shared" si="29"/>
        <v>Saturday</v>
      </c>
      <c r="AL244" t="str">
        <f t="shared" si="30"/>
        <v>OnTime</v>
      </c>
      <c r="AM244" t="str">
        <f t="shared" si="31"/>
        <v>September</v>
      </c>
    </row>
    <row r="245" spans="1:39" x14ac:dyDescent="0.3">
      <c r="A245" s="1">
        <v>44692</v>
      </c>
      <c r="B245" t="s">
        <v>122</v>
      </c>
      <c r="C245" t="s">
        <v>123</v>
      </c>
      <c r="D245" t="s">
        <v>124</v>
      </c>
      <c r="E245">
        <v>20304</v>
      </c>
      <c r="F245">
        <v>3081</v>
      </c>
      <c r="G245" t="s">
        <v>288</v>
      </c>
      <c r="H245" t="s">
        <v>289</v>
      </c>
      <c r="I245" t="s">
        <v>30</v>
      </c>
      <c r="J245" t="s">
        <v>31</v>
      </c>
      <c r="K245">
        <v>1524</v>
      </c>
      <c r="L245">
        <v>1520</v>
      </c>
      <c r="M245">
        <v>-4</v>
      </c>
      <c r="N245">
        <v>13</v>
      </c>
      <c r="O245">
        <v>1533</v>
      </c>
      <c r="P245">
        <v>1644</v>
      </c>
      <c r="Q245">
        <v>21</v>
      </c>
      <c r="R245">
        <v>1704</v>
      </c>
      <c r="S245">
        <v>1705</v>
      </c>
      <c r="T245">
        <v>1</v>
      </c>
      <c r="U245">
        <v>0</v>
      </c>
      <c r="V245">
        <v>0</v>
      </c>
      <c r="W245">
        <v>100</v>
      </c>
      <c r="X245">
        <v>105</v>
      </c>
      <c r="Y245">
        <v>71</v>
      </c>
      <c r="Z245">
        <v>461</v>
      </c>
      <c r="AF245" t="str">
        <f t="shared" si="32"/>
        <v>17:05</v>
      </c>
      <c r="AG245" t="str">
        <f t="shared" si="27"/>
        <v>15:20</v>
      </c>
      <c r="AH245" s="5">
        <f t="shared" si="28"/>
        <v>7.2916666666666741E-2</v>
      </c>
      <c r="AI245" t="str">
        <f t="shared" si="33"/>
        <v>Afternoon</v>
      </c>
      <c r="AJ245" t="str">
        <f t="shared" si="34"/>
        <v>REMOVE</v>
      </c>
      <c r="AK245" t="str">
        <f t="shared" si="29"/>
        <v>Wednesday</v>
      </c>
      <c r="AL245" t="str">
        <f t="shared" si="30"/>
        <v>OnTime</v>
      </c>
      <c r="AM245" t="str">
        <f t="shared" si="31"/>
        <v>May</v>
      </c>
    </row>
    <row r="246" spans="1:39" x14ac:dyDescent="0.3">
      <c r="A246" s="1">
        <v>43655</v>
      </c>
      <c r="B246" t="s">
        <v>55</v>
      </c>
      <c r="C246" t="s">
        <v>56</v>
      </c>
      <c r="D246" t="s">
        <v>57</v>
      </c>
      <c r="E246">
        <v>19930</v>
      </c>
      <c r="F246">
        <v>807</v>
      </c>
      <c r="G246" t="s">
        <v>19</v>
      </c>
      <c r="H246" t="s">
        <v>20</v>
      </c>
      <c r="I246" t="s">
        <v>188</v>
      </c>
      <c r="J246" t="s">
        <v>189</v>
      </c>
      <c r="K246">
        <v>1730</v>
      </c>
      <c r="L246">
        <v>1725</v>
      </c>
      <c r="M246">
        <v>-5</v>
      </c>
      <c r="N246">
        <v>13</v>
      </c>
      <c r="O246">
        <v>1738</v>
      </c>
      <c r="P246">
        <v>2012</v>
      </c>
      <c r="Q246">
        <v>5</v>
      </c>
      <c r="R246">
        <v>2040</v>
      </c>
      <c r="S246">
        <v>2017</v>
      </c>
      <c r="T246">
        <v>-23</v>
      </c>
      <c r="U246">
        <v>0</v>
      </c>
      <c r="V246">
        <v>0</v>
      </c>
      <c r="W246">
        <v>370</v>
      </c>
      <c r="X246">
        <v>352</v>
      </c>
      <c r="Y246">
        <v>334</v>
      </c>
      <c r="Z246">
        <v>2688</v>
      </c>
      <c r="AF246" t="str">
        <f t="shared" si="32"/>
        <v>20:17</v>
      </c>
      <c r="AG246" t="str">
        <f t="shared" si="27"/>
        <v>17:25</v>
      </c>
      <c r="AH246" s="5">
        <f t="shared" si="28"/>
        <v>0.11944444444444446</v>
      </c>
      <c r="AI246" t="str">
        <f t="shared" si="33"/>
        <v>Afternoon</v>
      </c>
      <c r="AJ246" t="str">
        <f t="shared" si="34"/>
        <v>REMOVE</v>
      </c>
      <c r="AK246" t="str">
        <f t="shared" si="29"/>
        <v>Tuesday</v>
      </c>
      <c r="AL246" t="str">
        <f t="shared" si="30"/>
        <v>OnTime</v>
      </c>
      <c r="AM246" t="str">
        <f t="shared" si="31"/>
        <v>July</v>
      </c>
    </row>
    <row r="247" spans="1:39" x14ac:dyDescent="0.3">
      <c r="A247" s="1">
        <v>43726</v>
      </c>
      <c r="B247" t="s">
        <v>55</v>
      </c>
      <c r="C247" t="s">
        <v>56</v>
      </c>
      <c r="D247" t="s">
        <v>57</v>
      </c>
      <c r="E247">
        <v>19930</v>
      </c>
      <c r="F247">
        <v>1751</v>
      </c>
      <c r="G247" t="s">
        <v>23</v>
      </c>
      <c r="H247" t="s">
        <v>24</v>
      </c>
      <c r="I247" t="s">
        <v>19</v>
      </c>
      <c r="J247" t="s">
        <v>20</v>
      </c>
      <c r="K247">
        <v>1220</v>
      </c>
      <c r="L247">
        <v>1211</v>
      </c>
      <c r="M247">
        <v>-9</v>
      </c>
      <c r="N247">
        <v>21</v>
      </c>
      <c r="O247">
        <v>1232</v>
      </c>
      <c r="P247">
        <v>1408</v>
      </c>
      <c r="Q247">
        <v>9</v>
      </c>
      <c r="R247">
        <v>1445</v>
      </c>
      <c r="S247">
        <v>1417</v>
      </c>
      <c r="T247">
        <v>-28</v>
      </c>
      <c r="U247">
        <v>0</v>
      </c>
      <c r="V247">
        <v>0</v>
      </c>
      <c r="W247">
        <v>145</v>
      </c>
      <c r="X247">
        <v>126</v>
      </c>
      <c r="Y247">
        <v>96</v>
      </c>
      <c r="Z247">
        <v>679</v>
      </c>
      <c r="AF247" t="str">
        <f t="shared" si="32"/>
        <v>14:17</v>
      </c>
      <c r="AG247" t="str">
        <f t="shared" si="27"/>
        <v>12:11</v>
      </c>
      <c r="AH247" s="5">
        <f t="shared" si="28"/>
        <v>8.7500000000000022E-2</v>
      </c>
      <c r="AI247" t="str">
        <f t="shared" si="33"/>
        <v>Afternoon</v>
      </c>
      <c r="AJ247" t="str">
        <f t="shared" si="34"/>
        <v>REMOVE</v>
      </c>
      <c r="AK247" t="str">
        <f t="shared" si="29"/>
        <v>Wednesday</v>
      </c>
      <c r="AL247" t="str">
        <f t="shared" si="30"/>
        <v>OnTime</v>
      </c>
      <c r="AM247" t="str">
        <f t="shared" si="31"/>
        <v>September</v>
      </c>
    </row>
    <row r="248" spans="1:39" x14ac:dyDescent="0.3">
      <c r="A248" s="1">
        <v>43801</v>
      </c>
      <c r="B248" t="s">
        <v>122</v>
      </c>
      <c r="C248" t="s">
        <v>123</v>
      </c>
      <c r="D248" t="s">
        <v>124</v>
      </c>
      <c r="E248">
        <v>20304</v>
      </c>
      <c r="F248">
        <v>5667</v>
      </c>
      <c r="G248" t="s">
        <v>184</v>
      </c>
      <c r="H248" t="s">
        <v>185</v>
      </c>
      <c r="I248" t="s">
        <v>23</v>
      </c>
      <c r="J248" t="s">
        <v>24</v>
      </c>
      <c r="K248">
        <v>648</v>
      </c>
      <c r="L248">
        <v>0</v>
      </c>
      <c r="M248">
        <v>0</v>
      </c>
      <c r="R248">
        <v>800</v>
      </c>
      <c r="S248">
        <f ca="1">AVERAGE(S:S)</f>
        <v>0</v>
      </c>
      <c r="T248">
        <f ca="1">AVERAGE(T:T)</f>
        <v>0</v>
      </c>
      <c r="U248">
        <v>1</v>
      </c>
      <c r="V248">
        <v>0</v>
      </c>
      <c r="W248">
        <v>72</v>
      </c>
      <c r="Z248">
        <v>190</v>
      </c>
      <c r="AF248" t="e">
        <f ca="1">TEXT(INT(S248/100),"00") &amp; ":" &amp; TEXT(MOD(S248,100),"00")</f>
        <v>#REF!</v>
      </c>
      <c r="AG248" t="str">
        <f t="shared" si="27"/>
        <v>00:00</v>
      </c>
      <c r="AH248" s="5">
        <f ca="1">AF248-AG248</f>
        <v>0.11111111111111116</v>
      </c>
      <c r="AI248" t="str">
        <f t="shared" si="33"/>
        <v>Night</v>
      </c>
      <c r="AJ248" t="str">
        <f t="shared" ca="1" si="34"/>
        <v>KEEP</v>
      </c>
      <c r="AK248" t="str">
        <f t="shared" si="29"/>
        <v>Monday</v>
      </c>
      <c r="AL248" t="str">
        <f t="shared" ca="1" si="30"/>
        <v>OnTime</v>
      </c>
      <c r="AM248" t="str">
        <f t="shared" si="31"/>
        <v>December</v>
      </c>
    </row>
    <row r="249" spans="1:39" x14ac:dyDescent="0.3">
      <c r="A249" s="1">
        <v>44360</v>
      </c>
      <c r="B249" t="s">
        <v>55</v>
      </c>
      <c r="C249" t="s">
        <v>56</v>
      </c>
      <c r="D249" t="s">
        <v>57</v>
      </c>
      <c r="E249">
        <v>19930</v>
      </c>
      <c r="F249">
        <v>654</v>
      </c>
      <c r="G249" t="s">
        <v>19</v>
      </c>
      <c r="H249" t="s">
        <v>20</v>
      </c>
      <c r="I249" t="s">
        <v>151</v>
      </c>
      <c r="J249" t="s">
        <v>152</v>
      </c>
      <c r="K249">
        <v>1755</v>
      </c>
      <c r="L249">
        <v>1754</v>
      </c>
      <c r="M249">
        <v>-1</v>
      </c>
      <c r="N249">
        <v>15</v>
      </c>
      <c r="O249">
        <v>1809</v>
      </c>
      <c r="P249">
        <v>1941</v>
      </c>
      <c r="Q249">
        <v>4</v>
      </c>
      <c r="R249">
        <v>1946</v>
      </c>
      <c r="S249">
        <v>1945</v>
      </c>
      <c r="T249">
        <v>-1</v>
      </c>
      <c r="U249">
        <v>0</v>
      </c>
      <c r="V249">
        <v>0</v>
      </c>
      <c r="W249">
        <v>111</v>
      </c>
      <c r="X249">
        <v>111</v>
      </c>
      <c r="Y249">
        <v>92</v>
      </c>
      <c r="Z249">
        <v>605</v>
      </c>
      <c r="AF249" t="str">
        <f t="shared" si="32"/>
        <v>19:45</v>
      </c>
      <c r="AG249" t="str">
        <f t="shared" si="27"/>
        <v>17:54</v>
      </c>
      <c r="AH249" s="5">
        <f t="shared" si="28"/>
        <v>7.7083333333333282E-2</v>
      </c>
      <c r="AI249" t="str">
        <f t="shared" si="33"/>
        <v>Afternoon</v>
      </c>
      <c r="AJ249" t="str">
        <f t="shared" si="34"/>
        <v>REMOVE</v>
      </c>
      <c r="AK249" t="str">
        <f t="shared" si="29"/>
        <v>Sunday</v>
      </c>
      <c r="AL249" t="str">
        <f t="shared" si="30"/>
        <v>OnTime</v>
      </c>
      <c r="AM249" t="str">
        <f t="shared" si="31"/>
        <v>June</v>
      </c>
    </row>
    <row r="250" spans="1:39" x14ac:dyDescent="0.3">
      <c r="A250" s="1">
        <v>44160</v>
      </c>
      <c r="B250" t="s">
        <v>32</v>
      </c>
      <c r="C250" t="s">
        <v>33</v>
      </c>
      <c r="D250" t="s">
        <v>34</v>
      </c>
      <c r="E250">
        <v>19393</v>
      </c>
      <c r="F250">
        <v>5060</v>
      </c>
      <c r="G250" t="s">
        <v>72</v>
      </c>
      <c r="H250" t="s">
        <v>73</v>
      </c>
      <c r="I250" t="s">
        <v>305</v>
      </c>
      <c r="J250" t="s">
        <v>306</v>
      </c>
      <c r="K250">
        <v>905</v>
      </c>
      <c r="L250">
        <v>900</v>
      </c>
      <c r="M250">
        <v>-5</v>
      </c>
      <c r="N250">
        <v>15</v>
      </c>
      <c r="O250">
        <v>915</v>
      </c>
      <c r="P250">
        <v>1036</v>
      </c>
      <c r="Q250">
        <v>4</v>
      </c>
      <c r="R250">
        <v>1045</v>
      </c>
      <c r="S250">
        <v>1040</v>
      </c>
      <c r="T250">
        <v>-5</v>
      </c>
      <c r="U250">
        <v>0</v>
      </c>
      <c r="V250">
        <v>0</v>
      </c>
      <c r="W250">
        <v>100</v>
      </c>
      <c r="X250">
        <v>100</v>
      </c>
      <c r="Y250">
        <v>81</v>
      </c>
      <c r="Z250">
        <v>430</v>
      </c>
      <c r="AF250" t="str">
        <f t="shared" si="32"/>
        <v>10:40</v>
      </c>
      <c r="AG250" t="str">
        <f t="shared" si="27"/>
        <v>09:00</v>
      </c>
      <c r="AH250" s="5">
        <f t="shared" si="28"/>
        <v>6.944444444444442E-2</v>
      </c>
      <c r="AI250" t="str">
        <f t="shared" si="33"/>
        <v>Morning</v>
      </c>
      <c r="AJ250" t="str">
        <f t="shared" si="34"/>
        <v>REMOVE</v>
      </c>
      <c r="AK250" t="str">
        <f t="shared" si="29"/>
        <v>Wednesday</v>
      </c>
      <c r="AL250" t="str">
        <f t="shared" si="30"/>
        <v>OnTime</v>
      </c>
      <c r="AM250" t="str">
        <f t="shared" si="31"/>
        <v>November</v>
      </c>
    </row>
    <row r="251" spans="1:39" x14ac:dyDescent="0.3">
      <c r="A251" s="1">
        <v>43724</v>
      </c>
      <c r="B251" t="s">
        <v>32</v>
      </c>
      <c r="C251" t="s">
        <v>33</v>
      </c>
      <c r="D251" t="s">
        <v>34</v>
      </c>
      <c r="E251">
        <v>19393</v>
      </c>
      <c r="F251">
        <v>1675</v>
      </c>
      <c r="G251" t="s">
        <v>176</v>
      </c>
      <c r="H251" t="s">
        <v>177</v>
      </c>
      <c r="I251" t="s">
        <v>103</v>
      </c>
      <c r="J251" t="s">
        <v>104</v>
      </c>
      <c r="K251">
        <v>720</v>
      </c>
      <c r="L251">
        <v>725</v>
      </c>
      <c r="M251">
        <v>5</v>
      </c>
      <c r="N251">
        <v>11</v>
      </c>
      <c r="O251">
        <v>736</v>
      </c>
      <c r="P251">
        <v>758</v>
      </c>
      <c r="Q251">
        <v>3</v>
      </c>
      <c r="R251">
        <v>805</v>
      </c>
      <c r="S251">
        <v>801</v>
      </c>
      <c r="T251">
        <v>-4</v>
      </c>
      <c r="U251">
        <v>0</v>
      </c>
      <c r="V251">
        <v>0</v>
      </c>
      <c r="W251">
        <v>105</v>
      </c>
      <c r="X251">
        <v>96</v>
      </c>
      <c r="Y251">
        <v>82</v>
      </c>
      <c r="Z251">
        <v>583</v>
      </c>
      <c r="AF251" t="str">
        <f t="shared" si="32"/>
        <v>08:01</v>
      </c>
      <c r="AG251" t="str">
        <f t="shared" si="27"/>
        <v>07:25</v>
      </c>
      <c r="AH251" s="5">
        <f t="shared" si="28"/>
        <v>2.4999999999999967E-2</v>
      </c>
      <c r="AI251" t="str">
        <f t="shared" si="33"/>
        <v>Morning</v>
      </c>
      <c r="AJ251" t="str">
        <f t="shared" si="34"/>
        <v>REMOVE</v>
      </c>
      <c r="AK251" t="str">
        <f t="shared" si="29"/>
        <v>Monday</v>
      </c>
      <c r="AL251" t="str">
        <f t="shared" si="30"/>
        <v>OnTime</v>
      </c>
      <c r="AM251" t="str">
        <f t="shared" si="31"/>
        <v>September</v>
      </c>
    </row>
    <row r="252" spans="1:39" x14ac:dyDescent="0.3">
      <c r="A252" s="1">
        <v>43735</v>
      </c>
      <c r="B252" t="s">
        <v>39</v>
      </c>
      <c r="C252" t="s">
        <v>40</v>
      </c>
      <c r="D252" t="s">
        <v>41</v>
      </c>
      <c r="E252">
        <v>19805</v>
      </c>
      <c r="F252">
        <v>285</v>
      </c>
      <c r="G252" t="s">
        <v>53</v>
      </c>
      <c r="H252" t="s">
        <v>54</v>
      </c>
      <c r="I252" t="s">
        <v>307</v>
      </c>
      <c r="J252" t="s">
        <v>308</v>
      </c>
      <c r="K252">
        <v>1735</v>
      </c>
      <c r="L252">
        <v>1903</v>
      </c>
      <c r="M252">
        <v>88</v>
      </c>
      <c r="N252">
        <v>14</v>
      </c>
      <c r="O252">
        <v>1917</v>
      </c>
      <c r="P252">
        <v>2126</v>
      </c>
      <c r="Q252">
        <v>5</v>
      </c>
      <c r="R252">
        <v>2024</v>
      </c>
      <c r="S252">
        <v>2131</v>
      </c>
      <c r="T252">
        <v>67</v>
      </c>
      <c r="U252">
        <v>0</v>
      </c>
      <c r="V252">
        <v>0</v>
      </c>
      <c r="W252">
        <v>349</v>
      </c>
      <c r="X252">
        <v>328</v>
      </c>
      <c r="Y252">
        <v>309</v>
      </c>
      <c r="Z252">
        <v>2615</v>
      </c>
      <c r="AA252">
        <v>0</v>
      </c>
      <c r="AB252">
        <v>0</v>
      </c>
      <c r="AC252">
        <v>0</v>
      </c>
      <c r="AD252">
        <v>0</v>
      </c>
      <c r="AE252">
        <v>67</v>
      </c>
      <c r="AF252" t="str">
        <f t="shared" si="32"/>
        <v>21:31</v>
      </c>
      <c r="AG252" t="str">
        <f t="shared" si="27"/>
        <v>19:03</v>
      </c>
      <c r="AH252" s="5">
        <f t="shared" si="28"/>
        <v>0.10277777777777786</v>
      </c>
      <c r="AI252" t="str">
        <f t="shared" si="33"/>
        <v>Evening</v>
      </c>
      <c r="AJ252" t="str">
        <f t="shared" si="34"/>
        <v>KEEP</v>
      </c>
      <c r="AK252" t="str">
        <f t="shared" si="29"/>
        <v>Friday</v>
      </c>
      <c r="AL252" t="str">
        <f t="shared" si="30"/>
        <v>Delayed</v>
      </c>
      <c r="AM252" t="str">
        <f t="shared" si="31"/>
        <v>September</v>
      </c>
    </row>
    <row r="253" spans="1:39" x14ac:dyDescent="0.3">
      <c r="A253" s="1">
        <v>44695</v>
      </c>
      <c r="B253" t="s">
        <v>25</v>
      </c>
      <c r="C253" t="s">
        <v>26</v>
      </c>
      <c r="D253" t="s">
        <v>27</v>
      </c>
      <c r="E253">
        <v>20416</v>
      </c>
      <c r="F253">
        <v>3830</v>
      </c>
      <c r="G253" t="s">
        <v>133</v>
      </c>
      <c r="H253" t="s">
        <v>134</v>
      </c>
      <c r="I253" t="s">
        <v>72</v>
      </c>
      <c r="J253" t="s">
        <v>73</v>
      </c>
      <c r="K253">
        <v>1940</v>
      </c>
      <c r="L253">
        <v>1937</v>
      </c>
      <c r="M253">
        <v>-3</v>
      </c>
      <c r="N253">
        <v>11</v>
      </c>
      <c r="O253">
        <v>1948</v>
      </c>
      <c r="P253">
        <v>2140</v>
      </c>
      <c r="Q253">
        <v>6</v>
      </c>
      <c r="R253">
        <v>2205</v>
      </c>
      <c r="S253">
        <v>2146</v>
      </c>
      <c r="T253">
        <v>-19</v>
      </c>
      <c r="U253">
        <v>0</v>
      </c>
      <c r="V253">
        <v>0</v>
      </c>
      <c r="W253">
        <v>145</v>
      </c>
      <c r="X253">
        <v>129</v>
      </c>
      <c r="Y253">
        <v>112</v>
      </c>
      <c r="Z253">
        <v>842</v>
      </c>
      <c r="AF253" t="str">
        <f t="shared" si="32"/>
        <v>21:46</v>
      </c>
      <c r="AG253" t="str">
        <f t="shared" si="27"/>
        <v>19:37</v>
      </c>
      <c r="AH253" s="5">
        <f t="shared" si="28"/>
        <v>8.9583333333333348E-2</v>
      </c>
      <c r="AI253" t="str">
        <f t="shared" si="33"/>
        <v>Evening</v>
      </c>
      <c r="AJ253" t="str">
        <f t="shared" si="34"/>
        <v>REMOVE</v>
      </c>
      <c r="AK253" t="str">
        <f t="shared" si="29"/>
        <v>Saturday</v>
      </c>
      <c r="AL253" t="str">
        <f t="shared" si="30"/>
        <v>OnTime</v>
      </c>
      <c r="AM253" t="str">
        <f t="shared" si="31"/>
        <v>May</v>
      </c>
    </row>
    <row r="254" spans="1:39" x14ac:dyDescent="0.3">
      <c r="A254" s="1">
        <v>44350</v>
      </c>
      <c r="B254" t="s">
        <v>122</v>
      </c>
      <c r="C254" t="s">
        <v>123</v>
      </c>
      <c r="D254" t="s">
        <v>124</v>
      </c>
      <c r="E254">
        <v>20304</v>
      </c>
      <c r="F254">
        <v>5141</v>
      </c>
      <c r="G254" t="s">
        <v>21</v>
      </c>
      <c r="H254" t="s">
        <v>22</v>
      </c>
      <c r="I254" t="s">
        <v>309</v>
      </c>
      <c r="J254" t="s">
        <v>310</v>
      </c>
      <c r="K254">
        <v>1612</v>
      </c>
      <c r="L254">
        <v>1756</v>
      </c>
      <c r="M254">
        <v>104</v>
      </c>
      <c r="N254">
        <v>23</v>
      </c>
      <c r="O254">
        <v>1819</v>
      </c>
      <c r="P254">
        <v>1934</v>
      </c>
      <c r="Q254">
        <v>4</v>
      </c>
      <c r="R254">
        <v>1748</v>
      </c>
      <c r="S254">
        <v>1938</v>
      </c>
      <c r="T254">
        <v>110</v>
      </c>
      <c r="U254">
        <v>0</v>
      </c>
      <c r="V254">
        <v>0</v>
      </c>
      <c r="W254">
        <v>96</v>
      </c>
      <c r="X254">
        <v>102</v>
      </c>
      <c r="Y254">
        <v>75</v>
      </c>
      <c r="Z254">
        <v>517</v>
      </c>
      <c r="AA254">
        <v>110</v>
      </c>
      <c r="AB254">
        <v>0</v>
      </c>
      <c r="AC254">
        <v>0</v>
      </c>
      <c r="AD254">
        <v>0</v>
      </c>
      <c r="AE254">
        <v>0</v>
      </c>
      <c r="AF254" t="str">
        <f t="shared" si="32"/>
        <v>19:38</v>
      </c>
      <c r="AG254" t="str">
        <f t="shared" si="27"/>
        <v>17:56</v>
      </c>
      <c r="AH254" s="5">
        <f t="shared" si="28"/>
        <v>7.0833333333333304E-2</v>
      </c>
      <c r="AI254" t="str">
        <f t="shared" si="33"/>
        <v>Afternoon</v>
      </c>
      <c r="AJ254" t="str">
        <f t="shared" si="34"/>
        <v>KEEP</v>
      </c>
      <c r="AK254" t="str">
        <f t="shared" si="29"/>
        <v>Thursday</v>
      </c>
      <c r="AL254" t="str">
        <f t="shared" si="30"/>
        <v>Delayed</v>
      </c>
      <c r="AM254" t="str">
        <f t="shared" si="31"/>
        <v>June</v>
      </c>
    </row>
    <row r="255" spans="1:39" x14ac:dyDescent="0.3">
      <c r="A255" s="1">
        <v>44067</v>
      </c>
      <c r="B255" t="s">
        <v>32</v>
      </c>
      <c r="C255" t="s">
        <v>33</v>
      </c>
      <c r="D255" t="s">
        <v>34</v>
      </c>
      <c r="E255">
        <v>19393</v>
      </c>
      <c r="F255">
        <v>933</v>
      </c>
      <c r="G255" t="s">
        <v>103</v>
      </c>
      <c r="H255" t="s">
        <v>104</v>
      </c>
      <c r="I255" t="s">
        <v>35</v>
      </c>
      <c r="J255" t="s">
        <v>36</v>
      </c>
      <c r="K255">
        <v>605</v>
      </c>
      <c r="L255">
        <v>601</v>
      </c>
      <c r="M255">
        <v>-4</v>
      </c>
      <c r="N255">
        <v>13</v>
      </c>
      <c r="O255">
        <v>614</v>
      </c>
      <c r="P255">
        <v>1036</v>
      </c>
      <c r="Q255">
        <v>2</v>
      </c>
      <c r="R255">
        <v>1040</v>
      </c>
      <c r="S255">
        <v>1038</v>
      </c>
      <c r="T255">
        <v>-2</v>
      </c>
      <c r="U255">
        <v>0</v>
      </c>
      <c r="V255">
        <v>0</v>
      </c>
      <c r="W255">
        <v>155</v>
      </c>
      <c r="X255">
        <v>157</v>
      </c>
      <c r="Y255">
        <v>142</v>
      </c>
      <c r="Z255">
        <v>1067</v>
      </c>
      <c r="AF255" t="str">
        <f t="shared" si="32"/>
        <v>10:38</v>
      </c>
      <c r="AG255" t="str">
        <f t="shared" si="27"/>
        <v>06:01</v>
      </c>
      <c r="AH255" s="5">
        <f t="shared" si="28"/>
        <v>0.19236111111111109</v>
      </c>
      <c r="AI255" t="str">
        <f t="shared" si="33"/>
        <v>Morning</v>
      </c>
      <c r="AJ255" t="str">
        <f t="shared" si="34"/>
        <v>REMOVE</v>
      </c>
      <c r="AK255" t="str">
        <f t="shared" si="29"/>
        <v>Monday</v>
      </c>
      <c r="AL255" t="str">
        <f t="shared" si="30"/>
        <v>OnTime</v>
      </c>
      <c r="AM255" t="str">
        <f t="shared" si="31"/>
        <v>August</v>
      </c>
    </row>
    <row r="256" spans="1:39" x14ac:dyDescent="0.3">
      <c r="A256" s="1">
        <v>45004</v>
      </c>
      <c r="B256" t="s">
        <v>32</v>
      </c>
      <c r="C256" t="s">
        <v>33</v>
      </c>
      <c r="D256" t="s">
        <v>34</v>
      </c>
      <c r="E256">
        <v>19393</v>
      </c>
      <c r="F256">
        <v>199</v>
      </c>
      <c r="G256" t="s">
        <v>190</v>
      </c>
      <c r="H256" t="s">
        <v>191</v>
      </c>
      <c r="I256" t="s">
        <v>72</v>
      </c>
      <c r="J256" t="s">
        <v>73</v>
      </c>
      <c r="K256">
        <v>1225</v>
      </c>
      <c r="L256">
        <v>1224</v>
      </c>
      <c r="M256">
        <v>-1</v>
      </c>
      <c r="N256">
        <v>6</v>
      </c>
      <c r="O256">
        <v>1230</v>
      </c>
      <c r="P256">
        <v>1330</v>
      </c>
      <c r="Q256">
        <v>6</v>
      </c>
      <c r="R256">
        <v>1350</v>
      </c>
      <c r="S256">
        <v>1336</v>
      </c>
      <c r="T256">
        <v>-14</v>
      </c>
      <c r="U256">
        <v>0</v>
      </c>
      <c r="V256">
        <v>0</v>
      </c>
      <c r="W256">
        <v>85</v>
      </c>
      <c r="X256">
        <v>72</v>
      </c>
      <c r="Y256">
        <v>60</v>
      </c>
      <c r="Z256">
        <v>426</v>
      </c>
      <c r="AF256" t="str">
        <f t="shared" si="32"/>
        <v>13:36</v>
      </c>
      <c r="AG256" t="str">
        <f t="shared" ref="AG256:AG319" si="35">TEXT(INT(L256/100),"00") &amp; ":" &amp; TEXT(MOD(L256,100),"00")</f>
        <v>12:24</v>
      </c>
      <c r="AH256" s="5">
        <f t="shared" ref="AH256:AH319" si="36">AF256-AG256</f>
        <v>4.9999999999999933E-2</v>
      </c>
      <c r="AI256" t="str">
        <f t="shared" si="33"/>
        <v>Afternoon</v>
      </c>
      <c r="AJ256" t="str">
        <f t="shared" si="34"/>
        <v>REMOVE</v>
      </c>
      <c r="AK256" t="str">
        <f t="shared" si="29"/>
        <v>Sunday</v>
      </c>
      <c r="AL256" t="str">
        <f t="shared" si="30"/>
        <v>OnTime</v>
      </c>
      <c r="AM256" t="str">
        <f t="shared" si="31"/>
        <v>March</v>
      </c>
    </row>
    <row r="257" spans="1:39" x14ac:dyDescent="0.3">
      <c r="A257" s="1">
        <v>44790</v>
      </c>
      <c r="B257" t="s">
        <v>39</v>
      </c>
      <c r="C257" t="s">
        <v>40</v>
      </c>
      <c r="D257" t="s">
        <v>41</v>
      </c>
      <c r="E257">
        <v>19805</v>
      </c>
      <c r="F257">
        <v>864</v>
      </c>
      <c r="G257" t="s">
        <v>178</v>
      </c>
      <c r="H257" t="s">
        <v>179</v>
      </c>
      <c r="I257" t="s">
        <v>97</v>
      </c>
      <c r="J257" t="s">
        <v>98</v>
      </c>
      <c r="K257">
        <v>2030</v>
      </c>
      <c r="L257">
        <v>2029</v>
      </c>
      <c r="M257">
        <v>-1</v>
      </c>
      <c r="N257">
        <v>21</v>
      </c>
      <c r="O257">
        <v>2050</v>
      </c>
      <c r="P257">
        <v>2203</v>
      </c>
      <c r="Q257">
        <v>6</v>
      </c>
      <c r="R257">
        <v>2216</v>
      </c>
      <c r="S257">
        <v>2209</v>
      </c>
      <c r="T257">
        <v>-7</v>
      </c>
      <c r="U257">
        <v>0</v>
      </c>
      <c r="V257">
        <v>0</v>
      </c>
      <c r="W257">
        <v>106</v>
      </c>
      <c r="X257">
        <v>100</v>
      </c>
      <c r="Y257">
        <v>73</v>
      </c>
      <c r="Z257">
        <v>449</v>
      </c>
      <c r="AF257" t="str">
        <f t="shared" si="32"/>
        <v>22:09</v>
      </c>
      <c r="AG257" t="str">
        <f t="shared" si="35"/>
        <v>20:29</v>
      </c>
      <c r="AH257" s="5">
        <f t="shared" si="36"/>
        <v>6.9444444444444531E-2</v>
      </c>
      <c r="AI257" t="str">
        <f t="shared" si="33"/>
        <v>Evening</v>
      </c>
      <c r="AJ257" t="str">
        <f t="shared" si="34"/>
        <v>REMOVE</v>
      </c>
      <c r="AK257" t="str">
        <f t="shared" si="29"/>
        <v>Wednesday</v>
      </c>
      <c r="AL257" t="str">
        <f t="shared" si="30"/>
        <v>OnTime</v>
      </c>
      <c r="AM257" t="str">
        <f t="shared" si="31"/>
        <v>August</v>
      </c>
    </row>
    <row r="258" spans="1:39" x14ac:dyDescent="0.3">
      <c r="A258" s="1">
        <v>43511</v>
      </c>
      <c r="B258" t="s">
        <v>141</v>
      </c>
      <c r="C258" t="s">
        <v>142</v>
      </c>
      <c r="D258" t="s">
        <v>143</v>
      </c>
      <c r="E258">
        <v>20363</v>
      </c>
      <c r="F258">
        <v>5406</v>
      </c>
      <c r="G258" t="s">
        <v>62</v>
      </c>
      <c r="H258" t="s">
        <v>63</v>
      </c>
      <c r="I258" t="s">
        <v>64</v>
      </c>
      <c r="J258" t="s">
        <v>65</v>
      </c>
      <c r="K258">
        <v>620</v>
      </c>
      <c r="L258">
        <v>633</v>
      </c>
      <c r="M258">
        <v>13</v>
      </c>
      <c r="N258">
        <v>11</v>
      </c>
      <c r="O258">
        <v>644</v>
      </c>
      <c r="P258">
        <v>810</v>
      </c>
      <c r="Q258">
        <v>4</v>
      </c>
      <c r="R258">
        <v>828</v>
      </c>
      <c r="S258">
        <v>814</v>
      </c>
      <c r="T258">
        <v>-14</v>
      </c>
      <c r="U258">
        <v>0</v>
      </c>
      <c r="V258">
        <v>0</v>
      </c>
      <c r="W258">
        <v>128</v>
      </c>
      <c r="X258">
        <v>101</v>
      </c>
      <c r="Y258">
        <v>86</v>
      </c>
      <c r="Z258">
        <v>532</v>
      </c>
      <c r="AF258" t="str">
        <f t="shared" si="32"/>
        <v>08:14</v>
      </c>
      <c r="AG258" t="str">
        <f t="shared" si="35"/>
        <v>06:33</v>
      </c>
      <c r="AH258" s="5">
        <f t="shared" si="36"/>
        <v>7.0138888888888917E-2</v>
      </c>
      <c r="AI258" t="str">
        <f t="shared" si="33"/>
        <v>Morning</v>
      </c>
      <c r="AJ258" t="str">
        <f t="shared" si="34"/>
        <v>REMOVE</v>
      </c>
      <c r="AK258" t="str">
        <f t="shared" si="29"/>
        <v>Friday</v>
      </c>
      <c r="AL258" t="str">
        <f t="shared" si="30"/>
        <v>OnTime</v>
      </c>
      <c r="AM258" t="str">
        <f t="shared" si="31"/>
        <v>February</v>
      </c>
    </row>
    <row r="259" spans="1:39" x14ac:dyDescent="0.3">
      <c r="A259" s="1">
        <v>43604</v>
      </c>
      <c r="B259" t="s">
        <v>94</v>
      </c>
      <c r="C259" t="s">
        <v>95</v>
      </c>
      <c r="D259" t="s">
        <v>96</v>
      </c>
      <c r="E259">
        <v>20397</v>
      </c>
      <c r="F259">
        <v>5386</v>
      </c>
      <c r="G259" t="s">
        <v>311</v>
      </c>
      <c r="H259" t="s">
        <v>312</v>
      </c>
      <c r="I259" t="s">
        <v>97</v>
      </c>
      <c r="J259" t="s">
        <v>98</v>
      </c>
      <c r="K259">
        <v>615</v>
      </c>
      <c r="L259">
        <v>611</v>
      </c>
      <c r="M259">
        <v>-4</v>
      </c>
      <c r="N259">
        <v>12</v>
      </c>
      <c r="O259">
        <v>623</v>
      </c>
      <c r="P259">
        <v>747</v>
      </c>
      <c r="Q259">
        <v>9</v>
      </c>
      <c r="R259">
        <v>802</v>
      </c>
      <c r="S259">
        <v>756</v>
      </c>
      <c r="T259">
        <v>-6</v>
      </c>
      <c r="U259">
        <v>0</v>
      </c>
      <c r="V259">
        <v>0</v>
      </c>
      <c r="W259">
        <v>107</v>
      </c>
      <c r="X259">
        <v>105</v>
      </c>
      <c r="Y259">
        <v>84</v>
      </c>
      <c r="Z259">
        <v>490</v>
      </c>
      <c r="AF259" t="str">
        <f t="shared" si="32"/>
        <v>07:56</v>
      </c>
      <c r="AG259" t="str">
        <f t="shared" si="35"/>
        <v>06:11</v>
      </c>
      <c r="AH259" s="5">
        <f t="shared" si="36"/>
        <v>7.2916666666666685E-2</v>
      </c>
      <c r="AI259" t="str">
        <f t="shared" si="33"/>
        <v>Morning</v>
      </c>
      <c r="AJ259" t="str">
        <f t="shared" si="34"/>
        <v>REMOVE</v>
      </c>
      <c r="AK259" t="str">
        <f t="shared" ref="AK259:AK322" si="37">TEXT(A259, "dddd")</f>
        <v>Sunday</v>
      </c>
      <c r="AL259" t="str">
        <f t="shared" ref="AL259:AL322" si="38">IF(T259&gt; 15, "Delayed", "OnTime")</f>
        <v>OnTime</v>
      </c>
      <c r="AM259" t="str">
        <f t="shared" ref="AM259:AM322" si="39">TEXT(A259, "mmmm")</f>
        <v>May</v>
      </c>
    </row>
    <row r="260" spans="1:39" x14ac:dyDescent="0.3">
      <c r="A260" s="1">
        <v>44466</v>
      </c>
      <c r="B260" t="s">
        <v>32</v>
      </c>
      <c r="C260" t="s">
        <v>33</v>
      </c>
      <c r="D260" t="s">
        <v>34</v>
      </c>
      <c r="E260">
        <v>19393</v>
      </c>
      <c r="F260">
        <v>4439</v>
      </c>
      <c r="G260" t="s">
        <v>174</v>
      </c>
      <c r="H260" t="s">
        <v>175</v>
      </c>
      <c r="I260" t="s">
        <v>66</v>
      </c>
      <c r="J260" t="s">
        <v>67</v>
      </c>
      <c r="K260">
        <v>1715</v>
      </c>
      <c r="L260">
        <v>1714</v>
      </c>
      <c r="M260">
        <v>-1</v>
      </c>
      <c r="N260">
        <v>8</v>
      </c>
      <c r="O260">
        <v>1722</v>
      </c>
      <c r="P260">
        <v>2221</v>
      </c>
      <c r="Q260">
        <v>3</v>
      </c>
      <c r="R260">
        <v>2230</v>
      </c>
      <c r="S260">
        <v>2224</v>
      </c>
      <c r="T260">
        <v>-6</v>
      </c>
      <c r="U260">
        <v>0</v>
      </c>
      <c r="V260">
        <v>0</v>
      </c>
      <c r="W260">
        <v>195</v>
      </c>
      <c r="X260">
        <v>190</v>
      </c>
      <c r="Y260">
        <v>179</v>
      </c>
      <c r="Z260">
        <v>1444</v>
      </c>
      <c r="AF260" t="str">
        <f t="shared" si="32"/>
        <v>22:24</v>
      </c>
      <c r="AG260" t="str">
        <f t="shared" si="35"/>
        <v>17:14</v>
      </c>
      <c r="AH260" s="5">
        <f t="shared" si="36"/>
        <v>0.21527777777777779</v>
      </c>
      <c r="AI260" t="str">
        <f t="shared" si="33"/>
        <v>Afternoon</v>
      </c>
      <c r="AJ260" t="str">
        <f t="shared" si="34"/>
        <v>REMOVE</v>
      </c>
      <c r="AK260" t="str">
        <f t="shared" si="37"/>
        <v>Monday</v>
      </c>
      <c r="AL260" t="str">
        <f t="shared" si="38"/>
        <v>OnTime</v>
      </c>
      <c r="AM260" t="str">
        <f t="shared" si="39"/>
        <v>September</v>
      </c>
    </row>
    <row r="261" spans="1:39" x14ac:dyDescent="0.3">
      <c r="A261" s="1">
        <v>44919</v>
      </c>
      <c r="B261" t="s">
        <v>14</v>
      </c>
      <c r="C261" t="s">
        <v>15</v>
      </c>
      <c r="D261" t="s">
        <v>16</v>
      </c>
      <c r="E261">
        <v>19790</v>
      </c>
      <c r="F261">
        <v>1033</v>
      </c>
      <c r="G261" t="s">
        <v>60</v>
      </c>
      <c r="H261" t="s">
        <v>61</v>
      </c>
      <c r="I261" t="s">
        <v>313</v>
      </c>
      <c r="J261" t="s">
        <v>314</v>
      </c>
      <c r="K261">
        <v>1515</v>
      </c>
      <c r="L261">
        <v>1512</v>
      </c>
      <c r="M261">
        <v>-3</v>
      </c>
      <c r="N261">
        <v>11</v>
      </c>
      <c r="O261">
        <v>1523</v>
      </c>
      <c r="P261">
        <v>1601</v>
      </c>
      <c r="Q261">
        <v>4</v>
      </c>
      <c r="R261">
        <v>1618</v>
      </c>
      <c r="S261">
        <v>1605</v>
      </c>
      <c r="T261">
        <v>-13</v>
      </c>
      <c r="U261">
        <v>0</v>
      </c>
      <c r="V261">
        <v>0</v>
      </c>
      <c r="W261">
        <v>63</v>
      </c>
      <c r="X261">
        <v>53</v>
      </c>
      <c r="Y261">
        <v>38</v>
      </c>
      <c r="Z261">
        <v>223</v>
      </c>
      <c r="AF261" t="str">
        <f t="shared" si="32"/>
        <v>16:05</v>
      </c>
      <c r="AG261" t="str">
        <f t="shared" si="35"/>
        <v>15:12</v>
      </c>
      <c r="AH261" s="5">
        <f t="shared" si="36"/>
        <v>3.6805555555555536E-2</v>
      </c>
      <c r="AI261" t="str">
        <f t="shared" si="33"/>
        <v>Afternoon</v>
      </c>
      <c r="AJ261" t="str">
        <f t="shared" si="34"/>
        <v>REMOVE</v>
      </c>
      <c r="AK261" t="str">
        <f t="shared" si="37"/>
        <v>Saturday</v>
      </c>
      <c r="AL261" t="str">
        <f t="shared" si="38"/>
        <v>OnTime</v>
      </c>
      <c r="AM261" t="str">
        <f t="shared" si="39"/>
        <v>December</v>
      </c>
    </row>
    <row r="262" spans="1:39" x14ac:dyDescent="0.3">
      <c r="A262" s="1">
        <v>44182</v>
      </c>
      <c r="B262" t="s">
        <v>39</v>
      </c>
      <c r="C262" t="s">
        <v>40</v>
      </c>
      <c r="D262" t="s">
        <v>41</v>
      </c>
      <c r="E262">
        <v>19805</v>
      </c>
      <c r="F262">
        <v>1608</v>
      </c>
      <c r="G262" t="s">
        <v>30</v>
      </c>
      <c r="H262" t="s">
        <v>31</v>
      </c>
      <c r="I262" t="s">
        <v>150</v>
      </c>
      <c r="J262" t="s">
        <v>85</v>
      </c>
      <c r="K262">
        <v>1053</v>
      </c>
      <c r="L262">
        <v>1046</v>
      </c>
      <c r="M262">
        <v>-7</v>
      </c>
      <c r="N262">
        <v>20</v>
      </c>
      <c r="O262">
        <v>1106</v>
      </c>
      <c r="P262">
        <v>1444</v>
      </c>
      <c r="Q262">
        <v>9</v>
      </c>
      <c r="R262">
        <v>1515</v>
      </c>
      <c r="S262">
        <v>1453</v>
      </c>
      <c r="T262">
        <v>-22</v>
      </c>
      <c r="U262">
        <v>0</v>
      </c>
      <c r="V262">
        <v>0</v>
      </c>
      <c r="W262">
        <v>202</v>
      </c>
      <c r="X262">
        <v>187</v>
      </c>
      <c r="Y262">
        <v>158</v>
      </c>
      <c r="Z262">
        <v>1389</v>
      </c>
      <c r="AF262" t="str">
        <f t="shared" si="32"/>
        <v>14:53</v>
      </c>
      <c r="AG262" t="str">
        <f t="shared" si="35"/>
        <v>10:46</v>
      </c>
      <c r="AH262" s="5">
        <f t="shared" si="36"/>
        <v>0.17152777777777778</v>
      </c>
      <c r="AI262" t="str">
        <f t="shared" si="33"/>
        <v>Morning</v>
      </c>
      <c r="AJ262" t="str">
        <f t="shared" si="34"/>
        <v>REMOVE</v>
      </c>
      <c r="AK262" t="str">
        <f t="shared" si="37"/>
        <v>Thursday</v>
      </c>
      <c r="AL262" t="str">
        <f t="shared" si="38"/>
        <v>OnTime</v>
      </c>
      <c r="AM262" t="str">
        <f t="shared" si="39"/>
        <v>December</v>
      </c>
    </row>
    <row r="263" spans="1:39" x14ac:dyDescent="0.3">
      <c r="A263" s="1">
        <v>45071</v>
      </c>
      <c r="B263" t="s">
        <v>122</v>
      </c>
      <c r="C263" t="s">
        <v>123</v>
      </c>
      <c r="D263" t="s">
        <v>124</v>
      </c>
      <c r="E263">
        <v>20304</v>
      </c>
      <c r="F263">
        <v>4748</v>
      </c>
      <c r="G263" t="s">
        <v>315</v>
      </c>
      <c r="H263" t="s">
        <v>316</v>
      </c>
      <c r="I263" t="s">
        <v>80</v>
      </c>
      <c r="J263" t="s">
        <v>67</v>
      </c>
      <c r="K263">
        <v>600</v>
      </c>
      <c r="L263">
        <v>550</v>
      </c>
      <c r="M263">
        <v>-10</v>
      </c>
      <c r="N263">
        <v>11</v>
      </c>
      <c r="O263">
        <v>601</v>
      </c>
      <c r="P263">
        <v>645</v>
      </c>
      <c r="Q263">
        <v>16</v>
      </c>
      <c r="R263">
        <v>712</v>
      </c>
      <c r="S263">
        <v>701</v>
      </c>
      <c r="T263">
        <v>-11</v>
      </c>
      <c r="U263">
        <v>0</v>
      </c>
      <c r="V263">
        <v>0</v>
      </c>
      <c r="W263">
        <v>72</v>
      </c>
      <c r="X263">
        <v>71</v>
      </c>
      <c r="Y263">
        <v>44</v>
      </c>
      <c r="Z263">
        <v>173</v>
      </c>
      <c r="AF263" t="str">
        <f t="shared" si="32"/>
        <v>07:01</v>
      </c>
      <c r="AG263" t="str">
        <f t="shared" si="35"/>
        <v>05:50</v>
      </c>
      <c r="AH263" s="5">
        <f t="shared" si="36"/>
        <v>4.9305555555555575E-2</v>
      </c>
      <c r="AI263" t="str">
        <f t="shared" si="33"/>
        <v>Night</v>
      </c>
      <c r="AJ263" t="str">
        <f t="shared" si="34"/>
        <v>REMOVE</v>
      </c>
      <c r="AK263" t="str">
        <f t="shared" si="37"/>
        <v>Thursday</v>
      </c>
      <c r="AL263" t="str">
        <f t="shared" si="38"/>
        <v>OnTime</v>
      </c>
      <c r="AM263" t="str">
        <f t="shared" si="39"/>
        <v>May</v>
      </c>
    </row>
    <row r="264" spans="1:39" x14ac:dyDescent="0.3">
      <c r="A264" s="1">
        <v>44502</v>
      </c>
      <c r="B264" t="s">
        <v>14</v>
      </c>
      <c r="C264" t="s">
        <v>15</v>
      </c>
      <c r="D264" t="s">
        <v>16</v>
      </c>
      <c r="E264">
        <v>19790</v>
      </c>
      <c r="F264">
        <v>992</v>
      </c>
      <c r="G264" t="s">
        <v>60</v>
      </c>
      <c r="H264" t="s">
        <v>61</v>
      </c>
      <c r="I264" t="s">
        <v>167</v>
      </c>
      <c r="J264" t="s">
        <v>168</v>
      </c>
      <c r="K264">
        <v>1533</v>
      </c>
      <c r="L264">
        <v>1531</v>
      </c>
      <c r="M264">
        <v>-2</v>
      </c>
      <c r="N264">
        <v>17</v>
      </c>
      <c r="O264">
        <v>1548</v>
      </c>
      <c r="P264">
        <v>1653</v>
      </c>
      <c r="Q264">
        <v>3</v>
      </c>
      <c r="R264">
        <v>1702</v>
      </c>
      <c r="S264">
        <v>1656</v>
      </c>
      <c r="T264">
        <v>-6</v>
      </c>
      <c r="U264">
        <v>0</v>
      </c>
      <c r="V264">
        <v>0</v>
      </c>
      <c r="W264">
        <v>269</v>
      </c>
      <c r="X264">
        <v>265</v>
      </c>
      <c r="Y264">
        <v>245</v>
      </c>
      <c r="Z264">
        <v>1892</v>
      </c>
      <c r="AF264" t="str">
        <f t="shared" si="32"/>
        <v>16:56</v>
      </c>
      <c r="AG264" t="str">
        <f t="shared" si="35"/>
        <v>15:31</v>
      </c>
      <c r="AH264" s="5">
        <f t="shared" si="36"/>
        <v>5.902777777777779E-2</v>
      </c>
      <c r="AI264" t="str">
        <f t="shared" si="33"/>
        <v>Afternoon</v>
      </c>
      <c r="AJ264" t="str">
        <f t="shared" si="34"/>
        <v>REMOVE</v>
      </c>
      <c r="AK264" t="str">
        <f t="shared" si="37"/>
        <v>Tuesday</v>
      </c>
      <c r="AL264" t="str">
        <f t="shared" si="38"/>
        <v>OnTime</v>
      </c>
      <c r="AM264" t="str">
        <f t="shared" si="39"/>
        <v>November</v>
      </c>
    </row>
    <row r="265" spans="1:39" x14ac:dyDescent="0.3">
      <c r="A265" s="1">
        <v>44994</v>
      </c>
      <c r="B265" t="s">
        <v>39</v>
      </c>
      <c r="C265" t="s">
        <v>40</v>
      </c>
      <c r="D265" t="s">
        <v>41</v>
      </c>
      <c r="E265">
        <v>19805</v>
      </c>
      <c r="F265">
        <v>2629</v>
      </c>
      <c r="G265" t="s">
        <v>194</v>
      </c>
      <c r="H265" t="s">
        <v>195</v>
      </c>
      <c r="I265" t="s">
        <v>129</v>
      </c>
      <c r="J265" t="s">
        <v>130</v>
      </c>
      <c r="K265">
        <v>1840</v>
      </c>
      <c r="L265">
        <v>1916</v>
      </c>
      <c r="M265">
        <v>36</v>
      </c>
      <c r="N265">
        <v>13</v>
      </c>
      <c r="O265">
        <v>1929</v>
      </c>
      <c r="P265">
        <v>2117</v>
      </c>
      <c r="Q265">
        <v>5</v>
      </c>
      <c r="R265">
        <v>2054</v>
      </c>
      <c r="S265">
        <v>2122</v>
      </c>
      <c r="T265">
        <v>28</v>
      </c>
      <c r="U265">
        <v>0</v>
      </c>
      <c r="V265">
        <v>0</v>
      </c>
      <c r="W265">
        <v>194</v>
      </c>
      <c r="X265">
        <v>186</v>
      </c>
      <c r="Y265">
        <v>168</v>
      </c>
      <c r="Z265">
        <v>1103</v>
      </c>
      <c r="AA265">
        <v>24</v>
      </c>
      <c r="AB265">
        <v>0</v>
      </c>
      <c r="AC265">
        <v>0</v>
      </c>
      <c r="AD265">
        <v>0</v>
      </c>
      <c r="AE265">
        <v>4</v>
      </c>
      <c r="AF265" t="str">
        <f t="shared" si="32"/>
        <v>21:22</v>
      </c>
      <c r="AG265" t="str">
        <f t="shared" si="35"/>
        <v>19:16</v>
      </c>
      <c r="AH265" s="5">
        <f t="shared" si="36"/>
        <v>8.7499999999999911E-2</v>
      </c>
      <c r="AI265" t="str">
        <f t="shared" si="33"/>
        <v>Evening</v>
      </c>
      <c r="AJ265" t="str">
        <f t="shared" si="34"/>
        <v>KEEP</v>
      </c>
      <c r="AK265" t="str">
        <f t="shared" si="37"/>
        <v>Thursday</v>
      </c>
      <c r="AL265" t="str">
        <f t="shared" si="38"/>
        <v>Delayed</v>
      </c>
      <c r="AM265" t="str">
        <f t="shared" si="39"/>
        <v>March</v>
      </c>
    </row>
    <row r="266" spans="1:39" x14ac:dyDescent="0.3">
      <c r="A266" s="1">
        <v>44514</v>
      </c>
      <c r="B266" t="s">
        <v>94</v>
      </c>
      <c r="C266" t="s">
        <v>95</v>
      </c>
      <c r="D266" t="s">
        <v>96</v>
      </c>
      <c r="E266">
        <v>20397</v>
      </c>
      <c r="F266">
        <v>5314</v>
      </c>
      <c r="G266" t="s">
        <v>317</v>
      </c>
      <c r="H266" t="s">
        <v>318</v>
      </c>
      <c r="I266" t="s">
        <v>97</v>
      </c>
      <c r="J266" t="s">
        <v>98</v>
      </c>
      <c r="K266">
        <v>1437</v>
      </c>
      <c r="L266">
        <v>1515</v>
      </c>
      <c r="M266">
        <v>38</v>
      </c>
      <c r="N266">
        <v>14</v>
      </c>
      <c r="O266">
        <v>1529</v>
      </c>
      <c r="P266">
        <v>1612</v>
      </c>
      <c r="Q266">
        <v>8</v>
      </c>
      <c r="R266">
        <v>1559</v>
      </c>
      <c r="S266">
        <v>1620</v>
      </c>
      <c r="T266">
        <v>21</v>
      </c>
      <c r="U266">
        <v>0</v>
      </c>
      <c r="V266">
        <v>0</v>
      </c>
      <c r="W266">
        <v>82</v>
      </c>
      <c r="X266">
        <v>65</v>
      </c>
      <c r="Y266">
        <v>43</v>
      </c>
      <c r="Z266">
        <v>221</v>
      </c>
      <c r="AA266">
        <v>1</v>
      </c>
      <c r="AB266">
        <v>0</v>
      </c>
      <c r="AC266">
        <v>0</v>
      </c>
      <c r="AD266">
        <v>0</v>
      </c>
      <c r="AE266">
        <v>20</v>
      </c>
      <c r="AF266" t="str">
        <f t="shared" si="32"/>
        <v>16:20</v>
      </c>
      <c r="AG266" t="str">
        <f t="shared" si="35"/>
        <v>15:15</v>
      </c>
      <c r="AH266" s="5">
        <f t="shared" si="36"/>
        <v>4.5138888888888951E-2</v>
      </c>
      <c r="AI266" t="str">
        <f t="shared" si="33"/>
        <v>Afternoon</v>
      </c>
      <c r="AJ266" t="str">
        <f t="shared" si="34"/>
        <v>KEEP</v>
      </c>
      <c r="AK266" t="str">
        <f t="shared" si="37"/>
        <v>Sunday</v>
      </c>
      <c r="AL266" t="str">
        <f t="shared" si="38"/>
        <v>Delayed</v>
      </c>
      <c r="AM266" t="str">
        <f t="shared" si="39"/>
        <v>November</v>
      </c>
    </row>
    <row r="267" spans="1:39" x14ac:dyDescent="0.3">
      <c r="A267" s="1">
        <v>44856</v>
      </c>
      <c r="B267" t="s">
        <v>32</v>
      </c>
      <c r="C267" t="s">
        <v>33</v>
      </c>
      <c r="D267" t="s">
        <v>34</v>
      </c>
      <c r="E267">
        <v>19393</v>
      </c>
      <c r="F267">
        <v>1921</v>
      </c>
      <c r="G267" t="s">
        <v>299</v>
      </c>
      <c r="H267" t="s">
        <v>300</v>
      </c>
      <c r="I267" t="s">
        <v>151</v>
      </c>
      <c r="J267" t="s">
        <v>152</v>
      </c>
      <c r="K267">
        <v>1840</v>
      </c>
      <c r="L267">
        <v>1903</v>
      </c>
      <c r="M267">
        <v>23</v>
      </c>
      <c r="N267">
        <v>9</v>
      </c>
      <c r="O267">
        <v>1912</v>
      </c>
      <c r="P267">
        <v>2018</v>
      </c>
      <c r="Q267">
        <v>4</v>
      </c>
      <c r="R267">
        <v>2000</v>
      </c>
      <c r="S267">
        <v>2022</v>
      </c>
      <c r="T267">
        <v>22</v>
      </c>
      <c r="U267">
        <v>0</v>
      </c>
      <c r="V267">
        <v>0</v>
      </c>
      <c r="W267">
        <v>80</v>
      </c>
      <c r="X267">
        <v>79</v>
      </c>
      <c r="Y267">
        <v>66</v>
      </c>
      <c r="Z267">
        <v>387</v>
      </c>
      <c r="AA267">
        <v>7</v>
      </c>
      <c r="AB267">
        <v>0</v>
      </c>
      <c r="AC267">
        <v>0</v>
      </c>
      <c r="AD267">
        <v>0</v>
      </c>
      <c r="AE267">
        <v>15</v>
      </c>
      <c r="AF267" t="str">
        <f t="shared" si="32"/>
        <v>20:22</v>
      </c>
      <c r="AG267" t="str">
        <f t="shared" si="35"/>
        <v>19:03</v>
      </c>
      <c r="AH267" s="5">
        <f t="shared" si="36"/>
        <v>5.4861111111111138E-2</v>
      </c>
      <c r="AI267" t="str">
        <f t="shared" si="33"/>
        <v>Evening</v>
      </c>
      <c r="AJ267" t="str">
        <f t="shared" si="34"/>
        <v>KEEP</v>
      </c>
      <c r="AK267" t="str">
        <f t="shared" si="37"/>
        <v>Saturday</v>
      </c>
      <c r="AL267" t="str">
        <f t="shared" si="38"/>
        <v>Delayed</v>
      </c>
      <c r="AM267" t="str">
        <f t="shared" si="39"/>
        <v>October</v>
      </c>
    </row>
    <row r="268" spans="1:39" x14ac:dyDescent="0.3">
      <c r="A268" s="1">
        <v>43494</v>
      </c>
      <c r="B268" t="s">
        <v>81</v>
      </c>
      <c r="C268" t="s">
        <v>82</v>
      </c>
      <c r="D268" t="s">
        <v>83</v>
      </c>
      <c r="E268">
        <v>20409</v>
      </c>
      <c r="F268">
        <v>1033</v>
      </c>
      <c r="G268" t="s">
        <v>28</v>
      </c>
      <c r="H268" t="s">
        <v>29</v>
      </c>
      <c r="I268" t="s">
        <v>165</v>
      </c>
      <c r="J268" t="s">
        <v>166</v>
      </c>
      <c r="K268">
        <v>936</v>
      </c>
      <c r="L268">
        <v>932</v>
      </c>
      <c r="M268">
        <v>-4</v>
      </c>
      <c r="N268">
        <v>19</v>
      </c>
      <c r="O268">
        <v>951</v>
      </c>
      <c r="P268">
        <v>1311</v>
      </c>
      <c r="Q268">
        <v>5</v>
      </c>
      <c r="R268">
        <v>1325</v>
      </c>
      <c r="S268">
        <v>1316</v>
      </c>
      <c r="T268">
        <v>-9</v>
      </c>
      <c r="U268">
        <v>0</v>
      </c>
      <c r="V268">
        <v>0</v>
      </c>
      <c r="W268">
        <v>169</v>
      </c>
      <c r="X268">
        <v>164</v>
      </c>
      <c r="Y268">
        <v>140</v>
      </c>
      <c r="Z268">
        <v>1189</v>
      </c>
      <c r="AF268" t="str">
        <f t="shared" si="32"/>
        <v>13:16</v>
      </c>
      <c r="AG268" t="str">
        <f t="shared" si="35"/>
        <v>09:32</v>
      </c>
      <c r="AH268" s="5">
        <f t="shared" si="36"/>
        <v>0.15555555555555561</v>
      </c>
      <c r="AI268" t="str">
        <f t="shared" si="33"/>
        <v>Morning</v>
      </c>
      <c r="AJ268" t="str">
        <f t="shared" si="34"/>
        <v>REMOVE</v>
      </c>
      <c r="AK268" t="str">
        <f t="shared" si="37"/>
        <v>Tuesday</v>
      </c>
      <c r="AL268" t="str">
        <f t="shared" si="38"/>
        <v>OnTime</v>
      </c>
      <c r="AM268" t="str">
        <f t="shared" si="39"/>
        <v>January</v>
      </c>
    </row>
    <row r="269" spans="1:39" x14ac:dyDescent="0.3">
      <c r="A269" s="1">
        <v>44675</v>
      </c>
      <c r="B269" t="s">
        <v>7</v>
      </c>
      <c r="C269" t="s">
        <v>8</v>
      </c>
      <c r="D269" t="s">
        <v>9</v>
      </c>
      <c r="E269">
        <v>19977</v>
      </c>
      <c r="F269">
        <v>2367</v>
      </c>
      <c r="G269" t="s">
        <v>235</v>
      </c>
      <c r="H269" t="s">
        <v>236</v>
      </c>
      <c r="I269" t="s">
        <v>23</v>
      </c>
      <c r="J269" t="s">
        <v>24</v>
      </c>
      <c r="K269">
        <v>600</v>
      </c>
      <c r="L269">
        <v>557</v>
      </c>
      <c r="M269">
        <v>-3</v>
      </c>
      <c r="N269">
        <v>10</v>
      </c>
      <c r="O269">
        <v>607</v>
      </c>
      <c r="P269">
        <v>810</v>
      </c>
      <c r="Q269">
        <v>5</v>
      </c>
      <c r="R269">
        <v>833</v>
      </c>
      <c r="S269">
        <v>815</v>
      </c>
      <c r="T269">
        <v>-18</v>
      </c>
      <c r="U269">
        <v>0</v>
      </c>
      <c r="V269">
        <v>0</v>
      </c>
      <c r="W269">
        <v>333</v>
      </c>
      <c r="X269">
        <v>318</v>
      </c>
      <c r="Y269">
        <v>303</v>
      </c>
      <c r="Z269">
        <v>2254</v>
      </c>
      <c r="AF269" t="str">
        <f t="shared" si="32"/>
        <v>08:15</v>
      </c>
      <c r="AG269" t="str">
        <f t="shared" si="35"/>
        <v>05:57</v>
      </c>
      <c r="AH269" s="5">
        <f t="shared" si="36"/>
        <v>9.5833333333333326E-2</v>
      </c>
      <c r="AI269" t="str">
        <f t="shared" si="33"/>
        <v>Night</v>
      </c>
      <c r="AJ269" t="str">
        <f t="shared" si="34"/>
        <v>REMOVE</v>
      </c>
      <c r="AK269" t="str">
        <f t="shared" si="37"/>
        <v>Sunday</v>
      </c>
      <c r="AL269" t="str">
        <f t="shared" si="38"/>
        <v>OnTime</v>
      </c>
      <c r="AM269" t="str">
        <f t="shared" si="39"/>
        <v>April</v>
      </c>
    </row>
    <row r="270" spans="1:39" x14ac:dyDescent="0.3">
      <c r="A270" s="1">
        <v>44524</v>
      </c>
      <c r="B270" t="s">
        <v>7</v>
      </c>
      <c r="C270" t="s">
        <v>8</v>
      </c>
      <c r="D270" t="s">
        <v>9</v>
      </c>
      <c r="E270">
        <v>19977</v>
      </c>
      <c r="F270">
        <v>1962</v>
      </c>
      <c r="G270" t="s">
        <v>80</v>
      </c>
      <c r="H270" t="s">
        <v>67</v>
      </c>
      <c r="I270" t="s">
        <v>239</v>
      </c>
      <c r="J270" t="s">
        <v>240</v>
      </c>
      <c r="K270">
        <v>1545</v>
      </c>
      <c r="L270">
        <v>1543</v>
      </c>
      <c r="M270">
        <v>-2</v>
      </c>
      <c r="N270">
        <v>15</v>
      </c>
      <c r="O270">
        <v>1558</v>
      </c>
      <c r="P270">
        <v>1709</v>
      </c>
      <c r="Q270">
        <v>3</v>
      </c>
      <c r="R270">
        <v>1720</v>
      </c>
      <c r="S270">
        <v>1712</v>
      </c>
      <c r="T270">
        <v>-8</v>
      </c>
      <c r="U270">
        <v>0</v>
      </c>
      <c r="V270">
        <v>0</v>
      </c>
      <c r="W270">
        <v>95</v>
      </c>
      <c r="X270">
        <v>89</v>
      </c>
      <c r="Y270">
        <v>71</v>
      </c>
      <c r="Z270">
        <v>416</v>
      </c>
      <c r="AF270" t="str">
        <f t="shared" ref="AF270:AF333" si="40">TEXT(INT(S270/100),"00") &amp; ":" &amp; TEXT(MOD(S270,100),"00")</f>
        <v>17:12</v>
      </c>
      <c r="AG270" t="str">
        <f t="shared" si="35"/>
        <v>15:43</v>
      </c>
      <c r="AH270" s="5">
        <f t="shared" si="36"/>
        <v>6.1805555555555558E-2</v>
      </c>
      <c r="AI270" t="str">
        <f t="shared" si="33"/>
        <v>Afternoon</v>
      </c>
      <c r="AJ270" t="str">
        <f t="shared" si="34"/>
        <v>REMOVE</v>
      </c>
      <c r="AK270" t="str">
        <f t="shared" si="37"/>
        <v>Wednesday</v>
      </c>
      <c r="AL270" t="str">
        <f t="shared" si="38"/>
        <v>OnTime</v>
      </c>
      <c r="AM270" t="str">
        <f t="shared" si="39"/>
        <v>November</v>
      </c>
    </row>
    <row r="271" spans="1:39" x14ac:dyDescent="0.3">
      <c r="A271" s="1">
        <v>45038</v>
      </c>
      <c r="B271" t="s">
        <v>32</v>
      </c>
      <c r="C271" t="s">
        <v>33</v>
      </c>
      <c r="D271" t="s">
        <v>34</v>
      </c>
      <c r="E271">
        <v>19393</v>
      </c>
      <c r="F271">
        <v>2720</v>
      </c>
      <c r="G271" t="s">
        <v>37</v>
      </c>
      <c r="H271" t="s">
        <v>38</v>
      </c>
      <c r="I271" t="s">
        <v>21</v>
      </c>
      <c r="J271" t="s">
        <v>22</v>
      </c>
      <c r="K271">
        <v>1240</v>
      </c>
      <c r="L271">
        <v>1237</v>
      </c>
      <c r="M271">
        <v>-3</v>
      </c>
      <c r="N271">
        <v>13</v>
      </c>
      <c r="O271">
        <v>1250</v>
      </c>
      <c r="P271">
        <v>1307</v>
      </c>
      <c r="Q271">
        <v>7</v>
      </c>
      <c r="R271">
        <v>1320</v>
      </c>
      <c r="S271">
        <v>1314</v>
      </c>
      <c r="T271">
        <v>-6</v>
      </c>
      <c r="U271">
        <v>0</v>
      </c>
      <c r="V271">
        <v>0</v>
      </c>
      <c r="W271">
        <v>100</v>
      </c>
      <c r="X271">
        <v>97</v>
      </c>
      <c r="Y271">
        <v>77</v>
      </c>
      <c r="Z271">
        <v>495</v>
      </c>
      <c r="AF271" t="str">
        <f t="shared" si="40"/>
        <v>13:14</v>
      </c>
      <c r="AG271" t="str">
        <f t="shared" si="35"/>
        <v>12:37</v>
      </c>
      <c r="AH271" s="5">
        <f t="shared" si="36"/>
        <v>2.5694444444444464E-2</v>
      </c>
      <c r="AI271" t="str">
        <f t="shared" si="33"/>
        <v>Afternoon</v>
      </c>
      <c r="AJ271" t="str">
        <f t="shared" si="34"/>
        <v>REMOVE</v>
      </c>
      <c r="AK271" t="str">
        <f t="shared" si="37"/>
        <v>Saturday</v>
      </c>
      <c r="AL271" t="str">
        <f t="shared" si="38"/>
        <v>OnTime</v>
      </c>
      <c r="AM271" t="str">
        <f t="shared" si="39"/>
        <v>April</v>
      </c>
    </row>
    <row r="272" spans="1:39" x14ac:dyDescent="0.3">
      <c r="A272" s="1">
        <v>44717</v>
      </c>
      <c r="B272" t="s">
        <v>25</v>
      </c>
      <c r="C272" t="s">
        <v>26</v>
      </c>
      <c r="D272" t="s">
        <v>27</v>
      </c>
      <c r="E272">
        <v>20416</v>
      </c>
      <c r="F272">
        <v>815</v>
      </c>
      <c r="G272" t="s">
        <v>80</v>
      </c>
      <c r="H272" t="s">
        <v>67</v>
      </c>
      <c r="I272" t="s">
        <v>76</v>
      </c>
      <c r="J272" t="s">
        <v>77</v>
      </c>
      <c r="K272">
        <v>1616</v>
      </c>
      <c r="L272">
        <v>1631</v>
      </c>
      <c r="M272">
        <v>15</v>
      </c>
      <c r="N272">
        <v>12</v>
      </c>
      <c r="O272">
        <v>1643</v>
      </c>
      <c r="P272">
        <v>1827</v>
      </c>
      <c r="Q272">
        <v>5</v>
      </c>
      <c r="R272">
        <v>1841</v>
      </c>
      <c r="S272">
        <v>1832</v>
      </c>
      <c r="T272">
        <v>-9</v>
      </c>
      <c r="U272">
        <v>0</v>
      </c>
      <c r="V272">
        <v>0</v>
      </c>
      <c r="W272">
        <v>145</v>
      </c>
      <c r="X272">
        <v>121</v>
      </c>
      <c r="Y272">
        <v>104</v>
      </c>
      <c r="Z272">
        <v>836</v>
      </c>
      <c r="AF272" t="str">
        <f t="shared" si="40"/>
        <v>18:32</v>
      </c>
      <c r="AG272" t="str">
        <f t="shared" si="35"/>
        <v>16:31</v>
      </c>
      <c r="AH272" s="5">
        <f t="shared" si="36"/>
        <v>8.4027777777777812E-2</v>
      </c>
      <c r="AI272" t="str">
        <f t="shared" si="33"/>
        <v>Afternoon</v>
      </c>
      <c r="AJ272" t="str">
        <f t="shared" si="34"/>
        <v>REMOVE</v>
      </c>
      <c r="AK272" t="str">
        <f t="shared" si="37"/>
        <v>Sunday</v>
      </c>
      <c r="AL272" t="str">
        <f t="shared" si="38"/>
        <v>OnTime</v>
      </c>
      <c r="AM272" t="str">
        <f t="shared" si="39"/>
        <v>June</v>
      </c>
    </row>
    <row r="273" spans="1:39" x14ac:dyDescent="0.3">
      <c r="A273" s="1">
        <v>44613</v>
      </c>
      <c r="B273" t="s">
        <v>32</v>
      </c>
      <c r="C273" t="s">
        <v>33</v>
      </c>
      <c r="D273" t="s">
        <v>34</v>
      </c>
      <c r="E273">
        <v>19393</v>
      </c>
      <c r="F273">
        <v>1121</v>
      </c>
      <c r="G273" t="s">
        <v>178</v>
      </c>
      <c r="H273" t="s">
        <v>179</v>
      </c>
      <c r="I273" t="s">
        <v>133</v>
      </c>
      <c r="J273" t="s">
        <v>134</v>
      </c>
      <c r="K273">
        <v>1300</v>
      </c>
      <c r="L273">
        <v>1258</v>
      </c>
      <c r="M273">
        <v>-2</v>
      </c>
      <c r="N273">
        <v>10</v>
      </c>
      <c r="O273">
        <v>1308</v>
      </c>
      <c r="P273">
        <v>1518</v>
      </c>
      <c r="Q273">
        <v>5</v>
      </c>
      <c r="R273">
        <v>1545</v>
      </c>
      <c r="S273">
        <v>1523</v>
      </c>
      <c r="T273">
        <v>-22</v>
      </c>
      <c r="U273">
        <v>0</v>
      </c>
      <c r="V273">
        <v>0</v>
      </c>
      <c r="W273">
        <v>165</v>
      </c>
      <c r="X273">
        <v>145</v>
      </c>
      <c r="Y273">
        <v>130</v>
      </c>
      <c r="Z273">
        <v>920</v>
      </c>
      <c r="AF273" t="str">
        <f t="shared" si="40"/>
        <v>15:23</v>
      </c>
      <c r="AG273" t="str">
        <f t="shared" si="35"/>
        <v>12:58</v>
      </c>
      <c r="AH273" s="5">
        <f t="shared" si="36"/>
        <v>0.10069444444444453</v>
      </c>
      <c r="AI273" t="str">
        <f t="shared" ref="AI273:AI336" si="41">IF(HOUR(AG273)&lt;6,"Night",IF(HOUR(AG273)&lt;12,"Morning",IF(HOUR(AG273)&lt;18,"Afternoon","Evening")))</f>
        <v>Afternoon</v>
      </c>
      <c r="AJ273" t="str">
        <f t="shared" si="34"/>
        <v>REMOVE</v>
      </c>
      <c r="AK273" t="str">
        <f t="shared" si="37"/>
        <v>Monday</v>
      </c>
      <c r="AL273" t="str">
        <f t="shared" si="38"/>
        <v>OnTime</v>
      </c>
      <c r="AM273" t="str">
        <f t="shared" si="39"/>
        <v>February</v>
      </c>
    </row>
    <row r="274" spans="1:39" x14ac:dyDescent="0.3">
      <c r="A274" s="1">
        <v>43497</v>
      </c>
      <c r="B274" t="s">
        <v>141</v>
      </c>
      <c r="C274" t="s">
        <v>142</v>
      </c>
      <c r="D274" t="s">
        <v>143</v>
      </c>
      <c r="E274">
        <v>20363</v>
      </c>
      <c r="F274">
        <v>5077</v>
      </c>
      <c r="G274" t="s">
        <v>30</v>
      </c>
      <c r="H274" t="s">
        <v>31</v>
      </c>
      <c r="I274" t="s">
        <v>305</v>
      </c>
      <c r="J274" t="s">
        <v>306</v>
      </c>
      <c r="K274">
        <v>1936</v>
      </c>
      <c r="L274">
        <v>1929</v>
      </c>
      <c r="M274">
        <v>-7</v>
      </c>
      <c r="N274">
        <v>14</v>
      </c>
      <c r="O274">
        <v>1943</v>
      </c>
      <c r="P274">
        <v>2228</v>
      </c>
      <c r="Q274">
        <v>4</v>
      </c>
      <c r="R274">
        <v>2247</v>
      </c>
      <c r="S274">
        <v>2232</v>
      </c>
      <c r="T274">
        <v>-15</v>
      </c>
      <c r="U274">
        <v>0</v>
      </c>
      <c r="V274">
        <v>0</v>
      </c>
      <c r="W274">
        <v>131</v>
      </c>
      <c r="X274">
        <v>123</v>
      </c>
      <c r="Y274">
        <v>105</v>
      </c>
      <c r="Z274">
        <v>812</v>
      </c>
      <c r="AF274" t="str">
        <f t="shared" si="40"/>
        <v>22:32</v>
      </c>
      <c r="AG274" t="str">
        <f t="shared" si="35"/>
        <v>19:29</v>
      </c>
      <c r="AH274" s="5">
        <f t="shared" si="36"/>
        <v>0.12708333333333333</v>
      </c>
      <c r="AI274" t="str">
        <f t="shared" si="41"/>
        <v>Evening</v>
      </c>
      <c r="AJ274" t="str">
        <f t="shared" si="34"/>
        <v>REMOVE</v>
      </c>
      <c r="AK274" t="str">
        <f t="shared" si="37"/>
        <v>Friday</v>
      </c>
      <c r="AL274" t="str">
        <f t="shared" si="38"/>
        <v>OnTime</v>
      </c>
      <c r="AM274" t="str">
        <f t="shared" si="39"/>
        <v>February</v>
      </c>
    </row>
    <row r="275" spans="1:39" x14ac:dyDescent="0.3">
      <c r="A275" s="1">
        <v>43673</v>
      </c>
      <c r="B275" t="s">
        <v>32</v>
      </c>
      <c r="C275" t="s">
        <v>33</v>
      </c>
      <c r="D275" t="s">
        <v>34</v>
      </c>
      <c r="E275">
        <v>19393</v>
      </c>
      <c r="F275">
        <v>4994</v>
      </c>
      <c r="G275" t="s">
        <v>243</v>
      </c>
      <c r="H275" t="s">
        <v>244</v>
      </c>
      <c r="I275" t="s">
        <v>174</v>
      </c>
      <c r="J275" t="s">
        <v>175</v>
      </c>
      <c r="K275">
        <v>1715</v>
      </c>
      <c r="L275">
        <v>1713</v>
      </c>
      <c r="M275">
        <v>-2</v>
      </c>
      <c r="N275">
        <v>7</v>
      </c>
      <c r="O275">
        <v>1720</v>
      </c>
      <c r="P275">
        <v>1819</v>
      </c>
      <c r="Q275">
        <v>6</v>
      </c>
      <c r="R275">
        <v>1845</v>
      </c>
      <c r="S275">
        <v>1825</v>
      </c>
      <c r="T275">
        <v>-20</v>
      </c>
      <c r="U275">
        <v>0</v>
      </c>
      <c r="V275">
        <v>0</v>
      </c>
      <c r="W275">
        <v>270</v>
      </c>
      <c r="X275">
        <v>252</v>
      </c>
      <c r="Y275">
        <v>239</v>
      </c>
      <c r="Z275">
        <v>1912</v>
      </c>
      <c r="AF275" t="str">
        <f t="shared" si="40"/>
        <v>18:25</v>
      </c>
      <c r="AG275" t="str">
        <f t="shared" si="35"/>
        <v>17:13</v>
      </c>
      <c r="AH275" s="5">
        <f t="shared" si="36"/>
        <v>5.0000000000000044E-2</v>
      </c>
      <c r="AI275" t="str">
        <f t="shared" si="41"/>
        <v>Afternoon</v>
      </c>
      <c r="AJ275" t="str">
        <f t="shared" si="34"/>
        <v>REMOVE</v>
      </c>
      <c r="AK275" t="str">
        <f t="shared" si="37"/>
        <v>Saturday</v>
      </c>
      <c r="AL275" t="str">
        <f t="shared" si="38"/>
        <v>OnTime</v>
      </c>
      <c r="AM275" t="str">
        <f t="shared" si="39"/>
        <v>July</v>
      </c>
    </row>
    <row r="276" spans="1:39" x14ac:dyDescent="0.3">
      <c r="A276" s="1">
        <v>44312</v>
      </c>
      <c r="B276" t="s">
        <v>122</v>
      </c>
      <c r="C276" t="s">
        <v>123</v>
      </c>
      <c r="D276" t="s">
        <v>124</v>
      </c>
      <c r="E276">
        <v>20304</v>
      </c>
      <c r="F276">
        <v>3147</v>
      </c>
      <c r="G276" t="s">
        <v>80</v>
      </c>
      <c r="H276" t="s">
        <v>67</v>
      </c>
      <c r="I276" t="s">
        <v>305</v>
      </c>
      <c r="J276" t="s">
        <v>306</v>
      </c>
      <c r="K276">
        <v>1244</v>
      </c>
      <c r="L276">
        <v>1239</v>
      </c>
      <c r="M276">
        <v>-5</v>
      </c>
      <c r="N276">
        <v>15</v>
      </c>
      <c r="O276">
        <v>1254</v>
      </c>
      <c r="P276">
        <v>1436</v>
      </c>
      <c r="Q276">
        <v>7</v>
      </c>
      <c r="R276">
        <v>1505</v>
      </c>
      <c r="S276">
        <v>1443</v>
      </c>
      <c r="T276">
        <v>-22</v>
      </c>
      <c r="U276">
        <v>0</v>
      </c>
      <c r="V276">
        <v>0</v>
      </c>
      <c r="W276">
        <v>81</v>
      </c>
      <c r="X276">
        <v>64</v>
      </c>
      <c r="Y276">
        <v>42</v>
      </c>
      <c r="Z276">
        <v>264</v>
      </c>
      <c r="AF276" t="str">
        <f t="shared" si="40"/>
        <v>14:43</v>
      </c>
      <c r="AG276" t="str">
        <f t="shared" si="35"/>
        <v>12:39</v>
      </c>
      <c r="AH276" s="5">
        <f t="shared" si="36"/>
        <v>8.6111111111111138E-2</v>
      </c>
      <c r="AI276" t="str">
        <f t="shared" si="41"/>
        <v>Afternoon</v>
      </c>
      <c r="AJ276" t="str">
        <f t="shared" si="34"/>
        <v>REMOVE</v>
      </c>
      <c r="AK276" t="str">
        <f t="shared" si="37"/>
        <v>Monday</v>
      </c>
      <c r="AL276" t="str">
        <f t="shared" si="38"/>
        <v>OnTime</v>
      </c>
      <c r="AM276" t="str">
        <f t="shared" si="39"/>
        <v>April</v>
      </c>
    </row>
    <row r="277" spans="1:39" x14ac:dyDescent="0.3">
      <c r="A277" s="1">
        <v>44088</v>
      </c>
      <c r="B277" t="s">
        <v>155</v>
      </c>
      <c r="C277" t="s">
        <v>156</v>
      </c>
      <c r="D277" t="s">
        <v>157</v>
      </c>
      <c r="E277">
        <v>20398</v>
      </c>
      <c r="F277">
        <v>3438</v>
      </c>
      <c r="G277" t="s">
        <v>80</v>
      </c>
      <c r="H277" t="s">
        <v>67</v>
      </c>
      <c r="I277" t="s">
        <v>180</v>
      </c>
      <c r="J277" t="s">
        <v>181</v>
      </c>
      <c r="K277">
        <v>1825</v>
      </c>
      <c r="L277">
        <v>1818</v>
      </c>
      <c r="M277">
        <v>-7</v>
      </c>
      <c r="N277">
        <v>38</v>
      </c>
      <c r="O277">
        <v>1856</v>
      </c>
      <c r="P277">
        <v>2151</v>
      </c>
      <c r="Q277">
        <v>3</v>
      </c>
      <c r="R277">
        <v>2151</v>
      </c>
      <c r="S277">
        <v>2154</v>
      </c>
      <c r="T277">
        <v>3</v>
      </c>
      <c r="U277">
        <v>0</v>
      </c>
      <c r="V277">
        <v>0</v>
      </c>
      <c r="W277">
        <v>146</v>
      </c>
      <c r="X277">
        <v>156</v>
      </c>
      <c r="Y277">
        <v>115</v>
      </c>
      <c r="Z277">
        <v>900</v>
      </c>
      <c r="AF277" t="str">
        <f t="shared" si="40"/>
        <v>21:54</v>
      </c>
      <c r="AG277" t="str">
        <f t="shared" si="35"/>
        <v>18:18</v>
      </c>
      <c r="AH277" s="5">
        <f t="shared" si="36"/>
        <v>0.15000000000000002</v>
      </c>
      <c r="AI277" t="str">
        <f t="shared" si="41"/>
        <v>Evening</v>
      </c>
      <c r="AJ277" t="str">
        <f t="shared" si="34"/>
        <v>REMOVE</v>
      </c>
      <c r="AK277" t="str">
        <f t="shared" si="37"/>
        <v>Monday</v>
      </c>
      <c r="AL277" t="str">
        <f t="shared" si="38"/>
        <v>OnTime</v>
      </c>
      <c r="AM277" t="str">
        <f t="shared" si="39"/>
        <v>September</v>
      </c>
    </row>
    <row r="278" spans="1:39" x14ac:dyDescent="0.3">
      <c r="A278" s="1">
        <v>44815</v>
      </c>
      <c r="B278" t="s">
        <v>39</v>
      </c>
      <c r="C278" t="s">
        <v>40</v>
      </c>
      <c r="D278" t="s">
        <v>41</v>
      </c>
      <c r="E278">
        <v>19805</v>
      </c>
      <c r="F278">
        <v>2932</v>
      </c>
      <c r="G278" t="s">
        <v>97</v>
      </c>
      <c r="H278" t="s">
        <v>98</v>
      </c>
      <c r="I278" t="s">
        <v>301</v>
      </c>
      <c r="J278" t="s">
        <v>302</v>
      </c>
      <c r="K278">
        <v>1240</v>
      </c>
      <c r="L278">
        <v>1238</v>
      </c>
      <c r="M278">
        <v>-2</v>
      </c>
      <c r="N278">
        <v>10</v>
      </c>
      <c r="O278">
        <v>1248</v>
      </c>
      <c r="P278">
        <v>1326</v>
      </c>
      <c r="Q278">
        <v>5</v>
      </c>
      <c r="R278">
        <v>1341</v>
      </c>
      <c r="S278">
        <v>1331</v>
      </c>
      <c r="T278">
        <v>-10</v>
      </c>
      <c r="U278">
        <v>0</v>
      </c>
      <c r="V278">
        <v>0</v>
      </c>
      <c r="W278">
        <v>61</v>
      </c>
      <c r="X278">
        <v>53</v>
      </c>
      <c r="Y278">
        <v>38</v>
      </c>
      <c r="Z278">
        <v>213</v>
      </c>
      <c r="AF278" t="str">
        <f t="shared" si="40"/>
        <v>13:31</v>
      </c>
      <c r="AG278" t="str">
        <f t="shared" si="35"/>
        <v>12:38</v>
      </c>
      <c r="AH278" s="5">
        <f t="shared" si="36"/>
        <v>3.6805555555555536E-2</v>
      </c>
      <c r="AI278" t="str">
        <f t="shared" si="41"/>
        <v>Afternoon</v>
      </c>
      <c r="AJ278" t="str">
        <f t="shared" si="34"/>
        <v>REMOVE</v>
      </c>
      <c r="AK278" t="str">
        <f t="shared" si="37"/>
        <v>Sunday</v>
      </c>
      <c r="AL278" t="str">
        <f t="shared" si="38"/>
        <v>OnTime</v>
      </c>
      <c r="AM278" t="str">
        <f t="shared" si="39"/>
        <v>September</v>
      </c>
    </row>
    <row r="279" spans="1:39" x14ac:dyDescent="0.3">
      <c r="A279" s="1">
        <v>43889</v>
      </c>
      <c r="B279" t="s">
        <v>14</v>
      </c>
      <c r="C279" t="s">
        <v>15</v>
      </c>
      <c r="D279" t="s">
        <v>16</v>
      </c>
      <c r="E279">
        <v>19790</v>
      </c>
      <c r="F279">
        <v>310</v>
      </c>
      <c r="G279" t="s">
        <v>60</v>
      </c>
      <c r="H279" t="s">
        <v>61</v>
      </c>
      <c r="I279" t="s">
        <v>76</v>
      </c>
      <c r="J279" t="s">
        <v>77</v>
      </c>
      <c r="K279">
        <v>726</v>
      </c>
      <c r="L279">
        <v>723</v>
      </c>
      <c r="M279">
        <v>-3</v>
      </c>
      <c r="N279">
        <v>13</v>
      </c>
      <c r="O279">
        <v>736</v>
      </c>
      <c r="P279">
        <v>746</v>
      </c>
      <c r="Q279">
        <v>4</v>
      </c>
      <c r="R279">
        <v>800</v>
      </c>
      <c r="S279">
        <v>750</v>
      </c>
      <c r="T279">
        <v>-10</v>
      </c>
      <c r="U279">
        <v>0</v>
      </c>
      <c r="V279">
        <v>0</v>
      </c>
      <c r="W279">
        <v>94</v>
      </c>
      <c r="X279">
        <v>87</v>
      </c>
      <c r="Y279">
        <v>70</v>
      </c>
      <c r="Z279">
        <v>425</v>
      </c>
      <c r="AF279" t="str">
        <f t="shared" si="40"/>
        <v>07:50</v>
      </c>
      <c r="AG279" t="str">
        <f t="shared" si="35"/>
        <v>07:23</v>
      </c>
      <c r="AH279" s="5">
        <f t="shared" si="36"/>
        <v>1.8749999999999989E-2</v>
      </c>
      <c r="AI279" t="str">
        <f t="shared" si="41"/>
        <v>Morning</v>
      </c>
      <c r="AJ279" t="str">
        <f t="shared" si="34"/>
        <v>REMOVE</v>
      </c>
      <c r="AK279" t="str">
        <f t="shared" si="37"/>
        <v>Friday</v>
      </c>
      <c r="AL279" t="str">
        <f t="shared" si="38"/>
        <v>OnTime</v>
      </c>
      <c r="AM279" t="str">
        <f t="shared" si="39"/>
        <v>February</v>
      </c>
    </row>
    <row r="280" spans="1:39" x14ac:dyDescent="0.3">
      <c r="A280" s="1">
        <v>44705</v>
      </c>
      <c r="B280" t="s">
        <v>32</v>
      </c>
      <c r="C280" t="s">
        <v>33</v>
      </c>
      <c r="D280" t="s">
        <v>34</v>
      </c>
      <c r="E280">
        <v>19393</v>
      </c>
      <c r="F280">
        <v>922</v>
      </c>
      <c r="G280" t="s">
        <v>319</v>
      </c>
      <c r="H280" t="s">
        <v>320</v>
      </c>
      <c r="I280" t="s">
        <v>66</v>
      </c>
      <c r="J280" t="s">
        <v>67</v>
      </c>
      <c r="K280">
        <v>550</v>
      </c>
      <c r="L280">
        <v>546</v>
      </c>
      <c r="M280">
        <v>-4</v>
      </c>
      <c r="N280">
        <v>9</v>
      </c>
      <c r="O280">
        <v>555</v>
      </c>
      <c r="P280">
        <v>702</v>
      </c>
      <c r="Q280">
        <v>31</v>
      </c>
      <c r="R280">
        <v>725</v>
      </c>
      <c r="S280">
        <v>733</v>
      </c>
      <c r="T280">
        <v>8</v>
      </c>
      <c r="U280">
        <v>0</v>
      </c>
      <c r="V280">
        <v>0</v>
      </c>
      <c r="W280">
        <v>155</v>
      </c>
      <c r="X280">
        <v>167</v>
      </c>
      <c r="Y280">
        <v>127</v>
      </c>
      <c r="Z280">
        <v>842</v>
      </c>
      <c r="AF280" t="str">
        <f t="shared" si="40"/>
        <v>07:33</v>
      </c>
      <c r="AG280" t="str">
        <f t="shared" si="35"/>
        <v>05:46</v>
      </c>
      <c r="AH280" s="5">
        <f t="shared" si="36"/>
        <v>7.4305555555555541E-2</v>
      </c>
      <c r="AI280" t="str">
        <f t="shared" si="41"/>
        <v>Night</v>
      </c>
      <c r="AJ280" t="str">
        <f t="shared" si="34"/>
        <v>REMOVE</v>
      </c>
      <c r="AK280" t="str">
        <f t="shared" si="37"/>
        <v>Tuesday</v>
      </c>
      <c r="AL280" t="str">
        <f t="shared" si="38"/>
        <v>OnTime</v>
      </c>
      <c r="AM280" t="str">
        <f t="shared" si="39"/>
        <v>May</v>
      </c>
    </row>
    <row r="281" spans="1:39" x14ac:dyDescent="0.3">
      <c r="A281" s="1">
        <v>44943</v>
      </c>
      <c r="B281" t="s">
        <v>81</v>
      </c>
      <c r="C281" t="s">
        <v>82</v>
      </c>
      <c r="D281" t="s">
        <v>83</v>
      </c>
      <c r="E281">
        <v>20409</v>
      </c>
      <c r="F281">
        <v>781</v>
      </c>
      <c r="G281" t="s">
        <v>44</v>
      </c>
      <c r="H281" t="s">
        <v>45</v>
      </c>
      <c r="I281" t="s">
        <v>204</v>
      </c>
      <c r="J281" t="s">
        <v>205</v>
      </c>
      <c r="K281">
        <v>1404</v>
      </c>
      <c r="L281">
        <v>1404</v>
      </c>
      <c r="M281">
        <v>0</v>
      </c>
      <c r="N281">
        <v>16</v>
      </c>
      <c r="O281">
        <v>1420</v>
      </c>
      <c r="P281">
        <v>1547</v>
      </c>
      <c r="Q281">
        <v>6</v>
      </c>
      <c r="R281">
        <v>1552</v>
      </c>
      <c r="S281">
        <v>1553</v>
      </c>
      <c r="T281">
        <v>1</v>
      </c>
      <c r="U281">
        <v>0</v>
      </c>
      <c r="V281">
        <v>0</v>
      </c>
      <c r="W281">
        <v>108</v>
      </c>
      <c r="X281">
        <v>109</v>
      </c>
      <c r="Y281">
        <v>87</v>
      </c>
      <c r="Z281">
        <v>474</v>
      </c>
      <c r="AF281" t="str">
        <f t="shared" si="40"/>
        <v>15:53</v>
      </c>
      <c r="AG281" t="str">
        <f t="shared" si="35"/>
        <v>14:04</v>
      </c>
      <c r="AH281" s="5">
        <f t="shared" si="36"/>
        <v>7.5694444444444398E-2</v>
      </c>
      <c r="AI281" t="str">
        <f t="shared" si="41"/>
        <v>Afternoon</v>
      </c>
      <c r="AJ281" t="str">
        <f t="shared" si="34"/>
        <v>KEEP</v>
      </c>
      <c r="AK281" t="str">
        <f t="shared" si="37"/>
        <v>Tuesday</v>
      </c>
      <c r="AL281" t="str">
        <f t="shared" si="38"/>
        <v>OnTime</v>
      </c>
      <c r="AM281" t="str">
        <f t="shared" si="39"/>
        <v>January</v>
      </c>
    </row>
    <row r="282" spans="1:39" x14ac:dyDescent="0.3">
      <c r="A282" s="1">
        <v>44870</v>
      </c>
      <c r="B282" t="s">
        <v>25</v>
      </c>
      <c r="C282" t="s">
        <v>26</v>
      </c>
      <c r="D282" t="s">
        <v>27</v>
      </c>
      <c r="E282">
        <v>20416</v>
      </c>
      <c r="F282">
        <v>3925</v>
      </c>
      <c r="G282" t="s">
        <v>194</v>
      </c>
      <c r="H282" t="s">
        <v>195</v>
      </c>
      <c r="I282" t="s">
        <v>150</v>
      </c>
      <c r="J282" t="s">
        <v>85</v>
      </c>
      <c r="K282">
        <v>1202</v>
      </c>
      <c r="L282">
        <v>1211</v>
      </c>
      <c r="M282">
        <v>9</v>
      </c>
      <c r="N282">
        <v>14</v>
      </c>
      <c r="O282">
        <v>1225</v>
      </c>
      <c r="P282">
        <v>1456</v>
      </c>
      <c r="Q282">
        <v>3</v>
      </c>
      <c r="R282">
        <v>1459</v>
      </c>
      <c r="S282">
        <v>1459</v>
      </c>
      <c r="T282">
        <v>0</v>
      </c>
      <c r="U282">
        <v>0</v>
      </c>
      <c r="V282">
        <v>0</v>
      </c>
      <c r="W282">
        <v>177</v>
      </c>
      <c r="X282">
        <v>168</v>
      </c>
      <c r="Y282">
        <v>151</v>
      </c>
      <c r="Z282">
        <v>1096</v>
      </c>
      <c r="AF282" t="str">
        <f t="shared" si="40"/>
        <v>14:59</v>
      </c>
      <c r="AG282" t="str">
        <f t="shared" si="35"/>
        <v>12:11</v>
      </c>
      <c r="AH282" s="5">
        <f t="shared" si="36"/>
        <v>0.1166666666666667</v>
      </c>
      <c r="AI282" t="str">
        <f t="shared" si="41"/>
        <v>Afternoon</v>
      </c>
      <c r="AJ282" t="str">
        <f t="shared" si="34"/>
        <v>KEEP</v>
      </c>
      <c r="AK282" t="str">
        <f t="shared" si="37"/>
        <v>Saturday</v>
      </c>
      <c r="AL282" t="str">
        <f t="shared" si="38"/>
        <v>OnTime</v>
      </c>
      <c r="AM282" t="str">
        <f t="shared" si="39"/>
        <v>November</v>
      </c>
    </row>
    <row r="283" spans="1:39" x14ac:dyDescent="0.3">
      <c r="A283" s="1">
        <v>44056</v>
      </c>
      <c r="B283" t="s">
        <v>122</v>
      </c>
      <c r="C283" t="s">
        <v>123</v>
      </c>
      <c r="D283" t="s">
        <v>124</v>
      </c>
      <c r="E283">
        <v>20304</v>
      </c>
      <c r="F283">
        <v>3480</v>
      </c>
      <c r="G283" t="s">
        <v>257</v>
      </c>
      <c r="H283" t="s">
        <v>258</v>
      </c>
      <c r="I283" t="s">
        <v>167</v>
      </c>
      <c r="J283" t="s">
        <v>168</v>
      </c>
      <c r="K283">
        <v>830</v>
      </c>
      <c r="L283">
        <v>819</v>
      </c>
      <c r="M283">
        <v>-11</v>
      </c>
      <c r="N283">
        <v>8</v>
      </c>
      <c r="O283">
        <v>827</v>
      </c>
      <c r="P283">
        <v>921</v>
      </c>
      <c r="Q283">
        <v>2</v>
      </c>
      <c r="R283">
        <v>933</v>
      </c>
      <c r="S283">
        <v>923</v>
      </c>
      <c r="T283">
        <v>-10</v>
      </c>
      <c r="U283">
        <v>0</v>
      </c>
      <c r="V283">
        <v>0</v>
      </c>
      <c r="W283">
        <v>63</v>
      </c>
      <c r="X283">
        <v>64</v>
      </c>
      <c r="Y283">
        <v>54</v>
      </c>
      <c r="Z283">
        <v>314</v>
      </c>
      <c r="AF283" t="str">
        <f t="shared" si="40"/>
        <v>09:23</v>
      </c>
      <c r="AG283" t="str">
        <f t="shared" si="35"/>
        <v>08:19</v>
      </c>
      <c r="AH283" s="5">
        <f t="shared" si="36"/>
        <v>4.4444444444444453E-2</v>
      </c>
      <c r="AI283" t="str">
        <f t="shared" si="41"/>
        <v>Morning</v>
      </c>
      <c r="AJ283" t="str">
        <f t="shared" si="34"/>
        <v>REMOVE</v>
      </c>
      <c r="AK283" t="str">
        <f t="shared" si="37"/>
        <v>Thursday</v>
      </c>
      <c r="AL283" t="str">
        <f t="shared" si="38"/>
        <v>OnTime</v>
      </c>
      <c r="AM283" t="str">
        <f t="shared" si="39"/>
        <v>August</v>
      </c>
    </row>
    <row r="284" spans="1:39" x14ac:dyDescent="0.3">
      <c r="A284" s="1">
        <v>44521</v>
      </c>
      <c r="B284" t="s">
        <v>39</v>
      </c>
      <c r="C284" t="s">
        <v>40</v>
      </c>
      <c r="D284" t="s">
        <v>41</v>
      </c>
      <c r="E284">
        <v>19805</v>
      </c>
      <c r="F284">
        <v>1367</v>
      </c>
      <c r="G284" t="s">
        <v>129</v>
      </c>
      <c r="H284" t="s">
        <v>130</v>
      </c>
      <c r="I284" t="s">
        <v>53</v>
      </c>
      <c r="J284" t="s">
        <v>54</v>
      </c>
      <c r="K284">
        <v>1508</v>
      </c>
      <c r="L284">
        <v>0</v>
      </c>
      <c r="M284">
        <v>0</v>
      </c>
      <c r="R284">
        <v>1630</v>
      </c>
      <c r="S284">
        <v>0</v>
      </c>
      <c r="T284">
        <v>0</v>
      </c>
      <c r="U284">
        <v>1</v>
      </c>
      <c r="V284">
        <v>0</v>
      </c>
      <c r="W284">
        <v>202</v>
      </c>
      <c r="Z284">
        <v>1242</v>
      </c>
      <c r="AF284" t="str">
        <f t="shared" si="40"/>
        <v>00:00</v>
      </c>
      <c r="AG284" t="str">
        <f t="shared" si="35"/>
        <v>00:00</v>
      </c>
      <c r="AH284" s="5">
        <f t="shared" si="36"/>
        <v>0</v>
      </c>
      <c r="AI284" t="str">
        <f t="shared" si="41"/>
        <v>Night</v>
      </c>
      <c r="AJ284" t="str">
        <f t="shared" si="34"/>
        <v>KEEP</v>
      </c>
      <c r="AK284" t="str">
        <f t="shared" si="37"/>
        <v>Sunday</v>
      </c>
      <c r="AL284" t="str">
        <f t="shared" si="38"/>
        <v>OnTime</v>
      </c>
      <c r="AM284" t="str">
        <f t="shared" si="39"/>
        <v>November</v>
      </c>
    </row>
    <row r="285" spans="1:39" x14ac:dyDescent="0.3">
      <c r="A285" s="1">
        <v>43823</v>
      </c>
      <c r="B285" t="s">
        <v>39</v>
      </c>
      <c r="C285" t="s">
        <v>40</v>
      </c>
      <c r="D285" t="s">
        <v>41</v>
      </c>
      <c r="E285">
        <v>19805</v>
      </c>
      <c r="F285">
        <v>1893</v>
      </c>
      <c r="G285" t="s">
        <v>97</v>
      </c>
      <c r="H285" t="s">
        <v>98</v>
      </c>
      <c r="I285" t="s">
        <v>150</v>
      </c>
      <c r="J285" t="s">
        <v>85</v>
      </c>
      <c r="K285">
        <v>1751</v>
      </c>
      <c r="L285">
        <v>1747</v>
      </c>
      <c r="M285">
        <v>-4</v>
      </c>
      <c r="N285">
        <v>10</v>
      </c>
      <c r="O285">
        <v>1757</v>
      </c>
      <c r="P285">
        <v>1918</v>
      </c>
      <c r="Q285">
        <v>4</v>
      </c>
      <c r="R285">
        <v>1941</v>
      </c>
      <c r="S285">
        <v>1922</v>
      </c>
      <c r="T285">
        <v>-19</v>
      </c>
      <c r="U285">
        <v>0</v>
      </c>
      <c r="V285">
        <v>0</v>
      </c>
      <c r="W285">
        <v>110</v>
      </c>
      <c r="X285">
        <v>95</v>
      </c>
      <c r="Y285">
        <v>81</v>
      </c>
      <c r="Z285">
        <v>544</v>
      </c>
      <c r="AF285" t="str">
        <f t="shared" si="40"/>
        <v>19:22</v>
      </c>
      <c r="AG285" t="str">
        <f t="shared" si="35"/>
        <v>17:47</v>
      </c>
      <c r="AH285" s="5">
        <f t="shared" si="36"/>
        <v>6.597222222222221E-2</v>
      </c>
      <c r="AI285" t="str">
        <f t="shared" si="41"/>
        <v>Afternoon</v>
      </c>
      <c r="AJ285" t="str">
        <f t="shared" si="34"/>
        <v>REMOVE</v>
      </c>
      <c r="AK285" t="str">
        <f t="shared" si="37"/>
        <v>Tuesday</v>
      </c>
      <c r="AL285" t="str">
        <f t="shared" si="38"/>
        <v>OnTime</v>
      </c>
      <c r="AM285" t="str">
        <f t="shared" si="39"/>
        <v>December</v>
      </c>
    </row>
    <row r="286" spans="1:39" x14ac:dyDescent="0.3">
      <c r="A286" s="1">
        <v>44483</v>
      </c>
      <c r="B286" t="s">
        <v>55</v>
      </c>
      <c r="C286" t="s">
        <v>56</v>
      </c>
      <c r="D286" t="s">
        <v>57</v>
      </c>
      <c r="E286">
        <v>19930</v>
      </c>
      <c r="F286">
        <v>61</v>
      </c>
      <c r="G286" t="s">
        <v>321</v>
      </c>
      <c r="H286" t="s">
        <v>322</v>
      </c>
      <c r="I286" t="s">
        <v>323</v>
      </c>
      <c r="J286" t="s">
        <v>324</v>
      </c>
      <c r="K286">
        <v>1216</v>
      </c>
      <c r="L286">
        <v>1218</v>
      </c>
      <c r="M286">
        <v>2</v>
      </c>
      <c r="N286">
        <v>17</v>
      </c>
      <c r="O286">
        <v>1235</v>
      </c>
      <c r="P286">
        <v>1310</v>
      </c>
      <c r="Q286">
        <v>4</v>
      </c>
      <c r="R286">
        <v>1305</v>
      </c>
      <c r="S286">
        <v>1314</v>
      </c>
      <c r="T286">
        <v>9</v>
      </c>
      <c r="U286">
        <v>0</v>
      </c>
      <c r="V286">
        <v>0</v>
      </c>
      <c r="W286">
        <v>49</v>
      </c>
      <c r="X286">
        <v>56</v>
      </c>
      <c r="Y286">
        <v>35</v>
      </c>
      <c r="Z286">
        <v>213</v>
      </c>
      <c r="AF286" t="str">
        <f t="shared" si="40"/>
        <v>13:14</v>
      </c>
      <c r="AG286" t="str">
        <f t="shared" si="35"/>
        <v>12:18</v>
      </c>
      <c r="AH286" s="5">
        <f t="shared" si="36"/>
        <v>3.8888888888888973E-2</v>
      </c>
      <c r="AI286" t="str">
        <f t="shared" si="41"/>
        <v>Afternoon</v>
      </c>
      <c r="AJ286" t="str">
        <f t="shared" si="34"/>
        <v>KEEP</v>
      </c>
      <c r="AK286" t="str">
        <f t="shared" si="37"/>
        <v>Thursday</v>
      </c>
      <c r="AL286" t="str">
        <f t="shared" si="38"/>
        <v>OnTime</v>
      </c>
      <c r="AM286" t="str">
        <f t="shared" si="39"/>
        <v>October</v>
      </c>
    </row>
    <row r="287" spans="1:39" x14ac:dyDescent="0.3">
      <c r="A287" s="1">
        <v>44121</v>
      </c>
      <c r="B287" t="s">
        <v>32</v>
      </c>
      <c r="C287" t="s">
        <v>33</v>
      </c>
      <c r="D287" t="s">
        <v>34</v>
      </c>
      <c r="E287">
        <v>19393</v>
      </c>
      <c r="F287">
        <v>2056</v>
      </c>
      <c r="G287" t="s">
        <v>131</v>
      </c>
      <c r="H287" t="s">
        <v>132</v>
      </c>
      <c r="I287" t="s">
        <v>60</v>
      </c>
      <c r="J287" t="s">
        <v>61</v>
      </c>
      <c r="K287">
        <v>720</v>
      </c>
      <c r="L287">
        <v>718</v>
      </c>
      <c r="M287">
        <v>-2</v>
      </c>
      <c r="N287">
        <v>8</v>
      </c>
      <c r="O287">
        <v>726</v>
      </c>
      <c r="P287">
        <v>829</v>
      </c>
      <c r="Q287">
        <v>10</v>
      </c>
      <c r="R287">
        <v>855</v>
      </c>
      <c r="S287">
        <v>839</v>
      </c>
      <c r="T287">
        <v>-16</v>
      </c>
      <c r="U287">
        <v>0</v>
      </c>
      <c r="V287">
        <v>0</v>
      </c>
      <c r="W287">
        <v>95</v>
      </c>
      <c r="X287">
        <v>81</v>
      </c>
      <c r="Y287">
        <v>63</v>
      </c>
      <c r="Z287">
        <v>432</v>
      </c>
      <c r="AF287" t="str">
        <f t="shared" si="40"/>
        <v>08:39</v>
      </c>
      <c r="AG287" t="str">
        <f t="shared" si="35"/>
        <v>07:18</v>
      </c>
      <c r="AH287" s="5">
        <f t="shared" si="36"/>
        <v>5.6250000000000022E-2</v>
      </c>
      <c r="AI287" t="str">
        <f t="shared" si="41"/>
        <v>Morning</v>
      </c>
      <c r="AJ287" t="str">
        <f t="shared" si="34"/>
        <v>REMOVE</v>
      </c>
      <c r="AK287" t="str">
        <f t="shared" si="37"/>
        <v>Saturday</v>
      </c>
      <c r="AL287" t="str">
        <f t="shared" si="38"/>
        <v>OnTime</v>
      </c>
      <c r="AM287" t="str">
        <f t="shared" si="39"/>
        <v>October</v>
      </c>
    </row>
    <row r="288" spans="1:39" x14ac:dyDescent="0.3">
      <c r="A288" s="1">
        <v>45055</v>
      </c>
      <c r="B288" t="s">
        <v>39</v>
      </c>
      <c r="C288" t="s">
        <v>40</v>
      </c>
      <c r="D288" t="s">
        <v>41</v>
      </c>
      <c r="E288">
        <v>19805</v>
      </c>
      <c r="F288">
        <v>2503</v>
      </c>
      <c r="G288" t="s">
        <v>133</v>
      </c>
      <c r="H288" t="s">
        <v>134</v>
      </c>
      <c r="I288" t="s">
        <v>194</v>
      </c>
      <c r="J288" t="s">
        <v>195</v>
      </c>
      <c r="K288">
        <v>1730</v>
      </c>
      <c r="L288">
        <v>1852</v>
      </c>
      <c r="M288">
        <v>82</v>
      </c>
      <c r="N288">
        <v>16</v>
      </c>
      <c r="O288">
        <v>1908</v>
      </c>
      <c r="P288">
        <v>1947</v>
      </c>
      <c r="Q288">
        <v>47</v>
      </c>
      <c r="R288">
        <v>1840</v>
      </c>
      <c r="S288">
        <v>2034</v>
      </c>
      <c r="T288">
        <v>114</v>
      </c>
      <c r="U288">
        <v>0</v>
      </c>
      <c r="V288">
        <v>0</v>
      </c>
      <c r="W288">
        <v>70</v>
      </c>
      <c r="X288">
        <v>102</v>
      </c>
      <c r="Y288">
        <v>39</v>
      </c>
      <c r="Z288">
        <v>204</v>
      </c>
      <c r="AA288">
        <v>3</v>
      </c>
      <c r="AB288">
        <v>0</v>
      </c>
      <c r="AC288">
        <v>32</v>
      </c>
      <c r="AD288">
        <v>0</v>
      </c>
      <c r="AE288">
        <v>79</v>
      </c>
      <c r="AF288" t="str">
        <f t="shared" si="40"/>
        <v>20:34</v>
      </c>
      <c r="AG288" t="str">
        <f t="shared" si="35"/>
        <v>18:52</v>
      </c>
      <c r="AH288" s="5">
        <f t="shared" si="36"/>
        <v>7.0833333333333304E-2</v>
      </c>
      <c r="AI288" t="str">
        <f t="shared" si="41"/>
        <v>Evening</v>
      </c>
      <c r="AJ288" t="str">
        <f t="shared" si="34"/>
        <v>KEEP</v>
      </c>
      <c r="AK288" t="str">
        <f t="shared" si="37"/>
        <v>Tuesday</v>
      </c>
      <c r="AL288" t="str">
        <f t="shared" si="38"/>
        <v>Delayed</v>
      </c>
      <c r="AM288" t="str">
        <f t="shared" si="39"/>
        <v>May</v>
      </c>
    </row>
    <row r="289" spans="1:39" x14ac:dyDescent="0.3">
      <c r="A289" s="1">
        <v>44095</v>
      </c>
      <c r="B289" t="s">
        <v>14</v>
      </c>
      <c r="C289" t="s">
        <v>15</v>
      </c>
      <c r="D289" t="s">
        <v>16</v>
      </c>
      <c r="E289">
        <v>19790</v>
      </c>
      <c r="F289">
        <v>492</v>
      </c>
      <c r="G289" t="s">
        <v>150</v>
      </c>
      <c r="H289" t="s">
        <v>85</v>
      </c>
      <c r="I289" t="s">
        <v>144</v>
      </c>
      <c r="J289" t="s">
        <v>145</v>
      </c>
      <c r="K289">
        <v>935</v>
      </c>
      <c r="L289">
        <v>930</v>
      </c>
      <c r="M289">
        <v>-5</v>
      </c>
      <c r="N289">
        <v>12</v>
      </c>
      <c r="O289">
        <v>942</v>
      </c>
      <c r="P289">
        <v>1058</v>
      </c>
      <c r="Q289">
        <v>8</v>
      </c>
      <c r="R289">
        <v>1138</v>
      </c>
      <c r="S289">
        <v>1106</v>
      </c>
      <c r="T289">
        <v>-32</v>
      </c>
      <c r="U289">
        <v>0</v>
      </c>
      <c r="V289">
        <v>0</v>
      </c>
      <c r="W289">
        <v>123</v>
      </c>
      <c r="X289">
        <v>96</v>
      </c>
      <c r="Y289">
        <v>76</v>
      </c>
      <c r="Z289">
        <v>502</v>
      </c>
      <c r="AF289" t="str">
        <f t="shared" si="40"/>
        <v>11:06</v>
      </c>
      <c r="AG289" t="str">
        <f t="shared" si="35"/>
        <v>09:30</v>
      </c>
      <c r="AH289" s="5">
        <f t="shared" si="36"/>
        <v>6.6666666666666707E-2</v>
      </c>
      <c r="AI289" t="str">
        <f t="shared" si="41"/>
        <v>Morning</v>
      </c>
      <c r="AJ289" t="str">
        <f t="shared" si="34"/>
        <v>REMOVE</v>
      </c>
      <c r="AK289" t="str">
        <f t="shared" si="37"/>
        <v>Monday</v>
      </c>
      <c r="AL289" t="str">
        <f t="shared" si="38"/>
        <v>OnTime</v>
      </c>
      <c r="AM289" t="str">
        <f t="shared" si="39"/>
        <v>September</v>
      </c>
    </row>
    <row r="290" spans="1:39" x14ac:dyDescent="0.3">
      <c r="A290" s="1">
        <v>44755</v>
      </c>
      <c r="B290" t="s">
        <v>32</v>
      </c>
      <c r="C290" t="s">
        <v>33</v>
      </c>
      <c r="D290" t="s">
        <v>34</v>
      </c>
      <c r="E290">
        <v>19393</v>
      </c>
      <c r="F290">
        <v>1936</v>
      </c>
      <c r="G290" t="s">
        <v>53</v>
      </c>
      <c r="H290" t="s">
        <v>54</v>
      </c>
      <c r="I290" t="s">
        <v>206</v>
      </c>
      <c r="J290" t="s">
        <v>207</v>
      </c>
      <c r="K290">
        <v>1210</v>
      </c>
      <c r="L290">
        <v>1205</v>
      </c>
      <c r="M290">
        <v>-5</v>
      </c>
      <c r="N290">
        <v>11</v>
      </c>
      <c r="O290">
        <v>1216</v>
      </c>
      <c r="P290">
        <v>1306</v>
      </c>
      <c r="Q290">
        <v>6</v>
      </c>
      <c r="R290">
        <v>1320</v>
      </c>
      <c r="S290">
        <v>1312</v>
      </c>
      <c r="T290">
        <v>-8</v>
      </c>
      <c r="U290">
        <v>0</v>
      </c>
      <c r="V290">
        <v>0</v>
      </c>
      <c r="W290">
        <v>70</v>
      </c>
      <c r="X290">
        <v>67</v>
      </c>
      <c r="Y290">
        <v>50</v>
      </c>
      <c r="Z290">
        <v>337</v>
      </c>
      <c r="AF290" t="str">
        <f t="shared" si="40"/>
        <v>13:12</v>
      </c>
      <c r="AG290" t="str">
        <f t="shared" si="35"/>
        <v>12:05</v>
      </c>
      <c r="AH290" s="5">
        <f t="shared" si="36"/>
        <v>4.6527777777777835E-2</v>
      </c>
      <c r="AI290" t="str">
        <f t="shared" si="41"/>
        <v>Afternoon</v>
      </c>
      <c r="AJ290" t="str">
        <f t="shared" si="34"/>
        <v>REMOVE</v>
      </c>
      <c r="AK290" t="str">
        <f t="shared" si="37"/>
        <v>Wednesday</v>
      </c>
      <c r="AL290" t="str">
        <f t="shared" si="38"/>
        <v>OnTime</v>
      </c>
      <c r="AM290" t="str">
        <f t="shared" si="39"/>
        <v>July</v>
      </c>
    </row>
    <row r="291" spans="1:39" x14ac:dyDescent="0.3">
      <c r="A291" s="1">
        <v>44460</v>
      </c>
      <c r="B291" t="s">
        <v>39</v>
      </c>
      <c r="C291" t="s">
        <v>40</v>
      </c>
      <c r="D291" t="s">
        <v>41</v>
      </c>
      <c r="E291">
        <v>19805</v>
      </c>
      <c r="F291">
        <v>2194</v>
      </c>
      <c r="G291" t="s">
        <v>97</v>
      </c>
      <c r="H291" t="s">
        <v>98</v>
      </c>
      <c r="I291" t="s">
        <v>10</v>
      </c>
      <c r="J291" t="s">
        <v>11</v>
      </c>
      <c r="K291">
        <v>2100</v>
      </c>
      <c r="L291">
        <v>2056</v>
      </c>
      <c r="M291">
        <v>-4</v>
      </c>
      <c r="N291">
        <v>16</v>
      </c>
      <c r="O291">
        <v>2112</v>
      </c>
      <c r="P291">
        <v>2244</v>
      </c>
      <c r="Q291">
        <v>3</v>
      </c>
      <c r="R291">
        <v>2258</v>
      </c>
      <c r="S291">
        <v>2247</v>
      </c>
      <c r="T291">
        <v>-11</v>
      </c>
      <c r="U291">
        <v>0</v>
      </c>
      <c r="V291">
        <v>0</v>
      </c>
      <c r="W291">
        <v>118</v>
      </c>
      <c r="X291">
        <v>111</v>
      </c>
      <c r="Y291">
        <v>92</v>
      </c>
      <c r="Z291">
        <v>632</v>
      </c>
      <c r="AF291" t="str">
        <f t="shared" si="40"/>
        <v>22:47</v>
      </c>
      <c r="AG291" t="str">
        <f t="shared" si="35"/>
        <v>20:56</v>
      </c>
      <c r="AH291" s="5">
        <f t="shared" si="36"/>
        <v>7.7083333333333282E-2</v>
      </c>
      <c r="AI291" t="str">
        <f t="shared" si="41"/>
        <v>Evening</v>
      </c>
      <c r="AJ291" t="str">
        <f t="shared" si="34"/>
        <v>REMOVE</v>
      </c>
      <c r="AK291" t="str">
        <f t="shared" si="37"/>
        <v>Tuesday</v>
      </c>
      <c r="AL291" t="str">
        <f t="shared" si="38"/>
        <v>OnTime</v>
      </c>
      <c r="AM291" t="str">
        <f t="shared" si="39"/>
        <v>September</v>
      </c>
    </row>
    <row r="292" spans="1:39" x14ac:dyDescent="0.3">
      <c r="A292" s="1">
        <v>43918</v>
      </c>
      <c r="B292" t="s">
        <v>39</v>
      </c>
      <c r="C292" t="s">
        <v>40</v>
      </c>
      <c r="D292" t="s">
        <v>41</v>
      </c>
      <c r="E292">
        <v>19805</v>
      </c>
      <c r="F292">
        <v>2212</v>
      </c>
      <c r="G292" t="s">
        <v>30</v>
      </c>
      <c r="H292" t="s">
        <v>31</v>
      </c>
      <c r="I292" t="s">
        <v>51</v>
      </c>
      <c r="J292" t="s">
        <v>52</v>
      </c>
      <c r="K292">
        <v>1859</v>
      </c>
      <c r="L292">
        <v>0</v>
      </c>
      <c r="M292">
        <v>0</v>
      </c>
      <c r="R292">
        <v>2014</v>
      </c>
      <c r="S292">
        <v>0</v>
      </c>
      <c r="T292">
        <v>0</v>
      </c>
      <c r="U292">
        <v>1</v>
      </c>
      <c r="V292">
        <v>0</v>
      </c>
      <c r="W292">
        <v>75</v>
      </c>
      <c r="Z292">
        <v>224</v>
      </c>
      <c r="AF292" t="str">
        <f t="shared" si="40"/>
        <v>00:00</v>
      </c>
      <c r="AG292" t="str">
        <f t="shared" si="35"/>
        <v>00:00</v>
      </c>
      <c r="AH292" s="5">
        <f t="shared" si="36"/>
        <v>0</v>
      </c>
      <c r="AI292" t="str">
        <f t="shared" si="41"/>
        <v>Night</v>
      </c>
      <c r="AJ292" t="str">
        <f t="shared" si="34"/>
        <v>KEEP</v>
      </c>
      <c r="AK292" t="str">
        <f t="shared" si="37"/>
        <v>Saturday</v>
      </c>
      <c r="AL292" t="str">
        <f t="shared" si="38"/>
        <v>OnTime</v>
      </c>
      <c r="AM292" t="str">
        <f t="shared" si="39"/>
        <v>March</v>
      </c>
    </row>
    <row r="293" spans="1:39" x14ac:dyDescent="0.3">
      <c r="A293" s="1">
        <v>44547</v>
      </c>
      <c r="B293" t="s">
        <v>100</v>
      </c>
      <c r="C293" t="s">
        <v>101</v>
      </c>
      <c r="D293" t="s">
        <v>102</v>
      </c>
      <c r="E293">
        <v>20368</v>
      </c>
      <c r="F293">
        <v>259</v>
      </c>
      <c r="G293" t="s">
        <v>103</v>
      </c>
      <c r="H293" t="s">
        <v>104</v>
      </c>
      <c r="I293" t="s">
        <v>325</v>
      </c>
      <c r="J293" t="s">
        <v>326</v>
      </c>
      <c r="K293">
        <v>1820</v>
      </c>
      <c r="L293">
        <v>1912</v>
      </c>
      <c r="M293">
        <v>52</v>
      </c>
      <c r="N293">
        <v>15</v>
      </c>
      <c r="O293">
        <v>1927</v>
      </c>
      <c r="P293">
        <v>2227</v>
      </c>
      <c r="Q293">
        <v>7</v>
      </c>
      <c r="R293">
        <v>2140</v>
      </c>
      <c r="S293">
        <v>2234</v>
      </c>
      <c r="T293">
        <v>54</v>
      </c>
      <c r="U293">
        <v>0</v>
      </c>
      <c r="V293">
        <v>0</v>
      </c>
      <c r="W293">
        <v>140</v>
      </c>
      <c r="X293">
        <v>142</v>
      </c>
      <c r="Y293">
        <v>120</v>
      </c>
      <c r="Z293">
        <v>750</v>
      </c>
      <c r="AA293">
        <v>2</v>
      </c>
      <c r="AB293">
        <v>0</v>
      </c>
      <c r="AC293">
        <v>2</v>
      </c>
      <c r="AD293">
        <v>0</v>
      </c>
      <c r="AE293">
        <v>50</v>
      </c>
      <c r="AF293" t="str">
        <f t="shared" si="40"/>
        <v>22:34</v>
      </c>
      <c r="AG293" t="str">
        <f t="shared" si="35"/>
        <v>19:12</v>
      </c>
      <c r="AH293" s="5">
        <f t="shared" si="36"/>
        <v>0.14027777777777772</v>
      </c>
      <c r="AI293" t="str">
        <f t="shared" si="41"/>
        <v>Evening</v>
      </c>
      <c r="AJ293" t="str">
        <f t="shared" si="34"/>
        <v>KEEP</v>
      </c>
      <c r="AK293" t="str">
        <f t="shared" si="37"/>
        <v>Friday</v>
      </c>
      <c r="AL293" t="str">
        <f t="shared" si="38"/>
        <v>Delayed</v>
      </c>
      <c r="AM293" t="str">
        <f t="shared" si="39"/>
        <v>December</v>
      </c>
    </row>
    <row r="294" spans="1:39" x14ac:dyDescent="0.3">
      <c r="A294" s="1">
        <v>44984</v>
      </c>
      <c r="B294" t="s">
        <v>39</v>
      </c>
      <c r="C294" t="s">
        <v>40</v>
      </c>
      <c r="D294" t="s">
        <v>41</v>
      </c>
      <c r="E294">
        <v>19805</v>
      </c>
      <c r="F294">
        <v>2456</v>
      </c>
      <c r="G294" t="s">
        <v>131</v>
      </c>
      <c r="H294" t="s">
        <v>132</v>
      </c>
      <c r="I294" t="s">
        <v>30</v>
      </c>
      <c r="J294" t="s">
        <v>31</v>
      </c>
      <c r="K294">
        <v>1803</v>
      </c>
      <c r="L294">
        <v>1801</v>
      </c>
      <c r="M294">
        <v>-2</v>
      </c>
      <c r="N294">
        <v>12</v>
      </c>
      <c r="O294">
        <v>1813</v>
      </c>
      <c r="P294">
        <v>1905</v>
      </c>
      <c r="Q294">
        <v>18</v>
      </c>
      <c r="R294">
        <v>1936</v>
      </c>
      <c r="S294">
        <v>1923</v>
      </c>
      <c r="T294">
        <v>-13</v>
      </c>
      <c r="U294">
        <v>0</v>
      </c>
      <c r="V294">
        <v>0</v>
      </c>
      <c r="W294">
        <v>153</v>
      </c>
      <c r="X294">
        <v>142</v>
      </c>
      <c r="Y294">
        <v>112</v>
      </c>
      <c r="Z294">
        <v>761</v>
      </c>
      <c r="AF294" t="str">
        <f t="shared" si="40"/>
        <v>19:23</v>
      </c>
      <c r="AG294" t="str">
        <f t="shared" si="35"/>
        <v>18:01</v>
      </c>
      <c r="AH294" s="5">
        <f t="shared" si="36"/>
        <v>5.6944444444444464E-2</v>
      </c>
      <c r="AI294" t="str">
        <f t="shared" si="41"/>
        <v>Evening</v>
      </c>
      <c r="AJ294" t="str">
        <f t="shared" ref="AJ294:AJ357" si="42">IF(OR(M294&lt;0,T294&lt;0),"REMOVE","KEEP")</f>
        <v>REMOVE</v>
      </c>
      <c r="AK294" t="str">
        <f t="shared" si="37"/>
        <v>Monday</v>
      </c>
      <c r="AL294" t="str">
        <f t="shared" si="38"/>
        <v>OnTime</v>
      </c>
      <c r="AM294" t="str">
        <f t="shared" si="39"/>
        <v>February</v>
      </c>
    </row>
    <row r="295" spans="1:39" x14ac:dyDescent="0.3">
      <c r="A295" s="1">
        <v>43782</v>
      </c>
      <c r="B295" t="s">
        <v>7</v>
      </c>
      <c r="C295" t="s">
        <v>8</v>
      </c>
      <c r="D295" t="s">
        <v>9</v>
      </c>
      <c r="E295">
        <v>19977</v>
      </c>
      <c r="F295">
        <v>433</v>
      </c>
      <c r="G295" t="s">
        <v>23</v>
      </c>
      <c r="H295" t="s">
        <v>24</v>
      </c>
      <c r="I295" t="s">
        <v>53</v>
      </c>
      <c r="J295" t="s">
        <v>54</v>
      </c>
      <c r="K295">
        <v>1252</v>
      </c>
      <c r="L295">
        <v>1248</v>
      </c>
      <c r="M295">
        <v>-4</v>
      </c>
      <c r="N295">
        <v>31</v>
      </c>
      <c r="O295">
        <v>1319</v>
      </c>
      <c r="P295">
        <v>1413</v>
      </c>
      <c r="Q295">
        <v>14</v>
      </c>
      <c r="R295">
        <v>1426</v>
      </c>
      <c r="S295">
        <v>1427</v>
      </c>
      <c r="T295">
        <v>1</v>
      </c>
      <c r="U295">
        <v>0</v>
      </c>
      <c r="V295">
        <v>0</v>
      </c>
      <c r="W295">
        <v>94</v>
      </c>
      <c r="X295">
        <v>99</v>
      </c>
      <c r="Y295">
        <v>54</v>
      </c>
      <c r="Z295">
        <v>337</v>
      </c>
      <c r="AF295" t="str">
        <f t="shared" si="40"/>
        <v>14:27</v>
      </c>
      <c r="AG295" t="str">
        <f t="shared" si="35"/>
        <v>12:48</v>
      </c>
      <c r="AH295" s="5">
        <f t="shared" si="36"/>
        <v>6.8749999999999978E-2</v>
      </c>
      <c r="AI295" t="str">
        <f t="shared" si="41"/>
        <v>Afternoon</v>
      </c>
      <c r="AJ295" t="str">
        <f t="shared" si="42"/>
        <v>REMOVE</v>
      </c>
      <c r="AK295" t="str">
        <f t="shared" si="37"/>
        <v>Wednesday</v>
      </c>
      <c r="AL295" t="str">
        <f t="shared" si="38"/>
        <v>OnTime</v>
      </c>
      <c r="AM295" t="str">
        <f t="shared" si="39"/>
        <v>November</v>
      </c>
    </row>
    <row r="296" spans="1:39" x14ac:dyDescent="0.3">
      <c r="A296" s="1">
        <v>43738</v>
      </c>
      <c r="B296" t="s">
        <v>39</v>
      </c>
      <c r="C296" t="s">
        <v>40</v>
      </c>
      <c r="D296" t="s">
        <v>41</v>
      </c>
      <c r="E296">
        <v>19805</v>
      </c>
      <c r="F296">
        <v>1507</v>
      </c>
      <c r="G296" t="s">
        <v>53</v>
      </c>
      <c r="H296" t="s">
        <v>54</v>
      </c>
      <c r="I296" t="s">
        <v>97</v>
      </c>
      <c r="J296" t="s">
        <v>98</v>
      </c>
      <c r="K296">
        <v>1130</v>
      </c>
      <c r="L296">
        <v>1212</v>
      </c>
      <c r="M296">
        <v>42</v>
      </c>
      <c r="N296">
        <v>17</v>
      </c>
      <c r="O296">
        <v>1229</v>
      </c>
      <c r="P296">
        <v>1934</v>
      </c>
      <c r="Q296">
        <v>7</v>
      </c>
      <c r="R296">
        <v>1920</v>
      </c>
      <c r="S296">
        <v>1941</v>
      </c>
      <c r="T296">
        <v>21</v>
      </c>
      <c r="U296">
        <v>0</v>
      </c>
      <c r="V296">
        <v>0</v>
      </c>
      <c r="W296">
        <v>290</v>
      </c>
      <c r="X296">
        <v>269</v>
      </c>
      <c r="Y296">
        <v>245</v>
      </c>
      <c r="Z296">
        <v>2125</v>
      </c>
      <c r="AA296">
        <v>0</v>
      </c>
      <c r="AB296">
        <v>0</v>
      </c>
      <c r="AC296">
        <v>0</v>
      </c>
      <c r="AD296">
        <v>0</v>
      </c>
      <c r="AE296">
        <v>21</v>
      </c>
      <c r="AF296" t="str">
        <f t="shared" si="40"/>
        <v>19:41</v>
      </c>
      <c r="AG296" t="str">
        <f t="shared" si="35"/>
        <v>12:12</v>
      </c>
      <c r="AH296" s="5">
        <f t="shared" si="36"/>
        <v>0.31180555555555556</v>
      </c>
      <c r="AI296" t="str">
        <f t="shared" si="41"/>
        <v>Afternoon</v>
      </c>
      <c r="AJ296" t="str">
        <f t="shared" si="42"/>
        <v>KEEP</v>
      </c>
      <c r="AK296" t="str">
        <f t="shared" si="37"/>
        <v>Monday</v>
      </c>
      <c r="AL296" t="str">
        <f t="shared" si="38"/>
        <v>Delayed</v>
      </c>
      <c r="AM296" t="str">
        <f t="shared" si="39"/>
        <v>September</v>
      </c>
    </row>
    <row r="297" spans="1:39" x14ac:dyDescent="0.3">
      <c r="A297" s="1">
        <v>44989</v>
      </c>
      <c r="B297" t="s">
        <v>14</v>
      </c>
      <c r="C297" t="s">
        <v>15</v>
      </c>
      <c r="D297" t="s">
        <v>16</v>
      </c>
      <c r="E297">
        <v>19790</v>
      </c>
      <c r="F297">
        <v>540</v>
      </c>
      <c r="G297" t="s">
        <v>44</v>
      </c>
      <c r="H297" t="s">
        <v>45</v>
      </c>
      <c r="I297" t="s">
        <v>60</v>
      </c>
      <c r="J297" t="s">
        <v>61</v>
      </c>
      <c r="K297">
        <v>815</v>
      </c>
      <c r="L297">
        <v>917</v>
      </c>
      <c r="M297">
        <v>62</v>
      </c>
      <c r="N297">
        <v>13</v>
      </c>
      <c r="O297">
        <v>930</v>
      </c>
      <c r="P297">
        <v>1156</v>
      </c>
      <c r="Q297">
        <v>6</v>
      </c>
      <c r="R297">
        <v>1123</v>
      </c>
      <c r="S297">
        <v>1202</v>
      </c>
      <c r="T297">
        <v>39</v>
      </c>
      <c r="U297">
        <v>0</v>
      </c>
      <c r="V297">
        <v>0</v>
      </c>
      <c r="W297">
        <v>188</v>
      </c>
      <c r="X297">
        <v>165</v>
      </c>
      <c r="Y297">
        <v>146</v>
      </c>
      <c r="Z297">
        <v>946</v>
      </c>
      <c r="AA297">
        <v>0</v>
      </c>
      <c r="AB297">
        <v>39</v>
      </c>
      <c r="AC297">
        <v>0</v>
      </c>
      <c r="AD297">
        <v>0</v>
      </c>
      <c r="AE297">
        <v>0</v>
      </c>
      <c r="AF297" t="str">
        <f t="shared" si="40"/>
        <v>12:02</v>
      </c>
      <c r="AG297" t="str">
        <f t="shared" si="35"/>
        <v>09:17</v>
      </c>
      <c r="AH297" s="5">
        <f t="shared" si="36"/>
        <v>0.11458333333333331</v>
      </c>
      <c r="AI297" t="str">
        <f t="shared" si="41"/>
        <v>Morning</v>
      </c>
      <c r="AJ297" t="str">
        <f t="shared" si="42"/>
        <v>KEEP</v>
      </c>
      <c r="AK297" t="str">
        <f t="shared" si="37"/>
        <v>Saturday</v>
      </c>
      <c r="AL297" t="str">
        <f t="shared" si="38"/>
        <v>Delayed</v>
      </c>
      <c r="AM297" t="str">
        <f t="shared" si="39"/>
        <v>March</v>
      </c>
    </row>
    <row r="298" spans="1:39" x14ac:dyDescent="0.3">
      <c r="A298" s="1">
        <v>44298</v>
      </c>
      <c r="B298" t="s">
        <v>14</v>
      </c>
      <c r="C298" t="s">
        <v>15</v>
      </c>
      <c r="D298" t="s">
        <v>16</v>
      </c>
      <c r="E298">
        <v>19790</v>
      </c>
      <c r="F298">
        <v>985</v>
      </c>
      <c r="G298" t="s">
        <v>42</v>
      </c>
      <c r="H298" t="s">
        <v>43</v>
      </c>
      <c r="I298" t="s">
        <v>84</v>
      </c>
      <c r="J298" t="s">
        <v>85</v>
      </c>
      <c r="K298">
        <v>1712</v>
      </c>
      <c r="L298">
        <v>1746</v>
      </c>
      <c r="M298">
        <v>34</v>
      </c>
      <c r="N298">
        <v>9</v>
      </c>
      <c r="O298">
        <v>1755</v>
      </c>
      <c r="P298">
        <v>1837</v>
      </c>
      <c r="Q298">
        <v>32</v>
      </c>
      <c r="R298">
        <v>1845</v>
      </c>
      <c r="S298">
        <v>1909</v>
      </c>
      <c r="T298">
        <v>24</v>
      </c>
      <c r="U298">
        <v>0</v>
      </c>
      <c r="V298">
        <v>0</v>
      </c>
      <c r="W298">
        <v>93</v>
      </c>
      <c r="X298">
        <v>83</v>
      </c>
      <c r="Y298">
        <v>42</v>
      </c>
      <c r="Z298">
        <v>213</v>
      </c>
      <c r="AA298">
        <v>24</v>
      </c>
      <c r="AB298">
        <v>0</v>
      </c>
      <c r="AC298">
        <v>0</v>
      </c>
      <c r="AD298">
        <v>0</v>
      </c>
      <c r="AE298">
        <v>0</v>
      </c>
      <c r="AF298" t="str">
        <f t="shared" si="40"/>
        <v>19:09</v>
      </c>
      <c r="AG298" t="str">
        <f t="shared" si="35"/>
        <v>17:46</v>
      </c>
      <c r="AH298" s="5">
        <f t="shared" si="36"/>
        <v>5.7638888888888906E-2</v>
      </c>
      <c r="AI298" t="str">
        <f t="shared" si="41"/>
        <v>Afternoon</v>
      </c>
      <c r="AJ298" t="str">
        <f t="shared" si="42"/>
        <v>KEEP</v>
      </c>
      <c r="AK298" t="str">
        <f t="shared" si="37"/>
        <v>Monday</v>
      </c>
      <c r="AL298" t="str">
        <f t="shared" si="38"/>
        <v>Delayed</v>
      </c>
      <c r="AM298" t="str">
        <f t="shared" si="39"/>
        <v>April</v>
      </c>
    </row>
    <row r="299" spans="1:39" x14ac:dyDescent="0.3">
      <c r="A299" s="1">
        <v>43847</v>
      </c>
      <c r="B299" t="s">
        <v>122</v>
      </c>
      <c r="C299" t="s">
        <v>123</v>
      </c>
      <c r="D299" t="s">
        <v>124</v>
      </c>
      <c r="E299">
        <v>20304</v>
      </c>
      <c r="F299">
        <v>5708</v>
      </c>
      <c r="G299" t="s">
        <v>23</v>
      </c>
      <c r="H299" t="s">
        <v>24</v>
      </c>
      <c r="I299" t="s">
        <v>125</v>
      </c>
      <c r="J299" t="s">
        <v>126</v>
      </c>
      <c r="K299">
        <v>1415</v>
      </c>
      <c r="L299">
        <v>1440</v>
      </c>
      <c r="M299">
        <v>25</v>
      </c>
      <c r="N299">
        <v>24</v>
      </c>
      <c r="O299">
        <v>1504</v>
      </c>
      <c r="P299">
        <v>1717</v>
      </c>
      <c r="Q299">
        <v>2</v>
      </c>
      <c r="R299">
        <v>1705</v>
      </c>
      <c r="S299">
        <v>1719</v>
      </c>
      <c r="T299">
        <v>14</v>
      </c>
      <c r="U299">
        <v>0</v>
      </c>
      <c r="V299">
        <v>0</v>
      </c>
      <c r="W299">
        <v>110</v>
      </c>
      <c r="X299">
        <v>99</v>
      </c>
      <c r="Y299">
        <v>73</v>
      </c>
      <c r="Z299">
        <v>522</v>
      </c>
      <c r="AF299" t="str">
        <f t="shared" si="40"/>
        <v>17:19</v>
      </c>
      <c r="AG299" t="str">
        <f t="shared" si="35"/>
        <v>14:40</v>
      </c>
      <c r="AH299" s="5">
        <f t="shared" si="36"/>
        <v>0.11041666666666661</v>
      </c>
      <c r="AI299" t="str">
        <f t="shared" si="41"/>
        <v>Afternoon</v>
      </c>
      <c r="AJ299" t="str">
        <f t="shared" si="42"/>
        <v>KEEP</v>
      </c>
      <c r="AK299" t="str">
        <f t="shared" si="37"/>
        <v>Friday</v>
      </c>
      <c r="AL299" t="str">
        <f t="shared" si="38"/>
        <v>OnTime</v>
      </c>
      <c r="AM299" t="str">
        <f t="shared" si="39"/>
        <v>January</v>
      </c>
    </row>
    <row r="300" spans="1:39" x14ac:dyDescent="0.3">
      <c r="A300" s="1">
        <v>43798</v>
      </c>
      <c r="B300" t="s">
        <v>171</v>
      </c>
      <c r="C300" t="s">
        <v>172</v>
      </c>
      <c r="D300" t="s">
        <v>173</v>
      </c>
      <c r="E300">
        <v>20378</v>
      </c>
      <c r="F300">
        <v>6096</v>
      </c>
      <c r="G300" t="s">
        <v>51</v>
      </c>
      <c r="H300" t="s">
        <v>52</v>
      </c>
      <c r="I300" t="s">
        <v>37</v>
      </c>
      <c r="J300" t="s">
        <v>38</v>
      </c>
      <c r="K300">
        <v>1805</v>
      </c>
      <c r="L300">
        <v>1814</v>
      </c>
      <c r="M300">
        <v>9</v>
      </c>
      <c r="N300">
        <v>30</v>
      </c>
      <c r="O300">
        <v>1844</v>
      </c>
      <c r="P300">
        <v>1954</v>
      </c>
      <c r="Q300">
        <v>3</v>
      </c>
      <c r="R300">
        <v>1940</v>
      </c>
      <c r="S300">
        <v>1957</v>
      </c>
      <c r="T300">
        <v>17</v>
      </c>
      <c r="U300">
        <v>0</v>
      </c>
      <c r="V300">
        <v>0</v>
      </c>
      <c r="W300">
        <v>95</v>
      </c>
      <c r="X300">
        <v>103</v>
      </c>
      <c r="Y300">
        <v>70</v>
      </c>
      <c r="Z300">
        <v>395</v>
      </c>
      <c r="AA300">
        <v>17</v>
      </c>
      <c r="AB300">
        <v>0</v>
      </c>
      <c r="AC300">
        <v>0</v>
      </c>
      <c r="AD300">
        <v>0</v>
      </c>
      <c r="AE300">
        <v>0</v>
      </c>
      <c r="AF300" t="str">
        <f t="shared" si="40"/>
        <v>19:57</v>
      </c>
      <c r="AG300" t="str">
        <f t="shared" si="35"/>
        <v>18:14</v>
      </c>
      <c r="AH300" s="5">
        <f t="shared" si="36"/>
        <v>7.1527777777777857E-2</v>
      </c>
      <c r="AI300" t="str">
        <f t="shared" si="41"/>
        <v>Evening</v>
      </c>
      <c r="AJ300" t="str">
        <f t="shared" si="42"/>
        <v>KEEP</v>
      </c>
      <c r="AK300" t="str">
        <f t="shared" si="37"/>
        <v>Friday</v>
      </c>
      <c r="AL300" t="str">
        <f t="shared" si="38"/>
        <v>Delayed</v>
      </c>
      <c r="AM300" t="str">
        <f t="shared" si="39"/>
        <v>November</v>
      </c>
    </row>
    <row r="301" spans="1:39" x14ac:dyDescent="0.3">
      <c r="A301" s="1">
        <v>44778</v>
      </c>
      <c r="B301" t="s">
        <v>14</v>
      </c>
      <c r="C301" t="s">
        <v>15</v>
      </c>
      <c r="D301" t="s">
        <v>16</v>
      </c>
      <c r="E301">
        <v>19790</v>
      </c>
      <c r="F301">
        <v>382</v>
      </c>
      <c r="G301" t="s">
        <v>277</v>
      </c>
      <c r="H301" t="s">
        <v>278</v>
      </c>
      <c r="I301" t="s">
        <v>60</v>
      </c>
      <c r="J301" t="s">
        <v>61</v>
      </c>
      <c r="K301">
        <v>700</v>
      </c>
      <c r="L301">
        <v>657</v>
      </c>
      <c r="M301">
        <v>-3</v>
      </c>
      <c r="N301">
        <v>10</v>
      </c>
      <c r="O301">
        <v>707</v>
      </c>
      <c r="P301">
        <v>731</v>
      </c>
      <c r="Q301">
        <v>5</v>
      </c>
      <c r="R301">
        <v>745</v>
      </c>
      <c r="S301">
        <v>736</v>
      </c>
      <c r="T301">
        <v>-9</v>
      </c>
      <c r="U301">
        <v>0</v>
      </c>
      <c r="V301">
        <v>0</v>
      </c>
      <c r="W301">
        <v>45</v>
      </c>
      <c r="X301">
        <v>39</v>
      </c>
      <c r="Y301">
        <v>24</v>
      </c>
      <c r="Z301">
        <v>106</v>
      </c>
      <c r="AF301" t="str">
        <f t="shared" si="40"/>
        <v>07:36</v>
      </c>
      <c r="AG301" t="str">
        <f t="shared" si="35"/>
        <v>06:57</v>
      </c>
      <c r="AH301" s="5">
        <f t="shared" si="36"/>
        <v>2.7083333333333293E-2</v>
      </c>
      <c r="AI301" t="str">
        <f t="shared" si="41"/>
        <v>Morning</v>
      </c>
      <c r="AJ301" t="str">
        <f t="shared" si="42"/>
        <v>REMOVE</v>
      </c>
      <c r="AK301" t="str">
        <f t="shared" si="37"/>
        <v>Friday</v>
      </c>
      <c r="AL301" t="str">
        <f t="shared" si="38"/>
        <v>OnTime</v>
      </c>
      <c r="AM301" t="str">
        <f t="shared" si="39"/>
        <v>August</v>
      </c>
    </row>
    <row r="302" spans="1:39" x14ac:dyDescent="0.3">
      <c r="A302" s="1">
        <v>44163</v>
      </c>
      <c r="B302" t="s">
        <v>14</v>
      </c>
      <c r="C302" t="s">
        <v>15</v>
      </c>
      <c r="D302" t="s">
        <v>16</v>
      </c>
      <c r="E302">
        <v>19790</v>
      </c>
      <c r="F302">
        <v>2312</v>
      </c>
      <c r="G302" t="s">
        <v>60</v>
      </c>
      <c r="H302" t="s">
        <v>61</v>
      </c>
      <c r="I302" t="s">
        <v>78</v>
      </c>
      <c r="J302" t="s">
        <v>79</v>
      </c>
      <c r="K302">
        <v>1945</v>
      </c>
      <c r="L302">
        <v>1943</v>
      </c>
      <c r="M302">
        <v>-2</v>
      </c>
      <c r="N302">
        <v>10</v>
      </c>
      <c r="O302">
        <v>1953</v>
      </c>
      <c r="P302">
        <v>2055</v>
      </c>
      <c r="Q302">
        <v>4</v>
      </c>
      <c r="R302">
        <v>2110</v>
      </c>
      <c r="S302">
        <v>2059</v>
      </c>
      <c r="T302">
        <v>-11</v>
      </c>
      <c r="U302">
        <v>0</v>
      </c>
      <c r="V302">
        <v>0</v>
      </c>
      <c r="W302">
        <v>85</v>
      </c>
      <c r="X302">
        <v>76</v>
      </c>
      <c r="Y302">
        <v>62</v>
      </c>
      <c r="Z302">
        <v>444</v>
      </c>
      <c r="AF302" t="str">
        <f t="shared" si="40"/>
        <v>20:59</v>
      </c>
      <c r="AG302" t="str">
        <f t="shared" si="35"/>
        <v>19:43</v>
      </c>
      <c r="AH302" s="5">
        <f t="shared" si="36"/>
        <v>5.2777777777777812E-2</v>
      </c>
      <c r="AI302" t="str">
        <f t="shared" si="41"/>
        <v>Evening</v>
      </c>
      <c r="AJ302" t="str">
        <f t="shared" si="42"/>
        <v>REMOVE</v>
      </c>
      <c r="AK302" t="str">
        <f t="shared" si="37"/>
        <v>Saturday</v>
      </c>
      <c r="AL302" t="str">
        <f t="shared" si="38"/>
        <v>OnTime</v>
      </c>
      <c r="AM302" t="str">
        <f t="shared" si="39"/>
        <v>November</v>
      </c>
    </row>
    <row r="303" spans="1:39" x14ac:dyDescent="0.3">
      <c r="A303" s="1">
        <v>43759</v>
      </c>
      <c r="B303" t="s">
        <v>32</v>
      </c>
      <c r="C303" t="s">
        <v>33</v>
      </c>
      <c r="D303" t="s">
        <v>34</v>
      </c>
      <c r="E303">
        <v>19393</v>
      </c>
      <c r="F303">
        <v>1291</v>
      </c>
      <c r="G303" t="s">
        <v>167</v>
      </c>
      <c r="H303" t="s">
        <v>168</v>
      </c>
      <c r="I303" t="s">
        <v>103</v>
      </c>
      <c r="J303" t="s">
        <v>104</v>
      </c>
      <c r="K303">
        <v>1230</v>
      </c>
      <c r="L303">
        <v>1234</v>
      </c>
      <c r="M303">
        <v>4</v>
      </c>
      <c r="N303">
        <v>13</v>
      </c>
      <c r="O303">
        <v>1247</v>
      </c>
      <c r="P303">
        <v>1335</v>
      </c>
      <c r="Q303">
        <v>13</v>
      </c>
      <c r="R303">
        <v>1350</v>
      </c>
      <c r="S303">
        <v>1348</v>
      </c>
      <c r="T303">
        <v>-2</v>
      </c>
      <c r="U303">
        <v>0</v>
      </c>
      <c r="V303">
        <v>0</v>
      </c>
      <c r="W303">
        <v>80</v>
      </c>
      <c r="X303">
        <v>74</v>
      </c>
      <c r="Y303">
        <v>48</v>
      </c>
      <c r="Z303">
        <v>258</v>
      </c>
      <c r="AF303" t="str">
        <f t="shared" si="40"/>
        <v>13:48</v>
      </c>
      <c r="AG303" t="str">
        <f t="shared" si="35"/>
        <v>12:34</v>
      </c>
      <c r="AH303" s="5">
        <f t="shared" si="36"/>
        <v>5.1388888888888817E-2</v>
      </c>
      <c r="AI303" t="str">
        <f t="shared" si="41"/>
        <v>Afternoon</v>
      </c>
      <c r="AJ303" t="str">
        <f t="shared" si="42"/>
        <v>REMOVE</v>
      </c>
      <c r="AK303" t="str">
        <f t="shared" si="37"/>
        <v>Monday</v>
      </c>
      <c r="AL303" t="str">
        <f t="shared" si="38"/>
        <v>OnTime</v>
      </c>
      <c r="AM303" t="str">
        <f t="shared" si="39"/>
        <v>October</v>
      </c>
    </row>
    <row r="304" spans="1:39" x14ac:dyDescent="0.3">
      <c r="A304" s="1">
        <v>44679</v>
      </c>
      <c r="B304" t="s">
        <v>155</v>
      </c>
      <c r="C304" t="s">
        <v>156</v>
      </c>
      <c r="D304" t="s">
        <v>157</v>
      </c>
      <c r="E304">
        <v>20398</v>
      </c>
      <c r="F304">
        <v>3615</v>
      </c>
      <c r="G304" t="s">
        <v>245</v>
      </c>
      <c r="H304" t="s">
        <v>246</v>
      </c>
      <c r="I304" t="s">
        <v>80</v>
      </c>
      <c r="J304" t="s">
        <v>67</v>
      </c>
      <c r="K304">
        <v>1624</v>
      </c>
      <c r="L304">
        <v>1629</v>
      </c>
      <c r="M304">
        <v>5</v>
      </c>
      <c r="N304">
        <v>12</v>
      </c>
      <c r="O304">
        <v>1641</v>
      </c>
      <c r="P304">
        <v>1720</v>
      </c>
      <c r="Q304">
        <v>10</v>
      </c>
      <c r="R304">
        <v>1734</v>
      </c>
      <c r="S304">
        <v>1730</v>
      </c>
      <c r="T304">
        <v>-4</v>
      </c>
      <c r="U304">
        <v>0</v>
      </c>
      <c r="V304">
        <v>0</v>
      </c>
      <c r="W304">
        <v>70</v>
      </c>
      <c r="X304">
        <v>61</v>
      </c>
      <c r="Y304">
        <v>39</v>
      </c>
      <c r="Z304">
        <v>196</v>
      </c>
      <c r="AF304" t="str">
        <f t="shared" si="40"/>
        <v>17:30</v>
      </c>
      <c r="AG304" t="str">
        <f t="shared" si="35"/>
        <v>16:29</v>
      </c>
      <c r="AH304" s="5">
        <f t="shared" si="36"/>
        <v>4.2361111111111072E-2</v>
      </c>
      <c r="AI304" t="str">
        <f t="shared" si="41"/>
        <v>Afternoon</v>
      </c>
      <c r="AJ304" t="str">
        <f t="shared" si="42"/>
        <v>REMOVE</v>
      </c>
      <c r="AK304" t="str">
        <f t="shared" si="37"/>
        <v>Thursday</v>
      </c>
      <c r="AL304" t="str">
        <f t="shared" si="38"/>
        <v>OnTime</v>
      </c>
      <c r="AM304" t="str">
        <f t="shared" si="39"/>
        <v>April</v>
      </c>
    </row>
    <row r="305" spans="1:39" x14ac:dyDescent="0.3">
      <c r="A305" s="1">
        <v>44487</v>
      </c>
      <c r="B305" t="s">
        <v>171</v>
      </c>
      <c r="C305" t="s">
        <v>172</v>
      </c>
      <c r="D305" t="s">
        <v>173</v>
      </c>
      <c r="E305">
        <v>20378</v>
      </c>
      <c r="F305">
        <v>6195</v>
      </c>
      <c r="G305" t="s">
        <v>51</v>
      </c>
      <c r="H305" t="s">
        <v>52</v>
      </c>
      <c r="I305" t="s">
        <v>224</v>
      </c>
      <c r="J305" t="s">
        <v>225</v>
      </c>
      <c r="K305">
        <v>1156</v>
      </c>
      <c r="L305">
        <v>1209</v>
      </c>
      <c r="M305">
        <v>13</v>
      </c>
      <c r="N305">
        <v>13</v>
      </c>
      <c r="O305">
        <v>1222</v>
      </c>
      <c r="P305">
        <v>1558</v>
      </c>
      <c r="Q305">
        <v>3</v>
      </c>
      <c r="R305">
        <v>1555</v>
      </c>
      <c r="S305">
        <v>1601</v>
      </c>
      <c r="T305">
        <v>6</v>
      </c>
      <c r="U305">
        <v>0</v>
      </c>
      <c r="V305">
        <v>0</v>
      </c>
      <c r="W305">
        <v>179</v>
      </c>
      <c r="X305">
        <v>172</v>
      </c>
      <c r="Y305">
        <v>156</v>
      </c>
      <c r="Z305">
        <v>1201</v>
      </c>
      <c r="AF305" t="str">
        <f t="shared" si="40"/>
        <v>16:01</v>
      </c>
      <c r="AG305" t="str">
        <f t="shared" si="35"/>
        <v>12:09</v>
      </c>
      <c r="AH305" s="5">
        <f t="shared" si="36"/>
        <v>0.16111111111111109</v>
      </c>
      <c r="AI305" t="str">
        <f t="shared" si="41"/>
        <v>Afternoon</v>
      </c>
      <c r="AJ305" t="str">
        <f t="shared" si="42"/>
        <v>KEEP</v>
      </c>
      <c r="AK305" t="str">
        <f t="shared" si="37"/>
        <v>Monday</v>
      </c>
      <c r="AL305" t="str">
        <f t="shared" si="38"/>
        <v>OnTime</v>
      </c>
      <c r="AM305" t="str">
        <f t="shared" si="39"/>
        <v>October</v>
      </c>
    </row>
    <row r="306" spans="1:39" x14ac:dyDescent="0.3">
      <c r="A306" s="1">
        <v>43737</v>
      </c>
      <c r="B306" t="s">
        <v>32</v>
      </c>
      <c r="C306" t="s">
        <v>33</v>
      </c>
      <c r="D306" t="s">
        <v>34</v>
      </c>
      <c r="E306">
        <v>19393</v>
      </c>
      <c r="F306">
        <v>2362</v>
      </c>
      <c r="G306" t="s">
        <v>160</v>
      </c>
      <c r="H306" t="s">
        <v>161</v>
      </c>
      <c r="I306" t="s">
        <v>44</v>
      </c>
      <c r="J306" t="s">
        <v>45</v>
      </c>
      <c r="K306">
        <v>1925</v>
      </c>
      <c r="L306">
        <v>1930</v>
      </c>
      <c r="M306">
        <v>5</v>
      </c>
      <c r="N306">
        <v>10</v>
      </c>
      <c r="O306">
        <v>1940</v>
      </c>
      <c r="P306">
        <v>2248</v>
      </c>
      <c r="Q306">
        <v>7</v>
      </c>
      <c r="R306">
        <v>2305</v>
      </c>
      <c r="S306">
        <v>2255</v>
      </c>
      <c r="T306">
        <v>-10</v>
      </c>
      <c r="U306">
        <v>0</v>
      </c>
      <c r="V306">
        <v>0</v>
      </c>
      <c r="W306">
        <v>160</v>
      </c>
      <c r="X306">
        <v>145</v>
      </c>
      <c r="Y306">
        <v>128</v>
      </c>
      <c r="Z306">
        <v>1047</v>
      </c>
      <c r="AF306" t="str">
        <f t="shared" si="40"/>
        <v>22:55</v>
      </c>
      <c r="AG306" t="str">
        <f t="shared" si="35"/>
        <v>19:30</v>
      </c>
      <c r="AH306" s="5">
        <f t="shared" si="36"/>
        <v>0.14236111111111116</v>
      </c>
      <c r="AI306" t="str">
        <f t="shared" si="41"/>
        <v>Evening</v>
      </c>
      <c r="AJ306" t="str">
        <f t="shared" si="42"/>
        <v>REMOVE</v>
      </c>
      <c r="AK306" t="str">
        <f t="shared" si="37"/>
        <v>Sunday</v>
      </c>
      <c r="AL306" t="str">
        <f t="shared" si="38"/>
        <v>OnTime</v>
      </c>
      <c r="AM306" t="str">
        <f t="shared" si="39"/>
        <v>September</v>
      </c>
    </row>
    <row r="307" spans="1:39" x14ac:dyDescent="0.3">
      <c r="A307" s="1">
        <v>44869</v>
      </c>
      <c r="B307" t="s">
        <v>14</v>
      </c>
      <c r="C307" t="s">
        <v>15</v>
      </c>
      <c r="D307" t="s">
        <v>16</v>
      </c>
      <c r="E307">
        <v>19790</v>
      </c>
      <c r="F307">
        <v>2636</v>
      </c>
      <c r="G307" t="s">
        <v>23</v>
      </c>
      <c r="H307" t="s">
        <v>24</v>
      </c>
      <c r="I307" t="s">
        <v>19</v>
      </c>
      <c r="J307" t="s">
        <v>20</v>
      </c>
      <c r="K307">
        <v>1017</v>
      </c>
      <c r="L307">
        <v>1011</v>
      </c>
      <c r="M307">
        <v>-6</v>
      </c>
      <c r="N307">
        <v>12</v>
      </c>
      <c r="O307">
        <v>1023</v>
      </c>
      <c r="P307">
        <v>1210</v>
      </c>
      <c r="Q307">
        <v>8</v>
      </c>
      <c r="R307">
        <v>1235</v>
      </c>
      <c r="S307">
        <v>1218</v>
      </c>
      <c r="T307">
        <v>-17</v>
      </c>
      <c r="U307">
        <v>0</v>
      </c>
      <c r="V307">
        <v>0</v>
      </c>
      <c r="W307">
        <v>138</v>
      </c>
      <c r="X307">
        <v>127</v>
      </c>
      <c r="Y307">
        <v>107</v>
      </c>
      <c r="Z307">
        <v>679</v>
      </c>
      <c r="AF307" t="str">
        <f t="shared" si="40"/>
        <v>12:18</v>
      </c>
      <c r="AG307" t="str">
        <f t="shared" si="35"/>
        <v>10:11</v>
      </c>
      <c r="AH307" s="5">
        <f t="shared" si="36"/>
        <v>8.8194444444444409E-2</v>
      </c>
      <c r="AI307" t="str">
        <f t="shared" si="41"/>
        <v>Morning</v>
      </c>
      <c r="AJ307" t="str">
        <f t="shared" si="42"/>
        <v>REMOVE</v>
      </c>
      <c r="AK307" t="str">
        <f t="shared" si="37"/>
        <v>Friday</v>
      </c>
      <c r="AL307" t="str">
        <f t="shared" si="38"/>
        <v>OnTime</v>
      </c>
      <c r="AM307" t="str">
        <f t="shared" si="39"/>
        <v>November</v>
      </c>
    </row>
    <row r="308" spans="1:39" x14ac:dyDescent="0.3">
      <c r="A308" s="1">
        <v>43545</v>
      </c>
      <c r="B308" t="s">
        <v>122</v>
      </c>
      <c r="C308" t="s">
        <v>123</v>
      </c>
      <c r="D308" t="s">
        <v>124</v>
      </c>
      <c r="E308">
        <v>20304</v>
      </c>
      <c r="F308">
        <v>3337</v>
      </c>
      <c r="G308" t="s">
        <v>53</v>
      </c>
      <c r="H308" t="s">
        <v>54</v>
      </c>
      <c r="I308" t="s">
        <v>327</v>
      </c>
      <c r="J308" t="s">
        <v>328</v>
      </c>
      <c r="K308">
        <v>2055</v>
      </c>
      <c r="L308">
        <v>2137</v>
      </c>
      <c r="M308">
        <v>42</v>
      </c>
      <c r="N308">
        <v>20</v>
      </c>
      <c r="O308">
        <v>2157</v>
      </c>
      <c r="P308">
        <v>2302</v>
      </c>
      <c r="Q308">
        <v>5</v>
      </c>
      <c r="R308">
        <v>2235</v>
      </c>
      <c r="S308">
        <v>2307</v>
      </c>
      <c r="T308">
        <v>32</v>
      </c>
      <c r="U308">
        <v>0</v>
      </c>
      <c r="V308">
        <v>0</v>
      </c>
      <c r="W308">
        <v>100</v>
      </c>
      <c r="X308">
        <v>90</v>
      </c>
      <c r="Y308">
        <v>65</v>
      </c>
      <c r="Z308">
        <v>400</v>
      </c>
      <c r="AA308">
        <v>0</v>
      </c>
      <c r="AB308">
        <v>0</v>
      </c>
      <c r="AC308">
        <v>0</v>
      </c>
      <c r="AD308">
        <v>0</v>
      </c>
      <c r="AE308">
        <v>32</v>
      </c>
      <c r="AF308" t="str">
        <f t="shared" si="40"/>
        <v>23:07</v>
      </c>
      <c r="AG308" t="str">
        <f t="shared" si="35"/>
        <v>21:37</v>
      </c>
      <c r="AH308" s="5">
        <f t="shared" si="36"/>
        <v>6.25E-2</v>
      </c>
      <c r="AI308" t="str">
        <f t="shared" si="41"/>
        <v>Evening</v>
      </c>
      <c r="AJ308" t="str">
        <f t="shared" si="42"/>
        <v>KEEP</v>
      </c>
      <c r="AK308" t="str">
        <f t="shared" si="37"/>
        <v>Thursday</v>
      </c>
      <c r="AL308" t="str">
        <f t="shared" si="38"/>
        <v>Delayed</v>
      </c>
      <c r="AM308" t="str">
        <f t="shared" si="39"/>
        <v>March</v>
      </c>
    </row>
    <row r="309" spans="1:39" x14ac:dyDescent="0.3">
      <c r="A309" s="1">
        <v>44279</v>
      </c>
      <c r="B309" t="s">
        <v>7</v>
      </c>
      <c r="C309" t="s">
        <v>8</v>
      </c>
      <c r="D309" t="s">
        <v>9</v>
      </c>
      <c r="E309">
        <v>19977</v>
      </c>
      <c r="F309">
        <v>639</v>
      </c>
      <c r="G309" t="s">
        <v>133</v>
      </c>
      <c r="H309" t="s">
        <v>134</v>
      </c>
      <c r="I309" t="s">
        <v>99</v>
      </c>
      <c r="J309" t="s">
        <v>43</v>
      </c>
      <c r="K309">
        <v>1415</v>
      </c>
      <c r="L309">
        <v>1433</v>
      </c>
      <c r="M309">
        <v>18</v>
      </c>
      <c r="N309">
        <v>13</v>
      </c>
      <c r="O309">
        <v>1446</v>
      </c>
      <c r="P309">
        <v>1637</v>
      </c>
      <c r="Q309">
        <v>5</v>
      </c>
      <c r="R309">
        <v>1632</v>
      </c>
      <c r="S309">
        <v>1642</v>
      </c>
      <c r="T309">
        <v>10</v>
      </c>
      <c r="U309">
        <v>0</v>
      </c>
      <c r="V309">
        <v>0</v>
      </c>
      <c r="W309">
        <v>137</v>
      </c>
      <c r="X309">
        <v>129</v>
      </c>
      <c r="Y309">
        <v>111</v>
      </c>
      <c r="Z309">
        <v>811</v>
      </c>
      <c r="AF309" t="str">
        <f t="shared" si="40"/>
        <v>16:42</v>
      </c>
      <c r="AG309" t="str">
        <f t="shared" si="35"/>
        <v>14:33</v>
      </c>
      <c r="AH309" s="5">
        <f t="shared" si="36"/>
        <v>8.9583333333333348E-2</v>
      </c>
      <c r="AI309" t="str">
        <f t="shared" si="41"/>
        <v>Afternoon</v>
      </c>
      <c r="AJ309" t="str">
        <f t="shared" si="42"/>
        <v>KEEP</v>
      </c>
      <c r="AK309" t="str">
        <f t="shared" si="37"/>
        <v>Wednesday</v>
      </c>
      <c r="AL309" t="str">
        <f t="shared" si="38"/>
        <v>OnTime</v>
      </c>
      <c r="AM309" t="str">
        <f t="shared" si="39"/>
        <v>March</v>
      </c>
    </row>
    <row r="310" spans="1:39" x14ac:dyDescent="0.3">
      <c r="A310" s="1">
        <v>45003</v>
      </c>
      <c r="B310" t="s">
        <v>39</v>
      </c>
      <c r="C310" t="s">
        <v>40</v>
      </c>
      <c r="D310" t="s">
        <v>41</v>
      </c>
      <c r="E310">
        <v>19805</v>
      </c>
      <c r="F310">
        <v>2823</v>
      </c>
      <c r="G310" t="s">
        <v>42</v>
      </c>
      <c r="H310" t="s">
        <v>43</v>
      </c>
      <c r="I310" t="s">
        <v>133</v>
      </c>
      <c r="J310" t="s">
        <v>134</v>
      </c>
      <c r="K310">
        <v>1159</v>
      </c>
      <c r="L310">
        <v>1155</v>
      </c>
      <c r="M310">
        <v>-4</v>
      </c>
      <c r="N310">
        <v>54</v>
      </c>
      <c r="O310">
        <v>1249</v>
      </c>
      <c r="P310">
        <v>1458</v>
      </c>
      <c r="Q310">
        <v>13</v>
      </c>
      <c r="R310">
        <v>1422</v>
      </c>
      <c r="S310">
        <v>1511</v>
      </c>
      <c r="T310">
        <v>49</v>
      </c>
      <c r="U310">
        <v>0</v>
      </c>
      <c r="V310">
        <v>0</v>
      </c>
      <c r="W310">
        <v>143</v>
      </c>
      <c r="X310">
        <v>196</v>
      </c>
      <c r="Y310">
        <v>129</v>
      </c>
      <c r="Z310">
        <v>814</v>
      </c>
      <c r="AA310">
        <v>0</v>
      </c>
      <c r="AB310">
        <v>0</v>
      </c>
      <c r="AC310">
        <v>49</v>
      </c>
      <c r="AD310">
        <v>0</v>
      </c>
      <c r="AE310">
        <v>0</v>
      </c>
      <c r="AF310" t="str">
        <f t="shared" si="40"/>
        <v>15:11</v>
      </c>
      <c r="AG310" t="str">
        <f t="shared" si="35"/>
        <v>11:55</v>
      </c>
      <c r="AH310" s="5">
        <f t="shared" si="36"/>
        <v>0.13611111111111107</v>
      </c>
      <c r="AI310" t="str">
        <f t="shared" si="41"/>
        <v>Morning</v>
      </c>
      <c r="AJ310" t="str">
        <f t="shared" si="42"/>
        <v>REMOVE</v>
      </c>
      <c r="AK310" t="str">
        <f t="shared" si="37"/>
        <v>Saturday</v>
      </c>
      <c r="AL310" t="str">
        <f t="shared" si="38"/>
        <v>Delayed</v>
      </c>
      <c r="AM310" t="str">
        <f t="shared" si="39"/>
        <v>March</v>
      </c>
    </row>
    <row r="311" spans="1:39" x14ac:dyDescent="0.3">
      <c r="A311" s="1">
        <v>44659</v>
      </c>
      <c r="B311" t="s">
        <v>155</v>
      </c>
      <c r="C311" t="s">
        <v>156</v>
      </c>
      <c r="D311" t="s">
        <v>157</v>
      </c>
      <c r="E311">
        <v>20398</v>
      </c>
      <c r="F311">
        <v>4209</v>
      </c>
      <c r="G311" t="s">
        <v>30</v>
      </c>
      <c r="H311" t="s">
        <v>31</v>
      </c>
      <c r="I311" t="s">
        <v>329</v>
      </c>
      <c r="J311" t="s">
        <v>330</v>
      </c>
      <c r="K311">
        <v>850</v>
      </c>
      <c r="L311">
        <v>846</v>
      </c>
      <c r="M311">
        <v>-4</v>
      </c>
      <c r="N311">
        <v>21</v>
      </c>
      <c r="O311">
        <v>907</v>
      </c>
      <c r="P311">
        <v>935</v>
      </c>
      <c r="Q311">
        <v>9</v>
      </c>
      <c r="R311">
        <v>947</v>
      </c>
      <c r="S311">
        <v>944</v>
      </c>
      <c r="T311">
        <v>-3</v>
      </c>
      <c r="U311">
        <v>0</v>
      </c>
      <c r="V311">
        <v>0</v>
      </c>
      <c r="W311">
        <v>57</v>
      </c>
      <c r="X311">
        <v>58</v>
      </c>
      <c r="Y311">
        <v>28</v>
      </c>
      <c r="Z311">
        <v>113</v>
      </c>
      <c r="AF311" t="str">
        <f t="shared" si="40"/>
        <v>09:44</v>
      </c>
      <c r="AG311" t="str">
        <f t="shared" si="35"/>
        <v>08:46</v>
      </c>
      <c r="AH311" s="5">
        <f t="shared" si="36"/>
        <v>4.0277777777777801E-2</v>
      </c>
      <c r="AI311" t="str">
        <f t="shared" si="41"/>
        <v>Morning</v>
      </c>
      <c r="AJ311" t="str">
        <f t="shared" si="42"/>
        <v>REMOVE</v>
      </c>
      <c r="AK311" t="str">
        <f t="shared" si="37"/>
        <v>Friday</v>
      </c>
      <c r="AL311" t="str">
        <f t="shared" si="38"/>
        <v>OnTime</v>
      </c>
      <c r="AM311" t="str">
        <f t="shared" si="39"/>
        <v>April</v>
      </c>
    </row>
    <row r="312" spans="1:39" x14ac:dyDescent="0.3">
      <c r="A312" s="1">
        <v>44621</v>
      </c>
      <c r="B312" t="s">
        <v>141</v>
      </c>
      <c r="C312" t="s">
        <v>142</v>
      </c>
      <c r="D312" t="s">
        <v>143</v>
      </c>
      <c r="E312">
        <v>20363</v>
      </c>
      <c r="F312">
        <v>5012</v>
      </c>
      <c r="G312" t="s">
        <v>60</v>
      </c>
      <c r="H312" t="s">
        <v>61</v>
      </c>
      <c r="I312" t="s">
        <v>271</v>
      </c>
      <c r="J312" t="s">
        <v>272</v>
      </c>
      <c r="K312">
        <v>940</v>
      </c>
      <c r="L312">
        <v>935</v>
      </c>
      <c r="M312">
        <v>-5</v>
      </c>
      <c r="N312">
        <v>11</v>
      </c>
      <c r="O312">
        <v>946</v>
      </c>
      <c r="P312">
        <v>940</v>
      </c>
      <c r="Q312">
        <v>4</v>
      </c>
      <c r="R312">
        <v>959</v>
      </c>
      <c r="S312">
        <v>944</v>
      </c>
      <c r="T312">
        <v>-15</v>
      </c>
      <c r="U312">
        <v>0</v>
      </c>
      <c r="V312">
        <v>0</v>
      </c>
      <c r="W312">
        <v>79</v>
      </c>
      <c r="X312">
        <v>69</v>
      </c>
      <c r="Y312">
        <v>54</v>
      </c>
      <c r="Z312">
        <v>302</v>
      </c>
      <c r="AF312" t="str">
        <f t="shared" si="40"/>
        <v>09:44</v>
      </c>
      <c r="AG312" t="str">
        <f t="shared" si="35"/>
        <v>09:35</v>
      </c>
      <c r="AH312" s="5">
        <f t="shared" si="36"/>
        <v>6.2499999999999778E-3</v>
      </c>
      <c r="AI312" t="str">
        <f t="shared" si="41"/>
        <v>Morning</v>
      </c>
      <c r="AJ312" t="str">
        <f t="shared" si="42"/>
        <v>REMOVE</v>
      </c>
      <c r="AK312" t="str">
        <f t="shared" si="37"/>
        <v>Tuesday</v>
      </c>
      <c r="AL312" t="str">
        <f t="shared" si="38"/>
        <v>OnTime</v>
      </c>
      <c r="AM312" t="str">
        <f t="shared" si="39"/>
        <v>March</v>
      </c>
    </row>
    <row r="313" spans="1:39" x14ac:dyDescent="0.3">
      <c r="A313" s="1">
        <v>44333</v>
      </c>
      <c r="B313" t="s">
        <v>32</v>
      </c>
      <c r="C313" t="s">
        <v>33</v>
      </c>
      <c r="D313" t="s">
        <v>34</v>
      </c>
      <c r="E313">
        <v>19393</v>
      </c>
      <c r="F313">
        <v>2116</v>
      </c>
      <c r="G313" t="s">
        <v>139</v>
      </c>
      <c r="H313" t="s">
        <v>140</v>
      </c>
      <c r="I313" t="s">
        <v>103</v>
      </c>
      <c r="J313" t="s">
        <v>104</v>
      </c>
      <c r="K313">
        <v>600</v>
      </c>
      <c r="L313">
        <v>557</v>
      </c>
      <c r="M313">
        <v>-3</v>
      </c>
      <c r="N313">
        <v>7</v>
      </c>
      <c r="O313">
        <v>604</v>
      </c>
      <c r="P313">
        <v>700</v>
      </c>
      <c r="Q313">
        <v>5</v>
      </c>
      <c r="R313">
        <v>720</v>
      </c>
      <c r="S313">
        <v>705</v>
      </c>
      <c r="T313">
        <v>-15</v>
      </c>
      <c r="U313">
        <v>0</v>
      </c>
      <c r="V313">
        <v>0</v>
      </c>
      <c r="W313">
        <v>80</v>
      </c>
      <c r="X313">
        <v>68</v>
      </c>
      <c r="Y313">
        <v>56</v>
      </c>
      <c r="Z313">
        <v>365</v>
      </c>
      <c r="AF313" t="str">
        <f t="shared" si="40"/>
        <v>07:05</v>
      </c>
      <c r="AG313" t="str">
        <f t="shared" si="35"/>
        <v>05:57</v>
      </c>
      <c r="AH313" s="5">
        <f t="shared" si="36"/>
        <v>4.7222222222222221E-2</v>
      </c>
      <c r="AI313" t="str">
        <f t="shared" si="41"/>
        <v>Night</v>
      </c>
      <c r="AJ313" t="str">
        <f t="shared" si="42"/>
        <v>REMOVE</v>
      </c>
      <c r="AK313" t="str">
        <f t="shared" si="37"/>
        <v>Monday</v>
      </c>
      <c r="AL313" t="str">
        <f t="shared" si="38"/>
        <v>OnTime</v>
      </c>
      <c r="AM313" t="str">
        <f t="shared" si="39"/>
        <v>May</v>
      </c>
    </row>
    <row r="314" spans="1:39" x14ac:dyDescent="0.3">
      <c r="A314" s="1">
        <v>43869</v>
      </c>
      <c r="B314" t="s">
        <v>122</v>
      </c>
      <c r="C314" t="s">
        <v>123</v>
      </c>
      <c r="D314" t="s">
        <v>124</v>
      </c>
      <c r="E314">
        <v>20304</v>
      </c>
      <c r="F314">
        <v>3965</v>
      </c>
      <c r="G314" t="s">
        <v>331</v>
      </c>
      <c r="H314" t="s">
        <v>332</v>
      </c>
      <c r="I314" t="s">
        <v>17</v>
      </c>
      <c r="J314" t="s">
        <v>18</v>
      </c>
      <c r="K314">
        <v>1055</v>
      </c>
      <c r="L314">
        <v>1042</v>
      </c>
      <c r="M314">
        <v>-13</v>
      </c>
      <c r="N314">
        <v>22</v>
      </c>
      <c r="O314">
        <v>1104</v>
      </c>
      <c r="P314">
        <v>1142</v>
      </c>
      <c r="Q314">
        <v>2</v>
      </c>
      <c r="R314">
        <v>1207</v>
      </c>
      <c r="S314">
        <v>1144</v>
      </c>
      <c r="T314">
        <v>-23</v>
      </c>
      <c r="U314">
        <v>0</v>
      </c>
      <c r="V314">
        <v>0</v>
      </c>
      <c r="W314">
        <v>72</v>
      </c>
      <c r="X314">
        <v>62</v>
      </c>
      <c r="Y314">
        <v>38</v>
      </c>
      <c r="Z314">
        <v>196</v>
      </c>
      <c r="AF314" t="str">
        <f t="shared" si="40"/>
        <v>11:44</v>
      </c>
      <c r="AG314" t="str">
        <f t="shared" si="35"/>
        <v>10:42</v>
      </c>
      <c r="AH314" s="5">
        <f t="shared" si="36"/>
        <v>4.3055555555555514E-2</v>
      </c>
      <c r="AI314" t="str">
        <f t="shared" si="41"/>
        <v>Morning</v>
      </c>
      <c r="AJ314" t="str">
        <f t="shared" si="42"/>
        <v>REMOVE</v>
      </c>
      <c r="AK314" t="str">
        <f t="shared" si="37"/>
        <v>Saturday</v>
      </c>
      <c r="AL314" t="str">
        <f t="shared" si="38"/>
        <v>OnTime</v>
      </c>
      <c r="AM314" t="str">
        <f t="shared" si="39"/>
        <v>February</v>
      </c>
    </row>
    <row r="315" spans="1:39" x14ac:dyDescent="0.3">
      <c r="A315" s="1">
        <v>44770</v>
      </c>
      <c r="B315" t="s">
        <v>32</v>
      </c>
      <c r="C315" t="s">
        <v>33</v>
      </c>
      <c r="D315" t="s">
        <v>34</v>
      </c>
      <c r="E315">
        <v>19393</v>
      </c>
      <c r="F315">
        <v>2781</v>
      </c>
      <c r="G315" t="s">
        <v>160</v>
      </c>
      <c r="H315" t="s">
        <v>161</v>
      </c>
      <c r="I315" t="s">
        <v>37</v>
      </c>
      <c r="J315" t="s">
        <v>38</v>
      </c>
      <c r="K315">
        <v>1610</v>
      </c>
      <c r="L315">
        <v>1616</v>
      </c>
      <c r="M315">
        <v>6</v>
      </c>
      <c r="N315">
        <v>15</v>
      </c>
      <c r="O315">
        <v>1631</v>
      </c>
      <c r="P315">
        <v>1748</v>
      </c>
      <c r="Q315">
        <v>4</v>
      </c>
      <c r="R315">
        <v>1730</v>
      </c>
      <c r="S315">
        <v>1752</v>
      </c>
      <c r="T315">
        <v>22</v>
      </c>
      <c r="U315">
        <v>0</v>
      </c>
      <c r="V315">
        <v>0</v>
      </c>
      <c r="W315">
        <v>80</v>
      </c>
      <c r="X315">
        <v>96</v>
      </c>
      <c r="Y315">
        <v>77</v>
      </c>
      <c r="Z315">
        <v>462</v>
      </c>
      <c r="AA315">
        <v>6</v>
      </c>
      <c r="AB315">
        <v>0</v>
      </c>
      <c r="AC315">
        <v>16</v>
      </c>
      <c r="AD315">
        <v>0</v>
      </c>
      <c r="AE315">
        <v>0</v>
      </c>
      <c r="AF315" t="str">
        <f t="shared" si="40"/>
        <v>17:52</v>
      </c>
      <c r="AG315" t="str">
        <f t="shared" si="35"/>
        <v>16:16</v>
      </c>
      <c r="AH315" s="5">
        <f t="shared" si="36"/>
        <v>6.6666666666666652E-2</v>
      </c>
      <c r="AI315" t="str">
        <f t="shared" si="41"/>
        <v>Afternoon</v>
      </c>
      <c r="AJ315" t="str">
        <f t="shared" si="42"/>
        <v>KEEP</v>
      </c>
      <c r="AK315" t="str">
        <f t="shared" si="37"/>
        <v>Thursday</v>
      </c>
      <c r="AL315" t="str">
        <f t="shared" si="38"/>
        <v>Delayed</v>
      </c>
      <c r="AM315" t="str">
        <f t="shared" si="39"/>
        <v>July</v>
      </c>
    </row>
    <row r="316" spans="1:39" x14ac:dyDescent="0.3">
      <c r="A316" s="1">
        <v>44314</v>
      </c>
      <c r="B316" t="s">
        <v>171</v>
      </c>
      <c r="C316" t="s">
        <v>172</v>
      </c>
      <c r="D316" t="s">
        <v>173</v>
      </c>
      <c r="E316">
        <v>20378</v>
      </c>
      <c r="F316">
        <v>6146</v>
      </c>
      <c r="G316" t="s">
        <v>127</v>
      </c>
      <c r="H316" t="s">
        <v>128</v>
      </c>
      <c r="I316" t="s">
        <v>51</v>
      </c>
      <c r="J316" t="s">
        <v>52</v>
      </c>
      <c r="K316">
        <v>630</v>
      </c>
      <c r="L316">
        <v>625</v>
      </c>
      <c r="M316">
        <v>-5</v>
      </c>
      <c r="N316">
        <v>15</v>
      </c>
      <c r="O316">
        <v>640</v>
      </c>
      <c r="P316">
        <v>841</v>
      </c>
      <c r="Q316">
        <v>8</v>
      </c>
      <c r="R316">
        <v>843</v>
      </c>
      <c r="S316">
        <v>849</v>
      </c>
      <c r="T316">
        <v>6</v>
      </c>
      <c r="U316">
        <v>0</v>
      </c>
      <c r="V316">
        <v>0</v>
      </c>
      <c r="W316">
        <v>133</v>
      </c>
      <c r="X316">
        <v>144</v>
      </c>
      <c r="Y316">
        <v>121</v>
      </c>
      <c r="Z316">
        <v>643</v>
      </c>
      <c r="AF316" t="str">
        <f t="shared" si="40"/>
        <v>08:49</v>
      </c>
      <c r="AG316" t="str">
        <f t="shared" si="35"/>
        <v>06:25</v>
      </c>
      <c r="AH316" s="5">
        <f t="shared" si="36"/>
        <v>0.10000000000000003</v>
      </c>
      <c r="AI316" t="str">
        <f t="shared" si="41"/>
        <v>Morning</v>
      </c>
      <c r="AJ316" t="str">
        <f t="shared" si="42"/>
        <v>REMOVE</v>
      </c>
      <c r="AK316" t="str">
        <f t="shared" si="37"/>
        <v>Wednesday</v>
      </c>
      <c r="AL316" t="str">
        <f t="shared" si="38"/>
        <v>OnTime</v>
      </c>
      <c r="AM316" t="str">
        <f t="shared" si="39"/>
        <v>April</v>
      </c>
    </row>
    <row r="317" spans="1:39" x14ac:dyDescent="0.3">
      <c r="A317" s="1">
        <v>44115</v>
      </c>
      <c r="B317" t="s">
        <v>39</v>
      </c>
      <c r="C317" t="s">
        <v>40</v>
      </c>
      <c r="D317" t="s">
        <v>41</v>
      </c>
      <c r="E317">
        <v>19805</v>
      </c>
      <c r="F317">
        <v>1709</v>
      </c>
      <c r="G317" t="s">
        <v>10</v>
      </c>
      <c r="H317" t="s">
        <v>11</v>
      </c>
      <c r="I317" t="s">
        <v>97</v>
      </c>
      <c r="J317" t="s">
        <v>98</v>
      </c>
      <c r="K317">
        <v>1727</v>
      </c>
      <c r="L317">
        <v>1721</v>
      </c>
      <c r="M317">
        <v>-6</v>
      </c>
      <c r="N317">
        <v>10</v>
      </c>
      <c r="O317">
        <v>1731</v>
      </c>
      <c r="P317">
        <v>1915</v>
      </c>
      <c r="Q317">
        <v>6</v>
      </c>
      <c r="R317">
        <v>1924</v>
      </c>
      <c r="S317">
        <v>1921</v>
      </c>
      <c r="T317">
        <v>-3</v>
      </c>
      <c r="U317">
        <v>0</v>
      </c>
      <c r="V317">
        <v>0</v>
      </c>
      <c r="W317">
        <v>117</v>
      </c>
      <c r="X317">
        <v>120</v>
      </c>
      <c r="Y317">
        <v>104</v>
      </c>
      <c r="Z317">
        <v>632</v>
      </c>
      <c r="AF317" t="str">
        <f t="shared" si="40"/>
        <v>19:21</v>
      </c>
      <c r="AG317" t="str">
        <f t="shared" si="35"/>
        <v>17:21</v>
      </c>
      <c r="AH317" s="5">
        <f t="shared" si="36"/>
        <v>8.333333333333337E-2</v>
      </c>
      <c r="AI317" t="str">
        <f t="shared" si="41"/>
        <v>Afternoon</v>
      </c>
      <c r="AJ317" t="str">
        <f t="shared" si="42"/>
        <v>REMOVE</v>
      </c>
      <c r="AK317" t="str">
        <f t="shared" si="37"/>
        <v>Sunday</v>
      </c>
      <c r="AL317" t="str">
        <f t="shared" si="38"/>
        <v>OnTime</v>
      </c>
      <c r="AM317" t="str">
        <f t="shared" si="39"/>
        <v>October</v>
      </c>
    </row>
    <row r="318" spans="1:39" x14ac:dyDescent="0.3">
      <c r="A318" s="1">
        <v>44646</v>
      </c>
      <c r="B318" t="s">
        <v>81</v>
      </c>
      <c r="C318" t="s">
        <v>82</v>
      </c>
      <c r="D318" t="s">
        <v>83</v>
      </c>
      <c r="E318">
        <v>20409</v>
      </c>
      <c r="F318">
        <v>2428</v>
      </c>
      <c r="G318" t="s">
        <v>64</v>
      </c>
      <c r="H318" t="s">
        <v>65</v>
      </c>
      <c r="I318" t="s">
        <v>12</v>
      </c>
      <c r="J318" t="s">
        <v>13</v>
      </c>
      <c r="K318">
        <v>1901</v>
      </c>
      <c r="L318">
        <v>1957</v>
      </c>
      <c r="M318">
        <v>56</v>
      </c>
      <c r="N318">
        <v>16</v>
      </c>
      <c r="O318">
        <v>2013</v>
      </c>
      <c r="P318">
        <v>2126</v>
      </c>
      <c r="Q318">
        <v>4</v>
      </c>
      <c r="R318">
        <v>2038</v>
      </c>
      <c r="S318">
        <v>2130</v>
      </c>
      <c r="T318">
        <v>52</v>
      </c>
      <c r="U318">
        <v>0</v>
      </c>
      <c r="V318">
        <v>0</v>
      </c>
      <c r="W318">
        <v>97</v>
      </c>
      <c r="X318">
        <v>93</v>
      </c>
      <c r="Y318">
        <v>73</v>
      </c>
      <c r="Z318">
        <v>416</v>
      </c>
      <c r="AA318">
        <v>7</v>
      </c>
      <c r="AB318">
        <v>0</v>
      </c>
      <c r="AC318">
        <v>0</v>
      </c>
      <c r="AD318">
        <v>0</v>
      </c>
      <c r="AE318">
        <v>45</v>
      </c>
      <c r="AF318" t="str">
        <f t="shared" si="40"/>
        <v>21:30</v>
      </c>
      <c r="AG318" t="str">
        <f t="shared" si="35"/>
        <v>19:57</v>
      </c>
      <c r="AH318" s="5">
        <f t="shared" si="36"/>
        <v>6.4583333333333326E-2</v>
      </c>
      <c r="AI318" t="str">
        <f t="shared" si="41"/>
        <v>Evening</v>
      </c>
      <c r="AJ318" t="str">
        <f t="shared" si="42"/>
        <v>KEEP</v>
      </c>
      <c r="AK318" t="str">
        <f t="shared" si="37"/>
        <v>Saturday</v>
      </c>
      <c r="AL318" t="str">
        <f t="shared" si="38"/>
        <v>Delayed</v>
      </c>
      <c r="AM318" t="str">
        <f t="shared" si="39"/>
        <v>March</v>
      </c>
    </row>
    <row r="319" spans="1:39" x14ac:dyDescent="0.3">
      <c r="A319" s="1">
        <v>45104</v>
      </c>
      <c r="B319" t="s">
        <v>46</v>
      </c>
      <c r="C319" t="s">
        <v>47</v>
      </c>
      <c r="D319" t="s">
        <v>48</v>
      </c>
      <c r="E319">
        <v>20452</v>
      </c>
      <c r="F319">
        <v>4543</v>
      </c>
      <c r="G319" t="s">
        <v>64</v>
      </c>
      <c r="H319" t="s">
        <v>65</v>
      </c>
      <c r="I319" t="s">
        <v>68</v>
      </c>
      <c r="J319" t="s">
        <v>69</v>
      </c>
      <c r="K319">
        <v>1524</v>
      </c>
      <c r="L319">
        <v>1519</v>
      </c>
      <c r="M319">
        <v>-5</v>
      </c>
      <c r="N319">
        <v>15</v>
      </c>
      <c r="O319">
        <v>1534</v>
      </c>
      <c r="P319">
        <v>1549</v>
      </c>
      <c r="Q319">
        <v>10</v>
      </c>
      <c r="R319">
        <v>1603</v>
      </c>
      <c r="S319">
        <v>1559</v>
      </c>
      <c r="T319">
        <v>-4</v>
      </c>
      <c r="U319">
        <v>0</v>
      </c>
      <c r="V319">
        <v>0</v>
      </c>
      <c r="W319">
        <v>99</v>
      </c>
      <c r="X319">
        <v>100</v>
      </c>
      <c r="Y319">
        <v>75</v>
      </c>
      <c r="Z319">
        <v>442</v>
      </c>
      <c r="AF319" t="str">
        <f t="shared" si="40"/>
        <v>15:59</v>
      </c>
      <c r="AG319" t="str">
        <f t="shared" si="35"/>
        <v>15:19</v>
      </c>
      <c r="AH319" s="5">
        <f t="shared" si="36"/>
        <v>2.777777777777779E-2</v>
      </c>
      <c r="AI319" t="str">
        <f t="shared" si="41"/>
        <v>Afternoon</v>
      </c>
      <c r="AJ319" t="str">
        <f t="shared" si="42"/>
        <v>REMOVE</v>
      </c>
      <c r="AK319" t="str">
        <f t="shared" si="37"/>
        <v>Tuesday</v>
      </c>
      <c r="AL319" t="str">
        <f t="shared" si="38"/>
        <v>OnTime</v>
      </c>
      <c r="AM319" t="str">
        <f t="shared" si="39"/>
        <v>June</v>
      </c>
    </row>
    <row r="320" spans="1:39" x14ac:dyDescent="0.3">
      <c r="A320" s="1">
        <v>44038</v>
      </c>
      <c r="B320" t="s">
        <v>46</v>
      </c>
      <c r="C320" t="s">
        <v>47</v>
      </c>
      <c r="D320" t="s">
        <v>48</v>
      </c>
      <c r="E320">
        <v>20452</v>
      </c>
      <c r="F320">
        <v>4407</v>
      </c>
      <c r="G320" t="s">
        <v>64</v>
      </c>
      <c r="H320" t="s">
        <v>65</v>
      </c>
      <c r="I320" t="s">
        <v>178</v>
      </c>
      <c r="J320" t="s">
        <v>179</v>
      </c>
      <c r="K320">
        <v>815</v>
      </c>
      <c r="L320">
        <v>808</v>
      </c>
      <c r="M320">
        <v>-7</v>
      </c>
      <c r="N320">
        <v>11</v>
      </c>
      <c r="O320">
        <v>819</v>
      </c>
      <c r="P320">
        <v>920</v>
      </c>
      <c r="Q320">
        <v>5</v>
      </c>
      <c r="R320">
        <v>949</v>
      </c>
      <c r="S320">
        <v>925</v>
      </c>
      <c r="T320">
        <v>-24</v>
      </c>
      <c r="U320">
        <v>0</v>
      </c>
      <c r="V320">
        <v>0</v>
      </c>
      <c r="W320">
        <v>94</v>
      </c>
      <c r="X320">
        <v>77</v>
      </c>
      <c r="Y320">
        <v>61</v>
      </c>
      <c r="Z320">
        <v>337</v>
      </c>
      <c r="AF320" t="str">
        <f t="shared" si="40"/>
        <v>09:25</v>
      </c>
      <c r="AG320" t="str">
        <f t="shared" ref="AG320:AG383" si="43">TEXT(INT(L320/100),"00") &amp; ":" &amp; TEXT(MOD(L320,100),"00")</f>
        <v>08:08</v>
      </c>
      <c r="AH320" s="5">
        <f t="shared" ref="AH320:AH383" si="44">AF320-AG320</f>
        <v>5.3472222222222199E-2</v>
      </c>
      <c r="AI320" t="str">
        <f t="shared" si="41"/>
        <v>Morning</v>
      </c>
      <c r="AJ320" t="str">
        <f t="shared" si="42"/>
        <v>REMOVE</v>
      </c>
      <c r="AK320" t="str">
        <f t="shared" si="37"/>
        <v>Sunday</v>
      </c>
      <c r="AL320" t="str">
        <f t="shared" si="38"/>
        <v>OnTime</v>
      </c>
      <c r="AM320" t="str">
        <f t="shared" si="39"/>
        <v>July</v>
      </c>
    </row>
    <row r="321" spans="1:39" x14ac:dyDescent="0.3">
      <c r="A321" s="1">
        <v>44400</v>
      </c>
      <c r="B321" t="s">
        <v>7</v>
      </c>
      <c r="C321" t="s">
        <v>8</v>
      </c>
      <c r="D321" t="s">
        <v>9</v>
      </c>
      <c r="E321">
        <v>19977</v>
      </c>
      <c r="F321">
        <v>2627</v>
      </c>
      <c r="G321" t="s">
        <v>167</v>
      </c>
      <c r="H321" t="s">
        <v>168</v>
      </c>
      <c r="I321" t="s">
        <v>51</v>
      </c>
      <c r="J321" t="s">
        <v>52</v>
      </c>
      <c r="K321">
        <v>1345</v>
      </c>
      <c r="L321">
        <v>1344</v>
      </c>
      <c r="M321">
        <v>-1</v>
      </c>
      <c r="N321">
        <v>16</v>
      </c>
      <c r="O321">
        <v>1400</v>
      </c>
      <c r="P321">
        <v>1855</v>
      </c>
      <c r="Q321">
        <v>6</v>
      </c>
      <c r="R321">
        <v>1853</v>
      </c>
      <c r="S321">
        <v>1901</v>
      </c>
      <c r="T321">
        <v>8</v>
      </c>
      <c r="U321">
        <v>0</v>
      </c>
      <c r="V321">
        <v>0</v>
      </c>
      <c r="W321">
        <v>188</v>
      </c>
      <c r="X321">
        <v>197</v>
      </c>
      <c r="Y321">
        <v>175</v>
      </c>
      <c r="Z321">
        <v>1303</v>
      </c>
      <c r="AF321" t="str">
        <f t="shared" si="40"/>
        <v>19:01</v>
      </c>
      <c r="AG321" t="str">
        <f t="shared" si="43"/>
        <v>13:44</v>
      </c>
      <c r="AH321" s="5">
        <f t="shared" si="44"/>
        <v>0.22013888888888888</v>
      </c>
      <c r="AI321" t="str">
        <f t="shared" si="41"/>
        <v>Afternoon</v>
      </c>
      <c r="AJ321" t="str">
        <f t="shared" si="42"/>
        <v>REMOVE</v>
      </c>
      <c r="AK321" t="str">
        <f t="shared" si="37"/>
        <v>Friday</v>
      </c>
      <c r="AL321" t="str">
        <f t="shared" si="38"/>
        <v>OnTime</v>
      </c>
      <c r="AM321" t="str">
        <f t="shared" si="39"/>
        <v>July</v>
      </c>
    </row>
    <row r="322" spans="1:39" x14ac:dyDescent="0.3">
      <c r="A322" s="1">
        <v>44112</v>
      </c>
      <c r="B322" t="s">
        <v>122</v>
      </c>
      <c r="C322" t="s">
        <v>123</v>
      </c>
      <c r="D322" t="s">
        <v>124</v>
      </c>
      <c r="E322">
        <v>20304</v>
      </c>
      <c r="F322">
        <v>5472</v>
      </c>
      <c r="G322" t="s">
        <v>80</v>
      </c>
      <c r="H322" t="s">
        <v>67</v>
      </c>
      <c r="I322" t="s">
        <v>239</v>
      </c>
      <c r="J322" t="s">
        <v>240</v>
      </c>
      <c r="K322">
        <v>1950</v>
      </c>
      <c r="L322">
        <v>1949</v>
      </c>
      <c r="M322">
        <v>-1</v>
      </c>
      <c r="N322">
        <v>26</v>
      </c>
      <c r="O322">
        <v>2015</v>
      </c>
      <c r="P322">
        <v>2121</v>
      </c>
      <c r="Q322">
        <v>5</v>
      </c>
      <c r="R322">
        <v>2135</v>
      </c>
      <c r="S322">
        <v>2126</v>
      </c>
      <c r="T322">
        <v>-9</v>
      </c>
      <c r="U322">
        <v>0</v>
      </c>
      <c r="V322">
        <v>0</v>
      </c>
      <c r="W322">
        <v>105</v>
      </c>
      <c r="X322">
        <v>97</v>
      </c>
      <c r="Y322">
        <v>66</v>
      </c>
      <c r="Z322">
        <v>416</v>
      </c>
      <c r="AF322" t="str">
        <f t="shared" si="40"/>
        <v>21:26</v>
      </c>
      <c r="AG322" t="str">
        <f t="shared" si="43"/>
        <v>19:49</v>
      </c>
      <c r="AH322" s="5">
        <f t="shared" si="44"/>
        <v>6.7361111111111205E-2</v>
      </c>
      <c r="AI322" t="str">
        <f t="shared" si="41"/>
        <v>Evening</v>
      </c>
      <c r="AJ322" t="str">
        <f t="shared" si="42"/>
        <v>REMOVE</v>
      </c>
      <c r="AK322" t="str">
        <f t="shared" si="37"/>
        <v>Thursday</v>
      </c>
      <c r="AL322" t="str">
        <f t="shared" si="38"/>
        <v>OnTime</v>
      </c>
      <c r="AM322" t="str">
        <f t="shared" si="39"/>
        <v>October</v>
      </c>
    </row>
    <row r="323" spans="1:39" x14ac:dyDescent="0.3">
      <c r="A323" s="1">
        <v>44256</v>
      </c>
      <c r="B323" t="s">
        <v>14</v>
      </c>
      <c r="C323" t="s">
        <v>15</v>
      </c>
      <c r="D323" t="s">
        <v>16</v>
      </c>
      <c r="E323">
        <v>19790</v>
      </c>
      <c r="F323">
        <v>392</v>
      </c>
      <c r="G323" t="s">
        <v>53</v>
      </c>
      <c r="H323" t="s">
        <v>54</v>
      </c>
      <c r="I323" t="s">
        <v>84</v>
      </c>
      <c r="J323" t="s">
        <v>85</v>
      </c>
      <c r="K323">
        <v>845</v>
      </c>
      <c r="L323">
        <v>847</v>
      </c>
      <c r="M323">
        <v>2</v>
      </c>
      <c r="N323">
        <v>11</v>
      </c>
      <c r="O323">
        <v>858</v>
      </c>
      <c r="P323">
        <v>1642</v>
      </c>
      <c r="Q323">
        <v>6</v>
      </c>
      <c r="R323">
        <v>1700</v>
      </c>
      <c r="S323">
        <v>1648</v>
      </c>
      <c r="T323">
        <v>-12</v>
      </c>
      <c r="U323">
        <v>0</v>
      </c>
      <c r="V323">
        <v>0</v>
      </c>
      <c r="W323">
        <v>315</v>
      </c>
      <c r="X323">
        <v>301</v>
      </c>
      <c r="Y323">
        <v>284</v>
      </c>
      <c r="Z323">
        <v>2475</v>
      </c>
      <c r="AF323" t="str">
        <f t="shared" si="40"/>
        <v>16:48</v>
      </c>
      <c r="AG323" t="str">
        <f t="shared" si="43"/>
        <v>08:47</v>
      </c>
      <c r="AH323" s="5">
        <f t="shared" si="44"/>
        <v>0.33402777777777776</v>
      </c>
      <c r="AI323" t="str">
        <f t="shared" si="41"/>
        <v>Morning</v>
      </c>
      <c r="AJ323" t="str">
        <f t="shared" si="42"/>
        <v>REMOVE</v>
      </c>
      <c r="AK323" t="str">
        <f t="shared" ref="AK323:AK386" si="45">TEXT(A323, "dddd")</f>
        <v>Monday</v>
      </c>
      <c r="AL323" t="str">
        <f t="shared" ref="AL323:AL386" si="46">IF(T323&gt; 15, "Delayed", "OnTime")</f>
        <v>OnTime</v>
      </c>
      <c r="AM323" t="str">
        <f t="shared" ref="AM323:AM386" si="47">TEXT(A323, "mmmm")</f>
        <v>March</v>
      </c>
    </row>
    <row r="324" spans="1:39" x14ac:dyDescent="0.3">
      <c r="A324" s="1">
        <v>44702</v>
      </c>
      <c r="B324" t="s">
        <v>39</v>
      </c>
      <c r="C324" t="s">
        <v>40</v>
      </c>
      <c r="D324" t="s">
        <v>41</v>
      </c>
      <c r="E324">
        <v>19805</v>
      </c>
      <c r="F324">
        <v>645</v>
      </c>
      <c r="G324" t="s">
        <v>286</v>
      </c>
      <c r="H324" t="s">
        <v>287</v>
      </c>
      <c r="I324" t="s">
        <v>174</v>
      </c>
      <c r="J324" t="s">
        <v>175</v>
      </c>
      <c r="K324">
        <v>2243</v>
      </c>
      <c r="L324">
        <v>2240</v>
      </c>
      <c r="M324">
        <v>-3</v>
      </c>
      <c r="N324">
        <v>9</v>
      </c>
      <c r="O324">
        <v>2249</v>
      </c>
      <c r="P324">
        <v>716</v>
      </c>
      <c r="Q324">
        <v>3</v>
      </c>
      <c r="R324">
        <v>725</v>
      </c>
      <c r="S324">
        <v>719</v>
      </c>
      <c r="T324">
        <v>-6</v>
      </c>
      <c r="U324">
        <v>0</v>
      </c>
      <c r="V324">
        <v>0</v>
      </c>
      <c r="W324">
        <v>342</v>
      </c>
      <c r="X324">
        <v>339</v>
      </c>
      <c r="Y324">
        <v>327</v>
      </c>
      <c r="Z324">
        <v>2845</v>
      </c>
      <c r="AF324" t="str">
        <f t="shared" si="40"/>
        <v>07:19</v>
      </c>
      <c r="AG324" t="str">
        <f t="shared" si="43"/>
        <v>22:40</v>
      </c>
      <c r="AH324" s="5">
        <f t="shared" si="44"/>
        <v>-0.63958333333333328</v>
      </c>
      <c r="AI324" t="str">
        <f t="shared" si="41"/>
        <v>Evening</v>
      </c>
      <c r="AJ324" t="str">
        <f t="shared" si="42"/>
        <v>REMOVE</v>
      </c>
      <c r="AK324" t="str">
        <f t="shared" si="45"/>
        <v>Saturday</v>
      </c>
      <c r="AL324" t="str">
        <f t="shared" si="46"/>
        <v>OnTime</v>
      </c>
      <c r="AM324" t="str">
        <f t="shared" si="47"/>
        <v>May</v>
      </c>
    </row>
    <row r="325" spans="1:39" x14ac:dyDescent="0.3">
      <c r="A325" s="1">
        <v>43561</v>
      </c>
      <c r="B325" t="s">
        <v>14</v>
      </c>
      <c r="C325" t="s">
        <v>15</v>
      </c>
      <c r="D325" t="s">
        <v>16</v>
      </c>
      <c r="E325">
        <v>19790</v>
      </c>
      <c r="F325">
        <v>2798</v>
      </c>
      <c r="G325" t="s">
        <v>60</v>
      </c>
      <c r="H325" t="s">
        <v>61</v>
      </c>
      <c r="I325" t="s">
        <v>333</v>
      </c>
      <c r="J325" t="s">
        <v>334</v>
      </c>
      <c r="K325">
        <v>1500</v>
      </c>
      <c r="L325">
        <v>1457</v>
      </c>
      <c r="M325">
        <v>-3</v>
      </c>
      <c r="N325">
        <v>14</v>
      </c>
      <c r="O325">
        <v>1511</v>
      </c>
      <c r="P325">
        <v>1637</v>
      </c>
      <c r="Q325">
        <v>3</v>
      </c>
      <c r="R325">
        <v>1652</v>
      </c>
      <c r="S325">
        <v>1640</v>
      </c>
      <c r="T325">
        <v>-12</v>
      </c>
      <c r="U325">
        <v>0</v>
      </c>
      <c r="V325">
        <v>0</v>
      </c>
      <c r="W325">
        <v>112</v>
      </c>
      <c r="X325">
        <v>103</v>
      </c>
      <c r="Y325">
        <v>86</v>
      </c>
      <c r="Z325">
        <v>646</v>
      </c>
      <c r="AF325" t="str">
        <f t="shared" si="40"/>
        <v>16:40</v>
      </c>
      <c r="AG325" t="str">
        <f t="shared" si="43"/>
        <v>14:57</v>
      </c>
      <c r="AH325" s="5">
        <f t="shared" si="44"/>
        <v>7.1527777777777746E-2</v>
      </c>
      <c r="AI325" t="str">
        <f t="shared" si="41"/>
        <v>Afternoon</v>
      </c>
      <c r="AJ325" t="str">
        <f t="shared" si="42"/>
        <v>REMOVE</v>
      </c>
      <c r="AK325" t="str">
        <f t="shared" si="45"/>
        <v>Saturday</v>
      </c>
      <c r="AL325" t="str">
        <f t="shared" si="46"/>
        <v>OnTime</v>
      </c>
      <c r="AM325" t="str">
        <f t="shared" si="47"/>
        <v>April</v>
      </c>
    </row>
    <row r="326" spans="1:39" x14ac:dyDescent="0.3">
      <c r="A326" s="1">
        <v>44714</v>
      </c>
      <c r="B326" t="s">
        <v>32</v>
      </c>
      <c r="C326" t="s">
        <v>33</v>
      </c>
      <c r="D326" t="s">
        <v>34</v>
      </c>
      <c r="E326">
        <v>19393</v>
      </c>
      <c r="F326">
        <v>1550</v>
      </c>
      <c r="G326" t="s">
        <v>72</v>
      </c>
      <c r="H326" t="s">
        <v>73</v>
      </c>
      <c r="I326" t="s">
        <v>10</v>
      </c>
      <c r="J326" t="s">
        <v>11</v>
      </c>
      <c r="K326">
        <v>1720</v>
      </c>
      <c r="L326">
        <v>1818</v>
      </c>
      <c r="M326">
        <v>58</v>
      </c>
      <c r="N326">
        <v>12</v>
      </c>
      <c r="O326">
        <v>1830</v>
      </c>
      <c r="P326">
        <v>2039</v>
      </c>
      <c r="Q326">
        <v>3</v>
      </c>
      <c r="R326">
        <v>1955</v>
      </c>
      <c r="S326">
        <v>2042</v>
      </c>
      <c r="T326">
        <v>47</v>
      </c>
      <c r="U326">
        <v>0</v>
      </c>
      <c r="V326">
        <v>0</v>
      </c>
      <c r="W326">
        <v>155</v>
      </c>
      <c r="X326">
        <v>144</v>
      </c>
      <c r="Y326">
        <v>129</v>
      </c>
      <c r="Z326">
        <v>925</v>
      </c>
      <c r="AA326">
        <v>0</v>
      </c>
      <c r="AB326">
        <v>0</v>
      </c>
      <c r="AC326">
        <v>0</v>
      </c>
      <c r="AD326">
        <v>0</v>
      </c>
      <c r="AE326">
        <v>47</v>
      </c>
      <c r="AF326" t="str">
        <f t="shared" si="40"/>
        <v>20:42</v>
      </c>
      <c r="AG326" t="str">
        <f t="shared" si="43"/>
        <v>18:18</v>
      </c>
      <c r="AH326" s="5">
        <f t="shared" si="44"/>
        <v>0.10000000000000009</v>
      </c>
      <c r="AI326" t="str">
        <f t="shared" si="41"/>
        <v>Evening</v>
      </c>
      <c r="AJ326" t="str">
        <f t="shared" si="42"/>
        <v>KEEP</v>
      </c>
      <c r="AK326" t="str">
        <f t="shared" si="45"/>
        <v>Thursday</v>
      </c>
      <c r="AL326" t="str">
        <f t="shared" si="46"/>
        <v>Delayed</v>
      </c>
      <c r="AM326" t="str">
        <f t="shared" si="47"/>
        <v>June</v>
      </c>
    </row>
    <row r="327" spans="1:39" x14ac:dyDescent="0.3">
      <c r="A327" s="1">
        <v>44799</v>
      </c>
      <c r="B327" t="s">
        <v>32</v>
      </c>
      <c r="C327" t="s">
        <v>33</v>
      </c>
      <c r="D327" t="s">
        <v>34</v>
      </c>
      <c r="E327">
        <v>19393</v>
      </c>
      <c r="F327">
        <v>2697</v>
      </c>
      <c r="G327" t="s">
        <v>60</v>
      </c>
      <c r="H327" t="s">
        <v>61</v>
      </c>
      <c r="I327" t="s">
        <v>35</v>
      </c>
      <c r="J327" t="s">
        <v>36</v>
      </c>
      <c r="K327">
        <v>820</v>
      </c>
      <c r="L327">
        <v>820</v>
      </c>
      <c r="M327">
        <v>0</v>
      </c>
      <c r="N327">
        <v>24</v>
      </c>
      <c r="O327">
        <v>844</v>
      </c>
      <c r="P327">
        <v>922</v>
      </c>
      <c r="Q327">
        <v>3</v>
      </c>
      <c r="R327">
        <v>925</v>
      </c>
      <c r="S327">
        <v>925</v>
      </c>
      <c r="T327">
        <v>0</v>
      </c>
      <c r="U327">
        <v>0</v>
      </c>
      <c r="V327">
        <v>0</v>
      </c>
      <c r="W327">
        <v>125</v>
      </c>
      <c r="X327">
        <v>125</v>
      </c>
      <c r="Y327">
        <v>98</v>
      </c>
      <c r="Z327">
        <v>721</v>
      </c>
      <c r="AF327" t="str">
        <f t="shared" si="40"/>
        <v>09:25</v>
      </c>
      <c r="AG327" t="str">
        <f t="shared" si="43"/>
        <v>08:20</v>
      </c>
      <c r="AH327" s="5">
        <f t="shared" si="44"/>
        <v>4.5138888888888895E-2</v>
      </c>
      <c r="AI327" t="str">
        <f t="shared" si="41"/>
        <v>Morning</v>
      </c>
      <c r="AJ327" t="str">
        <f t="shared" si="42"/>
        <v>KEEP</v>
      </c>
      <c r="AK327" t="str">
        <f t="shared" si="45"/>
        <v>Friday</v>
      </c>
      <c r="AL327" t="str">
        <f t="shared" si="46"/>
        <v>OnTime</v>
      </c>
      <c r="AM327" t="str">
        <f t="shared" si="47"/>
        <v>August</v>
      </c>
    </row>
    <row r="328" spans="1:39" x14ac:dyDescent="0.3">
      <c r="A328" s="1">
        <v>44287</v>
      </c>
      <c r="B328" t="s">
        <v>122</v>
      </c>
      <c r="C328" t="s">
        <v>123</v>
      </c>
      <c r="D328" t="s">
        <v>124</v>
      </c>
      <c r="E328">
        <v>20304</v>
      </c>
      <c r="F328">
        <v>3370</v>
      </c>
      <c r="G328" t="s">
        <v>53</v>
      </c>
      <c r="H328" t="s">
        <v>54</v>
      </c>
      <c r="I328" t="s">
        <v>212</v>
      </c>
      <c r="J328" t="s">
        <v>213</v>
      </c>
      <c r="K328">
        <v>845</v>
      </c>
      <c r="L328">
        <v>843</v>
      </c>
      <c r="M328">
        <v>-2</v>
      </c>
      <c r="N328">
        <v>18</v>
      </c>
      <c r="O328">
        <v>901</v>
      </c>
      <c r="P328">
        <v>1053</v>
      </c>
      <c r="Q328">
        <v>5</v>
      </c>
      <c r="R328">
        <v>1113</v>
      </c>
      <c r="S328">
        <v>1058</v>
      </c>
      <c r="T328">
        <v>-15</v>
      </c>
      <c r="U328">
        <v>0</v>
      </c>
      <c r="V328">
        <v>0</v>
      </c>
      <c r="W328">
        <v>148</v>
      </c>
      <c r="X328">
        <v>135</v>
      </c>
      <c r="Y328">
        <v>112</v>
      </c>
      <c r="Z328">
        <v>834</v>
      </c>
      <c r="AF328" t="str">
        <f t="shared" si="40"/>
        <v>10:58</v>
      </c>
      <c r="AG328" t="str">
        <f t="shared" si="43"/>
        <v>08:43</v>
      </c>
      <c r="AH328" s="5">
        <f t="shared" si="44"/>
        <v>9.375E-2</v>
      </c>
      <c r="AI328" t="str">
        <f t="shared" si="41"/>
        <v>Morning</v>
      </c>
      <c r="AJ328" t="str">
        <f t="shared" si="42"/>
        <v>REMOVE</v>
      </c>
      <c r="AK328" t="str">
        <f t="shared" si="45"/>
        <v>Thursday</v>
      </c>
      <c r="AL328" t="str">
        <f t="shared" si="46"/>
        <v>OnTime</v>
      </c>
      <c r="AM328" t="str">
        <f t="shared" si="47"/>
        <v>April</v>
      </c>
    </row>
    <row r="329" spans="1:39" x14ac:dyDescent="0.3">
      <c r="A329" s="1">
        <v>44595</v>
      </c>
      <c r="B329" t="s">
        <v>122</v>
      </c>
      <c r="C329" t="s">
        <v>123</v>
      </c>
      <c r="D329" t="s">
        <v>124</v>
      </c>
      <c r="E329">
        <v>20304</v>
      </c>
      <c r="F329">
        <v>5083</v>
      </c>
      <c r="G329" t="s">
        <v>335</v>
      </c>
      <c r="H329" t="s">
        <v>336</v>
      </c>
      <c r="I329" t="s">
        <v>21</v>
      </c>
      <c r="J329" t="s">
        <v>22</v>
      </c>
      <c r="K329">
        <v>1200</v>
      </c>
      <c r="L329">
        <v>1151</v>
      </c>
      <c r="M329">
        <v>-9</v>
      </c>
      <c r="N329">
        <v>9</v>
      </c>
      <c r="O329">
        <v>1200</v>
      </c>
      <c r="P329">
        <v>1150</v>
      </c>
      <c r="Q329">
        <v>10</v>
      </c>
      <c r="R329">
        <v>1228</v>
      </c>
      <c r="S329">
        <v>1200</v>
      </c>
      <c r="T329">
        <v>-28</v>
      </c>
      <c r="U329">
        <v>0</v>
      </c>
      <c r="V329">
        <v>0</v>
      </c>
      <c r="W329">
        <v>88</v>
      </c>
      <c r="X329">
        <v>69</v>
      </c>
      <c r="Y329">
        <v>50</v>
      </c>
      <c r="Z329">
        <v>298</v>
      </c>
      <c r="AF329" t="str">
        <f t="shared" si="40"/>
        <v>12:00</v>
      </c>
      <c r="AG329" t="str">
        <f t="shared" si="43"/>
        <v>11:51</v>
      </c>
      <c r="AH329" s="5">
        <f t="shared" si="44"/>
        <v>6.2499999999999778E-3</v>
      </c>
      <c r="AI329" t="str">
        <f t="shared" si="41"/>
        <v>Morning</v>
      </c>
      <c r="AJ329" t="str">
        <f t="shared" si="42"/>
        <v>REMOVE</v>
      </c>
      <c r="AK329" t="str">
        <f t="shared" si="45"/>
        <v>Thursday</v>
      </c>
      <c r="AL329" t="str">
        <f t="shared" si="46"/>
        <v>OnTime</v>
      </c>
      <c r="AM329" t="str">
        <f t="shared" si="47"/>
        <v>February</v>
      </c>
    </row>
    <row r="330" spans="1:39" x14ac:dyDescent="0.3">
      <c r="A330" s="1">
        <v>44670</v>
      </c>
      <c r="B330" t="s">
        <v>141</v>
      </c>
      <c r="C330" t="s">
        <v>142</v>
      </c>
      <c r="D330" t="s">
        <v>143</v>
      </c>
      <c r="E330">
        <v>20363</v>
      </c>
      <c r="F330">
        <v>5291</v>
      </c>
      <c r="G330" t="s">
        <v>84</v>
      </c>
      <c r="H330" t="s">
        <v>85</v>
      </c>
      <c r="I330" t="s">
        <v>279</v>
      </c>
      <c r="J330" t="s">
        <v>280</v>
      </c>
      <c r="K330">
        <v>2200</v>
      </c>
      <c r="L330">
        <v>2207</v>
      </c>
      <c r="M330">
        <v>7</v>
      </c>
      <c r="N330">
        <v>24</v>
      </c>
      <c r="O330">
        <v>2231</v>
      </c>
      <c r="P330">
        <v>2318</v>
      </c>
      <c r="Q330">
        <v>5</v>
      </c>
      <c r="R330">
        <v>2332</v>
      </c>
      <c r="S330">
        <v>2323</v>
      </c>
      <c r="T330">
        <v>-9</v>
      </c>
      <c r="U330">
        <v>0</v>
      </c>
      <c r="V330">
        <v>0</v>
      </c>
      <c r="W330">
        <v>92</v>
      </c>
      <c r="X330">
        <v>76</v>
      </c>
      <c r="Y330">
        <v>47</v>
      </c>
      <c r="Z330">
        <v>266</v>
      </c>
      <c r="AF330" t="str">
        <f t="shared" si="40"/>
        <v>23:23</v>
      </c>
      <c r="AG330" t="str">
        <f t="shared" si="43"/>
        <v>22:07</v>
      </c>
      <c r="AH330" s="5">
        <f t="shared" si="44"/>
        <v>5.2777777777777812E-2</v>
      </c>
      <c r="AI330" t="str">
        <f t="shared" si="41"/>
        <v>Evening</v>
      </c>
      <c r="AJ330" t="str">
        <f t="shared" si="42"/>
        <v>REMOVE</v>
      </c>
      <c r="AK330" t="str">
        <f t="shared" si="45"/>
        <v>Tuesday</v>
      </c>
      <c r="AL330" t="str">
        <f t="shared" si="46"/>
        <v>OnTime</v>
      </c>
      <c r="AM330" t="str">
        <f t="shared" si="47"/>
        <v>April</v>
      </c>
    </row>
    <row r="331" spans="1:39" x14ac:dyDescent="0.3">
      <c r="A331" s="1">
        <v>43483</v>
      </c>
      <c r="B331" t="s">
        <v>14</v>
      </c>
      <c r="C331" t="s">
        <v>15</v>
      </c>
      <c r="D331" t="s">
        <v>16</v>
      </c>
      <c r="E331">
        <v>19790</v>
      </c>
      <c r="F331">
        <v>851</v>
      </c>
      <c r="G331" t="s">
        <v>60</v>
      </c>
      <c r="H331" t="s">
        <v>61</v>
      </c>
      <c r="I331" t="s">
        <v>337</v>
      </c>
      <c r="J331" t="s">
        <v>338</v>
      </c>
      <c r="K331">
        <v>1347</v>
      </c>
      <c r="L331">
        <v>1401</v>
      </c>
      <c r="M331">
        <v>14</v>
      </c>
      <c r="N331">
        <v>12</v>
      </c>
      <c r="O331">
        <v>1413</v>
      </c>
      <c r="P331">
        <v>1530</v>
      </c>
      <c r="Q331">
        <v>4</v>
      </c>
      <c r="R331">
        <v>1538</v>
      </c>
      <c r="S331">
        <v>1534</v>
      </c>
      <c r="T331">
        <v>-4</v>
      </c>
      <c r="U331">
        <v>0</v>
      </c>
      <c r="V331">
        <v>0</v>
      </c>
      <c r="W331">
        <v>111</v>
      </c>
      <c r="X331">
        <v>93</v>
      </c>
      <c r="Y331">
        <v>77</v>
      </c>
      <c r="Z331">
        <v>545</v>
      </c>
      <c r="AF331" t="str">
        <f t="shared" si="40"/>
        <v>15:34</v>
      </c>
      <c r="AG331" t="str">
        <f t="shared" si="43"/>
        <v>14:01</v>
      </c>
      <c r="AH331" s="5">
        <f t="shared" si="44"/>
        <v>6.4583333333333326E-2</v>
      </c>
      <c r="AI331" t="str">
        <f t="shared" si="41"/>
        <v>Afternoon</v>
      </c>
      <c r="AJ331" t="str">
        <f t="shared" si="42"/>
        <v>REMOVE</v>
      </c>
      <c r="AK331" t="str">
        <f t="shared" si="45"/>
        <v>Friday</v>
      </c>
      <c r="AL331" t="str">
        <f t="shared" si="46"/>
        <v>OnTime</v>
      </c>
      <c r="AM331" t="str">
        <f t="shared" si="47"/>
        <v>January</v>
      </c>
    </row>
    <row r="332" spans="1:39" x14ac:dyDescent="0.3">
      <c r="A332" s="1">
        <v>44687</v>
      </c>
      <c r="B332" t="s">
        <v>100</v>
      </c>
      <c r="C332" t="s">
        <v>101</v>
      </c>
      <c r="D332" t="s">
        <v>102</v>
      </c>
      <c r="E332">
        <v>20368</v>
      </c>
      <c r="F332">
        <v>731</v>
      </c>
      <c r="G332" t="s">
        <v>220</v>
      </c>
      <c r="H332" t="s">
        <v>221</v>
      </c>
      <c r="I332" t="s">
        <v>305</v>
      </c>
      <c r="J332" t="s">
        <v>306</v>
      </c>
      <c r="K332">
        <v>1657</v>
      </c>
      <c r="L332">
        <v>1726</v>
      </c>
      <c r="M332">
        <v>29</v>
      </c>
      <c r="N332">
        <v>16</v>
      </c>
      <c r="O332">
        <v>1742</v>
      </c>
      <c r="P332">
        <v>2012</v>
      </c>
      <c r="Q332">
        <v>7</v>
      </c>
      <c r="R332">
        <v>1945</v>
      </c>
      <c r="S332">
        <v>2019</v>
      </c>
      <c r="T332">
        <v>34</v>
      </c>
      <c r="U332">
        <v>0</v>
      </c>
      <c r="V332">
        <v>0</v>
      </c>
      <c r="W332">
        <v>108</v>
      </c>
      <c r="X332">
        <v>113</v>
      </c>
      <c r="Y332">
        <v>90</v>
      </c>
      <c r="Z332">
        <v>600</v>
      </c>
      <c r="AA332">
        <v>26</v>
      </c>
      <c r="AB332">
        <v>0</v>
      </c>
      <c r="AC332">
        <v>5</v>
      </c>
      <c r="AD332">
        <v>0</v>
      </c>
      <c r="AE332">
        <v>3</v>
      </c>
      <c r="AF332" t="str">
        <f t="shared" si="40"/>
        <v>20:19</v>
      </c>
      <c r="AG332" t="str">
        <f t="shared" si="43"/>
        <v>17:26</v>
      </c>
      <c r="AH332" s="5">
        <f t="shared" si="44"/>
        <v>0.12013888888888891</v>
      </c>
      <c r="AI332" t="str">
        <f t="shared" si="41"/>
        <v>Afternoon</v>
      </c>
      <c r="AJ332" t="str">
        <f t="shared" si="42"/>
        <v>KEEP</v>
      </c>
      <c r="AK332" t="str">
        <f t="shared" si="45"/>
        <v>Friday</v>
      </c>
      <c r="AL332" t="str">
        <f t="shared" si="46"/>
        <v>Delayed</v>
      </c>
      <c r="AM332" t="str">
        <f t="shared" si="47"/>
        <v>May</v>
      </c>
    </row>
    <row r="333" spans="1:39" x14ac:dyDescent="0.3">
      <c r="A333" s="1">
        <v>44371</v>
      </c>
      <c r="B333" t="s">
        <v>7</v>
      </c>
      <c r="C333" t="s">
        <v>8</v>
      </c>
      <c r="D333" t="s">
        <v>9</v>
      </c>
      <c r="E333">
        <v>19977</v>
      </c>
      <c r="F333">
        <v>1548</v>
      </c>
      <c r="G333" t="s">
        <v>53</v>
      </c>
      <c r="H333" t="s">
        <v>54</v>
      </c>
      <c r="I333" t="s">
        <v>23</v>
      </c>
      <c r="J333" t="s">
        <v>24</v>
      </c>
      <c r="K333">
        <v>1600</v>
      </c>
      <c r="L333">
        <v>1606</v>
      </c>
      <c r="M333">
        <v>6</v>
      </c>
      <c r="N333">
        <v>43</v>
      </c>
      <c r="O333">
        <v>1649</v>
      </c>
      <c r="P333">
        <v>1745</v>
      </c>
      <c r="Q333">
        <v>3</v>
      </c>
      <c r="R333">
        <v>1713</v>
      </c>
      <c r="S333">
        <v>1748</v>
      </c>
      <c r="T333">
        <v>35</v>
      </c>
      <c r="U333">
        <v>0</v>
      </c>
      <c r="V333">
        <v>0</v>
      </c>
      <c r="W333">
        <v>73</v>
      </c>
      <c r="X333">
        <v>102</v>
      </c>
      <c r="Y333">
        <v>56</v>
      </c>
      <c r="Z333">
        <v>337</v>
      </c>
      <c r="AA333">
        <v>0</v>
      </c>
      <c r="AB333">
        <v>0</v>
      </c>
      <c r="AC333">
        <v>29</v>
      </c>
      <c r="AD333">
        <v>0</v>
      </c>
      <c r="AE333">
        <v>6</v>
      </c>
      <c r="AF333" t="str">
        <f t="shared" si="40"/>
        <v>17:48</v>
      </c>
      <c r="AG333" t="str">
        <f t="shared" si="43"/>
        <v>16:06</v>
      </c>
      <c r="AH333" s="5">
        <f t="shared" si="44"/>
        <v>7.0833333333333415E-2</v>
      </c>
      <c r="AI333" t="str">
        <f t="shared" si="41"/>
        <v>Afternoon</v>
      </c>
      <c r="AJ333" t="str">
        <f t="shared" si="42"/>
        <v>KEEP</v>
      </c>
      <c r="AK333" t="str">
        <f t="shared" si="45"/>
        <v>Thursday</v>
      </c>
      <c r="AL333" t="str">
        <f t="shared" si="46"/>
        <v>Delayed</v>
      </c>
      <c r="AM333" t="str">
        <f t="shared" si="47"/>
        <v>June</v>
      </c>
    </row>
    <row r="334" spans="1:39" x14ac:dyDescent="0.3">
      <c r="A334" s="1">
        <v>44937</v>
      </c>
      <c r="B334" t="s">
        <v>283</v>
      </c>
      <c r="C334" t="s">
        <v>284</v>
      </c>
      <c r="D334" t="s">
        <v>285</v>
      </c>
      <c r="E334">
        <v>19690</v>
      </c>
      <c r="F334">
        <v>45</v>
      </c>
      <c r="G334" t="s">
        <v>70</v>
      </c>
      <c r="H334" t="s">
        <v>71</v>
      </c>
      <c r="I334" t="s">
        <v>286</v>
      </c>
      <c r="J334" t="s">
        <v>287</v>
      </c>
      <c r="K334">
        <v>840</v>
      </c>
      <c r="L334">
        <v>854</v>
      </c>
      <c r="M334">
        <v>14</v>
      </c>
      <c r="N334">
        <v>10</v>
      </c>
      <c r="O334">
        <v>904</v>
      </c>
      <c r="P334">
        <v>1248</v>
      </c>
      <c r="Q334">
        <v>18</v>
      </c>
      <c r="R334">
        <v>1220</v>
      </c>
      <c r="S334">
        <v>1306</v>
      </c>
      <c r="T334">
        <v>46</v>
      </c>
      <c r="U334">
        <v>0</v>
      </c>
      <c r="V334">
        <v>0</v>
      </c>
      <c r="W334">
        <v>340</v>
      </c>
      <c r="X334">
        <v>372</v>
      </c>
      <c r="Y334">
        <v>344</v>
      </c>
      <c r="Z334">
        <v>2355</v>
      </c>
      <c r="AA334">
        <v>32</v>
      </c>
      <c r="AB334">
        <v>14</v>
      </c>
      <c r="AC334">
        <v>0</v>
      </c>
      <c r="AD334">
        <v>0</v>
      </c>
      <c r="AE334">
        <v>0</v>
      </c>
      <c r="AF334" t="str">
        <f t="shared" ref="AF334:AF397" si="48">TEXT(INT(S334/100),"00") &amp; ":" &amp; TEXT(MOD(S334,100),"00")</f>
        <v>13:06</v>
      </c>
      <c r="AG334" t="str">
        <f t="shared" si="43"/>
        <v>08:54</v>
      </c>
      <c r="AH334" s="5">
        <f t="shared" si="44"/>
        <v>0.17499999999999993</v>
      </c>
      <c r="AI334" t="str">
        <f t="shared" si="41"/>
        <v>Morning</v>
      </c>
      <c r="AJ334" t="str">
        <f t="shared" si="42"/>
        <v>KEEP</v>
      </c>
      <c r="AK334" t="str">
        <f t="shared" si="45"/>
        <v>Wednesday</v>
      </c>
      <c r="AL334" t="str">
        <f t="shared" si="46"/>
        <v>Delayed</v>
      </c>
      <c r="AM334" t="str">
        <f t="shared" si="47"/>
        <v>January</v>
      </c>
    </row>
    <row r="335" spans="1:39" x14ac:dyDescent="0.3">
      <c r="A335" s="1">
        <v>44474</v>
      </c>
      <c r="B335" t="s">
        <v>14</v>
      </c>
      <c r="C335" t="s">
        <v>15</v>
      </c>
      <c r="D335" t="s">
        <v>16</v>
      </c>
      <c r="E335">
        <v>19790</v>
      </c>
      <c r="F335">
        <v>2510</v>
      </c>
      <c r="G335" t="s">
        <v>60</v>
      </c>
      <c r="H335" t="s">
        <v>61</v>
      </c>
      <c r="I335" t="s">
        <v>131</v>
      </c>
      <c r="J335" t="s">
        <v>132</v>
      </c>
      <c r="K335">
        <v>1724</v>
      </c>
      <c r="L335">
        <v>1909</v>
      </c>
      <c r="M335">
        <v>105</v>
      </c>
      <c r="N335">
        <v>8</v>
      </c>
      <c r="O335">
        <v>1917</v>
      </c>
      <c r="P335">
        <v>2029</v>
      </c>
      <c r="Q335">
        <v>5</v>
      </c>
      <c r="R335">
        <v>1850</v>
      </c>
      <c r="S335">
        <v>2034</v>
      </c>
      <c r="T335">
        <v>104</v>
      </c>
      <c r="U335">
        <v>0</v>
      </c>
      <c r="V335">
        <v>0</v>
      </c>
      <c r="W335">
        <v>86</v>
      </c>
      <c r="X335">
        <v>85</v>
      </c>
      <c r="Y335">
        <v>72</v>
      </c>
      <c r="Z335">
        <v>432</v>
      </c>
      <c r="AA335">
        <v>0</v>
      </c>
      <c r="AB335">
        <v>104</v>
      </c>
      <c r="AC335">
        <v>0</v>
      </c>
      <c r="AD335">
        <v>0</v>
      </c>
      <c r="AE335">
        <v>0</v>
      </c>
      <c r="AF335" t="str">
        <f t="shared" si="48"/>
        <v>20:34</v>
      </c>
      <c r="AG335" t="str">
        <f t="shared" si="43"/>
        <v>19:09</v>
      </c>
      <c r="AH335" s="5">
        <f t="shared" si="44"/>
        <v>5.9027777777777679E-2</v>
      </c>
      <c r="AI335" t="str">
        <f t="shared" si="41"/>
        <v>Evening</v>
      </c>
      <c r="AJ335" t="str">
        <f t="shared" si="42"/>
        <v>KEEP</v>
      </c>
      <c r="AK335" t="str">
        <f t="shared" si="45"/>
        <v>Tuesday</v>
      </c>
      <c r="AL335" t="str">
        <f t="shared" si="46"/>
        <v>Delayed</v>
      </c>
      <c r="AM335" t="str">
        <f t="shared" si="47"/>
        <v>October</v>
      </c>
    </row>
    <row r="336" spans="1:39" x14ac:dyDescent="0.3">
      <c r="A336" s="1">
        <v>44498</v>
      </c>
      <c r="B336" t="s">
        <v>39</v>
      </c>
      <c r="C336" t="s">
        <v>40</v>
      </c>
      <c r="D336" t="s">
        <v>41</v>
      </c>
      <c r="E336">
        <v>19805</v>
      </c>
      <c r="F336">
        <v>1449</v>
      </c>
      <c r="G336" t="s">
        <v>28</v>
      </c>
      <c r="H336" t="s">
        <v>29</v>
      </c>
      <c r="I336" t="s">
        <v>194</v>
      </c>
      <c r="J336" t="s">
        <v>195</v>
      </c>
      <c r="K336">
        <v>2120</v>
      </c>
      <c r="L336">
        <v>2142</v>
      </c>
      <c r="M336">
        <v>22</v>
      </c>
      <c r="N336">
        <v>24</v>
      </c>
      <c r="O336">
        <v>2206</v>
      </c>
      <c r="P336">
        <v>2245</v>
      </c>
      <c r="Q336">
        <v>12</v>
      </c>
      <c r="R336">
        <v>2229</v>
      </c>
      <c r="S336">
        <v>2257</v>
      </c>
      <c r="T336">
        <v>28</v>
      </c>
      <c r="U336">
        <v>0</v>
      </c>
      <c r="V336">
        <v>0</v>
      </c>
      <c r="W336">
        <v>69</v>
      </c>
      <c r="X336">
        <v>75</v>
      </c>
      <c r="Y336">
        <v>39</v>
      </c>
      <c r="Z336">
        <v>192</v>
      </c>
      <c r="AA336">
        <v>0</v>
      </c>
      <c r="AB336">
        <v>0</v>
      </c>
      <c r="AC336">
        <v>6</v>
      </c>
      <c r="AD336">
        <v>0</v>
      </c>
      <c r="AE336">
        <v>22</v>
      </c>
      <c r="AF336" t="str">
        <f t="shared" si="48"/>
        <v>22:57</v>
      </c>
      <c r="AG336" t="str">
        <f t="shared" si="43"/>
        <v>21:42</v>
      </c>
      <c r="AH336" s="5">
        <f t="shared" si="44"/>
        <v>5.208333333333337E-2</v>
      </c>
      <c r="AI336" t="str">
        <f t="shared" si="41"/>
        <v>Evening</v>
      </c>
      <c r="AJ336" t="str">
        <f t="shared" si="42"/>
        <v>KEEP</v>
      </c>
      <c r="AK336" t="str">
        <f t="shared" si="45"/>
        <v>Friday</v>
      </c>
      <c r="AL336" t="str">
        <f t="shared" si="46"/>
        <v>Delayed</v>
      </c>
      <c r="AM336" t="str">
        <f t="shared" si="47"/>
        <v>October</v>
      </c>
    </row>
    <row r="337" spans="1:39" x14ac:dyDescent="0.3">
      <c r="A337" s="1">
        <v>43826</v>
      </c>
      <c r="B337" t="s">
        <v>55</v>
      </c>
      <c r="C337" t="s">
        <v>56</v>
      </c>
      <c r="D337" t="s">
        <v>57</v>
      </c>
      <c r="E337">
        <v>19930</v>
      </c>
      <c r="F337">
        <v>796</v>
      </c>
      <c r="G337" t="s">
        <v>19</v>
      </c>
      <c r="H337" t="s">
        <v>20</v>
      </c>
      <c r="I337" t="s">
        <v>76</v>
      </c>
      <c r="J337" t="s">
        <v>77</v>
      </c>
      <c r="K337">
        <v>1725</v>
      </c>
      <c r="L337">
        <v>1722</v>
      </c>
      <c r="M337">
        <v>-3</v>
      </c>
      <c r="N337">
        <v>15</v>
      </c>
      <c r="O337">
        <v>1737</v>
      </c>
      <c r="P337">
        <v>2346</v>
      </c>
      <c r="Q337">
        <v>3</v>
      </c>
      <c r="R337">
        <v>2359</v>
      </c>
      <c r="S337">
        <v>2349</v>
      </c>
      <c r="T337">
        <v>-10</v>
      </c>
      <c r="U337">
        <v>0</v>
      </c>
      <c r="V337">
        <v>0</v>
      </c>
      <c r="W337">
        <v>274</v>
      </c>
      <c r="X337">
        <v>267</v>
      </c>
      <c r="Y337">
        <v>249</v>
      </c>
      <c r="Z337">
        <v>2086</v>
      </c>
      <c r="AF337" t="str">
        <f t="shared" si="48"/>
        <v>23:49</v>
      </c>
      <c r="AG337" t="str">
        <f t="shared" si="43"/>
        <v>17:22</v>
      </c>
      <c r="AH337" s="5">
        <f t="shared" si="44"/>
        <v>0.26875000000000004</v>
      </c>
      <c r="AI337" t="str">
        <f t="shared" ref="AI337:AI400" si="49">IF(HOUR(AG337)&lt;6,"Night",IF(HOUR(AG337)&lt;12,"Morning",IF(HOUR(AG337)&lt;18,"Afternoon","Evening")))</f>
        <v>Afternoon</v>
      </c>
      <c r="AJ337" t="str">
        <f t="shared" si="42"/>
        <v>REMOVE</v>
      </c>
      <c r="AK337" t="str">
        <f t="shared" si="45"/>
        <v>Friday</v>
      </c>
      <c r="AL337" t="str">
        <f t="shared" si="46"/>
        <v>OnTime</v>
      </c>
      <c r="AM337" t="str">
        <f t="shared" si="47"/>
        <v>December</v>
      </c>
    </row>
    <row r="338" spans="1:39" x14ac:dyDescent="0.3">
      <c r="A338" s="1">
        <v>44721</v>
      </c>
      <c r="B338" t="s">
        <v>81</v>
      </c>
      <c r="C338" t="s">
        <v>82</v>
      </c>
      <c r="D338" t="s">
        <v>83</v>
      </c>
      <c r="E338">
        <v>20409</v>
      </c>
      <c r="F338">
        <v>1319</v>
      </c>
      <c r="G338" t="s">
        <v>44</v>
      </c>
      <c r="H338" t="s">
        <v>45</v>
      </c>
      <c r="I338" t="s">
        <v>194</v>
      </c>
      <c r="J338" t="s">
        <v>195</v>
      </c>
      <c r="K338">
        <v>1408</v>
      </c>
      <c r="L338">
        <v>0</v>
      </c>
      <c r="M338">
        <v>0</v>
      </c>
      <c r="R338">
        <v>1737</v>
      </c>
      <c r="S338">
        <v>0</v>
      </c>
      <c r="T338">
        <v>0</v>
      </c>
      <c r="U338">
        <v>1</v>
      </c>
      <c r="V338">
        <v>0</v>
      </c>
      <c r="W338">
        <v>209</v>
      </c>
      <c r="Z338">
        <v>1258</v>
      </c>
      <c r="AF338" t="str">
        <f t="shared" si="48"/>
        <v>00:00</v>
      </c>
      <c r="AG338" t="str">
        <f t="shared" si="43"/>
        <v>00:00</v>
      </c>
      <c r="AH338" s="5">
        <f t="shared" si="44"/>
        <v>0</v>
      </c>
      <c r="AI338" t="str">
        <f t="shared" si="49"/>
        <v>Night</v>
      </c>
      <c r="AJ338" t="str">
        <f t="shared" si="42"/>
        <v>KEEP</v>
      </c>
      <c r="AK338" t="str">
        <f t="shared" si="45"/>
        <v>Thursday</v>
      </c>
      <c r="AL338" t="str">
        <f t="shared" si="46"/>
        <v>OnTime</v>
      </c>
      <c r="AM338" t="str">
        <f t="shared" si="47"/>
        <v>June</v>
      </c>
    </row>
    <row r="339" spans="1:39" x14ac:dyDescent="0.3">
      <c r="A339" s="1">
        <v>44196</v>
      </c>
      <c r="B339" t="s">
        <v>81</v>
      </c>
      <c r="C339" t="s">
        <v>82</v>
      </c>
      <c r="D339" t="s">
        <v>83</v>
      </c>
      <c r="E339">
        <v>20409</v>
      </c>
      <c r="F339">
        <v>250</v>
      </c>
      <c r="G339" t="s">
        <v>301</v>
      </c>
      <c r="H339" t="s">
        <v>302</v>
      </c>
      <c r="I339" t="s">
        <v>44</v>
      </c>
      <c r="J339" t="s">
        <v>45</v>
      </c>
      <c r="K339">
        <v>1312</v>
      </c>
      <c r="L339">
        <v>1300</v>
      </c>
      <c r="M339">
        <v>-12</v>
      </c>
      <c r="N339">
        <v>8</v>
      </c>
      <c r="O339">
        <v>1308</v>
      </c>
      <c r="P339">
        <v>1500</v>
      </c>
      <c r="Q339">
        <v>4</v>
      </c>
      <c r="R339">
        <v>1525</v>
      </c>
      <c r="S339">
        <v>1504</v>
      </c>
      <c r="T339">
        <v>-21</v>
      </c>
      <c r="U339">
        <v>0</v>
      </c>
      <c r="V339">
        <v>0</v>
      </c>
      <c r="W339">
        <v>133</v>
      </c>
      <c r="X339">
        <v>124</v>
      </c>
      <c r="Y339">
        <v>112</v>
      </c>
      <c r="Z339">
        <v>901</v>
      </c>
      <c r="AF339" t="str">
        <f t="shared" si="48"/>
        <v>15:04</v>
      </c>
      <c r="AG339" t="str">
        <f t="shared" si="43"/>
        <v>13:00</v>
      </c>
      <c r="AH339" s="5">
        <f t="shared" si="44"/>
        <v>8.6111111111111138E-2</v>
      </c>
      <c r="AI339" t="str">
        <f t="shared" si="49"/>
        <v>Afternoon</v>
      </c>
      <c r="AJ339" t="str">
        <f t="shared" si="42"/>
        <v>REMOVE</v>
      </c>
      <c r="AK339" t="str">
        <f t="shared" si="45"/>
        <v>Thursday</v>
      </c>
      <c r="AL339" t="str">
        <f t="shared" si="46"/>
        <v>OnTime</v>
      </c>
      <c r="AM339" t="str">
        <f t="shared" si="47"/>
        <v>December</v>
      </c>
    </row>
    <row r="340" spans="1:39" x14ac:dyDescent="0.3">
      <c r="A340" s="1">
        <v>43680</v>
      </c>
      <c r="B340" t="s">
        <v>122</v>
      </c>
      <c r="C340" t="s">
        <v>123</v>
      </c>
      <c r="D340" t="s">
        <v>124</v>
      </c>
      <c r="E340">
        <v>20304</v>
      </c>
      <c r="F340">
        <v>3781</v>
      </c>
      <c r="G340" t="s">
        <v>144</v>
      </c>
      <c r="H340" t="s">
        <v>145</v>
      </c>
      <c r="I340" t="s">
        <v>249</v>
      </c>
      <c r="J340" t="s">
        <v>250</v>
      </c>
      <c r="K340">
        <v>1010</v>
      </c>
      <c r="L340">
        <v>1005</v>
      </c>
      <c r="M340">
        <v>-5</v>
      </c>
      <c r="N340">
        <v>14</v>
      </c>
      <c r="O340">
        <v>1019</v>
      </c>
      <c r="P340">
        <v>1122</v>
      </c>
      <c r="Q340">
        <v>5</v>
      </c>
      <c r="R340">
        <v>1144</v>
      </c>
      <c r="S340">
        <v>1127</v>
      </c>
      <c r="T340">
        <v>-17</v>
      </c>
      <c r="U340">
        <v>0</v>
      </c>
      <c r="V340">
        <v>0</v>
      </c>
      <c r="W340">
        <v>94</v>
      </c>
      <c r="X340">
        <v>82</v>
      </c>
      <c r="Y340">
        <v>63</v>
      </c>
      <c r="Z340">
        <v>489</v>
      </c>
      <c r="AF340" t="str">
        <f t="shared" si="48"/>
        <v>11:27</v>
      </c>
      <c r="AG340" t="str">
        <f t="shared" si="43"/>
        <v>10:05</v>
      </c>
      <c r="AH340" s="5">
        <f t="shared" si="44"/>
        <v>5.6944444444444464E-2</v>
      </c>
      <c r="AI340" t="str">
        <f t="shared" si="49"/>
        <v>Morning</v>
      </c>
      <c r="AJ340" t="str">
        <f t="shared" si="42"/>
        <v>REMOVE</v>
      </c>
      <c r="AK340" t="str">
        <f t="shared" si="45"/>
        <v>Saturday</v>
      </c>
      <c r="AL340" t="str">
        <f t="shared" si="46"/>
        <v>OnTime</v>
      </c>
      <c r="AM340" t="str">
        <f t="shared" si="47"/>
        <v>August</v>
      </c>
    </row>
    <row r="341" spans="1:39" x14ac:dyDescent="0.3">
      <c r="A341" s="1">
        <v>44681</v>
      </c>
      <c r="B341" t="s">
        <v>81</v>
      </c>
      <c r="C341" t="s">
        <v>82</v>
      </c>
      <c r="D341" t="s">
        <v>83</v>
      </c>
      <c r="E341">
        <v>20409</v>
      </c>
      <c r="F341">
        <v>1720</v>
      </c>
      <c r="G341" t="s">
        <v>28</v>
      </c>
      <c r="H341" t="s">
        <v>29</v>
      </c>
      <c r="I341" t="s">
        <v>44</v>
      </c>
      <c r="J341" t="s">
        <v>45</v>
      </c>
      <c r="K341">
        <v>600</v>
      </c>
      <c r="L341">
        <v>554</v>
      </c>
      <c r="M341">
        <v>-6</v>
      </c>
      <c r="N341">
        <v>14</v>
      </c>
      <c r="O341">
        <v>608</v>
      </c>
      <c r="P341">
        <v>842</v>
      </c>
      <c r="Q341">
        <v>6</v>
      </c>
      <c r="R341">
        <v>857</v>
      </c>
      <c r="S341">
        <v>848</v>
      </c>
      <c r="T341">
        <v>-9</v>
      </c>
      <c r="U341">
        <v>0</v>
      </c>
      <c r="V341">
        <v>0</v>
      </c>
      <c r="W341">
        <v>177</v>
      </c>
      <c r="X341">
        <v>174</v>
      </c>
      <c r="Y341">
        <v>154</v>
      </c>
      <c r="Z341">
        <v>1121</v>
      </c>
      <c r="AF341" t="str">
        <f t="shared" si="48"/>
        <v>08:48</v>
      </c>
      <c r="AG341" t="str">
        <f t="shared" si="43"/>
        <v>05:54</v>
      </c>
      <c r="AH341" s="5">
        <f t="shared" si="44"/>
        <v>0.12083333333333332</v>
      </c>
      <c r="AI341" t="str">
        <f t="shared" si="49"/>
        <v>Night</v>
      </c>
      <c r="AJ341" t="str">
        <f t="shared" si="42"/>
        <v>REMOVE</v>
      </c>
      <c r="AK341" t="str">
        <f t="shared" si="45"/>
        <v>Saturday</v>
      </c>
      <c r="AL341" t="str">
        <f t="shared" si="46"/>
        <v>OnTime</v>
      </c>
      <c r="AM341" t="str">
        <f t="shared" si="47"/>
        <v>April</v>
      </c>
    </row>
    <row r="342" spans="1:39" x14ac:dyDescent="0.3">
      <c r="A342" s="1">
        <v>44545</v>
      </c>
      <c r="B342" t="s">
        <v>39</v>
      </c>
      <c r="C342" t="s">
        <v>40</v>
      </c>
      <c r="D342" t="s">
        <v>41</v>
      </c>
      <c r="E342">
        <v>19805</v>
      </c>
      <c r="F342">
        <v>1358</v>
      </c>
      <c r="G342" t="s">
        <v>144</v>
      </c>
      <c r="H342" t="s">
        <v>145</v>
      </c>
      <c r="I342" t="s">
        <v>97</v>
      </c>
      <c r="J342" t="s">
        <v>98</v>
      </c>
      <c r="K342">
        <v>1721</v>
      </c>
      <c r="L342">
        <v>1712</v>
      </c>
      <c r="M342">
        <v>-9</v>
      </c>
      <c r="N342">
        <v>15</v>
      </c>
      <c r="O342">
        <v>1727</v>
      </c>
      <c r="P342">
        <v>1844</v>
      </c>
      <c r="Q342">
        <v>9</v>
      </c>
      <c r="R342">
        <v>1919</v>
      </c>
      <c r="S342">
        <v>1853</v>
      </c>
      <c r="T342">
        <v>-26</v>
      </c>
      <c r="U342">
        <v>0</v>
      </c>
      <c r="V342">
        <v>0</v>
      </c>
      <c r="W342">
        <v>118</v>
      </c>
      <c r="X342">
        <v>101</v>
      </c>
      <c r="Y342">
        <v>77</v>
      </c>
      <c r="Z342">
        <v>500</v>
      </c>
      <c r="AF342" t="str">
        <f t="shared" si="48"/>
        <v>18:53</v>
      </c>
      <c r="AG342" t="str">
        <f t="shared" si="43"/>
        <v>17:12</v>
      </c>
      <c r="AH342" s="5">
        <f t="shared" si="44"/>
        <v>7.0138888888888862E-2</v>
      </c>
      <c r="AI342" t="str">
        <f t="shared" si="49"/>
        <v>Afternoon</v>
      </c>
      <c r="AJ342" t="str">
        <f t="shared" si="42"/>
        <v>REMOVE</v>
      </c>
      <c r="AK342" t="str">
        <f t="shared" si="45"/>
        <v>Wednesday</v>
      </c>
      <c r="AL342" t="str">
        <f t="shared" si="46"/>
        <v>OnTime</v>
      </c>
      <c r="AM342" t="str">
        <f t="shared" si="47"/>
        <v>December</v>
      </c>
    </row>
    <row r="343" spans="1:39" x14ac:dyDescent="0.3">
      <c r="A343" s="1">
        <v>44655</v>
      </c>
      <c r="B343" t="s">
        <v>32</v>
      </c>
      <c r="C343" t="s">
        <v>33</v>
      </c>
      <c r="D343" t="s">
        <v>34</v>
      </c>
      <c r="E343">
        <v>19393</v>
      </c>
      <c r="F343">
        <v>399</v>
      </c>
      <c r="G343" t="s">
        <v>103</v>
      </c>
      <c r="H343" t="s">
        <v>104</v>
      </c>
      <c r="I343" t="s">
        <v>23</v>
      </c>
      <c r="J343" t="s">
        <v>24</v>
      </c>
      <c r="K343">
        <v>2230</v>
      </c>
      <c r="L343">
        <v>2250</v>
      </c>
      <c r="M343">
        <v>20</v>
      </c>
      <c r="N343">
        <v>14</v>
      </c>
      <c r="O343">
        <v>2304</v>
      </c>
      <c r="P343">
        <v>15</v>
      </c>
      <c r="Q343">
        <v>3</v>
      </c>
      <c r="R343">
        <v>2355</v>
      </c>
      <c r="S343">
        <v>18</v>
      </c>
      <c r="T343">
        <v>23</v>
      </c>
      <c r="U343">
        <v>0</v>
      </c>
      <c r="V343">
        <v>0</v>
      </c>
      <c r="W343">
        <v>85</v>
      </c>
      <c r="X343">
        <v>88</v>
      </c>
      <c r="Y343">
        <v>71</v>
      </c>
      <c r="Z343">
        <v>414</v>
      </c>
      <c r="AA343">
        <v>18</v>
      </c>
      <c r="AB343">
        <v>0</v>
      </c>
      <c r="AC343">
        <v>3</v>
      </c>
      <c r="AD343">
        <v>0</v>
      </c>
      <c r="AE343">
        <v>2</v>
      </c>
      <c r="AF343" t="str">
        <f t="shared" si="48"/>
        <v>00:18</v>
      </c>
      <c r="AG343" t="str">
        <f t="shared" si="43"/>
        <v>22:50</v>
      </c>
      <c r="AH343" s="5">
        <f t="shared" si="44"/>
        <v>-0.93888888888888888</v>
      </c>
      <c r="AI343" t="str">
        <f t="shared" si="49"/>
        <v>Evening</v>
      </c>
      <c r="AJ343" t="str">
        <f t="shared" si="42"/>
        <v>KEEP</v>
      </c>
      <c r="AK343" t="str">
        <f t="shared" si="45"/>
        <v>Monday</v>
      </c>
      <c r="AL343" t="str">
        <f t="shared" si="46"/>
        <v>Delayed</v>
      </c>
      <c r="AM343" t="str">
        <f t="shared" si="47"/>
        <v>April</v>
      </c>
    </row>
    <row r="344" spans="1:39" x14ac:dyDescent="0.3">
      <c r="A344" s="1">
        <v>43891</v>
      </c>
      <c r="B344" t="s">
        <v>32</v>
      </c>
      <c r="C344" t="s">
        <v>33</v>
      </c>
      <c r="D344" t="s">
        <v>34</v>
      </c>
      <c r="E344">
        <v>19393</v>
      </c>
      <c r="F344">
        <v>5487</v>
      </c>
      <c r="G344" t="s">
        <v>19</v>
      </c>
      <c r="H344" t="s">
        <v>20</v>
      </c>
      <c r="I344" t="s">
        <v>206</v>
      </c>
      <c r="J344" t="s">
        <v>207</v>
      </c>
      <c r="K344">
        <v>1610</v>
      </c>
      <c r="L344">
        <v>1611</v>
      </c>
      <c r="M344">
        <v>1</v>
      </c>
      <c r="N344">
        <v>16</v>
      </c>
      <c r="O344">
        <v>1627</v>
      </c>
      <c r="P344">
        <v>1755</v>
      </c>
      <c r="Q344">
        <v>5</v>
      </c>
      <c r="R344">
        <v>1815</v>
      </c>
      <c r="S344">
        <v>1800</v>
      </c>
      <c r="T344">
        <v>-15</v>
      </c>
      <c r="U344">
        <v>0</v>
      </c>
      <c r="V344">
        <v>0</v>
      </c>
      <c r="W344">
        <v>125</v>
      </c>
      <c r="X344">
        <v>109</v>
      </c>
      <c r="Y344">
        <v>88</v>
      </c>
      <c r="Z344">
        <v>672</v>
      </c>
      <c r="AF344" t="str">
        <f t="shared" si="48"/>
        <v>18:00</v>
      </c>
      <c r="AG344" t="str">
        <f t="shared" si="43"/>
        <v>16:11</v>
      </c>
      <c r="AH344" s="5">
        <f t="shared" si="44"/>
        <v>7.5694444444444398E-2</v>
      </c>
      <c r="AI344" t="str">
        <f t="shared" si="49"/>
        <v>Afternoon</v>
      </c>
      <c r="AJ344" t="str">
        <f t="shared" si="42"/>
        <v>REMOVE</v>
      </c>
      <c r="AK344" t="str">
        <f t="shared" si="45"/>
        <v>Sunday</v>
      </c>
      <c r="AL344" t="str">
        <f t="shared" si="46"/>
        <v>OnTime</v>
      </c>
      <c r="AM344" t="str">
        <f t="shared" si="47"/>
        <v>March</v>
      </c>
    </row>
    <row r="345" spans="1:39" x14ac:dyDescent="0.3">
      <c r="A345" s="1">
        <v>44873</v>
      </c>
      <c r="B345" t="s">
        <v>32</v>
      </c>
      <c r="C345" t="s">
        <v>33</v>
      </c>
      <c r="D345" t="s">
        <v>34</v>
      </c>
      <c r="E345">
        <v>19393</v>
      </c>
      <c r="F345">
        <v>3052</v>
      </c>
      <c r="G345" t="s">
        <v>51</v>
      </c>
      <c r="H345" t="s">
        <v>52</v>
      </c>
      <c r="I345" t="s">
        <v>28</v>
      </c>
      <c r="J345" t="s">
        <v>29</v>
      </c>
      <c r="K345">
        <v>1510</v>
      </c>
      <c r="L345">
        <v>1506</v>
      </c>
      <c r="M345">
        <v>-4</v>
      </c>
      <c r="N345">
        <v>6</v>
      </c>
      <c r="O345">
        <v>1512</v>
      </c>
      <c r="P345">
        <v>1814</v>
      </c>
      <c r="Q345">
        <v>8</v>
      </c>
      <c r="R345">
        <v>1830</v>
      </c>
      <c r="S345">
        <v>1822</v>
      </c>
      <c r="T345">
        <v>-8</v>
      </c>
      <c r="U345">
        <v>0</v>
      </c>
      <c r="V345">
        <v>0</v>
      </c>
      <c r="W345">
        <v>140</v>
      </c>
      <c r="X345">
        <v>136</v>
      </c>
      <c r="Y345">
        <v>122</v>
      </c>
      <c r="Z345">
        <v>854</v>
      </c>
      <c r="AF345" t="str">
        <f t="shared" si="48"/>
        <v>18:22</v>
      </c>
      <c r="AG345" t="str">
        <f t="shared" si="43"/>
        <v>15:06</v>
      </c>
      <c r="AH345" s="5">
        <f t="shared" si="44"/>
        <v>0.13611111111111107</v>
      </c>
      <c r="AI345" t="str">
        <f t="shared" si="49"/>
        <v>Afternoon</v>
      </c>
      <c r="AJ345" t="str">
        <f t="shared" si="42"/>
        <v>REMOVE</v>
      </c>
      <c r="AK345" t="str">
        <f t="shared" si="45"/>
        <v>Tuesday</v>
      </c>
      <c r="AL345" t="str">
        <f t="shared" si="46"/>
        <v>OnTime</v>
      </c>
      <c r="AM345" t="str">
        <f t="shared" si="47"/>
        <v>November</v>
      </c>
    </row>
    <row r="346" spans="1:39" x14ac:dyDescent="0.3">
      <c r="A346" s="1">
        <v>43863</v>
      </c>
      <c r="B346" t="s">
        <v>162</v>
      </c>
      <c r="C346" t="s">
        <v>163</v>
      </c>
      <c r="D346" t="s">
        <v>164</v>
      </c>
      <c r="E346">
        <v>20436</v>
      </c>
      <c r="F346">
        <v>2017</v>
      </c>
      <c r="G346" t="s">
        <v>341</v>
      </c>
      <c r="H346" t="s">
        <v>342</v>
      </c>
      <c r="I346" t="s">
        <v>103</v>
      </c>
      <c r="J346" t="s">
        <v>104</v>
      </c>
      <c r="K346">
        <v>600</v>
      </c>
      <c r="L346">
        <v>550</v>
      </c>
      <c r="M346">
        <v>-10</v>
      </c>
      <c r="N346">
        <v>28</v>
      </c>
      <c r="O346">
        <v>618</v>
      </c>
      <c r="P346">
        <v>736</v>
      </c>
      <c r="Q346">
        <v>8</v>
      </c>
      <c r="R346">
        <v>744</v>
      </c>
      <c r="S346">
        <v>744</v>
      </c>
      <c r="T346">
        <v>0</v>
      </c>
      <c r="U346">
        <v>0</v>
      </c>
      <c r="V346">
        <v>0</v>
      </c>
      <c r="W346">
        <v>284</v>
      </c>
      <c r="X346">
        <v>294</v>
      </c>
      <c r="Y346">
        <v>258</v>
      </c>
      <c r="Z346">
        <v>1824</v>
      </c>
      <c r="AF346" t="str">
        <f t="shared" si="48"/>
        <v>07:44</v>
      </c>
      <c r="AG346" t="str">
        <f t="shared" si="43"/>
        <v>05:50</v>
      </c>
      <c r="AH346" s="5">
        <f t="shared" si="44"/>
        <v>7.9166666666666691E-2</v>
      </c>
      <c r="AI346" t="str">
        <f t="shared" si="49"/>
        <v>Night</v>
      </c>
      <c r="AJ346" t="str">
        <f t="shared" si="42"/>
        <v>REMOVE</v>
      </c>
      <c r="AK346" t="str">
        <f t="shared" si="45"/>
        <v>Sunday</v>
      </c>
      <c r="AL346" t="str">
        <f t="shared" si="46"/>
        <v>OnTime</v>
      </c>
      <c r="AM346" t="str">
        <f t="shared" si="47"/>
        <v>February</v>
      </c>
    </row>
    <row r="347" spans="1:39" x14ac:dyDescent="0.3">
      <c r="A347" s="1">
        <v>43577</v>
      </c>
      <c r="B347" t="s">
        <v>122</v>
      </c>
      <c r="C347" t="s">
        <v>123</v>
      </c>
      <c r="D347" t="s">
        <v>124</v>
      </c>
      <c r="E347">
        <v>20304</v>
      </c>
      <c r="F347">
        <v>5549</v>
      </c>
      <c r="G347" t="s">
        <v>343</v>
      </c>
      <c r="H347" t="s">
        <v>344</v>
      </c>
      <c r="I347" t="s">
        <v>23</v>
      </c>
      <c r="J347" t="s">
        <v>24</v>
      </c>
      <c r="K347">
        <v>600</v>
      </c>
      <c r="L347">
        <v>601</v>
      </c>
      <c r="M347">
        <v>1</v>
      </c>
      <c r="N347">
        <v>5</v>
      </c>
      <c r="O347">
        <v>606</v>
      </c>
      <c r="P347">
        <v>647</v>
      </c>
      <c r="Q347">
        <v>2</v>
      </c>
      <c r="R347">
        <v>700</v>
      </c>
      <c r="S347">
        <v>649</v>
      </c>
      <c r="T347">
        <v>-11</v>
      </c>
      <c r="U347">
        <v>0</v>
      </c>
      <c r="V347">
        <v>0</v>
      </c>
      <c r="W347">
        <v>60</v>
      </c>
      <c r="X347">
        <v>48</v>
      </c>
      <c r="Y347">
        <v>41</v>
      </c>
      <c r="Z347">
        <v>199</v>
      </c>
      <c r="AF347" t="str">
        <f t="shared" si="48"/>
        <v>06:49</v>
      </c>
      <c r="AG347" t="str">
        <f t="shared" si="43"/>
        <v>06:01</v>
      </c>
      <c r="AH347" s="5">
        <f t="shared" si="44"/>
        <v>3.3333333333333326E-2</v>
      </c>
      <c r="AI347" t="str">
        <f t="shared" si="49"/>
        <v>Morning</v>
      </c>
      <c r="AJ347" t="str">
        <f t="shared" si="42"/>
        <v>REMOVE</v>
      </c>
      <c r="AK347" t="str">
        <f t="shared" si="45"/>
        <v>Monday</v>
      </c>
      <c r="AL347" t="str">
        <f t="shared" si="46"/>
        <v>OnTime</v>
      </c>
      <c r="AM347" t="str">
        <f t="shared" si="47"/>
        <v>April</v>
      </c>
    </row>
    <row r="348" spans="1:39" x14ac:dyDescent="0.3">
      <c r="A348" s="1">
        <v>44130</v>
      </c>
      <c r="B348" t="s">
        <v>14</v>
      </c>
      <c r="C348" t="s">
        <v>15</v>
      </c>
      <c r="D348" t="s">
        <v>16</v>
      </c>
      <c r="E348">
        <v>19790</v>
      </c>
      <c r="F348">
        <v>1081</v>
      </c>
      <c r="G348" t="s">
        <v>17</v>
      </c>
      <c r="H348" t="s">
        <v>18</v>
      </c>
      <c r="I348" t="s">
        <v>60</v>
      </c>
      <c r="J348" t="s">
        <v>61</v>
      </c>
      <c r="K348">
        <v>1245</v>
      </c>
      <c r="L348">
        <v>1242</v>
      </c>
      <c r="M348">
        <v>-3</v>
      </c>
      <c r="N348">
        <v>12</v>
      </c>
      <c r="O348">
        <v>1254</v>
      </c>
      <c r="P348">
        <v>1556</v>
      </c>
      <c r="Q348">
        <v>7</v>
      </c>
      <c r="R348">
        <v>1610</v>
      </c>
      <c r="S348">
        <v>1603</v>
      </c>
      <c r="T348">
        <v>-7</v>
      </c>
      <c r="U348">
        <v>0</v>
      </c>
      <c r="V348">
        <v>0</v>
      </c>
      <c r="W348">
        <v>145</v>
      </c>
      <c r="X348">
        <v>141</v>
      </c>
      <c r="Y348">
        <v>122</v>
      </c>
      <c r="Z348">
        <v>907</v>
      </c>
      <c r="AF348" t="str">
        <f t="shared" si="48"/>
        <v>16:03</v>
      </c>
      <c r="AG348" t="str">
        <f t="shared" si="43"/>
        <v>12:42</v>
      </c>
      <c r="AH348" s="5">
        <f t="shared" si="44"/>
        <v>0.13958333333333328</v>
      </c>
      <c r="AI348" t="str">
        <f t="shared" si="49"/>
        <v>Afternoon</v>
      </c>
      <c r="AJ348" t="str">
        <f t="shared" si="42"/>
        <v>REMOVE</v>
      </c>
      <c r="AK348" t="str">
        <f t="shared" si="45"/>
        <v>Monday</v>
      </c>
      <c r="AL348" t="str">
        <f t="shared" si="46"/>
        <v>OnTime</v>
      </c>
      <c r="AM348" t="str">
        <f t="shared" si="47"/>
        <v>October</v>
      </c>
    </row>
    <row r="349" spans="1:39" x14ac:dyDescent="0.3">
      <c r="A349" s="1">
        <v>44133</v>
      </c>
      <c r="B349" t="s">
        <v>32</v>
      </c>
      <c r="C349" t="s">
        <v>33</v>
      </c>
      <c r="D349" t="s">
        <v>34</v>
      </c>
      <c r="E349">
        <v>19393</v>
      </c>
      <c r="F349">
        <v>2129</v>
      </c>
      <c r="G349" t="s">
        <v>299</v>
      </c>
      <c r="H349" t="s">
        <v>300</v>
      </c>
      <c r="I349" t="s">
        <v>206</v>
      </c>
      <c r="J349" t="s">
        <v>207</v>
      </c>
      <c r="K349">
        <v>845</v>
      </c>
      <c r="L349">
        <v>841</v>
      </c>
      <c r="M349">
        <v>-4</v>
      </c>
      <c r="N349">
        <v>8</v>
      </c>
      <c r="O349">
        <v>849</v>
      </c>
      <c r="P349">
        <v>941</v>
      </c>
      <c r="Q349">
        <v>6</v>
      </c>
      <c r="R349">
        <v>1000</v>
      </c>
      <c r="S349">
        <v>947</v>
      </c>
      <c r="T349">
        <v>-13</v>
      </c>
      <c r="U349">
        <v>0</v>
      </c>
      <c r="V349">
        <v>0</v>
      </c>
      <c r="W349">
        <v>75</v>
      </c>
      <c r="X349">
        <v>66</v>
      </c>
      <c r="Y349">
        <v>52</v>
      </c>
      <c r="Z349">
        <v>353</v>
      </c>
      <c r="AF349" t="str">
        <f t="shared" si="48"/>
        <v>09:47</v>
      </c>
      <c r="AG349" t="str">
        <f t="shared" si="43"/>
        <v>08:41</v>
      </c>
      <c r="AH349" s="5">
        <f t="shared" si="44"/>
        <v>4.5833333333333337E-2</v>
      </c>
      <c r="AI349" t="str">
        <f t="shared" si="49"/>
        <v>Morning</v>
      </c>
      <c r="AJ349" t="str">
        <f t="shared" si="42"/>
        <v>REMOVE</v>
      </c>
      <c r="AK349" t="str">
        <f t="shared" si="45"/>
        <v>Thursday</v>
      </c>
      <c r="AL349" t="str">
        <f t="shared" si="46"/>
        <v>OnTime</v>
      </c>
      <c r="AM349" t="str">
        <f t="shared" si="47"/>
        <v>October</v>
      </c>
    </row>
    <row r="350" spans="1:39" x14ac:dyDescent="0.3">
      <c r="A350" s="1">
        <v>44918</v>
      </c>
      <c r="B350" t="s">
        <v>226</v>
      </c>
      <c r="C350" t="s">
        <v>227</v>
      </c>
      <c r="D350" t="s">
        <v>228</v>
      </c>
      <c r="E350">
        <v>19687</v>
      </c>
      <c r="F350">
        <v>2405</v>
      </c>
      <c r="G350" t="s">
        <v>345</v>
      </c>
      <c r="H350" t="s">
        <v>346</v>
      </c>
      <c r="I350" t="s">
        <v>58</v>
      </c>
      <c r="J350" t="s">
        <v>59</v>
      </c>
      <c r="K350">
        <v>600</v>
      </c>
      <c r="L350">
        <v>620</v>
      </c>
      <c r="M350">
        <v>20</v>
      </c>
      <c r="N350">
        <v>15</v>
      </c>
      <c r="O350">
        <v>635</v>
      </c>
      <c r="P350">
        <v>726</v>
      </c>
      <c r="Q350">
        <v>2</v>
      </c>
      <c r="R350">
        <v>709</v>
      </c>
      <c r="S350">
        <v>728</v>
      </c>
      <c r="T350">
        <v>19</v>
      </c>
      <c r="U350">
        <v>0</v>
      </c>
      <c r="V350">
        <v>0</v>
      </c>
      <c r="W350">
        <v>69</v>
      </c>
      <c r="X350">
        <v>68</v>
      </c>
      <c r="Y350">
        <v>51</v>
      </c>
      <c r="Z350">
        <v>261</v>
      </c>
      <c r="AA350">
        <v>0</v>
      </c>
      <c r="AB350">
        <v>19</v>
      </c>
      <c r="AC350">
        <v>0</v>
      </c>
      <c r="AD350">
        <v>0</v>
      </c>
      <c r="AE350">
        <v>0</v>
      </c>
      <c r="AF350" t="str">
        <f t="shared" si="48"/>
        <v>07:28</v>
      </c>
      <c r="AG350" t="str">
        <f t="shared" si="43"/>
        <v>06:20</v>
      </c>
      <c r="AH350" s="5">
        <f t="shared" si="44"/>
        <v>4.7222222222222221E-2</v>
      </c>
      <c r="AI350" t="str">
        <f t="shared" si="49"/>
        <v>Morning</v>
      </c>
      <c r="AJ350" t="str">
        <f t="shared" si="42"/>
        <v>KEEP</v>
      </c>
      <c r="AK350" t="str">
        <f t="shared" si="45"/>
        <v>Friday</v>
      </c>
      <c r="AL350" t="str">
        <f t="shared" si="46"/>
        <v>Delayed</v>
      </c>
      <c r="AM350" t="str">
        <f t="shared" si="47"/>
        <v>December</v>
      </c>
    </row>
    <row r="351" spans="1:39" x14ac:dyDescent="0.3">
      <c r="A351" s="1">
        <v>44387</v>
      </c>
      <c r="B351" t="s">
        <v>39</v>
      </c>
      <c r="C351" t="s">
        <v>40</v>
      </c>
      <c r="D351" t="s">
        <v>41</v>
      </c>
      <c r="E351">
        <v>19805</v>
      </c>
      <c r="F351">
        <v>586</v>
      </c>
      <c r="G351" t="s">
        <v>212</v>
      </c>
      <c r="H351" t="s">
        <v>213</v>
      </c>
      <c r="I351" t="s">
        <v>30</v>
      </c>
      <c r="J351" t="s">
        <v>31</v>
      </c>
      <c r="K351">
        <v>2359</v>
      </c>
      <c r="L351">
        <v>2357</v>
      </c>
      <c r="M351">
        <v>-2</v>
      </c>
      <c r="N351">
        <v>11</v>
      </c>
      <c r="O351">
        <v>8</v>
      </c>
      <c r="P351">
        <v>512</v>
      </c>
      <c r="Q351">
        <v>7</v>
      </c>
      <c r="R351">
        <v>542</v>
      </c>
      <c r="S351">
        <v>519</v>
      </c>
      <c r="T351">
        <v>-23</v>
      </c>
      <c r="U351">
        <v>0</v>
      </c>
      <c r="V351">
        <v>0</v>
      </c>
      <c r="W351">
        <v>223</v>
      </c>
      <c r="X351">
        <v>202</v>
      </c>
      <c r="Y351">
        <v>184</v>
      </c>
      <c r="Z351">
        <v>1616</v>
      </c>
      <c r="AF351" t="str">
        <f t="shared" si="48"/>
        <v>05:19</v>
      </c>
      <c r="AG351" t="str">
        <f t="shared" si="43"/>
        <v>23:57</v>
      </c>
      <c r="AH351" s="5">
        <f t="shared" si="44"/>
        <v>-0.77638888888888891</v>
      </c>
      <c r="AI351" t="str">
        <f t="shared" si="49"/>
        <v>Evening</v>
      </c>
      <c r="AJ351" t="str">
        <f t="shared" si="42"/>
        <v>REMOVE</v>
      </c>
      <c r="AK351" t="str">
        <f t="shared" si="45"/>
        <v>Saturday</v>
      </c>
      <c r="AL351" t="str">
        <f t="shared" si="46"/>
        <v>OnTime</v>
      </c>
      <c r="AM351" t="str">
        <f t="shared" si="47"/>
        <v>July</v>
      </c>
    </row>
    <row r="352" spans="1:39" x14ac:dyDescent="0.3">
      <c r="A352" s="1">
        <v>43923</v>
      </c>
      <c r="B352" t="s">
        <v>171</v>
      </c>
      <c r="C352" t="s">
        <v>172</v>
      </c>
      <c r="D352" t="s">
        <v>173</v>
      </c>
      <c r="E352">
        <v>20378</v>
      </c>
      <c r="F352">
        <v>6011</v>
      </c>
      <c r="G352" t="s">
        <v>99</v>
      </c>
      <c r="H352" t="s">
        <v>43</v>
      </c>
      <c r="I352" t="s">
        <v>97</v>
      </c>
      <c r="J352" t="s">
        <v>98</v>
      </c>
      <c r="K352">
        <v>815</v>
      </c>
      <c r="L352">
        <v>0</v>
      </c>
      <c r="M352">
        <v>0</v>
      </c>
      <c r="R352">
        <v>944</v>
      </c>
      <c r="S352">
        <v>0</v>
      </c>
      <c r="T352">
        <v>0</v>
      </c>
      <c r="U352">
        <v>1</v>
      </c>
      <c r="V352">
        <v>0</v>
      </c>
      <c r="W352">
        <v>89</v>
      </c>
      <c r="Z352">
        <v>322</v>
      </c>
      <c r="AF352" t="str">
        <f t="shared" si="48"/>
        <v>00:00</v>
      </c>
      <c r="AG352" t="str">
        <f t="shared" si="43"/>
        <v>00:00</v>
      </c>
      <c r="AH352" s="5">
        <f t="shared" si="44"/>
        <v>0</v>
      </c>
      <c r="AI352" t="str">
        <f t="shared" si="49"/>
        <v>Night</v>
      </c>
      <c r="AJ352" t="str">
        <f t="shared" si="42"/>
        <v>KEEP</v>
      </c>
      <c r="AK352" t="str">
        <f t="shared" si="45"/>
        <v>Thursday</v>
      </c>
      <c r="AL352" t="str">
        <f t="shared" si="46"/>
        <v>OnTime</v>
      </c>
      <c r="AM352" t="str">
        <f t="shared" si="47"/>
        <v>April</v>
      </c>
    </row>
    <row r="353" spans="1:39" x14ac:dyDescent="0.3">
      <c r="A353" s="1">
        <v>43741</v>
      </c>
      <c r="B353" t="s">
        <v>107</v>
      </c>
      <c r="C353" t="s">
        <v>108</v>
      </c>
      <c r="D353" t="s">
        <v>109</v>
      </c>
      <c r="E353">
        <v>20366</v>
      </c>
      <c r="F353">
        <v>4257</v>
      </c>
      <c r="G353" t="s">
        <v>204</v>
      </c>
      <c r="H353" t="s">
        <v>205</v>
      </c>
      <c r="I353" t="s">
        <v>12</v>
      </c>
      <c r="J353" t="s">
        <v>13</v>
      </c>
      <c r="K353">
        <v>1745</v>
      </c>
      <c r="L353">
        <v>1742</v>
      </c>
      <c r="M353">
        <v>-3</v>
      </c>
      <c r="N353">
        <v>131</v>
      </c>
      <c r="O353">
        <v>1953</v>
      </c>
      <c r="P353">
        <v>2037</v>
      </c>
      <c r="Q353">
        <v>12</v>
      </c>
      <c r="R353">
        <v>1921</v>
      </c>
      <c r="S353">
        <v>2049</v>
      </c>
      <c r="T353">
        <v>88</v>
      </c>
      <c r="U353">
        <v>0</v>
      </c>
      <c r="V353">
        <v>0</v>
      </c>
      <c r="W353">
        <v>96</v>
      </c>
      <c r="X353">
        <v>187</v>
      </c>
      <c r="Y353">
        <v>44</v>
      </c>
      <c r="Z353">
        <v>277</v>
      </c>
      <c r="AA353">
        <v>0</v>
      </c>
      <c r="AB353">
        <v>0</v>
      </c>
      <c r="AC353">
        <v>88</v>
      </c>
      <c r="AD353">
        <v>0</v>
      </c>
      <c r="AE353">
        <v>0</v>
      </c>
      <c r="AF353" t="str">
        <f t="shared" si="48"/>
        <v>20:49</v>
      </c>
      <c r="AG353" t="str">
        <f t="shared" si="43"/>
        <v>17:42</v>
      </c>
      <c r="AH353" s="5">
        <f t="shared" si="44"/>
        <v>0.12986111111111109</v>
      </c>
      <c r="AI353" t="str">
        <f t="shared" si="49"/>
        <v>Afternoon</v>
      </c>
      <c r="AJ353" t="str">
        <f t="shared" si="42"/>
        <v>REMOVE</v>
      </c>
      <c r="AK353" t="str">
        <f t="shared" si="45"/>
        <v>Thursday</v>
      </c>
      <c r="AL353" t="str">
        <f t="shared" si="46"/>
        <v>Delayed</v>
      </c>
      <c r="AM353" t="str">
        <f t="shared" si="47"/>
        <v>October</v>
      </c>
    </row>
    <row r="354" spans="1:39" x14ac:dyDescent="0.3">
      <c r="A354" s="1">
        <v>44479</v>
      </c>
      <c r="B354" t="s">
        <v>122</v>
      </c>
      <c r="C354" t="s">
        <v>123</v>
      </c>
      <c r="D354" t="s">
        <v>124</v>
      </c>
      <c r="E354">
        <v>20304</v>
      </c>
      <c r="F354">
        <v>3619</v>
      </c>
      <c r="G354" t="s">
        <v>80</v>
      </c>
      <c r="H354" t="s">
        <v>67</v>
      </c>
      <c r="I354" t="s">
        <v>144</v>
      </c>
      <c r="J354" t="s">
        <v>145</v>
      </c>
      <c r="K354">
        <v>1425</v>
      </c>
      <c r="L354">
        <v>1510</v>
      </c>
      <c r="M354">
        <v>45</v>
      </c>
      <c r="N354">
        <v>17</v>
      </c>
      <c r="O354">
        <v>1527</v>
      </c>
      <c r="P354">
        <v>1712</v>
      </c>
      <c r="Q354">
        <v>9</v>
      </c>
      <c r="R354">
        <v>1642</v>
      </c>
      <c r="S354">
        <v>1721</v>
      </c>
      <c r="T354">
        <v>39</v>
      </c>
      <c r="U354">
        <v>0</v>
      </c>
      <c r="V354">
        <v>0</v>
      </c>
      <c r="W354">
        <v>77</v>
      </c>
      <c r="X354">
        <v>71</v>
      </c>
      <c r="Y354">
        <v>45</v>
      </c>
      <c r="Z354">
        <v>235</v>
      </c>
      <c r="AA354">
        <v>0</v>
      </c>
      <c r="AB354">
        <v>39</v>
      </c>
      <c r="AC354">
        <v>0</v>
      </c>
      <c r="AD354">
        <v>0</v>
      </c>
      <c r="AE354">
        <v>0</v>
      </c>
      <c r="AF354" t="str">
        <f t="shared" si="48"/>
        <v>17:21</v>
      </c>
      <c r="AG354" t="str">
        <f t="shared" si="43"/>
        <v>15:10</v>
      </c>
      <c r="AH354" s="5">
        <f t="shared" si="44"/>
        <v>9.0972222222222232E-2</v>
      </c>
      <c r="AI354" t="str">
        <f t="shared" si="49"/>
        <v>Afternoon</v>
      </c>
      <c r="AJ354" t="str">
        <f t="shared" si="42"/>
        <v>KEEP</v>
      </c>
      <c r="AK354" t="str">
        <f t="shared" si="45"/>
        <v>Sunday</v>
      </c>
      <c r="AL354" t="str">
        <f t="shared" si="46"/>
        <v>Delayed</v>
      </c>
      <c r="AM354" t="str">
        <f t="shared" si="47"/>
        <v>October</v>
      </c>
    </row>
    <row r="355" spans="1:39" x14ac:dyDescent="0.3">
      <c r="A355" s="1">
        <v>43513</v>
      </c>
      <c r="B355" t="s">
        <v>32</v>
      </c>
      <c r="C355" t="s">
        <v>33</v>
      </c>
      <c r="D355" t="s">
        <v>34</v>
      </c>
      <c r="E355">
        <v>19393</v>
      </c>
      <c r="F355">
        <v>713</v>
      </c>
      <c r="G355" t="s">
        <v>206</v>
      </c>
      <c r="H355" t="s">
        <v>207</v>
      </c>
      <c r="I355" t="s">
        <v>167</v>
      </c>
      <c r="J355" t="s">
        <v>168</v>
      </c>
      <c r="K355">
        <v>615</v>
      </c>
      <c r="L355">
        <v>611</v>
      </c>
      <c r="M355">
        <v>-4</v>
      </c>
      <c r="N355">
        <v>16</v>
      </c>
      <c r="O355">
        <v>627</v>
      </c>
      <c r="P355">
        <v>728</v>
      </c>
      <c r="Q355">
        <v>2</v>
      </c>
      <c r="R355">
        <v>745</v>
      </c>
      <c r="S355">
        <v>730</v>
      </c>
      <c r="T355">
        <v>-15</v>
      </c>
      <c r="U355">
        <v>0</v>
      </c>
      <c r="V355">
        <v>0</v>
      </c>
      <c r="W355">
        <v>90</v>
      </c>
      <c r="X355">
        <v>79</v>
      </c>
      <c r="Y355">
        <v>61</v>
      </c>
      <c r="Z355">
        <v>446</v>
      </c>
      <c r="AF355" t="str">
        <f t="shared" si="48"/>
        <v>07:30</v>
      </c>
      <c r="AG355" t="str">
        <f t="shared" si="43"/>
        <v>06:11</v>
      </c>
      <c r="AH355" s="5">
        <f t="shared" si="44"/>
        <v>5.4861111111111138E-2</v>
      </c>
      <c r="AI355" t="str">
        <f t="shared" si="49"/>
        <v>Morning</v>
      </c>
      <c r="AJ355" t="str">
        <f t="shared" si="42"/>
        <v>REMOVE</v>
      </c>
      <c r="AK355" t="str">
        <f t="shared" si="45"/>
        <v>Sunday</v>
      </c>
      <c r="AL355" t="str">
        <f t="shared" si="46"/>
        <v>OnTime</v>
      </c>
      <c r="AM355" t="str">
        <f t="shared" si="47"/>
        <v>February</v>
      </c>
    </row>
    <row r="356" spans="1:39" x14ac:dyDescent="0.3">
      <c r="A356" s="1">
        <v>44914</v>
      </c>
      <c r="B356" t="s">
        <v>81</v>
      </c>
      <c r="C356" t="s">
        <v>82</v>
      </c>
      <c r="D356" t="s">
        <v>83</v>
      </c>
      <c r="E356">
        <v>20409</v>
      </c>
      <c r="F356">
        <v>215</v>
      </c>
      <c r="G356" t="s">
        <v>44</v>
      </c>
      <c r="H356" t="s">
        <v>45</v>
      </c>
      <c r="I356" t="s">
        <v>30</v>
      </c>
      <c r="J356" t="s">
        <v>31</v>
      </c>
      <c r="K356">
        <v>1035</v>
      </c>
      <c r="L356">
        <v>1101</v>
      </c>
      <c r="M356">
        <v>26</v>
      </c>
      <c r="N356">
        <v>18</v>
      </c>
      <c r="O356">
        <v>1119</v>
      </c>
      <c r="P356">
        <v>1425</v>
      </c>
      <c r="Q356">
        <v>10</v>
      </c>
      <c r="R356">
        <v>1409</v>
      </c>
      <c r="S356">
        <v>1435</v>
      </c>
      <c r="T356">
        <v>26</v>
      </c>
      <c r="U356">
        <v>0</v>
      </c>
      <c r="V356">
        <v>0</v>
      </c>
      <c r="W356">
        <v>274</v>
      </c>
      <c r="X356">
        <v>274</v>
      </c>
      <c r="Y356">
        <v>246</v>
      </c>
      <c r="Z356">
        <v>1562</v>
      </c>
      <c r="AA356">
        <v>22</v>
      </c>
      <c r="AB356">
        <v>0</v>
      </c>
      <c r="AC356">
        <v>0</v>
      </c>
      <c r="AD356">
        <v>0</v>
      </c>
      <c r="AE356">
        <v>4</v>
      </c>
      <c r="AF356" t="str">
        <f t="shared" si="48"/>
        <v>14:35</v>
      </c>
      <c r="AG356" t="str">
        <f t="shared" si="43"/>
        <v>11:01</v>
      </c>
      <c r="AH356" s="5">
        <f t="shared" si="44"/>
        <v>0.14861111111111108</v>
      </c>
      <c r="AI356" t="str">
        <f t="shared" si="49"/>
        <v>Morning</v>
      </c>
      <c r="AJ356" t="str">
        <f t="shared" si="42"/>
        <v>KEEP</v>
      </c>
      <c r="AK356" t="str">
        <f t="shared" si="45"/>
        <v>Monday</v>
      </c>
      <c r="AL356" t="str">
        <f t="shared" si="46"/>
        <v>Delayed</v>
      </c>
      <c r="AM356" t="str">
        <f t="shared" si="47"/>
        <v>December</v>
      </c>
    </row>
    <row r="357" spans="1:39" x14ac:dyDescent="0.3">
      <c r="A357" s="1">
        <v>44548</v>
      </c>
      <c r="B357" t="s">
        <v>46</v>
      </c>
      <c r="C357" t="s">
        <v>47</v>
      </c>
      <c r="D357" t="s">
        <v>48</v>
      </c>
      <c r="E357">
        <v>20452</v>
      </c>
      <c r="F357">
        <v>5736</v>
      </c>
      <c r="G357" t="s">
        <v>44</v>
      </c>
      <c r="H357" t="s">
        <v>45</v>
      </c>
      <c r="I357" t="s">
        <v>84</v>
      </c>
      <c r="J357" t="s">
        <v>85</v>
      </c>
      <c r="K357">
        <v>1159</v>
      </c>
      <c r="L357">
        <v>1209</v>
      </c>
      <c r="M357">
        <v>10</v>
      </c>
      <c r="N357">
        <v>13</v>
      </c>
      <c r="O357">
        <v>1222</v>
      </c>
      <c r="P357">
        <v>1312</v>
      </c>
      <c r="Q357">
        <v>11</v>
      </c>
      <c r="R357">
        <v>1319</v>
      </c>
      <c r="S357">
        <v>1323</v>
      </c>
      <c r="T357">
        <v>4</v>
      </c>
      <c r="U357">
        <v>0</v>
      </c>
      <c r="V357">
        <v>0</v>
      </c>
      <c r="W357">
        <v>80</v>
      </c>
      <c r="X357">
        <v>74</v>
      </c>
      <c r="Y357">
        <v>50</v>
      </c>
      <c r="Z357">
        <v>187</v>
      </c>
      <c r="AF357" t="str">
        <f t="shared" si="48"/>
        <v>13:23</v>
      </c>
      <c r="AG357" t="str">
        <f t="shared" si="43"/>
        <v>12:09</v>
      </c>
      <c r="AH357" s="5">
        <f t="shared" si="44"/>
        <v>5.1388888888888928E-2</v>
      </c>
      <c r="AI357" t="str">
        <f t="shared" si="49"/>
        <v>Afternoon</v>
      </c>
      <c r="AJ357" t="str">
        <f t="shared" si="42"/>
        <v>KEEP</v>
      </c>
      <c r="AK357" t="str">
        <f t="shared" si="45"/>
        <v>Saturday</v>
      </c>
      <c r="AL357" t="str">
        <f t="shared" si="46"/>
        <v>OnTime</v>
      </c>
      <c r="AM357" t="str">
        <f t="shared" si="47"/>
        <v>December</v>
      </c>
    </row>
    <row r="358" spans="1:39" x14ac:dyDescent="0.3">
      <c r="A358" s="1">
        <v>43731</v>
      </c>
      <c r="B358" t="s">
        <v>32</v>
      </c>
      <c r="C358" t="s">
        <v>33</v>
      </c>
      <c r="D358" t="s">
        <v>34</v>
      </c>
      <c r="E358">
        <v>19393</v>
      </c>
      <c r="F358">
        <v>2075</v>
      </c>
      <c r="G358" t="s">
        <v>178</v>
      </c>
      <c r="H358" t="s">
        <v>179</v>
      </c>
      <c r="I358" t="s">
        <v>160</v>
      </c>
      <c r="J358" t="s">
        <v>161</v>
      </c>
      <c r="K358">
        <v>820</v>
      </c>
      <c r="L358">
        <v>818</v>
      </c>
      <c r="M358">
        <v>-2</v>
      </c>
      <c r="N358">
        <v>20</v>
      </c>
      <c r="O358">
        <v>838</v>
      </c>
      <c r="P358">
        <v>942</v>
      </c>
      <c r="Q358">
        <v>4</v>
      </c>
      <c r="R358">
        <v>950</v>
      </c>
      <c r="S358">
        <v>946</v>
      </c>
      <c r="T358">
        <v>-4</v>
      </c>
      <c r="U358">
        <v>0</v>
      </c>
      <c r="V358">
        <v>0</v>
      </c>
      <c r="W358">
        <v>150</v>
      </c>
      <c r="X358">
        <v>148</v>
      </c>
      <c r="Y358">
        <v>124</v>
      </c>
      <c r="Z358">
        <v>814</v>
      </c>
      <c r="AF358" t="str">
        <f t="shared" si="48"/>
        <v>09:46</v>
      </c>
      <c r="AG358" t="str">
        <f t="shared" si="43"/>
        <v>08:18</v>
      </c>
      <c r="AH358" s="5">
        <f t="shared" si="44"/>
        <v>6.1111111111111116E-2</v>
      </c>
      <c r="AI358" t="str">
        <f t="shared" si="49"/>
        <v>Morning</v>
      </c>
      <c r="AJ358" t="str">
        <f t="shared" ref="AJ358:AJ421" si="50">IF(OR(M358&lt;0,T358&lt;0),"REMOVE","KEEP")</f>
        <v>REMOVE</v>
      </c>
      <c r="AK358" t="str">
        <f t="shared" si="45"/>
        <v>Monday</v>
      </c>
      <c r="AL358" t="str">
        <f t="shared" si="46"/>
        <v>OnTime</v>
      </c>
      <c r="AM358" t="str">
        <f t="shared" si="47"/>
        <v>September</v>
      </c>
    </row>
    <row r="359" spans="1:39" x14ac:dyDescent="0.3">
      <c r="A359" s="1">
        <v>44326</v>
      </c>
      <c r="B359" t="s">
        <v>122</v>
      </c>
      <c r="C359" t="s">
        <v>123</v>
      </c>
      <c r="D359" t="s">
        <v>124</v>
      </c>
      <c r="E359">
        <v>20304</v>
      </c>
      <c r="F359">
        <v>5102</v>
      </c>
      <c r="G359" t="s">
        <v>347</v>
      </c>
      <c r="H359" t="s">
        <v>348</v>
      </c>
      <c r="I359" t="s">
        <v>21</v>
      </c>
      <c r="J359" t="s">
        <v>22</v>
      </c>
      <c r="K359">
        <v>1643</v>
      </c>
      <c r="L359">
        <v>1633</v>
      </c>
      <c r="M359">
        <v>-10</v>
      </c>
      <c r="N359">
        <v>29</v>
      </c>
      <c r="O359">
        <v>1702</v>
      </c>
      <c r="P359">
        <v>1738</v>
      </c>
      <c r="Q359">
        <v>14</v>
      </c>
      <c r="R359">
        <v>1749</v>
      </c>
      <c r="S359">
        <v>1752</v>
      </c>
      <c r="T359">
        <v>3</v>
      </c>
      <c r="U359">
        <v>0</v>
      </c>
      <c r="V359">
        <v>0</v>
      </c>
      <c r="W359">
        <v>126</v>
      </c>
      <c r="X359">
        <v>139</v>
      </c>
      <c r="Y359">
        <v>96</v>
      </c>
      <c r="Z359">
        <v>638</v>
      </c>
      <c r="AF359" t="str">
        <f t="shared" si="48"/>
        <v>17:52</v>
      </c>
      <c r="AG359" t="str">
        <f t="shared" si="43"/>
        <v>16:33</v>
      </c>
      <c r="AH359" s="5">
        <f t="shared" si="44"/>
        <v>5.4861111111111138E-2</v>
      </c>
      <c r="AI359" t="str">
        <f t="shared" si="49"/>
        <v>Afternoon</v>
      </c>
      <c r="AJ359" t="str">
        <f t="shared" si="50"/>
        <v>REMOVE</v>
      </c>
      <c r="AK359" t="str">
        <f t="shared" si="45"/>
        <v>Monday</v>
      </c>
      <c r="AL359" t="str">
        <f t="shared" si="46"/>
        <v>OnTime</v>
      </c>
      <c r="AM359" t="str">
        <f t="shared" si="47"/>
        <v>May</v>
      </c>
    </row>
    <row r="360" spans="1:39" x14ac:dyDescent="0.3">
      <c r="A360" s="1">
        <v>44945</v>
      </c>
      <c r="B360" t="s">
        <v>25</v>
      </c>
      <c r="C360" t="s">
        <v>26</v>
      </c>
      <c r="D360" t="s">
        <v>27</v>
      </c>
      <c r="E360">
        <v>20416</v>
      </c>
      <c r="F360">
        <v>169</v>
      </c>
      <c r="G360" t="s">
        <v>17</v>
      </c>
      <c r="H360" t="s">
        <v>18</v>
      </c>
      <c r="I360" t="s">
        <v>103</v>
      </c>
      <c r="J360" t="s">
        <v>104</v>
      </c>
      <c r="K360">
        <v>600</v>
      </c>
      <c r="L360">
        <v>559</v>
      </c>
      <c r="M360">
        <v>-1</v>
      </c>
      <c r="N360">
        <v>58</v>
      </c>
      <c r="O360">
        <v>657</v>
      </c>
      <c r="P360">
        <v>752</v>
      </c>
      <c r="Q360">
        <v>7</v>
      </c>
      <c r="R360">
        <v>740</v>
      </c>
      <c r="S360">
        <v>759</v>
      </c>
      <c r="T360">
        <v>19</v>
      </c>
      <c r="U360">
        <v>0</v>
      </c>
      <c r="V360">
        <v>0</v>
      </c>
      <c r="W360">
        <v>220</v>
      </c>
      <c r="X360">
        <v>240</v>
      </c>
      <c r="Y360">
        <v>175</v>
      </c>
      <c r="Z360">
        <v>1299</v>
      </c>
      <c r="AA360">
        <v>0</v>
      </c>
      <c r="AB360">
        <v>0</v>
      </c>
      <c r="AC360">
        <v>19</v>
      </c>
      <c r="AD360">
        <v>0</v>
      </c>
      <c r="AE360">
        <v>0</v>
      </c>
      <c r="AF360" t="str">
        <f t="shared" si="48"/>
        <v>07:59</v>
      </c>
      <c r="AG360" t="str">
        <f t="shared" si="43"/>
        <v>05:59</v>
      </c>
      <c r="AH360" s="5">
        <f t="shared" si="44"/>
        <v>8.3333333333333315E-2</v>
      </c>
      <c r="AI360" t="str">
        <f t="shared" si="49"/>
        <v>Night</v>
      </c>
      <c r="AJ360" t="str">
        <f t="shared" si="50"/>
        <v>REMOVE</v>
      </c>
      <c r="AK360" t="str">
        <f t="shared" si="45"/>
        <v>Thursday</v>
      </c>
      <c r="AL360" t="str">
        <f t="shared" si="46"/>
        <v>Delayed</v>
      </c>
      <c r="AM360" t="str">
        <f t="shared" si="47"/>
        <v>January</v>
      </c>
    </row>
    <row r="361" spans="1:39" x14ac:dyDescent="0.3">
      <c r="A361" s="1">
        <v>44983</v>
      </c>
      <c r="B361" t="s">
        <v>122</v>
      </c>
      <c r="C361" t="s">
        <v>123</v>
      </c>
      <c r="D361" t="s">
        <v>124</v>
      </c>
      <c r="E361">
        <v>20304</v>
      </c>
      <c r="F361">
        <v>4926</v>
      </c>
      <c r="G361" t="s">
        <v>349</v>
      </c>
      <c r="H361" t="s">
        <v>350</v>
      </c>
      <c r="I361" t="s">
        <v>30</v>
      </c>
      <c r="J361" t="s">
        <v>31</v>
      </c>
      <c r="K361">
        <v>610</v>
      </c>
      <c r="L361">
        <v>603</v>
      </c>
      <c r="M361">
        <v>-7</v>
      </c>
      <c r="N361">
        <v>20</v>
      </c>
      <c r="O361">
        <v>623</v>
      </c>
      <c r="P361">
        <v>709</v>
      </c>
      <c r="Q361">
        <v>12</v>
      </c>
      <c r="R361">
        <v>727</v>
      </c>
      <c r="S361">
        <v>721</v>
      </c>
      <c r="T361">
        <v>-6</v>
      </c>
      <c r="U361">
        <v>0</v>
      </c>
      <c r="V361">
        <v>0</v>
      </c>
      <c r="W361">
        <v>77</v>
      </c>
      <c r="X361">
        <v>78</v>
      </c>
      <c r="Y361">
        <v>46</v>
      </c>
      <c r="Z361">
        <v>225</v>
      </c>
      <c r="AF361" t="str">
        <f t="shared" si="48"/>
        <v>07:21</v>
      </c>
      <c r="AG361" t="str">
        <f t="shared" si="43"/>
        <v>06:03</v>
      </c>
      <c r="AH361" s="5">
        <f t="shared" si="44"/>
        <v>5.4166666666666696E-2</v>
      </c>
      <c r="AI361" t="str">
        <f t="shared" si="49"/>
        <v>Morning</v>
      </c>
      <c r="AJ361" t="str">
        <f t="shared" si="50"/>
        <v>REMOVE</v>
      </c>
      <c r="AK361" t="str">
        <f t="shared" si="45"/>
        <v>Sunday</v>
      </c>
      <c r="AL361" t="str">
        <f t="shared" si="46"/>
        <v>OnTime</v>
      </c>
      <c r="AM361" t="str">
        <f t="shared" si="47"/>
        <v>February</v>
      </c>
    </row>
    <row r="362" spans="1:39" x14ac:dyDescent="0.3">
      <c r="A362" s="1">
        <v>44653</v>
      </c>
      <c r="B362" t="s">
        <v>14</v>
      </c>
      <c r="C362" t="s">
        <v>15</v>
      </c>
      <c r="D362" t="s">
        <v>16</v>
      </c>
      <c r="E362">
        <v>19790</v>
      </c>
      <c r="F362">
        <v>2805</v>
      </c>
      <c r="G362" t="s">
        <v>70</v>
      </c>
      <c r="H362" t="s">
        <v>71</v>
      </c>
      <c r="I362" t="s">
        <v>17</v>
      </c>
      <c r="J362" t="s">
        <v>18</v>
      </c>
      <c r="K362">
        <v>620</v>
      </c>
      <c r="L362">
        <v>626</v>
      </c>
      <c r="M362">
        <v>6</v>
      </c>
      <c r="N362">
        <v>10</v>
      </c>
      <c r="O362">
        <v>636</v>
      </c>
      <c r="P362">
        <v>1141</v>
      </c>
      <c r="Q362">
        <v>4</v>
      </c>
      <c r="R362">
        <v>1203</v>
      </c>
      <c r="S362">
        <v>1145</v>
      </c>
      <c r="T362">
        <v>-18</v>
      </c>
      <c r="U362">
        <v>0</v>
      </c>
      <c r="V362">
        <v>0</v>
      </c>
      <c r="W362">
        <v>223</v>
      </c>
      <c r="X362">
        <v>199</v>
      </c>
      <c r="Y362">
        <v>185</v>
      </c>
      <c r="Z362">
        <v>1575</v>
      </c>
      <c r="AF362" t="str">
        <f t="shared" si="48"/>
        <v>11:45</v>
      </c>
      <c r="AG362" t="str">
        <f t="shared" si="43"/>
        <v>06:26</v>
      </c>
      <c r="AH362" s="5">
        <f t="shared" si="44"/>
        <v>0.22152777777777777</v>
      </c>
      <c r="AI362" t="str">
        <f t="shared" si="49"/>
        <v>Morning</v>
      </c>
      <c r="AJ362" t="str">
        <f t="shared" si="50"/>
        <v>REMOVE</v>
      </c>
      <c r="AK362" t="str">
        <f t="shared" si="45"/>
        <v>Saturday</v>
      </c>
      <c r="AL362" t="str">
        <f t="shared" si="46"/>
        <v>OnTime</v>
      </c>
      <c r="AM362" t="str">
        <f t="shared" si="47"/>
        <v>April</v>
      </c>
    </row>
    <row r="363" spans="1:39" x14ac:dyDescent="0.3">
      <c r="A363" s="1">
        <v>44174</v>
      </c>
      <c r="B363" t="s">
        <v>7</v>
      </c>
      <c r="C363" t="s">
        <v>8</v>
      </c>
      <c r="D363" t="s">
        <v>9</v>
      </c>
      <c r="E363">
        <v>19977</v>
      </c>
      <c r="F363">
        <v>221</v>
      </c>
      <c r="G363" t="s">
        <v>80</v>
      </c>
      <c r="H363" t="s">
        <v>67</v>
      </c>
      <c r="I363" t="s">
        <v>23</v>
      </c>
      <c r="J363" t="s">
        <v>24</v>
      </c>
      <c r="K363">
        <v>1845</v>
      </c>
      <c r="L363">
        <v>1845</v>
      </c>
      <c r="M363">
        <v>0</v>
      </c>
      <c r="N363">
        <v>30</v>
      </c>
      <c r="O363">
        <v>1915</v>
      </c>
      <c r="P363">
        <v>2106</v>
      </c>
      <c r="Q363">
        <v>11</v>
      </c>
      <c r="R363">
        <v>2110</v>
      </c>
      <c r="S363">
        <v>2117</v>
      </c>
      <c r="T363">
        <v>7</v>
      </c>
      <c r="U363">
        <v>0</v>
      </c>
      <c r="V363">
        <v>0</v>
      </c>
      <c r="W363">
        <v>265</v>
      </c>
      <c r="X363">
        <v>272</v>
      </c>
      <c r="Y363">
        <v>231</v>
      </c>
      <c r="Z363">
        <v>1846</v>
      </c>
      <c r="AF363" t="str">
        <f t="shared" si="48"/>
        <v>21:17</v>
      </c>
      <c r="AG363" t="str">
        <f t="shared" si="43"/>
        <v>18:45</v>
      </c>
      <c r="AH363" s="5">
        <f t="shared" si="44"/>
        <v>0.10555555555555551</v>
      </c>
      <c r="AI363" t="str">
        <f t="shared" si="49"/>
        <v>Evening</v>
      </c>
      <c r="AJ363" t="str">
        <f t="shared" si="50"/>
        <v>KEEP</v>
      </c>
      <c r="AK363" t="str">
        <f t="shared" si="45"/>
        <v>Wednesday</v>
      </c>
      <c r="AL363" t="str">
        <f t="shared" si="46"/>
        <v>OnTime</v>
      </c>
      <c r="AM363" t="str">
        <f t="shared" si="47"/>
        <v>December</v>
      </c>
    </row>
    <row r="364" spans="1:39" x14ac:dyDescent="0.3">
      <c r="A364" s="1">
        <v>45111</v>
      </c>
      <c r="B364" t="s">
        <v>14</v>
      </c>
      <c r="C364" t="s">
        <v>15</v>
      </c>
      <c r="D364" t="s">
        <v>16</v>
      </c>
      <c r="E364">
        <v>19790</v>
      </c>
      <c r="F364">
        <v>1238</v>
      </c>
      <c r="G364" t="s">
        <v>153</v>
      </c>
      <c r="H364" t="s">
        <v>154</v>
      </c>
      <c r="I364" t="s">
        <v>120</v>
      </c>
      <c r="J364" t="s">
        <v>121</v>
      </c>
      <c r="K364">
        <v>810</v>
      </c>
      <c r="L364">
        <v>802</v>
      </c>
      <c r="M364">
        <v>-8</v>
      </c>
      <c r="N364">
        <v>13</v>
      </c>
      <c r="O364">
        <v>815</v>
      </c>
      <c r="P364">
        <v>940</v>
      </c>
      <c r="Q364">
        <v>6</v>
      </c>
      <c r="R364">
        <v>1005</v>
      </c>
      <c r="S364">
        <v>946</v>
      </c>
      <c r="T364">
        <v>-19</v>
      </c>
      <c r="U364">
        <v>0</v>
      </c>
      <c r="V364">
        <v>0</v>
      </c>
      <c r="W364">
        <v>175</v>
      </c>
      <c r="X364">
        <v>164</v>
      </c>
      <c r="Y364">
        <v>145</v>
      </c>
      <c r="Z364">
        <v>1087</v>
      </c>
      <c r="AF364" t="str">
        <f t="shared" si="48"/>
        <v>09:46</v>
      </c>
      <c r="AG364" t="str">
        <f t="shared" si="43"/>
        <v>08:02</v>
      </c>
      <c r="AH364" s="5">
        <f t="shared" si="44"/>
        <v>7.2222222222222243E-2</v>
      </c>
      <c r="AI364" t="str">
        <f t="shared" si="49"/>
        <v>Morning</v>
      </c>
      <c r="AJ364" t="str">
        <f t="shared" si="50"/>
        <v>REMOVE</v>
      </c>
      <c r="AK364" t="str">
        <f t="shared" si="45"/>
        <v>Tuesday</v>
      </c>
      <c r="AL364" t="str">
        <f t="shared" si="46"/>
        <v>OnTime</v>
      </c>
      <c r="AM364" t="str">
        <f t="shared" si="47"/>
        <v>July</v>
      </c>
    </row>
    <row r="365" spans="1:39" x14ac:dyDescent="0.3">
      <c r="A365" s="1">
        <v>44924</v>
      </c>
      <c r="B365" t="s">
        <v>7</v>
      </c>
      <c r="C365" t="s">
        <v>8</v>
      </c>
      <c r="D365" t="s">
        <v>9</v>
      </c>
      <c r="E365">
        <v>19977</v>
      </c>
      <c r="F365">
        <v>2106</v>
      </c>
      <c r="G365" t="s">
        <v>51</v>
      </c>
      <c r="H365" t="s">
        <v>52</v>
      </c>
      <c r="I365" t="s">
        <v>12</v>
      </c>
      <c r="J365" t="s">
        <v>13</v>
      </c>
      <c r="K365">
        <v>1940</v>
      </c>
      <c r="L365">
        <v>2015</v>
      </c>
      <c r="M365">
        <v>35</v>
      </c>
      <c r="N365">
        <v>49</v>
      </c>
      <c r="O365">
        <v>2104</v>
      </c>
      <c r="P365">
        <v>100</v>
      </c>
      <c r="Q365">
        <v>9</v>
      </c>
      <c r="R365">
        <v>6</v>
      </c>
      <c r="S365">
        <v>109</v>
      </c>
      <c r="T365">
        <v>63</v>
      </c>
      <c r="U365">
        <v>0</v>
      </c>
      <c r="V365">
        <v>0</v>
      </c>
      <c r="W365">
        <v>206</v>
      </c>
      <c r="X365">
        <v>234</v>
      </c>
      <c r="Y365">
        <v>176</v>
      </c>
      <c r="Z365">
        <v>1400</v>
      </c>
      <c r="AA365">
        <v>22</v>
      </c>
      <c r="AB365">
        <v>0</v>
      </c>
      <c r="AC365">
        <v>28</v>
      </c>
      <c r="AD365">
        <v>0</v>
      </c>
      <c r="AE365">
        <v>13</v>
      </c>
      <c r="AF365" t="str">
        <f t="shared" si="48"/>
        <v>01:09</v>
      </c>
      <c r="AG365" t="str">
        <f t="shared" si="43"/>
        <v>20:15</v>
      </c>
      <c r="AH365" s="5">
        <f t="shared" si="44"/>
        <v>-0.79583333333333328</v>
      </c>
      <c r="AI365" t="str">
        <f t="shared" si="49"/>
        <v>Evening</v>
      </c>
      <c r="AJ365" t="str">
        <f t="shared" si="50"/>
        <v>KEEP</v>
      </c>
      <c r="AK365" t="str">
        <f t="shared" si="45"/>
        <v>Thursday</v>
      </c>
      <c r="AL365" t="str">
        <f t="shared" si="46"/>
        <v>Delayed</v>
      </c>
      <c r="AM365" t="str">
        <f t="shared" si="47"/>
        <v>December</v>
      </c>
    </row>
    <row r="366" spans="1:39" x14ac:dyDescent="0.3">
      <c r="A366" s="1">
        <v>44718</v>
      </c>
      <c r="B366" t="s">
        <v>7</v>
      </c>
      <c r="C366" t="s">
        <v>8</v>
      </c>
      <c r="D366" t="s">
        <v>9</v>
      </c>
      <c r="E366">
        <v>19977</v>
      </c>
      <c r="F366">
        <v>1237</v>
      </c>
      <c r="G366" t="s">
        <v>23</v>
      </c>
      <c r="H366" t="s">
        <v>24</v>
      </c>
      <c r="I366" t="s">
        <v>19</v>
      </c>
      <c r="J366" t="s">
        <v>20</v>
      </c>
      <c r="K366">
        <v>857</v>
      </c>
      <c r="L366">
        <v>911</v>
      </c>
      <c r="M366">
        <v>14</v>
      </c>
      <c r="N366">
        <v>19</v>
      </c>
      <c r="O366">
        <v>930</v>
      </c>
      <c r="P366">
        <v>1105</v>
      </c>
      <c r="Q366">
        <v>7</v>
      </c>
      <c r="R366">
        <v>1120</v>
      </c>
      <c r="S366">
        <v>1112</v>
      </c>
      <c r="T366">
        <v>-8</v>
      </c>
      <c r="U366">
        <v>0</v>
      </c>
      <c r="V366">
        <v>0</v>
      </c>
      <c r="W366">
        <v>143</v>
      </c>
      <c r="X366">
        <v>121</v>
      </c>
      <c r="Y366">
        <v>95</v>
      </c>
      <c r="Z366">
        <v>679</v>
      </c>
      <c r="AF366" t="str">
        <f t="shared" si="48"/>
        <v>11:12</v>
      </c>
      <c r="AG366" t="str">
        <f t="shared" si="43"/>
        <v>09:11</v>
      </c>
      <c r="AH366" s="5">
        <f t="shared" si="44"/>
        <v>8.4027777777777812E-2</v>
      </c>
      <c r="AI366" t="str">
        <f t="shared" si="49"/>
        <v>Morning</v>
      </c>
      <c r="AJ366" t="str">
        <f t="shared" si="50"/>
        <v>REMOVE</v>
      </c>
      <c r="AK366" t="str">
        <f t="shared" si="45"/>
        <v>Monday</v>
      </c>
      <c r="AL366" t="str">
        <f t="shared" si="46"/>
        <v>OnTime</v>
      </c>
      <c r="AM366" t="str">
        <f t="shared" si="47"/>
        <v>June</v>
      </c>
    </row>
    <row r="367" spans="1:39" x14ac:dyDescent="0.3">
      <c r="A367" s="1">
        <v>44838</v>
      </c>
      <c r="B367" t="s">
        <v>39</v>
      </c>
      <c r="C367" t="s">
        <v>40</v>
      </c>
      <c r="D367" t="s">
        <v>41</v>
      </c>
      <c r="E367">
        <v>19805</v>
      </c>
      <c r="F367">
        <v>966</v>
      </c>
      <c r="G367" t="s">
        <v>339</v>
      </c>
      <c r="H367" t="s">
        <v>340</v>
      </c>
      <c r="I367" t="s">
        <v>97</v>
      </c>
      <c r="J367" t="s">
        <v>98</v>
      </c>
      <c r="K367">
        <v>600</v>
      </c>
      <c r="L367">
        <v>554</v>
      </c>
      <c r="M367">
        <v>-6</v>
      </c>
      <c r="N367">
        <v>9</v>
      </c>
      <c r="O367">
        <v>603</v>
      </c>
      <c r="P367">
        <v>730</v>
      </c>
      <c r="Q367">
        <v>9</v>
      </c>
      <c r="R367">
        <v>755</v>
      </c>
      <c r="S367">
        <v>739</v>
      </c>
      <c r="T367">
        <v>-16</v>
      </c>
      <c r="U367">
        <v>0</v>
      </c>
      <c r="V367">
        <v>0</v>
      </c>
      <c r="W367">
        <v>115</v>
      </c>
      <c r="X367">
        <v>105</v>
      </c>
      <c r="Y367">
        <v>87</v>
      </c>
      <c r="Z367">
        <v>573</v>
      </c>
      <c r="AF367" t="str">
        <f t="shared" si="48"/>
        <v>07:39</v>
      </c>
      <c r="AG367" t="str">
        <f t="shared" si="43"/>
        <v>05:54</v>
      </c>
      <c r="AH367" s="5">
        <f t="shared" si="44"/>
        <v>7.2916666666666657E-2</v>
      </c>
      <c r="AI367" t="str">
        <f t="shared" si="49"/>
        <v>Night</v>
      </c>
      <c r="AJ367" t="str">
        <f t="shared" si="50"/>
        <v>REMOVE</v>
      </c>
      <c r="AK367" t="str">
        <f t="shared" si="45"/>
        <v>Tuesday</v>
      </c>
      <c r="AL367" t="str">
        <f t="shared" si="46"/>
        <v>OnTime</v>
      </c>
      <c r="AM367" t="str">
        <f t="shared" si="47"/>
        <v>October</v>
      </c>
    </row>
    <row r="368" spans="1:39" x14ac:dyDescent="0.3">
      <c r="A368" s="1">
        <v>44731</v>
      </c>
      <c r="B368" t="s">
        <v>7</v>
      </c>
      <c r="C368" t="s">
        <v>8</v>
      </c>
      <c r="D368" t="s">
        <v>9</v>
      </c>
      <c r="E368">
        <v>19977</v>
      </c>
      <c r="F368">
        <v>378</v>
      </c>
      <c r="G368" t="s">
        <v>12</v>
      </c>
      <c r="H368" t="s">
        <v>13</v>
      </c>
      <c r="I368" t="s">
        <v>103</v>
      </c>
      <c r="J368" t="s">
        <v>104</v>
      </c>
      <c r="K368">
        <v>2143</v>
      </c>
      <c r="L368">
        <v>2136</v>
      </c>
      <c r="M368">
        <v>-7</v>
      </c>
      <c r="N368">
        <v>21</v>
      </c>
      <c r="O368">
        <v>2157</v>
      </c>
      <c r="P368">
        <v>2339</v>
      </c>
      <c r="Q368">
        <v>7</v>
      </c>
      <c r="R368">
        <v>9</v>
      </c>
      <c r="S368">
        <v>2346</v>
      </c>
      <c r="T368">
        <v>-23</v>
      </c>
      <c r="U368">
        <v>0</v>
      </c>
      <c r="V368">
        <v>0</v>
      </c>
      <c r="W368">
        <v>326</v>
      </c>
      <c r="X368">
        <v>310</v>
      </c>
      <c r="Y368">
        <v>282</v>
      </c>
      <c r="Z368">
        <v>2227</v>
      </c>
      <c r="AF368" t="str">
        <f t="shared" si="48"/>
        <v>23:46</v>
      </c>
      <c r="AG368" t="str">
        <f t="shared" si="43"/>
        <v>21:36</v>
      </c>
      <c r="AH368" s="5">
        <f t="shared" si="44"/>
        <v>9.027777777777779E-2</v>
      </c>
      <c r="AI368" t="str">
        <f t="shared" si="49"/>
        <v>Evening</v>
      </c>
      <c r="AJ368" t="str">
        <f t="shared" si="50"/>
        <v>REMOVE</v>
      </c>
      <c r="AK368" t="str">
        <f t="shared" si="45"/>
        <v>Sunday</v>
      </c>
      <c r="AL368" t="str">
        <f t="shared" si="46"/>
        <v>OnTime</v>
      </c>
      <c r="AM368" t="str">
        <f t="shared" si="47"/>
        <v>June</v>
      </c>
    </row>
    <row r="369" spans="1:39" x14ac:dyDescent="0.3">
      <c r="A369" s="1">
        <v>45164</v>
      </c>
      <c r="B369" t="s">
        <v>32</v>
      </c>
      <c r="C369" t="s">
        <v>33</v>
      </c>
      <c r="D369" t="s">
        <v>34</v>
      </c>
      <c r="E369">
        <v>19393</v>
      </c>
      <c r="F369">
        <v>2827</v>
      </c>
      <c r="G369" t="s">
        <v>10</v>
      </c>
      <c r="H369" t="s">
        <v>11</v>
      </c>
      <c r="I369" t="s">
        <v>160</v>
      </c>
      <c r="J369" t="s">
        <v>161</v>
      </c>
      <c r="K369">
        <v>1550</v>
      </c>
      <c r="L369">
        <v>1543</v>
      </c>
      <c r="M369">
        <v>-7</v>
      </c>
      <c r="N369">
        <v>11</v>
      </c>
      <c r="O369">
        <v>1554</v>
      </c>
      <c r="P369">
        <v>1709</v>
      </c>
      <c r="Q369">
        <v>4</v>
      </c>
      <c r="R369">
        <v>1740</v>
      </c>
      <c r="S369">
        <v>1713</v>
      </c>
      <c r="T369">
        <v>-27</v>
      </c>
      <c r="U369">
        <v>0</v>
      </c>
      <c r="V369">
        <v>0</v>
      </c>
      <c r="W369">
        <v>170</v>
      </c>
      <c r="X369">
        <v>150</v>
      </c>
      <c r="Y369">
        <v>135</v>
      </c>
      <c r="Z369">
        <v>1057</v>
      </c>
      <c r="AF369" t="str">
        <f t="shared" si="48"/>
        <v>17:13</v>
      </c>
      <c r="AG369" t="str">
        <f t="shared" si="43"/>
        <v>15:43</v>
      </c>
      <c r="AH369" s="5">
        <f t="shared" si="44"/>
        <v>6.25E-2</v>
      </c>
      <c r="AI369" t="str">
        <f t="shared" si="49"/>
        <v>Afternoon</v>
      </c>
      <c r="AJ369" t="str">
        <f t="shared" si="50"/>
        <v>REMOVE</v>
      </c>
      <c r="AK369" t="str">
        <f t="shared" si="45"/>
        <v>Saturday</v>
      </c>
      <c r="AL369" t="str">
        <f t="shared" si="46"/>
        <v>OnTime</v>
      </c>
      <c r="AM369" t="str">
        <f t="shared" si="47"/>
        <v>August</v>
      </c>
    </row>
    <row r="370" spans="1:39" x14ac:dyDescent="0.3">
      <c r="A370" s="1">
        <v>43804</v>
      </c>
      <c r="B370" t="s">
        <v>14</v>
      </c>
      <c r="C370" t="s">
        <v>15</v>
      </c>
      <c r="D370" t="s">
        <v>16</v>
      </c>
      <c r="E370">
        <v>19790</v>
      </c>
      <c r="F370">
        <v>358</v>
      </c>
      <c r="G370" t="s">
        <v>341</v>
      </c>
      <c r="H370" t="s">
        <v>342</v>
      </c>
      <c r="I370" t="s">
        <v>120</v>
      </c>
      <c r="J370" t="s">
        <v>121</v>
      </c>
      <c r="K370">
        <v>811</v>
      </c>
      <c r="L370">
        <v>808</v>
      </c>
      <c r="M370">
        <v>-3</v>
      </c>
      <c r="N370">
        <v>14</v>
      </c>
      <c r="O370">
        <v>822</v>
      </c>
      <c r="P370">
        <v>1009</v>
      </c>
      <c r="Q370">
        <v>8</v>
      </c>
      <c r="R370">
        <v>1030</v>
      </c>
      <c r="S370">
        <v>1017</v>
      </c>
      <c r="T370">
        <v>-13</v>
      </c>
      <c r="U370">
        <v>0</v>
      </c>
      <c r="V370">
        <v>0</v>
      </c>
      <c r="W370">
        <v>259</v>
      </c>
      <c r="X370">
        <v>249</v>
      </c>
      <c r="Y370">
        <v>227</v>
      </c>
      <c r="Z370">
        <v>1565</v>
      </c>
      <c r="AF370" t="str">
        <f t="shared" si="48"/>
        <v>10:17</v>
      </c>
      <c r="AG370" t="str">
        <f t="shared" si="43"/>
        <v>08:08</v>
      </c>
      <c r="AH370" s="5">
        <f t="shared" si="44"/>
        <v>8.9583333333333293E-2</v>
      </c>
      <c r="AI370" t="str">
        <f t="shared" si="49"/>
        <v>Morning</v>
      </c>
      <c r="AJ370" t="str">
        <f t="shared" si="50"/>
        <v>REMOVE</v>
      </c>
      <c r="AK370" t="str">
        <f t="shared" si="45"/>
        <v>Thursday</v>
      </c>
      <c r="AL370" t="str">
        <f t="shared" si="46"/>
        <v>OnTime</v>
      </c>
      <c r="AM370" t="str">
        <f t="shared" si="47"/>
        <v>December</v>
      </c>
    </row>
    <row r="371" spans="1:39" x14ac:dyDescent="0.3">
      <c r="A371" s="1">
        <v>43630</v>
      </c>
      <c r="B371" t="s">
        <v>32</v>
      </c>
      <c r="C371" t="s">
        <v>33</v>
      </c>
      <c r="D371" t="s">
        <v>34</v>
      </c>
      <c r="E371">
        <v>19393</v>
      </c>
      <c r="F371">
        <v>6299</v>
      </c>
      <c r="G371" t="s">
        <v>231</v>
      </c>
      <c r="H371" t="s">
        <v>232</v>
      </c>
      <c r="I371" t="s">
        <v>286</v>
      </c>
      <c r="J371" t="s">
        <v>287</v>
      </c>
      <c r="K371">
        <v>1010</v>
      </c>
      <c r="L371">
        <v>1007</v>
      </c>
      <c r="M371">
        <v>-3</v>
      </c>
      <c r="N371">
        <v>14</v>
      </c>
      <c r="O371">
        <v>1021</v>
      </c>
      <c r="P371">
        <v>1043</v>
      </c>
      <c r="Q371">
        <v>4</v>
      </c>
      <c r="R371">
        <v>1100</v>
      </c>
      <c r="S371">
        <v>1047</v>
      </c>
      <c r="T371">
        <v>-13</v>
      </c>
      <c r="U371">
        <v>0</v>
      </c>
      <c r="V371">
        <v>0</v>
      </c>
      <c r="W371">
        <v>50</v>
      </c>
      <c r="X371">
        <v>40</v>
      </c>
      <c r="Y371">
        <v>22</v>
      </c>
      <c r="Z371">
        <v>100</v>
      </c>
      <c r="AF371" t="str">
        <f t="shared" si="48"/>
        <v>10:47</v>
      </c>
      <c r="AG371" t="str">
        <f t="shared" si="43"/>
        <v>10:07</v>
      </c>
      <c r="AH371" s="5">
        <f t="shared" si="44"/>
        <v>2.777777777777779E-2</v>
      </c>
      <c r="AI371" t="str">
        <f t="shared" si="49"/>
        <v>Morning</v>
      </c>
      <c r="AJ371" t="str">
        <f t="shared" si="50"/>
        <v>REMOVE</v>
      </c>
      <c r="AK371" t="str">
        <f t="shared" si="45"/>
        <v>Friday</v>
      </c>
      <c r="AL371" t="str">
        <f t="shared" si="46"/>
        <v>OnTime</v>
      </c>
      <c r="AM371" t="str">
        <f t="shared" si="47"/>
        <v>June</v>
      </c>
    </row>
    <row r="372" spans="1:39" x14ac:dyDescent="0.3">
      <c r="A372" s="1">
        <v>43853</v>
      </c>
      <c r="B372" t="s">
        <v>122</v>
      </c>
      <c r="C372" t="s">
        <v>123</v>
      </c>
      <c r="D372" t="s">
        <v>124</v>
      </c>
      <c r="E372">
        <v>20304</v>
      </c>
      <c r="F372">
        <v>3651</v>
      </c>
      <c r="G372" t="s">
        <v>241</v>
      </c>
      <c r="H372" t="s">
        <v>242</v>
      </c>
      <c r="I372" t="s">
        <v>120</v>
      </c>
      <c r="J372" t="s">
        <v>121</v>
      </c>
      <c r="K372">
        <v>1011</v>
      </c>
      <c r="L372">
        <v>1007</v>
      </c>
      <c r="M372">
        <v>-4</v>
      </c>
      <c r="N372">
        <v>16</v>
      </c>
      <c r="O372">
        <v>1023</v>
      </c>
      <c r="P372">
        <v>1257</v>
      </c>
      <c r="Q372">
        <v>7</v>
      </c>
      <c r="R372">
        <v>1305</v>
      </c>
      <c r="S372">
        <v>1304</v>
      </c>
      <c r="T372">
        <v>-1</v>
      </c>
      <c r="U372">
        <v>0</v>
      </c>
      <c r="V372">
        <v>0</v>
      </c>
      <c r="W372">
        <v>114</v>
      </c>
      <c r="X372">
        <v>117</v>
      </c>
      <c r="Y372">
        <v>94</v>
      </c>
      <c r="Z372">
        <v>574</v>
      </c>
      <c r="AF372" t="str">
        <f t="shared" si="48"/>
        <v>13:04</v>
      </c>
      <c r="AG372" t="str">
        <f t="shared" si="43"/>
        <v>10:07</v>
      </c>
      <c r="AH372" s="5">
        <f t="shared" si="44"/>
        <v>0.12291666666666662</v>
      </c>
      <c r="AI372" t="str">
        <f t="shared" si="49"/>
        <v>Morning</v>
      </c>
      <c r="AJ372" t="str">
        <f t="shared" si="50"/>
        <v>REMOVE</v>
      </c>
      <c r="AK372" t="str">
        <f t="shared" si="45"/>
        <v>Thursday</v>
      </c>
      <c r="AL372" t="str">
        <f t="shared" si="46"/>
        <v>OnTime</v>
      </c>
      <c r="AM372" t="str">
        <f t="shared" si="47"/>
        <v>January</v>
      </c>
    </row>
    <row r="373" spans="1:39" x14ac:dyDescent="0.3">
      <c r="A373" s="1">
        <v>44396</v>
      </c>
      <c r="B373" t="s">
        <v>122</v>
      </c>
      <c r="C373" t="s">
        <v>123</v>
      </c>
      <c r="D373" t="s">
        <v>124</v>
      </c>
      <c r="E373">
        <v>20304</v>
      </c>
      <c r="F373">
        <v>5126</v>
      </c>
      <c r="G373" t="s">
        <v>351</v>
      </c>
      <c r="H373" t="s">
        <v>352</v>
      </c>
      <c r="I373" t="s">
        <v>21</v>
      </c>
      <c r="J373" t="s">
        <v>22</v>
      </c>
      <c r="K373">
        <v>620</v>
      </c>
      <c r="L373">
        <v>617</v>
      </c>
      <c r="M373">
        <v>-3</v>
      </c>
      <c r="N373">
        <v>6</v>
      </c>
      <c r="O373">
        <v>623</v>
      </c>
      <c r="P373">
        <v>614</v>
      </c>
      <c r="Q373">
        <v>9</v>
      </c>
      <c r="R373">
        <v>651</v>
      </c>
      <c r="S373">
        <v>623</v>
      </c>
      <c r="T373">
        <v>-28</v>
      </c>
      <c r="U373">
        <v>0</v>
      </c>
      <c r="V373">
        <v>0</v>
      </c>
      <c r="W373">
        <v>91</v>
      </c>
      <c r="X373">
        <v>66</v>
      </c>
      <c r="Y373">
        <v>51</v>
      </c>
      <c r="Z373">
        <v>385</v>
      </c>
      <c r="AF373" t="str">
        <f t="shared" si="48"/>
        <v>06:23</v>
      </c>
      <c r="AG373" t="str">
        <f t="shared" si="43"/>
        <v>06:17</v>
      </c>
      <c r="AH373" s="5">
        <f t="shared" si="44"/>
        <v>4.1666666666666519E-3</v>
      </c>
      <c r="AI373" t="str">
        <f t="shared" si="49"/>
        <v>Morning</v>
      </c>
      <c r="AJ373" t="str">
        <f t="shared" si="50"/>
        <v>REMOVE</v>
      </c>
      <c r="AK373" t="str">
        <f t="shared" si="45"/>
        <v>Monday</v>
      </c>
      <c r="AL373" t="str">
        <f t="shared" si="46"/>
        <v>OnTime</v>
      </c>
      <c r="AM373" t="str">
        <f t="shared" si="47"/>
        <v>July</v>
      </c>
    </row>
    <row r="374" spans="1:39" x14ac:dyDescent="0.3">
      <c r="A374" s="1">
        <v>44515</v>
      </c>
      <c r="B374" t="s">
        <v>122</v>
      </c>
      <c r="C374" t="s">
        <v>123</v>
      </c>
      <c r="D374" t="s">
        <v>124</v>
      </c>
      <c r="E374">
        <v>20304</v>
      </c>
      <c r="F374">
        <v>3386</v>
      </c>
      <c r="G374" t="s">
        <v>167</v>
      </c>
      <c r="H374" t="s">
        <v>168</v>
      </c>
      <c r="I374" t="s">
        <v>151</v>
      </c>
      <c r="J374" t="s">
        <v>152</v>
      </c>
      <c r="K374">
        <v>1335</v>
      </c>
      <c r="L374">
        <v>1331</v>
      </c>
      <c r="M374">
        <v>-4</v>
      </c>
      <c r="N374">
        <v>14</v>
      </c>
      <c r="O374">
        <v>1345</v>
      </c>
      <c r="P374">
        <v>1501</v>
      </c>
      <c r="Q374">
        <v>6</v>
      </c>
      <c r="R374">
        <v>1516</v>
      </c>
      <c r="S374">
        <v>1507</v>
      </c>
      <c r="T374">
        <v>-9</v>
      </c>
      <c r="U374">
        <v>0</v>
      </c>
      <c r="V374">
        <v>0</v>
      </c>
      <c r="W374">
        <v>101</v>
      </c>
      <c r="X374">
        <v>96</v>
      </c>
      <c r="Y374">
        <v>76</v>
      </c>
      <c r="Z374">
        <v>480</v>
      </c>
      <c r="AF374" t="str">
        <f t="shared" si="48"/>
        <v>15:07</v>
      </c>
      <c r="AG374" t="str">
        <f t="shared" si="43"/>
        <v>13:31</v>
      </c>
      <c r="AH374" s="5">
        <f t="shared" si="44"/>
        <v>6.6666666666666652E-2</v>
      </c>
      <c r="AI374" t="str">
        <f t="shared" si="49"/>
        <v>Afternoon</v>
      </c>
      <c r="AJ374" t="str">
        <f t="shared" si="50"/>
        <v>REMOVE</v>
      </c>
      <c r="AK374" t="str">
        <f t="shared" si="45"/>
        <v>Monday</v>
      </c>
      <c r="AL374" t="str">
        <f t="shared" si="46"/>
        <v>OnTime</v>
      </c>
      <c r="AM374" t="str">
        <f t="shared" si="47"/>
        <v>November</v>
      </c>
    </row>
    <row r="375" spans="1:39" x14ac:dyDescent="0.3">
      <c r="A375" s="1">
        <v>44724</v>
      </c>
      <c r="B375" t="s">
        <v>122</v>
      </c>
      <c r="C375" t="s">
        <v>123</v>
      </c>
      <c r="D375" t="s">
        <v>124</v>
      </c>
      <c r="E375">
        <v>20304</v>
      </c>
      <c r="F375">
        <v>4011</v>
      </c>
      <c r="G375" t="s">
        <v>144</v>
      </c>
      <c r="H375" t="s">
        <v>145</v>
      </c>
      <c r="I375" t="s">
        <v>99</v>
      </c>
      <c r="J375" t="s">
        <v>43</v>
      </c>
      <c r="K375">
        <v>1608</v>
      </c>
      <c r="L375">
        <v>1607</v>
      </c>
      <c r="M375">
        <v>-1</v>
      </c>
      <c r="N375">
        <v>22</v>
      </c>
      <c r="O375">
        <v>1629</v>
      </c>
      <c r="P375">
        <v>1728</v>
      </c>
      <c r="Q375">
        <v>10</v>
      </c>
      <c r="R375">
        <v>1741</v>
      </c>
      <c r="S375">
        <v>1738</v>
      </c>
      <c r="T375">
        <v>-3</v>
      </c>
      <c r="U375">
        <v>0</v>
      </c>
      <c r="V375">
        <v>0</v>
      </c>
      <c r="W375">
        <v>93</v>
      </c>
      <c r="X375">
        <v>91</v>
      </c>
      <c r="Y375">
        <v>59</v>
      </c>
      <c r="Z375">
        <v>383</v>
      </c>
      <c r="AF375" t="str">
        <f t="shared" si="48"/>
        <v>17:38</v>
      </c>
      <c r="AG375" t="str">
        <f t="shared" si="43"/>
        <v>16:07</v>
      </c>
      <c r="AH375" s="5">
        <f t="shared" si="44"/>
        <v>6.3194444444444553E-2</v>
      </c>
      <c r="AI375" t="str">
        <f t="shared" si="49"/>
        <v>Afternoon</v>
      </c>
      <c r="AJ375" t="str">
        <f t="shared" si="50"/>
        <v>REMOVE</v>
      </c>
      <c r="AK375" t="str">
        <f t="shared" si="45"/>
        <v>Sunday</v>
      </c>
      <c r="AL375" t="str">
        <f t="shared" si="46"/>
        <v>OnTime</v>
      </c>
      <c r="AM375" t="str">
        <f t="shared" si="47"/>
        <v>June</v>
      </c>
    </row>
    <row r="376" spans="1:39" x14ac:dyDescent="0.3">
      <c r="A376" s="1">
        <v>44019</v>
      </c>
      <c r="B376" t="s">
        <v>14</v>
      </c>
      <c r="C376" t="s">
        <v>15</v>
      </c>
      <c r="D376" t="s">
        <v>16</v>
      </c>
      <c r="E376">
        <v>19790</v>
      </c>
      <c r="F376">
        <v>726</v>
      </c>
      <c r="G376" t="s">
        <v>23</v>
      </c>
      <c r="H376" t="s">
        <v>24</v>
      </c>
      <c r="I376" t="s">
        <v>60</v>
      </c>
      <c r="J376" t="s">
        <v>61</v>
      </c>
      <c r="K376">
        <v>1310</v>
      </c>
      <c r="L376">
        <v>1305</v>
      </c>
      <c r="M376">
        <v>-5</v>
      </c>
      <c r="N376">
        <v>20</v>
      </c>
      <c r="O376">
        <v>1325</v>
      </c>
      <c r="P376">
        <v>2021</v>
      </c>
      <c r="Q376">
        <v>12</v>
      </c>
      <c r="R376">
        <v>2044</v>
      </c>
      <c r="S376">
        <v>2033</v>
      </c>
      <c r="T376">
        <v>-11</v>
      </c>
      <c r="U376">
        <v>0</v>
      </c>
      <c r="V376">
        <v>0</v>
      </c>
      <c r="W376">
        <v>274</v>
      </c>
      <c r="X376">
        <v>268</v>
      </c>
      <c r="Y376">
        <v>236</v>
      </c>
      <c r="Z376">
        <v>2139</v>
      </c>
      <c r="AF376" t="str">
        <f t="shared" si="48"/>
        <v>20:33</v>
      </c>
      <c r="AG376" t="str">
        <f t="shared" si="43"/>
        <v>13:05</v>
      </c>
      <c r="AH376" s="5">
        <f t="shared" si="44"/>
        <v>0.31111111111111112</v>
      </c>
      <c r="AI376" t="str">
        <f t="shared" si="49"/>
        <v>Afternoon</v>
      </c>
      <c r="AJ376" t="str">
        <f t="shared" si="50"/>
        <v>REMOVE</v>
      </c>
      <c r="AK376" t="str">
        <f t="shared" si="45"/>
        <v>Tuesday</v>
      </c>
      <c r="AL376" t="str">
        <f t="shared" si="46"/>
        <v>OnTime</v>
      </c>
      <c r="AM376" t="str">
        <f t="shared" si="47"/>
        <v>July</v>
      </c>
    </row>
    <row r="377" spans="1:39" x14ac:dyDescent="0.3">
      <c r="A377" s="1">
        <v>43882</v>
      </c>
      <c r="B377" t="s">
        <v>14</v>
      </c>
      <c r="C377" t="s">
        <v>15</v>
      </c>
      <c r="D377" t="s">
        <v>16</v>
      </c>
      <c r="E377">
        <v>19790</v>
      </c>
      <c r="F377">
        <v>2785</v>
      </c>
      <c r="G377" t="s">
        <v>144</v>
      </c>
      <c r="H377" t="s">
        <v>145</v>
      </c>
      <c r="I377" t="s">
        <v>53</v>
      </c>
      <c r="J377" t="s">
        <v>54</v>
      </c>
      <c r="K377">
        <v>1745</v>
      </c>
      <c r="L377">
        <v>1741</v>
      </c>
      <c r="M377">
        <v>-4</v>
      </c>
      <c r="N377">
        <v>17</v>
      </c>
      <c r="O377">
        <v>1758</v>
      </c>
      <c r="P377">
        <v>1935</v>
      </c>
      <c r="Q377">
        <v>10</v>
      </c>
      <c r="R377">
        <v>1955</v>
      </c>
      <c r="S377">
        <v>1945</v>
      </c>
      <c r="T377">
        <v>-10</v>
      </c>
      <c r="U377">
        <v>0</v>
      </c>
      <c r="V377">
        <v>0</v>
      </c>
      <c r="W377">
        <v>310</v>
      </c>
      <c r="X377">
        <v>304</v>
      </c>
      <c r="Y377">
        <v>277</v>
      </c>
      <c r="Z377">
        <v>1979</v>
      </c>
      <c r="AF377" t="str">
        <f t="shared" si="48"/>
        <v>19:45</v>
      </c>
      <c r="AG377" t="str">
        <f t="shared" si="43"/>
        <v>17:41</v>
      </c>
      <c r="AH377" s="5">
        <f t="shared" si="44"/>
        <v>8.6111111111111027E-2</v>
      </c>
      <c r="AI377" t="str">
        <f t="shared" si="49"/>
        <v>Afternoon</v>
      </c>
      <c r="AJ377" t="str">
        <f t="shared" si="50"/>
        <v>REMOVE</v>
      </c>
      <c r="AK377" t="str">
        <f t="shared" si="45"/>
        <v>Friday</v>
      </c>
      <c r="AL377" t="str">
        <f t="shared" si="46"/>
        <v>OnTime</v>
      </c>
      <c r="AM377" t="str">
        <f t="shared" si="47"/>
        <v>February</v>
      </c>
    </row>
    <row r="378" spans="1:39" x14ac:dyDescent="0.3">
      <c r="A378" s="1">
        <v>43901</v>
      </c>
      <c r="B378" t="s">
        <v>81</v>
      </c>
      <c r="C378" t="s">
        <v>82</v>
      </c>
      <c r="D378" t="s">
        <v>83</v>
      </c>
      <c r="E378">
        <v>20409</v>
      </c>
      <c r="F378">
        <v>1236</v>
      </c>
      <c r="G378" t="s">
        <v>165</v>
      </c>
      <c r="H378" t="s">
        <v>166</v>
      </c>
      <c r="I378" t="s">
        <v>74</v>
      </c>
      <c r="J378" t="s">
        <v>75</v>
      </c>
      <c r="K378">
        <v>924</v>
      </c>
      <c r="L378">
        <v>908</v>
      </c>
      <c r="M378">
        <v>-16</v>
      </c>
      <c r="N378">
        <v>13</v>
      </c>
      <c r="O378">
        <v>921</v>
      </c>
      <c r="P378">
        <v>936</v>
      </c>
      <c r="Q378">
        <v>4</v>
      </c>
      <c r="R378">
        <v>1000</v>
      </c>
      <c r="S378">
        <v>940</v>
      </c>
      <c r="T378">
        <v>-20</v>
      </c>
      <c r="U378">
        <v>0</v>
      </c>
      <c r="V378">
        <v>0</v>
      </c>
      <c r="W378">
        <v>36</v>
      </c>
      <c r="X378">
        <v>32</v>
      </c>
      <c r="Y378">
        <v>15</v>
      </c>
      <c r="Z378">
        <v>68</v>
      </c>
      <c r="AF378" t="str">
        <f t="shared" si="48"/>
        <v>09:40</v>
      </c>
      <c r="AG378" t="str">
        <f t="shared" si="43"/>
        <v>09:08</v>
      </c>
      <c r="AH378" s="5">
        <f t="shared" si="44"/>
        <v>2.2222222222222254E-2</v>
      </c>
      <c r="AI378" t="str">
        <f t="shared" si="49"/>
        <v>Morning</v>
      </c>
      <c r="AJ378" t="str">
        <f t="shared" si="50"/>
        <v>REMOVE</v>
      </c>
      <c r="AK378" t="str">
        <f t="shared" si="45"/>
        <v>Wednesday</v>
      </c>
      <c r="AL378" t="str">
        <f t="shared" si="46"/>
        <v>OnTime</v>
      </c>
      <c r="AM378" t="str">
        <f t="shared" si="47"/>
        <v>March</v>
      </c>
    </row>
    <row r="379" spans="1:39" x14ac:dyDescent="0.3">
      <c r="A379" s="1">
        <v>43712</v>
      </c>
      <c r="B379" t="s">
        <v>14</v>
      </c>
      <c r="C379" t="s">
        <v>15</v>
      </c>
      <c r="D379" t="s">
        <v>16</v>
      </c>
      <c r="E379">
        <v>19790</v>
      </c>
      <c r="F379">
        <v>1408</v>
      </c>
      <c r="G379" t="s">
        <v>60</v>
      </c>
      <c r="H379" t="s">
        <v>61</v>
      </c>
      <c r="I379" t="s">
        <v>131</v>
      </c>
      <c r="J379" t="s">
        <v>132</v>
      </c>
      <c r="K379">
        <v>1745</v>
      </c>
      <c r="L379">
        <v>1743</v>
      </c>
      <c r="M379">
        <v>-2</v>
      </c>
      <c r="N379">
        <v>8</v>
      </c>
      <c r="O379">
        <v>1751</v>
      </c>
      <c r="P379">
        <v>1853</v>
      </c>
      <c r="Q379">
        <v>4</v>
      </c>
      <c r="R379">
        <v>1915</v>
      </c>
      <c r="S379">
        <v>1857</v>
      </c>
      <c r="T379">
        <v>-18</v>
      </c>
      <c r="U379">
        <v>0</v>
      </c>
      <c r="V379">
        <v>0</v>
      </c>
      <c r="W379">
        <v>90</v>
      </c>
      <c r="X379">
        <v>74</v>
      </c>
      <c r="Y379">
        <v>62</v>
      </c>
      <c r="Z379">
        <v>432</v>
      </c>
      <c r="AF379" t="str">
        <f t="shared" si="48"/>
        <v>18:57</v>
      </c>
      <c r="AG379" t="str">
        <f t="shared" si="43"/>
        <v>17:43</v>
      </c>
      <c r="AH379" s="5">
        <f t="shared" si="44"/>
        <v>5.1388888888888817E-2</v>
      </c>
      <c r="AI379" t="str">
        <f t="shared" si="49"/>
        <v>Afternoon</v>
      </c>
      <c r="AJ379" t="str">
        <f t="shared" si="50"/>
        <v>REMOVE</v>
      </c>
      <c r="AK379" t="str">
        <f t="shared" si="45"/>
        <v>Wednesday</v>
      </c>
      <c r="AL379" t="str">
        <f t="shared" si="46"/>
        <v>OnTime</v>
      </c>
      <c r="AM379" t="str">
        <f t="shared" si="47"/>
        <v>September</v>
      </c>
    </row>
    <row r="380" spans="1:39" x14ac:dyDescent="0.3">
      <c r="A380" s="1">
        <v>43495</v>
      </c>
      <c r="B380" t="s">
        <v>7</v>
      </c>
      <c r="C380" t="s">
        <v>8</v>
      </c>
      <c r="D380" t="s">
        <v>9</v>
      </c>
      <c r="E380">
        <v>19977</v>
      </c>
      <c r="F380">
        <v>1216</v>
      </c>
      <c r="G380" t="s">
        <v>21</v>
      </c>
      <c r="H380" t="s">
        <v>22</v>
      </c>
      <c r="I380" t="s">
        <v>53</v>
      </c>
      <c r="J380" t="s">
        <v>54</v>
      </c>
      <c r="K380">
        <v>1245</v>
      </c>
      <c r="L380">
        <v>1239</v>
      </c>
      <c r="M380">
        <v>-6</v>
      </c>
      <c r="N380">
        <v>12</v>
      </c>
      <c r="O380">
        <v>1251</v>
      </c>
      <c r="P380">
        <v>1344</v>
      </c>
      <c r="Q380">
        <v>8</v>
      </c>
      <c r="R380">
        <v>1418</v>
      </c>
      <c r="S380">
        <v>1352</v>
      </c>
      <c r="T380">
        <v>-26</v>
      </c>
      <c r="U380">
        <v>0</v>
      </c>
      <c r="V380">
        <v>0</v>
      </c>
      <c r="W380">
        <v>153</v>
      </c>
      <c r="X380">
        <v>133</v>
      </c>
      <c r="Y380">
        <v>113</v>
      </c>
      <c r="Z380">
        <v>862</v>
      </c>
      <c r="AF380" t="str">
        <f t="shared" si="48"/>
        <v>13:52</v>
      </c>
      <c r="AG380" t="str">
        <f t="shared" si="43"/>
        <v>12:39</v>
      </c>
      <c r="AH380" s="5">
        <f t="shared" si="44"/>
        <v>5.0694444444444375E-2</v>
      </c>
      <c r="AI380" t="str">
        <f t="shared" si="49"/>
        <v>Afternoon</v>
      </c>
      <c r="AJ380" t="str">
        <f t="shared" si="50"/>
        <v>REMOVE</v>
      </c>
      <c r="AK380" t="str">
        <f t="shared" si="45"/>
        <v>Wednesday</v>
      </c>
      <c r="AL380" t="str">
        <f t="shared" si="46"/>
        <v>OnTime</v>
      </c>
      <c r="AM380" t="str">
        <f t="shared" si="47"/>
        <v>January</v>
      </c>
    </row>
    <row r="381" spans="1:39" x14ac:dyDescent="0.3">
      <c r="A381" s="1">
        <v>44188</v>
      </c>
      <c r="B381" t="s">
        <v>32</v>
      </c>
      <c r="C381" t="s">
        <v>33</v>
      </c>
      <c r="D381" t="s">
        <v>34</v>
      </c>
      <c r="E381">
        <v>19393</v>
      </c>
      <c r="F381">
        <v>3391</v>
      </c>
      <c r="G381" t="s">
        <v>292</v>
      </c>
      <c r="H381" t="s">
        <v>52</v>
      </c>
      <c r="I381" t="s">
        <v>60</v>
      </c>
      <c r="J381" t="s">
        <v>61</v>
      </c>
      <c r="K381">
        <v>705</v>
      </c>
      <c r="L381">
        <v>705</v>
      </c>
      <c r="M381">
        <v>0</v>
      </c>
      <c r="N381">
        <v>9</v>
      </c>
      <c r="O381">
        <v>714</v>
      </c>
      <c r="P381">
        <v>938</v>
      </c>
      <c r="Q381">
        <v>4</v>
      </c>
      <c r="R381">
        <v>1000</v>
      </c>
      <c r="S381">
        <v>942</v>
      </c>
      <c r="T381">
        <v>-18</v>
      </c>
      <c r="U381">
        <v>0</v>
      </c>
      <c r="V381">
        <v>0</v>
      </c>
      <c r="W381">
        <v>115</v>
      </c>
      <c r="X381">
        <v>97</v>
      </c>
      <c r="Y381">
        <v>84</v>
      </c>
      <c r="Z381">
        <v>696</v>
      </c>
      <c r="AF381" t="str">
        <f t="shared" si="48"/>
        <v>09:42</v>
      </c>
      <c r="AG381" t="str">
        <f t="shared" si="43"/>
        <v>07:05</v>
      </c>
      <c r="AH381" s="5">
        <f t="shared" si="44"/>
        <v>0.10902777777777778</v>
      </c>
      <c r="AI381" t="str">
        <f t="shared" si="49"/>
        <v>Morning</v>
      </c>
      <c r="AJ381" t="str">
        <f t="shared" si="50"/>
        <v>REMOVE</v>
      </c>
      <c r="AK381" t="str">
        <f t="shared" si="45"/>
        <v>Wednesday</v>
      </c>
      <c r="AL381" t="str">
        <f t="shared" si="46"/>
        <v>OnTime</v>
      </c>
      <c r="AM381" t="str">
        <f t="shared" si="47"/>
        <v>December</v>
      </c>
    </row>
    <row r="382" spans="1:39" x14ac:dyDescent="0.3">
      <c r="A382" s="1">
        <v>45151</v>
      </c>
      <c r="B382" t="s">
        <v>25</v>
      </c>
      <c r="C382" t="s">
        <v>26</v>
      </c>
      <c r="D382" t="s">
        <v>27</v>
      </c>
      <c r="E382">
        <v>20416</v>
      </c>
      <c r="F382">
        <v>273</v>
      </c>
      <c r="G382" t="s">
        <v>30</v>
      </c>
      <c r="H382" t="s">
        <v>31</v>
      </c>
      <c r="I382" t="s">
        <v>12</v>
      </c>
      <c r="J382" t="s">
        <v>13</v>
      </c>
      <c r="K382">
        <v>830</v>
      </c>
      <c r="L382">
        <v>1004</v>
      </c>
      <c r="M382">
        <v>94</v>
      </c>
      <c r="N382">
        <v>16</v>
      </c>
      <c r="O382">
        <v>1020</v>
      </c>
      <c r="P382">
        <v>1421</v>
      </c>
      <c r="Q382">
        <v>6</v>
      </c>
      <c r="R382">
        <v>1303</v>
      </c>
      <c r="S382">
        <v>1427</v>
      </c>
      <c r="T382">
        <v>84</v>
      </c>
      <c r="U382">
        <v>0</v>
      </c>
      <c r="V382">
        <v>0</v>
      </c>
      <c r="W382">
        <v>213</v>
      </c>
      <c r="X382">
        <v>203</v>
      </c>
      <c r="Y382">
        <v>181</v>
      </c>
      <c r="Z382">
        <v>1372</v>
      </c>
      <c r="AA382">
        <v>36</v>
      </c>
      <c r="AB382">
        <v>0</v>
      </c>
      <c r="AC382">
        <v>48</v>
      </c>
      <c r="AD382">
        <v>0</v>
      </c>
      <c r="AE382">
        <v>0</v>
      </c>
      <c r="AF382" t="str">
        <f t="shared" si="48"/>
        <v>14:27</v>
      </c>
      <c r="AG382" t="str">
        <f t="shared" si="43"/>
        <v>10:04</v>
      </c>
      <c r="AH382" s="5">
        <f t="shared" si="44"/>
        <v>0.18263888888888885</v>
      </c>
      <c r="AI382" t="str">
        <f t="shared" si="49"/>
        <v>Morning</v>
      </c>
      <c r="AJ382" t="str">
        <f t="shared" si="50"/>
        <v>KEEP</v>
      </c>
      <c r="AK382" t="str">
        <f t="shared" si="45"/>
        <v>Sunday</v>
      </c>
      <c r="AL382" t="str">
        <f t="shared" si="46"/>
        <v>Delayed</v>
      </c>
      <c r="AM382" t="str">
        <f t="shared" si="47"/>
        <v>August</v>
      </c>
    </row>
    <row r="383" spans="1:39" x14ac:dyDescent="0.3">
      <c r="A383" s="1">
        <v>43641</v>
      </c>
      <c r="B383" t="s">
        <v>14</v>
      </c>
      <c r="C383" t="s">
        <v>15</v>
      </c>
      <c r="D383" t="s">
        <v>16</v>
      </c>
      <c r="E383">
        <v>19790</v>
      </c>
      <c r="F383">
        <v>1726</v>
      </c>
      <c r="G383" t="s">
        <v>120</v>
      </c>
      <c r="H383" t="s">
        <v>121</v>
      </c>
      <c r="I383" t="s">
        <v>80</v>
      </c>
      <c r="J383" t="s">
        <v>67</v>
      </c>
      <c r="K383">
        <v>1700</v>
      </c>
      <c r="L383">
        <v>1700</v>
      </c>
      <c r="M383">
        <v>0</v>
      </c>
      <c r="N383">
        <v>16</v>
      </c>
      <c r="O383">
        <v>1716</v>
      </c>
      <c r="P383">
        <v>2052</v>
      </c>
      <c r="Q383">
        <v>12</v>
      </c>
      <c r="R383">
        <v>2116</v>
      </c>
      <c r="S383">
        <v>2104</v>
      </c>
      <c r="T383">
        <v>-12</v>
      </c>
      <c r="U383">
        <v>0</v>
      </c>
      <c r="V383">
        <v>0</v>
      </c>
      <c r="W383">
        <v>196</v>
      </c>
      <c r="X383">
        <v>184</v>
      </c>
      <c r="Y383">
        <v>156</v>
      </c>
      <c r="Z383">
        <v>1250</v>
      </c>
      <c r="AF383" t="str">
        <f t="shared" si="48"/>
        <v>21:04</v>
      </c>
      <c r="AG383" t="str">
        <f t="shared" si="43"/>
        <v>17:00</v>
      </c>
      <c r="AH383" s="5">
        <f t="shared" si="44"/>
        <v>0.1694444444444444</v>
      </c>
      <c r="AI383" t="str">
        <f t="shared" si="49"/>
        <v>Afternoon</v>
      </c>
      <c r="AJ383" t="str">
        <f t="shared" si="50"/>
        <v>REMOVE</v>
      </c>
      <c r="AK383" t="str">
        <f t="shared" si="45"/>
        <v>Tuesday</v>
      </c>
      <c r="AL383" t="str">
        <f t="shared" si="46"/>
        <v>OnTime</v>
      </c>
      <c r="AM383" t="str">
        <f t="shared" si="47"/>
        <v>June</v>
      </c>
    </row>
    <row r="384" spans="1:39" x14ac:dyDescent="0.3">
      <c r="A384" s="1">
        <v>44192</v>
      </c>
      <c r="B384" t="s">
        <v>122</v>
      </c>
      <c r="C384" t="s">
        <v>123</v>
      </c>
      <c r="D384" t="s">
        <v>124</v>
      </c>
      <c r="E384">
        <v>20304</v>
      </c>
      <c r="F384">
        <v>5510</v>
      </c>
      <c r="G384" t="s">
        <v>21</v>
      </c>
      <c r="H384" t="s">
        <v>22</v>
      </c>
      <c r="I384" t="s">
        <v>353</v>
      </c>
      <c r="J384" t="s">
        <v>354</v>
      </c>
      <c r="K384">
        <v>1405</v>
      </c>
      <c r="L384">
        <v>1358</v>
      </c>
      <c r="M384">
        <v>-7</v>
      </c>
      <c r="N384">
        <v>37</v>
      </c>
      <c r="O384">
        <v>1435</v>
      </c>
      <c r="P384">
        <v>1511</v>
      </c>
      <c r="Q384">
        <v>1</v>
      </c>
      <c r="R384">
        <v>1513</v>
      </c>
      <c r="S384">
        <v>1512</v>
      </c>
      <c r="T384">
        <v>-1</v>
      </c>
      <c r="U384">
        <v>0</v>
      </c>
      <c r="V384">
        <v>0</v>
      </c>
      <c r="W384">
        <v>68</v>
      </c>
      <c r="X384">
        <v>74</v>
      </c>
      <c r="Y384">
        <v>36</v>
      </c>
      <c r="Z384">
        <v>141</v>
      </c>
      <c r="AF384" t="str">
        <f t="shared" si="48"/>
        <v>15:12</v>
      </c>
      <c r="AG384" t="str">
        <f t="shared" ref="AG384:AG447" si="51">TEXT(INT(L384/100),"00") &amp; ":" &amp; TEXT(MOD(L384,100),"00")</f>
        <v>13:58</v>
      </c>
      <c r="AH384" s="5">
        <f t="shared" ref="AH384:AH447" si="52">AF384-AG384</f>
        <v>5.1388888888888817E-2</v>
      </c>
      <c r="AI384" t="str">
        <f t="shared" si="49"/>
        <v>Afternoon</v>
      </c>
      <c r="AJ384" t="str">
        <f t="shared" si="50"/>
        <v>REMOVE</v>
      </c>
      <c r="AK384" t="str">
        <f t="shared" si="45"/>
        <v>Sunday</v>
      </c>
      <c r="AL384" t="str">
        <f t="shared" si="46"/>
        <v>OnTime</v>
      </c>
      <c r="AM384" t="str">
        <f t="shared" si="47"/>
        <v>December</v>
      </c>
    </row>
    <row r="385" spans="1:39" x14ac:dyDescent="0.3">
      <c r="A385" s="1">
        <v>43644</v>
      </c>
      <c r="B385" t="s">
        <v>39</v>
      </c>
      <c r="C385" t="s">
        <v>40</v>
      </c>
      <c r="D385" t="s">
        <v>41</v>
      </c>
      <c r="E385">
        <v>19805</v>
      </c>
      <c r="F385">
        <v>332</v>
      </c>
      <c r="G385" t="s">
        <v>194</v>
      </c>
      <c r="H385" t="s">
        <v>195</v>
      </c>
      <c r="I385" t="s">
        <v>150</v>
      </c>
      <c r="J385" t="s">
        <v>85</v>
      </c>
      <c r="K385">
        <v>1654</v>
      </c>
      <c r="L385">
        <v>1717</v>
      </c>
      <c r="M385">
        <v>23</v>
      </c>
      <c r="N385">
        <v>26</v>
      </c>
      <c r="O385">
        <v>1743</v>
      </c>
      <c r="P385">
        <v>2105</v>
      </c>
      <c r="Q385">
        <v>5</v>
      </c>
      <c r="R385">
        <v>1959</v>
      </c>
      <c r="S385">
        <v>2110</v>
      </c>
      <c r="T385">
        <v>71</v>
      </c>
      <c r="U385">
        <v>0</v>
      </c>
      <c r="V385">
        <v>0</v>
      </c>
      <c r="W385">
        <v>185</v>
      </c>
      <c r="X385">
        <v>233</v>
      </c>
      <c r="Y385">
        <v>202</v>
      </c>
      <c r="Z385">
        <v>1096</v>
      </c>
      <c r="AA385">
        <v>0</v>
      </c>
      <c r="AB385">
        <v>23</v>
      </c>
      <c r="AC385">
        <v>48</v>
      </c>
      <c r="AD385">
        <v>0</v>
      </c>
      <c r="AE385">
        <v>0</v>
      </c>
      <c r="AF385" t="str">
        <f t="shared" si="48"/>
        <v>21:10</v>
      </c>
      <c r="AG385" t="str">
        <f t="shared" si="51"/>
        <v>17:17</v>
      </c>
      <c r="AH385" s="5">
        <f t="shared" si="52"/>
        <v>0.16180555555555554</v>
      </c>
      <c r="AI385" t="str">
        <f t="shared" si="49"/>
        <v>Afternoon</v>
      </c>
      <c r="AJ385" t="str">
        <f t="shared" si="50"/>
        <v>KEEP</v>
      </c>
      <c r="AK385" t="str">
        <f t="shared" si="45"/>
        <v>Friday</v>
      </c>
      <c r="AL385" t="str">
        <f t="shared" si="46"/>
        <v>Delayed</v>
      </c>
      <c r="AM385" t="str">
        <f t="shared" si="47"/>
        <v>June</v>
      </c>
    </row>
    <row r="386" spans="1:39" x14ac:dyDescent="0.3">
      <c r="A386" s="1">
        <v>44931</v>
      </c>
      <c r="B386" t="s">
        <v>55</v>
      </c>
      <c r="C386" t="s">
        <v>56</v>
      </c>
      <c r="D386" t="s">
        <v>57</v>
      </c>
      <c r="E386">
        <v>19930</v>
      </c>
      <c r="F386">
        <v>279</v>
      </c>
      <c r="G386" t="s">
        <v>19</v>
      </c>
      <c r="H386" t="s">
        <v>20</v>
      </c>
      <c r="I386" t="s">
        <v>241</v>
      </c>
      <c r="J386" t="s">
        <v>242</v>
      </c>
      <c r="K386">
        <v>705</v>
      </c>
      <c r="L386">
        <v>922</v>
      </c>
      <c r="M386">
        <v>137</v>
      </c>
      <c r="N386">
        <v>26</v>
      </c>
      <c r="O386">
        <v>948</v>
      </c>
      <c r="P386">
        <v>1155</v>
      </c>
      <c r="Q386">
        <v>6</v>
      </c>
      <c r="R386">
        <v>940</v>
      </c>
      <c r="S386">
        <v>1201</v>
      </c>
      <c r="T386">
        <v>141</v>
      </c>
      <c r="U386">
        <v>0</v>
      </c>
      <c r="V386">
        <v>0</v>
      </c>
      <c r="W386">
        <v>155</v>
      </c>
      <c r="X386">
        <v>159</v>
      </c>
      <c r="Y386">
        <v>127</v>
      </c>
      <c r="Z386">
        <v>937</v>
      </c>
      <c r="AA386">
        <v>137</v>
      </c>
      <c r="AB386">
        <v>0</v>
      </c>
      <c r="AC386">
        <v>4</v>
      </c>
      <c r="AD386">
        <v>0</v>
      </c>
      <c r="AE386">
        <v>0</v>
      </c>
      <c r="AF386" t="str">
        <f t="shared" si="48"/>
        <v>12:01</v>
      </c>
      <c r="AG386" t="str">
        <f t="shared" si="51"/>
        <v>09:22</v>
      </c>
      <c r="AH386" s="5">
        <f t="shared" si="52"/>
        <v>0.11041666666666666</v>
      </c>
      <c r="AI386" t="str">
        <f t="shared" si="49"/>
        <v>Morning</v>
      </c>
      <c r="AJ386" t="str">
        <f t="shared" si="50"/>
        <v>KEEP</v>
      </c>
      <c r="AK386" t="str">
        <f t="shared" si="45"/>
        <v>Thursday</v>
      </c>
      <c r="AL386" t="str">
        <f t="shared" si="46"/>
        <v>Delayed</v>
      </c>
      <c r="AM386" t="str">
        <f t="shared" si="47"/>
        <v>January</v>
      </c>
    </row>
    <row r="387" spans="1:39" x14ac:dyDescent="0.3">
      <c r="A387" s="1">
        <v>44900</v>
      </c>
      <c r="B387" t="s">
        <v>32</v>
      </c>
      <c r="C387" t="s">
        <v>33</v>
      </c>
      <c r="D387" t="s">
        <v>34</v>
      </c>
      <c r="E387">
        <v>19393</v>
      </c>
      <c r="F387">
        <v>3067</v>
      </c>
      <c r="G387" t="s">
        <v>66</v>
      </c>
      <c r="H387" t="s">
        <v>67</v>
      </c>
      <c r="I387" t="s">
        <v>68</v>
      </c>
      <c r="J387" t="s">
        <v>69</v>
      </c>
      <c r="K387">
        <v>540</v>
      </c>
      <c r="L387">
        <v>535</v>
      </c>
      <c r="M387">
        <v>-5</v>
      </c>
      <c r="N387">
        <v>12</v>
      </c>
      <c r="O387">
        <v>547</v>
      </c>
      <c r="P387">
        <v>643</v>
      </c>
      <c r="Q387">
        <v>5</v>
      </c>
      <c r="R387">
        <v>715</v>
      </c>
      <c r="S387">
        <v>648</v>
      </c>
      <c r="T387">
        <v>-27</v>
      </c>
      <c r="U387">
        <v>0</v>
      </c>
      <c r="V387">
        <v>0</v>
      </c>
      <c r="W387">
        <v>95</v>
      </c>
      <c r="X387">
        <v>73</v>
      </c>
      <c r="Y387">
        <v>56</v>
      </c>
      <c r="Z387">
        <v>395</v>
      </c>
      <c r="AF387" t="str">
        <f t="shared" si="48"/>
        <v>06:48</v>
      </c>
      <c r="AG387" t="str">
        <f t="shared" si="51"/>
        <v>05:35</v>
      </c>
      <c r="AH387" s="5">
        <f t="shared" si="52"/>
        <v>5.0694444444444431E-2</v>
      </c>
      <c r="AI387" t="str">
        <f t="shared" si="49"/>
        <v>Night</v>
      </c>
      <c r="AJ387" t="str">
        <f t="shared" si="50"/>
        <v>REMOVE</v>
      </c>
      <c r="AK387" t="str">
        <f t="shared" ref="AK387:AK450" si="53">TEXT(A387, "dddd")</f>
        <v>Monday</v>
      </c>
      <c r="AL387" t="str">
        <f t="shared" ref="AL387:AL450" si="54">IF(T387&gt; 15, "Delayed", "OnTime")</f>
        <v>OnTime</v>
      </c>
      <c r="AM387" t="str">
        <f t="shared" ref="AM387:AM450" si="55">TEXT(A387, "mmmm")</f>
        <v>December</v>
      </c>
    </row>
    <row r="388" spans="1:39" x14ac:dyDescent="0.3">
      <c r="A388" s="1">
        <v>44607</v>
      </c>
      <c r="B388" t="s">
        <v>7</v>
      </c>
      <c r="C388" t="s">
        <v>8</v>
      </c>
      <c r="D388" t="s">
        <v>9</v>
      </c>
      <c r="E388">
        <v>19977</v>
      </c>
      <c r="F388">
        <v>1044</v>
      </c>
      <c r="G388" t="s">
        <v>12</v>
      </c>
      <c r="H388" t="s">
        <v>13</v>
      </c>
      <c r="I388" t="s">
        <v>76</v>
      </c>
      <c r="J388" t="s">
        <v>77</v>
      </c>
      <c r="K388">
        <v>1030</v>
      </c>
      <c r="L388">
        <v>1025</v>
      </c>
      <c r="M388">
        <v>-5</v>
      </c>
      <c r="N388">
        <v>21</v>
      </c>
      <c r="O388">
        <v>1046</v>
      </c>
      <c r="P388">
        <v>1234</v>
      </c>
      <c r="Q388">
        <v>5</v>
      </c>
      <c r="R388">
        <v>1258</v>
      </c>
      <c r="S388">
        <v>1239</v>
      </c>
      <c r="T388">
        <v>-19</v>
      </c>
      <c r="U388">
        <v>0</v>
      </c>
      <c r="V388">
        <v>0</v>
      </c>
      <c r="W388">
        <v>208</v>
      </c>
      <c r="X388">
        <v>194</v>
      </c>
      <c r="Y388">
        <v>168</v>
      </c>
      <c r="Z388">
        <v>1167</v>
      </c>
      <c r="AF388" t="str">
        <f t="shared" si="48"/>
        <v>12:39</v>
      </c>
      <c r="AG388" t="str">
        <f t="shared" si="51"/>
        <v>10:25</v>
      </c>
      <c r="AH388" s="5">
        <f t="shared" si="52"/>
        <v>9.3055555555555558E-2</v>
      </c>
      <c r="AI388" t="str">
        <f t="shared" si="49"/>
        <v>Morning</v>
      </c>
      <c r="AJ388" t="str">
        <f t="shared" si="50"/>
        <v>REMOVE</v>
      </c>
      <c r="AK388" t="str">
        <f t="shared" si="53"/>
        <v>Tuesday</v>
      </c>
      <c r="AL388" t="str">
        <f t="shared" si="54"/>
        <v>OnTime</v>
      </c>
      <c r="AM388" t="str">
        <f t="shared" si="55"/>
        <v>February</v>
      </c>
    </row>
    <row r="389" spans="1:39" x14ac:dyDescent="0.3">
      <c r="A389" s="1">
        <v>43888</v>
      </c>
      <c r="B389" t="s">
        <v>7</v>
      </c>
      <c r="C389" t="s">
        <v>8</v>
      </c>
      <c r="D389" t="s">
        <v>9</v>
      </c>
      <c r="E389">
        <v>19977</v>
      </c>
      <c r="F389">
        <v>2106</v>
      </c>
      <c r="G389" t="s">
        <v>99</v>
      </c>
      <c r="H389" t="s">
        <v>43</v>
      </c>
      <c r="I389" t="s">
        <v>194</v>
      </c>
      <c r="J389" t="s">
        <v>195</v>
      </c>
      <c r="K389">
        <v>825</v>
      </c>
      <c r="L389">
        <v>821</v>
      </c>
      <c r="M389">
        <v>-4</v>
      </c>
      <c r="N389">
        <v>15</v>
      </c>
      <c r="O389">
        <v>836</v>
      </c>
      <c r="P389">
        <v>1104</v>
      </c>
      <c r="Q389">
        <v>7</v>
      </c>
      <c r="R389">
        <v>1119</v>
      </c>
      <c r="S389">
        <v>1111</v>
      </c>
      <c r="T389">
        <v>-8</v>
      </c>
      <c r="U389">
        <v>0</v>
      </c>
      <c r="V389">
        <v>0</v>
      </c>
      <c r="W389">
        <v>174</v>
      </c>
      <c r="X389">
        <v>170</v>
      </c>
      <c r="Y389">
        <v>148</v>
      </c>
      <c r="Z389">
        <v>921</v>
      </c>
      <c r="AF389" t="str">
        <f t="shared" si="48"/>
        <v>11:11</v>
      </c>
      <c r="AG389" t="str">
        <f t="shared" si="51"/>
        <v>08:21</v>
      </c>
      <c r="AH389" s="5">
        <f t="shared" si="52"/>
        <v>0.11805555555555558</v>
      </c>
      <c r="AI389" t="str">
        <f t="shared" si="49"/>
        <v>Morning</v>
      </c>
      <c r="AJ389" t="str">
        <f t="shared" si="50"/>
        <v>REMOVE</v>
      </c>
      <c r="AK389" t="str">
        <f t="shared" si="53"/>
        <v>Thursday</v>
      </c>
      <c r="AL389" t="str">
        <f t="shared" si="54"/>
        <v>OnTime</v>
      </c>
      <c r="AM389" t="str">
        <f t="shared" si="55"/>
        <v>February</v>
      </c>
    </row>
    <row r="390" spans="1:39" x14ac:dyDescent="0.3">
      <c r="A390" s="1">
        <v>44863</v>
      </c>
      <c r="B390" t="s">
        <v>32</v>
      </c>
      <c r="C390" t="s">
        <v>33</v>
      </c>
      <c r="D390" t="s">
        <v>34</v>
      </c>
      <c r="E390">
        <v>19393</v>
      </c>
      <c r="F390">
        <v>2423</v>
      </c>
      <c r="G390" t="s">
        <v>60</v>
      </c>
      <c r="H390" t="s">
        <v>61</v>
      </c>
      <c r="I390" t="s">
        <v>37</v>
      </c>
      <c r="J390" t="s">
        <v>38</v>
      </c>
      <c r="K390">
        <v>830</v>
      </c>
      <c r="L390">
        <v>827</v>
      </c>
      <c r="M390">
        <v>-3</v>
      </c>
      <c r="N390">
        <v>12</v>
      </c>
      <c r="O390">
        <v>839</v>
      </c>
      <c r="P390">
        <v>929</v>
      </c>
      <c r="Q390">
        <v>3</v>
      </c>
      <c r="R390">
        <v>945</v>
      </c>
      <c r="S390">
        <v>932</v>
      </c>
      <c r="T390">
        <v>-13</v>
      </c>
      <c r="U390">
        <v>0</v>
      </c>
      <c r="V390">
        <v>0</v>
      </c>
      <c r="W390">
        <v>135</v>
      </c>
      <c r="X390">
        <v>125</v>
      </c>
      <c r="Y390">
        <v>110</v>
      </c>
      <c r="Z390">
        <v>761</v>
      </c>
      <c r="AF390" t="str">
        <f t="shared" si="48"/>
        <v>09:32</v>
      </c>
      <c r="AG390" t="str">
        <f t="shared" si="51"/>
        <v>08:27</v>
      </c>
      <c r="AH390" s="5">
        <f t="shared" si="52"/>
        <v>4.513888888888884E-2</v>
      </c>
      <c r="AI390" t="str">
        <f t="shared" si="49"/>
        <v>Morning</v>
      </c>
      <c r="AJ390" t="str">
        <f t="shared" si="50"/>
        <v>REMOVE</v>
      </c>
      <c r="AK390" t="str">
        <f t="shared" si="53"/>
        <v>Saturday</v>
      </c>
      <c r="AL390" t="str">
        <f t="shared" si="54"/>
        <v>OnTime</v>
      </c>
      <c r="AM390" t="str">
        <f t="shared" si="55"/>
        <v>October</v>
      </c>
    </row>
    <row r="391" spans="1:39" x14ac:dyDescent="0.3">
      <c r="A391" s="1">
        <v>43648</v>
      </c>
      <c r="B391" t="s">
        <v>171</v>
      </c>
      <c r="C391" t="s">
        <v>172</v>
      </c>
      <c r="D391" t="s">
        <v>173</v>
      </c>
      <c r="E391">
        <v>20378</v>
      </c>
      <c r="F391">
        <v>5875</v>
      </c>
      <c r="G391" t="s">
        <v>355</v>
      </c>
      <c r="H391" t="s">
        <v>356</v>
      </c>
      <c r="I391" t="s">
        <v>30</v>
      </c>
      <c r="J391" t="s">
        <v>31</v>
      </c>
      <c r="K391">
        <v>730</v>
      </c>
      <c r="L391">
        <v>738</v>
      </c>
      <c r="M391">
        <v>8</v>
      </c>
      <c r="N391">
        <v>16</v>
      </c>
      <c r="O391">
        <v>754</v>
      </c>
      <c r="P391">
        <v>938</v>
      </c>
      <c r="Q391">
        <v>12</v>
      </c>
      <c r="R391">
        <v>939</v>
      </c>
      <c r="S391">
        <v>950</v>
      </c>
      <c r="T391">
        <v>11</v>
      </c>
      <c r="U391">
        <v>0</v>
      </c>
      <c r="V391">
        <v>0</v>
      </c>
      <c r="W391">
        <v>129</v>
      </c>
      <c r="X391">
        <v>132</v>
      </c>
      <c r="Y391">
        <v>104</v>
      </c>
      <c r="Z391">
        <v>691</v>
      </c>
      <c r="AF391" t="str">
        <f t="shared" si="48"/>
        <v>09:50</v>
      </c>
      <c r="AG391" t="str">
        <f t="shared" si="51"/>
        <v>07:38</v>
      </c>
      <c r="AH391" s="5">
        <f t="shared" si="52"/>
        <v>9.1666666666666674E-2</v>
      </c>
      <c r="AI391" t="str">
        <f t="shared" si="49"/>
        <v>Morning</v>
      </c>
      <c r="AJ391" t="str">
        <f t="shared" si="50"/>
        <v>KEEP</v>
      </c>
      <c r="AK391" t="str">
        <f t="shared" si="53"/>
        <v>Tuesday</v>
      </c>
      <c r="AL391" t="str">
        <f t="shared" si="54"/>
        <v>OnTime</v>
      </c>
      <c r="AM391" t="str">
        <f t="shared" si="55"/>
        <v>July</v>
      </c>
    </row>
    <row r="392" spans="1:39" x14ac:dyDescent="0.3">
      <c r="A392" s="1">
        <v>43807</v>
      </c>
      <c r="B392" t="s">
        <v>46</v>
      </c>
      <c r="C392" t="s">
        <v>47</v>
      </c>
      <c r="D392" t="s">
        <v>48</v>
      </c>
      <c r="E392">
        <v>20452</v>
      </c>
      <c r="F392">
        <v>3556</v>
      </c>
      <c r="G392" t="s">
        <v>216</v>
      </c>
      <c r="H392" t="s">
        <v>217</v>
      </c>
      <c r="I392" t="s">
        <v>80</v>
      </c>
      <c r="J392" t="s">
        <v>67</v>
      </c>
      <c r="K392">
        <v>1045</v>
      </c>
      <c r="L392">
        <v>1105</v>
      </c>
      <c r="M392">
        <v>20</v>
      </c>
      <c r="N392">
        <v>11</v>
      </c>
      <c r="O392">
        <v>1116</v>
      </c>
      <c r="P392">
        <v>1112</v>
      </c>
      <c r="Q392">
        <v>5</v>
      </c>
      <c r="R392">
        <v>1121</v>
      </c>
      <c r="S392">
        <v>1117</v>
      </c>
      <c r="T392">
        <v>-4</v>
      </c>
      <c r="U392">
        <v>0</v>
      </c>
      <c r="V392">
        <v>0</v>
      </c>
      <c r="W392">
        <v>96</v>
      </c>
      <c r="X392">
        <v>72</v>
      </c>
      <c r="Y392">
        <v>56</v>
      </c>
      <c r="Z392">
        <v>286</v>
      </c>
      <c r="AF392" t="str">
        <f t="shared" si="48"/>
        <v>11:17</v>
      </c>
      <c r="AG392" t="str">
        <f t="shared" si="51"/>
        <v>11:05</v>
      </c>
      <c r="AH392" s="5">
        <f t="shared" si="52"/>
        <v>8.3333333333333037E-3</v>
      </c>
      <c r="AI392" t="str">
        <f t="shared" si="49"/>
        <v>Morning</v>
      </c>
      <c r="AJ392" t="str">
        <f t="shared" si="50"/>
        <v>REMOVE</v>
      </c>
      <c r="AK392" t="str">
        <f t="shared" si="53"/>
        <v>Sunday</v>
      </c>
      <c r="AL392" t="str">
        <f t="shared" si="54"/>
        <v>OnTime</v>
      </c>
      <c r="AM392" t="str">
        <f t="shared" si="55"/>
        <v>December</v>
      </c>
    </row>
    <row r="393" spans="1:39" x14ac:dyDescent="0.3">
      <c r="A393" s="1">
        <v>44970</v>
      </c>
      <c r="B393" t="s">
        <v>39</v>
      </c>
      <c r="C393" t="s">
        <v>40</v>
      </c>
      <c r="D393" t="s">
        <v>41</v>
      </c>
      <c r="E393">
        <v>19805</v>
      </c>
      <c r="F393">
        <v>1701</v>
      </c>
      <c r="G393" t="s">
        <v>165</v>
      </c>
      <c r="H393" t="s">
        <v>166</v>
      </c>
      <c r="I393" t="s">
        <v>194</v>
      </c>
      <c r="J393" t="s">
        <v>195</v>
      </c>
      <c r="K393">
        <v>2047</v>
      </c>
      <c r="L393">
        <v>2035</v>
      </c>
      <c r="M393">
        <v>-12</v>
      </c>
      <c r="N393">
        <v>12</v>
      </c>
      <c r="O393">
        <v>2047</v>
      </c>
      <c r="P393">
        <v>2207</v>
      </c>
      <c r="Q393">
        <v>9</v>
      </c>
      <c r="R393">
        <v>2244</v>
      </c>
      <c r="S393">
        <v>2216</v>
      </c>
      <c r="T393">
        <v>-28</v>
      </c>
      <c r="U393">
        <v>0</v>
      </c>
      <c r="V393">
        <v>0</v>
      </c>
      <c r="W393">
        <v>177</v>
      </c>
      <c r="X393">
        <v>161</v>
      </c>
      <c r="Y393">
        <v>140</v>
      </c>
      <c r="Z393">
        <v>1045</v>
      </c>
      <c r="AF393" t="str">
        <f t="shared" si="48"/>
        <v>22:16</v>
      </c>
      <c r="AG393" t="str">
        <f t="shared" si="51"/>
        <v>20:35</v>
      </c>
      <c r="AH393" s="5">
        <f t="shared" si="52"/>
        <v>7.0138888888888973E-2</v>
      </c>
      <c r="AI393" t="str">
        <f t="shared" si="49"/>
        <v>Evening</v>
      </c>
      <c r="AJ393" t="str">
        <f t="shared" si="50"/>
        <v>REMOVE</v>
      </c>
      <c r="AK393" t="str">
        <f t="shared" si="53"/>
        <v>Monday</v>
      </c>
      <c r="AL393" t="str">
        <f t="shared" si="54"/>
        <v>OnTime</v>
      </c>
      <c r="AM393" t="str">
        <f t="shared" si="55"/>
        <v>February</v>
      </c>
    </row>
    <row r="394" spans="1:39" x14ac:dyDescent="0.3">
      <c r="A394" s="1">
        <v>45098</v>
      </c>
      <c r="B394" t="s">
        <v>55</v>
      </c>
      <c r="C394" t="s">
        <v>56</v>
      </c>
      <c r="D394" t="s">
        <v>57</v>
      </c>
      <c r="E394">
        <v>19930</v>
      </c>
      <c r="F394">
        <v>108</v>
      </c>
      <c r="G394" t="s">
        <v>345</v>
      </c>
      <c r="H394" t="s">
        <v>346</v>
      </c>
      <c r="I394" t="s">
        <v>19</v>
      </c>
      <c r="J394" t="s">
        <v>20</v>
      </c>
      <c r="K394">
        <v>250</v>
      </c>
      <c r="L394">
        <v>244</v>
      </c>
      <c r="M394">
        <v>-6</v>
      </c>
      <c r="N394">
        <v>15</v>
      </c>
      <c r="O394">
        <v>259</v>
      </c>
      <c r="P394">
        <v>653</v>
      </c>
      <c r="Q394">
        <v>4</v>
      </c>
      <c r="R394">
        <v>715</v>
      </c>
      <c r="S394">
        <v>657</v>
      </c>
      <c r="T394">
        <v>-18</v>
      </c>
      <c r="U394">
        <v>0</v>
      </c>
      <c r="V394">
        <v>0</v>
      </c>
      <c r="W394">
        <v>205</v>
      </c>
      <c r="X394">
        <v>193</v>
      </c>
      <c r="Y394">
        <v>174</v>
      </c>
      <c r="Z394">
        <v>1448</v>
      </c>
      <c r="AF394" t="str">
        <f t="shared" si="48"/>
        <v>06:57</v>
      </c>
      <c r="AG394" t="str">
        <f t="shared" si="51"/>
        <v>02:44</v>
      </c>
      <c r="AH394" s="5">
        <f t="shared" si="52"/>
        <v>0.17569444444444449</v>
      </c>
      <c r="AI394" t="str">
        <f t="shared" si="49"/>
        <v>Night</v>
      </c>
      <c r="AJ394" t="str">
        <f t="shared" si="50"/>
        <v>REMOVE</v>
      </c>
      <c r="AK394" t="str">
        <f t="shared" si="53"/>
        <v>Wednesday</v>
      </c>
      <c r="AL394" t="str">
        <f t="shared" si="54"/>
        <v>OnTime</v>
      </c>
      <c r="AM394" t="str">
        <f t="shared" si="55"/>
        <v>June</v>
      </c>
    </row>
    <row r="395" spans="1:39" x14ac:dyDescent="0.3">
      <c r="A395" s="1">
        <v>45064</v>
      </c>
      <c r="B395" t="s">
        <v>14</v>
      </c>
      <c r="C395" t="s">
        <v>15</v>
      </c>
      <c r="D395" t="s">
        <v>16</v>
      </c>
      <c r="E395">
        <v>19790</v>
      </c>
      <c r="F395">
        <v>862</v>
      </c>
      <c r="G395" t="s">
        <v>10</v>
      </c>
      <c r="H395" t="s">
        <v>11</v>
      </c>
      <c r="I395" t="s">
        <v>44</v>
      </c>
      <c r="J395" t="s">
        <v>45</v>
      </c>
      <c r="K395">
        <v>1034</v>
      </c>
      <c r="L395">
        <v>1036</v>
      </c>
      <c r="M395">
        <v>2</v>
      </c>
      <c r="N395">
        <v>18</v>
      </c>
      <c r="O395">
        <v>1054</v>
      </c>
      <c r="P395">
        <v>1345</v>
      </c>
      <c r="Q395">
        <v>7</v>
      </c>
      <c r="R395">
        <v>1353</v>
      </c>
      <c r="S395">
        <v>1352</v>
      </c>
      <c r="T395">
        <v>-1</v>
      </c>
      <c r="U395">
        <v>0</v>
      </c>
      <c r="V395">
        <v>0</v>
      </c>
      <c r="W395">
        <v>199</v>
      </c>
      <c r="X395">
        <v>196</v>
      </c>
      <c r="Y395">
        <v>171</v>
      </c>
      <c r="Z395">
        <v>1237</v>
      </c>
      <c r="AF395" t="str">
        <f t="shared" si="48"/>
        <v>13:52</v>
      </c>
      <c r="AG395" t="str">
        <f t="shared" si="51"/>
        <v>10:36</v>
      </c>
      <c r="AH395" s="5">
        <f t="shared" si="52"/>
        <v>0.13611111111111107</v>
      </c>
      <c r="AI395" t="str">
        <f t="shared" si="49"/>
        <v>Morning</v>
      </c>
      <c r="AJ395" t="str">
        <f t="shared" si="50"/>
        <v>REMOVE</v>
      </c>
      <c r="AK395" t="str">
        <f t="shared" si="53"/>
        <v>Thursday</v>
      </c>
      <c r="AL395" t="str">
        <f t="shared" si="54"/>
        <v>OnTime</v>
      </c>
      <c r="AM395" t="str">
        <f t="shared" si="55"/>
        <v>May</v>
      </c>
    </row>
    <row r="396" spans="1:39" x14ac:dyDescent="0.3">
      <c r="A396" s="1">
        <v>43678</v>
      </c>
      <c r="B396" t="s">
        <v>32</v>
      </c>
      <c r="C396" t="s">
        <v>33</v>
      </c>
      <c r="D396" t="s">
        <v>34</v>
      </c>
      <c r="E396">
        <v>19393</v>
      </c>
      <c r="F396">
        <v>59</v>
      </c>
      <c r="G396" t="s">
        <v>35</v>
      </c>
      <c r="H396" t="s">
        <v>36</v>
      </c>
      <c r="I396" t="s">
        <v>292</v>
      </c>
      <c r="J396" t="s">
        <v>52</v>
      </c>
      <c r="K396">
        <v>2100</v>
      </c>
      <c r="L396">
        <v>2124</v>
      </c>
      <c r="M396">
        <v>24</v>
      </c>
      <c r="N396">
        <v>16</v>
      </c>
      <c r="O396">
        <v>2140</v>
      </c>
      <c r="P396">
        <v>2221</v>
      </c>
      <c r="Q396">
        <v>5</v>
      </c>
      <c r="R396">
        <v>2210</v>
      </c>
      <c r="S396">
        <v>2226</v>
      </c>
      <c r="T396">
        <v>16</v>
      </c>
      <c r="U396">
        <v>0</v>
      </c>
      <c r="V396">
        <v>0</v>
      </c>
      <c r="W396">
        <v>70</v>
      </c>
      <c r="X396">
        <v>62</v>
      </c>
      <c r="Y396">
        <v>41</v>
      </c>
      <c r="Z396">
        <v>239</v>
      </c>
      <c r="AA396">
        <v>3</v>
      </c>
      <c r="AB396">
        <v>0</v>
      </c>
      <c r="AC396">
        <v>0</v>
      </c>
      <c r="AD396">
        <v>0</v>
      </c>
      <c r="AE396">
        <v>13</v>
      </c>
      <c r="AF396" t="str">
        <f t="shared" si="48"/>
        <v>22:26</v>
      </c>
      <c r="AG396" t="str">
        <f t="shared" si="51"/>
        <v>21:24</v>
      </c>
      <c r="AH396" s="5">
        <f t="shared" si="52"/>
        <v>4.3055555555555514E-2</v>
      </c>
      <c r="AI396" t="str">
        <f t="shared" si="49"/>
        <v>Evening</v>
      </c>
      <c r="AJ396" t="str">
        <f t="shared" si="50"/>
        <v>KEEP</v>
      </c>
      <c r="AK396" t="str">
        <f t="shared" si="53"/>
        <v>Thursday</v>
      </c>
      <c r="AL396" t="str">
        <f t="shared" si="54"/>
        <v>Delayed</v>
      </c>
      <c r="AM396" t="str">
        <f t="shared" si="55"/>
        <v>August</v>
      </c>
    </row>
    <row r="397" spans="1:39" x14ac:dyDescent="0.3">
      <c r="A397" s="1">
        <v>44939</v>
      </c>
      <c r="B397" t="s">
        <v>32</v>
      </c>
      <c r="C397" t="s">
        <v>33</v>
      </c>
      <c r="D397" t="s">
        <v>34</v>
      </c>
      <c r="E397">
        <v>19393</v>
      </c>
      <c r="F397">
        <v>1628</v>
      </c>
      <c r="G397" t="s">
        <v>292</v>
      </c>
      <c r="H397" t="s">
        <v>52</v>
      </c>
      <c r="I397" t="s">
        <v>103</v>
      </c>
      <c r="J397" t="s">
        <v>104</v>
      </c>
      <c r="K397">
        <v>815</v>
      </c>
      <c r="L397">
        <v>821</v>
      </c>
      <c r="M397">
        <v>6</v>
      </c>
      <c r="N397">
        <v>9</v>
      </c>
      <c r="O397">
        <v>830</v>
      </c>
      <c r="P397">
        <v>915</v>
      </c>
      <c r="Q397">
        <v>4</v>
      </c>
      <c r="R397">
        <v>935</v>
      </c>
      <c r="S397">
        <v>919</v>
      </c>
      <c r="T397">
        <v>-16</v>
      </c>
      <c r="U397">
        <v>0</v>
      </c>
      <c r="V397">
        <v>0</v>
      </c>
      <c r="W397">
        <v>200</v>
      </c>
      <c r="X397">
        <v>178</v>
      </c>
      <c r="Y397">
        <v>165</v>
      </c>
      <c r="Z397">
        <v>1235</v>
      </c>
      <c r="AF397" t="str">
        <f t="shared" si="48"/>
        <v>09:19</v>
      </c>
      <c r="AG397" t="str">
        <f t="shared" si="51"/>
        <v>08:21</v>
      </c>
      <c r="AH397" s="5">
        <f t="shared" si="52"/>
        <v>4.0277777777777801E-2</v>
      </c>
      <c r="AI397" t="str">
        <f t="shared" si="49"/>
        <v>Morning</v>
      </c>
      <c r="AJ397" t="str">
        <f t="shared" si="50"/>
        <v>REMOVE</v>
      </c>
      <c r="AK397" t="str">
        <f t="shared" si="53"/>
        <v>Friday</v>
      </c>
      <c r="AL397" t="str">
        <f t="shared" si="54"/>
        <v>OnTime</v>
      </c>
      <c r="AM397" t="str">
        <f t="shared" si="55"/>
        <v>January</v>
      </c>
    </row>
    <row r="398" spans="1:39" x14ac:dyDescent="0.3">
      <c r="A398" s="1">
        <v>44804</v>
      </c>
      <c r="B398" t="s">
        <v>7</v>
      </c>
      <c r="C398" t="s">
        <v>8</v>
      </c>
      <c r="D398" t="s">
        <v>9</v>
      </c>
      <c r="E398">
        <v>19977</v>
      </c>
      <c r="F398">
        <v>1695</v>
      </c>
      <c r="G398" t="s">
        <v>28</v>
      </c>
      <c r="H398" t="s">
        <v>29</v>
      </c>
      <c r="I398" t="s">
        <v>51</v>
      </c>
      <c r="J398" t="s">
        <v>52</v>
      </c>
      <c r="K398">
        <v>721</v>
      </c>
      <c r="L398">
        <v>718</v>
      </c>
      <c r="M398">
        <v>-3</v>
      </c>
      <c r="N398">
        <v>17</v>
      </c>
      <c r="O398">
        <v>735</v>
      </c>
      <c r="P398">
        <v>832</v>
      </c>
      <c r="Q398">
        <v>6</v>
      </c>
      <c r="R398">
        <v>850</v>
      </c>
      <c r="S398">
        <v>838</v>
      </c>
      <c r="T398">
        <v>-12</v>
      </c>
      <c r="U398">
        <v>0</v>
      </c>
      <c r="V398">
        <v>0</v>
      </c>
      <c r="W398">
        <v>149</v>
      </c>
      <c r="X398">
        <v>140</v>
      </c>
      <c r="Y398">
        <v>117</v>
      </c>
      <c r="Z398">
        <v>854</v>
      </c>
      <c r="AF398" t="str">
        <f t="shared" ref="AF398:AF461" si="56">TEXT(INT(S398/100),"00") &amp; ":" &amp; TEXT(MOD(S398,100),"00")</f>
        <v>08:38</v>
      </c>
      <c r="AG398" t="str">
        <f t="shared" si="51"/>
        <v>07:18</v>
      </c>
      <c r="AH398" s="5">
        <f t="shared" si="52"/>
        <v>5.555555555555558E-2</v>
      </c>
      <c r="AI398" t="str">
        <f t="shared" si="49"/>
        <v>Morning</v>
      </c>
      <c r="AJ398" t="str">
        <f t="shared" si="50"/>
        <v>REMOVE</v>
      </c>
      <c r="AK398" t="str">
        <f t="shared" si="53"/>
        <v>Wednesday</v>
      </c>
      <c r="AL398" t="str">
        <f t="shared" si="54"/>
        <v>OnTime</v>
      </c>
      <c r="AM398" t="str">
        <f t="shared" si="55"/>
        <v>August</v>
      </c>
    </row>
    <row r="399" spans="1:39" x14ac:dyDescent="0.3">
      <c r="A399" s="1">
        <v>44808</v>
      </c>
      <c r="B399" t="s">
        <v>100</v>
      </c>
      <c r="C399" t="s">
        <v>101</v>
      </c>
      <c r="D399" t="s">
        <v>102</v>
      </c>
      <c r="E399">
        <v>20368</v>
      </c>
      <c r="F399">
        <v>653</v>
      </c>
      <c r="G399" t="s">
        <v>357</v>
      </c>
      <c r="H399" t="s">
        <v>175</v>
      </c>
      <c r="I399" t="s">
        <v>245</v>
      </c>
      <c r="J399" t="s">
        <v>246</v>
      </c>
      <c r="K399">
        <v>1555</v>
      </c>
      <c r="L399">
        <v>1550</v>
      </c>
      <c r="M399">
        <v>-5</v>
      </c>
      <c r="N399">
        <v>9</v>
      </c>
      <c r="O399">
        <v>1559</v>
      </c>
      <c r="P399">
        <v>2045</v>
      </c>
      <c r="Q399">
        <v>5</v>
      </c>
      <c r="R399">
        <v>2050</v>
      </c>
      <c r="S399">
        <v>2050</v>
      </c>
      <c r="T399">
        <v>0</v>
      </c>
      <c r="U399">
        <v>0</v>
      </c>
      <c r="V399">
        <v>0</v>
      </c>
      <c r="W399">
        <v>175</v>
      </c>
      <c r="X399">
        <v>180</v>
      </c>
      <c r="Y399">
        <v>166</v>
      </c>
      <c r="Z399">
        <v>1240</v>
      </c>
      <c r="AF399" t="str">
        <f t="shared" si="56"/>
        <v>20:50</v>
      </c>
      <c r="AG399" t="str">
        <f t="shared" si="51"/>
        <v>15:50</v>
      </c>
      <c r="AH399" s="5">
        <f t="shared" si="52"/>
        <v>0.20833333333333337</v>
      </c>
      <c r="AI399" t="str">
        <f t="shared" si="49"/>
        <v>Afternoon</v>
      </c>
      <c r="AJ399" t="str">
        <f t="shared" si="50"/>
        <v>REMOVE</v>
      </c>
      <c r="AK399" t="str">
        <f t="shared" si="53"/>
        <v>Sunday</v>
      </c>
      <c r="AL399" t="str">
        <f t="shared" si="54"/>
        <v>OnTime</v>
      </c>
      <c r="AM399" t="str">
        <f t="shared" si="55"/>
        <v>September</v>
      </c>
    </row>
    <row r="400" spans="1:39" x14ac:dyDescent="0.3">
      <c r="A400" s="1">
        <v>44631</v>
      </c>
      <c r="B400" t="s">
        <v>32</v>
      </c>
      <c r="C400" t="s">
        <v>33</v>
      </c>
      <c r="D400" t="s">
        <v>34</v>
      </c>
      <c r="E400">
        <v>19393</v>
      </c>
      <c r="F400">
        <v>1399</v>
      </c>
      <c r="G400" t="s">
        <v>103</v>
      </c>
      <c r="H400" t="s">
        <v>104</v>
      </c>
      <c r="I400" t="s">
        <v>174</v>
      </c>
      <c r="J400" t="s">
        <v>175</v>
      </c>
      <c r="K400">
        <v>955</v>
      </c>
      <c r="L400">
        <v>1002</v>
      </c>
      <c r="M400">
        <v>7</v>
      </c>
      <c r="N400">
        <v>15</v>
      </c>
      <c r="O400">
        <v>1017</v>
      </c>
      <c r="P400">
        <v>1159</v>
      </c>
      <c r="Q400">
        <v>5</v>
      </c>
      <c r="R400">
        <v>1210</v>
      </c>
      <c r="S400">
        <v>1204</v>
      </c>
      <c r="T400">
        <v>-6</v>
      </c>
      <c r="U400">
        <v>0</v>
      </c>
      <c r="V400">
        <v>0</v>
      </c>
      <c r="W400">
        <v>75</v>
      </c>
      <c r="X400">
        <v>62</v>
      </c>
      <c r="Y400">
        <v>42</v>
      </c>
      <c r="Z400">
        <v>255</v>
      </c>
      <c r="AF400" t="str">
        <f t="shared" si="56"/>
        <v>12:04</v>
      </c>
      <c r="AG400" t="str">
        <f t="shared" si="51"/>
        <v>10:02</v>
      </c>
      <c r="AH400" s="5">
        <f t="shared" si="52"/>
        <v>8.4722222222222199E-2</v>
      </c>
      <c r="AI400" t="str">
        <f t="shared" si="49"/>
        <v>Morning</v>
      </c>
      <c r="AJ400" t="str">
        <f t="shared" si="50"/>
        <v>REMOVE</v>
      </c>
      <c r="AK400" t="str">
        <f t="shared" si="53"/>
        <v>Friday</v>
      </c>
      <c r="AL400" t="str">
        <f t="shared" si="54"/>
        <v>OnTime</v>
      </c>
      <c r="AM400" t="str">
        <f t="shared" si="55"/>
        <v>March</v>
      </c>
    </row>
    <row r="401" spans="1:39" x14ac:dyDescent="0.3">
      <c r="A401" s="1">
        <v>44292</v>
      </c>
      <c r="B401" t="s">
        <v>122</v>
      </c>
      <c r="C401" t="s">
        <v>123</v>
      </c>
      <c r="D401" t="s">
        <v>124</v>
      </c>
      <c r="E401">
        <v>20304</v>
      </c>
      <c r="F401">
        <v>5311</v>
      </c>
      <c r="G401" t="s">
        <v>21</v>
      </c>
      <c r="H401" t="s">
        <v>22</v>
      </c>
      <c r="I401" t="s">
        <v>144</v>
      </c>
      <c r="J401" t="s">
        <v>145</v>
      </c>
      <c r="K401">
        <v>1745</v>
      </c>
      <c r="L401">
        <v>1809</v>
      </c>
      <c r="M401">
        <v>24</v>
      </c>
      <c r="N401">
        <v>36</v>
      </c>
      <c r="O401">
        <v>1845</v>
      </c>
      <c r="P401">
        <v>2316</v>
      </c>
      <c r="Q401">
        <v>6</v>
      </c>
      <c r="R401">
        <v>2246</v>
      </c>
      <c r="S401">
        <v>2322</v>
      </c>
      <c r="T401">
        <v>36</v>
      </c>
      <c r="U401">
        <v>0</v>
      </c>
      <c r="V401">
        <v>0</v>
      </c>
      <c r="W401">
        <v>181</v>
      </c>
      <c r="X401">
        <v>193</v>
      </c>
      <c r="Y401">
        <v>151</v>
      </c>
      <c r="Z401">
        <v>1123</v>
      </c>
      <c r="AA401">
        <v>36</v>
      </c>
      <c r="AB401">
        <v>0</v>
      </c>
      <c r="AC401">
        <v>0</v>
      </c>
      <c r="AD401">
        <v>0</v>
      </c>
      <c r="AE401">
        <v>0</v>
      </c>
      <c r="AF401" t="str">
        <f t="shared" si="56"/>
        <v>23:22</v>
      </c>
      <c r="AG401" t="str">
        <f t="shared" si="51"/>
        <v>18:09</v>
      </c>
      <c r="AH401" s="5">
        <f t="shared" si="52"/>
        <v>0.21736111111111112</v>
      </c>
      <c r="AI401" t="str">
        <f t="shared" ref="AI401:AI464" si="57">IF(HOUR(AG401)&lt;6,"Night",IF(HOUR(AG401)&lt;12,"Morning",IF(HOUR(AG401)&lt;18,"Afternoon","Evening")))</f>
        <v>Evening</v>
      </c>
      <c r="AJ401" t="str">
        <f t="shared" si="50"/>
        <v>KEEP</v>
      </c>
      <c r="AK401" t="str">
        <f t="shared" si="53"/>
        <v>Tuesday</v>
      </c>
      <c r="AL401" t="str">
        <f t="shared" si="54"/>
        <v>Delayed</v>
      </c>
      <c r="AM401" t="str">
        <f t="shared" si="55"/>
        <v>April</v>
      </c>
    </row>
    <row r="402" spans="1:39" x14ac:dyDescent="0.3">
      <c r="A402" s="1">
        <v>44336</v>
      </c>
      <c r="B402" t="s">
        <v>14</v>
      </c>
      <c r="C402" t="s">
        <v>15</v>
      </c>
      <c r="D402" t="s">
        <v>16</v>
      </c>
      <c r="E402">
        <v>19790</v>
      </c>
      <c r="F402">
        <v>974</v>
      </c>
      <c r="G402" t="s">
        <v>103</v>
      </c>
      <c r="H402" t="s">
        <v>104</v>
      </c>
      <c r="I402" t="s">
        <v>17</v>
      </c>
      <c r="J402" t="s">
        <v>18</v>
      </c>
      <c r="K402">
        <v>1335</v>
      </c>
      <c r="L402">
        <v>1334</v>
      </c>
      <c r="M402">
        <v>-1</v>
      </c>
      <c r="N402">
        <v>18</v>
      </c>
      <c r="O402">
        <v>1352</v>
      </c>
      <c r="P402">
        <v>1822</v>
      </c>
      <c r="Q402">
        <v>3</v>
      </c>
      <c r="R402">
        <v>1846</v>
      </c>
      <c r="S402">
        <v>1825</v>
      </c>
      <c r="T402">
        <v>-21</v>
      </c>
      <c r="U402">
        <v>0</v>
      </c>
      <c r="V402">
        <v>0</v>
      </c>
      <c r="W402">
        <v>191</v>
      </c>
      <c r="X402">
        <v>171</v>
      </c>
      <c r="Y402">
        <v>150</v>
      </c>
      <c r="Z402">
        <v>1299</v>
      </c>
      <c r="AF402" t="str">
        <f t="shared" si="56"/>
        <v>18:25</v>
      </c>
      <c r="AG402" t="str">
        <f t="shared" si="51"/>
        <v>13:34</v>
      </c>
      <c r="AH402" s="5">
        <f t="shared" si="52"/>
        <v>0.20208333333333339</v>
      </c>
      <c r="AI402" t="str">
        <f t="shared" si="57"/>
        <v>Afternoon</v>
      </c>
      <c r="AJ402" t="str">
        <f t="shared" si="50"/>
        <v>REMOVE</v>
      </c>
      <c r="AK402" t="str">
        <f t="shared" si="53"/>
        <v>Thursday</v>
      </c>
      <c r="AL402" t="str">
        <f t="shared" si="54"/>
        <v>OnTime</v>
      </c>
      <c r="AM402" t="str">
        <f t="shared" si="55"/>
        <v>May</v>
      </c>
    </row>
    <row r="403" spans="1:39" x14ac:dyDescent="0.3">
      <c r="A403" s="1">
        <v>43691</v>
      </c>
      <c r="B403" t="s">
        <v>39</v>
      </c>
      <c r="C403" t="s">
        <v>40</v>
      </c>
      <c r="D403" t="s">
        <v>41</v>
      </c>
      <c r="E403">
        <v>19805</v>
      </c>
      <c r="F403">
        <v>1599</v>
      </c>
      <c r="G403" t="s">
        <v>281</v>
      </c>
      <c r="H403" t="s">
        <v>282</v>
      </c>
      <c r="I403" t="s">
        <v>30</v>
      </c>
      <c r="J403" t="s">
        <v>31</v>
      </c>
      <c r="K403">
        <v>1424</v>
      </c>
      <c r="L403">
        <v>1429</v>
      </c>
      <c r="M403">
        <v>5</v>
      </c>
      <c r="N403">
        <v>10</v>
      </c>
      <c r="O403">
        <v>1439</v>
      </c>
      <c r="P403">
        <v>1907</v>
      </c>
      <c r="Q403">
        <v>5</v>
      </c>
      <c r="R403">
        <v>1934</v>
      </c>
      <c r="S403">
        <v>1912</v>
      </c>
      <c r="T403">
        <v>-22</v>
      </c>
      <c r="U403">
        <v>0</v>
      </c>
      <c r="V403">
        <v>0</v>
      </c>
      <c r="W403">
        <v>190</v>
      </c>
      <c r="X403">
        <v>163</v>
      </c>
      <c r="Y403">
        <v>148</v>
      </c>
      <c r="Z403">
        <v>1205</v>
      </c>
      <c r="AF403" t="str">
        <f t="shared" si="56"/>
        <v>19:12</v>
      </c>
      <c r="AG403" t="str">
        <f t="shared" si="51"/>
        <v>14:29</v>
      </c>
      <c r="AH403" s="5">
        <f t="shared" si="52"/>
        <v>0.19652777777777786</v>
      </c>
      <c r="AI403" t="str">
        <f t="shared" si="57"/>
        <v>Afternoon</v>
      </c>
      <c r="AJ403" t="str">
        <f t="shared" si="50"/>
        <v>REMOVE</v>
      </c>
      <c r="AK403" t="str">
        <f t="shared" si="53"/>
        <v>Wednesday</v>
      </c>
      <c r="AL403" t="str">
        <f t="shared" si="54"/>
        <v>OnTime</v>
      </c>
      <c r="AM403" t="str">
        <f t="shared" si="55"/>
        <v>August</v>
      </c>
    </row>
    <row r="404" spans="1:39" x14ac:dyDescent="0.3">
      <c r="A404" s="1">
        <v>44905</v>
      </c>
      <c r="B404" t="s">
        <v>14</v>
      </c>
      <c r="C404" t="s">
        <v>15</v>
      </c>
      <c r="D404" t="s">
        <v>16</v>
      </c>
      <c r="E404">
        <v>19790</v>
      </c>
      <c r="F404">
        <v>738</v>
      </c>
      <c r="G404" t="s">
        <v>17</v>
      </c>
      <c r="H404" t="s">
        <v>18</v>
      </c>
      <c r="I404" t="s">
        <v>160</v>
      </c>
      <c r="J404" t="s">
        <v>161</v>
      </c>
      <c r="K404">
        <v>728</v>
      </c>
      <c r="L404">
        <v>739</v>
      </c>
      <c r="M404">
        <v>11</v>
      </c>
      <c r="N404">
        <v>27</v>
      </c>
      <c r="O404">
        <v>806</v>
      </c>
      <c r="P404">
        <v>915</v>
      </c>
      <c r="Q404">
        <v>6</v>
      </c>
      <c r="R404">
        <v>916</v>
      </c>
      <c r="S404">
        <v>921</v>
      </c>
      <c r="T404">
        <v>5</v>
      </c>
      <c r="U404">
        <v>0</v>
      </c>
      <c r="V404">
        <v>0</v>
      </c>
      <c r="W404">
        <v>108</v>
      </c>
      <c r="X404">
        <v>102</v>
      </c>
      <c r="Y404">
        <v>69</v>
      </c>
      <c r="Z404">
        <v>448</v>
      </c>
      <c r="AF404" t="str">
        <f t="shared" si="56"/>
        <v>09:21</v>
      </c>
      <c r="AG404" t="str">
        <f t="shared" si="51"/>
        <v>07:39</v>
      </c>
      <c r="AH404" s="5">
        <f t="shared" si="52"/>
        <v>7.0833333333333359E-2</v>
      </c>
      <c r="AI404" t="str">
        <f t="shared" si="57"/>
        <v>Morning</v>
      </c>
      <c r="AJ404" t="str">
        <f t="shared" si="50"/>
        <v>KEEP</v>
      </c>
      <c r="AK404" t="str">
        <f t="shared" si="53"/>
        <v>Saturday</v>
      </c>
      <c r="AL404" t="str">
        <f t="shared" si="54"/>
        <v>OnTime</v>
      </c>
      <c r="AM404" t="str">
        <f t="shared" si="55"/>
        <v>December</v>
      </c>
    </row>
    <row r="405" spans="1:39" x14ac:dyDescent="0.3">
      <c r="A405" s="1">
        <v>43930</v>
      </c>
      <c r="B405" t="s">
        <v>39</v>
      </c>
      <c r="C405" t="s">
        <v>40</v>
      </c>
      <c r="D405" t="s">
        <v>41</v>
      </c>
      <c r="E405">
        <v>19805</v>
      </c>
      <c r="F405">
        <v>2587</v>
      </c>
      <c r="G405" t="s">
        <v>30</v>
      </c>
      <c r="H405" t="s">
        <v>31</v>
      </c>
      <c r="I405" t="s">
        <v>224</v>
      </c>
      <c r="J405" t="s">
        <v>225</v>
      </c>
      <c r="K405">
        <v>2030</v>
      </c>
      <c r="L405">
        <v>2014</v>
      </c>
      <c r="M405">
        <v>-16</v>
      </c>
      <c r="N405">
        <v>12</v>
      </c>
      <c r="O405">
        <v>2026</v>
      </c>
      <c r="P405">
        <v>2331</v>
      </c>
      <c r="Q405">
        <v>5</v>
      </c>
      <c r="R405">
        <v>26</v>
      </c>
      <c r="S405">
        <v>2336</v>
      </c>
      <c r="T405">
        <v>-50</v>
      </c>
      <c r="U405">
        <v>0</v>
      </c>
      <c r="V405">
        <v>0</v>
      </c>
      <c r="W405">
        <v>176</v>
      </c>
      <c r="X405">
        <v>142</v>
      </c>
      <c r="Y405">
        <v>125</v>
      </c>
      <c r="Z405">
        <v>1212</v>
      </c>
      <c r="AF405" t="str">
        <f t="shared" si="56"/>
        <v>23:36</v>
      </c>
      <c r="AG405" t="str">
        <f t="shared" si="51"/>
        <v>20:14</v>
      </c>
      <c r="AH405" s="5">
        <f t="shared" si="52"/>
        <v>0.14027777777777772</v>
      </c>
      <c r="AI405" t="str">
        <f t="shared" si="57"/>
        <v>Evening</v>
      </c>
      <c r="AJ405" t="str">
        <f t="shared" si="50"/>
        <v>REMOVE</v>
      </c>
      <c r="AK405" t="str">
        <f t="shared" si="53"/>
        <v>Thursday</v>
      </c>
      <c r="AL405" t="str">
        <f t="shared" si="54"/>
        <v>OnTime</v>
      </c>
      <c r="AM405" t="str">
        <f t="shared" si="55"/>
        <v>April</v>
      </c>
    </row>
    <row r="406" spans="1:39" x14ac:dyDescent="0.3">
      <c r="A406" s="1">
        <v>44027</v>
      </c>
      <c r="B406" t="s">
        <v>122</v>
      </c>
      <c r="C406" t="s">
        <v>123</v>
      </c>
      <c r="D406" t="s">
        <v>124</v>
      </c>
      <c r="E406">
        <v>20304</v>
      </c>
      <c r="F406">
        <v>4262</v>
      </c>
      <c r="G406" t="s">
        <v>17</v>
      </c>
      <c r="H406" t="s">
        <v>18</v>
      </c>
      <c r="I406" t="s">
        <v>362</v>
      </c>
      <c r="J406" t="s">
        <v>363</v>
      </c>
      <c r="K406">
        <v>1303</v>
      </c>
      <c r="L406">
        <v>1300</v>
      </c>
      <c r="M406">
        <v>-3</v>
      </c>
      <c r="N406">
        <v>14</v>
      </c>
      <c r="O406">
        <v>1314</v>
      </c>
      <c r="P406">
        <v>1340</v>
      </c>
      <c r="Q406">
        <v>3</v>
      </c>
      <c r="R406">
        <v>1350</v>
      </c>
      <c r="S406">
        <v>1343</v>
      </c>
      <c r="T406">
        <v>-7</v>
      </c>
      <c r="U406">
        <v>0</v>
      </c>
      <c r="V406">
        <v>0</v>
      </c>
      <c r="W406">
        <v>47</v>
      </c>
      <c r="X406">
        <v>43</v>
      </c>
      <c r="Y406">
        <v>26</v>
      </c>
      <c r="Z406">
        <v>114</v>
      </c>
      <c r="AF406" t="str">
        <f t="shared" si="56"/>
        <v>13:43</v>
      </c>
      <c r="AG406" t="str">
        <f t="shared" si="51"/>
        <v>13:00</v>
      </c>
      <c r="AH406" s="5">
        <f t="shared" si="52"/>
        <v>2.9861111111111116E-2</v>
      </c>
      <c r="AI406" t="str">
        <f t="shared" si="57"/>
        <v>Afternoon</v>
      </c>
      <c r="AJ406" t="str">
        <f t="shared" si="50"/>
        <v>REMOVE</v>
      </c>
      <c r="AK406" t="str">
        <f t="shared" si="53"/>
        <v>Wednesday</v>
      </c>
      <c r="AL406" t="str">
        <f t="shared" si="54"/>
        <v>OnTime</v>
      </c>
      <c r="AM406" t="str">
        <f t="shared" si="55"/>
        <v>July</v>
      </c>
    </row>
    <row r="407" spans="1:39" x14ac:dyDescent="0.3">
      <c r="A407" s="1">
        <v>43913</v>
      </c>
      <c r="B407" t="s">
        <v>14</v>
      </c>
      <c r="C407" t="s">
        <v>15</v>
      </c>
      <c r="D407" t="s">
        <v>16</v>
      </c>
      <c r="E407">
        <v>19790</v>
      </c>
      <c r="F407">
        <v>2531</v>
      </c>
      <c r="G407" t="s">
        <v>120</v>
      </c>
      <c r="H407" t="s">
        <v>121</v>
      </c>
      <c r="I407" t="s">
        <v>144</v>
      </c>
      <c r="J407" t="s">
        <v>145</v>
      </c>
      <c r="K407">
        <v>2355</v>
      </c>
      <c r="L407">
        <v>2347</v>
      </c>
      <c r="M407">
        <v>-8</v>
      </c>
      <c r="N407">
        <v>10</v>
      </c>
      <c r="O407">
        <v>2357</v>
      </c>
      <c r="P407">
        <v>446</v>
      </c>
      <c r="Q407">
        <v>7</v>
      </c>
      <c r="R407">
        <v>520</v>
      </c>
      <c r="S407">
        <v>453</v>
      </c>
      <c r="T407">
        <v>-27</v>
      </c>
      <c r="U407">
        <v>0</v>
      </c>
      <c r="V407">
        <v>0</v>
      </c>
      <c r="W407">
        <v>205</v>
      </c>
      <c r="X407">
        <v>186</v>
      </c>
      <c r="Y407">
        <v>169</v>
      </c>
      <c r="Z407">
        <v>1481</v>
      </c>
      <c r="AF407" t="str">
        <f t="shared" si="56"/>
        <v>04:53</v>
      </c>
      <c r="AG407" t="str">
        <f t="shared" si="51"/>
        <v>23:47</v>
      </c>
      <c r="AH407" s="5">
        <f t="shared" si="52"/>
        <v>-0.78750000000000009</v>
      </c>
      <c r="AI407" t="str">
        <f t="shared" si="57"/>
        <v>Evening</v>
      </c>
      <c r="AJ407" t="str">
        <f t="shared" si="50"/>
        <v>REMOVE</v>
      </c>
      <c r="AK407" t="str">
        <f t="shared" si="53"/>
        <v>Monday</v>
      </c>
      <c r="AL407" t="str">
        <f t="shared" si="54"/>
        <v>OnTime</v>
      </c>
      <c r="AM407" t="str">
        <f t="shared" si="55"/>
        <v>March</v>
      </c>
    </row>
    <row r="408" spans="1:39" x14ac:dyDescent="0.3">
      <c r="A408" s="1">
        <v>43997</v>
      </c>
      <c r="B408" t="s">
        <v>7</v>
      </c>
      <c r="C408" t="s">
        <v>8</v>
      </c>
      <c r="D408" t="s">
        <v>9</v>
      </c>
      <c r="E408">
        <v>19977</v>
      </c>
      <c r="F408">
        <v>2439</v>
      </c>
      <c r="G408" t="s">
        <v>23</v>
      </c>
      <c r="H408" t="s">
        <v>24</v>
      </c>
      <c r="I408" t="s">
        <v>12</v>
      </c>
      <c r="J408" t="s">
        <v>13</v>
      </c>
      <c r="K408">
        <v>840</v>
      </c>
      <c r="L408">
        <v>835</v>
      </c>
      <c r="M408">
        <v>-5</v>
      </c>
      <c r="N408">
        <v>16</v>
      </c>
      <c r="O408">
        <v>851</v>
      </c>
      <c r="P408">
        <v>1632</v>
      </c>
      <c r="Q408">
        <v>6</v>
      </c>
      <c r="R408">
        <v>1647</v>
      </c>
      <c r="S408">
        <v>1638</v>
      </c>
      <c r="T408">
        <v>-9</v>
      </c>
      <c r="U408">
        <v>0</v>
      </c>
      <c r="V408">
        <v>0</v>
      </c>
      <c r="W408">
        <v>307</v>
      </c>
      <c r="X408">
        <v>303</v>
      </c>
      <c r="Y408">
        <v>281</v>
      </c>
      <c r="Z408">
        <v>2565</v>
      </c>
      <c r="AF408" t="str">
        <f t="shared" si="56"/>
        <v>16:38</v>
      </c>
      <c r="AG408" t="str">
        <f t="shared" si="51"/>
        <v>08:35</v>
      </c>
      <c r="AH408" s="5">
        <f t="shared" si="52"/>
        <v>0.33541666666666664</v>
      </c>
      <c r="AI408" t="str">
        <f t="shared" si="57"/>
        <v>Morning</v>
      </c>
      <c r="AJ408" t="str">
        <f t="shared" si="50"/>
        <v>REMOVE</v>
      </c>
      <c r="AK408" t="str">
        <f t="shared" si="53"/>
        <v>Monday</v>
      </c>
      <c r="AL408" t="str">
        <f t="shared" si="54"/>
        <v>OnTime</v>
      </c>
      <c r="AM408" t="str">
        <f t="shared" si="55"/>
        <v>June</v>
      </c>
    </row>
    <row r="409" spans="1:39" x14ac:dyDescent="0.3">
      <c r="A409" s="1">
        <v>43525</v>
      </c>
      <c r="B409" t="s">
        <v>155</v>
      </c>
      <c r="C409" t="s">
        <v>156</v>
      </c>
      <c r="D409" t="s">
        <v>157</v>
      </c>
      <c r="E409">
        <v>20398</v>
      </c>
      <c r="F409">
        <v>3401</v>
      </c>
      <c r="G409" t="s">
        <v>355</v>
      </c>
      <c r="H409" t="s">
        <v>356</v>
      </c>
      <c r="I409" t="s">
        <v>80</v>
      </c>
      <c r="J409" t="s">
        <v>67</v>
      </c>
      <c r="K409">
        <v>608</v>
      </c>
      <c r="L409">
        <v>556</v>
      </c>
      <c r="M409">
        <v>-12</v>
      </c>
      <c r="N409">
        <v>29</v>
      </c>
      <c r="O409">
        <v>625</v>
      </c>
      <c r="P409">
        <v>700</v>
      </c>
      <c r="Q409">
        <v>38</v>
      </c>
      <c r="R409">
        <v>720</v>
      </c>
      <c r="S409">
        <v>738</v>
      </c>
      <c r="T409">
        <v>18</v>
      </c>
      <c r="U409">
        <v>0</v>
      </c>
      <c r="V409">
        <v>0</v>
      </c>
      <c r="W409">
        <v>72</v>
      </c>
      <c r="X409">
        <v>102</v>
      </c>
      <c r="Y409">
        <v>35</v>
      </c>
      <c r="Z409">
        <v>139</v>
      </c>
      <c r="AA409">
        <v>0</v>
      </c>
      <c r="AB409">
        <v>0</v>
      </c>
      <c r="AC409">
        <v>18</v>
      </c>
      <c r="AD409">
        <v>0</v>
      </c>
      <c r="AE409">
        <v>0</v>
      </c>
      <c r="AF409" t="str">
        <f t="shared" si="56"/>
        <v>07:38</v>
      </c>
      <c r="AG409" t="str">
        <f t="shared" si="51"/>
        <v>05:56</v>
      </c>
      <c r="AH409" s="5">
        <f t="shared" si="52"/>
        <v>7.0833333333333304E-2</v>
      </c>
      <c r="AI409" t="str">
        <f t="shared" si="57"/>
        <v>Night</v>
      </c>
      <c r="AJ409" t="str">
        <f t="shared" si="50"/>
        <v>REMOVE</v>
      </c>
      <c r="AK409" t="str">
        <f t="shared" si="53"/>
        <v>Friday</v>
      </c>
      <c r="AL409" t="str">
        <f t="shared" si="54"/>
        <v>Delayed</v>
      </c>
      <c r="AM409" t="str">
        <f t="shared" si="55"/>
        <v>March</v>
      </c>
    </row>
    <row r="410" spans="1:39" x14ac:dyDescent="0.3">
      <c r="A410" s="1">
        <v>44971</v>
      </c>
      <c r="B410" t="s">
        <v>46</v>
      </c>
      <c r="C410" t="s">
        <v>47</v>
      </c>
      <c r="D410" t="s">
        <v>48</v>
      </c>
      <c r="E410">
        <v>20452</v>
      </c>
      <c r="F410">
        <v>3464</v>
      </c>
      <c r="G410" t="s">
        <v>80</v>
      </c>
      <c r="H410" t="s">
        <v>67</v>
      </c>
      <c r="I410" t="s">
        <v>235</v>
      </c>
      <c r="J410" t="s">
        <v>236</v>
      </c>
      <c r="K410">
        <v>2105</v>
      </c>
      <c r="L410">
        <v>2104</v>
      </c>
      <c r="M410">
        <v>-1</v>
      </c>
      <c r="N410">
        <v>18</v>
      </c>
      <c r="O410">
        <v>2122</v>
      </c>
      <c r="P410">
        <v>2319</v>
      </c>
      <c r="Q410">
        <v>5</v>
      </c>
      <c r="R410">
        <v>2335</v>
      </c>
      <c r="S410">
        <v>2324</v>
      </c>
      <c r="T410">
        <v>-11</v>
      </c>
      <c r="U410">
        <v>0</v>
      </c>
      <c r="V410">
        <v>0</v>
      </c>
      <c r="W410">
        <v>90</v>
      </c>
      <c r="X410">
        <v>80</v>
      </c>
      <c r="Y410">
        <v>57</v>
      </c>
      <c r="Z410">
        <v>413</v>
      </c>
      <c r="AF410" t="str">
        <f t="shared" si="56"/>
        <v>23:24</v>
      </c>
      <c r="AG410" t="str">
        <f t="shared" si="51"/>
        <v>21:04</v>
      </c>
      <c r="AH410" s="5">
        <f t="shared" si="52"/>
        <v>9.722222222222221E-2</v>
      </c>
      <c r="AI410" t="str">
        <f t="shared" si="57"/>
        <v>Evening</v>
      </c>
      <c r="AJ410" t="str">
        <f t="shared" si="50"/>
        <v>REMOVE</v>
      </c>
      <c r="AK410" t="str">
        <f t="shared" si="53"/>
        <v>Tuesday</v>
      </c>
      <c r="AL410" t="str">
        <f t="shared" si="54"/>
        <v>OnTime</v>
      </c>
      <c r="AM410" t="str">
        <f t="shared" si="55"/>
        <v>February</v>
      </c>
    </row>
    <row r="411" spans="1:39" x14ac:dyDescent="0.3">
      <c r="A411" s="1">
        <v>43583</v>
      </c>
      <c r="B411" t="s">
        <v>55</v>
      </c>
      <c r="C411" t="s">
        <v>56</v>
      </c>
      <c r="D411" t="s">
        <v>57</v>
      </c>
      <c r="E411">
        <v>19930</v>
      </c>
      <c r="F411">
        <v>62</v>
      </c>
      <c r="G411" t="s">
        <v>345</v>
      </c>
      <c r="H411" t="s">
        <v>346</v>
      </c>
      <c r="I411" t="s">
        <v>364</v>
      </c>
      <c r="J411" t="s">
        <v>365</v>
      </c>
      <c r="K411">
        <v>805</v>
      </c>
      <c r="L411">
        <v>802</v>
      </c>
      <c r="M411">
        <v>-3</v>
      </c>
      <c r="N411">
        <v>10</v>
      </c>
      <c r="O411">
        <v>812</v>
      </c>
      <c r="P411">
        <v>924</v>
      </c>
      <c r="Q411">
        <v>5</v>
      </c>
      <c r="R411">
        <v>940</v>
      </c>
      <c r="S411">
        <v>929</v>
      </c>
      <c r="T411">
        <v>-11</v>
      </c>
      <c r="U411">
        <v>0</v>
      </c>
      <c r="V411">
        <v>0</v>
      </c>
      <c r="W411">
        <v>95</v>
      </c>
      <c r="X411">
        <v>87</v>
      </c>
      <c r="Y411">
        <v>72</v>
      </c>
      <c r="Z411">
        <v>571</v>
      </c>
      <c r="AF411" t="str">
        <f t="shared" si="56"/>
        <v>09:29</v>
      </c>
      <c r="AG411" t="str">
        <f t="shared" si="51"/>
        <v>08:02</v>
      </c>
      <c r="AH411" s="5">
        <f t="shared" si="52"/>
        <v>6.0416666666666674E-2</v>
      </c>
      <c r="AI411" t="str">
        <f t="shared" si="57"/>
        <v>Morning</v>
      </c>
      <c r="AJ411" t="str">
        <f t="shared" si="50"/>
        <v>REMOVE</v>
      </c>
      <c r="AK411" t="str">
        <f t="shared" si="53"/>
        <v>Sunday</v>
      </c>
      <c r="AL411" t="str">
        <f t="shared" si="54"/>
        <v>OnTime</v>
      </c>
      <c r="AM411" t="str">
        <f t="shared" si="55"/>
        <v>April</v>
      </c>
    </row>
    <row r="412" spans="1:39" x14ac:dyDescent="0.3">
      <c r="A412" s="1">
        <v>43705</v>
      </c>
      <c r="B412" t="s">
        <v>122</v>
      </c>
      <c r="C412" t="s">
        <v>123</v>
      </c>
      <c r="D412" t="s">
        <v>124</v>
      </c>
      <c r="E412">
        <v>20304</v>
      </c>
      <c r="F412">
        <v>3257</v>
      </c>
      <c r="G412" t="s">
        <v>30</v>
      </c>
      <c r="H412" t="s">
        <v>31</v>
      </c>
      <c r="I412" t="s">
        <v>366</v>
      </c>
      <c r="J412" t="s">
        <v>367</v>
      </c>
      <c r="K412">
        <v>900</v>
      </c>
      <c r="L412">
        <v>855</v>
      </c>
      <c r="M412">
        <v>-5</v>
      </c>
      <c r="N412">
        <v>26</v>
      </c>
      <c r="O412">
        <v>921</v>
      </c>
      <c r="P412">
        <v>923</v>
      </c>
      <c r="Q412">
        <v>5</v>
      </c>
      <c r="R412">
        <v>948</v>
      </c>
      <c r="S412">
        <v>928</v>
      </c>
      <c r="T412">
        <v>-20</v>
      </c>
      <c r="U412">
        <v>0</v>
      </c>
      <c r="V412">
        <v>0</v>
      </c>
      <c r="W412">
        <v>108</v>
      </c>
      <c r="X412">
        <v>93</v>
      </c>
      <c r="Y412">
        <v>62</v>
      </c>
      <c r="Z412">
        <v>435</v>
      </c>
      <c r="AF412" t="str">
        <f t="shared" si="56"/>
        <v>09:28</v>
      </c>
      <c r="AG412" t="str">
        <f t="shared" si="51"/>
        <v>08:55</v>
      </c>
      <c r="AH412" s="5">
        <f t="shared" si="52"/>
        <v>2.2916666666666641E-2</v>
      </c>
      <c r="AI412" t="str">
        <f t="shared" si="57"/>
        <v>Morning</v>
      </c>
      <c r="AJ412" t="str">
        <f t="shared" si="50"/>
        <v>REMOVE</v>
      </c>
      <c r="AK412" t="str">
        <f t="shared" si="53"/>
        <v>Wednesday</v>
      </c>
      <c r="AL412" t="str">
        <f t="shared" si="54"/>
        <v>OnTime</v>
      </c>
      <c r="AM412" t="str">
        <f t="shared" si="55"/>
        <v>August</v>
      </c>
    </row>
    <row r="413" spans="1:39" x14ac:dyDescent="0.3">
      <c r="A413" s="1">
        <v>43812</v>
      </c>
      <c r="B413" t="s">
        <v>14</v>
      </c>
      <c r="C413" t="s">
        <v>15</v>
      </c>
      <c r="D413" t="s">
        <v>16</v>
      </c>
      <c r="E413">
        <v>19790</v>
      </c>
      <c r="F413">
        <v>499</v>
      </c>
      <c r="G413" t="s">
        <v>144</v>
      </c>
      <c r="H413" t="s">
        <v>145</v>
      </c>
      <c r="I413" t="s">
        <v>97</v>
      </c>
      <c r="J413" t="s">
        <v>98</v>
      </c>
      <c r="K413">
        <v>700</v>
      </c>
      <c r="L413">
        <v>656</v>
      </c>
      <c r="M413">
        <v>-4</v>
      </c>
      <c r="N413">
        <v>30</v>
      </c>
      <c r="O413">
        <v>726</v>
      </c>
      <c r="P413">
        <v>856</v>
      </c>
      <c r="Q413">
        <v>7</v>
      </c>
      <c r="R413">
        <v>904</v>
      </c>
      <c r="S413">
        <v>903</v>
      </c>
      <c r="T413">
        <v>-1</v>
      </c>
      <c r="U413">
        <v>0</v>
      </c>
      <c r="V413">
        <v>0</v>
      </c>
      <c r="W413">
        <v>124</v>
      </c>
      <c r="X413">
        <v>127</v>
      </c>
      <c r="Y413">
        <v>90</v>
      </c>
      <c r="Z413">
        <v>500</v>
      </c>
      <c r="AF413" t="str">
        <f t="shared" si="56"/>
        <v>09:03</v>
      </c>
      <c r="AG413" t="str">
        <f t="shared" si="51"/>
        <v>06:56</v>
      </c>
      <c r="AH413" s="5">
        <f t="shared" si="52"/>
        <v>8.8194444444444464E-2</v>
      </c>
      <c r="AI413" t="str">
        <f t="shared" si="57"/>
        <v>Morning</v>
      </c>
      <c r="AJ413" t="str">
        <f t="shared" si="50"/>
        <v>REMOVE</v>
      </c>
      <c r="AK413" t="str">
        <f t="shared" si="53"/>
        <v>Friday</v>
      </c>
      <c r="AL413" t="str">
        <f t="shared" si="54"/>
        <v>OnTime</v>
      </c>
      <c r="AM413" t="str">
        <f t="shared" si="55"/>
        <v>December</v>
      </c>
    </row>
    <row r="414" spans="1:39" x14ac:dyDescent="0.3">
      <c r="A414" s="1">
        <v>44760</v>
      </c>
      <c r="B414" t="s">
        <v>122</v>
      </c>
      <c r="C414" t="s">
        <v>123</v>
      </c>
      <c r="D414" t="s">
        <v>124</v>
      </c>
      <c r="E414">
        <v>20304</v>
      </c>
      <c r="F414">
        <v>4067</v>
      </c>
      <c r="G414" t="s">
        <v>66</v>
      </c>
      <c r="H414" t="s">
        <v>67</v>
      </c>
      <c r="I414" t="s">
        <v>17</v>
      </c>
      <c r="J414" t="s">
        <v>18</v>
      </c>
      <c r="K414">
        <v>1408</v>
      </c>
      <c r="L414">
        <v>1806</v>
      </c>
      <c r="M414">
        <v>238</v>
      </c>
      <c r="N414">
        <v>16</v>
      </c>
      <c r="O414">
        <v>1822</v>
      </c>
      <c r="P414">
        <v>1925</v>
      </c>
      <c r="Q414">
        <v>8</v>
      </c>
      <c r="R414">
        <v>1541</v>
      </c>
      <c r="S414">
        <v>1933</v>
      </c>
      <c r="T414">
        <v>232</v>
      </c>
      <c r="U414">
        <v>0</v>
      </c>
      <c r="V414">
        <v>0</v>
      </c>
      <c r="W414">
        <v>93</v>
      </c>
      <c r="X414">
        <v>87</v>
      </c>
      <c r="Y414">
        <v>63</v>
      </c>
      <c r="Z414">
        <v>349</v>
      </c>
      <c r="AA414">
        <v>0</v>
      </c>
      <c r="AB414">
        <v>232</v>
      </c>
      <c r="AC414">
        <v>0</v>
      </c>
      <c r="AD414">
        <v>0</v>
      </c>
      <c r="AE414">
        <v>0</v>
      </c>
      <c r="AF414" t="str">
        <f t="shared" si="56"/>
        <v>19:33</v>
      </c>
      <c r="AG414" t="str">
        <f t="shared" si="51"/>
        <v>18:06</v>
      </c>
      <c r="AH414" s="5">
        <f t="shared" si="52"/>
        <v>6.0416666666666674E-2</v>
      </c>
      <c r="AI414" t="str">
        <f t="shared" si="57"/>
        <v>Evening</v>
      </c>
      <c r="AJ414" t="str">
        <f t="shared" si="50"/>
        <v>KEEP</v>
      </c>
      <c r="AK414" t="str">
        <f t="shared" si="53"/>
        <v>Monday</v>
      </c>
      <c r="AL414" t="str">
        <f t="shared" si="54"/>
        <v>Delayed</v>
      </c>
      <c r="AM414" t="str">
        <f t="shared" si="55"/>
        <v>July</v>
      </c>
    </row>
    <row r="415" spans="1:39" x14ac:dyDescent="0.3">
      <c r="A415" s="1">
        <v>45018</v>
      </c>
      <c r="B415" t="s">
        <v>283</v>
      </c>
      <c r="C415" t="s">
        <v>284</v>
      </c>
      <c r="D415" t="s">
        <v>285</v>
      </c>
      <c r="E415">
        <v>19690</v>
      </c>
      <c r="F415">
        <v>57</v>
      </c>
      <c r="G415" t="s">
        <v>167</v>
      </c>
      <c r="H415" t="s">
        <v>168</v>
      </c>
      <c r="I415" t="s">
        <v>286</v>
      </c>
      <c r="J415" t="s">
        <v>287</v>
      </c>
      <c r="K415">
        <v>910</v>
      </c>
      <c r="L415">
        <v>934</v>
      </c>
      <c r="M415">
        <v>24</v>
      </c>
      <c r="N415">
        <v>18</v>
      </c>
      <c r="O415">
        <v>952</v>
      </c>
      <c r="P415">
        <v>1214</v>
      </c>
      <c r="Q415">
        <v>5</v>
      </c>
      <c r="R415">
        <v>1215</v>
      </c>
      <c r="S415">
        <v>1219</v>
      </c>
      <c r="T415">
        <v>4</v>
      </c>
      <c r="U415">
        <v>0</v>
      </c>
      <c r="V415">
        <v>0</v>
      </c>
      <c r="W415">
        <v>365</v>
      </c>
      <c r="X415">
        <v>345</v>
      </c>
      <c r="Y415">
        <v>322</v>
      </c>
      <c r="Z415">
        <v>2541</v>
      </c>
      <c r="AF415" t="str">
        <f t="shared" si="56"/>
        <v>12:19</v>
      </c>
      <c r="AG415" t="str">
        <f t="shared" si="51"/>
        <v>09:34</v>
      </c>
      <c r="AH415" s="5">
        <f t="shared" si="52"/>
        <v>0.11458333333333326</v>
      </c>
      <c r="AI415" t="str">
        <f t="shared" si="57"/>
        <v>Morning</v>
      </c>
      <c r="AJ415" t="str">
        <f t="shared" si="50"/>
        <v>KEEP</v>
      </c>
      <c r="AK415" t="str">
        <f t="shared" si="53"/>
        <v>Sunday</v>
      </c>
      <c r="AL415" t="str">
        <f t="shared" si="54"/>
        <v>OnTime</v>
      </c>
      <c r="AM415" t="str">
        <f t="shared" si="55"/>
        <v>April</v>
      </c>
    </row>
    <row r="416" spans="1:39" x14ac:dyDescent="0.3">
      <c r="A416" s="1">
        <v>44528</v>
      </c>
      <c r="B416" t="s">
        <v>32</v>
      </c>
      <c r="C416" t="s">
        <v>33</v>
      </c>
      <c r="D416" t="s">
        <v>34</v>
      </c>
      <c r="E416">
        <v>19393</v>
      </c>
      <c r="F416">
        <v>2540</v>
      </c>
      <c r="G416" t="s">
        <v>198</v>
      </c>
      <c r="H416" t="s">
        <v>199</v>
      </c>
      <c r="I416" t="s">
        <v>78</v>
      </c>
      <c r="J416" t="s">
        <v>79</v>
      </c>
      <c r="K416">
        <v>915</v>
      </c>
      <c r="L416">
        <v>912</v>
      </c>
      <c r="M416">
        <v>-3</v>
      </c>
      <c r="N416">
        <v>8</v>
      </c>
      <c r="O416">
        <v>920</v>
      </c>
      <c r="P416">
        <v>1240</v>
      </c>
      <c r="Q416">
        <v>4</v>
      </c>
      <c r="R416">
        <v>1315</v>
      </c>
      <c r="S416">
        <v>1244</v>
      </c>
      <c r="T416">
        <v>-31</v>
      </c>
      <c r="U416">
        <v>0</v>
      </c>
      <c r="V416">
        <v>0</v>
      </c>
      <c r="W416">
        <v>180</v>
      </c>
      <c r="X416">
        <v>152</v>
      </c>
      <c r="Y416">
        <v>140</v>
      </c>
      <c r="Z416">
        <v>1113</v>
      </c>
      <c r="AF416" t="str">
        <f t="shared" si="56"/>
        <v>12:44</v>
      </c>
      <c r="AG416" t="str">
        <f t="shared" si="51"/>
        <v>09:12</v>
      </c>
      <c r="AH416" s="5">
        <f t="shared" si="52"/>
        <v>0.1472222222222222</v>
      </c>
      <c r="AI416" t="str">
        <f t="shared" si="57"/>
        <v>Morning</v>
      </c>
      <c r="AJ416" t="str">
        <f t="shared" si="50"/>
        <v>REMOVE</v>
      </c>
      <c r="AK416" t="str">
        <f t="shared" si="53"/>
        <v>Sunday</v>
      </c>
      <c r="AL416" t="str">
        <f t="shared" si="54"/>
        <v>OnTime</v>
      </c>
      <c r="AM416" t="str">
        <f t="shared" si="55"/>
        <v>November</v>
      </c>
    </row>
    <row r="417" spans="1:39" x14ac:dyDescent="0.3">
      <c r="A417" s="1">
        <v>43593</v>
      </c>
      <c r="B417" t="s">
        <v>55</v>
      </c>
      <c r="C417" t="s">
        <v>56</v>
      </c>
      <c r="D417" t="s">
        <v>57</v>
      </c>
      <c r="E417">
        <v>19930</v>
      </c>
      <c r="F417">
        <v>1048</v>
      </c>
      <c r="G417" t="s">
        <v>53</v>
      </c>
      <c r="H417" t="s">
        <v>54</v>
      </c>
      <c r="I417" t="s">
        <v>19</v>
      </c>
      <c r="J417" t="s">
        <v>20</v>
      </c>
      <c r="K417">
        <v>700</v>
      </c>
      <c r="L417">
        <v>654</v>
      </c>
      <c r="M417">
        <v>-6</v>
      </c>
      <c r="N417">
        <v>26</v>
      </c>
      <c r="O417">
        <v>720</v>
      </c>
      <c r="P417">
        <v>955</v>
      </c>
      <c r="Q417">
        <v>21</v>
      </c>
      <c r="R417">
        <v>955</v>
      </c>
      <c r="S417">
        <v>1016</v>
      </c>
      <c r="T417">
        <v>21</v>
      </c>
      <c r="U417">
        <v>0</v>
      </c>
      <c r="V417">
        <v>0</v>
      </c>
      <c r="W417">
        <v>175</v>
      </c>
      <c r="X417">
        <v>202</v>
      </c>
      <c r="Y417">
        <v>155</v>
      </c>
      <c r="Z417">
        <v>954</v>
      </c>
      <c r="AA417">
        <v>0</v>
      </c>
      <c r="AB417">
        <v>0</v>
      </c>
      <c r="AC417">
        <v>21</v>
      </c>
      <c r="AD417">
        <v>0</v>
      </c>
      <c r="AE417">
        <v>0</v>
      </c>
      <c r="AF417" t="str">
        <f t="shared" si="56"/>
        <v>10:16</v>
      </c>
      <c r="AG417" t="str">
        <f t="shared" si="51"/>
        <v>06:54</v>
      </c>
      <c r="AH417" s="5">
        <f t="shared" si="52"/>
        <v>0.14027777777777778</v>
      </c>
      <c r="AI417" t="str">
        <f t="shared" si="57"/>
        <v>Morning</v>
      </c>
      <c r="AJ417" t="str">
        <f t="shared" si="50"/>
        <v>REMOVE</v>
      </c>
      <c r="AK417" t="str">
        <f t="shared" si="53"/>
        <v>Wednesday</v>
      </c>
      <c r="AL417" t="str">
        <f t="shared" si="54"/>
        <v>Delayed</v>
      </c>
      <c r="AM417" t="str">
        <f t="shared" si="55"/>
        <v>May</v>
      </c>
    </row>
    <row r="418" spans="1:39" x14ac:dyDescent="0.3">
      <c r="A418" s="1">
        <v>44623</v>
      </c>
      <c r="B418" t="s">
        <v>32</v>
      </c>
      <c r="C418" t="s">
        <v>33</v>
      </c>
      <c r="D418" t="s">
        <v>34</v>
      </c>
      <c r="E418">
        <v>19393</v>
      </c>
      <c r="F418">
        <v>1337</v>
      </c>
      <c r="G418" t="s">
        <v>66</v>
      </c>
      <c r="H418" t="s">
        <v>67</v>
      </c>
      <c r="I418" t="s">
        <v>178</v>
      </c>
      <c r="J418" t="s">
        <v>179</v>
      </c>
      <c r="K418">
        <v>1305</v>
      </c>
      <c r="L418">
        <v>1317</v>
      </c>
      <c r="M418">
        <v>12</v>
      </c>
      <c r="N418">
        <v>9</v>
      </c>
      <c r="O418">
        <v>1326</v>
      </c>
      <c r="P418">
        <v>1547</v>
      </c>
      <c r="Q418">
        <v>4</v>
      </c>
      <c r="R418">
        <v>1605</v>
      </c>
      <c r="S418">
        <v>1551</v>
      </c>
      <c r="T418">
        <v>-14</v>
      </c>
      <c r="U418">
        <v>0</v>
      </c>
      <c r="V418">
        <v>0</v>
      </c>
      <c r="W418">
        <v>120</v>
      </c>
      <c r="X418">
        <v>94</v>
      </c>
      <c r="Y418">
        <v>81</v>
      </c>
      <c r="Z418">
        <v>668</v>
      </c>
      <c r="AF418" t="str">
        <f t="shared" si="56"/>
        <v>15:51</v>
      </c>
      <c r="AG418" t="str">
        <f t="shared" si="51"/>
        <v>13:17</v>
      </c>
      <c r="AH418" s="5">
        <f t="shared" si="52"/>
        <v>0.1069444444444444</v>
      </c>
      <c r="AI418" t="str">
        <f t="shared" si="57"/>
        <v>Afternoon</v>
      </c>
      <c r="AJ418" t="str">
        <f t="shared" si="50"/>
        <v>REMOVE</v>
      </c>
      <c r="AK418" t="str">
        <f t="shared" si="53"/>
        <v>Thursday</v>
      </c>
      <c r="AL418" t="str">
        <f t="shared" si="54"/>
        <v>OnTime</v>
      </c>
      <c r="AM418" t="str">
        <f t="shared" si="55"/>
        <v>March</v>
      </c>
    </row>
    <row r="419" spans="1:39" x14ac:dyDescent="0.3">
      <c r="A419" s="1">
        <v>45012</v>
      </c>
      <c r="B419" t="s">
        <v>162</v>
      </c>
      <c r="C419" t="s">
        <v>163</v>
      </c>
      <c r="D419" t="s">
        <v>164</v>
      </c>
      <c r="E419">
        <v>20436</v>
      </c>
      <c r="F419">
        <v>1210</v>
      </c>
      <c r="G419" t="s">
        <v>160</v>
      </c>
      <c r="H419" t="s">
        <v>161</v>
      </c>
      <c r="I419" t="s">
        <v>28</v>
      </c>
      <c r="J419" t="s">
        <v>29</v>
      </c>
      <c r="K419">
        <v>2023</v>
      </c>
      <c r="L419">
        <v>2033</v>
      </c>
      <c r="M419">
        <v>10</v>
      </c>
      <c r="N419">
        <v>16</v>
      </c>
      <c r="O419">
        <v>2049</v>
      </c>
      <c r="P419">
        <v>2353</v>
      </c>
      <c r="Q419">
        <v>24</v>
      </c>
      <c r="R419">
        <v>2356</v>
      </c>
      <c r="S419">
        <v>17</v>
      </c>
      <c r="T419">
        <v>21</v>
      </c>
      <c r="U419">
        <v>0</v>
      </c>
      <c r="V419">
        <v>0</v>
      </c>
      <c r="W419">
        <v>153</v>
      </c>
      <c r="X419">
        <v>164</v>
      </c>
      <c r="Y419">
        <v>124</v>
      </c>
      <c r="Z419">
        <v>882</v>
      </c>
      <c r="AA419">
        <v>0</v>
      </c>
      <c r="AB419">
        <v>0</v>
      </c>
      <c r="AC419">
        <v>11</v>
      </c>
      <c r="AD419">
        <v>0</v>
      </c>
      <c r="AE419">
        <v>10</v>
      </c>
      <c r="AF419" t="str">
        <f t="shared" si="56"/>
        <v>00:17</v>
      </c>
      <c r="AG419" t="str">
        <f t="shared" si="51"/>
        <v>20:33</v>
      </c>
      <c r="AH419" s="5">
        <f t="shared" si="52"/>
        <v>-0.84444444444444444</v>
      </c>
      <c r="AI419" t="str">
        <f t="shared" si="57"/>
        <v>Evening</v>
      </c>
      <c r="AJ419" t="str">
        <f t="shared" si="50"/>
        <v>KEEP</v>
      </c>
      <c r="AK419" t="str">
        <f t="shared" si="53"/>
        <v>Monday</v>
      </c>
      <c r="AL419" t="str">
        <f t="shared" si="54"/>
        <v>Delayed</v>
      </c>
      <c r="AM419" t="str">
        <f t="shared" si="55"/>
        <v>March</v>
      </c>
    </row>
    <row r="420" spans="1:39" x14ac:dyDescent="0.3">
      <c r="A420" s="1">
        <v>44455</v>
      </c>
      <c r="B420" t="s">
        <v>226</v>
      </c>
      <c r="C420" t="s">
        <v>227</v>
      </c>
      <c r="D420" t="s">
        <v>228</v>
      </c>
      <c r="E420">
        <v>19687</v>
      </c>
      <c r="F420">
        <v>2100</v>
      </c>
      <c r="G420" t="s">
        <v>19</v>
      </c>
      <c r="H420" t="s">
        <v>20</v>
      </c>
      <c r="I420" t="s">
        <v>368</v>
      </c>
      <c r="J420" t="s">
        <v>369</v>
      </c>
      <c r="K420">
        <v>2257</v>
      </c>
      <c r="L420">
        <v>2256</v>
      </c>
      <c r="M420">
        <v>-1</v>
      </c>
      <c r="N420">
        <v>11</v>
      </c>
      <c r="O420">
        <v>2307</v>
      </c>
      <c r="P420">
        <v>2343</v>
      </c>
      <c r="Q420">
        <v>7</v>
      </c>
      <c r="R420">
        <v>2350</v>
      </c>
      <c r="S420">
        <v>2350</v>
      </c>
      <c r="T420">
        <v>0</v>
      </c>
      <c r="U420">
        <v>0</v>
      </c>
      <c r="V420">
        <v>0</v>
      </c>
      <c r="W420">
        <v>53</v>
      </c>
      <c r="X420">
        <v>54</v>
      </c>
      <c r="Y420">
        <v>36</v>
      </c>
      <c r="Z420">
        <v>172</v>
      </c>
      <c r="AF420" t="str">
        <f t="shared" si="56"/>
        <v>23:50</v>
      </c>
      <c r="AG420" t="str">
        <f t="shared" si="51"/>
        <v>22:56</v>
      </c>
      <c r="AH420" s="5">
        <f t="shared" si="52"/>
        <v>3.7499999999999978E-2</v>
      </c>
      <c r="AI420" t="str">
        <f t="shared" si="57"/>
        <v>Evening</v>
      </c>
      <c r="AJ420" t="str">
        <f t="shared" si="50"/>
        <v>REMOVE</v>
      </c>
      <c r="AK420" t="str">
        <f t="shared" si="53"/>
        <v>Thursday</v>
      </c>
      <c r="AL420" t="str">
        <f t="shared" si="54"/>
        <v>OnTime</v>
      </c>
      <c r="AM420" t="str">
        <f t="shared" si="55"/>
        <v>September</v>
      </c>
    </row>
    <row r="421" spans="1:39" x14ac:dyDescent="0.3">
      <c r="A421" s="1">
        <v>43902</v>
      </c>
      <c r="B421" t="s">
        <v>14</v>
      </c>
      <c r="C421" t="s">
        <v>15</v>
      </c>
      <c r="D421" t="s">
        <v>16</v>
      </c>
      <c r="E421">
        <v>19790</v>
      </c>
      <c r="F421">
        <v>1234</v>
      </c>
      <c r="G421" t="s">
        <v>92</v>
      </c>
      <c r="H421" t="s">
        <v>93</v>
      </c>
      <c r="I421" t="s">
        <v>60</v>
      </c>
      <c r="J421" t="s">
        <v>61</v>
      </c>
      <c r="K421">
        <v>520</v>
      </c>
      <c r="L421">
        <v>512</v>
      </c>
      <c r="M421">
        <v>-8</v>
      </c>
      <c r="N421">
        <v>9</v>
      </c>
      <c r="O421">
        <v>521</v>
      </c>
      <c r="P421">
        <v>709</v>
      </c>
      <c r="Q421">
        <v>9</v>
      </c>
      <c r="R421">
        <v>729</v>
      </c>
      <c r="S421">
        <v>718</v>
      </c>
      <c r="T421">
        <v>-11</v>
      </c>
      <c r="U421">
        <v>0</v>
      </c>
      <c r="V421">
        <v>0</v>
      </c>
      <c r="W421">
        <v>69</v>
      </c>
      <c r="X421">
        <v>66</v>
      </c>
      <c r="Y421">
        <v>48</v>
      </c>
      <c r="Z421">
        <v>271</v>
      </c>
      <c r="AF421" t="str">
        <f t="shared" si="56"/>
        <v>07:18</v>
      </c>
      <c r="AG421" t="str">
        <f t="shared" si="51"/>
        <v>05:12</v>
      </c>
      <c r="AH421" s="5">
        <f t="shared" si="52"/>
        <v>8.7499999999999967E-2</v>
      </c>
      <c r="AI421" t="str">
        <f t="shared" si="57"/>
        <v>Night</v>
      </c>
      <c r="AJ421" t="str">
        <f t="shared" si="50"/>
        <v>REMOVE</v>
      </c>
      <c r="AK421" t="str">
        <f t="shared" si="53"/>
        <v>Thursday</v>
      </c>
      <c r="AL421" t="str">
        <f t="shared" si="54"/>
        <v>OnTime</v>
      </c>
      <c r="AM421" t="str">
        <f t="shared" si="55"/>
        <v>March</v>
      </c>
    </row>
    <row r="422" spans="1:39" x14ac:dyDescent="0.3">
      <c r="A422" s="1">
        <v>45039</v>
      </c>
      <c r="B422" t="s">
        <v>14</v>
      </c>
      <c r="C422" t="s">
        <v>15</v>
      </c>
      <c r="D422" t="s">
        <v>16</v>
      </c>
      <c r="E422">
        <v>19790</v>
      </c>
      <c r="F422">
        <v>1196</v>
      </c>
      <c r="G422" t="s">
        <v>60</v>
      </c>
      <c r="H422" t="s">
        <v>61</v>
      </c>
      <c r="I422" t="s">
        <v>169</v>
      </c>
      <c r="J422" t="s">
        <v>170</v>
      </c>
      <c r="K422">
        <v>1221</v>
      </c>
      <c r="L422">
        <v>1218</v>
      </c>
      <c r="M422">
        <v>-3</v>
      </c>
      <c r="N422">
        <v>12</v>
      </c>
      <c r="O422">
        <v>1230</v>
      </c>
      <c r="P422">
        <v>1340</v>
      </c>
      <c r="Q422">
        <v>4</v>
      </c>
      <c r="R422">
        <v>1400</v>
      </c>
      <c r="S422">
        <v>1344</v>
      </c>
      <c r="T422">
        <v>-16</v>
      </c>
      <c r="U422">
        <v>0</v>
      </c>
      <c r="V422">
        <v>0</v>
      </c>
      <c r="W422">
        <v>99</v>
      </c>
      <c r="X422">
        <v>86</v>
      </c>
      <c r="Y422">
        <v>70</v>
      </c>
      <c r="Z422">
        <v>515</v>
      </c>
      <c r="AF422" t="str">
        <f t="shared" si="56"/>
        <v>13:44</v>
      </c>
      <c r="AG422" t="str">
        <f t="shared" si="51"/>
        <v>12:18</v>
      </c>
      <c r="AH422" s="5">
        <f t="shared" si="52"/>
        <v>5.9722222222222232E-2</v>
      </c>
      <c r="AI422" t="str">
        <f t="shared" si="57"/>
        <v>Afternoon</v>
      </c>
      <c r="AJ422" t="str">
        <f t="shared" ref="AJ422:AJ485" si="58">IF(OR(M422&lt;0,T422&lt;0),"REMOVE","KEEP")</f>
        <v>REMOVE</v>
      </c>
      <c r="AK422" t="str">
        <f t="shared" si="53"/>
        <v>Sunday</v>
      </c>
      <c r="AL422" t="str">
        <f t="shared" si="54"/>
        <v>OnTime</v>
      </c>
      <c r="AM422" t="str">
        <f t="shared" si="55"/>
        <v>April</v>
      </c>
    </row>
    <row r="423" spans="1:39" x14ac:dyDescent="0.3">
      <c r="A423" s="1">
        <v>44006</v>
      </c>
      <c r="B423" t="s">
        <v>39</v>
      </c>
      <c r="C423" t="s">
        <v>40</v>
      </c>
      <c r="D423" t="s">
        <v>41</v>
      </c>
      <c r="E423">
        <v>19805</v>
      </c>
      <c r="F423">
        <v>2640</v>
      </c>
      <c r="G423" t="s">
        <v>30</v>
      </c>
      <c r="H423" t="s">
        <v>31</v>
      </c>
      <c r="I423" t="s">
        <v>337</v>
      </c>
      <c r="J423" t="s">
        <v>338</v>
      </c>
      <c r="K423">
        <v>1630</v>
      </c>
      <c r="L423">
        <v>1625</v>
      </c>
      <c r="M423">
        <v>-5</v>
      </c>
      <c r="N423">
        <v>12</v>
      </c>
      <c r="O423">
        <v>1637</v>
      </c>
      <c r="P423">
        <v>1955</v>
      </c>
      <c r="Q423">
        <v>5</v>
      </c>
      <c r="R423">
        <v>2018</v>
      </c>
      <c r="S423">
        <v>2000</v>
      </c>
      <c r="T423">
        <v>-18</v>
      </c>
      <c r="U423">
        <v>0</v>
      </c>
      <c r="V423">
        <v>0</v>
      </c>
      <c r="W423">
        <v>168</v>
      </c>
      <c r="X423">
        <v>155</v>
      </c>
      <c r="Y423">
        <v>138</v>
      </c>
      <c r="Z423">
        <v>1102</v>
      </c>
      <c r="AF423" t="str">
        <f t="shared" si="56"/>
        <v>20:00</v>
      </c>
      <c r="AG423" t="str">
        <f t="shared" si="51"/>
        <v>16:25</v>
      </c>
      <c r="AH423" s="5">
        <f t="shared" si="52"/>
        <v>0.14930555555555558</v>
      </c>
      <c r="AI423" t="str">
        <f t="shared" si="57"/>
        <v>Afternoon</v>
      </c>
      <c r="AJ423" t="str">
        <f t="shared" si="58"/>
        <v>REMOVE</v>
      </c>
      <c r="AK423" t="str">
        <f t="shared" si="53"/>
        <v>Wednesday</v>
      </c>
      <c r="AL423" t="str">
        <f t="shared" si="54"/>
        <v>OnTime</v>
      </c>
      <c r="AM423" t="str">
        <f t="shared" si="55"/>
        <v>June</v>
      </c>
    </row>
    <row r="424" spans="1:39" x14ac:dyDescent="0.3">
      <c r="A424" s="1">
        <v>43538</v>
      </c>
      <c r="B424" t="s">
        <v>25</v>
      </c>
      <c r="C424" t="s">
        <v>26</v>
      </c>
      <c r="D424" t="s">
        <v>27</v>
      </c>
      <c r="E424">
        <v>20416</v>
      </c>
      <c r="F424">
        <v>316</v>
      </c>
      <c r="G424" t="s">
        <v>144</v>
      </c>
      <c r="H424" t="s">
        <v>145</v>
      </c>
      <c r="I424" t="s">
        <v>150</v>
      </c>
      <c r="J424" t="s">
        <v>85</v>
      </c>
      <c r="K424">
        <v>600</v>
      </c>
      <c r="L424">
        <v>602</v>
      </c>
      <c r="M424">
        <v>2</v>
      </c>
      <c r="N424">
        <v>11</v>
      </c>
      <c r="O424">
        <v>613</v>
      </c>
      <c r="P424">
        <v>729</v>
      </c>
      <c r="Q424">
        <v>10</v>
      </c>
      <c r="R424">
        <v>740</v>
      </c>
      <c r="S424">
        <v>739</v>
      </c>
      <c r="T424">
        <v>-1</v>
      </c>
      <c r="U424">
        <v>0</v>
      </c>
      <c r="V424">
        <v>0</v>
      </c>
      <c r="W424">
        <v>100</v>
      </c>
      <c r="X424">
        <v>97</v>
      </c>
      <c r="Y424">
        <v>76</v>
      </c>
      <c r="Z424">
        <v>502</v>
      </c>
      <c r="AF424" t="str">
        <f t="shared" si="56"/>
        <v>07:39</v>
      </c>
      <c r="AG424" t="str">
        <f t="shared" si="51"/>
        <v>06:02</v>
      </c>
      <c r="AH424" s="5">
        <f t="shared" si="52"/>
        <v>6.7361111111111094E-2</v>
      </c>
      <c r="AI424" t="str">
        <f t="shared" si="57"/>
        <v>Morning</v>
      </c>
      <c r="AJ424" t="str">
        <f t="shared" si="58"/>
        <v>REMOVE</v>
      </c>
      <c r="AK424" t="str">
        <f t="shared" si="53"/>
        <v>Thursday</v>
      </c>
      <c r="AL424" t="str">
        <f t="shared" si="54"/>
        <v>OnTime</v>
      </c>
      <c r="AM424" t="str">
        <f t="shared" si="55"/>
        <v>March</v>
      </c>
    </row>
    <row r="425" spans="1:39" x14ac:dyDescent="0.3">
      <c r="A425" s="1">
        <v>44424</v>
      </c>
      <c r="B425" t="s">
        <v>141</v>
      </c>
      <c r="C425" t="s">
        <v>142</v>
      </c>
      <c r="D425" t="s">
        <v>143</v>
      </c>
      <c r="E425">
        <v>20363</v>
      </c>
      <c r="F425">
        <v>4676</v>
      </c>
      <c r="G425" t="s">
        <v>84</v>
      </c>
      <c r="H425" t="s">
        <v>85</v>
      </c>
      <c r="I425" t="s">
        <v>144</v>
      </c>
      <c r="J425" t="s">
        <v>145</v>
      </c>
      <c r="K425">
        <v>720</v>
      </c>
      <c r="L425">
        <v>713</v>
      </c>
      <c r="M425">
        <v>-7</v>
      </c>
      <c r="N425">
        <v>19</v>
      </c>
      <c r="O425">
        <v>732</v>
      </c>
      <c r="P425">
        <v>855</v>
      </c>
      <c r="Q425">
        <v>32</v>
      </c>
      <c r="R425">
        <v>921</v>
      </c>
      <c r="S425">
        <v>927</v>
      </c>
      <c r="T425">
        <v>6</v>
      </c>
      <c r="U425">
        <v>0</v>
      </c>
      <c r="V425">
        <v>0</v>
      </c>
      <c r="W425">
        <v>121</v>
      </c>
      <c r="X425">
        <v>134</v>
      </c>
      <c r="Y425">
        <v>83</v>
      </c>
      <c r="Z425">
        <v>509</v>
      </c>
      <c r="AF425" t="str">
        <f t="shared" si="56"/>
        <v>09:27</v>
      </c>
      <c r="AG425" t="str">
        <f t="shared" si="51"/>
        <v>07:13</v>
      </c>
      <c r="AH425" s="5">
        <f t="shared" si="52"/>
        <v>9.3055555555555558E-2</v>
      </c>
      <c r="AI425" t="str">
        <f t="shared" si="57"/>
        <v>Morning</v>
      </c>
      <c r="AJ425" t="str">
        <f t="shared" si="58"/>
        <v>REMOVE</v>
      </c>
      <c r="AK425" t="str">
        <f t="shared" si="53"/>
        <v>Monday</v>
      </c>
      <c r="AL425" t="str">
        <f t="shared" si="54"/>
        <v>OnTime</v>
      </c>
      <c r="AM425" t="str">
        <f t="shared" si="55"/>
        <v>August</v>
      </c>
    </row>
    <row r="426" spans="1:39" x14ac:dyDescent="0.3">
      <c r="A426" s="1">
        <v>44988</v>
      </c>
      <c r="B426" t="s">
        <v>155</v>
      </c>
      <c r="C426" t="s">
        <v>156</v>
      </c>
      <c r="D426" t="s">
        <v>157</v>
      </c>
      <c r="E426">
        <v>20398</v>
      </c>
      <c r="F426">
        <v>3615</v>
      </c>
      <c r="G426" t="s">
        <v>269</v>
      </c>
      <c r="H426" t="s">
        <v>270</v>
      </c>
      <c r="I426" t="s">
        <v>80</v>
      </c>
      <c r="J426" t="s">
        <v>67</v>
      </c>
      <c r="K426">
        <v>648</v>
      </c>
      <c r="L426">
        <v>643</v>
      </c>
      <c r="M426">
        <v>-5</v>
      </c>
      <c r="N426">
        <v>10</v>
      </c>
      <c r="O426">
        <v>653</v>
      </c>
      <c r="P426">
        <v>819</v>
      </c>
      <c r="Q426">
        <v>9</v>
      </c>
      <c r="R426">
        <v>845</v>
      </c>
      <c r="S426">
        <v>828</v>
      </c>
      <c r="T426">
        <v>-17</v>
      </c>
      <c r="U426">
        <v>0</v>
      </c>
      <c r="V426">
        <v>0</v>
      </c>
      <c r="W426">
        <v>117</v>
      </c>
      <c r="X426">
        <v>105</v>
      </c>
      <c r="Y426">
        <v>86</v>
      </c>
      <c r="Z426">
        <v>588</v>
      </c>
      <c r="AF426" t="str">
        <f t="shared" si="56"/>
        <v>08:28</v>
      </c>
      <c r="AG426" t="str">
        <f t="shared" si="51"/>
        <v>06:43</v>
      </c>
      <c r="AH426" s="5">
        <f t="shared" si="52"/>
        <v>7.2916666666666685E-2</v>
      </c>
      <c r="AI426" t="str">
        <f t="shared" si="57"/>
        <v>Morning</v>
      </c>
      <c r="AJ426" t="str">
        <f t="shared" si="58"/>
        <v>REMOVE</v>
      </c>
      <c r="AK426" t="str">
        <f t="shared" si="53"/>
        <v>Friday</v>
      </c>
      <c r="AL426" t="str">
        <f t="shared" si="54"/>
        <v>OnTime</v>
      </c>
      <c r="AM426" t="str">
        <f t="shared" si="55"/>
        <v>March</v>
      </c>
    </row>
    <row r="427" spans="1:39" x14ac:dyDescent="0.3">
      <c r="A427" s="1">
        <v>45023</v>
      </c>
      <c r="B427" t="s">
        <v>7</v>
      </c>
      <c r="C427" t="s">
        <v>8</v>
      </c>
      <c r="D427" t="s">
        <v>9</v>
      </c>
      <c r="E427">
        <v>19977</v>
      </c>
      <c r="F427">
        <v>1300</v>
      </c>
      <c r="G427" t="s">
        <v>99</v>
      </c>
      <c r="H427" t="s">
        <v>43</v>
      </c>
      <c r="I427" t="s">
        <v>224</v>
      </c>
      <c r="J427" t="s">
        <v>225</v>
      </c>
      <c r="K427">
        <v>2230</v>
      </c>
      <c r="L427">
        <v>2226</v>
      </c>
      <c r="M427">
        <v>-4</v>
      </c>
      <c r="N427">
        <v>11</v>
      </c>
      <c r="O427">
        <v>2237</v>
      </c>
      <c r="P427">
        <v>2315</v>
      </c>
      <c r="Q427">
        <v>4</v>
      </c>
      <c r="R427">
        <v>2328</v>
      </c>
      <c r="S427">
        <v>2319</v>
      </c>
      <c r="T427">
        <v>-9</v>
      </c>
      <c r="U427">
        <v>0</v>
      </c>
      <c r="V427">
        <v>0</v>
      </c>
      <c r="W427">
        <v>58</v>
      </c>
      <c r="X427">
        <v>53</v>
      </c>
      <c r="Y427">
        <v>38</v>
      </c>
      <c r="Z427">
        <v>157</v>
      </c>
      <c r="AF427" t="str">
        <f t="shared" si="56"/>
        <v>23:19</v>
      </c>
      <c r="AG427" t="str">
        <f t="shared" si="51"/>
        <v>22:26</v>
      </c>
      <c r="AH427" s="5">
        <f t="shared" si="52"/>
        <v>3.6805555555555536E-2</v>
      </c>
      <c r="AI427" t="str">
        <f t="shared" si="57"/>
        <v>Evening</v>
      </c>
      <c r="AJ427" t="str">
        <f t="shared" si="58"/>
        <v>REMOVE</v>
      </c>
      <c r="AK427" t="str">
        <f t="shared" si="53"/>
        <v>Friday</v>
      </c>
      <c r="AL427" t="str">
        <f t="shared" si="54"/>
        <v>OnTime</v>
      </c>
      <c r="AM427" t="str">
        <f t="shared" si="55"/>
        <v>April</v>
      </c>
    </row>
    <row r="428" spans="1:39" x14ac:dyDescent="0.3">
      <c r="A428" s="1">
        <v>44836</v>
      </c>
      <c r="B428" t="s">
        <v>155</v>
      </c>
      <c r="C428" t="s">
        <v>156</v>
      </c>
      <c r="D428" t="s">
        <v>157</v>
      </c>
      <c r="E428">
        <v>20398</v>
      </c>
      <c r="F428">
        <v>3929</v>
      </c>
      <c r="G428" t="s">
        <v>374</v>
      </c>
      <c r="H428" t="s">
        <v>375</v>
      </c>
      <c r="I428" t="s">
        <v>80</v>
      </c>
      <c r="J428" t="s">
        <v>67</v>
      </c>
      <c r="K428">
        <v>613</v>
      </c>
      <c r="L428">
        <v>612</v>
      </c>
      <c r="M428">
        <v>-1</v>
      </c>
      <c r="N428">
        <v>11</v>
      </c>
      <c r="O428">
        <v>623</v>
      </c>
      <c r="P428">
        <v>705</v>
      </c>
      <c r="Q428">
        <v>20</v>
      </c>
      <c r="R428">
        <v>725</v>
      </c>
      <c r="S428">
        <v>725</v>
      </c>
      <c r="T428">
        <v>0</v>
      </c>
      <c r="U428">
        <v>0</v>
      </c>
      <c r="V428">
        <v>0</v>
      </c>
      <c r="W428">
        <v>72</v>
      </c>
      <c r="X428">
        <v>73</v>
      </c>
      <c r="Y428">
        <v>42</v>
      </c>
      <c r="Z428">
        <v>215</v>
      </c>
      <c r="AF428" t="str">
        <f t="shared" si="56"/>
        <v>07:25</v>
      </c>
      <c r="AG428" t="str">
        <f t="shared" si="51"/>
        <v>06:12</v>
      </c>
      <c r="AH428" s="5">
        <f t="shared" si="52"/>
        <v>5.0694444444444431E-2</v>
      </c>
      <c r="AI428" t="str">
        <f t="shared" si="57"/>
        <v>Morning</v>
      </c>
      <c r="AJ428" t="str">
        <f t="shared" si="58"/>
        <v>REMOVE</v>
      </c>
      <c r="AK428" t="str">
        <f t="shared" si="53"/>
        <v>Sunday</v>
      </c>
      <c r="AL428" t="str">
        <f t="shared" si="54"/>
        <v>OnTime</v>
      </c>
      <c r="AM428" t="str">
        <f t="shared" si="55"/>
        <v>October</v>
      </c>
    </row>
    <row r="429" spans="1:39" x14ac:dyDescent="0.3">
      <c r="A429" s="1">
        <v>44768</v>
      </c>
      <c r="B429" t="s">
        <v>141</v>
      </c>
      <c r="C429" t="s">
        <v>142</v>
      </c>
      <c r="D429" t="s">
        <v>143</v>
      </c>
      <c r="E429">
        <v>20363</v>
      </c>
      <c r="F429">
        <v>5273</v>
      </c>
      <c r="G429" t="s">
        <v>84</v>
      </c>
      <c r="H429" t="s">
        <v>85</v>
      </c>
      <c r="I429" t="s">
        <v>305</v>
      </c>
      <c r="J429" t="s">
        <v>306</v>
      </c>
      <c r="K429">
        <v>1900</v>
      </c>
      <c r="L429">
        <v>1946</v>
      </c>
      <c r="M429">
        <v>46</v>
      </c>
      <c r="N429">
        <v>28</v>
      </c>
      <c r="O429">
        <v>2014</v>
      </c>
      <c r="P429">
        <v>2149</v>
      </c>
      <c r="Q429">
        <v>5</v>
      </c>
      <c r="R429">
        <v>2124</v>
      </c>
      <c r="S429">
        <v>2154</v>
      </c>
      <c r="T429">
        <v>30</v>
      </c>
      <c r="U429">
        <v>0</v>
      </c>
      <c r="V429">
        <v>0</v>
      </c>
      <c r="W429">
        <v>144</v>
      </c>
      <c r="X429">
        <v>128</v>
      </c>
      <c r="Y429">
        <v>95</v>
      </c>
      <c r="Z429">
        <v>589</v>
      </c>
      <c r="AA429">
        <v>30</v>
      </c>
      <c r="AB429">
        <v>0</v>
      </c>
      <c r="AC429">
        <v>0</v>
      </c>
      <c r="AD429">
        <v>0</v>
      </c>
      <c r="AE429">
        <v>0</v>
      </c>
      <c r="AF429" t="str">
        <f t="shared" si="56"/>
        <v>21:54</v>
      </c>
      <c r="AG429" t="str">
        <f t="shared" si="51"/>
        <v>19:46</v>
      </c>
      <c r="AH429" s="5">
        <f t="shared" si="52"/>
        <v>8.8888888888888906E-2</v>
      </c>
      <c r="AI429" t="str">
        <f t="shared" si="57"/>
        <v>Evening</v>
      </c>
      <c r="AJ429" t="str">
        <f t="shared" si="58"/>
        <v>KEEP</v>
      </c>
      <c r="AK429" t="str">
        <f t="shared" si="53"/>
        <v>Tuesday</v>
      </c>
      <c r="AL429" t="str">
        <f t="shared" si="54"/>
        <v>Delayed</v>
      </c>
      <c r="AM429" t="str">
        <f t="shared" si="55"/>
        <v>July</v>
      </c>
    </row>
    <row r="430" spans="1:39" x14ac:dyDescent="0.3">
      <c r="A430" s="1">
        <v>44457</v>
      </c>
      <c r="B430" t="s">
        <v>122</v>
      </c>
      <c r="C430" t="s">
        <v>123</v>
      </c>
      <c r="D430" t="s">
        <v>124</v>
      </c>
      <c r="E430">
        <v>20304</v>
      </c>
      <c r="F430">
        <v>5350</v>
      </c>
      <c r="G430" t="s">
        <v>376</v>
      </c>
      <c r="H430" t="s">
        <v>377</v>
      </c>
      <c r="I430" t="s">
        <v>53</v>
      </c>
      <c r="J430" t="s">
        <v>54</v>
      </c>
      <c r="K430">
        <v>1539</v>
      </c>
      <c r="L430">
        <v>1529</v>
      </c>
      <c r="M430">
        <v>-10</v>
      </c>
      <c r="N430">
        <v>11</v>
      </c>
      <c r="O430">
        <v>1540</v>
      </c>
      <c r="P430">
        <v>1730</v>
      </c>
      <c r="Q430">
        <v>13</v>
      </c>
      <c r="R430">
        <v>1751</v>
      </c>
      <c r="S430">
        <v>1743</v>
      </c>
      <c r="T430">
        <v>-8</v>
      </c>
      <c r="U430">
        <v>0</v>
      </c>
      <c r="V430">
        <v>0</v>
      </c>
      <c r="W430">
        <v>132</v>
      </c>
      <c r="X430">
        <v>134</v>
      </c>
      <c r="Y430">
        <v>110</v>
      </c>
      <c r="Z430">
        <v>726</v>
      </c>
      <c r="AF430" t="str">
        <f t="shared" si="56"/>
        <v>17:43</v>
      </c>
      <c r="AG430" t="str">
        <f t="shared" si="51"/>
        <v>15:29</v>
      </c>
      <c r="AH430" s="5">
        <f t="shared" si="52"/>
        <v>9.3055555555555558E-2</v>
      </c>
      <c r="AI430" t="str">
        <f t="shared" si="57"/>
        <v>Afternoon</v>
      </c>
      <c r="AJ430" t="str">
        <f t="shared" si="58"/>
        <v>REMOVE</v>
      </c>
      <c r="AK430" t="str">
        <f t="shared" si="53"/>
        <v>Saturday</v>
      </c>
      <c r="AL430" t="str">
        <f t="shared" si="54"/>
        <v>OnTime</v>
      </c>
      <c r="AM430" t="str">
        <f t="shared" si="55"/>
        <v>September</v>
      </c>
    </row>
    <row r="431" spans="1:39" x14ac:dyDescent="0.3">
      <c r="A431" s="1">
        <v>43748</v>
      </c>
      <c r="B431" t="s">
        <v>32</v>
      </c>
      <c r="C431" t="s">
        <v>33</v>
      </c>
      <c r="D431" t="s">
        <v>34</v>
      </c>
      <c r="E431">
        <v>19393</v>
      </c>
      <c r="F431">
        <v>2014</v>
      </c>
      <c r="G431" t="s">
        <v>60</v>
      </c>
      <c r="H431" t="s">
        <v>61</v>
      </c>
      <c r="I431" t="s">
        <v>68</v>
      </c>
      <c r="J431" t="s">
        <v>69</v>
      </c>
      <c r="K431">
        <v>1320</v>
      </c>
      <c r="L431">
        <v>1335</v>
      </c>
      <c r="M431">
        <v>15</v>
      </c>
      <c r="N431">
        <v>6</v>
      </c>
      <c r="O431">
        <v>1341</v>
      </c>
      <c r="P431">
        <v>1320</v>
      </c>
      <c r="Q431">
        <v>5</v>
      </c>
      <c r="R431">
        <v>1325</v>
      </c>
      <c r="S431">
        <v>1325</v>
      </c>
      <c r="T431">
        <v>0</v>
      </c>
      <c r="U431">
        <v>0</v>
      </c>
      <c r="V431">
        <v>0</v>
      </c>
      <c r="W431">
        <v>65</v>
      </c>
      <c r="X431">
        <v>50</v>
      </c>
      <c r="Y431">
        <v>39</v>
      </c>
      <c r="Z431">
        <v>214</v>
      </c>
      <c r="AF431" t="str">
        <f t="shared" si="56"/>
        <v>13:25</v>
      </c>
      <c r="AG431" t="str">
        <f t="shared" si="51"/>
        <v>13:35</v>
      </c>
      <c r="AH431" s="5">
        <f t="shared" si="52"/>
        <v>-6.9444444444444198E-3</v>
      </c>
      <c r="AI431" t="str">
        <f t="shared" si="57"/>
        <v>Afternoon</v>
      </c>
      <c r="AJ431" t="str">
        <f t="shared" si="58"/>
        <v>KEEP</v>
      </c>
      <c r="AK431" t="str">
        <f t="shared" si="53"/>
        <v>Thursday</v>
      </c>
      <c r="AL431" t="str">
        <f t="shared" si="54"/>
        <v>OnTime</v>
      </c>
      <c r="AM431" t="str">
        <f t="shared" si="55"/>
        <v>October</v>
      </c>
    </row>
    <row r="432" spans="1:39" x14ac:dyDescent="0.3">
      <c r="A432" s="1">
        <v>44893</v>
      </c>
      <c r="B432" t="s">
        <v>39</v>
      </c>
      <c r="C432" t="s">
        <v>40</v>
      </c>
      <c r="D432" t="s">
        <v>41</v>
      </c>
      <c r="E432">
        <v>19805</v>
      </c>
      <c r="F432">
        <v>1189</v>
      </c>
      <c r="G432" t="s">
        <v>30</v>
      </c>
      <c r="H432" t="s">
        <v>31</v>
      </c>
      <c r="I432" t="s">
        <v>68</v>
      </c>
      <c r="J432" t="s">
        <v>69</v>
      </c>
      <c r="K432">
        <v>1102</v>
      </c>
      <c r="L432">
        <v>1057</v>
      </c>
      <c r="M432">
        <v>-5</v>
      </c>
      <c r="N432">
        <v>10</v>
      </c>
      <c r="O432">
        <v>1107</v>
      </c>
      <c r="P432">
        <v>1224</v>
      </c>
      <c r="Q432">
        <v>7</v>
      </c>
      <c r="R432">
        <v>1253</v>
      </c>
      <c r="S432">
        <v>1231</v>
      </c>
      <c r="T432">
        <v>-22</v>
      </c>
      <c r="U432">
        <v>0</v>
      </c>
      <c r="V432">
        <v>0</v>
      </c>
      <c r="W432">
        <v>111</v>
      </c>
      <c r="X432">
        <v>94</v>
      </c>
      <c r="Y432">
        <v>77</v>
      </c>
      <c r="Z432">
        <v>631</v>
      </c>
      <c r="AF432" t="str">
        <f t="shared" si="56"/>
        <v>12:31</v>
      </c>
      <c r="AG432" t="str">
        <f t="shared" si="51"/>
        <v>10:57</v>
      </c>
      <c r="AH432" s="5">
        <f t="shared" si="52"/>
        <v>6.5277777777777823E-2</v>
      </c>
      <c r="AI432" t="str">
        <f t="shared" si="57"/>
        <v>Morning</v>
      </c>
      <c r="AJ432" t="str">
        <f t="shared" si="58"/>
        <v>REMOVE</v>
      </c>
      <c r="AK432" t="str">
        <f t="shared" si="53"/>
        <v>Monday</v>
      </c>
      <c r="AL432" t="str">
        <f t="shared" si="54"/>
        <v>OnTime</v>
      </c>
      <c r="AM432" t="str">
        <f t="shared" si="55"/>
        <v>November</v>
      </c>
    </row>
    <row r="433" spans="1:39" x14ac:dyDescent="0.3">
      <c r="A433" s="1">
        <v>43785</v>
      </c>
      <c r="B433" t="s">
        <v>14</v>
      </c>
      <c r="C433" t="s">
        <v>15</v>
      </c>
      <c r="D433" t="s">
        <v>16</v>
      </c>
      <c r="E433">
        <v>19790</v>
      </c>
      <c r="F433">
        <v>54</v>
      </c>
      <c r="G433" t="s">
        <v>51</v>
      </c>
      <c r="H433" t="s">
        <v>52</v>
      </c>
      <c r="I433" t="s">
        <v>60</v>
      </c>
      <c r="J433" t="s">
        <v>61</v>
      </c>
      <c r="K433">
        <v>1745</v>
      </c>
      <c r="L433">
        <v>1745</v>
      </c>
      <c r="M433">
        <v>0</v>
      </c>
      <c r="N433">
        <v>11</v>
      </c>
      <c r="O433">
        <v>1756</v>
      </c>
      <c r="P433">
        <v>2022</v>
      </c>
      <c r="Q433">
        <v>9</v>
      </c>
      <c r="R433">
        <v>2043</v>
      </c>
      <c r="S433">
        <v>2031</v>
      </c>
      <c r="T433">
        <v>-12</v>
      </c>
      <c r="U433">
        <v>0</v>
      </c>
      <c r="V433">
        <v>0</v>
      </c>
      <c r="W433">
        <v>118</v>
      </c>
      <c r="X433">
        <v>106</v>
      </c>
      <c r="Y433">
        <v>86</v>
      </c>
      <c r="Z433">
        <v>689</v>
      </c>
      <c r="AF433" t="str">
        <f t="shared" si="56"/>
        <v>20:31</v>
      </c>
      <c r="AG433" t="str">
        <f t="shared" si="51"/>
        <v>17:45</v>
      </c>
      <c r="AH433" s="5">
        <f t="shared" si="52"/>
        <v>0.1152777777777777</v>
      </c>
      <c r="AI433" t="str">
        <f t="shared" si="57"/>
        <v>Afternoon</v>
      </c>
      <c r="AJ433" t="str">
        <f t="shared" si="58"/>
        <v>REMOVE</v>
      </c>
      <c r="AK433" t="str">
        <f t="shared" si="53"/>
        <v>Saturday</v>
      </c>
      <c r="AL433" t="str">
        <f t="shared" si="54"/>
        <v>OnTime</v>
      </c>
      <c r="AM433" t="str">
        <f t="shared" si="55"/>
        <v>November</v>
      </c>
    </row>
    <row r="434" spans="1:39" x14ac:dyDescent="0.3">
      <c r="A434" s="1">
        <v>44981</v>
      </c>
      <c r="B434" t="s">
        <v>283</v>
      </c>
      <c r="C434" t="s">
        <v>284</v>
      </c>
      <c r="D434" t="s">
        <v>285</v>
      </c>
      <c r="E434">
        <v>19690</v>
      </c>
      <c r="F434">
        <v>347</v>
      </c>
      <c r="G434" t="s">
        <v>188</v>
      </c>
      <c r="H434" t="s">
        <v>189</v>
      </c>
      <c r="I434" t="s">
        <v>231</v>
      </c>
      <c r="J434" t="s">
        <v>232</v>
      </c>
      <c r="K434">
        <v>1645</v>
      </c>
      <c r="L434">
        <v>1642</v>
      </c>
      <c r="M434">
        <v>-3</v>
      </c>
      <c r="N434">
        <v>9</v>
      </c>
      <c r="O434">
        <v>1651</v>
      </c>
      <c r="P434">
        <v>1722</v>
      </c>
      <c r="Q434">
        <v>10</v>
      </c>
      <c r="R434">
        <v>1733</v>
      </c>
      <c r="S434">
        <v>1732</v>
      </c>
      <c r="T434">
        <v>-1</v>
      </c>
      <c r="U434">
        <v>0</v>
      </c>
      <c r="V434">
        <v>0</v>
      </c>
      <c r="W434">
        <v>48</v>
      </c>
      <c r="X434">
        <v>50</v>
      </c>
      <c r="Y434">
        <v>31</v>
      </c>
      <c r="Z434">
        <v>163</v>
      </c>
      <c r="AF434" t="str">
        <f t="shared" si="56"/>
        <v>17:32</v>
      </c>
      <c r="AG434" t="str">
        <f t="shared" si="51"/>
        <v>16:42</v>
      </c>
      <c r="AH434" s="5">
        <f t="shared" si="52"/>
        <v>3.472222222222221E-2</v>
      </c>
      <c r="AI434" t="str">
        <f t="shared" si="57"/>
        <v>Afternoon</v>
      </c>
      <c r="AJ434" t="str">
        <f t="shared" si="58"/>
        <v>REMOVE</v>
      </c>
      <c r="AK434" t="str">
        <f t="shared" si="53"/>
        <v>Friday</v>
      </c>
      <c r="AL434" t="str">
        <f t="shared" si="54"/>
        <v>OnTime</v>
      </c>
      <c r="AM434" t="str">
        <f t="shared" si="55"/>
        <v>February</v>
      </c>
    </row>
    <row r="435" spans="1:39" x14ac:dyDescent="0.3">
      <c r="A435" s="1">
        <v>43911</v>
      </c>
      <c r="B435" t="s">
        <v>122</v>
      </c>
      <c r="C435" t="s">
        <v>123</v>
      </c>
      <c r="D435" t="s">
        <v>124</v>
      </c>
      <c r="E435">
        <v>20304</v>
      </c>
      <c r="F435">
        <v>4330</v>
      </c>
      <c r="G435" t="s">
        <v>378</v>
      </c>
      <c r="H435" t="s">
        <v>379</v>
      </c>
      <c r="I435" t="s">
        <v>144</v>
      </c>
      <c r="J435" t="s">
        <v>145</v>
      </c>
      <c r="K435">
        <v>1810</v>
      </c>
      <c r="L435">
        <v>1750</v>
      </c>
      <c r="M435">
        <v>-20</v>
      </c>
      <c r="N435">
        <v>17</v>
      </c>
      <c r="O435">
        <v>1807</v>
      </c>
      <c r="P435">
        <v>1903</v>
      </c>
      <c r="Q435">
        <v>8</v>
      </c>
      <c r="R435">
        <v>1938</v>
      </c>
      <c r="S435">
        <v>1911</v>
      </c>
      <c r="T435">
        <v>-27</v>
      </c>
      <c r="U435">
        <v>0</v>
      </c>
      <c r="V435">
        <v>0</v>
      </c>
      <c r="W435">
        <v>88</v>
      </c>
      <c r="X435">
        <v>81</v>
      </c>
      <c r="Y435">
        <v>56</v>
      </c>
      <c r="Z435">
        <v>349</v>
      </c>
      <c r="AF435" t="str">
        <f t="shared" si="56"/>
        <v>19:11</v>
      </c>
      <c r="AG435" t="str">
        <f t="shared" si="51"/>
        <v>17:50</v>
      </c>
      <c r="AH435" s="5">
        <f t="shared" si="52"/>
        <v>5.6250000000000022E-2</v>
      </c>
      <c r="AI435" t="str">
        <f t="shared" si="57"/>
        <v>Afternoon</v>
      </c>
      <c r="AJ435" t="str">
        <f t="shared" si="58"/>
        <v>REMOVE</v>
      </c>
      <c r="AK435" t="str">
        <f t="shared" si="53"/>
        <v>Saturday</v>
      </c>
      <c r="AL435" t="str">
        <f t="shared" si="54"/>
        <v>OnTime</v>
      </c>
      <c r="AM435" t="str">
        <f t="shared" si="55"/>
        <v>March</v>
      </c>
    </row>
    <row r="436" spans="1:39" x14ac:dyDescent="0.3">
      <c r="A436" s="1">
        <v>43479</v>
      </c>
      <c r="B436" t="s">
        <v>25</v>
      </c>
      <c r="C436" t="s">
        <v>26</v>
      </c>
      <c r="D436" t="s">
        <v>27</v>
      </c>
      <c r="E436">
        <v>20416</v>
      </c>
      <c r="F436">
        <v>929</v>
      </c>
      <c r="G436" t="s">
        <v>80</v>
      </c>
      <c r="H436" t="s">
        <v>67</v>
      </c>
      <c r="I436" t="s">
        <v>28</v>
      </c>
      <c r="J436" t="s">
        <v>29</v>
      </c>
      <c r="K436">
        <v>1835</v>
      </c>
      <c r="L436">
        <v>1827</v>
      </c>
      <c r="M436">
        <v>-8</v>
      </c>
      <c r="N436">
        <v>30</v>
      </c>
      <c r="O436">
        <v>1857</v>
      </c>
      <c r="P436">
        <v>2201</v>
      </c>
      <c r="Q436">
        <v>6</v>
      </c>
      <c r="R436">
        <v>2219</v>
      </c>
      <c r="S436">
        <v>2207</v>
      </c>
      <c r="T436">
        <v>-12</v>
      </c>
      <c r="U436">
        <v>0</v>
      </c>
      <c r="V436">
        <v>0</v>
      </c>
      <c r="W436">
        <v>164</v>
      </c>
      <c r="X436">
        <v>160</v>
      </c>
      <c r="Y436">
        <v>124</v>
      </c>
      <c r="Z436">
        <v>1005</v>
      </c>
      <c r="AF436" t="str">
        <f t="shared" si="56"/>
        <v>22:07</v>
      </c>
      <c r="AG436" t="str">
        <f t="shared" si="51"/>
        <v>18:27</v>
      </c>
      <c r="AH436" s="5">
        <f t="shared" si="52"/>
        <v>0.15277777777777768</v>
      </c>
      <c r="AI436" t="str">
        <f t="shared" si="57"/>
        <v>Evening</v>
      </c>
      <c r="AJ436" t="str">
        <f t="shared" si="58"/>
        <v>REMOVE</v>
      </c>
      <c r="AK436" t="str">
        <f t="shared" si="53"/>
        <v>Monday</v>
      </c>
      <c r="AL436" t="str">
        <f t="shared" si="54"/>
        <v>OnTime</v>
      </c>
      <c r="AM436" t="str">
        <f t="shared" si="55"/>
        <v>January</v>
      </c>
    </row>
    <row r="437" spans="1:39" x14ac:dyDescent="0.3">
      <c r="A437" s="1">
        <v>43621</v>
      </c>
      <c r="B437" t="s">
        <v>14</v>
      </c>
      <c r="C437" t="s">
        <v>15</v>
      </c>
      <c r="D437" t="s">
        <v>16</v>
      </c>
      <c r="E437">
        <v>19790</v>
      </c>
      <c r="F437">
        <v>2054</v>
      </c>
      <c r="G437" t="s">
        <v>60</v>
      </c>
      <c r="H437" t="s">
        <v>61</v>
      </c>
      <c r="I437" t="s">
        <v>49</v>
      </c>
      <c r="J437" t="s">
        <v>50</v>
      </c>
      <c r="K437">
        <v>1850</v>
      </c>
      <c r="L437">
        <v>1848</v>
      </c>
      <c r="M437">
        <v>-2</v>
      </c>
      <c r="N437">
        <v>10</v>
      </c>
      <c r="O437">
        <v>1858</v>
      </c>
      <c r="P437">
        <v>1831</v>
      </c>
      <c r="Q437">
        <v>4</v>
      </c>
      <c r="R437">
        <v>1845</v>
      </c>
      <c r="S437">
        <v>1835</v>
      </c>
      <c r="T437">
        <v>-10</v>
      </c>
      <c r="U437">
        <v>0</v>
      </c>
      <c r="V437">
        <v>0</v>
      </c>
      <c r="W437">
        <v>55</v>
      </c>
      <c r="X437">
        <v>47</v>
      </c>
      <c r="Y437">
        <v>33</v>
      </c>
      <c r="Z437">
        <v>151</v>
      </c>
      <c r="AF437" t="str">
        <f t="shared" si="56"/>
        <v>18:35</v>
      </c>
      <c r="AG437" t="str">
        <f t="shared" si="51"/>
        <v>18:48</v>
      </c>
      <c r="AH437" s="5">
        <f t="shared" si="52"/>
        <v>-9.0277777777777457E-3</v>
      </c>
      <c r="AI437" t="str">
        <f t="shared" si="57"/>
        <v>Evening</v>
      </c>
      <c r="AJ437" t="str">
        <f t="shared" si="58"/>
        <v>REMOVE</v>
      </c>
      <c r="AK437" t="str">
        <f t="shared" si="53"/>
        <v>Wednesday</v>
      </c>
      <c r="AL437" t="str">
        <f t="shared" si="54"/>
        <v>OnTime</v>
      </c>
      <c r="AM437" t="str">
        <f t="shared" si="55"/>
        <v>June</v>
      </c>
    </row>
    <row r="438" spans="1:39" x14ac:dyDescent="0.3">
      <c r="A438" s="1">
        <v>45073</v>
      </c>
      <c r="B438" t="s">
        <v>39</v>
      </c>
      <c r="C438" t="s">
        <v>40</v>
      </c>
      <c r="D438" t="s">
        <v>41</v>
      </c>
      <c r="E438">
        <v>19805</v>
      </c>
      <c r="F438">
        <v>707</v>
      </c>
      <c r="G438" t="s">
        <v>129</v>
      </c>
      <c r="H438" t="s">
        <v>130</v>
      </c>
      <c r="I438" t="s">
        <v>30</v>
      </c>
      <c r="J438" t="s">
        <v>31</v>
      </c>
      <c r="K438">
        <v>1111</v>
      </c>
      <c r="L438">
        <v>1103</v>
      </c>
      <c r="M438">
        <v>-8</v>
      </c>
      <c r="N438">
        <v>11</v>
      </c>
      <c r="O438">
        <v>1114</v>
      </c>
      <c r="P438">
        <v>1152</v>
      </c>
      <c r="Q438">
        <v>5</v>
      </c>
      <c r="R438">
        <v>1224</v>
      </c>
      <c r="S438">
        <v>1157</v>
      </c>
      <c r="T438">
        <v>-27</v>
      </c>
      <c r="U438">
        <v>0</v>
      </c>
      <c r="V438">
        <v>0</v>
      </c>
      <c r="W438">
        <v>73</v>
      </c>
      <c r="X438">
        <v>54</v>
      </c>
      <c r="Y438">
        <v>38</v>
      </c>
      <c r="Z438">
        <v>190</v>
      </c>
      <c r="AF438" t="str">
        <f t="shared" si="56"/>
        <v>11:57</v>
      </c>
      <c r="AG438" t="str">
        <f t="shared" si="51"/>
        <v>11:03</v>
      </c>
      <c r="AH438" s="5">
        <f t="shared" si="52"/>
        <v>3.7500000000000033E-2</v>
      </c>
      <c r="AI438" t="str">
        <f t="shared" si="57"/>
        <v>Morning</v>
      </c>
      <c r="AJ438" t="str">
        <f t="shared" si="58"/>
        <v>REMOVE</v>
      </c>
      <c r="AK438" t="str">
        <f t="shared" si="53"/>
        <v>Saturday</v>
      </c>
      <c r="AL438" t="str">
        <f t="shared" si="54"/>
        <v>OnTime</v>
      </c>
      <c r="AM438" t="str">
        <f t="shared" si="55"/>
        <v>May</v>
      </c>
    </row>
    <row r="439" spans="1:39" x14ac:dyDescent="0.3">
      <c r="A439" s="1">
        <v>44241</v>
      </c>
      <c r="B439" t="s">
        <v>32</v>
      </c>
      <c r="C439" t="s">
        <v>33</v>
      </c>
      <c r="D439" t="s">
        <v>34</v>
      </c>
      <c r="E439">
        <v>19393</v>
      </c>
      <c r="F439">
        <v>220</v>
      </c>
      <c r="G439" t="s">
        <v>151</v>
      </c>
      <c r="H439" t="s">
        <v>152</v>
      </c>
      <c r="I439" t="s">
        <v>21</v>
      </c>
      <c r="J439" t="s">
        <v>22</v>
      </c>
      <c r="K439">
        <v>1110</v>
      </c>
      <c r="L439">
        <v>1104</v>
      </c>
      <c r="M439">
        <v>-6</v>
      </c>
      <c r="N439">
        <v>7</v>
      </c>
      <c r="O439">
        <v>1111</v>
      </c>
      <c r="P439">
        <v>1409</v>
      </c>
      <c r="Q439">
        <v>5</v>
      </c>
      <c r="R439">
        <v>1425</v>
      </c>
      <c r="S439">
        <v>1414</v>
      </c>
      <c r="T439">
        <v>-11</v>
      </c>
      <c r="U439">
        <v>0</v>
      </c>
      <c r="V439">
        <v>0</v>
      </c>
      <c r="W439">
        <v>135</v>
      </c>
      <c r="X439">
        <v>130</v>
      </c>
      <c r="Y439">
        <v>118</v>
      </c>
      <c r="Z439">
        <v>909</v>
      </c>
      <c r="AF439" t="str">
        <f t="shared" si="56"/>
        <v>14:14</v>
      </c>
      <c r="AG439" t="str">
        <f t="shared" si="51"/>
        <v>11:04</v>
      </c>
      <c r="AH439" s="5">
        <f t="shared" si="52"/>
        <v>0.13194444444444442</v>
      </c>
      <c r="AI439" t="str">
        <f t="shared" si="57"/>
        <v>Morning</v>
      </c>
      <c r="AJ439" t="str">
        <f t="shared" si="58"/>
        <v>REMOVE</v>
      </c>
      <c r="AK439" t="str">
        <f t="shared" si="53"/>
        <v>Sunday</v>
      </c>
      <c r="AL439" t="str">
        <f t="shared" si="54"/>
        <v>OnTime</v>
      </c>
      <c r="AM439" t="str">
        <f t="shared" si="55"/>
        <v>February</v>
      </c>
    </row>
    <row r="440" spans="1:39" x14ac:dyDescent="0.3">
      <c r="A440" s="1">
        <v>44757</v>
      </c>
      <c r="B440" t="s">
        <v>39</v>
      </c>
      <c r="C440" t="s">
        <v>40</v>
      </c>
      <c r="D440" t="s">
        <v>41</v>
      </c>
      <c r="E440">
        <v>19805</v>
      </c>
      <c r="F440">
        <v>2269</v>
      </c>
      <c r="G440" t="s">
        <v>44</v>
      </c>
      <c r="H440" t="s">
        <v>45</v>
      </c>
      <c r="I440" t="s">
        <v>80</v>
      </c>
      <c r="J440" t="s">
        <v>67</v>
      </c>
      <c r="K440">
        <v>1734</v>
      </c>
      <c r="L440">
        <v>1924</v>
      </c>
      <c r="M440">
        <v>110</v>
      </c>
      <c r="N440">
        <v>26</v>
      </c>
      <c r="O440">
        <v>1950</v>
      </c>
      <c r="P440">
        <v>2052</v>
      </c>
      <c r="Q440">
        <v>24</v>
      </c>
      <c r="R440">
        <v>1930</v>
      </c>
      <c r="S440">
        <v>2116</v>
      </c>
      <c r="T440">
        <v>106</v>
      </c>
      <c r="U440">
        <v>0</v>
      </c>
      <c r="V440">
        <v>0</v>
      </c>
      <c r="W440">
        <v>176</v>
      </c>
      <c r="X440">
        <v>172</v>
      </c>
      <c r="Y440">
        <v>122</v>
      </c>
      <c r="Z440">
        <v>867</v>
      </c>
      <c r="AA440">
        <v>2</v>
      </c>
      <c r="AB440">
        <v>0</v>
      </c>
      <c r="AC440">
        <v>0</v>
      </c>
      <c r="AD440">
        <v>0</v>
      </c>
      <c r="AE440">
        <v>104</v>
      </c>
      <c r="AF440" t="str">
        <f t="shared" si="56"/>
        <v>21:16</v>
      </c>
      <c r="AG440" t="str">
        <f t="shared" si="51"/>
        <v>19:24</v>
      </c>
      <c r="AH440" s="5">
        <f t="shared" si="52"/>
        <v>7.7777777777777724E-2</v>
      </c>
      <c r="AI440" t="str">
        <f t="shared" si="57"/>
        <v>Evening</v>
      </c>
      <c r="AJ440" t="str">
        <f t="shared" si="58"/>
        <v>KEEP</v>
      </c>
      <c r="AK440" t="str">
        <f t="shared" si="53"/>
        <v>Friday</v>
      </c>
      <c r="AL440" t="str">
        <f t="shared" si="54"/>
        <v>Delayed</v>
      </c>
      <c r="AM440" t="str">
        <f t="shared" si="55"/>
        <v>July</v>
      </c>
    </row>
    <row r="441" spans="1:39" x14ac:dyDescent="0.3">
      <c r="A441" s="1">
        <v>43752</v>
      </c>
      <c r="B441" t="s">
        <v>32</v>
      </c>
      <c r="C441" t="s">
        <v>33</v>
      </c>
      <c r="D441" t="s">
        <v>34</v>
      </c>
      <c r="E441">
        <v>19393</v>
      </c>
      <c r="F441">
        <v>2308</v>
      </c>
      <c r="G441" t="s">
        <v>153</v>
      </c>
      <c r="H441" t="s">
        <v>154</v>
      </c>
      <c r="I441" t="s">
        <v>66</v>
      </c>
      <c r="J441" t="s">
        <v>67</v>
      </c>
      <c r="K441">
        <v>715</v>
      </c>
      <c r="L441">
        <v>715</v>
      </c>
      <c r="M441">
        <v>0</v>
      </c>
      <c r="N441">
        <v>8</v>
      </c>
      <c r="O441">
        <v>723</v>
      </c>
      <c r="P441">
        <v>934</v>
      </c>
      <c r="Q441">
        <v>8</v>
      </c>
      <c r="R441">
        <v>945</v>
      </c>
      <c r="S441">
        <v>942</v>
      </c>
      <c r="T441">
        <v>-3</v>
      </c>
      <c r="U441">
        <v>0</v>
      </c>
      <c r="V441">
        <v>0</v>
      </c>
      <c r="W441">
        <v>150</v>
      </c>
      <c r="X441">
        <v>147</v>
      </c>
      <c r="Y441">
        <v>131</v>
      </c>
      <c r="Z441">
        <v>1036</v>
      </c>
      <c r="AF441" t="str">
        <f t="shared" si="56"/>
        <v>09:42</v>
      </c>
      <c r="AG441" t="str">
        <f t="shared" si="51"/>
        <v>07:15</v>
      </c>
      <c r="AH441" s="5">
        <f t="shared" si="52"/>
        <v>0.10208333333333336</v>
      </c>
      <c r="AI441" t="str">
        <f t="shared" si="57"/>
        <v>Morning</v>
      </c>
      <c r="AJ441" t="str">
        <f t="shared" si="58"/>
        <v>REMOVE</v>
      </c>
      <c r="AK441" t="str">
        <f t="shared" si="53"/>
        <v>Monday</v>
      </c>
      <c r="AL441" t="str">
        <f t="shared" si="54"/>
        <v>OnTime</v>
      </c>
      <c r="AM441" t="str">
        <f t="shared" si="55"/>
        <v>October</v>
      </c>
    </row>
    <row r="442" spans="1:39" x14ac:dyDescent="0.3">
      <c r="A442" s="1">
        <v>44501</v>
      </c>
      <c r="B442" t="s">
        <v>122</v>
      </c>
      <c r="C442" t="s">
        <v>123</v>
      </c>
      <c r="D442" t="s">
        <v>124</v>
      </c>
      <c r="E442">
        <v>20304</v>
      </c>
      <c r="F442">
        <v>4640</v>
      </c>
      <c r="G442" t="s">
        <v>51</v>
      </c>
      <c r="H442" t="s">
        <v>52</v>
      </c>
      <c r="I442" t="s">
        <v>380</v>
      </c>
      <c r="J442" t="s">
        <v>381</v>
      </c>
      <c r="K442">
        <v>1810</v>
      </c>
      <c r="L442">
        <v>1804</v>
      </c>
      <c r="M442">
        <v>-6</v>
      </c>
      <c r="N442">
        <v>14</v>
      </c>
      <c r="O442">
        <v>1818</v>
      </c>
      <c r="P442">
        <v>1856</v>
      </c>
      <c r="Q442">
        <v>5</v>
      </c>
      <c r="R442">
        <v>1924</v>
      </c>
      <c r="S442">
        <v>1901</v>
      </c>
      <c r="T442">
        <v>-23</v>
      </c>
      <c r="U442">
        <v>0</v>
      </c>
      <c r="V442">
        <v>0</v>
      </c>
      <c r="W442">
        <v>74</v>
      </c>
      <c r="X442">
        <v>57</v>
      </c>
      <c r="Y442">
        <v>38</v>
      </c>
      <c r="Z442">
        <v>201</v>
      </c>
      <c r="AF442" t="str">
        <f t="shared" si="56"/>
        <v>19:01</v>
      </c>
      <c r="AG442" t="str">
        <f t="shared" si="51"/>
        <v>18:04</v>
      </c>
      <c r="AH442" s="5">
        <f t="shared" si="52"/>
        <v>3.9583333333333304E-2</v>
      </c>
      <c r="AI442" t="str">
        <f t="shared" si="57"/>
        <v>Evening</v>
      </c>
      <c r="AJ442" t="str">
        <f t="shared" si="58"/>
        <v>REMOVE</v>
      </c>
      <c r="AK442" t="str">
        <f t="shared" si="53"/>
        <v>Monday</v>
      </c>
      <c r="AL442" t="str">
        <f t="shared" si="54"/>
        <v>OnTime</v>
      </c>
      <c r="AM442" t="str">
        <f t="shared" si="55"/>
        <v>November</v>
      </c>
    </row>
    <row r="443" spans="1:39" x14ac:dyDescent="0.3">
      <c r="A443" s="1">
        <v>44823</v>
      </c>
      <c r="B443" t="s">
        <v>122</v>
      </c>
      <c r="C443" t="s">
        <v>123</v>
      </c>
      <c r="D443" t="s">
        <v>124</v>
      </c>
      <c r="E443">
        <v>20304</v>
      </c>
      <c r="F443">
        <v>4175</v>
      </c>
      <c r="G443" t="s">
        <v>382</v>
      </c>
      <c r="H443" t="s">
        <v>383</v>
      </c>
      <c r="I443" t="s">
        <v>120</v>
      </c>
      <c r="J443" t="s">
        <v>121</v>
      </c>
      <c r="K443">
        <v>1750</v>
      </c>
      <c r="L443">
        <v>1744</v>
      </c>
      <c r="M443">
        <v>-6</v>
      </c>
      <c r="N443">
        <v>15</v>
      </c>
      <c r="O443">
        <v>1759</v>
      </c>
      <c r="P443">
        <v>1920</v>
      </c>
      <c r="Q443">
        <v>5</v>
      </c>
      <c r="R443">
        <v>1938</v>
      </c>
      <c r="S443">
        <v>1925</v>
      </c>
      <c r="T443">
        <v>-13</v>
      </c>
      <c r="U443">
        <v>0</v>
      </c>
      <c r="V443">
        <v>0</v>
      </c>
      <c r="W443">
        <v>108</v>
      </c>
      <c r="X443">
        <v>101</v>
      </c>
      <c r="Y443">
        <v>81</v>
      </c>
      <c r="Z443">
        <v>411</v>
      </c>
      <c r="AF443" t="str">
        <f t="shared" si="56"/>
        <v>19:25</v>
      </c>
      <c r="AG443" t="str">
        <f t="shared" si="51"/>
        <v>17:44</v>
      </c>
      <c r="AH443" s="5">
        <f t="shared" si="52"/>
        <v>7.0138888888888862E-2</v>
      </c>
      <c r="AI443" t="str">
        <f t="shared" si="57"/>
        <v>Afternoon</v>
      </c>
      <c r="AJ443" t="str">
        <f t="shared" si="58"/>
        <v>REMOVE</v>
      </c>
      <c r="AK443" t="str">
        <f t="shared" si="53"/>
        <v>Monday</v>
      </c>
      <c r="AL443" t="str">
        <f t="shared" si="54"/>
        <v>OnTime</v>
      </c>
      <c r="AM443" t="str">
        <f t="shared" si="55"/>
        <v>September</v>
      </c>
    </row>
    <row r="444" spans="1:39" x14ac:dyDescent="0.3">
      <c r="A444" s="1">
        <v>44178</v>
      </c>
      <c r="B444" t="s">
        <v>14</v>
      </c>
      <c r="C444" t="s">
        <v>15</v>
      </c>
      <c r="D444" t="s">
        <v>16</v>
      </c>
      <c r="E444">
        <v>19790</v>
      </c>
      <c r="F444">
        <v>812</v>
      </c>
      <c r="G444" t="s">
        <v>19</v>
      </c>
      <c r="H444" t="s">
        <v>20</v>
      </c>
      <c r="I444" t="s">
        <v>144</v>
      </c>
      <c r="J444" t="s">
        <v>145</v>
      </c>
      <c r="K444">
        <v>2259</v>
      </c>
      <c r="L444">
        <v>2253</v>
      </c>
      <c r="M444">
        <v>-6</v>
      </c>
      <c r="N444">
        <v>11</v>
      </c>
      <c r="O444">
        <v>2304</v>
      </c>
      <c r="P444">
        <v>532</v>
      </c>
      <c r="Q444">
        <v>7</v>
      </c>
      <c r="R444">
        <v>553</v>
      </c>
      <c r="S444">
        <v>539</v>
      </c>
      <c r="T444">
        <v>-14</v>
      </c>
      <c r="U444">
        <v>0</v>
      </c>
      <c r="V444">
        <v>0</v>
      </c>
      <c r="W444">
        <v>234</v>
      </c>
      <c r="X444">
        <v>226</v>
      </c>
      <c r="Y444">
        <v>208</v>
      </c>
      <c r="Z444">
        <v>1927</v>
      </c>
      <c r="AF444" t="str">
        <f t="shared" si="56"/>
        <v>05:39</v>
      </c>
      <c r="AG444" t="str">
        <f t="shared" si="51"/>
        <v>22:53</v>
      </c>
      <c r="AH444" s="5">
        <f t="shared" si="52"/>
        <v>-0.71805555555555567</v>
      </c>
      <c r="AI444" t="str">
        <f t="shared" si="57"/>
        <v>Evening</v>
      </c>
      <c r="AJ444" t="str">
        <f t="shared" si="58"/>
        <v>REMOVE</v>
      </c>
      <c r="AK444" t="str">
        <f t="shared" si="53"/>
        <v>Sunday</v>
      </c>
      <c r="AL444" t="str">
        <f t="shared" si="54"/>
        <v>OnTime</v>
      </c>
      <c r="AM444" t="str">
        <f t="shared" si="55"/>
        <v>December</v>
      </c>
    </row>
    <row r="445" spans="1:39" x14ac:dyDescent="0.3">
      <c r="A445" s="1">
        <v>43632</v>
      </c>
      <c r="B445" t="s">
        <v>55</v>
      </c>
      <c r="C445" t="s">
        <v>56</v>
      </c>
      <c r="D445" t="s">
        <v>57</v>
      </c>
      <c r="E445">
        <v>19930</v>
      </c>
      <c r="F445">
        <v>89</v>
      </c>
      <c r="G445" t="s">
        <v>19</v>
      </c>
      <c r="H445" t="s">
        <v>20</v>
      </c>
      <c r="I445" t="s">
        <v>345</v>
      </c>
      <c r="J445" t="s">
        <v>346</v>
      </c>
      <c r="K445">
        <v>2210</v>
      </c>
      <c r="L445">
        <v>2332</v>
      </c>
      <c r="M445">
        <v>82</v>
      </c>
      <c r="N445">
        <v>21</v>
      </c>
      <c r="O445">
        <v>2353</v>
      </c>
      <c r="P445">
        <v>155</v>
      </c>
      <c r="Q445">
        <v>5</v>
      </c>
      <c r="R445">
        <v>45</v>
      </c>
      <c r="S445">
        <v>200</v>
      </c>
      <c r="T445">
        <v>75</v>
      </c>
      <c r="U445">
        <v>0</v>
      </c>
      <c r="V445">
        <v>0</v>
      </c>
      <c r="W445">
        <v>215</v>
      </c>
      <c r="X445">
        <v>208</v>
      </c>
      <c r="Y445">
        <v>182</v>
      </c>
      <c r="Z445">
        <v>1448</v>
      </c>
      <c r="AA445">
        <v>0</v>
      </c>
      <c r="AB445">
        <v>0</v>
      </c>
      <c r="AC445">
        <v>0</v>
      </c>
      <c r="AD445">
        <v>0</v>
      </c>
      <c r="AE445">
        <v>75</v>
      </c>
      <c r="AF445" t="str">
        <f t="shared" si="56"/>
        <v>02:00</v>
      </c>
      <c r="AG445" t="str">
        <f t="shared" si="51"/>
        <v>23:32</v>
      </c>
      <c r="AH445" s="5">
        <f t="shared" si="52"/>
        <v>-0.89722222222222214</v>
      </c>
      <c r="AI445" t="str">
        <f t="shared" si="57"/>
        <v>Evening</v>
      </c>
      <c r="AJ445" t="str">
        <f t="shared" si="58"/>
        <v>KEEP</v>
      </c>
      <c r="AK445" t="str">
        <f t="shared" si="53"/>
        <v>Sunday</v>
      </c>
      <c r="AL445" t="str">
        <f t="shared" si="54"/>
        <v>Delayed</v>
      </c>
      <c r="AM445" t="str">
        <f t="shared" si="55"/>
        <v>June</v>
      </c>
    </row>
    <row r="446" spans="1:39" x14ac:dyDescent="0.3">
      <c r="A446" s="1">
        <v>43820</v>
      </c>
      <c r="B446" t="s">
        <v>39</v>
      </c>
      <c r="C446" t="s">
        <v>40</v>
      </c>
      <c r="D446" t="s">
        <v>41</v>
      </c>
      <c r="E446">
        <v>19805</v>
      </c>
      <c r="F446">
        <v>1292</v>
      </c>
      <c r="G446" t="s">
        <v>53</v>
      </c>
      <c r="H446" t="s">
        <v>54</v>
      </c>
      <c r="I446" t="s">
        <v>68</v>
      </c>
      <c r="J446" t="s">
        <v>69</v>
      </c>
      <c r="K446">
        <v>2309</v>
      </c>
      <c r="L446">
        <v>2322</v>
      </c>
      <c r="M446">
        <v>13</v>
      </c>
      <c r="N446">
        <v>14</v>
      </c>
      <c r="O446">
        <v>2336</v>
      </c>
      <c r="P446">
        <v>508</v>
      </c>
      <c r="Q446">
        <v>6</v>
      </c>
      <c r="R446">
        <v>505</v>
      </c>
      <c r="S446">
        <v>514</v>
      </c>
      <c r="T446">
        <v>9</v>
      </c>
      <c r="U446">
        <v>0</v>
      </c>
      <c r="V446">
        <v>0</v>
      </c>
      <c r="W446">
        <v>236</v>
      </c>
      <c r="X446">
        <v>232</v>
      </c>
      <c r="Y446">
        <v>212</v>
      </c>
      <c r="Z446">
        <v>1797</v>
      </c>
      <c r="AF446" t="str">
        <f t="shared" si="56"/>
        <v>05:14</v>
      </c>
      <c r="AG446" t="str">
        <f t="shared" si="51"/>
        <v>23:22</v>
      </c>
      <c r="AH446" s="5">
        <f t="shared" si="52"/>
        <v>-0.75555555555555554</v>
      </c>
      <c r="AI446" t="str">
        <f t="shared" si="57"/>
        <v>Evening</v>
      </c>
      <c r="AJ446" t="str">
        <f t="shared" si="58"/>
        <v>KEEP</v>
      </c>
      <c r="AK446" t="str">
        <f t="shared" si="53"/>
        <v>Saturday</v>
      </c>
      <c r="AL446" t="str">
        <f t="shared" si="54"/>
        <v>OnTime</v>
      </c>
      <c r="AM446" t="str">
        <f t="shared" si="55"/>
        <v>December</v>
      </c>
    </row>
    <row r="447" spans="1:39" x14ac:dyDescent="0.3">
      <c r="A447" s="1">
        <v>43671</v>
      </c>
      <c r="B447" t="s">
        <v>141</v>
      </c>
      <c r="C447" t="s">
        <v>142</v>
      </c>
      <c r="D447" t="s">
        <v>143</v>
      </c>
      <c r="E447">
        <v>20363</v>
      </c>
      <c r="F447">
        <v>3387</v>
      </c>
      <c r="G447" t="s">
        <v>271</v>
      </c>
      <c r="H447" t="s">
        <v>272</v>
      </c>
      <c r="I447" t="s">
        <v>60</v>
      </c>
      <c r="J447" t="s">
        <v>61</v>
      </c>
      <c r="K447">
        <v>1446</v>
      </c>
      <c r="L447">
        <v>1439</v>
      </c>
      <c r="M447">
        <v>-7</v>
      </c>
      <c r="N447">
        <v>21</v>
      </c>
      <c r="O447">
        <v>1500</v>
      </c>
      <c r="P447">
        <v>1650</v>
      </c>
      <c r="Q447">
        <v>8</v>
      </c>
      <c r="R447">
        <v>1714</v>
      </c>
      <c r="S447">
        <v>1658</v>
      </c>
      <c r="T447">
        <v>-16</v>
      </c>
      <c r="U447">
        <v>0</v>
      </c>
      <c r="V447">
        <v>0</v>
      </c>
      <c r="W447">
        <v>88</v>
      </c>
      <c r="X447">
        <v>79</v>
      </c>
      <c r="Y447">
        <v>50</v>
      </c>
      <c r="Z447">
        <v>302</v>
      </c>
      <c r="AF447" t="str">
        <f t="shared" si="56"/>
        <v>16:58</v>
      </c>
      <c r="AG447" t="str">
        <f t="shared" si="51"/>
        <v>14:39</v>
      </c>
      <c r="AH447" s="5">
        <f t="shared" si="52"/>
        <v>9.6527777777777768E-2</v>
      </c>
      <c r="AI447" t="str">
        <f t="shared" si="57"/>
        <v>Afternoon</v>
      </c>
      <c r="AJ447" t="str">
        <f t="shared" si="58"/>
        <v>REMOVE</v>
      </c>
      <c r="AK447" t="str">
        <f t="shared" si="53"/>
        <v>Thursday</v>
      </c>
      <c r="AL447" t="str">
        <f t="shared" si="54"/>
        <v>OnTime</v>
      </c>
      <c r="AM447" t="str">
        <f t="shared" si="55"/>
        <v>July</v>
      </c>
    </row>
    <row r="448" spans="1:39" x14ac:dyDescent="0.3">
      <c r="A448" s="1">
        <v>44549</v>
      </c>
      <c r="B448" t="s">
        <v>32</v>
      </c>
      <c r="C448" t="s">
        <v>33</v>
      </c>
      <c r="D448" t="s">
        <v>34</v>
      </c>
      <c r="E448">
        <v>19393</v>
      </c>
      <c r="F448">
        <v>3576</v>
      </c>
      <c r="G448" t="s">
        <v>37</v>
      </c>
      <c r="H448" t="s">
        <v>38</v>
      </c>
      <c r="I448" t="s">
        <v>60</v>
      </c>
      <c r="J448" t="s">
        <v>61</v>
      </c>
      <c r="K448">
        <v>1755</v>
      </c>
      <c r="L448">
        <v>1811</v>
      </c>
      <c r="M448">
        <v>16</v>
      </c>
      <c r="N448">
        <v>9</v>
      </c>
      <c r="O448">
        <v>1820</v>
      </c>
      <c r="P448">
        <v>2048</v>
      </c>
      <c r="Q448">
        <v>5</v>
      </c>
      <c r="R448">
        <v>2055</v>
      </c>
      <c r="S448">
        <v>2053</v>
      </c>
      <c r="T448">
        <v>-2</v>
      </c>
      <c r="U448">
        <v>0</v>
      </c>
      <c r="V448">
        <v>0</v>
      </c>
      <c r="W448">
        <v>120</v>
      </c>
      <c r="X448">
        <v>102</v>
      </c>
      <c r="Y448">
        <v>88</v>
      </c>
      <c r="Z448">
        <v>761</v>
      </c>
      <c r="AF448" t="str">
        <f t="shared" si="56"/>
        <v>20:53</v>
      </c>
      <c r="AG448" t="str">
        <f t="shared" ref="AG448:AG511" si="59">TEXT(INT(L448/100),"00") &amp; ":" &amp; TEXT(MOD(L448,100),"00")</f>
        <v>18:11</v>
      </c>
      <c r="AH448" s="5">
        <f t="shared" ref="AH448:AH511" si="60">AF448-AG448</f>
        <v>0.11250000000000004</v>
      </c>
      <c r="AI448" t="str">
        <f t="shared" si="57"/>
        <v>Evening</v>
      </c>
      <c r="AJ448" t="str">
        <f t="shared" si="58"/>
        <v>REMOVE</v>
      </c>
      <c r="AK448" t="str">
        <f t="shared" si="53"/>
        <v>Sunday</v>
      </c>
      <c r="AL448" t="str">
        <f t="shared" si="54"/>
        <v>OnTime</v>
      </c>
      <c r="AM448" t="str">
        <f t="shared" si="55"/>
        <v>December</v>
      </c>
    </row>
    <row r="449" spans="1:39" x14ac:dyDescent="0.3">
      <c r="A449" s="1">
        <v>43579</v>
      </c>
      <c r="B449" t="s">
        <v>32</v>
      </c>
      <c r="C449" t="s">
        <v>33</v>
      </c>
      <c r="D449" t="s">
        <v>34</v>
      </c>
      <c r="E449">
        <v>19393</v>
      </c>
      <c r="F449">
        <v>2100</v>
      </c>
      <c r="G449" t="s">
        <v>44</v>
      </c>
      <c r="H449" t="s">
        <v>45</v>
      </c>
      <c r="I449" t="s">
        <v>292</v>
      </c>
      <c r="J449" t="s">
        <v>52</v>
      </c>
      <c r="K449">
        <v>1255</v>
      </c>
      <c r="L449">
        <v>1251</v>
      </c>
      <c r="M449">
        <v>-4</v>
      </c>
      <c r="N449">
        <v>20</v>
      </c>
      <c r="O449">
        <v>1311</v>
      </c>
      <c r="P449">
        <v>1601</v>
      </c>
      <c r="Q449">
        <v>5</v>
      </c>
      <c r="R449">
        <v>1615</v>
      </c>
      <c r="S449">
        <v>1606</v>
      </c>
      <c r="T449">
        <v>-9</v>
      </c>
      <c r="U449">
        <v>0</v>
      </c>
      <c r="V449">
        <v>0</v>
      </c>
      <c r="W449">
        <v>260</v>
      </c>
      <c r="X449">
        <v>255</v>
      </c>
      <c r="Y449">
        <v>230</v>
      </c>
      <c r="Z449">
        <v>1609</v>
      </c>
      <c r="AF449" t="str">
        <f t="shared" si="56"/>
        <v>16:06</v>
      </c>
      <c r="AG449" t="str">
        <f t="shared" si="59"/>
        <v>12:51</v>
      </c>
      <c r="AH449" s="5">
        <f t="shared" si="60"/>
        <v>0.13541666666666663</v>
      </c>
      <c r="AI449" t="str">
        <f t="shared" si="57"/>
        <v>Afternoon</v>
      </c>
      <c r="AJ449" t="str">
        <f t="shared" si="58"/>
        <v>REMOVE</v>
      </c>
      <c r="AK449" t="str">
        <f t="shared" si="53"/>
        <v>Wednesday</v>
      </c>
      <c r="AL449" t="str">
        <f t="shared" si="54"/>
        <v>OnTime</v>
      </c>
      <c r="AM449" t="str">
        <f t="shared" si="55"/>
        <v>April</v>
      </c>
    </row>
    <row r="450" spans="1:39" x14ac:dyDescent="0.3">
      <c r="A450" s="1">
        <v>44860</v>
      </c>
      <c r="B450" t="s">
        <v>32</v>
      </c>
      <c r="C450" t="s">
        <v>33</v>
      </c>
      <c r="D450" t="s">
        <v>34</v>
      </c>
      <c r="E450">
        <v>19393</v>
      </c>
      <c r="F450">
        <v>173</v>
      </c>
      <c r="G450" t="s">
        <v>19</v>
      </c>
      <c r="H450" t="s">
        <v>20</v>
      </c>
      <c r="I450" t="s">
        <v>21</v>
      </c>
      <c r="J450" t="s">
        <v>22</v>
      </c>
      <c r="K450">
        <v>1125</v>
      </c>
      <c r="L450">
        <v>1130</v>
      </c>
      <c r="M450">
        <v>5</v>
      </c>
      <c r="N450">
        <v>22</v>
      </c>
      <c r="O450">
        <v>1152</v>
      </c>
      <c r="P450">
        <v>1455</v>
      </c>
      <c r="Q450">
        <v>9</v>
      </c>
      <c r="R450">
        <v>1510</v>
      </c>
      <c r="S450">
        <v>1504</v>
      </c>
      <c r="T450">
        <v>-6</v>
      </c>
      <c r="U450">
        <v>0</v>
      </c>
      <c r="V450">
        <v>0</v>
      </c>
      <c r="W450">
        <v>165</v>
      </c>
      <c r="X450">
        <v>154</v>
      </c>
      <c r="Y450">
        <v>123</v>
      </c>
      <c r="Z450">
        <v>1024</v>
      </c>
      <c r="AF450" t="str">
        <f t="shared" si="56"/>
        <v>15:04</v>
      </c>
      <c r="AG450" t="str">
        <f t="shared" si="59"/>
        <v>11:30</v>
      </c>
      <c r="AH450" s="5">
        <f t="shared" si="60"/>
        <v>0.14861111111111108</v>
      </c>
      <c r="AI450" t="str">
        <f t="shared" si="57"/>
        <v>Morning</v>
      </c>
      <c r="AJ450" t="str">
        <f t="shared" si="58"/>
        <v>REMOVE</v>
      </c>
      <c r="AK450" t="str">
        <f t="shared" si="53"/>
        <v>Wednesday</v>
      </c>
      <c r="AL450" t="str">
        <f t="shared" si="54"/>
        <v>OnTime</v>
      </c>
      <c r="AM450" t="str">
        <f t="shared" si="55"/>
        <v>October</v>
      </c>
    </row>
    <row r="451" spans="1:39" x14ac:dyDescent="0.3">
      <c r="A451" s="1">
        <v>45074</v>
      </c>
      <c r="B451" t="s">
        <v>39</v>
      </c>
      <c r="C451" t="s">
        <v>40</v>
      </c>
      <c r="D451" t="s">
        <v>41</v>
      </c>
      <c r="E451">
        <v>19805</v>
      </c>
      <c r="F451">
        <v>1594</v>
      </c>
      <c r="G451" t="s">
        <v>37</v>
      </c>
      <c r="H451" t="s">
        <v>38</v>
      </c>
      <c r="I451" t="s">
        <v>30</v>
      </c>
      <c r="J451" t="s">
        <v>31</v>
      </c>
      <c r="K451">
        <v>1837</v>
      </c>
      <c r="L451">
        <v>1849</v>
      </c>
      <c r="M451">
        <v>12</v>
      </c>
      <c r="N451">
        <v>12</v>
      </c>
      <c r="O451">
        <v>1901</v>
      </c>
      <c r="P451">
        <v>1932</v>
      </c>
      <c r="Q451">
        <v>5</v>
      </c>
      <c r="R451">
        <v>1941</v>
      </c>
      <c r="S451">
        <v>1937</v>
      </c>
      <c r="T451">
        <v>-4</v>
      </c>
      <c r="U451">
        <v>0</v>
      </c>
      <c r="V451">
        <v>0</v>
      </c>
      <c r="W451">
        <v>64</v>
      </c>
      <c r="X451">
        <v>48</v>
      </c>
      <c r="Y451">
        <v>31</v>
      </c>
      <c r="Z451">
        <v>175</v>
      </c>
      <c r="AF451" t="str">
        <f t="shared" si="56"/>
        <v>19:37</v>
      </c>
      <c r="AG451" t="str">
        <f t="shared" si="59"/>
        <v>18:49</v>
      </c>
      <c r="AH451" s="5">
        <f t="shared" si="60"/>
        <v>3.3333333333333326E-2</v>
      </c>
      <c r="AI451" t="str">
        <f t="shared" si="57"/>
        <v>Evening</v>
      </c>
      <c r="AJ451" t="str">
        <f t="shared" si="58"/>
        <v>REMOVE</v>
      </c>
      <c r="AK451" t="str">
        <f t="shared" ref="AK451:AK514" si="61">TEXT(A451, "dddd")</f>
        <v>Sunday</v>
      </c>
      <c r="AL451" t="str">
        <f t="shared" ref="AL451:AL514" si="62">IF(T451&gt; 15, "Delayed", "OnTime")</f>
        <v>OnTime</v>
      </c>
      <c r="AM451" t="str">
        <f t="shared" ref="AM451:AM514" si="63">TEXT(A451, "mmmm")</f>
        <v>May</v>
      </c>
    </row>
    <row r="452" spans="1:39" x14ac:dyDescent="0.3">
      <c r="A452" s="1">
        <v>44322</v>
      </c>
      <c r="B452" t="s">
        <v>100</v>
      </c>
      <c r="C452" t="s">
        <v>101</v>
      </c>
      <c r="D452" t="s">
        <v>102</v>
      </c>
      <c r="E452">
        <v>20368</v>
      </c>
      <c r="F452">
        <v>2249</v>
      </c>
      <c r="G452" t="s">
        <v>259</v>
      </c>
      <c r="H452" t="s">
        <v>260</v>
      </c>
      <c r="I452" t="s">
        <v>114</v>
      </c>
      <c r="J452" t="s">
        <v>115</v>
      </c>
      <c r="K452">
        <v>2152</v>
      </c>
      <c r="L452">
        <v>2153</v>
      </c>
      <c r="M452">
        <v>1</v>
      </c>
      <c r="N452">
        <v>8</v>
      </c>
      <c r="O452">
        <v>2201</v>
      </c>
      <c r="P452">
        <v>2310</v>
      </c>
      <c r="Q452">
        <v>9</v>
      </c>
      <c r="R452">
        <v>2318</v>
      </c>
      <c r="S452">
        <v>2319</v>
      </c>
      <c r="T452">
        <v>1</v>
      </c>
      <c r="U452">
        <v>0</v>
      </c>
      <c r="V452">
        <v>0</v>
      </c>
      <c r="W452">
        <v>86</v>
      </c>
      <c r="X452">
        <v>86</v>
      </c>
      <c r="Y452">
        <v>69</v>
      </c>
      <c r="Z452">
        <v>465</v>
      </c>
      <c r="AF452" t="str">
        <f t="shared" si="56"/>
        <v>23:19</v>
      </c>
      <c r="AG452" t="str">
        <f t="shared" si="59"/>
        <v>21:53</v>
      </c>
      <c r="AH452" s="5">
        <f t="shared" si="60"/>
        <v>5.9722222222222232E-2</v>
      </c>
      <c r="AI452" t="str">
        <f t="shared" si="57"/>
        <v>Evening</v>
      </c>
      <c r="AJ452" t="str">
        <f t="shared" si="58"/>
        <v>KEEP</v>
      </c>
      <c r="AK452" t="str">
        <f t="shared" si="61"/>
        <v>Thursday</v>
      </c>
      <c r="AL452" t="str">
        <f t="shared" si="62"/>
        <v>OnTime</v>
      </c>
      <c r="AM452" t="str">
        <f t="shared" si="63"/>
        <v>May</v>
      </c>
    </row>
    <row r="453" spans="1:39" x14ac:dyDescent="0.3">
      <c r="A453" s="1">
        <v>44245</v>
      </c>
      <c r="B453" t="s">
        <v>122</v>
      </c>
      <c r="C453" t="s">
        <v>123</v>
      </c>
      <c r="D453" t="s">
        <v>124</v>
      </c>
      <c r="E453">
        <v>20304</v>
      </c>
      <c r="F453">
        <v>3018</v>
      </c>
      <c r="G453" t="s">
        <v>30</v>
      </c>
      <c r="H453" t="s">
        <v>31</v>
      </c>
      <c r="I453" t="s">
        <v>229</v>
      </c>
      <c r="J453" t="s">
        <v>230</v>
      </c>
      <c r="K453">
        <v>1739</v>
      </c>
      <c r="L453">
        <v>1739</v>
      </c>
      <c r="M453">
        <v>0</v>
      </c>
      <c r="N453">
        <v>16</v>
      </c>
      <c r="O453">
        <v>1755</v>
      </c>
      <c r="P453">
        <v>1853</v>
      </c>
      <c r="Q453">
        <v>3</v>
      </c>
      <c r="R453">
        <v>1909</v>
      </c>
      <c r="S453">
        <v>1856</v>
      </c>
      <c r="T453">
        <v>-13</v>
      </c>
      <c r="U453">
        <v>0</v>
      </c>
      <c r="V453">
        <v>0</v>
      </c>
      <c r="W453">
        <v>150</v>
      </c>
      <c r="X453">
        <v>137</v>
      </c>
      <c r="Y453">
        <v>118</v>
      </c>
      <c r="Z453">
        <v>701</v>
      </c>
      <c r="AF453" t="str">
        <f t="shared" si="56"/>
        <v>18:56</v>
      </c>
      <c r="AG453" t="str">
        <f t="shared" si="59"/>
        <v>17:39</v>
      </c>
      <c r="AH453" s="5">
        <f t="shared" si="60"/>
        <v>5.3472222222222143E-2</v>
      </c>
      <c r="AI453" t="str">
        <f t="shared" si="57"/>
        <v>Afternoon</v>
      </c>
      <c r="AJ453" t="str">
        <f t="shared" si="58"/>
        <v>REMOVE</v>
      </c>
      <c r="AK453" t="str">
        <f t="shared" si="61"/>
        <v>Thursday</v>
      </c>
      <c r="AL453" t="str">
        <f t="shared" si="62"/>
        <v>OnTime</v>
      </c>
      <c r="AM453" t="str">
        <f t="shared" si="63"/>
        <v>February</v>
      </c>
    </row>
    <row r="454" spans="1:39" x14ac:dyDescent="0.3">
      <c r="A454" s="1">
        <v>43568</v>
      </c>
      <c r="B454" t="s">
        <v>81</v>
      </c>
      <c r="C454" t="s">
        <v>82</v>
      </c>
      <c r="D454" t="s">
        <v>83</v>
      </c>
      <c r="E454">
        <v>20409</v>
      </c>
      <c r="F454">
        <v>885</v>
      </c>
      <c r="G454" t="s">
        <v>84</v>
      </c>
      <c r="H454" t="s">
        <v>85</v>
      </c>
      <c r="I454" t="s">
        <v>64</v>
      </c>
      <c r="J454" t="s">
        <v>65</v>
      </c>
      <c r="K454">
        <v>730</v>
      </c>
      <c r="L454">
        <v>826</v>
      </c>
      <c r="M454">
        <v>56</v>
      </c>
      <c r="N454">
        <v>21</v>
      </c>
      <c r="O454">
        <v>847</v>
      </c>
      <c r="P454">
        <v>1001</v>
      </c>
      <c r="Q454">
        <v>3</v>
      </c>
      <c r="R454">
        <v>924</v>
      </c>
      <c r="S454">
        <v>1004</v>
      </c>
      <c r="T454">
        <v>40</v>
      </c>
      <c r="U454">
        <v>0</v>
      </c>
      <c r="V454">
        <v>0</v>
      </c>
      <c r="W454">
        <v>114</v>
      </c>
      <c r="X454">
        <v>98</v>
      </c>
      <c r="Y454">
        <v>74</v>
      </c>
      <c r="Z454">
        <v>427</v>
      </c>
      <c r="AA454">
        <v>40</v>
      </c>
      <c r="AB454">
        <v>0</v>
      </c>
      <c r="AC454">
        <v>0</v>
      </c>
      <c r="AD454">
        <v>0</v>
      </c>
      <c r="AE454">
        <v>0</v>
      </c>
      <c r="AF454" t="str">
        <f t="shared" si="56"/>
        <v>10:04</v>
      </c>
      <c r="AG454" t="str">
        <f t="shared" si="59"/>
        <v>08:26</v>
      </c>
      <c r="AH454" s="5">
        <f t="shared" si="60"/>
        <v>6.8055555555555591E-2</v>
      </c>
      <c r="AI454" t="str">
        <f t="shared" si="57"/>
        <v>Morning</v>
      </c>
      <c r="AJ454" t="str">
        <f t="shared" si="58"/>
        <v>KEEP</v>
      </c>
      <c r="AK454" t="str">
        <f t="shared" si="61"/>
        <v>Saturday</v>
      </c>
      <c r="AL454" t="str">
        <f t="shared" si="62"/>
        <v>Delayed</v>
      </c>
      <c r="AM454" t="str">
        <f t="shared" si="63"/>
        <v>April</v>
      </c>
    </row>
    <row r="455" spans="1:39" x14ac:dyDescent="0.3">
      <c r="A455" s="1">
        <v>44915</v>
      </c>
      <c r="B455" t="s">
        <v>32</v>
      </c>
      <c r="C455" t="s">
        <v>33</v>
      </c>
      <c r="D455" t="s">
        <v>34</v>
      </c>
      <c r="E455">
        <v>19393</v>
      </c>
      <c r="F455">
        <v>564</v>
      </c>
      <c r="G455" t="s">
        <v>28</v>
      </c>
      <c r="H455" t="s">
        <v>29</v>
      </c>
      <c r="I455" t="s">
        <v>72</v>
      </c>
      <c r="J455" t="s">
        <v>73</v>
      </c>
      <c r="K455">
        <v>910</v>
      </c>
      <c r="L455">
        <v>950</v>
      </c>
      <c r="M455">
        <v>40</v>
      </c>
      <c r="N455">
        <v>11</v>
      </c>
      <c r="O455">
        <v>1001</v>
      </c>
      <c r="P455">
        <v>1141</v>
      </c>
      <c r="Q455">
        <v>5</v>
      </c>
      <c r="R455">
        <v>1120</v>
      </c>
      <c r="S455">
        <v>1146</v>
      </c>
      <c r="T455">
        <v>26</v>
      </c>
      <c r="U455">
        <v>0</v>
      </c>
      <c r="V455">
        <v>0</v>
      </c>
      <c r="W455">
        <v>130</v>
      </c>
      <c r="X455">
        <v>116</v>
      </c>
      <c r="Y455">
        <v>100</v>
      </c>
      <c r="Z455">
        <v>787</v>
      </c>
      <c r="AA455">
        <v>19</v>
      </c>
      <c r="AB455">
        <v>0</v>
      </c>
      <c r="AC455">
        <v>0</v>
      </c>
      <c r="AD455">
        <v>0</v>
      </c>
      <c r="AE455">
        <v>7</v>
      </c>
      <c r="AF455" t="str">
        <f t="shared" si="56"/>
        <v>11:46</v>
      </c>
      <c r="AG455" t="str">
        <f t="shared" si="59"/>
        <v>09:50</v>
      </c>
      <c r="AH455" s="5">
        <f t="shared" si="60"/>
        <v>8.0555555555555547E-2</v>
      </c>
      <c r="AI455" t="str">
        <f t="shared" si="57"/>
        <v>Morning</v>
      </c>
      <c r="AJ455" t="str">
        <f t="shared" si="58"/>
        <v>KEEP</v>
      </c>
      <c r="AK455" t="str">
        <f t="shared" si="61"/>
        <v>Tuesday</v>
      </c>
      <c r="AL455" t="str">
        <f t="shared" si="62"/>
        <v>Delayed</v>
      </c>
      <c r="AM455" t="str">
        <f t="shared" si="63"/>
        <v>December</v>
      </c>
    </row>
    <row r="456" spans="1:39" x14ac:dyDescent="0.3">
      <c r="A456" s="1">
        <v>44367</v>
      </c>
      <c r="B456" t="s">
        <v>81</v>
      </c>
      <c r="C456" t="s">
        <v>82</v>
      </c>
      <c r="D456" t="s">
        <v>83</v>
      </c>
      <c r="E456">
        <v>20409</v>
      </c>
      <c r="F456">
        <v>64</v>
      </c>
      <c r="G456" t="s">
        <v>19</v>
      </c>
      <c r="H456" t="s">
        <v>20</v>
      </c>
      <c r="I456" t="s">
        <v>84</v>
      </c>
      <c r="J456" t="s">
        <v>85</v>
      </c>
      <c r="K456">
        <v>1332</v>
      </c>
      <c r="L456">
        <v>1359</v>
      </c>
      <c r="M456">
        <v>27</v>
      </c>
      <c r="N456">
        <v>15</v>
      </c>
      <c r="O456">
        <v>1414</v>
      </c>
      <c r="P456">
        <v>2209</v>
      </c>
      <c r="Q456">
        <v>11</v>
      </c>
      <c r="R456">
        <v>2205</v>
      </c>
      <c r="S456">
        <v>2220</v>
      </c>
      <c r="T456">
        <v>15</v>
      </c>
      <c r="U456">
        <v>0</v>
      </c>
      <c r="V456">
        <v>0</v>
      </c>
      <c r="W456">
        <v>333</v>
      </c>
      <c r="X456">
        <v>321</v>
      </c>
      <c r="Y456">
        <v>295</v>
      </c>
      <c r="Z456">
        <v>2422</v>
      </c>
      <c r="AA456">
        <v>15</v>
      </c>
      <c r="AB456">
        <v>0</v>
      </c>
      <c r="AC456">
        <v>0</v>
      </c>
      <c r="AD456">
        <v>0</v>
      </c>
      <c r="AE456">
        <v>0</v>
      </c>
      <c r="AF456" t="str">
        <f t="shared" si="56"/>
        <v>22:20</v>
      </c>
      <c r="AG456" t="str">
        <f t="shared" si="59"/>
        <v>13:59</v>
      </c>
      <c r="AH456" s="5">
        <f t="shared" si="60"/>
        <v>0.34791666666666665</v>
      </c>
      <c r="AI456" t="str">
        <f t="shared" si="57"/>
        <v>Afternoon</v>
      </c>
      <c r="AJ456" t="str">
        <f t="shared" si="58"/>
        <v>KEEP</v>
      </c>
      <c r="AK456" t="str">
        <f t="shared" si="61"/>
        <v>Sunday</v>
      </c>
      <c r="AL456" t="str">
        <f t="shared" si="62"/>
        <v>OnTime</v>
      </c>
      <c r="AM456" t="str">
        <f t="shared" si="63"/>
        <v>June</v>
      </c>
    </row>
    <row r="457" spans="1:39" x14ac:dyDescent="0.3">
      <c r="A457" s="1">
        <v>45128</v>
      </c>
      <c r="B457" t="s">
        <v>94</v>
      </c>
      <c r="C457" t="s">
        <v>95</v>
      </c>
      <c r="D457" t="s">
        <v>96</v>
      </c>
      <c r="E457">
        <v>20397</v>
      </c>
      <c r="F457">
        <v>5499</v>
      </c>
      <c r="G457" t="s">
        <v>384</v>
      </c>
      <c r="H457" t="s">
        <v>385</v>
      </c>
      <c r="I457" t="s">
        <v>30</v>
      </c>
      <c r="J457" t="s">
        <v>31</v>
      </c>
      <c r="K457">
        <v>1225</v>
      </c>
      <c r="L457">
        <v>1218</v>
      </c>
      <c r="M457">
        <v>-7</v>
      </c>
      <c r="N457">
        <v>24</v>
      </c>
      <c r="O457">
        <v>1242</v>
      </c>
      <c r="P457">
        <v>1340</v>
      </c>
      <c r="Q457">
        <v>20</v>
      </c>
      <c r="R457">
        <v>1404</v>
      </c>
      <c r="S457">
        <v>1400</v>
      </c>
      <c r="T457">
        <v>-4</v>
      </c>
      <c r="U457">
        <v>0</v>
      </c>
      <c r="V457">
        <v>0</v>
      </c>
      <c r="W457">
        <v>99</v>
      </c>
      <c r="X457">
        <v>102</v>
      </c>
      <c r="Y457">
        <v>58</v>
      </c>
      <c r="Z457">
        <v>383</v>
      </c>
      <c r="AF457" t="str">
        <f t="shared" si="56"/>
        <v>14:00</v>
      </c>
      <c r="AG457" t="str">
        <f t="shared" si="59"/>
        <v>12:18</v>
      </c>
      <c r="AH457" s="5">
        <f t="shared" si="60"/>
        <v>7.0833333333333415E-2</v>
      </c>
      <c r="AI457" t="str">
        <f t="shared" si="57"/>
        <v>Afternoon</v>
      </c>
      <c r="AJ457" t="str">
        <f t="shared" si="58"/>
        <v>REMOVE</v>
      </c>
      <c r="AK457" t="str">
        <f t="shared" si="61"/>
        <v>Friday</v>
      </c>
      <c r="AL457" t="str">
        <f t="shared" si="62"/>
        <v>OnTime</v>
      </c>
      <c r="AM457" t="str">
        <f t="shared" si="63"/>
        <v>July</v>
      </c>
    </row>
    <row r="458" spans="1:39" x14ac:dyDescent="0.3">
      <c r="A458" s="1">
        <v>43979</v>
      </c>
      <c r="B458" t="s">
        <v>39</v>
      </c>
      <c r="C458" t="s">
        <v>40</v>
      </c>
      <c r="D458" t="s">
        <v>41</v>
      </c>
      <c r="E458">
        <v>19805</v>
      </c>
      <c r="F458">
        <v>163</v>
      </c>
      <c r="G458" t="s">
        <v>42</v>
      </c>
      <c r="H458" t="s">
        <v>43</v>
      </c>
      <c r="I458" t="s">
        <v>53</v>
      </c>
      <c r="J458" t="s">
        <v>54</v>
      </c>
      <c r="K458">
        <v>1736</v>
      </c>
      <c r="L458">
        <v>1729</v>
      </c>
      <c r="M458">
        <v>-7</v>
      </c>
      <c r="N458">
        <v>21</v>
      </c>
      <c r="O458">
        <v>1750</v>
      </c>
      <c r="P458">
        <v>1943</v>
      </c>
      <c r="Q458">
        <v>5</v>
      </c>
      <c r="R458">
        <v>2039</v>
      </c>
      <c r="S458">
        <v>1948</v>
      </c>
      <c r="T458">
        <v>-51</v>
      </c>
      <c r="U458">
        <v>0</v>
      </c>
      <c r="V458">
        <v>0</v>
      </c>
      <c r="W458">
        <v>363</v>
      </c>
      <c r="X458">
        <v>319</v>
      </c>
      <c r="Y458">
        <v>293</v>
      </c>
      <c r="Z458">
        <v>2311</v>
      </c>
      <c r="AF458" t="str">
        <f t="shared" si="56"/>
        <v>19:48</v>
      </c>
      <c r="AG458" t="str">
        <f t="shared" si="59"/>
        <v>17:29</v>
      </c>
      <c r="AH458" s="5">
        <f t="shared" si="60"/>
        <v>9.6527777777777768E-2</v>
      </c>
      <c r="AI458" t="str">
        <f t="shared" si="57"/>
        <v>Afternoon</v>
      </c>
      <c r="AJ458" t="str">
        <f t="shared" si="58"/>
        <v>REMOVE</v>
      </c>
      <c r="AK458" t="str">
        <f t="shared" si="61"/>
        <v>Thursday</v>
      </c>
      <c r="AL458" t="str">
        <f t="shared" si="62"/>
        <v>OnTime</v>
      </c>
      <c r="AM458" t="str">
        <f t="shared" si="63"/>
        <v>May</v>
      </c>
    </row>
    <row r="459" spans="1:39" x14ac:dyDescent="0.3">
      <c r="A459" s="1">
        <v>44069</v>
      </c>
      <c r="B459" t="s">
        <v>122</v>
      </c>
      <c r="C459" t="s">
        <v>123</v>
      </c>
      <c r="D459" t="s">
        <v>124</v>
      </c>
      <c r="E459">
        <v>20304</v>
      </c>
      <c r="F459">
        <v>3725</v>
      </c>
      <c r="G459" t="s">
        <v>144</v>
      </c>
      <c r="H459" t="s">
        <v>145</v>
      </c>
      <c r="I459" t="s">
        <v>127</v>
      </c>
      <c r="J459" t="s">
        <v>128</v>
      </c>
      <c r="K459">
        <v>1405</v>
      </c>
      <c r="L459">
        <v>1359</v>
      </c>
      <c r="M459">
        <v>-6</v>
      </c>
      <c r="N459">
        <v>15</v>
      </c>
      <c r="O459">
        <v>1414</v>
      </c>
      <c r="P459">
        <v>1442</v>
      </c>
      <c r="Q459">
        <v>7</v>
      </c>
      <c r="R459">
        <v>1506</v>
      </c>
      <c r="S459">
        <v>1449</v>
      </c>
      <c r="T459">
        <v>-17</v>
      </c>
      <c r="U459">
        <v>0</v>
      </c>
      <c r="V459">
        <v>0</v>
      </c>
      <c r="W459">
        <v>121</v>
      </c>
      <c r="X459">
        <v>110</v>
      </c>
      <c r="Y459">
        <v>88</v>
      </c>
      <c r="Z459">
        <v>629</v>
      </c>
      <c r="AF459" t="str">
        <f t="shared" si="56"/>
        <v>14:49</v>
      </c>
      <c r="AG459" t="str">
        <f t="shared" si="59"/>
        <v>13:59</v>
      </c>
      <c r="AH459" s="5">
        <f t="shared" si="60"/>
        <v>3.472222222222221E-2</v>
      </c>
      <c r="AI459" t="str">
        <f t="shared" si="57"/>
        <v>Afternoon</v>
      </c>
      <c r="AJ459" t="str">
        <f t="shared" si="58"/>
        <v>REMOVE</v>
      </c>
      <c r="AK459" t="str">
        <f t="shared" si="61"/>
        <v>Wednesday</v>
      </c>
      <c r="AL459" t="str">
        <f t="shared" si="62"/>
        <v>OnTime</v>
      </c>
      <c r="AM459" t="str">
        <f t="shared" si="63"/>
        <v>August</v>
      </c>
    </row>
    <row r="460" spans="1:39" x14ac:dyDescent="0.3">
      <c r="A460" s="1">
        <v>44426</v>
      </c>
      <c r="B460" t="s">
        <v>32</v>
      </c>
      <c r="C460" t="s">
        <v>33</v>
      </c>
      <c r="D460" t="s">
        <v>34</v>
      </c>
      <c r="E460">
        <v>19393</v>
      </c>
      <c r="F460">
        <v>5320</v>
      </c>
      <c r="G460" t="s">
        <v>137</v>
      </c>
      <c r="H460" t="s">
        <v>138</v>
      </c>
      <c r="I460" t="s">
        <v>66</v>
      </c>
      <c r="J460" t="s">
        <v>67</v>
      </c>
      <c r="K460">
        <v>1835</v>
      </c>
      <c r="L460">
        <v>1917</v>
      </c>
      <c r="M460">
        <v>42</v>
      </c>
      <c r="N460">
        <v>10</v>
      </c>
      <c r="O460">
        <v>1927</v>
      </c>
      <c r="P460">
        <v>2028</v>
      </c>
      <c r="Q460">
        <v>29</v>
      </c>
      <c r="R460">
        <v>2000</v>
      </c>
      <c r="S460">
        <v>2057</v>
      </c>
      <c r="T460">
        <v>57</v>
      </c>
      <c r="U460">
        <v>0</v>
      </c>
      <c r="V460">
        <v>0</v>
      </c>
      <c r="W460">
        <v>145</v>
      </c>
      <c r="X460">
        <v>160</v>
      </c>
      <c r="Y460">
        <v>121</v>
      </c>
      <c r="Z460">
        <v>838</v>
      </c>
      <c r="AA460">
        <v>0</v>
      </c>
      <c r="AB460">
        <v>0</v>
      </c>
      <c r="AC460">
        <v>15</v>
      </c>
      <c r="AD460">
        <v>0</v>
      </c>
      <c r="AE460">
        <v>42</v>
      </c>
      <c r="AF460" t="str">
        <f t="shared" si="56"/>
        <v>20:57</v>
      </c>
      <c r="AG460" t="str">
        <f t="shared" si="59"/>
        <v>19:17</v>
      </c>
      <c r="AH460" s="5">
        <f t="shared" si="60"/>
        <v>6.944444444444442E-2</v>
      </c>
      <c r="AI460" t="str">
        <f t="shared" si="57"/>
        <v>Evening</v>
      </c>
      <c r="AJ460" t="str">
        <f t="shared" si="58"/>
        <v>KEEP</v>
      </c>
      <c r="AK460" t="str">
        <f t="shared" si="61"/>
        <v>Wednesday</v>
      </c>
      <c r="AL460" t="str">
        <f t="shared" si="62"/>
        <v>Delayed</v>
      </c>
      <c r="AM460" t="str">
        <f t="shared" si="63"/>
        <v>August</v>
      </c>
    </row>
    <row r="461" spans="1:39" x14ac:dyDescent="0.3">
      <c r="A461" s="1">
        <v>44421</v>
      </c>
      <c r="B461" t="s">
        <v>46</v>
      </c>
      <c r="C461" t="s">
        <v>47</v>
      </c>
      <c r="D461" t="s">
        <v>48</v>
      </c>
      <c r="E461">
        <v>20452</v>
      </c>
      <c r="F461">
        <v>4677</v>
      </c>
      <c r="G461" t="s">
        <v>42</v>
      </c>
      <c r="H461" t="s">
        <v>43</v>
      </c>
      <c r="I461" t="s">
        <v>319</v>
      </c>
      <c r="J461" t="s">
        <v>320</v>
      </c>
      <c r="K461">
        <v>1800</v>
      </c>
      <c r="L461">
        <v>0</v>
      </c>
      <c r="M461">
        <v>0</v>
      </c>
      <c r="R461">
        <v>1919</v>
      </c>
      <c r="S461">
        <v>0</v>
      </c>
      <c r="T461">
        <v>0</v>
      </c>
      <c r="U461">
        <v>1</v>
      </c>
      <c r="V461">
        <v>0</v>
      </c>
      <c r="W461">
        <v>79</v>
      </c>
      <c r="Z461">
        <v>356</v>
      </c>
      <c r="AF461" t="str">
        <f t="shared" si="56"/>
        <v>00:00</v>
      </c>
      <c r="AG461" t="str">
        <f t="shared" si="59"/>
        <v>00:00</v>
      </c>
      <c r="AH461" s="5">
        <f t="shared" si="60"/>
        <v>0</v>
      </c>
      <c r="AI461" t="str">
        <f t="shared" si="57"/>
        <v>Night</v>
      </c>
      <c r="AJ461" t="str">
        <f t="shared" si="58"/>
        <v>KEEP</v>
      </c>
      <c r="AK461" t="str">
        <f t="shared" si="61"/>
        <v>Friday</v>
      </c>
      <c r="AL461" t="str">
        <f t="shared" si="62"/>
        <v>OnTime</v>
      </c>
      <c r="AM461" t="str">
        <f t="shared" si="63"/>
        <v>August</v>
      </c>
    </row>
    <row r="462" spans="1:39" x14ac:dyDescent="0.3">
      <c r="A462" s="1">
        <v>43606</v>
      </c>
      <c r="B462" t="s">
        <v>39</v>
      </c>
      <c r="C462" t="s">
        <v>40</v>
      </c>
      <c r="D462" t="s">
        <v>41</v>
      </c>
      <c r="E462">
        <v>19805</v>
      </c>
      <c r="F462">
        <v>1612</v>
      </c>
      <c r="G462" t="s">
        <v>30</v>
      </c>
      <c r="H462" t="s">
        <v>31</v>
      </c>
      <c r="I462" t="s">
        <v>190</v>
      </c>
      <c r="J462" t="s">
        <v>191</v>
      </c>
      <c r="K462">
        <v>1020</v>
      </c>
      <c r="L462">
        <v>1101</v>
      </c>
      <c r="M462">
        <v>41</v>
      </c>
      <c r="N462">
        <v>10</v>
      </c>
      <c r="O462">
        <v>1111</v>
      </c>
      <c r="P462">
        <v>1400</v>
      </c>
      <c r="Q462">
        <v>9</v>
      </c>
      <c r="R462">
        <v>1338</v>
      </c>
      <c r="S462">
        <v>1409</v>
      </c>
      <c r="T462">
        <v>31</v>
      </c>
      <c r="U462">
        <v>0</v>
      </c>
      <c r="V462">
        <v>0</v>
      </c>
      <c r="W462">
        <v>138</v>
      </c>
      <c r="X462">
        <v>128</v>
      </c>
      <c r="Y462">
        <v>109</v>
      </c>
      <c r="Z462">
        <v>862</v>
      </c>
      <c r="AA462">
        <v>0</v>
      </c>
      <c r="AB462">
        <v>9</v>
      </c>
      <c r="AC462">
        <v>0</v>
      </c>
      <c r="AD462">
        <v>0</v>
      </c>
      <c r="AE462">
        <v>22</v>
      </c>
      <c r="AF462" t="str">
        <f t="shared" ref="AF462:AF525" si="64">TEXT(INT(S462/100),"00") &amp; ":" &amp; TEXT(MOD(S462,100),"00")</f>
        <v>14:09</v>
      </c>
      <c r="AG462" t="str">
        <f t="shared" si="59"/>
        <v>11:01</v>
      </c>
      <c r="AH462" s="5">
        <f t="shared" si="60"/>
        <v>0.13055555555555559</v>
      </c>
      <c r="AI462" t="str">
        <f t="shared" si="57"/>
        <v>Morning</v>
      </c>
      <c r="AJ462" t="str">
        <f t="shared" si="58"/>
        <v>KEEP</v>
      </c>
      <c r="AK462" t="str">
        <f t="shared" si="61"/>
        <v>Tuesday</v>
      </c>
      <c r="AL462" t="str">
        <f t="shared" si="62"/>
        <v>Delayed</v>
      </c>
      <c r="AM462" t="str">
        <f t="shared" si="63"/>
        <v>May</v>
      </c>
    </row>
    <row r="463" spans="1:39" x14ac:dyDescent="0.3">
      <c r="A463" s="1">
        <v>44299</v>
      </c>
      <c r="B463" t="s">
        <v>81</v>
      </c>
      <c r="C463" t="s">
        <v>82</v>
      </c>
      <c r="D463" t="s">
        <v>83</v>
      </c>
      <c r="E463">
        <v>20409</v>
      </c>
      <c r="F463">
        <v>917</v>
      </c>
      <c r="G463" t="s">
        <v>44</v>
      </c>
      <c r="H463" t="s">
        <v>45</v>
      </c>
      <c r="I463" t="s">
        <v>84</v>
      </c>
      <c r="J463" t="s">
        <v>85</v>
      </c>
      <c r="K463">
        <v>600</v>
      </c>
      <c r="L463">
        <v>601</v>
      </c>
      <c r="M463">
        <v>1</v>
      </c>
      <c r="N463">
        <v>19</v>
      </c>
      <c r="O463">
        <v>620</v>
      </c>
      <c r="P463">
        <v>703</v>
      </c>
      <c r="Q463">
        <v>11</v>
      </c>
      <c r="R463">
        <v>713</v>
      </c>
      <c r="S463">
        <v>714</v>
      </c>
      <c r="T463">
        <v>1</v>
      </c>
      <c r="U463">
        <v>0</v>
      </c>
      <c r="V463">
        <v>0</v>
      </c>
      <c r="W463">
        <v>73</v>
      </c>
      <c r="X463">
        <v>73</v>
      </c>
      <c r="Y463">
        <v>43</v>
      </c>
      <c r="Z463">
        <v>187</v>
      </c>
      <c r="AF463" t="str">
        <f t="shared" si="64"/>
        <v>07:14</v>
      </c>
      <c r="AG463" t="str">
        <f t="shared" si="59"/>
        <v>06:01</v>
      </c>
      <c r="AH463" s="5">
        <f t="shared" si="60"/>
        <v>5.0694444444444431E-2</v>
      </c>
      <c r="AI463" t="str">
        <f t="shared" si="57"/>
        <v>Morning</v>
      </c>
      <c r="AJ463" t="str">
        <f t="shared" si="58"/>
        <v>KEEP</v>
      </c>
      <c r="AK463" t="str">
        <f t="shared" si="61"/>
        <v>Tuesday</v>
      </c>
      <c r="AL463" t="str">
        <f t="shared" si="62"/>
        <v>OnTime</v>
      </c>
      <c r="AM463" t="str">
        <f t="shared" si="63"/>
        <v>April</v>
      </c>
    </row>
    <row r="464" spans="1:39" x14ac:dyDescent="0.3">
      <c r="A464" s="1">
        <v>44530</v>
      </c>
      <c r="B464" t="s">
        <v>14</v>
      </c>
      <c r="C464" t="s">
        <v>15</v>
      </c>
      <c r="D464" t="s">
        <v>16</v>
      </c>
      <c r="E464">
        <v>19790</v>
      </c>
      <c r="F464">
        <v>927</v>
      </c>
      <c r="G464" t="s">
        <v>17</v>
      </c>
      <c r="H464" t="s">
        <v>18</v>
      </c>
      <c r="I464" t="s">
        <v>103</v>
      </c>
      <c r="J464" t="s">
        <v>104</v>
      </c>
      <c r="K464">
        <v>2130</v>
      </c>
      <c r="L464">
        <v>2126</v>
      </c>
      <c r="M464">
        <v>-4</v>
      </c>
      <c r="N464">
        <v>13</v>
      </c>
      <c r="O464">
        <v>2139</v>
      </c>
      <c r="P464">
        <v>2226</v>
      </c>
      <c r="Q464">
        <v>27</v>
      </c>
      <c r="R464">
        <v>2257</v>
      </c>
      <c r="S464">
        <v>2253</v>
      </c>
      <c r="T464">
        <v>-4</v>
      </c>
      <c r="U464">
        <v>0</v>
      </c>
      <c r="V464">
        <v>0</v>
      </c>
      <c r="W464">
        <v>207</v>
      </c>
      <c r="X464">
        <v>207</v>
      </c>
      <c r="Y464">
        <v>167</v>
      </c>
      <c r="Z464">
        <v>1299</v>
      </c>
      <c r="AF464" t="str">
        <f t="shared" si="64"/>
        <v>22:53</v>
      </c>
      <c r="AG464" t="str">
        <f t="shared" si="59"/>
        <v>21:26</v>
      </c>
      <c r="AH464" s="5">
        <f t="shared" si="60"/>
        <v>6.0416666666666674E-2</v>
      </c>
      <c r="AI464" t="str">
        <f t="shared" si="57"/>
        <v>Evening</v>
      </c>
      <c r="AJ464" t="str">
        <f t="shared" si="58"/>
        <v>REMOVE</v>
      </c>
      <c r="AK464" t="str">
        <f t="shared" si="61"/>
        <v>Tuesday</v>
      </c>
      <c r="AL464" t="str">
        <f t="shared" si="62"/>
        <v>OnTime</v>
      </c>
      <c r="AM464" t="str">
        <f t="shared" si="63"/>
        <v>November</v>
      </c>
    </row>
    <row r="465" spans="1:39" x14ac:dyDescent="0.3">
      <c r="A465" s="1">
        <v>45152</v>
      </c>
      <c r="B465" t="s">
        <v>46</v>
      </c>
      <c r="C465" t="s">
        <v>47</v>
      </c>
      <c r="D465" t="s">
        <v>48</v>
      </c>
      <c r="E465">
        <v>20452</v>
      </c>
      <c r="F465">
        <v>3450</v>
      </c>
      <c r="G465" t="s">
        <v>12</v>
      </c>
      <c r="H465" t="s">
        <v>13</v>
      </c>
      <c r="I465" t="s">
        <v>235</v>
      </c>
      <c r="J465" t="s">
        <v>236</v>
      </c>
      <c r="K465">
        <v>2059</v>
      </c>
      <c r="L465">
        <v>2057</v>
      </c>
      <c r="M465">
        <v>-2</v>
      </c>
      <c r="N465">
        <v>23</v>
      </c>
      <c r="O465">
        <v>2120</v>
      </c>
      <c r="P465">
        <v>2221</v>
      </c>
      <c r="Q465">
        <v>5</v>
      </c>
      <c r="R465">
        <v>2239</v>
      </c>
      <c r="S465">
        <v>2226</v>
      </c>
      <c r="T465">
        <v>-13</v>
      </c>
      <c r="U465">
        <v>0</v>
      </c>
      <c r="V465">
        <v>0</v>
      </c>
      <c r="W465">
        <v>100</v>
      </c>
      <c r="X465">
        <v>89</v>
      </c>
      <c r="Y465">
        <v>61</v>
      </c>
      <c r="Z465">
        <v>319</v>
      </c>
      <c r="AF465" t="str">
        <f t="shared" si="64"/>
        <v>22:26</v>
      </c>
      <c r="AG465" t="str">
        <f t="shared" si="59"/>
        <v>20:57</v>
      </c>
      <c r="AH465" s="5">
        <f t="shared" si="60"/>
        <v>6.1805555555555558E-2</v>
      </c>
      <c r="AI465" t="str">
        <f t="shared" ref="AI465:AI528" si="65">IF(HOUR(AG465)&lt;6,"Night",IF(HOUR(AG465)&lt;12,"Morning",IF(HOUR(AG465)&lt;18,"Afternoon","Evening")))</f>
        <v>Evening</v>
      </c>
      <c r="AJ465" t="str">
        <f t="shared" si="58"/>
        <v>REMOVE</v>
      </c>
      <c r="AK465" t="str">
        <f t="shared" si="61"/>
        <v>Monday</v>
      </c>
      <c r="AL465" t="str">
        <f t="shared" si="62"/>
        <v>OnTime</v>
      </c>
      <c r="AM465" t="str">
        <f t="shared" si="63"/>
        <v>August</v>
      </c>
    </row>
    <row r="466" spans="1:39" x14ac:dyDescent="0.3">
      <c r="A466" s="1">
        <v>44546</v>
      </c>
      <c r="B466" t="s">
        <v>7</v>
      </c>
      <c r="C466" t="s">
        <v>8</v>
      </c>
      <c r="D466" t="s">
        <v>9</v>
      </c>
      <c r="E466">
        <v>19977</v>
      </c>
      <c r="F466">
        <v>2421</v>
      </c>
      <c r="G466" t="s">
        <v>51</v>
      </c>
      <c r="H466" t="s">
        <v>52</v>
      </c>
      <c r="I466" t="s">
        <v>53</v>
      </c>
      <c r="J466" t="s">
        <v>54</v>
      </c>
      <c r="K466">
        <v>1008</v>
      </c>
      <c r="L466">
        <v>1014</v>
      </c>
      <c r="M466">
        <v>6</v>
      </c>
      <c r="N466">
        <v>26</v>
      </c>
      <c r="O466">
        <v>1040</v>
      </c>
      <c r="P466">
        <v>1149</v>
      </c>
      <c r="Q466">
        <v>9</v>
      </c>
      <c r="R466">
        <v>1159</v>
      </c>
      <c r="S466">
        <v>1158</v>
      </c>
      <c r="T466">
        <v>-1</v>
      </c>
      <c r="U466">
        <v>0</v>
      </c>
      <c r="V466">
        <v>0</v>
      </c>
      <c r="W466">
        <v>231</v>
      </c>
      <c r="X466">
        <v>224</v>
      </c>
      <c r="Y466">
        <v>189</v>
      </c>
      <c r="Z466">
        <v>1379</v>
      </c>
      <c r="AF466" t="str">
        <f t="shared" si="64"/>
        <v>11:58</v>
      </c>
      <c r="AG466" t="str">
        <f t="shared" si="59"/>
        <v>10:14</v>
      </c>
      <c r="AH466" s="5">
        <f t="shared" si="60"/>
        <v>7.2222222222222243E-2</v>
      </c>
      <c r="AI466" t="str">
        <f t="shared" si="65"/>
        <v>Morning</v>
      </c>
      <c r="AJ466" t="str">
        <f t="shared" si="58"/>
        <v>REMOVE</v>
      </c>
      <c r="AK466" t="str">
        <f t="shared" si="61"/>
        <v>Thursday</v>
      </c>
      <c r="AL466" t="str">
        <f t="shared" si="62"/>
        <v>OnTime</v>
      </c>
      <c r="AM466" t="str">
        <f t="shared" si="63"/>
        <v>December</v>
      </c>
    </row>
    <row r="467" spans="1:39" x14ac:dyDescent="0.3">
      <c r="A467" s="1">
        <v>44447</v>
      </c>
      <c r="B467" t="s">
        <v>141</v>
      </c>
      <c r="C467" t="s">
        <v>142</v>
      </c>
      <c r="D467" t="s">
        <v>143</v>
      </c>
      <c r="E467">
        <v>20363</v>
      </c>
      <c r="F467">
        <v>4788</v>
      </c>
      <c r="G467" t="s">
        <v>144</v>
      </c>
      <c r="H467" t="s">
        <v>145</v>
      </c>
      <c r="I467" t="s">
        <v>305</v>
      </c>
      <c r="J467" t="s">
        <v>306</v>
      </c>
      <c r="K467">
        <v>1226</v>
      </c>
      <c r="L467">
        <v>1224</v>
      </c>
      <c r="M467">
        <v>-2</v>
      </c>
      <c r="N467">
        <v>14</v>
      </c>
      <c r="O467">
        <v>1238</v>
      </c>
      <c r="P467">
        <v>1326</v>
      </c>
      <c r="Q467">
        <v>4</v>
      </c>
      <c r="R467">
        <v>1335</v>
      </c>
      <c r="S467">
        <v>1330</v>
      </c>
      <c r="T467">
        <v>-5</v>
      </c>
      <c r="U467">
        <v>0</v>
      </c>
      <c r="V467">
        <v>0</v>
      </c>
      <c r="W467">
        <v>69</v>
      </c>
      <c r="X467">
        <v>66</v>
      </c>
      <c r="Y467">
        <v>48</v>
      </c>
      <c r="Z467">
        <v>229</v>
      </c>
      <c r="AF467" t="str">
        <f t="shared" si="64"/>
        <v>13:30</v>
      </c>
      <c r="AG467" t="str">
        <f t="shared" si="59"/>
        <v>12:24</v>
      </c>
      <c r="AH467" s="5">
        <f t="shared" si="60"/>
        <v>4.5833333333333282E-2</v>
      </c>
      <c r="AI467" t="str">
        <f t="shared" si="65"/>
        <v>Afternoon</v>
      </c>
      <c r="AJ467" t="str">
        <f t="shared" si="58"/>
        <v>REMOVE</v>
      </c>
      <c r="AK467" t="str">
        <f t="shared" si="61"/>
        <v>Wednesday</v>
      </c>
      <c r="AL467" t="str">
        <f t="shared" si="62"/>
        <v>OnTime</v>
      </c>
      <c r="AM467" t="str">
        <f t="shared" si="63"/>
        <v>September</v>
      </c>
    </row>
    <row r="468" spans="1:39" x14ac:dyDescent="0.3">
      <c r="A468" s="1">
        <v>44604</v>
      </c>
      <c r="B468" t="s">
        <v>122</v>
      </c>
      <c r="C468" t="s">
        <v>123</v>
      </c>
      <c r="D468" t="s">
        <v>124</v>
      </c>
      <c r="E468">
        <v>20304</v>
      </c>
      <c r="F468">
        <v>5755</v>
      </c>
      <c r="G468" t="s">
        <v>21</v>
      </c>
      <c r="H468" t="s">
        <v>22</v>
      </c>
      <c r="I468" t="s">
        <v>301</v>
      </c>
      <c r="J468" t="s">
        <v>302</v>
      </c>
      <c r="K468">
        <v>945</v>
      </c>
      <c r="L468">
        <v>955</v>
      </c>
      <c r="M468">
        <v>10</v>
      </c>
      <c r="N468">
        <v>46</v>
      </c>
      <c r="O468">
        <v>1041</v>
      </c>
      <c r="P468">
        <v>1528</v>
      </c>
      <c r="Q468">
        <v>6</v>
      </c>
      <c r="R468">
        <v>1524</v>
      </c>
      <c r="S468">
        <v>1534</v>
      </c>
      <c r="T468">
        <v>10</v>
      </c>
      <c r="U468">
        <v>0</v>
      </c>
      <c r="V468">
        <v>0</v>
      </c>
      <c r="W468">
        <v>219</v>
      </c>
      <c r="X468">
        <v>219</v>
      </c>
      <c r="Y468">
        <v>167</v>
      </c>
      <c r="Z468">
        <v>1414</v>
      </c>
      <c r="AF468" t="str">
        <f t="shared" si="64"/>
        <v>15:34</v>
      </c>
      <c r="AG468" t="str">
        <f t="shared" si="59"/>
        <v>09:55</v>
      </c>
      <c r="AH468" s="5">
        <f t="shared" si="60"/>
        <v>0.23541666666666672</v>
      </c>
      <c r="AI468" t="str">
        <f t="shared" si="65"/>
        <v>Morning</v>
      </c>
      <c r="AJ468" t="str">
        <f t="shared" si="58"/>
        <v>KEEP</v>
      </c>
      <c r="AK468" t="str">
        <f t="shared" si="61"/>
        <v>Saturday</v>
      </c>
      <c r="AL468" t="str">
        <f t="shared" si="62"/>
        <v>OnTime</v>
      </c>
      <c r="AM468" t="str">
        <f t="shared" si="63"/>
        <v>February</v>
      </c>
    </row>
    <row r="469" spans="1:39" x14ac:dyDescent="0.3">
      <c r="A469" s="1">
        <v>43505</v>
      </c>
      <c r="B469" t="s">
        <v>107</v>
      </c>
      <c r="C469" t="s">
        <v>108</v>
      </c>
      <c r="D469" t="s">
        <v>109</v>
      </c>
      <c r="E469">
        <v>20366</v>
      </c>
      <c r="F469">
        <v>4144</v>
      </c>
      <c r="G469" t="s">
        <v>210</v>
      </c>
      <c r="H469" t="s">
        <v>211</v>
      </c>
      <c r="I469" t="s">
        <v>51</v>
      </c>
      <c r="J469" t="s">
        <v>52</v>
      </c>
      <c r="K469">
        <v>635</v>
      </c>
      <c r="L469">
        <v>635</v>
      </c>
      <c r="M469">
        <v>0</v>
      </c>
      <c r="N469">
        <v>5</v>
      </c>
      <c r="O469">
        <v>640</v>
      </c>
      <c r="P469">
        <v>835</v>
      </c>
      <c r="Q469">
        <v>8</v>
      </c>
      <c r="R469">
        <v>855</v>
      </c>
      <c r="S469">
        <v>843</v>
      </c>
      <c r="T469">
        <v>-12</v>
      </c>
      <c r="U469">
        <v>0</v>
      </c>
      <c r="V469">
        <v>0</v>
      </c>
      <c r="W469">
        <v>140</v>
      </c>
      <c r="X469">
        <v>128</v>
      </c>
      <c r="Y469">
        <v>115</v>
      </c>
      <c r="Z469">
        <v>562</v>
      </c>
      <c r="AF469" t="str">
        <f t="shared" si="64"/>
        <v>08:43</v>
      </c>
      <c r="AG469" t="str">
        <f t="shared" si="59"/>
        <v>06:35</v>
      </c>
      <c r="AH469" s="5">
        <f t="shared" si="60"/>
        <v>8.8888888888888851E-2</v>
      </c>
      <c r="AI469" t="str">
        <f t="shared" si="65"/>
        <v>Morning</v>
      </c>
      <c r="AJ469" t="str">
        <f t="shared" si="58"/>
        <v>REMOVE</v>
      </c>
      <c r="AK469" t="str">
        <f t="shared" si="61"/>
        <v>Saturday</v>
      </c>
      <c r="AL469" t="str">
        <f t="shared" si="62"/>
        <v>OnTime</v>
      </c>
      <c r="AM469" t="str">
        <f t="shared" si="63"/>
        <v>February</v>
      </c>
    </row>
    <row r="470" spans="1:39" x14ac:dyDescent="0.3">
      <c r="A470" s="1">
        <v>44169</v>
      </c>
      <c r="B470" t="s">
        <v>122</v>
      </c>
      <c r="C470" t="s">
        <v>123</v>
      </c>
      <c r="D470" t="s">
        <v>124</v>
      </c>
      <c r="E470">
        <v>20304</v>
      </c>
      <c r="F470">
        <v>4289</v>
      </c>
      <c r="G470" t="s">
        <v>390</v>
      </c>
      <c r="H470" t="s">
        <v>391</v>
      </c>
      <c r="I470" t="s">
        <v>120</v>
      </c>
      <c r="J470" t="s">
        <v>121</v>
      </c>
      <c r="K470">
        <v>1541</v>
      </c>
      <c r="L470">
        <v>1539</v>
      </c>
      <c r="M470">
        <v>-2</v>
      </c>
      <c r="N470">
        <v>12</v>
      </c>
      <c r="O470">
        <v>1551</v>
      </c>
      <c r="P470">
        <v>1631</v>
      </c>
      <c r="Q470">
        <v>9</v>
      </c>
      <c r="R470">
        <v>1649</v>
      </c>
      <c r="S470">
        <v>1640</v>
      </c>
      <c r="T470">
        <v>-9</v>
      </c>
      <c r="U470">
        <v>0</v>
      </c>
      <c r="V470">
        <v>0</v>
      </c>
      <c r="W470">
        <v>68</v>
      </c>
      <c r="X470">
        <v>61</v>
      </c>
      <c r="Y470">
        <v>40</v>
      </c>
      <c r="Z470">
        <v>221</v>
      </c>
      <c r="AF470" t="str">
        <f t="shared" si="64"/>
        <v>16:40</v>
      </c>
      <c r="AG470" t="str">
        <f t="shared" si="59"/>
        <v>15:39</v>
      </c>
      <c r="AH470" s="5">
        <f t="shared" si="60"/>
        <v>4.2361111111111072E-2</v>
      </c>
      <c r="AI470" t="str">
        <f t="shared" si="65"/>
        <v>Afternoon</v>
      </c>
      <c r="AJ470" t="str">
        <f t="shared" si="58"/>
        <v>REMOVE</v>
      </c>
      <c r="AK470" t="str">
        <f t="shared" si="61"/>
        <v>Friday</v>
      </c>
      <c r="AL470" t="str">
        <f t="shared" si="62"/>
        <v>OnTime</v>
      </c>
      <c r="AM470" t="str">
        <f t="shared" si="63"/>
        <v>December</v>
      </c>
    </row>
    <row r="471" spans="1:39" x14ac:dyDescent="0.3">
      <c r="A471" s="1">
        <v>43921</v>
      </c>
      <c r="B471" t="s">
        <v>155</v>
      </c>
      <c r="C471" t="s">
        <v>156</v>
      </c>
      <c r="D471" t="s">
        <v>157</v>
      </c>
      <c r="E471">
        <v>20398</v>
      </c>
      <c r="F471">
        <v>3655</v>
      </c>
      <c r="G471" t="s">
        <v>204</v>
      </c>
      <c r="H471" t="s">
        <v>205</v>
      </c>
      <c r="I471" t="s">
        <v>80</v>
      </c>
      <c r="J471" t="s">
        <v>67</v>
      </c>
      <c r="K471">
        <v>1021</v>
      </c>
      <c r="L471">
        <v>0</v>
      </c>
      <c r="M471">
        <v>0</v>
      </c>
      <c r="R471">
        <v>1140</v>
      </c>
      <c r="S471">
        <v>0</v>
      </c>
      <c r="T471">
        <v>0</v>
      </c>
      <c r="U471">
        <v>1</v>
      </c>
      <c r="V471">
        <v>0</v>
      </c>
      <c r="W471">
        <v>139</v>
      </c>
      <c r="Z471">
        <v>642</v>
      </c>
      <c r="AF471" t="str">
        <f t="shared" si="64"/>
        <v>00:00</v>
      </c>
      <c r="AG471" t="str">
        <f t="shared" si="59"/>
        <v>00:00</v>
      </c>
      <c r="AH471" s="5">
        <f t="shared" si="60"/>
        <v>0</v>
      </c>
      <c r="AI471" t="str">
        <f t="shared" si="65"/>
        <v>Night</v>
      </c>
      <c r="AJ471" t="str">
        <f t="shared" si="58"/>
        <v>KEEP</v>
      </c>
      <c r="AK471" t="str">
        <f t="shared" si="61"/>
        <v>Tuesday</v>
      </c>
      <c r="AL471" t="str">
        <f t="shared" si="62"/>
        <v>OnTime</v>
      </c>
      <c r="AM471" t="str">
        <f t="shared" si="63"/>
        <v>March</v>
      </c>
    </row>
    <row r="472" spans="1:39" x14ac:dyDescent="0.3">
      <c r="A472" s="1">
        <v>44485</v>
      </c>
      <c r="B472" t="s">
        <v>94</v>
      </c>
      <c r="C472" t="s">
        <v>95</v>
      </c>
      <c r="D472" t="s">
        <v>96</v>
      </c>
      <c r="E472">
        <v>20397</v>
      </c>
      <c r="F472">
        <v>5202</v>
      </c>
      <c r="G472" t="s">
        <v>319</v>
      </c>
      <c r="H472" t="s">
        <v>320</v>
      </c>
      <c r="I472" t="s">
        <v>42</v>
      </c>
      <c r="J472" t="s">
        <v>43</v>
      </c>
      <c r="K472">
        <v>603</v>
      </c>
      <c r="L472">
        <v>558</v>
      </c>
      <c r="M472">
        <v>-5</v>
      </c>
      <c r="N472">
        <v>13</v>
      </c>
      <c r="O472">
        <v>611</v>
      </c>
      <c r="P472">
        <v>721</v>
      </c>
      <c r="Q472">
        <v>6</v>
      </c>
      <c r="R472">
        <v>737</v>
      </c>
      <c r="S472">
        <v>727</v>
      </c>
      <c r="T472">
        <v>-10</v>
      </c>
      <c r="U472">
        <v>0</v>
      </c>
      <c r="V472">
        <v>0</v>
      </c>
      <c r="W472">
        <v>94</v>
      </c>
      <c r="X472">
        <v>89</v>
      </c>
      <c r="Y472">
        <v>70</v>
      </c>
      <c r="Z472">
        <v>356</v>
      </c>
      <c r="AF472" t="str">
        <f t="shared" si="64"/>
        <v>07:27</v>
      </c>
      <c r="AG472" t="str">
        <f t="shared" si="59"/>
        <v>05:58</v>
      </c>
      <c r="AH472" s="5">
        <f t="shared" si="60"/>
        <v>6.1805555555555558E-2</v>
      </c>
      <c r="AI472" t="str">
        <f t="shared" si="65"/>
        <v>Night</v>
      </c>
      <c r="AJ472" t="str">
        <f t="shared" si="58"/>
        <v>REMOVE</v>
      </c>
      <c r="AK472" t="str">
        <f t="shared" si="61"/>
        <v>Saturday</v>
      </c>
      <c r="AL472" t="str">
        <f t="shared" si="62"/>
        <v>OnTime</v>
      </c>
      <c r="AM472" t="str">
        <f t="shared" si="63"/>
        <v>October</v>
      </c>
    </row>
    <row r="473" spans="1:39" x14ac:dyDescent="0.3">
      <c r="A473" s="1">
        <v>44420</v>
      </c>
      <c r="B473" t="s">
        <v>94</v>
      </c>
      <c r="C473" t="s">
        <v>95</v>
      </c>
      <c r="D473" t="s">
        <v>96</v>
      </c>
      <c r="E473">
        <v>20397</v>
      </c>
      <c r="F473">
        <v>5384</v>
      </c>
      <c r="G473" t="s">
        <v>97</v>
      </c>
      <c r="H473" t="s">
        <v>98</v>
      </c>
      <c r="I473" t="s">
        <v>220</v>
      </c>
      <c r="J473" t="s">
        <v>221</v>
      </c>
      <c r="K473">
        <v>1710</v>
      </c>
      <c r="L473">
        <v>1721</v>
      </c>
      <c r="M473">
        <v>11</v>
      </c>
      <c r="N473">
        <v>21</v>
      </c>
      <c r="O473">
        <v>1742</v>
      </c>
      <c r="P473">
        <v>1752</v>
      </c>
      <c r="Q473">
        <v>21</v>
      </c>
      <c r="R473">
        <v>1755</v>
      </c>
      <c r="S473">
        <v>1813</v>
      </c>
      <c r="T473">
        <v>18</v>
      </c>
      <c r="U473">
        <v>0</v>
      </c>
      <c r="V473">
        <v>0</v>
      </c>
      <c r="W473">
        <v>105</v>
      </c>
      <c r="X473">
        <v>112</v>
      </c>
      <c r="Y473">
        <v>70</v>
      </c>
      <c r="Z473">
        <v>460</v>
      </c>
      <c r="AA473">
        <v>0</v>
      </c>
      <c r="AB473">
        <v>0</v>
      </c>
      <c r="AC473">
        <v>7</v>
      </c>
      <c r="AD473">
        <v>0</v>
      </c>
      <c r="AE473">
        <v>11</v>
      </c>
      <c r="AF473" t="str">
        <f t="shared" si="64"/>
        <v>18:13</v>
      </c>
      <c r="AG473" t="str">
        <f t="shared" si="59"/>
        <v>17:21</v>
      </c>
      <c r="AH473" s="5">
        <f t="shared" si="60"/>
        <v>3.6111111111111094E-2</v>
      </c>
      <c r="AI473" t="str">
        <f t="shared" si="65"/>
        <v>Afternoon</v>
      </c>
      <c r="AJ473" t="str">
        <f t="shared" si="58"/>
        <v>KEEP</v>
      </c>
      <c r="AK473" t="str">
        <f t="shared" si="61"/>
        <v>Thursday</v>
      </c>
      <c r="AL473" t="str">
        <f t="shared" si="62"/>
        <v>Delayed</v>
      </c>
      <c r="AM473" t="str">
        <f t="shared" si="63"/>
        <v>August</v>
      </c>
    </row>
    <row r="474" spans="1:39" x14ac:dyDescent="0.3">
      <c r="A474" s="1">
        <v>43897</v>
      </c>
      <c r="B474" t="s">
        <v>14</v>
      </c>
      <c r="C474" t="s">
        <v>15</v>
      </c>
      <c r="D474" t="s">
        <v>16</v>
      </c>
      <c r="E474">
        <v>19790</v>
      </c>
      <c r="F474">
        <v>2086</v>
      </c>
      <c r="G474" t="s">
        <v>42</v>
      </c>
      <c r="H474" t="s">
        <v>43</v>
      </c>
      <c r="I474" t="s">
        <v>84</v>
      </c>
      <c r="J474" t="s">
        <v>85</v>
      </c>
      <c r="K474">
        <v>600</v>
      </c>
      <c r="L474">
        <v>554</v>
      </c>
      <c r="M474">
        <v>-6</v>
      </c>
      <c r="N474">
        <v>12</v>
      </c>
      <c r="O474">
        <v>606</v>
      </c>
      <c r="P474">
        <v>653</v>
      </c>
      <c r="Q474">
        <v>6</v>
      </c>
      <c r="R474">
        <v>717</v>
      </c>
      <c r="S474">
        <v>659</v>
      </c>
      <c r="T474">
        <v>-18</v>
      </c>
      <c r="U474">
        <v>0</v>
      </c>
      <c r="V474">
        <v>0</v>
      </c>
      <c r="W474">
        <v>77</v>
      </c>
      <c r="X474">
        <v>65</v>
      </c>
      <c r="Y474">
        <v>47</v>
      </c>
      <c r="Z474">
        <v>213</v>
      </c>
      <c r="AF474" t="str">
        <f t="shared" si="64"/>
        <v>06:59</v>
      </c>
      <c r="AG474" t="str">
        <f t="shared" si="59"/>
        <v>05:54</v>
      </c>
      <c r="AH474" s="5">
        <f t="shared" si="60"/>
        <v>4.5138888888888923E-2</v>
      </c>
      <c r="AI474" t="str">
        <f t="shared" si="65"/>
        <v>Night</v>
      </c>
      <c r="AJ474" t="str">
        <f t="shared" si="58"/>
        <v>REMOVE</v>
      </c>
      <c r="AK474" t="str">
        <f t="shared" si="61"/>
        <v>Saturday</v>
      </c>
      <c r="AL474" t="str">
        <f t="shared" si="62"/>
        <v>OnTime</v>
      </c>
      <c r="AM474" t="str">
        <f t="shared" si="63"/>
        <v>March</v>
      </c>
    </row>
    <row r="475" spans="1:39" x14ac:dyDescent="0.3">
      <c r="A475" s="1">
        <v>45052</v>
      </c>
      <c r="B475" t="s">
        <v>81</v>
      </c>
      <c r="C475" t="s">
        <v>82</v>
      </c>
      <c r="D475" t="s">
        <v>83</v>
      </c>
      <c r="E475">
        <v>20409</v>
      </c>
      <c r="F475">
        <v>400</v>
      </c>
      <c r="G475" t="s">
        <v>76</v>
      </c>
      <c r="H475" t="s">
        <v>77</v>
      </c>
      <c r="I475" t="s">
        <v>44</v>
      </c>
      <c r="J475" t="s">
        <v>45</v>
      </c>
      <c r="K475">
        <v>1033</v>
      </c>
      <c r="L475">
        <v>2030</v>
      </c>
      <c r="M475">
        <v>597</v>
      </c>
      <c r="N475">
        <v>19</v>
      </c>
      <c r="O475">
        <v>2049</v>
      </c>
      <c r="P475">
        <v>53</v>
      </c>
      <c r="Q475">
        <v>4</v>
      </c>
      <c r="R475">
        <v>1501</v>
      </c>
      <c r="S475">
        <v>57</v>
      </c>
      <c r="T475">
        <v>596</v>
      </c>
      <c r="U475">
        <v>0</v>
      </c>
      <c r="V475">
        <v>0</v>
      </c>
      <c r="W475">
        <v>208</v>
      </c>
      <c r="X475">
        <v>207</v>
      </c>
      <c r="Y475">
        <v>184</v>
      </c>
      <c r="Z475">
        <v>1368</v>
      </c>
      <c r="AA475">
        <v>437</v>
      </c>
      <c r="AB475">
        <v>0</v>
      </c>
      <c r="AC475">
        <v>0</v>
      </c>
      <c r="AD475">
        <v>0</v>
      </c>
      <c r="AE475">
        <v>159</v>
      </c>
      <c r="AF475" t="str">
        <f t="shared" si="64"/>
        <v>00:57</v>
      </c>
      <c r="AG475" t="str">
        <f t="shared" si="59"/>
        <v>20:30</v>
      </c>
      <c r="AH475" s="5">
        <f t="shared" si="60"/>
        <v>-0.81458333333333333</v>
      </c>
      <c r="AI475" t="str">
        <f t="shared" si="65"/>
        <v>Evening</v>
      </c>
      <c r="AJ475" t="str">
        <f t="shared" si="58"/>
        <v>KEEP</v>
      </c>
      <c r="AK475" t="str">
        <f t="shared" si="61"/>
        <v>Saturday</v>
      </c>
      <c r="AL475" t="str">
        <f t="shared" si="62"/>
        <v>Delayed</v>
      </c>
      <c r="AM475" t="str">
        <f t="shared" si="63"/>
        <v>May</v>
      </c>
    </row>
    <row r="476" spans="1:39" x14ac:dyDescent="0.3">
      <c r="A476" s="1">
        <v>44281</v>
      </c>
      <c r="B476" t="s">
        <v>122</v>
      </c>
      <c r="C476" t="s">
        <v>123</v>
      </c>
      <c r="D476" t="s">
        <v>124</v>
      </c>
      <c r="E476">
        <v>20304</v>
      </c>
      <c r="F476">
        <v>3783</v>
      </c>
      <c r="G476" t="s">
        <v>120</v>
      </c>
      <c r="H476" t="s">
        <v>121</v>
      </c>
      <c r="I476" t="s">
        <v>125</v>
      </c>
      <c r="J476" t="s">
        <v>126</v>
      </c>
      <c r="K476">
        <v>1725</v>
      </c>
      <c r="L476">
        <v>1724</v>
      </c>
      <c r="M476">
        <v>-1</v>
      </c>
      <c r="N476">
        <v>14</v>
      </c>
      <c r="O476">
        <v>1738</v>
      </c>
      <c r="P476">
        <v>1822</v>
      </c>
      <c r="Q476">
        <v>2</v>
      </c>
      <c r="R476">
        <v>1838</v>
      </c>
      <c r="S476">
        <v>1824</v>
      </c>
      <c r="T476">
        <v>-14</v>
      </c>
      <c r="U476">
        <v>0</v>
      </c>
      <c r="V476">
        <v>0</v>
      </c>
      <c r="W476">
        <v>73</v>
      </c>
      <c r="X476">
        <v>60</v>
      </c>
      <c r="Y476">
        <v>44</v>
      </c>
      <c r="Z476">
        <v>290</v>
      </c>
      <c r="AF476" t="str">
        <f t="shared" si="64"/>
        <v>18:24</v>
      </c>
      <c r="AG476" t="str">
        <f t="shared" si="59"/>
        <v>17:24</v>
      </c>
      <c r="AH476" s="5">
        <f t="shared" si="60"/>
        <v>4.1666666666666741E-2</v>
      </c>
      <c r="AI476" t="str">
        <f t="shared" si="65"/>
        <v>Afternoon</v>
      </c>
      <c r="AJ476" t="str">
        <f t="shared" si="58"/>
        <v>REMOVE</v>
      </c>
      <c r="AK476" t="str">
        <f t="shared" si="61"/>
        <v>Friday</v>
      </c>
      <c r="AL476" t="str">
        <f t="shared" si="62"/>
        <v>OnTime</v>
      </c>
      <c r="AM476" t="str">
        <f t="shared" si="63"/>
        <v>March</v>
      </c>
    </row>
    <row r="477" spans="1:39" x14ac:dyDescent="0.3">
      <c r="A477" s="1">
        <v>44205</v>
      </c>
      <c r="B477" t="s">
        <v>122</v>
      </c>
      <c r="C477" t="s">
        <v>123</v>
      </c>
      <c r="D477" t="s">
        <v>124</v>
      </c>
      <c r="E477">
        <v>20304</v>
      </c>
      <c r="F477">
        <v>3607</v>
      </c>
      <c r="G477" t="s">
        <v>70</v>
      </c>
      <c r="H477" t="s">
        <v>71</v>
      </c>
      <c r="I477" t="s">
        <v>53</v>
      </c>
      <c r="J477" t="s">
        <v>54</v>
      </c>
      <c r="K477">
        <v>625</v>
      </c>
      <c r="L477">
        <v>622</v>
      </c>
      <c r="M477">
        <v>-3</v>
      </c>
      <c r="N477">
        <v>12</v>
      </c>
      <c r="O477">
        <v>634</v>
      </c>
      <c r="P477">
        <v>725</v>
      </c>
      <c r="Q477">
        <v>8</v>
      </c>
      <c r="R477">
        <v>752</v>
      </c>
      <c r="S477">
        <v>733</v>
      </c>
      <c r="T477">
        <v>-19</v>
      </c>
      <c r="U477">
        <v>0</v>
      </c>
      <c r="V477">
        <v>0</v>
      </c>
      <c r="W477">
        <v>87</v>
      </c>
      <c r="X477">
        <v>71</v>
      </c>
      <c r="Y477">
        <v>51</v>
      </c>
      <c r="Z477">
        <v>308</v>
      </c>
      <c r="AF477" t="str">
        <f t="shared" si="64"/>
        <v>07:33</v>
      </c>
      <c r="AG477" t="str">
        <f t="shared" si="59"/>
        <v>06:22</v>
      </c>
      <c r="AH477" s="5">
        <f t="shared" si="60"/>
        <v>4.9305555555555547E-2</v>
      </c>
      <c r="AI477" t="str">
        <f t="shared" si="65"/>
        <v>Morning</v>
      </c>
      <c r="AJ477" t="str">
        <f t="shared" si="58"/>
        <v>REMOVE</v>
      </c>
      <c r="AK477" t="str">
        <f t="shared" si="61"/>
        <v>Saturday</v>
      </c>
      <c r="AL477" t="str">
        <f t="shared" si="62"/>
        <v>OnTime</v>
      </c>
      <c r="AM477" t="str">
        <f t="shared" si="63"/>
        <v>January</v>
      </c>
    </row>
    <row r="478" spans="1:39" x14ac:dyDescent="0.3">
      <c r="A478" s="1">
        <v>44826</v>
      </c>
      <c r="B478" t="s">
        <v>46</v>
      </c>
      <c r="C478" t="s">
        <v>47</v>
      </c>
      <c r="D478" t="s">
        <v>48</v>
      </c>
      <c r="E478">
        <v>20452</v>
      </c>
      <c r="F478">
        <v>5684</v>
      </c>
      <c r="G478" t="s">
        <v>44</v>
      </c>
      <c r="H478" t="s">
        <v>45</v>
      </c>
      <c r="I478" t="s">
        <v>80</v>
      </c>
      <c r="J478" t="s">
        <v>67</v>
      </c>
      <c r="K478">
        <v>1020</v>
      </c>
      <c r="L478">
        <v>1054</v>
      </c>
      <c r="M478">
        <v>34</v>
      </c>
      <c r="N478">
        <v>24</v>
      </c>
      <c r="O478">
        <v>1118</v>
      </c>
      <c r="P478">
        <v>1241</v>
      </c>
      <c r="Q478">
        <v>17</v>
      </c>
      <c r="R478">
        <v>1159</v>
      </c>
      <c r="S478">
        <v>1258</v>
      </c>
      <c r="T478">
        <v>59</v>
      </c>
      <c r="U478">
        <v>0</v>
      </c>
      <c r="V478">
        <v>0</v>
      </c>
      <c r="W478">
        <v>159</v>
      </c>
      <c r="X478">
        <v>184</v>
      </c>
      <c r="Y478">
        <v>143</v>
      </c>
      <c r="Z478">
        <v>867</v>
      </c>
      <c r="AA478">
        <v>0</v>
      </c>
      <c r="AB478">
        <v>0</v>
      </c>
      <c r="AC478">
        <v>25</v>
      </c>
      <c r="AD478">
        <v>0</v>
      </c>
      <c r="AE478">
        <v>34</v>
      </c>
      <c r="AF478" t="str">
        <f t="shared" si="64"/>
        <v>12:58</v>
      </c>
      <c r="AG478" t="str">
        <f t="shared" si="59"/>
        <v>10:54</v>
      </c>
      <c r="AH478" s="5">
        <f t="shared" si="60"/>
        <v>8.6111111111111083E-2</v>
      </c>
      <c r="AI478" t="str">
        <f t="shared" si="65"/>
        <v>Morning</v>
      </c>
      <c r="AJ478" t="str">
        <f t="shared" si="58"/>
        <v>KEEP</v>
      </c>
      <c r="AK478" t="str">
        <f t="shared" si="61"/>
        <v>Thursday</v>
      </c>
      <c r="AL478" t="str">
        <f t="shared" si="62"/>
        <v>Delayed</v>
      </c>
      <c r="AM478" t="str">
        <f t="shared" si="63"/>
        <v>September</v>
      </c>
    </row>
    <row r="479" spans="1:39" x14ac:dyDescent="0.3">
      <c r="A479" s="1">
        <v>43855</v>
      </c>
      <c r="B479" t="s">
        <v>32</v>
      </c>
      <c r="C479" t="s">
        <v>33</v>
      </c>
      <c r="D479" t="s">
        <v>34</v>
      </c>
      <c r="E479">
        <v>19393</v>
      </c>
      <c r="F479">
        <v>3610</v>
      </c>
      <c r="G479" t="s">
        <v>153</v>
      </c>
      <c r="H479" t="s">
        <v>154</v>
      </c>
      <c r="I479" t="s">
        <v>292</v>
      </c>
      <c r="J479" t="s">
        <v>52</v>
      </c>
      <c r="K479">
        <v>1235</v>
      </c>
      <c r="L479">
        <v>1229</v>
      </c>
      <c r="M479">
        <v>-6</v>
      </c>
      <c r="N479">
        <v>9</v>
      </c>
      <c r="O479">
        <v>1238</v>
      </c>
      <c r="P479">
        <v>1310</v>
      </c>
      <c r="Q479">
        <v>2</v>
      </c>
      <c r="R479">
        <v>1345</v>
      </c>
      <c r="S479">
        <v>1312</v>
      </c>
      <c r="T479">
        <v>-33</v>
      </c>
      <c r="U479">
        <v>0</v>
      </c>
      <c r="V479">
        <v>0</v>
      </c>
      <c r="W479">
        <v>70</v>
      </c>
      <c r="X479">
        <v>43</v>
      </c>
      <c r="Y479">
        <v>32</v>
      </c>
      <c r="Z479">
        <v>192</v>
      </c>
      <c r="AF479" t="str">
        <f t="shared" si="64"/>
        <v>13:12</v>
      </c>
      <c r="AG479" t="str">
        <f t="shared" si="59"/>
        <v>12:29</v>
      </c>
      <c r="AH479" s="5">
        <f t="shared" si="60"/>
        <v>2.9861111111111116E-2</v>
      </c>
      <c r="AI479" t="str">
        <f t="shared" si="65"/>
        <v>Afternoon</v>
      </c>
      <c r="AJ479" t="str">
        <f t="shared" si="58"/>
        <v>REMOVE</v>
      </c>
      <c r="AK479" t="str">
        <f t="shared" si="61"/>
        <v>Saturday</v>
      </c>
      <c r="AL479" t="str">
        <f t="shared" si="62"/>
        <v>OnTime</v>
      </c>
      <c r="AM479" t="str">
        <f t="shared" si="63"/>
        <v>January</v>
      </c>
    </row>
    <row r="480" spans="1:39" x14ac:dyDescent="0.3">
      <c r="A480" s="1">
        <v>44531</v>
      </c>
      <c r="B480" t="s">
        <v>7</v>
      </c>
      <c r="C480" t="s">
        <v>8</v>
      </c>
      <c r="D480" t="s">
        <v>9</v>
      </c>
      <c r="E480">
        <v>19977</v>
      </c>
      <c r="F480">
        <v>216</v>
      </c>
      <c r="G480" t="s">
        <v>129</v>
      </c>
      <c r="H480" t="s">
        <v>130</v>
      </c>
      <c r="I480" t="s">
        <v>51</v>
      </c>
      <c r="J480" t="s">
        <v>52</v>
      </c>
      <c r="K480">
        <v>1411</v>
      </c>
      <c r="L480">
        <v>1404</v>
      </c>
      <c r="M480">
        <v>-7</v>
      </c>
      <c r="N480">
        <v>17</v>
      </c>
      <c r="O480">
        <v>1421</v>
      </c>
      <c r="P480">
        <v>1504</v>
      </c>
      <c r="Q480">
        <v>9</v>
      </c>
      <c r="R480">
        <v>1518</v>
      </c>
      <c r="S480">
        <v>1513</v>
      </c>
      <c r="T480">
        <v>-5</v>
      </c>
      <c r="U480">
        <v>0</v>
      </c>
      <c r="V480">
        <v>0</v>
      </c>
      <c r="W480">
        <v>67</v>
      </c>
      <c r="X480">
        <v>69</v>
      </c>
      <c r="Y480">
        <v>43</v>
      </c>
      <c r="Z480">
        <v>140</v>
      </c>
      <c r="AF480" t="str">
        <f t="shared" si="64"/>
        <v>15:13</v>
      </c>
      <c r="AG480" t="str">
        <f t="shared" si="59"/>
        <v>14:04</v>
      </c>
      <c r="AH480" s="5">
        <f t="shared" si="60"/>
        <v>4.7916666666666607E-2</v>
      </c>
      <c r="AI480" t="str">
        <f t="shared" si="65"/>
        <v>Afternoon</v>
      </c>
      <c r="AJ480" t="str">
        <f t="shared" si="58"/>
        <v>REMOVE</v>
      </c>
      <c r="AK480" t="str">
        <f t="shared" si="61"/>
        <v>Wednesday</v>
      </c>
      <c r="AL480" t="str">
        <f t="shared" si="62"/>
        <v>OnTime</v>
      </c>
      <c r="AM480" t="str">
        <f t="shared" si="63"/>
        <v>December</v>
      </c>
    </row>
    <row r="481" spans="1:39" x14ac:dyDescent="0.3">
      <c r="A481" s="1">
        <v>44390</v>
      </c>
      <c r="B481" t="s">
        <v>32</v>
      </c>
      <c r="C481" t="s">
        <v>33</v>
      </c>
      <c r="D481" t="s">
        <v>34</v>
      </c>
      <c r="E481">
        <v>19393</v>
      </c>
      <c r="F481">
        <v>5257</v>
      </c>
      <c r="G481" t="s">
        <v>319</v>
      </c>
      <c r="H481" t="s">
        <v>320</v>
      </c>
      <c r="I481" t="s">
        <v>133</v>
      </c>
      <c r="J481" t="s">
        <v>134</v>
      </c>
      <c r="K481">
        <v>1055</v>
      </c>
      <c r="L481">
        <v>1054</v>
      </c>
      <c r="M481">
        <v>-1</v>
      </c>
      <c r="N481">
        <v>9</v>
      </c>
      <c r="O481">
        <v>1103</v>
      </c>
      <c r="P481">
        <v>1347</v>
      </c>
      <c r="Q481">
        <v>2</v>
      </c>
      <c r="R481">
        <v>1355</v>
      </c>
      <c r="S481">
        <v>1349</v>
      </c>
      <c r="T481">
        <v>-6</v>
      </c>
      <c r="U481">
        <v>0</v>
      </c>
      <c r="V481">
        <v>0</v>
      </c>
      <c r="W481">
        <v>180</v>
      </c>
      <c r="X481">
        <v>175</v>
      </c>
      <c r="Y481">
        <v>164</v>
      </c>
      <c r="Z481">
        <v>1136</v>
      </c>
      <c r="AF481" t="str">
        <f t="shared" si="64"/>
        <v>13:49</v>
      </c>
      <c r="AG481" t="str">
        <f t="shared" si="59"/>
        <v>10:54</v>
      </c>
      <c r="AH481" s="5">
        <f t="shared" si="60"/>
        <v>0.12152777777777773</v>
      </c>
      <c r="AI481" t="str">
        <f t="shared" si="65"/>
        <v>Morning</v>
      </c>
      <c r="AJ481" t="str">
        <f t="shared" si="58"/>
        <v>REMOVE</v>
      </c>
      <c r="AK481" t="str">
        <f t="shared" si="61"/>
        <v>Tuesday</v>
      </c>
      <c r="AL481" t="str">
        <f t="shared" si="62"/>
        <v>OnTime</v>
      </c>
      <c r="AM481" t="str">
        <f t="shared" si="63"/>
        <v>July</v>
      </c>
    </row>
    <row r="482" spans="1:39" x14ac:dyDescent="0.3">
      <c r="A482" s="1">
        <v>44536</v>
      </c>
      <c r="B482" t="s">
        <v>7</v>
      </c>
      <c r="C482" t="s">
        <v>8</v>
      </c>
      <c r="D482" t="s">
        <v>9</v>
      </c>
      <c r="E482">
        <v>19977</v>
      </c>
      <c r="F482">
        <v>2630</v>
      </c>
      <c r="G482" t="s">
        <v>23</v>
      </c>
      <c r="H482" t="s">
        <v>24</v>
      </c>
      <c r="I482" t="s">
        <v>178</v>
      </c>
      <c r="J482" t="s">
        <v>179</v>
      </c>
      <c r="K482">
        <v>2330</v>
      </c>
      <c r="L482">
        <v>2321</v>
      </c>
      <c r="M482">
        <v>-9</v>
      </c>
      <c r="N482">
        <v>24</v>
      </c>
      <c r="O482">
        <v>2345</v>
      </c>
      <c r="P482">
        <v>713</v>
      </c>
      <c r="Q482">
        <v>4</v>
      </c>
      <c r="R482">
        <v>752</v>
      </c>
      <c r="S482">
        <v>717</v>
      </c>
      <c r="T482">
        <v>-35</v>
      </c>
      <c r="U482">
        <v>0</v>
      </c>
      <c r="V482">
        <v>0</v>
      </c>
      <c r="W482">
        <v>322</v>
      </c>
      <c r="X482">
        <v>296</v>
      </c>
      <c r="Y482">
        <v>268</v>
      </c>
      <c r="Z482">
        <v>2521</v>
      </c>
      <c r="AF482" t="str">
        <f t="shared" si="64"/>
        <v>07:17</v>
      </c>
      <c r="AG482" t="str">
        <f t="shared" si="59"/>
        <v>23:21</v>
      </c>
      <c r="AH482" s="5">
        <f t="shared" si="60"/>
        <v>-0.66944444444444451</v>
      </c>
      <c r="AI482" t="str">
        <f t="shared" si="65"/>
        <v>Evening</v>
      </c>
      <c r="AJ482" t="str">
        <f t="shared" si="58"/>
        <v>REMOVE</v>
      </c>
      <c r="AK482" t="str">
        <f t="shared" si="61"/>
        <v>Monday</v>
      </c>
      <c r="AL482" t="str">
        <f t="shared" si="62"/>
        <v>OnTime</v>
      </c>
      <c r="AM482" t="str">
        <f t="shared" si="63"/>
        <v>December</v>
      </c>
    </row>
    <row r="483" spans="1:39" x14ac:dyDescent="0.3">
      <c r="A483" s="1">
        <v>45015</v>
      </c>
      <c r="B483" t="s">
        <v>7</v>
      </c>
      <c r="C483" t="s">
        <v>8</v>
      </c>
      <c r="D483" t="s">
        <v>9</v>
      </c>
      <c r="E483">
        <v>19977</v>
      </c>
      <c r="F483">
        <v>360</v>
      </c>
      <c r="G483" t="s">
        <v>23</v>
      </c>
      <c r="H483" t="s">
        <v>24</v>
      </c>
      <c r="I483" t="s">
        <v>281</v>
      </c>
      <c r="J483" t="s">
        <v>282</v>
      </c>
      <c r="K483">
        <v>1056</v>
      </c>
      <c r="L483">
        <v>1046</v>
      </c>
      <c r="M483">
        <v>-10</v>
      </c>
      <c r="N483">
        <v>24</v>
      </c>
      <c r="O483">
        <v>1110</v>
      </c>
      <c r="P483">
        <v>1211</v>
      </c>
      <c r="Q483">
        <v>11</v>
      </c>
      <c r="R483">
        <v>1235</v>
      </c>
      <c r="S483">
        <v>1222</v>
      </c>
      <c r="T483">
        <v>-13</v>
      </c>
      <c r="U483">
        <v>0</v>
      </c>
      <c r="V483">
        <v>0</v>
      </c>
      <c r="W483">
        <v>99</v>
      </c>
      <c r="X483">
        <v>96</v>
      </c>
      <c r="Y483">
        <v>61</v>
      </c>
      <c r="Z483">
        <v>372</v>
      </c>
      <c r="AF483" t="str">
        <f t="shared" si="64"/>
        <v>12:22</v>
      </c>
      <c r="AG483" t="str">
        <f t="shared" si="59"/>
        <v>10:46</v>
      </c>
      <c r="AH483" s="5">
        <f t="shared" si="60"/>
        <v>6.6666666666666596E-2</v>
      </c>
      <c r="AI483" t="str">
        <f t="shared" si="65"/>
        <v>Morning</v>
      </c>
      <c r="AJ483" t="str">
        <f t="shared" si="58"/>
        <v>REMOVE</v>
      </c>
      <c r="AK483" t="str">
        <f t="shared" si="61"/>
        <v>Thursday</v>
      </c>
      <c r="AL483" t="str">
        <f t="shared" si="62"/>
        <v>OnTime</v>
      </c>
      <c r="AM483" t="str">
        <f t="shared" si="63"/>
        <v>March</v>
      </c>
    </row>
    <row r="484" spans="1:39" x14ac:dyDescent="0.3">
      <c r="A484" s="1">
        <v>44131</v>
      </c>
      <c r="B484" t="s">
        <v>14</v>
      </c>
      <c r="C484" t="s">
        <v>15</v>
      </c>
      <c r="D484" t="s">
        <v>16</v>
      </c>
      <c r="E484">
        <v>19790</v>
      </c>
      <c r="F484">
        <v>1537</v>
      </c>
      <c r="G484" t="s">
        <v>76</v>
      </c>
      <c r="H484" t="s">
        <v>77</v>
      </c>
      <c r="I484" t="s">
        <v>60</v>
      </c>
      <c r="J484" t="s">
        <v>61</v>
      </c>
      <c r="K484">
        <v>1145</v>
      </c>
      <c r="L484">
        <v>1141</v>
      </c>
      <c r="M484">
        <v>-4</v>
      </c>
      <c r="N484">
        <v>15</v>
      </c>
      <c r="O484">
        <v>1156</v>
      </c>
      <c r="P484">
        <v>1355</v>
      </c>
      <c r="Q484">
        <v>8</v>
      </c>
      <c r="R484">
        <v>1410</v>
      </c>
      <c r="S484">
        <v>1403</v>
      </c>
      <c r="T484">
        <v>-7</v>
      </c>
      <c r="U484">
        <v>0</v>
      </c>
      <c r="V484">
        <v>0</v>
      </c>
      <c r="W484">
        <v>85</v>
      </c>
      <c r="X484">
        <v>82</v>
      </c>
      <c r="Y484">
        <v>59</v>
      </c>
      <c r="Z484">
        <v>425</v>
      </c>
      <c r="AF484" t="str">
        <f t="shared" si="64"/>
        <v>14:03</v>
      </c>
      <c r="AG484" t="str">
        <f t="shared" si="59"/>
        <v>11:41</v>
      </c>
      <c r="AH484" s="5">
        <f t="shared" si="60"/>
        <v>9.8611111111111149E-2</v>
      </c>
      <c r="AI484" t="str">
        <f t="shared" si="65"/>
        <v>Morning</v>
      </c>
      <c r="AJ484" t="str">
        <f t="shared" si="58"/>
        <v>REMOVE</v>
      </c>
      <c r="AK484" t="str">
        <f t="shared" si="61"/>
        <v>Tuesday</v>
      </c>
      <c r="AL484" t="str">
        <f t="shared" si="62"/>
        <v>OnTime</v>
      </c>
      <c r="AM484" t="str">
        <f t="shared" si="63"/>
        <v>October</v>
      </c>
    </row>
    <row r="485" spans="1:39" x14ac:dyDescent="0.3">
      <c r="A485" s="1">
        <v>43567</v>
      </c>
      <c r="B485" t="s">
        <v>39</v>
      </c>
      <c r="C485" t="s">
        <v>40</v>
      </c>
      <c r="D485" t="s">
        <v>41</v>
      </c>
      <c r="E485">
        <v>19805</v>
      </c>
      <c r="F485">
        <v>396</v>
      </c>
      <c r="G485" t="s">
        <v>17</v>
      </c>
      <c r="H485" t="s">
        <v>18</v>
      </c>
      <c r="I485" t="s">
        <v>80</v>
      </c>
      <c r="J485" t="s">
        <v>67</v>
      </c>
      <c r="K485">
        <v>924</v>
      </c>
      <c r="L485">
        <v>921</v>
      </c>
      <c r="M485">
        <v>-3</v>
      </c>
      <c r="N485">
        <v>35</v>
      </c>
      <c r="O485">
        <v>956</v>
      </c>
      <c r="P485">
        <v>1055</v>
      </c>
      <c r="Q485">
        <v>24</v>
      </c>
      <c r="R485">
        <v>1059</v>
      </c>
      <c r="S485">
        <v>1119</v>
      </c>
      <c r="T485">
        <v>20</v>
      </c>
      <c r="U485">
        <v>0</v>
      </c>
      <c r="V485">
        <v>0</v>
      </c>
      <c r="W485">
        <v>95</v>
      </c>
      <c r="X485">
        <v>118</v>
      </c>
      <c r="Y485">
        <v>59</v>
      </c>
      <c r="Z485">
        <v>334</v>
      </c>
      <c r="AA485">
        <v>0</v>
      </c>
      <c r="AB485">
        <v>0</v>
      </c>
      <c r="AC485">
        <v>20</v>
      </c>
      <c r="AD485">
        <v>0</v>
      </c>
      <c r="AE485">
        <v>0</v>
      </c>
      <c r="AF485" t="str">
        <f t="shared" si="64"/>
        <v>11:19</v>
      </c>
      <c r="AG485" t="str">
        <f t="shared" si="59"/>
        <v>09:21</v>
      </c>
      <c r="AH485" s="5">
        <f t="shared" si="60"/>
        <v>8.1944444444444431E-2</v>
      </c>
      <c r="AI485" t="str">
        <f t="shared" si="65"/>
        <v>Morning</v>
      </c>
      <c r="AJ485" t="str">
        <f t="shared" si="58"/>
        <v>REMOVE</v>
      </c>
      <c r="AK485" t="str">
        <f t="shared" si="61"/>
        <v>Friday</v>
      </c>
      <c r="AL485" t="str">
        <f t="shared" si="62"/>
        <v>Delayed</v>
      </c>
      <c r="AM485" t="str">
        <f t="shared" si="63"/>
        <v>April</v>
      </c>
    </row>
    <row r="486" spans="1:39" x14ac:dyDescent="0.3">
      <c r="A486" s="1">
        <v>43581</v>
      </c>
      <c r="B486" t="s">
        <v>25</v>
      </c>
      <c r="C486" t="s">
        <v>26</v>
      </c>
      <c r="D486" t="s">
        <v>27</v>
      </c>
      <c r="E486">
        <v>20416</v>
      </c>
      <c r="F486">
        <v>128</v>
      </c>
      <c r="G486" t="s">
        <v>53</v>
      </c>
      <c r="H486" t="s">
        <v>54</v>
      </c>
      <c r="I486" t="s">
        <v>72</v>
      </c>
      <c r="J486" t="s">
        <v>73</v>
      </c>
      <c r="K486">
        <v>2159</v>
      </c>
      <c r="L486">
        <v>2158</v>
      </c>
      <c r="M486">
        <v>-1</v>
      </c>
      <c r="N486">
        <v>17</v>
      </c>
      <c r="O486">
        <v>2215</v>
      </c>
      <c r="P486">
        <v>539</v>
      </c>
      <c r="Q486">
        <v>8</v>
      </c>
      <c r="R486">
        <v>601</v>
      </c>
      <c r="S486">
        <v>547</v>
      </c>
      <c r="T486">
        <v>-14</v>
      </c>
      <c r="U486">
        <v>0</v>
      </c>
      <c r="V486">
        <v>0</v>
      </c>
      <c r="W486">
        <v>302</v>
      </c>
      <c r="X486">
        <v>289</v>
      </c>
      <c r="Y486">
        <v>264</v>
      </c>
      <c r="Z486">
        <v>2329</v>
      </c>
      <c r="AF486" t="str">
        <f t="shared" si="64"/>
        <v>05:47</v>
      </c>
      <c r="AG486" t="str">
        <f t="shared" si="59"/>
        <v>21:58</v>
      </c>
      <c r="AH486" s="5">
        <f t="shared" si="60"/>
        <v>-0.67430555555555549</v>
      </c>
      <c r="AI486" t="str">
        <f t="shared" si="65"/>
        <v>Evening</v>
      </c>
      <c r="AJ486" t="str">
        <f t="shared" ref="AJ486:AJ549" si="66">IF(OR(M486&lt;0,T486&lt;0),"REMOVE","KEEP")</f>
        <v>REMOVE</v>
      </c>
      <c r="AK486" t="str">
        <f t="shared" si="61"/>
        <v>Friday</v>
      </c>
      <c r="AL486" t="str">
        <f t="shared" si="62"/>
        <v>OnTime</v>
      </c>
      <c r="AM486" t="str">
        <f t="shared" si="63"/>
        <v>April</v>
      </c>
    </row>
    <row r="487" spans="1:39" x14ac:dyDescent="0.3">
      <c r="A487" s="1">
        <v>44493</v>
      </c>
      <c r="B487" t="s">
        <v>141</v>
      </c>
      <c r="C487" t="s">
        <v>142</v>
      </c>
      <c r="D487" t="s">
        <v>143</v>
      </c>
      <c r="E487">
        <v>20363</v>
      </c>
      <c r="F487">
        <v>4999</v>
      </c>
      <c r="G487" t="s">
        <v>17</v>
      </c>
      <c r="H487" t="s">
        <v>18</v>
      </c>
      <c r="I487" t="s">
        <v>303</v>
      </c>
      <c r="J487" t="s">
        <v>304</v>
      </c>
      <c r="K487">
        <v>900</v>
      </c>
      <c r="L487">
        <v>856</v>
      </c>
      <c r="M487">
        <v>-4</v>
      </c>
      <c r="N487">
        <v>11</v>
      </c>
      <c r="O487">
        <v>907</v>
      </c>
      <c r="P487">
        <v>956</v>
      </c>
      <c r="Q487">
        <v>3</v>
      </c>
      <c r="R487">
        <v>1014</v>
      </c>
      <c r="S487">
        <v>959</v>
      </c>
      <c r="T487">
        <v>-15</v>
      </c>
      <c r="U487">
        <v>0</v>
      </c>
      <c r="V487">
        <v>0</v>
      </c>
      <c r="W487">
        <v>74</v>
      </c>
      <c r="X487">
        <v>63</v>
      </c>
      <c r="Y487">
        <v>49</v>
      </c>
      <c r="Z487">
        <v>284</v>
      </c>
      <c r="AF487" t="str">
        <f t="shared" si="64"/>
        <v>09:59</v>
      </c>
      <c r="AG487" t="str">
        <f t="shared" si="59"/>
        <v>08:56</v>
      </c>
      <c r="AH487" s="5">
        <f t="shared" si="60"/>
        <v>4.3750000000000011E-2</v>
      </c>
      <c r="AI487" t="str">
        <f t="shared" si="65"/>
        <v>Morning</v>
      </c>
      <c r="AJ487" t="str">
        <f t="shared" si="66"/>
        <v>REMOVE</v>
      </c>
      <c r="AK487" t="str">
        <f t="shared" si="61"/>
        <v>Sunday</v>
      </c>
      <c r="AL487" t="str">
        <f t="shared" si="62"/>
        <v>OnTime</v>
      </c>
      <c r="AM487" t="str">
        <f t="shared" si="63"/>
        <v>October</v>
      </c>
    </row>
    <row r="488" spans="1:39" x14ac:dyDescent="0.3">
      <c r="A488" s="1">
        <v>43522</v>
      </c>
      <c r="B488" t="s">
        <v>32</v>
      </c>
      <c r="C488" t="s">
        <v>33</v>
      </c>
      <c r="D488" t="s">
        <v>34</v>
      </c>
      <c r="E488">
        <v>19393</v>
      </c>
      <c r="F488">
        <v>344</v>
      </c>
      <c r="G488" t="s">
        <v>60</v>
      </c>
      <c r="H488" t="s">
        <v>61</v>
      </c>
      <c r="I488" t="s">
        <v>17</v>
      </c>
      <c r="J488" t="s">
        <v>18</v>
      </c>
      <c r="K488">
        <v>1620</v>
      </c>
      <c r="L488">
        <v>1700</v>
      </c>
      <c r="M488">
        <v>40</v>
      </c>
      <c r="N488">
        <v>13</v>
      </c>
      <c r="O488">
        <v>1713</v>
      </c>
      <c r="P488">
        <v>1839</v>
      </c>
      <c r="Q488">
        <v>4</v>
      </c>
      <c r="R488">
        <v>1805</v>
      </c>
      <c r="S488">
        <v>1843</v>
      </c>
      <c r="T488">
        <v>38</v>
      </c>
      <c r="U488">
        <v>0</v>
      </c>
      <c r="V488">
        <v>0</v>
      </c>
      <c r="W488">
        <v>165</v>
      </c>
      <c r="X488">
        <v>163</v>
      </c>
      <c r="Y488">
        <v>146</v>
      </c>
      <c r="Z488">
        <v>907</v>
      </c>
      <c r="AA488">
        <v>0</v>
      </c>
      <c r="AB488">
        <v>0</v>
      </c>
      <c r="AC488">
        <v>0</v>
      </c>
      <c r="AD488">
        <v>0</v>
      </c>
      <c r="AE488">
        <v>38</v>
      </c>
      <c r="AF488" t="str">
        <f t="shared" si="64"/>
        <v>18:43</v>
      </c>
      <c r="AG488" t="str">
        <f t="shared" si="59"/>
        <v>17:00</v>
      </c>
      <c r="AH488" s="5">
        <f t="shared" si="60"/>
        <v>7.1527777777777746E-2</v>
      </c>
      <c r="AI488" t="str">
        <f t="shared" si="65"/>
        <v>Afternoon</v>
      </c>
      <c r="AJ488" t="str">
        <f t="shared" si="66"/>
        <v>KEEP</v>
      </c>
      <c r="AK488" t="str">
        <f t="shared" si="61"/>
        <v>Tuesday</v>
      </c>
      <c r="AL488" t="str">
        <f t="shared" si="62"/>
        <v>Delayed</v>
      </c>
      <c r="AM488" t="str">
        <f t="shared" si="63"/>
        <v>February</v>
      </c>
    </row>
    <row r="489" spans="1:39" x14ac:dyDescent="0.3">
      <c r="A489" s="1">
        <v>44599</v>
      </c>
      <c r="B489" t="s">
        <v>226</v>
      </c>
      <c r="C489" t="s">
        <v>227</v>
      </c>
      <c r="D489" t="s">
        <v>228</v>
      </c>
      <c r="E489">
        <v>19687</v>
      </c>
      <c r="F489">
        <v>2396</v>
      </c>
      <c r="G489" t="s">
        <v>212</v>
      </c>
      <c r="H489" t="s">
        <v>213</v>
      </c>
      <c r="I489" t="s">
        <v>105</v>
      </c>
      <c r="J489" t="s">
        <v>106</v>
      </c>
      <c r="K489">
        <v>2100</v>
      </c>
      <c r="L489">
        <v>2107</v>
      </c>
      <c r="M489">
        <v>7</v>
      </c>
      <c r="N489">
        <v>8</v>
      </c>
      <c r="O489">
        <v>2115</v>
      </c>
      <c r="P489">
        <v>2207</v>
      </c>
      <c r="Q489">
        <v>5</v>
      </c>
      <c r="R489">
        <v>2208</v>
      </c>
      <c r="S489">
        <v>2212</v>
      </c>
      <c r="T489">
        <v>4</v>
      </c>
      <c r="U489">
        <v>0</v>
      </c>
      <c r="V489">
        <v>0</v>
      </c>
      <c r="W489">
        <v>68</v>
      </c>
      <c r="X489">
        <v>65</v>
      </c>
      <c r="Y489">
        <v>52</v>
      </c>
      <c r="Z489">
        <v>279</v>
      </c>
      <c r="AF489" t="str">
        <f t="shared" si="64"/>
        <v>22:12</v>
      </c>
      <c r="AG489" t="str">
        <f t="shared" si="59"/>
        <v>21:07</v>
      </c>
      <c r="AH489" s="5">
        <f t="shared" si="60"/>
        <v>4.5138888888888951E-2</v>
      </c>
      <c r="AI489" t="str">
        <f t="shared" si="65"/>
        <v>Evening</v>
      </c>
      <c r="AJ489" t="str">
        <f t="shared" si="66"/>
        <v>KEEP</v>
      </c>
      <c r="AK489" t="str">
        <f t="shared" si="61"/>
        <v>Monday</v>
      </c>
      <c r="AL489" t="str">
        <f t="shared" si="62"/>
        <v>OnTime</v>
      </c>
      <c r="AM489" t="str">
        <f t="shared" si="63"/>
        <v>February</v>
      </c>
    </row>
    <row r="490" spans="1:39" x14ac:dyDescent="0.3">
      <c r="A490" s="1">
        <v>43765</v>
      </c>
      <c r="B490" t="s">
        <v>25</v>
      </c>
      <c r="C490" t="s">
        <v>26</v>
      </c>
      <c r="D490" t="s">
        <v>27</v>
      </c>
      <c r="E490">
        <v>20416</v>
      </c>
      <c r="F490">
        <v>386</v>
      </c>
      <c r="G490" t="s">
        <v>28</v>
      </c>
      <c r="H490" t="s">
        <v>29</v>
      </c>
      <c r="I490" t="s">
        <v>394</v>
      </c>
      <c r="J490" t="s">
        <v>395</v>
      </c>
      <c r="K490">
        <v>1025</v>
      </c>
      <c r="L490">
        <v>1019</v>
      </c>
      <c r="M490">
        <v>-6</v>
      </c>
      <c r="N490">
        <v>15</v>
      </c>
      <c r="O490">
        <v>1034</v>
      </c>
      <c r="P490">
        <v>1225</v>
      </c>
      <c r="Q490">
        <v>6</v>
      </c>
      <c r="R490">
        <v>1244</v>
      </c>
      <c r="S490">
        <v>1231</v>
      </c>
      <c r="T490">
        <v>-13</v>
      </c>
      <c r="U490">
        <v>0</v>
      </c>
      <c r="V490">
        <v>0</v>
      </c>
      <c r="W490">
        <v>139</v>
      </c>
      <c r="X490">
        <v>132</v>
      </c>
      <c r="Y490">
        <v>111</v>
      </c>
      <c r="Z490">
        <v>861</v>
      </c>
      <c r="AF490" t="str">
        <f t="shared" si="64"/>
        <v>12:31</v>
      </c>
      <c r="AG490" t="str">
        <f t="shared" si="59"/>
        <v>10:19</v>
      </c>
      <c r="AH490" s="5">
        <f t="shared" si="60"/>
        <v>9.1666666666666674E-2</v>
      </c>
      <c r="AI490" t="str">
        <f t="shared" si="65"/>
        <v>Morning</v>
      </c>
      <c r="AJ490" t="str">
        <f t="shared" si="66"/>
        <v>REMOVE</v>
      </c>
      <c r="AK490" t="str">
        <f t="shared" si="61"/>
        <v>Sunday</v>
      </c>
      <c r="AL490" t="str">
        <f t="shared" si="62"/>
        <v>OnTime</v>
      </c>
      <c r="AM490" t="str">
        <f t="shared" si="63"/>
        <v>October</v>
      </c>
    </row>
    <row r="491" spans="1:39" x14ac:dyDescent="0.3">
      <c r="A491" s="1">
        <v>44135</v>
      </c>
      <c r="B491" t="s">
        <v>46</v>
      </c>
      <c r="C491" t="s">
        <v>47</v>
      </c>
      <c r="D491" t="s">
        <v>48</v>
      </c>
      <c r="E491">
        <v>20452</v>
      </c>
      <c r="F491">
        <v>3675</v>
      </c>
      <c r="G491" t="s">
        <v>131</v>
      </c>
      <c r="H491" t="s">
        <v>132</v>
      </c>
      <c r="I491" t="s">
        <v>12</v>
      </c>
      <c r="J491" t="s">
        <v>13</v>
      </c>
      <c r="K491">
        <v>701</v>
      </c>
      <c r="L491">
        <v>651</v>
      </c>
      <c r="M491">
        <v>-10</v>
      </c>
      <c r="N491">
        <v>24</v>
      </c>
      <c r="O491">
        <v>715</v>
      </c>
      <c r="P491">
        <v>842</v>
      </c>
      <c r="Q491">
        <v>10</v>
      </c>
      <c r="R491">
        <v>859</v>
      </c>
      <c r="S491">
        <v>852</v>
      </c>
      <c r="T491">
        <v>-7</v>
      </c>
      <c r="U491">
        <v>0</v>
      </c>
      <c r="V491">
        <v>0</v>
      </c>
      <c r="W491">
        <v>118</v>
      </c>
      <c r="X491">
        <v>121</v>
      </c>
      <c r="Y491">
        <v>87</v>
      </c>
      <c r="Z491">
        <v>645</v>
      </c>
      <c r="AF491" t="str">
        <f t="shared" si="64"/>
        <v>08:52</v>
      </c>
      <c r="AG491" t="str">
        <f t="shared" si="59"/>
        <v>06:51</v>
      </c>
      <c r="AH491" s="5">
        <f t="shared" si="60"/>
        <v>8.4027777777777812E-2</v>
      </c>
      <c r="AI491" t="str">
        <f t="shared" si="65"/>
        <v>Morning</v>
      </c>
      <c r="AJ491" t="str">
        <f t="shared" si="66"/>
        <v>REMOVE</v>
      </c>
      <c r="AK491" t="str">
        <f t="shared" si="61"/>
        <v>Saturday</v>
      </c>
      <c r="AL491" t="str">
        <f t="shared" si="62"/>
        <v>OnTime</v>
      </c>
      <c r="AM491" t="str">
        <f t="shared" si="63"/>
        <v>October</v>
      </c>
    </row>
    <row r="492" spans="1:39" x14ac:dyDescent="0.3">
      <c r="A492" s="1">
        <v>44369</v>
      </c>
      <c r="B492" t="s">
        <v>25</v>
      </c>
      <c r="C492" t="s">
        <v>26</v>
      </c>
      <c r="D492" t="s">
        <v>27</v>
      </c>
      <c r="E492">
        <v>20416</v>
      </c>
      <c r="F492">
        <v>162</v>
      </c>
      <c r="G492" t="s">
        <v>10</v>
      </c>
      <c r="H492" t="s">
        <v>11</v>
      </c>
      <c r="I492" t="s">
        <v>62</v>
      </c>
      <c r="J492" t="s">
        <v>63</v>
      </c>
      <c r="K492">
        <v>2050</v>
      </c>
      <c r="L492">
        <v>2125</v>
      </c>
      <c r="M492">
        <v>35</v>
      </c>
      <c r="N492">
        <v>21</v>
      </c>
      <c r="O492">
        <v>2146</v>
      </c>
      <c r="P492">
        <v>15</v>
      </c>
      <c r="Q492">
        <v>4</v>
      </c>
      <c r="R492">
        <v>2349</v>
      </c>
      <c r="S492">
        <v>19</v>
      </c>
      <c r="T492">
        <v>30</v>
      </c>
      <c r="U492">
        <v>0</v>
      </c>
      <c r="V492">
        <v>0</v>
      </c>
      <c r="W492">
        <v>179</v>
      </c>
      <c r="X492">
        <v>174</v>
      </c>
      <c r="Y492">
        <v>149</v>
      </c>
      <c r="Z492">
        <v>1173</v>
      </c>
      <c r="AA492">
        <v>30</v>
      </c>
      <c r="AB492">
        <v>0</v>
      </c>
      <c r="AC492">
        <v>0</v>
      </c>
      <c r="AD492">
        <v>0</v>
      </c>
      <c r="AE492">
        <v>0</v>
      </c>
      <c r="AF492" t="str">
        <f t="shared" si="64"/>
        <v>00:19</v>
      </c>
      <c r="AG492" t="str">
        <f t="shared" si="59"/>
        <v>21:25</v>
      </c>
      <c r="AH492" s="5">
        <f t="shared" si="60"/>
        <v>-0.87916666666666676</v>
      </c>
      <c r="AI492" t="str">
        <f t="shared" si="65"/>
        <v>Evening</v>
      </c>
      <c r="AJ492" t="str">
        <f t="shared" si="66"/>
        <v>KEEP</v>
      </c>
      <c r="AK492" t="str">
        <f t="shared" si="61"/>
        <v>Tuesday</v>
      </c>
      <c r="AL492" t="str">
        <f t="shared" si="62"/>
        <v>Delayed</v>
      </c>
      <c r="AM492" t="str">
        <f t="shared" si="63"/>
        <v>June</v>
      </c>
    </row>
    <row r="493" spans="1:39" x14ac:dyDescent="0.3">
      <c r="A493" s="1">
        <v>44431</v>
      </c>
      <c r="B493" t="s">
        <v>14</v>
      </c>
      <c r="C493" t="s">
        <v>15</v>
      </c>
      <c r="D493" t="s">
        <v>16</v>
      </c>
      <c r="E493">
        <v>19790</v>
      </c>
      <c r="F493">
        <v>2292</v>
      </c>
      <c r="G493" t="s">
        <v>144</v>
      </c>
      <c r="H493" t="s">
        <v>145</v>
      </c>
      <c r="I493" t="s">
        <v>396</v>
      </c>
      <c r="J493" t="s">
        <v>397</v>
      </c>
      <c r="K493">
        <v>1215</v>
      </c>
      <c r="L493">
        <v>1208</v>
      </c>
      <c r="M493">
        <v>-7</v>
      </c>
      <c r="N493">
        <v>9</v>
      </c>
      <c r="O493">
        <v>1217</v>
      </c>
      <c r="P493">
        <v>1256</v>
      </c>
      <c r="Q493">
        <v>5</v>
      </c>
      <c r="R493">
        <v>1319</v>
      </c>
      <c r="S493">
        <v>1301</v>
      </c>
      <c r="T493">
        <v>-18</v>
      </c>
      <c r="U493">
        <v>0</v>
      </c>
      <c r="V493">
        <v>0</v>
      </c>
      <c r="W493">
        <v>64</v>
      </c>
      <c r="X493">
        <v>53</v>
      </c>
      <c r="Y493">
        <v>39</v>
      </c>
      <c r="Z493">
        <v>207</v>
      </c>
      <c r="AF493" t="str">
        <f t="shared" si="64"/>
        <v>13:01</v>
      </c>
      <c r="AG493" t="str">
        <f t="shared" si="59"/>
        <v>12:08</v>
      </c>
      <c r="AH493" s="5">
        <f t="shared" si="60"/>
        <v>3.6805555555555536E-2</v>
      </c>
      <c r="AI493" t="str">
        <f t="shared" si="65"/>
        <v>Afternoon</v>
      </c>
      <c r="AJ493" t="str">
        <f t="shared" si="66"/>
        <v>REMOVE</v>
      </c>
      <c r="AK493" t="str">
        <f t="shared" si="61"/>
        <v>Monday</v>
      </c>
      <c r="AL493" t="str">
        <f t="shared" si="62"/>
        <v>OnTime</v>
      </c>
      <c r="AM493" t="str">
        <f t="shared" si="63"/>
        <v>August</v>
      </c>
    </row>
    <row r="494" spans="1:39" x14ac:dyDescent="0.3">
      <c r="A494" s="1">
        <v>44030</v>
      </c>
      <c r="B494" t="s">
        <v>32</v>
      </c>
      <c r="C494" t="s">
        <v>33</v>
      </c>
      <c r="D494" t="s">
        <v>34</v>
      </c>
      <c r="E494">
        <v>19393</v>
      </c>
      <c r="F494">
        <v>2186</v>
      </c>
      <c r="G494" t="s">
        <v>21</v>
      </c>
      <c r="H494" t="s">
        <v>22</v>
      </c>
      <c r="I494" t="s">
        <v>150</v>
      </c>
      <c r="J494" t="s">
        <v>85</v>
      </c>
      <c r="K494">
        <v>1725</v>
      </c>
      <c r="L494">
        <v>1722</v>
      </c>
      <c r="M494">
        <v>-3</v>
      </c>
      <c r="N494">
        <v>80</v>
      </c>
      <c r="O494">
        <v>1842</v>
      </c>
      <c r="P494">
        <v>2356</v>
      </c>
      <c r="Q494">
        <v>5</v>
      </c>
      <c r="R494">
        <v>2310</v>
      </c>
      <c r="S494">
        <v>1</v>
      </c>
      <c r="T494">
        <v>51</v>
      </c>
      <c r="U494">
        <v>0</v>
      </c>
      <c r="V494">
        <v>0</v>
      </c>
      <c r="W494">
        <v>225</v>
      </c>
      <c r="X494">
        <v>279</v>
      </c>
      <c r="Y494">
        <v>194</v>
      </c>
      <c r="Z494">
        <v>1620</v>
      </c>
      <c r="AA494">
        <v>0</v>
      </c>
      <c r="AB494">
        <v>0</v>
      </c>
      <c r="AC494">
        <v>51</v>
      </c>
      <c r="AD494">
        <v>0</v>
      </c>
      <c r="AE494">
        <v>0</v>
      </c>
      <c r="AF494" t="str">
        <f t="shared" si="64"/>
        <v>00:01</v>
      </c>
      <c r="AG494" t="str">
        <f t="shared" si="59"/>
        <v>17:22</v>
      </c>
      <c r="AH494" s="5">
        <f t="shared" si="60"/>
        <v>-0.72291666666666665</v>
      </c>
      <c r="AI494" t="str">
        <f t="shared" si="65"/>
        <v>Afternoon</v>
      </c>
      <c r="AJ494" t="str">
        <f t="shared" si="66"/>
        <v>REMOVE</v>
      </c>
      <c r="AK494" t="str">
        <f t="shared" si="61"/>
        <v>Saturday</v>
      </c>
      <c r="AL494" t="str">
        <f t="shared" si="62"/>
        <v>Delayed</v>
      </c>
      <c r="AM494" t="str">
        <f t="shared" si="63"/>
        <v>July</v>
      </c>
    </row>
    <row r="495" spans="1:39" x14ac:dyDescent="0.3">
      <c r="A495" s="1">
        <v>43524</v>
      </c>
      <c r="B495" t="s">
        <v>122</v>
      </c>
      <c r="C495" t="s">
        <v>123</v>
      </c>
      <c r="D495" t="s">
        <v>124</v>
      </c>
      <c r="E495">
        <v>20304</v>
      </c>
      <c r="F495">
        <v>3799</v>
      </c>
      <c r="G495" t="s">
        <v>80</v>
      </c>
      <c r="H495" t="s">
        <v>67</v>
      </c>
      <c r="I495" t="s">
        <v>150</v>
      </c>
      <c r="J495" t="s">
        <v>85</v>
      </c>
      <c r="K495">
        <v>1830</v>
      </c>
      <c r="L495">
        <v>1840</v>
      </c>
      <c r="M495">
        <v>10</v>
      </c>
      <c r="N495">
        <v>29</v>
      </c>
      <c r="O495">
        <v>1909</v>
      </c>
      <c r="P495">
        <v>2146</v>
      </c>
      <c r="Q495">
        <v>5</v>
      </c>
      <c r="R495">
        <v>2148</v>
      </c>
      <c r="S495">
        <v>2151</v>
      </c>
      <c r="T495">
        <v>3</v>
      </c>
      <c r="U495">
        <v>0</v>
      </c>
      <c r="V495">
        <v>0</v>
      </c>
      <c r="W495">
        <v>138</v>
      </c>
      <c r="X495">
        <v>131</v>
      </c>
      <c r="Y495">
        <v>97</v>
      </c>
      <c r="Z495">
        <v>733</v>
      </c>
      <c r="AF495" t="str">
        <f t="shared" si="64"/>
        <v>21:51</v>
      </c>
      <c r="AG495" t="str">
        <f t="shared" si="59"/>
        <v>18:40</v>
      </c>
      <c r="AH495" s="5">
        <f t="shared" si="60"/>
        <v>0.13263888888888886</v>
      </c>
      <c r="AI495" t="str">
        <f t="shared" si="65"/>
        <v>Evening</v>
      </c>
      <c r="AJ495" t="str">
        <f t="shared" si="66"/>
        <v>KEEP</v>
      </c>
      <c r="AK495" t="str">
        <f t="shared" si="61"/>
        <v>Thursday</v>
      </c>
      <c r="AL495" t="str">
        <f t="shared" si="62"/>
        <v>OnTime</v>
      </c>
      <c r="AM495" t="str">
        <f t="shared" si="63"/>
        <v>February</v>
      </c>
    </row>
    <row r="496" spans="1:39" x14ac:dyDescent="0.3">
      <c r="A496" s="1">
        <v>44342</v>
      </c>
      <c r="B496" t="s">
        <v>39</v>
      </c>
      <c r="C496" t="s">
        <v>40</v>
      </c>
      <c r="D496" t="s">
        <v>41</v>
      </c>
      <c r="E496">
        <v>19805</v>
      </c>
      <c r="F496">
        <v>1867</v>
      </c>
      <c r="G496" t="s">
        <v>151</v>
      </c>
      <c r="H496" t="s">
        <v>152</v>
      </c>
      <c r="I496" t="s">
        <v>174</v>
      </c>
      <c r="J496" t="s">
        <v>175</v>
      </c>
      <c r="K496">
        <v>645</v>
      </c>
      <c r="L496">
        <v>657</v>
      </c>
      <c r="M496">
        <v>12</v>
      </c>
      <c r="N496">
        <v>10</v>
      </c>
      <c r="O496">
        <v>707</v>
      </c>
      <c r="P496">
        <v>834</v>
      </c>
      <c r="Q496">
        <v>14</v>
      </c>
      <c r="R496">
        <v>850</v>
      </c>
      <c r="S496">
        <v>848</v>
      </c>
      <c r="T496">
        <v>-2</v>
      </c>
      <c r="U496">
        <v>0</v>
      </c>
      <c r="V496">
        <v>0</v>
      </c>
      <c r="W496">
        <v>125</v>
      </c>
      <c r="X496">
        <v>111</v>
      </c>
      <c r="Y496">
        <v>87</v>
      </c>
      <c r="Z496">
        <v>647</v>
      </c>
      <c r="AF496" t="str">
        <f t="shared" si="64"/>
        <v>08:48</v>
      </c>
      <c r="AG496" t="str">
        <f t="shared" si="59"/>
        <v>06:57</v>
      </c>
      <c r="AH496" s="5">
        <f t="shared" si="60"/>
        <v>7.7083333333333282E-2</v>
      </c>
      <c r="AI496" t="str">
        <f t="shared" si="65"/>
        <v>Morning</v>
      </c>
      <c r="AJ496" t="str">
        <f t="shared" si="66"/>
        <v>REMOVE</v>
      </c>
      <c r="AK496" t="str">
        <f t="shared" si="61"/>
        <v>Wednesday</v>
      </c>
      <c r="AL496" t="str">
        <f t="shared" si="62"/>
        <v>OnTime</v>
      </c>
      <c r="AM496" t="str">
        <f t="shared" si="63"/>
        <v>May</v>
      </c>
    </row>
    <row r="497" spans="1:39" x14ac:dyDescent="0.3">
      <c r="A497" s="1">
        <v>45137</v>
      </c>
      <c r="B497" t="s">
        <v>32</v>
      </c>
      <c r="C497" t="s">
        <v>33</v>
      </c>
      <c r="D497" t="s">
        <v>34</v>
      </c>
      <c r="E497">
        <v>19393</v>
      </c>
      <c r="F497">
        <v>461</v>
      </c>
      <c r="G497" t="s">
        <v>398</v>
      </c>
      <c r="H497" t="s">
        <v>399</v>
      </c>
      <c r="I497" t="s">
        <v>72</v>
      </c>
      <c r="J497" t="s">
        <v>73</v>
      </c>
      <c r="K497">
        <v>1145</v>
      </c>
      <c r="L497">
        <v>1141</v>
      </c>
      <c r="M497">
        <v>-4</v>
      </c>
      <c r="N497">
        <v>10</v>
      </c>
      <c r="O497">
        <v>1151</v>
      </c>
      <c r="P497">
        <v>1437</v>
      </c>
      <c r="Q497">
        <v>5</v>
      </c>
      <c r="R497">
        <v>1450</v>
      </c>
      <c r="S497">
        <v>1442</v>
      </c>
      <c r="T497">
        <v>-8</v>
      </c>
      <c r="U497">
        <v>0</v>
      </c>
      <c r="V497">
        <v>0</v>
      </c>
      <c r="W497">
        <v>125</v>
      </c>
      <c r="X497">
        <v>121</v>
      </c>
      <c r="Y497">
        <v>106</v>
      </c>
      <c r="Z497">
        <v>798</v>
      </c>
      <c r="AF497" t="str">
        <f t="shared" si="64"/>
        <v>14:42</v>
      </c>
      <c r="AG497" t="str">
        <f t="shared" si="59"/>
        <v>11:41</v>
      </c>
      <c r="AH497" s="5">
        <f t="shared" si="60"/>
        <v>0.1256944444444445</v>
      </c>
      <c r="AI497" t="str">
        <f t="shared" si="65"/>
        <v>Morning</v>
      </c>
      <c r="AJ497" t="str">
        <f t="shared" si="66"/>
        <v>REMOVE</v>
      </c>
      <c r="AK497" t="str">
        <f t="shared" si="61"/>
        <v>Sunday</v>
      </c>
      <c r="AL497" t="str">
        <f t="shared" si="62"/>
        <v>OnTime</v>
      </c>
      <c r="AM497" t="str">
        <f t="shared" si="63"/>
        <v>July</v>
      </c>
    </row>
    <row r="498" spans="1:39" x14ac:dyDescent="0.3">
      <c r="A498" s="1">
        <v>44116</v>
      </c>
      <c r="B498" t="s">
        <v>14</v>
      </c>
      <c r="C498" t="s">
        <v>15</v>
      </c>
      <c r="D498" t="s">
        <v>16</v>
      </c>
      <c r="E498">
        <v>19790</v>
      </c>
      <c r="F498">
        <v>1073</v>
      </c>
      <c r="G498" t="s">
        <v>120</v>
      </c>
      <c r="H498" t="s">
        <v>121</v>
      </c>
      <c r="I498" t="s">
        <v>17</v>
      </c>
      <c r="J498" t="s">
        <v>18</v>
      </c>
      <c r="K498">
        <v>1555</v>
      </c>
      <c r="L498">
        <v>1551</v>
      </c>
      <c r="M498">
        <v>-4</v>
      </c>
      <c r="N498">
        <v>14</v>
      </c>
      <c r="O498">
        <v>1605</v>
      </c>
      <c r="P498">
        <v>1904</v>
      </c>
      <c r="Q498">
        <v>4</v>
      </c>
      <c r="R498">
        <v>1925</v>
      </c>
      <c r="S498">
        <v>1908</v>
      </c>
      <c r="T498">
        <v>-17</v>
      </c>
      <c r="U498">
        <v>0</v>
      </c>
      <c r="V498">
        <v>0</v>
      </c>
      <c r="W498">
        <v>150</v>
      </c>
      <c r="X498">
        <v>137</v>
      </c>
      <c r="Y498">
        <v>119</v>
      </c>
      <c r="Z498">
        <v>991</v>
      </c>
      <c r="AF498" t="str">
        <f t="shared" si="64"/>
        <v>19:08</v>
      </c>
      <c r="AG498" t="str">
        <f t="shared" si="59"/>
        <v>15:51</v>
      </c>
      <c r="AH498" s="5">
        <f t="shared" si="60"/>
        <v>0.13680555555555562</v>
      </c>
      <c r="AI498" t="str">
        <f t="shared" si="65"/>
        <v>Afternoon</v>
      </c>
      <c r="AJ498" t="str">
        <f t="shared" si="66"/>
        <v>REMOVE</v>
      </c>
      <c r="AK498" t="str">
        <f t="shared" si="61"/>
        <v>Monday</v>
      </c>
      <c r="AL498" t="str">
        <f t="shared" si="62"/>
        <v>OnTime</v>
      </c>
      <c r="AM498" t="str">
        <f t="shared" si="63"/>
        <v>October</v>
      </c>
    </row>
    <row r="499" spans="1:39" x14ac:dyDescent="0.3">
      <c r="A499" s="1">
        <v>44376</v>
      </c>
      <c r="B499" t="s">
        <v>32</v>
      </c>
      <c r="C499" t="s">
        <v>33</v>
      </c>
      <c r="D499" t="s">
        <v>34</v>
      </c>
      <c r="E499">
        <v>19393</v>
      </c>
      <c r="F499">
        <v>5107</v>
      </c>
      <c r="G499" t="s">
        <v>292</v>
      </c>
      <c r="H499" t="s">
        <v>52</v>
      </c>
      <c r="I499" t="s">
        <v>131</v>
      </c>
      <c r="J499" t="s">
        <v>132</v>
      </c>
      <c r="K499">
        <v>1855</v>
      </c>
      <c r="L499">
        <v>1920</v>
      </c>
      <c r="M499">
        <v>25</v>
      </c>
      <c r="N499">
        <v>9</v>
      </c>
      <c r="O499">
        <v>1929</v>
      </c>
      <c r="P499">
        <v>2227</v>
      </c>
      <c r="Q499">
        <v>5</v>
      </c>
      <c r="R499">
        <v>2210</v>
      </c>
      <c r="S499">
        <v>2232</v>
      </c>
      <c r="T499">
        <v>22</v>
      </c>
      <c r="U499">
        <v>0</v>
      </c>
      <c r="V499">
        <v>0</v>
      </c>
      <c r="W499">
        <v>135</v>
      </c>
      <c r="X499">
        <v>132</v>
      </c>
      <c r="Y499">
        <v>118</v>
      </c>
      <c r="Z499">
        <v>861</v>
      </c>
      <c r="AA499">
        <v>22</v>
      </c>
      <c r="AB499">
        <v>0</v>
      </c>
      <c r="AC499">
        <v>0</v>
      </c>
      <c r="AD499">
        <v>0</v>
      </c>
      <c r="AE499">
        <v>0</v>
      </c>
      <c r="AF499" t="str">
        <f t="shared" si="64"/>
        <v>22:32</v>
      </c>
      <c r="AG499" t="str">
        <f t="shared" si="59"/>
        <v>19:20</v>
      </c>
      <c r="AH499" s="5">
        <f t="shared" si="60"/>
        <v>0.1333333333333333</v>
      </c>
      <c r="AI499" t="str">
        <f t="shared" si="65"/>
        <v>Evening</v>
      </c>
      <c r="AJ499" t="str">
        <f t="shared" si="66"/>
        <v>KEEP</v>
      </c>
      <c r="AK499" t="str">
        <f t="shared" si="61"/>
        <v>Tuesday</v>
      </c>
      <c r="AL499" t="str">
        <f t="shared" si="62"/>
        <v>Delayed</v>
      </c>
      <c r="AM499" t="str">
        <f t="shared" si="63"/>
        <v>June</v>
      </c>
    </row>
    <row r="500" spans="1:39" x14ac:dyDescent="0.3">
      <c r="A500" s="1">
        <v>43750</v>
      </c>
      <c r="B500" t="s">
        <v>55</v>
      </c>
      <c r="C500" t="s">
        <v>56</v>
      </c>
      <c r="D500" t="s">
        <v>57</v>
      </c>
      <c r="E500">
        <v>19930</v>
      </c>
      <c r="F500">
        <v>151</v>
      </c>
      <c r="G500" t="s">
        <v>345</v>
      </c>
      <c r="H500" t="s">
        <v>346</v>
      </c>
      <c r="I500" t="s">
        <v>400</v>
      </c>
      <c r="J500" t="s">
        <v>401</v>
      </c>
      <c r="K500">
        <v>1020</v>
      </c>
      <c r="L500">
        <v>1009</v>
      </c>
      <c r="M500">
        <v>-11</v>
      </c>
      <c r="N500">
        <v>10</v>
      </c>
      <c r="O500">
        <v>1019</v>
      </c>
      <c r="P500">
        <v>1134</v>
      </c>
      <c r="Q500">
        <v>3</v>
      </c>
      <c r="R500">
        <v>1155</v>
      </c>
      <c r="S500">
        <v>1137</v>
      </c>
      <c r="T500">
        <v>-18</v>
      </c>
      <c r="U500">
        <v>0</v>
      </c>
      <c r="V500">
        <v>0</v>
      </c>
      <c r="W500">
        <v>95</v>
      </c>
      <c r="X500">
        <v>88</v>
      </c>
      <c r="Y500">
        <v>75</v>
      </c>
      <c r="Z500">
        <v>539</v>
      </c>
      <c r="AF500" t="str">
        <f t="shared" si="64"/>
        <v>11:37</v>
      </c>
      <c r="AG500" t="str">
        <f t="shared" si="59"/>
        <v>10:09</v>
      </c>
      <c r="AH500" s="5">
        <f t="shared" si="60"/>
        <v>6.1111111111111116E-2</v>
      </c>
      <c r="AI500" t="str">
        <f t="shared" si="65"/>
        <v>Morning</v>
      </c>
      <c r="AJ500" t="str">
        <f t="shared" si="66"/>
        <v>REMOVE</v>
      </c>
      <c r="AK500" t="str">
        <f t="shared" si="61"/>
        <v>Saturday</v>
      </c>
      <c r="AL500" t="str">
        <f t="shared" si="62"/>
        <v>OnTime</v>
      </c>
      <c r="AM500" t="str">
        <f t="shared" si="63"/>
        <v>October</v>
      </c>
    </row>
    <row r="501" spans="1:39" x14ac:dyDescent="0.3">
      <c r="A501" s="1">
        <v>44846</v>
      </c>
      <c r="B501" t="s">
        <v>25</v>
      </c>
      <c r="C501" t="s">
        <v>26</v>
      </c>
      <c r="D501" t="s">
        <v>27</v>
      </c>
      <c r="E501">
        <v>20416</v>
      </c>
      <c r="F501">
        <v>40</v>
      </c>
      <c r="G501" t="s">
        <v>60</v>
      </c>
      <c r="H501" t="s">
        <v>61</v>
      </c>
      <c r="I501" t="s">
        <v>17</v>
      </c>
      <c r="J501" t="s">
        <v>18</v>
      </c>
      <c r="K501">
        <v>1455</v>
      </c>
      <c r="L501">
        <v>1506</v>
      </c>
      <c r="M501">
        <v>11</v>
      </c>
      <c r="N501">
        <v>21</v>
      </c>
      <c r="O501">
        <v>1527</v>
      </c>
      <c r="P501">
        <v>1636</v>
      </c>
      <c r="Q501">
        <v>5</v>
      </c>
      <c r="R501">
        <v>1633</v>
      </c>
      <c r="S501">
        <v>1641</v>
      </c>
      <c r="T501">
        <v>8</v>
      </c>
      <c r="U501">
        <v>0</v>
      </c>
      <c r="V501">
        <v>0</v>
      </c>
      <c r="W501">
        <v>158</v>
      </c>
      <c r="X501">
        <v>155</v>
      </c>
      <c r="Y501">
        <v>129</v>
      </c>
      <c r="Z501">
        <v>907</v>
      </c>
      <c r="AF501" t="str">
        <f t="shared" si="64"/>
        <v>16:41</v>
      </c>
      <c r="AG501" t="str">
        <f t="shared" si="59"/>
        <v>15:06</v>
      </c>
      <c r="AH501" s="5">
        <f t="shared" si="60"/>
        <v>6.597222222222221E-2</v>
      </c>
      <c r="AI501" t="str">
        <f t="shared" si="65"/>
        <v>Afternoon</v>
      </c>
      <c r="AJ501" t="str">
        <f t="shared" si="66"/>
        <v>KEEP</v>
      </c>
      <c r="AK501" t="str">
        <f t="shared" si="61"/>
        <v>Wednesday</v>
      </c>
      <c r="AL501" t="str">
        <f t="shared" si="62"/>
        <v>OnTime</v>
      </c>
      <c r="AM501" t="str">
        <f t="shared" si="63"/>
        <v>October</v>
      </c>
    </row>
    <row r="502" spans="1:39" x14ac:dyDescent="0.3">
      <c r="A502" s="1">
        <v>44061</v>
      </c>
      <c r="B502" t="s">
        <v>14</v>
      </c>
      <c r="C502" t="s">
        <v>15</v>
      </c>
      <c r="D502" t="s">
        <v>16</v>
      </c>
      <c r="E502">
        <v>19790</v>
      </c>
      <c r="F502">
        <v>117</v>
      </c>
      <c r="G502" t="s">
        <v>60</v>
      </c>
      <c r="H502" t="s">
        <v>61</v>
      </c>
      <c r="I502" t="s">
        <v>210</v>
      </c>
      <c r="J502" t="s">
        <v>211</v>
      </c>
      <c r="K502">
        <v>1638</v>
      </c>
      <c r="L502">
        <v>1633</v>
      </c>
      <c r="M502">
        <v>-5</v>
      </c>
      <c r="N502">
        <v>15</v>
      </c>
      <c r="O502">
        <v>1648</v>
      </c>
      <c r="P502">
        <v>1620</v>
      </c>
      <c r="Q502">
        <v>3</v>
      </c>
      <c r="R502">
        <v>1630</v>
      </c>
      <c r="S502">
        <v>1623</v>
      </c>
      <c r="T502">
        <v>-7</v>
      </c>
      <c r="U502">
        <v>0</v>
      </c>
      <c r="V502">
        <v>0</v>
      </c>
      <c r="W502">
        <v>52</v>
      </c>
      <c r="X502">
        <v>50</v>
      </c>
      <c r="Y502">
        <v>32</v>
      </c>
      <c r="Z502">
        <v>134</v>
      </c>
      <c r="AF502" t="str">
        <f t="shared" si="64"/>
        <v>16:23</v>
      </c>
      <c r="AG502" t="str">
        <f t="shared" si="59"/>
        <v>16:33</v>
      </c>
      <c r="AH502" s="5">
        <f t="shared" si="60"/>
        <v>-6.9444444444444198E-3</v>
      </c>
      <c r="AI502" t="str">
        <f t="shared" si="65"/>
        <v>Afternoon</v>
      </c>
      <c r="AJ502" t="str">
        <f t="shared" si="66"/>
        <v>REMOVE</v>
      </c>
      <c r="AK502" t="str">
        <f t="shared" si="61"/>
        <v>Tuesday</v>
      </c>
      <c r="AL502" t="str">
        <f t="shared" si="62"/>
        <v>OnTime</v>
      </c>
      <c r="AM502" t="str">
        <f t="shared" si="63"/>
        <v>August</v>
      </c>
    </row>
    <row r="503" spans="1:39" x14ac:dyDescent="0.3">
      <c r="A503" s="1">
        <v>45091</v>
      </c>
      <c r="B503" t="s">
        <v>32</v>
      </c>
      <c r="C503" t="s">
        <v>33</v>
      </c>
      <c r="D503" t="s">
        <v>34</v>
      </c>
      <c r="E503">
        <v>19393</v>
      </c>
      <c r="F503">
        <v>1079</v>
      </c>
      <c r="G503" t="s">
        <v>174</v>
      </c>
      <c r="H503" t="s">
        <v>175</v>
      </c>
      <c r="I503" t="s">
        <v>68</v>
      </c>
      <c r="J503" t="s">
        <v>69</v>
      </c>
      <c r="K503">
        <v>1805</v>
      </c>
      <c r="L503">
        <v>1843</v>
      </c>
      <c r="M503">
        <v>38</v>
      </c>
      <c r="N503">
        <v>9</v>
      </c>
      <c r="O503">
        <v>1852</v>
      </c>
      <c r="P503">
        <v>2329</v>
      </c>
      <c r="Q503">
        <v>5</v>
      </c>
      <c r="R503">
        <v>2325</v>
      </c>
      <c r="S503">
        <v>2334</v>
      </c>
      <c r="T503">
        <v>9</v>
      </c>
      <c r="U503">
        <v>0</v>
      </c>
      <c r="V503">
        <v>0</v>
      </c>
      <c r="W503">
        <v>200</v>
      </c>
      <c r="X503">
        <v>171</v>
      </c>
      <c r="Y503">
        <v>157</v>
      </c>
      <c r="Z503">
        <v>1449</v>
      </c>
      <c r="AF503" t="str">
        <f t="shared" si="64"/>
        <v>23:34</v>
      </c>
      <c r="AG503" t="str">
        <f t="shared" si="59"/>
        <v>18:43</v>
      </c>
      <c r="AH503" s="5">
        <f t="shared" si="60"/>
        <v>0.20208333333333328</v>
      </c>
      <c r="AI503" t="str">
        <f t="shared" si="65"/>
        <v>Evening</v>
      </c>
      <c r="AJ503" t="str">
        <f t="shared" si="66"/>
        <v>KEEP</v>
      </c>
      <c r="AK503" t="str">
        <f t="shared" si="61"/>
        <v>Wednesday</v>
      </c>
      <c r="AL503" t="str">
        <f t="shared" si="62"/>
        <v>OnTime</v>
      </c>
      <c r="AM503" t="str">
        <f t="shared" si="63"/>
        <v>June</v>
      </c>
    </row>
    <row r="504" spans="1:39" x14ac:dyDescent="0.3">
      <c r="A504" s="1">
        <v>45030</v>
      </c>
      <c r="B504" t="s">
        <v>122</v>
      </c>
      <c r="C504" t="s">
        <v>123</v>
      </c>
      <c r="D504" t="s">
        <v>124</v>
      </c>
      <c r="E504">
        <v>20304</v>
      </c>
      <c r="F504">
        <v>3624</v>
      </c>
      <c r="G504" t="s">
        <v>120</v>
      </c>
      <c r="H504" t="s">
        <v>121</v>
      </c>
      <c r="I504" t="s">
        <v>257</v>
      </c>
      <c r="J504" t="s">
        <v>258</v>
      </c>
      <c r="K504">
        <v>1112</v>
      </c>
      <c r="L504">
        <v>1114</v>
      </c>
      <c r="M504">
        <v>2</v>
      </c>
      <c r="N504">
        <v>23</v>
      </c>
      <c r="O504">
        <v>1137</v>
      </c>
      <c r="P504">
        <v>1157</v>
      </c>
      <c r="Q504">
        <v>5</v>
      </c>
      <c r="R504">
        <v>1204</v>
      </c>
      <c r="S504">
        <v>1202</v>
      </c>
      <c r="T504">
        <v>-2</v>
      </c>
      <c r="U504">
        <v>0</v>
      </c>
      <c r="V504">
        <v>0</v>
      </c>
      <c r="W504">
        <v>112</v>
      </c>
      <c r="X504">
        <v>108</v>
      </c>
      <c r="Y504">
        <v>80</v>
      </c>
      <c r="Z504">
        <v>501</v>
      </c>
      <c r="AF504" t="str">
        <f t="shared" si="64"/>
        <v>12:02</v>
      </c>
      <c r="AG504" t="str">
        <f t="shared" si="59"/>
        <v>11:14</v>
      </c>
      <c r="AH504" s="5">
        <f t="shared" si="60"/>
        <v>3.3333333333333326E-2</v>
      </c>
      <c r="AI504" t="str">
        <f t="shared" si="65"/>
        <v>Morning</v>
      </c>
      <c r="AJ504" t="str">
        <f t="shared" si="66"/>
        <v>REMOVE</v>
      </c>
      <c r="AK504" t="str">
        <f t="shared" si="61"/>
        <v>Friday</v>
      </c>
      <c r="AL504" t="str">
        <f t="shared" si="62"/>
        <v>OnTime</v>
      </c>
      <c r="AM504" t="str">
        <f t="shared" si="63"/>
        <v>April</v>
      </c>
    </row>
    <row r="505" spans="1:39" x14ac:dyDescent="0.3">
      <c r="A505" s="1">
        <v>44103</v>
      </c>
      <c r="B505" t="s">
        <v>94</v>
      </c>
      <c r="C505" t="s">
        <v>95</v>
      </c>
      <c r="D505" t="s">
        <v>96</v>
      </c>
      <c r="E505">
        <v>20397</v>
      </c>
      <c r="F505">
        <v>5663</v>
      </c>
      <c r="G505" t="s">
        <v>210</v>
      </c>
      <c r="H505" t="s">
        <v>211</v>
      </c>
      <c r="I505" t="s">
        <v>30</v>
      </c>
      <c r="J505" t="s">
        <v>31</v>
      </c>
      <c r="K505">
        <v>1130</v>
      </c>
      <c r="L505">
        <v>1213</v>
      </c>
      <c r="M505">
        <v>43</v>
      </c>
      <c r="N505">
        <v>10</v>
      </c>
      <c r="O505">
        <v>1223</v>
      </c>
      <c r="P505">
        <v>1352</v>
      </c>
      <c r="Q505">
        <v>9</v>
      </c>
      <c r="R505">
        <v>1328</v>
      </c>
      <c r="S505">
        <v>1401</v>
      </c>
      <c r="T505">
        <v>33</v>
      </c>
      <c r="U505">
        <v>0</v>
      </c>
      <c r="V505">
        <v>0</v>
      </c>
      <c r="W505">
        <v>118</v>
      </c>
      <c r="X505">
        <v>108</v>
      </c>
      <c r="Y505">
        <v>89</v>
      </c>
      <c r="Z505">
        <v>597</v>
      </c>
      <c r="AA505">
        <v>33</v>
      </c>
      <c r="AB505">
        <v>0</v>
      </c>
      <c r="AC505">
        <v>0</v>
      </c>
      <c r="AD505">
        <v>0</v>
      </c>
      <c r="AE505">
        <v>0</v>
      </c>
      <c r="AF505" t="str">
        <f t="shared" si="64"/>
        <v>14:01</v>
      </c>
      <c r="AG505" t="str">
        <f t="shared" si="59"/>
        <v>12:13</v>
      </c>
      <c r="AH505" s="5">
        <f t="shared" si="60"/>
        <v>7.5000000000000067E-2</v>
      </c>
      <c r="AI505" t="str">
        <f t="shared" si="65"/>
        <v>Afternoon</v>
      </c>
      <c r="AJ505" t="str">
        <f t="shared" si="66"/>
        <v>KEEP</v>
      </c>
      <c r="AK505" t="str">
        <f t="shared" si="61"/>
        <v>Tuesday</v>
      </c>
      <c r="AL505" t="str">
        <f t="shared" si="62"/>
        <v>Delayed</v>
      </c>
      <c r="AM505" t="str">
        <f t="shared" si="63"/>
        <v>September</v>
      </c>
    </row>
    <row r="506" spans="1:39" x14ac:dyDescent="0.3">
      <c r="A506" s="1">
        <v>44557</v>
      </c>
      <c r="B506" t="s">
        <v>162</v>
      </c>
      <c r="C506" t="s">
        <v>163</v>
      </c>
      <c r="D506" t="s">
        <v>164</v>
      </c>
      <c r="E506">
        <v>20436</v>
      </c>
      <c r="F506">
        <v>2147</v>
      </c>
      <c r="G506" t="s">
        <v>97</v>
      </c>
      <c r="H506" t="s">
        <v>98</v>
      </c>
      <c r="I506" t="s">
        <v>103</v>
      </c>
      <c r="J506" t="s">
        <v>104</v>
      </c>
      <c r="K506">
        <v>2113</v>
      </c>
      <c r="L506">
        <v>2316</v>
      </c>
      <c r="M506">
        <v>123</v>
      </c>
      <c r="N506">
        <v>20</v>
      </c>
      <c r="O506">
        <v>2336</v>
      </c>
      <c r="P506">
        <v>150</v>
      </c>
      <c r="Q506">
        <v>25</v>
      </c>
      <c r="R506">
        <v>2325</v>
      </c>
      <c r="S506">
        <v>215</v>
      </c>
      <c r="T506">
        <v>170</v>
      </c>
      <c r="U506">
        <v>0</v>
      </c>
      <c r="V506">
        <v>0</v>
      </c>
      <c r="W506">
        <v>312</v>
      </c>
      <c r="X506">
        <v>359</v>
      </c>
      <c r="Y506">
        <v>314</v>
      </c>
      <c r="Z506">
        <v>1916</v>
      </c>
      <c r="AA506">
        <v>16</v>
      </c>
      <c r="AB506">
        <v>0</v>
      </c>
      <c r="AC506">
        <v>47</v>
      </c>
      <c r="AD506">
        <v>0</v>
      </c>
      <c r="AE506">
        <v>107</v>
      </c>
      <c r="AF506" t="str">
        <f t="shared" si="64"/>
        <v>02:15</v>
      </c>
      <c r="AG506" t="str">
        <f t="shared" si="59"/>
        <v>23:16</v>
      </c>
      <c r="AH506" s="5">
        <f t="shared" si="60"/>
        <v>-0.87569444444444444</v>
      </c>
      <c r="AI506" t="str">
        <f t="shared" si="65"/>
        <v>Evening</v>
      </c>
      <c r="AJ506" t="str">
        <f t="shared" si="66"/>
        <v>KEEP</v>
      </c>
      <c r="AK506" t="str">
        <f t="shared" si="61"/>
        <v>Monday</v>
      </c>
      <c r="AL506" t="str">
        <f t="shared" si="62"/>
        <v>Delayed</v>
      </c>
      <c r="AM506" t="str">
        <f t="shared" si="63"/>
        <v>December</v>
      </c>
    </row>
    <row r="507" spans="1:39" x14ac:dyDescent="0.3">
      <c r="A507" s="1">
        <v>43914</v>
      </c>
      <c r="B507" t="s">
        <v>14</v>
      </c>
      <c r="C507" t="s">
        <v>15</v>
      </c>
      <c r="D507" t="s">
        <v>16</v>
      </c>
      <c r="E507">
        <v>19790</v>
      </c>
      <c r="F507">
        <v>1834</v>
      </c>
      <c r="G507" t="s">
        <v>158</v>
      </c>
      <c r="H507" t="s">
        <v>159</v>
      </c>
      <c r="I507" t="s">
        <v>60</v>
      </c>
      <c r="J507" t="s">
        <v>61</v>
      </c>
      <c r="K507">
        <v>1729</v>
      </c>
      <c r="L507">
        <v>0</v>
      </c>
      <c r="M507">
        <v>0</v>
      </c>
      <c r="R507">
        <v>1915</v>
      </c>
      <c r="S507">
        <v>0</v>
      </c>
      <c r="T507">
        <v>0</v>
      </c>
      <c r="U507">
        <v>1</v>
      </c>
      <c r="V507">
        <v>0</v>
      </c>
      <c r="W507">
        <v>106</v>
      </c>
      <c r="Z507">
        <v>447</v>
      </c>
      <c r="AF507" t="str">
        <f t="shared" si="64"/>
        <v>00:00</v>
      </c>
      <c r="AG507" t="str">
        <f t="shared" si="59"/>
        <v>00:00</v>
      </c>
      <c r="AH507" s="5">
        <f t="shared" si="60"/>
        <v>0</v>
      </c>
      <c r="AI507" t="str">
        <f t="shared" si="65"/>
        <v>Night</v>
      </c>
      <c r="AJ507" t="str">
        <f t="shared" si="66"/>
        <v>KEEP</v>
      </c>
      <c r="AK507" t="str">
        <f t="shared" si="61"/>
        <v>Tuesday</v>
      </c>
      <c r="AL507" t="str">
        <f t="shared" si="62"/>
        <v>OnTime</v>
      </c>
      <c r="AM507" t="str">
        <f t="shared" si="63"/>
        <v>March</v>
      </c>
    </row>
    <row r="508" spans="1:39" x14ac:dyDescent="0.3">
      <c r="A508" s="1">
        <v>44453</v>
      </c>
      <c r="B508" t="s">
        <v>32</v>
      </c>
      <c r="C508" t="s">
        <v>33</v>
      </c>
      <c r="D508" t="s">
        <v>34</v>
      </c>
      <c r="E508">
        <v>19393</v>
      </c>
      <c r="F508">
        <v>5357</v>
      </c>
      <c r="G508" t="s">
        <v>150</v>
      </c>
      <c r="H508" t="s">
        <v>85</v>
      </c>
      <c r="I508" t="s">
        <v>35</v>
      </c>
      <c r="J508" t="s">
        <v>36</v>
      </c>
      <c r="K508">
        <v>650</v>
      </c>
      <c r="L508">
        <v>646</v>
      </c>
      <c r="M508">
        <v>-4</v>
      </c>
      <c r="N508">
        <v>14</v>
      </c>
      <c r="O508">
        <v>700</v>
      </c>
      <c r="P508">
        <v>905</v>
      </c>
      <c r="Q508">
        <v>13</v>
      </c>
      <c r="R508">
        <v>940</v>
      </c>
      <c r="S508">
        <v>918</v>
      </c>
      <c r="T508">
        <v>-22</v>
      </c>
      <c r="U508">
        <v>0</v>
      </c>
      <c r="V508">
        <v>0</v>
      </c>
      <c r="W508">
        <v>230</v>
      </c>
      <c r="X508">
        <v>212</v>
      </c>
      <c r="Y508">
        <v>185</v>
      </c>
      <c r="Z508">
        <v>1381</v>
      </c>
      <c r="AF508" t="str">
        <f t="shared" si="64"/>
        <v>09:18</v>
      </c>
      <c r="AG508" t="str">
        <f t="shared" si="59"/>
        <v>06:46</v>
      </c>
      <c r="AH508" s="5">
        <f t="shared" si="60"/>
        <v>0.10555555555555557</v>
      </c>
      <c r="AI508" t="str">
        <f t="shared" si="65"/>
        <v>Morning</v>
      </c>
      <c r="AJ508" t="str">
        <f t="shared" si="66"/>
        <v>REMOVE</v>
      </c>
      <c r="AK508" t="str">
        <f t="shared" si="61"/>
        <v>Tuesday</v>
      </c>
      <c r="AL508" t="str">
        <f t="shared" si="62"/>
        <v>OnTime</v>
      </c>
      <c r="AM508" t="str">
        <f t="shared" si="63"/>
        <v>September</v>
      </c>
    </row>
    <row r="509" spans="1:39" x14ac:dyDescent="0.3">
      <c r="A509" s="1">
        <v>44867</v>
      </c>
      <c r="B509" t="s">
        <v>14</v>
      </c>
      <c r="C509" t="s">
        <v>15</v>
      </c>
      <c r="D509" t="s">
        <v>16</v>
      </c>
      <c r="E509">
        <v>19790</v>
      </c>
      <c r="F509">
        <v>477</v>
      </c>
      <c r="G509" t="s">
        <v>53</v>
      </c>
      <c r="H509" t="s">
        <v>54</v>
      </c>
      <c r="I509" t="s">
        <v>60</v>
      </c>
      <c r="J509" t="s">
        <v>61</v>
      </c>
      <c r="K509">
        <v>1757</v>
      </c>
      <c r="L509">
        <v>1811</v>
      </c>
      <c r="M509">
        <v>14</v>
      </c>
      <c r="N509">
        <v>11</v>
      </c>
      <c r="O509">
        <v>1822</v>
      </c>
      <c r="P509">
        <v>58</v>
      </c>
      <c r="Q509">
        <v>8</v>
      </c>
      <c r="R509">
        <v>115</v>
      </c>
      <c r="S509">
        <v>106</v>
      </c>
      <c r="T509">
        <v>-9</v>
      </c>
      <c r="U509">
        <v>0</v>
      </c>
      <c r="V509">
        <v>0</v>
      </c>
      <c r="W509">
        <v>258</v>
      </c>
      <c r="X509">
        <v>235</v>
      </c>
      <c r="Y509">
        <v>216</v>
      </c>
      <c r="Z509">
        <v>1947</v>
      </c>
      <c r="AF509" t="str">
        <f t="shared" si="64"/>
        <v>01:06</v>
      </c>
      <c r="AG509" t="str">
        <f t="shared" si="59"/>
        <v>18:11</v>
      </c>
      <c r="AH509" s="5">
        <f t="shared" si="60"/>
        <v>-0.71180555555555558</v>
      </c>
      <c r="AI509" t="str">
        <f t="shared" si="65"/>
        <v>Evening</v>
      </c>
      <c r="AJ509" t="str">
        <f t="shared" si="66"/>
        <v>REMOVE</v>
      </c>
      <c r="AK509" t="str">
        <f t="shared" si="61"/>
        <v>Wednesday</v>
      </c>
      <c r="AL509" t="str">
        <f t="shared" si="62"/>
        <v>OnTime</v>
      </c>
      <c r="AM509" t="str">
        <f t="shared" si="63"/>
        <v>November</v>
      </c>
    </row>
    <row r="510" spans="1:39" x14ac:dyDescent="0.3">
      <c r="A510" s="1">
        <v>45047</v>
      </c>
      <c r="B510" t="s">
        <v>39</v>
      </c>
      <c r="C510" t="s">
        <v>40</v>
      </c>
      <c r="D510" t="s">
        <v>41</v>
      </c>
      <c r="E510">
        <v>19805</v>
      </c>
      <c r="F510">
        <v>2072</v>
      </c>
      <c r="G510" t="s">
        <v>97</v>
      </c>
      <c r="H510" t="s">
        <v>98</v>
      </c>
      <c r="I510" t="s">
        <v>224</v>
      </c>
      <c r="J510" t="s">
        <v>225</v>
      </c>
      <c r="K510">
        <v>914</v>
      </c>
      <c r="L510">
        <v>910</v>
      </c>
      <c r="M510">
        <v>-4</v>
      </c>
      <c r="N510">
        <v>15</v>
      </c>
      <c r="O510">
        <v>925</v>
      </c>
      <c r="P510">
        <v>1010</v>
      </c>
      <c r="Q510">
        <v>3</v>
      </c>
      <c r="R510">
        <v>1022</v>
      </c>
      <c r="S510">
        <v>1013</v>
      </c>
      <c r="T510">
        <v>-9</v>
      </c>
      <c r="U510">
        <v>0</v>
      </c>
      <c r="V510">
        <v>0</v>
      </c>
      <c r="W510">
        <v>68</v>
      </c>
      <c r="X510">
        <v>63</v>
      </c>
      <c r="Y510">
        <v>45</v>
      </c>
      <c r="Z510">
        <v>290</v>
      </c>
      <c r="AF510" t="str">
        <f t="shared" si="64"/>
        <v>10:13</v>
      </c>
      <c r="AG510" t="str">
        <f t="shared" si="59"/>
        <v>09:10</v>
      </c>
      <c r="AH510" s="5">
        <f t="shared" si="60"/>
        <v>4.3750000000000011E-2</v>
      </c>
      <c r="AI510" t="str">
        <f t="shared" si="65"/>
        <v>Morning</v>
      </c>
      <c r="AJ510" t="str">
        <f t="shared" si="66"/>
        <v>REMOVE</v>
      </c>
      <c r="AK510" t="str">
        <f t="shared" si="61"/>
        <v>Monday</v>
      </c>
      <c r="AL510" t="str">
        <f t="shared" si="62"/>
        <v>OnTime</v>
      </c>
      <c r="AM510" t="str">
        <f t="shared" si="63"/>
        <v>May</v>
      </c>
    </row>
    <row r="511" spans="1:39" x14ac:dyDescent="0.3">
      <c r="A511" s="1">
        <v>44666</v>
      </c>
      <c r="B511" t="s">
        <v>39</v>
      </c>
      <c r="C511" t="s">
        <v>40</v>
      </c>
      <c r="D511" t="s">
        <v>41</v>
      </c>
      <c r="E511">
        <v>19805</v>
      </c>
      <c r="F511">
        <v>355</v>
      </c>
      <c r="G511" t="s">
        <v>174</v>
      </c>
      <c r="H511" t="s">
        <v>175</v>
      </c>
      <c r="I511" t="s">
        <v>281</v>
      </c>
      <c r="J511" t="s">
        <v>282</v>
      </c>
      <c r="K511">
        <v>1709</v>
      </c>
      <c r="L511">
        <v>1716</v>
      </c>
      <c r="M511">
        <v>7</v>
      </c>
      <c r="N511">
        <v>10</v>
      </c>
      <c r="O511">
        <v>1726</v>
      </c>
      <c r="P511">
        <v>1824</v>
      </c>
      <c r="Q511">
        <v>4</v>
      </c>
      <c r="R511">
        <v>1829</v>
      </c>
      <c r="S511">
        <v>1828</v>
      </c>
      <c r="T511">
        <v>-1</v>
      </c>
      <c r="U511">
        <v>0</v>
      </c>
      <c r="V511">
        <v>0</v>
      </c>
      <c r="W511">
        <v>80</v>
      </c>
      <c r="X511">
        <v>72</v>
      </c>
      <c r="Y511">
        <v>58</v>
      </c>
      <c r="Z511">
        <v>338</v>
      </c>
      <c r="AF511" t="str">
        <f t="shared" si="64"/>
        <v>18:28</v>
      </c>
      <c r="AG511" t="str">
        <f t="shared" si="59"/>
        <v>17:16</v>
      </c>
      <c r="AH511" s="5">
        <f t="shared" si="60"/>
        <v>5.0000000000000044E-2</v>
      </c>
      <c r="AI511" t="str">
        <f t="shared" si="65"/>
        <v>Afternoon</v>
      </c>
      <c r="AJ511" t="str">
        <f t="shared" si="66"/>
        <v>REMOVE</v>
      </c>
      <c r="AK511" t="str">
        <f t="shared" si="61"/>
        <v>Friday</v>
      </c>
      <c r="AL511" t="str">
        <f t="shared" si="62"/>
        <v>OnTime</v>
      </c>
      <c r="AM511" t="str">
        <f t="shared" si="63"/>
        <v>April</v>
      </c>
    </row>
    <row r="512" spans="1:39" x14ac:dyDescent="0.3">
      <c r="A512" s="1">
        <v>44242</v>
      </c>
      <c r="B512" t="s">
        <v>14</v>
      </c>
      <c r="C512" t="s">
        <v>15</v>
      </c>
      <c r="D512" t="s">
        <v>16</v>
      </c>
      <c r="E512">
        <v>19790</v>
      </c>
      <c r="F512">
        <v>1716</v>
      </c>
      <c r="G512" t="s">
        <v>60</v>
      </c>
      <c r="H512" t="s">
        <v>61</v>
      </c>
      <c r="I512" t="s">
        <v>220</v>
      </c>
      <c r="J512" t="s">
        <v>221</v>
      </c>
      <c r="K512">
        <v>2230</v>
      </c>
      <c r="L512">
        <v>2225</v>
      </c>
      <c r="M512">
        <v>-5</v>
      </c>
      <c r="N512">
        <v>15</v>
      </c>
      <c r="O512">
        <v>2240</v>
      </c>
      <c r="P512">
        <v>2232</v>
      </c>
      <c r="Q512">
        <v>4</v>
      </c>
      <c r="R512">
        <v>2238</v>
      </c>
      <c r="S512">
        <v>2236</v>
      </c>
      <c r="T512">
        <v>-2</v>
      </c>
      <c r="U512">
        <v>0</v>
      </c>
      <c r="V512">
        <v>0</v>
      </c>
      <c r="W512">
        <v>68</v>
      </c>
      <c r="X512">
        <v>71</v>
      </c>
      <c r="Y512">
        <v>52</v>
      </c>
      <c r="Z512">
        <v>250</v>
      </c>
      <c r="AF512" t="str">
        <f t="shared" si="64"/>
        <v>22:36</v>
      </c>
      <c r="AG512" t="str">
        <f t="shared" ref="AG512:AG575" si="67">TEXT(INT(L512/100),"00") &amp; ":" &amp; TEXT(MOD(L512,100),"00")</f>
        <v>22:25</v>
      </c>
      <c r="AH512" s="5">
        <f t="shared" ref="AH512:AH575" si="68">AF512-AG512</f>
        <v>7.6388888888888618E-3</v>
      </c>
      <c r="AI512" t="str">
        <f t="shared" si="65"/>
        <v>Evening</v>
      </c>
      <c r="AJ512" t="str">
        <f t="shared" si="66"/>
        <v>REMOVE</v>
      </c>
      <c r="AK512" t="str">
        <f t="shared" si="61"/>
        <v>Monday</v>
      </c>
      <c r="AL512" t="str">
        <f t="shared" si="62"/>
        <v>OnTime</v>
      </c>
      <c r="AM512" t="str">
        <f t="shared" si="63"/>
        <v>February</v>
      </c>
    </row>
    <row r="513" spans="1:39" x14ac:dyDescent="0.3">
      <c r="A513" s="1">
        <v>44302</v>
      </c>
      <c r="B513" t="s">
        <v>14</v>
      </c>
      <c r="C513" t="s">
        <v>15</v>
      </c>
      <c r="D513" t="s">
        <v>16</v>
      </c>
      <c r="E513">
        <v>19790</v>
      </c>
      <c r="F513">
        <v>703</v>
      </c>
      <c r="G513" t="s">
        <v>60</v>
      </c>
      <c r="H513" t="s">
        <v>61</v>
      </c>
      <c r="I513" t="s">
        <v>30</v>
      </c>
      <c r="J513" t="s">
        <v>31</v>
      </c>
      <c r="K513">
        <v>1800</v>
      </c>
      <c r="L513">
        <v>1835</v>
      </c>
      <c r="M513">
        <v>35</v>
      </c>
      <c r="N513">
        <v>25</v>
      </c>
      <c r="O513">
        <v>1900</v>
      </c>
      <c r="P513">
        <v>2007</v>
      </c>
      <c r="Q513">
        <v>6</v>
      </c>
      <c r="R513">
        <v>1923</v>
      </c>
      <c r="S513">
        <v>2013</v>
      </c>
      <c r="T513">
        <v>50</v>
      </c>
      <c r="U513">
        <v>0</v>
      </c>
      <c r="V513">
        <v>0</v>
      </c>
      <c r="W513">
        <v>143</v>
      </c>
      <c r="X513">
        <v>158</v>
      </c>
      <c r="Y513">
        <v>127</v>
      </c>
      <c r="Z513">
        <v>731</v>
      </c>
      <c r="AA513">
        <v>0</v>
      </c>
      <c r="AB513">
        <v>0</v>
      </c>
      <c r="AC513">
        <v>15</v>
      </c>
      <c r="AD513">
        <v>0</v>
      </c>
      <c r="AE513">
        <v>35</v>
      </c>
      <c r="AF513" t="str">
        <f t="shared" si="64"/>
        <v>20:13</v>
      </c>
      <c r="AG513" t="str">
        <f t="shared" si="67"/>
        <v>18:35</v>
      </c>
      <c r="AH513" s="5">
        <f t="shared" si="68"/>
        <v>6.8055555555555536E-2</v>
      </c>
      <c r="AI513" t="str">
        <f t="shared" si="65"/>
        <v>Evening</v>
      </c>
      <c r="AJ513" t="str">
        <f t="shared" si="66"/>
        <v>KEEP</v>
      </c>
      <c r="AK513" t="str">
        <f t="shared" si="61"/>
        <v>Friday</v>
      </c>
      <c r="AL513" t="str">
        <f t="shared" si="62"/>
        <v>Delayed</v>
      </c>
      <c r="AM513" t="str">
        <f t="shared" si="63"/>
        <v>April</v>
      </c>
    </row>
    <row r="514" spans="1:39" x14ac:dyDescent="0.3">
      <c r="A514" s="1">
        <v>43854</v>
      </c>
      <c r="B514" t="s">
        <v>122</v>
      </c>
      <c r="C514" t="s">
        <v>123</v>
      </c>
      <c r="D514" t="s">
        <v>124</v>
      </c>
      <c r="E514">
        <v>20304</v>
      </c>
      <c r="F514">
        <v>5356</v>
      </c>
      <c r="G514" t="s">
        <v>21</v>
      </c>
      <c r="H514" t="s">
        <v>22</v>
      </c>
      <c r="I514" t="s">
        <v>37</v>
      </c>
      <c r="J514" t="s">
        <v>38</v>
      </c>
      <c r="K514">
        <v>1051</v>
      </c>
      <c r="L514">
        <v>1044</v>
      </c>
      <c r="M514">
        <v>-7</v>
      </c>
      <c r="N514">
        <v>19</v>
      </c>
      <c r="O514">
        <v>1103</v>
      </c>
      <c r="P514">
        <v>1318</v>
      </c>
      <c r="Q514">
        <v>4</v>
      </c>
      <c r="R514">
        <v>1336</v>
      </c>
      <c r="S514">
        <v>1322</v>
      </c>
      <c r="T514">
        <v>-14</v>
      </c>
      <c r="U514">
        <v>0</v>
      </c>
      <c r="V514">
        <v>0</v>
      </c>
      <c r="W514">
        <v>105</v>
      </c>
      <c r="X514">
        <v>98</v>
      </c>
      <c r="Y514">
        <v>75</v>
      </c>
      <c r="Z514">
        <v>495</v>
      </c>
      <c r="AF514" t="str">
        <f t="shared" si="64"/>
        <v>13:22</v>
      </c>
      <c r="AG514" t="str">
        <f t="shared" si="67"/>
        <v>10:44</v>
      </c>
      <c r="AH514" s="5">
        <f t="shared" si="68"/>
        <v>0.10972222222222222</v>
      </c>
      <c r="AI514" t="str">
        <f t="shared" si="65"/>
        <v>Morning</v>
      </c>
      <c r="AJ514" t="str">
        <f t="shared" si="66"/>
        <v>REMOVE</v>
      </c>
      <c r="AK514" t="str">
        <f t="shared" si="61"/>
        <v>Friday</v>
      </c>
      <c r="AL514" t="str">
        <f t="shared" si="62"/>
        <v>OnTime</v>
      </c>
      <c r="AM514" t="str">
        <f t="shared" si="63"/>
        <v>January</v>
      </c>
    </row>
    <row r="515" spans="1:39" x14ac:dyDescent="0.3">
      <c r="A515" s="1">
        <v>43650</v>
      </c>
      <c r="B515" t="s">
        <v>94</v>
      </c>
      <c r="C515" t="s">
        <v>95</v>
      </c>
      <c r="D515" t="s">
        <v>96</v>
      </c>
      <c r="E515">
        <v>20397</v>
      </c>
      <c r="F515">
        <v>5116</v>
      </c>
      <c r="G515" t="s">
        <v>160</v>
      </c>
      <c r="H515" t="s">
        <v>161</v>
      </c>
      <c r="I515" t="s">
        <v>42</v>
      </c>
      <c r="J515" t="s">
        <v>43</v>
      </c>
      <c r="K515">
        <v>1320</v>
      </c>
      <c r="L515">
        <v>1314</v>
      </c>
      <c r="M515">
        <v>-6</v>
      </c>
      <c r="N515">
        <v>13</v>
      </c>
      <c r="O515">
        <v>1327</v>
      </c>
      <c r="P515">
        <v>1715</v>
      </c>
      <c r="Q515">
        <v>29</v>
      </c>
      <c r="R515">
        <v>1626</v>
      </c>
      <c r="S515">
        <v>1744</v>
      </c>
      <c r="T515">
        <v>78</v>
      </c>
      <c r="U515">
        <v>0</v>
      </c>
      <c r="V515">
        <v>0</v>
      </c>
      <c r="W515">
        <v>126</v>
      </c>
      <c r="X515">
        <v>210</v>
      </c>
      <c r="Y515">
        <v>168</v>
      </c>
      <c r="Z515">
        <v>719</v>
      </c>
      <c r="AA515">
        <v>0</v>
      </c>
      <c r="AB515">
        <v>0</v>
      </c>
      <c r="AC515">
        <v>78</v>
      </c>
      <c r="AD515">
        <v>0</v>
      </c>
      <c r="AE515">
        <v>0</v>
      </c>
      <c r="AF515" t="str">
        <f t="shared" si="64"/>
        <v>17:44</v>
      </c>
      <c r="AG515" t="str">
        <f t="shared" si="67"/>
        <v>13:14</v>
      </c>
      <c r="AH515" s="5">
        <f t="shared" si="68"/>
        <v>0.1875</v>
      </c>
      <c r="AI515" t="str">
        <f t="shared" si="65"/>
        <v>Afternoon</v>
      </c>
      <c r="AJ515" t="str">
        <f t="shared" si="66"/>
        <v>REMOVE</v>
      </c>
      <c r="AK515" t="str">
        <f t="shared" ref="AK515:AK578" si="69">TEXT(A515, "dddd")</f>
        <v>Thursday</v>
      </c>
      <c r="AL515" t="str">
        <f t="shared" ref="AL515:AL578" si="70">IF(T515&gt; 15, "Delayed", "OnTime")</f>
        <v>Delayed</v>
      </c>
      <c r="AM515" t="str">
        <f t="shared" ref="AM515:AM578" si="71">TEXT(A515, "mmmm")</f>
        <v>July</v>
      </c>
    </row>
    <row r="516" spans="1:39" x14ac:dyDescent="0.3">
      <c r="A516" s="1">
        <v>43794</v>
      </c>
      <c r="B516" t="s">
        <v>39</v>
      </c>
      <c r="C516" t="s">
        <v>40</v>
      </c>
      <c r="D516" t="s">
        <v>41</v>
      </c>
      <c r="E516">
        <v>19805</v>
      </c>
      <c r="F516">
        <v>1627</v>
      </c>
      <c r="G516" t="s">
        <v>21</v>
      </c>
      <c r="H516" t="s">
        <v>22</v>
      </c>
      <c r="I516" t="s">
        <v>174</v>
      </c>
      <c r="J516" t="s">
        <v>175</v>
      </c>
      <c r="K516">
        <v>1546</v>
      </c>
      <c r="L516">
        <v>1541</v>
      </c>
      <c r="M516">
        <v>-5</v>
      </c>
      <c r="N516">
        <v>27</v>
      </c>
      <c r="O516">
        <v>1608</v>
      </c>
      <c r="P516">
        <v>1751</v>
      </c>
      <c r="Q516">
        <v>4</v>
      </c>
      <c r="R516">
        <v>1741</v>
      </c>
      <c r="S516">
        <v>1755</v>
      </c>
      <c r="T516">
        <v>14</v>
      </c>
      <c r="U516">
        <v>0</v>
      </c>
      <c r="V516">
        <v>0</v>
      </c>
      <c r="W516">
        <v>115</v>
      </c>
      <c r="X516">
        <v>134</v>
      </c>
      <c r="Y516">
        <v>103</v>
      </c>
      <c r="Z516">
        <v>602</v>
      </c>
      <c r="AF516" t="str">
        <f t="shared" si="64"/>
        <v>17:55</v>
      </c>
      <c r="AG516" t="str">
        <f t="shared" si="67"/>
        <v>15:41</v>
      </c>
      <c r="AH516" s="5">
        <f t="shared" si="68"/>
        <v>9.3055555555555558E-2</v>
      </c>
      <c r="AI516" t="str">
        <f t="shared" si="65"/>
        <v>Afternoon</v>
      </c>
      <c r="AJ516" t="str">
        <f t="shared" si="66"/>
        <v>REMOVE</v>
      </c>
      <c r="AK516" t="str">
        <f t="shared" si="69"/>
        <v>Monday</v>
      </c>
      <c r="AL516" t="str">
        <f t="shared" si="70"/>
        <v>OnTime</v>
      </c>
      <c r="AM516" t="str">
        <f t="shared" si="71"/>
        <v>November</v>
      </c>
    </row>
    <row r="517" spans="1:39" x14ac:dyDescent="0.3">
      <c r="A517" s="1">
        <v>43774</v>
      </c>
      <c r="B517" t="s">
        <v>32</v>
      </c>
      <c r="C517" t="s">
        <v>33</v>
      </c>
      <c r="D517" t="s">
        <v>34</v>
      </c>
      <c r="E517">
        <v>19393</v>
      </c>
      <c r="F517">
        <v>3047</v>
      </c>
      <c r="G517" t="s">
        <v>53</v>
      </c>
      <c r="H517" t="s">
        <v>54</v>
      </c>
      <c r="I517" t="s">
        <v>127</v>
      </c>
      <c r="J517" t="s">
        <v>128</v>
      </c>
      <c r="K517">
        <v>1910</v>
      </c>
      <c r="L517">
        <v>1930</v>
      </c>
      <c r="M517">
        <v>20</v>
      </c>
      <c r="N517">
        <v>8</v>
      </c>
      <c r="O517">
        <v>1938</v>
      </c>
      <c r="P517">
        <v>22</v>
      </c>
      <c r="Q517">
        <v>4</v>
      </c>
      <c r="R517">
        <v>15</v>
      </c>
      <c r="S517">
        <v>26</v>
      </c>
      <c r="T517">
        <v>11</v>
      </c>
      <c r="U517">
        <v>0</v>
      </c>
      <c r="V517">
        <v>0</v>
      </c>
      <c r="W517">
        <v>185</v>
      </c>
      <c r="X517">
        <v>176</v>
      </c>
      <c r="Y517">
        <v>164</v>
      </c>
      <c r="Z517">
        <v>1363</v>
      </c>
      <c r="AF517" t="str">
        <f t="shared" si="64"/>
        <v>00:26</v>
      </c>
      <c r="AG517" t="str">
        <f t="shared" si="67"/>
        <v>19:30</v>
      </c>
      <c r="AH517" s="5">
        <f t="shared" si="68"/>
        <v>-0.7944444444444444</v>
      </c>
      <c r="AI517" t="str">
        <f t="shared" si="65"/>
        <v>Evening</v>
      </c>
      <c r="AJ517" t="str">
        <f t="shared" si="66"/>
        <v>KEEP</v>
      </c>
      <c r="AK517" t="str">
        <f t="shared" si="69"/>
        <v>Tuesday</v>
      </c>
      <c r="AL517" t="str">
        <f t="shared" si="70"/>
        <v>OnTime</v>
      </c>
      <c r="AM517" t="str">
        <f t="shared" si="71"/>
        <v>November</v>
      </c>
    </row>
    <row r="518" spans="1:39" x14ac:dyDescent="0.3">
      <c r="A518" s="1">
        <v>44602</v>
      </c>
      <c r="B518" t="s">
        <v>32</v>
      </c>
      <c r="C518" t="s">
        <v>33</v>
      </c>
      <c r="D518" t="s">
        <v>34</v>
      </c>
      <c r="E518">
        <v>19393</v>
      </c>
      <c r="F518">
        <v>2216</v>
      </c>
      <c r="G518" t="s">
        <v>68</v>
      </c>
      <c r="H518" t="s">
        <v>69</v>
      </c>
      <c r="I518" t="s">
        <v>60</v>
      </c>
      <c r="J518" t="s">
        <v>61</v>
      </c>
      <c r="K518">
        <v>1455</v>
      </c>
      <c r="L518">
        <v>1506</v>
      </c>
      <c r="M518">
        <v>11</v>
      </c>
      <c r="N518">
        <v>6</v>
      </c>
      <c r="O518">
        <v>1512</v>
      </c>
      <c r="P518">
        <v>1649</v>
      </c>
      <c r="Q518">
        <v>3</v>
      </c>
      <c r="R518">
        <v>1700</v>
      </c>
      <c r="S518">
        <v>1652</v>
      </c>
      <c r="T518">
        <v>-8</v>
      </c>
      <c r="U518">
        <v>0</v>
      </c>
      <c r="V518">
        <v>0</v>
      </c>
      <c r="W518">
        <v>65</v>
      </c>
      <c r="X518">
        <v>46</v>
      </c>
      <c r="Y518">
        <v>37</v>
      </c>
      <c r="Z518">
        <v>214</v>
      </c>
      <c r="AF518" t="str">
        <f t="shared" si="64"/>
        <v>16:52</v>
      </c>
      <c r="AG518" t="str">
        <f t="shared" si="67"/>
        <v>15:06</v>
      </c>
      <c r="AH518" s="5">
        <f t="shared" si="68"/>
        <v>7.3611111111111072E-2</v>
      </c>
      <c r="AI518" t="str">
        <f t="shared" si="65"/>
        <v>Afternoon</v>
      </c>
      <c r="AJ518" t="str">
        <f t="shared" si="66"/>
        <v>REMOVE</v>
      </c>
      <c r="AK518" t="str">
        <f t="shared" si="69"/>
        <v>Thursday</v>
      </c>
      <c r="AL518" t="str">
        <f t="shared" si="70"/>
        <v>OnTime</v>
      </c>
      <c r="AM518" t="str">
        <f t="shared" si="71"/>
        <v>February</v>
      </c>
    </row>
    <row r="519" spans="1:39" x14ac:dyDescent="0.3">
      <c r="A519" s="1">
        <v>44789</v>
      </c>
      <c r="B519" t="s">
        <v>46</v>
      </c>
      <c r="C519" t="s">
        <v>47</v>
      </c>
      <c r="D519" t="s">
        <v>48</v>
      </c>
      <c r="E519">
        <v>20452</v>
      </c>
      <c r="F519">
        <v>4743</v>
      </c>
      <c r="G519" t="s">
        <v>259</v>
      </c>
      <c r="H519" t="s">
        <v>260</v>
      </c>
      <c r="I519" t="s">
        <v>97</v>
      </c>
      <c r="J519" t="s">
        <v>98</v>
      </c>
      <c r="K519">
        <v>1818</v>
      </c>
      <c r="L519">
        <v>1812</v>
      </c>
      <c r="M519">
        <v>-6</v>
      </c>
      <c r="N519">
        <v>23</v>
      </c>
      <c r="O519">
        <v>1835</v>
      </c>
      <c r="P519">
        <v>1902</v>
      </c>
      <c r="Q519">
        <v>15</v>
      </c>
      <c r="R519">
        <v>1925</v>
      </c>
      <c r="S519">
        <v>1917</v>
      </c>
      <c r="T519">
        <v>-8</v>
      </c>
      <c r="U519">
        <v>0</v>
      </c>
      <c r="V519">
        <v>0</v>
      </c>
      <c r="W519">
        <v>67</v>
      </c>
      <c r="X519">
        <v>65</v>
      </c>
      <c r="Y519">
        <v>27</v>
      </c>
      <c r="Z519">
        <v>91</v>
      </c>
      <c r="AF519" t="str">
        <f t="shared" si="64"/>
        <v>19:17</v>
      </c>
      <c r="AG519" t="str">
        <f t="shared" si="67"/>
        <v>18:12</v>
      </c>
      <c r="AH519" s="5">
        <f t="shared" si="68"/>
        <v>4.5138888888888951E-2</v>
      </c>
      <c r="AI519" t="str">
        <f t="shared" si="65"/>
        <v>Evening</v>
      </c>
      <c r="AJ519" t="str">
        <f t="shared" si="66"/>
        <v>REMOVE</v>
      </c>
      <c r="AK519" t="str">
        <f t="shared" si="69"/>
        <v>Tuesday</v>
      </c>
      <c r="AL519" t="str">
        <f t="shared" si="70"/>
        <v>OnTime</v>
      </c>
      <c r="AM519" t="str">
        <f t="shared" si="71"/>
        <v>August</v>
      </c>
    </row>
    <row r="520" spans="1:39" x14ac:dyDescent="0.3">
      <c r="A520" s="1">
        <v>44179</v>
      </c>
      <c r="B520" t="s">
        <v>162</v>
      </c>
      <c r="C520" t="s">
        <v>163</v>
      </c>
      <c r="D520" t="s">
        <v>164</v>
      </c>
      <c r="E520">
        <v>20436</v>
      </c>
      <c r="F520">
        <v>1169</v>
      </c>
      <c r="G520" t="s">
        <v>178</v>
      </c>
      <c r="H520" t="s">
        <v>179</v>
      </c>
      <c r="I520" t="s">
        <v>28</v>
      </c>
      <c r="J520" t="s">
        <v>29</v>
      </c>
      <c r="K520">
        <v>1720</v>
      </c>
      <c r="L520">
        <v>1716</v>
      </c>
      <c r="M520">
        <v>-4</v>
      </c>
      <c r="N520">
        <v>23</v>
      </c>
      <c r="O520">
        <v>1739</v>
      </c>
      <c r="P520">
        <v>1951</v>
      </c>
      <c r="Q520">
        <v>14</v>
      </c>
      <c r="R520">
        <v>2000</v>
      </c>
      <c r="S520">
        <v>2005</v>
      </c>
      <c r="T520">
        <v>5</v>
      </c>
      <c r="U520">
        <v>0</v>
      </c>
      <c r="V520">
        <v>0</v>
      </c>
      <c r="W520">
        <v>160</v>
      </c>
      <c r="X520">
        <v>169</v>
      </c>
      <c r="Y520">
        <v>132</v>
      </c>
      <c r="Z520">
        <v>861</v>
      </c>
      <c r="AF520" t="str">
        <f t="shared" si="64"/>
        <v>20:05</v>
      </c>
      <c r="AG520" t="str">
        <f t="shared" si="67"/>
        <v>17:16</v>
      </c>
      <c r="AH520" s="5">
        <f t="shared" si="68"/>
        <v>0.11736111111111114</v>
      </c>
      <c r="AI520" t="str">
        <f t="shared" si="65"/>
        <v>Afternoon</v>
      </c>
      <c r="AJ520" t="str">
        <f t="shared" si="66"/>
        <v>REMOVE</v>
      </c>
      <c r="AK520" t="str">
        <f t="shared" si="69"/>
        <v>Monday</v>
      </c>
      <c r="AL520" t="str">
        <f t="shared" si="70"/>
        <v>OnTime</v>
      </c>
      <c r="AM520" t="str">
        <f t="shared" si="71"/>
        <v>December</v>
      </c>
    </row>
    <row r="521" spans="1:39" x14ac:dyDescent="0.3">
      <c r="A521" s="1">
        <v>44973</v>
      </c>
      <c r="B521" t="s">
        <v>39</v>
      </c>
      <c r="C521" t="s">
        <v>40</v>
      </c>
      <c r="D521" t="s">
        <v>41</v>
      </c>
      <c r="E521">
        <v>19805</v>
      </c>
      <c r="F521">
        <v>2067</v>
      </c>
      <c r="G521" t="s">
        <v>127</v>
      </c>
      <c r="H521" t="s">
        <v>128</v>
      </c>
      <c r="I521" t="s">
        <v>97</v>
      </c>
      <c r="J521" t="s">
        <v>98</v>
      </c>
      <c r="K521">
        <v>700</v>
      </c>
      <c r="L521">
        <v>753</v>
      </c>
      <c r="M521">
        <v>53</v>
      </c>
      <c r="N521">
        <v>53</v>
      </c>
      <c r="O521">
        <v>846</v>
      </c>
      <c r="P521">
        <v>1135</v>
      </c>
      <c r="Q521">
        <v>8</v>
      </c>
      <c r="R521">
        <v>1014</v>
      </c>
      <c r="S521">
        <v>1143</v>
      </c>
      <c r="T521">
        <v>89</v>
      </c>
      <c r="U521">
        <v>0</v>
      </c>
      <c r="V521">
        <v>0</v>
      </c>
      <c r="W521">
        <v>134</v>
      </c>
      <c r="X521">
        <v>170</v>
      </c>
      <c r="Y521">
        <v>109</v>
      </c>
      <c r="Z521">
        <v>808</v>
      </c>
      <c r="AA521">
        <v>0</v>
      </c>
      <c r="AB521">
        <v>53</v>
      </c>
      <c r="AC521">
        <v>36</v>
      </c>
      <c r="AD521">
        <v>0</v>
      </c>
      <c r="AE521">
        <v>0</v>
      </c>
      <c r="AF521" t="str">
        <f t="shared" si="64"/>
        <v>11:43</v>
      </c>
      <c r="AG521" t="str">
        <f t="shared" si="67"/>
        <v>07:53</v>
      </c>
      <c r="AH521" s="5">
        <f t="shared" si="68"/>
        <v>0.15972222222222221</v>
      </c>
      <c r="AI521" t="str">
        <f t="shared" si="65"/>
        <v>Morning</v>
      </c>
      <c r="AJ521" t="str">
        <f t="shared" si="66"/>
        <v>KEEP</v>
      </c>
      <c r="AK521" t="str">
        <f t="shared" si="69"/>
        <v>Thursday</v>
      </c>
      <c r="AL521" t="str">
        <f t="shared" si="70"/>
        <v>Delayed</v>
      </c>
      <c r="AM521" t="str">
        <f t="shared" si="71"/>
        <v>February</v>
      </c>
    </row>
    <row r="522" spans="1:39" x14ac:dyDescent="0.3">
      <c r="A522" s="1">
        <v>44638</v>
      </c>
      <c r="B522" t="s">
        <v>32</v>
      </c>
      <c r="C522" t="s">
        <v>33</v>
      </c>
      <c r="D522" t="s">
        <v>34</v>
      </c>
      <c r="E522">
        <v>19393</v>
      </c>
      <c r="F522">
        <v>936</v>
      </c>
      <c r="G522" t="s">
        <v>28</v>
      </c>
      <c r="H522" t="s">
        <v>29</v>
      </c>
      <c r="I522" t="s">
        <v>60</v>
      </c>
      <c r="J522" t="s">
        <v>61</v>
      </c>
      <c r="K522">
        <v>1135</v>
      </c>
      <c r="L522">
        <v>1226</v>
      </c>
      <c r="M522">
        <v>51</v>
      </c>
      <c r="N522">
        <v>25</v>
      </c>
      <c r="O522">
        <v>1251</v>
      </c>
      <c r="P522">
        <v>1405</v>
      </c>
      <c r="Q522">
        <v>10</v>
      </c>
      <c r="R522">
        <v>1315</v>
      </c>
      <c r="S522">
        <v>1415</v>
      </c>
      <c r="T522">
        <v>60</v>
      </c>
      <c r="U522">
        <v>0</v>
      </c>
      <c r="V522">
        <v>0</v>
      </c>
      <c r="W522">
        <v>100</v>
      </c>
      <c r="X522">
        <v>109</v>
      </c>
      <c r="Y522">
        <v>74</v>
      </c>
      <c r="Z522">
        <v>404</v>
      </c>
      <c r="AA522">
        <v>0</v>
      </c>
      <c r="AB522">
        <v>0</v>
      </c>
      <c r="AC522">
        <v>47</v>
      </c>
      <c r="AD522">
        <v>0</v>
      </c>
      <c r="AE522">
        <v>13</v>
      </c>
      <c r="AF522" t="str">
        <f t="shared" si="64"/>
        <v>14:15</v>
      </c>
      <c r="AG522" t="str">
        <f t="shared" si="67"/>
        <v>12:26</v>
      </c>
      <c r="AH522" s="5">
        <f t="shared" si="68"/>
        <v>7.5694444444444398E-2</v>
      </c>
      <c r="AI522" t="str">
        <f t="shared" si="65"/>
        <v>Afternoon</v>
      </c>
      <c r="AJ522" t="str">
        <f t="shared" si="66"/>
        <v>KEEP</v>
      </c>
      <c r="AK522" t="str">
        <f t="shared" si="69"/>
        <v>Friday</v>
      </c>
      <c r="AL522" t="str">
        <f t="shared" si="70"/>
        <v>Delayed</v>
      </c>
      <c r="AM522" t="str">
        <f t="shared" si="71"/>
        <v>March</v>
      </c>
    </row>
    <row r="523" spans="1:39" x14ac:dyDescent="0.3">
      <c r="A523" s="1">
        <v>45163</v>
      </c>
      <c r="B523" t="s">
        <v>155</v>
      </c>
      <c r="C523" t="s">
        <v>156</v>
      </c>
      <c r="D523" t="s">
        <v>157</v>
      </c>
      <c r="E523">
        <v>20398</v>
      </c>
      <c r="F523">
        <v>3472</v>
      </c>
      <c r="G523" t="s">
        <v>30</v>
      </c>
      <c r="H523" t="s">
        <v>31</v>
      </c>
      <c r="I523" t="s">
        <v>313</v>
      </c>
      <c r="J523" t="s">
        <v>314</v>
      </c>
      <c r="K523">
        <v>1901</v>
      </c>
      <c r="L523">
        <v>1857</v>
      </c>
      <c r="M523">
        <v>-4</v>
      </c>
      <c r="N523">
        <v>26</v>
      </c>
      <c r="O523">
        <v>1923</v>
      </c>
      <c r="P523">
        <v>2216</v>
      </c>
      <c r="Q523">
        <v>4</v>
      </c>
      <c r="R523">
        <v>2221</v>
      </c>
      <c r="S523">
        <v>2220</v>
      </c>
      <c r="T523">
        <v>-1</v>
      </c>
      <c r="U523">
        <v>0</v>
      </c>
      <c r="V523">
        <v>0</v>
      </c>
      <c r="W523">
        <v>140</v>
      </c>
      <c r="X523">
        <v>143</v>
      </c>
      <c r="Y523">
        <v>113</v>
      </c>
      <c r="Z523">
        <v>767</v>
      </c>
      <c r="AF523" t="str">
        <f t="shared" si="64"/>
        <v>22:20</v>
      </c>
      <c r="AG523" t="str">
        <f t="shared" si="67"/>
        <v>18:57</v>
      </c>
      <c r="AH523" s="5">
        <f t="shared" si="68"/>
        <v>0.14097222222222228</v>
      </c>
      <c r="AI523" t="str">
        <f t="shared" si="65"/>
        <v>Evening</v>
      </c>
      <c r="AJ523" t="str">
        <f t="shared" si="66"/>
        <v>REMOVE</v>
      </c>
      <c r="AK523" t="str">
        <f t="shared" si="69"/>
        <v>Friday</v>
      </c>
      <c r="AL523" t="str">
        <f t="shared" si="70"/>
        <v>OnTime</v>
      </c>
      <c r="AM523" t="str">
        <f t="shared" si="71"/>
        <v>August</v>
      </c>
    </row>
    <row r="524" spans="1:39" x14ac:dyDescent="0.3">
      <c r="A524" s="1">
        <v>44894</v>
      </c>
      <c r="B524" t="s">
        <v>94</v>
      </c>
      <c r="C524" t="s">
        <v>95</v>
      </c>
      <c r="D524" t="s">
        <v>96</v>
      </c>
      <c r="E524">
        <v>20397</v>
      </c>
      <c r="F524">
        <v>5093</v>
      </c>
      <c r="G524" t="s">
        <v>97</v>
      </c>
      <c r="H524" t="s">
        <v>98</v>
      </c>
      <c r="I524" t="s">
        <v>210</v>
      </c>
      <c r="J524" t="s">
        <v>211</v>
      </c>
      <c r="K524">
        <v>1125</v>
      </c>
      <c r="L524">
        <v>1121</v>
      </c>
      <c r="M524">
        <v>-4</v>
      </c>
      <c r="N524">
        <v>29</v>
      </c>
      <c r="O524">
        <v>1150</v>
      </c>
      <c r="P524">
        <v>1154</v>
      </c>
      <c r="Q524">
        <v>4</v>
      </c>
      <c r="R524">
        <v>1205</v>
      </c>
      <c r="S524">
        <v>1158</v>
      </c>
      <c r="T524">
        <v>-7</v>
      </c>
      <c r="U524">
        <v>0</v>
      </c>
      <c r="V524">
        <v>0</v>
      </c>
      <c r="W524">
        <v>100</v>
      </c>
      <c r="X524">
        <v>97</v>
      </c>
      <c r="Y524">
        <v>64</v>
      </c>
      <c r="Z524">
        <v>350</v>
      </c>
      <c r="AF524" t="str">
        <f t="shared" si="64"/>
        <v>11:58</v>
      </c>
      <c r="AG524" t="str">
        <f t="shared" si="67"/>
        <v>11:21</v>
      </c>
      <c r="AH524" s="5">
        <f t="shared" si="68"/>
        <v>2.5694444444444464E-2</v>
      </c>
      <c r="AI524" t="str">
        <f t="shared" si="65"/>
        <v>Morning</v>
      </c>
      <c r="AJ524" t="str">
        <f t="shared" si="66"/>
        <v>REMOVE</v>
      </c>
      <c r="AK524" t="str">
        <f t="shared" si="69"/>
        <v>Tuesday</v>
      </c>
      <c r="AL524" t="str">
        <f t="shared" si="70"/>
        <v>OnTime</v>
      </c>
      <c r="AM524" t="str">
        <f t="shared" si="71"/>
        <v>November</v>
      </c>
    </row>
    <row r="525" spans="1:39" x14ac:dyDescent="0.3">
      <c r="A525" s="1">
        <v>44526</v>
      </c>
      <c r="B525" t="s">
        <v>226</v>
      </c>
      <c r="C525" t="s">
        <v>227</v>
      </c>
      <c r="D525" t="s">
        <v>228</v>
      </c>
      <c r="E525">
        <v>19687</v>
      </c>
      <c r="F525">
        <v>2210</v>
      </c>
      <c r="G525" t="s">
        <v>281</v>
      </c>
      <c r="H525" t="s">
        <v>282</v>
      </c>
      <c r="I525" t="s">
        <v>212</v>
      </c>
      <c r="J525" t="s">
        <v>213</v>
      </c>
      <c r="K525">
        <v>1525</v>
      </c>
      <c r="L525">
        <v>1522</v>
      </c>
      <c r="M525">
        <v>-3</v>
      </c>
      <c r="N525">
        <v>16</v>
      </c>
      <c r="O525">
        <v>1538</v>
      </c>
      <c r="P525">
        <v>1802</v>
      </c>
      <c r="Q525">
        <v>3</v>
      </c>
      <c r="R525">
        <v>1755</v>
      </c>
      <c r="S525">
        <v>1805</v>
      </c>
      <c r="T525">
        <v>10</v>
      </c>
      <c r="U525">
        <v>0</v>
      </c>
      <c r="V525">
        <v>0</v>
      </c>
      <c r="W525">
        <v>150</v>
      </c>
      <c r="X525">
        <v>163</v>
      </c>
      <c r="Y525">
        <v>144</v>
      </c>
      <c r="Z525">
        <v>859</v>
      </c>
      <c r="AF525" t="str">
        <f t="shared" si="64"/>
        <v>18:05</v>
      </c>
      <c r="AG525" t="str">
        <f t="shared" si="67"/>
        <v>15:22</v>
      </c>
      <c r="AH525" s="5">
        <f t="shared" si="68"/>
        <v>0.11319444444444449</v>
      </c>
      <c r="AI525" t="str">
        <f t="shared" si="65"/>
        <v>Afternoon</v>
      </c>
      <c r="AJ525" t="str">
        <f t="shared" si="66"/>
        <v>REMOVE</v>
      </c>
      <c r="AK525" t="str">
        <f t="shared" si="69"/>
        <v>Friday</v>
      </c>
      <c r="AL525" t="str">
        <f t="shared" si="70"/>
        <v>OnTime</v>
      </c>
      <c r="AM525" t="str">
        <f t="shared" si="71"/>
        <v>November</v>
      </c>
    </row>
    <row r="526" spans="1:39" x14ac:dyDescent="0.3">
      <c r="A526" s="1">
        <v>44953</v>
      </c>
      <c r="B526" t="s">
        <v>39</v>
      </c>
      <c r="C526" t="s">
        <v>40</v>
      </c>
      <c r="D526" t="s">
        <v>41</v>
      </c>
      <c r="E526">
        <v>19805</v>
      </c>
      <c r="F526">
        <v>2227</v>
      </c>
      <c r="G526" t="s">
        <v>165</v>
      </c>
      <c r="H526" t="s">
        <v>166</v>
      </c>
      <c r="I526" t="s">
        <v>194</v>
      </c>
      <c r="J526" t="s">
        <v>195</v>
      </c>
      <c r="K526">
        <v>555</v>
      </c>
      <c r="L526">
        <v>553</v>
      </c>
      <c r="M526">
        <v>-2</v>
      </c>
      <c r="N526">
        <v>13</v>
      </c>
      <c r="O526">
        <v>606</v>
      </c>
      <c r="P526">
        <v>714</v>
      </c>
      <c r="Q526">
        <v>6</v>
      </c>
      <c r="R526">
        <v>750</v>
      </c>
      <c r="S526">
        <v>720</v>
      </c>
      <c r="T526">
        <v>-30</v>
      </c>
      <c r="U526">
        <v>0</v>
      </c>
      <c r="V526">
        <v>0</v>
      </c>
      <c r="W526">
        <v>175</v>
      </c>
      <c r="X526">
        <v>147</v>
      </c>
      <c r="Y526">
        <v>128</v>
      </c>
      <c r="Z526">
        <v>1045</v>
      </c>
      <c r="AF526" t="str">
        <f t="shared" ref="AF526:AF589" si="72">TEXT(INT(S526/100),"00") &amp; ":" &amp; TEXT(MOD(S526,100),"00")</f>
        <v>07:20</v>
      </c>
      <c r="AG526" t="str">
        <f t="shared" si="67"/>
        <v>05:53</v>
      </c>
      <c r="AH526" s="5">
        <f t="shared" si="68"/>
        <v>6.0416666666666702E-2</v>
      </c>
      <c r="AI526" t="str">
        <f t="shared" si="65"/>
        <v>Night</v>
      </c>
      <c r="AJ526" t="str">
        <f t="shared" si="66"/>
        <v>REMOVE</v>
      </c>
      <c r="AK526" t="str">
        <f t="shared" si="69"/>
        <v>Friday</v>
      </c>
      <c r="AL526" t="str">
        <f t="shared" si="70"/>
        <v>OnTime</v>
      </c>
      <c r="AM526" t="str">
        <f t="shared" si="71"/>
        <v>January</v>
      </c>
    </row>
    <row r="527" spans="1:39" x14ac:dyDescent="0.3">
      <c r="A527" s="1">
        <v>44612</v>
      </c>
      <c r="B527" t="s">
        <v>39</v>
      </c>
      <c r="C527" t="s">
        <v>40</v>
      </c>
      <c r="D527" t="s">
        <v>41</v>
      </c>
      <c r="E527">
        <v>19805</v>
      </c>
      <c r="F527">
        <v>1898</v>
      </c>
      <c r="G527" t="s">
        <v>178</v>
      </c>
      <c r="H527" t="s">
        <v>179</v>
      </c>
      <c r="I527" t="s">
        <v>333</v>
      </c>
      <c r="J527" t="s">
        <v>334</v>
      </c>
      <c r="K527">
        <v>1122</v>
      </c>
      <c r="L527">
        <v>1111</v>
      </c>
      <c r="M527">
        <v>-11</v>
      </c>
      <c r="N527">
        <v>16</v>
      </c>
      <c r="O527">
        <v>1127</v>
      </c>
      <c r="P527">
        <v>1407</v>
      </c>
      <c r="Q527">
        <v>17</v>
      </c>
      <c r="R527">
        <v>1429</v>
      </c>
      <c r="S527">
        <v>1424</v>
      </c>
      <c r="T527">
        <v>-5</v>
      </c>
      <c r="U527">
        <v>0</v>
      </c>
      <c r="V527">
        <v>0</v>
      </c>
      <c r="W527">
        <v>187</v>
      </c>
      <c r="X527">
        <v>193</v>
      </c>
      <c r="Y527">
        <v>160</v>
      </c>
      <c r="Z527">
        <v>1121</v>
      </c>
      <c r="AF527" t="str">
        <f t="shared" si="72"/>
        <v>14:24</v>
      </c>
      <c r="AG527" t="str">
        <f t="shared" si="67"/>
        <v>11:11</v>
      </c>
      <c r="AH527" s="5">
        <f t="shared" si="68"/>
        <v>0.13402777777777775</v>
      </c>
      <c r="AI527" t="str">
        <f t="shared" si="65"/>
        <v>Morning</v>
      </c>
      <c r="AJ527" t="str">
        <f t="shared" si="66"/>
        <v>REMOVE</v>
      </c>
      <c r="AK527" t="str">
        <f t="shared" si="69"/>
        <v>Sunday</v>
      </c>
      <c r="AL527" t="str">
        <f t="shared" si="70"/>
        <v>OnTime</v>
      </c>
      <c r="AM527" t="str">
        <f t="shared" si="71"/>
        <v>February</v>
      </c>
    </row>
    <row r="528" spans="1:39" x14ac:dyDescent="0.3">
      <c r="A528" s="1">
        <v>44827</v>
      </c>
      <c r="B528" t="s">
        <v>32</v>
      </c>
      <c r="C528" t="s">
        <v>33</v>
      </c>
      <c r="D528" t="s">
        <v>34</v>
      </c>
      <c r="E528">
        <v>19393</v>
      </c>
      <c r="F528">
        <v>176</v>
      </c>
      <c r="G528" t="s">
        <v>44</v>
      </c>
      <c r="H528" t="s">
        <v>45</v>
      </c>
      <c r="I528" t="s">
        <v>68</v>
      </c>
      <c r="J528" t="s">
        <v>69</v>
      </c>
      <c r="K528">
        <v>1000</v>
      </c>
      <c r="L528">
        <v>1003</v>
      </c>
      <c r="M528">
        <v>3</v>
      </c>
      <c r="N528">
        <v>12</v>
      </c>
      <c r="O528">
        <v>1015</v>
      </c>
      <c r="P528">
        <v>1130</v>
      </c>
      <c r="Q528">
        <v>6</v>
      </c>
      <c r="R528">
        <v>1155</v>
      </c>
      <c r="S528">
        <v>1136</v>
      </c>
      <c r="T528">
        <v>-19</v>
      </c>
      <c r="U528">
        <v>0</v>
      </c>
      <c r="V528">
        <v>0</v>
      </c>
      <c r="W528">
        <v>175</v>
      </c>
      <c r="X528">
        <v>153</v>
      </c>
      <c r="Y528">
        <v>135</v>
      </c>
      <c r="Z528">
        <v>942</v>
      </c>
      <c r="AF528" t="str">
        <f t="shared" si="72"/>
        <v>11:36</v>
      </c>
      <c r="AG528" t="str">
        <f t="shared" si="67"/>
        <v>10:03</v>
      </c>
      <c r="AH528" s="5">
        <f t="shared" si="68"/>
        <v>6.4583333333333326E-2</v>
      </c>
      <c r="AI528" t="str">
        <f t="shared" si="65"/>
        <v>Morning</v>
      </c>
      <c r="AJ528" t="str">
        <f t="shared" si="66"/>
        <v>REMOVE</v>
      </c>
      <c r="AK528" t="str">
        <f t="shared" si="69"/>
        <v>Friday</v>
      </c>
      <c r="AL528" t="str">
        <f t="shared" si="70"/>
        <v>OnTime</v>
      </c>
      <c r="AM528" t="str">
        <f t="shared" si="71"/>
        <v>September</v>
      </c>
    </row>
    <row r="529" spans="1:39" x14ac:dyDescent="0.3">
      <c r="A529" s="1">
        <v>44620</v>
      </c>
      <c r="B529" t="s">
        <v>14</v>
      </c>
      <c r="C529" t="s">
        <v>15</v>
      </c>
      <c r="D529" t="s">
        <v>16</v>
      </c>
      <c r="E529">
        <v>19790</v>
      </c>
      <c r="F529">
        <v>1293</v>
      </c>
      <c r="G529" t="s">
        <v>17</v>
      </c>
      <c r="H529" t="s">
        <v>18</v>
      </c>
      <c r="I529" t="s">
        <v>169</v>
      </c>
      <c r="J529" t="s">
        <v>170</v>
      </c>
      <c r="K529">
        <v>745</v>
      </c>
      <c r="L529">
        <v>835</v>
      </c>
      <c r="M529">
        <v>50</v>
      </c>
      <c r="N529">
        <v>22</v>
      </c>
      <c r="O529">
        <v>857</v>
      </c>
      <c r="P529">
        <v>1255</v>
      </c>
      <c r="Q529">
        <v>3</v>
      </c>
      <c r="R529">
        <v>1215</v>
      </c>
      <c r="S529">
        <v>1258</v>
      </c>
      <c r="T529">
        <v>43</v>
      </c>
      <c r="U529">
        <v>0</v>
      </c>
      <c r="V529">
        <v>0</v>
      </c>
      <c r="W529">
        <v>210</v>
      </c>
      <c r="X529">
        <v>203</v>
      </c>
      <c r="Y529">
        <v>178</v>
      </c>
      <c r="Z529">
        <v>1416</v>
      </c>
      <c r="AA529">
        <v>43</v>
      </c>
      <c r="AB529">
        <v>0</v>
      </c>
      <c r="AC529">
        <v>0</v>
      </c>
      <c r="AD529">
        <v>0</v>
      </c>
      <c r="AE529">
        <v>0</v>
      </c>
      <c r="AF529" t="str">
        <f t="shared" si="72"/>
        <v>12:58</v>
      </c>
      <c r="AG529" t="str">
        <f t="shared" si="67"/>
        <v>08:35</v>
      </c>
      <c r="AH529" s="5">
        <f t="shared" si="68"/>
        <v>0.18263888888888885</v>
      </c>
      <c r="AI529" t="str">
        <f t="shared" ref="AI529:AI592" si="73">IF(HOUR(AG529)&lt;6,"Night",IF(HOUR(AG529)&lt;12,"Morning",IF(HOUR(AG529)&lt;18,"Afternoon","Evening")))</f>
        <v>Morning</v>
      </c>
      <c r="AJ529" t="str">
        <f t="shared" si="66"/>
        <v>KEEP</v>
      </c>
      <c r="AK529" t="str">
        <f t="shared" si="69"/>
        <v>Monday</v>
      </c>
      <c r="AL529" t="str">
        <f t="shared" si="70"/>
        <v>Delayed</v>
      </c>
      <c r="AM529" t="str">
        <f t="shared" si="71"/>
        <v>February</v>
      </c>
    </row>
    <row r="530" spans="1:39" x14ac:dyDescent="0.3">
      <c r="A530" s="1">
        <v>44354</v>
      </c>
      <c r="B530" t="s">
        <v>32</v>
      </c>
      <c r="C530" t="s">
        <v>33</v>
      </c>
      <c r="D530" t="s">
        <v>34</v>
      </c>
      <c r="E530">
        <v>19393</v>
      </c>
      <c r="F530">
        <v>1181</v>
      </c>
      <c r="G530" t="s">
        <v>103</v>
      </c>
      <c r="H530" t="s">
        <v>104</v>
      </c>
      <c r="I530" t="s">
        <v>60</v>
      </c>
      <c r="J530" t="s">
        <v>61</v>
      </c>
      <c r="K530">
        <v>1340</v>
      </c>
      <c r="L530">
        <v>1400</v>
      </c>
      <c r="M530">
        <v>20</v>
      </c>
      <c r="N530">
        <v>9</v>
      </c>
      <c r="O530">
        <v>1409</v>
      </c>
      <c r="P530">
        <v>2035</v>
      </c>
      <c r="Q530">
        <v>8</v>
      </c>
      <c r="R530">
        <v>2040</v>
      </c>
      <c r="S530">
        <v>2043</v>
      </c>
      <c r="T530">
        <v>3</v>
      </c>
      <c r="U530">
        <v>0</v>
      </c>
      <c r="V530">
        <v>0</v>
      </c>
      <c r="W530">
        <v>240</v>
      </c>
      <c r="X530">
        <v>223</v>
      </c>
      <c r="Y530">
        <v>206</v>
      </c>
      <c r="Z530">
        <v>1747</v>
      </c>
      <c r="AF530" t="str">
        <f t="shared" si="72"/>
        <v>20:43</v>
      </c>
      <c r="AG530" t="str">
        <f t="shared" si="67"/>
        <v>14:00</v>
      </c>
      <c r="AH530" s="5">
        <f t="shared" si="68"/>
        <v>0.27986111111111112</v>
      </c>
      <c r="AI530" t="str">
        <f t="shared" si="73"/>
        <v>Afternoon</v>
      </c>
      <c r="AJ530" t="str">
        <f t="shared" si="66"/>
        <v>KEEP</v>
      </c>
      <c r="AK530" t="str">
        <f t="shared" si="69"/>
        <v>Monday</v>
      </c>
      <c r="AL530" t="str">
        <f t="shared" si="70"/>
        <v>OnTime</v>
      </c>
      <c r="AM530" t="str">
        <f t="shared" si="71"/>
        <v>June</v>
      </c>
    </row>
    <row r="531" spans="1:39" x14ac:dyDescent="0.3">
      <c r="A531" s="1">
        <v>44249</v>
      </c>
      <c r="B531" t="s">
        <v>39</v>
      </c>
      <c r="C531" t="s">
        <v>40</v>
      </c>
      <c r="D531" t="s">
        <v>41</v>
      </c>
      <c r="E531">
        <v>19805</v>
      </c>
      <c r="F531">
        <v>2266</v>
      </c>
      <c r="G531" t="s">
        <v>30</v>
      </c>
      <c r="H531" t="s">
        <v>31</v>
      </c>
      <c r="I531" t="s">
        <v>194</v>
      </c>
      <c r="J531" t="s">
        <v>195</v>
      </c>
      <c r="K531">
        <v>2020</v>
      </c>
      <c r="L531">
        <v>2040</v>
      </c>
      <c r="M531">
        <v>20</v>
      </c>
      <c r="N531">
        <v>18</v>
      </c>
      <c r="O531">
        <v>2058</v>
      </c>
      <c r="P531">
        <v>6</v>
      </c>
      <c r="Q531">
        <v>4</v>
      </c>
      <c r="R531">
        <v>17</v>
      </c>
      <c r="S531">
        <v>10</v>
      </c>
      <c r="T531">
        <v>-7</v>
      </c>
      <c r="U531">
        <v>0</v>
      </c>
      <c r="V531">
        <v>0</v>
      </c>
      <c r="W531">
        <v>177</v>
      </c>
      <c r="X531">
        <v>150</v>
      </c>
      <c r="Y531">
        <v>128</v>
      </c>
      <c r="Z531">
        <v>1121</v>
      </c>
      <c r="AF531" t="str">
        <f t="shared" si="72"/>
        <v>00:10</v>
      </c>
      <c r="AG531" t="str">
        <f t="shared" si="67"/>
        <v>20:40</v>
      </c>
      <c r="AH531" s="5">
        <f t="shared" si="68"/>
        <v>-0.85416666666666674</v>
      </c>
      <c r="AI531" t="str">
        <f t="shared" si="73"/>
        <v>Evening</v>
      </c>
      <c r="AJ531" t="str">
        <f t="shared" si="66"/>
        <v>REMOVE</v>
      </c>
      <c r="AK531" t="str">
        <f t="shared" si="69"/>
        <v>Monday</v>
      </c>
      <c r="AL531" t="str">
        <f t="shared" si="70"/>
        <v>OnTime</v>
      </c>
      <c r="AM531" t="str">
        <f t="shared" si="71"/>
        <v>February</v>
      </c>
    </row>
    <row r="532" spans="1:39" x14ac:dyDescent="0.3">
      <c r="A532" s="1">
        <v>43981</v>
      </c>
      <c r="B532" t="s">
        <v>39</v>
      </c>
      <c r="C532" t="s">
        <v>40</v>
      </c>
      <c r="D532" t="s">
        <v>41</v>
      </c>
      <c r="E532">
        <v>19805</v>
      </c>
      <c r="F532">
        <v>2248</v>
      </c>
      <c r="G532" t="s">
        <v>30</v>
      </c>
      <c r="H532" t="s">
        <v>31</v>
      </c>
      <c r="I532" t="s">
        <v>23</v>
      </c>
      <c r="J532" t="s">
        <v>24</v>
      </c>
      <c r="K532">
        <v>1040</v>
      </c>
      <c r="L532">
        <v>1034</v>
      </c>
      <c r="M532">
        <v>-6</v>
      </c>
      <c r="N532">
        <v>24</v>
      </c>
      <c r="O532">
        <v>1058</v>
      </c>
      <c r="P532">
        <v>1207</v>
      </c>
      <c r="Q532">
        <v>4</v>
      </c>
      <c r="R532">
        <v>1236</v>
      </c>
      <c r="S532">
        <v>1211</v>
      </c>
      <c r="T532">
        <v>-25</v>
      </c>
      <c r="U532">
        <v>0</v>
      </c>
      <c r="V532">
        <v>0</v>
      </c>
      <c r="W532">
        <v>236</v>
      </c>
      <c r="X532">
        <v>217</v>
      </c>
      <c r="Y532">
        <v>189</v>
      </c>
      <c r="Z532">
        <v>1464</v>
      </c>
      <c r="AF532" t="str">
        <f t="shared" si="72"/>
        <v>12:11</v>
      </c>
      <c r="AG532" t="str">
        <f t="shared" si="67"/>
        <v>10:34</v>
      </c>
      <c r="AH532" s="5">
        <f t="shared" si="68"/>
        <v>6.7361111111111094E-2</v>
      </c>
      <c r="AI532" t="str">
        <f t="shared" si="73"/>
        <v>Morning</v>
      </c>
      <c r="AJ532" t="str">
        <f t="shared" si="66"/>
        <v>REMOVE</v>
      </c>
      <c r="AK532" t="str">
        <f t="shared" si="69"/>
        <v>Saturday</v>
      </c>
      <c r="AL532" t="str">
        <f t="shared" si="70"/>
        <v>OnTime</v>
      </c>
      <c r="AM532" t="str">
        <f t="shared" si="71"/>
        <v>May</v>
      </c>
    </row>
    <row r="533" spans="1:39" x14ac:dyDescent="0.3">
      <c r="A533" s="1">
        <v>44736</v>
      </c>
      <c r="B533" t="s">
        <v>14</v>
      </c>
      <c r="C533" t="s">
        <v>15</v>
      </c>
      <c r="D533" t="s">
        <v>16</v>
      </c>
      <c r="E533">
        <v>19790</v>
      </c>
      <c r="F533">
        <v>2896</v>
      </c>
      <c r="G533" t="s">
        <v>60</v>
      </c>
      <c r="H533" t="s">
        <v>61</v>
      </c>
      <c r="I533" t="s">
        <v>133</v>
      </c>
      <c r="J533" t="s">
        <v>134</v>
      </c>
      <c r="K533">
        <v>1735</v>
      </c>
      <c r="L533">
        <v>1812</v>
      </c>
      <c r="M533">
        <v>37</v>
      </c>
      <c r="N533">
        <v>52</v>
      </c>
      <c r="O533">
        <v>1904</v>
      </c>
      <c r="P533">
        <v>2053</v>
      </c>
      <c r="Q533">
        <v>6</v>
      </c>
      <c r="R533">
        <v>1903</v>
      </c>
      <c r="S533">
        <v>2059</v>
      </c>
      <c r="T533">
        <v>116</v>
      </c>
      <c r="U533">
        <v>0</v>
      </c>
      <c r="V533">
        <v>0</v>
      </c>
      <c r="W533">
        <v>88</v>
      </c>
      <c r="X533">
        <v>167</v>
      </c>
      <c r="Y533">
        <v>109</v>
      </c>
      <c r="Z533">
        <v>406</v>
      </c>
      <c r="AA533">
        <v>0</v>
      </c>
      <c r="AB533">
        <v>0</v>
      </c>
      <c r="AC533">
        <v>116</v>
      </c>
      <c r="AD533">
        <v>0</v>
      </c>
      <c r="AE533">
        <v>0</v>
      </c>
      <c r="AF533" t="str">
        <f t="shared" si="72"/>
        <v>20:59</v>
      </c>
      <c r="AG533" t="str">
        <f t="shared" si="67"/>
        <v>18:12</v>
      </c>
      <c r="AH533" s="5">
        <f t="shared" si="68"/>
        <v>0.11597222222222225</v>
      </c>
      <c r="AI533" t="str">
        <f t="shared" si="73"/>
        <v>Evening</v>
      </c>
      <c r="AJ533" t="str">
        <f t="shared" si="66"/>
        <v>KEEP</v>
      </c>
      <c r="AK533" t="str">
        <f t="shared" si="69"/>
        <v>Friday</v>
      </c>
      <c r="AL533" t="str">
        <f t="shared" si="70"/>
        <v>Delayed</v>
      </c>
      <c r="AM533" t="str">
        <f t="shared" si="71"/>
        <v>June</v>
      </c>
    </row>
    <row r="534" spans="1:39" x14ac:dyDescent="0.3">
      <c r="A534" s="1">
        <v>43908</v>
      </c>
      <c r="B534" t="s">
        <v>14</v>
      </c>
      <c r="C534" t="s">
        <v>15</v>
      </c>
      <c r="D534" t="s">
        <v>16</v>
      </c>
      <c r="E534">
        <v>19790</v>
      </c>
      <c r="F534">
        <v>1488</v>
      </c>
      <c r="G534" t="s">
        <v>167</v>
      </c>
      <c r="H534" t="s">
        <v>168</v>
      </c>
      <c r="I534" t="s">
        <v>19</v>
      </c>
      <c r="J534" t="s">
        <v>20</v>
      </c>
      <c r="K534">
        <v>1310</v>
      </c>
      <c r="L534">
        <v>1310</v>
      </c>
      <c r="M534">
        <v>0</v>
      </c>
      <c r="N534">
        <v>29</v>
      </c>
      <c r="O534">
        <v>1339</v>
      </c>
      <c r="P534">
        <v>1613</v>
      </c>
      <c r="Q534">
        <v>4</v>
      </c>
      <c r="R534">
        <v>1604</v>
      </c>
      <c r="S534">
        <v>1617</v>
      </c>
      <c r="T534">
        <v>13</v>
      </c>
      <c r="U534">
        <v>0</v>
      </c>
      <c r="V534">
        <v>0</v>
      </c>
      <c r="W534">
        <v>174</v>
      </c>
      <c r="X534">
        <v>187</v>
      </c>
      <c r="Y534">
        <v>154</v>
      </c>
      <c r="Z534">
        <v>1050</v>
      </c>
      <c r="AF534" t="str">
        <f t="shared" si="72"/>
        <v>16:17</v>
      </c>
      <c r="AG534" t="str">
        <f t="shared" si="67"/>
        <v>13:10</v>
      </c>
      <c r="AH534" s="5">
        <f t="shared" si="68"/>
        <v>0.12986111111111109</v>
      </c>
      <c r="AI534" t="str">
        <f t="shared" si="73"/>
        <v>Afternoon</v>
      </c>
      <c r="AJ534" t="str">
        <f t="shared" si="66"/>
        <v>KEEP</v>
      </c>
      <c r="AK534" t="str">
        <f t="shared" si="69"/>
        <v>Wednesday</v>
      </c>
      <c r="AL534" t="str">
        <f t="shared" si="70"/>
        <v>OnTime</v>
      </c>
      <c r="AM534" t="str">
        <f t="shared" si="71"/>
        <v>March</v>
      </c>
    </row>
    <row r="535" spans="1:39" x14ac:dyDescent="0.3">
      <c r="A535" s="1">
        <v>44779</v>
      </c>
      <c r="B535" t="s">
        <v>32</v>
      </c>
      <c r="C535" t="s">
        <v>33</v>
      </c>
      <c r="D535" t="s">
        <v>34</v>
      </c>
      <c r="E535">
        <v>19393</v>
      </c>
      <c r="F535">
        <v>2923</v>
      </c>
      <c r="G535" t="s">
        <v>188</v>
      </c>
      <c r="H535" t="s">
        <v>189</v>
      </c>
      <c r="I535" t="s">
        <v>70</v>
      </c>
      <c r="J535" t="s">
        <v>71</v>
      </c>
      <c r="K535">
        <v>1345</v>
      </c>
      <c r="L535">
        <v>1351</v>
      </c>
      <c r="M535">
        <v>6</v>
      </c>
      <c r="N535">
        <v>11</v>
      </c>
      <c r="O535">
        <v>1402</v>
      </c>
      <c r="P535">
        <v>2127</v>
      </c>
      <c r="Q535">
        <v>4</v>
      </c>
      <c r="R535">
        <v>2140</v>
      </c>
      <c r="S535">
        <v>2131</v>
      </c>
      <c r="T535">
        <v>-9</v>
      </c>
      <c r="U535">
        <v>0</v>
      </c>
      <c r="V535">
        <v>0</v>
      </c>
      <c r="W535">
        <v>295</v>
      </c>
      <c r="X535">
        <v>280</v>
      </c>
      <c r="Y535">
        <v>265</v>
      </c>
      <c r="Z535">
        <v>2384</v>
      </c>
      <c r="AF535" t="str">
        <f t="shared" si="72"/>
        <v>21:31</v>
      </c>
      <c r="AG535" t="str">
        <f t="shared" si="67"/>
        <v>13:51</v>
      </c>
      <c r="AH535" s="5">
        <f t="shared" si="68"/>
        <v>0.31944444444444453</v>
      </c>
      <c r="AI535" t="str">
        <f t="shared" si="73"/>
        <v>Afternoon</v>
      </c>
      <c r="AJ535" t="str">
        <f t="shared" si="66"/>
        <v>REMOVE</v>
      </c>
      <c r="AK535" t="str">
        <f t="shared" si="69"/>
        <v>Saturday</v>
      </c>
      <c r="AL535" t="str">
        <f t="shared" si="70"/>
        <v>OnTime</v>
      </c>
      <c r="AM535" t="str">
        <f t="shared" si="71"/>
        <v>August</v>
      </c>
    </row>
    <row r="536" spans="1:39" x14ac:dyDescent="0.3">
      <c r="A536" s="1">
        <v>44443</v>
      </c>
      <c r="B536" t="s">
        <v>32</v>
      </c>
      <c r="C536" t="s">
        <v>33</v>
      </c>
      <c r="D536" t="s">
        <v>34</v>
      </c>
      <c r="E536">
        <v>19393</v>
      </c>
      <c r="F536">
        <v>3926</v>
      </c>
      <c r="G536" t="s">
        <v>292</v>
      </c>
      <c r="H536" t="s">
        <v>52</v>
      </c>
      <c r="I536" t="s">
        <v>66</v>
      </c>
      <c r="J536" t="s">
        <v>67</v>
      </c>
      <c r="K536">
        <v>950</v>
      </c>
      <c r="L536">
        <v>1000</v>
      </c>
      <c r="M536">
        <v>10</v>
      </c>
      <c r="N536">
        <v>12</v>
      </c>
      <c r="O536">
        <v>1012</v>
      </c>
      <c r="P536">
        <v>1216</v>
      </c>
      <c r="Q536">
        <v>4</v>
      </c>
      <c r="R536">
        <v>1215</v>
      </c>
      <c r="S536">
        <v>1220</v>
      </c>
      <c r="T536">
        <v>5</v>
      </c>
      <c r="U536">
        <v>0</v>
      </c>
      <c r="V536">
        <v>0</v>
      </c>
      <c r="W536">
        <v>145</v>
      </c>
      <c r="X536">
        <v>140</v>
      </c>
      <c r="Y536">
        <v>124</v>
      </c>
      <c r="Z536">
        <v>937</v>
      </c>
      <c r="AF536" t="str">
        <f t="shared" si="72"/>
        <v>12:20</v>
      </c>
      <c r="AG536" t="str">
        <f t="shared" si="67"/>
        <v>10:00</v>
      </c>
      <c r="AH536" s="5">
        <f t="shared" si="68"/>
        <v>9.7222222222222154E-2</v>
      </c>
      <c r="AI536" t="str">
        <f t="shared" si="73"/>
        <v>Morning</v>
      </c>
      <c r="AJ536" t="str">
        <f t="shared" si="66"/>
        <v>KEEP</v>
      </c>
      <c r="AK536" t="str">
        <f t="shared" si="69"/>
        <v>Saturday</v>
      </c>
      <c r="AL536" t="str">
        <f t="shared" si="70"/>
        <v>OnTime</v>
      </c>
      <c r="AM536" t="str">
        <f t="shared" si="71"/>
        <v>September</v>
      </c>
    </row>
    <row r="537" spans="1:39" x14ac:dyDescent="0.3">
      <c r="A537" s="1">
        <v>43658</v>
      </c>
      <c r="B537" t="s">
        <v>7</v>
      </c>
      <c r="C537" t="s">
        <v>8</v>
      </c>
      <c r="D537" t="s">
        <v>9</v>
      </c>
      <c r="E537">
        <v>19977</v>
      </c>
      <c r="F537">
        <v>1280</v>
      </c>
      <c r="G537" t="s">
        <v>80</v>
      </c>
      <c r="H537" t="s">
        <v>67</v>
      </c>
      <c r="I537" t="s">
        <v>345</v>
      </c>
      <c r="J537" t="s">
        <v>346</v>
      </c>
      <c r="K537">
        <v>1540</v>
      </c>
      <c r="L537">
        <v>1538</v>
      </c>
      <c r="M537">
        <v>-2</v>
      </c>
      <c r="N537">
        <v>18</v>
      </c>
      <c r="O537">
        <v>1556</v>
      </c>
      <c r="P537">
        <v>1913</v>
      </c>
      <c r="Q537">
        <v>3</v>
      </c>
      <c r="R537">
        <v>1922</v>
      </c>
      <c r="S537">
        <v>1916</v>
      </c>
      <c r="T537">
        <v>-6</v>
      </c>
      <c r="U537">
        <v>0</v>
      </c>
      <c r="V537">
        <v>0</v>
      </c>
      <c r="W537">
        <v>402</v>
      </c>
      <c r="X537">
        <v>398</v>
      </c>
      <c r="Y537">
        <v>377</v>
      </c>
      <c r="Z537">
        <v>2846</v>
      </c>
      <c r="AF537" t="str">
        <f t="shared" si="72"/>
        <v>19:16</v>
      </c>
      <c r="AG537" t="str">
        <f t="shared" si="67"/>
        <v>15:38</v>
      </c>
      <c r="AH537" s="5">
        <f t="shared" si="68"/>
        <v>0.15138888888888891</v>
      </c>
      <c r="AI537" t="str">
        <f t="shared" si="73"/>
        <v>Afternoon</v>
      </c>
      <c r="AJ537" t="str">
        <f t="shared" si="66"/>
        <v>REMOVE</v>
      </c>
      <c r="AK537" t="str">
        <f t="shared" si="69"/>
        <v>Friday</v>
      </c>
      <c r="AL537" t="str">
        <f t="shared" si="70"/>
        <v>OnTime</v>
      </c>
      <c r="AM537" t="str">
        <f t="shared" si="71"/>
        <v>July</v>
      </c>
    </row>
    <row r="538" spans="1:39" x14ac:dyDescent="0.3">
      <c r="A538" s="1">
        <v>43514</v>
      </c>
      <c r="B538" t="s">
        <v>46</v>
      </c>
      <c r="C538" t="s">
        <v>47</v>
      </c>
      <c r="D538" t="s">
        <v>48</v>
      </c>
      <c r="E538">
        <v>20452</v>
      </c>
      <c r="F538">
        <v>3475</v>
      </c>
      <c r="G538" t="s">
        <v>51</v>
      </c>
      <c r="H538" t="s">
        <v>52</v>
      </c>
      <c r="I538" t="s">
        <v>131</v>
      </c>
      <c r="J538" t="s">
        <v>132</v>
      </c>
      <c r="K538">
        <v>1155</v>
      </c>
      <c r="L538">
        <v>1152</v>
      </c>
      <c r="M538">
        <v>-3</v>
      </c>
      <c r="N538">
        <v>13</v>
      </c>
      <c r="O538">
        <v>1205</v>
      </c>
      <c r="P538">
        <v>1441</v>
      </c>
      <c r="Q538">
        <v>14</v>
      </c>
      <c r="R538">
        <v>1514</v>
      </c>
      <c r="S538">
        <v>1455</v>
      </c>
      <c r="T538">
        <v>-19</v>
      </c>
      <c r="U538">
        <v>0</v>
      </c>
      <c r="V538">
        <v>0</v>
      </c>
      <c r="W538">
        <v>139</v>
      </c>
      <c r="X538">
        <v>123</v>
      </c>
      <c r="Y538">
        <v>96</v>
      </c>
      <c r="Z538">
        <v>844</v>
      </c>
      <c r="AF538" t="str">
        <f t="shared" si="72"/>
        <v>14:55</v>
      </c>
      <c r="AG538" t="str">
        <f t="shared" si="67"/>
        <v>11:52</v>
      </c>
      <c r="AH538" s="5">
        <f t="shared" si="68"/>
        <v>0.12708333333333333</v>
      </c>
      <c r="AI538" t="str">
        <f t="shared" si="73"/>
        <v>Morning</v>
      </c>
      <c r="AJ538" t="str">
        <f t="shared" si="66"/>
        <v>REMOVE</v>
      </c>
      <c r="AK538" t="str">
        <f t="shared" si="69"/>
        <v>Monday</v>
      </c>
      <c r="AL538" t="str">
        <f t="shared" si="70"/>
        <v>OnTime</v>
      </c>
      <c r="AM538" t="str">
        <f t="shared" si="71"/>
        <v>February</v>
      </c>
    </row>
    <row r="539" spans="1:39" x14ac:dyDescent="0.3">
      <c r="A539" s="1">
        <v>44600</v>
      </c>
      <c r="B539" t="s">
        <v>122</v>
      </c>
      <c r="C539" t="s">
        <v>123</v>
      </c>
      <c r="D539" t="s">
        <v>124</v>
      </c>
      <c r="E539">
        <v>20304</v>
      </c>
      <c r="F539">
        <v>3942</v>
      </c>
      <c r="G539" t="s">
        <v>372</v>
      </c>
      <c r="H539" t="s">
        <v>373</v>
      </c>
      <c r="I539" t="s">
        <v>120</v>
      </c>
      <c r="J539" t="s">
        <v>121</v>
      </c>
      <c r="K539">
        <v>700</v>
      </c>
      <c r="L539">
        <v>652</v>
      </c>
      <c r="M539">
        <v>-8</v>
      </c>
      <c r="N539">
        <v>11</v>
      </c>
      <c r="O539">
        <v>703</v>
      </c>
      <c r="P539">
        <v>806</v>
      </c>
      <c r="Q539">
        <v>4</v>
      </c>
      <c r="R539">
        <v>847</v>
      </c>
      <c r="S539">
        <v>810</v>
      </c>
      <c r="T539">
        <v>-37</v>
      </c>
      <c r="U539">
        <v>0</v>
      </c>
      <c r="V539">
        <v>0</v>
      </c>
      <c r="W539">
        <v>107</v>
      </c>
      <c r="X539">
        <v>78</v>
      </c>
      <c r="Y539">
        <v>63</v>
      </c>
      <c r="Z539">
        <v>463</v>
      </c>
      <c r="AF539" t="str">
        <f t="shared" si="72"/>
        <v>08:10</v>
      </c>
      <c r="AG539" t="str">
        <f t="shared" si="67"/>
        <v>06:52</v>
      </c>
      <c r="AH539" s="5">
        <f t="shared" si="68"/>
        <v>5.4166666666666696E-2</v>
      </c>
      <c r="AI539" t="str">
        <f t="shared" si="73"/>
        <v>Morning</v>
      </c>
      <c r="AJ539" t="str">
        <f t="shared" si="66"/>
        <v>REMOVE</v>
      </c>
      <c r="AK539" t="str">
        <f t="shared" si="69"/>
        <v>Tuesday</v>
      </c>
      <c r="AL539" t="str">
        <f t="shared" si="70"/>
        <v>OnTime</v>
      </c>
      <c r="AM539" t="str">
        <f t="shared" si="71"/>
        <v>February</v>
      </c>
    </row>
    <row r="540" spans="1:39" x14ac:dyDescent="0.3">
      <c r="A540" s="1">
        <v>43615</v>
      </c>
      <c r="B540" t="s">
        <v>141</v>
      </c>
      <c r="C540" t="s">
        <v>142</v>
      </c>
      <c r="D540" t="s">
        <v>143</v>
      </c>
      <c r="E540">
        <v>20363</v>
      </c>
      <c r="F540">
        <v>5153</v>
      </c>
      <c r="G540" t="s">
        <v>402</v>
      </c>
      <c r="H540" t="s">
        <v>403</v>
      </c>
      <c r="I540" t="s">
        <v>150</v>
      </c>
      <c r="J540" t="s">
        <v>85</v>
      </c>
      <c r="K540">
        <v>710</v>
      </c>
      <c r="L540">
        <v>707</v>
      </c>
      <c r="M540">
        <v>-3</v>
      </c>
      <c r="N540">
        <v>16</v>
      </c>
      <c r="O540">
        <v>723</v>
      </c>
      <c r="P540">
        <v>918</v>
      </c>
      <c r="Q540">
        <v>9</v>
      </c>
      <c r="R540">
        <v>931</v>
      </c>
      <c r="S540">
        <v>927</v>
      </c>
      <c r="T540">
        <v>-4</v>
      </c>
      <c r="U540">
        <v>0</v>
      </c>
      <c r="V540">
        <v>0</v>
      </c>
      <c r="W540">
        <v>141</v>
      </c>
      <c r="X540">
        <v>140</v>
      </c>
      <c r="Y540">
        <v>115</v>
      </c>
      <c r="Z540">
        <v>833</v>
      </c>
      <c r="AF540" t="str">
        <f t="shared" si="72"/>
        <v>09:27</v>
      </c>
      <c r="AG540" t="str">
        <f t="shared" si="67"/>
        <v>07:07</v>
      </c>
      <c r="AH540" s="5">
        <f t="shared" si="68"/>
        <v>9.722222222222221E-2</v>
      </c>
      <c r="AI540" t="str">
        <f t="shared" si="73"/>
        <v>Morning</v>
      </c>
      <c r="AJ540" t="str">
        <f t="shared" si="66"/>
        <v>REMOVE</v>
      </c>
      <c r="AK540" t="str">
        <f t="shared" si="69"/>
        <v>Thursday</v>
      </c>
      <c r="AL540" t="str">
        <f t="shared" si="70"/>
        <v>OnTime</v>
      </c>
      <c r="AM540" t="str">
        <f t="shared" si="71"/>
        <v>May</v>
      </c>
    </row>
    <row r="541" spans="1:39" x14ac:dyDescent="0.3">
      <c r="A541" s="1">
        <v>43787</v>
      </c>
      <c r="B541" t="s">
        <v>7</v>
      </c>
      <c r="C541" t="s">
        <v>8</v>
      </c>
      <c r="D541" t="s">
        <v>9</v>
      </c>
      <c r="E541">
        <v>19977</v>
      </c>
      <c r="F541">
        <v>733</v>
      </c>
      <c r="G541" t="s">
        <v>80</v>
      </c>
      <c r="H541" t="s">
        <v>67</v>
      </c>
      <c r="I541" t="s">
        <v>21</v>
      </c>
      <c r="J541" t="s">
        <v>22</v>
      </c>
      <c r="K541">
        <v>800</v>
      </c>
      <c r="L541">
        <v>758</v>
      </c>
      <c r="M541">
        <v>-2</v>
      </c>
      <c r="N541">
        <v>35</v>
      </c>
      <c r="O541">
        <v>833</v>
      </c>
      <c r="P541">
        <v>937</v>
      </c>
      <c r="Q541">
        <v>10</v>
      </c>
      <c r="R541">
        <v>943</v>
      </c>
      <c r="S541">
        <v>947</v>
      </c>
      <c r="T541">
        <v>4</v>
      </c>
      <c r="U541">
        <v>0</v>
      </c>
      <c r="V541">
        <v>0</v>
      </c>
      <c r="W541">
        <v>163</v>
      </c>
      <c r="X541">
        <v>169</v>
      </c>
      <c r="Y541">
        <v>124</v>
      </c>
      <c r="Z541">
        <v>888</v>
      </c>
      <c r="AF541" t="str">
        <f t="shared" si="72"/>
        <v>09:47</v>
      </c>
      <c r="AG541" t="str">
        <f t="shared" si="67"/>
        <v>07:58</v>
      </c>
      <c r="AH541" s="5">
        <f t="shared" si="68"/>
        <v>7.5694444444444453E-2</v>
      </c>
      <c r="AI541" t="str">
        <f t="shared" si="73"/>
        <v>Morning</v>
      </c>
      <c r="AJ541" t="str">
        <f t="shared" si="66"/>
        <v>REMOVE</v>
      </c>
      <c r="AK541" t="str">
        <f t="shared" si="69"/>
        <v>Monday</v>
      </c>
      <c r="AL541" t="str">
        <f t="shared" si="70"/>
        <v>OnTime</v>
      </c>
      <c r="AM541" t="str">
        <f t="shared" si="71"/>
        <v>November</v>
      </c>
    </row>
    <row r="542" spans="1:39" x14ac:dyDescent="0.3">
      <c r="A542" s="1">
        <v>44916</v>
      </c>
      <c r="B542" t="s">
        <v>122</v>
      </c>
      <c r="C542" t="s">
        <v>123</v>
      </c>
      <c r="D542" t="s">
        <v>124</v>
      </c>
      <c r="E542">
        <v>20304</v>
      </c>
      <c r="F542">
        <v>5286</v>
      </c>
      <c r="G542" t="s">
        <v>129</v>
      </c>
      <c r="H542" t="s">
        <v>130</v>
      </c>
      <c r="I542" t="s">
        <v>53</v>
      </c>
      <c r="J542" t="s">
        <v>54</v>
      </c>
      <c r="K542">
        <v>1855</v>
      </c>
      <c r="L542">
        <v>1851</v>
      </c>
      <c r="M542">
        <v>-4</v>
      </c>
      <c r="N542">
        <v>18</v>
      </c>
      <c r="O542">
        <v>1909</v>
      </c>
      <c r="P542">
        <v>2012</v>
      </c>
      <c r="Q542">
        <v>7</v>
      </c>
      <c r="R542">
        <v>2036</v>
      </c>
      <c r="S542">
        <v>2019</v>
      </c>
      <c r="T542">
        <v>-17</v>
      </c>
      <c r="U542">
        <v>0</v>
      </c>
      <c r="V542">
        <v>0</v>
      </c>
      <c r="W542">
        <v>221</v>
      </c>
      <c r="X542">
        <v>208</v>
      </c>
      <c r="Y542">
        <v>183</v>
      </c>
      <c r="Z542">
        <v>1242</v>
      </c>
      <c r="AF542" t="str">
        <f t="shared" si="72"/>
        <v>20:19</v>
      </c>
      <c r="AG542" t="str">
        <f t="shared" si="67"/>
        <v>18:51</v>
      </c>
      <c r="AH542" s="5">
        <f t="shared" si="68"/>
        <v>6.1111111111111116E-2</v>
      </c>
      <c r="AI542" t="str">
        <f t="shared" si="73"/>
        <v>Evening</v>
      </c>
      <c r="AJ542" t="str">
        <f t="shared" si="66"/>
        <v>REMOVE</v>
      </c>
      <c r="AK542" t="str">
        <f t="shared" si="69"/>
        <v>Wednesday</v>
      </c>
      <c r="AL542" t="str">
        <f t="shared" si="70"/>
        <v>OnTime</v>
      </c>
      <c r="AM542" t="str">
        <f t="shared" si="71"/>
        <v>December</v>
      </c>
    </row>
    <row r="543" spans="1:39" x14ac:dyDescent="0.3">
      <c r="A543" s="1">
        <v>44574</v>
      </c>
      <c r="B543" t="s">
        <v>81</v>
      </c>
      <c r="C543" t="s">
        <v>82</v>
      </c>
      <c r="D543" t="s">
        <v>83</v>
      </c>
      <c r="E543">
        <v>20409</v>
      </c>
      <c r="F543">
        <v>633</v>
      </c>
      <c r="G543" t="s">
        <v>44</v>
      </c>
      <c r="H543" t="s">
        <v>45</v>
      </c>
      <c r="I543" t="s">
        <v>23</v>
      </c>
      <c r="J543" t="s">
        <v>24</v>
      </c>
      <c r="K543">
        <v>1845</v>
      </c>
      <c r="L543">
        <v>2021</v>
      </c>
      <c r="M543">
        <v>96</v>
      </c>
      <c r="N543">
        <v>14</v>
      </c>
      <c r="O543">
        <v>2035</v>
      </c>
      <c r="P543">
        <v>2</v>
      </c>
      <c r="Q543">
        <v>5</v>
      </c>
      <c r="R543">
        <v>2247</v>
      </c>
      <c r="S543">
        <v>7</v>
      </c>
      <c r="T543">
        <v>80</v>
      </c>
      <c r="U543">
        <v>0</v>
      </c>
      <c r="V543">
        <v>0</v>
      </c>
      <c r="W543">
        <v>422</v>
      </c>
      <c r="X543">
        <v>406</v>
      </c>
      <c r="Y543">
        <v>387</v>
      </c>
      <c r="Z543">
        <v>2704</v>
      </c>
      <c r="AA543">
        <v>80</v>
      </c>
      <c r="AB543">
        <v>0</v>
      </c>
      <c r="AC543">
        <v>0</v>
      </c>
      <c r="AD543">
        <v>0</v>
      </c>
      <c r="AE543">
        <v>0</v>
      </c>
      <c r="AF543" t="str">
        <f t="shared" si="72"/>
        <v>00:07</v>
      </c>
      <c r="AG543" t="str">
        <f t="shared" si="67"/>
        <v>20:21</v>
      </c>
      <c r="AH543" s="5">
        <f t="shared" si="68"/>
        <v>-0.84305555555555556</v>
      </c>
      <c r="AI543" t="str">
        <f t="shared" si="73"/>
        <v>Evening</v>
      </c>
      <c r="AJ543" t="str">
        <f t="shared" si="66"/>
        <v>KEEP</v>
      </c>
      <c r="AK543" t="str">
        <f t="shared" si="69"/>
        <v>Thursday</v>
      </c>
      <c r="AL543" t="str">
        <f t="shared" si="70"/>
        <v>Delayed</v>
      </c>
      <c r="AM543" t="str">
        <f t="shared" si="71"/>
        <v>January</v>
      </c>
    </row>
    <row r="544" spans="1:39" x14ac:dyDescent="0.3">
      <c r="A544" s="1">
        <v>44693</v>
      </c>
      <c r="B544" t="s">
        <v>32</v>
      </c>
      <c r="C544" t="s">
        <v>33</v>
      </c>
      <c r="D544" t="s">
        <v>34</v>
      </c>
      <c r="E544">
        <v>19393</v>
      </c>
      <c r="F544">
        <v>1721</v>
      </c>
      <c r="G544" t="s">
        <v>60</v>
      </c>
      <c r="H544" t="s">
        <v>61</v>
      </c>
      <c r="I544" t="s">
        <v>160</v>
      </c>
      <c r="J544" t="s">
        <v>161</v>
      </c>
      <c r="K544">
        <v>2010</v>
      </c>
      <c r="L544">
        <v>2202</v>
      </c>
      <c r="M544">
        <v>112</v>
      </c>
      <c r="N544">
        <v>8</v>
      </c>
      <c r="O544">
        <v>2210</v>
      </c>
      <c r="P544">
        <v>2223</v>
      </c>
      <c r="Q544">
        <v>3</v>
      </c>
      <c r="R544">
        <v>2055</v>
      </c>
      <c r="S544">
        <v>2226</v>
      </c>
      <c r="T544">
        <v>91</v>
      </c>
      <c r="U544">
        <v>0</v>
      </c>
      <c r="V544">
        <v>0</v>
      </c>
      <c r="W544">
        <v>105</v>
      </c>
      <c r="X544">
        <v>84</v>
      </c>
      <c r="Y544">
        <v>73</v>
      </c>
      <c r="Z544">
        <v>484</v>
      </c>
      <c r="AA544">
        <v>66</v>
      </c>
      <c r="AB544">
        <v>0</v>
      </c>
      <c r="AC544">
        <v>0</v>
      </c>
      <c r="AD544">
        <v>0</v>
      </c>
      <c r="AE544">
        <v>25</v>
      </c>
      <c r="AF544" t="str">
        <f t="shared" si="72"/>
        <v>22:26</v>
      </c>
      <c r="AG544" t="str">
        <f t="shared" si="67"/>
        <v>22:02</v>
      </c>
      <c r="AH544" s="5">
        <f t="shared" si="68"/>
        <v>1.6666666666666718E-2</v>
      </c>
      <c r="AI544" t="str">
        <f t="shared" si="73"/>
        <v>Evening</v>
      </c>
      <c r="AJ544" t="str">
        <f t="shared" si="66"/>
        <v>KEEP</v>
      </c>
      <c r="AK544" t="str">
        <f t="shared" si="69"/>
        <v>Thursday</v>
      </c>
      <c r="AL544" t="str">
        <f t="shared" si="70"/>
        <v>Delayed</v>
      </c>
      <c r="AM544" t="str">
        <f t="shared" si="71"/>
        <v>May</v>
      </c>
    </row>
    <row r="545" spans="1:39" x14ac:dyDescent="0.3">
      <c r="A545" s="1">
        <v>43783</v>
      </c>
      <c r="B545" t="s">
        <v>46</v>
      </c>
      <c r="C545" t="s">
        <v>47</v>
      </c>
      <c r="D545" t="s">
        <v>48</v>
      </c>
      <c r="E545">
        <v>20452</v>
      </c>
      <c r="F545">
        <v>4427</v>
      </c>
      <c r="G545" t="s">
        <v>150</v>
      </c>
      <c r="H545" t="s">
        <v>85</v>
      </c>
      <c r="I545" t="s">
        <v>144</v>
      </c>
      <c r="J545" t="s">
        <v>145</v>
      </c>
      <c r="K545">
        <v>659</v>
      </c>
      <c r="L545">
        <v>652</v>
      </c>
      <c r="M545">
        <v>-7</v>
      </c>
      <c r="N545">
        <v>9</v>
      </c>
      <c r="O545">
        <v>701</v>
      </c>
      <c r="P545">
        <v>829</v>
      </c>
      <c r="Q545">
        <v>10</v>
      </c>
      <c r="R545">
        <v>903</v>
      </c>
      <c r="S545">
        <v>839</v>
      </c>
      <c r="T545">
        <v>-24</v>
      </c>
      <c r="U545">
        <v>0</v>
      </c>
      <c r="V545">
        <v>0</v>
      </c>
      <c r="W545">
        <v>124</v>
      </c>
      <c r="X545">
        <v>107</v>
      </c>
      <c r="Y545">
        <v>88</v>
      </c>
      <c r="Z545">
        <v>502</v>
      </c>
      <c r="AF545" t="str">
        <f t="shared" si="72"/>
        <v>08:39</v>
      </c>
      <c r="AG545" t="str">
        <f t="shared" si="67"/>
        <v>06:52</v>
      </c>
      <c r="AH545" s="5">
        <f t="shared" si="68"/>
        <v>7.4305555555555569E-2</v>
      </c>
      <c r="AI545" t="str">
        <f t="shared" si="73"/>
        <v>Morning</v>
      </c>
      <c r="AJ545" t="str">
        <f t="shared" si="66"/>
        <v>REMOVE</v>
      </c>
      <c r="AK545" t="str">
        <f t="shared" si="69"/>
        <v>Thursday</v>
      </c>
      <c r="AL545" t="str">
        <f t="shared" si="70"/>
        <v>OnTime</v>
      </c>
      <c r="AM545" t="str">
        <f t="shared" si="71"/>
        <v>November</v>
      </c>
    </row>
    <row r="546" spans="1:39" x14ac:dyDescent="0.3">
      <c r="A546" s="1">
        <v>43838</v>
      </c>
      <c r="B546" t="s">
        <v>14</v>
      </c>
      <c r="C546" t="s">
        <v>15</v>
      </c>
      <c r="D546" t="s">
        <v>16</v>
      </c>
      <c r="E546">
        <v>19790</v>
      </c>
      <c r="F546">
        <v>955</v>
      </c>
      <c r="G546" t="s">
        <v>150</v>
      </c>
      <c r="H546" t="s">
        <v>85</v>
      </c>
      <c r="I546" t="s">
        <v>144</v>
      </c>
      <c r="J546" t="s">
        <v>145</v>
      </c>
      <c r="K546">
        <v>931</v>
      </c>
      <c r="L546">
        <v>925</v>
      </c>
      <c r="M546">
        <v>-6</v>
      </c>
      <c r="N546">
        <v>20</v>
      </c>
      <c r="O546">
        <v>945</v>
      </c>
      <c r="P546">
        <v>1109</v>
      </c>
      <c r="Q546">
        <v>9</v>
      </c>
      <c r="R546">
        <v>1142</v>
      </c>
      <c r="S546">
        <v>1118</v>
      </c>
      <c r="T546">
        <v>-24</v>
      </c>
      <c r="U546">
        <v>0</v>
      </c>
      <c r="V546">
        <v>0</v>
      </c>
      <c r="W546">
        <v>131</v>
      </c>
      <c r="X546">
        <v>113</v>
      </c>
      <c r="Y546">
        <v>84</v>
      </c>
      <c r="Z546">
        <v>502</v>
      </c>
      <c r="AF546" t="str">
        <f t="shared" si="72"/>
        <v>11:18</v>
      </c>
      <c r="AG546" t="str">
        <f t="shared" si="67"/>
        <v>09:25</v>
      </c>
      <c r="AH546" s="5">
        <f t="shared" si="68"/>
        <v>7.8472222222222221E-2</v>
      </c>
      <c r="AI546" t="str">
        <f t="shared" si="73"/>
        <v>Morning</v>
      </c>
      <c r="AJ546" t="str">
        <f t="shared" si="66"/>
        <v>REMOVE</v>
      </c>
      <c r="AK546" t="str">
        <f t="shared" si="69"/>
        <v>Wednesday</v>
      </c>
      <c r="AL546" t="str">
        <f t="shared" si="70"/>
        <v>OnTime</v>
      </c>
      <c r="AM546" t="str">
        <f t="shared" si="71"/>
        <v>January</v>
      </c>
    </row>
    <row r="547" spans="1:39" x14ac:dyDescent="0.3">
      <c r="A547" s="1">
        <v>45077</v>
      </c>
      <c r="B547" t="s">
        <v>141</v>
      </c>
      <c r="C547" t="s">
        <v>142</v>
      </c>
      <c r="D547" t="s">
        <v>143</v>
      </c>
      <c r="E547">
        <v>20363</v>
      </c>
      <c r="F547">
        <v>5463</v>
      </c>
      <c r="G547" t="s">
        <v>150</v>
      </c>
      <c r="H547" t="s">
        <v>85</v>
      </c>
      <c r="I547" t="s">
        <v>249</v>
      </c>
      <c r="J547" t="s">
        <v>250</v>
      </c>
      <c r="K547">
        <v>1559</v>
      </c>
      <c r="L547">
        <v>1558</v>
      </c>
      <c r="M547">
        <v>-1</v>
      </c>
      <c r="N547">
        <v>21</v>
      </c>
      <c r="O547">
        <v>1619</v>
      </c>
      <c r="P547">
        <v>1647</v>
      </c>
      <c r="Q547">
        <v>3</v>
      </c>
      <c r="R547">
        <v>1712</v>
      </c>
      <c r="S547">
        <v>1650</v>
      </c>
      <c r="T547">
        <v>-22</v>
      </c>
      <c r="U547">
        <v>0</v>
      </c>
      <c r="V547">
        <v>0</v>
      </c>
      <c r="W547">
        <v>73</v>
      </c>
      <c r="X547">
        <v>52</v>
      </c>
      <c r="Y547">
        <v>28</v>
      </c>
      <c r="Z547">
        <v>136</v>
      </c>
      <c r="AF547" t="str">
        <f t="shared" si="72"/>
        <v>16:50</v>
      </c>
      <c r="AG547" t="str">
        <f t="shared" si="67"/>
        <v>15:58</v>
      </c>
      <c r="AH547" s="5">
        <f t="shared" si="68"/>
        <v>3.6111111111111094E-2</v>
      </c>
      <c r="AI547" t="str">
        <f t="shared" si="73"/>
        <v>Afternoon</v>
      </c>
      <c r="AJ547" t="str">
        <f t="shared" si="66"/>
        <v>REMOVE</v>
      </c>
      <c r="AK547" t="str">
        <f t="shared" si="69"/>
        <v>Wednesday</v>
      </c>
      <c r="AL547" t="str">
        <f t="shared" si="70"/>
        <v>OnTime</v>
      </c>
      <c r="AM547" t="str">
        <f t="shared" si="71"/>
        <v>May</v>
      </c>
    </row>
    <row r="548" spans="1:39" x14ac:dyDescent="0.3">
      <c r="A548" s="1">
        <v>44639</v>
      </c>
      <c r="B548" t="s">
        <v>14</v>
      </c>
      <c r="C548" t="s">
        <v>15</v>
      </c>
      <c r="D548" t="s">
        <v>16</v>
      </c>
      <c r="E548">
        <v>19790</v>
      </c>
      <c r="F548">
        <v>754</v>
      </c>
      <c r="G548" t="s">
        <v>103</v>
      </c>
      <c r="H548" t="s">
        <v>104</v>
      </c>
      <c r="I548" t="s">
        <v>17</v>
      </c>
      <c r="J548" t="s">
        <v>18</v>
      </c>
      <c r="K548">
        <v>1500</v>
      </c>
      <c r="L548">
        <v>1452</v>
      </c>
      <c r="M548">
        <v>-8</v>
      </c>
      <c r="N548">
        <v>13</v>
      </c>
      <c r="O548">
        <v>1505</v>
      </c>
      <c r="P548">
        <v>1940</v>
      </c>
      <c r="Q548">
        <v>13</v>
      </c>
      <c r="R548">
        <v>2008</v>
      </c>
      <c r="S548">
        <v>1953</v>
      </c>
      <c r="T548">
        <v>-15</v>
      </c>
      <c r="U548">
        <v>0</v>
      </c>
      <c r="V548">
        <v>0</v>
      </c>
      <c r="W548">
        <v>188</v>
      </c>
      <c r="X548">
        <v>181</v>
      </c>
      <c r="Y548">
        <v>155</v>
      </c>
      <c r="Z548">
        <v>1299</v>
      </c>
      <c r="AF548" t="str">
        <f t="shared" si="72"/>
        <v>19:53</v>
      </c>
      <c r="AG548" t="str">
        <f t="shared" si="67"/>
        <v>14:52</v>
      </c>
      <c r="AH548" s="5">
        <f t="shared" si="68"/>
        <v>0.20902777777777781</v>
      </c>
      <c r="AI548" t="str">
        <f t="shared" si="73"/>
        <v>Afternoon</v>
      </c>
      <c r="AJ548" t="str">
        <f t="shared" si="66"/>
        <v>REMOVE</v>
      </c>
      <c r="AK548" t="str">
        <f t="shared" si="69"/>
        <v>Saturday</v>
      </c>
      <c r="AL548" t="str">
        <f t="shared" si="70"/>
        <v>OnTime</v>
      </c>
      <c r="AM548" t="str">
        <f t="shared" si="71"/>
        <v>March</v>
      </c>
    </row>
    <row r="549" spans="1:39" x14ac:dyDescent="0.3">
      <c r="A549" s="1">
        <v>45085</v>
      </c>
      <c r="B549" t="s">
        <v>100</v>
      </c>
      <c r="C549" t="s">
        <v>101</v>
      </c>
      <c r="D549" t="s">
        <v>102</v>
      </c>
      <c r="E549">
        <v>20368</v>
      </c>
      <c r="F549">
        <v>2542</v>
      </c>
      <c r="G549" t="s">
        <v>406</v>
      </c>
      <c r="H549" t="s">
        <v>407</v>
      </c>
      <c r="I549" t="s">
        <v>408</v>
      </c>
      <c r="J549" t="s">
        <v>409</v>
      </c>
      <c r="K549">
        <v>1059</v>
      </c>
      <c r="L549">
        <v>1054</v>
      </c>
      <c r="M549">
        <v>-5</v>
      </c>
      <c r="N549">
        <v>10</v>
      </c>
      <c r="O549">
        <v>1104</v>
      </c>
      <c r="P549">
        <v>1317</v>
      </c>
      <c r="Q549">
        <v>5</v>
      </c>
      <c r="R549">
        <v>1337</v>
      </c>
      <c r="S549">
        <v>1322</v>
      </c>
      <c r="T549">
        <v>-15</v>
      </c>
      <c r="U549">
        <v>0</v>
      </c>
      <c r="V549">
        <v>0</v>
      </c>
      <c r="W549">
        <v>158</v>
      </c>
      <c r="X549">
        <v>148</v>
      </c>
      <c r="Y549">
        <v>133</v>
      </c>
      <c r="Z549">
        <v>1049</v>
      </c>
      <c r="AF549" t="str">
        <f t="shared" si="72"/>
        <v>13:22</v>
      </c>
      <c r="AG549" t="str">
        <f t="shared" si="67"/>
        <v>10:54</v>
      </c>
      <c r="AH549" s="5">
        <f t="shared" si="68"/>
        <v>0.1027777777777778</v>
      </c>
      <c r="AI549" t="str">
        <f t="shared" si="73"/>
        <v>Morning</v>
      </c>
      <c r="AJ549" t="str">
        <f t="shared" si="66"/>
        <v>REMOVE</v>
      </c>
      <c r="AK549" t="str">
        <f t="shared" si="69"/>
        <v>Thursday</v>
      </c>
      <c r="AL549" t="str">
        <f t="shared" si="70"/>
        <v>OnTime</v>
      </c>
      <c r="AM549" t="str">
        <f t="shared" si="71"/>
        <v>June</v>
      </c>
    </row>
    <row r="550" spans="1:39" x14ac:dyDescent="0.3">
      <c r="A550" s="1">
        <v>44522</v>
      </c>
      <c r="B550" t="s">
        <v>7</v>
      </c>
      <c r="C550" t="s">
        <v>8</v>
      </c>
      <c r="D550" t="s">
        <v>9</v>
      </c>
      <c r="E550">
        <v>19977</v>
      </c>
      <c r="F550">
        <v>287</v>
      </c>
      <c r="G550" t="s">
        <v>12</v>
      </c>
      <c r="H550" t="s">
        <v>13</v>
      </c>
      <c r="I550" t="s">
        <v>68</v>
      </c>
      <c r="J550" t="s">
        <v>69</v>
      </c>
      <c r="K550">
        <v>2135</v>
      </c>
      <c r="L550">
        <v>2132</v>
      </c>
      <c r="M550">
        <v>-3</v>
      </c>
      <c r="N550">
        <v>21</v>
      </c>
      <c r="O550">
        <v>2153</v>
      </c>
      <c r="P550">
        <v>2236</v>
      </c>
      <c r="Q550">
        <v>6</v>
      </c>
      <c r="R550">
        <v>2309</v>
      </c>
      <c r="S550">
        <v>2242</v>
      </c>
      <c r="T550">
        <v>-27</v>
      </c>
      <c r="U550">
        <v>0</v>
      </c>
      <c r="V550">
        <v>0</v>
      </c>
      <c r="W550">
        <v>154</v>
      </c>
      <c r="X550">
        <v>130</v>
      </c>
      <c r="Y550">
        <v>103</v>
      </c>
      <c r="Z550">
        <v>748</v>
      </c>
      <c r="AF550" t="str">
        <f t="shared" si="72"/>
        <v>22:42</v>
      </c>
      <c r="AG550" t="str">
        <f t="shared" si="67"/>
        <v>21:32</v>
      </c>
      <c r="AH550" s="5">
        <f t="shared" si="68"/>
        <v>4.8611111111111049E-2</v>
      </c>
      <c r="AI550" t="str">
        <f t="shared" si="73"/>
        <v>Evening</v>
      </c>
      <c r="AJ550" t="str">
        <f t="shared" ref="AJ550:AJ613" si="74">IF(OR(M550&lt;0,T550&lt;0),"REMOVE","KEEP")</f>
        <v>REMOVE</v>
      </c>
      <c r="AK550" t="str">
        <f t="shared" si="69"/>
        <v>Monday</v>
      </c>
      <c r="AL550" t="str">
        <f t="shared" si="70"/>
        <v>OnTime</v>
      </c>
      <c r="AM550" t="str">
        <f t="shared" si="71"/>
        <v>November</v>
      </c>
    </row>
    <row r="551" spans="1:39" x14ac:dyDescent="0.3">
      <c r="A551" s="1">
        <v>44564</v>
      </c>
      <c r="B551" t="s">
        <v>122</v>
      </c>
      <c r="C551" t="s">
        <v>123</v>
      </c>
      <c r="D551" t="s">
        <v>124</v>
      </c>
      <c r="E551">
        <v>20304</v>
      </c>
      <c r="F551">
        <v>5596</v>
      </c>
      <c r="G551" t="s">
        <v>410</v>
      </c>
      <c r="H551" t="s">
        <v>411</v>
      </c>
      <c r="I551" t="s">
        <v>53</v>
      </c>
      <c r="J551" t="s">
        <v>54</v>
      </c>
      <c r="K551">
        <v>600</v>
      </c>
      <c r="L551">
        <v>0</v>
      </c>
      <c r="M551">
        <v>0</v>
      </c>
      <c r="R551">
        <v>701</v>
      </c>
      <c r="S551">
        <v>0</v>
      </c>
      <c r="T551">
        <v>0</v>
      </c>
      <c r="U551">
        <v>1</v>
      </c>
      <c r="V551">
        <v>0</v>
      </c>
      <c r="W551">
        <v>61</v>
      </c>
      <c r="Z551">
        <v>89</v>
      </c>
      <c r="AF551" t="str">
        <f t="shared" si="72"/>
        <v>00:00</v>
      </c>
      <c r="AG551" t="str">
        <f t="shared" si="67"/>
        <v>00:00</v>
      </c>
      <c r="AH551" s="5">
        <f t="shared" si="68"/>
        <v>0</v>
      </c>
      <c r="AI551" t="str">
        <f t="shared" si="73"/>
        <v>Night</v>
      </c>
      <c r="AJ551" t="str">
        <f t="shared" si="74"/>
        <v>KEEP</v>
      </c>
      <c r="AK551" t="str">
        <f t="shared" si="69"/>
        <v>Monday</v>
      </c>
      <c r="AL551" t="str">
        <f t="shared" si="70"/>
        <v>OnTime</v>
      </c>
      <c r="AM551" t="str">
        <f t="shared" si="71"/>
        <v>January</v>
      </c>
    </row>
    <row r="552" spans="1:39" x14ac:dyDescent="0.3">
      <c r="A552" s="1">
        <v>44809</v>
      </c>
      <c r="B552" t="s">
        <v>55</v>
      </c>
      <c r="C552" t="s">
        <v>56</v>
      </c>
      <c r="D552" t="s">
        <v>57</v>
      </c>
      <c r="E552">
        <v>19930</v>
      </c>
      <c r="F552">
        <v>188</v>
      </c>
      <c r="G552" t="s">
        <v>23</v>
      </c>
      <c r="H552" t="s">
        <v>24</v>
      </c>
      <c r="I552" t="s">
        <v>84</v>
      </c>
      <c r="J552" t="s">
        <v>85</v>
      </c>
      <c r="K552">
        <v>2220</v>
      </c>
      <c r="L552">
        <v>2215</v>
      </c>
      <c r="M552">
        <v>-5</v>
      </c>
      <c r="N552">
        <v>14</v>
      </c>
      <c r="O552">
        <v>2229</v>
      </c>
      <c r="P552">
        <v>635</v>
      </c>
      <c r="Q552">
        <v>9</v>
      </c>
      <c r="R552">
        <v>701</v>
      </c>
      <c r="S552">
        <v>644</v>
      </c>
      <c r="T552">
        <v>-17</v>
      </c>
      <c r="U552">
        <v>0</v>
      </c>
      <c r="V552">
        <v>0</v>
      </c>
      <c r="W552">
        <v>341</v>
      </c>
      <c r="X552">
        <v>329</v>
      </c>
      <c r="Y552">
        <v>306</v>
      </c>
      <c r="Z552">
        <v>2586</v>
      </c>
      <c r="AF552" t="str">
        <f t="shared" si="72"/>
        <v>06:44</v>
      </c>
      <c r="AG552" t="str">
        <f t="shared" si="67"/>
        <v>22:15</v>
      </c>
      <c r="AH552" s="5">
        <f t="shared" si="68"/>
        <v>-0.64652777777777781</v>
      </c>
      <c r="AI552" t="str">
        <f t="shared" si="73"/>
        <v>Evening</v>
      </c>
      <c r="AJ552" t="str">
        <f t="shared" si="74"/>
        <v>REMOVE</v>
      </c>
      <c r="AK552" t="str">
        <f t="shared" si="69"/>
        <v>Monday</v>
      </c>
      <c r="AL552" t="str">
        <f t="shared" si="70"/>
        <v>OnTime</v>
      </c>
      <c r="AM552" t="str">
        <f t="shared" si="71"/>
        <v>September</v>
      </c>
    </row>
    <row r="553" spans="1:39" x14ac:dyDescent="0.3">
      <c r="A553" s="1">
        <v>43649</v>
      </c>
      <c r="B553" t="s">
        <v>14</v>
      </c>
      <c r="C553" t="s">
        <v>15</v>
      </c>
      <c r="D553" t="s">
        <v>16</v>
      </c>
      <c r="E553">
        <v>19790</v>
      </c>
      <c r="F553">
        <v>1910</v>
      </c>
      <c r="G553" t="s">
        <v>19</v>
      </c>
      <c r="H553" t="s">
        <v>20</v>
      </c>
      <c r="I553" t="s">
        <v>120</v>
      </c>
      <c r="J553" t="s">
        <v>121</v>
      </c>
      <c r="K553">
        <v>1325</v>
      </c>
      <c r="L553">
        <v>1323</v>
      </c>
      <c r="M553">
        <v>-2</v>
      </c>
      <c r="N553">
        <v>19</v>
      </c>
      <c r="O553">
        <v>1342</v>
      </c>
      <c r="P553">
        <v>1617</v>
      </c>
      <c r="Q553">
        <v>5</v>
      </c>
      <c r="R553">
        <v>1626</v>
      </c>
      <c r="S553">
        <v>1622</v>
      </c>
      <c r="T553">
        <v>-4</v>
      </c>
      <c r="U553">
        <v>0</v>
      </c>
      <c r="V553">
        <v>0</v>
      </c>
      <c r="W553">
        <v>121</v>
      </c>
      <c r="X553">
        <v>119</v>
      </c>
      <c r="Y553">
        <v>95</v>
      </c>
      <c r="Z553">
        <v>689</v>
      </c>
      <c r="AF553" t="str">
        <f t="shared" si="72"/>
        <v>16:22</v>
      </c>
      <c r="AG553" t="str">
        <f t="shared" si="67"/>
        <v>13:23</v>
      </c>
      <c r="AH553" s="5">
        <f t="shared" si="68"/>
        <v>0.12430555555555556</v>
      </c>
      <c r="AI553" t="str">
        <f t="shared" si="73"/>
        <v>Afternoon</v>
      </c>
      <c r="AJ553" t="str">
        <f t="shared" si="74"/>
        <v>REMOVE</v>
      </c>
      <c r="AK553" t="str">
        <f t="shared" si="69"/>
        <v>Wednesday</v>
      </c>
      <c r="AL553" t="str">
        <f t="shared" si="70"/>
        <v>OnTime</v>
      </c>
      <c r="AM553" t="str">
        <f t="shared" si="71"/>
        <v>July</v>
      </c>
    </row>
    <row r="554" spans="1:39" x14ac:dyDescent="0.3">
      <c r="A554" s="1">
        <v>44765</v>
      </c>
      <c r="B554" t="s">
        <v>39</v>
      </c>
      <c r="C554" t="s">
        <v>40</v>
      </c>
      <c r="D554" t="s">
        <v>41</v>
      </c>
      <c r="E554">
        <v>19805</v>
      </c>
      <c r="F554">
        <v>2110</v>
      </c>
      <c r="G554" t="s">
        <v>44</v>
      </c>
      <c r="H554" t="s">
        <v>45</v>
      </c>
      <c r="I554" t="s">
        <v>53</v>
      </c>
      <c r="J554" t="s">
        <v>54</v>
      </c>
      <c r="K554">
        <v>1930</v>
      </c>
      <c r="L554">
        <v>1925</v>
      </c>
      <c r="M554">
        <v>-5</v>
      </c>
      <c r="N554">
        <v>18</v>
      </c>
      <c r="O554">
        <v>1943</v>
      </c>
      <c r="P554">
        <v>2215</v>
      </c>
      <c r="Q554">
        <v>13</v>
      </c>
      <c r="R554">
        <v>2244</v>
      </c>
      <c r="S554">
        <v>2228</v>
      </c>
      <c r="T554">
        <v>-16</v>
      </c>
      <c r="U554">
        <v>0</v>
      </c>
      <c r="V554">
        <v>0</v>
      </c>
      <c r="W554">
        <v>374</v>
      </c>
      <c r="X554">
        <v>363</v>
      </c>
      <c r="Y554">
        <v>332</v>
      </c>
      <c r="Z554">
        <v>2611</v>
      </c>
      <c r="AF554" t="str">
        <f t="shared" si="72"/>
        <v>22:28</v>
      </c>
      <c r="AG554" t="str">
        <f t="shared" si="67"/>
        <v>19:25</v>
      </c>
      <c r="AH554" s="5">
        <f t="shared" si="68"/>
        <v>0.12708333333333333</v>
      </c>
      <c r="AI554" t="str">
        <f t="shared" si="73"/>
        <v>Evening</v>
      </c>
      <c r="AJ554" t="str">
        <f t="shared" si="74"/>
        <v>REMOVE</v>
      </c>
      <c r="AK554" t="str">
        <f t="shared" si="69"/>
        <v>Saturday</v>
      </c>
      <c r="AL554" t="str">
        <f t="shared" si="70"/>
        <v>OnTime</v>
      </c>
      <c r="AM554" t="str">
        <f t="shared" si="71"/>
        <v>July</v>
      </c>
    </row>
    <row r="555" spans="1:39" x14ac:dyDescent="0.3">
      <c r="A555" s="1">
        <v>44762</v>
      </c>
      <c r="B555" t="s">
        <v>32</v>
      </c>
      <c r="C555" t="s">
        <v>33</v>
      </c>
      <c r="D555" t="s">
        <v>34</v>
      </c>
      <c r="E555">
        <v>19393</v>
      </c>
      <c r="F555">
        <v>143</v>
      </c>
      <c r="G555" t="s">
        <v>414</v>
      </c>
      <c r="H555" t="s">
        <v>415</v>
      </c>
      <c r="I555" t="s">
        <v>129</v>
      </c>
      <c r="J555" t="s">
        <v>130</v>
      </c>
      <c r="K555">
        <v>645</v>
      </c>
      <c r="L555">
        <v>639</v>
      </c>
      <c r="M555">
        <v>-6</v>
      </c>
      <c r="N555">
        <v>8</v>
      </c>
      <c r="O555">
        <v>647</v>
      </c>
      <c r="P555">
        <v>744</v>
      </c>
      <c r="Q555">
        <v>3</v>
      </c>
      <c r="R555">
        <v>755</v>
      </c>
      <c r="S555">
        <v>747</v>
      </c>
      <c r="T555">
        <v>-8</v>
      </c>
      <c r="U555">
        <v>0</v>
      </c>
      <c r="V555">
        <v>0</v>
      </c>
      <c r="W555">
        <v>70</v>
      </c>
      <c r="X555">
        <v>68</v>
      </c>
      <c r="Y555">
        <v>57</v>
      </c>
      <c r="Z555">
        <v>418</v>
      </c>
      <c r="AF555" t="str">
        <f t="shared" si="72"/>
        <v>07:47</v>
      </c>
      <c r="AG555" t="str">
        <f t="shared" si="67"/>
        <v>06:39</v>
      </c>
      <c r="AH555" s="5">
        <f t="shared" si="68"/>
        <v>4.7222222222222221E-2</v>
      </c>
      <c r="AI555" t="str">
        <f t="shared" si="73"/>
        <v>Morning</v>
      </c>
      <c r="AJ555" t="str">
        <f t="shared" si="74"/>
        <v>REMOVE</v>
      </c>
      <c r="AK555" t="str">
        <f t="shared" si="69"/>
        <v>Wednesday</v>
      </c>
      <c r="AL555" t="str">
        <f t="shared" si="70"/>
        <v>OnTime</v>
      </c>
      <c r="AM555" t="str">
        <f t="shared" si="71"/>
        <v>July</v>
      </c>
    </row>
    <row r="556" spans="1:39" x14ac:dyDescent="0.3">
      <c r="A556" s="1">
        <v>44305</v>
      </c>
      <c r="B556" t="s">
        <v>55</v>
      </c>
      <c r="C556" t="s">
        <v>56</v>
      </c>
      <c r="D556" t="s">
        <v>57</v>
      </c>
      <c r="E556">
        <v>19930</v>
      </c>
      <c r="F556">
        <v>641</v>
      </c>
      <c r="G556" t="s">
        <v>139</v>
      </c>
      <c r="H556" t="s">
        <v>140</v>
      </c>
      <c r="I556" t="s">
        <v>19</v>
      </c>
      <c r="J556" t="s">
        <v>20</v>
      </c>
      <c r="K556">
        <v>1820</v>
      </c>
      <c r="L556">
        <v>1808</v>
      </c>
      <c r="M556">
        <v>-12</v>
      </c>
      <c r="N556">
        <v>14</v>
      </c>
      <c r="O556">
        <v>1822</v>
      </c>
      <c r="P556">
        <v>2113</v>
      </c>
      <c r="Q556">
        <v>7</v>
      </c>
      <c r="R556">
        <v>2133</v>
      </c>
      <c r="S556">
        <v>2120</v>
      </c>
      <c r="T556">
        <v>-13</v>
      </c>
      <c r="U556">
        <v>0</v>
      </c>
      <c r="V556">
        <v>0</v>
      </c>
      <c r="W556">
        <v>193</v>
      </c>
      <c r="X556">
        <v>192</v>
      </c>
      <c r="Y556">
        <v>171</v>
      </c>
      <c r="Z556">
        <v>1216</v>
      </c>
      <c r="AF556" t="str">
        <f t="shared" si="72"/>
        <v>21:20</v>
      </c>
      <c r="AG556" t="str">
        <f t="shared" si="67"/>
        <v>18:08</v>
      </c>
      <c r="AH556" s="5">
        <f t="shared" si="68"/>
        <v>0.1333333333333333</v>
      </c>
      <c r="AI556" t="str">
        <f t="shared" si="73"/>
        <v>Evening</v>
      </c>
      <c r="AJ556" t="str">
        <f t="shared" si="74"/>
        <v>REMOVE</v>
      </c>
      <c r="AK556" t="str">
        <f t="shared" si="69"/>
        <v>Monday</v>
      </c>
      <c r="AL556" t="str">
        <f t="shared" si="70"/>
        <v>OnTime</v>
      </c>
      <c r="AM556" t="str">
        <f t="shared" si="71"/>
        <v>April</v>
      </c>
    </row>
    <row r="557" spans="1:39" x14ac:dyDescent="0.3">
      <c r="A557" s="1">
        <v>43620</v>
      </c>
      <c r="B557" t="s">
        <v>155</v>
      </c>
      <c r="C557" t="s">
        <v>156</v>
      </c>
      <c r="D557" t="s">
        <v>157</v>
      </c>
      <c r="E557">
        <v>20398</v>
      </c>
      <c r="F557">
        <v>3724</v>
      </c>
      <c r="G557" t="s">
        <v>150</v>
      </c>
      <c r="H557" t="s">
        <v>85</v>
      </c>
      <c r="I557" t="s">
        <v>305</v>
      </c>
      <c r="J557" t="s">
        <v>306</v>
      </c>
      <c r="K557">
        <v>829</v>
      </c>
      <c r="L557">
        <v>829</v>
      </c>
      <c r="M557">
        <v>0</v>
      </c>
      <c r="N557">
        <v>21</v>
      </c>
      <c r="O557">
        <v>850</v>
      </c>
      <c r="P557">
        <v>1023</v>
      </c>
      <c r="Q557">
        <v>10</v>
      </c>
      <c r="R557">
        <v>1045</v>
      </c>
      <c r="S557">
        <v>1033</v>
      </c>
      <c r="T557">
        <v>-12</v>
      </c>
      <c r="U557">
        <v>0</v>
      </c>
      <c r="V557">
        <v>0</v>
      </c>
      <c r="W557">
        <v>136</v>
      </c>
      <c r="X557">
        <v>124</v>
      </c>
      <c r="Y557">
        <v>93</v>
      </c>
      <c r="Z557">
        <v>585</v>
      </c>
      <c r="AF557" t="str">
        <f t="shared" si="72"/>
        <v>10:33</v>
      </c>
      <c r="AG557" t="str">
        <f t="shared" si="67"/>
        <v>08:29</v>
      </c>
      <c r="AH557" s="5">
        <f t="shared" si="68"/>
        <v>8.6111111111111083E-2</v>
      </c>
      <c r="AI557" t="str">
        <f t="shared" si="73"/>
        <v>Morning</v>
      </c>
      <c r="AJ557" t="str">
        <f t="shared" si="74"/>
        <v>REMOVE</v>
      </c>
      <c r="AK557" t="str">
        <f t="shared" si="69"/>
        <v>Tuesday</v>
      </c>
      <c r="AL557" t="str">
        <f t="shared" si="70"/>
        <v>OnTime</v>
      </c>
      <c r="AM557" t="str">
        <f t="shared" si="71"/>
        <v>June</v>
      </c>
    </row>
    <row r="558" spans="1:39" x14ac:dyDescent="0.3">
      <c r="A558" s="1">
        <v>43839</v>
      </c>
      <c r="B558" t="s">
        <v>39</v>
      </c>
      <c r="C558" t="s">
        <v>40</v>
      </c>
      <c r="D558" t="s">
        <v>41</v>
      </c>
      <c r="E558">
        <v>19805</v>
      </c>
      <c r="F558">
        <v>2693</v>
      </c>
      <c r="G558" t="s">
        <v>12</v>
      </c>
      <c r="H558" t="s">
        <v>13</v>
      </c>
      <c r="I558" t="s">
        <v>80</v>
      </c>
      <c r="J558" t="s">
        <v>67</v>
      </c>
      <c r="K558">
        <v>1746</v>
      </c>
      <c r="L558">
        <v>1747</v>
      </c>
      <c r="M558">
        <v>1</v>
      </c>
      <c r="N558">
        <v>14</v>
      </c>
      <c r="O558">
        <v>1801</v>
      </c>
      <c r="P558">
        <v>1905</v>
      </c>
      <c r="Q558">
        <v>20</v>
      </c>
      <c r="R558">
        <v>1938</v>
      </c>
      <c r="S558">
        <v>1925</v>
      </c>
      <c r="T558">
        <v>-13</v>
      </c>
      <c r="U558">
        <v>0</v>
      </c>
      <c r="V558">
        <v>0</v>
      </c>
      <c r="W558">
        <v>172</v>
      </c>
      <c r="X558">
        <v>158</v>
      </c>
      <c r="Y558">
        <v>124</v>
      </c>
      <c r="Z558">
        <v>719</v>
      </c>
      <c r="AF558" t="str">
        <f t="shared" si="72"/>
        <v>19:25</v>
      </c>
      <c r="AG558" t="str">
        <f t="shared" si="67"/>
        <v>17:47</v>
      </c>
      <c r="AH558" s="5">
        <f t="shared" si="68"/>
        <v>6.8055555555555536E-2</v>
      </c>
      <c r="AI558" t="str">
        <f t="shared" si="73"/>
        <v>Afternoon</v>
      </c>
      <c r="AJ558" t="str">
        <f t="shared" si="74"/>
        <v>REMOVE</v>
      </c>
      <c r="AK558" t="str">
        <f t="shared" si="69"/>
        <v>Thursday</v>
      </c>
      <c r="AL558" t="str">
        <f t="shared" si="70"/>
        <v>OnTime</v>
      </c>
      <c r="AM558" t="str">
        <f t="shared" si="71"/>
        <v>January</v>
      </c>
    </row>
    <row r="559" spans="1:39" x14ac:dyDescent="0.3">
      <c r="A559" s="1">
        <v>44855</v>
      </c>
      <c r="B559" t="s">
        <v>32</v>
      </c>
      <c r="C559" t="s">
        <v>33</v>
      </c>
      <c r="D559" t="s">
        <v>34</v>
      </c>
      <c r="E559">
        <v>19393</v>
      </c>
      <c r="F559">
        <v>1602</v>
      </c>
      <c r="G559" t="s">
        <v>103</v>
      </c>
      <c r="H559" t="s">
        <v>104</v>
      </c>
      <c r="I559" t="s">
        <v>257</v>
      </c>
      <c r="J559" t="s">
        <v>258</v>
      </c>
      <c r="K559">
        <v>900</v>
      </c>
      <c r="L559">
        <v>859</v>
      </c>
      <c r="M559">
        <v>-1</v>
      </c>
      <c r="N559">
        <v>19</v>
      </c>
      <c r="O559">
        <v>918</v>
      </c>
      <c r="P559">
        <v>1008</v>
      </c>
      <c r="Q559">
        <v>3</v>
      </c>
      <c r="R559">
        <v>1015</v>
      </c>
      <c r="S559">
        <v>1011</v>
      </c>
      <c r="T559">
        <v>-4</v>
      </c>
      <c r="U559">
        <v>0</v>
      </c>
      <c r="V559">
        <v>0</v>
      </c>
      <c r="W559">
        <v>75</v>
      </c>
      <c r="X559">
        <v>72</v>
      </c>
      <c r="Y559">
        <v>50</v>
      </c>
      <c r="Z559">
        <v>259</v>
      </c>
      <c r="AF559" t="str">
        <f t="shared" si="72"/>
        <v>10:11</v>
      </c>
      <c r="AG559" t="str">
        <f t="shared" si="67"/>
        <v>08:59</v>
      </c>
      <c r="AH559" s="5">
        <f t="shared" si="68"/>
        <v>4.9999999999999989E-2</v>
      </c>
      <c r="AI559" t="str">
        <f t="shared" si="73"/>
        <v>Morning</v>
      </c>
      <c r="AJ559" t="str">
        <f t="shared" si="74"/>
        <v>REMOVE</v>
      </c>
      <c r="AK559" t="str">
        <f t="shared" si="69"/>
        <v>Friday</v>
      </c>
      <c r="AL559" t="str">
        <f t="shared" si="70"/>
        <v>OnTime</v>
      </c>
      <c r="AM559" t="str">
        <f t="shared" si="71"/>
        <v>October</v>
      </c>
    </row>
    <row r="560" spans="1:39" x14ac:dyDescent="0.3">
      <c r="A560" s="1">
        <v>44234</v>
      </c>
      <c r="B560" t="s">
        <v>94</v>
      </c>
      <c r="C560" t="s">
        <v>95</v>
      </c>
      <c r="D560" t="s">
        <v>96</v>
      </c>
      <c r="E560">
        <v>20397</v>
      </c>
      <c r="F560">
        <v>5027</v>
      </c>
      <c r="G560" t="s">
        <v>60</v>
      </c>
      <c r="H560" t="s">
        <v>61</v>
      </c>
      <c r="I560" t="s">
        <v>97</v>
      </c>
      <c r="J560" t="s">
        <v>98</v>
      </c>
      <c r="K560">
        <v>1103</v>
      </c>
      <c r="L560">
        <v>1108</v>
      </c>
      <c r="M560">
        <v>5</v>
      </c>
      <c r="N560">
        <v>15</v>
      </c>
      <c r="O560">
        <v>1123</v>
      </c>
      <c r="P560">
        <v>1205</v>
      </c>
      <c r="Q560">
        <v>11</v>
      </c>
      <c r="R560">
        <v>1234</v>
      </c>
      <c r="S560">
        <v>1216</v>
      </c>
      <c r="T560">
        <v>-18</v>
      </c>
      <c r="U560">
        <v>0</v>
      </c>
      <c r="V560">
        <v>0</v>
      </c>
      <c r="W560">
        <v>91</v>
      </c>
      <c r="X560">
        <v>68</v>
      </c>
      <c r="Y560">
        <v>42</v>
      </c>
      <c r="Z560">
        <v>226</v>
      </c>
      <c r="AF560" t="str">
        <f t="shared" si="72"/>
        <v>12:16</v>
      </c>
      <c r="AG560" t="str">
        <f t="shared" si="67"/>
        <v>11:08</v>
      </c>
      <c r="AH560" s="5">
        <f t="shared" si="68"/>
        <v>4.7222222222222165E-2</v>
      </c>
      <c r="AI560" t="str">
        <f t="shared" si="73"/>
        <v>Morning</v>
      </c>
      <c r="AJ560" t="str">
        <f t="shared" si="74"/>
        <v>REMOVE</v>
      </c>
      <c r="AK560" t="str">
        <f t="shared" si="69"/>
        <v>Sunday</v>
      </c>
      <c r="AL560" t="str">
        <f t="shared" si="70"/>
        <v>OnTime</v>
      </c>
      <c r="AM560" t="str">
        <f t="shared" si="71"/>
        <v>February</v>
      </c>
    </row>
    <row r="561" spans="1:39" x14ac:dyDescent="0.3">
      <c r="A561" s="1">
        <v>44463</v>
      </c>
      <c r="B561" t="s">
        <v>32</v>
      </c>
      <c r="C561" t="s">
        <v>33</v>
      </c>
      <c r="D561" t="s">
        <v>34</v>
      </c>
      <c r="E561">
        <v>19393</v>
      </c>
      <c r="F561">
        <v>4623</v>
      </c>
      <c r="G561" t="s">
        <v>167</v>
      </c>
      <c r="H561" t="s">
        <v>168</v>
      </c>
      <c r="I561" t="s">
        <v>307</v>
      </c>
      <c r="J561" t="s">
        <v>308</v>
      </c>
      <c r="K561">
        <v>730</v>
      </c>
      <c r="L561">
        <v>730</v>
      </c>
      <c r="M561">
        <v>0</v>
      </c>
      <c r="N561">
        <v>19</v>
      </c>
      <c r="O561">
        <v>749</v>
      </c>
      <c r="P561">
        <v>1004</v>
      </c>
      <c r="Q561">
        <v>6</v>
      </c>
      <c r="R561">
        <v>1040</v>
      </c>
      <c r="S561">
        <v>1010</v>
      </c>
      <c r="T561">
        <v>-30</v>
      </c>
      <c r="U561">
        <v>0</v>
      </c>
      <c r="V561">
        <v>0</v>
      </c>
      <c r="W561">
        <v>370</v>
      </c>
      <c r="X561">
        <v>340</v>
      </c>
      <c r="Y561">
        <v>315</v>
      </c>
      <c r="Z561">
        <v>2676</v>
      </c>
      <c r="AF561" t="str">
        <f t="shared" si="72"/>
        <v>10:10</v>
      </c>
      <c r="AG561" t="str">
        <f t="shared" si="67"/>
        <v>07:30</v>
      </c>
      <c r="AH561" s="5">
        <f t="shared" si="68"/>
        <v>0.1111111111111111</v>
      </c>
      <c r="AI561" t="str">
        <f t="shared" si="73"/>
        <v>Morning</v>
      </c>
      <c r="AJ561" t="str">
        <f t="shared" si="74"/>
        <v>REMOVE</v>
      </c>
      <c r="AK561" t="str">
        <f t="shared" si="69"/>
        <v>Friday</v>
      </c>
      <c r="AL561" t="str">
        <f t="shared" si="70"/>
        <v>OnTime</v>
      </c>
      <c r="AM561" t="str">
        <f t="shared" si="71"/>
        <v>September</v>
      </c>
    </row>
    <row r="562" spans="1:39" x14ac:dyDescent="0.3">
      <c r="A562" s="1">
        <v>45090</v>
      </c>
      <c r="B562" t="s">
        <v>39</v>
      </c>
      <c r="C562" t="s">
        <v>40</v>
      </c>
      <c r="D562" t="s">
        <v>41</v>
      </c>
      <c r="E562">
        <v>19805</v>
      </c>
      <c r="F562">
        <v>1862</v>
      </c>
      <c r="G562" t="s">
        <v>235</v>
      </c>
      <c r="H562" t="s">
        <v>236</v>
      </c>
      <c r="I562" t="s">
        <v>178</v>
      </c>
      <c r="J562" t="s">
        <v>179</v>
      </c>
      <c r="K562">
        <v>1608</v>
      </c>
      <c r="L562">
        <v>1606</v>
      </c>
      <c r="M562">
        <v>-2</v>
      </c>
      <c r="N562">
        <v>10</v>
      </c>
      <c r="O562">
        <v>1616</v>
      </c>
      <c r="P562">
        <v>1704</v>
      </c>
      <c r="Q562">
        <v>3</v>
      </c>
      <c r="R562">
        <v>1717</v>
      </c>
      <c r="S562">
        <v>1707</v>
      </c>
      <c r="T562">
        <v>-10</v>
      </c>
      <c r="U562">
        <v>0</v>
      </c>
      <c r="V562">
        <v>0</v>
      </c>
      <c r="W562">
        <v>69</v>
      </c>
      <c r="X562">
        <v>61</v>
      </c>
      <c r="Y562">
        <v>48</v>
      </c>
      <c r="Z562">
        <v>268</v>
      </c>
      <c r="AF562" t="str">
        <f t="shared" si="72"/>
        <v>17:07</v>
      </c>
      <c r="AG562" t="str">
        <f t="shared" si="67"/>
        <v>16:06</v>
      </c>
      <c r="AH562" s="5">
        <f t="shared" si="68"/>
        <v>4.2361111111111183E-2</v>
      </c>
      <c r="AI562" t="str">
        <f t="shared" si="73"/>
        <v>Afternoon</v>
      </c>
      <c r="AJ562" t="str">
        <f t="shared" si="74"/>
        <v>REMOVE</v>
      </c>
      <c r="AK562" t="str">
        <f t="shared" si="69"/>
        <v>Tuesday</v>
      </c>
      <c r="AL562" t="str">
        <f t="shared" si="70"/>
        <v>OnTime</v>
      </c>
      <c r="AM562" t="str">
        <f t="shared" si="71"/>
        <v>June</v>
      </c>
    </row>
    <row r="563" spans="1:39" x14ac:dyDescent="0.3">
      <c r="A563" s="1">
        <v>44315</v>
      </c>
      <c r="B563" t="s">
        <v>32</v>
      </c>
      <c r="C563" t="s">
        <v>33</v>
      </c>
      <c r="D563" t="s">
        <v>34</v>
      </c>
      <c r="E563">
        <v>19393</v>
      </c>
      <c r="F563">
        <v>542</v>
      </c>
      <c r="G563" t="s">
        <v>103</v>
      </c>
      <c r="H563" t="s">
        <v>104</v>
      </c>
      <c r="I563" t="s">
        <v>120</v>
      </c>
      <c r="J563" t="s">
        <v>121</v>
      </c>
      <c r="K563">
        <v>1950</v>
      </c>
      <c r="L563">
        <v>1953</v>
      </c>
      <c r="M563">
        <v>3</v>
      </c>
      <c r="N563">
        <v>9</v>
      </c>
      <c r="O563">
        <v>2002</v>
      </c>
      <c r="P563">
        <v>2158</v>
      </c>
      <c r="Q563">
        <v>6</v>
      </c>
      <c r="R563">
        <v>2210</v>
      </c>
      <c r="S563">
        <v>2204</v>
      </c>
      <c r="T563">
        <v>-6</v>
      </c>
      <c r="U563">
        <v>0</v>
      </c>
      <c r="V563">
        <v>0</v>
      </c>
      <c r="W563">
        <v>80</v>
      </c>
      <c r="X563">
        <v>71</v>
      </c>
      <c r="Y563">
        <v>56</v>
      </c>
      <c r="Z563">
        <v>368</v>
      </c>
      <c r="AF563" t="str">
        <f t="shared" si="72"/>
        <v>22:04</v>
      </c>
      <c r="AG563" t="str">
        <f t="shared" si="67"/>
        <v>19:53</v>
      </c>
      <c r="AH563" s="5">
        <f t="shared" si="68"/>
        <v>9.0972222222222121E-2</v>
      </c>
      <c r="AI563" t="str">
        <f t="shared" si="73"/>
        <v>Evening</v>
      </c>
      <c r="AJ563" t="str">
        <f t="shared" si="74"/>
        <v>REMOVE</v>
      </c>
      <c r="AK563" t="str">
        <f t="shared" si="69"/>
        <v>Thursday</v>
      </c>
      <c r="AL563" t="str">
        <f t="shared" si="70"/>
        <v>OnTime</v>
      </c>
      <c r="AM563" t="str">
        <f t="shared" si="71"/>
        <v>April</v>
      </c>
    </row>
    <row r="564" spans="1:39" x14ac:dyDescent="0.3">
      <c r="A564" s="1">
        <v>44741</v>
      </c>
      <c r="B564" t="s">
        <v>155</v>
      </c>
      <c r="C564" t="s">
        <v>156</v>
      </c>
      <c r="D564" t="s">
        <v>157</v>
      </c>
      <c r="E564">
        <v>20398</v>
      </c>
      <c r="F564">
        <v>4221</v>
      </c>
      <c r="G564" t="s">
        <v>160</v>
      </c>
      <c r="H564" t="s">
        <v>161</v>
      </c>
      <c r="I564" t="s">
        <v>129</v>
      </c>
      <c r="J564" t="s">
        <v>130</v>
      </c>
      <c r="K564">
        <v>1042</v>
      </c>
      <c r="L564">
        <v>1037</v>
      </c>
      <c r="M564">
        <v>-5</v>
      </c>
      <c r="N564">
        <v>11</v>
      </c>
      <c r="O564">
        <v>1048</v>
      </c>
      <c r="P564">
        <v>1231</v>
      </c>
      <c r="Q564">
        <v>4</v>
      </c>
      <c r="R564">
        <v>1245</v>
      </c>
      <c r="S564">
        <v>1235</v>
      </c>
      <c r="T564">
        <v>-10</v>
      </c>
      <c r="U564">
        <v>0</v>
      </c>
      <c r="V564">
        <v>0</v>
      </c>
      <c r="W564">
        <v>123</v>
      </c>
      <c r="X564">
        <v>118</v>
      </c>
      <c r="Y564">
        <v>103</v>
      </c>
      <c r="Z564">
        <v>721</v>
      </c>
      <c r="AF564" t="str">
        <f t="shared" si="72"/>
        <v>12:35</v>
      </c>
      <c r="AG564" t="str">
        <f t="shared" si="67"/>
        <v>10:37</v>
      </c>
      <c r="AH564" s="5">
        <f t="shared" si="68"/>
        <v>8.1944444444444486E-2</v>
      </c>
      <c r="AI564" t="str">
        <f t="shared" si="73"/>
        <v>Morning</v>
      </c>
      <c r="AJ564" t="str">
        <f t="shared" si="74"/>
        <v>REMOVE</v>
      </c>
      <c r="AK564" t="str">
        <f t="shared" si="69"/>
        <v>Wednesday</v>
      </c>
      <c r="AL564" t="str">
        <f t="shared" si="70"/>
        <v>OnTime</v>
      </c>
      <c r="AM564" t="str">
        <f t="shared" si="71"/>
        <v>June</v>
      </c>
    </row>
    <row r="565" spans="1:39" x14ac:dyDescent="0.3">
      <c r="A565" s="1">
        <v>43699</v>
      </c>
      <c r="B565" t="s">
        <v>39</v>
      </c>
      <c r="C565" t="s">
        <v>40</v>
      </c>
      <c r="D565" t="s">
        <v>41</v>
      </c>
      <c r="E565">
        <v>19805</v>
      </c>
      <c r="F565">
        <v>1709</v>
      </c>
      <c r="G565" t="s">
        <v>97</v>
      </c>
      <c r="H565" t="s">
        <v>98</v>
      </c>
      <c r="I565" t="s">
        <v>10</v>
      </c>
      <c r="J565" t="s">
        <v>11</v>
      </c>
      <c r="K565">
        <v>1405</v>
      </c>
      <c r="L565">
        <v>1448</v>
      </c>
      <c r="M565">
        <v>43</v>
      </c>
      <c r="N565">
        <v>21</v>
      </c>
      <c r="O565">
        <v>1509</v>
      </c>
      <c r="P565">
        <v>1655</v>
      </c>
      <c r="Q565">
        <v>7</v>
      </c>
      <c r="R565">
        <v>1603</v>
      </c>
      <c r="S565">
        <v>1702</v>
      </c>
      <c r="T565">
        <v>59</v>
      </c>
      <c r="U565">
        <v>0</v>
      </c>
      <c r="V565">
        <v>0</v>
      </c>
      <c r="W565">
        <v>118</v>
      </c>
      <c r="X565">
        <v>134</v>
      </c>
      <c r="Y565">
        <v>106</v>
      </c>
      <c r="Z565">
        <v>632</v>
      </c>
      <c r="AA565">
        <v>43</v>
      </c>
      <c r="AB565">
        <v>0</v>
      </c>
      <c r="AC565">
        <v>16</v>
      </c>
      <c r="AD565">
        <v>0</v>
      </c>
      <c r="AE565">
        <v>0</v>
      </c>
      <c r="AF565" t="str">
        <f t="shared" si="72"/>
        <v>17:02</v>
      </c>
      <c r="AG565" t="str">
        <f t="shared" si="67"/>
        <v>14:48</v>
      </c>
      <c r="AH565" s="5">
        <f t="shared" si="68"/>
        <v>9.3055555555555558E-2</v>
      </c>
      <c r="AI565" t="str">
        <f t="shared" si="73"/>
        <v>Afternoon</v>
      </c>
      <c r="AJ565" t="str">
        <f t="shared" si="74"/>
        <v>KEEP</v>
      </c>
      <c r="AK565" t="str">
        <f t="shared" si="69"/>
        <v>Thursday</v>
      </c>
      <c r="AL565" t="str">
        <f t="shared" si="70"/>
        <v>Delayed</v>
      </c>
      <c r="AM565" t="str">
        <f t="shared" si="71"/>
        <v>August</v>
      </c>
    </row>
    <row r="566" spans="1:39" x14ac:dyDescent="0.3">
      <c r="A566" s="1">
        <v>43515</v>
      </c>
      <c r="B566" t="s">
        <v>100</v>
      </c>
      <c r="C566" t="s">
        <v>101</v>
      </c>
      <c r="D566" t="s">
        <v>102</v>
      </c>
      <c r="E566">
        <v>20368</v>
      </c>
      <c r="F566">
        <v>2172</v>
      </c>
      <c r="G566" t="s">
        <v>114</v>
      </c>
      <c r="H566" t="s">
        <v>115</v>
      </c>
      <c r="I566" t="s">
        <v>416</v>
      </c>
      <c r="J566" t="s">
        <v>417</v>
      </c>
      <c r="K566">
        <v>1619</v>
      </c>
      <c r="L566">
        <v>1637</v>
      </c>
      <c r="M566">
        <v>18</v>
      </c>
      <c r="N566">
        <v>13</v>
      </c>
      <c r="O566">
        <v>1650</v>
      </c>
      <c r="P566">
        <v>1908</v>
      </c>
      <c r="Q566">
        <v>5</v>
      </c>
      <c r="R566">
        <v>1909</v>
      </c>
      <c r="S566">
        <v>1913</v>
      </c>
      <c r="T566">
        <v>4</v>
      </c>
      <c r="U566">
        <v>0</v>
      </c>
      <c r="V566">
        <v>0</v>
      </c>
      <c r="W566">
        <v>170</v>
      </c>
      <c r="X566">
        <v>156</v>
      </c>
      <c r="Y566">
        <v>138</v>
      </c>
      <c r="Z566">
        <v>1144</v>
      </c>
      <c r="AF566" t="str">
        <f t="shared" si="72"/>
        <v>19:13</v>
      </c>
      <c r="AG566" t="str">
        <f t="shared" si="67"/>
        <v>16:37</v>
      </c>
      <c r="AH566" s="5">
        <f t="shared" si="68"/>
        <v>0.10833333333333339</v>
      </c>
      <c r="AI566" t="str">
        <f t="shared" si="73"/>
        <v>Afternoon</v>
      </c>
      <c r="AJ566" t="str">
        <f t="shared" si="74"/>
        <v>KEEP</v>
      </c>
      <c r="AK566" t="str">
        <f t="shared" si="69"/>
        <v>Tuesday</v>
      </c>
      <c r="AL566" t="str">
        <f t="shared" si="70"/>
        <v>OnTime</v>
      </c>
      <c r="AM566" t="str">
        <f t="shared" si="71"/>
        <v>February</v>
      </c>
    </row>
    <row r="567" spans="1:39" x14ac:dyDescent="0.3">
      <c r="A567" s="1">
        <v>44944</v>
      </c>
      <c r="B567" t="s">
        <v>32</v>
      </c>
      <c r="C567" t="s">
        <v>33</v>
      </c>
      <c r="D567" t="s">
        <v>34</v>
      </c>
      <c r="E567">
        <v>19393</v>
      </c>
      <c r="F567">
        <v>163</v>
      </c>
      <c r="G567" t="s">
        <v>292</v>
      </c>
      <c r="H567" t="s">
        <v>52</v>
      </c>
      <c r="I567" t="s">
        <v>66</v>
      </c>
      <c r="J567" t="s">
        <v>67</v>
      </c>
      <c r="K567">
        <v>1850</v>
      </c>
      <c r="L567">
        <v>1903</v>
      </c>
      <c r="M567">
        <v>13</v>
      </c>
      <c r="N567">
        <v>11</v>
      </c>
      <c r="O567">
        <v>1914</v>
      </c>
      <c r="P567">
        <v>2103</v>
      </c>
      <c r="Q567">
        <v>8</v>
      </c>
      <c r="R567">
        <v>2115</v>
      </c>
      <c r="S567">
        <v>2111</v>
      </c>
      <c r="T567">
        <v>-4</v>
      </c>
      <c r="U567">
        <v>0</v>
      </c>
      <c r="V567">
        <v>0</v>
      </c>
      <c r="W567">
        <v>145</v>
      </c>
      <c r="X567">
        <v>128</v>
      </c>
      <c r="Y567">
        <v>109</v>
      </c>
      <c r="Z567">
        <v>937</v>
      </c>
      <c r="AF567" t="str">
        <f t="shared" si="72"/>
        <v>21:11</v>
      </c>
      <c r="AG567" t="str">
        <f t="shared" si="67"/>
        <v>19:03</v>
      </c>
      <c r="AH567" s="5">
        <f t="shared" si="68"/>
        <v>8.8888888888888906E-2</v>
      </c>
      <c r="AI567" t="str">
        <f t="shared" si="73"/>
        <v>Evening</v>
      </c>
      <c r="AJ567" t="str">
        <f t="shared" si="74"/>
        <v>REMOVE</v>
      </c>
      <c r="AK567" t="str">
        <f t="shared" si="69"/>
        <v>Wednesday</v>
      </c>
      <c r="AL567" t="str">
        <f t="shared" si="70"/>
        <v>OnTime</v>
      </c>
      <c r="AM567" t="str">
        <f t="shared" si="71"/>
        <v>January</v>
      </c>
    </row>
    <row r="568" spans="1:39" x14ac:dyDescent="0.3">
      <c r="A568" s="1">
        <v>44759</v>
      </c>
      <c r="B568" t="s">
        <v>32</v>
      </c>
      <c r="C568" t="s">
        <v>33</v>
      </c>
      <c r="D568" t="s">
        <v>34</v>
      </c>
      <c r="E568">
        <v>19393</v>
      </c>
      <c r="F568">
        <v>1062</v>
      </c>
      <c r="G568" t="s">
        <v>72</v>
      </c>
      <c r="H568" t="s">
        <v>73</v>
      </c>
      <c r="I568" t="s">
        <v>301</v>
      </c>
      <c r="J568" t="s">
        <v>302</v>
      </c>
      <c r="K568">
        <v>820</v>
      </c>
      <c r="L568">
        <v>839</v>
      </c>
      <c r="M568">
        <v>19</v>
      </c>
      <c r="N568">
        <v>10</v>
      </c>
      <c r="O568">
        <v>849</v>
      </c>
      <c r="P568">
        <v>1008</v>
      </c>
      <c r="Q568">
        <v>3</v>
      </c>
      <c r="R568">
        <v>1015</v>
      </c>
      <c r="S568">
        <v>1011</v>
      </c>
      <c r="T568">
        <v>-4</v>
      </c>
      <c r="U568">
        <v>0</v>
      </c>
      <c r="V568">
        <v>0</v>
      </c>
      <c r="W568">
        <v>115</v>
      </c>
      <c r="X568">
        <v>92</v>
      </c>
      <c r="Y568">
        <v>79</v>
      </c>
      <c r="Z568">
        <v>549</v>
      </c>
      <c r="AF568" t="str">
        <f t="shared" si="72"/>
        <v>10:11</v>
      </c>
      <c r="AG568" t="str">
        <f t="shared" si="67"/>
        <v>08:39</v>
      </c>
      <c r="AH568" s="5">
        <f t="shared" si="68"/>
        <v>6.3888888888888884E-2</v>
      </c>
      <c r="AI568" t="str">
        <f t="shared" si="73"/>
        <v>Morning</v>
      </c>
      <c r="AJ568" t="str">
        <f t="shared" si="74"/>
        <v>REMOVE</v>
      </c>
      <c r="AK568" t="str">
        <f t="shared" si="69"/>
        <v>Sunday</v>
      </c>
      <c r="AL568" t="str">
        <f t="shared" si="70"/>
        <v>OnTime</v>
      </c>
      <c r="AM568" t="str">
        <f t="shared" si="71"/>
        <v>July</v>
      </c>
    </row>
    <row r="569" spans="1:39" x14ac:dyDescent="0.3">
      <c r="A569" s="1">
        <v>44667</v>
      </c>
      <c r="B569" t="s">
        <v>14</v>
      </c>
      <c r="C569" t="s">
        <v>15</v>
      </c>
      <c r="D569" t="s">
        <v>16</v>
      </c>
      <c r="E569">
        <v>19790</v>
      </c>
      <c r="F569">
        <v>1029</v>
      </c>
      <c r="G569" t="s">
        <v>17</v>
      </c>
      <c r="H569" t="s">
        <v>18</v>
      </c>
      <c r="I569" t="s">
        <v>212</v>
      </c>
      <c r="J569" t="s">
        <v>213</v>
      </c>
      <c r="K569">
        <v>929</v>
      </c>
      <c r="L569">
        <v>926</v>
      </c>
      <c r="M569">
        <v>-3</v>
      </c>
      <c r="N569">
        <v>12</v>
      </c>
      <c r="O569">
        <v>938</v>
      </c>
      <c r="P569">
        <v>1101</v>
      </c>
      <c r="Q569">
        <v>2</v>
      </c>
      <c r="R569">
        <v>1112</v>
      </c>
      <c r="S569">
        <v>1103</v>
      </c>
      <c r="T569">
        <v>-9</v>
      </c>
      <c r="U569">
        <v>0</v>
      </c>
      <c r="V569">
        <v>0</v>
      </c>
      <c r="W569">
        <v>223</v>
      </c>
      <c r="X569">
        <v>217</v>
      </c>
      <c r="Y569">
        <v>203</v>
      </c>
      <c r="Z569">
        <v>1426</v>
      </c>
      <c r="AF569" t="str">
        <f t="shared" si="72"/>
        <v>11:03</v>
      </c>
      <c r="AG569" t="str">
        <f t="shared" si="67"/>
        <v>09:26</v>
      </c>
      <c r="AH569" s="5">
        <f t="shared" si="68"/>
        <v>6.7361111111111094E-2</v>
      </c>
      <c r="AI569" t="str">
        <f t="shared" si="73"/>
        <v>Morning</v>
      </c>
      <c r="AJ569" t="str">
        <f t="shared" si="74"/>
        <v>REMOVE</v>
      </c>
      <c r="AK569" t="str">
        <f t="shared" si="69"/>
        <v>Saturday</v>
      </c>
      <c r="AL569" t="str">
        <f t="shared" si="70"/>
        <v>OnTime</v>
      </c>
      <c r="AM569" t="str">
        <f t="shared" si="71"/>
        <v>April</v>
      </c>
    </row>
    <row r="570" spans="1:39" x14ac:dyDescent="0.3">
      <c r="A570" s="1">
        <v>43760</v>
      </c>
      <c r="B570" t="s">
        <v>32</v>
      </c>
      <c r="C570" t="s">
        <v>33</v>
      </c>
      <c r="D570" t="s">
        <v>34</v>
      </c>
      <c r="E570">
        <v>19393</v>
      </c>
      <c r="F570">
        <v>420</v>
      </c>
      <c r="G570" t="s">
        <v>110</v>
      </c>
      <c r="H570" t="s">
        <v>111</v>
      </c>
      <c r="I570" t="s">
        <v>292</v>
      </c>
      <c r="J570" t="s">
        <v>52</v>
      </c>
      <c r="K570">
        <v>1040</v>
      </c>
      <c r="L570">
        <v>1045</v>
      </c>
      <c r="M570">
        <v>5</v>
      </c>
      <c r="N570">
        <v>11</v>
      </c>
      <c r="O570">
        <v>1056</v>
      </c>
      <c r="P570">
        <v>1207</v>
      </c>
      <c r="Q570">
        <v>2</v>
      </c>
      <c r="R570">
        <v>1215</v>
      </c>
      <c r="S570">
        <v>1209</v>
      </c>
      <c r="T570">
        <v>-6</v>
      </c>
      <c r="U570">
        <v>0</v>
      </c>
      <c r="V570">
        <v>0</v>
      </c>
      <c r="W570">
        <v>95</v>
      </c>
      <c r="X570">
        <v>84</v>
      </c>
      <c r="Y570">
        <v>71</v>
      </c>
      <c r="Z570">
        <v>453</v>
      </c>
      <c r="AF570" t="str">
        <f t="shared" si="72"/>
        <v>12:09</v>
      </c>
      <c r="AG570" t="str">
        <f t="shared" si="67"/>
        <v>10:45</v>
      </c>
      <c r="AH570" s="5">
        <f t="shared" si="68"/>
        <v>5.8333333333333293E-2</v>
      </c>
      <c r="AI570" t="str">
        <f t="shared" si="73"/>
        <v>Morning</v>
      </c>
      <c r="AJ570" t="str">
        <f t="shared" si="74"/>
        <v>REMOVE</v>
      </c>
      <c r="AK570" t="str">
        <f t="shared" si="69"/>
        <v>Tuesday</v>
      </c>
      <c r="AL570" t="str">
        <f t="shared" si="70"/>
        <v>OnTime</v>
      </c>
      <c r="AM570" t="str">
        <f t="shared" si="71"/>
        <v>October</v>
      </c>
    </row>
    <row r="571" spans="1:39" x14ac:dyDescent="0.3">
      <c r="A571" s="1">
        <v>44879</v>
      </c>
      <c r="B571" t="s">
        <v>155</v>
      </c>
      <c r="C571" t="s">
        <v>156</v>
      </c>
      <c r="D571" t="s">
        <v>157</v>
      </c>
      <c r="E571">
        <v>20398</v>
      </c>
      <c r="F571">
        <v>3618</v>
      </c>
      <c r="G571" t="s">
        <v>80</v>
      </c>
      <c r="H571" t="s">
        <v>67</v>
      </c>
      <c r="I571" t="s">
        <v>245</v>
      </c>
      <c r="J571" t="s">
        <v>246</v>
      </c>
      <c r="K571">
        <v>1255</v>
      </c>
      <c r="L571">
        <v>1247</v>
      </c>
      <c r="M571">
        <v>-8</v>
      </c>
      <c r="N571">
        <v>27</v>
      </c>
      <c r="O571">
        <v>1314</v>
      </c>
      <c r="P571">
        <v>1357</v>
      </c>
      <c r="Q571">
        <v>3</v>
      </c>
      <c r="R571">
        <v>1412</v>
      </c>
      <c r="S571">
        <v>1400</v>
      </c>
      <c r="T571">
        <v>-12</v>
      </c>
      <c r="U571">
        <v>0</v>
      </c>
      <c r="V571">
        <v>0</v>
      </c>
      <c r="W571">
        <v>77</v>
      </c>
      <c r="X571">
        <v>73</v>
      </c>
      <c r="Y571">
        <v>43</v>
      </c>
      <c r="Z571">
        <v>196</v>
      </c>
      <c r="AF571" t="str">
        <f t="shared" si="72"/>
        <v>14:00</v>
      </c>
      <c r="AG571" t="str">
        <f t="shared" si="67"/>
        <v>12:47</v>
      </c>
      <c r="AH571" s="5">
        <f t="shared" si="68"/>
        <v>5.0694444444444486E-2</v>
      </c>
      <c r="AI571" t="str">
        <f t="shared" si="73"/>
        <v>Afternoon</v>
      </c>
      <c r="AJ571" t="str">
        <f t="shared" si="74"/>
        <v>REMOVE</v>
      </c>
      <c r="AK571" t="str">
        <f t="shared" si="69"/>
        <v>Monday</v>
      </c>
      <c r="AL571" t="str">
        <f t="shared" si="70"/>
        <v>OnTime</v>
      </c>
      <c r="AM571" t="str">
        <f t="shared" si="71"/>
        <v>November</v>
      </c>
    </row>
    <row r="572" spans="1:39" x14ac:dyDescent="0.3">
      <c r="A572" s="1">
        <v>43874</v>
      </c>
      <c r="B572" t="s">
        <v>39</v>
      </c>
      <c r="C572" t="s">
        <v>40</v>
      </c>
      <c r="D572" t="s">
        <v>41</v>
      </c>
      <c r="E572">
        <v>19805</v>
      </c>
      <c r="F572">
        <v>2765</v>
      </c>
      <c r="G572" t="s">
        <v>174</v>
      </c>
      <c r="H572" t="s">
        <v>175</v>
      </c>
      <c r="I572" t="s">
        <v>80</v>
      </c>
      <c r="J572" t="s">
        <v>67</v>
      </c>
      <c r="K572">
        <v>800</v>
      </c>
      <c r="L572">
        <v>0</v>
      </c>
      <c r="M572">
        <v>0</v>
      </c>
      <c r="R572">
        <v>1228</v>
      </c>
      <c r="S572">
        <v>0</v>
      </c>
      <c r="T572">
        <v>0</v>
      </c>
      <c r="U572">
        <v>1</v>
      </c>
      <c r="V572">
        <v>0</v>
      </c>
      <c r="W572">
        <v>208</v>
      </c>
      <c r="Z572">
        <v>1440</v>
      </c>
      <c r="AF572" t="str">
        <f t="shared" si="72"/>
        <v>00:00</v>
      </c>
      <c r="AG572" t="str">
        <f t="shared" si="67"/>
        <v>00:00</v>
      </c>
      <c r="AH572" s="5">
        <f t="shared" si="68"/>
        <v>0</v>
      </c>
      <c r="AI572" t="str">
        <f t="shared" si="73"/>
        <v>Night</v>
      </c>
      <c r="AJ572" t="str">
        <f t="shared" si="74"/>
        <v>KEEP</v>
      </c>
      <c r="AK572" t="str">
        <f t="shared" si="69"/>
        <v>Thursday</v>
      </c>
      <c r="AL572" t="str">
        <f t="shared" si="70"/>
        <v>OnTime</v>
      </c>
      <c r="AM572" t="str">
        <f t="shared" si="71"/>
        <v>February</v>
      </c>
    </row>
    <row r="573" spans="1:39" x14ac:dyDescent="0.3">
      <c r="A573" s="1">
        <v>44851</v>
      </c>
      <c r="B573" t="s">
        <v>39</v>
      </c>
      <c r="C573" t="s">
        <v>40</v>
      </c>
      <c r="D573" t="s">
        <v>41</v>
      </c>
      <c r="E573">
        <v>19805</v>
      </c>
      <c r="F573">
        <v>2389</v>
      </c>
      <c r="G573" t="s">
        <v>12</v>
      </c>
      <c r="H573" t="s">
        <v>13</v>
      </c>
      <c r="I573" t="s">
        <v>97</v>
      </c>
      <c r="J573" t="s">
        <v>98</v>
      </c>
      <c r="K573">
        <v>1007</v>
      </c>
      <c r="L573">
        <v>957</v>
      </c>
      <c r="M573">
        <v>-10</v>
      </c>
      <c r="N573">
        <v>14</v>
      </c>
      <c r="O573">
        <v>1011</v>
      </c>
      <c r="P573">
        <v>1134</v>
      </c>
      <c r="Q573">
        <v>14</v>
      </c>
      <c r="R573">
        <v>1214</v>
      </c>
      <c r="S573">
        <v>1148</v>
      </c>
      <c r="T573">
        <v>-26</v>
      </c>
      <c r="U573">
        <v>0</v>
      </c>
      <c r="V573">
        <v>0</v>
      </c>
      <c r="W573">
        <v>127</v>
      </c>
      <c r="X573">
        <v>111</v>
      </c>
      <c r="Y573">
        <v>83</v>
      </c>
      <c r="Z573">
        <v>529</v>
      </c>
      <c r="AF573" t="str">
        <f t="shared" si="72"/>
        <v>11:48</v>
      </c>
      <c r="AG573" t="str">
        <f t="shared" si="67"/>
        <v>09:57</v>
      </c>
      <c r="AH573" s="5">
        <f t="shared" si="68"/>
        <v>7.7083333333333282E-2</v>
      </c>
      <c r="AI573" t="str">
        <f t="shared" si="73"/>
        <v>Morning</v>
      </c>
      <c r="AJ573" t="str">
        <f t="shared" si="74"/>
        <v>REMOVE</v>
      </c>
      <c r="AK573" t="str">
        <f t="shared" si="69"/>
        <v>Monday</v>
      </c>
      <c r="AL573" t="str">
        <f t="shared" si="70"/>
        <v>OnTime</v>
      </c>
      <c r="AM573" t="str">
        <f t="shared" si="71"/>
        <v>October</v>
      </c>
    </row>
    <row r="574" spans="1:39" x14ac:dyDescent="0.3">
      <c r="A574" s="1">
        <v>43676</v>
      </c>
      <c r="B574" t="s">
        <v>32</v>
      </c>
      <c r="C574" t="s">
        <v>33</v>
      </c>
      <c r="D574" t="s">
        <v>34</v>
      </c>
      <c r="E574">
        <v>19393</v>
      </c>
      <c r="F574">
        <v>2153</v>
      </c>
      <c r="G574" t="s">
        <v>21</v>
      </c>
      <c r="H574" t="s">
        <v>22</v>
      </c>
      <c r="I574" t="s">
        <v>28</v>
      </c>
      <c r="J574" t="s">
        <v>29</v>
      </c>
      <c r="K574">
        <v>1020</v>
      </c>
      <c r="L574">
        <v>1021</v>
      </c>
      <c r="M574">
        <v>1</v>
      </c>
      <c r="N574">
        <v>12</v>
      </c>
      <c r="O574">
        <v>1033</v>
      </c>
      <c r="P574">
        <v>1616</v>
      </c>
      <c r="Q574">
        <v>10</v>
      </c>
      <c r="R574">
        <v>1600</v>
      </c>
      <c r="S574">
        <v>1626</v>
      </c>
      <c r="T574">
        <v>26</v>
      </c>
      <c r="U574">
        <v>0</v>
      </c>
      <c r="V574">
        <v>0</v>
      </c>
      <c r="W574">
        <v>220</v>
      </c>
      <c r="X574">
        <v>245</v>
      </c>
      <c r="Y574">
        <v>223</v>
      </c>
      <c r="Z574">
        <v>1546</v>
      </c>
      <c r="AA574">
        <v>0</v>
      </c>
      <c r="AB574">
        <v>0</v>
      </c>
      <c r="AC574">
        <v>26</v>
      </c>
      <c r="AD574">
        <v>0</v>
      </c>
      <c r="AE574">
        <v>0</v>
      </c>
      <c r="AF574" t="str">
        <f t="shared" si="72"/>
        <v>16:26</v>
      </c>
      <c r="AG574" t="str">
        <f t="shared" si="67"/>
        <v>10:21</v>
      </c>
      <c r="AH574" s="5">
        <f t="shared" si="68"/>
        <v>0.25347222222222221</v>
      </c>
      <c r="AI574" t="str">
        <f t="shared" si="73"/>
        <v>Morning</v>
      </c>
      <c r="AJ574" t="str">
        <f t="shared" si="74"/>
        <v>KEEP</v>
      </c>
      <c r="AK574" t="str">
        <f t="shared" si="69"/>
        <v>Tuesday</v>
      </c>
      <c r="AL574" t="str">
        <f t="shared" si="70"/>
        <v>Delayed</v>
      </c>
      <c r="AM574" t="str">
        <f t="shared" si="71"/>
        <v>July</v>
      </c>
    </row>
    <row r="575" spans="1:39" x14ac:dyDescent="0.3">
      <c r="A575" s="1">
        <v>43667</v>
      </c>
      <c r="B575" t="s">
        <v>39</v>
      </c>
      <c r="C575" t="s">
        <v>40</v>
      </c>
      <c r="D575" t="s">
        <v>41</v>
      </c>
      <c r="E575">
        <v>19805</v>
      </c>
      <c r="F575">
        <v>1403</v>
      </c>
      <c r="G575" t="s">
        <v>72</v>
      </c>
      <c r="H575" t="s">
        <v>73</v>
      </c>
      <c r="I575" t="s">
        <v>30</v>
      </c>
      <c r="J575" t="s">
        <v>31</v>
      </c>
      <c r="K575">
        <v>702</v>
      </c>
      <c r="L575">
        <v>658</v>
      </c>
      <c r="M575">
        <v>-4</v>
      </c>
      <c r="N575">
        <v>22</v>
      </c>
      <c r="O575">
        <v>720</v>
      </c>
      <c r="P575">
        <v>854</v>
      </c>
      <c r="Q575">
        <v>12</v>
      </c>
      <c r="R575">
        <v>926</v>
      </c>
      <c r="S575">
        <v>906</v>
      </c>
      <c r="T575">
        <v>-20</v>
      </c>
      <c r="U575">
        <v>0</v>
      </c>
      <c r="V575">
        <v>0</v>
      </c>
      <c r="W575">
        <v>204</v>
      </c>
      <c r="X575">
        <v>188</v>
      </c>
      <c r="Y575">
        <v>154</v>
      </c>
      <c r="Z575">
        <v>1217</v>
      </c>
      <c r="AF575" t="str">
        <f t="shared" si="72"/>
        <v>09:06</v>
      </c>
      <c r="AG575" t="str">
        <f t="shared" si="67"/>
        <v>06:58</v>
      </c>
      <c r="AH575" s="5">
        <f t="shared" si="68"/>
        <v>8.8888888888888851E-2</v>
      </c>
      <c r="AI575" t="str">
        <f t="shared" si="73"/>
        <v>Morning</v>
      </c>
      <c r="AJ575" t="str">
        <f t="shared" si="74"/>
        <v>REMOVE</v>
      </c>
      <c r="AK575" t="str">
        <f t="shared" si="69"/>
        <v>Sunday</v>
      </c>
      <c r="AL575" t="str">
        <f t="shared" si="70"/>
        <v>OnTime</v>
      </c>
      <c r="AM575" t="str">
        <f t="shared" si="71"/>
        <v>July</v>
      </c>
    </row>
    <row r="576" spans="1:39" x14ac:dyDescent="0.3">
      <c r="A576" s="1">
        <v>43819</v>
      </c>
      <c r="B576" t="s">
        <v>55</v>
      </c>
      <c r="C576" t="s">
        <v>56</v>
      </c>
      <c r="D576" t="s">
        <v>57</v>
      </c>
      <c r="E576">
        <v>19930</v>
      </c>
      <c r="F576">
        <v>1950</v>
      </c>
      <c r="G576" t="s">
        <v>23</v>
      </c>
      <c r="H576" t="s">
        <v>24</v>
      </c>
      <c r="I576" t="s">
        <v>167</v>
      </c>
      <c r="J576" t="s">
        <v>168</v>
      </c>
      <c r="K576">
        <v>615</v>
      </c>
      <c r="L576">
        <v>609</v>
      </c>
      <c r="M576">
        <v>-6</v>
      </c>
      <c r="N576">
        <v>25</v>
      </c>
      <c r="O576">
        <v>634</v>
      </c>
      <c r="P576">
        <v>744</v>
      </c>
      <c r="Q576">
        <v>2</v>
      </c>
      <c r="R576">
        <v>754</v>
      </c>
      <c r="S576">
        <v>746</v>
      </c>
      <c r="T576">
        <v>-8</v>
      </c>
      <c r="U576">
        <v>0</v>
      </c>
      <c r="V576">
        <v>0</v>
      </c>
      <c r="W576">
        <v>99</v>
      </c>
      <c r="X576">
        <v>97</v>
      </c>
      <c r="Y576">
        <v>70</v>
      </c>
      <c r="Z576">
        <v>447</v>
      </c>
      <c r="AF576" t="str">
        <f t="shared" si="72"/>
        <v>07:46</v>
      </c>
      <c r="AG576" t="str">
        <f t="shared" ref="AG576:AG639" si="75">TEXT(INT(L576/100),"00") &amp; ":" &amp; TEXT(MOD(L576,100),"00")</f>
        <v>06:09</v>
      </c>
      <c r="AH576" s="5">
        <f t="shared" ref="AH576:AH639" si="76">AF576-AG576</f>
        <v>6.7361111111111149E-2</v>
      </c>
      <c r="AI576" t="str">
        <f t="shared" si="73"/>
        <v>Morning</v>
      </c>
      <c r="AJ576" t="str">
        <f t="shared" si="74"/>
        <v>REMOVE</v>
      </c>
      <c r="AK576" t="str">
        <f t="shared" si="69"/>
        <v>Friday</v>
      </c>
      <c r="AL576" t="str">
        <f t="shared" si="70"/>
        <v>OnTime</v>
      </c>
      <c r="AM576" t="str">
        <f t="shared" si="71"/>
        <v>December</v>
      </c>
    </row>
    <row r="577" spans="1:39" x14ac:dyDescent="0.3">
      <c r="A577" s="1">
        <v>43519</v>
      </c>
      <c r="B577" t="s">
        <v>7</v>
      </c>
      <c r="C577" t="s">
        <v>8</v>
      </c>
      <c r="D577" t="s">
        <v>9</v>
      </c>
      <c r="E577">
        <v>19977</v>
      </c>
      <c r="F577">
        <v>706</v>
      </c>
      <c r="G577" t="s">
        <v>286</v>
      </c>
      <c r="H577" t="s">
        <v>287</v>
      </c>
      <c r="I577" t="s">
        <v>53</v>
      </c>
      <c r="J577" t="s">
        <v>54</v>
      </c>
      <c r="K577">
        <v>1417</v>
      </c>
      <c r="L577">
        <v>1432</v>
      </c>
      <c r="M577">
        <v>15</v>
      </c>
      <c r="N577">
        <v>15</v>
      </c>
      <c r="O577">
        <v>1447</v>
      </c>
      <c r="P577">
        <v>2122</v>
      </c>
      <c r="Q577">
        <v>16</v>
      </c>
      <c r="R577">
        <v>2142</v>
      </c>
      <c r="S577">
        <v>2138</v>
      </c>
      <c r="T577">
        <v>-4</v>
      </c>
      <c r="U577">
        <v>0</v>
      </c>
      <c r="V577">
        <v>0</v>
      </c>
      <c r="W577">
        <v>325</v>
      </c>
      <c r="X577">
        <v>306</v>
      </c>
      <c r="Y577">
        <v>275</v>
      </c>
      <c r="Z577">
        <v>2486</v>
      </c>
      <c r="AF577" t="str">
        <f t="shared" si="72"/>
        <v>21:38</v>
      </c>
      <c r="AG577" t="str">
        <f t="shared" si="75"/>
        <v>14:32</v>
      </c>
      <c r="AH577" s="5">
        <f t="shared" si="76"/>
        <v>0.29583333333333339</v>
      </c>
      <c r="AI577" t="str">
        <f t="shared" si="73"/>
        <v>Afternoon</v>
      </c>
      <c r="AJ577" t="str">
        <f t="shared" si="74"/>
        <v>REMOVE</v>
      </c>
      <c r="AK577" t="str">
        <f t="shared" si="69"/>
        <v>Saturday</v>
      </c>
      <c r="AL577" t="str">
        <f t="shared" si="70"/>
        <v>OnTime</v>
      </c>
      <c r="AM577" t="str">
        <f t="shared" si="71"/>
        <v>February</v>
      </c>
    </row>
    <row r="578" spans="1:39" x14ac:dyDescent="0.3">
      <c r="A578" s="1">
        <v>43601</v>
      </c>
      <c r="B578" t="s">
        <v>81</v>
      </c>
      <c r="C578" t="s">
        <v>82</v>
      </c>
      <c r="D578" t="s">
        <v>83</v>
      </c>
      <c r="E578">
        <v>20409</v>
      </c>
      <c r="F578">
        <v>381</v>
      </c>
      <c r="G578" t="s">
        <v>44</v>
      </c>
      <c r="H578" t="s">
        <v>45</v>
      </c>
      <c r="I578" t="s">
        <v>204</v>
      </c>
      <c r="J578" t="s">
        <v>205</v>
      </c>
      <c r="K578">
        <v>1806</v>
      </c>
      <c r="L578">
        <v>1811</v>
      </c>
      <c r="M578">
        <v>5</v>
      </c>
      <c r="N578">
        <v>11</v>
      </c>
      <c r="O578">
        <v>1822</v>
      </c>
      <c r="P578">
        <v>1935</v>
      </c>
      <c r="Q578">
        <v>3</v>
      </c>
      <c r="R578">
        <v>1952</v>
      </c>
      <c r="S578">
        <v>1938</v>
      </c>
      <c r="T578">
        <v>-14</v>
      </c>
      <c r="U578">
        <v>0</v>
      </c>
      <c r="V578">
        <v>0</v>
      </c>
      <c r="W578">
        <v>106</v>
      </c>
      <c r="X578">
        <v>87</v>
      </c>
      <c r="Y578">
        <v>73</v>
      </c>
      <c r="Z578">
        <v>474</v>
      </c>
      <c r="AF578" t="str">
        <f t="shared" si="72"/>
        <v>19:38</v>
      </c>
      <c r="AG578" t="str">
        <f t="shared" si="75"/>
        <v>18:11</v>
      </c>
      <c r="AH578" s="5">
        <f t="shared" si="76"/>
        <v>6.0416666666666674E-2</v>
      </c>
      <c r="AI578" t="str">
        <f t="shared" si="73"/>
        <v>Evening</v>
      </c>
      <c r="AJ578" t="str">
        <f t="shared" si="74"/>
        <v>REMOVE</v>
      </c>
      <c r="AK578" t="str">
        <f t="shared" si="69"/>
        <v>Thursday</v>
      </c>
      <c r="AL578" t="str">
        <f t="shared" si="70"/>
        <v>OnTime</v>
      </c>
      <c r="AM578" t="str">
        <f t="shared" si="71"/>
        <v>May</v>
      </c>
    </row>
    <row r="579" spans="1:39" x14ac:dyDescent="0.3">
      <c r="A579" s="1">
        <v>44126</v>
      </c>
      <c r="B579" t="s">
        <v>141</v>
      </c>
      <c r="C579" t="s">
        <v>142</v>
      </c>
      <c r="D579" t="s">
        <v>143</v>
      </c>
      <c r="E579">
        <v>20363</v>
      </c>
      <c r="F579">
        <v>4735</v>
      </c>
      <c r="G579" t="s">
        <v>17</v>
      </c>
      <c r="H579" t="s">
        <v>18</v>
      </c>
      <c r="I579" t="s">
        <v>158</v>
      </c>
      <c r="J579" t="s">
        <v>159</v>
      </c>
      <c r="K579">
        <v>810</v>
      </c>
      <c r="L579">
        <v>806</v>
      </c>
      <c r="M579">
        <v>-4</v>
      </c>
      <c r="N579">
        <v>19</v>
      </c>
      <c r="O579">
        <v>825</v>
      </c>
      <c r="P579">
        <v>1053</v>
      </c>
      <c r="Q579">
        <v>6</v>
      </c>
      <c r="R579">
        <v>1055</v>
      </c>
      <c r="S579">
        <v>1059</v>
      </c>
      <c r="T579">
        <v>4</v>
      </c>
      <c r="U579">
        <v>0</v>
      </c>
      <c r="V579">
        <v>0</v>
      </c>
      <c r="W579">
        <v>105</v>
      </c>
      <c r="X579">
        <v>113</v>
      </c>
      <c r="Y579">
        <v>88</v>
      </c>
      <c r="Z579">
        <v>626</v>
      </c>
      <c r="AF579" t="str">
        <f t="shared" si="72"/>
        <v>10:59</v>
      </c>
      <c r="AG579" t="str">
        <f t="shared" si="75"/>
        <v>08:06</v>
      </c>
      <c r="AH579" s="5">
        <f t="shared" si="76"/>
        <v>0.12013888888888885</v>
      </c>
      <c r="AI579" t="str">
        <f t="shared" si="73"/>
        <v>Morning</v>
      </c>
      <c r="AJ579" t="str">
        <f t="shared" si="74"/>
        <v>REMOVE</v>
      </c>
      <c r="AK579" t="str">
        <f t="shared" ref="AK579:AK642" si="77">TEXT(A579, "dddd")</f>
        <v>Thursday</v>
      </c>
      <c r="AL579" t="str">
        <f t="shared" ref="AL579:AL642" si="78">IF(T579&gt; 15, "Delayed", "OnTime")</f>
        <v>OnTime</v>
      </c>
      <c r="AM579" t="str">
        <f t="shared" ref="AM579:AM642" si="79">TEXT(A579, "mmmm")</f>
        <v>October</v>
      </c>
    </row>
    <row r="580" spans="1:39" x14ac:dyDescent="0.3">
      <c r="A580" s="1">
        <v>44627</v>
      </c>
      <c r="B580" t="s">
        <v>39</v>
      </c>
      <c r="C580" t="s">
        <v>40</v>
      </c>
      <c r="D580" t="s">
        <v>41</v>
      </c>
      <c r="E580">
        <v>19805</v>
      </c>
      <c r="F580">
        <v>831</v>
      </c>
      <c r="G580" t="s">
        <v>60</v>
      </c>
      <c r="H580" t="s">
        <v>61</v>
      </c>
      <c r="I580" t="s">
        <v>194</v>
      </c>
      <c r="J580" t="s">
        <v>195</v>
      </c>
      <c r="K580">
        <v>1423</v>
      </c>
      <c r="L580">
        <v>1422</v>
      </c>
      <c r="M580">
        <v>-1</v>
      </c>
      <c r="N580">
        <v>17</v>
      </c>
      <c r="O580">
        <v>1439</v>
      </c>
      <c r="P580">
        <v>1608</v>
      </c>
      <c r="Q580">
        <v>10</v>
      </c>
      <c r="R580">
        <v>1618</v>
      </c>
      <c r="S580">
        <v>1618</v>
      </c>
      <c r="T580">
        <v>0</v>
      </c>
      <c r="U580">
        <v>0</v>
      </c>
      <c r="V580">
        <v>0</v>
      </c>
      <c r="W580">
        <v>115</v>
      </c>
      <c r="X580">
        <v>116</v>
      </c>
      <c r="Y580">
        <v>89</v>
      </c>
      <c r="Z580">
        <v>594</v>
      </c>
      <c r="AF580" t="str">
        <f t="shared" si="72"/>
        <v>16:18</v>
      </c>
      <c r="AG580" t="str">
        <f t="shared" si="75"/>
        <v>14:22</v>
      </c>
      <c r="AH580" s="5">
        <f t="shared" si="76"/>
        <v>8.0555555555555602E-2</v>
      </c>
      <c r="AI580" t="str">
        <f t="shared" si="73"/>
        <v>Afternoon</v>
      </c>
      <c r="AJ580" t="str">
        <f t="shared" si="74"/>
        <v>REMOVE</v>
      </c>
      <c r="AK580" t="str">
        <f t="shared" si="77"/>
        <v>Monday</v>
      </c>
      <c r="AL580" t="str">
        <f t="shared" si="78"/>
        <v>OnTime</v>
      </c>
      <c r="AM580" t="str">
        <f t="shared" si="79"/>
        <v>March</v>
      </c>
    </row>
    <row r="581" spans="1:39" x14ac:dyDescent="0.3">
      <c r="A581" s="1">
        <v>44510</v>
      </c>
      <c r="B581" t="s">
        <v>39</v>
      </c>
      <c r="C581" t="s">
        <v>40</v>
      </c>
      <c r="D581" t="s">
        <v>41</v>
      </c>
      <c r="E581">
        <v>19805</v>
      </c>
      <c r="F581">
        <v>1638</v>
      </c>
      <c r="G581" t="s">
        <v>150</v>
      </c>
      <c r="H581" t="s">
        <v>85</v>
      </c>
      <c r="I581" t="s">
        <v>80</v>
      </c>
      <c r="J581" t="s">
        <v>67</v>
      </c>
      <c r="K581">
        <v>1530</v>
      </c>
      <c r="L581">
        <v>1524</v>
      </c>
      <c r="M581">
        <v>-6</v>
      </c>
      <c r="N581">
        <v>34</v>
      </c>
      <c r="O581">
        <v>1558</v>
      </c>
      <c r="P581">
        <v>1701</v>
      </c>
      <c r="Q581">
        <v>18</v>
      </c>
      <c r="R581">
        <v>1717</v>
      </c>
      <c r="S581">
        <v>1719</v>
      </c>
      <c r="T581">
        <v>2</v>
      </c>
      <c r="U581">
        <v>0</v>
      </c>
      <c r="V581">
        <v>0</v>
      </c>
      <c r="W581">
        <v>167</v>
      </c>
      <c r="X581">
        <v>175</v>
      </c>
      <c r="Y581">
        <v>123</v>
      </c>
      <c r="Z581">
        <v>733</v>
      </c>
      <c r="AF581" t="str">
        <f t="shared" si="72"/>
        <v>17:19</v>
      </c>
      <c r="AG581" t="str">
        <f t="shared" si="75"/>
        <v>15:24</v>
      </c>
      <c r="AH581" s="5">
        <f t="shared" si="76"/>
        <v>7.9861111111111049E-2</v>
      </c>
      <c r="AI581" t="str">
        <f t="shared" si="73"/>
        <v>Afternoon</v>
      </c>
      <c r="AJ581" t="str">
        <f t="shared" si="74"/>
        <v>REMOVE</v>
      </c>
      <c r="AK581" t="str">
        <f t="shared" si="77"/>
        <v>Wednesday</v>
      </c>
      <c r="AL581" t="str">
        <f t="shared" si="78"/>
        <v>OnTime</v>
      </c>
      <c r="AM581" t="str">
        <f t="shared" si="79"/>
        <v>November</v>
      </c>
    </row>
    <row r="582" spans="1:39" x14ac:dyDescent="0.3">
      <c r="A582" s="1">
        <v>44590</v>
      </c>
      <c r="B582" t="s">
        <v>32</v>
      </c>
      <c r="C582" t="s">
        <v>33</v>
      </c>
      <c r="D582" t="s">
        <v>34</v>
      </c>
      <c r="E582">
        <v>19393</v>
      </c>
      <c r="F582">
        <v>2946</v>
      </c>
      <c r="G582" t="s">
        <v>35</v>
      </c>
      <c r="H582" t="s">
        <v>36</v>
      </c>
      <c r="I582" t="s">
        <v>133</v>
      </c>
      <c r="J582" t="s">
        <v>134</v>
      </c>
      <c r="K582">
        <v>1640</v>
      </c>
      <c r="L582">
        <v>1636</v>
      </c>
      <c r="M582">
        <v>-4</v>
      </c>
      <c r="N582">
        <v>10</v>
      </c>
      <c r="O582">
        <v>1646</v>
      </c>
      <c r="P582">
        <v>1932</v>
      </c>
      <c r="Q582">
        <v>7</v>
      </c>
      <c r="R582">
        <v>1950</v>
      </c>
      <c r="S582">
        <v>1939</v>
      </c>
      <c r="T582">
        <v>-11</v>
      </c>
      <c r="U582">
        <v>0</v>
      </c>
      <c r="V582">
        <v>0</v>
      </c>
      <c r="W582">
        <v>130</v>
      </c>
      <c r="X582">
        <v>123</v>
      </c>
      <c r="Y582">
        <v>106</v>
      </c>
      <c r="Z582">
        <v>917</v>
      </c>
      <c r="AF582" t="str">
        <f t="shared" si="72"/>
        <v>19:39</v>
      </c>
      <c r="AG582" t="str">
        <f t="shared" si="75"/>
        <v>16:36</v>
      </c>
      <c r="AH582" s="5">
        <f t="shared" si="76"/>
        <v>0.12708333333333333</v>
      </c>
      <c r="AI582" t="str">
        <f t="shared" si="73"/>
        <v>Afternoon</v>
      </c>
      <c r="AJ582" t="str">
        <f t="shared" si="74"/>
        <v>REMOVE</v>
      </c>
      <c r="AK582" t="str">
        <f t="shared" si="77"/>
        <v>Saturday</v>
      </c>
      <c r="AL582" t="str">
        <f t="shared" si="78"/>
        <v>OnTime</v>
      </c>
      <c r="AM582" t="str">
        <f t="shared" si="79"/>
        <v>January</v>
      </c>
    </row>
    <row r="583" spans="1:39" x14ac:dyDescent="0.3">
      <c r="A583" s="1">
        <v>44086</v>
      </c>
      <c r="B583" t="s">
        <v>32</v>
      </c>
      <c r="C583" t="s">
        <v>33</v>
      </c>
      <c r="D583" t="s">
        <v>34</v>
      </c>
      <c r="E583">
        <v>19393</v>
      </c>
      <c r="F583">
        <v>6801</v>
      </c>
      <c r="G583" t="s">
        <v>35</v>
      </c>
      <c r="H583" t="s">
        <v>36</v>
      </c>
      <c r="I583" t="s">
        <v>92</v>
      </c>
      <c r="J583" t="s">
        <v>93</v>
      </c>
      <c r="K583">
        <v>1605</v>
      </c>
      <c r="L583">
        <v>1641</v>
      </c>
      <c r="M583">
        <v>36</v>
      </c>
      <c r="N583">
        <v>12</v>
      </c>
      <c r="O583">
        <v>1653</v>
      </c>
      <c r="P583">
        <v>1812</v>
      </c>
      <c r="Q583">
        <v>4</v>
      </c>
      <c r="R583">
        <v>1745</v>
      </c>
      <c r="S583">
        <v>1816</v>
      </c>
      <c r="T583">
        <v>31</v>
      </c>
      <c r="U583">
        <v>0</v>
      </c>
      <c r="V583">
        <v>0</v>
      </c>
      <c r="W583">
        <v>100</v>
      </c>
      <c r="X583">
        <v>95</v>
      </c>
      <c r="Y583">
        <v>79</v>
      </c>
      <c r="Z583">
        <v>592</v>
      </c>
      <c r="AA583">
        <v>31</v>
      </c>
      <c r="AB583">
        <v>0</v>
      </c>
      <c r="AC583">
        <v>0</v>
      </c>
      <c r="AD583">
        <v>0</v>
      </c>
      <c r="AE583">
        <v>0</v>
      </c>
      <c r="AF583" t="str">
        <f t="shared" si="72"/>
        <v>18:16</v>
      </c>
      <c r="AG583" t="str">
        <f t="shared" si="75"/>
        <v>16:41</v>
      </c>
      <c r="AH583" s="5">
        <f t="shared" si="76"/>
        <v>6.597222222222221E-2</v>
      </c>
      <c r="AI583" t="str">
        <f t="shared" si="73"/>
        <v>Afternoon</v>
      </c>
      <c r="AJ583" t="str">
        <f t="shared" si="74"/>
        <v>KEEP</v>
      </c>
      <c r="AK583" t="str">
        <f t="shared" si="77"/>
        <v>Saturday</v>
      </c>
      <c r="AL583" t="str">
        <f t="shared" si="78"/>
        <v>Delayed</v>
      </c>
      <c r="AM583" t="str">
        <f t="shared" si="79"/>
        <v>September</v>
      </c>
    </row>
    <row r="584" spans="1:39" x14ac:dyDescent="0.3">
      <c r="A584" s="1">
        <v>43906</v>
      </c>
      <c r="B584" t="s">
        <v>14</v>
      </c>
      <c r="C584" t="s">
        <v>15</v>
      </c>
      <c r="D584" t="s">
        <v>16</v>
      </c>
      <c r="E584">
        <v>19790</v>
      </c>
      <c r="F584">
        <v>2646</v>
      </c>
      <c r="G584" t="s">
        <v>60</v>
      </c>
      <c r="H584" t="s">
        <v>61</v>
      </c>
      <c r="I584" t="s">
        <v>341</v>
      </c>
      <c r="J584" t="s">
        <v>342</v>
      </c>
      <c r="K584">
        <v>2245</v>
      </c>
      <c r="L584">
        <v>2240</v>
      </c>
      <c r="M584">
        <v>-5</v>
      </c>
      <c r="N584">
        <v>17</v>
      </c>
      <c r="O584">
        <v>2257</v>
      </c>
      <c r="P584">
        <v>11</v>
      </c>
      <c r="Q584">
        <v>6</v>
      </c>
      <c r="R584">
        <v>31</v>
      </c>
      <c r="S584">
        <v>17</v>
      </c>
      <c r="T584">
        <v>-14</v>
      </c>
      <c r="U584">
        <v>0</v>
      </c>
      <c r="V584">
        <v>0</v>
      </c>
      <c r="W584">
        <v>106</v>
      </c>
      <c r="X584">
        <v>97</v>
      </c>
      <c r="Y584">
        <v>74</v>
      </c>
      <c r="Z584">
        <v>554</v>
      </c>
      <c r="AF584" t="str">
        <f t="shared" si="72"/>
        <v>00:17</v>
      </c>
      <c r="AG584" t="str">
        <f t="shared" si="75"/>
        <v>22:40</v>
      </c>
      <c r="AH584" s="5">
        <f t="shared" si="76"/>
        <v>-0.93263888888888891</v>
      </c>
      <c r="AI584" t="str">
        <f t="shared" si="73"/>
        <v>Evening</v>
      </c>
      <c r="AJ584" t="str">
        <f t="shared" si="74"/>
        <v>REMOVE</v>
      </c>
      <c r="AK584" t="str">
        <f t="shared" si="77"/>
        <v>Monday</v>
      </c>
      <c r="AL584" t="str">
        <f t="shared" si="78"/>
        <v>OnTime</v>
      </c>
      <c r="AM584" t="str">
        <f t="shared" si="79"/>
        <v>March</v>
      </c>
    </row>
    <row r="585" spans="1:39" x14ac:dyDescent="0.3">
      <c r="A585" s="1">
        <v>44839</v>
      </c>
      <c r="B585" t="s">
        <v>14</v>
      </c>
      <c r="C585" t="s">
        <v>15</v>
      </c>
      <c r="D585" t="s">
        <v>16</v>
      </c>
      <c r="E585">
        <v>19790</v>
      </c>
      <c r="F585">
        <v>2214</v>
      </c>
      <c r="G585" t="s">
        <v>60</v>
      </c>
      <c r="H585" t="s">
        <v>61</v>
      </c>
      <c r="I585" t="s">
        <v>370</v>
      </c>
      <c r="J585" t="s">
        <v>371</v>
      </c>
      <c r="K585">
        <v>1512</v>
      </c>
      <c r="L585">
        <v>1523</v>
      </c>
      <c r="M585">
        <v>11</v>
      </c>
      <c r="N585">
        <v>13</v>
      </c>
      <c r="O585">
        <v>1536</v>
      </c>
      <c r="P585">
        <v>1623</v>
      </c>
      <c r="Q585">
        <v>3</v>
      </c>
      <c r="R585">
        <v>1625</v>
      </c>
      <c r="S585">
        <v>1626</v>
      </c>
      <c r="T585">
        <v>1</v>
      </c>
      <c r="U585">
        <v>0</v>
      </c>
      <c r="V585">
        <v>0</v>
      </c>
      <c r="W585">
        <v>73</v>
      </c>
      <c r="X585">
        <v>63</v>
      </c>
      <c r="Y585">
        <v>47</v>
      </c>
      <c r="Z585">
        <v>317</v>
      </c>
      <c r="AF585" t="str">
        <f t="shared" si="72"/>
        <v>16:26</v>
      </c>
      <c r="AG585" t="str">
        <f t="shared" si="75"/>
        <v>15:23</v>
      </c>
      <c r="AH585" s="5">
        <f t="shared" si="76"/>
        <v>4.3749999999999956E-2</v>
      </c>
      <c r="AI585" t="str">
        <f t="shared" si="73"/>
        <v>Afternoon</v>
      </c>
      <c r="AJ585" t="str">
        <f t="shared" si="74"/>
        <v>KEEP</v>
      </c>
      <c r="AK585" t="str">
        <f t="shared" si="77"/>
        <v>Wednesday</v>
      </c>
      <c r="AL585" t="str">
        <f t="shared" si="78"/>
        <v>OnTime</v>
      </c>
      <c r="AM585" t="str">
        <f t="shared" si="79"/>
        <v>October</v>
      </c>
    </row>
    <row r="586" spans="1:39" x14ac:dyDescent="0.3">
      <c r="A586" s="1">
        <v>43509</v>
      </c>
      <c r="B586" t="s">
        <v>155</v>
      </c>
      <c r="C586" t="s">
        <v>156</v>
      </c>
      <c r="D586" t="s">
        <v>157</v>
      </c>
      <c r="E586">
        <v>20398</v>
      </c>
      <c r="F586">
        <v>4175</v>
      </c>
      <c r="G586" t="s">
        <v>245</v>
      </c>
      <c r="H586" t="s">
        <v>246</v>
      </c>
      <c r="I586" t="s">
        <v>80</v>
      </c>
      <c r="J586" t="s">
        <v>67</v>
      </c>
      <c r="K586">
        <v>831</v>
      </c>
      <c r="L586">
        <v>826</v>
      </c>
      <c r="M586">
        <v>-5</v>
      </c>
      <c r="N586">
        <v>7</v>
      </c>
      <c r="O586">
        <v>833</v>
      </c>
      <c r="P586">
        <v>919</v>
      </c>
      <c r="Q586">
        <v>11</v>
      </c>
      <c r="R586">
        <v>950</v>
      </c>
      <c r="S586">
        <v>930</v>
      </c>
      <c r="T586">
        <v>-20</v>
      </c>
      <c r="U586">
        <v>0</v>
      </c>
      <c r="V586">
        <v>0</v>
      </c>
      <c r="W586">
        <v>79</v>
      </c>
      <c r="X586">
        <v>64</v>
      </c>
      <c r="Y586">
        <v>46</v>
      </c>
      <c r="Z586">
        <v>196</v>
      </c>
      <c r="AF586" t="str">
        <f t="shared" si="72"/>
        <v>09:30</v>
      </c>
      <c r="AG586" t="str">
        <f t="shared" si="75"/>
        <v>08:26</v>
      </c>
      <c r="AH586" s="5">
        <f t="shared" si="76"/>
        <v>4.4444444444444453E-2</v>
      </c>
      <c r="AI586" t="str">
        <f t="shared" si="73"/>
        <v>Morning</v>
      </c>
      <c r="AJ586" t="str">
        <f t="shared" si="74"/>
        <v>REMOVE</v>
      </c>
      <c r="AK586" t="str">
        <f t="shared" si="77"/>
        <v>Wednesday</v>
      </c>
      <c r="AL586" t="str">
        <f t="shared" si="78"/>
        <v>OnTime</v>
      </c>
      <c r="AM586" t="str">
        <f t="shared" si="79"/>
        <v>February</v>
      </c>
    </row>
    <row r="587" spans="1:39" x14ac:dyDescent="0.3">
      <c r="A587" s="1">
        <v>43696</v>
      </c>
      <c r="B587" t="s">
        <v>14</v>
      </c>
      <c r="C587" t="s">
        <v>15</v>
      </c>
      <c r="D587" t="s">
        <v>16</v>
      </c>
      <c r="E587">
        <v>19790</v>
      </c>
      <c r="F587">
        <v>1074</v>
      </c>
      <c r="G587" t="s">
        <v>21</v>
      </c>
      <c r="H587" t="s">
        <v>22</v>
      </c>
      <c r="I587" t="s">
        <v>84</v>
      </c>
      <c r="J587" t="s">
        <v>85</v>
      </c>
      <c r="K587">
        <v>1040</v>
      </c>
      <c r="L587">
        <v>1044</v>
      </c>
      <c r="M587">
        <v>4</v>
      </c>
      <c r="N587">
        <v>11</v>
      </c>
      <c r="O587">
        <v>1055</v>
      </c>
      <c r="P587">
        <v>1609</v>
      </c>
      <c r="Q587">
        <v>47</v>
      </c>
      <c r="R587">
        <v>1648</v>
      </c>
      <c r="S587">
        <v>1656</v>
      </c>
      <c r="T587">
        <v>8</v>
      </c>
      <c r="U587">
        <v>0</v>
      </c>
      <c r="V587">
        <v>0</v>
      </c>
      <c r="W587">
        <v>248</v>
      </c>
      <c r="X587">
        <v>252</v>
      </c>
      <c r="Y587">
        <v>194</v>
      </c>
      <c r="Z587">
        <v>1626</v>
      </c>
      <c r="AF587" t="str">
        <f t="shared" si="72"/>
        <v>16:56</v>
      </c>
      <c r="AG587" t="str">
        <f t="shared" si="75"/>
        <v>10:44</v>
      </c>
      <c r="AH587" s="5">
        <f t="shared" si="76"/>
        <v>0.25833333333333336</v>
      </c>
      <c r="AI587" t="str">
        <f t="shared" si="73"/>
        <v>Morning</v>
      </c>
      <c r="AJ587" t="str">
        <f t="shared" si="74"/>
        <v>KEEP</v>
      </c>
      <c r="AK587" t="str">
        <f t="shared" si="77"/>
        <v>Monday</v>
      </c>
      <c r="AL587" t="str">
        <f t="shared" si="78"/>
        <v>OnTime</v>
      </c>
      <c r="AM587" t="str">
        <f t="shared" si="79"/>
        <v>August</v>
      </c>
    </row>
    <row r="588" spans="1:39" x14ac:dyDescent="0.3">
      <c r="A588" s="1">
        <v>43892</v>
      </c>
      <c r="B588" t="s">
        <v>32</v>
      </c>
      <c r="C588" t="s">
        <v>33</v>
      </c>
      <c r="D588" t="s">
        <v>34</v>
      </c>
      <c r="E588">
        <v>19393</v>
      </c>
      <c r="F588">
        <v>493</v>
      </c>
      <c r="G588" t="s">
        <v>44</v>
      </c>
      <c r="H588" t="s">
        <v>45</v>
      </c>
      <c r="I588" t="s">
        <v>68</v>
      </c>
      <c r="J588" t="s">
        <v>69</v>
      </c>
      <c r="K588">
        <v>710</v>
      </c>
      <c r="L588">
        <v>707</v>
      </c>
      <c r="M588">
        <v>-3</v>
      </c>
      <c r="N588">
        <v>28</v>
      </c>
      <c r="O588">
        <v>735</v>
      </c>
      <c r="P588">
        <v>856</v>
      </c>
      <c r="Q588">
        <v>9</v>
      </c>
      <c r="R588">
        <v>920</v>
      </c>
      <c r="S588">
        <v>905</v>
      </c>
      <c r="T588">
        <v>-15</v>
      </c>
      <c r="U588">
        <v>0</v>
      </c>
      <c r="V588">
        <v>0</v>
      </c>
      <c r="W588">
        <v>190</v>
      </c>
      <c r="X588">
        <v>178</v>
      </c>
      <c r="Y588">
        <v>141</v>
      </c>
      <c r="Z588">
        <v>942</v>
      </c>
      <c r="AF588" t="str">
        <f t="shared" si="72"/>
        <v>09:05</v>
      </c>
      <c r="AG588" t="str">
        <f t="shared" si="75"/>
        <v>07:07</v>
      </c>
      <c r="AH588" s="5">
        <f t="shared" si="76"/>
        <v>8.1944444444444431E-2</v>
      </c>
      <c r="AI588" t="str">
        <f t="shared" si="73"/>
        <v>Morning</v>
      </c>
      <c r="AJ588" t="str">
        <f t="shared" si="74"/>
        <v>REMOVE</v>
      </c>
      <c r="AK588" t="str">
        <f t="shared" si="77"/>
        <v>Monday</v>
      </c>
      <c r="AL588" t="str">
        <f t="shared" si="78"/>
        <v>OnTime</v>
      </c>
      <c r="AM588" t="str">
        <f t="shared" si="79"/>
        <v>March</v>
      </c>
    </row>
    <row r="589" spans="1:39" x14ac:dyDescent="0.3">
      <c r="A589" s="1">
        <v>44217</v>
      </c>
      <c r="B589" t="s">
        <v>14</v>
      </c>
      <c r="C589" t="s">
        <v>15</v>
      </c>
      <c r="D589" t="s">
        <v>16</v>
      </c>
      <c r="E589">
        <v>19790</v>
      </c>
      <c r="F589">
        <v>2005</v>
      </c>
      <c r="G589" t="s">
        <v>144</v>
      </c>
      <c r="H589" t="s">
        <v>145</v>
      </c>
      <c r="I589" t="s">
        <v>42</v>
      </c>
      <c r="J589" t="s">
        <v>43</v>
      </c>
      <c r="K589">
        <v>1541</v>
      </c>
      <c r="L589">
        <v>1538</v>
      </c>
      <c r="M589">
        <v>-3</v>
      </c>
      <c r="N589">
        <v>11</v>
      </c>
      <c r="O589">
        <v>1549</v>
      </c>
      <c r="P589">
        <v>1645</v>
      </c>
      <c r="Q589">
        <v>3</v>
      </c>
      <c r="R589">
        <v>1714</v>
      </c>
      <c r="S589">
        <v>1648</v>
      </c>
      <c r="T589">
        <v>-26</v>
      </c>
      <c r="U589">
        <v>0</v>
      </c>
      <c r="V589">
        <v>0</v>
      </c>
      <c r="W589">
        <v>93</v>
      </c>
      <c r="X589">
        <v>70</v>
      </c>
      <c r="Y589">
        <v>56</v>
      </c>
      <c r="Z589">
        <v>405</v>
      </c>
      <c r="AF589" t="str">
        <f t="shared" si="72"/>
        <v>16:48</v>
      </c>
      <c r="AG589" t="str">
        <f t="shared" si="75"/>
        <v>15:38</v>
      </c>
      <c r="AH589" s="5">
        <f t="shared" si="76"/>
        <v>4.8611111111111049E-2</v>
      </c>
      <c r="AI589" t="str">
        <f t="shared" si="73"/>
        <v>Afternoon</v>
      </c>
      <c r="AJ589" t="str">
        <f t="shared" si="74"/>
        <v>REMOVE</v>
      </c>
      <c r="AK589" t="str">
        <f t="shared" si="77"/>
        <v>Thursday</v>
      </c>
      <c r="AL589" t="str">
        <f t="shared" si="78"/>
        <v>OnTime</v>
      </c>
      <c r="AM589" t="str">
        <f t="shared" si="79"/>
        <v>January</v>
      </c>
    </row>
    <row r="590" spans="1:39" x14ac:dyDescent="0.3">
      <c r="A590" s="1">
        <v>44719</v>
      </c>
      <c r="B590" t="s">
        <v>32</v>
      </c>
      <c r="C590" t="s">
        <v>33</v>
      </c>
      <c r="D590" t="s">
        <v>34</v>
      </c>
      <c r="E590">
        <v>19393</v>
      </c>
      <c r="F590">
        <v>1746</v>
      </c>
      <c r="G590" t="s">
        <v>174</v>
      </c>
      <c r="H590" t="s">
        <v>175</v>
      </c>
      <c r="I590" t="s">
        <v>118</v>
      </c>
      <c r="J590" t="s">
        <v>119</v>
      </c>
      <c r="K590">
        <v>2225</v>
      </c>
      <c r="L590">
        <v>2229</v>
      </c>
      <c r="M590">
        <v>4</v>
      </c>
      <c r="N590">
        <v>7</v>
      </c>
      <c r="O590">
        <v>2236</v>
      </c>
      <c r="P590">
        <v>23</v>
      </c>
      <c r="Q590">
        <v>4</v>
      </c>
      <c r="R590">
        <v>35</v>
      </c>
      <c r="S590">
        <v>27</v>
      </c>
      <c r="T590">
        <v>-8</v>
      </c>
      <c r="U590">
        <v>0</v>
      </c>
      <c r="V590">
        <v>0</v>
      </c>
      <c r="W590">
        <v>70</v>
      </c>
      <c r="X590">
        <v>58</v>
      </c>
      <c r="Y590">
        <v>47</v>
      </c>
      <c r="Z590">
        <v>328</v>
      </c>
      <c r="AF590" t="str">
        <f t="shared" ref="AF590:AF653" si="80">TEXT(INT(S590/100),"00") &amp; ":" &amp; TEXT(MOD(S590,100),"00")</f>
        <v>00:27</v>
      </c>
      <c r="AG590" t="str">
        <f t="shared" si="75"/>
        <v>22:29</v>
      </c>
      <c r="AH590" s="5">
        <f t="shared" si="76"/>
        <v>-0.91805555555555551</v>
      </c>
      <c r="AI590" t="str">
        <f t="shared" si="73"/>
        <v>Evening</v>
      </c>
      <c r="AJ590" t="str">
        <f t="shared" si="74"/>
        <v>REMOVE</v>
      </c>
      <c r="AK590" t="str">
        <f t="shared" si="77"/>
        <v>Tuesday</v>
      </c>
      <c r="AL590" t="str">
        <f t="shared" si="78"/>
        <v>OnTime</v>
      </c>
      <c r="AM590" t="str">
        <f t="shared" si="79"/>
        <v>June</v>
      </c>
    </row>
    <row r="591" spans="1:39" x14ac:dyDescent="0.3">
      <c r="A591" s="1">
        <v>43694</v>
      </c>
      <c r="B591" t="s">
        <v>81</v>
      </c>
      <c r="C591" t="s">
        <v>82</v>
      </c>
      <c r="D591" t="s">
        <v>83</v>
      </c>
      <c r="E591">
        <v>20409</v>
      </c>
      <c r="F591">
        <v>789</v>
      </c>
      <c r="G591" t="s">
        <v>84</v>
      </c>
      <c r="H591" t="s">
        <v>85</v>
      </c>
      <c r="I591" t="s">
        <v>28</v>
      </c>
      <c r="J591" t="s">
        <v>29</v>
      </c>
      <c r="K591">
        <v>1152</v>
      </c>
      <c r="L591">
        <v>1256</v>
      </c>
      <c r="M591">
        <v>64</v>
      </c>
      <c r="N591">
        <v>15</v>
      </c>
      <c r="O591">
        <v>1311</v>
      </c>
      <c r="P591">
        <v>1521</v>
      </c>
      <c r="Q591">
        <v>8</v>
      </c>
      <c r="R591">
        <v>1452</v>
      </c>
      <c r="S591">
        <v>1529</v>
      </c>
      <c r="T591">
        <v>37</v>
      </c>
      <c r="U591">
        <v>0</v>
      </c>
      <c r="V591">
        <v>0</v>
      </c>
      <c r="W591">
        <v>180</v>
      </c>
      <c r="X591">
        <v>153</v>
      </c>
      <c r="Y591">
        <v>130</v>
      </c>
      <c r="Z591">
        <v>944</v>
      </c>
      <c r="AA591">
        <v>0</v>
      </c>
      <c r="AB591">
        <v>0</v>
      </c>
      <c r="AC591">
        <v>37</v>
      </c>
      <c r="AD591">
        <v>0</v>
      </c>
      <c r="AE591">
        <v>0</v>
      </c>
      <c r="AF591" t="str">
        <f t="shared" si="80"/>
        <v>15:29</v>
      </c>
      <c r="AG591" t="str">
        <f t="shared" si="75"/>
        <v>12:56</v>
      </c>
      <c r="AH591" s="5">
        <f t="shared" si="76"/>
        <v>0.10625000000000007</v>
      </c>
      <c r="AI591" t="str">
        <f t="shared" si="73"/>
        <v>Afternoon</v>
      </c>
      <c r="AJ591" t="str">
        <f t="shared" si="74"/>
        <v>KEEP</v>
      </c>
      <c r="AK591" t="str">
        <f t="shared" si="77"/>
        <v>Saturday</v>
      </c>
      <c r="AL591" t="str">
        <f t="shared" si="78"/>
        <v>Delayed</v>
      </c>
      <c r="AM591" t="str">
        <f t="shared" si="79"/>
        <v>August</v>
      </c>
    </row>
    <row r="592" spans="1:39" x14ac:dyDescent="0.3">
      <c r="A592" s="1">
        <v>44363</v>
      </c>
      <c r="B592" t="s">
        <v>14</v>
      </c>
      <c r="C592" t="s">
        <v>15</v>
      </c>
      <c r="D592" t="s">
        <v>16</v>
      </c>
      <c r="E592">
        <v>19790</v>
      </c>
      <c r="F592">
        <v>1590</v>
      </c>
      <c r="G592" t="s">
        <v>60</v>
      </c>
      <c r="H592" t="s">
        <v>61</v>
      </c>
      <c r="I592" t="s">
        <v>402</v>
      </c>
      <c r="J592" t="s">
        <v>403</v>
      </c>
      <c r="K592">
        <v>2045</v>
      </c>
      <c r="L592">
        <v>2043</v>
      </c>
      <c r="M592">
        <v>-2</v>
      </c>
      <c r="N592">
        <v>11</v>
      </c>
      <c r="O592">
        <v>2054</v>
      </c>
      <c r="P592">
        <v>2140</v>
      </c>
      <c r="Q592">
        <v>5</v>
      </c>
      <c r="R592">
        <v>2159</v>
      </c>
      <c r="S592">
        <v>2145</v>
      </c>
      <c r="T592">
        <v>-14</v>
      </c>
      <c r="U592">
        <v>0</v>
      </c>
      <c r="V592">
        <v>0</v>
      </c>
      <c r="W592">
        <v>74</v>
      </c>
      <c r="X592">
        <v>62</v>
      </c>
      <c r="Y592">
        <v>46</v>
      </c>
      <c r="Z592">
        <v>270</v>
      </c>
      <c r="AF592" t="str">
        <f t="shared" si="80"/>
        <v>21:45</v>
      </c>
      <c r="AG592" t="str">
        <f t="shared" si="75"/>
        <v>20:43</v>
      </c>
      <c r="AH592" s="5">
        <f t="shared" si="76"/>
        <v>4.3055555555555514E-2</v>
      </c>
      <c r="AI592" t="str">
        <f t="shared" si="73"/>
        <v>Evening</v>
      </c>
      <c r="AJ592" t="str">
        <f t="shared" si="74"/>
        <v>REMOVE</v>
      </c>
      <c r="AK592" t="str">
        <f t="shared" si="77"/>
        <v>Wednesday</v>
      </c>
      <c r="AL592" t="str">
        <f t="shared" si="78"/>
        <v>OnTime</v>
      </c>
      <c r="AM592" t="str">
        <f t="shared" si="79"/>
        <v>June</v>
      </c>
    </row>
    <row r="593" spans="1:39" x14ac:dyDescent="0.3">
      <c r="A593" s="1">
        <v>44516</v>
      </c>
      <c r="B593" t="s">
        <v>14</v>
      </c>
      <c r="C593" t="s">
        <v>15</v>
      </c>
      <c r="D593" t="s">
        <v>16</v>
      </c>
      <c r="E593">
        <v>19790</v>
      </c>
      <c r="F593">
        <v>403</v>
      </c>
      <c r="G593" t="s">
        <v>53</v>
      </c>
      <c r="H593" t="s">
        <v>54</v>
      </c>
      <c r="I593" t="s">
        <v>60</v>
      </c>
      <c r="J593" t="s">
        <v>61</v>
      </c>
      <c r="K593">
        <v>2325</v>
      </c>
      <c r="L593">
        <v>2325</v>
      </c>
      <c r="M593">
        <v>0</v>
      </c>
      <c r="N593">
        <v>11</v>
      </c>
      <c r="O593">
        <v>2336</v>
      </c>
      <c r="P593">
        <v>626</v>
      </c>
      <c r="Q593">
        <v>5</v>
      </c>
      <c r="R593">
        <v>639</v>
      </c>
      <c r="S593">
        <v>631</v>
      </c>
      <c r="T593">
        <v>-8</v>
      </c>
      <c r="U593">
        <v>0</v>
      </c>
      <c r="V593">
        <v>0</v>
      </c>
      <c r="W593">
        <v>254</v>
      </c>
      <c r="X593">
        <v>246</v>
      </c>
      <c r="Y593">
        <v>230</v>
      </c>
      <c r="Z593">
        <v>1947</v>
      </c>
      <c r="AF593" t="str">
        <f t="shared" si="80"/>
        <v>06:31</v>
      </c>
      <c r="AG593" t="str">
        <f t="shared" si="75"/>
        <v>23:25</v>
      </c>
      <c r="AH593" s="5">
        <f t="shared" si="76"/>
        <v>-0.70416666666666661</v>
      </c>
      <c r="AI593" t="str">
        <f t="shared" ref="AI593:AI656" si="81">IF(HOUR(AG593)&lt;6,"Night",IF(HOUR(AG593)&lt;12,"Morning",IF(HOUR(AG593)&lt;18,"Afternoon","Evening")))</f>
        <v>Evening</v>
      </c>
      <c r="AJ593" t="str">
        <f t="shared" si="74"/>
        <v>REMOVE</v>
      </c>
      <c r="AK593" t="str">
        <f t="shared" si="77"/>
        <v>Tuesday</v>
      </c>
      <c r="AL593" t="str">
        <f t="shared" si="78"/>
        <v>OnTime</v>
      </c>
      <c r="AM593" t="str">
        <f t="shared" si="79"/>
        <v>November</v>
      </c>
    </row>
    <row r="594" spans="1:39" x14ac:dyDescent="0.3">
      <c r="A594" s="1">
        <v>44782</v>
      </c>
      <c r="B594" t="s">
        <v>94</v>
      </c>
      <c r="C594" t="s">
        <v>95</v>
      </c>
      <c r="D594" t="s">
        <v>96</v>
      </c>
      <c r="E594">
        <v>20397</v>
      </c>
      <c r="F594">
        <v>5101</v>
      </c>
      <c r="G594" t="s">
        <v>249</v>
      </c>
      <c r="H594" t="s">
        <v>250</v>
      </c>
      <c r="I594" t="s">
        <v>42</v>
      </c>
      <c r="J594" t="s">
        <v>43</v>
      </c>
      <c r="K594">
        <v>531</v>
      </c>
      <c r="L594">
        <v>529</v>
      </c>
      <c r="M594">
        <v>-2</v>
      </c>
      <c r="N594">
        <v>8</v>
      </c>
      <c r="O594">
        <v>537</v>
      </c>
      <c r="P594">
        <v>634</v>
      </c>
      <c r="Q594">
        <v>6</v>
      </c>
      <c r="R594">
        <v>659</v>
      </c>
      <c r="S594">
        <v>640</v>
      </c>
      <c r="T594">
        <v>-19</v>
      </c>
      <c r="U594">
        <v>0</v>
      </c>
      <c r="V594">
        <v>0</v>
      </c>
      <c r="W594">
        <v>88</v>
      </c>
      <c r="X594">
        <v>71</v>
      </c>
      <c r="Y594">
        <v>57</v>
      </c>
      <c r="Z594">
        <v>318</v>
      </c>
      <c r="AF594" t="str">
        <f t="shared" si="80"/>
        <v>06:40</v>
      </c>
      <c r="AG594" t="str">
        <f t="shared" si="75"/>
        <v>05:29</v>
      </c>
      <c r="AH594" s="5">
        <f t="shared" si="76"/>
        <v>4.9305555555555575E-2</v>
      </c>
      <c r="AI594" t="str">
        <f t="shared" si="81"/>
        <v>Night</v>
      </c>
      <c r="AJ594" t="str">
        <f t="shared" si="74"/>
        <v>REMOVE</v>
      </c>
      <c r="AK594" t="str">
        <f t="shared" si="77"/>
        <v>Tuesday</v>
      </c>
      <c r="AL594" t="str">
        <f t="shared" si="78"/>
        <v>OnTime</v>
      </c>
      <c r="AM594" t="str">
        <f t="shared" si="79"/>
        <v>August</v>
      </c>
    </row>
    <row r="595" spans="1:39" x14ac:dyDescent="0.3">
      <c r="A595" s="1">
        <v>44064</v>
      </c>
      <c r="B595" t="s">
        <v>122</v>
      </c>
      <c r="C595" t="s">
        <v>123</v>
      </c>
      <c r="D595" t="s">
        <v>124</v>
      </c>
      <c r="E595">
        <v>20304</v>
      </c>
      <c r="F595">
        <v>3218</v>
      </c>
      <c r="G595" t="s">
        <v>30</v>
      </c>
      <c r="H595" t="s">
        <v>31</v>
      </c>
      <c r="I595" t="s">
        <v>420</v>
      </c>
      <c r="J595" t="s">
        <v>421</v>
      </c>
      <c r="K595">
        <v>1915</v>
      </c>
      <c r="L595">
        <v>1907</v>
      </c>
      <c r="M595">
        <v>-8</v>
      </c>
      <c r="N595">
        <v>22</v>
      </c>
      <c r="O595">
        <v>1929</v>
      </c>
      <c r="P595">
        <v>1941</v>
      </c>
      <c r="Q595">
        <v>7</v>
      </c>
      <c r="R595">
        <v>2001</v>
      </c>
      <c r="S595">
        <v>1948</v>
      </c>
      <c r="T595">
        <v>-13</v>
      </c>
      <c r="U595">
        <v>0</v>
      </c>
      <c r="V595">
        <v>0</v>
      </c>
      <c r="W595">
        <v>166</v>
      </c>
      <c r="X595">
        <v>161</v>
      </c>
      <c r="Y595">
        <v>132</v>
      </c>
      <c r="Z595">
        <v>1022</v>
      </c>
      <c r="AF595" t="str">
        <f t="shared" si="80"/>
        <v>19:48</v>
      </c>
      <c r="AG595" t="str">
        <f t="shared" si="75"/>
        <v>19:07</v>
      </c>
      <c r="AH595" s="5">
        <f t="shared" si="76"/>
        <v>2.8472222222222232E-2</v>
      </c>
      <c r="AI595" t="str">
        <f t="shared" si="81"/>
        <v>Evening</v>
      </c>
      <c r="AJ595" t="str">
        <f t="shared" si="74"/>
        <v>REMOVE</v>
      </c>
      <c r="AK595" t="str">
        <f t="shared" si="77"/>
        <v>Friday</v>
      </c>
      <c r="AL595" t="str">
        <f t="shared" si="78"/>
        <v>OnTime</v>
      </c>
      <c r="AM595" t="str">
        <f t="shared" si="79"/>
        <v>August</v>
      </c>
    </row>
    <row r="596" spans="1:39" x14ac:dyDescent="0.3">
      <c r="A596" s="1">
        <v>44664</v>
      </c>
      <c r="B596" t="s">
        <v>32</v>
      </c>
      <c r="C596" t="s">
        <v>33</v>
      </c>
      <c r="D596" t="s">
        <v>34</v>
      </c>
      <c r="E596">
        <v>19393</v>
      </c>
      <c r="F596">
        <v>2432</v>
      </c>
      <c r="G596" t="s">
        <v>72</v>
      </c>
      <c r="H596" t="s">
        <v>73</v>
      </c>
      <c r="I596" t="s">
        <v>402</v>
      </c>
      <c r="J596" t="s">
        <v>403</v>
      </c>
      <c r="K596">
        <v>2135</v>
      </c>
      <c r="L596">
        <v>47</v>
      </c>
      <c r="M596">
        <v>192</v>
      </c>
      <c r="N596">
        <v>7</v>
      </c>
      <c r="O596">
        <v>54</v>
      </c>
      <c r="P596">
        <v>226</v>
      </c>
      <c r="Q596">
        <v>4</v>
      </c>
      <c r="R596">
        <v>2330</v>
      </c>
      <c r="S596">
        <v>230</v>
      </c>
      <c r="T596">
        <v>180</v>
      </c>
      <c r="U596">
        <v>0</v>
      </c>
      <c r="V596">
        <v>0</v>
      </c>
      <c r="W596">
        <v>115</v>
      </c>
      <c r="X596">
        <v>103</v>
      </c>
      <c r="Y596">
        <v>92</v>
      </c>
      <c r="Z596">
        <v>663</v>
      </c>
      <c r="AA596">
        <v>60</v>
      </c>
      <c r="AB596">
        <v>0</v>
      </c>
      <c r="AC596">
        <v>0</v>
      </c>
      <c r="AD596">
        <v>0</v>
      </c>
      <c r="AE596">
        <v>120</v>
      </c>
      <c r="AF596" t="str">
        <f t="shared" si="80"/>
        <v>02:30</v>
      </c>
      <c r="AG596" t="str">
        <f t="shared" si="75"/>
        <v>00:47</v>
      </c>
      <c r="AH596" s="5">
        <f t="shared" si="76"/>
        <v>7.1527777777777773E-2</v>
      </c>
      <c r="AI596" t="str">
        <f t="shared" si="81"/>
        <v>Night</v>
      </c>
      <c r="AJ596" t="str">
        <f t="shared" si="74"/>
        <v>KEEP</v>
      </c>
      <c r="AK596" t="str">
        <f t="shared" si="77"/>
        <v>Wednesday</v>
      </c>
      <c r="AL596" t="str">
        <f t="shared" si="78"/>
        <v>Delayed</v>
      </c>
      <c r="AM596" t="str">
        <f t="shared" si="79"/>
        <v>April</v>
      </c>
    </row>
    <row r="597" spans="1:39" x14ac:dyDescent="0.3">
      <c r="A597" s="1">
        <v>45054</v>
      </c>
      <c r="B597" t="s">
        <v>14</v>
      </c>
      <c r="C597" t="s">
        <v>15</v>
      </c>
      <c r="D597" t="s">
        <v>16</v>
      </c>
      <c r="E597">
        <v>19790</v>
      </c>
      <c r="F597">
        <v>1312</v>
      </c>
      <c r="G597" t="s">
        <v>19</v>
      </c>
      <c r="H597" t="s">
        <v>20</v>
      </c>
      <c r="I597" t="s">
        <v>53</v>
      </c>
      <c r="J597" t="s">
        <v>54</v>
      </c>
      <c r="K597">
        <v>1930</v>
      </c>
      <c r="L597">
        <v>2038</v>
      </c>
      <c r="M597">
        <v>68</v>
      </c>
      <c r="N597">
        <v>14</v>
      </c>
      <c r="O597">
        <v>2052</v>
      </c>
      <c r="P597">
        <v>2303</v>
      </c>
      <c r="Q597">
        <v>9</v>
      </c>
      <c r="R597">
        <v>2205</v>
      </c>
      <c r="S597">
        <v>2312</v>
      </c>
      <c r="T597">
        <v>67</v>
      </c>
      <c r="U597">
        <v>0</v>
      </c>
      <c r="V597">
        <v>0</v>
      </c>
      <c r="W597">
        <v>155</v>
      </c>
      <c r="X597">
        <v>154</v>
      </c>
      <c r="Y597">
        <v>131</v>
      </c>
      <c r="Z597">
        <v>954</v>
      </c>
      <c r="AA597">
        <v>10</v>
      </c>
      <c r="AB597">
        <v>0</v>
      </c>
      <c r="AC597">
        <v>0</v>
      </c>
      <c r="AD597">
        <v>0</v>
      </c>
      <c r="AE597">
        <v>57</v>
      </c>
      <c r="AF597" t="str">
        <f t="shared" si="80"/>
        <v>23:12</v>
      </c>
      <c r="AG597" t="str">
        <f t="shared" si="75"/>
        <v>20:38</v>
      </c>
      <c r="AH597" s="5">
        <f t="shared" si="76"/>
        <v>0.1069444444444444</v>
      </c>
      <c r="AI597" t="str">
        <f t="shared" si="81"/>
        <v>Evening</v>
      </c>
      <c r="AJ597" t="str">
        <f t="shared" si="74"/>
        <v>KEEP</v>
      </c>
      <c r="AK597" t="str">
        <f t="shared" si="77"/>
        <v>Monday</v>
      </c>
      <c r="AL597" t="str">
        <f t="shared" si="78"/>
        <v>Delayed</v>
      </c>
      <c r="AM597" t="str">
        <f t="shared" si="79"/>
        <v>May</v>
      </c>
    </row>
    <row r="598" spans="1:39" x14ac:dyDescent="0.3">
      <c r="A598" s="1">
        <v>43488</v>
      </c>
      <c r="B598" t="s">
        <v>122</v>
      </c>
      <c r="C598" t="s">
        <v>123</v>
      </c>
      <c r="D598" t="s">
        <v>124</v>
      </c>
      <c r="E598">
        <v>20304</v>
      </c>
      <c r="F598">
        <v>2958</v>
      </c>
      <c r="G598" t="s">
        <v>174</v>
      </c>
      <c r="H598" t="s">
        <v>175</v>
      </c>
      <c r="I598" t="s">
        <v>424</v>
      </c>
      <c r="J598" t="s">
        <v>425</v>
      </c>
      <c r="K598">
        <v>1806</v>
      </c>
      <c r="L598">
        <v>1805</v>
      </c>
      <c r="M598">
        <v>-1</v>
      </c>
      <c r="N598">
        <v>15</v>
      </c>
      <c r="O598">
        <v>1820</v>
      </c>
      <c r="P598">
        <v>1846</v>
      </c>
      <c r="Q598">
        <v>5</v>
      </c>
      <c r="R598">
        <v>1857</v>
      </c>
      <c r="S598">
        <v>1851</v>
      </c>
      <c r="T598">
        <v>-6</v>
      </c>
      <c r="U598">
        <v>0</v>
      </c>
      <c r="V598">
        <v>0</v>
      </c>
      <c r="W598">
        <v>51</v>
      </c>
      <c r="X598">
        <v>46</v>
      </c>
      <c r="Y598">
        <v>26</v>
      </c>
      <c r="Z598">
        <v>119</v>
      </c>
      <c r="AF598" t="str">
        <f t="shared" si="80"/>
        <v>18:51</v>
      </c>
      <c r="AG598" t="str">
        <f t="shared" si="75"/>
        <v>18:05</v>
      </c>
      <c r="AH598" s="5">
        <f t="shared" si="76"/>
        <v>3.1944444444444442E-2</v>
      </c>
      <c r="AI598" t="str">
        <f t="shared" si="81"/>
        <v>Evening</v>
      </c>
      <c r="AJ598" t="str">
        <f t="shared" si="74"/>
        <v>REMOVE</v>
      </c>
      <c r="AK598" t="str">
        <f t="shared" si="77"/>
        <v>Wednesday</v>
      </c>
      <c r="AL598" t="str">
        <f t="shared" si="78"/>
        <v>OnTime</v>
      </c>
      <c r="AM598" t="str">
        <f t="shared" si="79"/>
        <v>January</v>
      </c>
    </row>
    <row r="599" spans="1:39" x14ac:dyDescent="0.3">
      <c r="A599" s="1">
        <v>44508</v>
      </c>
      <c r="B599" t="s">
        <v>81</v>
      </c>
      <c r="C599" t="s">
        <v>82</v>
      </c>
      <c r="D599" t="s">
        <v>83</v>
      </c>
      <c r="E599">
        <v>20409</v>
      </c>
      <c r="F599">
        <v>821</v>
      </c>
      <c r="G599" t="s">
        <v>12</v>
      </c>
      <c r="H599" t="s">
        <v>13</v>
      </c>
      <c r="I599" t="s">
        <v>129</v>
      </c>
      <c r="J599" t="s">
        <v>130</v>
      </c>
      <c r="K599">
        <v>1045</v>
      </c>
      <c r="L599">
        <v>1047</v>
      </c>
      <c r="M599">
        <v>2</v>
      </c>
      <c r="N599">
        <v>21</v>
      </c>
      <c r="O599">
        <v>1108</v>
      </c>
      <c r="P599">
        <v>1325</v>
      </c>
      <c r="Q599">
        <v>5</v>
      </c>
      <c r="R599">
        <v>1401</v>
      </c>
      <c r="S599">
        <v>1330</v>
      </c>
      <c r="T599">
        <v>-31</v>
      </c>
      <c r="U599">
        <v>0</v>
      </c>
      <c r="V599">
        <v>0</v>
      </c>
      <c r="W599">
        <v>256</v>
      </c>
      <c r="X599">
        <v>223</v>
      </c>
      <c r="Y599">
        <v>197</v>
      </c>
      <c r="Z599">
        <v>1504</v>
      </c>
      <c r="AF599" t="str">
        <f t="shared" si="80"/>
        <v>13:30</v>
      </c>
      <c r="AG599" t="str">
        <f t="shared" si="75"/>
        <v>10:47</v>
      </c>
      <c r="AH599" s="5">
        <f t="shared" si="76"/>
        <v>0.11319444444444443</v>
      </c>
      <c r="AI599" t="str">
        <f t="shared" si="81"/>
        <v>Morning</v>
      </c>
      <c r="AJ599" t="str">
        <f t="shared" si="74"/>
        <v>REMOVE</v>
      </c>
      <c r="AK599" t="str">
        <f t="shared" si="77"/>
        <v>Monday</v>
      </c>
      <c r="AL599" t="str">
        <f t="shared" si="78"/>
        <v>OnTime</v>
      </c>
      <c r="AM599" t="str">
        <f t="shared" si="79"/>
        <v>November</v>
      </c>
    </row>
    <row r="600" spans="1:39" x14ac:dyDescent="0.3">
      <c r="A600" s="1">
        <v>44888</v>
      </c>
      <c r="B600" t="s">
        <v>32</v>
      </c>
      <c r="C600" t="s">
        <v>33</v>
      </c>
      <c r="D600" t="s">
        <v>34</v>
      </c>
      <c r="E600">
        <v>19393</v>
      </c>
      <c r="F600">
        <v>987</v>
      </c>
      <c r="G600" t="s">
        <v>21</v>
      </c>
      <c r="H600" t="s">
        <v>22</v>
      </c>
      <c r="I600" t="s">
        <v>281</v>
      </c>
      <c r="J600" t="s">
        <v>282</v>
      </c>
      <c r="K600">
        <v>2040</v>
      </c>
      <c r="L600">
        <v>2038</v>
      </c>
      <c r="M600">
        <v>-2</v>
      </c>
      <c r="N600">
        <v>12</v>
      </c>
      <c r="O600">
        <v>2050</v>
      </c>
      <c r="P600">
        <v>2132</v>
      </c>
      <c r="Q600">
        <v>7</v>
      </c>
      <c r="R600">
        <v>2220</v>
      </c>
      <c r="S600">
        <v>2139</v>
      </c>
      <c r="T600">
        <v>-41</v>
      </c>
      <c r="U600">
        <v>0</v>
      </c>
      <c r="V600">
        <v>0</v>
      </c>
      <c r="W600">
        <v>160</v>
      </c>
      <c r="X600">
        <v>121</v>
      </c>
      <c r="Y600">
        <v>102</v>
      </c>
      <c r="Z600">
        <v>846</v>
      </c>
      <c r="AF600" t="str">
        <f t="shared" si="80"/>
        <v>21:39</v>
      </c>
      <c r="AG600" t="str">
        <f t="shared" si="75"/>
        <v>20:38</v>
      </c>
      <c r="AH600" s="5">
        <f t="shared" si="76"/>
        <v>4.2361111111111072E-2</v>
      </c>
      <c r="AI600" t="str">
        <f t="shared" si="81"/>
        <v>Evening</v>
      </c>
      <c r="AJ600" t="str">
        <f t="shared" si="74"/>
        <v>REMOVE</v>
      </c>
      <c r="AK600" t="str">
        <f t="shared" si="77"/>
        <v>Wednesday</v>
      </c>
      <c r="AL600" t="str">
        <f t="shared" si="78"/>
        <v>OnTime</v>
      </c>
      <c r="AM600" t="str">
        <f t="shared" si="79"/>
        <v>November</v>
      </c>
    </row>
    <row r="601" spans="1:39" x14ac:dyDescent="0.3">
      <c r="A601" s="1">
        <v>43831</v>
      </c>
      <c r="B601" t="s">
        <v>46</v>
      </c>
      <c r="C601" t="s">
        <v>47</v>
      </c>
      <c r="D601" t="s">
        <v>48</v>
      </c>
      <c r="E601">
        <v>20452</v>
      </c>
      <c r="F601">
        <v>4708</v>
      </c>
      <c r="G601" t="s">
        <v>144</v>
      </c>
      <c r="H601" t="s">
        <v>145</v>
      </c>
      <c r="I601" t="s">
        <v>150</v>
      </c>
      <c r="J601" t="s">
        <v>85</v>
      </c>
      <c r="K601">
        <v>1935</v>
      </c>
      <c r="L601">
        <v>1927</v>
      </c>
      <c r="M601">
        <v>-8</v>
      </c>
      <c r="N601">
        <v>12</v>
      </c>
      <c r="O601">
        <v>1939</v>
      </c>
      <c r="P601">
        <v>2048</v>
      </c>
      <c r="Q601">
        <v>19</v>
      </c>
      <c r="R601">
        <v>2129</v>
      </c>
      <c r="S601">
        <v>2107</v>
      </c>
      <c r="T601">
        <v>-22</v>
      </c>
      <c r="U601">
        <v>0</v>
      </c>
      <c r="V601">
        <v>0</v>
      </c>
      <c r="W601">
        <v>114</v>
      </c>
      <c r="X601">
        <v>100</v>
      </c>
      <c r="Y601">
        <v>69</v>
      </c>
      <c r="Z601">
        <v>502</v>
      </c>
      <c r="AF601" t="str">
        <f t="shared" si="80"/>
        <v>21:07</v>
      </c>
      <c r="AG601" t="str">
        <f t="shared" si="75"/>
        <v>19:27</v>
      </c>
      <c r="AH601" s="5">
        <f t="shared" si="76"/>
        <v>6.944444444444442E-2</v>
      </c>
      <c r="AI601" t="str">
        <f t="shared" si="81"/>
        <v>Evening</v>
      </c>
      <c r="AJ601" t="str">
        <f t="shared" si="74"/>
        <v>REMOVE</v>
      </c>
      <c r="AK601" t="str">
        <f t="shared" si="77"/>
        <v>Wednesday</v>
      </c>
      <c r="AL601" t="str">
        <f t="shared" si="78"/>
        <v>OnTime</v>
      </c>
      <c r="AM601" t="str">
        <f t="shared" si="79"/>
        <v>January</v>
      </c>
    </row>
    <row r="602" spans="1:39" x14ac:dyDescent="0.3">
      <c r="A602" s="1">
        <v>43744</v>
      </c>
      <c r="B602" t="s">
        <v>32</v>
      </c>
      <c r="C602" t="s">
        <v>33</v>
      </c>
      <c r="D602" t="s">
        <v>34</v>
      </c>
      <c r="E602">
        <v>19393</v>
      </c>
      <c r="F602">
        <v>3144</v>
      </c>
      <c r="G602" t="s">
        <v>206</v>
      </c>
      <c r="H602" t="s">
        <v>207</v>
      </c>
      <c r="I602" t="s">
        <v>241</v>
      </c>
      <c r="J602" t="s">
        <v>242</v>
      </c>
      <c r="K602">
        <v>705</v>
      </c>
      <c r="L602">
        <v>657</v>
      </c>
      <c r="M602">
        <v>-8</v>
      </c>
      <c r="N602">
        <v>16</v>
      </c>
      <c r="O602">
        <v>713</v>
      </c>
      <c r="P602">
        <v>803</v>
      </c>
      <c r="Q602">
        <v>3</v>
      </c>
      <c r="R602">
        <v>815</v>
      </c>
      <c r="S602">
        <v>806</v>
      </c>
      <c r="T602">
        <v>-9</v>
      </c>
      <c r="U602">
        <v>0</v>
      </c>
      <c r="V602">
        <v>0</v>
      </c>
      <c r="W602">
        <v>70</v>
      </c>
      <c r="X602">
        <v>69</v>
      </c>
      <c r="Y602">
        <v>50</v>
      </c>
      <c r="Z602">
        <v>325</v>
      </c>
      <c r="AF602" t="str">
        <f t="shared" si="80"/>
        <v>08:06</v>
      </c>
      <c r="AG602" t="str">
        <f t="shared" si="75"/>
        <v>06:57</v>
      </c>
      <c r="AH602" s="5">
        <f t="shared" si="76"/>
        <v>4.7916666666666663E-2</v>
      </c>
      <c r="AI602" t="str">
        <f t="shared" si="81"/>
        <v>Morning</v>
      </c>
      <c r="AJ602" t="str">
        <f t="shared" si="74"/>
        <v>REMOVE</v>
      </c>
      <c r="AK602" t="str">
        <f t="shared" si="77"/>
        <v>Sunday</v>
      </c>
      <c r="AL602" t="str">
        <f t="shared" si="78"/>
        <v>OnTime</v>
      </c>
      <c r="AM602" t="str">
        <f t="shared" si="79"/>
        <v>October</v>
      </c>
    </row>
    <row r="603" spans="1:39" x14ac:dyDescent="0.3">
      <c r="A603" s="1">
        <v>44123</v>
      </c>
      <c r="B603" t="s">
        <v>7</v>
      </c>
      <c r="C603" t="s">
        <v>8</v>
      </c>
      <c r="D603" t="s">
        <v>9</v>
      </c>
      <c r="E603">
        <v>19977</v>
      </c>
      <c r="F603">
        <v>1697</v>
      </c>
      <c r="G603" t="s">
        <v>150</v>
      </c>
      <c r="H603" t="s">
        <v>85</v>
      </c>
      <c r="I603" t="s">
        <v>80</v>
      </c>
      <c r="J603" t="s">
        <v>67</v>
      </c>
      <c r="K603">
        <v>1115</v>
      </c>
      <c r="L603">
        <v>1110</v>
      </c>
      <c r="M603">
        <v>-5</v>
      </c>
      <c r="N603">
        <v>11</v>
      </c>
      <c r="O603">
        <v>1121</v>
      </c>
      <c r="P603">
        <v>1234</v>
      </c>
      <c r="Q603">
        <v>13</v>
      </c>
      <c r="R603">
        <v>1249</v>
      </c>
      <c r="S603">
        <v>1247</v>
      </c>
      <c r="T603">
        <v>-2</v>
      </c>
      <c r="U603">
        <v>0</v>
      </c>
      <c r="V603">
        <v>0</v>
      </c>
      <c r="W603">
        <v>154</v>
      </c>
      <c r="X603">
        <v>157</v>
      </c>
      <c r="Y603">
        <v>133</v>
      </c>
      <c r="Z603">
        <v>733</v>
      </c>
      <c r="AF603" t="str">
        <f t="shared" si="80"/>
        <v>12:47</v>
      </c>
      <c r="AG603" t="str">
        <f t="shared" si="75"/>
        <v>11:10</v>
      </c>
      <c r="AH603" s="5">
        <f t="shared" si="76"/>
        <v>6.7361111111111094E-2</v>
      </c>
      <c r="AI603" t="str">
        <f t="shared" si="81"/>
        <v>Morning</v>
      </c>
      <c r="AJ603" t="str">
        <f t="shared" si="74"/>
        <v>REMOVE</v>
      </c>
      <c r="AK603" t="str">
        <f t="shared" si="77"/>
        <v>Monday</v>
      </c>
      <c r="AL603" t="str">
        <f t="shared" si="78"/>
        <v>OnTime</v>
      </c>
      <c r="AM603" t="str">
        <f t="shared" si="79"/>
        <v>October</v>
      </c>
    </row>
    <row r="604" spans="1:39" x14ac:dyDescent="0.3">
      <c r="A604" s="1">
        <v>44729</v>
      </c>
      <c r="B604" t="s">
        <v>32</v>
      </c>
      <c r="C604" t="s">
        <v>33</v>
      </c>
      <c r="D604" t="s">
        <v>34</v>
      </c>
      <c r="E604">
        <v>19393</v>
      </c>
      <c r="F604">
        <v>3075</v>
      </c>
      <c r="G604" t="s">
        <v>198</v>
      </c>
      <c r="H604" t="s">
        <v>199</v>
      </c>
      <c r="I604" t="s">
        <v>21</v>
      </c>
      <c r="J604" t="s">
        <v>22</v>
      </c>
      <c r="K604">
        <v>530</v>
      </c>
      <c r="L604">
        <v>529</v>
      </c>
      <c r="M604">
        <v>-1</v>
      </c>
      <c r="N604">
        <v>11</v>
      </c>
      <c r="O604">
        <v>540</v>
      </c>
      <c r="P604">
        <v>641</v>
      </c>
      <c r="Q604">
        <v>15</v>
      </c>
      <c r="R604">
        <v>700</v>
      </c>
      <c r="S604">
        <v>656</v>
      </c>
      <c r="T604">
        <v>-4</v>
      </c>
      <c r="U604">
        <v>0</v>
      </c>
      <c r="V604">
        <v>0</v>
      </c>
      <c r="W604">
        <v>150</v>
      </c>
      <c r="X604">
        <v>147</v>
      </c>
      <c r="Y604">
        <v>121</v>
      </c>
      <c r="Z604">
        <v>896</v>
      </c>
      <c r="AF604" t="str">
        <f t="shared" si="80"/>
        <v>06:56</v>
      </c>
      <c r="AG604" t="str">
        <f t="shared" si="75"/>
        <v>05:29</v>
      </c>
      <c r="AH604" s="5">
        <f t="shared" si="76"/>
        <v>6.0416666666666646E-2</v>
      </c>
      <c r="AI604" t="str">
        <f t="shared" si="81"/>
        <v>Night</v>
      </c>
      <c r="AJ604" t="str">
        <f t="shared" si="74"/>
        <v>REMOVE</v>
      </c>
      <c r="AK604" t="str">
        <f t="shared" si="77"/>
        <v>Friday</v>
      </c>
      <c r="AL604" t="str">
        <f t="shared" si="78"/>
        <v>OnTime</v>
      </c>
      <c r="AM604" t="str">
        <f t="shared" si="79"/>
        <v>June</v>
      </c>
    </row>
    <row r="605" spans="1:39" x14ac:dyDescent="0.3">
      <c r="A605" s="1">
        <v>44442</v>
      </c>
      <c r="B605" t="s">
        <v>32</v>
      </c>
      <c r="C605" t="s">
        <v>33</v>
      </c>
      <c r="D605" t="s">
        <v>34</v>
      </c>
      <c r="E605">
        <v>19393</v>
      </c>
      <c r="F605">
        <v>1949</v>
      </c>
      <c r="G605" t="s">
        <v>206</v>
      </c>
      <c r="H605" t="s">
        <v>207</v>
      </c>
      <c r="I605" t="s">
        <v>281</v>
      </c>
      <c r="J605" t="s">
        <v>282</v>
      </c>
      <c r="K605">
        <v>1245</v>
      </c>
      <c r="L605">
        <v>1316</v>
      </c>
      <c r="M605">
        <v>31</v>
      </c>
      <c r="N605">
        <v>10</v>
      </c>
      <c r="O605">
        <v>1326</v>
      </c>
      <c r="P605">
        <v>1429</v>
      </c>
      <c r="Q605">
        <v>4</v>
      </c>
      <c r="R605">
        <v>1410</v>
      </c>
      <c r="S605">
        <v>1433</v>
      </c>
      <c r="T605">
        <v>23</v>
      </c>
      <c r="U605">
        <v>0</v>
      </c>
      <c r="V605">
        <v>0</v>
      </c>
      <c r="W605">
        <v>85</v>
      </c>
      <c r="X605">
        <v>77</v>
      </c>
      <c r="Y605">
        <v>63</v>
      </c>
      <c r="Z605">
        <v>371</v>
      </c>
      <c r="AA605">
        <v>20</v>
      </c>
      <c r="AB605">
        <v>0</v>
      </c>
      <c r="AC605">
        <v>0</v>
      </c>
      <c r="AD605">
        <v>0</v>
      </c>
      <c r="AE605">
        <v>3</v>
      </c>
      <c r="AF605" t="str">
        <f t="shared" si="80"/>
        <v>14:33</v>
      </c>
      <c r="AG605" t="str">
        <f t="shared" si="75"/>
        <v>13:16</v>
      </c>
      <c r="AH605" s="5">
        <f t="shared" si="76"/>
        <v>5.3472222222222143E-2</v>
      </c>
      <c r="AI605" t="str">
        <f t="shared" si="81"/>
        <v>Afternoon</v>
      </c>
      <c r="AJ605" t="str">
        <f t="shared" si="74"/>
        <v>KEEP</v>
      </c>
      <c r="AK605" t="str">
        <f t="shared" si="77"/>
        <v>Friday</v>
      </c>
      <c r="AL605" t="str">
        <f t="shared" si="78"/>
        <v>Delayed</v>
      </c>
      <c r="AM605" t="str">
        <f t="shared" si="79"/>
        <v>September</v>
      </c>
    </row>
    <row r="606" spans="1:39" x14ac:dyDescent="0.3">
      <c r="A606" s="1">
        <v>44769</v>
      </c>
      <c r="B606" t="s">
        <v>32</v>
      </c>
      <c r="C606" t="s">
        <v>33</v>
      </c>
      <c r="D606" t="s">
        <v>34</v>
      </c>
      <c r="E606">
        <v>19393</v>
      </c>
      <c r="F606">
        <v>2601</v>
      </c>
      <c r="G606" t="s">
        <v>281</v>
      </c>
      <c r="H606" t="s">
        <v>282</v>
      </c>
      <c r="I606" t="s">
        <v>103</v>
      </c>
      <c r="J606" t="s">
        <v>104</v>
      </c>
      <c r="K606">
        <v>1215</v>
      </c>
      <c r="L606">
        <v>1220</v>
      </c>
      <c r="M606">
        <v>5</v>
      </c>
      <c r="N606">
        <v>7</v>
      </c>
      <c r="O606">
        <v>1227</v>
      </c>
      <c r="P606">
        <v>1310</v>
      </c>
      <c r="Q606">
        <v>30</v>
      </c>
      <c r="R606">
        <v>1325</v>
      </c>
      <c r="S606">
        <v>1340</v>
      </c>
      <c r="T606">
        <v>15</v>
      </c>
      <c r="U606">
        <v>0</v>
      </c>
      <c r="V606">
        <v>0</v>
      </c>
      <c r="W606">
        <v>70</v>
      </c>
      <c r="X606">
        <v>80</v>
      </c>
      <c r="Y606">
        <v>43</v>
      </c>
      <c r="Z606">
        <v>226</v>
      </c>
      <c r="AA606">
        <v>0</v>
      </c>
      <c r="AB606">
        <v>0</v>
      </c>
      <c r="AC606">
        <v>15</v>
      </c>
      <c r="AD606">
        <v>0</v>
      </c>
      <c r="AE606">
        <v>0</v>
      </c>
      <c r="AF606" t="str">
        <f t="shared" si="80"/>
        <v>13:40</v>
      </c>
      <c r="AG606" t="str">
        <f t="shared" si="75"/>
        <v>12:20</v>
      </c>
      <c r="AH606" s="5">
        <f t="shared" si="76"/>
        <v>5.555555555555558E-2</v>
      </c>
      <c r="AI606" t="str">
        <f t="shared" si="81"/>
        <v>Afternoon</v>
      </c>
      <c r="AJ606" t="str">
        <f t="shared" si="74"/>
        <v>KEEP</v>
      </c>
      <c r="AK606" t="str">
        <f t="shared" si="77"/>
        <v>Wednesday</v>
      </c>
      <c r="AL606" t="str">
        <f t="shared" si="78"/>
        <v>OnTime</v>
      </c>
      <c r="AM606" t="str">
        <f t="shared" si="79"/>
        <v>July</v>
      </c>
    </row>
    <row r="607" spans="1:39" x14ac:dyDescent="0.3">
      <c r="A607" s="1">
        <v>44580</v>
      </c>
      <c r="B607" t="s">
        <v>94</v>
      </c>
      <c r="C607" t="s">
        <v>95</v>
      </c>
      <c r="D607" t="s">
        <v>96</v>
      </c>
      <c r="E607">
        <v>20397</v>
      </c>
      <c r="F607">
        <v>5180</v>
      </c>
      <c r="G607" t="s">
        <v>97</v>
      </c>
      <c r="H607" t="s">
        <v>98</v>
      </c>
      <c r="I607" t="s">
        <v>222</v>
      </c>
      <c r="J607" t="s">
        <v>223</v>
      </c>
      <c r="K607">
        <v>1101</v>
      </c>
      <c r="L607">
        <v>1134</v>
      </c>
      <c r="M607">
        <v>33</v>
      </c>
      <c r="N607">
        <v>32</v>
      </c>
      <c r="O607">
        <v>1206</v>
      </c>
      <c r="P607">
        <v>1333</v>
      </c>
      <c r="Q607">
        <v>4</v>
      </c>
      <c r="R607">
        <v>1304</v>
      </c>
      <c r="S607">
        <v>1337</v>
      </c>
      <c r="T607">
        <v>33</v>
      </c>
      <c r="U607">
        <v>0</v>
      </c>
      <c r="V607">
        <v>0</v>
      </c>
      <c r="W607">
        <v>123</v>
      </c>
      <c r="X607">
        <v>123</v>
      </c>
      <c r="Y607">
        <v>87</v>
      </c>
      <c r="Z607">
        <v>564</v>
      </c>
      <c r="AA607">
        <v>33</v>
      </c>
      <c r="AB607">
        <v>0</v>
      </c>
      <c r="AC607">
        <v>0</v>
      </c>
      <c r="AD607">
        <v>0</v>
      </c>
      <c r="AE607">
        <v>0</v>
      </c>
      <c r="AF607" t="str">
        <f t="shared" si="80"/>
        <v>13:37</v>
      </c>
      <c r="AG607" t="str">
        <f t="shared" si="75"/>
        <v>11:34</v>
      </c>
      <c r="AH607" s="5">
        <f t="shared" si="76"/>
        <v>8.5416666666666641E-2</v>
      </c>
      <c r="AI607" t="str">
        <f t="shared" si="81"/>
        <v>Morning</v>
      </c>
      <c r="AJ607" t="str">
        <f t="shared" si="74"/>
        <v>KEEP</v>
      </c>
      <c r="AK607" t="str">
        <f t="shared" si="77"/>
        <v>Wednesday</v>
      </c>
      <c r="AL607" t="str">
        <f t="shared" si="78"/>
        <v>Delayed</v>
      </c>
      <c r="AM607" t="str">
        <f t="shared" si="79"/>
        <v>January</v>
      </c>
    </row>
    <row r="608" spans="1:39" x14ac:dyDescent="0.3">
      <c r="A608" s="1">
        <v>44872</v>
      </c>
      <c r="B608" t="s">
        <v>39</v>
      </c>
      <c r="C608" t="s">
        <v>40</v>
      </c>
      <c r="D608" t="s">
        <v>41</v>
      </c>
      <c r="E608">
        <v>19805</v>
      </c>
      <c r="F608">
        <v>1771</v>
      </c>
      <c r="G608" t="s">
        <v>30</v>
      </c>
      <c r="H608" t="s">
        <v>31</v>
      </c>
      <c r="I608" t="s">
        <v>103</v>
      </c>
      <c r="J608" t="s">
        <v>104</v>
      </c>
      <c r="K608">
        <v>1900</v>
      </c>
      <c r="L608">
        <v>1909</v>
      </c>
      <c r="M608">
        <v>9</v>
      </c>
      <c r="N608">
        <v>15</v>
      </c>
      <c r="O608">
        <v>1924</v>
      </c>
      <c r="P608">
        <v>1950</v>
      </c>
      <c r="Q608">
        <v>12</v>
      </c>
      <c r="R608">
        <v>1959</v>
      </c>
      <c r="S608">
        <v>2002</v>
      </c>
      <c r="T608">
        <v>3</v>
      </c>
      <c r="U608">
        <v>0</v>
      </c>
      <c r="V608">
        <v>0</v>
      </c>
      <c r="W608">
        <v>179</v>
      </c>
      <c r="X608">
        <v>173</v>
      </c>
      <c r="Y608">
        <v>146</v>
      </c>
      <c r="Z608">
        <v>1055</v>
      </c>
      <c r="AF608" t="str">
        <f t="shared" si="80"/>
        <v>20:02</v>
      </c>
      <c r="AG608" t="str">
        <f t="shared" si="75"/>
        <v>19:09</v>
      </c>
      <c r="AH608" s="5">
        <f t="shared" si="76"/>
        <v>3.6805555555555536E-2</v>
      </c>
      <c r="AI608" t="str">
        <f t="shared" si="81"/>
        <v>Evening</v>
      </c>
      <c r="AJ608" t="str">
        <f t="shared" si="74"/>
        <v>KEEP</v>
      </c>
      <c r="AK608" t="str">
        <f t="shared" si="77"/>
        <v>Monday</v>
      </c>
      <c r="AL608" t="str">
        <f t="shared" si="78"/>
        <v>OnTime</v>
      </c>
      <c r="AM608" t="str">
        <f t="shared" si="79"/>
        <v>November</v>
      </c>
    </row>
    <row r="609" spans="1:39" x14ac:dyDescent="0.3">
      <c r="A609" s="1">
        <v>43675</v>
      </c>
      <c r="B609" t="s">
        <v>39</v>
      </c>
      <c r="C609" t="s">
        <v>40</v>
      </c>
      <c r="D609" t="s">
        <v>41</v>
      </c>
      <c r="E609">
        <v>19805</v>
      </c>
      <c r="F609">
        <v>1894</v>
      </c>
      <c r="G609" t="s">
        <v>295</v>
      </c>
      <c r="H609" t="s">
        <v>296</v>
      </c>
      <c r="I609" t="s">
        <v>97</v>
      </c>
      <c r="J609" t="s">
        <v>98</v>
      </c>
      <c r="K609">
        <v>1854</v>
      </c>
      <c r="L609">
        <v>1937</v>
      </c>
      <c r="M609">
        <v>43</v>
      </c>
      <c r="N609">
        <v>9</v>
      </c>
      <c r="O609">
        <v>1946</v>
      </c>
      <c r="P609">
        <v>2158</v>
      </c>
      <c r="Q609">
        <v>13</v>
      </c>
      <c r="R609">
        <v>2145</v>
      </c>
      <c r="S609">
        <v>2211</v>
      </c>
      <c r="T609">
        <v>26</v>
      </c>
      <c r="U609">
        <v>0</v>
      </c>
      <c r="V609">
        <v>0</v>
      </c>
      <c r="W609">
        <v>111</v>
      </c>
      <c r="X609">
        <v>94</v>
      </c>
      <c r="Y609">
        <v>72</v>
      </c>
      <c r="Z609">
        <v>511</v>
      </c>
      <c r="AA609">
        <v>0</v>
      </c>
      <c r="AB609">
        <v>0</v>
      </c>
      <c r="AC609">
        <v>0</v>
      </c>
      <c r="AD609">
        <v>0</v>
      </c>
      <c r="AE609">
        <v>26</v>
      </c>
      <c r="AF609" t="str">
        <f t="shared" si="80"/>
        <v>22:11</v>
      </c>
      <c r="AG609" t="str">
        <f t="shared" si="75"/>
        <v>19:37</v>
      </c>
      <c r="AH609" s="5">
        <f t="shared" si="76"/>
        <v>0.10694444444444451</v>
      </c>
      <c r="AI609" t="str">
        <f t="shared" si="81"/>
        <v>Evening</v>
      </c>
      <c r="AJ609" t="str">
        <f t="shared" si="74"/>
        <v>KEEP</v>
      </c>
      <c r="AK609" t="str">
        <f t="shared" si="77"/>
        <v>Monday</v>
      </c>
      <c r="AL609" t="str">
        <f t="shared" si="78"/>
        <v>Delayed</v>
      </c>
      <c r="AM609" t="str">
        <f t="shared" si="79"/>
        <v>July</v>
      </c>
    </row>
    <row r="610" spans="1:39" x14ac:dyDescent="0.3">
      <c r="A610" s="1">
        <v>43784</v>
      </c>
      <c r="B610" t="s">
        <v>55</v>
      </c>
      <c r="C610" t="s">
        <v>56</v>
      </c>
      <c r="D610" t="s">
        <v>57</v>
      </c>
      <c r="E610">
        <v>19930</v>
      </c>
      <c r="F610">
        <v>647</v>
      </c>
      <c r="G610" t="s">
        <v>153</v>
      </c>
      <c r="H610" t="s">
        <v>154</v>
      </c>
      <c r="I610" t="s">
        <v>19</v>
      </c>
      <c r="J610" t="s">
        <v>20</v>
      </c>
      <c r="K610">
        <v>1900</v>
      </c>
      <c r="L610">
        <v>1849</v>
      </c>
      <c r="M610">
        <v>-11</v>
      </c>
      <c r="N610">
        <v>12</v>
      </c>
      <c r="O610">
        <v>1901</v>
      </c>
      <c r="P610">
        <v>2107</v>
      </c>
      <c r="Q610">
        <v>6</v>
      </c>
      <c r="R610">
        <v>2135</v>
      </c>
      <c r="S610">
        <v>2113</v>
      </c>
      <c r="T610">
        <v>-22</v>
      </c>
      <c r="U610">
        <v>0</v>
      </c>
      <c r="V610">
        <v>0</v>
      </c>
      <c r="W610">
        <v>275</v>
      </c>
      <c r="X610">
        <v>264</v>
      </c>
      <c r="Y610">
        <v>246</v>
      </c>
      <c r="Z610">
        <v>1774</v>
      </c>
      <c r="AF610" t="str">
        <f t="shared" si="80"/>
        <v>21:13</v>
      </c>
      <c r="AG610" t="str">
        <f t="shared" si="75"/>
        <v>18:49</v>
      </c>
      <c r="AH610" s="5">
        <f t="shared" si="76"/>
        <v>9.9999999999999978E-2</v>
      </c>
      <c r="AI610" t="str">
        <f t="shared" si="81"/>
        <v>Evening</v>
      </c>
      <c r="AJ610" t="str">
        <f t="shared" si="74"/>
        <v>REMOVE</v>
      </c>
      <c r="AK610" t="str">
        <f t="shared" si="77"/>
        <v>Friday</v>
      </c>
      <c r="AL610" t="str">
        <f t="shared" si="78"/>
        <v>OnTime</v>
      </c>
      <c r="AM610" t="str">
        <f t="shared" si="79"/>
        <v>November</v>
      </c>
    </row>
    <row r="611" spans="1:39" x14ac:dyDescent="0.3">
      <c r="A611" s="1">
        <v>43950</v>
      </c>
      <c r="B611" t="s">
        <v>39</v>
      </c>
      <c r="C611" t="s">
        <v>40</v>
      </c>
      <c r="D611" t="s">
        <v>41</v>
      </c>
      <c r="E611">
        <v>19805</v>
      </c>
      <c r="F611">
        <v>1424</v>
      </c>
      <c r="G611" t="s">
        <v>426</v>
      </c>
      <c r="H611" t="s">
        <v>427</v>
      </c>
      <c r="I611" t="s">
        <v>30</v>
      </c>
      <c r="J611" t="s">
        <v>31</v>
      </c>
      <c r="K611">
        <v>1448</v>
      </c>
      <c r="L611">
        <v>1436</v>
      </c>
      <c r="M611">
        <v>-12</v>
      </c>
      <c r="N611">
        <v>7</v>
      </c>
      <c r="O611">
        <v>1443</v>
      </c>
      <c r="P611">
        <v>1915</v>
      </c>
      <c r="Q611">
        <v>4</v>
      </c>
      <c r="R611">
        <v>1943</v>
      </c>
      <c r="S611">
        <v>1919</v>
      </c>
      <c r="T611">
        <v>-24</v>
      </c>
      <c r="U611">
        <v>0</v>
      </c>
      <c r="V611">
        <v>0</v>
      </c>
      <c r="W611">
        <v>175</v>
      </c>
      <c r="X611">
        <v>163</v>
      </c>
      <c r="Y611">
        <v>152</v>
      </c>
      <c r="Z611">
        <v>1188</v>
      </c>
      <c r="AF611" t="str">
        <f t="shared" si="80"/>
        <v>19:19</v>
      </c>
      <c r="AG611" t="str">
        <f t="shared" si="75"/>
        <v>14:36</v>
      </c>
      <c r="AH611" s="5">
        <f t="shared" si="76"/>
        <v>0.19652777777777786</v>
      </c>
      <c r="AI611" t="str">
        <f t="shared" si="81"/>
        <v>Afternoon</v>
      </c>
      <c r="AJ611" t="str">
        <f t="shared" si="74"/>
        <v>REMOVE</v>
      </c>
      <c r="AK611" t="str">
        <f t="shared" si="77"/>
        <v>Wednesday</v>
      </c>
      <c r="AL611" t="str">
        <f t="shared" si="78"/>
        <v>OnTime</v>
      </c>
      <c r="AM611" t="str">
        <f t="shared" si="79"/>
        <v>April</v>
      </c>
    </row>
    <row r="612" spans="1:39" x14ac:dyDescent="0.3">
      <c r="A612" s="1">
        <v>43728</v>
      </c>
      <c r="B612" t="s">
        <v>7</v>
      </c>
      <c r="C612" t="s">
        <v>8</v>
      </c>
      <c r="D612" t="s">
        <v>9</v>
      </c>
      <c r="E612">
        <v>19977</v>
      </c>
      <c r="F612">
        <v>756</v>
      </c>
      <c r="G612" t="s">
        <v>23</v>
      </c>
      <c r="H612" t="s">
        <v>24</v>
      </c>
      <c r="I612" t="s">
        <v>21</v>
      </c>
      <c r="J612" t="s">
        <v>22</v>
      </c>
      <c r="K612">
        <v>500</v>
      </c>
      <c r="L612">
        <v>459</v>
      </c>
      <c r="M612">
        <v>-1</v>
      </c>
      <c r="N612">
        <v>17</v>
      </c>
      <c r="O612">
        <v>516</v>
      </c>
      <c r="P612">
        <v>816</v>
      </c>
      <c r="Q612">
        <v>7</v>
      </c>
      <c r="R612">
        <v>830</v>
      </c>
      <c r="S612">
        <v>823</v>
      </c>
      <c r="T612">
        <v>-7</v>
      </c>
      <c r="U612">
        <v>0</v>
      </c>
      <c r="V612">
        <v>0</v>
      </c>
      <c r="W612">
        <v>150</v>
      </c>
      <c r="X612">
        <v>144</v>
      </c>
      <c r="Y612">
        <v>120</v>
      </c>
      <c r="Z612">
        <v>967</v>
      </c>
      <c r="AF612" t="str">
        <f t="shared" si="80"/>
        <v>08:23</v>
      </c>
      <c r="AG612" t="str">
        <f t="shared" si="75"/>
        <v>04:59</v>
      </c>
      <c r="AH612" s="5">
        <f t="shared" si="76"/>
        <v>0.14166666666666664</v>
      </c>
      <c r="AI612" t="str">
        <f t="shared" si="81"/>
        <v>Night</v>
      </c>
      <c r="AJ612" t="str">
        <f t="shared" si="74"/>
        <v>REMOVE</v>
      </c>
      <c r="AK612" t="str">
        <f t="shared" si="77"/>
        <v>Friday</v>
      </c>
      <c r="AL612" t="str">
        <f t="shared" si="78"/>
        <v>OnTime</v>
      </c>
      <c r="AM612" t="str">
        <f t="shared" si="79"/>
        <v>September</v>
      </c>
    </row>
    <row r="613" spans="1:39" x14ac:dyDescent="0.3">
      <c r="A613" s="1">
        <v>44083</v>
      </c>
      <c r="B613" t="s">
        <v>14</v>
      </c>
      <c r="C613" t="s">
        <v>15</v>
      </c>
      <c r="D613" t="s">
        <v>16</v>
      </c>
      <c r="E613">
        <v>19790</v>
      </c>
      <c r="F613">
        <v>312</v>
      </c>
      <c r="G613" t="s">
        <v>44</v>
      </c>
      <c r="H613" t="s">
        <v>45</v>
      </c>
      <c r="I613" t="s">
        <v>60</v>
      </c>
      <c r="J613" t="s">
        <v>61</v>
      </c>
      <c r="K613">
        <v>1805</v>
      </c>
      <c r="L613">
        <v>1801</v>
      </c>
      <c r="M613">
        <v>-4</v>
      </c>
      <c r="N613">
        <v>15</v>
      </c>
      <c r="O613">
        <v>1816</v>
      </c>
      <c r="P613">
        <v>2035</v>
      </c>
      <c r="Q613">
        <v>9</v>
      </c>
      <c r="R613">
        <v>2049</v>
      </c>
      <c r="S613">
        <v>2044</v>
      </c>
      <c r="T613">
        <v>-5</v>
      </c>
      <c r="U613">
        <v>0</v>
      </c>
      <c r="V613">
        <v>0</v>
      </c>
      <c r="W613">
        <v>164</v>
      </c>
      <c r="X613">
        <v>163</v>
      </c>
      <c r="Y613">
        <v>139</v>
      </c>
      <c r="Z613">
        <v>946</v>
      </c>
      <c r="AF613" t="str">
        <f t="shared" si="80"/>
        <v>20:44</v>
      </c>
      <c r="AG613" t="str">
        <f t="shared" si="75"/>
        <v>18:01</v>
      </c>
      <c r="AH613" s="5">
        <f t="shared" si="76"/>
        <v>0.11319444444444449</v>
      </c>
      <c r="AI613" t="str">
        <f t="shared" si="81"/>
        <v>Evening</v>
      </c>
      <c r="AJ613" t="str">
        <f t="shared" si="74"/>
        <v>REMOVE</v>
      </c>
      <c r="AK613" t="str">
        <f t="shared" si="77"/>
        <v>Wednesday</v>
      </c>
      <c r="AL613" t="str">
        <f t="shared" si="78"/>
        <v>OnTime</v>
      </c>
      <c r="AM613" t="str">
        <f t="shared" si="79"/>
        <v>September</v>
      </c>
    </row>
    <row r="614" spans="1:39" x14ac:dyDescent="0.3">
      <c r="A614" s="1">
        <v>45069</v>
      </c>
      <c r="B614" t="s">
        <v>32</v>
      </c>
      <c r="C614" t="s">
        <v>33</v>
      </c>
      <c r="D614" t="s">
        <v>34</v>
      </c>
      <c r="E614">
        <v>19393</v>
      </c>
      <c r="F614">
        <v>1109</v>
      </c>
      <c r="G614" t="s">
        <v>281</v>
      </c>
      <c r="H614" t="s">
        <v>282</v>
      </c>
      <c r="I614" t="s">
        <v>206</v>
      </c>
      <c r="J614" t="s">
        <v>207</v>
      </c>
      <c r="K614">
        <v>1710</v>
      </c>
      <c r="L614">
        <v>1714</v>
      </c>
      <c r="M614">
        <v>4</v>
      </c>
      <c r="N614">
        <v>11</v>
      </c>
      <c r="O614">
        <v>1725</v>
      </c>
      <c r="P614">
        <v>1823</v>
      </c>
      <c r="Q614">
        <v>5</v>
      </c>
      <c r="R614">
        <v>1830</v>
      </c>
      <c r="S614">
        <v>1828</v>
      </c>
      <c r="T614">
        <v>-2</v>
      </c>
      <c r="U614">
        <v>0</v>
      </c>
      <c r="V614">
        <v>0</v>
      </c>
      <c r="W614">
        <v>80</v>
      </c>
      <c r="X614">
        <v>74</v>
      </c>
      <c r="Y614">
        <v>58</v>
      </c>
      <c r="Z614">
        <v>371</v>
      </c>
      <c r="AF614" t="str">
        <f t="shared" si="80"/>
        <v>18:28</v>
      </c>
      <c r="AG614" t="str">
        <f t="shared" si="75"/>
        <v>17:14</v>
      </c>
      <c r="AH614" s="5">
        <f t="shared" si="76"/>
        <v>5.1388888888888928E-2</v>
      </c>
      <c r="AI614" t="str">
        <f t="shared" si="81"/>
        <v>Afternoon</v>
      </c>
      <c r="AJ614" t="str">
        <f t="shared" ref="AJ614:AJ677" si="82">IF(OR(M614&lt;0,T614&lt;0),"REMOVE","KEEP")</f>
        <v>REMOVE</v>
      </c>
      <c r="AK614" t="str">
        <f t="shared" si="77"/>
        <v>Tuesday</v>
      </c>
      <c r="AL614" t="str">
        <f t="shared" si="78"/>
        <v>OnTime</v>
      </c>
      <c r="AM614" t="str">
        <f t="shared" si="79"/>
        <v>May</v>
      </c>
    </row>
    <row r="615" spans="1:39" x14ac:dyDescent="0.3">
      <c r="A615" s="1">
        <v>44296</v>
      </c>
      <c r="B615" t="s">
        <v>155</v>
      </c>
      <c r="C615" t="s">
        <v>156</v>
      </c>
      <c r="D615" t="s">
        <v>157</v>
      </c>
      <c r="E615">
        <v>20398</v>
      </c>
      <c r="F615">
        <v>3872</v>
      </c>
      <c r="G615" t="s">
        <v>396</v>
      </c>
      <c r="H615" t="s">
        <v>397</v>
      </c>
      <c r="I615" t="s">
        <v>80</v>
      </c>
      <c r="J615" t="s">
        <v>67</v>
      </c>
      <c r="K615">
        <v>1115</v>
      </c>
      <c r="L615">
        <v>1126</v>
      </c>
      <c r="M615">
        <v>11</v>
      </c>
      <c r="N615">
        <v>11</v>
      </c>
      <c r="O615">
        <v>1137</v>
      </c>
      <c r="P615">
        <v>1126</v>
      </c>
      <c r="Q615">
        <v>12</v>
      </c>
      <c r="R615">
        <v>1131</v>
      </c>
      <c r="S615">
        <v>1138</v>
      </c>
      <c r="T615">
        <v>7</v>
      </c>
      <c r="U615">
        <v>0</v>
      </c>
      <c r="V615">
        <v>0</v>
      </c>
      <c r="W615">
        <v>76</v>
      </c>
      <c r="X615">
        <v>72</v>
      </c>
      <c r="Y615">
        <v>49</v>
      </c>
      <c r="Z615">
        <v>224</v>
      </c>
      <c r="AF615" t="str">
        <f t="shared" si="80"/>
        <v>11:38</v>
      </c>
      <c r="AG615" t="str">
        <f t="shared" si="75"/>
        <v>11:26</v>
      </c>
      <c r="AH615" s="5">
        <f t="shared" si="76"/>
        <v>8.3333333333333592E-3</v>
      </c>
      <c r="AI615" t="str">
        <f t="shared" si="81"/>
        <v>Morning</v>
      </c>
      <c r="AJ615" t="str">
        <f t="shared" si="82"/>
        <v>KEEP</v>
      </c>
      <c r="AK615" t="str">
        <f t="shared" si="77"/>
        <v>Saturday</v>
      </c>
      <c r="AL615" t="str">
        <f t="shared" si="78"/>
        <v>OnTime</v>
      </c>
      <c r="AM615" t="str">
        <f t="shared" si="79"/>
        <v>April</v>
      </c>
    </row>
    <row r="616" spans="1:39" x14ac:dyDescent="0.3">
      <c r="A616" s="1">
        <v>44957</v>
      </c>
      <c r="B616" t="s">
        <v>81</v>
      </c>
      <c r="C616" t="s">
        <v>82</v>
      </c>
      <c r="D616" t="s">
        <v>83</v>
      </c>
      <c r="E616">
        <v>20409</v>
      </c>
      <c r="F616">
        <v>2431</v>
      </c>
      <c r="G616" t="s">
        <v>44</v>
      </c>
      <c r="H616" t="s">
        <v>45</v>
      </c>
      <c r="I616" t="s">
        <v>150</v>
      </c>
      <c r="J616" t="s">
        <v>85</v>
      </c>
      <c r="K616">
        <v>800</v>
      </c>
      <c r="L616">
        <v>854</v>
      </c>
      <c r="M616">
        <v>54</v>
      </c>
      <c r="N616">
        <v>65</v>
      </c>
      <c r="O616">
        <v>959</v>
      </c>
      <c r="P616">
        <v>1047</v>
      </c>
      <c r="Q616">
        <v>7</v>
      </c>
      <c r="R616">
        <v>924</v>
      </c>
      <c r="S616">
        <v>1054</v>
      </c>
      <c r="T616">
        <v>90</v>
      </c>
      <c r="U616">
        <v>0</v>
      </c>
      <c r="V616">
        <v>0</v>
      </c>
      <c r="W616">
        <v>84</v>
      </c>
      <c r="X616">
        <v>120</v>
      </c>
      <c r="Y616">
        <v>48</v>
      </c>
      <c r="Z616">
        <v>184</v>
      </c>
      <c r="AA616">
        <v>54</v>
      </c>
      <c r="AB616">
        <v>0</v>
      </c>
      <c r="AC616">
        <v>36</v>
      </c>
      <c r="AD616">
        <v>0</v>
      </c>
      <c r="AE616">
        <v>0</v>
      </c>
      <c r="AF616" t="str">
        <f t="shared" si="80"/>
        <v>10:54</v>
      </c>
      <c r="AG616" t="str">
        <f t="shared" si="75"/>
        <v>08:54</v>
      </c>
      <c r="AH616" s="5">
        <f t="shared" si="76"/>
        <v>8.3333333333333315E-2</v>
      </c>
      <c r="AI616" t="str">
        <f t="shared" si="81"/>
        <v>Morning</v>
      </c>
      <c r="AJ616" t="str">
        <f t="shared" si="82"/>
        <v>KEEP</v>
      </c>
      <c r="AK616" t="str">
        <f t="shared" si="77"/>
        <v>Tuesday</v>
      </c>
      <c r="AL616" t="str">
        <f t="shared" si="78"/>
        <v>Delayed</v>
      </c>
      <c r="AM616" t="str">
        <f t="shared" si="79"/>
        <v>January</v>
      </c>
    </row>
    <row r="617" spans="1:39" x14ac:dyDescent="0.3">
      <c r="A617" s="1">
        <v>43575</v>
      </c>
      <c r="B617" t="s">
        <v>122</v>
      </c>
      <c r="C617" t="s">
        <v>123</v>
      </c>
      <c r="D617" t="s">
        <v>124</v>
      </c>
      <c r="E617">
        <v>20304</v>
      </c>
      <c r="F617">
        <v>3245</v>
      </c>
      <c r="G617" t="s">
        <v>30</v>
      </c>
      <c r="H617" t="s">
        <v>31</v>
      </c>
      <c r="I617" t="s">
        <v>366</v>
      </c>
      <c r="J617" t="s">
        <v>367</v>
      </c>
      <c r="K617">
        <v>2226</v>
      </c>
      <c r="L617">
        <v>2220</v>
      </c>
      <c r="M617">
        <v>-6</v>
      </c>
      <c r="N617">
        <v>21</v>
      </c>
      <c r="O617">
        <v>2241</v>
      </c>
      <c r="P617">
        <v>2245</v>
      </c>
      <c r="Q617">
        <v>5</v>
      </c>
      <c r="R617">
        <v>2303</v>
      </c>
      <c r="S617">
        <v>2250</v>
      </c>
      <c r="T617">
        <v>-13</v>
      </c>
      <c r="U617">
        <v>0</v>
      </c>
      <c r="V617">
        <v>0</v>
      </c>
      <c r="W617">
        <v>97</v>
      </c>
      <c r="X617">
        <v>90</v>
      </c>
      <c r="Y617">
        <v>64</v>
      </c>
      <c r="Z617">
        <v>435</v>
      </c>
      <c r="AF617" t="str">
        <f t="shared" si="80"/>
        <v>22:50</v>
      </c>
      <c r="AG617" t="str">
        <f t="shared" si="75"/>
        <v>22:20</v>
      </c>
      <c r="AH617" s="5">
        <f t="shared" si="76"/>
        <v>2.0833333333333259E-2</v>
      </c>
      <c r="AI617" t="str">
        <f t="shared" si="81"/>
        <v>Evening</v>
      </c>
      <c r="AJ617" t="str">
        <f t="shared" si="82"/>
        <v>REMOVE</v>
      </c>
      <c r="AK617" t="str">
        <f t="shared" si="77"/>
        <v>Saturday</v>
      </c>
      <c r="AL617" t="str">
        <f t="shared" si="78"/>
        <v>OnTime</v>
      </c>
      <c r="AM617" t="str">
        <f t="shared" si="79"/>
        <v>April</v>
      </c>
    </row>
    <row r="618" spans="1:39" x14ac:dyDescent="0.3">
      <c r="A618" s="1">
        <v>44795</v>
      </c>
      <c r="B618" t="s">
        <v>14</v>
      </c>
      <c r="C618" t="s">
        <v>15</v>
      </c>
      <c r="D618" t="s">
        <v>16</v>
      </c>
      <c r="E618">
        <v>19790</v>
      </c>
      <c r="F618">
        <v>968</v>
      </c>
      <c r="G618" t="s">
        <v>17</v>
      </c>
      <c r="H618" t="s">
        <v>18</v>
      </c>
      <c r="I618" t="s">
        <v>23</v>
      </c>
      <c r="J618" t="s">
        <v>24</v>
      </c>
      <c r="K618">
        <v>2105</v>
      </c>
      <c r="L618">
        <v>2113</v>
      </c>
      <c r="M618">
        <v>8</v>
      </c>
      <c r="N618">
        <v>12</v>
      </c>
      <c r="O618">
        <v>2125</v>
      </c>
      <c r="P618">
        <v>2245</v>
      </c>
      <c r="Q618">
        <v>8</v>
      </c>
      <c r="R618">
        <v>2312</v>
      </c>
      <c r="S618">
        <v>2253</v>
      </c>
      <c r="T618">
        <v>-19</v>
      </c>
      <c r="U618">
        <v>0</v>
      </c>
      <c r="V618">
        <v>0</v>
      </c>
      <c r="W618">
        <v>247</v>
      </c>
      <c r="X618">
        <v>220</v>
      </c>
      <c r="Y618">
        <v>200</v>
      </c>
      <c r="Z618">
        <v>1589</v>
      </c>
      <c r="AF618" t="str">
        <f t="shared" si="80"/>
        <v>22:53</v>
      </c>
      <c r="AG618" t="str">
        <f t="shared" si="75"/>
        <v>21:13</v>
      </c>
      <c r="AH618" s="5">
        <f t="shared" si="76"/>
        <v>6.9444444444444531E-2</v>
      </c>
      <c r="AI618" t="str">
        <f t="shared" si="81"/>
        <v>Evening</v>
      </c>
      <c r="AJ618" t="str">
        <f t="shared" si="82"/>
        <v>REMOVE</v>
      </c>
      <c r="AK618" t="str">
        <f t="shared" si="77"/>
        <v>Monday</v>
      </c>
      <c r="AL618" t="str">
        <f t="shared" si="78"/>
        <v>OnTime</v>
      </c>
      <c r="AM618" t="str">
        <f t="shared" si="79"/>
        <v>August</v>
      </c>
    </row>
    <row r="619" spans="1:39" x14ac:dyDescent="0.3">
      <c r="A619" s="1">
        <v>44857</v>
      </c>
      <c r="B619" t="s">
        <v>32</v>
      </c>
      <c r="C619" t="s">
        <v>33</v>
      </c>
      <c r="D619" t="s">
        <v>34</v>
      </c>
      <c r="E619">
        <v>19393</v>
      </c>
      <c r="F619">
        <v>2259</v>
      </c>
      <c r="G619" t="s">
        <v>35</v>
      </c>
      <c r="H619" t="s">
        <v>36</v>
      </c>
      <c r="I619" t="s">
        <v>127</v>
      </c>
      <c r="J619" t="s">
        <v>128</v>
      </c>
      <c r="K619">
        <v>830</v>
      </c>
      <c r="L619">
        <v>829</v>
      </c>
      <c r="M619">
        <v>-1</v>
      </c>
      <c r="N619">
        <v>13</v>
      </c>
      <c r="O619">
        <v>842</v>
      </c>
      <c r="P619">
        <v>953</v>
      </c>
      <c r="Q619">
        <v>5</v>
      </c>
      <c r="R619">
        <v>1000</v>
      </c>
      <c r="S619">
        <v>958</v>
      </c>
      <c r="T619">
        <v>-2</v>
      </c>
      <c r="U619">
        <v>0</v>
      </c>
      <c r="V619">
        <v>0</v>
      </c>
      <c r="W619">
        <v>90</v>
      </c>
      <c r="X619">
        <v>89</v>
      </c>
      <c r="Y619">
        <v>71</v>
      </c>
      <c r="Z619">
        <v>461</v>
      </c>
      <c r="AF619" t="str">
        <f t="shared" si="80"/>
        <v>09:58</v>
      </c>
      <c r="AG619" t="str">
        <f t="shared" si="75"/>
        <v>08:29</v>
      </c>
      <c r="AH619" s="5">
        <f t="shared" si="76"/>
        <v>6.1805555555555558E-2</v>
      </c>
      <c r="AI619" t="str">
        <f t="shared" si="81"/>
        <v>Morning</v>
      </c>
      <c r="AJ619" t="str">
        <f t="shared" si="82"/>
        <v>REMOVE</v>
      </c>
      <c r="AK619" t="str">
        <f t="shared" si="77"/>
        <v>Sunday</v>
      </c>
      <c r="AL619" t="str">
        <f t="shared" si="78"/>
        <v>OnTime</v>
      </c>
      <c r="AM619" t="str">
        <f t="shared" si="79"/>
        <v>October</v>
      </c>
    </row>
    <row r="620" spans="1:39" x14ac:dyDescent="0.3">
      <c r="A620" s="1">
        <v>44375</v>
      </c>
      <c r="B620" t="s">
        <v>14</v>
      </c>
      <c r="C620" t="s">
        <v>15</v>
      </c>
      <c r="D620" t="s">
        <v>16</v>
      </c>
      <c r="E620">
        <v>19790</v>
      </c>
      <c r="F620">
        <v>2476</v>
      </c>
      <c r="G620" t="s">
        <v>60</v>
      </c>
      <c r="H620" t="s">
        <v>61</v>
      </c>
      <c r="I620" t="s">
        <v>194</v>
      </c>
      <c r="J620" t="s">
        <v>195</v>
      </c>
      <c r="K620">
        <v>900</v>
      </c>
      <c r="L620">
        <v>906</v>
      </c>
      <c r="M620">
        <v>6</v>
      </c>
      <c r="N620">
        <v>10</v>
      </c>
      <c r="O620">
        <v>916</v>
      </c>
      <c r="P620">
        <v>1053</v>
      </c>
      <c r="Q620">
        <v>9</v>
      </c>
      <c r="R620">
        <v>1052</v>
      </c>
      <c r="S620">
        <v>1102</v>
      </c>
      <c r="T620">
        <v>10</v>
      </c>
      <c r="U620">
        <v>0</v>
      </c>
      <c r="V620">
        <v>0</v>
      </c>
      <c r="W620">
        <v>112</v>
      </c>
      <c r="X620">
        <v>116</v>
      </c>
      <c r="Y620">
        <v>97</v>
      </c>
      <c r="Z620">
        <v>594</v>
      </c>
      <c r="AF620" t="str">
        <f t="shared" si="80"/>
        <v>11:02</v>
      </c>
      <c r="AG620" t="str">
        <f t="shared" si="75"/>
        <v>09:06</v>
      </c>
      <c r="AH620" s="5">
        <f t="shared" si="76"/>
        <v>8.0555555555555547E-2</v>
      </c>
      <c r="AI620" t="str">
        <f t="shared" si="81"/>
        <v>Morning</v>
      </c>
      <c r="AJ620" t="str">
        <f t="shared" si="82"/>
        <v>KEEP</v>
      </c>
      <c r="AK620" t="str">
        <f t="shared" si="77"/>
        <v>Monday</v>
      </c>
      <c r="AL620" t="str">
        <f t="shared" si="78"/>
        <v>OnTime</v>
      </c>
      <c r="AM620" t="str">
        <f t="shared" si="79"/>
        <v>June</v>
      </c>
    </row>
    <row r="621" spans="1:39" x14ac:dyDescent="0.3">
      <c r="A621" s="1">
        <v>44772</v>
      </c>
      <c r="B621" t="s">
        <v>122</v>
      </c>
      <c r="C621" t="s">
        <v>123</v>
      </c>
      <c r="D621" t="s">
        <v>124</v>
      </c>
      <c r="E621">
        <v>20304</v>
      </c>
      <c r="F621">
        <v>5350</v>
      </c>
      <c r="G621" t="s">
        <v>80</v>
      </c>
      <c r="H621" t="s">
        <v>67</v>
      </c>
      <c r="I621" t="s">
        <v>428</v>
      </c>
      <c r="J621" t="s">
        <v>429</v>
      </c>
      <c r="K621">
        <v>1045</v>
      </c>
      <c r="L621">
        <v>1041</v>
      </c>
      <c r="M621">
        <v>-4</v>
      </c>
      <c r="N621">
        <v>19</v>
      </c>
      <c r="O621">
        <v>1100</v>
      </c>
      <c r="P621">
        <v>1249</v>
      </c>
      <c r="Q621">
        <v>4</v>
      </c>
      <c r="R621">
        <v>1310</v>
      </c>
      <c r="S621">
        <v>1253</v>
      </c>
      <c r="T621">
        <v>-17</v>
      </c>
      <c r="U621">
        <v>0</v>
      </c>
      <c r="V621">
        <v>0</v>
      </c>
      <c r="W621">
        <v>85</v>
      </c>
      <c r="X621">
        <v>72</v>
      </c>
      <c r="Y621">
        <v>49</v>
      </c>
      <c r="Z621">
        <v>323</v>
      </c>
      <c r="AF621" t="str">
        <f t="shared" si="80"/>
        <v>12:53</v>
      </c>
      <c r="AG621" t="str">
        <f t="shared" si="75"/>
        <v>10:41</v>
      </c>
      <c r="AH621" s="5">
        <f t="shared" si="76"/>
        <v>9.1666666666666674E-2</v>
      </c>
      <c r="AI621" t="str">
        <f t="shared" si="81"/>
        <v>Morning</v>
      </c>
      <c r="AJ621" t="str">
        <f t="shared" si="82"/>
        <v>REMOVE</v>
      </c>
      <c r="AK621" t="str">
        <f t="shared" si="77"/>
        <v>Saturday</v>
      </c>
      <c r="AL621" t="str">
        <f t="shared" si="78"/>
        <v>OnTime</v>
      </c>
      <c r="AM621" t="str">
        <f t="shared" si="79"/>
        <v>July</v>
      </c>
    </row>
    <row r="622" spans="1:39" x14ac:dyDescent="0.3">
      <c r="A622" s="1">
        <v>43469</v>
      </c>
      <c r="B622" t="s">
        <v>39</v>
      </c>
      <c r="C622" t="s">
        <v>40</v>
      </c>
      <c r="D622" t="s">
        <v>41</v>
      </c>
      <c r="E622">
        <v>19805</v>
      </c>
      <c r="F622">
        <v>561</v>
      </c>
      <c r="G622" t="s">
        <v>28</v>
      </c>
      <c r="H622" t="s">
        <v>29</v>
      </c>
      <c r="I622" t="s">
        <v>97</v>
      </c>
      <c r="J622" t="s">
        <v>98</v>
      </c>
      <c r="K622">
        <v>1537</v>
      </c>
      <c r="L622">
        <v>1531</v>
      </c>
      <c r="M622">
        <v>-6</v>
      </c>
      <c r="N622">
        <v>11</v>
      </c>
      <c r="O622">
        <v>1542</v>
      </c>
      <c r="P622">
        <v>1701</v>
      </c>
      <c r="Q622">
        <v>13</v>
      </c>
      <c r="R622">
        <v>1720</v>
      </c>
      <c r="S622">
        <v>1714</v>
      </c>
      <c r="T622">
        <v>-6</v>
      </c>
      <c r="U622">
        <v>0</v>
      </c>
      <c r="V622">
        <v>0</v>
      </c>
      <c r="W622">
        <v>103</v>
      </c>
      <c r="X622">
        <v>103</v>
      </c>
      <c r="Y622">
        <v>79</v>
      </c>
      <c r="Z622">
        <v>468</v>
      </c>
      <c r="AF622" t="str">
        <f t="shared" si="80"/>
        <v>17:14</v>
      </c>
      <c r="AG622" t="str">
        <f t="shared" si="75"/>
        <v>15:31</v>
      </c>
      <c r="AH622" s="5">
        <f t="shared" si="76"/>
        <v>7.1527777777777746E-2</v>
      </c>
      <c r="AI622" t="str">
        <f t="shared" si="81"/>
        <v>Afternoon</v>
      </c>
      <c r="AJ622" t="str">
        <f t="shared" si="82"/>
        <v>REMOVE</v>
      </c>
      <c r="AK622" t="str">
        <f t="shared" si="77"/>
        <v>Friday</v>
      </c>
      <c r="AL622" t="str">
        <f t="shared" si="78"/>
        <v>OnTime</v>
      </c>
      <c r="AM622" t="str">
        <f t="shared" si="79"/>
        <v>January</v>
      </c>
    </row>
    <row r="623" spans="1:39" x14ac:dyDescent="0.3">
      <c r="A623" s="1">
        <v>44663</v>
      </c>
      <c r="B623" t="s">
        <v>32</v>
      </c>
      <c r="C623" t="s">
        <v>33</v>
      </c>
      <c r="D623" t="s">
        <v>34</v>
      </c>
      <c r="E623">
        <v>19393</v>
      </c>
      <c r="F623">
        <v>1585</v>
      </c>
      <c r="G623" t="s">
        <v>10</v>
      </c>
      <c r="H623" t="s">
        <v>11</v>
      </c>
      <c r="I623" t="s">
        <v>133</v>
      </c>
      <c r="J623" t="s">
        <v>134</v>
      </c>
      <c r="K623">
        <v>1920</v>
      </c>
      <c r="L623">
        <v>1921</v>
      </c>
      <c r="M623">
        <v>1</v>
      </c>
      <c r="N623">
        <v>11</v>
      </c>
      <c r="O623">
        <v>1932</v>
      </c>
      <c r="P623">
        <v>2007</v>
      </c>
      <c r="Q623">
        <v>6</v>
      </c>
      <c r="R623">
        <v>2025</v>
      </c>
      <c r="S623">
        <v>2013</v>
      </c>
      <c r="T623">
        <v>-12</v>
      </c>
      <c r="U623">
        <v>0</v>
      </c>
      <c r="V623">
        <v>0</v>
      </c>
      <c r="W623">
        <v>65</v>
      </c>
      <c r="X623">
        <v>52</v>
      </c>
      <c r="Y623">
        <v>35</v>
      </c>
      <c r="Z623">
        <v>197</v>
      </c>
      <c r="AF623" t="str">
        <f t="shared" si="80"/>
        <v>20:13</v>
      </c>
      <c r="AG623" t="str">
        <f t="shared" si="75"/>
        <v>19:21</v>
      </c>
      <c r="AH623" s="5">
        <f t="shared" si="76"/>
        <v>3.6111111111111094E-2</v>
      </c>
      <c r="AI623" t="str">
        <f t="shared" si="81"/>
        <v>Evening</v>
      </c>
      <c r="AJ623" t="str">
        <f t="shared" si="82"/>
        <v>REMOVE</v>
      </c>
      <c r="AK623" t="str">
        <f t="shared" si="77"/>
        <v>Tuesday</v>
      </c>
      <c r="AL623" t="str">
        <f t="shared" si="78"/>
        <v>OnTime</v>
      </c>
      <c r="AM623" t="str">
        <f t="shared" si="79"/>
        <v>April</v>
      </c>
    </row>
    <row r="624" spans="1:39" x14ac:dyDescent="0.3">
      <c r="A624" s="1">
        <v>43491</v>
      </c>
      <c r="B624" t="s">
        <v>32</v>
      </c>
      <c r="C624" t="s">
        <v>33</v>
      </c>
      <c r="D624" t="s">
        <v>34</v>
      </c>
      <c r="E624">
        <v>19393</v>
      </c>
      <c r="F624">
        <v>3316</v>
      </c>
      <c r="G624" t="s">
        <v>430</v>
      </c>
      <c r="H624" t="s">
        <v>431</v>
      </c>
      <c r="I624" t="s">
        <v>337</v>
      </c>
      <c r="J624" t="s">
        <v>338</v>
      </c>
      <c r="K624">
        <v>1835</v>
      </c>
      <c r="L624">
        <v>1830</v>
      </c>
      <c r="M624">
        <v>-5</v>
      </c>
      <c r="N624">
        <v>7</v>
      </c>
      <c r="O624">
        <v>1837</v>
      </c>
      <c r="P624">
        <v>2127</v>
      </c>
      <c r="Q624">
        <v>5</v>
      </c>
      <c r="R624">
        <v>2135</v>
      </c>
      <c r="S624">
        <v>2132</v>
      </c>
      <c r="T624">
        <v>-3</v>
      </c>
      <c r="U624">
        <v>0</v>
      </c>
      <c r="V624">
        <v>0</v>
      </c>
      <c r="W624">
        <v>180</v>
      </c>
      <c r="X624">
        <v>182</v>
      </c>
      <c r="Y624">
        <v>170</v>
      </c>
      <c r="Z624">
        <v>1052</v>
      </c>
      <c r="AF624" t="str">
        <f t="shared" si="80"/>
        <v>21:32</v>
      </c>
      <c r="AG624" t="str">
        <f t="shared" si="75"/>
        <v>18:30</v>
      </c>
      <c r="AH624" s="5">
        <f t="shared" si="76"/>
        <v>0.12638888888888888</v>
      </c>
      <c r="AI624" t="str">
        <f t="shared" si="81"/>
        <v>Evening</v>
      </c>
      <c r="AJ624" t="str">
        <f t="shared" si="82"/>
        <v>REMOVE</v>
      </c>
      <c r="AK624" t="str">
        <f t="shared" si="77"/>
        <v>Saturday</v>
      </c>
      <c r="AL624" t="str">
        <f t="shared" si="78"/>
        <v>OnTime</v>
      </c>
      <c r="AM624" t="str">
        <f t="shared" si="79"/>
        <v>January</v>
      </c>
    </row>
    <row r="625" spans="1:39" x14ac:dyDescent="0.3">
      <c r="A625" s="1">
        <v>43701</v>
      </c>
      <c r="B625" t="s">
        <v>46</v>
      </c>
      <c r="C625" t="s">
        <v>47</v>
      </c>
      <c r="D625" t="s">
        <v>48</v>
      </c>
      <c r="E625">
        <v>20452</v>
      </c>
      <c r="F625">
        <v>3430</v>
      </c>
      <c r="G625" t="s">
        <v>12</v>
      </c>
      <c r="H625" t="s">
        <v>13</v>
      </c>
      <c r="I625" t="s">
        <v>64</v>
      </c>
      <c r="J625" t="s">
        <v>65</v>
      </c>
      <c r="K625">
        <v>1000</v>
      </c>
      <c r="L625">
        <v>1000</v>
      </c>
      <c r="M625">
        <v>0</v>
      </c>
      <c r="N625">
        <v>39</v>
      </c>
      <c r="O625">
        <v>1039</v>
      </c>
      <c r="P625">
        <v>1153</v>
      </c>
      <c r="Q625">
        <v>6</v>
      </c>
      <c r="R625">
        <v>1144</v>
      </c>
      <c r="S625">
        <v>1159</v>
      </c>
      <c r="T625">
        <v>15</v>
      </c>
      <c r="U625">
        <v>0</v>
      </c>
      <c r="V625">
        <v>0</v>
      </c>
      <c r="W625">
        <v>104</v>
      </c>
      <c r="X625">
        <v>119</v>
      </c>
      <c r="Y625">
        <v>74</v>
      </c>
      <c r="Z625">
        <v>416</v>
      </c>
      <c r="AA625">
        <v>0</v>
      </c>
      <c r="AB625">
        <v>0</v>
      </c>
      <c r="AC625">
        <v>15</v>
      </c>
      <c r="AD625">
        <v>0</v>
      </c>
      <c r="AE625">
        <v>0</v>
      </c>
      <c r="AF625" t="str">
        <f t="shared" si="80"/>
        <v>11:59</v>
      </c>
      <c r="AG625" t="str">
        <f t="shared" si="75"/>
        <v>10:00</v>
      </c>
      <c r="AH625" s="5">
        <f t="shared" si="76"/>
        <v>8.2638888888888873E-2</v>
      </c>
      <c r="AI625" t="str">
        <f t="shared" si="81"/>
        <v>Morning</v>
      </c>
      <c r="AJ625" t="str">
        <f t="shared" si="82"/>
        <v>KEEP</v>
      </c>
      <c r="AK625" t="str">
        <f t="shared" si="77"/>
        <v>Saturday</v>
      </c>
      <c r="AL625" t="str">
        <f t="shared" si="78"/>
        <v>OnTime</v>
      </c>
      <c r="AM625" t="str">
        <f t="shared" si="79"/>
        <v>August</v>
      </c>
    </row>
    <row r="626" spans="1:39" x14ac:dyDescent="0.3">
      <c r="A626" s="1">
        <v>43467</v>
      </c>
      <c r="B626" t="s">
        <v>100</v>
      </c>
      <c r="C626" t="s">
        <v>101</v>
      </c>
      <c r="D626" t="s">
        <v>102</v>
      </c>
      <c r="E626">
        <v>20368</v>
      </c>
      <c r="F626">
        <v>413</v>
      </c>
      <c r="G626" t="s">
        <v>237</v>
      </c>
      <c r="H626" t="s">
        <v>238</v>
      </c>
      <c r="I626" t="s">
        <v>432</v>
      </c>
      <c r="J626" t="s">
        <v>433</v>
      </c>
      <c r="K626">
        <v>2110</v>
      </c>
      <c r="L626">
        <v>2114</v>
      </c>
      <c r="M626">
        <v>4</v>
      </c>
      <c r="N626">
        <v>10</v>
      </c>
      <c r="O626">
        <v>2124</v>
      </c>
      <c r="P626">
        <v>2236</v>
      </c>
      <c r="Q626">
        <v>7</v>
      </c>
      <c r="R626">
        <v>2248</v>
      </c>
      <c r="S626">
        <v>2243</v>
      </c>
      <c r="T626">
        <v>-5</v>
      </c>
      <c r="U626">
        <v>0</v>
      </c>
      <c r="V626">
        <v>0</v>
      </c>
      <c r="W626">
        <v>98</v>
      </c>
      <c r="X626">
        <v>89</v>
      </c>
      <c r="Y626">
        <v>72</v>
      </c>
      <c r="Z626">
        <v>550</v>
      </c>
      <c r="AF626" t="str">
        <f t="shared" si="80"/>
        <v>22:43</v>
      </c>
      <c r="AG626" t="str">
        <f t="shared" si="75"/>
        <v>21:14</v>
      </c>
      <c r="AH626" s="5">
        <f t="shared" si="76"/>
        <v>6.1805555555555558E-2</v>
      </c>
      <c r="AI626" t="str">
        <f t="shared" si="81"/>
        <v>Evening</v>
      </c>
      <c r="AJ626" t="str">
        <f t="shared" si="82"/>
        <v>REMOVE</v>
      </c>
      <c r="AK626" t="str">
        <f t="shared" si="77"/>
        <v>Wednesday</v>
      </c>
      <c r="AL626" t="str">
        <f t="shared" si="78"/>
        <v>OnTime</v>
      </c>
      <c r="AM626" t="str">
        <f t="shared" si="79"/>
        <v>January</v>
      </c>
    </row>
    <row r="627" spans="1:39" x14ac:dyDescent="0.3">
      <c r="A627" s="1">
        <v>44486</v>
      </c>
      <c r="B627" t="s">
        <v>14</v>
      </c>
      <c r="C627" t="s">
        <v>15</v>
      </c>
      <c r="D627" t="s">
        <v>16</v>
      </c>
      <c r="E627">
        <v>19790</v>
      </c>
      <c r="F627">
        <v>898</v>
      </c>
      <c r="G627" t="s">
        <v>19</v>
      </c>
      <c r="H627" t="s">
        <v>20</v>
      </c>
      <c r="I627" t="s">
        <v>80</v>
      </c>
      <c r="J627" t="s">
        <v>67</v>
      </c>
      <c r="K627">
        <v>1120</v>
      </c>
      <c r="L627">
        <v>1121</v>
      </c>
      <c r="M627">
        <v>1</v>
      </c>
      <c r="N627">
        <v>17</v>
      </c>
      <c r="O627">
        <v>1138</v>
      </c>
      <c r="P627">
        <v>1659</v>
      </c>
      <c r="Q627">
        <v>12</v>
      </c>
      <c r="R627">
        <v>1721</v>
      </c>
      <c r="S627">
        <v>1711</v>
      </c>
      <c r="T627">
        <v>-10</v>
      </c>
      <c r="U627">
        <v>0</v>
      </c>
      <c r="V627">
        <v>0</v>
      </c>
      <c r="W627">
        <v>241</v>
      </c>
      <c r="X627">
        <v>230</v>
      </c>
      <c r="Y627">
        <v>201</v>
      </c>
      <c r="Z627">
        <v>1721</v>
      </c>
      <c r="AF627" t="str">
        <f t="shared" si="80"/>
        <v>17:11</v>
      </c>
      <c r="AG627" t="str">
        <f t="shared" si="75"/>
        <v>11:21</v>
      </c>
      <c r="AH627" s="5">
        <f t="shared" si="76"/>
        <v>0.24305555555555558</v>
      </c>
      <c r="AI627" t="str">
        <f t="shared" si="81"/>
        <v>Morning</v>
      </c>
      <c r="AJ627" t="str">
        <f t="shared" si="82"/>
        <v>REMOVE</v>
      </c>
      <c r="AK627" t="str">
        <f t="shared" si="77"/>
        <v>Sunday</v>
      </c>
      <c r="AL627" t="str">
        <f t="shared" si="78"/>
        <v>OnTime</v>
      </c>
      <c r="AM627" t="str">
        <f t="shared" si="79"/>
        <v>October</v>
      </c>
    </row>
    <row r="628" spans="1:39" x14ac:dyDescent="0.3">
      <c r="A628" s="1">
        <v>45059</v>
      </c>
      <c r="B628" t="s">
        <v>14</v>
      </c>
      <c r="C628" t="s">
        <v>15</v>
      </c>
      <c r="D628" t="s">
        <v>16</v>
      </c>
      <c r="E628">
        <v>19790</v>
      </c>
      <c r="F628">
        <v>1763</v>
      </c>
      <c r="G628" t="s">
        <v>165</v>
      </c>
      <c r="H628" t="s">
        <v>166</v>
      </c>
      <c r="I628" t="s">
        <v>60</v>
      </c>
      <c r="J628" t="s">
        <v>61</v>
      </c>
      <c r="K628">
        <v>700</v>
      </c>
      <c r="L628">
        <v>720</v>
      </c>
      <c r="M628">
        <v>20</v>
      </c>
      <c r="N628">
        <v>15</v>
      </c>
      <c r="O628">
        <v>735</v>
      </c>
      <c r="P628">
        <v>1056</v>
      </c>
      <c r="Q628">
        <v>10</v>
      </c>
      <c r="R628">
        <v>1050</v>
      </c>
      <c r="S628">
        <v>1106</v>
      </c>
      <c r="T628">
        <v>16</v>
      </c>
      <c r="U628">
        <v>0</v>
      </c>
      <c r="V628">
        <v>0</v>
      </c>
      <c r="W628">
        <v>230</v>
      </c>
      <c r="X628">
        <v>226</v>
      </c>
      <c r="Y628">
        <v>201</v>
      </c>
      <c r="Z628">
        <v>1547</v>
      </c>
      <c r="AA628">
        <v>16</v>
      </c>
      <c r="AB628">
        <v>0</v>
      </c>
      <c r="AC628">
        <v>0</v>
      </c>
      <c r="AD628">
        <v>0</v>
      </c>
      <c r="AE628">
        <v>0</v>
      </c>
      <c r="AF628" t="str">
        <f t="shared" si="80"/>
        <v>11:06</v>
      </c>
      <c r="AG628" t="str">
        <f t="shared" si="75"/>
        <v>07:20</v>
      </c>
      <c r="AH628" s="5">
        <f t="shared" si="76"/>
        <v>0.15694444444444444</v>
      </c>
      <c r="AI628" t="str">
        <f t="shared" si="81"/>
        <v>Morning</v>
      </c>
      <c r="AJ628" t="str">
        <f t="shared" si="82"/>
        <v>KEEP</v>
      </c>
      <c r="AK628" t="str">
        <f t="shared" si="77"/>
        <v>Saturday</v>
      </c>
      <c r="AL628" t="str">
        <f t="shared" si="78"/>
        <v>Delayed</v>
      </c>
      <c r="AM628" t="str">
        <f t="shared" si="79"/>
        <v>May</v>
      </c>
    </row>
    <row r="629" spans="1:39" x14ac:dyDescent="0.3">
      <c r="A629" s="1">
        <v>44464</v>
      </c>
      <c r="B629" t="s">
        <v>39</v>
      </c>
      <c r="C629" t="s">
        <v>40</v>
      </c>
      <c r="D629" t="s">
        <v>41</v>
      </c>
      <c r="E629">
        <v>19805</v>
      </c>
      <c r="F629">
        <v>1514</v>
      </c>
      <c r="G629" t="s">
        <v>30</v>
      </c>
      <c r="H629" t="s">
        <v>31</v>
      </c>
      <c r="I629" t="s">
        <v>239</v>
      </c>
      <c r="J629" t="s">
        <v>240</v>
      </c>
      <c r="K629">
        <v>1458</v>
      </c>
      <c r="L629">
        <v>1451</v>
      </c>
      <c r="M629">
        <v>-7</v>
      </c>
      <c r="N629">
        <v>13</v>
      </c>
      <c r="O629">
        <v>1504</v>
      </c>
      <c r="P629">
        <v>1627</v>
      </c>
      <c r="Q629">
        <v>5</v>
      </c>
      <c r="R629">
        <v>1648</v>
      </c>
      <c r="S629">
        <v>1632</v>
      </c>
      <c r="T629">
        <v>-16</v>
      </c>
      <c r="U629">
        <v>0</v>
      </c>
      <c r="V629">
        <v>0</v>
      </c>
      <c r="W629">
        <v>110</v>
      </c>
      <c r="X629">
        <v>101</v>
      </c>
      <c r="Y629">
        <v>83</v>
      </c>
      <c r="Z629">
        <v>583</v>
      </c>
      <c r="AF629" t="str">
        <f t="shared" si="80"/>
        <v>16:32</v>
      </c>
      <c r="AG629" t="str">
        <f t="shared" si="75"/>
        <v>14:51</v>
      </c>
      <c r="AH629" s="5">
        <f t="shared" si="76"/>
        <v>7.0138888888888862E-2</v>
      </c>
      <c r="AI629" t="str">
        <f t="shared" si="81"/>
        <v>Afternoon</v>
      </c>
      <c r="AJ629" t="str">
        <f t="shared" si="82"/>
        <v>REMOVE</v>
      </c>
      <c r="AK629" t="str">
        <f t="shared" si="77"/>
        <v>Saturday</v>
      </c>
      <c r="AL629" t="str">
        <f t="shared" si="78"/>
        <v>OnTime</v>
      </c>
      <c r="AM629" t="str">
        <f t="shared" si="79"/>
        <v>September</v>
      </c>
    </row>
    <row r="630" spans="1:39" x14ac:dyDescent="0.3">
      <c r="A630" s="1">
        <v>43549</v>
      </c>
      <c r="B630" t="s">
        <v>107</v>
      </c>
      <c r="C630" t="s">
        <v>108</v>
      </c>
      <c r="D630" t="s">
        <v>109</v>
      </c>
      <c r="E630">
        <v>20366</v>
      </c>
      <c r="F630">
        <v>3985</v>
      </c>
      <c r="G630" t="s">
        <v>182</v>
      </c>
      <c r="H630" t="s">
        <v>183</v>
      </c>
      <c r="I630" t="s">
        <v>51</v>
      </c>
      <c r="J630" t="s">
        <v>52</v>
      </c>
      <c r="K630">
        <v>540</v>
      </c>
      <c r="L630">
        <v>530</v>
      </c>
      <c r="M630">
        <v>-10</v>
      </c>
      <c r="N630">
        <v>13</v>
      </c>
      <c r="O630">
        <v>543</v>
      </c>
      <c r="P630">
        <v>616</v>
      </c>
      <c r="Q630">
        <v>7</v>
      </c>
      <c r="R630">
        <v>645</v>
      </c>
      <c r="S630">
        <v>623</v>
      </c>
      <c r="T630">
        <v>-22</v>
      </c>
      <c r="U630">
        <v>0</v>
      </c>
      <c r="V630">
        <v>0</v>
      </c>
      <c r="W630">
        <v>65</v>
      </c>
      <c r="X630">
        <v>53</v>
      </c>
      <c r="Y630">
        <v>33</v>
      </c>
      <c r="Z630">
        <v>166</v>
      </c>
      <c r="AF630" t="str">
        <f t="shared" si="80"/>
        <v>06:23</v>
      </c>
      <c r="AG630" t="str">
        <f t="shared" si="75"/>
        <v>05:30</v>
      </c>
      <c r="AH630" s="5">
        <f t="shared" si="76"/>
        <v>3.6805555555555564E-2</v>
      </c>
      <c r="AI630" t="str">
        <f t="shared" si="81"/>
        <v>Night</v>
      </c>
      <c r="AJ630" t="str">
        <f t="shared" si="82"/>
        <v>REMOVE</v>
      </c>
      <c r="AK630" t="str">
        <f t="shared" si="77"/>
        <v>Monday</v>
      </c>
      <c r="AL630" t="str">
        <f t="shared" si="78"/>
        <v>OnTime</v>
      </c>
      <c r="AM630" t="str">
        <f t="shared" si="79"/>
        <v>March</v>
      </c>
    </row>
    <row r="631" spans="1:39" x14ac:dyDescent="0.3">
      <c r="A631" s="1">
        <v>44794</v>
      </c>
      <c r="B631" t="s">
        <v>39</v>
      </c>
      <c r="C631" t="s">
        <v>40</v>
      </c>
      <c r="D631" t="s">
        <v>41</v>
      </c>
      <c r="E631">
        <v>19805</v>
      </c>
      <c r="F631">
        <v>1173</v>
      </c>
      <c r="G631" t="s">
        <v>80</v>
      </c>
      <c r="H631" t="s">
        <v>67</v>
      </c>
      <c r="I631" t="s">
        <v>235</v>
      </c>
      <c r="J631" t="s">
        <v>236</v>
      </c>
      <c r="K631">
        <v>2035</v>
      </c>
      <c r="L631">
        <v>2308</v>
      </c>
      <c r="M631">
        <v>153</v>
      </c>
      <c r="N631">
        <v>17</v>
      </c>
      <c r="O631">
        <v>2325</v>
      </c>
      <c r="P631">
        <v>125</v>
      </c>
      <c r="Q631">
        <v>12</v>
      </c>
      <c r="R631">
        <v>2257</v>
      </c>
      <c r="S631">
        <v>137</v>
      </c>
      <c r="T631">
        <v>160</v>
      </c>
      <c r="U631">
        <v>0</v>
      </c>
      <c r="V631">
        <v>0</v>
      </c>
      <c r="W631">
        <v>82</v>
      </c>
      <c r="X631">
        <v>89</v>
      </c>
      <c r="Y631">
        <v>60</v>
      </c>
      <c r="Z631">
        <v>413</v>
      </c>
      <c r="AA631">
        <v>130</v>
      </c>
      <c r="AB631">
        <v>0</v>
      </c>
      <c r="AC631">
        <v>7</v>
      </c>
      <c r="AD631">
        <v>0</v>
      </c>
      <c r="AE631">
        <v>23</v>
      </c>
      <c r="AF631" t="str">
        <f t="shared" si="80"/>
        <v>01:37</v>
      </c>
      <c r="AG631" t="str">
        <f t="shared" si="75"/>
        <v>23:08</v>
      </c>
      <c r="AH631" s="5">
        <f t="shared" si="76"/>
        <v>-0.89652777777777781</v>
      </c>
      <c r="AI631" t="str">
        <f t="shared" si="81"/>
        <v>Evening</v>
      </c>
      <c r="AJ631" t="str">
        <f t="shared" si="82"/>
        <v>KEEP</v>
      </c>
      <c r="AK631" t="str">
        <f t="shared" si="77"/>
        <v>Sunday</v>
      </c>
      <c r="AL631" t="str">
        <f t="shared" si="78"/>
        <v>Delayed</v>
      </c>
      <c r="AM631" t="str">
        <f t="shared" si="79"/>
        <v>August</v>
      </c>
    </row>
    <row r="632" spans="1:39" x14ac:dyDescent="0.3">
      <c r="A632" s="1">
        <v>45131</v>
      </c>
      <c r="B632" t="s">
        <v>81</v>
      </c>
      <c r="C632" t="s">
        <v>82</v>
      </c>
      <c r="D632" t="s">
        <v>83</v>
      </c>
      <c r="E632">
        <v>20409</v>
      </c>
      <c r="F632">
        <v>1754</v>
      </c>
      <c r="G632" t="s">
        <v>165</v>
      </c>
      <c r="H632" t="s">
        <v>166</v>
      </c>
      <c r="I632" t="s">
        <v>10</v>
      </c>
      <c r="J632" t="s">
        <v>11</v>
      </c>
      <c r="K632">
        <v>1243</v>
      </c>
      <c r="L632">
        <v>1320</v>
      </c>
      <c r="M632">
        <v>37</v>
      </c>
      <c r="N632">
        <v>12</v>
      </c>
      <c r="O632">
        <v>1332</v>
      </c>
      <c r="P632">
        <v>1542</v>
      </c>
      <c r="Q632">
        <v>4</v>
      </c>
      <c r="R632">
        <v>1528</v>
      </c>
      <c r="S632">
        <v>1546</v>
      </c>
      <c r="T632">
        <v>18</v>
      </c>
      <c r="U632">
        <v>0</v>
      </c>
      <c r="V632">
        <v>0</v>
      </c>
      <c r="W632">
        <v>165</v>
      </c>
      <c r="X632">
        <v>146</v>
      </c>
      <c r="Y632">
        <v>130</v>
      </c>
      <c r="Z632">
        <v>1046</v>
      </c>
      <c r="AA632">
        <v>3</v>
      </c>
      <c r="AB632">
        <v>0</v>
      </c>
      <c r="AC632">
        <v>0</v>
      </c>
      <c r="AD632">
        <v>0</v>
      </c>
      <c r="AE632">
        <v>15</v>
      </c>
      <c r="AF632" t="str">
        <f t="shared" si="80"/>
        <v>15:46</v>
      </c>
      <c r="AG632" t="str">
        <f t="shared" si="75"/>
        <v>13:20</v>
      </c>
      <c r="AH632" s="5">
        <f t="shared" si="76"/>
        <v>0.10138888888888886</v>
      </c>
      <c r="AI632" t="str">
        <f t="shared" si="81"/>
        <v>Afternoon</v>
      </c>
      <c r="AJ632" t="str">
        <f t="shared" si="82"/>
        <v>KEEP</v>
      </c>
      <c r="AK632" t="str">
        <f t="shared" si="77"/>
        <v>Monday</v>
      </c>
      <c r="AL632" t="str">
        <f t="shared" si="78"/>
        <v>Delayed</v>
      </c>
      <c r="AM632" t="str">
        <f t="shared" si="79"/>
        <v>July</v>
      </c>
    </row>
    <row r="633" spans="1:39" x14ac:dyDescent="0.3">
      <c r="A633" s="1">
        <v>43983</v>
      </c>
      <c r="B633" t="s">
        <v>14</v>
      </c>
      <c r="C633" t="s">
        <v>15</v>
      </c>
      <c r="D633" t="s">
        <v>16</v>
      </c>
      <c r="E633">
        <v>19790</v>
      </c>
      <c r="F633">
        <v>686</v>
      </c>
      <c r="G633" t="s">
        <v>103</v>
      </c>
      <c r="H633" t="s">
        <v>104</v>
      </c>
      <c r="I633" t="s">
        <v>60</v>
      </c>
      <c r="J633" t="s">
        <v>61</v>
      </c>
      <c r="K633">
        <v>1330</v>
      </c>
      <c r="L633">
        <v>1314</v>
      </c>
      <c r="M633">
        <v>-16</v>
      </c>
      <c r="N633">
        <v>11</v>
      </c>
      <c r="O633">
        <v>1325</v>
      </c>
      <c r="P633">
        <v>2000</v>
      </c>
      <c r="Q633">
        <v>8</v>
      </c>
      <c r="R633">
        <v>2024</v>
      </c>
      <c r="S633">
        <v>2008</v>
      </c>
      <c r="T633">
        <v>-16</v>
      </c>
      <c r="U633">
        <v>0</v>
      </c>
      <c r="V633">
        <v>0</v>
      </c>
      <c r="W633">
        <v>234</v>
      </c>
      <c r="X633">
        <v>234</v>
      </c>
      <c r="Y633">
        <v>215</v>
      </c>
      <c r="Z633">
        <v>1747</v>
      </c>
      <c r="AF633" t="str">
        <f t="shared" si="80"/>
        <v>20:08</v>
      </c>
      <c r="AG633" t="str">
        <f t="shared" si="75"/>
        <v>13:14</v>
      </c>
      <c r="AH633" s="5">
        <f t="shared" si="76"/>
        <v>0.28749999999999998</v>
      </c>
      <c r="AI633" t="str">
        <f t="shared" si="81"/>
        <v>Afternoon</v>
      </c>
      <c r="AJ633" t="str">
        <f t="shared" si="82"/>
        <v>REMOVE</v>
      </c>
      <c r="AK633" t="str">
        <f t="shared" si="77"/>
        <v>Monday</v>
      </c>
      <c r="AL633" t="str">
        <f t="shared" si="78"/>
        <v>OnTime</v>
      </c>
      <c r="AM633" t="str">
        <f t="shared" si="79"/>
        <v>June</v>
      </c>
    </row>
    <row r="634" spans="1:39" x14ac:dyDescent="0.3">
      <c r="A634" s="1">
        <v>44556</v>
      </c>
      <c r="B634" t="s">
        <v>32</v>
      </c>
      <c r="C634" t="s">
        <v>33</v>
      </c>
      <c r="D634" t="s">
        <v>34</v>
      </c>
      <c r="E634">
        <v>19393</v>
      </c>
      <c r="F634">
        <v>1229</v>
      </c>
      <c r="G634" t="s">
        <v>202</v>
      </c>
      <c r="H634" t="s">
        <v>203</v>
      </c>
      <c r="I634" t="s">
        <v>206</v>
      </c>
      <c r="J634" t="s">
        <v>207</v>
      </c>
      <c r="K634">
        <v>1645</v>
      </c>
      <c r="L634">
        <v>1809</v>
      </c>
      <c r="M634">
        <v>84</v>
      </c>
      <c r="N634">
        <v>25</v>
      </c>
      <c r="O634">
        <v>1834</v>
      </c>
      <c r="P634">
        <v>1949</v>
      </c>
      <c r="Q634">
        <v>4</v>
      </c>
      <c r="R634">
        <v>1815</v>
      </c>
      <c r="S634">
        <v>1953</v>
      </c>
      <c r="T634">
        <v>98</v>
      </c>
      <c r="U634">
        <v>0</v>
      </c>
      <c r="V634">
        <v>0</v>
      </c>
      <c r="W634">
        <v>90</v>
      </c>
      <c r="X634">
        <v>104</v>
      </c>
      <c r="Y634">
        <v>75</v>
      </c>
      <c r="Z634">
        <v>418</v>
      </c>
      <c r="AA634">
        <v>6</v>
      </c>
      <c r="AB634">
        <v>0</v>
      </c>
      <c r="AC634">
        <v>14</v>
      </c>
      <c r="AD634">
        <v>0</v>
      </c>
      <c r="AE634">
        <v>78</v>
      </c>
      <c r="AF634" t="str">
        <f t="shared" si="80"/>
        <v>19:53</v>
      </c>
      <c r="AG634" t="str">
        <f t="shared" si="75"/>
        <v>18:09</v>
      </c>
      <c r="AH634" s="5">
        <f t="shared" si="76"/>
        <v>7.2222222222222299E-2</v>
      </c>
      <c r="AI634" t="str">
        <f t="shared" si="81"/>
        <v>Evening</v>
      </c>
      <c r="AJ634" t="str">
        <f t="shared" si="82"/>
        <v>KEEP</v>
      </c>
      <c r="AK634" t="str">
        <f t="shared" si="77"/>
        <v>Sunday</v>
      </c>
      <c r="AL634" t="str">
        <f t="shared" si="78"/>
        <v>Delayed</v>
      </c>
      <c r="AM634" t="str">
        <f t="shared" si="79"/>
        <v>December</v>
      </c>
    </row>
    <row r="635" spans="1:39" x14ac:dyDescent="0.3">
      <c r="A635" s="1">
        <v>44901</v>
      </c>
      <c r="B635" t="s">
        <v>32</v>
      </c>
      <c r="C635" t="s">
        <v>33</v>
      </c>
      <c r="D635" t="s">
        <v>34</v>
      </c>
      <c r="E635">
        <v>19393</v>
      </c>
      <c r="F635">
        <v>446</v>
      </c>
      <c r="G635" t="s">
        <v>72</v>
      </c>
      <c r="H635" t="s">
        <v>73</v>
      </c>
      <c r="I635" t="s">
        <v>337</v>
      </c>
      <c r="J635" t="s">
        <v>338</v>
      </c>
      <c r="K635">
        <v>1105</v>
      </c>
      <c r="L635">
        <v>1100</v>
      </c>
      <c r="M635">
        <v>-5</v>
      </c>
      <c r="N635">
        <v>13</v>
      </c>
      <c r="O635">
        <v>1113</v>
      </c>
      <c r="P635">
        <v>1305</v>
      </c>
      <c r="Q635">
        <v>4</v>
      </c>
      <c r="R635">
        <v>1340</v>
      </c>
      <c r="S635">
        <v>1309</v>
      </c>
      <c r="T635">
        <v>-31</v>
      </c>
      <c r="U635">
        <v>0</v>
      </c>
      <c r="V635">
        <v>0</v>
      </c>
      <c r="W635">
        <v>155</v>
      </c>
      <c r="X635">
        <v>129</v>
      </c>
      <c r="Y635">
        <v>112</v>
      </c>
      <c r="Z635">
        <v>883</v>
      </c>
      <c r="AF635" t="str">
        <f t="shared" si="80"/>
        <v>13:09</v>
      </c>
      <c r="AG635" t="str">
        <f t="shared" si="75"/>
        <v>11:00</v>
      </c>
      <c r="AH635" s="5">
        <f t="shared" si="76"/>
        <v>8.9583333333333404E-2</v>
      </c>
      <c r="AI635" t="str">
        <f t="shared" si="81"/>
        <v>Morning</v>
      </c>
      <c r="AJ635" t="str">
        <f t="shared" si="82"/>
        <v>REMOVE</v>
      </c>
      <c r="AK635" t="str">
        <f t="shared" si="77"/>
        <v>Tuesday</v>
      </c>
      <c r="AL635" t="str">
        <f t="shared" si="78"/>
        <v>OnTime</v>
      </c>
      <c r="AM635" t="str">
        <f t="shared" si="79"/>
        <v>December</v>
      </c>
    </row>
    <row r="636" spans="1:39" x14ac:dyDescent="0.3">
      <c r="A636" s="1">
        <v>44216</v>
      </c>
      <c r="B636" t="s">
        <v>283</v>
      </c>
      <c r="C636" t="s">
        <v>284</v>
      </c>
      <c r="D636" t="s">
        <v>285</v>
      </c>
      <c r="E636">
        <v>19690</v>
      </c>
      <c r="F636">
        <v>35</v>
      </c>
      <c r="G636" t="s">
        <v>174</v>
      </c>
      <c r="H636" t="s">
        <v>175</v>
      </c>
      <c r="I636" t="s">
        <v>231</v>
      </c>
      <c r="J636" t="s">
        <v>232</v>
      </c>
      <c r="K636">
        <v>800</v>
      </c>
      <c r="L636">
        <v>757</v>
      </c>
      <c r="M636">
        <v>-3</v>
      </c>
      <c r="N636">
        <v>16</v>
      </c>
      <c r="O636">
        <v>813</v>
      </c>
      <c r="P636">
        <v>1125</v>
      </c>
      <c r="Q636">
        <v>4</v>
      </c>
      <c r="R636">
        <v>1150</v>
      </c>
      <c r="S636">
        <v>1129</v>
      </c>
      <c r="T636">
        <v>-21</v>
      </c>
      <c r="U636">
        <v>0</v>
      </c>
      <c r="V636">
        <v>0</v>
      </c>
      <c r="W636">
        <v>410</v>
      </c>
      <c r="X636">
        <v>392</v>
      </c>
      <c r="Y636">
        <v>372</v>
      </c>
      <c r="Z636">
        <v>2917</v>
      </c>
      <c r="AF636" t="str">
        <f t="shared" si="80"/>
        <v>11:29</v>
      </c>
      <c r="AG636" t="str">
        <f t="shared" si="75"/>
        <v>07:57</v>
      </c>
      <c r="AH636" s="5">
        <f t="shared" si="76"/>
        <v>0.14722222222222225</v>
      </c>
      <c r="AI636" t="str">
        <f t="shared" si="81"/>
        <v>Morning</v>
      </c>
      <c r="AJ636" t="str">
        <f t="shared" si="82"/>
        <v>REMOVE</v>
      </c>
      <c r="AK636" t="str">
        <f t="shared" si="77"/>
        <v>Wednesday</v>
      </c>
      <c r="AL636" t="str">
        <f t="shared" si="78"/>
        <v>OnTime</v>
      </c>
      <c r="AM636" t="str">
        <f t="shared" si="79"/>
        <v>January</v>
      </c>
    </row>
    <row r="637" spans="1:39" x14ac:dyDescent="0.3">
      <c r="A637" s="1">
        <v>43596</v>
      </c>
      <c r="B637" t="s">
        <v>14</v>
      </c>
      <c r="C637" t="s">
        <v>15</v>
      </c>
      <c r="D637" t="s">
        <v>16</v>
      </c>
      <c r="E637">
        <v>19790</v>
      </c>
      <c r="F637">
        <v>522</v>
      </c>
      <c r="G637" t="s">
        <v>23</v>
      </c>
      <c r="H637" t="s">
        <v>24</v>
      </c>
      <c r="I637" t="s">
        <v>120</v>
      </c>
      <c r="J637" t="s">
        <v>121</v>
      </c>
      <c r="K637">
        <v>1314</v>
      </c>
      <c r="L637">
        <v>1305</v>
      </c>
      <c r="M637">
        <v>-9</v>
      </c>
      <c r="N637">
        <v>9</v>
      </c>
      <c r="O637">
        <v>1314</v>
      </c>
      <c r="P637">
        <v>1541</v>
      </c>
      <c r="Q637">
        <v>5</v>
      </c>
      <c r="R637">
        <v>1616</v>
      </c>
      <c r="S637">
        <v>1546</v>
      </c>
      <c r="T637">
        <v>-30</v>
      </c>
      <c r="U637">
        <v>0</v>
      </c>
      <c r="V637">
        <v>0</v>
      </c>
      <c r="W637">
        <v>122</v>
      </c>
      <c r="X637">
        <v>101</v>
      </c>
      <c r="Y637">
        <v>87</v>
      </c>
      <c r="Z637">
        <v>599</v>
      </c>
      <c r="AF637" t="str">
        <f t="shared" si="80"/>
        <v>15:46</v>
      </c>
      <c r="AG637" t="str">
        <f t="shared" si="75"/>
        <v>13:05</v>
      </c>
      <c r="AH637" s="5">
        <f t="shared" si="76"/>
        <v>0.1118055555555556</v>
      </c>
      <c r="AI637" t="str">
        <f t="shared" si="81"/>
        <v>Afternoon</v>
      </c>
      <c r="AJ637" t="str">
        <f t="shared" si="82"/>
        <v>REMOVE</v>
      </c>
      <c r="AK637" t="str">
        <f t="shared" si="77"/>
        <v>Saturday</v>
      </c>
      <c r="AL637" t="str">
        <f t="shared" si="78"/>
        <v>OnTime</v>
      </c>
      <c r="AM637" t="str">
        <f t="shared" si="79"/>
        <v>May</v>
      </c>
    </row>
    <row r="638" spans="1:39" x14ac:dyDescent="0.3">
      <c r="A638" s="1">
        <v>44896</v>
      </c>
      <c r="B638" t="s">
        <v>39</v>
      </c>
      <c r="C638" t="s">
        <v>40</v>
      </c>
      <c r="D638" t="s">
        <v>41</v>
      </c>
      <c r="E638">
        <v>19805</v>
      </c>
      <c r="F638">
        <v>1898</v>
      </c>
      <c r="G638" t="s">
        <v>97</v>
      </c>
      <c r="H638" t="s">
        <v>98</v>
      </c>
      <c r="I638" t="s">
        <v>301</v>
      </c>
      <c r="J638" t="s">
        <v>302</v>
      </c>
      <c r="K638">
        <v>1325</v>
      </c>
      <c r="L638">
        <v>1428</v>
      </c>
      <c r="M638">
        <v>63</v>
      </c>
      <c r="N638">
        <v>19</v>
      </c>
      <c r="O638">
        <v>1447</v>
      </c>
      <c r="P638">
        <v>1524</v>
      </c>
      <c r="Q638">
        <v>5</v>
      </c>
      <c r="R638">
        <v>1434</v>
      </c>
      <c r="S638">
        <v>1529</v>
      </c>
      <c r="T638">
        <v>55</v>
      </c>
      <c r="U638">
        <v>0</v>
      </c>
      <c r="V638">
        <v>0</v>
      </c>
      <c r="W638">
        <v>69</v>
      </c>
      <c r="X638">
        <v>61</v>
      </c>
      <c r="Y638">
        <v>37</v>
      </c>
      <c r="Z638">
        <v>213</v>
      </c>
      <c r="AA638">
        <v>0</v>
      </c>
      <c r="AB638">
        <v>0</v>
      </c>
      <c r="AC638">
        <v>0</v>
      </c>
      <c r="AD638">
        <v>0</v>
      </c>
      <c r="AE638">
        <v>55</v>
      </c>
      <c r="AF638" t="str">
        <f t="shared" si="80"/>
        <v>15:29</v>
      </c>
      <c r="AG638" t="str">
        <f t="shared" si="75"/>
        <v>14:28</v>
      </c>
      <c r="AH638" s="5">
        <f t="shared" si="76"/>
        <v>4.2361111111111183E-2</v>
      </c>
      <c r="AI638" t="str">
        <f t="shared" si="81"/>
        <v>Afternoon</v>
      </c>
      <c r="AJ638" t="str">
        <f t="shared" si="82"/>
        <v>KEEP</v>
      </c>
      <c r="AK638" t="str">
        <f t="shared" si="77"/>
        <v>Thursday</v>
      </c>
      <c r="AL638" t="str">
        <f t="shared" si="78"/>
        <v>Delayed</v>
      </c>
      <c r="AM638" t="str">
        <f t="shared" si="79"/>
        <v>December</v>
      </c>
    </row>
    <row r="639" spans="1:39" x14ac:dyDescent="0.3">
      <c r="A639" s="1">
        <v>43666</v>
      </c>
      <c r="B639" t="s">
        <v>122</v>
      </c>
      <c r="C639" t="s">
        <v>123</v>
      </c>
      <c r="D639" t="s">
        <v>124</v>
      </c>
      <c r="E639">
        <v>20304</v>
      </c>
      <c r="F639">
        <v>2970</v>
      </c>
      <c r="G639" t="s">
        <v>229</v>
      </c>
      <c r="H639" t="s">
        <v>230</v>
      </c>
      <c r="I639" t="s">
        <v>80</v>
      </c>
      <c r="J639" t="s">
        <v>67</v>
      </c>
      <c r="K639">
        <v>1216</v>
      </c>
      <c r="L639">
        <v>1215</v>
      </c>
      <c r="M639">
        <v>-1</v>
      </c>
      <c r="N639">
        <v>26</v>
      </c>
      <c r="O639">
        <v>1241</v>
      </c>
      <c r="P639">
        <v>1622</v>
      </c>
      <c r="Q639">
        <v>29</v>
      </c>
      <c r="R639">
        <v>1600</v>
      </c>
      <c r="S639">
        <v>1651</v>
      </c>
      <c r="T639">
        <v>51</v>
      </c>
      <c r="U639">
        <v>0</v>
      </c>
      <c r="V639">
        <v>0</v>
      </c>
      <c r="W639">
        <v>164</v>
      </c>
      <c r="X639">
        <v>216</v>
      </c>
      <c r="Y639">
        <v>161</v>
      </c>
      <c r="Z639">
        <v>1013</v>
      </c>
      <c r="AA639">
        <v>0</v>
      </c>
      <c r="AB639">
        <v>0</v>
      </c>
      <c r="AC639">
        <v>51</v>
      </c>
      <c r="AD639">
        <v>0</v>
      </c>
      <c r="AE639">
        <v>0</v>
      </c>
      <c r="AF639" t="str">
        <f t="shared" si="80"/>
        <v>16:51</v>
      </c>
      <c r="AG639" t="str">
        <f t="shared" si="75"/>
        <v>12:15</v>
      </c>
      <c r="AH639" s="5">
        <f t="shared" si="76"/>
        <v>0.19166666666666665</v>
      </c>
      <c r="AI639" t="str">
        <f t="shared" si="81"/>
        <v>Afternoon</v>
      </c>
      <c r="AJ639" t="str">
        <f t="shared" si="82"/>
        <v>REMOVE</v>
      </c>
      <c r="AK639" t="str">
        <f t="shared" si="77"/>
        <v>Saturday</v>
      </c>
      <c r="AL639" t="str">
        <f t="shared" si="78"/>
        <v>Delayed</v>
      </c>
      <c r="AM639" t="str">
        <f t="shared" si="79"/>
        <v>July</v>
      </c>
    </row>
    <row r="640" spans="1:39" x14ac:dyDescent="0.3">
      <c r="A640" s="1">
        <v>44320</v>
      </c>
      <c r="B640" t="s">
        <v>32</v>
      </c>
      <c r="C640" t="s">
        <v>33</v>
      </c>
      <c r="D640" t="s">
        <v>34</v>
      </c>
      <c r="E640">
        <v>19393</v>
      </c>
      <c r="F640">
        <v>4030</v>
      </c>
      <c r="G640" t="s">
        <v>103</v>
      </c>
      <c r="H640" t="s">
        <v>104</v>
      </c>
      <c r="I640" t="s">
        <v>129</v>
      </c>
      <c r="J640" t="s">
        <v>130</v>
      </c>
      <c r="K640">
        <v>1550</v>
      </c>
      <c r="L640">
        <v>1830</v>
      </c>
      <c r="M640">
        <v>160</v>
      </c>
      <c r="N640">
        <v>15</v>
      </c>
      <c r="O640">
        <v>1845</v>
      </c>
      <c r="P640">
        <v>2255</v>
      </c>
      <c r="Q640">
        <v>4</v>
      </c>
      <c r="R640">
        <v>2025</v>
      </c>
      <c r="S640">
        <v>2259</v>
      </c>
      <c r="T640">
        <v>154</v>
      </c>
      <c r="U640">
        <v>0</v>
      </c>
      <c r="V640">
        <v>0</v>
      </c>
      <c r="W640">
        <v>155</v>
      </c>
      <c r="X640">
        <v>149</v>
      </c>
      <c r="Y640">
        <v>130</v>
      </c>
      <c r="Z640">
        <v>1090</v>
      </c>
      <c r="AA640">
        <v>4</v>
      </c>
      <c r="AB640">
        <v>0</v>
      </c>
      <c r="AC640">
        <v>0</v>
      </c>
      <c r="AD640">
        <v>0</v>
      </c>
      <c r="AE640">
        <v>150</v>
      </c>
      <c r="AF640" t="str">
        <f t="shared" si="80"/>
        <v>22:59</v>
      </c>
      <c r="AG640" t="str">
        <f t="shared" ref="AG640:AG703" si="83">TEXT(INT(L640/100),"00") &amp; ":" &amp; TEXT(MOD(L640,100),"00")</f>
        <v>18:30</v>
      </c>
      <c r="AH640" s="5">
        <f t="shared" ref="AH640:AH703" si="84">AF640-AG640</f>
        <v>0.18680555555555556</v>
      </c>
      <c r="AI640" t="str">
        <f t="shared" si="81"/>
        <v>Evening</v>
      </c>
      <c r="AJ640" t="str">
        <f t="shared" si="82"/>
        <v>KEEP</v>
      </c>
      <c r="AK640" t="str">
        <f t="shared" si="77"/>
        <v>Tuesday</v>
      </c>
      <c r="AL640" t="str">
        <f t="shared" si="78"/>
        <v>Delayed</v>
      </c>
      <c r="AM640" t="str">
        <f t="shared" si="79"/>
        <v>May</v>
      </c>
    </row>
    <row r="641" spans="1:39" x14ac:dyDescent="0.3">
      <c r="A641" s="1">
        <v>44332</v>
      </c>
      <c r="B641" t="s">
        <v>55</v>
      </c>
      <c r="C641" t="s">
        <v>56</v>
      </c>
      <c r="D641" t="s">
        <v>57</v>
      </c>
      <c r="E641">
        <v>19930</v>
      </c>
      <c r="F641">
        <v>1382</v>
      </c>
      <c r="G641" t="s">
        <v>202</v>
      </c>
      <c r="H641" t="s">
        <v>203</v>
      </c>
      <c r="I641" t="s">
        <v>19</v>
      </c>
      <c r="J641" t="s">
        <v>20</v>
      </c>
      <c r="K641">
        <v>835</v>
      </c>
      <c r="L641">
        <v>831</v>
      </c>
      <c r="M641">
        <v>-4</v>
      </c>
      <c r="N641">
        <v>15</v>
      </c>
      <c r="O641">
        <v>846</v>
      </c>
      <c r="P641">
        <v>1104</v>
      </c>
      <c r="Q641">
        <v>22</v>
      </c>
      <c r="R641">
        <v>1126</v>
      </c>
      <c r="S641">
        <v>1126</v>
      </c>
      <c r="T641">
        <v>0</v>
      </c>
      <c r="U641">
        <v>0</v>
      </c>
      <c r="V641">
        <v>0</v>
      </c>
      <c r="W641">
        <v>171</v>
      </c>
      <c r="X641">
        <v>175</v>
      </c>
      <c r="Y641">
        <v>138</v>
      </c>
      <c r="Z641">
        <v>987</v>
      </c>
      <c r="AF641" t="str">
        <f t="shared" si="80"/>
        <v>11:26</v>
      </c>
      <c r="AG641" t="str">
        <f t="shared" si="83"/>
        <v>08:31</v>
      </c>
      <c r="AH641" s="5">
        <f t="shared" si="84"/>
        <v>0.12152777777777773</v>
      </c>
      <c r="AI641" t="str">
        <f t="shared" si="81"/>
        <v>Morning</v>
      </c>
      <c r="AJ641" t="str">
        <f t="shared" si="82"/>
        <v>REMOVE</v>
      </c>
      <c r="AK641" t="str">
        <f t="shared" si="77"/>
        <v>Sunday</v>
      </c>
      <c r="AL641" t="str">
        <f t="shared" si="78"/>
        <v>OnTime</v>
      </c>
      <c r="AM641" t="str">
        <f t="shared" si="79"/>
        <v>May</v>
      </c>
    </row>
    <row r="642" spans="1:39" x14ac:dyDescent="0.3">
      <c r="A642" s="1">
        <v>44401</v>
      </c>
      <c r="B642" t="s">
        <v>141</v>
      </c>
      <c r="C642" t="s">
        <v>142</v>
      </c>
      <c r="D642" t="s">
        <v>143</v>
      </c>
      <c r="E642">
        <v>20363</v>
      </c>
      <c r="F642">
        <v>4680</v>
      </c>
      <c r="G642" t="s">
        <v>60</v>
      </c>
      <c r="H642" t="s">
        <v>61</v>
      </c>
      <c r="I642" t="s">
        <v>432</v>
      </c>
      <c r="J642" t="s">
        <v>433</v>
      </c>
      <c r="K642">
        <v>1559</v>
      </c>
      <c r="L642">
        <v>1556</v>
      </c>
      <c r="M642">
        <v>-3</v>
      </c>
      <c r="N642">
        <v>12</v>
      </c>
      <c r="O642">
        <v>1608</v>
      </c>
      <c r="P642">
        <v>1640</v>
      </c>
      <c r="Q642">
        <v>3</v>
      </c>
      <c r="R642">
        <v>1659</v>
      </c>
      <c r="S642">
        <v>1643</v>
      </c>
      <c r="T642">
        <v>-16</v>
      </c>
      <c r="U642">
        <v>0</v>
      </c>
      <c r="V642">
        <v>0</v>
      </c>
      <c r="W642">
        <v>60</v>
      </c>
      <c r="X642">
        <v>47</v>
      </c>
      <c r="Y642">
        <v>32</v>
      </c>
      <c r="Z642">
        <v>152</v>
      </c>
      <c r="AF642" t="str">
        <f t="shared" si="80"/>
        <v>16:43</v>
      </c>
      <c r="AG642" t="str">
        <f t="shared" si="83"/>
        <v>15:56</v>
      </c>
      <c r="AH642" s="5">
        <f t="shared" si="84"/>
        <v>3.2638888888888884E-2</v>
      </c>
      <c r="AI642" t="str">
        <f t="shared" si="81"/>
        <v>Afternoon</v>
      </c>
      <c r="AJ642" t="str">
        <f t="shared" si="82"/>
        <v>REMOVE</v>
      </c>
      <c r="AK642" t="str">
        <f t="shared" si="77"/>
        <v>Saturday</v>
      </c>
      <c r="AL642" t="str">
        <f t="shared" si="78"/>
        <v>OnTime</v>
      </c>
      <c r="AM642" t="str">
        <f t="shared" si="79"/>
        <v>July</v>
      </c>
    </row>
    <row r="643" spans="1:39" x14ac:dyDescent="0.3">
      <c r="A643" s="1">
        <v>44385</v>
      </c>
      <c r="B643" t="s">
        <v>122</v>
      </c>
      <c r="C643" t="s">
        <v>123</v>
      </c>
      <c r="D643" t="s">
        <v>124</v>
      </c>
      <c r="E643">
        <v>20304</v>
      </c>
      <c r="F643">
        <v>4730</v>
      </c>
      <c r="G643" t="s">
        <v>239</v>
      </c>
      <c r="H643" t="s">
        <v>240</v>
      </c>
      <c r="I643" t="s">
        <v>21</v>
      </c>
      <c r="J643" t="s">
        <v>22</v>
      </c>
      <c r="K643">
        <v>1900</v>
      </c>
      <c r="L643">
        <v>1902</v>
      </c>
      <c r="M643">
        <v>2</v>
      </c>
      <c r="N643">
        <v>9</v>
      </c>
      <c r="O643">
        <v>1911</v>
      </c>
      <c r="P643">
        <v>1925</v>
      </c>
      <c r="Q643">
        <v>16</v>
      </c>
      <c r="R643">
        <v>1954</v>
      </c>
      <c r="S643">
        <v>1941</v>
      </c>
      <c r="T643">
        <v>-13</v>
      </c>
      <c r="U643">
        <v>0</v>
      </c>
      <c r="V643">
        <v>0</v>
      </c>
      <c r="W643">
        <v>114</v>
      </c>
      <c r="X643">
        <v>99</v>
      </c>
      <c r="Y643">
        <v>74</v>
      </c>
      <c r="Z643">
        <v>472</v>
      </c>
      <c r="AF643" t="str">
        <f t="shared" si="80"/>
        <v>19:41</v>
      </c>
      <c r="AG643" t="str">
        <f t="shared" si="83"/>
        <v>19:02</v>
      </c>
      <c r="AH643" s="5">
        <f t="shared" si="84"/>
        <v>2.7083333333333348E-2</v>
      </c>
      <c r="AI643" t="str">
        <f t="shared" si="81"/>
        <v>Evening</v>
      </c>
      <c r="AJ643" t="str">
        <f t="shared" si="82"/>
        <v>REMOVE</v>
      </c>
      <c r="AK643" t="str">
        <f t="shared" ref="AK643:AK706" si="85">TEXT(A643, "dddd")</f>
        <v>Thursday</v>
      </c>
      <c r="AL643" t="str">
        <f t="shared" ref="AL643:AL706" si="86">IF(T643&gt; 15, "Delayed", "OnTime")</f>
        <v>OnTime</v>
      </c>
      <c r="AM643" t="str">
        <f t="shared" ref="AM643:AM706" si="87">TEXT(A643, "mmmm")</f>
        <v>July</v>
      </c>
    </row>
    <row r="644" spans="1:39" x14ac:dyDescent="0.3">
      <c r="A644" s="1">
        <v>43687</v>
      </c>
      <c r="B644" t="s">
        <v>107</v>
      </c>
      <c r="C644" t="s">
        <v>108</v>
      </c>
      <c r="D644" t="s">
        <v>109</v>
      </c>
      <c r="E644">
        <v>20366</v>
      </c>
      <c r="F644">
        <v>4413</v>
      </c>
      <c r="G644" t="s">
        <v>80</v>
      </c>
      <c r="H644" t="s">
        <v>67</v>
      </c>
      <c r="I644" t="s">
        <v>434</v>
      </c>
      <c r="J644" t="s">
        <v>435</v>
      </c>
      <c r="K644">
        <v>1135</v>
      </c>
      <c r="L644">
        <v>1216</v>
      </c>
      <c r="M644">
        <v>41</v>
      </c>
      <c r="N644">
        <v>22</v>
      </c>
      <c r="O644">
        <v>1238</v>
      </c>
      <c r="P644">
        <v>1414</v>
      </c>
      <c r="Q644">
        <v>7</v>
      </c>
      <c r="R644">
        <v>1346</v>
      </c>
      <c r="S644">
        <v>1421</v>
      </c>
      <c r="T644">
        <v>35</v>
      </c>
      <c r="U644">
        <v>0</v>
      </c>
      <c r="V644">
        <v>0</v>
      </c>
      <c r="W644">
        <v>71</v>
      </c>
      <c r="X644">
        <v>65</v>
      </c>
      <c r="Y644">
        <v>36</v>
      </c>
      <c r="Z644">
        <v>223</v>
      </c>
      <c r="AA644">
        <v>35</v>
      </c>
      <c r="AB644">
        <v>0</v>
      </c>
      <c r="AC644">
        <v>0</v>
      </c>
      <c r="AD644">
        <v>0</v>
      </c>
      <c r="AE644">
        <v>0</v>
      </c>
      <c r="AF644" t="str">
        <f t="shared" si="80"/>
        <v>14:21</v>
      </c>
      <c r="AG644" t="str">
        <f t="shared" si="83"/>
        <v>12:16</v>
      </c>
      <c r="AH644" s="5">
        <f t="shared" si="84"/>
        <v>8.680555555555558E-2</v>
      </c>
      <c r="AI644" t="str">
        <f t="shared" si="81"/>
        <v>Afternoon</v>
      </c>
      <c r="AJ644" t="str">
        <f t="shared" si="82"/>
        <v>KEEP</v>
      </c>
      <c r="AK644" t="str">
        <f t="shared" si="85"/>
        <v>Saturday</v>
      </c>
      <c r="AL644" t="str">
        <f t="shared" si="86"/>
        <v>Delayed</v>
      </c>
      <c r="AM644" t="str">
        <f t="shared" si="87"/>
        <v>August</v>
      </c>
    </row>
    <row r="645" spans="1:39" x14ac:dyDescent="0.3">
      <c r="A645" s="1">
        <v>43594</v>
      </c>
      <c r="B645" t="s">
        <v>81</v>
      </c>
      <c r="C645" t="s">
        <v>82</v>
      </c>
      <c r="D645" t="s">
        <v>83</v>
      </c>
      <c r="E645">
        <v>20409</v>
      </c>
      <c r="F645">
        <v>1473</v>
      </c>
      <c r="G645" t="s">
        <v>84</v>
      </c>
      <c r="H645" t="s">
        <v>85</v>
      </c>
      <c r="I645" t="s">
        <v>86</v>
      </c>
      <c r="J645" t="s">
        <v>87</v>
      </c>
      <c r="K645">
        <v>2059</v>
      </c>
      <c r="L645">
        <v>2104</v>
      </c>
      <c r="M645">
        <v>5</v>
      </c>
      <c r="N645">
        <v>45</v>
      </c>
      <c r="O645">
        <v>2149</v>
      </c>
      <c r="P645">
        <v>2324</v>
      </c>
      <c r="Q645">
        <v>5</v>
      </c>
      <c r="R645">
        <v>2322</v>
      </c>
      <c r="S645">
        <v>2329</v>
      </c>
      <c r="T645">
        <v>7</v>
      </c>
      <c r="U645">
        <v>0</v>
      </c>
      <c r="V645">
        <v>0</v>
      </c>
      <c r="W645">
        <v>143</v>
      </c>
      <c r="X645">
        <v>145</v>
      </c>
      <c r="Y645">
        <v>95</v>
      </c>
      <c r="Z645">
        <v>636</v>
      </c>
      <c r="AF645" t="str">
        <f t="shared" si="80"/>
        <v>23:29</v>
      </c>
      <c r="AG645" t="str">
        <f t="shared" si="83"/>
        <v>21:04</v>
      </c>
      <c r="AH645" s="5">
        <f t="shared" si="84"/>
        <v>0.10069444444444442</v>
      </c>
      <c r="AI645" t="str">
        <f t="shared" si="81"/>
        <v>Evening</v>
      </c>
      <c r="AJ645" t="str">
        <f t="shared" si="82"/>
        <v>KEEP</v>
      </c>
      <c r="AK645" t="str">
        <f t="shared" si="85"/>
        <v>Thursday</v>
      </c>
      <c r="AL645" t="str">
        <f t="shared" si="86"/>
        <v>OnTime</v>
      </c>
      <c r="AM645" t="str">
        <f t="shared" si="87"/>
        <v>May</v>
      </c>
    </row>
    <row r="646" spans="1:39" x14ac:dyDescent="0.3">
      <c r="A646" s="1">
        <v>45147</v>
      </c>
      <c r="B646" t="s">
        <v>46</v>
      </c>
      <c r="C646" t="s">
        <v>47</v>
      </c>
      <c r="D646" t="s">
        <v>48</v>
      </c>
      <c r="E646">
        <v>20452</v>
      </c>
      <c r="F646">
        <v>3568</v>
      </c>
      <c r="G646" t="s">
        <v>144</v>
      </c>
      <c r="H646" t="s">
        <v>145</v>
      </c>
      <c r="I646" t="s">
        <v>12</v>
      </c>
      <c r="J646" t="s">
        <v>13</v>
      </c>
      <c r="K646">
        <v>2003</v>
      </c>
      <c r="L646">
        <v>1957</v>
      </c>
      <c r="M646">
        <v>-6</v>
      </c>
      <c r="N646">
        <v>17</v>
      </c>
      <c r="O646">
        <v>2014</v>
      </c>
      <c r="P646">
        <v>2122</v>
      </c>
      <c r="Q646">
        <v>23</v>
      </c>
      <c r="R646">
        <v>2159</v>
      </c>
      <c r="S646">
        <v>2145</v>
      </c>
      <c r="T646">
        <v>-14</v>
      </c>
      <c r="U646">
        <v>0</v>
      </c>
      <c r="V646">
        <v>0</v>
      </c>
      <c r="W646">
        <v>116</v>
      </c>
      <c r="X646">
        <v>108</v>
      </c>
      <c r="Y646">
        <v>68</v>
      </c>
      <c r="Z646">
        <v>488</v>
      </c>
      <c r="AF646" t="str">
        <f t="shared" si="80"/>
        <v>21:45</v>
      </c>
      <c r="AG646" t="str">
        <f t="shared" si="83"/>
        <v>19:57</v>
      </c>
      <c r="AH646" s="5">
        <f t="shared" si="84"/>
        <v>7.4999999999999956E-2</v>
      </c>
      <c r="AI646" t="str">
        <f t="shared" si="81"/>
        <v>Evening</v>
      </c>
      <c r="AJ646" t="str">
        <f t="shared" si="82"/>
        <v>REMOVE</v>
      </c>
      <c r="AK646" t="str">
        <f t="shared" si="85"/>
        <v>Wednesday</v>
      </c>
      <c r="AL646" t="str">
        <f t="shared" si="86"/>
        <v>OnTime</v>
      </c>
      <c r="AM646" t="str">
        <f t="shared" si="87"/>
        <v>August</v>
      </c>
    </row>
    <row r="647" spans="1:39" x14ac:dyDescent="0.3">
      <c r="A647" s="1">
        <v>44642</v>
      </c>
      <c r="B647" t="s">
        <v>141</v>
      </c>
      <c r="C647" t="s">
        <v>142</v>
      </c>
      <c r="D647" t="s">
        <v>143</v>
      </c>
      <c r="E647">
        <v>20363</v>
      </c>
      <c r="F647">
        <v>5162</v>
      </c>
      <c r="G647" t="s">
        <v>144</v>
      </c>
      <c r="H647" t="s">
        <v>145</v>
      </c>
      <c r="I647" t="s">
        <v>396</v>
      </c>
      <c r="J647" t="s">
        <v>397</v>
      </c>
      <c r="K647">
        <v>1229</v>
      </c>
      <c r="L647">
        <v>1226</v>
      </c>
      <c r="M647">
        <v>-3</v>
      </c>
      <c r="N647">
        <v>14</v>
      </c>
      <c r="O647">
        <v>1240</v>
      </c>
      <c r="P647">
        <v>1322</v>
      </c>
      <c r="Q647">
        <v>6</v>
      </c>
      <c r="R647">
        <v>1337</v>
      </c>
      <c r="S647">
        <v>1328</v>
      </c>
      <c r="T647">
        <v>-9</v>
      </c>
      <c r="U647">
        <v>0</v>
      </c>
      <c r="V647">
        <v>0</v>
      </c>
      <c r="W647">
        <v>68</v>
      </c>
      <c r="X647">
        <v>62</v>
      </c>
      <c r="Y647">
        <v>42</v>
      </c>
      <c r="Z647">
        <v>207</v>
      </c>
      <c r="AF647" t="str">
        <f t="shared" si="80"/>
        <v>13:28</v>
      </c>
      <c r="AG647" t="str">
        <f t="shared" si="83"/>
        <v>12:26</v>
      </c>
      <c r="AH647" s="5">
        <f t="shared" si="84"/>
        <v>4.3055555555555514E-2</v>
      </c>
      <c r="AI647" t="str">
        <f t="shared" si="81"/>
        <v>Afternoon</v>
      </c>
      <c r="AJ647" t="str">
        <f t="shared" si="82"/>
        <v>REMOVE</v>
      </c>
      <c r="AK647" t="str">
        <f t="shared" si="85"/>
        <v>Tuesday</v>
      </c>
      <c r="AL647" t="str">
        <f t="shared" si="86"/>
        <v>OnTime</v>
      </c>
      <c r="AM647" t="str">
        <f t="shared" si="87"/>
        <v>March</v>
      </c>
    </row>
    <row r="648" spans="1:39" x14ac:dyDescent="0.3">
      <c r="A648" s="1">
        <v>44726</v>
      </c>
      <c r="B648" t="s">
        <v>46</v>
      </c>
      <c r="C648" t="s">
        <v>47</v>
      </c>
      <c r="D648" t="s">
        <v>48</v>
      </c>
      <c r="E648">
        <v>20452</v>
      </c>
      <c r="F648">
        <v>4523</v>
      </c>
      <c r="G648" t="s">
        <v>17</v>
      </c>
      <c r="H648" t="s">
        <v>18</v>
      </c>
      <c r="I648" t="s">
        <v>150</v>
      </c>
      <c r="J648" t="s">
        <v>85</v>
      </c>
      <c r="K648">
        <v>1605</v>
      </c>
      <c r="L648">
        <v>1600</v>
      </c>
      <c r="M648">
        <v>-5</v>
      </c>
      <c r="N648">
        <v>19</v>
      </c>
      <c r="O648">
        <v>1619</v>
      </c>
      <c r="P648">
        <v>1935</v>
      </c>
      <c r="Q648">
        <v>9</v>
      </c>
      <c r="R648">
        <v>1959</v>
      </c>
      <c r="S648">
        <v>1944</v>
      </c>
      <c r="T648">
        <v>-15</v>
      </c>
      <c r="U648">
        <v>0</v>
      </c>
      <c r="V648">
        <v>0</v>
      </c>
      <c r="W648">
        <v>174</v>
      </c>
      <c r="X648">
        <v>164</v>
      </c>
      <c r="Y648">
        <v>136</v>
      </c>
      <c r="Z648">
        <v>1020</v>
      </c>
      <c r="AF648" t="str">
        <f t="shared" si="80"/>
        <v>19:44</v>
      </c>
      <c r="AG648" t="str">
        <f t="shared" si="83"/>
        <v>16:00</v>
      </c>
      <c r="AH648" s="5">
        <f t="shared" si="84"/>
        <v>0.15555555555555556</v>
      </c>
      <c r="AI648" t="str">
        <f t="shared" si="81"/>
        <v>Afternoon</v>
      </c>
      <c r="AJ648" t="str">
        <f t="shared" si="82"/>
        <v>REMOVE</v>
      </c>
      <c r="AK648" t="str">
        <f t="shared" si="85"/>
        <v>Tuesday</v>
      </c>
      <c r="AL648" t="str">
        <f t="shared" si="86"/>
        <v>OnTime</v>
      </c>
      <c r="AM648" t="str">
        <f t="shared" si="87"/>
        <v>June</v>
      </c>
    </row>
    <row r="649" spans="1:39" x14ac:dyDescent="0.3">
      <c r="A649" s="1">
        <v>44654</v>
      </c>
      <c r="B649" t="s">
        <v>162</v>
      </c>
      <c r="C649" t="s">
        <v>163</v>
      </c>
      <c r="D649" t="s">
        <v>164</v>
      </c>
      <c r="E649">
        <v>20436</v>
      </c>
      <c r="F649">
        <v>2714</v>
      </c>
      <c r="G649" t="s">
        <v>241</v>
      </c>
      <c r="H649" t="s">
        <v>242</v>
      </c>
      <c r="I649" t="s">
        <v>174</v>
      </c>
      <c r="J649" t="s">
        <v>175</v>
      </c>
      <c r="K649">
        <v>1016</v>
      </c>
      <c r="L649">
        <v>1017</v>
      </c>
      <c r="M649">
        <v>1</v>
      </c>
      <c r="N649">
        <v>17</v>
      </c>
      <c r="O649">
        <v>1034</v>
      </c>
      <c r="P649">
        <v>1129</v>
      </c>
      <c r="Q649">
        <v>5</v>
      </c>
      <c r="R649">
        <v>1158</v>
      </c>
      <c r="S649">
        <v>1134</v>
      </c>
      <c r="T649">
        <v>-24</v>
      </c>
      <c r="U649">
        <v>0</v>
      </c>
      <c r="V649">
        <v>0</v>
      </c>
      <c r="W649">
        <v>102</v>
      </c>
      <c r="X649">
        <v>77</v>
      </c>
      <c r="Y649">
        <v>55</v>
      </c>
      <c r="Z649">
        <v>369</v>
      </c>
      <c r="AF649" t="str">
        <f t="shared" si="80"/>
        <v>11:34</v>
      </c>
      <c r="AG649" t="str">
        <f t="shared" si="83"/>
        <v>10:17</v>
      </c>
      <c r="AH649" s="5">
        <f t="shared" si="84"/>
        <v>5.3472222222222254E-2</v>
      </c>
      <c r="AI649" t="str">
        <f t="shared" si="81"/>
        <v>Morning</v>
      </c>
      <c r="AJ649" t="str">
        <f t="shared" si="82"/>
        <v>REMOVE</v>
      </c>
      <c r="AK649" t="str">
        <f t="shared" si="85"/>
        <v>Sunday</v>
      </c>
      <c r="AL649" t="str">
        <f t="shared" si="86"/>
        <v>OnTime</v>
      </c>
      <c r="AM649" t="str">
        <f t="shared" si="87"/>
        <v>April</v>
      </c>
    </row>
    <row r="650" spans="1:39" x14ac:dyDescent="0.3">
      <c r="A650" s="1">
        <v>45082</v>
      </c>
      <c r="B650" t="s">
        <v>32</v>
      </c>
      <c r="C650" t="s">
        <v>33</v>
      </c>
      <c r="D650" t="s">
        <v>34</v>
      </c>
      <c r="E650">
        <v>19393</v>
      </c>
      <c r="F650">
        <v>2623</v>
      </c>
      <c r="G650" t="s">
        <v>53</v>
      </c>
      <c r="H650" t="s">
        <v>54</v>
      </c>
      <c r="I650" t="s">
        <v>206</v>
      </c>
      <c r="J650" t="s">
        <v>207</v>
      </c>
      <c r="K650">
        <v>1130</v>
      </c>
      <c r="L650">
        <v>1129</v>
      </c>
      <c r="M650">
        <v>-1</v>
      </c>
      <c r="N650">
        <v>13</v>
      </c>
      <c r="O650">
        <v>1142</v>
      </c>
      <c r="P650">
        <v>1234</v>
      </c>
      <c r="Q650">
        <v>5</v>
      </c>
      <c r="R650">
        <v>1245</v>
      </c>
      <c r="S650">
        <v>1239</v>
      </c>
      <c r="T650">
        <v>-6</v>
      </c>
      <c r="U650">
        <v>0</v>
      </c>
      <c r="V650">
        <v>0</v>
      </c>
      <c r="W650">
        <v>75</v>
      </c>
      <c r="X650">
        <v>70</v>
      </c>
      <c r="Y650">
        <v>52</v>
      </c>
      <c r="Z650">
        <v>337</v>
      </c>
      <c r="AF650" t="str">
        <f t="shared" si="80"/>
        <v>12:39</v>
      </c>
      <c r="AG650" t="str">
        <f t="shared" si="83"/>
        <v>11:29</v>
      </c>
      <c r="AH650" s="5">
        <f t="shared" si="84"/>
        <v>4.8611111111111105E-2</v>
      </c>
      <c r="AI650" t="str">
        <f t="shared" si="81"/>
        <v>Morning</v>
      </c>
      <c r="AJ650" t="str">
        <f t="shared" si="82"/>
        <v>REMOVE</v>
      </c>
      <c r="AK650" t="str">
        <f t="shared" si="85"/>
        <v>Monday</v>
      </c>
      <c r="AL650" t="str">
        <f t="shared" si="86"/>
        <v>OnTime</v>
      </c>
      <c r="AM650" t="str">
        <f t="shared" si="87"/>
        <v>June</v>
      </c>
    </row>
    <row r="651" spans="1:39" x14ac:dyDescent="0.3">
      <c r="A651" s="1">
        <v>44470</v>
      </c>
      <c r="B651" t="s">
        <v>46</v>
      </c>
      <c r="C651" t="s">
        <v>47</v>
      </c>
      <c r="D651" t="s">
        <v>48</v>
      </c>
      <c r="E651">
        <v>20452</v>
      </c>
      <c r="F651">
        <v>4801</v>
      </c>
      <c r="G651" t="s">
        <v>150</v>
      </c>
      <c r="H651" t="s">
        <v>85</v>
      </c>
      <c r="I651" t="s">
        <v>64</v>
      </c>
      <c r="J651" t="s">
        <v>65</v>
      </c>
      <c r="K651">
        <v>1100</v>
      </c>
      <c r="L651">
        <v>1056</v>
      </c>
      <c r="M651">
        <v>-4</v>
      </c>
      <c r="N651">
        <v>11</v>
      </c>
      <c r="O651">
        <v>1107</v>
      </c>
      <c r="P651">
        <v>1220</v>
      </c>
      <c r="Q651">
        <v>10</v>
      </c>
      <c r="R651">
        <v>1251</v>
      </c>
      <c r="S651">
        <v>1230</v>
      </c>
      <c r="T651">
        <v>-21</v>
      </c>
      <c r="U651">
        <v>0</v>
      </c>
      <c r="V651">
        <v>0</v>
      </c>
      <c r="W651">
        <v>111</v>
      </c>
      <c r="X651">
        <v>94</v>
      </c>
      <c r="Y651">
        <v>73</v>
      </c>
      <c r="Z651">
        <v>431</v>
      </c>
      <c r="AF651" t="str">
        <f t="shared" si="80"/>
        <v>12:30</v>
      </c>
      <c r="AG651" t="str">
        <f t="shared" si="83"/>
        <v>10:56</v>
      </c>
      <c r="AH651" s="5">
        <f t="shared" si="84"/>
        <v>6.5277777777777823E-2</v>
      </c>
      <c r="AI651" t="str">
        <f t="shared" si="81"/>
        <v>Morning</v>
      </c>
      <c r="AJ651" t="str">
        <f t="shared" si="82"/>
        <v>REMOVE</v>
      </c>
      <c r="AK651" t="str">
        <f t="shared" si="85"/>
        <v>Friday</v>
      </c>
      <c r="AL651" t="str">
        <f t="shared" si="86"/>
        <v>OnTime</v>
      </c>
      <c r="AM651" t="str">
        <f t="shared" si="87"/>
        <v>October</v>
      </c>
    </row>
    <row r="652" spans="1:39" x14ac:dyDescent="0.3">
      <c r="A652" s="1">
        <v>44476</v>
      </c>
      <c r="B652" t="s">
        <v>32</v>
      </c>
      <c r="C652" t="s">
        <v>33</v>
      </c>
      <c r="D652" t="s">
        <v>34</v>
      </c>
      <c r="E652">
        <v>19393</v>
      </c>
      <c r="F652">
        <v>1863</v>
      </c>
      <c r="G652" t="s">
        <v>103</v>
      </c>
      <c r="H652" t="s">
        <v>104</v>
      </c>
      <c r="I652" t="s">
        <v>299</v>
      </c>
      <c r="J652" t="s">
        <v>300</v>
      </c>
      <c r="K652">
        <v>655</v>
      </c>
      <c r="L652">
        <v>653</v>
      </c>
      <c r="M652">
        <v>-2</v>
      </c>
      <c r="N652">
        <v>12</v>
      </c>
      <c r="O652">
        <v>705</v>
      </c>
      <c r="P652">
        <v>747</v>
      </c>
      <c r="Q652">
        <v>6</v>
      </c>
      <c r="R652">
        <v>805</v>
      </c>
      <c r="S652">
        <v>753</v>
      </c>
      <c r="T652">
        <v>-12</v>
      </c>
      <c r="U652">
        <v>0</v>
      </c>
      <c r="V652">
        <v>0</v>
      </c>
      <c r="W652">
        <v>70</v>
      </c>
      <c r="X652">
        <v>60</v>
      </c>
      <c r="Y652">
        <v>42</v>
      </c>
      <c r="Z652">
        <v>231</v>
      </c>
      <c r="AF652" t="str">
        <f t="shared" si="80"/>
        <v>07:53</v>
      </c>
      <c r="AG652" t="str">
        <f t="shared" si="83"/>
        <v>06:53</v>
      </c>
      <c r="AH652" s="5">
        <f t="shared" si="84"/>
        <v>4.1666666666666685E-2</v>
      </c>
      <c r="AI652" t="str">
        <f t="shared" si="81"/>
        <v>Morning</v>
      </c>
      <c r="AJ652" t="str">
        <f t="shared" si="82"/>
        <v>REMOVE</v>
      </c>
      <c r="AK652" t="str">
        <f t="shared" si="85"/>
        <v>Thursday</v>
      </c>
      <c r="AL652" t="str">
        <f t="shared" si="86"/>
        <v>OnTime</v>
      </c>
      <c r="AM652" t="str">
        <f t="shared" si="87"/>
        <v>October</v>
      </c>
    </row>
    <row r="653" spans="1:39" x14ac:dyDescent="0.3">
      <c r="A653" s="1">
        <v>44039</v>
      </c>
      <c r="B653" t="s">
        <v>94</v>
      </c>
      <c r="C653" t="s">
        <v>95</v>
      </c>
      <c r="D653" t="s">
        <v>96</v>
      </c>
      <c r="E653">
        <v>20397</v>
      </c>
      <c r="F653">
        <v>5161</v>
      </c>
      <c r="G653" t="s">
        <v>97</v>
      </c>
      <c r="H653" t="s">
        <v>98</v>
      </c>
      <c r="I653" t="s">
        <v>436</v>
      </c>
      <c r="J653" t="s">
        <v>437</v>
      </c>
      <c r="K653">
        <v>1430</v>
      </c>
      <c r="L653">
        <v>1427</v>
      </c>
      <c r="M653">
        <v>-3</v>
      </c>
      <c r="N653">
        <v>21</v>
      </c>
      <c r="O653">
        <v>1448</v>
      </c>
      <c r="P653">
        <v>1528</v>
      </c>
      <c r="Q653">
        <v>6</v>
      </c>
      <c r="R653">
        <v>1531</v>
      </c>
      <c r="S653">
        <v>1534</v>
      </c>
      <c r="T653">
        <v>3</v>
      </c>
      <c r="U653">
        <v>0</v>
      </c>
      <c r="V653">
        <v>0</v>
      </c>
      <c r="W653">
        <v>61</v>
      </c>
      <c r="X653">
        <v>67</v>
      </c>
      <c r="Y653">
        <v>40</v>
      </c>
      <c r="Z653">
        <v>191</v>
      </c>
      <c r="AF653" t="str">
        <f t="shared" si="80"/>
        <v>15:34</v>
      </c>
      <c r="AG653" t="str">
        <f t="shared" si="83"/>
        <v>14:27</v>
      </c>
      <c r="AH653" s="5">
        <f t="shared" si="84"/>
        <v>4.6527777777777835E-2</v>
      </c>
      <c r="AI653" t="str">
        <f t="shared" si="81"/>
        <v>Afternoon</v>
      </c>
      <c r="AJ653" t="str">
        <f t="shared" si="82"/>
        <v>REMOVE</v>
      </c>
      <c r="AK653" t="str">
        <f t="shared" si="85"/>
        <v>Monday</v>
      </c>
      <c r="AL653" t="str">
        <f t="shared" si="86"/>
        <v>OnTime</v>
      </c>
      <c r="AM653" t="str">
        <f t="shared" si="87"/>
        <v>July</v>
      </c>
    </row>
    <row r="654" spans="1:39" x14ac:dyDescent="0.3">
      <c r="A654" s="1">
        <v>43775</v>
      </c>
      <c r="B654" t="s">
        <v>155</v>
      </c>
      <c r="C654" t="s">
        <v>156</v>
      </c>
      <c r="D654" t="s">
        <v>157</v>
      </c>
      <c r="E654">
        <v>20398</v>
      </c>
      <c r="F654">
        <v>3714</v>
      </c>
      <c r="G654" t="s">
        <v>277</v>
      </c>
      <c r="H654" t="s">
        <v>278</v>
      </c>
      <c r="I654" t="s">
        <v>30</v>
      </c>
      <c r="J654" t="s">
        <v>31</v>
      </c>
      <c r="K654">
        <v>1646</v>
      </c>
      <c r="L654">
        <v>1633</v>
      </c>
      <c r="M654">
        <v>-13</v>
      </c>
      <c r="N654">
        <v>27</v>
      </c>
      <c r="O654">
        <v>1700</v>
      </c>
      <c r="P654">
        <v>1806</v>
      </c>
      <c r="Q654">
        <v>5</v>
      </c>
      <c r="R654">
        <v>1812</v>
      </c>
      <c r="S654">
        <v>1811</v>
      </c>
      <c r="T654">
        <v>-1</v>
      </c>
      <c r="U654">
        <v>0</v>
      </c>
      <c r="V654">
        <v>0</v>
      </c>
      <c r="W654">
        <v>146</v>
      </c>
      <c r="X654">
        <v>158</v>
      </c>
      <c r="Y654">
        <v>126</v>
      </c>
      <c r="Z654">
        <v>695</v>
      </c>
      <c r="AF654" t="str">
        <f t="shared" ref="AF654:AF717" si="88">TEXT(INT(S654/100),"00") &amp; ":" &amp; TEXT(MOD(S654,100),"00")</f>
        <v>18:11</v>
      </c>
      <c r="AG654" t="str">
        <f t="shared" si="83"/>
        <v>16:33</v>
      </c>
      <c r="AH654" s="5">
        <f t="shared" si="84"/>
        <v>6.8055555555555536E-2</v>
      </c>
      <c r="AI654" t="str">
        <f t="shared" si="81"/>
        <v>Afternoon</v>
      </c>
      <c r="AJ654" t="str">
        <f t="shared" si="82"/>
        <v>REMOVE</v>
      </c>
      <c r="AK654" t="str">
        <f t="shared" si="85"/>
        <v>Wednesday</v>
      </c>
      <c r="AL654" t="str">
        <f t="shared" si="86"/>
        <v>OnTime</v>
      </c>
      <c r="AM654" t="str">
        <f t="shared" si="87"/>
        <v>November</v>
      </c>
    </row>
    <row r="655" spans="1:39" x14ac:dyDescent="0.3">
      <c r="A655" s="1">
        <v>43530</v>
      </c>
      <c r="B655" t="s">
        <v>32</v>
      </c>
      <c r="C655" t="s">
        <v>33</v>
      </c>
      <c r="D655" t="s">
        <v>34</v>
      </c>
      <c r="E655">
        <v>19393</v>
      </c>
      <c r="F655">
        <v>550</v>
      </c>
      <c r="G655" t="s">
        <v>60</v>
      </c>
      <c r="H655" t="s">
        <v>61</v>
      </c>
      <c r="I655" t="s">
        <v>42</v>
      </c>
      <c r="J655" t="s">
        <v>43</v>
      </c>
      <c r="K655">
        <v>2035</v>
      </c>
      <c r="L655">
        <v>2033</v>
      </c>
      <c r="M655">
        <v>-2</v>
      </c>
      <c r="N655">
        <v>11</v>
      </c>
      <c r="O655">
        <v>2044</v>
      </c>
      <c r="P655">
        <v>2201</v>
      </c>
      <c r="Q655">
        <v>4</v>
      </c>
      <c r="R655">
        <v>2215</v>
      </c>
      <c r="S655">
        <v>2205</v>
      </c>
      <c r="T655">
        <v>-10</v>
      </c>
      <c r="U655">
        <v>0</v>
      </c>
      <c r="V655">
        <v>0</v>
      </c>
      <c r="W655">
        <v>100</v>
      </c>
      <c r="X655">
        <v>92</v>
      </c>
      <c r="Y655">
        <v>77</v>
      </c>
      <c r="Z655">
        <v>547</v>
      </c>
      <c r="AF655" t="str">
        <f t="shared" si="88"/>
        <v>22:05</v>
      </c>
      <c r="AG655" t="str">
        <f t="shared" si="83"/>
        <v>20:33</v>
      </c>
      <c r="AH655" s="5">
        <f t="shared" si="84"/>
        <v>6.3888888888888884E-2</v>
      </c>
      <c r="AI655" t="str">
        <f t="shared" si="81"/>
        <v>Evening</v>
      </c>
      <c r="AJ655" t="str">
        <f t="shared" si="82"/>
        <v>REMOVE</v>
      </c>
      <c r="AK655" t="str">
        <f t="shared" si="85"/>
        <v>Wednesday</v>
      </c>
      <c r="AL655" t="str">
        <f t="shared" si="86"/>
        <v>OnTime</v>
      </c>
      <c r="AM655" t="str">
        <f t="shared" si="87"/>
        <v>March</v>
      </c>
    </row>
    <row r="656" spans="1:39" x14ac:dyDescent="0.3">
      <c r="A656" s="1">
        <v>45159</v>
      </c>
      <c r="B656" t="s">
        <v>141</v>
      </c>
      <c r="C656" t="s">
        <v>142</v>
      </c>
      <c r="D656" t="s">
        <v>143</v>
      </c>
      <c r="E656">
        <v>20363</v>
      </c>
      <c r="F656">
        <v>5247</v>
      </c>
      <c r="G656" t="s">
        <v>64</v>
      </c>
      <c r="H656" t="s">
        <v>65</v>
      </c>
      <c r="I656" t="s">
        <v>150</v>
      </c>
      <c r="J656" t="s">
        <v>85</v>
      </c>
      <c r="K656">
        <v>841</v>
      </c>
      <c r="L656">
        <v>835</v>
      </c>
      <c r="M656">
        <v>-6</v>
      </c>
      <c r="N656">
        <v>12</v>
      </c>
      <c r="O656">
        <v>847</v>
      </c>
      <c r="P656">
        <v>957</v>
      </c>
      <c r="Q656">
        <v>6</v>
      </c>
      <c r="R656">
        <v>1023</v>
      </c>
      <c r="S656">
        <v>1003</v>
      </c>
      <c r="T656">
        <v>-20</v>
      </c>
      <c r="U656">
        <v>0</v>
      </c>
      <c r="V656">
        <v>0</v>
      </c>
      <c r="W656">
        <v>102</v>
      </c>
      <c r="X656">
        <v>88</v>
      </c>
      <c r="Y656">
        <v>70</v>
      </c>
      <c r="Z656">
        <v>431</v>
      </c>
      <c r="AF656" t="str">
        <f t="shared" si="88"/>
        <v>10:03</v>
      </c>
      <c r="AG656" t="str">
        <f t="shared" si="83"/>
        <v>08:35</v>
      </c>
      <c r="AH656" s="5">
        <f t="shared" si="84"/>
        <v>6.1111111111111116E-2</v>
      </c>
      <c r="AI656" t="str">
        <f t="shared" si="81"/>
        <v>Morning</v>
      </c>
      <c r="AJ656" t="str">
        <f t="shared" si="82"/>
        <v>REMOVE</v>
      </c>
      <c r="AK656" t="str">
        <f t="shared" si="85"/>
        <v>Monday</v>
      </c>
      <c r="AL656" t="str">
        <f t="shared" si="86"/>
        <v>OnTime</v>
      </c>
      <c r="AM656" t="str">
        <f t="shared" si="87"/>
        <v>August</v>
      </c>
    </row>
    <row r="657" spans="1:39" x14ac:dyDescent="0.3">
      <c r="A657" s="1">
        <v>44930</v>
      </c>
      <c r="B657" t="s">
        <v>25</v>
      </c>
      <c r="C657" t="s">
        <v>26</v>
      </c>
      <c r="D657" t="s">
        <v>27</v>
      </c>
      <c r="E657">
        <v>20416</v>
      </c>
      <c r="F657">
        <v>303</v>
      </c>
      <c r="G657" t="s">
        <v>88</v>
      </c>
      <c r="H657" t="s">
        <v>89</v>
      </c>
      <c r="I657" t="s">
        <v>28</v>
      </c>
      <c r="J657" t="s">
        <v>29</v>
      </c>
      <c r="K657">
        <v>540</v>
      </c>
      <c r="L657">
        <v>533</v>
      </c>
      <c r="M657">
        <v>-7</v>
      </c>
      <c r="N657">
        <v>9</v>
      </c>
      <c r="O657">
        <v>542</v>
      </c>
      <c r="P657">
        <v>749</v>
      </c>
      <c r="Q657">
        <v>11</v>
      </c>
      <c r="R657">
        <v>814</v>
      </c>
      <c r="S657">
        <v>800</v>
      </c>
      <c r="T657">
        <v>-14</v>
      </c>
      <c r="U657">
        <v>0</v>
      </c>
      <c r="V657">
        <v>0</v>
      </c>
      <c r="W657">
        <v>154</v>
      </c>
      <c r="X657">
        <v>147</v>
      </c>
      <c r="Y657">
        <v>127</v>
      </c>
      <c r="Z657">
        <v>852</v>
      </c>
      <c r="AF657" t="str">
        <f t="shared" si="88"/>
        <v>08:00</v>
      </c>
      <c r="AG657" t="str">
        <f t="shared" si="83"/>
        <v>05:33</v>
      </c>
      <c r="AH657" s="5">
        <f t="shared" si="84"/>
        <v>0.1020833333333333</v>
      </c>
      <c r="AI657" t="str">
        <f t="shared" ref="AI657:AI720" si="89">IF(HOUR(AG657)&lt;6,"Night",IF(HOUR(AG657)&lt;12,"Morning",IF(HOUR(AG657)&lt;18,"Afternoon","Evening")))</f>
        <v>Night</v>
      </c>
      <c r="AJ657" t="str">
        <f t="shared" si="82"/>
        <v>REMOVE</v>
      </c>
      <c r="AK657" t="str">
        <f t="shared" si="85"/>
        <v>Wednesday</v>
      </c>
      <c r="AL657" t="str">
        <f t="shared" si="86"/>
        <v>OnTime</v>
      </c>
      <c r="AM657" t="str">
        <f t="shared" si="87"/>
        <v>January</v>
      </c>
    </row>
    <row r="658" spans="1:39" x14ac:dyDescent="0.3">
      <c r="A658" s="1">
        <v>43934</v>
      </c>
      <c r="B658" t="s">
        <v>32</v>
      </c>
      <c r="C658" t="s">
        <v>33</v>
      </c>
      <c r="D658" t="s">
        <v>34</v>
      </c>
      <c r="E658">
        <v>19393</v>
      </c>
      <c r="F658">
        <v>28</v>
      </c>
      <c r="G658" t="s">
        <v>35</v>
      </c>
      <c r="H658" t="s">
        <v>36</v>
      </c>
      <c r="I658" t="s">
        <v>21</v>
      </c>
      <c r="J658" t="s">
        <v>22</v>
      </c>
      <c r="K658">
        <v>1500</v>
      </c>
      <c r="L658">
        <v>0</v>
      </c>
      <c r="M658">
        <v>0</v>
      </c>
      <c r="R658">
        <v>1600</v>
      </c>
      <c r="S658">
        <v>0</v>
      </c>
      <c r="T658">
        <v>0</v>
      </c>
      <c r="U658">
        <v>1</v>
      </c>
      <c r="V658">
        <v>0</v>
      </c>
      <c r="W658">
        <v>120</v>
      </c>
      <c r="Z658">
        <v>651</v>
      </c>
      <c r="AF658" t="str">
        <f t="shared" si="88"/>
        <v>00:00</v>
      </c>
      <c r="AG658" t="str">
        <f t="shared" si="83"/>
        <v>00:00</v>
      </c>
      <c r="AH658" s="5">
        <f t="shared" si="84"/>
        <v>0</v>
      </c>
      <c r="AI658" t="str">
        <f t="shared" si="89"/>
        <v>Night</v>
      </c>
      <c r="AJ658" t="str">
        <f t="shared" si="82"/>
        <v>KEEP</v>
      </c>
      <c r="AK658" t="str">
        <f t="shared" si="85"/>
        <v>Monday</v>
      </c>
      <c r="AL658" t="str">
        <f t="shared" si="86"/>
        <v>OnTime</v>
      </c>
      <c r="AM658" t="str">
        <f t="shared" si="87"/>
        <v>April</v>
      </c>
    </row>
    <row r="659" spans="1:39" x14ac:dyDescent="0.3">
      <c r="A659" s="1">
        <v>44380</v>
      </c>
      <c r="B659" t="s">
        <v>81</v>
      </c>
      <c r="C659" t="s">
        <v>82</v>
      </c>
      <c r="D659" t="s">
        <v>83</v>
      </c>
      <c r="E659">
        <v>20409</v>
      </c>
      <c r="F659">
        <v>1700</v>
      </c>
      <c r="G659" t="s">
        <v>53</v>
      </c>
      <c r="H659" t="s">
        <v>54</v>
      </c>
      <c r="I659" t="s">
        <v>10</v>
      </c>
      <c r="J659" t="s">
        <v>11</v>
      </c>
      <c r="K659">
        <v>1307</v>
      </c>
      <c r="L659">
        <v>1306</v>
      </c>
      <c r="M659">
        <v>-1</v>
      </c>
      <c r="N659">
        <v>15</v>
      </c>
      <c r="O659">
        <v>1321</v>
      </c>
      <c r="P659">
        <v>2105</v>
      </c>
      <c r="Q659">
        <v>11</v>
      </c>
      <c r="R659">
        <v>2123</v>
      </c>
      <c r="S659">
        <v>2116</v>
      </c>
      <c r="T659">
        <v>-7</v>
      </c>
      <c r="U659">
        <v>0</v>
      </c>
      <c r="V659">
        <v>0</v>
      </c>
      <c r="W659">
        <v>316</v>
      </c>
      <c r="X659">
        <v>310</v>
      </c>
      <c r="Y659">
        <v>284</v>
      </c>
      <c r="Z659">
        <v>2343</v>
      </c>
      <c r="AF659" t="str">
        <f t="shared" si="88"/>
        <v>21:16</v>
      </c>
      <c r="AG659" t="str">
        <f t="shared" si="83"/>
        <v>13:06</v>
      </c>
      <c r="AH659" s="5">
        <f t="shared" si="84"/>
        <v>0.34027777777777779</v>
      </c>
      <c r="AI659" t="str">
        <f t="shared" si="89"/>
        <v>Afternoon</v>
      </c>
      <c r="AJ659" t="str">
        <f t="shared" si="82"/>
        <v>REMOVE</v>
      </c>
      <c r="AK659" t="str">
        <f t="shared" si="85"/>
        <v>Saturday</v>
      </c>
      <c r="AL659" t="str">
        <f t="shared" si="86"/>
        <v>OnTime</v>
      </c>
      <c r="AM659" t="str">
        <f t="shared" si="87"/>
        <v>July</v>
      </c>
    </row>
    <row r="660" spans="1:39" x14ac:dyDescent="0.3">
      <c r="A660" s="1">
        <v>44753</v>
      </c>
      <c r="B660" t="s">
        <v>14</v>
      </c>
      <c r="C660" t="s">
        <v>15</v>
      </c>
      <c r="D660" t="s">
        <v>16</v>
      </c>
      <c r="E660">
        <v>19790</v>
      </c>
      <c r="F660">
        <v>1091</v>
      </c>
      <c r="G660" t="s">
        <v>17</v>
      </c>
      <c r="H660" t="s">
        <v>18</v>
      </c>
      <c r="I660" t="s">
        <v>212</v>
      </c>
      <c r="J660" t="s">
        <v>213</v>
      </c>
      <c r="K660">
        <v>1835</v>
      </c>
      <c r="L660">
        <v>1832</v>
      </c>
      <c r="M660">
        <v>-3</v>
      </c>
      <c r="N660">
        <v>11</v>
      </c>
      <c r="O660">
        <v>1843</v>
      </c>
      <c r="P660">
        <v>1946</v>
      </c>
      <c r="Q660">
        <v>3</v>
      </c>
      <c r="R660">
        <v>2012</v>
      </c>
      <c r="S660">
        <v>1949</v>
      </c>
      <c r="T660">
        <v>-23</v>
      </c>
      <c r="U660">
        <v>0</v>
      </c>
      <c r="V660">
        <v>0</v>
      </c>
      <c r="W660">
        <v>217</v>
      </c>
      <c r="X660">
        <v>197</v>
      </c>
      <c r="Y660">
        <v>183</v>
      </c>
      <c r="Z660">
        <v>1426</v>
      </c>
      <c r="AF660" t="str">
        <f t="shared" si="88"/>
        <v>19:49</v>
      </c>
      <c r="AG660" t="str">
        <f t="shared" si="83"/>
        <v>18:32</v>
      </c>
      <c r="AH660" s="5">
        <f t="shared" si="84"/>
        <v>5.3472222222222143E-2</v>
      </c>
      <c r="AI660" t="str">
        <f t="shared" si="89"/>
        <v>Evening</v>
      </c>
      <c r="AJ660" t="str">
        <f t="shared" si="82"/>
        <v>REMOVE</v>
      </c>
      <c r="AK660" t="str">
        <f t="shared" si="85"/>
        <v>Monday</v>
      </c>
      <c r="AL660" t="str">
        <f t="shared" si="86"/>
        <v>OnTime</v>
      </c>
      <c r="AM660" t="str">
        <f t="shared" si="87"/>
        <v>July</v>
      </c>
    </row>
    <row r="661" spans="1:39" x14ac:dyDescent="0.3">
      <c r="A661" s="1">
        <v>43844</v>
      </c>
      <c r="B661" t="s">
        <v>39</v>
      </c>
      <c r="C661" t="s">
        <v>40</v>
      </c>
      <c r="D661" t="s">
        <v>41</v>
      </c>
      <c r="E661">
        <v>19805</v>
      </c>
      <c r="F661">
        <v>2163</v>
      </c>
      <c r="G661" t="s">
        <v>44</v>
      </c>
      <c r="H661" t="s">
        <v>45</v>
      </c>
      <c r="I661" t="s">
        <v>150</v>
      </c>
      <c r="J661" t="s">
        <v>85</v>
      </c>
      <c r="K661">
        <v>1000</v>
      </c>
      <c r="L661">
        <v>954</v>
      </c>
      <c r="M661">
        <v>-6</v>
      </c>
      <c r="N661">
        <v>10</v>
      </c>
      <c r="O661">
        <v>1004</v>
      </c>
      <c r="P661">
        <v>1055</v>
      </c>
      <c r="Q661">
        <v>7</v>
      </c>
      <c r="R661">
        <v>1124</v>
      </c>
      <c r="S661">
        <v>1102</v>
      </c>
      <c r="T661">
        <v>-22</v>
      </c>
      <c r="U661">
        <v>0</v>
      </c>
      <c r="V661">
        <v>0</v>
      </c>
      <c r="W661">
        <v>84</v>
      </c>
      <c r="X661">
        <v>68</v>
      </c>
      <c r="Y661">
        <v>51</v>
      </c>
      <c r="Z661">
        <v>184</v>
      </c>
      <c r="AF661" t="str">
        <f t="shared" si="88"/>
        <v>11:02</v>
      </c>
      <c r="AG661" t="str">
        <f t="shared" si="83"/>
        <v>09:54</v>
      </c>
      <c r="AH661" s="5">
        <f t="shared" si="84"/>
        <v>4.7222222222222221E-2</v>
      </c>
      <c r="AI661" t="str">
        <f t="shared" si="89"/>
        <v>Morning</v>
      </c>
      <c r="AJ661" t="str">
        <f t="shared" si="82"/>
        <v>REMOVE</v>
      </c>
      <c r="AK661" t="str">
        <f t="shared" si="85"/>
        <v>Tuesday</v>
      </c>
      <c r="AL661" t="str">
        <f t="shared" si="86"/>
        <v>OnTime</v>
      </c>
      <c r="AM661" t="str">
        <f t="shared" si="87"/>
        <v>January</v>
      </c>
    </row>
    <row r="662" spans="1:39" x14ac:dyDescent="0.3">
      <c r="A662" s="1">
        <v>43542</v>
      </c>
      <c r="B662" t="s">
        <v>122</v>
      </c>
      <c r="C662" t="s">
        <v>123</v>
      </c>
      <c r="D662" t="s">
        <v>124</v>
      </c>
      <c r="E662">
        <v>20304</v>
      </c>
      <c r="F662">
        <v>3892</v>
      </c>
      <c r="G662" t="s">
        <v>120</v>
      </c>
      <c r="H662" t="s">
        <v>121</v>
      </c>
      <c r="I662" t="s">
        <v>105</v>
      </c>
      <c r="J662" t="s">
        <v>106</v>
      </c>
      <c r="K662">
        <v>845</v>
      </c>
      <c r="L662">
        <v>837</v>
      </c>
      <c r="M662">
        <v>-8</v>
      </c>
      <c r="N662">
        <v>19</v>
      </c>
      <c r="O662">
        <v>856</v>
      </c>
      <c r="P662">
        <v>913</v>
      </c>
      <c r="Q662">
        <v>4</v>
      </c>
      <c r="R662">
        <v>939</v>
      </c>
      <c r="S662">
        <v>917</v>
      </c>
      <c r="T662">
        <v>-22</v>
      </c>
      <c r="U662">
        <v>0</v>
      </c>
      <c r="V662">
        <v>0</v>
      </c>
      <c r="W662">
        <v>114</v>
      </c>
      <c r="X662">
        <v>100</v>
      </c>
      <c r="Y662">
        <v>77</v>
      </c>
      <c r="Z662">
        <v>546</v>
      </c>
      <c r="AF662" t="str">
        <f t="shared" si="88"/>
        <v>09:17</v>
      </c>
      <c r="AG662" t="str">
        <f t="shared" si="83"/>
        <v>08:37</v>
      </c>
      <c r="AH662" s="5">
        <f t="shared" si="84"/>
        <v>2.777777777777779E-2</v>
      </c>
      <c r="AI662" t="str">
        <f t="shared" si="89"/>
        <v>Morning</v>
      </c>
      <c r="AJ662" t="str">
        <f t="shared" si="82"/>
        <v>REMOVE</v>
      </c>
      <c r="AK662" t="str">
        <f t="shared" si="85"/>
        <v>Monday</v>
      </c>
      <c r="AL662" t="str">
        <f t="shared" si="86"/>
        <v>OnTime</v>
      </c>
      <c r="AM662" t="str">
        <f t="shared" si="87"/>
        <v>March</v>
      </c>
    </row>
    <row r="663" spans="1:39" x14ac:dyDescent="0.3">
      <c r="A663" s="1">
        <v>43576</v>
      </c>
      <c r="B663" t="s">
        <v>14</v>
      </c>
      <c r="C663" t="s">
        <v>15</v>
      </c>
      <c r="D663" t="s">
        <v>16</v>
      </c>
      <c r="E663">
        <v>19790</v>
      </c>
      <c r="F663">
        <v>2372</v>
      </c>
      <c r="G663" t="s">
        <v>17</v>
      </c>
      <c r="H663" t="s">
        <v>18</v>
      </c>
      <c r="I663" t="s">
        <v>76</v>
      </c>
      <c r="J663" t="s">
        <v>77</v>
      </c>
      <c r="K663">
        <v>1015</v>
      </c>
      <c r="L663">
        <v>1009</v>
      </c>
      <c r="M663">
        <v>-6</v>
      </c>
      <c r="N663">
        <v>12</v>
      </c>
      <c r="O663">
        <v>1021</v>
      </c>
      <c r="P663">
        <v>1229</v>
      </c>
      <c r="Q663">
        <v>4</v>
      </c>
      <c r="R663">
        <v>1258</v>
      </c>
      <c r="S663">
        <v>1233</v>
      </c>
      <c r="T663">
        <v>-25</v>
      </c>
      <c r="U663">
        <v>0</v>
      </c>
      <c r="V663">
        <v>0</v>
      </c>
      <c r="W663">
        <v>163</v>
      </c>
      <c r="X663">
        <v>144</v>
      </c>
      <c r="Y663">
        <v>128</v>
      </c>
      <c r="Z663">
        <v>1039</v>
      </c>
      <c r="AF663" t="str">
        <f t="shared" si="88"/>
        <v>12:33</v>
      </c>
      <c r="AG663" t="str">
        <f t="shared" si="83"/>
        <v>10:09</v>
      </c>
      <c r="AH663" s="5">
        <f t="shared" si="84"/>
        <v>0.10000000000000003</v>
      </c>
      <c r="AI663" t="str">
        <f t="shared" si="89"/>
        <v>Morning</v>
      </c>
      <c r="AJ663" t="str">
        <f t="shared" si="82"/>
        <v>REMOVE</v>
      </c>
      <c r="AK663" t="str">
        <f t="shared" si="85"/>
        <v>Sunday</v>
      </c>
      <c r="AL663" t="str">
        <f t="shared" si="86"/>
        <v>OnTime</v>
      </c>
      <c r="AM663" t="str">
        <f t="shared" si="87"/>
        <v>April</v>
      </c>
    </row>
    <row r="664" spans="1:39" x14ac:dyDescent="0.3">
      <c r="A664" s="1">
        <v>44285</v>
      </c>
      <c r="B664" t="s">
        <v>14</v>
      </c>
      <c r="C664" t="s">
        <v>15</v>
      </c>
      <c r="D664" t="s">
        <v>16</v>
      </c>
      <c r="E664">
        <v>19790</v>
      </c>
      <c r="F664">
        <v>1298</v>
      </c>
      <c r="G664" t="s">
        <v>17</v>
      </c>
      <c r="H664" t="s">
        <v>18</v>
      </c>
      <c r="I664" t="s">
        <v>84</v>
      </c>
      <c r="J664" t="s">
        <v>85</v>
      </c>
      <c r="K664">
        <v>1245</v>
      </c>
      <c r="L664">
        <v>1240</v>
      </c>
      <c r="M664">
        <v>-5</v>
      </c>
      <c r="N664">
        <v>11</v>
      </c>
      <c r="O664">
        <v>1251</v>
      </c>
      <c r="P664">
        <v>1602</v>
      </c>
      <c r="Q664">
        <v>3</v>
      </c>
      <c r="R664">
        <v>1622</v>
      </c>
      <c r="S664">
        <v>1605</v>
      </c>
      <c r="T664">
        <v>-17</v>
      </c>
      <c r="U664">
        <v>0</v>
      </c>
      <c r="V664">
        <v>0</v>
      </c>
      <c r="W664">
        <v>157</v>
      </c>
      <c r="X664">
        <v>145</v>
      </c>
      <c r="Y664">
        <v>131</v>
      </c>
      <c r="Z664">
        <v>1029</v>
      </c>
      <c r="AF664" t="str">
        <f t="shared" si="88"/>
        <v>16:05</v>
      </c>
      <c r="AG664" t="str">
        <f t="shared" si="83"/>
        <v>12:40</v>
      </c>
      <c r="AH664" s="5">
        <f t="shared" si="84"/>
        <v>0.14236111111111105</v>
      </c>
      <c r="AI664" t="str">
        <f t="shared" si="89"/>
        <v>Afternoon</v>
      </c>
      <c r="AJ664" t="str">
        <f t="shared" si="82"/>
        <v>REMOVE</v>
      </c>
      <c r="AK664" t="str">
        <f t="shared" si="85"/>
        <v>Tuesday</v>
      </c>
      <c r="AL664" t="str">
        <f t="shared" si="86"/>
        <v>OnTime</v>
      </c>
      <c r="AM664" t="str">
        <f t="shared" si="87"/>
        <v>March</v>
      </c>
    </row>
    <row r="665" spans="1:39" x14ac:dyDescent="0.3">
      <c r="A665" s="1">
        <v>43544</v>
      </c>
      <c r="B665" t="s">
        <v>122</v>
      </c>
      <c r="C665" t="s">
        <v>123</v>
      </c>
      <c r="D665" t="s">
        <v>124</v>
      </c>
      <c r="E665">
        <v>20304</v>
      </c>
      <c r="F665">
        <v>7370</v>
      </c>
      <c r="G665" t="s">
        <v>440</v>
      </c>
      <c r="H665" t="s">
        <v>441</v>
      </c>
      <c r="I665" t="s">
        <v>17</v>
      </c>
      <c r="J665" t="s">
        <v>18</v>
      </c>
      <c r="K665">
        <v>510</v>
      </c>
      <c r="L665">
        <v>502</v>
      </c>
      <c r="M665">
        <v>-8</v>
      </c>
      <c r="N665">
        <v>12</v>
      </c>
      <c r="O665">
        <v>514</v>
      </c>
      <c r="P665">
        <v>552</v>
      </c>
      <c r="Q665">
        <v>7</v>
      </c>
      <c r="R665">
        <v>619</v>
      </c>
      <c r="S665">
        <v>559</v>
      </c>
      <c r="T665">
        <v>-20</v>
      </c>
      <c r="U665">
        <v>0</v>
      </c>
      <c r="V665">
        <v>0</v>
      </c>
      <c r="W665">
        <v>69</v>
      </c>
      <c r="X665">
        <v>57</v>
      </c>
      <c r="Y665">
        <v>38</v>
      </c>
      <c r="Z665">
        <v>199</v>
      </c>
      <c r="AF665" t="str">
        <f t="shared" si="88"/>
        <v>05:59</v>
      </c>
      <c r="AG665" t="str">
        <f t="shared" si="83"/>
        <v>05:02</v>
      </c>
      <c r="AH665" s="5">
        <f t="shared" si="84"/>
        <v>3.9583333333333331E-2</v>
      </c>
      <c r="AI665" t="str">
        <f t="shared" si="89"/>
        <v>Night</v>
      </c>
      <c r="AJ665" t="str">
        <f t="shared" si="82"/>
        <v>REMOVE</v>
      </c>
      <c r="AK665" t="str">
        <f t="shared" si="85"/>
        <v>Wednesday</v>
      </c>
      <c r="AL665" t="str">
        <f t="shared" si="86"/>
        <v>OnTime</v>
      </c>
      <c r="AM665" t="str">
        <f t="shared" si="87"/>
        <v>March</v>
      </c>
    </row>
    <row r="666" spans="1:39" x14ac:dyDescent="0.3">
      <c r="A666" s="1">
        <v>44887</v>
      </c>
      <c r="B666" t="s">
        <v>283</v>
      </c>
      <c r="C666" t="s">
        <v>284</v>
      </c>
      <c r="D666" t="s">
        <v>285</v>
      </c>
      <c r="E666">
        <v>19690</v>
      </c>
      <c r="F666">
        <v>9</v>
      </c>
      <c r="G666" t="s">
        <v>53</v>
      </c>
      <c r="H666" t="s">
        <v>54</v>
      </c>
      <c r="I666" t="s">
        <v>231</v>
      </c>
      <c r="J666" t="s">
        <v>232</v>
      </c>
      <c r="K666">
        <v>1710</v>
      </c>
      <c r="L666">
        <v>1716</v>
      </c>
      <c r="M666">
        <v>6</v>
      </c>
      <c r="N666">
        <v>17</v>
      </c>
      <c r="O666">
        <v>1733</v>
      </c>
      <c r="P666">
        <v>2033</v>
      </c>
      <c r="Q666">
        <v>7</v>
      </c>
      <c r="R666">
        <v>2110</v>
      </c>
      <c r="S666">
        <v>2040</v>
      </c>
      <c r="T666">
        <v>-30</v>
      </c>
      <c r="U666">
        <v>0</v>
      </c>
      <c r="V666">
        <v>0</v>
      </c>
      <c r="W666">
        <v>360</v>
      </c>
      <c r="X666">
        <v>324</v>
      </c>
      <c r="Y666">
        <v>300</v>
      </c>
      <c r="Z666">
        <v>2556</v>
      </c>
      <c r="AF666" t="str">
        <f t="shared" si="88"/>
        <v>20:40</v>
      </c>
      <c r="AG666" t="str">
        <f t="shared" si="83"/>
        <v>17:16</v>
      </c>
      <c r="AH666" s="5">
        <f t="shared" si="84"/>
        <v>0.14166666666666672</v>
      </c>
      <c r="AI666" t="str">
        <f t="shared" si="89"/>
        <v>Afternoon</v>
      </c>
      <c r="AJ666" t="str">
        <f t="shared" si="82"/>
        <v>REMOVE</v>
      </c>
      <c r="AK666" t="str">
        <f t="shared" si="85"/>
        <v>Tuesday</v>
      </c>
      <c r="AL666" t="str">
        <f t="shared" si="86"/>
        <v>OnTime</v>
      </c>
      <c r="AM666" t="str">
        <f t="shared" si="87"/>
        <v>November</v>
      </c>
    </row>
    <row r="667" spans="1:39" x14ac:dyDescent="0.3">
      <c r="A667" s="1">
        <v>43862</v>
      </c>
      <c r="B667" t="s">
        <v>81</v>
      </c>
      <c r="C667" t="s">
        <v>82</v>
      </c>
      <c r="D667" t="s">
        <v>83</v>
      </c>
      <c r="E667">
        <v>20409</v>
      </c>
      <c r="F667">
        <v>2779</v>
      </c>
      <c r="G667" t="s">
        <v>44</v>
      </c>
      <c r="H667" t="s">
        <v>45</v>
      </c>
      <c r="I667" t="s">
        <v>12</v>
      </c>
      <c r="J667" t="s">
        <v>13</v>
      </c>
      <c r="K667">
        <v>2001</v>
      </c>
      <c r="L667">
        <v>1952</v>
      </c>
      <c r="M667">
        <v>-9</v>
      </c>
      <c r="N667">
        <v>12</v>
      </c>
      <c r="O667">
        <v>2004</v>
      </c>
      <c r="P667">
        <v>2050</v>
      </c>
      <c r="Q667">
        <v>8</v>
      </c>
      <c r="R667">
        <v>2134</v>
      </c>
      <c r="S667">
        <v>2058</v>
      </c>
      <c r="T667">
        <v>-36</v>
      </c>
      <c r="U667">
        <v>0</v>
      </c>
      <c r="V667">
        <v>0</v>
      </c>
      <c r="W667">
        <v>93</v>
      </c>
      <c r="X667">
        <v>66</v>
      </c>
      <c r="Y667">
        <v>46</v>
      </c>
      <c r="Z667">
        <v>200</v>
      </c>
      <c r="AF667" t="str">
        <f t="shared" si="88"/>
        <v>20:58</v>
      </c>
      <c r="AG667" t="str">
        <f t="shared" si="83"/>
        <v>19:52</v>
      </c>
      <c r="AH667" s="5">
        <f t="shared" si="84"/>
        <v>4.5833333333333393E-2</v>
      </c>
      <c r="AI667" t="str">
        <f t="shared" si="89"/>
        <v>Evening</v>
      </c>
      <c r="AJ667" t="str">
        <f t="shared" si="82"/>
        <v>REMOVE</v>
      </c>
      <c r="AK667" t="str">
        <f t="shared" si="85"/>
        <v>Saturday</v>
      </c>
      <c r="AL667" t="str">
        <f t="shared" si="86"/>
        <v>OnTime</v>
      </c>
      <c r="AM667" t="str">
        <f t="shared" si="87"/>
        <v>February</v>
      </c>
    </row>
    <row r="668" spans="1:39" x14ac:dyDescent="0.3">
      <c r="A668" s="1">
        <v>44473</v>
      </c>
      <c r="B668" t="s">
        <v>14</v>
      </c>
      <c r="C668" t="s">
        <v>15</v>
      </c>
      <c r="D668" t="s">
        <v>16</v>
      </c>
      <c r="E668">
        <v>19790</v>
      </c>
      <c r="F668">
        <v>1659</v>
      </c>
      <c r="G668" t="s">
        <v>174</v>
      </c>
      <c r="H668" t="s">
        <v>175</v>
      </c>
      <c r="I668" t="s">
        <v>120</v>
      </c>
      <c r="J668" t="s">
        <v>121</v>
      </c>
      <c r="K668">
        <v>1010</v>
      </c>
      <c r="L668">
        <v>1006</v>
      </c>
      <c r="M668">
        <v>-4</v>
      </c>
      <c r="N668">
        <v>23</v>
      </c>
      <c r="O668">
        <v>1029</v>
      </c>
      <c r="P668">
        <v>1239</v>
      </c>
      <c r="Q668">
        <v>5</v>
      </c>
      <c r="R668">
        <v>1249</v>
      </c>
      <c r="S668">
        <v>1244</v>
      </c>
      <c r="T668">
        <v>-5</v>
      </c>
      <c r="U668">
        <v>0</v>
      </c>
      <c r="V668">
        <v>0</v>
      </c>
      <c r="W668">
        <v>99</v>
      </c>
      <c r="X668">
        <v>98</v>
      </c>
      <c r="Y668">
        <v>70</v>
      </c>
      <c r="Z668">
        <v>507</v>
      </c>
      <c r="AF668" t="str">
        <f t="shared" si="88"/>
        <v>12:44</v>
      </c>
      <c r="AG668" t="str">
        <f t="shared" si="83"/>
        <v>10:06</v>
      </c>
      <c r="AH668" s="5">
        <f t="shared" si="84"/>
        <v>0.10972222222222222</v>
      </c>
      <c r="AI668" t="str">
        <f t="shared" si="89"/>
        <v>Morning</v>
      </c>
      <c r="AJ668" t="str">
        <f t="shared" si="82"/>
        <v>REMOVE</v>
      </c>
      <c r="AK668" t="str">
        <f t="shared" si="85"/>
        <v>Monday</v>
      </c>
      <c r="AL668" t="str">
        <f t="shared" si="86"/>
        <v>OnTime</v>
      </c>
      <c r="AM668" t="str">
        <f t="shared" si="87"/>
        <v>October</v>
      </c>
    </row>
    <row r="669" spans="1:39" x14ac:dyDescent="0.3">
      <c r="A669" s="1">
        <v>43878</v>
      </c>
      <c r="B669" t="s">
        <v>32</v>
      </c>
      <c r="C669" t="s">
        <v>33</v>
      </c>
      <c r="D669" t="s">
        <v>34</v>
      </c>
      <c r="E669">
        <v>19393</v>
      </c>
      <c r="F669">
        <v>1772</v>
      </c>
      <c r="G669" t="s">
        <v>174</v>
      </c>
      <c r="H669" t="s">
        <v>175</v>
      </c>
      <c r="I669" t="s">
        <v>23</v>
      </c>
      <c r="J669" t="s">
        <v>24</v>
      </c>
      <c r="K669">
        <v>1400</v>
      </c>
      <c r="L669">
        <v>1435</v>
      </c>
      <c r="M669">
        <v>35</v>
      </c>
      <c r="N669">
        <v>7</v>
      </c>
      <c r="O669">
        <v>1442</v>
      </c>
      <c r="P669">
        <v>1522</v>
      </c>
      <c r="Q669">
        <v>3</v>
      </c>
      <c r="R669">
        <v>1515</v>
      </c>
      <c r="S669">
        <v>1525</v>
      </c>
      <c r="T669">
        <v>10</v>
      </c>
      <c r="U669">
        <v>0</v>
      </c>
      <c r="V669">
        <v>0</v>
      </c>
      <c r="W669">
        <v>135</v>
      </c>
      <c r="X669">
        <v>110</v>
      </c>
      <c r="Y669">
        <v>100</v>
      </c>
      <c r="Z669">
        <v>651</v>
      </c>
      <c r="AF669" t="str">
        <f t="shared" si="88"/>
        <v>15:25</v>
      </c>
      <c r="AG669" t="str">
        <f t="shared" si="83"/>
        <v>14:35</v>
      </c>
      <c r="AH669" s="5">
        <f t="shared" si="84"/>
        <v>3.4722222222222321E-2</v>
      </c>
      <c r="AI669" t="str">
        <f t="shared" si="89"/>
        <v>Afternoon</v>
      </c>
      <c r="AJ669" t="str">
        <f t="shared" si="82"/>
        <v>KEEP</v>
      </c>
      <c r="AK669" t="str">
        <f t="shared" si="85"/>
        <v>Monday</v>
      </c>
      <c r="AL669" t="str">
        <f t="shared" si="86"/>
        <v>OnTime</v>
      </c>
      <c r="AM669" t="str">
        <f t="shared" si="87"/>
        <v>February</v>
      </c>
    </row>
    <row r="670" spans="1:39" x14ac:dyDescent="0.3">
      <c r="A670" s="1">
        <v>45007</v>
      </c>
      <c r="B670" t="s">
        <v>7</v>
      </c>
      <c r="C670" t="s">
        <v>8</v>
      </c>
      <c r="D670" t="s">
        <v>9</v>
      </c>
      <c r="E670">
        <v>19977</v>
      </c>
      <c r="F670">
        <v>2278</v>
      </c>
      <c r="G670" t="s">
        <v>80</v>
      </c>
      <c r="H670" t="s">
        <v>67</v>
      </c>
      <c r="I670" t="s">
        <v>19</v>
      </c>
      <c r="J670" t="s">
        <v>20</v>
      </c>
      <c r="K670">
        <v>1553</v>
      </c>
      <c r="L670">
        <v>1547</v>
      </c>
      <c r="M670">
        <v>-6</v>
      </c>
      <c r="N670">
        <v>17</v>
      </c>
      <c r="O670">
        <v>1604</v>
      </c>
      <c r="P670">
        <v>1806</v>
      </c>
      <c r="Q670">
        <v>7</v>
      </c>
      <c r="R670">
        <v>1832</v>
      </c>
      <c r="S670">
        <v>1813</v>
      </c>
      <c r="T670">
        <v>-19</v>
      </c>
      <c r="U670">
        <v>0</v>
      </c>
      <c r="V670">
        <v>0</v>
      </c>
      <c r="W670">
        <v>279</v>
      </c>
      <c r="X670">
        <v>266</v>
      </c>
      <c r="Y670">
        <v>242</v>
      </c>
      <c r="Z670">
        <v>1721</v>
      </c>
      <c r="AF670" t="str">
        <f t="shared" si="88"/>
        <v>18:13</v>
      </c>
      <c r="AG670" t="str">
        <f t="shared" si="83"/>
        <v>15:47</v>
      </c>
      <c r="AH670" s="5">
        <f t="shared" si="84"/>
        <v>0.10138888888888886</v>
      </c>
      <c r="AI670" t="str">
        <f t="shared" si="89"/>
        <v>Afternoon</v>
      </c>
      <c r="AJ670" t="str">
        <f t="shared" si="82"/>
        <v>REMOVE</v>
      </c>
      <c r="AK670" t="str">
        <f t="shared" si="85"/>
        <v>Wednesday</v>
      </c>
      <c r="AL670" t="str">
        <f t="shared" si="86"/>
        <v>OnTime</v>
      </c>
      <c r="AM670" t="str">
        <f t="shared" si="87"/>
        <v>March</v>
      </c>
    </row>
    <row r="671" spans="1:39" x14ac:dyDescent="0.3">
      <c r="A671" s="1">
        <v>43689</v>
      </c>
      <c r="B671" t="s">
        <v>32</v>
      </c>
      <c r="C671" t="s">
        <v>33</v>
      </c>
      <c r="D671" t="s">
        <v>34</v>
      </c>
      <c r="E671">
        <v>19393</v>
      </c>
      <c r="F671">
        <v>1558</v>
      </c>
      <c r="G671" t="s">
        <v>70</v>
      </c>
      <c r="H671" t="s">
        <v>71</v>
      </c>
      <c r="I671" t="s">
        <v>103</v>
      </c>
      <c r="J671" t="s">
        <v>104</v>
      </c>
      <c r="K671">
        <v>2120</v>
      </c>
      <c r="L671">
        <v>2115</v>
      </c>
      <c r="M671">
        <v>-5</v>
      </c>
      <c r="N671">
        <v>10</v>
      </c>
      <c r="O671">
        <v>2125</v>
      </c>
      <c r="P671">
        <v>2230</v>
      </c>
      <c r="Q671">
        <v>6</v>
      </c>
      <c r="R671">
        <v>2240</v>
      </c>
      <c r="S671">
        <v>2236</v>
      </c>
      <c r="T671">
        <v>-4</v>
      </c>
      <c r="U671">
        <v>0</v>
      </c>
      <c r="V671">
        <v>0</v>
      </c>
      <c r="W671">
        <v>80</v>
      </c>
      <c r="X671">
        <v>81</v>
      </c>
      <c r="Y671">
        <v>65</v>
      </c>
      <c r="Z671">
        <v>386</v>
      </c>
      <c r="AF671" t="str">
        <f t="shared" si="88"/>
        <v>22:36</v>
      </c>
      <c r="AG671" t="str">
        <f t="shared" si="83"/>
        <v>21:15</v>
      </c>
      <c r="AH671" s="5">
        <f t="shared" si="84"/>
        <v>5.6250000000000022E-2</v>
      </c>
      <c r="AI671" t="str">
        <f t="shared" si="89"/>
        <v>Evening</v>
      </c>
      <c r="AJ671" t="str">
        <f t="shared" si="82"/>
        <v>REMOVE</v>
      </c>
      <c r="AK671" t="str">
        <f t="shared" si="85"/>
        <v>Monday</v>
      </c>
      <c r="AL671" t="str">
        <f t="shared" si="86"/>
        <v>OnTime</v>
      </c>
      <c r="AM671" t="str">
        <f t="shared" si="87"/>
        <v>August</v>
      </c>
    </row>
    <row r="672" spans="1:39" x14ac:dyDescent="0.3">
      <c r="A672" s="1">
        <v>45083</v>
      </c>
      <c r="B672" t="s">
        <v>39</v>
      </c>
      <c r="C672" t="s">
        <v>40</v>
      </c>
      <c r="D672" t="s">
        <v>41</v>
      </c>
      <c r="E672">
        <v>19805</v>
      </c>
      <c r="F672">
        <v>1825</v>
      </c>
      <c r="G672" t="s">
        <v>30</v>
      </c>
      <c r="H672" t="s">
        <v>31</v>
      </c>
      <c r="I672" t="s">
        <v>442</v>
      </c>
      <c r="J672" t="s">
        <v>443</v>
      </c>
      <c r="K672">
        <v>912</v>
      </c>
      <c r="L672">
        <v>907</v>
      </c>
      <c r="M672">
        <v>-5</v>
      </c>
      <c r="N672">
        <v>16</v>
      </c>
      <c r="O672">
        <v>923</v>
      </c>
      <c r="P672">
        <v>1044</v>
      </c>
      <c r="Q672">
        <v>3</v>
      </c>
      <c r="R672">
        <v>1104</v>
      </c>
      <c r="S672">
        <v>1047</v>
      </c>
      <c r="T672">
        <v>-17</v>
      </c>
      <c r="U672">
        <v>0</v>
      </c>
      <c r="V672">
        <v>0</v>
      </c>
      <c r="W672">
        <v>172</v>
      </c>
      <c r="X672">
        <v>160</v>
      </c>
      <c r="Y672">
        <v>141</v>
      </c>
      <c r="Z672">
        <v>1047</v>
      </c>
      <c r="AF672" t="str">
        <f t="shared" si="88"/>
        <v>10:47</v>
      </c>
      <c r="AG672" t="str">
        <f t="shared" si="83"/>
        <v>09:07</v>
      </c>
      <c r="AH672" s="5">
        <f t="shared" si="84"/>
        <v>6.9444444444444475E-2</v>
      </c>
      <c r="AI672" t="str">
        <f t="shared" si="89"/>
        <v>Morning</v>
      </c>
      <c r="AJ672" t="str">
        <f t="shared" si="82"/>
        <v>REMOVE</v>
      </c>
      <c r="AK672" t="str">
        <f t="shared" si="85"/>
        <v>Tuesday</v>
      </c>
      <c r="AL672" t="str">
        <f t="shared" si="86"/>
        <v>OnTime</v>
      </c>
      <c r="AM672" t="str">
        <f t="shared" si="87"/>
        <v>June</v>
      </c>
    </row>
    <row r="673" spans="1:39" x14ac:dyDescent="0.3">
      <c r="A673" s="1">
        <v>43828</v>
      </c>
      <c r="B673" t="s">
        <v>7</v>
      </c>
      <c r="C673" t="s">
        <v>8</v>
      </c>
      <c r="D673" t="s">
        <v>9</v>
      </c>
      <c r="E673">
        <v>19977</v>
      </c>
      <c r="F673">
        <v>2368</v>
      </c>
      <c r="G673" t="s">
        <v>23</v>
      </c>
      <c r="H673" t="s">
        <v>24</v>
      </c>
      <c r="I673" t="s">
        <v>167</v>
      </c>
      <c r="J673" t="s">
        <v>168</v>
      </c>
      <c r="K673">
        <v>907</v>
      </c>
      <c r="L673">
        <v>904</v>
      </c>
      <c r="M673">
        <v>-3</v>
      </c>
      <c r="N673">
        <v>23</v>
      </c>
      <c r="O673">
        <v>927</v>
      </c>
      <c r="P673">
        <v>1035</v>
      </c>
      <c r="Q673">
        <v>2</v>
      </c>
      <c r="R673">
        <v>1045</v>
      </c>
      <c r="S673">
        <v>1037</v>
      </c>
      <c r="T673">
        <v>-8</v>
      </c>
      <c r="U673">
        <v>0</v>
      </c>
      <c r="V673">
        <v>0</v>
      </c>
      <c r="W673">
        <v>98</v>
      </c>
      <c r="X673">
        <v>93</v>
      </c>
      <c r="Y673">
        <v>68</v>
      </c>
      <c r="Z673">
        <v>447</v>
      </c>
      <c r="AF673" t="str">
        <f t="shared" si="88"/>
        <v>10:37</v>
      </c>
      <c r="AG673" t="str">
        <f t="shared" si="83"/>
        <v>09:04</v>
      </c>
      <c r="AH673" s="5">
        <f t="shared" si="84"/>
        <v>6.4583333333333326E-2</v>
      </c>
      <c r="AI673" t="str">
        <f t="shared" si="89"/>
        <v>Morning</v>
      </c>
      <c r="AJ673" t="str">
        <f t="shared" si="82"/>
        <v>REMOVE</v>
      </c>
      <c r="AK673" t="str">
        <f t="shared" si="85"/>
        <v>Sunday</v>
      </c>
      <c r="AL673" t="str">
        <f t="shared" si="86"/>
        <v>OnTime</v>
      </c>
      <c r="AM673" t="str">
        <f t="shared" si="87"/>
        <v>December</v>
      </c>
    </row>
    <row r="674" spans="1:39" x14ac:dyDescent="0.3">
      <c r="A674" s="1">
        <v>43835</v>
      </c>
      <c r="B674" t="s">
        <v>25</v>
      </c>
      <c r="C674" t="s">
        <v>26</v>
      </c>
      <c r="D674" t="s">
        <v>27</v>
      </c>
      <c r="E674">
        <v>20416</v>
      </c>
      <c r="F674">
        <v>268</v>
      </c>
      <c r="G674" t="s">
        <v>10</v>
      </c>
      <c r="H674" t="s">
        <v>11</v>
      </c>
      <c r="I674" t="s">
        <v>88</v>
      </c>
      <c r="J674" t="s">
        <v>89</v>
      </c>
      <c r="K674">
        <v>2105</v>
      </c>
      <c r="L674">
        <v>2144</v>
      </c>
      <c r="M674">
        <v>39</v>
      </c>
      <c r="N674">
        <v>12</v>
      </c>
      <c r="O674">
        <v>2156</v>
      </c>
      <c r="P674">
        <v>2</v>
      </c>
      <c r="Q674">
        <v>4</v>
      </c>
      <c r="R674">
        <v>2333</v>
      </c>
      <c r="S674">
        <v>6</v>
      </c>
      <c r="T674">
        <v>33</v>
      </c>
      <c r="U674">
        <v>0</v>
      </c>
      <c r="V674">
        <v>0</v>
      </c>
      <c r="W674">
        <v>148</v>
      </c>
      <c r="X674">
        <v>142</v>
      </c>
      <c r="Y674">
        <v>126</v>
      </c>
      <c r="Z674">
        <v>977</v>
      </c>
      <c r="AA674">
        <v>33</v>
      </c>
      <c r="AB674">
        <v>0</v>
      </c>
      <c r="AC674">
        <v>0</v>
      </c>
      <c r="AD674">
        <v>0</v>
      </c>
      <c r="AE674">
        <v>0</v>
      </c>
      <c r="AF674" t="str">
        <f t="shared" si="88"/>
        <v>00:06</v>
      </c>
      <c r="AG674" t="str">
        <f t="shared" si="83"/>
        <v>21:44</v>
      </c>
      <c r="AH674" s="5">
        <f t="shared" si="84"/>
        <v>-0.90138888888888891</v>
      </c>
      <c r="AI674" t="str">
        <f t="shared" si="89"/>
        <v>Evening</v>
      </c>
      <c r="AJ674" t="str">
        <f t="shared" si="82"/>
        <v>KEEP</v>
      </c>
      <c r="AK674" t="str">
        <f t="shared" si="85"/>
        <v>Sunday</v>
      </c>
      <c r="AL674" t="str">
        <f t="shared" si="86"/>
        <v>Delayed</v>
      </c>
      <c r="AM674" t="str">
        <f t="shared" si="87"/>
        <v>January</v>
      </c>
    </row>
    <row r="675" spans="1:39" x14ac:dyDescent="0.3">
      <c r="A675" s="1">
        <v>44852</v>
      </c>
      <c r="B675" t="s">
        <v>39</v>
      </c>
      <c r="C675" t="s">
        <v>40</v>
      </c>
      <c r="D675" t="s">
        <v>41</v>
      </c>
      <c r="E675">
        <v>19805</v>
      </c>
      <c r="F675">
        <v>372</v>
      </c>
      <c r="G675" t="s">
        <v>80</v>
      </c>
      <c r="H675" t="s">
        <v>67</v>
      </c>
      <c r="I675" t="s">
        <v>30</v>
      </c>
      <c r="J675" t="s">
        <v>31</v>
      </c>
      <c r="K675">
        <v>500</v>
      </c>
      <c r="L675">
        <v>518</v>
      </c>
      <c r="M675">
        <v>18</v>
      </c>
      <c r="N675">
        <v>14</v>
      </c>
      <c r="O675">
        <v>532</v>
      </c>
      <c r="P675">
        <v>731</v>
      </c>
      <c r="Q675">
        <v>9</v>
      </c>
      <c r="R675">
        <v>727</v>
      </c>
      <c r="S675">
        <v>740</v>
      </c>
      <c r="T675">
        <v>13</v>
      </c>
      <c r="U675">
        <v>0</v>
      </c>
      <c r="V675">
        <v>0</v>
      </c>
      <c r="W675">
        <v>147</v>
      </c>
      <c r="X675">
        <v>142</v>
      </c>
      <c r="Y675">
        <v>119</v>
      </c>
      <c r="Z675">
        <v>802</v>
      </c>
      <c r="AF675" t="str">
        <f t="shared" si="88"/>
        <v>07:40</v>
      </c>
      <c r="AG675" t="str">
        <f t="shared" si="83"/>
        <v>05:18</v>
      </c>
      <c r="AH675" s="5">
        <f t="shared" si="84"/>
        <v>9.8611111111111094E-2</v>
      </c>
      <c r="AI675" t="str">
        <f t="shared" si="89"/>
        <v>Night</v>
      </c>
      <c r="AJ675" t="str">
        <f t="shared" si="82"/>
        <v>KEEP</v>
      </c>
      <c r="AK675" t="str">
        <f t="shared" si="85"/>
        <v>Tuesday</v>
      </c>
      <c r="AL675" t="str">
        <f t="shared" si="86"/>
        <v>OnTime</v>
      </c>
      <c r="AM675" t="str">
        <f t="shared" si="87"/>
        <v>October</v>
      </c>
    </row>
    <row r="676" spans="1:39" x14ac:dyDescent="0.3">
      <c r="A676" s="1">
        <v>44391</v>
      </c>
      <c r="B676" t="s">
        <v>32</v>
      </c>
      <c r="C676" t="s">
        <v>33</v>
      </c>
      <c r="D676" t="s">
        <v>34</v>
      </c>
      <c r="E676">
        <v>19393</v>
      </c>
      <c r="F676">
        <v>3648</v>
      </c>
      <c r="G676" t="s">
        <v>103</v>
      </c>
      <c r="H676" t="s">
        <v>104</v>
      </c>
      <c r="I676" t="s">
        <v>118</v>
      </c>
      <c r="J676" t="s">
        <v>119</v>
      </c>
      <c r="K676">
        <v>1520</v>
      </c>
      <c r="L676">
        <v>1632</v>
      </c>
      <c r="M676">
        <v>72</v>
      </c>
      <c r="N676">
        <v>42</v>
      </c>
      <c r="O676">
        <v>1714</v>
      </c>
      <c r="P676">
        <v>1927</v>
      </c>
      <c r="Q676">
        <v>5</v>
      </c>
      <c r="R676">
        <v>1750</v>
      </c>
      <c r="S676">
        <v>1932</v>
      </c>
      <c r="T676">
        <v>102</v>
      </c>
      <c r="U676">
        <v>0</v>
      </c>
      <c r="V676">
        <v>0</v>
      </c>
      <c r="W676">
        <v>90</v>
      </c>
      <c r="X676">
        <v>120</v>
      </c>
      <c r="Y676">
        <v>73</v>
      </c>
      <c r="Z676">
        <v>486</v>
      </c>
      <c r="AA676">
        <v>21</v>
      </c>
      <c r="AB676">
        <v>0</v>
      </c>
      <c r="AC676">
        <v>30</v>
      </c>
      <c r="AD676">
        <v>0</v>
      </c>
      <c r="AE676">
        <v>51</v>
      </c>
      <c r="AF676" t="str">
        <f t="shared" si="88"/>
        <v>19:32</v>
      </c>
      <c r="AG676" t="str">
        <f t="shared" si="83"/>
        <v>16:32</v>
      </c>
      <c r="AH676" s="5">
        <f t="shared" si="84"/>
        <v>0.125</v>
      </c>
      <c r="AI676" t="str">
        <f t="shared" si="89"/>
        <v>Afternoon</v>
      </c>
      <c r="AJ676" t="str">
        <f t="shared" si="82"/>
        <v>KEEP</v>
      </c>
      <c r="AK676" t="str">
        <f t="shared" si="85"/>
        <v>Wednesday</v>
      </c>
      <c r="AL676" t="str">
        <f t="shared" si="86"/>
        <v>Delayed</v>
      </c>
      <c r="AM676" t="str">
        <f t="shared" si="87"/>
        <v>July</v>
      </c>
    </row>
    <row r="677" spans="1:39" x14ac:dyDescent="0.3">
      <c r="A677" s="1">
        <v>44045</v>
      </c>
      <c r="B677" t="s">
        <v>39</v>
      </c>
      <c r="C677" t="s">
        <v>40</v>
      </c>
      <c r="D677" t="s">
        <v>41</v>
      </c>
      <c r="E677">
        <v>19805</v>
      </c>
      <c r="F677">
        <v>2139</v>
      </c>
      <c r="G677" t="s">
        <v>44</v>
      </c>
      <c r="H677" t="s">
        <v>45</v>
      </c>
      <c r="I677" t="s">
        <v>42</v>
      </c>
      <c r="J677" t="s">
        <v>43</v>
      </c>
      <c r="K677">
        <v>1200</v>
      </c>
      <c r="L677">
        <v>1152</v>
      </c>
      <c r="M677">
        <v>-8</v>
      </c>
      <c r="N677">
        <v>15</v>
      </c>
      <c r="O677">
        <v>1207</v>
      </c>
      <c r="P677">
        <v>1322</v>
      </c>
      <c r="Q677">
        <v>3</v>
      </c>
      <c r="R677">
        <v>1334</v>
      </c>
      <c r="S677">
        <v>1325</v>
      </c>
      <c r="T677">
        <v>-9</v>
      </c>
      <c r="U677">
        <v>0</v>
      </c>
      <c r="V677">
        <v>0</v>
      </c>
      <c r="W677">
        <v>94</v>
      </c>
      <c r="X677">
        <v>93</v>
      </c>
      <c r="Y677">
        <v>75</v>
      </c>
      <c r="Z677">
        <v>399</v>
      </c>
      <c r="AF677" t="str">
        <f t="shared" si="88"/>
        <v>13:25</v>
      </c>
      <c r="AG677" t="str">
        <f t="shared" si="83"/>
        <v>11:52</v>
      </c>
      <c r="AH677" s="5">
        <f t="shared" si="84"/>
        <v>6.4583333333333326E-2</v>
      </c>
      <c r="AI677" t="str">
        <f t="shared" si="89"/>
        <v>Morning</v>
      </c>
      <c r="AJ677" t="str">
        <f t="shared" si="82"/>
        <v>REMOVE</v>
      </c>
      <c r="AK677" t="str">
        <f t="shared" si="85"/>
        <v>Sunday</v>
      </c>
      <c r="AL677" t="str">
        <f t="shared" si="86"/>
        <v>OnTime</v>
      </c>
      <c r="AM677" t="str">
        <f t="shared" si="87"/>
        <v>August</v>
      </c>
    </row>
    <row r="678" spans="1:39" x14ac:dyDescent="0.3">
      <c r="A678" s="1">
        <v>43821</v>
      </c>
      <c r="B678" t="s">
        <v>32</v>
      </c>
      <c r="C678" t="s">
        <v>33</v>
      </c>
      <c r="D678" t="s">
        <v>34</v>
      </c>
      <c r="E678">
        <v>19393</v>
      </c>
      <c r="F678">
        <v>2892</v>
      </c>
      <c r="G678" t="s">
        <v>21</v>
      </c>
      <c r="H678" t="s">
        <v>22</v>
      </c>
      <c r="I678" t="s">
        <v>28</v>
      </c>
      <c r="J678" t="s">
        <v>29</v>
      </c>
      <c r="K678">
        <v>1415</v>
      </c>
      <c r="L678">
        <v>1421</v>
      </c>
      <c r="M678">
        <v>6</v>
      </c>
      <c r="N678">
        <v>25</v>
      </c>
      <c r="O678">
        <v>1446</v>
      </c>
      <c r="P678">
        <v>1956</v>
      </c>
      <c r="Q678">
        <v>12</v>
      </c>
      <c r="R678">
        <v>1940</v>
      </c>
      <c r="S678">
        <v>2008</v>
      </c>
      <c r="T678">
        <v>28</v>
      </c>
      <c r="U678">
        <v>0</v>
      </c>
      <c r="V678">
        <v>0</v>
      </c>
      <c r="W678">
        <v>205</v>
      </c>
      <c r="X678">
        <v>227</v>
      </c>
      <c r="Y678">
        <v>190</v>
      </c>
      <c r="Z678">
        <v>1546</v>
      </c>
      <c r="AA678">
        <v>6</v>
      </c>
      <c r="AB678">
        <v>0</v>
      </c>
      <c r="AC678">
        <v>22</v>
      </c>
      <c r="AD678">
        <v>0</v>
      </c>
      <c r="AE678">
        <v>0</v>
      </c>
      <c r="AF678" t="str">
        <f t="shared" si="88"/>
        <v>20:08</v>
      </c>
      <c r="AG678" t="str">
        <f t="shared" si="83"/>
        <v>14:21</v>
      </c>
      <c r="AH678" s="5">
        <f t="shared" si="84"/>
        <v>0.24097222222222225</v>
      </c>
      <c r="AI678" t="str">
        <f t="shared" si="89"/>
        <v>Afternoon</v>
      </c>
      <c r="AJ678" t="str">
        <f t="shared" ref="AJ678:AJ741" si="90">IF(OR(M678&lt;0,T678&lt;0),"REMOVE","KEEP")</f>
        <v>KEEP</v>
      </c>
      <c r="AK678" t="str">
        <f t="shared" si="85"/>
        <v>Sunday</v>
      </c>
      <c r="AL678" t="str">
        <f t="shared" si="86"/>
        <v>Delayed</v>
      </c>
      <c r="AM678" t="str">
        <f t="shared" si="87"/>
        <v>December</v>
      </c>
    </row>
    <row r="679" spans="1:39" x14ac:dyDescent="0.3">
      <c r="A679" s="1">
        <v>44212</v>
      </c>
      <c r="B679" t="s">
        <v>122</v>
      </c>
      <c r="C679" t="s">
        <v>123</v>
      </c>
      <c r="D679" t="s">
        <v>124</v>
      </c>
      <c r="E679">
        <v>20304</v>
      </c>
      <c r="F679">
        <v>3576</v>
      </c>
      <c r="G679" t="s">
        <v>120</v>
      </c>
      <c r="H679" t="s">
        <v>121</v>
      </c>
      <c r="I679" t="s">
        <v>275</v>
      </c>
      <c r="J679" t="s">
        <v>276</v>
      </c>
      <c r="K679">
        <v>1113</v>
      </c>
      <c r="L679">
        <v>1107</v>
      </c>
      <c r="M679">
        <v>-6</v>
      </c>
      <c r="N679">
        <v>12</v>
      </c>
      <c r="O679">
        <v>1119</v>
      </c>
      <c r="P679">
        <v>1200</v>
      </c>
      <c r="Q679">
        <v>2</v>
      </c>
      <c r="R679">
        <v>1219</v>
      </c>
      <c r="S679">
        <v>1202</v>
      </c>
      <c r="T679">
        <v>-17</v>
      </c>
      <c r="U679">
        <v>0</v>
      </c>
      <c r="V679">
        <v>0</v>
      </c>
      <c r="W679">
        <v>126</v>
      </c>
      <c r="X679">
        <v>115</v>
      </c>
      <c r="Y679">
        <v>101</v>
      </c>
      <c r="Z679">
        <v>618</v>
      </c>
      <c r="AF679" t="str">
        <f t="shared" si="88"/>
        <v>12:02</v>
      </c>
      <c r="AG679" t="str">
        <f t="shared" si="83"/>
        <v>11:07</v>
      </c>
      <c r="AH679" s="5">
        <f t="shared" si="84"/>
        <v>3.819444444444442E-2</v>
      </c>
      <c r="AI679" t="str">
        <f t="shared" si="89"/>
        <v>Morning</v>
      </c>
      <c r="AJ679" t="str">
        <f t="shared" si="90"/>
        <v>REMOVE</v>
      </c>
      <c r="AK679" t="str">
        <f t="shared" si="85"/>
        <v>Saturday</v>
      </c>
      <c r="AL679" t="str">
        <f t="shared" si="86"/>
        <v>OnTime</v>
      </c>
      <c r="AM679" t="str">
        <f t="shared" si="87"/>
        <v>January</v>
      </c>
    </row>
    <row r="680" spans="1:39" x14ac:dyDescent="0.3">
      <c r="A680" s="1">
        <v>44343</v>
      </c>
      <c r="B680" t="s">
        <v>32</v>
      </c>
      <c r="C680" t="s">
        <v>33</v>
      </c>
      <c r="D680" t="s">
        <v>34</v>
      </c>
      <c r="E680">
        <v>19393</v>
      </c>
      <c r="F680">
        <v>621</v>
      </c>
      <c r="G680" t="s">
        <v>103</v>
      </c>
      <c r="H680" t="s">
        <v>104</v>
      </c>
      <c r="I680" t="s">
        <v>216</v>
      </c>
      <c r="J680" t="s">
        <v>217</v>
      </c>
      <c r="K680">
        <v>940</v>
      </c>
      <c r="L680">
        <v>946</v>
      </c>
      <c r="M680">
        <v>6</v>
      </c>
      <c r="N680">
        <v>11</v>
      </c>
      <c r="O680">
        <v>957</v>
      </c>
      <c r="P680">
        <v>1617</v>
      </c>
      <c r="Q680">
        <v>4</v>
      </c>
      <c r="R680">
        <v>1615</v>
      </c>
      <c r="S680">
        <v>1621</v>
      </c>
      <c r="T680">
        <v>6</v>
      </c>
      <c r="U680">
        <v>0</v>
      </c>
      <c r="V680">
        <v>0</v>
      </c>
      <c r="W680">
        <v>215</v>
      </c>
      <c r="X680">
        <v>215</v>
      </c>
      <c r="Y680">
        <v>200</v>
      </c>
      <c r="Z680">
        <v>1624</v>
      </c>
      <c r="AF680" t="str">
        <f t="shared" si="88"/>
        <v>16:21</v>
      </c>
      <c r="AG680" t="str">
        <f t="shared" si="83"/>
        <v>09:46</v>
      </c>
      <c r="AH680" s="5">
        <f t="shared" si="84"/>
        <v>0.27430555555555558</v>
      </c>
      <c r="AI680" t="str">
        <f t="shared" si="89"/>
        <v>Morning</v>
      </c>
      <c r="AJ680" t="str">
        <f t="shared" si="90"/>
        <v>KEEP</v>
      </c>
      <c r="AK680" t="str">
        <f t="shared" si="85"/>
        <v>Thursday</v>
      </c>
      <c r="AL680" t="str">
        <f t="shared" si="86"/>
        <v>OnTime</v>
      </c>
      <c r="AM680" t="str">
        <f t="shared" si="87"/>
        <v>May</v>
      </c>
    </row>
    <row r="681" spans="1:39" x14ac:dyDescent="0.3">
      <c r="A681" s="1">
        <v>43695</v>
      </c>
      <c r="B681" t="s">
        <v>32</v>
      </c>
      <c r="C681" t="s">
        <v>33</v>
      </c>
      <c r="D681" t="s">
        <v>34</v>
      </c>
      <c r="E681">
        <v>19393</v>
      </c>
      <c r="F681">
        <v>4611</v>
      </c>
      <c r="G681" t="s">
        <v>386</v>
      </c>
      <c r="H681" t="s">
        <v>387</v>
      </c>
      <c r="I681" t="s">
        <v>292</v>
      </c>
      <c r="J681" t="s">
        <v>52</v>
      </c>
      <c r="K681">
        <v>1715</v>
      </c>
      <c r="L681">
        <v>1737</v>
      </c>
      <c r="M681">
        <v>22</v>
      </c>
      <c r="N681">
        <v>9</v>
      </c>
      <c r="O681">
        <v>1746</v>
      </c>
      <c r="P681">
        <v>1853</v>
      </c>
      <c r="Q681">
        <v>4</v>
      </c>
      <c r="R681">
        <v>1850</v>
      </c>
      <c r="S681">
        <v>1857</v>
      </c>
      <c r="T681">
        <v>7</v>
      </c>
      <c r="U681">
        <v>0</v>
      </c>
      <c r="V681">
        <v>0</v>
      </c>
      <c r="W681">
        <v>95</v>
      </c>
      <c r="X681">
        <v>80</v>
      </c>
      <c r="Y681">
        <v>67</v>
      </c>
      <c r="Z681">
        <v>474</v>
      </c>
      <c r="AF681" t="str">
        <f t="shared" si="88"/>
        <v>18:57</v>
      </c>
      <c r="AG681" t="str">
        <f t="shared" si="83"/>
        <v>17:37</v>
      </c>
      <c r="AH681" s="5">
        <f t="shared" si="84"/>
        <v>5.555555555555558E-2</v>
      </c>
      <c r="AI681" t="str">
        <f t="shared" si="89"/>
        <v>Afternoon</v>
      </c>
      <c r="AJ681" t="str">
        <f t="shared" si="90"/>
        <v>KEEP</v>
      </c>
      <c r="AK681" t="str">
        <f t="shared" si="85"/>
        <v>Sunday</v>
      </c>
      <c r="AL681" t="str">
        <f t="shared" si="86"/>
        <v>OnTime</v>
      </c>
      <c r="AM681" t="str">
        <f t="shared" si="87"/>
        <v>August</v>
      </c>
    </row>
    <row r="682" spans="1:39" x14ac:dyDescent="0.3">
      <c r="A682" s="1">
        <v>44151</v>
      </c>
      <c r="B682" t="s">
        <v>32</v>
      </c>
      <c r="C682" t="s">
        <v>33</v>
      </c>
      <c r="D682" t="s">
        <v>34</v>
      </c>
      <c r="E682">
        <v>19393</v>
      </c>
      <c r="F682">
        <v>1480</v>
      </c>
      <c r="G682" t="s">
        <v>241</v>
      </c>
      <c r="H682" t="s">
        <v>242</v>
      </c>
      <c r="I682" t="s">
        <v>35</v>
      </c>
      <c r="J682" t="s">
        <v>36</v>
      </c>
      <c r="K682">
        <v>1110</v>
      </c>
      <c r="L682">
        <v>1108</v>
      </c>
      <c r="M682">
        <v>-2</v>
      </c>
      <c r="N682">
        <v>10</v>
      </c>
      <c r="O682">
        <v>1118</v>
      </c>
      <c r="P682">
        <v>1555</v>
      </c>
      <c r="Q682">
        <v>3</v>
      </c>
      <c r="R682">
        <v>1610</v>
      </c>
      <c r="S682">
        <v>1558</v>
      </c>
      <c r="T682">
        <v>-12</v>
      </c>
      <c r="U682">
        <v>0</v>
      </c>
      <c r="V682">
        <v>0</v>
      </c>
      <c r="W682">
        <v>180</v>
      </c>
      <c r="X682">
        <v>170</v>
      </c>
      <c r="Y682">
        <v>157</v>
      </c>
      <c r="Z682">
        <v>1243</v>
      </c>
      <c r="AF682" t="str">
        <f t="shared" si="88"/>
        <v>15:58</v>
      </c>
      <c r="AG682" t="str">
        <f t="shared" si="83"/>
        <v>11:08</v>
      </c>
      <c r="AH682" s="5">
        <f t="shared" si="84"/>
        <v>0.20138888888888884</v>
      </c>
      <c r="AI682" t="str">
        <f t="shared" si="89"/>
        <v>Morning</v>
      </c>
      <c r="AJ682" t="str">
        <f t="shared" si="90"/>
        <v>REMOVE</v>
      </c>
      <c r="AK682" t="str">
        <f t="shared" si="85"/>
        <v>Monday</v>
      </c>
      <c r="AL682" t="str">
        <f t="shared" si="86"/>
        <v>OnTime</v>
      </c>
      <c r="AM682" t="str">
        <f t="shared" si="87"/>
        <v>November</v>
      </c>
    </row>
    <row r="683" spans="1:39" x14ac:dyDescent="0.3">
      <c r="A683" s="1">
        <v>43569</v>
      </c>
      <c r="B683" t="s">
        <v>81</v>
      </c>
      <c r="C683" t="s">
        <v>82</v>
      </c>
      <c r="D683" t="s">
        <v>83</v>
      </c>
      <c r="E683">
        <v>20409</v>
      </c>
      <c r="F683">
        <v>670</v>
      </c>
      <c r="G683" t="s">
        <v>70</v>
      </c>
      <c r="H683" t="s">
        <v>71</v>
      </c>
      <c r="I683" t="s">
        <v>84</v>
      </c>
      <c r="J683" t="s">
        <v>85</v>
      </c>
      <c r="K683">
        <v>2134</v>
      </c>
      <c r="L683">
        <v>2225</v>
      </c>
      <c r="M683">
        <v>51</v>
      </c>
      <c r="N683">
        <v>19</v>
      </c>
      <c r="O683">
        <v>2244</v>
      </c>
      <c r="P683">
        <v>652</v>
      </c>
      <c r="Q683">
        <v>6</v>
      </c>
      <c r="R683">
        <v>605</v>
      </c>
      <c r="S683">
        <v>658</v>
      </c>
      <c r="T683">
        <v>53</v>
      </c>
      <c r="U683">
        <v>0</v>
      </c>
      <c r="V683">
        <v>0</v>
      </c>
      <c r="W683">
        <v>331</v>
      </c>
      <c r="X683">
        <v>333</v>
      </c>
      <c r="Y683">
        <v>308</v>
      </c>
      <c r="Z683">
        <v>2569</v>
      </c>
      <c r="AA683">
        <v>0</v>
      </c>
      <c r="AB683">
        <v>0</v>
      </c>
      <c r="AC683">
        <v>2</v>
      </c>
      <c r="AD683">
        <v>0</v>
      </c>
      <c r="AE683">
        <v>51</v>
      </c>
      <c r="AF683" t="str">
        <f t="shared" si="88"/>
        <v>06:58</v>
      </c>
      <c r="AG683" t="str">
        <f t="shared" si="83"/>
        <v>22:25</v>
      </c>
      <c r="AH683" s="5">
        <f t="shared" si="84"/>
        <v>-0.64375000000000004</v>
      </c>
      <c r="AI683" t="str">
        <f t="shared" si="89"/>
        <v>Evening</v>
      </c>
      <c r="AJ683" t="str">
        <f t="shared" si="90"/>
        <v>KEEP</v>
      </c>
      <c r="AK683" t="str">
        <f t="shared" si="85"/>
        <v>Sunday</v>
      </c>
      <c r="AL683" t="str">
        <f t="shared" si="86"/>
        <v>Delayed</v>
      </c>
      <c r="AM683" t="str">
        <f t="shared" si="87"/>
        <v>April</v>
      </c>
    </row>
    <row r="684" spans="1:39" x14ac:dyDescent="0.3">
      <c r="A684" s="1">
        <v>44776</v>
      </c>
      <c r="B684" t="s">
        <v>32</v>
      </c>
      <c r="C684" t="s">
        <v>33</v>
      </c>
      <c r="D684" t="s">
        <v>34</v>
      </c>
      <c r="E684">
        <v>19393</v>
      </c>
      <c r="F684">
        <v>1323</v>
      </c>
      <c r="G684" t="s">
        <v>131</v>
      </c>
      <c r="H684" t="s">
        <v>132</v>
      </c>
      <c r="I684" t="s">
        <v>60</v>
      </c>
      <c r="J684" t="s">
        <v>61</v>
      </c>
      <c r="K684">
        <v>745</v>
      </c>
      <c r="L684">
        <v>740</v>
      </c>
      <c r="M684">
        <v>-5</v>
      </c>
      <c r="N684">
        <v>10</v>
      </c>
      <c r="O684">
        <v>750</v>
      </c>
      <c r="P684">
        <v>855</v>
      </c>
      <c r="Q684">
        <v>6</v>
      </c>
      <c r="R684">
        <v>920</v>
      </c>
      <c r="S684">
        <v>901</v>
      </c>
      <c r="T684">
        <v>-19</v>
      </c>
      <c r="U684">
        <v>0</v>
      </c>
      <c r="V684">
        <v>0</v>
      </c>
      <c r="W684">
        <v>95</v>
      </c>
      <c r="X684">
        <v>81</v>
      </c>
      <c r="Y684">
        <v>65</v>
      </c>
      <c r="Z684">
        <v>432</v>
      </c>
      <c r="AF684" t="str">
        <f t="shared" si="88"/>
        <v>09:01</v>
      </c>
      <c r="AG684" t="str">
        <f t="shared" si="83"/>
        <v>07:40</v>
      </c>
      <c r="AH684" s="5">
        <f t="shared" si="84"/>
        <v>5.6250000000000022E-2</v>
      </c>
      <c r="AI684" t="str">
        <f t="shared" si="89"/>
        <v>Morning</v>
      </c>
      <c r="AJ684" t="str">
        <f t="shared" si="90"/>
        <v>REMOVE</v>
      </c>
      <c r="AK684" t="str">
        <f t="shared" si="85"/>
        <v>Wednesday</v>
      </c>
      <c r="AL684" t="str">
        <f t="shared" si="86"/>
        <v>OnTime</v>
      </c>
      <c r="AM684" t="str">
        <f t="shared" si="87"/>
        <v>August</v>
      </c>
    </row>
    <row r="685" spans="1:39" x14ac:dyDescent="0.3">
      <c r="A685" s="1">
        <v>43898</v>
      </c>
      <c r="B685" t="s">
        <v>14</v>
      </c>
      <c r="C685" t="s">
        <v>15</v>
      </c>
      <c r="D685" t="s">
        <v>16</v>
      </c>
      <c r="E685">
        <v>19790</v>
      </c>
      <c r="F685">
        <v>577</v>
      </c>
      <c r="G685" t="s">
        <v>17</v>
      </c>
      <c r="H685" t="s">
        <v>18</v>
      </c>
      <c r="I685" t="s">
        <v>231</v>
      </c>
      <c r="J685" t="s">
        <v>232</v>
      </c>
      <c r="K685">
        <v>1125</v>
      </c>
      <c r="L685">
        <v>1130</v>
      </c>
      <c r="M685">
        <v>5</v>
      </c>
      <c r="N685">
        <v>12</v>
      </c>
      <c r="O685">
        <v>1142</v>
      </c>
      <c r="P685">
        <v>1442</v>
      </c>
      <c r="Q685">
        <v>5</v>
      </c>
      <c r="R685">
        <v>1533</v>
      </c>
      <c r="S685">
        <v>1447</v>
      </c>
      <c r="T685">
        <v>-46</v>
      </c>
      <c r="U685">
        <v>0</v>
      </c>
      <c r="V685">
        <v>0</v>
      </c>
      <c r="W685">
        <v>548</v>
      </c>
      <c r="X685">
        <v>497</v>
      </c>
      <c r="Y685">
        <v>480</v>
      </c>
      <c r="Z685">
        <v>3972</v>
      </c>
      <c r="AF685" t="str">
        <f t="shared" si="88"/>
        <v>14:47</v>
      </c>
      <c r="AG685" t="str">
        <f t="shared" si="83"/>
        <v>11:30</v>
      </c>
      <c r="AH685" s="5">
        <f t="shared" si="84"/>
        <v>0.13680555555555557</v>
      </c>
      <c r="AI685" t="str">
        <f t="shared" si="89"/>
        <v>Morning</v>
      </c>
      <c r="AJ685" t="str">
        <f t="shared" si="90"/>
        <v>REMOVE</v>
      </c>
      <c r="AK685" t="str">
        <f t="shared" si="85"/>
        <v>Sunday</v>
      </c>
      <c r="AL685" t="str">
        <f t="shared" si="86"/>
        <v>OnTime</v>
      </c>
      <c r="AM685" t="str">
        <f t="shared" si="87"/>
        <v>March</v>
      </c>
    </row>
    <row r="686" spans="1:39" x14ac:dyDescent="0.3">
      <c r="A686" s="1">
        <v>45136</v>
      </c>
      <c r="B686" t="s">
        <v>39</v>
      </c>
      <c r="C686" t="s">
        <v>40</v>
      </c>
      <c r="D686" t="s">
        <v>41</v>
      </c>
      <c r="E686">
        <v>19805</v>
      </c>
      <c r="F686">
        <v>2872</v>
      </c>
      <c r="G686" t="s">
        <v>30</v>
      </c>
      <c r="H686" t="s">
        <v>31</v>
      </c>
      <c r="I686" t="s">
        <v>331</v>
      </c>
      <c r="J686" t="s">
        <v>332</v>
      </c>
      <c r="K686">
        <v>1030</v>
      </c>
      <c r="L686">
        <v>1026</v>
      </c>
      <c r="M686">
        <v>-4</v>
      </c>
      <c r="N686">
        <v>15</v>
      </c>
      <c r="O686">
        <v>1041</v>
      </c>
      <c r="P686">
        <v>1225</v>
      </c>
      <c r="Q686">
        <v>5</v>
      </c>
      <c r="R686">
        <v>1242</v>
      </c>
      <c r="S686">
        <v>1230</v>
      </c>
      <c r="T686">
        <v>-12</v>
      </c>
      <c r="U686">
        <v>0</v>
      </c>
      <c r="V686">
        <v>0</v>
      </c>
      <c r="W686">
        <v>132</v>
      </c>
      <c r="X686">
        <v>124</v>
      </c>
      <c r="Y686">
        <v>104</v>
      </c>
      <c r="Z686">
        <v>737</v>
      </c>
      <c r="AF686" t="str">
        <f t="shared" si="88"/>
        <v>12:30</v>
      </c>
      <c r="AG686" t="str">
        <f t="shared" si="83"/>
        <v>10:26</v>
      </c>
      <c r="AH686" s="5">
        <f t="shared" si="84"/>
        <v>8.6111111111111138E-2</v>
      </c>
      <c r="AI686" t="str">
        <f t="shared" si="89"/>
        <v>Morning</v>
      </c>
      <c r="AJ686" t="str">
        <f t="shared" si="90"/>
        <v>REMOVE</v>
      </c>
      <c r="AK686" t="str">
        <f t="shared" si="85"/>
        <v>Saturday</v>
      </c>
      <c r="AL686" t="str">
        <f t="shared" si="86"/>
        <v>OnTime</v>
      </c>
      <c r="AM686" t="str">
        <f t="shared" si="87"/>
        <v>July</v>
      </c>
    </row>
    <row r="687" spans="1:39" x14ac:dyDescent="0.3">
      <c r="A687" s="1">
        <v>43477</v>
      </c>
      <c r="B687" t="s">
        <v>55</v>
      </c>
      <c r="C687" t="s">
        <v>56</v>
      </c>
      <c r="D687" t="s">
        <v>57</v>
      </c>
      <c r="E687">
        <v>19930</v>
      </c>
      <c r="F687">
        <v>109</v>
      </c>
      <c r="G687" t="s">
        <v>19</v>
      </c>
      <c r="H687" t="s">
        <v>20</v>
      </c>
      <c r="I687" t="s">
        <v>345</v>
      </c>
      <c r="J687" t="s">
        <v>346</v>
      </c>
      <c r="K687">
        <v>1940</v>
      </c>
      <c r="L687">
        <v>1936</v>
      </c>
      <c r="M687">
        <v>-4</v>
      </c>
      <c r="N687">
        <v>15</v>
      </c>
      <c r="O687">
        <v>1951</v>
      </c>
      <c r="P687">
        <v>2151</v>
      </c>
      <c r="Q687">
        <v>5</v>
      </c>
      <c r="R687">
        <v>2220</v>
      </c>
      <c r="S687">
        <v>2156</v>
      </c>
      <c r="T687">
        <v>-24</v>
      </c>
      <c r="U687">
        <v>0</v>
      </c>
      <c r="V687">
        <v>0</v>
      </c>
      <c r="W687">
        <v>220</v>
      </c>
      <c r="X687">
        <v>200</v>
      </c>
      <c r="Y687">
        <v>180</v>
      </c>
      <c r="Z687">
        <v>1448</v>
      </c>
      <c r="AF687" t="str">
        <f t="shared" si="88"/>
        <v>21:56</v>
      </c>
      <c r="AG687" t="str">
        <f t="shared" si="83"/>
        <v>19:36</v>
      </c>
      <c r="AH687" s="5">
        <f t="shared" si="84"/>
        <v>9.722222222222221E-2</v>
      </c>
      <c r="AI687" t="str">
        <f t="shared" si="89"/>
        <v>Evening</v>
      </c>
      <c r="AJ687" t="str">
        <f t="shared" si="90"/>
        <v>REMOVE</v>
      </c>
      <c r="AK687" t="str">
        <f t="shared" si="85"/>
        <v>Saturday</v>
      </c>
      <c r="AL687" t="str">
        <f t="shared" si="86"/>
        <v>OnTime</v>
      </c>
      <c r="AM687" t="str">
        <f t="shared" si="87"/>
        <v>January</v>
      </c>
    </row>
    <row r="688" spans="1:39" x14ac:dyDescent="0.3">
      <c r="A688" s="1">
        <v>45167</v>
      </c>
      <c r="B688" t="s">
        <v>7</v>
      </c>
      <c r="C688" t="s">
        <v>8</v>
      </c>
      <c r="D688" t="s">
        <v>9</v>
      </c>
      <c r="E688">
        <v>19977</v>
      </c>
      <c r="F688">
        <v>2203</v>
      </c>
      <c r="G688" t="s">
        <v>21</v>
      </c>
      <c r="H688" t="s">
        <v>22</v>
      </c>
      <c r="I688" t="s">
        <v>212</v>
      </c>
      <c r="J688" t="s">
        <v>213</v>
      </c>
      <c r="K688">
        <v>2100</v>
      </c>
      <c r="L688">
        <v>2055</v>
      </c>
      <c r="M688">
        <v>-5</v>
      </c>
      <c r="N688">
        <v>21</v>
      </c>
      <c r="O688">
        <v>2116</v>
      </c>
      <c r="P688">
        <v>2242</v>
      </c>
      <c r="Q688">
        <v>4</v>
      </c>
      <c r="R688">
        <v>2244</v>
      </c>
      <c r="S688">
        <v>2246</v>
      </c>
      <c r="T688">
        <v>2</v>
      </c>
      <c r="U688">
        <v>0</v>
      </c>
      <c r="V688">
        <v>0</v>
      </c>
      <c r="W688">
        <v>164</v>
      </c>
      <c r="X688">
        <v>171</v>
      </c>
      <c r="Y688">
        <v>146</v>
      </c>
      <c r="Z688">
        <v>991</v>
      </c>
      <c r="AF688" t="str">
        <f t="shared" si="88"/>
        <v>22:46</v>
      </c>
      <c r="AG688" t="str">
        <f t="shared" si="83"/>
        <v>20:55</v>
      </c>
      <c r="AH688" s="5">
        <f t="shared" si="84"/>
        <v>7.7083333333333282E-2</v>
      </c>
      <c r="AI688" t="str">
        <f t="shared" si="89"/>
        <v>Evening</v>
      </c>
      <c r="AJ688" t="str">
        <f t="shared" si="90"/>
        <v>REMOVE</v>
      </c>
      <c r="AK688" t="str">
        <f t="shared" si="85"/>
        <v>Tuesday</v>
      </c>
      <c r="AL688" t="str">
        <f t="shared" si="86"/>
        <v>OnTime</v>
      </c>
      <c r="AM688" t="str">
        <f t="shared" si="87"/>
        <v>August</v>
      </c>
    </row>
    <row r="689" spans="1:39" x14ac:dyDescent="0.3">
      <c r="A689" s="1">
        <v>44660</v>
      </c>
      <c r="B689" t="s">
        <v>7</v>
      </c>
      <c r="C689" t="s">
        <v>8</v>
      </c>
      <c r="D689" t="s">
        <v>9</v>
      </c>
      <c r="E689">
        <v>19977</v>
      </c>
      <c r="F689">
        <v>1865</v>
      </c>
      <c r="G689" t="s">
        <v>212</v>
      </c>
      <c r="H689" t="s">
        <v>213</v>
      </c>
      <c r="I689" t="s">
        <v>51</v>
      </c>
      <c r="J689" t="s">
        <v>52</v>
      </c>
      <c r="K689">
        <v>1254</v>
      </c>
      <c r="L689">
        <v>1354</v>
      </c>
      <c r="M689">
        <v>60</v>
      </c>
      <c r="N689">
        <v>10</v>
      </c>
      <c r="O689">
        <v>1404</v>
      </c>
      <c r="P689">
        <v>1928</v>
      </c>
      <c r="Q689">
        <v>6</v>
      </c>
      <c r="R689">
        <v>1900</v>
      </c>
      <c r="S689">
        <v>1934</v>
      </c>
      <c r="T689">
        <v>34</v>
      </c>
      <c r="U689">
        <v>0</v>
      </c>
      <c r="V689">
        <v>0</v>
      </c>
      <c r="W689">
        <v>246</v>
      </c>
      <c r="X689">
        <v>220</v>
      </c>
      <c r="Y689">
        <v>204</v>
      </c>
      <c r="Z689">
        <v>1825</v>
      </c>
      <c r="AA689">
        <v>0</v>
      </c>
      <c r="AB689">
        <v>0</v>
      </c>
      <c r="AC689">
        <v>0</v>
      </c>
      <c r="AD689">
        <v>0</v>
      </c>
      <c r="AE689">
        <v>34</v>
      </c>
      <c r="AF689" t="str">
        <f t="shared" si="88"/>
        <v>19:34</v>
      </c>
      <c r="AG689" t="str">
        <f t="shared" si="83"/>
        <v>13:54</v>
      </c>
      <c r="AH689" s="5">
        <f t="shared" si="84"/>
        <v>0.23611111111111105</v>
      </c>
      <c r="AI689" t="str">
        <f t="shared" si="89"/>
        <v>Afternoon</v>
      </c>
      <c r="AJ689" t="str">
        <f t="shared" si="90"/>
        <v>KEEP</v>
      </c>
      <c r="AK689" t="str">
        <f t="shared" si="85"/>
        <v>Saturday</v>
      </c>
      <c r="AL689" t="str">
        <f t="shared" si="86"/>
        <v>Delayed</v>
      </c>
      <c r="AM689" t="str">
        <f t="shared" si="87"/>
        <v>April</v>
      </c>
    </row>
    <row r="690" spans="1:39" x14ac:dyDescent="0.3">
      <c r="A690" s="1">
        <v>44504</v>
      </c>
      <c r="B690" t="s">
        <v>55</v>
      </c>
      <c r="C690" t="s">
        <v>56</v>
      </c>
      <c r="D690" t="s">
        <v>57</v>
      </c>
      <c r="E690">
        <v>19930</v>
      </c>
      <c r="F690">
        <v>759</v>
      </c>
      <c r="G690" t="s">
        <v>127</v>
      </c>
      <c r="H690" t="s">
        <v>128</v>
      </c>
      <c r="I690" t="s">
        <v>19</v>
      </c>
      <c r="J690" t="s">
        <v>20</v>
      </c>
      <c r="K690">
        <v>1500</v>
      </c>
      <c r="L690">
        <v>1455</v>
      </c>
      <c r="M690">
        <v>-5</v>
      </c>
      <c r="N690">
        <v>15</v>
      </c>
      <c r="O690">
        <v>1510</v>
      </c>
      <c r="P690">
        <v>1644</v>
      </c>
      <c r="Q690">
        <v>22</v>
      </c>
      <c r="R690">
        <v>1705</v>
      </c>
      <c r="S690">
        <v>1706</v>
      </c>
      <c r="T690">
        <v>1</v>
      </c>
      <c r="U690">
        <v>0</v>
      </c>
      <c r="V690">
        <v>0</v>
      </c>
      <c r="W690">
        <v>245</v>
      </c>
      <c r="X690">
        <v>251</v>
      </c>
      <c r="Y690">
        <v>214</v>
      </c>
      <c r="Z690">
        <v>1489</v>
      </c>
      <c r="AF690" t="str">
        <f t="shared" si="88"/>
        <v>17:06</v>
      </c>
      <c r="AG690" t="str">
        <f t="shared" si="83"/>
        <v>14:55</v>
      </c>
      <c r="AH690" s="5">
        <f t="shared" si="84"/>
        <v>9.0972222222222232E-2</v>
      </c>
      <c r="AI690" t="str">
        <f t="shared" si="89"/>
        <v>Afternoon</v>
      </c>
      <c r="AJ690" t="str">
        <f t="shared" si="90"/>
        <v>REMOVE</v>
      </c>
      <c r="AK690" t="str">
        <f t="shared" si="85"/>
        <v>Thursday</v>
      </c>
      <c r="AL690" t="str">
        <f t="shared" si="86"/>
        <v>OnTime</v>
      </c>
      <c r="AM690" t="str">
        <f t="shared" si="87"/>
        <v>November</v>
      </c>
    </row>
    <row r="691" spans="1:39" x14ac:dyDescent="0.3">
      <c r="A691" s="1">
        <v>44428</v>
      </c>
      <c r="B691" t="s">
        <v>122</v>
      </c>
      <c r="C691" t="s">
        <v>123</v>
      </c>
      <c r="D691" t="s">
        <v>124</v>
      </c>
      <c r="E691">
        <v>20304</v>
      </c>
      <c r="F691">
        <v>3361</v>
      </c>
      <c r="G691" t="s">
        <v>167</v>
      </c>
      <c r="H691" t="s">
        <v>168</v>
      </c>
      <c r="I691" t="s">
        <v>23</v>
      </c>
      <c r="J691" t="s">
        <v>24</v>
      </c>
      <c r="K691">
        <v>1900</v>
      </c>
      <c r="L691">
        <v>1901</v>
      </c>
      <c r="M691">
        <v>1</v>
      </c>
      <c r="N691">
        <v>15</v>
      </c>
      <c r="O691">
        <v>1916</v>
      </c>
      <c r="P691">
        <v>2022</v>
      </c>
      <c r="Q691">
        <v>3</v>
      </c>
      <c r="R691">
        <v>2035</v>
      </c>
      <c r="S691">
        <v>2025</v>
      </c>
      <c r="T691">
        <v>-10</v>
      </c>
      <c r="U691">
        <v>0</v>
      </c>
      <c r="V691">
        <v>0</v>
      </c>
      <c r="W691">
        <v>95</v>
      </c>
      <c r="X691">
        <v>84</v>
      </c>
      <c r="Y691">
        <v>66</v>
      </c>
      <c r="Z691">
        <v>447</v>
      </c>
      <c r="AF691" t="str">
        <f t="shared" si="88"/>
        <v>20:25</v>
      </c>
      <c r="AG691" t="str">
        <f t="shared" si="83"/>
        <v>19:01</v>
      </c>
      <c r="AH691" s="5">
        <f t="shared" si="84"/>
        <v>5.8333333333333348E-2</v>
      </c>
      <c r="AI691" t="str">
        <f t="shared" si="89"/>
        <v>Evening</v>
      </c>
      <c r="AJ691" t="str">
        <f t="shared" si="90"/>
        <v>REMOVE</v>
      </c>
      <c r="AK691" t="str">
        <f t="shared" si="85"/>
        <v>Friday</v>
      </c>
      <c r="AL691" t="str">
        <f t="shared" si="86"/>
        <v>OnTime</v>
      </c>
      <c r="AM691" t="str">
        <f t="shared" si="87"/>
        <v>August</v>
      </c>
    </row>
    <row r="692" spans="1:39" x14ac:dyDescent="0.3">
      <c r="A692" s="1">
        <v>44767</v>
      </c>
      <c r="B692" t="s">
        <v>55</v>
      </c>
      <c r="C692" t="s">
        <v>56</v>
      </c>
      <c r="D692" t="s">
        <v>57</v>
      </c>
      <c r="E692">
        <v>19930</v>
      </c>
      <c r="F692">
        <v>1455</v>
      </c>
      <c r="G692" t="s">
        <v>167</v>
      </c>
      <c r="H692" t="s">
        <v>168</v>
      </c>
      <c r="I692" t="s">
        <v>19</v>
      </c>
      <c r="J692" t="s">
        <v>20</v>
      </c>
      <c r="K692">
        <v>1936</v>
      </c>
      <c r="L692">
        <v>1936</v>
      </c>
      <c r="M692">
        <v>0</v>
      </c>
      <c r="N692">
        <v>22</v>
      </c>
      <c r="O692">
        <v>1958</v>
      </c>
      <c r="P692">
        <v>2215</v>
      </c>
      <c r="Q692">
        <v>19</v>
      </c>
      <c r="R692">
        <v>2227</v>
      </c>
      <c r="S692">
        <v>2234</v>
      </c>
      <c r="T692">
        <v>7</v>
      </c>
      <c r="U692">
        <v>0</v>
      </c>
      <c r="V692">
        <v>0</v>
      </c>
      <c r="W692">
        <v>171</v>
      </c>
      <c r="X692">
        <v>178</v>
      </c>
      <c r="Y692">
        <v>137</v>
      </c>
      <c r="Z692">
        <v>1050</v>
      </c>
      <c r="AF692" t="str">
        <f t="shared" si="88"/>
        <v>22:34</v>
      </c>
      <c r="AG692" t="str">
        <f t="shared" si="83"/>
        <v>19:36</v>
      </c>
      <c r="AH692" s="5">
        <f t="shared" si="84"/>
        <v>0.12361111111111112</v>
      </c>
      <c r="AI692" t="str">
        <f t="shared" si="89"/>
        <v>Evening</v>
      </c>
      <c r="AJ692" t="str">
        <f t="shared" si="90"/>
        <v>KEEP</v>
      </c>
      <c r="AK692" t="str">
        <f t="shared" si="85"/>
        <v>Monday</v>
      </c>
      <c r="AL692" t="str">
        <f t="shared" si="86"/>
        <v>OnTime</v>
      </c>
      <c r="AM692" t="str">
        <f t="shared" si="87"/>
        <v>July</v>
      </c>
    </row>
    <row r="693" spans="1:39" x14ac:dyDescent="0.3">
      <c r="A693" s="1">
        <v>44270</v>
      </c>
      <c r="B693" t="s">
        <v>7</v>
      </c>
      <c r="C693" t="s">
        <v>8</v>
      </c>
      <c r="D693" t="s">
        <v>9</v>
      </c>
      <c r="E693">
        <v>19977</v>
      </c>
      <c r="F693">
        <v>620</v>
      </c>
      <c r="G693" t="s">
        <v>23</v>
      </c>
      <c r="H693" t="s">
        <v>24</v>
      </c>
      <c r="I693" t="s">
        <v>80</v>
      </c>
      <c r="J693" t="s">
        <v>67</v>
      </c>
      <c r="K693">
        <v>2345</v>
      </c>
      <c r="L693">
        <v>2334</v>
      </c>
      <c r="M693">
        <v>-11</v>
      </c>
      <c r="N693">
        <v>14</v>
      </c>
      <c r="O693">
        <v>2348</v>
      </c>
      <c r="P693">
        <v>526</v>
      </c>
      <c r="Q693">
        <v>10</v>
      </c>
      <c r="R693">
        <v>552</v>
      </c>
      <c r="S693">
        <v>536</v>
      </c>
      <c r="T693">
        <v>-16</v>
      </c>
      <c r="U693">
        <v>0</v>
      </c>
      <c r="V693">
        <v>0</v>
      </c>
      <c r="W693">
        <v>247</v>
      </c>
      <c r="X693">
        <v>242</v>
      </c>
      <c r="Y693">
        <v>218</v>
      </c>
      <c r="Z693">
        <v>1846</v>
      </c>
      <c r="AF693" t="str">
        <f t="shared" si="88"/>
        <v>05:36</v>
      </c>
      <c r="AG693" t="str">
        <f t="shared" si="83"/>
        <v>23:34</v>
      </c>
      <c r="AH693" s="5">
        <f t="shared" si="84"/>
        <v>-0.74861111111111112</v>
      </c>
      <c r="AI693" t="str">
        <f t="shared" si="89"/>
        <v>Evening</v>
      </c>
      <c r="AJ693" t="str">
        <f t="shared" si="90"/>
        <v>REMOVE</v>
      </c>
      <c r="AK693" t="str">
        <f t="shared" si="85"/>
        <v>Monday</v>
      </c>
      <c r="AL693" t="str">
        <f t="shared" si="86"/>
        <v>OnTime</v>
      </c>
      <c r="AM693" t="str">
        <f t="shared" si="87"/>
        <v>March</v>
      </c>
    </row>
    <row r="694" spans="1:39" x14ac:dyDescent="0.3">
      <c r="A694" s="1">
        <v>43972</v>
      </c>
      <c r="B694" t="s">
        <v>94</v>
      </c>
      <c r="C694" t="s">
        <v>95</v>
      </c>
      <c r="D694" t="s">
        <v>96</v>
      </c>
      <c r="E694">
        <v>20397</v>
      </c>
      <c r="F694">
        <v>5123</v>
      </c>
      <c r="G694" t="s">
        <v>277</v>
      </c>
      <c r="H694" t="s">
        <v>278</v>
      </c>
      <c r="I694" t="s">
        <v>97</v>
      </c>
      <c r="J694" t="s">
        <v>98</v>
      </c>
      <c r="K694">
        <v>1054</v>
      </c>
      <c r="L694">
        <v>1139</v>
      </c>
      <c r="M694">
        <v>45</v>
      </c>
      <c r="N694">
        <v>8</v>
      </c>
      <c r="O694">
        <v>1147</v>
      </c>
      <c r="P694">
        <v>1236</v>
      </c>
      <c r="Q694">
        <v>8</v>
      </c>
      <c r="R694">
        <v>1215</v>
      </c>
      <c r="S694">
        <v>1244</v>
      </c>
      <c r="T694">
        <v>29</v>
      </c>
      <c r="U694">
        <v>0</v>
      </c>
      <c r="V694">
        <v>0</v>
      </c>
      <c r="W694">
        <v>81</v>
      </c>
      <c r="X694">
        <v>65</v>
      </c>
      <c r="Y694">
        <v>49</v>
      </c>
      <c r="Z694">
        <v>241</v>
      </c>
      <c r="AA694">
        <v>0</v>
      </c>
      <c r="AB694">
        <v>0</v>
      </c>
      <c r="AC694">
        <v>0</v>
      </c>
      <c r="AD694">
        <v>0</v>
      </c>
      <c r="AE694">
        <v>29</v>
      </c>
      <c r="AF694" t="str">
        <f t="shared" si="88"/>
        <v>12:44</v>
      </c>
      <c r="AG694" t="str">
        <f t="shared" si="83"/>
        <v>11:39</v>
      </c>
      <c r="AH694" s="5">
        <f t="shared" si="84"/>
        <v>4.5138888888888895E-2</v>
      </c>
      <c r="AI694" t="str">
        <f t="shared" si="89"/>
        <v>Morning</v>
      </c>
      <c r="AJ694" t="str">
        <f t="shared" si="90"/>
        <v>KEEP</v>
      </c>
      <c r="AK694" t="str">
        <f t="shared" si="85"/>
        <v>Thursday</v>
      </c>
      <c r="AL694" t="str">
        <f t="shared" si="86"/>
        <v>Delayed</v>
      </c>
      <c r="AM694" t="str">
        <f t="shared" si="87"/>
        <v>May</v>
      </c>
    </row>
    <row r="695" spans="1:39" x14ac:dyDescent="0.3">
      <c r="A695" s="1">
        <v>44499</v>
      </c>
      <c r="B695" t="s">
        <v>122</v>
      </c>
      <c r="C695" t="s">
        <v>123</v>
      </c>
      <c r="D695" t="s">
        <v>124</v>
      </c>
      <c r="E695">
        <v>20304</v>
      </c>
      <c r="F695">
        <v>3553</v>
      </c>
      <c r="G695" t="s">
        <v>275</v>
      </c>
      <c r="H695" t="s">
        <v>276</v>
      </c>
      <c r="I695" t="s">
        <v>19</v>
      </c>
      <c r="J695" t="s">
        <v>20</v>
      </c>
      <c r="K695">
        <v>1726</v>
      </c>
      <c r="L695">
        <v>1800</v>
      </c>
      <c r="M695">
        <v>34</v>
      </c>
      <c r="N695">
        <v>11</v>
      </c>
      <c r="O695">
        <v>1811</v>
      </c>
      <c r="P695">
        <v>1853</v>
      </c>
      <c r="Q695">
        <v>7</v>
      </c>
      <c r="R695">
        <v>1845</v>
      </c>
      <c r="S695">
        <v>1900</v>
      </c>
      <c r="T695">
        <v>15</v>
      </c>
      <c r="U695">
        <v>0</v>
      </c>
      <c r="V695">
        <v>0</v>
      </c>
      <c r="W695">
        <v>79</v>
      </c>
      <c r="X695">
        <v>60</v>
      </c>
      <c r="Y695">
        <v>42</v>
      </c>
      <c r="Z695">
        <v>234</v>
      </c>
      <c r="AA695">
        <v>0</v>
      </c>
      <c r="AB695">
        <v>15</v>
      </c>
      <c r="AC695">
        <v>0</v>
      </c>
      <c r="AD695">
        <v>0</v>
      </c>
      <c r="AE695">
        <v>0</v>
      </c>
      <c r="AF695" t="str">
        <f t="shared" si="88"/>
        <v>19:00</v>
      </c>
      <c r="AG695" t="str">
        <f t="shared" si="83"/>
        <v>18:00</v>
      </c>
      <c r="AH695" s="5">
        <f t="shared" si="84"/>
        <v>4.166666666666663E-2</v>
      </c>
      <c r="AI695" t="str">
        <f t="shared" si="89"/>
        <v>Evening</v>
      </c>
      <c r="AJ695" t="str">
        <f t="shared" si="90"/>
        <v>KEEP</v>
      </c>
      <c r="AK695" t="str">
        <f t="shared" si="85"/>
        <v>Saturday</v>
      </c>
      <c r="AL695" t="str">
        <f t="shared" si="86"/>
        <v>OnTime</v>
      </c>
      <c r="AM695" t="str">
        <f t="shared" si="87"/>
        <v>October</v>
      </c>
    </row>
    <row r="696" spans="1:39" x14ac:dyDescent="0.3">
      <c r="A696" s="1">
        <v>43893</v>
      </c>
      <c r="B696" t="s">
        <v>81</v>
      </c>
      <c r="C696" t="s">
        <v>82</v>
      </c>
      <c r="D696" t="s">
        <v>83</v>
      </c>
      <c r="E696">
        <v>20409</v>
      </c>
      <c r="F696">
        <v>1272</v>
      </c>
      <c r="G696" t="s">
        <v>10</v>
      </c>
      <c r="H696" t="s">
        <v>11</v>
      </c>
      <c r="I696" t="s">
        <v>150</v>
      </c>
      <c r="J696" t="s">
        <v>85</v>
      </c>
      <c r="K696">
        <v>1547</v>
      </c>
      <c r="L696">
        <v>1543</v>
      </c>
      <c r="M696">
        <v>-4</v>
      </c>
      <c r="N696">
        <v>12</v>
      </c>
      <c r="O696">
        <v>1555</v>
      </c>
      <c r="P696">
        <v>1828</v>
      </c>
      <c r="Q696">
        <v>2</v>
      </c>
      <c r="R696">
        <v>1843</v>
      </c>
      <c r="S696">
        <v>1830</v>
      </c>
      <c r="T696">
        <v>-13</v>
      </c>
      <c r="U696">
        <v>0</v>
      </c>
      <c r="V696">
        <v>0</v>
      </c>
      <c r="W696">
        <v>176</v>
      </c>
      <c r="X696">
        <v>167</v>
      </c>
      <c r="Y696">
        <v>153</v>
      </c>
      <c r="Z696">
        <v>1076</v>
      </c>
      <c r="AF696" t="str">
        <f t="shared" si="88"/>
        <v>18:30</v>
      </c>
      <c r="AG696" t="str">
        <f t="shared" si="83"/>
        <v>15:43</v>
      </c>
      <c r="AH696" s="5">
        <f t="shared" si="84"/>
        <v>0.11597222222222225</v>
      </c>
      <c r="AI696" t="str">
        <f t="shared" si="89"/>
        <v>Afternoon</v>
      </c>
      <c r="AJ696" t="str">
        <f t="shared" si="90"/>
        <v>REMOVE</v>
      </c>
      <c r="AK696" t="str">
        <f t="shared" si="85"/>
        <v>Tuesday</v>
      </c>
      <c r="AL696" t="str">
        <f t="shared" si="86"/>
        <v>OnTime</v>
      </c>
      <c r="AM696" t="str">
        <f t="shared" si="87"/>
        <v>March</v>
      </c>
    </row>
    <row r="697" spans="1:39" x14ac:dyDescent="0.3">
      <c r="A697" s="1">
        <v>45042</v>
      </c>
      <c r="B697" t="s">
        <v>7</v>
      </c>
      <c r="C697" t="s">
        <v>8</v>
      </c>
      <c r="D697" t="s">
        <v>9</v>
      </c>
      <c r="E697">
        <v>19977</v>
      </c>
      <c r="F697">
        <v>1419</v>
      </c>
      <c r="G697" t="s">
        <v>341</v>
      </c>
      <c r="H697" t="s">
        <v>342</v>
      </c>
      <c r="I697" t="s">
        <v>10</v>
      </c>
      <c r="J697" t="s">
        <v>11</v>
      </c>
      <c r="K697">
        <v>856</v>
      </c>
      <c r="L697">
        <v>924</v>
      </c>
      <c r="M697">
        <v>28</v>
      </c>
      <c r="N697">
        <v>12</v>
      </c>
      <c r="O697">
        <v>936</v>
      </c>
      <c r="P697">
        <v>1201</v>
      </c>
      <c r="Q697">
        <v>3</v>
      </c>
      <c r="R697">
        <v>1155</v>
      </c>
      <c r="S697">
        <v>1204</v>
      </c>
      <c r="T697">
        <v>9</v>
      </c>
      <c r="U697">
        <v>0</v>
      </c>
      <c r="V697">
        <v>0</v>
      </c>
      <c r="W697">
        <v>179</v>
      </c>
      <c r="X697">
        <v>160</v>
      </c>
      <c r="Y697">
        <v>145</v>
      </c>
      <c r="Z697">
        <v>1062</v>
      </c>
      <c r="AF697" t="str">
        <f t="shared" si="88"/>
        <v>12:04</v>
      </c>
      <c r="AG697" t="str">
        <f t="shared" si="83"/>
        <v>09:24</v>
      </c>
      <c r="AH697" s="5">
        <f t="shared" si="84"/>
        <v>0.1111111111111111</v>
      </c>
      <c r="AI697" t="str">
        <f t="shared" si="89"/>
        <v>Morning</v>
      </c>
      <c r="AJ697" t="str">
        <f t="shared" si="90"/>
        <v>KEEP</v>
      </c>
      <c r="AK697" t="str">
        <f t="shared" si="85"/>
        <v>Wednesday</v>
      </c>
      <c r="AL697" t="str">
        <f t="shared" si="86"/>
        <v>OnTime</v>
      </c>
      <c r="AM697" t="str">
        <f t="shared" si="87"/>
        <v>April</v>
      </c>
    </row>
    <row r="698" spans="1:39" x14ac:dyDescent="0.3">
      <c r="A698" s="1">
        <v>43770</v>
      </c>
      <c r="B698" t="s">
        <v>141</v>
      </c>
      <c r="C698" t="s">
        <v>142</v>
      </c>
      <c r="D698" t="s">
        <v>143</v>
      </c>
      <c r="E698">
        <v>20363</v>
      </c>
      <c r="F698">
        <v>3330</v>
      </c>
      <c r="G698" t="s">
        <v>446</v>
      </c>
      <c r="H698" t="s">
        <v>447</v>
      </c>
      <c r="I698" t="s">
        <v>60</v>
      </c>
      <c r="J698" t="s">
        <v>61</v>
      </c>
      <c r="K698">
        <v>715</v>
      </c>
      <c r="L698">
        <v>712</v>
      </c>
      <c r="M698">
        <v>-3</v>
      </c>
      <c r="N698">
        <v>68</v>
      </c>
      <c r="O698">
        <v>820</v>
      </c>
      <c r="P698">
        <v>1030</v>
      </c>
      <c r="Q698">
        <v>5</v>
      </c>
      <c r="R698">
        <v>1007</v>
      </c>
      <c r="S698">
        <v>1035</v>
      </c>
      <c r="T698">
        <v>28</v>
      </c>
      <c r="U698">
        <v>0</v>
      </c>
      <c r="V698">
        <v>0</v>
      </c>
      <c r="W698">
        <v>112</v>
      </c>
      <c r="X698">
        <v>143</v>
      </c>
      <c r="Y698">
        <v>70</v>
      </c>
      <c r="Z698">
        <v>551</v>
      </c>
      <c r="AA698">
        <v>0</v>
      </c>
      <c r="AB698">
        <v>0</v>
      </c>
      <c r="AC698">
        <v>28</v>
      </c>
      <c r="AD698">
        <v>0</v>
      </c>
      <c r="AE698">
        <v>0</v>
      </c>
      <c r="AF698" t="str">
        <f t="shared" si="88"/>
        <v>10:35</v>
      </c>
      <c r="AG698" t="str">
        <f t="shared" si="83"/>
        <v>07:12</v>
      </c>
      <c r="AH698" s="5">
        <f t="shared" si="84"/>
        <v>0.14097222222222222</v>
      </c>
      <c r="AI698" t="str">
        <f t="shared" si="89"/>
        <v>Morning</v>
      </c>
      <c r="AJ698" t="str">
        <f t="shared" si="90"/>
        <v>REMOVE</v>
      </c>
      <c r="AK698" t="str">
        <f t="shared" si="85"/>
        <v>Friday</v>
      </c>
      <c r="AL698" t="str">
        <f t="shared" si="86"/>
        <v>Delayed</v>
      </c>
      <c r="AM698" t="str">
        <f t="shared" si="87"/>
        <v>November</v>
      </c>
    </row>
    <row r="699" spans="1:39" x14ac:dyDescent="0.3">
      <c r="A699" s="1">
        <v>44459</v>
      </c>
      <c r="B699" t="s">
        <v>39</v>
      </c>
      <c r="C699" t="s">
        <v>40</v>
      </c>
      <c r="D699" t="s">
        <v>41</v>
      </c>
      <c r="E699">
        <v>19805</v>
      </c>
      <c r="F699">
        <v>2342</v>
      </c>
      <c r="G699" t="s">
        <v>153</v>
      </c>
      <c r="H699" t="s">
        <v>154</v>
      </c>
      <c r="I699" t="s">
        <v>30</v>
      </c>
      <c r="J699" t="s">
        <v>31</v>
      </c>
      <c r="K699">
        <v>600</v>
      </c>
      <c r="L699">
        <v>556</v>
      </c>
      <c r="M699">
        <v>-4</v>
      </c>
      <c r="N699">
        <v>11</v>
      </c>
      <c r="O699">
        <v>607</v>
      </c>
      <c r="P699">
        <v>650</v>
      </c>
      <c r="Q699">
        <v>6</v>
      </c>
      <c r="R699">
        <v>713</v>
      </c>
      <c r="S699">
        <v>656</v>
      </c>
      <c r="T699">
        <v>-17</v>
      </c>
      <c r="U699">
        <v>0</v>
      </c>
      <c r="V699">
        <v>0</v>
      </c>
      <c r="W699">
        <v>73</v>
      </c>
      <c r="X699">
        <v>60</v>
      </c>
      <c r="Y699">
        <v>43</v>
      </c>
      <c r="Z699">
        <v>247</v>
      </c>
      <c r="AF699" t="str">
        <f t="shared" si="88"/>
        <v>06:56</v>
      </c>
      <c r="AG699" t="str">
        <f t="shared" si="83"/>
        <v>05:56</v>
      </c>
      <c r="AH699" s="5">
        <f t="shared" si="84"/>
        <v>4.166666666666663E-2</v>
      </c>
      <c r="AI699" t="str">
        <f t="shared" si="89"/>
        <v>Night</v>
      </c>
      <c r="AJ699" t="str">
        <f t="shared" si="90"/>
        <v>REMOVE</v>
      </c>
      <c r="AK699" t="str">
        <f t="shared" si="85"/>
        <v>Monday</v>
      </c>
      <c r="AL699" t="str">
        <f t="shared" si="86"/>
        <v>OnTime</v>
      </c>
      <c r="AM699" t="str">
        <f t="shared" si="87"/>
        <v>September</v>
      </c>
    </row>
    <row r="700" spans="1:39" x14ac:dyDescent="0.3">
      <c r="A700" s="1">
        <v>44535</v>
      </c>
      <c r="B700" t="s">
        <v>32</v>
      </c>
      <c r="C700" t="s">
        <v>33</v>
      </c>
      <c r="D700" t="s">
        <v>34</v>
      </c>
      <c r="E700">
        <v>19393</v>
      </c>
      <c r="F700">
        <v>1</v>
      </c>
      <c r="G700" t="s">
        <v>292</v>
      </c>
      <c r="H700" t="s">
        <v>52</v>
      </c>
      <c r="I700" t="s">
        <v>139</v>
      </c>
      <c r="J700" t="s">
        <v>140</v>
      </c>
      <c r="K700">
        <v>900</v>
      </c>
      <c r="L700">
        <v>900</v>
      </c>
      <c r="M700">
        <v>0</v>
      </c>
      <c r="N700">
        <v>9</v>
      </c>
      <c r="O700">
        <v>909</v>
      </c>
      <c r="P700">
        <v>1019</v>
      </c>
      <c r="Q700">
        <v>3</v>
      </c>
      <c r="R700">
        <v>1040</v>
      </c>
      <c r="S700">
        <v>1022</v>
      </c>
      <c r="T700">
        <v>-18</v>
      </c>
      <c r="U700">
        <v>0</v>
      </c>
      <c r="V700">
        <v>0</v>
      </c>
      <c r="W700">
        <v>160</v>
      </c>
      <c r="X700">
        <v>142</v>
      </c>
      <c r="Y700">
        <v>130</v>
      </c>
      <c r="Z700">
        <v>945</v>
      </c>
      <c r="AF700" t="str">
        <f t="shared" si="88"/>
        <v>10:22</v>
      </c>
      <c r="AG700" t="str">
        <f t="shared" si="83"/>
        <v>09:00</v>
      </c>
      <c r="AH700" s="5">
        <f t="shared" si="84"/>
        <v>5.6944444444444464E-2</v>
      </c>
      <c r="AI700" t="str">
        <f t="shared" si="89"/>
        <v>Morning</v>
      </c>
      <c r="AJ700" t="str">
        <f t="shared" si="90"/>
        <v>REMOVE</v>
      </c>
      <c r="AK700" t="str">
        <f t="shared" si="85"/>
        <v>Sunday</v>
      </c>
      <c r="AL700" t="str">
        <f t="shared" si="86"/>
        <v>OnTime</v>
      </c>
      <c r="AM700" t="str">
        <f t="shared" si="87"/>
        <v>December</v>
      </c>
    </row>
    <row r="701" spans="1:39" x14ac:dyDescent="0.3">
      <c r="A701" s="1">
        <v>44889</v>
      </c>
      <c r="B701" t="s">
        <v>14</v>
      </c>
      <c r="C701" t="s">
        <v>15</v>
      </c>
      <c r="D701" t="s">
        <v>16</v>
      </c>
      <c r="E701">
        <v>19790</v>
      </c>
      <c r="F701">
        <v>2958</v>
      </c>
      <c r="G701" t="s">
        <v>19</v>
      </c>
      <c r="H701" t="s">
        <v>20</v>
      </c>
      <c r="I701" t="s">
        <v>144</v>
      </c>
      <c r="J701" t="s">
        <v>145</v>
      </c>
      <c r="K701">
        <v>1200</v>
      </c>
      <c r="L701">
        <v>1207</v>
      </c>
      <c r="M701">
        <v>7</v>
      </c>
      <c r="N701">
        <v>15</v>
      </c>
      <c r="O701">
        <v>1222</v>
      </c>
      <c r="P701">
        <v>1859</v>
      </c>
      <c r="Q701">
        <v>8</v>
      </c>
      <c r="R701">
        <v>1919</v>
      </c>
      <c r="S701">
        <v>1907</v>
      </c>
      <c r="T701">
        <v>-12</v>
      </c>
      <c r="U701">
        <v>0</v>
      </c>
      <c r="V701">
        <v>0</v>
      </c>
      <c r="W701">
        <v>259</v>
      </c>
      <c r="X701">
        <v>240</v>
      </c>
      <c r="Y701">
        <v>217</v>
      </c>
      <c r="Z701">
        <v>1927</v>
      </c>
      <c r="AF701" t="str">
        <f t="shared" si="88"/>
        <v>19:07</v>
      </c>
      <c r="AG701" t="str">
        <f t="shared" si="83"/>
        <v>12:07</v>
      </c>
      <c r="AH701" s="5">
        <f t="shared" si="84"/>
        <v>0.29166666666666663</v>
      </c>
      <c r="AI701" t="str">
        <f t="shared" si="89"/>
        <v>Afternoon</v>
      </c>
      <c r="AJ701" t="str">
        <f t="shared" si="90"/>
        <v>REMOVE</v>
      </c>
      <c r="AK701" t="str">
        <f t="shared" si="85"/>
        <v>Thursday</v>
      </c>
      <c r="AL701" t="str">
        <f t="shared" si="86"/>
        <v>OnTime</v>
      </c>
      <c r="AM701" t="str">
        <f t="shared" si="87"/>
        <v>November</v>
      </c>
    </row>
    <row r="702" spans="1:39" x14ac:dyDescent="0.3">
      <c r="A702" s="1">
        <v>44268</v>
      </c>
      <c r="B702" t="s">
        <v>14</v>
      </c>
      <c r="C702" t="s">
        <v>15</v>
      </c>
      <c r="D702" t="s">
        <v>16</v>
      </c>
      <c r="E702">
        <v>19790</v>
      </c>
      <c r="F702">
        <v>989</v>
      </c>
      <c r="G702" t="s">
        <v>144</v>
      </c>
      <c r="H702" t="s">
        <v>145</v>
      </c>
      <c r="I702" t="s">
        <v>19</v>
      </c>
      <c r="J702" t="s">
        <v>20</v>
      </c>
      <c r="K702">
        <v>1630</v>
      </c>
      <c r="L702">
        <v>1627</v>
      </c>
      <c r="M702">
        <v>-3</v>
      </c>
      <c r="N702">
        <v>15</v>
      </c>
      <c r="O702">
        <v>1642</v>
      </c>
      <c r="P702">
        <v>1823</v>
      </c>
      <c r="Q702">
        <v>5</v>
      </c>
      <c r="R702">
        <v>1825</v>
      </c>
      <c r="S702">
        <v>1828</v>
      </c>
      <c r="T702">
        <v>3</v>
      </c>
      <c r="U702">
        <v>0</v>
      </c>
      <c r="V702">
        <v>0</v>
      </c>
      <c r="W702">
        <v>295</v>
      </c>
      <c r="X702">
        <v>301</v>
      </c>
      <c r="Y702">
        <v>281</v>
      </c>
      <c r="Z702">
        <v>1927</v>
      </c>
      <c r="AF702" t="str">
        <f t="shared" si="88"/>
        <v>18:28</v>
      </c>
      <c r="AG702" t="str">
        <f t="shared" si="83"/>
        <v>16:27</v>
      </c>
      <c r="AH702" s="5">
        <f t="shared" si="84"/>
        <v>8.4027777777777812E-2</v>
      </c>
      <c r="AI702" t="str">
        <f t="shared" si="89"/>
        <v>Afternoon</v>
      </c>
      <c r="AJ702" t="str">
        <f t="shared" si="90"/>
        <v>REMOVE</v>
      </c>
      <c r="AK702" t="str">
        <f t="shared" si="85"/>
        <v>Saturday</v>
      </c>
      <c r="AL702" t="str">
        <f t="shared" si="86"/>
        <v>OnTime</v>
      </c>
      <c r="AM702" t="str">
        <f t="shared" si="87"/>
        <v>March</v>
      </c>
    </row>
    <row r="703" spans="1:39" x14ac:dyDescent="0.3">
      <c r="A703" s="1">
        <v>44616</v>
      </c>
      <c r="B703" t="s">
        <v>14</v>
      </c>
      <c r="C703" t="s">
        <v>15</v>
      </c>
      <c r="D703" t="s">
        <v>16</v>
      </c>
      <c r="E703">
        <v>19790</v>
      </c>
      <c r="F703">
        <v>1359</v>
      </c>
      <c r="G703" t="s">
        <v>345</v>
      </c>
      <c r="H703" t="s">
        <v>346</v>
      </c>
      <c r="I703" t="s">
        <v>19</v>
      </c>
      <c r="J703" t="s">
        <v>20</v>
      </c>
      <c r="K703">
        <v>600</v>
      </c>
      <c r="L703">
        <v>555</v>
      </c>
      <c r="M703">
        <v>-5</v>
      </c>
      <c r="N703">
        <v>22</v>
      </c>
      <c r="O703">
        <v>617</v>
      </c>
      <c r="P703">
        <v>1023</v>
      </c>
      <c r="Q703">
        <v>10</v>
      </c>
      <c r="R703">
        <v>1037</v>
      </c>
      <c r="S703">
        <v>1033</v>
      </c>
      <c r="T703">
        <v>-4</v>
      </c>
      <c r="U703">
        <v>0</v>
      </c>
      <c r="V703">
        <v>0</v>
      </c>
      <c r="W703">
        <v>217</v>
      </c>
      <c r="X703">
        <v>218</v>
      </c>
      <c r="Y703">
        <v>186</v>
      </c>
      <c r="Z703">
        <v>1448</v>
      </c>
      <c r="AF703" t="str">
        <f t="shared" si="88"/>
        <v>10:33</v>
      </c>
      <c r="AG703" t="str">
        <f t="shared" si="83"/>
        <v>05:55</v>
      </c>
      <c r="AH703" s="5">
        <f t="shared" si="84"/>
        <v>0.19305555555555554</v>
      </c>
      <c r="AI703" t="str">
        <f t="shared" si="89"/>
        <v>Night</v>
      </c>
      <c r="AJ703" t="str">
        <f t="shared" si="90"/>
        <v>REMOVE</v>
      </c>
      <c r="AK703" t="str">
        <f t="shared" si="85"/>
        <v>Thursday</v>
      </c>
      <c r="AL703" t="str">
        <f t="shared" si="86"/>
        <v>OnTime</v>
      </c>
      <c r="AM703" t="str">
        <f t="shared" si="87"/>
        <v>February</v>
      </c>
    </row>
    <row r="704" spans="1:39" x14ac:dyDescent="0.3">
      <c r="A704" s="1">
        <v>44611</v>
      </c>
      <c r="B704" t="s">
        <v>14</v>
      </c>
      <c r="C704" t="s">
        <v>15</v>
      </c>
      <c r="D704" t="s">
        <v>16</v>
      </c>
      <c r="E704">
        <v>19790</v>
      </c>
      <c r="F704">
        <v>871</v>
      </c>
      <c r="G704" t="s">
        <v>60</v>
      </c>
      <c r="H704" t="s">
        <v>61</v>
      </c>
      <c r="I704" t="s">
        <v>174</v>
      </c>
      <c r="J704" t="s">
        <v>175</v>
      </c>
      <c r="K704">
        <v>1550</v>
      </c>
      <c r="L704">
        <v>1547</v>
      </c>
      <c r="M704">
        <v>-3</v>
      </c>
      <c r="N704">
        <v>14</v>
      </c>
      <c r="O704">
        <v>1601</v>
      </c>
      <c r="P704">
        <v>1749</v>
      </c>
      <c r="Q704">
        <v>4</v>
      </c>
      <c r="R704">
        <v>1803</v>
      </c>
      <c r="S704">
        <v>1753</v>
      </c>
      <c r="T704">
        <v>-10</v>
      </c>
      <c r="U704">
        <v>0</v>
      </c>
      <c r="V704">
        <v>0</v>
      </c>
      <c r="W704">
        <v>253</v>
      </c>
      <c r="X704">
        <v>246</v>
      </c>
      <c r="Y704">
        <v>228</v>
      </c>
      <c r="Z704">
        <v>1587</v>
      </c>
      <c r="AF704" t="str">
        <f t="shared" si="88"/>
        <v>17:53</v>
      </c>
      <c r="AG704" t="str">
        <f t="shared" ref="AG704:AG767" si="91">TEXT(INT(L704/100),"00") &amp; ":" &amp; TEXT(MOD(L704,100),"00")</f>
        <v>15:47</v>
      </c>
      <c r="AH704" s="5">
        <f t="shared" ref="AH704:AH767" si="92">AF704-AG704</f>
        <v>8.7500000000000022E-2</v>
      </c>
      <c r="AI704" t="str">
        <f t="shared" si="89"/>
        <v>Afternoon</v>
      </c>
      <c r="AJ704" t="str">
        <f t="shared" si="90"/>
        <v>REMOVE</v>
      </c>
      <c r="AK704" t="str">
        <f t="shared" si="85"/>
        <v>Saturday</v>
      </c>
      <c r="AL704" t="str">
        <f t="shared" si="86"/>
        <v>OnTime</v>
      </c>
      <c r="AM704" t="str">
        <f t="shared" si="87"/>
        <v>February</v>
      </c>
    </row>
    <row r="705" spans="1:39" x14ac:dyDescent="0.3">
      <c r="A705" s="1">
        <v>44865</v>
      </c>
      <c r="B705" t="s">
        <v>141</v>
      </c>
      <c r="C705" t="s">
        <v>142</v>
      </c>
      <c r="D705" t="s">
        <v>143</v>
      </c>
      <c r="E705">
        <v>20363</v>
      </c>
      <c r="F705">
        <v>4983</v>
      </c>
      <c r="G705" t="s">
        <v>243</v>
      </c>
      <c r="H705" t="s">
        <v>244</v>
      </c>
      <c r="I705" t="s">
        <v>84</v>
      </c>
      <c r="J705" t="s">
        <v>85</v>
      </c>
      <c r="K705">
        <v>529</v>
      </c>
      <c r="L705">
        <v>524</v>
      </c>
      <c r="M705">
        <v>-5</v>
      </c>
      <c r="N705">
        <v>9</v>
      </c>
      <c r="O705">
        <v>533</v>
      </c>
      <c r="P705">
        <v>633</v>
      </c>
      <c r="Q705">
        <v>10</v>
      </c>
      <c r="R705">
        <v>700</v>
      </c>
      <c r="S705">
        <v>643</v>
      </c>
      <c r="T705">
        <v>-17</v>
      </c>
      <c r="U705">
        <v>0</v>
      </c>
      <c r="V705">
        <v>0</v>
      </c>
      <c r="W705">
        <v>91</v>
      </c>
      <c r="X705">
        <v>79</v>
      </c>
      <c r="Y705">
        <v>60</v>
      </c>
      <c r="Z705">
        <v>301</v>
      </c>
      <c r="AF705" t="str">
        <f t="shared" si="88"/>
        <v>06:43</v>
      </c>
      <c r="AG705" t="str">
        <f t="shared" si="91"/>
        <v>05:24</v>
      </c>
      <c r="AH705" s="5">
        <f t="shared" si="92"/>
        <v>5.486111111111111E-2</v>
      </c>
      <c r="AI705" t="str">
        <f t="shared" si="89"/>
        <v>Night</v>
      </c>
      <c r="AJ705" t="str">
        <f t="shared" si="90"/>
        <v>REMOVE</v>
      </c>
      <c r="AK705" t="str">
        <f t="shared" si="85"/>
        <v>Monday</v>
      </c>
      <c r="AL705" t="str">
        <f t="shared" si="86"/>
        <v>OnTime</v>
      </c>
      <c r="AM705" t="str">
        <f t="shared" si="87"/>
        <v>October</v>
      </c>
    </row>
    <row r="706" spans="1:39" x14ac:dyDescent="0.3">
      <c r="A706" s="1">
        <v>43502</v>
      </c>
      <c r="B706" t="s">
        <v>32</v>
      </c>
      <c r="C706" t="s">
        <v>33</v>
      </c>
      <c r="D706" t="s">
        <v>34</v>
      </c>
      <c r="E706">
        <v>19393</v>
      </c>
      <c r="F706">
        <v>852</v>
      </c>
      <c r="G706" t="s">
        <v>153</v>
      </c>
      <c r="H706" t="s">
        <v>154</v>
      </c>
      <c r="I706" t="s">
        <v>68</v>
      </c>
      <c r="J706" t="s">
        <v>69</v>
      </c>
      <c r="K706">
        <v>1810</v>
      </c>
      <c r="L706">
        <v>1807</v>
      </c>
      <c r="M706">
        <v>-3</v>
      </c>
      <c r="N706">
        <v>9</v>
      </c>
      <c r="O706">
        <v>1816</v>
      </c>
      <c r="P706">
        <v>1957</v>
      </c>
      <c r="Q706">
        <v>7</v>
      </c>
      <c r="R706">
        <v>2010</v>
      </c>
      <c r="S706">
        <v>2004</v>
      </c>
      <c r="T706">
        <v>-6</v>
      </c>
      <c r="U706">
        <v>0</v>
      </c>
      <c r="V706">
        <v>0</v>
      </c>
      <c r="W706">
        <v>120</v>
      </c>
      <c r="X706">
        <v>117</v>
      </c>
      <c r="Y706">
        <v>101</v>
      </c>
      <c r="Z706">
        <v>822</v>
      </c>
      <c r="AF706" t="str">
        <f t="shared" si="88"/>
        <v>20:04</v>
      </c>
      <c r="AG706" t="str">
        <f t="shared" si="91"/>
        <v>18:07</v>
      </c>
      <c r="AH706" s="5">
        <f t="shared" si="92"/>
        <v>8.1250000000000044E-2</v>
      </c>
      <c r="AI706" t="str">
        <f t="shared" si="89"/>
        <v>Evening</v>
      </c>
      <c r="AJ706" t="str">
        <f t="shared" si="90"/>
        <v>REMOVE</v>
      </c>
      <c r="AK706" t="str">
        <f t="shared" si="85"/>
        <v>Wednesday</v>
      </c>
      <c r="AL706" t="str">
        <f t="shared" si="86"/>
        <v>OnTime</v>
      </c>
      <c r="AM706" t="str">
        <f t="shared" si="87"/>
        <v>February</v>
      </c>
    </row>
    <row r="707" spans="1:39" x14ac:dyDescent="0.3">
      <c r="A707" s="1">
        <v>44260</v>
      </c>
      <c r="B707" t="s">
        <v>122</v>
      </c>
      <c r="C707" t="s">
        <v>123</v>
      </c>
      <c r="D707" t="s">
        <v>124</v>
      </c>
      <c r="E707">
        <v>20304</v>
      </c>
      <c r="F707">
        <v>3805</v>
      </c>
      <c r="G707" t="s">
        <v>253</v>
      </c>
      <c r="H707" t="s">
        <v>254</v>
      </c>
      <c r="I707" t="s">
        <v>144</v>
      </c>
      <c r="J707" t="s">
        <v>145</v>
      </c>
      <c r="K707">
        <v>1735</v>
      </c>
      <c r="L707">
        <v>1729</v>
      </c>
      <c r="M707">
        <v>-6</v>
      </c>
      <c r="N707">
        <v>12</v>
      </c>
      <c r="O707">
        <v>1741</v>
      </c>
      <c r="P707">
        <v>1931</v>
      </c>
      <c r="Q707">
        <v>14</v>
      </c>
      <c r="R707">
        <v>1955</v>
      </c>
      <c r="S707">
        <v>1945</v>
      </c>
      <c r="T707">
        <v>-10</v>
      </c>
      <c r="U707">
        <v>0</v>
      </c>
      <c r="V707">
        <v>0</v>
      </c>
      <c r="W707">
        <v>80</v>
      </c>
      <c r="X707">
        <v>76</v>
      </c>
      <c r="Y707">
        <v>50</v>
      </c>
      <c r="Z707">
        <v>311</v>
      </c>
      <c r="AF707" t="str">
        <f t="shared" si="88"/>
        <v>19:45</v>
      </c>
      <c r="AG707" t="str">
        <f t="shared" si="91"/>
        <v>17:29</v>
      </c>
      <c r="AH707" s="5">
        <f t="shared" si="92"/>
        <v>9.4444444444444442E-2</v>
      </c>
      <c r="AI707" t="str">
        <f t="shared" si="89"/>
        <v>Afternoon</v>
      </c>
      <c r="AJ707" t="str">
        <f t="shared" si="90"/>
        <v>REMOVE</v>
      </c>
      <c r="AK707" t="str">
        <f t="shared" ref="AK707:AK770" si="93">TEXT(A707, "dddd")</f>
        <v>Friday</v>
      </c>
      <c r="AL707" t="str">
        <f t="shared" ref="AL707:AL770" si="94">IF(T707&gt; 15, "Delayed", "OnTime")</f>
        <v>OnTime</v>
      </c>
      <c r="AM707" t="str">
        <f t="shared" ref="AM707:AM770" si="95">TEXT(A707, "mmmm")</f>
        <v>March</v>
      </c>
    </row>
    <row r="708" spans="1:39" x14ac:dyDescent="0.3">
      <c r="A708" s="1">
        <v>43870</v>
      </c>
      <c r="B708" t="s">
        <v>162</v>
      </c>
      <c r="C708" t="s">
        <v>163</v>
      </c>
      <c r="D708" t="s">
        <v>164</v>
      </c>
      <c r="E708">
        <v>20436</v>
      </c>
      <c r="F708">
        <v>1038</v>
      </c>
      <c r="G708" t="s">
        <v>28</v>
      </c>
      <c r="H708" t="s">
        <v>29</v>
      </c>
      <c r="I708" t="s">
        <v>243</v>
      </c>
      <c r="J708" t="s">
        <v>244</v>
      </c>
      <c r="K708">
        <v>1647</v>
      </c>
      <c r="L708">
        <v>1731</v>
      </c>
      <c r="M708">
        <v>44</v>
      </c>
      <c r="N708">
        <v>14</v>
      </c>
      <c r="O708">
        <v>1745</v>
      </c>
      <c r="P708">
        <v>1957</v>
      </c>
      <c r="Q708">
        <v>10</v>
      </c>
      <c r="R708">
        <v>1934</v>
      </c>
      <c r="S708">
        <v>2007</v>
      </c>
      <c r="T708">
        <v>33</v>
      </c>
      <c r="U708">
        <v>0</v>
      </c>
      <c r="V708">
        <v>0</v>
      </c>
      <c r="W708">
        <v>167</v>
      </c>
      <c r="X708">
        <v>156</v>
      </c>
      <c r="Y708">
        <v>132</v>
      </c>
      <c r="Z708">
        <v>1011</v>
      </c>
      <c r="AA708">
        <v>0</v>
      </c>
      <c r="AB708">
        <v>0</v>
      </c>
      <c r="AC708">
        <v>0</v>
      </c>
      <c r="AD708">
        <v>0</v>
      </c>
      <c r="AE708">
        <v>33</v>
      </c>
      <c r="AF708" t="str">
        <f t="shared" si="88"/>
        <v>20:07</v>
      </c>
      <c r="AG708" t="str">
        <f t="shared" si="91"/>
        <v>17:31</v>
      </c>
      <c r="AH708" s="5">
        <f t="shared" si="92"/>
        <v>0.10833333333333339</v>
      </c>
      <c r="AI708" t="str">
        <f t="shared" si="89"/>
        <v>Afternoon</v>
      </c>
      <c r="AJ708" t="str">
        <f t="shared" si="90"/>
        <v>KEEP</v>
      </c>
      <c r="AK708" t="str">
        <f t="shared" si="93"/>
        <v>Sunday</v>
      </c>
      <c r="AL708" t="str">
        <f t="shared" si="94"/>
        <v>Delayed</v>
      </c>
      <c r="AM708" t="str">
        <f t="shared" si="95"/>
        <v>February</v>
      </c>
    </row>
    <row r="709" spans="1:39" x14ac:dyDescent="0.3">
      <c r="A709" s="1">
        <v>44850</v>
      </c>
      <c r="B709" t="s">
        <v>94</v>
      </c>
      <c r="C709" t="s">
        <v>95</v>
      </c>
      <c r="D709" t="s">
        <v>96</v>
      </c>
      <c r="E709">
        <v>20397</v>
      </c>
      <c r="F709">
        <v>5271</v>
      </c>
      <c r="G709" t="s">
        <v>450</v>
      </c>
      <c r="H709" t="s">
        <v>451</v>
      </c>
      <c r="I709" t="s">
        <v>97</v>
      </c>
      <c r="J709" t="s">
        <v>98</v>
      </c>
      <c r="K709">
        <v>2013</v>
      </c>
      <c r="L709">
        <v>2004</v>
      </c>
      <c r="M709">
        <v>-9</v>
      </c>
      <c r="N709">
        <v>16</v>
      </c>
      <c r="O709">
        <v>2020</v>
      </c>
      <c r="P709">
        <v>2127</v>
      </c>
      <c r="Q709">
        <v>27</v>
      </c>
      <c r="R709">
        <v>2148</v>
      </c>
      <c r="S709">
        <v>2154</v>
      </c>
      <c r="T709">
        <v>6</v>
      </c>
      <c r="U709">
        <v>0</v>
      </c>
      <c r="V709">
        <v>0</v>
      </c>
      <c r="W709">
        <v>95</v>
      </c>
      <c r="X709">
        <v>110</v>
      </c>
      <c r="Y709">
        <v>67</v>
      </c>
      <c r="Z709">
        <v>388</v>
      </c>
      <c r="AF709" t="str">
        <f t="shared" si="88"/>
        <v>21:54</v>
      </c>
      <c r="AG709" t="str">
        <f t="shared" si="91"/>
        <v>20:04</v>
      </c>
      <c r="AH709" s="5">
        <f t="shared" si="92"/>
        <v>7.638888888888884E-2</v>
      </c>
      <c r="AI709" t="str">
        <f t="shared" si="89"/>
        <v>Evening</v>
      </c>
      <c r="AJ709" t="str">
        <f t="shared" si="90"/>
        <v>REMOVE</v>
      </c>
      <c r="AK709" t="str">
        <f t="shared" si="93"/>
        <v>Sunday</v>
      </c>
      <c r="AL709" t="str">
        <f t="shared" si="94"/>
        <v>OnTime</v>
      </c>
      <c r="AM709" t="str">
        <f t="shared" si="95"/>
        <v>October</v>
      </c>
    </row>
    <row r="710" spans="1:39" x14ac:dyDescent="0.3">
      <c r="A710" s="1">
        <v>43905</v>
      </c>
      <c r="B710" t="s">
        <v>39</v>
      </c>
      <c r="C710" t="s">
        <v>40</v>
      </c>
      <c r="D710" t="s">
        <v>41</v>
      </c>
      <c r="E710">
        <v>19805</v>
      </c>
      <c r="F710">
        <v>1948</v>
      </c>
      <c r="G710" t="s">
        <v>235</v>
      </c>
      <c r="H710" t="s">
        <v>236</v>
      </c>
      <c r="I710" t="s">
        <v>178</v>
      </c>
      <c r="J710" t="s">
        <v>179</v>
      </c>
      <c r="K710">
        <v>1033</v>
      </c>
      <c r="L710">
        <v>0</v>
      </c>
      <c r="M710">
        <v>0</v>
      </c>
      <c r="R710">
        <v>1143</v>
      </c>
      <c r="S710">
        <v>0</v>
      </c>
      <c r="T710">
        <v>0</v>
      </c>
      <c r="U710">
        <v>1</v>
      </c>
      <c r="V710">
        <v>0</v>
      </c>
      <c r="W710">
        <v>70</v>
      </c>
      <c r="Z710">
        <v>268</v>
      </c>
      <c r="AF710" t="str">
        <f t="shared" si="88"/>
        <v>00:00</v>
      </c>
      <c r="AG710" t="str">
        <f t="shared" si="91"/>
        <v>00:00</v>
      </c>
      <c r="AH710" s="5">
        <f t="shared" si="92"/>
        <v>0</v>
      </c>
      <c r="AI710" t="str">
        <f t="shared" si="89"/>
        <v>Night</v>
      </c>
      <c r="AJ710" t="str">
        <f t="shared" si="90"/>
        <v>KEEP</v>
      </c>
      <c r="AK710" t="str">
        <f t="shared" si="93"/>
        <v>Sunday</v>
      </c>
      <c r="AL710" t="str">
        <f t="shared" si="94"/>
        <v>OnTime</v>
      </c>
      <c r="AM710" t="str">
        <f t="shared" si="95"/>
        <v>March</v>
      </c>
    </row>
    <row r="711" spans="1:39" x14ac:dyDescent="0.3">
      <c r="A711" s="1">
        <v>44584</v>
      </c>
      <c r="B711" t="s">
        <v>94</v>
      </c>
      <c r="C711" t="s">
        <v>95</v>
      </c>
      <c r="D711" t="s">
        <v>96</v>
      </c>
      <c r="E711">
        <v>20397</v>
      </c>
      <c r="F711">
        <v>5568</v>
      </c>
      <c r="G711" t="s">
        <v>178</v>
      </c>
      <c r="H711" t="s">
        <v>179</v>
      </c>
      <c r="I711" t="s">
        <v>68</v>
      </c>
      <c r="J711" t="s">
        <v>69</v>
      </c>
      <c r="K711">
        <v>1600</v>
      </c>
      <c r="L711">
        <v>1552</v>
      </c>
      <c r="M711">
        <v>-8</v>
      </c>
      <c r="N711">
        <v>14</v>
      </c>
      <c r="O711">
        <v>1606</v>
      </c>
      <c r="P711">
        <v>1648</v>
      </c>
      <c r="Q711">
        <v>29</v>
      </c>
      <c r="R711">
        <v>1719</v>
      </c>
      <c r="S711">
        <v>1717</v>
      </c>
      <c r="T711">
        <v>-2</v>
      </c>
      <c r="U711">
        <v>0</v>
      </c>
      <c r="V711">
        <v>0</v>
      </c>
      <c r="W711">
        <v>139</v>
      </c>
      <c r="X711">
        <v>145</v>
      </c>
      <c r="Y711">
        <v>102</v>
      </c>
      <c r="Z711">
        <v>675</v>
      </c>
      <c r="AF711" t="str">
        <f t="shared" si="88"/>
        <v>17:17</v>
      </c>
      <c r="AG711" t="str">
        <f t="shared" si="91"/>
        <v>15:52</v>
      </c>
      <c r="AH711" s="5">
        <f t="shared" si="92"/>
        <v>5.902777777777779E-2</v>
      </c>
      <c r="AI711" t="str">
        <f t="shared" si="89"/>
        <v>Afternoon</v>
      </c>
      <c r="AJ711" t="str">
        <f t="shared" si="90"/>
        <v>REMOVE</v>
      </c>
      <c r="AK711" t="str">
        <f t="shared" si="93"/>
        <v>Sunday</v>
      </c>
      <c r="AL711" t="str">
        <f t="shared" si="94"/>
        <v>OnTime</v>
      </c>
      <c r="AM711" t="str">
        <f t="shared" si="95"/>
        <v>January</v>
      </c>
    </row>
    <row r="712" spans="1:39" x14ac:dyDescent="0.3">
      <c r="A712" s="1">
        <v>43944</v>
      </c>
      <c r="B712" t="s">
        <v>32</v>
      </c>
      <c r="C712" t="s">
        <v>33</v>
      </c>
      <c r="D712" t="s">
        <v>34</v>
      </c>
      <c r="E712">
        <v>19393</v>
      </c>
      <c r="F712">
        <v>1840</v>
      </c>
      <c r="G712" t="s">
        <v>235</v>
      </c>
      <c r="H712" t="s">
        <v>236</v>
      </c>
      <c r="I712" t="s">
        <v>10</v>
      </c>
      <c r="J712" t="s">
        <v>11</v>
      </c>
      <c r="K712">
        <v>1135</v>
      </c>
      <c r="L712">
        <v>1131</v>
      </c>
      <c r="M712">
        <v>-4</v>
      </c>
      <c r="N712">
        <v>16</v>
      </c>
      <c r="O712">
        <v>1147</v>
      </c>
      <c r="P712">
        <v>1417</v>
      </c>
      <c r="Q712">
        <v>5</v>
      </c>
      <c r="R712">
        <v>1420</v>
      </c>
      <c r="S712">
        <v>1422</v>
      </c>
      <c r="T712">
        <v>2</v>
      </c>
      <c r="U712">
        <v>0</v>
      </c>
      <c r="V712">
        <v>0</v>
      </c>
      <c r="W712">
        <v>165</v>
      </c>
      <c r="X712">
        <v>171</v>
      </c>
      <c r="Y712">
        <v>150</v>
      </c>
      <c r="Z712">
        <v>994</v>
      </c>
      <c r="AF712" t="str">
        <f t="shared" si="88"/>
        <v>14:22</v>
      </c>
      <c r="AG712" t="str">
        <f t="shared" si="91"/>
        <v>11:31</v>
      </c>
      <c r="AH712" s="5">
        <f t="shared" si="92"/>
        <v>0.11874999999999997</v>
      </c>
      <c r="AI712" t="str">
        <f t="shared" si="89"/>
        <v>Morning</v>
      </c>
      <c r="AJ712" t="str">
        <f t="shared" si="90"/>
        <v>REMOVE</v>
      </c>
      <c r="AK712" t="str">
        <f t="shared" si="93"/>
        <v>Thursday</v>
      </c>
      <c r="AL712" t="str">
        <f t="shared" si="94"/>
        <v>OnTime</v>
      </c>
      <c r="AM712" t="str">
        <f t="shared" si="95"/>
        <v>April</v>
      </c>
    </row>
    <row r="713" spans="1:39" x14ac:dyDescent="0.3">
      <c r="A713" s="1">
        <v>44720</v>
      </c>
      <c r="B713" t="s">
        <v>14</v>
      </c>
      <c r="C713" t="s">
        <v>15</v>
      </c>
      <c r="D713" t="s">
        <v>16</v>
      </c>
      <c r="E713">
        <v>19790</v>
      </c>
      <c r="F713">
        <v>787</v>
      </c>
      <c r="G713" t="s">
        <v>60</v>
      </c>
      <c r="H713" t="s">
        <v>61</v>
      </c>
      <c r="I713" t="s">
        <v>210</v>
      </c>
      <c r="J713" t="s">
        <v>211</v>
      </c>
      <c r="K713">
        <v>1457</v>
      </c>
      <c r="L713">
        <v>1454</v>
      </c>
      <c r="M713">
        <v>-3</v>
      </c>
      <c r="N713">
        <v>12</v>
      </c>
      <c r="O713">
        <v>1506</v>
      </c>
      <c r="P713">
        <v>1439</v>
      </c>
      <c r="Q713">
        <v>3</v>
      </c>
      <c r="R713">
        <v>1449</v>
      </c>
      <c r="S713">
        <v>1442</v>
      </c>
      <c r="T713">
        <v>-7</v>
      </c>
      <c r="U713">
        <v>0</v>
      </c>
      <c r="V713">
        <v>0</v>
      </c>
      <c r="W713">
        <v>52</v>
      </c>
      <c r="X713">
        <v>48</v>
      </c>
      <c r="Y713">
        <v>33</v>
      </c>
      <c r="Z713">
        <v>134</v>
      </c>
      <c r="AF713" t="str">
        <f t="shared" si="88"/>
        <v>14:42</v>
      </c>
      <c r="AG713" t="str">
        <f t="shared" si="91"/>
        <v>14:54</v>
      </c>
      <c r="AH713" s="5">
        <f t="shared" si="92"/>
        <v>-8.3333333333333037E-3</v>
      </c>
      <c r="AI713" t="str">
        <f t="shared" si="89"/>
        <v>Afternoon</v>
      </c>
      <c r="AJ713" t="str">
        <f t="shared" si="90"/>
        <v>REMOVE</v>
      </c>
      <c r="AK713" t="str">
        <f t="shared" si="93"/>
        <v>Wednesday</v>
      </c>
      <c r="AL713" t="str">
        <f t="shared" si="94"/>
        <v>OnTime</v>
      </c>
      <c r="AM713" t="str">
        <f t="shared" si="95"/>
        <v>June</v>
      </c>
    </row>
    <row r="714" spans="1:39" x14ac:dyDescent="0.3">
      <c r="A714" s="1">
        <v>43851</v>
      </c>
      <c r="B714" t="s">
        <v>283</v>
      </c>
      <c r="C714" t="s">
        <v>284</v>
      </c>
      <c r="D714" t="s">
        <v>285</v>
      </c>
      <c r="E714">
        <v>19690</v>
      </c>
      <c r="F714">
        <v>158</v>
      </c>
      <c r="G714" t="s">
        <v>231</v>
      </c>
      <c r="H714" t="s">
        <v>232</v>
      </c>
      <c r="I714" t="s">
        <v>188</v>
      </c>
      <c r="J714" t="s">
        <v>189</v>
      </c>
      <c r="K714">
        <v>753</v>
      </c>
      <c r="L714">
        <v>745</v>
      </c>
      <c r="M714">
        <v>-8</v>
      </c>
      <c r="N714">
        <v>13</v>
      </c>
      <c r="O714">
        <v>758</v>
      </c>
      <c r="P714">
        <v>825</v>
      </c>
      <c r="Q714">
        <v>5</v>
      </c>
      <c r="R714">
        <v>840</v>
      </c>
      <c r="S714">
        <v>830</v>
      </c>
      <c r="T714">
        <v>-10</v>
      </c>
      <c r="U714">
        <v>0</v>
      </c>
      <c r="V714">
        <v>0</v>
      </c>
      <c r="W714">
        <v>47</v>
      </c>
      <c r="X714">
        <v>45</v>
      </c>
      <c r="Y714">
        <v>27</v>
      </c>
      <c r="Z714">
        <v>163</v>
      </c>
      <c r="AF714" t="str">
        <f t="shared" si="88"/>
        <v>08:30</v>
      </c>
      <c r="AG714" t="str">
        <f t="shared" si="91"/>
        <v>07:45</v>
      </c>
      <c r="AH714" s="5">
        <f t="shared" si="92"/>
        <v>3.125E-2</v>
      </c>
      <c r="AI714" t="str">
        <f t="shared" si="89"/>
        <v>Morning</v>
      </c>
      <c r="AJ714" t="str">
        <f t="shared" si="90"/>
        <v>REMOVE</v>
      </c>
      <c r="AK714" t="str">
        <f t="shared" si="93"/>
        <v>Tuesday</v>
      </c>
      <c r="AL714" t="str">
        <f t="shared" si="94"/>
        <v>OnTime</v>
      </c>
      <c r="AM714" t="str">
        <f t="shared" si="95"/>
        <v>January</v>
      </c>
    </row>
    <row r="715" spans="1:39" x14ac:dyDescent="0.3">
      <c r="A715" s="1">
        <v>43543</v>
      </c>
      <c r="B715" t="s">
        <v>32</v>
      </c>
      <c r="C715" t="s">
        <v>33</v>
      </c>
      <c r="D715" t="s">
        <v>34</v>
      </c>
      <c r="E715">
        <v>19393</v>
      </c>
      <c r="F715">
        <v>579</v>
      </c>
      <c r="G715" t="s">
        <v>68</v>
      </c>
      <c r="H715" t="s">
        <v>69</v>
      </c>
      <c r="I715" t="s">
        <v>72</v>
      </c>
      <c r="J715" t="s">
        <v>73</v>
      </c>
      <c r="K715">
        <v>2115</v>
      </c>
      <c r="L715">
        <v>2109</v>
      </c>
      <c r="M715">
        <v>-6</v>
      </c>
      <c r="N715">
        <v>9</v>
      </c>
      <c r="O715">
        <v>2118</v>
      </c>
      <c r="P715">
        <v>2332</v>
      </c>
      <c r="Q715">
        <v>3</v>
      </c>
      <c r="R715">
        <v>2355</v>
      </c>
      <c r="S715">
        <v>2335</v>
      </c>
      <c r="T715">
        <v>-20</v>
      </c>
      <c r="U715">
        <v>0</v>
      </c>
      <c r="V715">
        <v>0</v>
      </c>
      <c r="W715">
        <v>100</v>
      </c>
      <c r="X715">
        <v>86</v>
      </c>
      <c r="Y715">
        <v>74</v>
      </c>
      <c r="Z715">
        <v>587</v>
      </c>
      <c r="AF715" t="str">
        <f t="shared" si="88"/>
        <v>23:35</v>
      </c>
      <c r="AG715" t="str">
        <f t="shared" si="91"/>
        <v>21:09</v>
      </c>
      <c r="AH715" s="5">
        <f t="shared" si="92"/>
        <v>0.10138888888888886</v>
      </c>
      <c r="AI715" t="str">
        <f t="shared" si="89"/>
        <v>Evening</v>
      </c>
      <c r="AJ715" t="str">
        <f t="shared" si="90"/>
        <v>REMOVE</v>
      </c>
      <c r="AK715" t="str">
        <f t="shared" si="93"/>
        <v>Tuesday</v>
      </c>
      <c r="AL715" t="str">
        <f t="shared" si="94"/>
        <v>OnTime</v>
      </c>
      <c r="AM715" t="str">
        <f t="shared" si="95"/>
        <v>March</v>
      </c>
    </row>
    <row r="716" spans="1:39" x14ac:dyDescent="0.3">
      <c r="A716" s="1">
        <v>44024</v>
      </c>
      <c r="B716" t="s">
        <v>46</v>
      </c>
      <c r="C716" t="s">
        <v>47</v>
      </c>
      <c r="D716" t="s">
        <v>48</v>
      </c>
      <c r="E716">
        <v>20452</v>
      </c>
      <c r="F716">
        <v>3604</v>
      </c>
      <c r="G716" t="s">
        <v>180</v>
      </c>
      <c r="H716" t="s">
        <v>181</v>
      </c>
      <c r="I716" t="s">
        <v>12</v>
      </c>
      <c r="J716" t="s">
        <v>13</v>
      </c>
      <c r="K716">
        <v>805</v>
      </c>
      <c r="L716">
        <v>759</v>
      </c>
      <c r="M716">
        <v>-6</v>
      </c>
      <c r="N716">
        <v>9</v>
      </c>
      <c r="O716">
        <v>808</v>
      </c>
      <c r="P716">
        <v>905</v>
      </c>
      <c r="Q716">
        <v>7</v>
      </c>
      <c r="R716">
        <v>931</v>
      </c>
      <c r="S716">
        <v>912</v>
      </c>
      <c r="T716">
        <v>-19</v>
      </c>
      <c r="U716">
        <v>0</v>
      </c>
      <c r="V716">
        <v>0</v>
      </c>
      <c r="W716">
        <v>86</v>
      </c>
      <c r="X716">
        <v>73</v>
      </c>
      <c r="Y716">
        <v>57</v>
      </c>
      <c r="Z716">
        <v>284</v>
      </c>
      <c r="AF716" t="str">
        <f t="shared" si="88"/>
        <v>09:12</v>
      </c>
      <c r="AG716" t="str">
        <f t="shared" si="91"/>
        <v>07:59</v>
      </c>
      <c r="AH716" s="5">
        <f t="shared" si="92"/>
        <v>5.0694444444444486E-2</v>
      </c>
      <c r="AI716" t="str">
        <f t="shared" si="89"/>
        <v>Morning</v>
      </c>
      <c r="AJ716" t="str">
        <f t="shared" si="90"/>
        <v>REMOVE</v>
      </c>
      <c r="AK716" t="str">
        <f t="shared" si="93"/>
        <v>Sunday</v>
      </c>
      <c r="AL716" t="str">
        <f t="shared" si="94"/>
        <v>OnTime</v>
      </c>
      <c r="AM716" t="str">
        <f t="shared" si="95"/>
        <v>July</v>
      </c>
    </row>
    <row r="717" spans="1:39" x14ac:dyDescent="0.3">
      <c r="A717" s="1">
        <v>43517</v>
      </c>
      <c r="B717" t="s">
        <v>7</v>
      </c>
      <c r="C717" t="s">
        <v>8</v>
      </c>
      <c r="D717" t="s">
        <v>9</v>
      </c>
      <c r="E717">
        <v>19977</v>
      </c>
      <c r="F717">
        <v>700</v>
      </c>
      <c r="G717" t="s">
        <v>44</v>
      </c>
      <c r="H717" t="s">
        <v>45</v>
      </c>
      <c r="I717" t="s">
        <v>12</v>
      </c>
      <c r="J717" t="s">
        <v>13</v>
      </c>
      <c r="K717">
        <v>905</v>
      </c>
      <c r="L717">
        <v>855</v>
      </c>
      <c r="M717">
        <v>-10</v>
      </c>
      <c r="N717">
        <v>13</v>
      </c>
      <c r="O717">
        <v>908</v>
      </c>
      <c r="P717">
        <v>1001</v>
      </c>
      <c r="Q717">
        <v>9</v>
      </c>
      <c r="R717">
        <v>1028</v>
      </c>
      <c r="S717">
        <v>1010</v>
      </c>
      <c r="T717">
        <v>-18</v>
      </c>
      <c r="U717">
        <v>0</v>
      </c>
      <c r="V717">
        <v>0</v>
      </c>
      <c r="W717">
        <v>83</v>
      </c>
      <c r="X717">
        <v>75</v>
      </c>
      <c r="Y717">
        <v>53</v>
      </c>
      <c r="Z717">
        <v>200</v>
      </c>
      <c r="AF717" t="str">
        <f t="shared" si="88"/>
        <v>10:10</v>
      </c>
      <c r="AG717" t="str">
        <f t="shared" si="91"/>
        <v>08:55</v>
      </c>
      <c r="AH717" s="5">
        <f t="shared" si="92"/>
        <v>5.2083333333333315E-2</v>
      </c>
      <c r="AI717" t="str">
        <f t="shared" si="89"/>
        <v>Morning</v>
      </c>
      <c r="AJ717" t="str">
        <f t="shared" si="90"/>
        <v>REMOVE</v>
      </c>
      <c r="AK717" t="str">
        <f t="shared" si="93"/>
        <v>Thursday</v>
      </c>
      <c r="AL717" t="str">
        <f t="shared" si="94"/>
        <v>OnTime</v>
      </c>
      <c r="AM717" t="str">
        <f t="shared" si="95"/>
        <v>February</v>
      </c>
    </row>
    <row r="718" spans="1:39" x14ac:dyDescent="0.3">
      <c r="A718" s="1">
        <v>43599</v>
      </c>
      <c r="B718" t="s">
        <v>55</v>
      </c>
      <c r="C718" t="s">
        <v>56</v>
      </c>
      <c r="D718" t="s">
        <v>57</v>
      </c>
      <c r="E718">
        <v>19930</v>
      </c>
      <c r="F718">
        <v>353</v>
      </c>
      <c r="G718" t="s">
        <v>206</v>
      </c>
      <c r="H718" t="s">
        <v>207</v>
      </c>
      <c r="I718" t="s">
        <v>19</v>
      </c>
      <c r="J718" t="s">
        <v>20</v>
      </c>
      <c r="K718">
        <v>835</v>
      </c>
      <c r="L718">
        <v>827</v>
      </c>
      <c r="M718">
        <v>-8</v>
      </c>
      <c r="N718">
        <v>11</v>
      </c>
      <c r="O718">
        <v>838</v>
      </c>
      <c r="P718">
        <v>1018</v>
      </c>
      <c r="Q718">
        <v>10</v>
      </c>
      <c r="R718">
        <v>1040</v>
      </c>
      <c r="S718">
        <v>1028</v>
      </c>
      <c r="T718">
        <v>-12</v>
      </c>
      <c r="U718">
        <v>0</v>
      </c>
      <c r="V718">
        <v>0</v>
      </c>
      <c r="W718">
        <v>125</v>
      </c>
      <c r="X718">
        <v>121</v>
      </c>
      <c r="Y718">
        <v>100</v>
      </c>
      <c r="Z718">
        <v>672</v>
      </c>
      <c r="AF718" t="str">
        <f t="shared" ref="AF718:AF781" si="96">TEXT(INT(S718/100),"00") &amp; ":" &amp; TEXT(MOD(S718,100),"00")</f>
        <v>10:28</v>
      </c>
      <c r="AG718" t="str">
        <f t="shared" si="91"/>
        <v>08:27</v>
      </c>
      <c r="AH718" s="5">
        <f t="shared" si="92"/>
        <v>8.4027777777777757E-2</v>
      </c>
      <c r="AI718" t="str">
        <f t="shared" si="89"/>
        <v>Morning</v>
      </c>
      <c r="AJ718" t="str">
        <f t="shared" si="90"/>
        <v>REMOVE</v>
      </c>
      <c r="AK718" t="str">
        <f t="shared" si="93"/>
        <v>Tuesday</v>
      </c>
      <c r="AL718" t="str">
        <f t="shared" si="94"/>
        <v>OnTime</v>
      </c>
      <c r="AM718" t="str">
        <f t="shared" si="95"/>
        <v>May</v>
      </c>
    </row>
    <row r="719" spans="1:39" x14ac:dyDescent="0.3">
      <c r="A719" s="1">
        <v>43566</v>
      </c>
      <c r="B719" t="s">
        <v>14</v>
      </c>
      <c r="C719" t="s">
        <v>15</v>
      </c>
      <c r="D719" t="s">
        <v>16</v>
      </c>
      <c r="E719">
        <v>19790</v>
      </c>
      <c r="F719">
        <v>1961</v>
      </c>
      <c r="G719" t="s">
        <v>17</v>
      </c>
      <c r="H719" t="s">
        <v>18</v>
      </c>
      <c r="I719" t="s">
        <v>127</v>
      </c>
      <c r="J719" t="s">
        <v>128</v>
      </c>
      <c r="K719">
        <v>955</v>
      </c>
      <c r="L719">
        <v>0</v>
      </c>
      <c r="M719">
        <v>0</v>
      </c>
      <c r="R719">
        <v>1121</v>
      </c>
      <c r="S719">
        <v>0</v>
      </c>
      <c r="T719">
        <v>0</v>
      </c>
      <c r="U719">
        <v>1</v>
      </c>
      <c r="V719">
        <v>0</v>
      </c>
      <c r="W719">
        <v>86</v>
      </c>
      <c r="Z719">
        <v>393</v>
      </c>
      <c r="AF719" t="str">
        <f t="shared" si="96"/>
        <v>00:00</v>
      </c>
      <c r="AG719" t="str">
        <f t="shared" si="91"/>
        <v>00:00</v>
      </c>
      <c r="AH719" s="5">
        <f t="shared" si="92"/>
        <v>0</v>
      </c>
      <c r="AI719" t="str">
        <f t="shared" si="89"/>
        <v>Night</v>
      </c>
      <c r="AJ719" t="str">
        <f t="shared" si="90"/>
        <v>KEEP</v>
      </c>
      <c r="AK719" t="str">
        <f t="shared" si="93"/>
        <v>Thursday</v>
      </c>
      <c r="AL719" t="str">
        <f t="shared" si="94"/>
        <v>OnTime</v>
      </c>
      <c r="AM719" t="str">
        <f t="shared" si="95"/>
        <v>April</v>
      </c>
    </row>
    <row r="720" spans="1:39" x14ac:dyDescent="0.3">
      <c r="A720" s="1">
        <v>44588</v>
      </c>
      <c r="B720" t="s">
        <v>226</v>
      </c>
      <c r="C720" t="s">
        <v>227</v>
      </c>
      <c r="D720" t="s">
        <v>228</v>
      </c>
      <c r="E720">
        <v>19687</v>
      </c>
      <c r="F720">
        <v>2177</v>
      </c>
      <c r="G720" t="s">
        <v>125</v>
      </c>
      <c r="H720" t="s">
        <v>126</v>
      </c>
      <c r="I720" t="s">
        <v>19</v>
      </c>
      <c r="J720" t="s">
        <v>20</v>
      </c>
      <c r="K720">
        <v>905</v>
      </c>
      <c r="L720">
        <v>900</v>
      </c>
      <c r="M720">
        <v>-5</v>
      </c>
      <c r="N720">
        <v>18</v>
      </c>
      <c r="O720">
        <v>918</v>
      </c>
      <c r="P720">
        <v>944</v>
      </c>
      <c r="Q720">
        <v>7</v>
      </c>
      <c r="R720">
        <v>950</v>
      </c>
      <c r="S720">
        <v>951</v>
      </c>
      <c r="T720">
        <v>1</v>
      </c>
      <c r="U720">
        <v>0</v>
      </c>
      <c r="V720">
        <v>0</v>
      </c>
      <c r="W720">
        <v>105</v>
      </c>
      <c r="X720">
        <v>111</v>
      </c>
      <c r="Y720">
        <v>86</v>
      </c>
      <c r="Z720">
        <v>399</v>
      </c>
      <c r="AF720" t="str">
        <f t="shared" si="96"/>
        <v>09:51</v>
      </c>
      <c r="AG720" t="str">
        <f t="shared" si="91"/>
        <v>09:00</v>
      </c>
      <c r="AH720" s="5">
        <f t="shared" si="92"/>
        <v>3.5416666666666652E-2</v>
      </c>
      <c r="AI720" t="str">
        <f t="shared" si="89"/>
        <v>Morning</v>
      </c>
      <c r="AJ720" t="str">
        <f t="shared" si="90"/>
        <v>REMOVE</v>
      </c>
      <c r="AK720" t="str">
        <f t="shared" si="93"/>
        <v>Thursday</v>
      </c>
      <c r="AL720" t="str">
        <f t="shared" si="94"/>
        <v>OnTime</v>
      </c>
      <c r="AM720" t="str">
        <f t="shared" si="95"/>
        <v>January</v>
      </c>
    </row>
    <row r="721" spans="1:39" x14ac:dyDescent="0.3">
      <c r="A721" s="1">
        <v>44806</v>
      </c>
      <c r="B721" t="s">
        <v>39</v>
      </c>
      <c r="C721" t="s">
        <v>40</v>
      </c>
      <c r="D721" t="s">
        <v>41</v>
      </c>
      <c r="E721">
        <v>19805</v>
      </c>
      <c r="F721">
        <v>1196</v>
      </c>
      <c r="G721" t="s">
        <v>12</v>
      </c>
      <c r="H721" t="s">
        <v>13</v>
      </c>
      <c r="I721" t="s">
        <v>194</v>
      </c>
      <c r="J721" t="s">
        <v>195</v>
      </c>
      <c r="K721">
        <v>600</v>
      </c>
      <c r="L721">
        <v>554</v>
      </c>
      <c r="M721">
        <v>-6</v>
      </c>
      <c r="N721">
        <v>16</v>
      </c>
      <c r="O721">
        <v>610</v>
      </c>
      <c r="P721">
        <v>841</v>
      </c>
      <c r="Q721">
        <v>7</v>
      </c>
      <c r="R721">
        <v>903</v>
      </c>
      <c r="S721">
        <v>848</v>
      </c>
      <c r="T721">
        <v>-15</v>
      </c>
      <c r="U721">
        <v>0</v>
      </c>
      <c r="V721">
        <v>0</v>
      </c>
      <c r="W721">
        <v>183</v>
      </c>
      <c r="X721">
        <v>174</v>
      </c>
      <c r="Y721">
        <v>151</v>
      </c>
      <c r="Z721">
        <v>1085</v>
      </c>
      <c r="AF721" t="str">
        <f t="shared" si="96"/>
        <v>08:48</v>
      </c>
      <c r="AG721" t="str">
        <f t="shared" si="91"/>
        <v>05:54</v>
      </c>
      <c r="AH721" s="5">
        <f t="shared" si="92"/>
        <v>0.12083333333333332</v>
      </c>
      <c r="AI721" t="str">
        <f t="shared" ref="AI721:AI784" si="97">IF(HOUR(AG721)&lt;6,"Night",IF(HOUR(AG721)&lt;12,"Morning",IF(HOUR(AG721)&lt;18,"Afternoon","Evening")))</f>
        <v>Night</v>
      </c>
      <c r="AJ721" t="str">
        <f t="shared" si="90"/>
        <v>REMOVE</v>
      </c>
      <c r="AK721" t="str">
        <f t="shared" si="93"/>
        <v>Friday</v>
      </c>
      <c r="AL721" t="str">
        <f t="shared" si="94"/>
        <v>OnTime</v>
      </c>
      <c r="AM721" t="str">
        <f t="shared" si="95"/>
        <v>September</v>
      </c>
    </row>
    <row r="722" spans="1:39" x14ac:dyDescent="0.3">
      <c r="A722" s="1">
        <v>44657</v>
      </c>
      <c r="B722" t="s">
        <v>122</v>
      </c>
      <c r="C722" t="s">
        <v>123</v>
      </c>
      <c r="D722" t="s">
        <v>124</v>
      </c>
      <c r="E722">
        <v>20304</v>
      </c>
      <c r="F722">
        <v>3370</v>
      </c>
      <c r="G722" t="s">
        <v>103</v>
      </c>
      <c r="H722" t="s">
        <v>104</v>
      </c>
      <c r="I722" t="s">
        <v>212</v>
      </c>
      <c r="J722" t="s">
        <v>213</v>
      </c>
      <c r="K722">
        <v>1015</v>
      </c>
      <c r="L722">
        <v>1008</v>
      </c>
      <c r="M722">
        <v>-7</v>
      </c>
      <c r="N722">
        <v>14</v>
      </c>
      <c r="O722">
        <v>1022</v>
      </c>
      <c r="P722">
        <v>1222</v>
      </c>
      <c r="Q722">
        <v>3</v>
      </c>
      <c r="R722">
        <v>1236</v>
      </c>
      <c r="S722">
        <v>1225</v>
      </c>
      <c r="T722">
        <v>-11</v>
      </c>
      <c r="U722">
        <v>0</v>
      </c>
      <c r="V722">
        <v>0</v>
      </c>
      <c r="W722">
        <v>141</v>
      </c>
      <c r="X722">
        <v>137</v>
      </c>
      <c r="Y722">
        <v>120</v>
      </c>
      <c r="Z722">
        <v>763</v>
      </c>
      <c r="AF722" t="str">
        <f t="shared" si="96"/>
        <v>12:25</v>
      </c>
      <c r="AG722" t="str">
        <f t="shared" si="91"/>
        <v>10:08</v>
      </c>
      <c r="AH722" s="5">
        <f t="shared" si="92"/>
        <v>9.5138888888888939E-2</v>
      </c>
      <c r="AI722" t="str">
        <f t="shared" si="97"/>
        <v>Morning</v>
      </c>
      <c r="AJ722" t="str">
        <f t="shared" si="90"/>
        <v>REMOVE</v>
      </c>
      <c r="AK722" t="str">
        <f t="shared" si="93"/>
        <v>Wednesday</v>
      </c>
      <c r="AL722" t="str">
        <f t="shared" si="94"/>
        <v>OnTime</v>
      </c>
      <c r="AM722" t="str">
        <f t="shared" si="95"/>
        <v>April</v>
      </c>
    </row>
    <row r="723" spans="1:39" x14ac:dyDescent="0.3">
      <c r="A723" s="1">
        <v>43751</v>
      </c>
      <c r="B723" t="s">
        <v>155</v>
      </c>
      <c r="C723" t="s">
        <v>156</v>
      </c>
      <c r="D723" t="s">
        <v>157</v>
      </c>
      <c r="E723">
        <v>20398</v>
      </c>
      <c r="F723">
        <v>4199</v>
      </c>
      <c r="G723" t="s">
        <v>253</v>
      </c>
      <c r="H723" t="s">
        <v>254</v>
      </c>
      <c r="I723" t="s">
        <v>80</v>
      </c>
      <c r="J723" t="s">
        <v>67</v>
      </c>
      <c r="K723">
        <v>954</v>
      </c>
      <c r="L723">
        <v>944</v>
      </c>
      <c r="M723">
        <v>-10</v>
      </c>
      <c r="N723">
        <v>11</v>
      </c>
      <c r="O723">
        <v>955</v>
      </c>
      <c r="P723">
        <v>1023</v>
      </c>
      <c r="Q723">
        <v>15</v>
      </c>
      <c r="R723">
        <v>1054</v>
      </c>
      <c r="S723">
        <v>1038</v>
      </c>
      <c r="T723">
        <v>-16</v>
      </c>
      <c r="U723">
        <v>0</v>
      </c>
      <c r="V723">
        <v>0</v>
      </c>
      <c r="W723">
        <v>60</v>
      </c>
      <c r="X723">
        <v>54</v>
      </c>
      <c r="Y723">
        <v>28</v>
      </c>
      <c r="Z723">
        <v>109</v>
      </c>
      <c r="AF723" t="str">
        <f t="shared" si="96"/>
        <v>10:38</v>
      </c>
      <c r="AG723" t="str">
        <f t="shared" si="91"/>
        <v>09:44</v>
      </c>
      <c r="AH723" s="5">
        <f t="shared" si="92"/>
        <v>3.7499999999999978E-2</v>
      </c>
      <c r="AI723" t="str">
        <f t="shared" si="97"/>
        <v>Morning</v>
      </c>
      <c r="AJ723" t="str">
        <f t="shared" si="90"/>
        <v>REMOVE</v>
      </c>
      <c r="AK723" t="str">
        <f t="shared" si="93"/>
        <v>Sunday</v>
      </c>
      <c r="AL723" t="str">
        <f t="shared" si="94"/>
        <v>OnTime</v>
      </c>
      <c r="AM723" t="str">
        <f t="shared" si="95"/>
        <v>October</v>
      </c>
    </row>
    <row r="724" spans="1:39" x14ac:dyDescent="0.3">
      <c r="A724" s="1">
        <v>44680</v>
      </c>
      <c r="B724" t="s">
        <v>94</v>
      </c>
      <c r="C724" t="s">
        <v>95</v>
      </c>
      <c r="D724" t="s">
        <v>96</v>
      </c>
      <c r="E724">
        <v>20397</v>
      </c>
      <c r="F724">
        <v>5321</v>
      </c>
      <c r="G724" t="s">
        <v>97</v>
      </c>
      <c r="H724" t="s">
        <v>98</v>
      </c>
      <c r="I724" t="s">
        <v>458</v>
      </c>
      <c r="J724" t="s">
        <v>459</v>
      </c>
      <c r="K724">
        <v>1620</v>
      </c>
      <c r="L724">
        <v>1613</v>
      </c>
      <c r="M724">
        <v>-7</v>
      </c>
      <c r="N724">
        <v>28</v>
      </c>
      <c r="O724">
        <v>1641</v>
      </c>
      <c r="P724">
        <v>1745</v>
      </c>
      <c r="Q724">
        <v>6</v>
      </c>
      <c r="R724">
        <v>1752</v>
      </c>
      <c r="S724">
        <v>1751</v>
      </c>
      <c r="T724">
        <v>-1</v>
      </c>
      <c r="U724">
        <v>0</v>
      </c>
      <c r="V724">
        <v>0</v>
      </c>
      <c r="W724">
        <v>92</v>
      </c>
      <c r="X724">
        <v>98</v>
      </c>
      <c r="Y724">
        <v>64</v>
      </c>
      <c r="Z724">
        <v>370</v>
      </c>
      <c r="AF724" t="str">
        <f t="shared" si="96"/>
        <v>17:51</v>
      </c>
      <c r="AG724" t="str">
        <f t="shared" si="91"/>
        <v>16:13</v>
      </c>
      <c r="AH724" s="5">
        <f t="shared" si="92"/>
        <v>6.8055555555555536E-2</v>
      </c>
      <c r="AI724" t="str">
        <f t="shared" si="97"/>
        <v>Afternoon</v>
      </c>
      <c r="AJ724" t="str">
        <f t="shared" si="90"/>
        <v>REMOVE</v>
      </c>
      <c r="AK724" t="str">
        <f t="shared" si="93"/>
        <v>Friday</v>
      </c>
      <c r="AL724" t="str">
        <f t="shared" si="94"/>
        <v>OnTime</v>
      </c>
      <c r="AM724" t="str">
        <f t="shared" si="95"/>
        <v>April</v>
      </c>
    </row>
    <row r="725" spans="1:39" x14ac:dyDescent="0.3">
      <c r="A725" s="1">
        <v>43781</v>
      </c>
      <c r="B725" t="s">
        <v>55</v>
      </c>
      <c r="C725" t="s">
        <v>56</v>
      </c>
      <c r="D725" t="s">
        <v>57</v>
      </c>
      <c r="E725">
        <v>19930</v>
      </c>
      <c r="F725">
        <v>1795</v>
      </c>
      <c r="G725" t="s">
        <v>144</v>
      </c>
      <c r="H725" t="s">
        <v>145</v>
      </c>
      <c r="I725" t="s">
        <v>19</v>
      </c>
      <c r="J725" t="s">
        <v>20</v>
      </c>
      <c r="K725">
        <v>1515</v>
      </c>
      <c r="L725">
        <v>1524</v>
      </c>
      <c r="M725">
        <v>9</v>
      </c>
      <c r="N725">
        <v>20</v>
      </c>
      <c r="O725">
        <v>1544</v>
      </c>
      <c r="P725">
        <v>1722</v>
      </c>
      <c r="Q725">
        <v>28</v>
      </c>
      <c r="R725">
        <v>1724</v>
      </c>
      <c r="S725">
        <v>1750</v>
      </c>
      <c r="T725">
        <v>26</v>
      </c>
      <c r="U725">
        <v>0</v>
      </c>
      <c r="V725">
        <v>0</v>
      </c>
      <c r="W725">
        <v>309</v>
      </c>
      <c r="X725">
        <v>326</v>
      </c>
      <c r="Y725">
        <v>278</v>
      </c>
      <c r="Z725">
        <v>1927</v>
      </c>
      <c r="AA725">
        <v>9</v>
      </c>
      <c r="AB725">
        <v>0</v>
      </c>
      <c r="AC725">
        <v>17</v>
      </c>
      <c r="AD725">
        <v>0</v>
      </c>
      <c r="AE725">
        <v>0</v>
      </c>
      <c r="AF725" t="str">
        <f t="shared" si="96"/>
        <v>17:50</v>
      </c>
      <c r="AG725" t="str">
        <f t="shared" si="91"/>
        <v>15:24</v>
      </c>
      <c r="AH725" s="5">
        <f t="shared" si="92"/>
        <v>0.10138888888888886</v>
      </c>
      <c r="AI725" t="str">
        <f t="shared" si="97"/>
        <v>Afternoon</v>
      </c>
      <c r="AJ725" t="str">
        <f t="shared" si="90"/>
        <v>KEEP</v>
      </c>
      <c r="AK725" t="str">
        <f t="shared" si="93"/>
        <v>Tuesday</v>
      </c>
      <c r="AL725" t="str">
        <f t="shared" si="94"/>
        <v>Delayed</v>
      </c>
      <c r="AM725" t="str">
        <f t="shared" si="95"/>
        <v>November</v>
      </c>
    </row>
    <row r="726" spans="1:39" x14ac:dyDescent="0.3">
      <c r="A726" s="1">
        <v>45133</v>
      </c>
      <c r="B726" t="s">
        <v>14</v>
      </c>
      <c r="C726" t="s">
        <v>15</v>
      </c>
      <c r="D726" t="s">
        <v>16</v>
      </c>
      <c r="E726">
        <v>19790</v>
      </c>
      <c r="F726">
        <v>2965</v>
      </c>
      <c r="G726" t="s">
        <v>72</v>
      </c>
      <c r="H726" t="s">
        <v>73</v>
      </c>
      <c r="I726" t="s">
        <v>144</v>
      </c>
      <c r="J726" t="s">
        <v>145</v>
      </c>
      <c r="K726">
        <v>1232</v>
      </c>
      <c r="L726">
        <v>1238</v>
      </c>
      <c r="M726">
        <v>6</v>
      </c>
      <c r="N726">
        <v>17</v>
      </c>
      <c r="O726">
        <v>1255</v>
      </c>
      <c r="P726">
        <v>1357</v>
      </c>
      <c r="Q726">
        <v>5</v>
      </c>
      <c r="R726">
        <v>1402</v>
      </c>
      <c r="S726">
        <v>1402</v>
      </c>
      <c r="T726">
        <v>0</v>
      </c>
      <c r="U726">
        <v>0</v>
      </c>
      <c r="V726">
        <v>0</v>
      </c>
      <c r="W726">
        <v>90</v>
      </c>
      <c r="X726">
        <v>84</v>
      </c>
      <c r="Y726">
        <v>62</v>
      </c>
      <c r="Z726">
        <v>409</v>
      </c>
      <c r="AF726" t="str">
        <f t="shared" si="96"/>
        <v>14:02</v>
      </c>
      <c r="AG726" t="str">
        <f t="shared" si="91"/>
        <v>12:38</v>
      </c>
      <c r="AH726" s="5">
        <f t="shared" si="92"/>
        <v>5.8333333333333348E-2</v>
      </c>
      <c r="AI726" t="str">
        <f t="shared" si="97"/>
        <v>Afternoon</v>
      </c>
      <c r="AJ726" t="str">
        <f t="shared" si="90"/>
        <v>KEEP</v>
      </c>
      <c r="AK726" t="str">
        <f t="shared" si="93"/>
        <v>Wednesday</v>
      </c>
      <c r="AL726" t="str">
        <f t="shared" si="94"/>
        <v>OnTime</v>
      </c>
      <c r="AM726" t="str">
        <f t="shared" si="95"/>
        <v>July</v>
      </c>
    </row>
    <row r="727" spans="1:39" x14ac:dyDescent="0.3">
      <c r="A727" s="1">
        <v>44496</v>
      </c>
      <c r="B727" t="s">
        <v>39</v>
      </c>
      <c r="C727" t="s">
        <v>40</v>
      </c>
      <c r="D727" t="s">
        <v>41</v>
      </c>
      <c r="E727">
        <v>19805</v>
      </c>
      <c r="F727">
        <v>1220</v>
      </c>
      <c r="G727" t="s">
        <v>337</v>
      </c>
      <c r="H727" t="s">
        <v>338</v>
      </c>
      <c r="I727" t="s">
        <v>30</v>
      </c>
      <c r="J727" t="s">
        <v>31</v>
      </c>
      <c r="K727">
        <v>747</v>
      </c>
      <c r="L727">
        <v>744</v>
      </c>
      <c r="M727">
        <v>-3</v>
      </c>
      <c r="N727">
        <v>12</v>
      </c>
      <c r="O727">
        <v>756</v>
      </c>
      <c r="P727">
        <v>936</v>
      </c>
      <c r="Q727">
        <v>17</v>
      </c>
      <c r="R727">
        <v>958</v>
      </c>
      <c r="S727">
        <v>953</v>
      </c>
      <c r="T727">
        <v>-5</v>
      </c>
      <c r="U727">
        <v>0</v>
      </c>
      <c r="V727">
        <v>0</v>
      </c>
      <c r="W727">
        <v>191</v>
      </c>
      <c r="X727">
        <v>189</v>
      </c>
      <c r="Y727">
        <v>160</v>
      </c>
      <c r="Z727">
        <v>1102</v>
      </c>
      <c r="AF727" t="str">
        <f t="shared" si="96"/>
        <v>09:53</v>
      </c>
      <c r="AG727" t="str">
        <f t="shared" si="91"/>
        <v>07:44</v>
      </c>
      <c r="AH727" s="5">
        <f t="shared" si="92"/>
        <v>8.9583333333333293E-2</v>
      </c>
      <c r="AI727" t="str">
        <f t="shared" si="97"/>
        <v>Morning</v>
      </c>
      <c r="AJ727" t="str">
        <f t="shared" si="90"/>
        <v>REMOVE</v>
      </c>
      <c r="AK727" t="str">
        <f t="shared" si="93"/>
        <v>Wednesday</v>
      </c>
      <c r="AL727" t="str">
        <f t="shared" si="94"/>
        <v>OnTime</v>
      </c>
      <c r="AM727" t="str">
        <f t="shared" si="95"/>
        <v>October</v>
      </c>
    </row>
    <row r="728" spans="1:39" x14ac:dyDescent="0.3">
      <c r="A728" s="1">
        <v>44541</v>
      </c>
      <c r="B728" t="s">
        <v>14</v>
      </c>
      <c r="C728" t="s">
        <v>15</v>
      </c>
      <c r="D728" t="s">
        <v>16</v>
      </c>
      <c r="E728">
        <v>19790</v>
      </c>
      <c r="F728">
        <v>2839</v>
      </c>
      <c r="G728" t="s">
        <v>60</v>
      </c>
      <c r="H728" t="s">
        <v>61</v>
      </c>
      <c r="I728" t="s">
        <v>158</v>
      </c>
      <c r="J728" t="s">
        <v>159</v>
      </c>
      <c r="K728">
        <v>1125</v>
      </c>
      <c r="L728">
        <v>1122</v>
      </c>
      <c r="M728">
        <v>-3</v>
      </c>
      <c r="N728">
        <v>15</v>
      </c>
      <c r="O728">
        <v>1137</v>
      </c>
      <c r="P728">
        <v>1244</v>
      </c>
      <c r="Q728">
        <v>7</v>
      </c>
      <c r="R728">
        <v>1252</v>
      </c>
      <c r="S728">
        <v>1251</v>
      </c>
      <c r="T728">
        <v>-1</v>
      </c>
      <c r="U728">
        <v>0</v>
      </c>
      <c r="V728">
        <v>0</v>
      </c>
      <c r="W728">
        <v>87</v>
      </c>
      <c r="X728">
        <v>89</v>
      </c>
      <c r="Y728">
        <v>67</v>
      </c>
      <c r="Z728">
        <v>447</v>
      </c>
      <c r="AF728" t="str">
        <f t="shared" si="96"/>
        <v>12:51</v>
      </c>
      <c r="AG728" t="str">
        <f t="shared" si="91"/>
        <v>11:22</v>
      </c>
      <c r="AH728" s="5">
        <f t="shared" si="92"/>
        <v>6.1805555555555558E-2</v>
      </c>
      <c r="AI728" t="str">
        <f t="shared" si="97"/>
        <v>Morning</v>
      </c>
      <c r="AJ728" t="str">
        <f t="shared" si="90"/>
        <v>REMOVE</v>
      </c>
      <c r="AK728" t="str">
        <f t="shared" si="93"/>
        <v>Saturday</v>
      </c>
      <c r="AL728" t="str">
        <f t="shared" si="94"/>
        <v>OnTime</v>
      </c>
      <c r="AM728" t="str">
        <f t="shared" si="95"/>
        <v>December</v>
      </c>
    </row>
    <row r="729" spans="1:39" x14ac:dyDescent="0.3">
      <c r="A729" s="1">
        <v>45050</v>
      </c>
      <c r="B729" t="s">
        <v>7</v>
      </c>
      <c r="C729" t="s">
        <v>8</v>
      </c>
      <c r="D729" t="s">
        <v>9</v>
      </c>
      <c r="E729">
        <v>19977</v>
      </c>
      <c r="F729">
        <v>2239</v>
      </c>
      <c r="G729" t="s">
        <v>194</v>
      </c>
      <c r="H729" t="s">
        <v>195</v>
      </c>
      <c r="I729" t="s">
        <v>12</v>
      </c>
      <c r="J729" t="s">
        <v>13</v>
      </c>
      <c r="K729">
        <v>1053</v>
      </c>
      <c r="L729">
        <v>1043</v>
      </c>
      <c r="M729">
        <v>-10</v>
      </c>
      <c r="N729">
        <v>49</v>
      </c>
      <c r="O729">
        <v>1132</v>
      </c>
      <c r="P729">
        <v>1405</v>
      </c>
      <c r="Q729">
        <v>14</v>
      </c>
      <c r="R729">
        <v>1401</v>
      </c>
      <c r="S729">
        <v>1419</v>
      </c>
      <c r="T729">
        <v>18</v>
      </c>
      <c r="U729">
        <v>0</v>
      </c>
      <c r="V729">
        <v>0</v>
      </c>
      <c r="W729">
        <v>188</v>
      </c>
      <c r="X729">
        <v>216</v>
      </c>
      <c r="Y729">
        <v>153</v>
      </c>
      <c r="Z729">
        <v>1085</v>
      </c>
      <c r="AA729">
        <v>0</v>
      </c>
      <c r="AB729">
        <v>0</v>
      </c>
      <c r="AC729">
        <v>18</v>
      </c>
      <c r="AD729">
        <v>0</v>
      </c>
      <c r="AE729">
        <v>0</v>
      </c>
      <c r="AF729" t="str">
        <f t="shared" si="96"/>
        <v>14:19</v>
      </c>
      <c r="AG729" t="str">
        <f t="shared" si="91"/>
        <v>10:43</v>
      </c>
      <c r="AH729" s="5">
        <f t="shared" si="92"/>
        <v>0.14999999999999997</v>
      </c>
      <c r="AI729" t="str">
        <f t="shared" si="97"/>
        <v>Morning</v>
      </c>
      <c r="AJ729" t="str">
        <f t="shared" si="90"/>
        <v>REMOVE</v>
      </c>
      <c r="AK729" t="str">
        <f t="shared" si="93"/>
        <v>Thursday</v>
      </c>
      <c r="AL729" t="str">
        <f t="shared" si="94"/>
        <v>Delayed</v>
      </c>
      <c r="AM729" t="str">
        <f t="shared" si="95"/>
        <v>May</v>
      </c>
    </row>
    <row r="730" spans="1:39" x14ac:dyDescent="0.3">
      <c r="A730" s="1">
        <v>45118</v>
      </c>
      <c r="B730" t="s">
        <v>7</v>
      </c>
      <c r="C730" t="s">
        <v>8</v>
      </c>
      <c r="D730" t="s">
        <v>9</v>
      </c>
      <c r="E730">
        <v>19977</v>
      </c>
      <c r="F730">
        <v>1762</v>
      </c>
      <c r="G730" t="s">
        <v>21</v>
      </c>
      <c r="H730" t="s">
        <v>22</v>
      </c>
      <c r="I730" t="s">
        <v>153</v>
      </c>
      <c r="J730" t="s">
        <v>154</v>
      </c>
      <c r="K730">
        <v>1729</v>
      </c>
      <c r="L730">
        <v>1841</v>
      </c>
      <c r="M730">
        <v>72</v>
      </c>
      <c r="N730">
        <v>10</v>
      </c>
      <c r="O730">
        <v>1851</v>
      </c>
      <c r="P730">
        <v>2125</v>
      </c>
      <c r="Q730">
        <v>2</v>
      </c>
      <c r="R730">
        <v>2045</v>
      </c>
      <c r="S730">
        <v>2127</v>
      </c>
      <c r="T730">
        <v>42</v>
      </c>
      <c r="U730">
        <v>0</v>
      </c>
      <c r="V730">
        <v>0</v>
      </c>
      <c r="W730">
        <v>136</v>
      </c>
      <c r="X730">
        <v>106</v>
      </c>
      <c r="Y730">
        <v>94</v>
      </c>
      <c r="Z730">
        <v>794</v>
      </c>
      <c r="AA730">
        <v>10</v>
      </c>
      <c r="AB730">
        <v>0</v>
      </c>
      <c r="AC730">
        <v>0</v>
      </c>
      <c r="AD730">
        <v>0</v>
      </c>
      <c r="AE730">
        <v>32</v>
      </c>
      <c r="AF730" t="str">
        <f t="shared" si="96"/>
        <v>21:27</v>
      </c>
      <c r="AG730" t="str">
        <f t="shared" si="91"/>
        <v>18:41</v>
      </c>
      <c r="AH730" s="5">
        <f t="shared" si="92"/>
        <v>0.11527777777777781</v>
      </c>
      <c r="AI730" t="str">
        <f t="shared" si="97"/>
        <v>Evening</v>
      </c>
      <c r="AJ730" t="str">
        <f t="shared" si="90"/>
        <v>KEEP</v>
      </c>
      <c r="AK730" t="str">
        <f t="shared" si="93"/>
        <v>Tuesday</v>
      </c>
      <c r="AL730" t="str">
        <f t="shared" si="94"/>
        <v>Delayed</v>
      </c>
      <c r="AM730" t="str">
        <f t="shared" si="95"/>
        <v>July</v>
      </c>
    </row>
    <row r="731" spans="1:39" x14ac:dyDescent="0.3">
      <c r="A731" s="1">
        <v>43672</v>
      </c>
      <c r="B731" t="s">
        <v>32</v>
      </c>
      <c r="C731" t="s">
        <v>33</v>
      </c>
      <c r="D731" t="s">
        <v>34</v>
      </c>
      <c r="E731">
        <v>19393</v>
      </c>
      <c r="F731">
        <v>344</v>
      </c>
      <c r="G731" t="s">
        <v>23</v>
      </c>
      <c r="H731" t="s">
        <v>24</v>
      </c>
      <c r="I731" t="s">
        <v>241</v>
      </c>
      <c r="J731" t="s">
        <v>242</v>
      </c>
      <c r="K731">
        <v>1050</v>
      </c>
      <c r="L731">
        <v>1044</v>
      </c>
      <c r="M731">
        <v>-6</v>
      </c>
      <c r="N731">
        <v>9</v>
      </c>
      <c r="O731">
        <v>1053</v>
      </c>
      <c r="P731">
        <v>1142</v>
      </c>
      <c r="Q731">
        <v>3</v>
      </c>
      <c r="R731">
        <v>1210</v>
      </c>
      <c r="S731">
        <v>1145</v>
      </c>
      <c r="T731">
        <v>-25</v>
      </c>
      <c r="U731">
        <v>0</v>
      </c>
      <c r="V731">
        <v>0</v>
      </c>
      <c r="W731">
        <v>80</v>
      </c>
      <c r="X731">
        <v>61</v>
      </c>
      <c r="Y731">
        <v>49</v>
      </c>
      <c r="Z731">
        <v>326</v>
      </c>
      <c r="AF731" t="str">
        <f t="shared" si="96"/>
        <v>11:45</v>
      </c>
      <c r="AG731" t="str">
        <f t="shared" si="91"/>
        <v>10:44</v>
      </c>
      <c r="AH731" s="5">
        <f t="shared" si="92"/>
        <v>4.2361111111111072E-2</v>
      </c>
      <c r="AI731" t="str">
        <f t="shared" si="97"/>
        <v>Morning</v>
      </c>
      <c r="AJ731" t="str">
        <f t="shared" si="90"/>
        <v>REMOVE</v>
      </c>
      <c r="AK731" t="str">
        <f t="shared" si="93"/>
        <v>Friday</v>
      </c>
      <c r="AL731" t="str">
        <f t="shared" si="94"/>
        <v>OnTime</v>
      </c>
      <c r="AM731" t="str">
        <f t="shared" si="95"/>
        <v>July</v>
      </c>
    </row>
    <row r="732" spans="1:39" x14ac:dyDescent="0.3">
      <c r="A732" s="1">
        <v>45160</v>
      </c>
      <c r="B732" t="s">
        <v>14</v>
      </c>
      <c r="C732" t="s">
        <v>15</v>
      </c>
      <c r="D732" t="s">
        <v>16</v>
      </c>
      <c r="E732">
        <v>19790</v>
      </c>
      <c r="F732">
        <v>2228</v>
      </c>
      <c r="G732" t="s">
        <v>120</v>
      </c>
      <c r="H732" t="s">
        <v>121</v>
      </c>
      <c r="I732" t="s">
        <v>125</v>
      </c>
      <c r="J732" t="s">
        <v>126</v>
      </c>
      <c r="K732">
        <v>2300</v>
      </c>
      <c r="L732">
        <v>2253</v>
      </c>
      <c r="M732">
        <v>-7</v>
      </c>
      <c r="N732">
        <v>20</v>
      </c>
      <c r="O732">
        <v>2313</v>
      </c>
      <c r="P732">
        <v>2356</v>
      </c>
      <c r="Q732">
        <v>6</v>
      </c>
      <c r="R732">
        <v>14</v>
      </c>
      <c r="S732">
        <v>2</v>
      </c>
      <c r="T732">
        <v>-12</v>
      </c>
      <c r="U732">
        <v>0</v>
      </c>
      <c r="V732">
        <v>0</v>
      </c>
      <c r="W732">
        <v>74</v>
      </c>
      <c r="X732">
        <v>69</v>
      </c>
      <c r="Y732">
        <v>43</v>
      </c>
      <c r="Z732">
        <v>290</v>
      </c>
      <c r="AF732" t="str">
        <f t="shared" si="96"/>
        <v>00:02</v>
      </c>
      <c r="AG732" t="str">
        <f t="shared" si="91"/>
        <v>22:53</v>
      </c>
      <c r="AH732" s="5">
        <f t="shared" si="92"/>
        <v>-0.95208333333333339</v>
      </c>
      <c r="AI732" t="str">
        <f t="shared" si="97"/>
        <v>Evening</v>
      </c>
      <c r="AJ732" t="str">
        <f t="shared" si="90"/>
        <v>REMOVE</v>
      </c>
      <c r="AK732" t="str">
        <f t="shared" si="93"/>
        <v>Tuesday</v>
      </c>
      <c r="AL732" t="str">
        <f t="shared" si="94"/>
        <v>OnTime</v>
      </c>
      <c r="AM732" t="str">
        <f t="shared" si="95"/>
        <v>August</v>
      </c>
    </row>
    <row r="733" spans="1:39" x14ac:dyDescent="0.3">
      <c r="A733" s="1">
        <v>44739</v>
      </c>
      <c r="B733" t="s">
        <v>155</v>
      </c>
      <c r="C733" t="s">
        <v>156</v>
      </c>
      <c r="D733" t="s">
        <v>157</v>
      </c>
      <c r="E733">
        <v>20398</v>
      </c>
      <c r="F733">
        <v>4201</v>
      </c>
      <c r="G733" t="s">
        <v>160</v>
      </c>
      <c r="H733" t="s">
        <v>161</v>
      </c>
      <c r="I733" t="s">
        <v>80</v>
      </c>
      <c r="J733" t="s">
        <v>67</v>
      </c>
      <c r="K733">
        <v>1051</v>
      </c>
      <c r="L733">
        <v>1043</v>
      </c>
      <c r="M733">
        <v>-8</v>
      </c>
      <c r="N733">
        <v>12</v>
      </c>
      <c r="O733">
        <v>1055</v>
      </c>
      <c r="P733">
        <v>1142</v>
      </c>
      <c r="Q733">
        <v>9</v>
      </c>
      <c r="R733">
        <v>1209</v>
      </c>
      <c r="S733">
        <v>1151</v>
      </c>
      <c r="T733">
        <v>-18</v>
      </c>
      <c r="U733">
        <v>0</v>
      </c>
      <c r="V733">
        <v>0</v>
      </c>
      <c r="W733">
        <v>78</v>
      </c>
      <c r="X733">
        <v>68</v>
      </c>
      <c r="Y733">
        <v>47</v>
      </c>
      <c r="Z733">
        <v>258</v>
      </c>
      <c r="AF733" t="str">
        <f t="shared" si="96"/>
        <v>11:51</v>
      </c>
      <c r="AG733" t="str">
        <f t="shared" si="91"/>
        <v>10:43</v>
      </c>
      <c r="AH733" s="5">
        <f t="shared" si="92"/>
        <v>4.7222222222222221E-2</v>
      </c>
      <c r="AI733" t="str">
        <f t="shared" si="97"/>
        <v>Morning</v>
      </c>
      <c r="AJ733" t="str">
        <f t="shared" si="90"/>
        <v>REMOVE</v>
      </c>
      <c r="AK733" t="str">
        <f t="shared" si="93"/>
        <v>Monday</v>
      </c>
      <c r="AL733" t="str">
        <f t="shared" si="94"/>
        <v>OnTime</v>
      </c>
      <c r="AM733" t="str">
        <f t="shared" si="95"/>
        <v>June</v>
      </c>
    </row>
    <row r="734" spans="1:39" x14ac:dyDescent="0.3">
      <c r="A734" s="1">
        <v>44218</v>
      </c>
      <c r="B734" t="s">
        <v>155</v>
      </c>
      <c r="C734" t="s">
        <v>156</v>
      </c>
      <c r="D734" t="s">
        <v>157</v>
      </c>
      <c r="E734">
        <v>20398</v>
      </c>
      <c r="F734">
        <v>4101</v>
      </c>
      <c r="G734" t="s">
        <v>30</v>
      </c>
      <c r="H734" t="s">
        <v>31</v>
      </c>
      <c r="I734" t="s">
        <v>273</v>
      </c>
      <c r="J734" t="s">
        <v>274</v>
      </c>
      <c r="K734">
        <v>1235</v>
      </c>
      <c r="L734">
        <v>1231</v>
      </c>
      <c r="M734">
        <v>-4</v>
      </c>
      <c r="N734">
        <v>21</v>
      </c>
      <c r="O734">
        <v>1252</v>
      </c>
      <c r="P734">
        <v>1418</v>
      </c>
      <c r="Q734">
        <v>4</v>
      </c>
      <c r="R734">
        <v>1445</v>
      </c>
      <c r="S734">
        <v>1422</v>
      </c>
      <c r="T734">
        <v>-23</v>
      </c>
      <c r="U734">
        <v>0</v>
      </c>
      <c r="V734">
        <v>0</v>
      </c>
      <c r="W734">
        <v>130</v>
      </c>
      <c r="X734">
        <v>111</v>
      </c>
      <c r="Y734">
        <v>86</v>
      </c>
      <c r="Z734">
        <v>692</v>
      </c>
      <c r="AF734" t="str">
        <f t="shared" si="96"/>
        <v>14:22</v>
      </c>
      <c r="AG734" t="str">
        <f t="shared" si="91"/>
        <v>12:31</v>
      </c>
      <c r="AH734" s="5">
        <f t="shared" si="92"/>
        <v>7.7083333333333282E-2</v>
      </c>
      <c r="AI734" t="str">
        <f t="shared" si="97"/>
        <v>Afternoon</v>
      </c>
      <c r="AJ734" t="str">
        <f t="shared" si="90"/>
        <v>REMOVE</v>
      </c>
      <c r="AK734" t="str">
        <f t="shared" si="93"/>
        <v>Friday</v>
      </c>
      <c r="AL734" t="str">
        <f t="shared" si="94"/>
        <v>OnTime</v>
      </c>
      <c r="AM734" t="str">
        <f t="shared" si="95"/>
        <v>January</v>
      </c>
    </row>
    <row r="735" spans="1:39" x14ac:dyDescent="0.3">
      <c r="A735" s="1">
        <v>44820</v>
      </c>
      <c r="B735" t="s">
        <v>141</v>
      </c>
      <c r="C735" t="s">
        <v>142</v>
      </c>
      <c r="D735" t="s">
        <v>143</v>
      </c>
      <c r="E735">
        <v>20363</v>
      </c>
      <c r="F735">
        <v>5225</v>
      </c>
      <c r="G735" t="s">
        <v>224</v>
      </c>
      <c r="H735" t="s">
        <v>225</v>
      </c>
      <c r="I735" t="s">
        <v>150</v>
      </c>
      <c r="J735" t="s">
        <v>85</v>
      </c>
      <c r="K735">
        <v>920</v>
      </c>
      <c r="L735">
        <v>916</v>
      </c>
      <c r="M735">
        <v>-4</v>
      </c>
      <c r="N735">
        <v>27</v>
      </c>
      <c r="O735">
        <v>943</v>
      </c>
      <c r="P735">
        <v>1039</v>
      </c>
      <c r="Q735">
        <v>8</v>
      </c>
      <c r="R735">
        <v>1053</v>
      </c>
      <c r="S735">
        <v>1047</v>
      </c>
      <c r="T735">
        <v>-6</v>
      </c>
      <c r="U735">
        <v>0</v>
      </c>
      <c r="V735">
        <v>0</v>
      </c>
      <c r="W735">
        <v>93</v>
      </c>
      <c r="X735">
        <v>91</v>
      </c>
      <c r="Y735">
        <v>56</v>
      </c>
      <c r="Z735">
        <v>296</v>
      </c>
      <c r="AF735" t="str">
        <f t="shared" si="96"/>
        <v>10:47</v>
      </c>
      <c r="AG735" t="str">
        <f t="shared" si="91"/>
        <v>09:16</v>
      </c>
      <c r="AH735" s="5">
        <f t="shared" si="92"/>
        <v>6.3194444444444442E-2</v>
      </c>
      <c r="AI735" t="str">
        <f t="shared" si="97"/>
        <v>Morning</v>
      </c>
      <c r="AJ735" t="str">
        <f t="shared" si="90"/>
        <v>REMOVE</v>
      </c>
      <c r="AK735" t="str">
        <f t="shared" si="93"/>
        <v>Friday</v>
      </c>
      <c r="AL735" t="str">
        <f t="shared" si="94"/>
        <v>OnTime</v>
      </c>
      <c r="AM735" t="str">
        <f t="shared" si="95"/>
        <v>September</v>
      </c>
    </row>
    <row r="736" spans="1:39" x14ac:dyDescent="0.3">
      <c r="A736" s="1">
        <v>43814</v>
      </c>
      <c r="B736" t="s">
        <v>14</v>
      </c>
      <c r="C736" t="s">
        <v>15</v>
      </c>
      <c r="D736" t="s">
        <v>16</v>
      </c>
      <c r="E736">
        <v>19790</v>
      </c>
      <c r="F736">
        <v>430</v>
      </c>
      <c r="G736" t="s">
        <v>84</v>
      </c>
      <c r="H736" t="s">
        <v>85</v>
      </c>
      <c r="I736" t="s">
        <v>23</v>
      </c>
      <c r="J736" t="s">
        <v>24</v>
      </c>
      <c r="K736">
        <v>1125</v>
      </c>
      <c r="L736">
        <v>1213</v>
      </c>
      <c r="M736">
        <v>48</v>
      </c>
      <c r="N736">
        <v>15</v>
      </c>
      <c r="O736">
        <v>1228</v>
      </c>
      <c r="P736">
        <v>1553</v>
      </c>
      <c r="Q736">
        <v>6</v>
      </c>
      <c r="R736">
        <v>1517</v>
      </c>
      <c r="S736">
        <v>1559</v>
      </c>
      <c r="T736">
        <v>42</v>
      </c>
      <c r="U736">
        <v>0</v>
      </c>
      <c r="V736">
        <v>0</v>
      </c>
      <c r="W736">
        <v>412</v>
      </c>
      <c r="X736">
        <v>406</v>
      </c>
      <c r="Y736">
        <v>385</v>
      </c>
      <c r="Z736">
        <v>2586</v>
      </c>
      <c r="AA736">
        <v>42</v>
      </c>
      <c r="AB736">
        <v>0</v>
      </c>
      <c r="AC736">
        <v>0</v>
      </c>
      <c r="AD736">
        <v>0</v>
      </c>
      <c r="AE736">
        <v>0</v>
      </c>
      <c r="AF736" t="str">
        <f t="shared" si="96"/>
        <v>15:59</v>
      </c>
      <c r="AG736" t="str">
        <f t="shared" si="91"/>
        <v>12:13</v>
      </c>
      <c r="AH736" s="5">
        <f t="shared" si="92"/>
        <v>0.15694444444444444</v>
      </c>
      <c r="AI736" t="str">
        <f t="shared" si="97"/>
        <v>Afternoon</v>
      </c>
      <c r="AJ736" t="str">
        <f t="shared" si="90"/>
        <v>KEEP</v>
      </c>
      <c r="AK736" t="str">
        <f t="shared" si="93"/>
        <v>Sunday</v>
      </c>
      <c r="AL736" t="str">
        <f t="shared" si="94"/>
        <v>Delayed</v>
      </c>
      <c r="AM736" t="str">
        <f t="shared" si="95"/>
        <v>December</v>
      </c>
    </row>
    <row r="737" spans="1:39" x14ac:dyDescent="0.3">
      <c r="A737" s="1">
        <v>43840</v>
      </c>
      <c r="B737" t="s">
        <v>155</v>
      </c>
      <c r="C737" t="s">
        <v>156</v>
      </c>
      <c r="D737" t="s">
        <v>157</v>
      </c>
      <c r="E737">
        <v>20398</v>
      </c>
      <c r="F737">
        <v>4121</v>
      </c>
      <c r="G737" t="s">
        <v>396</v>
      </c>
      <c r="H737" t="s">
        <v>397</v>
      </c>
      <c r="I737" t="s">
        <v>80</v>
      </c>
      <c r="J737" t="s">
        <v>67</v>
      </c>
      <c r="K737">
        <v>1046</v>
      </c>
      <c r="L737">
        <v>1027</v>
      </c>
      <c r="M737">
        <v>-19</v>
      </c>
      <c r="N737">
        <v>14</v>
      </c>
      <c r="O737">
        <v>1041</v>
      </c>
      <c r="P737">
        <v>1043</v>
      </c>
      <c r="Q737">
        <v>23</v>
      </c>
      <c r="R737">
        <v>1112</v>
      </c>
      <c r="S737">
        <v>1106</v>
      </c>
      <c r="T737">
        <v>-6</v>
      </c>
      <c r="U737">
        <v>0</v>
      </c>
      <c r="V737">
        <v>0</v>
      </c>
      <c r="W737">
        <v>86</v>
      </c>
      <c r="X737">
        <v>99</v>
      </c>
      <c r="Y737">
        <v>62</v>
      </c>
      <c r="Z737">
        <v>224</v>
      </c>
      <c r="AF737" t="str">
        <f t="shared" si="96"/>
        <v>11:06</v>
      </c>
      <c r="AG737" t="str">
        <f t="shared" si="91"/>
        <v>10:27</v>
      </c>
      <c r="AH737" s="5">
        <f t="shared" si="92"/>
        <v>2.7083333333333348E-2</v>
      </c>
      <c r="AI737" t="str">
        <f t="shared" si="97"/>
        <v>Morning</v>
      </c>
      <c r="AJ737" t="str">
        <f t="shared" si="90"/>
        <v>REMOVE</v>
      </c>
      <c r="AK737" t="str">
        <f t="shared" si="93"/>
        <v>Friday</v>
      </c>
      <c r="AL737" t="str">
        <f t="shared" si="94"/>
        <v>OnTime</v>
      </c>
      <c r="AM737" t="str">
        <f t="shared" si="95"/>
        <v>January</v>
      </c>
    </row>
    <row r="738" spans="1:39" x14ac:dyDescent="0.3">
      <c r="A738" s="1">
        <v>43588</v>
      </c>
      <c r="B738" t="s">
        <v>14</v>
      </c>
      <c r="C738" t="s">
        <v>15</v>
      </c>
      <c r="D738" t="s">
        <v>16</v>
      </c>
      <c r="E738">
        <v>19790</v>
      </c>
      <c r="F738">
        <v>2432</v>
      </c>
      <c r="G738" t="s">
        <v>64</v>
      </c>
      <c r="H738" t="s">
        <v>65</v>
      </c>
      <c r="I738" t="s">
        <v>10</v>
      </c>
      <c r="J738" t="s">
        <v>11</v>
      </c>
      <c r="K738">
        <v>1120</v>
      </c>
      <c r="L738">
        <v>1150</v>
      </c>
      <c r="M738">
        <v>30</v>
      </c>
      <c r="N738">
        <v>19</v>
      </c>
      <c r="O738">
        <v>1209</v>
      </c>
      <c r="P738">
        <v>1356</v>
      </c>
      <c r="Q738">
        <v>4</v>
      </c>
      <c r="R738">
        <v>1337</v>
      </c>
      <c r="S738">
        <v>1400</v>
      </c>
      <c r="T738">
        <v>23</v>
      </c>
      <c r="U738">
        <v>0</v>
      </c>
      <c r="V738">
        <v>0</v>
      </c>
      <c r="W738">
        <v>137</v>
      </c>
      <c r="X738">
        <v>130</v>
      </c>
      <c r="Y738">
        <v>107</v>
      </c>
      <c r="Z738">
        <v>680</v>
      </c>
      <c r="AA738">
        <v>23</v>
      </c>
      <c r="AB738">
        <v>0</v>
      </c>
      <c r="AC738">
        <v>0</v>
      </c>
      <c r="AD738">
        <v>0</v>
      </c>
      <c r="AE738">
        <v>0</v>
      </c>
      <c r="AF738" t="str">
        <f t="shared" si="96"/>
        <v>14:00</v>
      </c>
      <c r="AG738" t="str">
        <f t="shared" si="91"/>
        <v>11:50</v>
      </c>
      <c r="AH738" s="5">
        <f t="shared" si="92"/>
        <v>9.027777777777779E-2</v>
      </c>
      <c r="AI738" t="str">
        <f t="shared" si="97"/>
        <v>Morning</v>
      </c>
      <c r="AJ738" t="str">
        <f t="shared" si="90"/>
        <v>KEEP</v>
      </c>
      <c r="AK738" t="str">
        <f t="shared" si="93"/>
        <v>Friday</v>
      </c>
      <c r="AL738" t="str">
        <f t="shared" si="94"/>
        <v>Delayed</v>
      </c>
      <c r="AM738" t="str">
        <f t="shared" si="95"/>
        <v>May</v>
      </c>
    </row>
    <row r="739" spans="1:39" x14ac:dyDescent="0.3">
      <c r="A739" s="1">
        <v>44377</v>
      </c>
      <c r="B739" t="s">
        <v>94</v>
      </c>
      <c r="C739" t="s">
        <v>95</v>
      </c>
      <c r="D739" t="s">
        <v>96</v>
      </c>
      <c r="E739">
        <v>20397</v>
      </c>
      <c r="F739">
        <v>5265</v>
      </c>
      <c r="G739" t="s">
        <v>224</v>
      </c>
      <c r="H739" t="s">
        <v>225</v>
      </c>
      <c r="I739" t="s">
        <v>42</v>
      </c>
      <c r="J739" t="s">
        <v>43</v>
      </c>
      <c r="K739">
        <v>1200</v>
      </c>
      <c r="L739">
        <v>1153</v>
      </c>
      <c r="M739">
        <v>-7</v>
      </c>
      <c r="N739">
        <v>12</v>
      </c>
      <c r="O739">
        <v>1205</v>
      </c>
      <c r="P739">
        <v>1239</v>
      </c>
      <c r="Q739">
        <v>7</v>
      </c>
      <c r="R739">
        <v>1257</v>
      </c>
      <c r="S739">
        <v>1246</v>
      </c>
      <c r="T739">
        <v>-11</v>
      </c>
      <c r="U739">
        <v>0</v>
      </c>
      <c r="V739">
        <v>0</v>
      </c>
      <c r="W739">
        <v>57</v>
      </c>
      <c r="X739">
        <v>53</v>
      </c>
      <c r="Y739">
        <v>34</v>
      </c>
      <c r="Z739">
        <v>142</v>
      </c>
      <c r="AF739" t="str">
        <f t="shared" si="96"/>
        <v>12:46</v>
      </c>
      <c r="AG739" t="str">
        <f t="shared" si="91"/>
        <v>11:53</v>
      </c>
      <c r="AH739" s="5">
        <f t="shared" si="92"/>
        <v>3.6805555555555536E-2</v>
      </c>
      <c r="AI739" t="str">
        <f t="shared" si="97"/>
        <v>Morning</v>
      </c>
      <c r="AJ739" t="str">
        <f t="shared" si="90"/>
        <v>REMOVE</v>
      </c>
      <c r="AK739" t="str">
        <f t="shared" si="93"/>
        <v>Wednesday</v>
      </c>
      <c r="AL739" t="str">
        <f t="shared" si="94"/>
        <v>OnTime</v>
      </c>
      <c r="AM739" t="str">
        <f t="shared" si="95"/>
        <v>June</v>
      </c>
    </row>
    <row r="740" spans="1:39" x14ac:dyDescent="0.3">
      <c r="A740" s="1">
        <v>45078</v>
      </c>
      <c r="B740" t="s">
        <v>122</v>
      </c>
      <c r="C740" t="s">
        <v>123</v>
      </c>
      <c r="D740" t="s">
        <v>124</v>
      </c>
      <c r="E740">
        <v>20304</v>
      </c>
      <c r="F740">
        <v>5907</v>
      </c>
      <c r="G740" t="s">
        <v>21</v>
      </c>
      <c r="H740" t="s">
        <v>22</v>
      </c>
      <c r="I740" t="s">
        <v>247</v>
      </c>
      <c r="J740" t="s">
        <v>248</v>
      </c>
      <c r="K740">
        <v>1116</v>
      </c>
      <c r="L740">
        <v>1550</v>
      </c>
      <c r="M740">
        <v>274</v>
      </c>
      <c r="N740">
        <v>26</v>
      </c>
      <c r="O740">
        <v>1616</v>
      </c>
      <c r="P740">
        <v>1639</v>
      </c>
      <c r="Q740">
        <v>5</v>
      </c>
      <c r="R740">
        <v>1208</v>
      </c>
      <c r="S740">
        <v>1644</v>
      </c>
      <c r="T740">
        <v>276</v>
      </c>
      <c r="U740">
        <v>0</v>
      </c>
      <c r="V740">
        <v>0</v>
      </c>
      <c r="W740">
        <v>52</v>
      </c>
      <c r="X740">
        <v>54</v>
      </c>
      <c r="Y740">
        <v>23</v>
      </c>
      <c r="Z740">
        <v>120</v>
      </c>
      <c r="AA740">
        <v>0</v>
      </c>
      <c r="AB740">
        <v>276</v>
      </c>
      <c r="AC740">
        <v>0</v>
      </c>
      <c r="AD740">
        <v>0</v>
      </c>
      <c r="AE740">
        <v>0</v>
      </c>
      <c r="AF740" t="str">
        <f t="shared" si="96"/>
        <v>16:44</v>
      </c>
      <c r="AG740" t="str">
        <f t="shared" si="91"/>
        <v>15:50</v>
      </c>
      <c r="AH740" s="5">
        <f t="shared" si="92"/>
        <v>3.7499999999999978E-2</v>
      </c>
      <c r="AI740" t="str">
        <f t="shared" si="97"/>
        <v>Afternoon</v>
      </c>
      <c r="AJ740" t="str">
        <f t="shared" si="90"/>
        <v>KEEP</v>
      </c>
      <c r="AK740" t="str">
        <f t="shared" si="93"/>
        <v>Thursday</v>
      </c>
      <c r="AL740" t="str">
        <f t="shared" si="94"/>
        <v>Delayed</v>
      </c>
      <c r="AM740" t="str">
        <f t="shared" si="95"/>
        <v>June</v>
      </c>
    </row>
    <row r="741" spans="1:39" x14ac:dyDescent="0.3">
      <c r="A741" s="1">
        <v>44408</v>
      </c>
      <c r="B741" t="s">
        <v>32</v>
      </c>
      <c r="C741" t="s">
        <v>33</v>
      </c>
      <c r="D741" t="s">
        <v>34</v>
      </c>
      <c r="E741">
        <v>19393</v>
      </c>
      <c r="F741">
        <v>5305</v>
      </c>
      <c r="G741" t="s">
        <v>281</v>
      </c>
      <c r="H741" t="s">
        <v>282</v>
      </c>
      <c r="I741" t="s">
        <v>174</v>
      </c>
      <c r="J741" t="s">
        <v>175</v>
      </c>
      <c r="K741">
        <v>1555</v>
      </c>
      <c r="L741">
        <v>1622</v>
      </c>
      <c r="M741">
        <v>27</v>
      </c>
      <c r="N741">
        <v>10</v>
      </c>
      <c r="O741">
        <v>1632</v>
      </c>
      <c r="P741">
        <v>1728</v>
      </c>
      <c r="Q741">
        <v>9</v>
      </c>
      <c r="R741">
        <v>1715</v>
      </c>
      <c r="S741">
        <v>1737</v>
      </c>
      <c r="T741">
        <v>22</v>
      </c>
      <c r="U741">
        <v>0</v>
      </c>
      <c r="V741">
        <v>0</v>
      </c>
      <c r="W741">
        <v>80</v>
      </c>
      <c r="X741">
        <v>75</v>
      </c>
      <c r="Y741">
        <v>56</v>
      </c>
      <c r="Z741">
        <v>338</v>
      </c>
      <c r="AA741">
        <v>7</v>
      </c>
      <c r="AB741">
        <v>0</v>
      </c>
      <c r="AC741">
        <v>0</v>
      </c>
      <c r="AD741">
        <v>0</v>
      </c>
      <c r="AE741">
        <v>15</v>
      </c>
      <c r="AF741" t="str">
        <f t="shared" si="96"/>
        <v>17:37</v>
      </c>
      <c r="AG741" t="str">
        <f t="shared" si="91"/>
        <v>16:22</v>
      </c>
      <c r="AH741" s="5">
        <f t="shared" si="92"/>
        <v>5.2083333333333259E-2</v>
      </c>
      <c r="AI741" t="str">
        <f t="shared" si="97"/>
        <v>Afternoon</v>
      </c>
      <c r="AJ741" t="str">
        <f t="shared" si="90"/>
        <v>KEEP</v>
      </c>
      <c r="AK741" t="str">
        <f t="shared" si="93"/>
        <v>Saturday</v>
      </c>
      <c r="AL741" t="str">
        <f t="shared" si="94"/>
        <v>Delayed</v>
      </c>
      <c r="AM741" t="str">
        <f t="shared" si="95"/>
        <v>July</v>
      </c>
    </row>
    <row r="742" spans="1:39" x14ac:dyDescent="0.3">
      <c r="A742" s="1">
        <v>45165</v>
      </c>
      <c r="B742" t="s">
        <v>55</v>
      </c>
      <c r="C742" t="s">
        <v>56</v>
      </c>
      <c r="D742" t="s">
        <v>57</v>
      </c>
      <c r="E742">
        <v>19930</v>
      </c>
      <c r="F742">
        <v>534</v>
      </c>
      <c r="G742" t="s">
        <v>23</v>
      </c>
      <c r="H742" t="s">
        <v>24</v>
      </c>
      <c r="I742" t="s">
        <v>129</v>
      </c>
      <c r="J742" t="s">
        <v>130</v>
      </c>
      <c r="K742">
        <v>1730</v>
      </c>
      <c r="L742">
        <v>1717</v>
      </c>
      <c r="M742">
        <v>-13</v>
      </c>
      <c r="N742">
        <v>19</v>
      </c>
      <c r="O742">
        <v>1736</v>
      </c>
      <c r="P742">
        <v>2237</v>
      </c>
      <c r="Q742">
        <v>8</v>
      </c>
      <c r="R742">
        <v>2305</v>
      </c>
      <c r="S742">
        <v>2245</v>
      </c>
      <c r="T742">
        <v>-20</v>
      </c>
      <c r="U742">
        <v>0</v>
      </c>
      <c r="V742">
        <v>0</v>
      </c>
      <c r="W742">
        <v>215</v>
      </c>
      <c r="X742">
        <v>208</v>
      </c>
      <c r="Y742">
        <v>181</v>
      </c>
      <c r="Z742">
        <v>1504</v>
      </c>
      <c r="AF742" t="str">
        <f t="shared" si="96"/>
        <v>22:45</v>
      </c>
      <c r="AG742" t="str">
        <f t="shared" si="91"/>
        <v>17:17</v>
      </c>
      <c r="AH742" s="5">
        <f t="shared" si="92"/>
        <v>0.22777777777777775</v>
      </c>
      <c r="AI742" t="str">
        <f t="shared" si="97"/>
        <v>Afternoon</v>
      </c>
      <c r="AJ742" t="str">
        <f t="shared" ref="AJ742:AJ805" si="98">IF(OR(M742&lt;0,T742&lt;0),"REMOVE","KEEP")</f>
        <v>REMOVE</v>
      </c>
      <c r="AK742" t="str">
        <f t="shared" si="93"/>
        <v>Sunday</v>
      </c>
      <c r="AL742" t="str">
        <f t="shared" si="94"/>
        <v>OnTime</v>
      </c>
      <c r="AM742" t="str">
        <f t="shared" si="95"/>
        <v>August</v>
      </c>
    </row>
    <row r="743" spans="1:39" x14ac:dyDescent="0.3">
      <c r="A743" s="1">
        <v>43560</v>
      </c>
      <c r="B743" t="s">
        <v>7</v>
      </c>
      <c r="C743" t="s">
        <v>8</v>
      </c>
      <c r="D743" t="s">
        <v>9</v>
      </c>
      <c r="E743">
        <v>19977</v>
      </c>
      <c r="F743">
        <v>339</v>
      </c>
      <c r="G743" t="s">
        <v>21</v>
      </c>
      <c r="H743" t="s">
        <v>22</v>
      </c>
      <c r="I743" t="s">
        <v>19</v>
      </c>
      <c r="J743" t="s">
        <v>20</v>
      </c>
      <c r="K743">
        <v>930</v>
      </c>
      <c r="L743">
        <v>923</v>
      </c>
      <c r="M743">
        <v>-7</v>
      </c>
      <c r="N743">
        <v>17</v>
      </c>
      <c r="O743">
        <v>940</v>
      </c>
      <c r="P743">
        <v>1103</v>
      </c>
      <c r="Q743">
        <v>6</v>
      </c>
      <c r="R743">
        <v>1122</v>
      </c>
      <c r="S743">
        <v>1109</v>
      </c>
      <c r="T743">
        <v>-13</v>
      </c>
      <c r="U743">
        <v>0</v>
      </c>
      <c r="V743">
        <v>0</v>
      </c>
      <c r="W743">
        <v>172</v>
      </c>
      <c r="X743">
        <v>166</v>
      </c>
      <c r="Y743">
        <v>143</v>
      </c>
      <c r="Z743">
        <v>1024</v>
      </c>
      <c r="AF743" t="str">
        <f t="shared" si="96"/>
        <v>11:09</v>
      </c>
      <c r="AG743" t="str">
        <f t="shared" si="91"/>
        <v>09:23</v>
      </c>
      <c r="AH743" s="5">
        <f t="shared" si="92"/>
        <v>7.3611111111111127E-2</v>
      </c>
      <c r="AI743" t="str">
        <f t="shared" si="97"/>
        <v>Morning</v>
      </c>
      <c r="AJ743" t="str">
        <f t="shared" si="98"/>
        <v>REMOVE</v>
      </c>
      <c r="AK743" t="str">
        <f t="shared" si="93"/>
        <v>Friday</v>
      </c>
      <c r="AL743" t="str">
        <f t="shared" si="94"/>
        <v>OnTime</v>
      </c>
      <c r="AM743" t="str">
        <f t="shared" si="95"/>
        <v>April</v>
      </c>
    </row>
    <row r="744" spans="1:39" x14ac:dyDescent="0.3">
      <c r="A744" s="1">
        <v>44845</v>
      </c>
      <c r="B744" t="s">
        <v>32</v>
      </c>
      <c r="C744" t="s">
        <v>33</v>
      </c>
      <c r="D744" t="s">
        <v>34</v>
      </c>
      <c r="E744">
        <v>19393</v>
      </c>
      <c r="F744">
        <v>2580</v>
      </c>
      <c r="G744" t="s">
        <v>118</v>
      </c>
      <c r="H744" t="s">
        <v>119</v>
      </c>
      <c r="I744" t="s">
        <v>21</v>
      </c>
      <c r="J744" t="s">
        <v>22</v>
      </c>
      <c r="K744">
        <v>1410</v>
      </c>
      <c r="L744">
        <v>1422</v>
      </c>
      <c r="M744">
        <v>12</v>
      </c>
      <c r="N744">
        <v>8</v>
      </c>
      <c r="O744">
        <v>1430</v>
      </c>
      <c r="P744">
        <v>1523</v>
      </c>
      <c r="Q744">
        <v>22</v>
      </c>
      <c r="R744">
        <v>1535</v>
      </c>
      <c r="S744">
        <v>1545</v>
      </c>
      <c r="T744">
        <v>10</v>
      </c>
      <c r="U744">
        <v>0</v>
      </c>
      <c r="V744">
        <v>0</v>
      </c>
      <c r="W744">
        <v>85</v>
      </c>
      <c r="X744">
        <v>83</v>
      </c>
      <c r="Y744">
        <v>53</v>
      </c>
      <c r="Z744">
        <v>349</v>
      </c>
      <c r="AF744" t="str">
        <f t="shared" si="96"/>
        <v>15:45</v>
      </c>
      <c r="AG744" t="str">
        <f t="shared" si="91"/>
        <v>14:22</v>
      </c>
      <c r="AH744" s="5">
        <f t="shared" si="92"/>
        <v>5.7638888888888906E-2</v>
      </c>
      <c r="AI744" t="str">
        <f t="shared" si="97"/>
        <v>Afternoon</v>
      </c>
      <c r="AJ744" t="str">
        <f t="shared" si="98"/>
        <v>KEEP</v>
      </c>
      <c r="AK744" t="str">
        <f t="shared" si="93"/>
        <v>Tuesday</v>
      </c>
      <c r="AL744" t="str">
        <f t="shared" si="94"/>
        <v>OnTime</v>
      </c>
      <c r="AM744" t="str">
        <f t="shared" si="95"/>
        <v>October</v>
      </c>
    </row>
    <row r="745" spans="1:39" x14ac:dyDescent="0.3">
      <c r="A745" s="1">
        <v>43773</v>
      </c>
      <c r="B745" t="s">
        <v>39</v>
      </c>
      <c r="C745" t="s">
        <v>40</v>
      </c>
      <c r="D745" t="s">
        <v>41</v>
      </c>
      <c r="E745">
        <v>19805</v>
      </c>
      <c r="F745">
        <v>2548</v>
      </c>
      <c r="G745" t="s">
        <v>178</v>
      </c>
      <c r="H745" t="s">
        <v>179</v>
      </c>
      <c r="I745" t="s">
        <v>30</v>
      </c>
      <c r="J745" t="s">
        <v>31</v>
      </c>
      <c r="K745">
        <v>820</v>
      </c>
      <c r="L745">
        <v>816</v>
      </c>
      <c r="M745">
        <v>-4</v>
      </c>
      <c r="N745">
        <v>22</v>
      </c>
      <c r="O745">
        <v>838</v>
      </c>
      <c r="P745">
        <v>1053</v>
      </c>
      <c r="Q745">
        <v>24</v>
      </c>
      <c r="R745">
        <v>1116</v>
      </c>
      <c r="S745">
        <v>1117</v>
      </c>
      <c r="T745">
        <v>1</v>
      </c>
      <c r="U745">
        <v>0</v>
      </c>
      <c r="V745">
        <v>0</v>
      </c>
      <c r="W745">
        <v>236</v>
      </c>
      <c r="X745">
        <v>241</v>
      </c>
      <c r="Y745">
        <v>195</v>
      </c>
      <c r="Z745">
        <v>1303</v>
      </c>
      <c r="AF745" t="str">
        <f t="shared" si="96"/>
        <v>11:17</v>
      </c>
      <c r="AG745" t="str">
        <f t="shared" si="91"/>
        <v>08:16</v>
      </c>
      <c r="AH745" s="5">
        <f t="shared" si="92"/>
        <v>0.12569444444444444</v>
      </c>
      <c r="AI745" t="str">
        <f t="shared" si="97"/>
        <v>Morning</v>
      </c>
      <c r="AJ745" t="str">
        <f t="shared" si="98"/>
        <v>REMOVE</v>
      </c>
      <c r="AK745" t="str">
        <f t="shared" si="93"/>
        <v>Monday</v>
      </c>
      <c r="AL745" t="str">
        <f t="shared" si="94"/>
        <v>OnTime</v>
      </c>
      <c r="AM745" t="str">
        <f t="shared" si="95"/>
        <v>November</v>
      </c>
    </row>
    <row r="746" spans="1:39" x14ac:dyDescent="0.3">
      <c r="A746" s="1">
        <v>45086</v>
      </c>
      <c r="B746" t="s">
        <v>46</v>
      </c>
      <c r="C746" t="s">
        <v>47</v>
      </c>
      <c r="D746" t="s">
        <v>48</v>
      </c>
      <c r="E746">
        <v>20452</v>
      </c>
      <c r="F746">
        <v>3433</v>
      </c>
      <c r="G746" t="s">
        <v>12</v>
      </c>
      <c r="H746" t="s">
        <v>13</v>
      </c>
      <c r="I746" t="s">
        <v>216</v>
      </c>
      <c r="J746" t="s">
        <v>217</v>
      </c>
      <c r="K746">
        <v>1154</v>
      </c>
      <c r="L746">
        <v>1145</v>
      </c>
      <c r="M746">
        <v>-9</v>
      </c>
      <c r="N746">
        <v>12</v>
      </c>
      <c r="O746">
        <v>1157</v>
      </c>
      <c r="P746">
        <v>1332</v>
      </c>
      <c r="Q746">
        <v>24</v>
      </c>
      <c r="R746">
        <v>1408</v>
      </c>
      <c r="S746">
        <v>1356</v>
      </c>
      <c r="T746">
        <v>-12</v>
      </c>
      <c r="U746">
        <v>0</v>
      </c>
      <c r="V746">
        <v>0</v>
      </c>
      <c r="W746">
        <v>134</v>
      </c>
      <c r="X746">
        <v>131</v>
      </c>
      <c r="Y746">
        <v>95</v>
      </c>
      <c r="Z746">
        <v>642</v>
      </c>
      <c r="AF746" t="str">
        <f t="shared" si="96"/>
        <v>13:56</v>
      </c>
      <c r="AG746" t="str">
        <f t="shared" si="91"/>
        <v>11:45</v>
      </c>
      <c r="AH746" s="5">
        <f t="shared" si="92"/>
        <v>9.0972222222222288E-2</v>
      </c>
      <c r="AI746" t="str">
        <f t="shared" si="97"/>
        <v>Morning</v>
      </c>
      <c r="AJ746" t="str">
        <f t="shared" si="98"/>
        <v>REMOVE</v>
      </c>
      <c r="AK746" t="str">
        <f t="shared" si="93"/>
        <v>Friday</v>
      </c>
      <c r="AL746" t="str">
        <f t="shared" si="94"/>
        <v>OnTime</v>
      </c>
      <c r="AM746" t="str">
        <f t="shared" si="95"/>
        <v>June</v>
      </c>
    </row>
    <row r="747" spans="1:39" x14ac:dyDescent="0.3">
      <c r="A747" s="1">
        <v>44641</v>
      </c>
      <c r="B747" t="s">
        <v>14</v>
      </c>
      <c r="C747" t="s">
        <v>15</v>
      </c>
      <c r="D747" t="s">
        <v>16</v>
      </c>
      <c r="E747">
        <v>19790</v>
      </c>
      <c r="F747">
        <v>495</v>
      </c>
      <c r="G747" t="s">
        <v>231</v>
      </c>
      <c r="H747" t="s">
        <v>232</v>
      </c>
      <c r="I747" t="s">
        <v>53</v>
      </c>
      <c r="J747" t="s">
        <v>54</v>
      </c>
      <c r="K747">
        <v>1228</v>
      </c>
      <c r="L747">
        <v>1224</v>
      </c>
      <c r="M747">
        <v>-4</v>
      </c>
      <c r="N747">
        <v>23</v>
      </c>
      <c r="O747">
        <v>1247</v>
      </c>
      <c r="P747">
        <v>2052</v>
      </c>
      <c r="Q747">
        <v>51</v>
      </c>
      <c r="R747">
        <v>2040</v>
      </c>
      <c r="S747">
        <v>2143</v>
      </c>
      <c r="T747">
        <v>63</v>
      </c>
      <c r="U747">
        <v>0</v>
      </c>
      <c r="V747">
        <v>0</v>
      </c>
      <c r="W747">
        <v>312</v>
      </c>
      <c r="X747">
        <v>379</v>
      </c>
      <c r="Y747">
        <v>305</v>
      </c>
      <c r="Z747">
        <v>2556</v>
      </c>
      <c r="AA747">
        <v>0</v>
      </c>
      <c r="AB747">
        <v>0</v>
      </c>
      <c r="AC747">
        <v>63</v>
      </c>
      <c r="AD747">
        <v>0</v>
      </c>
      <c r="AE747">
        <v>0</v>
      </c>
      <c r="AF747" t="str">
        <f t="shared" si="96"/>
        <v>21:43</v>
      </c>
      <c r="AG747" t="str">
        <f t="shared" si="91"/>
        <v>12:24</v>
      </c>
      <c r="AH747" s="5">
        <f t="shared" si="92"/>
        <v>0.3881944444444444</v>
      </c>
      <c r="AI747" t="str">
        <f t="shared" si="97"/>
        <v>Afternoon</v>
      </c>
      <c r="AJ747" t="str">
        <f t="shared" si="98"/>
        <v>REMOVE</v>
      </c>
      <c r="AK747" t="str">
        <f t="shared" si="93"/>
        <v>Monday</v>
      </c>
      <c r="AL747" t="str">
        <f t="shared" si="94"/>
        <v>Delayed</v>
      </c>
      <c r="AM747" t="str">
        <f t="shared" si="95"/>
        <v>March</v>
      </c>
    </row>
    <row r="748" spans="1:39" x14ac:dyDescent="0.3">
      <c r="A748" s="1">
        <v>43856</v>
      </c>
      <c r="B748" t="s">
        <v>141</v>
      </c>
      <c r="C748" t="s">
        <v>142</v>
      </c>
      <c r="D748" t="s">
        <v>143</v>
      </c>
      <c r="E748">
        <v>20363</v>
      </c>
      <c r="F748">
        <v>5236</v>
      </c>
      <c r="G748" t="s">
        <v>460</v>
      </c>
      <c r="H748" t="s">
        <v>461</v>
      </c>
      <c r="I748" t="s">
        <v>60</v>
      </c>
      <c r="J748" t="s">
        <v>61</v>
      </c>
      <c r="K748">
        <v>1443</v>
      </c>
      <c r="L748">
        <v>1438</v>
      </c>
      <c r="M748">
        <v>-5</v>
      </c>
      <c r="N748">
        <v>15</v>
      </c>
      <c r="O748">
        <v>1453</v>
      </c>
      <c r="P748">
        <v>1649</v>
      </c>
      <c r="Q748">
        <v>10</v>
      </c>
      <c r="R748">
        <v>1713</v>
      </c>
      <c r="S748">
        <v>1659</v>
      </c>
      <c r="T748">
        <v>-14</v>
      </c>
      <c r="U748">
        <v>0</v>
      </c>
      <c r="V748">
        <v>0</v>
      </c>
      <c r="W748">
        <v>90</v>
      </c>
      <c r="X748">
        <v>81</v>
      </c>
      <c r="Y748">
        <v>56</v>
      </c>
      <c r="Z748">
        <v>352</v>
      </c>
      <c r="AF748" t="str">
        <f t="shared" si="96"/>
        <v>16:59</v>
      </c>
      <c r="AG748" t="str">
        <f t="shared" si="91"/>
        <v>14:38</v>
      </c>
      <c r="AH748" s="5">
        <f t="shared" si="92"/>
        <v>9.7916666666666652E-2</v>
      </c>
      <c r="AI748" t="str">
        <f t="shared" si="97"/>
        <v>Afternoon</v>
      </c>
      <c r="AJ748" t="str">
        <f t="shared" si="98"/>
        <v>REMOVE</v>
      </c>
      <c r="AK748" t="str">
        <f t="shared" si="93"/>
        <v>Sunday</v>
      </c>
      <c r="AL748" t="str">
        <f t="shared" si="94"/>
        <v>OnTime</v>
      </c>
      <c r="AM748" t="str">
        <f t="shared" si="95"/>
        <v>January</v>
      </c>
    </row>
    <row r="749" spans="1:39" x14ac:dyDescent="0.3">
      <c r="A749" s="1">
        <v>44964</v>
      </c>
      <c r="B749" t="s">
        <v>46</v>
      </c>
      <c r="C749" t="s">
        <v>47</v>
      </c>
      <c r="D749" t="s">
        <v>48</v>
      </c>
      <c r="E749">
        <v>20452</v>
      </c>
      <c r="F749">
        <v>4648</v>
      </c>
      <c r="G749" t="s">
        <v>42</v>
      </c>
      <c r="H749" t="s">
        <v>43</v>
      </c>
      <c r="I749" t="s">
        <v>418</v>
      </c>
      <c r="J749" t="s">
        <v>419</v>
      </c>
      <c r="K749">
        <v>1954</v>
      </c>
      <c r="L749">
        <v>1945</v>
      </c>
      <c r="M749">
        <v>-9</v>
      </c>
      <c r="N749">
        <v>14</v>
      </c>
      <c r="O749">
        <v>1959</v>
      </c>
      <c r="P749">
        <v>2133</v>
      </c>
      <c r="Q749">
        <v>8</v>
      </c>
      <c r="R749">
        <v>2156</v>
      </c>
      <c r="S749">
        <v>2141</v>
      </c>
      <c r="T749">
        <v>-15</v>
      </c>
      <c r="U749">
        <v>0</v>
      </c>
      <c r="V749">
        <v>0</v>
      </c>
      <c r="W749">
        <v>182</v>
      </c>
      <c r="X749">
        <v>176</v>
      </c>
      <c r="Y749">
        <v>154</v>
      </c>
      <c r="Z749">
        <v>963</v>
      </c>
      <c r="AF749" t="str">
        <f t="shared" si="96"/>
        <v>21:41</v>
      </c>
      <c r="AG749" t="str">
        <f t="shared" si="91"/>
        <v>19:45</v>
      </c>
      <c r="AH749" s="5">
        <f t="shared" si="92"/>
        <v>8.0555555555555602E-2</v>
      </c>
      <c r="AI749" t="str">
        <f t="shared" si="97"/>
        <v>Evening</v>
      </c>
      <c r="AJ749" t="str">
        <f t="shared" si="98"/>
        <v>REMOVE</v>
      </c>
      <c r="AK749" t="str">
        <f t="shared" si="93"/>
        <v>Tuesday</v>
      </c>
      <c r="AL749" t="str">
        <f t="shared" si="94"/>
        <v>OnTime</v>
      </c>
      <c r="AM749" t="str">
        <f t="shared" si="95"/>
        <v>February</v>
      </c>
    </row>
    <row r="750" spans="1:39" x14ac:dyDescent="0.3">
      <c r="A750" s="1">
        <v>44926</v>
      </c>
      <c r="B750" t="s">
        <v>14</v>
      </c>
      <c r="C750" t="s">
        <v>15</v>
      </c>
      <c r="D750" t="s">
        <v>16</v>
      </c>
      <c r="E750">
        <v>19790</v>
      </c>
      <c r="F750">
        <v>2337</v>
      </c>
      <c r="G750" t="s">
        <v>337</v>
      </c>
      <c r="H750" t="s">
        <v>338</v>
      </c>
      <c r="I750" t="s">
        <v>60</v>
      </c>
      <c r="J750" t="s">
        <v>61</v>
      </c>
      <c r="K750">
        <v>600</v>
      </c>
      <c r="L750">
        <v>557</v>
      </c>
      <c r="M750">
        <v>-3</v>
      </c>
      <c r="N750">
        <v>13</v>
      </c>
      <c r="O750">
        <v>610</v>
      </c>
      <c r="P750">
        <v>731</v>
      </c>
      <c r="Q750">
        <v>9</v>
      </c>
      <c r="R750">
        <v>749</v>
      </c>
      <c r="S750">
        <v>740</v>
      </c>
      <c r="T750">
        <v>-9</v>
      </c>
      <c r="U750">
        <v>0</v>
      </c>
      <c r="V750">
        <v>0</v>
      </c>
      <c r="W750">
        <v>109</v>
      </c>
      <c r="X750">
        <v>103</v>
      </c>
      <c r="Y750">
        <v>81</v>
      </c>
      <c r="Z750">
        <v>545</v>
      </c>
      <c r="AF750" t="str">
        <f t="shared" si="96"/>
        <v>07:40</v>
      </c>
      <c r="AG750" t="str">
        <f t="shared" si="91"/>
        <v>05:57</v>
      </c>
      <c r="AH750" s="5">
        <f t="shared" si="92"/>
        <v>7.1527777777777746E-2</v>
      </c>
      <c r="AI750" t="str">
        <f t="shared" si="97"/>
        <v>Night</v>
      </c>
      <c r="AJ750" t="str">
        <f t="shared" si="98"/>
        <v>REMOVE</v>
      </c>
      <c r="AK750" t="str">
        <f t="shared" si="93"/>
        <v>Saturday</v>
      </c>
      <c r="AL750" t="str">
        <f t="shared" si="94"/>
        <v>OnTime</v>
      </c>
      <c r="AM750" t="str">
        <f t="shared" si="95"/>
        <v>December</v>
      </c>
    </row>
    <row r="751" spans="1:39" x14ac:dyDescent="0.3">
      <c r="A751" s="1">
        <v>44269</v>
      </c>
      <c r="B751" t="s">
        <v>32</v>
      </c>
      <c r="C751" t="s">
        <v>33</v>
      </c>
      <c r="D751" t="s">
        <v>34</v>
      </c>
      <c r="E751">
        <v>19393</v>
      </c>
      <c r="F751">
        <v>663</v>
      </c>
      <c r="G751" t="s">
        <v>206</v>
      </c>
      <c r="H751" t="s">
        <v>207</v>
      </c>
      <c r="I751" t="s">
        <v>129</v>
      </c>
      <c r="J751" t="s">
        <v>130</v>
      </c>
      <c r="K751">
        <v>845</v>
      </c>
      <c r="L751">
        <v>909</v>
      </c>
      <c r="M751">
        <v>24</v>
      </c>
      <c r="N751">
        <v>14</v>
      </c>
      <c r="O751">
        <v>923</v>
      </c>
      <c r="P751">
        <v>1418</v>
      </c>
      <c r="Q751">
        <v>3</v>
      </c>
      <c r="R751">
        <v>1405</v>
      </c>
      <c r="S751">
        <v>1421</v>
      </c>
      <c r="T751">
        <v>16</v>
      </c>
      <c r="U751">
        <v>0</v>
      </c>
      <c r="V751">
        <v>0</v>
      </c>
      <c r="W751">
        <v>200</v>
      </c>
      <c r="X751">
        <v>192</v>
      </c>
      <c r="Y751">
        <v>175</v>
      </c>
      <c r="Z751">
        <v>1497</v>
      </c>
      <c r="AA751">
        <v>16</v>
      </c>
      <c r="AB751">
        <v>0</v>
      </c>
      <c r="AC751">
        <v>0</v>
      </c>
      <c r="AD751">
        <v>0</v>
      </c>
      <c r="AE751">
        <v>0</v>
      </c>
      <c r="AF751" t="str">
        <f t="shared" si="96"/>
        <v>14:21</v>
      </c>
      <c r="AG751" t="str">
        <f t="shared" si="91"/>
        <v>09:09</v>
      </c>
      <c r="AH751" s="5">
        <f t="shared" si="92"/>
        <v>0.21666666666666667</v>
      </c>
      <c r="AI751" t="str">
        <f t="shared" si="97"/>
        <v>Morning</v>
      </c>
      <c r="AJ751" t="str">
        <f t="shared" si="98"/>
        <v>KEEP</v>
      </c>
      <c r="AK751" t="str">
        <f t="shared" si="93"/>
        <v>Sunday</v>
      </c>
      <c r="AL751" t="str">
        <f t="shared" si="94"/>
        <v>Delayed</v>
      </c>
      <c r="AM751" t="str">
        <f t="shared" si="95"/>
        <v>March</v>
      </c>
    </row>
    <row r="752" spans="1:39" x14ac:dyDescent="0.3">
      <c r="A752" s="1">
        <v>45087</v>
      </c>
      <c r="B752" t="s">
        <v>162</v>
      </c>
      <c r="C752" t="s">
        <v>163</v>
      </c>
      <c r="D752" t="s">
        <v>164</v>
      </c>
      <c r="E752">
        <v>20436</v>
      </c>
      <c r="F752">
        <v>1287</v>
      </c>
      <c r="G752" t="s">
        <v>28</v>
      </c>
      <c r="H752" t="s">
        <v>29</v>
      </c>
      <c r="I752" t="s">
        <v>174</v>
      </c>
      <c r="J752" t="s">
        <v>175</v>
      </c>
      <c r="K752">
        <v>2000</v>
      </c>
      <c r="L752">
        <v>2239</v>
      </c>
      <c r="M752">
        <v>159</v>
      </c>
      <c r="N752">
        <v>16</v>
      </c>
      <c r="O752">
        <v>2255</v>
      </c>
      <c r="P752">
        <v>3</v>
      </c>
      <c r="Q752">
        <v>14</v>
      </c>
      <c r="R752">
        <v>2133</v>
      </c>
      <c r="S752">
        <v>17</v>
      </c>
      <c r="T752">
        <v>164</v>
      </c>
      <c r="U752">
        <v>0</v>
      </c>
      <c r="V752">
        <v>0</v>
      </c>
      <c r="W752">
        <v>273</v>
      </c>
      <c r="X752">
        <v>278</v>
      </c>
      <c r="Y752">
        <v>248</v>
      </c>
      <c r="Z752">
        <v>1849</v>
      </c>
      <c r="AA752">
        <v>0</v>
      </c>
      <c r="AB752">
        <v>159</v>
      </c>
      <c r="AC752">
        <v>5</v>
      </c>
      <c r="AD752">
        <v>0</v>
      </c>
      <c r="AE752">
        <v>0</v>
      </c>
      <c r="AF752" t="str">
        <f t="shared" si="96"/>
        <v>00:17</v>
      </c>
      <c r="AG752" t="str">
        <f t="shared" si="91"/>
        <v>22:39</v>
      </c>
      <c r="AH752" s="5">
        <f t="shared" si="92"/>
        <v>-0.93194444444444446</v>
      </c>
      <c r="AI752" t="str">
        <f t="shared" si="97"/>
        <v>Evening</v>
      </c>
      <c r="AJ752" t="str">
        <f t="shared" si="98"/>
        <v>KEEP</v>
      </c>
      <c r="AK752" t="str">
        <f t="shared" si="93"/>
        <v>Saturday</v>
      </c>
      <c r="AL752" t="str">
        <f t="shared" si="94"/>
        <v>Delayed</v>
      </c>
      <c r="AM752" t="str">
        <f t="shared" si="95"/>
        <v>June</v>
      </c>
    </row>
    <row r="753" spans="1:39" x14ac:dyDescent="0.3">
      <c r="A753" s="1">
        <v>43550</v>
      </c>
      <c r="B753" t="s">
        <v>46</v>
      </c>
      <c r="C753" t="s">
        <v>47</v>
      </c>
      <c r="D753" t="s">
        <v>48</v>
      </c>
      <c r="E753">
        <v>20452</v>
      </c>
      <c r="F753">
        <v>3615</v>
      </c>
      <c r="G753" t="s">
        <v>269</v>
      </c>
      <c r="H753" t="s">
        <v>270</v>
      </c>
      <c r="I753" t="s">
        <v>21</v>
      </c>
      <c r="J753" t="s">
        <v>22</v>
      </c>
      <c r="K753">
        <v>620</v>
      </c>
      <c r="L753">
        <v>614</v>
      </c>
      <c r="M753">
        <v>-6</v>
      </c>
      <c r="N753">
        <v>10</v>
      </c>
      <c r="O753">
        <v>624</v>
      </c>
      <c r="P753">
        <v>638</v>
      </c>
      <c r="Q753">
        <v>9</v>
      </c>
      <c r="R753">
        <v>700</v>
      </c>
      <c r="S753">
        <v>647</v>
      </c>
      <c r="T753">
        <v>-13</v>
      </c>
      <c r="U753">
        <v>0</v>
      </c>
      <c r="V753">
        <v>0</v>
      </c>
      <c r="W753">
        <v>100</v>
      </c>
      <c r="X753">
        <v>93</v>
      </c>
      <c r="Y753">
        <v>74</v>
      </c>
      <c r="Z753">
        <v>420</v>
      </c>
      <c r="AF753" t="str">
        <f t="shared" si="96"/>
        <v>06:47</v>
      </c>
      <c r="AG753" t="str">
        <f t="shared" si="91"/>
        <v>06:14</v>
      </c>
      <c r="AH753" s="5">
        <f t="shared" si="92"/>
        <v>2.2916666666666641E-2</v>
      </c>
      <c r="AI753" t="str">
        <f t="shared" si="97"/>
        <v>Morning</v>
      </c>
      <c r="AJ753" t="str">
        <f t="shared" si="98"/>
        <v>REMOVE</v>
      </c>
      <c r="AK753" t="str">
        <f t="shared" si="93"/>
        <v>Tuesday</v>
      </c>
      <c r="AL753" t="str">
        <f t="shared" si="94"/>
        <v>OnTime</v>
      </c>
      <c r="AM753" t="str">
        <f t="shared" si="95"/>
        <v>March</v>
      </c>
    </row>
    <row r="754" spans="1:39" x14ac:dyDescent="0.3">
      <c r="A754" s="1">
        <v>44307</v>
      </c>
      <c r="B754" t="s">
        <v>94</v>
      </c>
      <c r="C754" t="s">
        <v>95</v>
      </c>
      <c r="D754" t="s">
        <v>96</v>
      </c>
      <c r="E754">
        <v>20397</v>
      </c>
      <c r="F754">
        <v>5208</v>
      </c>
      <c r="G754" t="s">
        <v>305</v>
      </c>
      <c r="H754" t="s">
        <v>306</v>
      </c>
      <c r="I754" t="s">
        <v>97</v>
      </c>
      <c r="J754" t="s">
        <v>98</v>
      </c>
      <c r="K754">
        <v>636</v>
      </c>
      <c r="L754">
        <v>634</v>
      </c>
      <c r="M754">
        <v>-2</v>
      </c>
      <c r="N754">
        <v>34</v>
      </c>
      <c r="O754">
        <v>708</v>
      </c>
      <c r="P754">
        <v>809</v>
      </c>
      <c r="Q754">
        <v>9</v>
      </c>
      <c r="R754">
        <v>825</v>
      </c>
      <c r="S754">
        <v>818</v>
      </c>
      <c r="T754">
        <v>-7</v>
      </c>
      <c r="U754">
        <v>0</v>
      </c>
      <c r="V754">
        <v>0</v>
      </c>
      <c r="W754">
        <v>109</v>
      </c>
      <c r="X754">
        <v>104</v>
      </c>
      <c r="Y754">
        <v>61</v>
      </c>
      <c r="Z754">
        <v>335</v>
      </c>
      <c r="AF754" t="str">
        <f t="shared" si="96"/>
        <v>08:18</v>
      </c>
      <c r="AG754" t="str">
        <f t="shared" si="91"/>
        <v>06:34</v>
      </c>
      <c r="AH754" s="5">
        <f t="shared" si="92"/>
        <v>7.2222222222222188E-2</v>
      </c>
      <c r="AI754" t="str">
        <f t="shared" si="97"/>
        <v>Morning</v>
      </c>
      <c r="AJ754" t="str">
        <f t="shared" si="98"/>
        <v>REMOVE</v>
      </c>
      <c r="AK754" t="str">
        <f t="shared" si="93"/>
        <v>Wednesday</v>
      </c>
      <c r="AL754" t="str">
        <f t="shared" si="94"/>
        <v>OnTime</v>
      </c>
      <c r="AM754" t="str">
        <f t="shared" si="95"/>
        <v>April</v>
      </c>
    </row>
    <row r="755" spans="1:39" x14ac:dyDescent="0.3">
      <c r="A755" s="1">
        <v>43506</v>
      </c>
      <c r="B755" t="s">
        <v>94</v>
      </c>
      <c r="C755" t="s">
        <v>95</v>
      </c>
      <c r="D755" t="s">
        <v>96</v>
      </c>
      <c r="E755">
        <v>20397</v>
      </c>
      <c r="F755">
        <v>5403</v>
      </c>
      <c r="G755" t="s">
        <v>222</v>
      </c>
      <c r="H755" t="s">
        <v>223</v>
      </c>
      <c r="I755" t="s">
        <v>97</v>
      </c>
      <c r="J755" t="s">
        <v>98</v>
      </c>
      <c r="K755">
        <v>1200</v>
      </c>
      <c r="L755">
        <v>1150</v>
      </c>
      <c r="M755">
        <v>-10</v>
      </c>
      <c r="N755">
        <v>8</v>
      </c>
      <c r="O755">
        <v>1158</v>
      </c>
      <c r="P755">
        <v>1340</v>
      </c>
      <c r="Q755">
        <v>8</v>
      </c>
      <c r="R755">
        <v>1402</v>
      </c>
      <c r="S755">
        <v>1348</v>
      </c>
      <c r="T755">
        <v>-14</v>
      </c>
      <c r="U755">
        <v>0</v>
      </c>
      <c r="V755">
        <v>0</v>
      </c>
      <c r="W755">
        <v>122</v>
      </c>
      <c r="X755">
        <v>118</v>
      </c>
      <c r="Y755">
        <v>102</v>
      </c>
      <c r="Z755">
        <v>564</v>
      </c>
      <c r="AF755" t="str">
        <f t="shared" si="96"/>
        <v>13:48</v>
      </c>
      <c r="AG755" t="str">
        <f t="shared" si="91"/>
        <v>11:50</v>
      </c>
      <c r="AH755" s="5">
        <f t="shared" si="92"/>
        <v>8.1944444444444375E-2</v>
      </c>
      <c r="AI755" t="str">
        <f t="shared" si="97"/>
        <v>Morning</v>
      </c>
      <c r="AJ755" t="str">
        <f t="shared" si="98"/>
        <v>REMOVE</v>
      </c>
      <c r="AK755" t="str">
        <f t="shared" si="93"/>
        <v>Sunday</v>
      </c>
      <c r="AL755" t="str">
        <f t="shared" si="94"/>
        <v>OnTime</v>
      </c>
      <c r="AM755" t="str">
        <f t="shared" si="95"/>
        <v>February</v>
      </c>
    </row>
    <row r="756" spans="1:39" x14ac:dyDescent="0.3">
      <c r="A756" s="1">
        <v>44881</v>
      </c>
      <c r="B756" t="s">
        <v>25</v>
      </c>
      <c r="C756" t="s">
        <v>26</v>
      </c>
      <c r="D756" t="s">
        <v>27</v>
      </c>
      <c r="E756">
        <v>20416</v>
      </c>
      <c r="F756">
        <v>561</v>
      </c>
      <c r="G756" t="s">
        <v>103</v>
      </c>
      <c r="H756" t="s">
        <v>104</v>
      </c>
      <c r="I756" t="s">
        <v>53</v>
      </c>
      <c r="J756" t="s">
        <v>54</v>
      </c>
      <c r="K756">
        <v>945</v>
      </c>
      <c r="L756">
        <v>947</v>
      </c>
      <c r="M756">
        <v>2</v>
      </c>
      <c r="N756">
        <v>15</v>
      </c>
      <c r="O756">
        <v>1002</v>
      </c>
      <c r="P756">
        <v>1043</v>
      </c>
      <c r="Q756">
        <v>16</v>
      </c>
      <c r="R756">
        <v>1102</v>
      </c>
      <c r="S756">
        <v>1059</v>
      </c>
      <c r="T756">
        <v>-3</v>
      </c>
      <c r="U756">
        <v>0</v>
      </c>
      <c r="V756">
        <v>0</v>
      </c>
      <c r="W756">
        <v>77</v>
      </c>
      <c r="X756">
        <v>72</v>
      </c>
      <c r="Y756">
        <v>41</v>
      </c>
      <c r="Z756">
        <v>236</v>
      </c>
      <c r="AF756" t="str">
        <f t="shared" si="96"/>
        <v>10:59</v>
      </c>
      <c r="AG756" t="str">
        <f t="shared" si="91"/>
        <v>09:47</v>
      </c>
      <c r="AH756" s="5">
        <f t="shared" si="92"/>
        <v>4.9999999999999989E-2</v>
      </c>
      <c r="AI756" t="str">
        <f t="shared" si="97"/>
        <v>Morning</v>
      </c>
      <c r="AJ756" t="str">
        <f t="shared" si="98"/>
        <v>REMOVE</v>
      </c>
      <c r="AK756" t="str">
        <f t="shared" si="93"/>
        <v>Wednesday</v>
      </c>
      <c r="AL756" t="str">
        <f t="shared" si="94"/>
        <v>OnTime</v>
      </c>
      <c r="AM756" t="str">
        <f t="shared" si="95"/>
        <v>November</v>
      </c>
    </row>
    <row r="757" spans="1:39" x14ac:dyDescent="0.3">
      <c r="A757" s="1">
        <v>44436</v>
      </c>
      <c r="B757" t="s">
        <v>39</v>
      </c>
      <c r="C757" t="s">
        <v>40</v>
      </c>
      <c r="D757" t="s">
        <v>41</v>
      </c>
      <c r="E757">
        <v>19805</v>
      </c>
      <c r="F757">
        <v>1664</v>
      </c>
      <c r="G757" t="s">
        <v>133</v>
      </c>
      <c r="H757" t="s">
        <v>134</v>
      </c>
      <c r="I757" t="s">
        <v>42</v>
      </c>
      <c r="J757" t="s">
        <v>43</v>
      </c>
      <c r="K757">
        <v>1136</v>
      </c>
      <c r="L757">
        <v>1136</v>
      </c>
      <c r="M757">
        <v>0</v>
      </c>
      <c r="N757">
        <v>11</v>
      </c>
      <c r="O757">
        <v>1147</v>
      </c>
      <c r="P757">
        <v>1341</v>
      </c>
      <c r="Q757">
        <v>8</v>
      </c>
      <c r="R757">
        <v>1357</v>
      </c>
      <c r="S757">
        <v>1349</v>
      </c>
      <c r="T757">
        <v>-8</v>
      </c>
      <c r="U757">
        <v>0</v>
      </c>
      <c r="V757">
        <v>0</v>
      </c>
      <c r="W757">
        <v>141</v>
      </c>
      <c r="X757">
        <v>133</v>
      </c>
      <c r="Y757">
        <v>114</v>
      </c>
      <c r="Z757">
        <v>814</v>
      </c>
      <c r="AF757" t="str">
        <f t="shared" si="96"/>
        <v>13:49</v>
      </c>
      <c r="AG757" t="str">
        <f t="shared" si="91"/>
        <v>11:36</v>
      </c>
      <c r="AH757" s="5">
        <f t="shared" si="92"/>
        <v>9.2361111111111061E-2</v>
      </c>
      <c r="AI757" t="str">
        <f t="shared" si="97"/>
        <v>Morning</v>
      </c>
      <c r="AJ757" t="str">
        <f t="shared" si="98"/>
        <v>REMOVE</v>
      </c>
      <c r="AK757" t="str">
        <f t="shared" si="93"/>
        <v>Saturday</v>
      </c>
      <c r="AL757" t="str">
        <f t="shared" si="94"/>
        <v>OnTime</v>
      </c>
      <c r="AM757" t="str">
        <f t="shared" si="95"/>
        <v>August</v>
      </c>
    </row>
    <row r="758" spans="1:39" x14ac:dyDescent="0.3">
      <c r="A758" s="1">
        <v>43948</v>
      </c>
      <c r="B758" t="s">
        <v>122</v>
      </c>
      <c r="C758" t="s">
        <v>123</v>
      </c>
      <c r="D758" t="s">
        <v>124</v>
      </c>
      <c r="E758">
        <v>20304</v>
      </c>
      <c r="F758">
        <v>5135</v>
      </c>
      <c r="G758" t="s">
        <v>462</v>
      </c>
      <c r="H758" t="s">
        <v>463</v>
      </c>
      <c r="I758" t="s">
        <v>99</v>
      </c>
      <c r="J758" t="s">
        <v>43</v>
      </c>
      <c r="K758">
        <v>1015</v>
      </c>
      <c r="L758">
        <v>1009</v>
      </c>
      <c r="M758">
        <v>-6</v>
      </c>
      <c r="N758">
        <v>4</v>
      </c>
      <c r="O758">
        <v>1013</v>
      </c>
      <c r="P758">
        <v>1047</v>
      </c>
      <c r="Q758">
        <v>8</v>
      </c>
      <c r="R758">
        <v>1118</v>
      </c>
      <c r="S758">
        <v>1055</v>
      </c>
      <c r="T758">
        <v>-23</v>
      </c>
      <c r="U758">
        <v>0</v>
      </c>
      <c r="V758">
        <v>0</v>
      </c>
      <c r="W758">
        <v>63</v>
      </c>
      <c r="X758">
        <v>46</v>
      </c>
      <c r="Y758">
        <v>34</v>
      </c>
      <c r="Z758">
        <v>151</v>
      </c>
      <c r="AF758" t="str">
        <f t="shared" si="96"/>
        <v>10:55</v>
      </c>
      <c r="AG758" t="str">
        <f t="shared" si="91"/>
        <v>10:09</v>
      </c>
      <c r="AH758" s="5">
        <f t="shared" si="92"/>
        <v>3.1944444444444442E-2</v>
      </c>
      <c r="AI758" t="str">
        <f t="shared" si="97"/>
        <v>Morning</v>
      </c>
      <c r="AJ758" t="str">
        <f t="shared" si="98"/>
        <v>REMOVE</v>
      </c>
      <c r="AK758" t="str">
        <f t="shared" si="93"/>
        <v>Monday</v>
      </c>
      <c r="AL758" t="str">
        <f t="shared" si="94"/>
        <v>OnTime</v>
      </c>
      <c r="AM758" t="str">
        <f t="shared" si="95"/>
        <v>April</v>
      </c>
    </row>
    <row r="759" spans="1:39" x14ac:dyDescent="0.3">
      <c r="A759" s="1">
        <v>45063</v>
      </c>
      <c r="B759" t="s">
        <v>122</v>
      </c>
      <c r="C759" t="s">
        <v>123</v>
      </c>
      <c r="D759" t="s">
        <v>124</v>
      </c>
      <c r="E759">
        <v>20304</v>
      </c>
      <c r="F759">
        <v>4231</v>
      </c>
      <c r="G759" t="s">
        <v>309</v>
      </c>
      <c r="H759" t="s">
        <v>310</v>
      </c>
      <c r="I759" t="s">
        <v>120</v>
      </c>
      <c r="J759" t="s">
        <v>121</v>
      </c>
      <c r="K759">
        <v>1532</v>
      </c>
      <c r="L759">
        <v>1526</v>
      </c>
      <c r="M759">
        <v>-6</v>
      </c>
      <c r="N759">
        <v>14</v>
      </c>
      <c r="O759">
        <v>1540</v>
      </c>
      <c r="P759">
        <v>1623</v>
      </c>
      <c r="Q759">
        <v>4</v>
      </c>
      <c r="R759">
        <v>1643</v>
      </c>
      <c r="S759">
        <v>1627</v>
      </c>
      <c r="T759">
        <v>-16</v>
      </c>
      <c r="U759">
        <v>0</v>
      </c>
      <c r="V759">
        <v>0</v>
      </c>
      <c r="W759">
        <v>71</v>
      </c>
      <c r="X759">
        <v>61</v>
      </c>
      <c r="Y759">
        <v>43</v>
      </c>
      <c r="Z759">
        <v>272</v>
      </c>
      <c r="AF759" t="str">
        <f t="shared" si="96"/>
        <v>16:27</v>
      </c>
      <c r="AG759" t="str">
        <f t="shared" si="91"/>
        <v>15:26</v>
      </c>
      <c r="AH759" s="5">
        <f t="shared" si="92"/>
        <v>4.2361111111111072E-2</v>
      </c>
      <c r="AI759" t="str">
        <f t="shared" si="97"/>
        <v>Afternoon</v>
      </c>
      <c r="AJ759" t="str">
        <f t="shared" si="98"/>
        <v>REMOVE</v>
      </c>
      <c r="AK759" t="str">
        <f t="shared" si="93"/>
        <v>Wednesday</v>
      </c>
      <c r="AL759" t="str">
        <f t="shared" si="94"/>
        <v>OnTime</v>
      </c>
      <c r="AM759" t="str">
        <f t="shared" si="95"/>
        <v>May</v>
      </c>
    </row>
    <row r="760" spans="1:39" x14ac:dyDescent="0.3">
      <c r="A760" s="1">
        <v>44967</v>
      </c>
      <c r="B760" t="s">
        <v>7</v>
      </c>
      <c r="C760" t="s">
        <v>8</v>
      </c>
      <c r="D760" t="s">
        <v>9</v>
      </c>
      <c r="E760">
        <v>19977</v>
      </c>
      <c r="F760">
        <v>2163</v>
      </c>
      <c r="G760" t="s">
        <v>133</v>
      </c>
      <c r="H760" t="s">
        <v>134</v>
      </c>
      <c r="I760" t="s">
        <v>12</v>
      </c>
      <c r="J760" t="s">
        <v>13</v>
      </c>
      <c r="K760">
        <v>1902</v>
      </c>
      <c r="L760">
        <v>1929</v>
      </c>
      <c r="M760">
        <v>27</v>
      </c>
      <c r="N760">
        <v>10</v>
      </c>
      <c r="O760">
        <v>1939</v>
      </c>
      <c r="P760">
        <v>2144</v>
      </c>
      <c r="Q760">
        <v>5</v>
      </c>
      <c r="R760">
        <v>2152</v>
      </c>
      <c r="S760">
        <v>2149</v>
      </c>
      <c r="T760">
        <v>-3</v>
      </c>
      <c r="U760">
        <v>0</v>
      </c>
      <c r="V760">
        <v>0</v>
      </c>
      <c r="W760">
        <v>170</v>
      </c>
      <c r="X760">
        <v>140</v>
      </c>
      <c r="Y760">
        <v>125</v>
      </c>
      <c r="Z760">
        <v>997</v>
      </c>
      <c r="AF760" t="str">
        <f t="shared" si="96"/>
        <v>21:49</v>
      </c>
      <c r="AG760" t="str">
        <f t="shared" si="91"/>
        <v>19:29</v>
      </c>
      <c r="AH760" s="5">
        <f t="shared" si="92"/>
        <v>9.722222222222221E-2</v>
      </c>
      <c r="AI760" t="str">
        <f t="shared" si="97"/>
        <v>Evening</v>
      </c>
      <c r="AJ760" t="str">
        <f t="shared" si="98"/>
        <v>REMOVE</v>
      </c>
      <c r="AK760" t="str">
        <f t="shared" si="93"/>
        <v>Friday</v>
      </c>
      <c r="AL760" t="str">
        <f t="shared" si="94"/>
        <v>OnTime</v>
      </c>
      <c r="AM760" t="str">
        <f t="shared" si="95"/>
        <v>February</v>
      </c>
    </row>
    <row r="761" spans="1:39" x14ac:dyDescent="0.3">
      <c r="A761" s="1">
        <v>44222</v>
      </c>
      <c r="B761" t="s">
        <v>32</v>
      </c>
      <c r="C761" t="s">
        <v>33</v>
      </c>
      <c r="D761" t="s">
        <v>34</v>
      </c>
      <c r="E761">
        <v>19393</v>
      </c>
      <c r="F761">
        <v>1878</v>
      </c>
      <c r="G761" t="s">
        <v>66</v>
      </c>
      <c r="H761" t="s">
        <v>67</v>
      </c>
      <c r="I761" t="s">
        <v>72</v>
      </c>
      <c r="J761" t="s">
        <v>73</v>
      </c>
      <c r="K761">
        <v>1255</v>
      </c>
      <c r="L761">
        <v>1251</v>
      </c>
      <c r="M761">
        <v>-4</v>
      </c>
      <c r="N761">
        <v>19</v>
      </c>
      <c r="O761">
        <v>1310</v>
      </c>
      <c r="P761">
        <v>1525</v>
      </c>
      <c r="Q761">
        <v>4</v>
      </c>
      <c r="R761">
        <v>1540</v>
      </c>
      <c r="S761">
        <v>1529</v>
      </c>
      <c r="T761">
        <v>-11</v>
      </c>
      <c r="U761">
        <v>0</v>
      </c>
      <c r="V761">
        <v>0</v>
      </c>
      <c r="W761">
        <v>105</v>
      </c>
      <c r="X761">
        <v>98</v>
      </c>
      <c r="Y761">
        <v>75</v>
      </c>
      <c r="Z761">
        <v>611</v>
      </c>
      <c r="AF761" t="str">
        <f t="shared" si="96"/>
        <v>15:29</v>
      </c>
      <c r="AG761" t="str">
        <f t="shared" si="91"/>
        <v>12:51</v>
      </c>
      <c r="AH761" s="5">
        <f t="shared" si="92"/>
        <v>0.10972222222222228</v>
      </c>
      <c r="AI761" t="str">
        <f t="shared" si="97"/>
        <v>Afternoon</v>
      </c>
      <c r="AJ761" t="str">
        <f t="shared" si="98"/>
        <v>REMOVE</v>
      </c>
      <c r="AK761" t="str">
        <f t="shared" si="93"/>
        <v>Tuesday</v>
      </c>
      <c r="AL761" t="str">
        <f t="shared" si="94"/>
        <v>OnTime</v>
      </c>
      <c r="AM761" t="str">
        <f t="shared" si="95"/>
        <v>January</v>
      </c>
    </row>
    <row r="762" spans="1:39" x14ac:dyDescent="0.3">
      <c r="A762" s="1">
        <v>44758</v>
      </c>
      <c r="B762" t="s">
        <v>14</v>
      </c>
      <c r="C762" t="s">
        <v>15</v>
      </c>
      <c r="D762" t="s">
        <v>16</v>
      </c>
      <c r="E762">
        <v>19790</v>
      </c>
      <c r="F762">
        <v>1365</v>
      </c>
      <c r="G762" t="s">
        <v>178</v>
      </c>
      <c r="H762" t="s">
        <v>179</v>
      </c>
      <c r="I762" t="s">
        <v>144</v>
      </c>
      <c r="J762" t="s">
        <v>145</v>
      </c>
      <c r="K762">
        <v>600</v>
      </c>
      <c r="L762">
        <v>556</v>
      </c>
      <c r="M762">
        <v>-4</v>
      </c>
      <c r="N762">
        <v>13</v>
      </c>
      <c r="O762">
        <v>609</v>
      </c>
      <c r="P762">
        <v>724</v>
      </c>
      <c r="Q762">
        <v>7</v>
      </c>
      <c r="R762">
        <v>739</v>
      </c>
      <c r="S762">
        <v>731</v>
      </c>
      <c r="T762">
        <v>-8</v>
      </c>
      <c r="U762">
        <v>0</v>
      </c>
      <c r="V762">
        <v>0</v>
      </c>
      <c r="W762">
        <v>99</v>
      </c>
      <c r="X762">
        <v>95</v>
      </c>
      <c r="Y762">
        <v>75</v>
      </c>
      <c r="Z762">
        <v>453</v>
      </c>
      <c r="AF762" t="str">
        <f t="shared" si="96"/>
        <v>07:31</v>
      </c>
      <c r="AG762" t="str">
        <f t="shared" si="91"/>
        <v>05:56</v>
      </c>
      <c r="AH762" s="5">
        <f t="shared" si="92"/>
        <v>6.597222222222221E-2</v>
      </c>
      <c r="AI762" t="str">
        <f t="shared" si="97"/>
        <v>Night</v>
      </c>
      <c r="AJ762" t="str">
        <f t="shared" si="98"/>
        <v>REMOVE</v>
      </c>
      <c r="AK762" t="str">
        <f t="shared" si="93"/>
        <v>Saturday</v>
      </c>
      <c r="AL762" t="str">
        <f t="shared" si="94"/>
        <v>OnTime</v>
      </c>
      <c r="AM762" t="str">
        <f t="shared" si="95"/>
        <v>July</v>
      </c>
    </row>
    <row r="763" spans="1:39" x14ac:dyDescent="0.3">
      <c r="A763" s="1">
        <v>43682</v>
      </c>
      <c r="B763" t="s">
        <v>81</v>
      </c>
      <c r="C763" t="s">
        <v>82</v>
      </c>
      <c r="D763" t="s">
        <v>83</v>
      </c>
      <c r="E763">
        <v>20409</v>
      </c>
      <c r="F763">
        <v>523</v>
      </c>
      <c r="G763" t="s">
        <v>84</v>
      </c>
      <c r="H763" t="s">
        <v>85</v>
      </c>
      <c r="I763" t="s">
        <v>53</v>
      </c>
      <c r="J763" t="s">
        <v>54</v>
      </c>
      <c r="K763">
        <v>1116</v>
      </c>
      <c r="L763">
        <v>1106</v>
      </c>
      <c r="M763">
        <v>-10</v>
      </c>
      <c r="N763">
        <v>14</v>
      </c>
      <c r="O763">
        <v>1120</v>
      </c>
      <c r="P763">
        <v>1329</v>
      </c>
      <c r="Q763">
        <v>11</v>
      </c>
      <c r="R763">
        <v>1417</v>
      </c>
      <c r="S763">
        <v>1340</v>
      </c>
      <c r="T763">
        <v>-37</v>
      </c>
      <c r="U763">
        <v>0</v>
      </c>
      <c r="V763">
        <v>0</v>
      </c>
      <c r="W763">
        <v>361</v>
      </c>
      <c r="X763">
        <v>334</v>
      </c>
      <c r="Y763">
        <v>309</v>
      </c>
      <c r="Z763">
        <v>2475</v>
      </c>
      <c r="AF763" t="str">
        <f t="shared" si="96"/>
        <v>13:40</v>
      </c>
      <c r="AG763" t="str">
        <f t="shared" si="91"/>
        <v>11:06</v>
      </c>
      <c r="AH763" s="5">
        <f t="shared" si="92"/>
        <v>0.1069444444444444</v>
      </c>
      <c r="AI763" t="str">
        <f t="shared" si="97"/>
        <v>Morning</v>
      </c>
      <c r="AJ763" t="str">
        <f t="shared" si="98"/>
        <v>REMOVE</v>
      </c>
      <c r="AK763" t="str">
        <f t="shared" si="93"/>
        <v>Monday</v>
      </c>
      <c r="AL763" t="str">
        <f t="shared" si="94"/>
        <v>OnTime</v>
      </c>
      <c r="AM763" t="str">
        <f t="shared" si="95"/>
        <v>August</v>
      </c>
    </row>
    <row r="764" spans="1:39" x14ac:dyDescent="0.3">
      <c r="A764" s="1">
        <v>44801</v>
      </c>
      <c r="B764" t="s">
        <v>14</v>
      </c>
      <c r="C764" t="s">
        <v>15</v>
      </c>
      <c r="D764" t="s">
        <v>16</v>
      </c>
      <c r="E764">
        <v>19790</v>
      </c>
      <c r="F764">
        <v>1137</v>
      </c>
      <c r="G764" t="s">
        <v>60</v>
      </c>
      <c r="H764" t="s">
        <v>61</v>
      </c>
      <c r="I764" t="s">
        <v>53</v>
      </c>
      <c r="J764" t="s">
        <v>54</v>
      </c>
      <c r="K764">
        <v>2256</v>
      </c>
      <c r="L764">
        <v>2301</v>
      </c>
      <c r="M764">
        <v>5</v>
      </c>
      <c r="N764">
        <v>22</v>
      </c>
      <c r="O764">
        <v>2323</v>
      </c>
      <c r="P764">
        <v>37</v>
      </c>
      <c r="Q764">
        <v>6</v>
      </c>
      <c r="R764">
        <v>31</v>
      </c>
      <c r="S764">
        <v>43</v>
      </c>
      <c r="T764">
        <v>12</v>
      </c>
      <c r="U764">
        <v>0</v>
      </c>
      <c r="V764">
        <v>0</v>
      </c>
      <c r="W764">
        <v>275</v>
      </c>
      <c r="X764">
        <v>282</v>
      </c>
      <c r="Y764">
        <v>254</v>
      </c>
      <c r="Z764">
        <v>1947</v>
      </c>
      <c r="AF764" t="str">
        <f t="shared" si="96"/>
        <v>00:43</v>
      </c>
      <c r="AG764" t="str">
        <f t="shared" si="91"/>
        <v>23:01</v>
      </c>
      <c r="AH764" s="5">
        <f t="shared" si="92"/>
        <v>-0.9291666666666667</v>
      </c>
      <c r="AI764" t="str">
        <f t="shared" si="97"/>
        <v>Evening</v>
      </c>
      <c r="AJ764" t="str">
        <f t="shared" si="98"/>
        <v>KEEP</v>
      </c>
      <c r="AK764" t="str">
        <f t="shared" si="93"/>
        <v>Sunday</v>
      </c>
      <c r="AL764" t="str">
        <f t="shared" si="94"/>
        <v>OnTime</v>
      </c>
      <c r="AM764" t="str">
        <f t="shared" si="95"/>
        <v>August</v>
      </c>
    </row>
    <row r="765" spans="1:39" x14ac:dyDescent="0.3">
      <c r="A765" s="1">
        <v>44275</v>
      </c>
      <c r="B765" t="s">
        <v>122</v>
      </c>
      <c r="C765" t="s">
        <v>123</v>
      </c>
      <c r="D765" t="s">
        <v>124</v>
      </c>
      <c r="E765">
        <v>20304</v>
      </c>
      <c r="F765">
        <v>5827</v>
      </c>
      <c r="G765" t="s">
        <v>202</v>
      </c>
      <c r="H765" t="s">
        <v>203</v>
      </c>
      <c r="I765" t="s">
        <v>23</v>
      </c>
      <c r="J765" t="s">
        <v>24</v>
      </c>
      <c r="K765">
        <v>1037</v>
      </c>
      <c r="L765">
        <v>1032</v>
      </c>
      <c r="M765">
        <v>-5</v>
      </c>
      <c r="N765">
        <v>8</v>
      </c>
      <c r="O765">
        <v>1040</v>
      </c>
      <c r="P765">
        <v>1152</v>
      </c>
      <c r="Q765">
        <v>4</v>
      </c>
      <c r="R765">
        <v>1214</v>
      </c>
      <c r="S765">
        <v>1156</v>
      </c>
      <c r="T765">
        <v>-18</v>
      </c>
      <c r="U765">
        <v>0</v>
      </c>
      <c r="V765">
        <v>0</v>
      </c>
      <c r="W765">
        <v>97</v>
      </c>
      <c r="X765">
        <v>84</v>
      </c>
      <c r="Y765">
        <v>72</v>
      </c>
      <c r="Z765">
        <v>421</v>
      </c>
      <c r="AF765" t="str">
        <f t="shared" si="96"/>
        <v>11:56</v>
      </c>
      <c r="AG765" t="str">
        <f t="shared" si="91"/>
        <v>10:32</v>
      </c>
      <c r="AH765" s="5">
        <f t="shared" si="92"/>
        <v>5.8333333333333348E-2</v>
      </c>
      <c r="AI765" t="str">
        <f t="shared" si="97"/>
        <v>Morning</v>
      </c>
      <c r="AJ765" t="str">
        <f t="shared" si="98"/>
        <v>REMOVE</v>
      </c>
      <c r="AK765" t="str">
        <f t="shared" si="93"/>
        <v>Saturday</v>
      </c>
      <c r="AL765" t="str">
        <f t="shared" si="94"/>
        <v>OnTime</v>
      </c>
      <c r="AM765" t="str">
        <f t="shared" si="95"/>
        <v>March</v>
      </c>
    </row>
    <row r="766" spans="1:39" x14ac:dyDescent="0.3">
      <c r="A766" s="1">
        <v>44003</v>
      </c>
      <c r="B766" t="s">
        <v>39</v>
      </c>
      <c r="C766" t="s">
        <v>40</v>
      </c>
      <c r="D766" t="s">
        <v>41</v>
      </c>
      <c r="E766">
        <v>19805</v>
      </c>
      <c r="F766">
        <v>2080</v>
      </c>
      <c r="G766" t="s">
        <v>97</v>
      </c>
      <c r="H766" t="s">
        <v>98</v>
      </c>
      <c r="I766" t="s">
        <v>80</v>
      </c>
      <c r="J766" t="s">
        <v>67</v>
      </c>
      <c r="K766">
        <v>935</v>
      </c>
      <c r="L766">
        <v>933</v>
      </c>
      <c r="M766">
        <v>-2</v>
      </c>
      <c r="N766">
        <v>16</v>
      </c>
      <c r="O766">
        <v>949</v>
      </c>
      <c r="P766">
        <v>1007</v>
      </c>
      <c r="Q766">
        <v>8</v>
      </c>
      <c r="R766">
        <v>1048</v>
      </c>
      <c r="S766">
        <v>1015</v>
      </c>
      <c r="T766">
        <v>-33</v>
      </c>
      <c r="U766">
        <v>0</v>
      </c>
      <c r="V766">
        <v>0</v>
      </c>
      <c r="W766">
        <v>133</v>
      </c>
      <c r="X766">
        <v>102</v>
      </c>
      <c r="Y766">
        <v>78</v>
      </c>
      <c r="Z766">
        <v>599</v>
      </c>
      <c r="AF766" t="str">
        <f t="shared" si="96"/>
        <v>10:15</v>
      </c>
      <c r="AG766" t="str">
        <f t="shared" si="91"/>
        <v>09:33</v>
      </c>
      <c r="AH766" s="5">
        <f t="shared" si="92"/>
        <v>2.9166666666666674E-2</v>
      </c>
      <c r="AI766" t="str">
        <f t="shared" si="97"/>
        <v>Morning</v>
      </c>
      <c r="AJ766" t="str">
        <f t="shared" si="98"/>
        <v>REMOVE</v>
      </c>
      <c r="AK766" t="str">
        <f t="shared" si="93"/>
        <v>Sunday</v>
      </c>
      <c r="AL766" t="str">
        <f t="shared" si="94"/>
        <v>OnTime</v>
      </c>
      <c r="AM766" t="str">
        <f t="shared" si="95"/>
        <v>June</v>
      </c>
    </row>
    <row r="767" spans="1:39" x14ac:dyDescent="0.3">
      <c r="A767" s="1">
        <v>44251</v>
      </c>
      <c r="B767" t="s">
        <v>32</v>
      </c>
      <c r="C767" t="s">
        <v>33</v>
      </c>
      <c r="D767" t="s">
        <v>34</v>
      </c>
      <c r="E767">
        <v>19393</v>
      </c>
      <c r="F767">
        <v>4572</v>
      </c>
      <c r="G767" t="s">
        <v>72</v>
      </c>
      <c r="H767" t="s">
        <v>73</v>
      </c>
      <c r="I767" t="s">
        <v>60</v>
      </c>
      <c r="J767" t="s">
        <v>61</v>
      </c>
      <c r="K767">
        <v>1415</v>
      </c>
      <c r="L767">
        <v>1411</v>
      </c>
      <c r="M767">
        <v>-4</v>
      </c>
      <c r="N767">
        <v>9</v>
      </c>
      <c r="O767">
        <v>1420</v>
      </c>
      <c r="P767">
        <v>1553</v>
      </c>
      <c r="Q767">
        <v>4</v>
      </c>
      <c r="R767">
        <v>1615</v>
      </c>
      <c r="S767">
        <v>1557</v>
      </c>
      <c r="T767">
        <v>-18</v>
      </c>
      <c r="U767">
        <v>0</v>
      </c>
      <c r="V767">
        <v>0</v>
      </c>
      <c r="W767">
        <v>120</v>
      </c>
      <c r="X767">
        <v>106</v>
      </c>
      <c r="Y767">
        <v>93</v>
      </c>
      <c r="Z767">
        <v>577</v>
      </c>
      <c r="AF767" t="str">
        <f t="shared" si="96"/>
        <v>15:57</v>
      </c>
      <c r="AG767" t="str">
        <f t="shared" si="91"/>
        <v>14:11</v>
      </c>
      <c r="AH767" s="5">
        <f t="shared" si="92"/>
        <v>7.3611111111111072E-2</v>
      </c>
      <c r="AI767" t="str">
        <f t="shared" si="97"/>
        <v>Afternoon</v>
      </c>
      <c r="AJ767" t="str">
        <f t="shared" si="98"/>
        <v>REMOVE</v>
      </c>
      <c r="AK767" t="str">
        <f t="shared" si="93"/>
        <v>Wednesday</v>
      </c>
      <c r="AL767" t="str">
        <f t="shared" si="94"/>
        <v>OnTime</v>
      </c>
      <c r="AM767" t="str">
        <f t="shared" si="95"/>
        <v>February</v>
      </c>
    </row>
    <row r="768" spans="1:39" x14ac:dyDescent="0.3">
      <c r="A768" s="1">
        <v>43958</v>
      </c>
      <c r="B768" t="s">
        <v>94</v>
      </c>
      <c r="C768" t="s">
        <v>95</v>
      </c>
      <c r="D768" t="s">
        <v>96</v>
      </c>
      <c r="E768">
        <v>20397</v>
      </c>
      <c r="F768">
        <v>5017</v>
      </c>
      <c r="G768" t="s">
        <v>30</v>
      </c>
      <c r="H768" t="s">
        <v>31</v>
      </c>
      <c r="I768" t="s">
        <v>458</v>
      </c>
      <c r="J768" t="s">
        <v>459</v>
      </c>
      <c r="K768">
        <v>1655</v>
      </c>
      <c r="L768">
        <v>1652</v>
      </c>
      <c r="M768">
        <v>-3</v>
      </c>
      <c r="N768">
        <v>17</v>
      </c>
      <c r="O768">
        <v>1709</v>
      </c>
      <c r="P768">
        <v>1958</v>
      </c>
      <c r="Q768">
        <v>3</v>
      </c>
      <c r="R768">
        <v>2015</v>
      </c>
      <c r="S768">
        <v>2001</v>
      </c>
      <c r="T768">
        <v>-14</v>
      </c>
      <c r="U768">
        <v>0</v>
      </c>
      <c r="V768">
        <v>0</v>
      </c>
      <c r="W768">
        <v>140</v>
      </c>
      <c r="X768">
        <v>129</v>
      </c>
      <c r="Y768">
        <v>109</v>
      </c>
      <c r="Z768">
        <v>861</v>
      </c>
      <c r="AF768" t="str">
        <f t="shared" si="96"/>
        <v>20:01</v>
      </c>
      <c r="AG768" t="str">
        <f t="shared" ref="AG768:AG831" si="99">TEXT(INT(L768/100),"00") &amp; ":" &amp; TEXT(MOD(L768,100),"00")</f>
        <v>16:52</v>
      </c>
      <c r="AH768" s="5">
        <f t="shared" ref="AH768:AH831" si="100">AF768-AG768</f>
        <v>0.13125000000000009</v>
      </c>
      <c r="AI768" t="str">
        <f t="shared" si="97"/>
        <v>Afternoon</v>
      </c>
      <c r="AJ768" t="str">
        <f t="shared" si="98"/>
        <v>REMOVE</v>
      </c>
      <c r="AK768" t="str">
        <f t="shared" si="93"/>
        <v>Thursday</v>
      </c>
      <c r="AL768" t="str">
        <f t="shared" si="94"/>
        <v>OnTime</v>
      </c>
      <c r="AM768" t="str">
        <f t="shared" si="95"/>
        <v>May</v>
      </c>
    </row>
    <row r="769" spans="1:39" x14ac:dyDescent="0.3">
      <c r="A769" s="1">
        <v>44813</v>
      </c>
      <c r="B769" t="s">
        <v>55</v>
      </c>
      <c r="C769" t="s">
        <v>56</v>
      </c>
      <c r="D769" t="s">
        <v>57</v>
      </c>
      <c r="E769">
        <v>19930</v>
      </c>
      <c r="F769">
        <v>388</v>
      </c>
      <c r="G769" t="s">
        <v>464</v>
      </c>
      <c r="H769" t="s">
        <v>465</v>
      </c>
      <c r="I769" t="s">
        <v>345</v>
      </c>
      <c r="J769" t="s">
        <v>346</v>
      </c>
      <c r="K769">
        <v>1317</v>
      </c>
      <c r="L769">
        <v>1355</v>
      </c>
      <c r="M769">
        <v>38</v>
      </c>
      <c r="N769">
        <v>6</v>
      </c>
      <c r="O769">
        <v>1401</v>
      </c>
      <c r="P769">
        <v>1521</v>
      </c>
      <c r="Q769">
        <v>4</v>
      </c>
      <c r="R769">
        <v>1445</v>
      </c>
      <c r="S769">
        <v>1525</v>
      </c>
      <c r="T769">
        <v>40</v>
      </c>
      <c r="U769">
        <v>0</v>
      </c>
      <c r="V769">
        <v>0</v>
      </c>
      <c r="W769">
        <v>88</v>
      </c>
      <c r="X769">
        <v>90</v>
      </c>
      <c r="Y769">
        <v>80</v>
      </c>
      <c r="Z769">
        <v>548</v>
      </c>
      <c r="AA769">
        <v>0</v>
      </c>
      <c r="AB769">
        <v>0</v>
      </c>
      <c r="AC769">
        <v>2</v>
      </c>
      <c r="AD769">
        <v>0</v>
      </c>
      <c r="AE769">
        <v>38</v>
      </c>
      <c r="AF769" t="str">
        <f t="shared" si="96"/>
        <v>15:25</v>
      </c>
      <c r="AG769" t="str">
        <f t="shared" si="99"/>
        <v>13:55</v>
      </c>
      <c r="AH769" s="5">
        <f t="shared" si="100"/>
        <v>6.25E-2</v>
      </c>
      <c r="AI769" t="str">
        <f t="shared" si="97"/>
        <v>Afternoon</v>
      </c>
      <c r="AJ769" t="str">
        <f t="shared" si="98"/>
        <v>KEEP</v>
      </c>
      <c r="AK769" t="str">
        <f t="shared" si="93"/>
        <v>Friday</v>
      </c>
      <c r="AL769" t="str">
        <f t="shared" si="94"/>
        <v>Delayed</v>
      </c>
      <c r="AM769" t="str">
        <f t="shared" si="95"/>
        <v>September</v>
      </c>
    </row>
    <row r="770" spans="1:39" x14ac:dyDescent="0.3">
      <c r="A770" s="1">
        <v>43564</v>
      </c>
      <c r="B770" t="s">
        <v>94</v>
      </c>
      <c r="C770" t="s">
        <v>95</v>
      </c>
      <c r="D770" t="s">
        <v>96</v>
      </c>
      <c r="E770">
        <v>20397</v>
      </c>
      <c r="F770">
        <v>5704</v>
      </c>
      <c r="G770" t="s">
        <v>97</v>
      </c>
      <c r="H770" t="s">
        <v>98</v>
      </c>
      <c r="I770" t="s">
        <v>305</v>
      </c>
      <c r="J770" t="s">
        <v>306</v>
      </c>
      <c r="K770">
        <v>1755</v>
      </c>
      <c r="L770">
        <v>1925</v>
      </c>
      <c r="M770">
        <v>90</v>
      </c>
      <c r="N770">
        <v>26</v>
      </c>
      <c r="O770">
        <v>1951</v>
      </c>
      <c r="P770">
        <v>2044</v>
      </c>
      <c r="Q770">
        <v>4</v>
      </c>
      <c r="R770">
        <v>1921</v>
      </c>
      <c r="S770">
        <v>2048</v>
      </c>
      <c r="T770">
        <v>87</v>
      </c>
      <c r="U770">
        <v>0</v>
      </c>
      <c r="V770">
        <v>0</v>
      </c>
      <c r="W770">
        <v>86</v>
      </c>
      <c r="X770">
        <v>83</v>
      </c>
      <c r="Y770">
        <v>53</v>
      </c>
      <c r="Z770">
        <v>335</v>
      </c>
      <c r="AA770">
        <v>0</v>
      </c>
      <c r="AB770">
        <v>11</v>
      </c>
      <c r="AC770">
        <v>0</v>
      </c>
      <c r="AD770">
        <v>0</v>
      </c>
      <c r="AE770">
        <v>76</v>
      </c>
      <c r="AF770" t="str">
        <f t="shared" si="96"/>
        <v>20:48</v>
      </c>
      <c r="AG770" t="str">
        <f t="shared" si="99"/>
        <v>19:25</v>
      </c>
      <c r="AH770" s="5">
        <f t="shared" si="100"/>
        <v>5.7638888888888906E-2</v>
      </c>
      <c r="AI770" t="str">
        <f t="shared" si="97"/>
        <v>Evening</v>
      </c>
      <c r="AJ770" t="str">
        <f t="shared" si="98"/>
        <v>KEEP</v>
      </c>
      <c r="AK770" t="str">
        <f t="shared" si="93"/>
        <v>Tuesday</v>
      </c>
      <c r="AL770" t="str">
        <f t="shared" si="94"/>
        <v>Delayed</v>
      </c>
      <c r="AM770" t="str">
        <f t="shared" si="95"/>
        <v>April</v>
      </c>
    </row>
    <row r="771" spans="1:39" x14ac:dyDescent="0.3">
      <c r="A771" s="1">
        <v>45049</v>
      </c>
      <c r="B771" t="s">
        <v>7</v>
      </c>
      <c r="C771" t="s">
        <v>8</v>
      </c>
      <c r="D771" t="s">
        <v>9</v>
      </c>
      <c r="E771">
        <v>19977</v>
      </c>
      <c r="F771">
        <v>1251</v>
      </c>
      <c r="G771" t="s">
        <v>174</v>
      </c>
      <c r="H771" t="s">
        <v>175</v>
      </c>
      <c r="I771" t="s">
        <v>23</v>
      </c>
      <c r="J771" t="s">
        <v>24</v>
      </c>
      <c r="K771">
        <v>1942</v>
      </c>
      <c r="L771">
        <v>1942</v>
      </c>
      <c r="M771">
        <v>0</v>
      </c>
      <c r="N771">
        <v>12</v>
      </c>
      <c r="O771">
        <v>1954</v>
      </c>
      <c r="P771">
        <v>2133</v>
      </c>
      <c r="Q771">
        <v>4</v>
      </c>
      <c r="R771">
        <v>2150</v>
      </c>
      <c r="S771">
        <v>2137</v>
      </c>
      <c r="T771">
        <v>-13</v>
      </c>
      <c r="U771">
        <v>0</v>
      </c>
      <c r="V771">
        <v>0</v>
      </c>
      <c r="W771">
        <v>128</v>
      </c>
      <c r="X771">
        <v>115</v>
      </c>
      <c r="Y771">
        <v>99</v>
      </c>
      <c r="Z771">
        <v>651</v>
      </c>
      <c r="AF771" t="str">
        <f t="shared" si="96"/>
        <v>21:37</v>
      </c>
      <c r="AG771" t="str">
        <f t="shared" si="99"/>
        <v>19:42</v>
      </c>
      <c r="AH771" s="5">
        <f t="shared" si="100"/>
        <v>7.986111111111116E-2</v>
      </c>
      <c r="AI771" t="str">
        <f t="shared" si="97"/>
        <v>Evening</v>
      </c>
      <c r="AJ771" t="str">
        <f t="shared" si="98"/>
        <v>REMOVE</v>
      </c>
      <c r="AK771" t="str">
        <f t="shared" ref="AK771:AK834" si="101">TEXT(A771, "dddd")</f>
        <v>Wednesday</v>
      </c>
      <c r="AL771" t="str">
        <f t="shared" ref="AL771:AL834" si="102">IF(T771&gt; 15, "Delayed", "OnTime")</f>
        <v>OnTime</v>
      </c>
      <c r="AM771" t="str">
        <f t="shared" ref="AM771:AM834" si="103">TEXT(A771, "mmmm")</f>
        <v>May</v>
      </c>
    </row>
    <row r="772" spans="1:39" x14ac:dyDescent="0.3">
      <c r="A772" s="1">
        <v>44875</v>
      </c>
      <c r="B772" t="s">
        <v>155</v>
      </c>
      <c r="C772" t="s">
        <v>156</v>
      </c>
      <c r="D772" t="s">
        <v>157</v>
      </c>
      <c r="E772">
        <v>20398</v>
      </c>
      <c r="F772">
        <v>3672</v>
      </c>
      <c r="G772" t="s">
        <v>80</v>
      </c>
      <c r="H772" t="s">
        <v>67</v>
      </c>
      <c r="I772" t="s">
        <v>204</v>
      </c>
      <c r="J772" t="s">
        <v>205</v>
      </c>
      <c r="K772">
        <v>1310</v>
      </c>
      <c r="L772">
        <v>1442</v>
      </c>
      <c r="M772">
        <v>92</v>
      </c>
      <c r="N772">
        <v>8</v>
      </c>
      <c r="O772">
        <v>1450</v>
      </c>
      <c r="P772">
        <v>1723</v>
      </c>
      <c r="Q772">
        <v>8</v>
      </c>
      <c r="R772">
        <v>1623</v>
      </c>
      <c r="S772">
        <v>1731</v>
      </c>
      <c r="T772">
        <v>68</v>
      </c>
      <c r="U772">
        <v>0</v>
      </c>
      <c r="V772">
        <v>0</v>
      </c>
      <c r="W772">
        <v>133</v>
      </c>
      <c r="X772">
        <v>109</v>
      </c>
      <c r="Y772">
        <v>93</v>
      </c>
      <c r="Z772">
        <v>642</v>
      </c>
      <c r="AA772">
        <v>68</v>
      </c>
      <c r="AB772">
        <v>0</v>
      </c>
      <c r="AC772">
        <v>0</v>
      </c>
      <c r="AD772">
        <v>0</v>
      </c>
      <c r="AE772">
        <v>0</v>
      </c>
      <c r="AF772" t="str">
        <f t="shared" si="96"/>
        <v>17:31</v>
      </c>
      <c r="AG772" t="str">
        <f t="shared" si="99"/>
        <v>14:42</v>
      </c>
      <c r="AH772" s="5">
        <f t="shared" si="100"/>
        <v>0.11736111111111103</v>
      </c>
      <c r="AI772" t="str">
        <f t="shared" si="97"/>
        <v>Afternoon</v>
      </c>
      <c r="AJ772" t="str">
        <f t="shared" si="98"/>
        <v>KEEP</v>
      </c>
      <c r="AK772" t="str">
        <f t="shared" si="101"/>
        <v>Thursday</v>
      </c>
      <c r="AL772" t="str">
        <f t="shared" si="102"/>
        <v>Delayed</v>
      </c>
      <c r="AM772" t="str">
        <f t="shared" si="103"/>
        <v>November</v>
      </c>
    </row>
    <row r="773" spans="1:39" x14ac:dyDescent="0.3">
      <c r="A773" s="1">
        <v>43590</v>
      </c>
      <c r="B773" t="s">
        <v>171</v>
      </c>
      <c r="C773" t="s">
        <v>172</v>
      </c>
      <c r="D773" t="s">
        <v>173</v>
      </c>
      <c r="E773">
        <v>20378</v>
      </c>
      <c r="F773">
        <v>5864</v>
      </c>
      <c r="G773" t="s">
        <v>410</v>
      </c>
      <c r="H773" t="s">
        <v>411</v>
      </c>
      <c r="I773" t="s">
        <v>174</v>
      </c>
      <c r="J773" t="s">
        <v>175</v>
      </c>
      <c r="K773">
        <v>1211</v>
      </c>
      <c r="L773">
        <v>1209</v>
      </c>
      <c r="M773">
        <v>-2</v>
      </c>
      <c r="N773">
        <v>15</v>
      </c>
      <c r="O773">
        <v>1224</v>
      </c>
      <c r="P773">
        <v>1331</v>
      </c>
      <c r="Q773">
        <v>14</v>
      </c>
      <c r="R773">
        <v>1344</v>
      </c>
      <c r="S773">
        <v>1345</v>
      </c>
      <c r="T773">
        <v>1</v>
      </c>
      <c r="U773">
        <v>0</v>
      </c>
      <c r="V773">
        <v>0</v>
      </c>
      <c r="W773">
        <v>93</v>
      </c>
      <c r="X773">
        <v>96</v>
      </c>
      <c r="Y773">
        <v>67</v>
      </c>
      <c r="Z773">
        <v>455</v>
      </c>
      <c r="AF773" t="str">
        <f t="shared" si="96"/>
        <v>13:45</v>
      </c>
      <c r="AG773" t="str">
        <f t="shared" si="99"/>
        <v>12:09</v>
      </c>
      <c r="AH773" s="5">
        <f t="shared" si="100"/>
        <v>6.6666666666666652E-2</v>
      </c>
      <c r="AI773" t="str">
        <f t="shared" si="97"/>
        <v>Afternoon</v>
      </c>
      <c r="AJ773" t="str">
        <f t="shared" si="98"/>
        <v>REMOVE</v>
      </c>
      <c r="AK773" t="str">
        <f t="shared" si="101"/>
        <v>Sunday</v>
      </c>
      <c r="AL773" t="str">
        <f t="shared" si="102"/>
        <v>OnTime</v>
      </c>
      <c r="AM773" t="str">
        <f t="shared" si="103"/>
        <v>May</v>
      </c>
    </row>
    <row r="774" spans="1:39" x14ac:dyDescent="0.3">
      <c r="A774" s="1">
        <v>44427</v>
      </c>
      <c r="B774" t="s">
        <v>141</v>
      </c>
      <c r="C774" t="s">
        <v>142</v>
      </c>
      <c r="D774" t="s">
        <v>143</v>
      </c>
      <c r="E774">
        <v>20363</v>
      </c>
      <c r="F774">
        <v>5186</v>
      </c>
      <c r="G774" t="s">
        <v>144</v>
      </c>
      <c r="H774" t="s">
        <v>145</v>
      </c>
      <c r="I774" t="s">
        <v>190</v>
      </c>
      <c r="J774" t="s">
        <v>191</v>
      </c>
      <c r="K774">
        <v>1359</v>
      </c>
      <c r="L774">
        <v>1354</v>
      </c>
      <c r="M774">
        <v>-5</v>
      </c>
      <c r="N774">
        <v>13</v>
      </c>
      <c r="O774">
        <v>1407</v>
      </c>
      <c r="P774">
        <v>1520</v>
      </c>
      <c r="Q774">
        <v>3</v>
      </c>
      <c r="R774">
        <v>1540</v>
      </c>
      <c r="S774">
        <v>1523</v>
      </c>
      <c r="T774">
        <v>-17</v>
      </c>
      <c r="U774">
        <v>0</v>
      </c>
      <c r="V774">
        <v>0</v>
      </c>
      <c r="W774">
        <v>101</v>
      </c>
      <c r="X774">
        <v>89</v>
      </c>
      <c r="Y774">
        <v>73</v>
      </c>
      <c r="Z774">
        <v>508</v>
      </c>
      <c r="AF774" t="str">
        <f t="shared" si="96"/>
        <v>15:23</v>
      </c>
      <c r="AG774" t="str">
        <f t="shared" si="99"/>
        <v>13:54</v>
      </c>
      <c r="AH774" s="5">
        <f t="shared" si="100"/>
        <v>6.1805555555555558E-2</v>
      </c>
      <c r="AI774" t="str">
        <f t="shared" si="97"/>
        <v>Afternoon</v>
      </c>
      <c r="AJ774" t="str">
        <f t="shared" si="98"/>
        <v>REMOVE</v>
      </c>
      <c r="AK774" t="str">
        <f t="shared" si="101"/>
        <v>Thursday</v>
      </c>
      <c r="AL774" t="str">
        <f t="shared" si="102"/>
        <v>OnTime</v>
      </c>
      <c r="AM774" t="str">
        <f t="shared" si="103"/>
        <v>August</v>
      </c>
    </row>
    <row r="775" spans="1:39" x14ac:dyDescent="0.3">
      <c r="A775" s="1">
        <v>43520</v>
      </c>
      <c r="B775" t="s">
        <v>141</v>
      </c>
      <c r="C775" t="s">
        <v>142</v>
      </c>
      <c r="D775" t="s">
        <v>143</v>
      </c>
      <c r="E775">
        <v>20363</v>
      </c>
      <c r="F775">
        <v>5402</v>
      </c>
      <c r="G775" t="s">
        <v>466</v>
      </c>
      <c r="H775" t="s">
        <v>467</v>
      </c>
      <c r="I775" t="s">
        <v>150</v>
      </c>
      <c r="J775" t="s">
        <v>85</v>
      </c>
      <c r="K775">
        <v>1407</v>
      </c>
      <c r="L775">
        <v>1402</v>
      </c>
      <c r="M775">
        <v>-5</v>
      </c>
      <c r="N775">
        <v>58</v>
      </c>
      <c r="O775">
        <v>1500</v>
      </c>
      <c r="P775">
        <v>1617</v>
      </c>
      <c r="Q775">
        <v>6</v>
      </c>
      <c r="R775">
        <v>1600</v>
      </c>
      <c r="S775">
        <v>1623</v>
      </c>
      <c r="T775">
        <v>23</v>
      </c>
      <c r="U775">
        <v>0</v>
      </c>
      <c r="V775">
        <v>0</v>
      </c>
      <c r="W775">
        <v>113</v>
      </c>
      <c r="X775">
        <v>141</v>
      </c>
      <c r="Y775">
        <v>77</v>
      </c>
      <c r="Z775">
        <v>378</v>
      </c>
      <c r="AA775">
        <v>0</v>
      </c>
      <c r="AB775">
        <v>0</v>
      </c>
      <c r="AC775">
        <v>23</v>
      </c>
      <c r="AD775">
        <v>0</v>
      </c>
      <c r="AE775">
        <v>0</v>
      </c>
      <c r="AF775" t="str">
        <f t="shared" si="96"/>
        <v>16:23</v>
      </c>
      <c r="AG775" t="str">
        <f t="shared" si="99"/>
        <v>14:02</v>
      </c>
      <c r="AH775" s="5">
        <f t="shared" si="100"/>
        <v>9.7916666666666652E-2</v>
      </c>
      <c r="AI775" t="str">
        <f t="shared" si="97"/>
        <v>Afternoon</v>
      </c>
      <c r="AJ775" t="str">
        <f t="shared" si="98"/>
        <v>REMOVE</v>
      </c>
      <c r="AK775" t="str">
        <f t="shared" si="101"/>
        <v>Sunday</v>
      </c>
      <c r="AL775" t="str">
        <f t="shared" si="102"/>
        <v>Delayed</v>
      </c>
      <c r="AM775" t="str">
        <f t="shared" si="103"/>
        <v>February</v>
      </c>
    </row>
    <row r="776" spans="1:39" x14ac:dyDescent="0.3">
      <c r="A776" s="1">
        <v>44254</v>
      </c>
      <c r="B776" t="s">
        <v>39</v>
      </c>
      <c r="C776" t="s">
        <v>40</v>
      </c>
      <c r="D776" t="s">
        <v>41</v>
      </c>
      <c r="E776">
        <v>19805</v>
      </c>
      <c r="F776">
        <v>2340</v>
      </c>
      <c r="G776" t="s">
        <v>129</v>
      </c>
      <c r="H776" t="s">
        <v>130</v>
      </c>
      <c r="I776" t="s">
        <v>174</v>
      </c>
      <c r="J776" t="s">
        <v>175</v>
      </c>
      <c r="K776">
        <v>1618</v>
      </c>
      <c r="L776">
        <v>1608</v>
      </c>
      <c r="M776">
        <v>-10</v>
      </c>
      <c r="N776">
        <v>11</v>
      </c>
      <c r="O776">
        <v>1619</v>
      </c>
      <c r="P776">
        <v>1737</v>
      </c>
      <c r="Q776">
        <v>8</v>
      </c>
      <c r="R776">
        <v>1756</v>
      </c>
      <c r="S776">
        <v>1745</v>
      </c>
      <c r="T776">
        <v>-11</v>
      </c>
      <c r="U776">
        <v>0</v>
      </c>
      <c r="V776">
        <v>0</v>
      </c>
      <c r="W776">
        <v>158</v>
      </c>
      <c r="X776">
        <v>157</v>
      </c>
      <c r="Y776">
        <v>138</v>
      </c>
      <c r="Z776">
        <v>872</v>
      </c>
      <c r="AF776" t="str">
        <f t="shared" si="96"/>
        <v>17:45</v>
      </c>
      <c r="AG776" t="str">
        <f t="shared" si="99"/>
        <v>16:08</v>
      </c>
      <c r="AH776" s="5">
        <f t="shared" si="100"/>
        <v>6.7361111111111094E-2</v>
      </c>
      <c r="AI776" t="str">
        <f t="shared" si="97"/>
        <v>Afternoon</v>
      </c>
      <c r="AJ776" t="str">
        <f t="shared" si="98"/>
        <v>REMOVE</v>
      </c>
      <c r="AK776" t="str">
        <f t="shared" si="101"/>
        <v>Saturday</v>
      </c>
      <c r="AL776" t="str">
        <f t="shared" si="102"/>
        <v>OnTime</v>
      </c>
      <c r="AM776" t="str">
        <f t="shared" si="103"/>
        <v>February</v>
      </c>
    </row>
    <row r="777" spans="1:39" x14ac:dyDescent="0.3">
      <c r="A777" s="1">
        <v>44800</v>
      </c>
      <c r="B777" t="s">
        <v>14</v>
      </c>
      <c r="C777" t="s">
        <v>15</v>
      </c>
      <c r="D777" t="s">
        <v>16</v>
      </c>
      <c r="E777">
        <v>19790</v>
      </c>
      <c r="F777">
        <v>810</v>
      </c>
      <c r="G777" t="s">
        <v>144</v>
      </c>
      <c r="H777" t="s">
        <v>145</v>
      </c>
      <c r="I777" t="s">
        <v>174</v>
      </c>
      <c r="J777" t="s">
        <v>175</v>
      </c>
      <c r="K777">
        <v>844</v>
      </c>
      <c r="L777">
        <v>837</v>
      </c>
      <c r="M777">
        <v>-7</v>
      </c>
      <c r="N777">
        <v>13</v>
      </c>
      <c r="O777">
        <v>850</v>
      </c>
      <c r="P777">
        <v>928</v>
      </c>
      <c r="Q777">
        <v>7</v>
      </c>
      <c r="R777">
        <v>950</v>
      </c>
      <c r="S777">
        <v>935</v>
      </c>
      <c r="T777">
        <v>-15</v>
      </c>
      <c r="U777">
        <v>0</v>
      </c>
      <c r="V777">
        <v>0</v>
      </c>
      <c r="W777">
        <v>246</v>
      </c>
      <c r="X777">
        <v>238</v>
      </c>
      <c r="Y777">
        <v>218</v>
      </c>
      <c r="Z777">
        <v>1671</v>
      </c>
      <c r="AF777" t="str">
        <f t="shared" si="96"/>
        <v>09:35</v>
      </c>
      <c r="AG777" t="str">
        <f t="shared" si="99"/>
        <v>08:37</v>
      </c>
      <c r="AH777" s="5">
        <f t="shared" si="100"/>
        <v>4.0277777777777801E-2</v>
      </c>
      <c r="AI777" t="str">
        <f t="shared" si="97"/>
        <v>Morning</v>
      </c>
      <c r="AJ777" t="str">
        <f t="shared" si="98"/>
        <v>REMOVE</v>
      </c>
      <c r="AK777" t="str">
        <f t="shared" si="101"/>
        <v>Saturday</v>
      </c>
      <c r="AL777" t="str">
        <f t="shared" si="102"/>
        <v>OnTime</v>
      </c>
      <c r="AM777" t="str">
        <f t="shared" si="103"/>
        <v>August</v>
      </c>
    </row>
    <row r="778" spans="1:39" x14ac:dyDescent="0.3">
      <c r="A778" s="1">
        <v>44959</v>
      </c>
      <c r="B778" t="s">
        <v>32</v>
      </c>
      <c r="C778" t="s">
        <v>33</v>
      </c>
      <c r="D778" t="s">
        <v>34</v>
      </c>
      <c r="E778">
        <v>19393</v>
      </c>
      <c r="F778">
        <v>2016</v>
      </c>
      <c r="G778" t="s">
        <v>53</v>
      </c>
      <c r="H778" t="s">
        <v>54</v>
      </c>
      <c r="I778" t="s">
        <v>103</v>
      </c>
      <c r="J778" t="s">
        <v>104</v>
      </c>
      <c r="K778">
        <v>1825</v>
      </c>
      <c r="L778">
        <v>1822</v>
      </c>
      <c r="M778">
        <v>-3</v>
      </c>
      <c r="N778">
        <v>12</v>
      </c>
      <c r="O778">
        <v>1834</v>
      </c>
      <c r="P778">
        <v>1919</v>
      </c>
      <c r="Q778">
        <v>7</v>
      </c>
      <c r="R778">
        <v>1930</v>
      </c>
      <c r="S778">
        <v>1926</v>
      </c>
      <c r="T778">
        <v>-4</v>
      </c>
      <c r="U778">
        <v>0</v>
      </c>
      <c r="V778">
        <v>0</v>
      </c>
      <c r="W778">
        <v>65</v>
      </c>
      <c r="X778">
        <v>64</v>
      </c>
      <c r="Y778">
        <v>45</v>
      </c>
      <c r="Z778">
        <v>236</v>
      </c>
      <c r="AF778" t="str">
        <f t="shared" si="96"/>
        <v>19:26</v>
      </c>
      <c r="AG778" t="str">
        <f t="shared" si="99"/>
        <v>18:22</v>
      </c>
      <c r="AH778" s="5">
        <f t="shared" si="100"/>
        <v>4.4444444444444509E-2</v>
      </c>
      <c r="AI778" t="str">
        <f t="shared" si="97"/>
        <v>Evening</v>
      </c>
      <c r="AJ778" t="str">
        <f t="shared" si="98"/>
        <v>REMOVE</v>
      </c>
      <c r="AK778" t="str">
        <f t="shared" si="101"/>
        <v>Thursday</v>
      </c>
      <c r="AL778" t="str">
        <f t="shared" si="102"/>
        <v>OnTime</v>
      </c>
      <c r="AM778" t="str">
        <f t="shared" si="103"/>
        <v>February</v>
      </c>
    </row>
    <row r="779" spans="1:39" x14ac:dyDescent="0.3">
      <c r="A779" s="1">
        <v>43815</v>
      </c>
      <c r="B779" t="s">
        <v>39</v>
      </c>
      <c r="C779" t="s">
        <v>40</v>
      </c>
      <c r="D779" t="s">
        <v>41</v>
      </c>
      <c r="E779">
        <v>19805</v>
      </c>
      <c r="F779">
        <v>1891</v>
      </c>
      <c r="G779" t="s">
        <v>97</v>
      </c>
      <c r="H779" t="s">
        <v>98</v>
      </c>
      <c r="I779" t="s">
        <v>12</v>
      </c>
      <c r="J779" t="s">
        <v>13</v>
      </c>
      <c r="K779">
        <v>1441</v>
      </c>
      <c r="L779">
        <v>1437</v>
      </c>
      <c r="M779">
        <v>-4</v>
      </c>
      <c r="N779">
        <v>18</v>
      </c>
      <c r="O779">
        <v>1455</v>
      </c>
      <c r="P779">
        <v>1607</v>
      </c>
      <c r="Q779">
        <v>8</v>
      </c>
      <c r="R779">
        <v>1635</v>
      </c>
      <c r="S779">
        <v>1615</v>
      </c>
      <c r="T779">
        <v>-20</v>
      </c>
      <c r="U779">
        <v>0</v>
      </c>
      <c r="V779">
        <v>0</v>
      </c>
      <c r="W779">
        <v>114</v>
      </c>
      <c r="X779">
        <v>98</v>
      </c>
      <c r="Y779">
        <v>72</v>
      </c>
      <c r="Z779">
        <v>529</v>
      </c>
      <c r="AF779" t="str">
        <f t="shared" si="96"/>
        <v>16:15</v>
      </c>
      <c r="AG779" t="str">
        <f t="shared" si="99"/>
        <v>14:37</v>
      </c>
      <c r="AH779" s="5">
        <f t="shared" si="100"/>
        <v>6.8055555555555647E-2</v>
      </c>
      <c r="AI779" t="str">
        <f t="shared" si="97"/>
        <v>Afternoon</v>
      </c>
      <c r="AJ779" t="str">
        <f t="shared" si="98"/>
        <v>REMOVE</v>
      </c>
      <c r="AK779" t="str">
        <f t="shared" si="101"/>
        <v>Monday</v>
      </c>
      <c r="AL779" t="str">
        <f t="shared" si="102"/>
        <v>OnTime</v>
      </c>
      <c r="AM779" t="str">
        <f t="shared" si="103"/>
        <v>December</v>
      </c>
    </row>
    <row r="780" spans="1:39" x14ac:dyDescent="0.3">
      <c r="A780" s="1">
        <v>44263</v>
      </c>
      <c r="B780" t="s">
        <v>171</v>
      </c>
      <c r="C780" t="s">
        <v>172</v>
      </c>
      <c r="D780" t="s">
        <v>173</v>
      </c>
      <c r="E780">
        <v>20378</v>
      </c>
      <c r="F780">
        <v>5861</v>
      </c>
      <c r="G780" t="s">
        <v>30</v>
      </c>
      <c r="H780" t="s">
        <v>31</v>
      </c>
      <c r="I780" t="s">
        <v>176</v>
      </c>
      <c r="J780" t="s">
        <v>177</v>
      </c>
      <c r="K780">
        <v>1644</v>
      </c>
      <c r="L780">
        <v>1638</v>
      </c>
      <c r="M780">
        <v>-6</v>
      </c>
      <c r="N780">
        <v>12</v>
      </c>
      <c r="O780">
        <v>1650</v>
      </c>
      <c r="P780">
        <v>1723</v>
      </c>
      <c r="Q780">
        <v>3</v>
      </c>
      <c r="R780">
        <v>1735</v>
      </c>
      <c r="S780">
        <v>1726</v>
      </c>
      <c r="T780">
        <v>-9</v>
      </c>
      <c r="U780">
        <v>0</v>
      </c>
      <c r="V780">
        <v>0</v>
      </c>
      <c r="W780">
        <v>111</v>
      </c>
      <c r="X780">
        <v>108</v>
      </c>
      <c r="Y780">
        <v>93</v>
      </c>
      <c r="Z780">
        <v>551</v>
      </c>
      <c r="AF780" t="str">
        <f t="shared" si="96"/>
        <v>17:26</v>
      </c>
      <c r="AG780" t="str">
        <f t="shared" si="99"/>
        <v>16:38</v>
      </c>
      <c r="AH780" s="5">
        <f t="shared" si="100"/>
        <v>3.3333333333333326E-2</v>
      </c>
      <c r="AI780" t="str">
        <f t="shared" si="97"/>
        <v>Afternoon</v>
      </c>
      <c r="AJ780" t="str">
        <f t="shared" si="98"/>
        <v>REMOVE</v>
      </c>
      <c r="AK780" t="str">
        <f t="shared" si="101"/>
        <v>Monday</v>
      </c>
      <c r="AL780" t="str">
        <f t="shared" si="102"/>
        <v>OnTime</v>
      </c>
      <c r="AM780" t="str">
        <f t="shared" si="103"/>
        <v>March</v>
      </c>
    </row>
    <row r="781" spans="1:39" x14ac:dyDescent="0.3">
      <c r="A781" s="1">
        <v>44098</v>
      </c>
      <c r="B781" t="s">
        <v>55</v>
      </c>
      <c r="C781" t="s">
        <v>56</v>
      </c>
      <c r="D781" t="s">
        <v>57</v>
      </c>
      <c r="E781">
        <v>19930</v>
      </c>
      <c r="F781">
        <v>523</v>
      </c>
      <c r="G781" t="s">
        <v>133</v>
      </c>
      <c r="H781" t="s">
        <v>134</v>
      </c>
      <c r="I781" t="s">
        <v>19</v>
      </c>
      <c r="J781" t="s">
        <v>20</v>
      </c>
      <c r="K781">
        <v>1720</v>
      </c>
      <c r="L781">
        <v>1717</v>
      </c>
      <c r="M781">
        <v>-3</v>
      </c>
      <c r="N781">
        <v>17</v>
      </c>
      <c r="O781">
        <v>1734</v>
      </c>
      <c r="P781">
        <v>2020</v>
      </c>
      <c r="Q781">
        <v>6</v>
      </c>
      <c r="R781">
        <v>2025</v>
      </c>
      <c r="S781">
        <v>2026</v>
      </c>
      <c r="T781">
        <v>1</v>
      </c>
      <c r="U781">
        <v>0</v>
      </c>
      <c r="V781">
        <v>0</v>
      </c>
      <c r="W781">
        <v>365</v>
      </c>
      <c r="X781">
        <v>369</v>
      </c>
      <c r="Y781">
        <v>346</v>
      </c>
      <c r="Z781">
        <v>2520</v>
      </c>
      <c r="AF781" t="str">
        <f t="shared" si="96"/>
        <v>20:26</v>
      </c>
      <c r="AG781" t="str">
        <f t="shared" si="99"/>
        <v>17:17</v>
      </c>
      <c r="AH781" s="5">
        <f t="shared" si="100"/>
        <v>0.13124999999999998</v>
      </c>
      <c r="AI781" t="str">
        <f t="shared" si="97"/>
        <v>Afternoon</v>
      </c>
      <c r="AJ781" t="str">
        <f t="shared" si="98"/>
        <v>REMOVE</v>
      </c>
      <c r="AK781" t="str">
        <f t="shared" si="101"/>
        <v>Thursday</v>
      </c>
      <c r="AL781" t="str">
        <f t="shared" si="102"/>
        <v>OnTime</v>
      </c>
      <c r="AM781" t="str">
        <f t="shared" si="103"/>
        <v>September</v>
      </c>
    </row>
    <row r="782" spans="1:39" x14ac:dyDescent="0.3">
      <c r="A782" s="1">
        <v>44743</v>
      </c>
      <c r="B782" t="s">
        <v>39</v>
      </c>
      <c r="C782" t="s">
        <v>40</v>
      </c>
      <c r="D782" t="s">
        <v>41</v>
      </c>
      <c r="E782">
        <v>19805</v>
      </c>
      <c r="F782">
        <v>525</v>
      </c>
      <c r="G782" t="s">
        <v>341</v>
      </c>
      <c r="H782" t="s">
        <v>342</v>
      </c>
      <c r="I782" t="s">
        <v>30</v>
      </c>
      <c r="J782" t="s">
        <v>31</v>
      </c>
      <c r="K782">
        <v>545</v>
      </c>
      <c r="L782">
        <v>538</v>
      </c>
      <c r="M782">
        <v>-7</v>
      </c>
      <c r="N782">
        <v>12</v>
      </c>
      <c r="O782">
        <v>550</v>
      </c>
      <c r="P782">
        <v>707</v>
      </c>
      <c r="Q782">
        <v>13</v>
      </c>
      <c r="R782">
        <v>736</v>
      </c>
      <c r="S782">
        <v>720</v>
      </c>
      <c r="T782">
        <v>-16</v>
      </c>
      <c r="U782">
        <v>0</v>
      </c>
      <c r="V782">
        <v>0</v>
      </c>
      <c r="W782">
        <v>171</v>
      </c>
      <c r="X782">
        <v>162</v>
      </c>
      <c r="Y782">
        <v>137</v>
      </c>
      <c r="Z782">
        <v>1021</v>
      </c>
      <c r="AF782" t="str">
        <f t="shared" ref="AF782:AF845" si="104">TEXT(INT(S782/100),"00") &amp; ":" &amp; TEXT(MOD(S782,100),"00")</f>
        <v>07:20</v>
      </c>
      <c r="AG782" t="str">
        <f t="shared" si="99"/>
        <v>05:38</v>
      </c>
      <c r="AH782" s="5">
        <f t="shared" si="100"/>
        <v>7.0833333333333359E-2</v>
      </c>
      <c r="AI782" t="str">
        <f t="shared" si="97"/>
        <v>Night</v>
      </c>
      <c r="AJ782" t="str">
        <f t="shared" si="98"/>
        <v>REMOVE</v>
      </c>
      <c r="AK782" t="str">
        <f t="shared" si="101"/>
        <v>Friday</v>
      </c>
      <c r="AL782" t="str">
        <f t="shared" si="102"/>
        <v>OnTime</v>
      </c>
      <c r="AM782" t="str">
        <f t="shared" si="103"/>
        <v>July</v>
      </c>
    </row>
    <row r="783" spans="1:39" x14ac:dyDescent="0.3">
      <c r="A783" s="1">
        <v>44575</v>
      </c>
      <c r="B783" t="s">
        <v>94</v>
      </c>
      <c r="C783" t="s">
        <v>95</v>
      </c>
      <c r="D783" t="s">
        <v>96</v>
      </c>
      <c r="E783">
        <v>20397</v>
      </c>
      <c r="F783">
        <v>5135</v>
      </c>
      <c r="G783" t="s">
        <v>86</v>
      </c>
      <c r="H783" t="s">
        <v>87</v>
      </c>
      <c r="I783" t="s">
        <v>42</v>
      </c>
      <c r="J783" t="s">
        <v>43</v>
      </c>
      <c r="K783">
        <v>1031</v>
      </c>
      <c r="L783">
        <v>1019</v>
      </c>
      <c r="M783">
        <v>-12</v>
      </c>
      <c r="N783">
        <v>12</v>
      </c>
      <c r="O783">
        <v>1031</v>
      </c>
      <c r="P783">
        <v>1139</v>
      </c>
      <c r="Q783">
        <v>11</v>
      </c>
      <c r="R783">
        <v>1159</v>
      </c>
      <c r="S783">
        <v>1150</v>
      </c>
      <c r="T783">
        <v>-9</v>
      </c>
      <c r="U783">
        <v>0</v>
      </c>
      <c r="V783">
        <v>0</v>
      </c>
      <c r="W783">
        <v>88</v>
      </c>
      <c r="X783">
        <v>91</v>
      </c>
      <c r="Y783">
        <v>68</v>
      </c>
      <c r="Z783">
        <v>444</v>
      </c>
      <c r="AF783" t="str">
        <f t="shared" si="104"/>
        <v>11:50</v>
      </c>
      <c r="AG783" t="str">
        <f t="shared" si="99"/>
        <v>10:19</v>
      </c>
      <c r="AH783" s="5">
        <f t="shared" si="100"/>
        <v>6.3194444444444442E-2</v>
      </c>
      <c r="AI783" t="str">
        <f t="shared" si="97"/>
        <v>Morning</v>
      </c>
      <c r="AJ783" t="str">
        <f t="shared" si="98"/>
        <v>REMOVE</v>
      </c>
      <c r="AK783" t="str">
        <f t="shared" si="101"/>
        <v>Friday</v>
      </c>
      <c r="AL783" t="str">
        <f t="shared" si="102"/>
        <v>OnTime</v>
      </c>
      <c r="AM783" t="str">
        <f t="shared" si="103"/>
        <v>January</v>
      </c>
    </row>
    <row r="784" spans="1:39" x14ac:dyDescent="0.3">
      <c r="A784" s="1">
        <v>44225</v>
      </c>
      <c r="B784" t="s">
        <v>39</v>
      </c>
      <c r="C784" t="s">
        <v>40</v>
      </c>
      <c r="D784" t="s">
        <v>41</v>
      </c>
      <c r="E784">
        <v>19805</v>
      </c>
      <c r="F784">
        <v>1690</v>
      </c>
      <c r="G784" t="s">
        <v>62</v>
      </c>
      <c r="H784" t="s">
        <v>63</v>
      </c>
      <c r="I784" t="s">
        <v>97</v>
      </c>
      <c r="J784" t="s">
        <v>98</v>
      </c>
      <c r="K784">
        <v>603</v>
      </c>
      <c r="L784">
        <v>558</v>
      </c>
      <c r="M784">
        <v>-5</v>
      </c>
      <c r="N784">
        <v>11</v>
      </c>
      <c r="O784">
        <v>609</v>
      </c>
      <c r="P784">
        <v>750</v>
      </c>
      <c r="Q784">
        <v>4</v>
      </c>
      <c r="R784">
        <v>824</v>
      </c>
      <c r="S784">
        <v>754</v>
      </c>
      <c r="T784">
        <v>-30</v>
      </c>
      <c r="U784">
        <v>0</v>
      </c>
      <c r="V784">
        <v>0</v>
      </c>
      <c r="W784">
        <v>141</v>
      </c>
      <c r="X784">
        <v>116</v>
      </c>
      <c r="Y784">
        <v>101</v>
      </c>
      <c r="Z784">
        <v>644</v>
      </c>
      <c r="AF784" t="str">
        <f t="shared" si="104"/>
        <v>07:54</v>
      </c>
      <c r="AG784" t="str">
        <f t="shared" si="99"/>
        <v>05:58</v>
      </c>
      <c r="AH784" s="5">
        <f t="shared" si="100"/>
        <v>8.0555555555555547E-2</v>
      </c>
      <c r="AI784" t="str">
        <f t="shared" si="97"/>
        <v>Night</v>
      </c>
      <c r="AJ784" t="str">
        <f t="shared" si="98"/>
        <v>REMOVE</v>
      </c>
      <c r="AK784" t="str">
        <f t="shared" si="101"/>
        <v>Friday</v>
      </c>
      <c r="AL784" t="str">
        <f t="shared" si="102"/>
        <v>OnTime</v>
      </c>
      <c r="AM784" t="str">
        <f t="shared" si="103"/>
        <v>January</v>
      </c>
    </row>
    <row r="785" spans="1:39" x14ac:dyDescent="0.3">
      <c r="A785" s="1">
        <v>45134</v>
      </c>
      <c r="B785" t="s">
        <v>46</v>
      </c>
      <c r="C785" t="s">
        <v>47</v>
      </c>
      <c r="D785" t="s">
        <v>48</v>
      </c>
      <c r="E785">
        <v>20452</v>
      </c>
      <c r="F785">
        <v>3526</v>
      </c>
      <c r="G785" t="s">
        <v>370</v>
      </c>
      <c r="H785" t="s">
        <v>371</v>
      </c>
      <c r="I785" t="s">
        <v>12</v>
      </c>
      <c r="J785" t="s">
        <v>13</v>
      </c>
      <c r="K785">
        <v>1850</v>
      </c>
      <c r="L785">
        <v>0</v>
      </c>
      <c r="M785">
        <v>0</v>
      </c>
      <c r="R785">
        <v>2059</v>
      </c>
      <c r="S785">
        <v>0</v>
      </c>
      <c r="T785">
        <v>0</v>
      </c>
      <c r="U785">
        <v>1</v>
      </c>
      <c r="V785">
        <v>0</v>
      </c>
      <c r="W785">
        <v>129</v>
      </c>
      <c r="Z785">
        <v>550</v>
      </c>
      <c r="AF785" t="str">
        <f t="shared" si="104"/>
        <v>00:00</v>
      </c>
      <c r="AG785" t="str">
        <f t="shared" si="99"/>
        <v>00:00</v>
      </c>
      <c r="AH785" s="5">
        <f t="shared" si="100"/>
        <v>0</v>
      </c>
      <c r="AI785" t="str">
        <f t="shared" ref="AI785:AI848" si="105">IF(HOUR(AG785)&lt;6,"Night",IF(HOUR(AG785)&lt;12,"Morning",IF(HOUR(AG785)&lt;18,"Afternoon","Evening")))</f>
        <v>Night</v>
      </c>
      <c r="AJ785" t="str">
        <f t="shared" si="98"/>
        <v>KEEP</v>
      </c>
      <c r="AK785" t="str">
        <f t="shared" si="101"/>
        <v>Thursday</v>
      </c>
      <c r="AL785" t="str">
        <f t="shared" si="102"/>
        <v>OnTime</v>
      </c>
      <c r="AM785" t="str">
        <f t="shared" si="103"/>
        <v>July</v>
      </c>
    </row>
    <row r="786" spans="1:39" x14ac:dyDescent="0.3">
      <c r="A786" s="1">
        <v>44615</v>
      </c>
      <c r="B786" t="s">
        <v>25</v>
      </c>
      <c r="C786" t="s">
        <v>26</v>
      </c>
      <c r="D786" t="s">
        <v>27</v>
      </c>
      <c r="E786">
        <v>20416</v>
      </c>
      <c r="F786">
        <v>641</v>
      </c>
      <c r="G786" t="s">
        <v>44</v>
      </c>
      <c r="H786" t="s">
        <v>45</v>
      </c>
      <c r="I786" t="s">
        <v>103</v>
      </c>
      <c r="J786" t="s">
        <v>104</v>
      </c>
      <c r="K786">
        <v>1855</v>
      </c>
      <c r="L786">
        <v>1846</v>
      </c>
      <c r="M786">
        <v>-9</v>
      </c>
      <c r="N786">
        <v>15</v>
      </c>
      <c r="O786">
        <v>1901</v>
      </c>
      <c r="P786">
        <v>2225</v>
      </c>
      <c r="Q786">
        <v>37</v>
      </c>
      <c r="R786">
        <v>2155</v>
      </c>
      <c r="S786">
        <v>2302</v>
      </c>
      <c r="T786">
        <v>67</v>
      </c>
      <c r="U786">
        <v>0</v>
      </c>
      <c r="V786">
        <v>0</v>
      </c>
      <c r="W786">
        <v>360</v>
      </c>
      <c r="X786">
        <v>436</v>
      </c>
      <c r="Y786">
        <v>384</v>
      </c>
      <c r="Z786">
        <v>2381</v>
      </c>
      <c r="AA786">
        <v>0</v>
      </c>
      <c r="AB786">
        <v>0</v>
      </c>
      <c r="AC786">
        <v>67</v>
      </c>
      <c r="AD786">
        <v>0</v>
      </c>
      <c r="AE786">
        <v>0</v>
      </c>
      <c r="AF786" t="str">
        <f t="shared" si="104"/>
        <v>23:02</v>
      </c>
      <c r="AG786" t="str">
        <f t="shared" si="99"/>
        <v>18:46</v>
      </c>
      <c r="AH786" s="5">
        <f t="shared" si="100"/>
        <v>0.17777777777777781</v>
      </c>
      <c r="AI786" t="str">
        <f t="shared" si="105"/>
        <v>Evening</v>
      </c>
      <c r="AJ786" t="str">
        <f t="shared" si="98"/>
        <v>REMOVE</v>
      </c>
      <c r="AK786" t="str">
        <f t="shared" si="101"/>
        <v>Wednesday</v>
      </c>
      <c r="AL786" t="str">
        <f t="shared" si="102"/>
        <v>Delayed</v>
      </c>
      <c r="AM786" t="str">
        <f t="shared" si="103"/>
        <v>February</v>
      </c>
    </row>
    <row r="787" spans="1:39" x14ac:dyDescent="0.3">
      <c r="A787" s="1">
        <v>43663</v>
      </c>
      <c r="B787" t="s">
        <v>14</v>
      </c>
      <c r="C787" t="s">
        <v>15</v>
      </c>
      <c r="D787" t="s">
        <v>16</v>
      </c>
      <c r="E787">
        <v>19790</v>
      </c>
      <c r="F787">
        <v>1585</v>
      </c>
      <c r="G787" t="s">
        <v>150</v>
      </c>
      <c r="H787" t="s">
        <v>85</v>
      </c>
      <c r="I787" t="s">
        <v>28</v>
      </c>
      <c r="J787" t="s">
        <v>29</v>
      </c>
      <c r="K787">
        <v>1830</v>
      </c>
      <c r="L787">
        <v>1830</v>
      </c>
      <c r="M787">
        <v>0</v>
      </c>
      <c r="N787">
        <v>42</v>
      </c>
      <c r="O787">
        <v>1912</v>
      </c>
      <c r="P787">
        <v>2124</v>
      </c>
      <c r="Q787">
        <v>23</v>
      </c>
      <c r="R787">
        <v>2121</v>
      </c>
      <c r="S787">
        <v>2147</v>
      </c>
      <c r="T787">
        <v>26</v>
      </c>
      <c r="U787">
        <v>0</v>
      </c>
      <c r="V787">
        <v>0</v>
      </c>
      <c r="W787">
        <v>171</v>
      </c>
      <c r="X787">
        <v>197</v>
      </c>
      <c r="Y787">
        <v>132</v>
      </c>
      <c r="Z787">
        <v>950</v>
      </c>
      <c r="AA787">
        <v>0</v>
      </c>
      <c r="AB787">
        <v>0</v>
      </c>
      <c r="AC787">
        <v>26</v>
      </c>
      <c r="AD787">
        <v>0</v>
      </c>
      <c r="AE787">
        <v>0</v>
      </c>
      <c r="AF787" t="str">
        <f t="shared" si="104"/>
        <v>21:47</v>
      </c>
      <c r="AG787" t="str">
        <f t="shared" si="99"/>
        <v>18:30</v>
      </c>
      <c r="AH787" s="5">
        <f t="shared" si="100"/>
        <v>0.13680555555555551</v>
      </c>
      <c r="AI787" t="str">
        <f t="shared" si="105"/>
        <v>Evening</v>
      </c>
      <c r="AJ787" t="str">
        <f t="shared" si="98"/>
        <v>KEEP</v>
      </c>
      <c r="AK787" t="str">
        <f t="shared" si="101"/>
        <v>Wednesday</v>
      </c>
      <c r="AL787" t="str">
        <f t="shared" si="102"/>
        <v>Delayed</v>
      </c>
      <c r="AM787" t="str">
        <f t="shared" si="103"/>
        <v>July</v>
      </c>
    </row>
    <row r="788" spans="1:39" x14ac:dyDescent="0.3">
      <c r="A788" s="1">
        <v>45010</v>
      </c>
      <c r="B788" t="s">
        <v>32</v>
      </c>
      <c r="C788" t="s">
        <v>33</v>
      </c>
      <c r="D788" t="s">
        <v>34</v>
      </c>
      <c r="E788">
        <v>19393</v>
      </c>
      <c r="F788">
        <v>1170</v>
      </c>
      <c r="G788" t="s">
        <v>198</v>
      </c>
      <c r="H788" t="s">
        <v>199</v>
      </c>
      <c r="I788" t="s">
        <v>174</v>
      </c>
      <c r="J788" t="s">
        <v>175</v>
      </c>
      <c r="K788">
        <v>1830</v>
      </c>
      <c r="L788">
        <v>2040</v>
      </c>
      <c r="M788">
        <v>130</v>
      </c>
      <c r="N788">
        <v>9</v>
      </c>
      <c r="O788">
        <v>2049</v>
      </c>
      <c r="P788">
        <v>2222</v>
      </c>
      <c r="Q788">
        <v>4</v>
      </c>
      <c r="R788">
        <v>2015</v>
      </c>
      <c r="S788">
        <v>2226</v>
      </c>
      <c r="T788">
        <v>131</v>
      </c>
      <c r="U788">
        <v>0</v>
      </c>
      <c r="V788">
        <v>0</v>
      </c>
      <c r="W788">
        <v>225</v>
      </c>
      <c r="X788">
        <v>226</v>
      </c>
      <c r="Y788">
        <v>213</v>
      </c>
      <c r="Z788">
        <v>1460</v>
      </c>
      <c r="AA788">
        <v>0</v>
      </c>
      <c r="AB788">
        <v>0</v>
      </c>
      <c r="AC788">
        <v>1</v>
      </c>
      <c r="AD788">
        <v>0</v>
      </c>
      <c r="AE788">
        <v>130</v>
      </c>
      <c r="AF788" t="str">
        <f t="shared" si="104"/>
        <v>22:26</v>
      </c>
      <c r="AG788" t="str">
        <f t="shared" si="99"/>
        <v>20:40</v>
      </c>
      <c r="AH788" s="5">
        <f t="shared" si="100"/>
        <v>7.3611111111111072E-2</v>
      </c>
      <c r="AI788" t="str">
        <f t="shared" si="105"/>
        <v>Evening</v>
      </c>
      <c r="AJ788" t="str">
        <f t="shared" si="98"/>
        <v>KEEP</v>
      </c>
      <c r="AK788" t="str">
        <f t="shared" si="101"/>
        <v>Saturday</v>
      </c>
      <c r="AL788" t="str">
        <f t="shared" si="102"/>
        <v>Delayed</v>
      </c>
      <c r="AM788" t="str">
        <f t="shared" si="103"/>
        <v>March</v>
      </c>
    </row>
    <row r="789" spans="1:39" x14ac:dyDescent="0.3">
      <c r="A789" s="1">
        <v>44052</v>
      </c>
      <c r="B789" t="s">
        <v>122</v>
      </c>
      <c r="C789" t="s">
        <v>123</v>
      </c>
      <c r="D789" t="s">
        <v>124</v>
      </c>
      <c r="E789">
        <v>20304</v>
      </c>
      <c r="F789">
        <v>3267</v>
      </c>
      <c r="G789" t="s">
        <v>30</v>
      </c>
      <c r="H789" t="s">
        <v>31</v>
      </c>
      <c r="I789" t="s">
        <v>382</v>
      </c>
      <c r="J789" t="s">
        <v>383</v>
      </c>
      <c r="K789">
        <v>1644</v>
      </c>
      <c r="L789">
        <v>1641</v>
      </c>
      <c r="M789">
        <v>-3</v>
      </c>
      <c r="N789">
        <v>23</v>
      </c>
      <c r="O789">
        <v>1704</v>
      </c>
      <c r="P789">
        <v>1736</v>
      </c>
      <c r="Q789">
        <v>6</v>
      </c>
      <c r="R789">
        <v>1746</v>
      </c>
      <c r="S789">
        <v>1742</v>
      </c>
      <c r="T789">
        <v>-4</v>
      </c>
      <c r="U789">
        <v>0</v>
      </c>
      <c r="V789">
        <v>0</v>
      </c>
      <c r="W789">
        <v>122</v>
      </c>
      <c r="X789">
        <v>121</v>
      </c>
      <c r="Y789">
        <v>92</v>
      </c>
      <c r="Z789">
        <v>592</v>
      </c>
      <c r="AF789" t="str">
        <f t="shared" si="104"/>
        <v>17:42</v>
      </c>
      <c r="AG789" t="str">
        <f t="shared" si="99"/>
        <v>16:41</v>
      </c>
      <c r="AH789" s="5">
        <f t="shared" si="100"/>
        <v>4.2361111111111183E-2</v>
      </c>
      <c r="AI789" t="str">
        <f t="shared" si="105"/>
        <v>Afternoon</v>
      </c>
      <c r="AJ789" t="str">
        <f t="shared" si="98"/>
        <v>REMOVE</v>
      </c>
      <c r="AK789" t="str">
        <f t="shared" si="101"/>
        <v>Sunday</v>
      </c>
      <c r="AL789" t="str">
        <f t="shared" si="102"/>
        <v>OnTime</v>
      </c>
      <c r="AM789" t="str">
        <f t="shared" si="103"/>
        <v>August</v>
      </c>
    </row>
    <row r="790" spans="1:39" x14ac:dyDescent="0.3">
      <c r="A790" s="1">
        <v>43556</v>
      </c>
      <c r="B790" t="s">
        <v>39</v>
      </c>
      <c r="C790" t="s">
        <v>40</v>
      </c>
      <c r="D790" t="s">
        <v>41</v>
      </c>
      <c r="E790">
        <v>19805</v>
      </c>
      <c r="F790">
        <v>1668</v>
      </c>
      <c r="G790" t="s">
        <v>97</v>
      </c>
      <c r="H790" t="s">
        <v>98</v>
      </c>
      <c r="I790" t="s">
        <v>80</v>
      </c>
      <c r="J790" t="s">
        <v>67</v>
      </c>
      <c r="K790">
        <v>745</v>
      </c>
      <c r="L790">
        <v>744</v>
      </c>
      <c r="M790">
        <v>-1</v>
      </c>
      <c r="N790">
        <v>28</v>
      </c>
      <c r="O790">
        <v>812</v>
      </c>
      <c r="P790">
        <v>841</v>
      </c>
      <c r="Q790">
        <v>17</v>
      </c>
      <c r="R790">
        <v>913</v>
      </c>
      <c r="S790">
        <v>858</v>
      </c>
      <c r="T790">
        <v>-15</v>
      </c>
      <c r="U790">
        <v>0</v>
      </c>
      <c r="V790">
        <v>0</v>
      </c>
      <c r="W790">
        <v>148</v>
      </c>
      <c r="X790">
        <v>134</v>
      </c>
      <c r="Y790">
        <v>89</v>
      </c>
      <c r="Z790">
        <v>599</v>
      </c>
      <c r="AF790" t="str">
        <f t="shared" si="104"/>
        <v>08:58</v>
      </c>
      <c r="AG790" t="str">
        <f t="shared" si="99"/>
        <v>07:44</v>
      </c>
      <c r="AH790" s="5">
        <f t="shared" si="100"/>
        <v>5.1388888888888873E-2</v>
      </c>
      <c r="AI790" t="str">
        <f t="shared" si="105"/>
        <v>Morning</v>
      </c>
      <c r="AJ790" t="str">
        <f t="shared" si="98"/>
        <v>REMOVE</v>
      </c>
      <c r="AK790" t="str">
        <f t="shared" si="101"/>
        <v>Monday</v>
      </c>
      <c r="AL790" t="str">
        <f t="shared" si="102"/>
        <v>OnTime</v>
      </c>
      <c r="AM790" t="str">
        <f t="shared" si="103"/>
        <v>April</v>
      </c>
    </row>
    <row r="791" spans="1:39" x14ac:dyDescent="0.3">
      <c r="A791" s="1">
        <v>43980</v>
      </c>
      <c r="B791" t="s">
        <v>32</v>
      </c>
      <c r="C791" t="s">
        <v>33</v>
      </c>
      <c r="D791" t="s">
        <v>34</v>
      </c>
      <c r="E791">
        <v>19393</v>
      </c>
      <c r="F791">
        <v>194</v>
      </c>
      <c r="G791" t="s">
        <v>10</v>
      </c>
      <c r="H791" t="s">
        <v>11</v>
      </c>
      <c r="I791" t="s">
        <v>66</v>
      </c>
      <c r="J791" t="s">
        <v>67</v>
      </c>
      <c r="K791">
        <v>1350</v>
      </c>
      <c r="L791">
        <v>1347</v>
      </c>
      <c r="M791">
        <v>-3</v>
      </c>
      <c r="N791">
        <v>13</v>
      </c>
      <c r="O791">
        <v>1400</v>
      </c>
      <c r="P791">
        <v>1533</v>
      </c>
      <c r="Q791">
        <v>5</v>
      </c>
      <c r="R791">
        <v>1555</v>
      </c>
      <c r="S791">
        <v>1538</v>
      </c>
      <c r="T791">
        <v>-17</v>
      </c>
      <c r="U791">
        <v>0</v>
      </c>
      <c r="V791">
        <v>0</v>
      </c>
      <c r="W791">
        <v>185</v>
      </c>
      <c r="X791">
        <v>171</v>
      </c>
      <c r="Y791">
        <v>153</v>
      </c>
      <c r="Z791">
        <v>1167</v>
      </c>
      <c r="AF791" t="str">
        <f t="shared" si="104"/>
        <v>15:38</v>
      </c>
      <c r="AG791" t="str">
        <f t="shared" si="99"/>
        <v>13:47</v>
      </c>
      <c r="AH791" s="5">
        <f t="shared" si="100"/>
        <v>7.7083333333333393E-2</v>
      </c>
      <c r="AI791" t="str">
        <f t="shared" si="105"/>
        <v>Afternoon</v>
      </c>
      <c r="AJ791" t="str">
        <f t="shared" si="98"/>
        <v>REMOVE</v>
      </c>
      <c r="AK791" t="str">
        <f t="shared" si="101"/>
        <v>Friday</v>
      </c>
      <c r="AL791" t="str">
        <f t="shared" si="102"/>
        <v>OnTime</v>
      </c>
      <c r="AM791" t="str">
        <f t="shared" si="103"/>
        <v>May</v>
      </c>
    </row>
    <row r="792" spans="1:39" x14ac:dyDescent="0.3">
      <c r="A792" s="1">
        <v>43476</v>
      </c>
      <c r="B792" t="s">
        <v>155</v>
      </c>
      <c r="C792" t="s">
        <v>156</v>
      </c>
      <c r="D792" t="s">
        <v>157</v>
      </c>
      <c r="E792">
        <v>20398</v>
      </c>
      <c r="F792">
        <v>3535</v>
      </c>
      <c r="G792" t="s">
        <v>378</v>
      </c>
      <c r="H792" t="s">
        <v>379</v>
      </c>
      <c r="I792" t="s">
        <v>80</v>
      </c>
      <c r="J792" t="s">
        <v>67</v>
      </c>
      <c r="K792">
        <v>830</v>
      </c>
      <c r="L792">
        <v>829</v>
      </c>
      <c r="M792">
        <v>-1</v>
      </c>
      <c r="N792">
        <v>29</v>
      </c>
      <c r="O792">
        <v>858</v>
      </c>
      <c r="P792">
        <v>857</v>
      </c>
      <c r="Q792">
        <v>14</v>
      </c>
      <c r="R792">
        <v>910</v>
      </c>
      <c r="S792">
        <v>911</v>
      </c>
      <c r="T792">
        <v>1</v>
      </c>
      <c r="U792">
        <v>0</v>
      </c>
      <c r="V792">
        <v>0</v>
      </c>
      <c r="W792">
        <v>100</v>
      </c>
      <c r="X792">
        <v>102</v>
      </c>
      <c r="Y792">
        <v>59</v>
      </c>
      <c r="Z792">
        <v>303</v>
      </c>
      <c r="AF792" t="str">
        <f t="shared" si="104"/>
        <v>09:11</v>
      </c>
      <c r="AG792" t="str">
        <f t="shared" si="99"/>
        <v>08:29</v>
      </c>
      <c r="AH792" s="5">
        <f t="shared" si="100"/>
        <v>2.9166666666666619E-2</v>
      </c>
      <c r="AI792" t="str">
        <f t="shared" si="105"/>
        <v>Morning</v>
      </c>
      <c r="AJ792" t="str">
        <f t="shared" si="98"/>
        <v>REMOVE</v>
      </c>
      <c r="AK792" t="str">
        <f t="shared" si="101"/>
        <v>Friday</v>
      </c>
      <c r="AL792" t="str">
        <f t="shared" si="102"/>
        <v>OnTime</v>
      </c>
      <c r="AM792" t="str">
        <f t="shared" si="103"/>
        <v>January</v>
      </c>
    </row>
    <row r="793" spans="1:39" x14ac:dyDescent="0.3">
      <c r="A793" s="1">
        <v>44145</v>
      </c>
      <c r="B793" t="s">
        <v>55</v>
      </c>
      <c r="C793" t="s">
        <v>56</v>
      </c>
      <c r="D793" t="s">
        <v>57</v>
      </c>
      <c r="E793">
        <v>19930</v>
      </c>
      <c r="F793">
        <v>898</v>
      </c>
      <c r="G793" t="s">
        <v>286</v>
      </c>
      <c r="H793" t="s">
        <v>287</v>
      </c>
      <c r="I793" t="s">
        <v>212</v>
      </c>
      <c r="J793" t="s">
        <v>213</v>
      </c>
      <c r="K793">
        <v>1350</v>
      </c>
      <c r="L793">
        <v>1332</v>
      </c>
      <c r="M793">
        <v>-18</v>
      </c>
      <c r="N793">
        <v>15</v>
      </c>
      <c r="O793">
        <v>1347</v>
      </c>
      <c r="P793">
        <v>2100</v>
      </c>
      <c r="Q793">
        <v>4</v>
      </c>
      <c r="R793">
        <v>2109</v>
      </c>
      <c r="S793">
        <v>2104</v>
      </c>
      <c r="T793">
        <v>-5</v>
      </c>
      <c r="U793">
        <v>0</v>
      </c>
      <c r="V793">
        <v>0</v>
      </c>
      <c r="W793">
        <v>319</v>
      </c>
      <c r="X793">
        <v>332</v>
      </c>
      <c r="Y793">
        <v>313</v>
      </c>
      <c r="Z793">
        <v>2562</v>
      </c>
      <c r="AF793" t="str">
        <f t="shared" si="104"/>
        <v>21:04</v>
      </c>
      <c r="AG793" t="str">
        <f t="shared" si="99"/>
        <v>13:32</v>
      </c>
      <c r="AH793" s="5">
        <f t="shared" si="100"/>
        <v>0.31388888888888888</v>
      </c>
      <c r="AI793" t="str">
        <f t="shared" si="105"/>
        <v>Afternoon</v>
      </c>
      <c r="AJ793" t="str">
        <f t="shared" si="98"/>
        <v>REMOVE</v>
      </c>
      <c r="AK793" t="str">
        <f t="shared" si="101"/>
        <v>Tuesday</v>
      </c>
      <c r="AL793" t="str">
        <f t="shared" si="102"/>
        <v>OnTime</v>
      </c>
      <c r="AM793" t="str">
        <f t="shared" si="103"/>
        <v>November</v>
      </c>
    </row>
    <row r="794" spans="1:39" x14ac:dyDescent="0.3">
      <c r="A794" s="1">
        <v>44562</v>
      </c>
      <c r="B794" t="s">
        <v>14</v>
      </c>
      <c r="C794" t="s">
        <v>15</v>
      </c>
      <c r="D794" t="s">
        <v>16</v>
      </c>
      <c r="E794">
        <v>19790</v>
      </c>
      <c r="F794">
        <v>1267</v>
      </c>
      <c r="G794" t="s">
        <v>392</v>
      </c>
      <c r="H794" t="s">
        <v>393</v>
      </c>
      <c r="I794" t="s">
        <v>60</v>
      </c>
      <c r="J794" t="s">
        <v>61</v>
      </c>
      <c r="K794">
        <v>615</v>
      </c>
      <c r="L794">
        <v>611</v>
      </c>
      <c r="M794">
        <v>-4</v>
      </c>
      <c r="N794">
        <v>11</v>
      </c>
      <c r="O794">
        <v>622</v>
      </c>
      <c r="P794">
        <v>703</v>
      </c>
      <c r="Q794">
        <v>8</v>
      </c>
      <c r="R794">
        <v>730</v>
      </c>
      <c r="S794">
        <v>711</v>
      </c>
      <c r="T794">
        <v>-19</v>
      </c>
      <c r="U794">
        <v>0</v>
      </c>
      <c r="V794">
        <v>0</v>
      </c>
      <c r="W794">
        <v>75</v>
      </c>
      <c r="X794">
        <v>60</v>
      </c>
      <c r="Y794">
        <v>41</v>
      </c>
      <c r="Z794">
        <v>192</v>
      </c>
      <c r="AF794" t="str">
        <f t="shared" si="104"/>
        <v>07:11</v>
      </c>
      <c r="AG794" t="str">
        <f t="shared" si="99"/>
        <v>06:11</v>
      </c>
      <c r="AH794" s="5">
        <f t="shared" si="100"/>
        <v>4.1666666666666685E-2</v>
      </c>
      <c r="AI794" t="str">
        <f t="shared" si="105"/>
        <v>Morning</v>
      </c>
      <c r="AJ794" t="str">
        <f t="shared" si="98"/>
        <v>REMOVE</v>
      </c>
      <c r="AK794" t="str">
        <f t="shared" si="101"/>
        <v>Saturday</v>
      </c>
      <c r="AL794" t="str">
        <f t="shared" si="102"/>
        <v>OnTime</v>
      </c>
      <c r="AM794" t="str">
        <f t="shared" si="103"/>
        <v>January</v>
      </c>
    </row>
    <row r="795" spans="1:39" x14ac:dyDescent="0.3">
      <c r="A795" s="1">
        <v>44191</v>
      </c>
      <c r="B795" t="s">
        <v>141</v>
      </c>
      <c r="C795" t="s">
        <v>142</v>
      </c>
      <c r="D795" t="s">
        <v>143</v>
      </c>
      <c r="E795">
        <v>20363</v>
      </c>
      <c r="F795">
        <v>5532</v>
      </c>
      <c r="G795" t="s">
        <v>150</v>
      </c>
      <c r="H795" t="s">
        <v>85</v>
      </c>
      <c r="I795" t="s">
        <v>194</v>
      </c>
      <c r="J795" t="s">
        <v>195</v>
      </c>
      <c r="K795">
        <v>700</v>
      </c>
      <c r="L795">
        <v>700</v>
      </c>
      <c r="M795">
        <v>0</v>
      </c>
      <c r="N795">
        <v>32</v>
      </c>
      <c r="O795">
        <v>732</v>
      </c>
      <c r="P795">
        <v>1007</v>
      </c>
      <c r="Q795">
        <v>8</v>
      </c>
      <c r="R795">
        <v>1003</v>
      </c>
      <c r="S795">
        <v>1015</v>
      </c>
      <c r="T795">
        <v>12</v>
      </c>
      <c r="U795">
        <v>0</v>
      </c>
      <c r="V795">
        <v>0</v>
      </c>
      <c r="W795">
        <v>183</v>
      </c>
      <c r="X795">
        <v>195</v>
      </c>
      <c r="Y795">
        <v>155</v>
      </c>
      <c r="Z795">
        <v>1096</v>
      </c>
      <c r="AF795" t="str">
        <f t="shared" si="104"/>
        <v>10:15</v>
      </c>
      <c r="AG795" t="str">
        <f t="shared" si="99"/>
        <v>07:00</v>
      </c>
      <c r="AH795" s="5">
        <f t="shared" si="100"/>
        <v>0.13541666666666663</v>
      </c>
      <c r="AI795" t="str">
        <f t="shared" si="105"/>
        <v>Morning</v>
      </c>
      <c r="AJ795" t="str">
        <f t="shared" si="98"/>
        <v>KEEP</v>
      </c>
      <c r="AK795" t="str">
        <f t="shared" si="101"/>
        <v>Saturday</v>
      </c>
      <c r="AL795" t="str">
        <f t="shared" si="102"/>
        <v>OnTime</v>
      </c>
      <c r="AM795" t="str">
        <f t="shared" si="103"/>
        <v>December</v>
      </c>
    </row>
    <row r="796" spans="1:39" x14ac:dyDescent="0.3">
      <c r="A796" s="1">
        <v>45101</v>
      </c>
      <c r="B796" t="s">
        <v>155</v>
      </c>
      <c r="C796" t="s">
        <v>156</v>
      </c>
      <c r="D796" t="s">
        <v>157</v>
      </c>
      <c r="E796">
        <v>20398</v>
      </c>
      <c r="F796">
        <v>3799</v>
      </c>
      <c r="G796" t="s">
        <v>468</v>
      </c>
      <c r="H796" t="s">
        <v>469</v>
      </c>
      <c r="I796" t="s">
        <v>30</v>
      </c>
      <c r="J796" t="s">
        <v>31</v>
      </c>
      <c r="K796">
        <v>1044</v>
      </c>
      <c r="L796">
        <v>1039</v>
      </c>
      <c r="M796">
        <v>-5</v>
      </c>
      <c r="N796">
        <v>10</v>
      </c>
      <c r="O796">
        <v>1049</v>
      </c>
      <c r="P796">
        <v>1143</v>
      </c>
      <c r="Q796">
        <v>9</v>
      </c>
      <c r="R796">
        <v>1215</v>
      </c>
      <c r="S796">
        <v>1152</v>
      </c>
      <c r="T796">
        <v>-23</v>
      </c>
      <c r="U796">
        <v>0</v>
      </c>
      <c r="V796">
        <v>0</v>
      </c>
      <c r="W796">
        <v>91</v>
      </c>
      <c r="X796">
        <v>73</v>
      </c>
      <c r="Y796">
        <v>54</v>
      </c>
      <c r="Z796">
        <v>364</v>
      </c>
      <c r="AF796" t="str">
        <f t="shared" si="104"/>
        <v>11:52</v>
      </c>
      <c r="AG796" t="str">
        <f t="shared" si="99"/>
        <v>10:39</v>
      </c>
      <c r="AH796" s="5">
        <f t="shared" si="100"/>
        <v>5.0694444444444486E-2</v>
      </c>
      <c r="AI796" t="str">
        <f t="shared" si="105"/>
        <v>Morning</v>
      </c>
      <c r="AJ796" t="str">
        <f t="shared" si="98"/>
        <v>REMOVE</v>
      </c>
      <c r="AK796" t="str">
        <f t="shared" si="101"/>
        <v>Saturday</v>
      </c>
      <c r="AL796" t="str">
        <f t="shared" si="102"/>
        <v>OnTime</v>
      </c>
      <c r="AM796" t="str">
        <f t="shared" si="103"/>
        <v>June</v>
      </c>
    </row>
    <row r="797" spans="1:39" x14ac:dyDescent="0.3">
      <c r="A797" s="1">
        <v>45103</v>
      </c>
      <c r="B797" t="s">
        <v>162</v>
      </c>
      <c r="C797" t="s">
        <v>163</v>
      </c>
      <c r="D797" t="s">
        <v>164</v>
      </c>
      <c r="E797">
        <v>20436</v>
      </c>
      <c r="F797">
        <v>502</v>
      </c>
      <c r="G797" t="s">
        <v>21</v>
      </c>
      <c r="H797" t="s">
        <v>22</v>
      </c>
      <c r="I797" t="s">
        <v>30</v>
      </c>
      <c r="J797" t="s">
        <v>31</v>
      </c>
      <c r="K797">
        <v>903</v>
      </c>
      <c r="L797">
        <v>919</v>
      </c>
      <c r="M797">
        <v>16</v>
      </c>
      <c r="N797">
        <v>11</v>
      </c>
      <c r="O797">
        <v>930</v>
      </c>
      <c r="P797">
        <v>1153</v>
      </c>
      <c r="Q797">
        <v>10</v>
      </c>
      <c r="R797">
        <v>1207</v>
      </c>
      <c r="S797">
        <v>1203</v>
      </c>
      <c r="T797">
        <v>-4</v>
      </c>
      <c r="U797">
        <v>0</v>
      </c>
      <c r="V797">
        <v>0</v>
      </c>
      <c r="W797">
        <v>124</v>
      </c>
      <c r="X797">
        <v>104</v>
      </c>
      <c r="Y797">
        <v>83</v>
      </c>
      <c r="Z797">
        <v>641</v>
      </c>
      <c r="AF797" t="str">
        <f t="shared" si="104"/>
        <v>12:03</v>
      </c>
      <c r="AG797" t="str">
        <f t="shared" si="99"/>
        <v>09:19</v>
      </c>
      <c r="AH797" s="5">
        <f t="shared" si="100"/>
        <v>0.11388888888888887</v>
      </c>
      <c r="AI797" t="str">
        <f t="shared" si="105"/>
        <v>Morning</v>
      </c>
      <c r="AJ797" t="str">
        <f t="shared" si="98"/>
        <v>REMOVE</v>
      </c>
      <c r="AK797" t="str">
        <f t="shared" si="101"/>
        <v>Monday</v>
      </c>
      <c r="AL797" t="str">
        <f t="shared" si="102"/>
        <v>OnTime</v>
      </c>
      <c r="AM797" t="str">
        <f t="shared" si="103"/>
        <v>June</v>
      </c>
    </row>
    <row r="798" spans="1:39" x14ac:dyDescent="0.3">
      <c r="A798" s="1">
        <v>44928</v>
      </c>
      <c r="B798" t="s">
        <v>7</v>
      </c>
      <c r="C798" t="s">
        <v>8</v>
      </c>
      <c r="D798" t="s">
        <v>9</v>
      </c>
      <c r="E798">
        <v>19977</v>
      </c>
      <c r="F798">
        <v>260</v>
      </c>
      <c r="G798" t="s">
        <v>80</v>
      </c>
      <c r="H798" t="s">
        <v>67</v>
      </c>
      <c r="I798" t="s">
        <v>60</v>
      </c>
      <c r="J798" t="s">
        <v>61</v>
      </c>
      <c r="K798">
        <v>655</v>
      </c>
      <c r="L798">
        <v>935</v>
      </c>
      <c r="M798">
        <v>160</v>
      </c>
      <c r="N798">
        <v>23</v>
      </c>
      <c r="O798">
        <v>958</v>
      </c>
      <c r="P798">
        <v>1224</v>
      </c>
      <c r="Q798">
        <v>10</v>
      </c>
      <c r="R798">
        <v>957</v>
      </c>
      <c r="S798">
        <v>1234</v>
      </c>
      <c r="T798">
        <v>157</v>
      </c>
      <c r="U798">
        <v>0</v>
      </c>
      <c r="V798">
        <v>0</v>
      </c>
      <c r="W798">
        <v>122</v>
      </c>
      <c r="X798">
        <v>119</v>
      </c>
      <c r="Y798">
        <v>86</v>
      </c>
      <c r="Z798">
        <v>606</v>
      </c>
      <c r="AA798">
        <v>157</v>
      </c>
      <c r="AB798">
        <v>0</v>
      </c>
      <c r="AC798">
        <v>0</v>
      </c>
      <c r="AD798">
        <v>0</v>
      </c>
      <c r="AE798">
        <v>0</v>
      </c>
      <c r="AF798" t="str">
        <f t="shared" si="104"/>
        <v>12:34</v>
      </c>
      <c r="AG798" t="str">
        <f t="shared" si="99"/>
        <v>09:35</v>
      </c>
      <c r="AH798" s="5">
        <f t="shared" si="100"/>
        <v>0.12430555555555556</v>
      </c>
      <c r="AI798" t="str">
        <f t="shared" si="105"/>
        <v>Morning</v>
      </c>
      <c r="AJ798" t="str">
        <f t="shared" si="98"/>
        <v>KEEP</v>
      </c>
      <c r="AK798" t="str">
        <f t="shared" si="101"/>
        <v>Monday</v>
      </c>
      <c r="AL798" t="str">
        <f t="shared" si="102"/>
        <v>Delayed</v>
      </c>
      <c r="AM798" t="str">
        <f t="shared" si="103"/>
        <v>January</v>
      </c>
    </row>
    <row r="799" spans="1:39" x14ac:dyDescent="0.3">
      <c r="A799" s="1">
        <v>43629</v>
      </c>
      <c r="B799" t="s">
        <v>122</v>
      </c>
      <c r="C799" t="s">
        <v>123</v>
      </c>
      <c r="D799" t="s">
        <v>124</v>
      </c>
      <c r="E799">
        <v>20304</v>
      </c>
      <c r="F799">
        <v>5413</v>
      </c>
      <c r="G799" t="s">
        <v>53</v>
      </c>
      <c r="H799" t="s">
        <v>54</v>
      </c>
      <c r="I799" t="s">
        <v>202</v>
      </c>
      <c r="J799" t="s">
        <v>203</v>
      </c>
      <c r="K799">
        <v>2134</v>
      </c>
      <c r="L799">
        <v>2126</v>
      </c>
      <c r="M799">
        <v>-8</v>
      </c>
      <c r="N799">
        <v>15</v>
      </c>
      <c r="O799">
        <v>2141</v>
      </c>
      <c r="P799">
        <v>2210</v>
      </c>
      <c r="Q799">
        <v>6</v>
      </c>
      <c r="R799">
        <v>2227</v>
      </c>
      <c r="S799">
        <v>2216</v>
      </c>
      <c r="T799">
        <v>-11</v>
      </c>
      <c r="U799">
        <v>0</v>
      </c>
      <c r="V799">
        <v>0</v>
      </c>
      <c r="W799">
        <v>53</v>
      </c>
      <c r="X799">
        <v>50</v>
      </c>
      <c r="Y799">
        <v>29</v>
      </c>
      <c r="Z799">
        <v>110</v>
      </c>
      <c r="AF799" t="str">
        <f t="shared" si="104"/>
        <v>22:16</v>
      </c>
      <c r="AG799" t="str">
        <f t="shared" si="99"/>
        <v>21:26</v>
      </c>
      <c r="AH799" s="5">
        <f t="shared" si="100"/>
        <v>3.472222222222221E-2</v>
      </c>
      <c r="AI799" t="str">
        <f t="shared" si="105"/>
        <v>Evening</v>
      </c>
      <c r="AJ799" t="str">
        <f t="shared" si="98"/>
        <v>REMOVE</v>
      </c>
      <c r="AK799" t="str">
        <f t="shared" si="101"/>
        <v>Thursday</v>
      </c>
      <c r="AL799" t="str">
        <f t="shared" si="102"/>
        <v>OnTime</v>
      </c>
      <c r="AM799" t="str">
        <f t="shared" si="103"/>
        <v>June</v>
      </c>
    </row>
    <row r="800" spans="1:39" x14ac:dyDescent="0.3">
      <c r="A800" s="1">
        <v>43686</v>
      </c>
      <c r="B800" t="s">
        <v>55</v>
      </c>
      <c r="C800" t="s">
        <v>56</v>
      </c>
      <c r="D800" t="s">
        <v>57</v>
      </c>
      <c r="E800">
        <v>19930</v>
      </c>
      <c r="F800">
        <v>813</v>
      </c>
      <c r="G800" t="s">
        <v>53</v>
      </c>
      <c r="H800" t="s">
        <v>54</v>
      </c>
      <c r="I800" t="s">
        <v>286</v>
      </c>
      <c r="J800" t="s">
        <v>287</v>
      </c>
      <c r="K800">
        <v>845</v>
      </c>
      <c r="L800">
        <v>839</v>
      </c>
      <c r="M800">
        <v>-6</v>
      </c>
      <c r="N800">
        <v>16</v>
      </c>
      <c r="O800">
        <v>855</v>
      </c>
      <c r="P800">
        <v>1121</v>
      </c>
      <c r="Q800">
        <v>7</v>
      </c>
      <c r="R800">
        <v>1135</v>
      </c>
      <c r="S800">
        <v>1128</v>
      </c>
      <c r="T800">
        <v>-7</v>
      </c>
      <c r="U800">
        <v>0</v>
      </c>
      <c r="V800">
        <v>0</v>
      </c>
      <c r="W800">
        <v>350</v>
      </c>
      <c r="X800">
        <v>349</v>
      </c>
      <c r="Y800">
        <v>326</v>
      </c>
      <c r="Z800">
        <v>2486</v>
      </c>
      <c r="AF800" t="str">
        <f t="shared" si="104"/>
        <v>11:28</v>
      </c>
      <c r="AG800" t="str">
        <f t="shared" si="99"/>
        <v>08:39</v>
      </c>
      <c r="AH800" s="5">
        <f t="shared" si="100"/>
        <v>0.11736111111111114</v>
      </c>
      <c r="AI800" t="str">
        <f t="shared" si="105"/>
        <v>Morning</v>
      </c>
      <c r="AJ800" t="str">
        <f t="shared" si="98"/>
        <v>REMOVE</v>
      </c>
      <c r="AK800" t="str">
        <f t="shared" si="101"/>
        <v>Friday</v>
      </c>
      <c r="AL800" t="str">
        <f t="shared" si="102"/>
        <v>OnTime</v>
      </c>
      <c r="AM800" t="str">
        <f t="shared" si="103"/>
        <v>August</v>
      </c>
    </row>
    <row r="801" spans="1:39" x14ac:dyDescent="0.3">
      <c r="A801" s="1">
        <v>43832</v>
      </c>
      <c r="B801" t="s">
        <v>155</v>
      </c>
      <c r="C801" t="s">
        <v>156</v>
      </c>
      <c r="D801" t="s">
        <v>157</v>
      </c>
      <c r="E801">
        <v>20398</v>
      </c>
      <c r="F801">
        <v>3533</v>
      </c>
      <c r="G801" t="s">
        <v>253</v>
      </c>
      <c r="H801" t="s">
        <v>254</v>
      </c>
      <c r="I801" t="s">
        <v>80</v>
      </c>
      <c r="J801" t="s">
        <v>67</v>
      </c>
      <c r="K801">
        <v>1821</v>
      </c>
      <c r="L801">
        <v>1815</v>
      </c>
      <c r="M801">
        <v>-6</v>
      </c>
      <c r="N801">
        <v>11</v>
      </c>
      <c r="O801">
        <v>1826</v>
      </c>
      <c r="P801">
        <v>1854</v>
      </c>
      <c r="Q801">
        <v>16</v>
      </c>
      <c r="R801">
        <v>1924</v>
      </c>
      <c r="S801">
        <v>1910</v>
      </c>
      <c r="T801">
        <v>-14</v>
      </c>
      <c r="U801">
        <v>0</v>
      </c>
      <c r="V801">
        <v>0</v>
      </c>
      <c r="W801">
        <v>63</v>
      </c>
      <c r="X801">
        <v>55</v>
      </c>
      <c r="Y801">
        <v>28</v>
      </c>
      <c r="Z801">
        <v>109</v>
      </c>
      <c r="AF801" t="str">
        <f t="shared" si="104"/>
        <v>19:10</v>
      </c>
      <c r="AG801" t="str">
        <f t="shared" si="99"/>
        <v>18:15</v>
      </c>
      <c r="AH801" s="5">
        <f t="shared" si="100"/>
        <v>3.8194444444444531E-2</v>
      </c>
      <c r="AI801" t="str">
        <f t="shared" si="105"/>
        <v>Evening</v>
      </c>
      <c r="AJ801" t="str">
        <f t="shared" si="98"/>
        <v>REMOVE</v>
      </c>
      <c r="AK801" t="str">
        <f t="shared" si="101"/>
        <v>Thursday</v>
      </c>
      <c r="AL801" t="str">
        <f t="shared" si="102"/>
        <v>OnTime</v>
      </c>
      <c r="AM801" t="str">
        <f t="shared" si="103"/>
        <v>January</v>
      </c>
    </row>
    <row r="802" spans="1:39" x14ac:dyDescent="0.3">
      <c r="A802" s="1">
        <v>43670</v>
      </c>
      <c r="B802" t="s">
        <v>14</v>
      </c>
      <c r="C802" t="s">
        <v>15</v>
      </c>
      <c r="D802" t="s">
        <v>16</v>
      </c>
      <c r="E802">
        <v>19790</v>
      </c>
      <c r="F802">
        <v>371</v>
      </c>
      <c r="G802" t="s">
        <v>17</v>
      </c>
      <c r="H802" t="s">
        <v>18</v>
      </c>
      <c r="I802" t="s">
        <v>144</v>
      </c>
      <c r="J802" t="s">
        <v>145</v>
      </c>
      <c r="K802">
        <v>2040</v>
      </c>
      <c r="L802">
        <v>2037</v>
      </c>
      <c r="M802">
        <v>-3</v>
      </c>
      <c r="N802">
        <v>14</v>
      </c>
      <c r="O802">
        <v>2051</v>
      </c>
      <c r="P802">
        <v>2302</v>
      </c>
      <c r="Q802">
        <v>10</v>
      </c>
      <c r="R802">
        <v>2325</v>
      </c>
      <c r="S802">
        <v>2312</v>
      </c>
      <c r="T802">
        <v>-13</v>
      </c>
      <c r="U802">
        <v>0</v>
      </c>
      <c r="V802">
        <v>0</v>
      </c>
      <c r="W802">
        <v>105</v>
      </c>
      <c r="X802">
        <v>95</v>
      </c>
      <c r="Y802">
        <v>71</v>
      </c>
      <c r="Z802">
        <v>528</v>
      </c>
      <c r="AF802" t="str">
        <f t="shared" si="104"/>
        <v>23:12</v>
      </c>
      <c r="AG802" t="str">
        <f t="shared" si="99"/>
        <v>20:37</v>
      </c>
      <c r="AH802" s="5">
        <f t="shared" si="100"/>
        <v>0.10763888888888895</v>
      </c>
      <c r="AI802" t="str">
        <f t="shared" si="105"/>
        <v>Evening</v>
      </c>
      <c r="AJ802" t="str">
        <f t="shared" si="98"/>
        <v>REMOVE</v>
      </c>
      <c r="AK802" t="str">
        <f t="shared" si="101"/>
        <v>Wednesday</v>
      </c>
      <c r="AL802" t="str">
        <f t="shared" si="102"/>
        <v>OnTime</v>
      </c>
      <c r="AM802" t="str">
        <f t="shared" si="103"/>
        <v>July</v>
      </c>
    </row>
    <row r="803" spans="1:39" x14ac:dyDescent="0.3">
      <c r="A803" s="1">
        <v>44648</v>
      </c>
      <c r="B803" t="s">
        <v>155</v>
      </c>
      <c r="C803" t="s">
        <v>156</v>
      </c>
      <c r="D803" t="s">
        <v>157</v>
      </c>
      <c r="E803">
        <v>20398</v>
      </c>
      <c r="F803">
        <v>3750</v>
      </c>
      <c r="G803" t="s">
        <v>80</v>
      </c>
      <c r="H803" t="s">
        <v>67</v>
      </c>
      <c r="I803" t="s">
        <v>470</v>
      </c>
      <c r="J803" t="s">
        <v>471</v>
      </c>
      <c r="K803">
        <v>1505</v>
      </c>
      <c r="L803">
        <v>1500</v>
      </c>
      <c r="M803">
        <v>-5</v>
      </c>
      <c r="N803">
        <v>17</v>
      </c>
      <c r="O803">
        <v>1517</v>
      </c>
      <c r="P803">
        <v>1603</v>
      </c>
      <c r="Q803">
        <v>5</v>
      </c>
      <c r="R803">
        <v>1617</v>
      </c>
      <c r="S803">
        <v>1608</v>
      </c>
      <c r="T803">
        <v>-9</v>
      </c>
      <c r="U803">
        <v>0</v>
      </c>
      <c r="V803">
        <v>0</v>
      </c>
      <c r="W803">
        <v>72</v>
      </c>
      <c r="X803">
        <v>68</v>
      </c>
      <c r="Y803">
        <v>46</v>
      </c>
      <c r="Z803">
        <v>234</v>
      </c>
      <c r="AF803" t="str">
        <f t="shared" si="104"/>
        <v>16:08</v>
      </c>
      <c r="AG803" t="str">
        <f t="shared" si="99"/>
        <v>15:00</v>
      </c>
      <c r="AH803" s="5">
        <f t="shared" si="100"/>
        <v>4.7222222222222276E-2</v>
      </c>
      <c r="AI803" t="str">
        <f t="shared" si="105"/>
        <v>Afternoon</v>
      </c>
      <c r="AJ803" t="str">
        <f t="shared" si="98"/>
        <v>REMOVE</v>
      </c>
      <c r="AK803" t="str">
        <f t="shared" si="101"/>
        <v>Monday</v>
      </c>
      <c r="AL803" t="str">
        <f t="shared" si="102"/>
        <v>OnTime</v>
      </c>
      <c r="AM803" t="str">
        <f t="shared" si="103"/>
        <v>March</v>
      </c>
    </row>
    <row r="804" spans="1:39" x14ac:dyDescent="0.3">
      <c r="A804" s="1">
        <v>44389</v>
      </c>
      <c r="B804" t="s">
        <v>14</v>
      </c>
      <c r="C804" t="s">
        <v>15</v>
      </c>
      <c r="D804" t="s">
        <v>16</v>
      </c>
      <c r="E804">
        <v>19790</v>
      </c>
      <c r="F804">
        <v>717</v>
      </c>
      <c r="G804" t="s">
        <v>103</v>
      </c>
      <c r="H804" t="s">
        <v>104</v>
      </c>
      <c r="I804" t="s">
        <v>60</v>
      </c>
      <c r="J804" t="s">
        <v>61</v>
      </c>
      <c r="K804">
        <v>805</v>
      </c>
      <c r="L804">
        <v>831</v>
      </c>
      <c r="M804">
        <v>26</v>
      </c>
      <c r="N804">
        <v>17</v>
      </c>
      <c r="O804">
        <v>848</v>
      </c>
      <c r="P804">
        <v>1519</v>
      </c>
      <c r="Q804">
        <v>22</v>
      </c>
      <c r="R804">
        <v>1505</v>
      </c>
      <c r="S804">
        <v>1541</v>
      </c>
      <c r="T804">
        <v>36</v>
      </c>
      <c r="U804">
        <v>0</v>
      </c>
      <c r="V804">
        <v>0</v>
      </c>
      <c r="W804">
        <v>240</v>
      </c>
      <c r="X804">
        <v>250</v>
      </c>
      <c r="Y804">
        <v>211</v>
      </c>
      <c r="Z804">
        <v>1747</v>
      </c>
      <c r="AA804">
        <v>0</v>
      </c>
      <c r="AB804">
        <v>0</v>
      </c>
      <c r="AC804">
        <v>36</v>
      </c>
      <c r="AD804">
        <v>0</v>
      </c>
      <c r="AE804">
        <v>0</v>
      </c>
      <c r="AF804" t="str">
        <f t="shared" si="104"/>
        <v>15:41</v>
      </c>
      <c r="AG804" t="str">
        <f t="shared" si="99"/>
        <v>08:31</v>
      </c>
      <c r="AH804" s="5">
        <f t="shared" si="100"/>
        <v>0.2986111111111111</v>
      </c>
      <c r="AI804" t="str">
        <f t="shared" si="105"/>
        <v>Morning</v>
      </c>
      <c r="AJ804" t="str">
        <f t="shared" si="98"/>
        <v>KEEP</v>
      </c>
      <c r="AK804" t="str">
        <f t="shared" si="101"/>
        <v>Monday</v>
      </c>
      <c r="AL804" t="str">
        <f t="shared" si="102"/>
        <v>Delayed</v>
      </c>
      <c r="AM804" t="str">
        <f t="shared" si="103"/>
        <v>July</v>
      </c>
    </row>
    <row r="805" spans="1:39" x14ac:dyDescent="0.3">
      <c r="A805" s="1">
        <v>43661</v>
      </c>
      <c r="B805" t="s">
        <v>39</v>
      </c>
      <c r="C805" t="s">
        <v>40</v>
      </c>
      <c r="D805" t="s">
        <v>41</v>
      </c>
      <c r="E805">
        <v>19805</v>
      </c>
      <c r="F805">
        <v>119</v>
      </c>
      <c r="G805" t="s">
        <v>30</v>
      </c>
      <c r="H805" t="s">
        <v>31</v>
      </c>
      <c r="I805" t="s">
        <v>286</v>
      </c>
      <c r="J805" t="s">
        <v>287</v>
      </c>
      <c r="K805">
        <v>1120</v>
      </c>
      <c r="L805">
        <v>1113</v>
      </c>
      <c r="M805">
        <v>-7</v>
      </c>
      <c r="N805">
        <v>22</v>
      </c>
      <c r="O805">
        <v>1135</v>
      </c>
      <c r="P805">
        <v>1337</v>
      </c>
      <c r="Q805">
        <v>7</v>
      </c>
      <c r="R805">
        <v>1423</v>
      </c>
      <c r="S805">
        <v>1344</v>
      </c>
      <c r="T805">
        <v>-39</v>
      </c>
      <c r="U805">
        <v>0</v>
      </c>
      <c r="V805">
        <v>0</v>
      </c>
      <c r="W805">
        <v>483</v>
      </c>
      <c r="X805">
        <v>451</v>
      </c>
      <c r="Y805">
        <v>422</v>
      </c>
      <c r="Z805">
        <v>3711</v>
      </c>
      <c r="AF805" t="str">
        <f t="shared" si="104"/>
        <v>13:44</v>
      </c>
      <c r="AG805" t="str">
        <f t="shared" si="99"/>
        <v>11:13</v>
      </c>
      <c r="AH805" s="5">
        <f t="shared" si="100"/>
        <v>0.10486111111111107</v>
      </c>
      <c r="AI805" t="str">
        <f t="shared" si="105"/>
        <v>Morning</v>
      </c>
      <c r="AJ805" t="str">
        <f t="shared" si="98"/>
        <v>REMOVE</v>
      </c>
      <c r="AK805" t="str">
        <f t="shared" si="101"/>
        <v>Monday</v>
      </c>
      <c r="AL805" t="str">
        <f t="shared" si="102"/>
        <v>OnTime</v>
      </c>
      <c r="AM805" t="str">
        <f t="shared" si="103"/>
        <v>July</v>
      </c>
    </row>
    <row r="806" spans="1:39" x14ac:dyDescent="0.3">
      <c r="A806" s="1">
        <v>44868</v>
      </c>
      <c r="B806" t="s">
        <v>14</v>
      </c>
      <c r="C806" t="s">
        <v>15</v>
      </c>
      <c r="D806" t="s">
        <v>16</v>
      </c>
      <c r="E806">
        <v>19790</v>
      </c>
      <c r="F806">
        <v>1058</v>
      </c>
      <c r="G806" t="s">
        <v>392</v>
      </c>
      <c r="H806" t="s">
        <v>393</v>
      </c>
      <c r="I806" t="s">
        <v>60</v>
      </c>
      <c r="J806" t="s">
        <v>61</v>
      </c>
      <c r="K806">
        <v>1159</v>
      </c>
      <c r="L806">
        <v>1159</v>
      </c>
      <c r="M806">
        <v>0</v>
      </c>
      <c r="N806">
        <v>11</v>
      </c>
      <c r="O806">
        <v>1210</v>
      </c>
      <c r="P806">
        <v>1254</v>
      </c>
      <c r="Q806">
        <v>4</v>
      </c>
      <c r="R806">
        <v>1313</v>
      </c>
      <c r="S806">
        <v>1258</v>
      </c>
      <c r="T806">
        <v>-15</v>
      </c>
      <c r="U806">
        <v>0</v>
      </c>
      <c r="V806">
        <v>0</v>
      </c>
      <c r="W806">
        <v>74</v>
      </c>
      <c r="X806">
        <v>59</v>
      </c>
      <c r="Y806">
        <v>44</v>
      </c>
      <c r="Z806">
        <v>192</v>
      </c>
      <c r="AF806" t="str">
        <f t="shared" si="104"/>
        <v>12:58</v>
      </c>
      <c r="AG806" t="str">
        <f t="shared" si="99"/>
        <v>11:59</v>
      </c>
      <c r="AH806" s="5">
        <f t="shared" si="100"/>
        <v>4.0972222222222188E-2</v>
      </c>
      <c r="AI806" t="str">
        <f t="shared" si="105"/>
        <v>Morning</v>
      </c>
      <c r="AJ806" t="str">
        <f t="shared" ref="AJ806:AJ869" si="106">IF(OR(M806&lt;0,T806&lt;0),"REMOVE","KEEP")</f>
        <v>REMOVE</v>
      </c>
      <c r="AK806" t="str">
        <f t="shared" si="101"/>
        <v>Thursday</v>
      </c>
      <c r="AL806" t="str">
        <f t="shared" si="102"/>
        <v>OnTime</v>
      </c>
      <c r="AM806" t="str">
        <f t="shared" si="103"/>
        <v>November</v>
      </c>
    </row>
    <row r="807" spans="1:39" x14ac:dyDescent="0.3">
      <c r="A807" s="1">
        <v>44227</v>
      </c>
      <c r="B807" t="s">
        <v>100</v>
      </c>
      <c r="C807" t="s">
        <v>101</v>
      </c>
      <c r="D807" t="s">
        <v>102</v>
      </c>
      <c r="E807">
        <v>20368</v>
      </c>
      <c r="F807">
        <v>1556</v>
      </c>
      <c r="G807" t="s">
        <v>408</v>
      </c>
      <c r="H807" t="s">
        <v>409</v>
      </c>
      <c r="I807" t="s">
        <v>472</v>
      </c>
      <c r="J807" t="s">
        <v>473</v>
      </c>
      <c r="K807">
        <v>1511</v>
      </c>
      <c r="L807">
        <v>1507</v>
      </c>
      <c r="M807">
        <v>-4</v>
      </c>
      <c r="N807">
        <v>11</v>
      </c>
      <c r="O807">
        <v>1518</v>
      </c>
      <c r="P807">
        <v>1725</v>
      </c>
      <c r="Q807">
        <v>4</v>
      </c>
      <c r="R807">
        <v>1740</v>
      </c>
      <c r="S807">
        <v>1729</v>
      </c>
      <c r="T807">
        <v>-11</v>
      </c>
      <c r="U807">
        <v>0</v>
      </c>
      <c r="V807">
        <v>0</v>
      </c>
      <c r="W807">
        <v>149</v>
      </c>
      <c r="X807">
        <v>142</v>
      </c>
      <c r="Y807">
        <v>127</v>
      </c>
      <c r="Z807">
        <v>963</v>
      </c>
      <c r="AF807" t="str">
        <f t="shared" si="104"/>
        <v>17:29</v>
      </c>
      <c r="AG807" t="str">
        <f t="shared" si="99"/>
        <v>15:07</v>
      </c>
      <c r="AH807" s="5">
        <f t="shared" si="100"/>
        <v>9.8611111111111094E-2</v>
      </c>
      <c r="AI807" t="str">
        <f t="shared" si="105"/>
        <v>Afternoon</v>
      </c>
      <c r="AJ807" t="str">
        <f t="shared" si="106"/>
        <v>REMOVE</v>
      </c>
      <c r="AK807" t="str">
        <f t="shared" si="101"/>
        <v>Sunday</v>
      </c>
      <c r="AL807" t="str">
        <f t="shared" si="102"/>
        <v>OnTime</v>
      </c>
      <c r="AM807" t="str">
        <f t="shared" si="103"/>
        <v>January</v>
      </c>
    </row>
    <row r="808" spans="1:39" x14ac:dyDescent="0.3">
      <c r="A808" s="1">
        <v>44847</v>
      </c>
      <c r="B808" t="s">
        <v>226</v>
      </c>
      <c r="C808" t="s">
        <v>227</v>
      </c>
      <c r="D808" t="s">
        <v>228</v>
      </c>
      <c r="E808">
        <v>19687</v>
      </c>
      <c r="F808">
        <v>2115</v>
      </c>
      <c r="G808" t="s">
        <v>345</v>
      </c>
      <c r="H808" t="s">
        <v>346</v>
      </c>
      <c r="I808" t="s">
        <v>474</v>
      </c>
      <c r="J808" t="s">
        <v>475</v>
      </c>
      <c r="K808">
        <v>1505</v>
      </c>
      <c r="L808">
        <v>1500</v>
      </c>
      <c r="M808">
        <v>-5</v>
      </c>
      <c r="N808">
        <v>17</v>
      </c>
      <c r="O808">
        <v>1517</v>
      </c>
      <c r="P808">
        <v>1609</v>
      </c>
      <c r="Q808">
        <v>3</v>
      </c>
      <c r="R808">
        <v>1613</v>
      </c>
      <c r="S808">
        <v>1612</v>
      </c>
      <c r="T808">
        <v>-1</v>
      </c>
      <c r="U808">
        <v>0</v>
      </c>
      <c r="V808">
        <v>0</v>
      </c>
      <c r="W808">
        <v>68</v>
      </c>
      <c r="X808">
        <v>72</v>
      </c>
      <c r="Y808">
        <v>52</v>
      </c>
      <c r="Z808">
        <v>288</v>
      </c>
      <c r="AF808" t="str">
        <f t="shared" si="104"/>
        <v>16:12</v>
      </c>
      <c r="AG808" t="str">
        <f t="shared" si="99"/>
        <v>15:00</v>
      </c>
      <c r="AH808" s="5">
        <f t="shared" si="100"/>
        <v>5.0000000000000044E-2</v>
      </c>
      <c r="AI808" t="str">
        <f t="shared" si="105"/>
        <v>Afternoon</v>
      </c>
      <c r="AJ808" t="str">
        <f t="shared" si="106"/>
        <v>REMOVE</v>
      </c>
      <c r="AK808" t="str">
        <f t="shared" si="101"/>
        <v>Thursday</v>
      </c>
      <c r="AL808" t="str">
        <f t="shared" si="102"/>
        <v>OnTime</v>
      </c>
      <c r="AM808" t="str">
        <f t="shared" si="103"/>
        <v>October</v>
      </c>
    </row>
    <row r="809" spans="1:39" x14ac:dyDescent="0.3">
      <c r="A809" s="1">
        <v>44727</v>
      </c>
      <c r="B809" t="s">
        <v>39</v>
      </c>
      <c r="C809" t="s">
        <v>40</v>
      </c>
      <c r="D809" t="s">
        <v>41</v>
      </c>
      <c r="E809">
        <v>19805</v>
      </c>
      <c r="F809">
        <v>1795</v>
      </c>
      <c r="G809" t="s">
        <v>452</v>
      </c>
      <c r="H809" t="s">
        <v>453</v>
      </c>
      <c r="I809" t="s">
        <v>174</v>
      </c>
      <c r="J809" t="s">
        <v>175</v>
      </c>
      <c r="K809">
        <v>810</v>
      </c>
      <c r="L809">
        <v>802</v>
      </c>
      <c r="M809">
        <v>-8</v>
      </c>
      <c r="N809">
        <v>16</v>
      </c>
      <c r="O809">
        <v>818</v>
      </c>
      <c r="P809">
        <v>859</v>
      </c>
      <c r="Q809">
        <v>10</v>
      </c>
      <c r="R809">
        <v>905</v>
      </c>
      <c r="S809">
        <v>909</v>
      </c>
      <c r="T809">
        <v>4</v>
      </c>
      <c r="U809">
        <v>0</v>
      </c>
      <c r="V809">
        <v>0</v>
      </c>
      <c r="W809">
        <v>175</v>
      </c>
      <c r="X809">
        <v>187</v>
      </c>
      <c r="Y809">
        <v>161</v>
      </c>
      <c r="Z809">
        <v>1149</v>
      </c>
      <c r="AF809" t="str">
        <f t="shared" si="104"/>
        <v>09:09</v>
      </c>
      <c r="AG809" t="str">
        <f t="shared" si="99"/>
        <v>08:02</v>
      </c>
      <c r="AH809" s="5">
        <f t="shared" si="100"/>
        <v>4.6527777777777779E-2</v>
      </c>
      <c r="AI809" t="str">
        <f t="shared" si="105"/>
        <v>Morning</v>
      </c>
      <c r="AJ809" t="str">
        <f t="shared" si="106"/>
        <v>REMOVE</v>
      </c>
      <c r="AK809" t="str">
        <f t="shared" si="101"/>
        <v>Wednesday</v>
      </c>
      <c r="AL809" t="str">
        <f t="shared" si="102"/>
        <v>OnTime</v>
      </c>
      <c r="AM809" t="str">
        <f t="shared" si="103"/>
        <v>June</v>
      </c>
    </row>
    <row r="810" spans="1:39" x14ac:dyDescent="0.3">
      <c r="A810" s="1">
        <v>44210</v>
      </c>
      <c r="B810" t="s">
        <v>171</v>
      </c>
      <c r="C810" t="s">
        <v>172</v>
      </c>
      <c r="D810" t="s">
        <v>173</v>
      </c>
      <c r="E810">
        <v>20378</v>
      </c>
      <c r="F810">
        <v>5826</v>
      </c>
      <c r="G810" t="s">
        <v>410</v>
      </c>
      <c r="H810" t="s">
        <v>411</v>
      </c>
      <c r="I810" t="s">
        <v>30</v>
      </c>
      <c r="J810" t="s">
        <v>31</v>
      </c>
      <c r="K810">
        <v>615</v>
      </c>
      <c r="L810">
        <v>602</v>
      </c>
      <c r="M810">
        <v>-13</v>
      </c>
      <c r="N810">
        <v>11</v>
      </c>
      <c r="O810">
        <v>613</v>
      </c>
      <c r="P810">
        <v>1111</v>
      </c>
      <c r="Q810">
        <v>11</v>
      </c>
      <c r="R810">
        <v>1125</v>
      </c>
      <c r="S810">
        <v>1122</v>
      </c>
      <c r="T810">
        <v>-3</v>
      </c>
      <c r="U810">
        <v>0</v>
      </c>
      <c r="V810">
        <v>0</v>
      </c>
      <c r="W810">
        <v>190</v>
      </c>
      <c r="X810">
        <v>200</v>
      </c>
      <c r="Y810">
        <v>178</v>
      </c>
      <c r="Z810">
        <v>1316</v>
      </c>
      <c r="AF810" t="str">
        <f t="shared" si="104"/>
        <v>11:22</v>
      </c>
      <c r="AG810" t="str">
        <f t="shared" si="99"/>
        <v>06:02</v>
      </c>
      <c r="AH810" s="5">
        <f t="shared" si="100"/>
        <v>0.22222222222222221</v>
      </c>
      <c r="AI810" t="str">
        <f t="shared" si="105"/>
        <v>Morning</v>
      </c>
      <c r="AJ810" t="str">
        <f t="shared" si="106"/>
        <v>REMOVE</v>
      </c>
      <c r="AK810" t="str">
        <f t="shared" si="101"/>
        <v>Thursday</v>
      </c>
      <c r="AL810" t="str">
        <f t="shared" si="102"/>
        <v>OnTime</v>
      </c>
      <c r="AM810" t="str">
        <f t="shared" si="103"/>
        <v>January</v>
      </c>
    </row>
    <row r="811" spans="1:39" x14ac:dyDescent="0.3">
      <c r="A811" s="1">
        <v>44936</v>
      </c>
      <c r="B811" t="s">
        <v>14</v>
      </c>
      <c r="C811" t="s">
        <v>15</v>
      </c>
      <c r="D811" t="s">
        <v>16</v>
      </c>
      <c r="E811">
        <v>19790</v>
      </c>
      <c r="F811">
        <v>2936</v>
      </c>
      <c r="G811" t="s">
        <v>78</v>
      </c>
      <c r="H811" t="s">
        <v>79</v>
      </c>
      <c r="I811" t="s">
        <v>60</v>
      </c>
      <c r="J811" t="s">
        <v>61</v>
      </c>
      <c r="K811">
        <v>1809</v>
      </c>
      <c r="L811">
        <v>1806</v>
      </c>
      <c r="M811">
        <v>-3</v>
      </c>
      <c r="N811">
        <v>11</v>
      </c>
      <c r="O811">
        <v>1817</v>
      </c>
      <c r="P811">
        <v>1929</v>
      </c>
      <c r="Q811">
        <v>15</v>
      </c>
      <c r="R811">
        <v>1955</v>
      </c>
      <c r="S811">
        <v>1944</v>
      </c>
      <c r="T811">
        <v>-11</v>
      </c>
      <c r="U811">
        <v>0</v>
      </c>
      <c r="V811">
        <v>0</v>
      </c>
      <c r="W811">
        <v>106</v>
      </c>
      <c r="X811">
        <v>98</v>
      </c>
      <c r="Y811">
        <v>72</v>
      </c>
      <c r="Z811">
        <v>444</v>
      </c>
      <c r="AF811" t="str">
        <f t="shared" si="104"/>
        <v>19:44</v>
      </c>
      <c r="AG811" t="str">
        <f t="shared" si="99"/>
        <v>18:06</v>
      </c>
      <c r="AH811" s="5">
        <f t="shared" si="100"/>
        <v>6.8055555555555536E-2</v>
      </c>
      <c r="AI811" t="str">
        <f t="shared" si="105"/>
        <v>Evening</v>
      </c>
      <c r="AJ811" t="str">
        <f t="shared" si="106"/>
        <v>REMOVE</v>
      </c>
      <c r="AK811" t="str">
        <f t="shared" si="101"/>
        <v>Tuesday</v>
      </c>
      <c r="AL811" t="str">
        <f t="shared" si="102"/>
        <v>OnTime</v>
      </c>
      <c r="AM811" t="str">
        <f t="shared" si="103"/>
        <v>January</v>
      </c>
    </row>
    <row r="812" spans="1:39" x14ac:dyDescent="0.3">
      <c r="A812" s="1">
        <v>45037</v>
      </c>
      <c r="B812" t="s">
        <v>122</v>
      </c>
      <c r="C812" t="s">
        <v>123</v>
      </c>
      <c r="D812" t="s">
        <v>124</v>
      </c>
      <c r="E812">
        <v>20304</v>
      </c>
      <c r="F812">
        <v>4282</v>
      </c>
      <c r="G812" t="s">
        <v>120</v>
      </c>
      <c r="H812" t="s">
        <v>121</v>
      </c>
      <c r="I812" t="s">
        <v>309</v>
      </c>
      <c r="J812" t="s">
        <v>310</v>
      </c>
      <c r="K812">
        <v>1728</v>
      </c>
      <c r="L812">
        <v>1728</v>
      </c>
      <c r="M812">
        <v>0</v>
      </c>
      <c r="N812">
        <v>13</v>
      </c>
      <c r="O812">
        <v>1741</v>
      </c>
      <c r="P812">
        <v>1821</v>
      </c>
      <c r="Q812">
        <v>2</v>
      </c>
      <c r="R812">
        <v>1836</v>
      </c>
      <c r="S812">
        <v>1823</v>
      </c>
      <c r="T812">
        <v>-13</v>
      </c>
      <c r="U812">
        <v>0</v>
      </c>
      <c r="V812">
        <v>0</v>
      </c>
      <c r="W812">
        <v>68</v>
      </c>
      <c r="X812">
        <v>55</v>
      </c>
      <c r="Y812">
        <v>40</v>
      </c>
      <c r="Z812">
        <v>272</v>
      </c>
      <c r="AF812" t="str">
        <f t="shared" si="104"/>
        <v>18:23</v>
      </c>
      <c r="AG812" t="str">
        <f t="shared" si="99"/>
        <v>17:28</v>
      </c>
      <c r="AH812" s="5">
        <f t="shared" si="100"/>
        <v>3.8194444444444531E-2</v>
      </c>
      <c r="AI812" t="str">
        <f t="shared" si="105"/>
        <v>Afternoon</v>
      </c>
      <c r="AJ812" t="str">
        <f t="shared" si="106"/>
        <v>REMOVE</v>
      </c>
      <c r="AK812" t="str">
        <f t="shared" si="101"/>
        <v>Friday</v>
      </c>
      <c r="AL812" t="str">
        <f t="shared" si="102"/>
        <v>OnTime</v>
      </c>
      <c r="AM812" t="str">
        <f t="shared" si="103"/>
        <v>April</v>
      </c>
    </row>
    <row r="813" spans="1:39" x14ac:dyDescent="0.3">
      <c r="A813" s="1">
        <v>44154</v>
      </c>
      <c r="B813" t="s">
        <v>46</v>
      </c>
      <c r="C813" t="s">
        <v>47</v>
      </c>
      <c r="D813" t="s">
        <v>48</v>
      </c>
      <c r="E813">
        <v>20452</v>
      </c>
      <c r="F813">
        <v>4845</v>
      </c>
      <c r="G813" t="s">
        <v>60</v>
      </c>
      <c r="H813" t="s">
        <v>61</v>
      </c>
      <c r="I813" t="s">
        <v>97</v>
      </c>
      <c r="J813" t="s">
        <v>98</v>
      </c>
      <c r="K813">
        <v>908</v>
      </c>
      <c r="L813">
        <v>902</v>
      </c>
      <c r="M813">
        <v>-6</v>
      </c>
      <c r="N813">
        <v>20</v>
      </c>
      <c r="O813">
        <v>922</v>
      </c>
      <c r="P813">
        <v>1004</v>
      </c>
      <c r="Q813">
        <v>14</v>
      </c>
      <c r="R813">
        <v>1028</v>
      </c>
      <c r="S813">
        <v>1018</v>
      </c>
      <c r="T813">
        <v>-10</v>
      </c>
      <c r="U813">
        <v>0</v>
      </c>
      <c r="V813">
        <v>0</v>
      </c>
      <c r="W813">
        <v>80</v>
      </c>
      <c r="X813">
        <v>76</v>
      </c>
      <c r="Y813">
        <v>42</v>
      </c>
      <c r="Z813">
        <v>226</v>
      </c>
      <c r="AF813" t="str">
        <f t="shared" si="104"/>
        <v>10:18</v>
      </c>
      <c r="AG813" t="str">
        <f t="shared" si="99"/>
        <v>09:02</v>
      </c>
      <c r="AH813" s="5">
        <f t="shared" si="100"/>
        <v>5.2777777777777757E-2</v>
      </c>
      <c r="AI813" t="str">
        <f t="shared" si="105"/>
        <v>Morning</v>
      </c>
      <c r="AJ813" t="str">
        <f t="shared" si="106"/>
        <v>REMOVE</v>
      </c>
      <c r="AK813" t="str">
        <f t="shared" si="101"/>
        <v>Thursday</v>
      </c>
      <c r="AL813" t="str">
        <f t="shared" si="102"/>
        <v>OnTime</v>
      </c>
      <c r="AM813" t="str">
        <f t="shared" si="103"/>
        <v>November</v>
      </c>
    </row>
    <row r="814" spans="1:39" x14ac:dyDescent="0.3">
      <c r="A814" s="1">
        <v>44668</v>
      </c>
      <c r="B814" t="s">
        <v>14</v>
      </c>
      <c r="C814" t="s">
        <v>15</v>
      </c>
      <c r="D814" t="s">
        <v>16</v>
      </c>
      <c r="E814">
        <v>19790</v>
      </c>
      <c r="F814">
        <v>1596</v>
      </c>
      <c r="G814" t="s">
        <v>120</v>
      </c>
      <c r="H814" t="s">
        <v>121</v>
      </c>
      <c r="I814" t="s">
        <v>21</v>
      </c>
      <c r="J814" t="s">
        <v>22</v>
      </c>
      <c r="K814">
        <v>2105</v>
      </c>
      <c r="L814">
        <v>2103</v>
      </c>
      <c r="M814">
        <v>-2</v>
      </c>
      <c r="N814">
        <v>14</v>
      </c>
      <c r="O814">
        <v>2117</v>
      </c>
      <c r="P814">
        <v>2211</v>
      </c>
      <c r="Q814">
        <v>11</v>
      </c>
      <c r="R814">
        <v>2229</v>
      </c>
      <c r="S814">
        <v>2222</v>
      </c>
      <c r="T814">
        <v>-7</v>
      </c>
      <c r="U814">
        <v>0</v>
      </c>
      <c r="V814">
        <v>0</v>
      </c>
      <c r="W814">
        <v>84</v>
      </c>
      <c r="X814">
        <v>79</v>
      </c>
      <c r="Y814">
        <v>54</v>
      </c>
      <c r="Z814">
        <v>391</v>
      </c>
      <c r="AF814" t="str">
        <f t="shared" si="104"/>
        <v>22:22</v>
      </c>
      <c r="AG814" t="str">
        <f t="shared" si="99"/>
        <v>21:03</v>
      </c>
      <c r="AH814" s="5">
        <f t="shared" si="100"/>
        <v>5.4861111111111138E-2</v>
      </c>
      <c r="AI814" t="str">
        <f t="shared" si="105"/>
        <v>Evening</v>
      </c>
      <c r="AJ814" t="str">
        <f t="shared" si="106"/>
        <v>REMOVE</v>
      </c>
      <c r="AK814" t="str">
        <f t="shared" si="101"/>
        <v>Sunday</v>
      </c>
      <c r="AL814" t="str">
        <f t="shared" si="102"/>
        <v>OnTime</v>
      </c>
      <c r="AM814" t="str">
        <f t="shared" si="103"/>
        <v>April</v>
      </c>
    </row>
    <row r="815" spans="1:39" x14ac:dyDescent="0.3">
      <c r="A815" s="1">
        <v>44406</v>
      </c>
      <c r="B815" t="s">
        <v>39</v>
      </c>
      <c r="C815" t="s">
        <v>40</v>
      </c>
      <c r="D815" t="s">
        <v>41</v>
      </c>
      <c r="E815">
        <v>19805</v>
      </c>
      <c r="F815">
        <v>2858</v>
      </c>
      <c r="G815" t="s">
        <v>30</v>
      </c>
      <c r="H815" t="s">
        <v>31</v>
      </c>
      <c r="I815" t="s">
        <v>92</v>
      </c>
      <c r="J815" t="s">
        <v>93</v>
      </c>
      <c r="K815">
        <v>1515</v>
      </c>
      <c r="L815">
        <v>1624</v>
      </c>
      <c r="M815">
        <v>69</v>
      </c>
      <c r="N815">
        <v>15</v>
      </c>
      <c r="O815">
        <v>1639</v>
      </c>
      <c r="P815">
        <v>1801</v>
      </c>
      <c r="Q815">
        <v>3</v>
      </c>
      <c r="R815">
        <v>1707</v>
      </c>
      <c r="S815">
        <v>1804</v>
      </c>
      <c r="T815">
        <v>57</v>
      </c>
      <c r="U815">
        <v>0</v>
      </c>
      <c r="V815">
        <v>0</v>
      </c>
      <c r="W815">
        <v>112</v>
      </c>
      <c r="X815">
        <v>100</v>
      </c>
      <c r="Y815">
        <v>82</v>
      </c>
      <c r="Z815">
        <v>604</v>
      </c>
      <c r="AA815">
        <v>0</v>
      </c>
      <c r="AB815">
        <v>0</v>
      </c>
      <c r="AC815">
        <v>0</v>
      </c>
      <c r="AD815">
        <v>0</v>
      </c>
      <c r="AE815">
        <v>57</v>
      </c>
      <c r="AF815" t="str">
        <f t="shared" si="104"/>
        <v>18:04</v>
      </c>
      <c r="AG815" t="str">
        <f t="shared" si="99"/>
        <v>16:24</v>
      </c>
      <c r="AH815" s="5">
        <f t="shared" si="100"/>
        <v>6.944444444444442E-2</v>
      </c>
      <c r="AI815" t="str">
        <f t="shared" si="105"/>
        <v>Afternoon</v>
      </c>
      <c r="AJ815" t="str">
        <f t="shared" si="106"/>
        <v>KEEP</v>
      </c>
      <c r="AK815" t="str">
        <f t="shared" si="101"/>
        <v>Thursday</v>
      </c>
      <c r="AL815" t="str">
        <f t="shared" si="102"/>
        <v>Delayed</v>
      </c>
      <c r="AM815" t="str">
        <f t="shared" si="103"/>
        <v>July</v>
      </c>
    </row>
    <row r="816" spans="1:39" x14ac:dyDescent="0.3">
      <c r="A816" s="1">
        <v>44649</v>
      </c>
      <c r="B816" t="s">
        <v>46</v>
      </c>
      <c r="C816" t="s">
        <v>47</v>
      </c>
      <c r="D816" t="s">
        <v>48</v>
      </c>
      <c r="E816">
        <v>20452</v>
      </c>
      <c r="F816">
        <v>3505</v>
      </c>
      <c r="G816" t="s">
        <v>12</v>
      </c>
      <c r="H816" t="s">
        <v>13</v>
      </c>
      <c r="I816" t="s">
        <v>158</v>
      </c>
      <c r="J816" t="s">
        <v>159</v>
      </c>
      <c r="K816">
        <v>1041</v>
      </c>
      <c r="L816">
        <v>1038</v>
      </c>
      <c r="M816">
        <v>-3</v>
      </c>
      <c r="N816">
        <v>33</v>
      </c>
      <c r="O816">
        <v>1111</v>
      </c>
      <c r="P816">
        <v>1236</v>
      </c>
      <c r="Q816">
        <v>3</v>
      </c>
      <c r="R816">
        <v>1228</v>
      </c>
      <c r="S816">
        <v>1239</v>
      </c>
      <c r="T816">
        <v>11</v>
      </c>
      <c r="U816">
        <v>0</v>
      </c>
      <c r="V816">
        <v>0</v>
      </c>
      <c r="W816">
        <v>107</v>
      </c>
      <c r="X816">
        <v>121</v>
      </c>
      <c r="Y816">
        <v>85</v>
      </c>
      <c r="Z816">
        <v>463</v>
      </c>
      <c r="AF816" t="str">
        <f t="shared" si="104"/>
        <v>12:39</v>
      </c>
      <c r="AG816" t="str">
        <f t="shared" si="99"/>
        <v>10:38</v>
      </c>
      <c r="AH816" s="5">
        <f t="shared" si="100"/>
        <v>8.4027777777777812E-2</v>
      </c>
      <c r="AI816" t="str">
        <f t="shared" si="105"/>
        <v>Morning</v>
      </c>
      <c r="AJ816" t="str">
        <f t="shared" si="106"/>
        <v>REMOVE</v>
      </c>
      <c r="AK816" t="str">
        <f t="shared" si="101"/>
        <v>Tuesday</v>
      </c>
      <c r="AL816" t="str">
        <f t="shared" si="102"/>
        <v>OnTime</v>
      </c>
      <c r="AM816" t="str">
        <f t="shared" si="103"/>
        <v>March</v>
      </c>
    </row>
    <row r="817" spans="1:39" x14ac:dyDescent="0.3">
      <c r="A817" s="1">
        <v>43834</v>
      </c>
      <c r="B817" t="s">
        <v>94</v>
      </c>
      <c r="C817" t="s">
        <v>95</v>
      </c>
      <c r="D817" t="s">
        <v>96</v>
      </c>
      <c r="E817">
        <v>20397</v>
      </c>
      <c r="F817">
        <v>5106</v>
      </c>
      <c r="G817" t="s">
        <v>97</v>
      </c>
      <c r="H817" t="s">
        <v>98</v>
      </c>
      <c r="I817" t="s">
        <v>476</v>
      </c>
      <c r="J817" t="s">
        <v>477</v>
      </c>
      <c r="K817">
        <v>914</v>
      </c>
      <c r="L817">
        <v>924</v>
      </c>
      <c r="M817">
        <v>10</v>
      </c>
      <c r="N817">
        <v>28</v>
      </c>
      <c r="O817">
        <v>952</v>
      </c>
      <c r="P817">
        <v>1101</v>
      </c>
      <c r="Q817">
        <v>6</v>
      </c>
      <c r="R817">
        <v>1053</v>
      </c>
      <c r="S817">
        <v>1107</v>
      </c>
      <c r="T817">
        <v>14</v>
      </c>
      <c r="U817">
        <v>0</v>
      </c>
      <c r="V817">
        <v>0</v>
      </c>
      <c r="W817">
        <v>99</v>
      </c>
      <c r="X817">
        <v>103</v>
      </c>
      <c r="Y817">
        <v>69</v>
      </c>
      <c r="Z817">
        <v>509</v>
      </c>
      <c r="AF817" t="str">
        <f t="shared" si="104"/>
        <v>11:07</v>
      </c>
      <c r="AG817" t="str">
        <f t="shared" si="99"/>
        <v>09:24</v>
      </c>
      <c r="AH817" s="5">
        <f t="shared" si="100"/>
        <v>7.1527777777777801E-2</v>
      </c>
      <c r="AI817" t="str">
        <f t="shared" si="105"/>
        <v>Morning</v>
      </c>
      <c r="AJ817" t="str">
        <f t="shared" si="106"/>
        <v>KEEP</v>
      </c>
      <c r="AK817" t="str">
        <f t="shared" si="101"/>
        <v>Saturday</v>
      </c>
      <c r="AL817" t="str">
        <f t="shared" si="102"/>
        <v>OnTime</v>
      </c>
      <c r="AM817" t="str">
        <f t="shared" si="103"/>
        <v>January</v>
      </c>
    </row>
    <row r="818" spans="1:39" x14ac:dyDescent="0.3">
      <c r="A818" s="1">
        <v>44818</v>
      </c>
      <c r="B818" t="s">
        <v>122</v>
      </c>
      <c r="C818" t="s">
        <v>123</v>
      </c>
      <c r="D818" t="s">
        <v>124</v>
      </c>
      <c r="E818">
        <v>20304</v>
      </c>
      <c r="F818">
        <v>3752</v>
      </c>
      <c r="G818" t="s">
        <v>120</v>
      </c>
      <c r="H818" t="s">
        <v>121</v>
      </c>
      <c r="I818" t="s">
        <v>478</v>
      </c>
      <c r="J818" t="s">
        <v>479</v>
      </c>
      <c r="K818">
        <v>1710</v>
      </c>
      <c r="L818">
        <v>1701</v>
      </c>
      <c r="M818">
        <v>-9</v>
      </c>
      <c r="N818">
        <v>16</v>
      </c>
      <c r="O818">
        <v>1717</v>
      </c>
      <c r="P818">
        <v>1757</v>
      </c>
      <c r="Q818">
        <v>6</v>
      </c>
      <c r="R818">
        <v>1817</v>
      </c>
      <c r="S818">
        <v>1803</v>
      </c>
      <c r="T818">
        <v>-14</v>
      </c>
      <c r="U818">
        <v>0</v>
      </c>
      <c r="V818">
        <v>0</v>
      </c>
      <c r="W818">
        <v>67</v>
      </c>
      <c r="X818">
        <v>62</v>
      </c>
      <c r="Y818">
        <v>40</v>
      </c>
      <c r="Z818">
        <v>188</v>
      </c>
      <c r="AF818" t="str">
        <f t="shared" si="104"/>
        <v>18:03</v>
      </c>
      <c r="AG818" t="str">
        <f t="shared" si="99"/>
        <v>17:01</v>
      </c>
      <c r="AH818" s="5">
        <f t="shared" si="100"/>
        <v>4.3055555555555514E-2</v>
      </c>
      <c r="AI818" t="str">
        <f t="shared" si="105"/>
        <v>Afternoon</v>
      </c>
      <c r="AJ818" t="str">
        <f t="shared" si="106"/>
        <v>REMOVE</v>
      </c>
      <c r="AK818" t="str">
        <f t="shared" si="101"/>
        <v>Wednesday</v>
      </c>
      <c r="AL818" t="str">
        <f t="shared" si="102"/>
        <v>OnTime</v>
      </c>
      <c r="AM818" t="str">
        <f t="shared" si="103"/>
        <v>September</v>
      </c>
    </row>
    <row r="819" spans="1:39" x14ac:dyDescent="0.3">
      <c r="A819" s="1">
        <v>44662</v>
      </c>
      <c r="B819" t="s">
        <v>32</v>
      </c>
      <c r="C819" t="s">
        <v>33</v>
      </c>
      <c r="D819" t="s">
        <v>34</v>
      </c>
      <c r="E819">
        <v>19393</v>
      </c>
      <c r="F819">
        <v>1833</v>
      </c>
      <c r="G819" t="s">
        <v>76</v>
      </c>
      <c r="H819" t="s">
        <v>77</v>
      </c>
      <c r="I819" t="s">
        <v>160</v>
      </c>
      <c r="J819" t="s">
        <v>161</v>
      </c>
      <c r="K819">
        <v>1745</v>
      </c>
      <c r="L819">
        <v>1743</v>
      </c>
      <c r="M819">
        <v>-2</v>
      </c>
      <c r="N819">
        <v>10</v>
      </c>
      <c r="O819">
        <v>1753</v>
      </c>
      <c r="P819">
        <v>1913</v>
      </c>
      <c r="Q819">
        <v>3</v>
      </c>
      <c r="R819">
        <v>1925</v>
      </c>
      <c r="S819">
        <v>1916</v>
      </c>
      <c r="T819">
        <v>-9</v>
      </c>
      <c r="U819">
        <v>0</v>
      </c>
      <c r="V819">
        <v>0</v>
      </c>
      <c r="W819">
        <v>100</v>
      </c>
      <c r="X819">
        <v>93</v>
      </c>
      <c r="Y819">
        <v>80</v>
      </c>
      <c r="Z819">
        <v>604</v>
      </c>
      <c r="AF819" t="str">
        <f t="shared" si="104"/>
        <v>19:16</v>
      </c>
      <c r="AG819" t="str">
        <f t="shared" si="99"/>
        <v>17:43</v>
      </c>
      <c r="AH819" s="5">
        <f t="shared" si="100"/>
        <v>6.4583333333333326E-2</v>
      </c>
      <c r="AI819" t="str">
        <f t="shared" si="105"/>
        <v>Afternoon</v>
      </c>
      <c r="AJ819" t="str">
        <f t="shared" si="106"/>
        <v>REMOVE</v>
      </c>
      <c r="AK819" t="str">
        <f t="shared" si="101"/>
        <v>Monday</v>
      </c>
      <c r="AL819" t="str">
        <f t="shared" si="102"/>
        <v>OnTime</v>
      </c>
      <c r="AM819" t="str">
        <f t="shared" si="103"/>
        <v>April</v>
      </c>
    </row>
    <row r="820" spans="1:39" x14ac:dyDescent="0.3">
      <c r="A820" s="1">
        <v>44962</v>
      </c>
      <c r="B820" t="s">
        <v>39</v>
      </c>
      <c r="C820" t="s">
        <v>40</v>
      </c>
      <c r="D820" t="s">
        <v>41</v>
      </c>
      <c r="E820">
        <v>19805</v>
      </c>
      <c r="F820">
        <v>1953</v>
      </c>
      <c r="G820" t="s">
        <v>281</v>
      </c>
      <c r="H820" t="s">
        <v>282</v>
      </c>
      <c r="I820" t="s">
        <v>30</v>
      </c>
      <c r="J820" t="s">
        <v>31</v>
      </c>
      <c r="K820">
        <v>1452</v>
      </c>
      <c r="L820">
        <v>1448</v>
      </c>
      <c r="M820">
        <v>-4</v>
      </c>
      <c r="N820">
        <v>8</v>
      </c>
      <c r="O820">
        <v>1456</v>
      </c>
      <c r="P820">
        <v>1923</v>
      </c>
      <c r="Q820">
        <v>8</v>
      </c>
      <c r="R820">
        <v>1950</v>
      </c>
      <c r="S820">
        <v>1931</v>
      </c>
      <c r="T820">
        <v>-19</v>
      </c>
      <c r="U820">
        <v>0</v>
      </c>
      <c r="V820">
        <v>0</v>
      </c>
      <c r="W820">
        <v>178</v>
      </c>
      <c r="X820">
        <v>163</v>
      </c>
      <c r="Y820">
        <v>147</v>
      </c>
      <c r="Z820">
        <v>1205</v>
      </c>
      <c r="AF820" t="str">
        <f t="shared" si="104"/>
        <v>19:31</v>
      </c>
      <c r="AG820" t="str">
        <f t="shared" si="99"/>
        <v>14:48</v>
      </c>
      <c r="AH820" s="5">
        <f t="shared" si="100"/>
        <v>0.19652777777777775</v>
      </c>
      <c r="AI820" t="str">
        <f t="shared" si="105"/>
        <v>Afternoon</v>
      </c>
      <c r="AJ820" t="str">
        <f t="shared" si="106"/>
        <v>REMOVE</v>
      </c>
      <c r="AK820" t="str">
        <f t="shared" si="101"/>
        <v>Sunday</v>
      </c>
      <c r="AL820" t="str">
        <f t="shared" si="102"/>
        <v>OnTime</v>
      </c>
      <c r="AM820" t="str">
        <f t="shared" si="103"/>
        <v>February</v>
      </c>
    </row>
    <row r="821" spans="1:39" x14ac:dyDescent="0.3">
      <c r="A821" s="1">
        <v>44357</v>
      </c>
      <c r="B821" t="s">
        <v>14</v>
      </c>
      <c r="C821" t="s">
        <v>15</v>
      </c>
      <c r="D821" t="s">
        <v>16</v>
      </c>
      <c r="E821">
        <v>19790</v>
      </c>
      <c r="F821">
        <v>2350</v>
      </c>
      <c r="G821" t="s">
        <v>60</v>
      </c>
      <c r="H821" t="s">
        <v>61</v>
      </c>
      <c r="I821" t="s">
        <v>97</v>
      </c>
      <c r="J821" t="s">
        <v>98</v>
      </c>
      <c r="K821">
        <v>1052</v>
      </c>
      <c r="L821">
        <v>1048</v>
      </c>
      <c r="M821">
        <v>-4</v>
      </c>
      <c r="N821">
        <v>14</v>
      </c>
      <c r="O821">
        <v>1102</v>
      </c>
      <c r="P821">
        <v>1146</v>
      </c>
      <c r="Q821">
        <v>12</v>
      </c>
      <c r="R821">
        <v>1201</v>
      </c>
      <c r="S821">
        <v>1158</v>
      </c>
      <c r="T821">
        <v>-3</v>
      </c>
      <c r="U821">
        <v>0</v>
      </c>
      <c r="V821">
        <v>0</v>
      </c>
      <c r="W821">
        <v>69</v>
      </c>
      <c r="X821">
        <v>70</v>
      </c>
      <c r="Y821">
        <v>44</v>
      </c>
      <c r="Z821">
        <v>226</v>
      </c>
      <c r="AF821" t="str">
        <f t="shared" si="104"/>
        <v>11:58</v>
      </c>
      <c r="AG821" t="str">
        <f t="shared" si="99"/>
        <v>10:48</v>
      </c>
      <c r="AH821" s="5">
        <f t="shared" si="100"/>
        <v>4.8611111111111105E-2</v>
      </c>
      <c r="AI821" t="str">
        <f t="shared" si="105"/>
        <v>Morning</v>
      </c>
      <c r="AJ821" t="str">
        <f t="shared" si="106"/>
        <v>REMOVE</v>
      </c>
      <c r="AK821" t="str">
        <f t="shared" si="101"/>
        <v>Thursday</v>
      </c>
      <c r="AL821" t="str">
        <f t="shared" si="102"/>
        <v>OnTime</v>
      </c>
      <c r="AM821" t="str">
        <f t="shared" si="103"/>
        <v>June</v>
      </c>
    </row>
    <row r="822" spans="1:39" x14ac:dyDescent="0.3">
      <c r="A822" s="1">
        <v>43857</v>
      </c>
      <c r="B822" t="s">
        <v>122</v>
      </c>
      <c r="C822" t="s">
        <v>123</v>
      </c>
      <c r="D822" t="s">
        <v>124</v>
      </c>
      <c r="E822">
        <v>20304</v>
      </c>
      <c r="F822">
        <v>3988</v>
      </c>
      <c r="G822" t="s">
        <v>210</v>
      </c>
      <c r="H822" t="s">
        <v>211</v>
      </c>
      <c r="I822" t="s">
        <v>150</v>
      </c>
      <c r="J822" t="s">
        <v>85</v>
      </c>
      <c r="K822">
        <v>1106</v>
      </c>
      <c r="L822">
        <v>1104</v>
      </c>
      <c r="M822">
        <v>-2</v>
      </c>
      <c r="N822">
        <v>10</v>
      </c>
      <c r="O822">
        <v>1114</v>
      </c>
      <c r="P822">
        <v>1406</v>
      </c>
      <c r="Q822">
        <v>7</v>
      </c>
      <c r="R822">
        <v>1431</v>
      </c>
      <c r="S822">
        <v>1413</v>
      </c>
      <c r="T822">
        <v>-18</v>
      </c>
      <c r="U822">
        <v>0</v>
      </c>
      <c r="V822">
        <v>0</v>
      </c>
      <c r="W822">
        <v>145</v>
      </c>
      <c r="X822">
        <v>129</v>
      </c>
      <c r="Y822">
        <v>112</v>
      </c>
      <c r="Z822">
        <v>866</v>
      </c>
      <c r="AF822" t="str">
        <f t="shared" si="104"/>
        <v>14:13</v>
      </c>
      <c r="AG822" t="str">
        <f t="shared" si="99"/>
        <v>11:04</v>
      </c>
      <c r="AH822" s="5">
        <f t="shared" si="100"/>
        <v>0.13124999999999998</v>
      </c>
      <c r="AI822" t="str">
        <f t="shared" si="105"/>
        <v>Morning</v>
      </c>
      <c r="AJ822" t="str">
        <f t="shared" si="106"/>
        <v>REMOVE</v>
      </c>
      <c r="AK822" t="str">
        <f t="shared" si="101"/>
        <v>Monday</v>
      </c>
      <c r="AL822" t="str">
        <f t="shared" si="102"/>
        <v>OnTime</v>
      </c>
      <c r="AM822" t="str">
        <f t="shared" si="103"/>
        <v>January</v>
      </c>
    </row>
    <row r="823" spans="1:39" x14ac:dyDescent="0.3">
      <c r="A823" s="1">
        <v>44747</v>
      </c>
      <c r="B823" t="s">
        <v>46</v>
      </c>
      <c r="C823" t="s">
        <v>47</v>
      </c>
      <c r="D823" t="s">
        <v>48</v>
      </c>
      <c r="E823">
        <v>20452</v>
      </c>
      <c r="F823">
        <v>4571</v>
      </c>
      <c r="G823" t="s">
        <v>150</v>
      </c>
      <c r="H823" t="s">
        <v>85</v>
      </c>
      <c r="I823" t="s">
        <v>60</v>
      </c>
      <c r="J823" t="s">
        <v>61</v>
      </c>
      <c r="K823">
        <v>729</v>
      </c>
      <c r="L823">
        <v>724</v>
      </c>
      <c r="M823">
        <v>-5</v>
      </c>
      <c r="N823">
        <v>17</v>
      </c>
      <c r="O823">
        <v>741</v>
      </c>
      <c r="P823">
        <v>937</v>
      </c>
      <c r="Q823">
        <v>11</v>
      </c>
      <c r="R823">
        <v>1001</v>
      </c>
      <c r="S823">
        <v>948</v>
      </c>
      <c r="T823">
        <v>-13</v>
      </c>
      <c r="U823">
        <v>0</v>
      </c>
      <c r="V823">
        <v>0</v>
      </c>
      <c r="W823">
        <v>152</v>
      </c>
      <c r="X823">
        <v>144</v>
      </c>
      <c r="Y823">
        <v>116</v>
      </c>
      <c r="Z823">
        <v>762</v>
      </c>
      <c r="AF823" t="str">
        <f t="shared" si="104"/>
        <v>09:48</v>
      </c>
      <c r="AG823" t="str">
        <f t="shared" si="99"/>
        <v>07:24</v>
      </c>
      <c r="AH823" s="5">
        <f t="shared" si="100"/>
        <v>9.9999999999999978E-2</v>
      </c>
      <c r="AI823" t="str">
        <f t="shared" si="105"/>
        <v>Morning</v>
      </c>
      <c r="AJ823" t="str">
        <f t="shared" si="106"/>
        <v>REMOVE</v>
      </c>
      <c r="AK823" t="str">
        <f t="shared" si="101"/>
        <v>Tuesday</v>
      </c>
      <c r="AL823" t="str">
        <f t="shared" si="102"/>
        <v>OnTime</v>
      </c>
      <c r="AM823" t="str">
        <f t="shared" si="103"/>
        <v>July</v>
      </c>
    </row>
    <row r="824" spans="1:39" x14ac:dyDescent="0.3">
      <c r="A824" s="1">
        <v>43742</v>
      </c>
      <c r="B824" t="s">
        <v>55</v>
      </c>
      <c r="C824" t="s">
        <v>56</v>
      </c>
      <c r="D824" t="s">
        <v>57</v>
      </c>
      <c r="E824">
        <v>19930</v>
      </c>
      <c r="F824">
        <v>866</v>
      </c>
      <c r="G824" t="s">
        <v>231</v>
      </c>
      <c r="H824" t="s">
        <v>232</v>
      </c>
      <c r="I824" t="s">
        <v>53</v>
      </c>
      <c r="J824" t="s">
        <v>54</v>
      </c>
      <c r="K824">
        <v>1245</v>
      </c>
      <c r="L824">
        <v>1700</v>
      </c>
      <c r="M824">
        <v>255</v>
      </c>
      <c r="N824">
        <v>14</v>
      </c>
      <c r="O824">
        <v>1714</v>
      </c>
      <c r="P824">
        <v>114</v>
      </c>
      <c r="Q824">
        <v>8</v>
      </c>
      <c r="R824">
        <v>2120</v>
      </c>
      <c r="S824">
        <v>122</v>
      </c>
      <c r="T824">
        <v>242</v>
      </c>
      <c r="U824">
        <v>0</v>
      </c>
      <c r="V824">
        <v>0</v>
      </c>
      <c r="W824">
        <v>335</v>
      </c>
      <c r="X824">
        <v>322</v>
      </c>
      <c r="Y824">
        <v>300</v>
      </c>
      <c r="Z824">
        <v>2556</v>
      </c>
      <c r="AA824">
        <v>0</v>
      </c>
      <c r="AB824">
        <v>0</v>
      </c>
      <c r="AC824">
        <v>0</v>
      </c>
      <c r="AD824">
        <v>0</v>
      </c>
      <c r="AE824">
        <v>242</v>
      </c>
      <c r="AF824" t="str">
        <f t="shared" si="104"/>
        <v>01:22</v>
      </c>
      <c r="AG824" t="str">
        <f t="shared" si="99"/>
        <v>17:00</v>
      </c>
      <c r="AH824" s="5">
        <f t="shared" si="100"/>
        <v>-0.65138888888888891</v>
      </c>
      <c r="AI824" t="str">
        <f t="shared" si="105"/>
        <v>Afternoon</v>
      </c>
      <c r="AJ824" t="str">
        <f t="shared" si="106"/>
        <v>KEEP</v>
      </c>
      <c r="AK824" t="str">
        <f t="shared" si="101"/>
        <v>Friday</v>
      </c>
      <c r="AL824" t="str">
        <f t="shared" si="102"/>
        <v>Delayed</v>
      </c>
      <c r="AM824" t="str">
        <f t="shared" si="103"/>
        <v>October</v>
      </c>
    </row>
    <row r="825" spans="1:39" x14ac:dyDescent="0.3">
      <c r="A825" s="1">
        <v>45169</v>
      </c>
      <c r="B825" t="s">
        <v>162</v>
      </c>
      <c r="C825" t="s">
        <v>163</v>
      </c>
      <c r="D825" t="s">
        <v>164</v>
      </c>
      <c r="E825">
        <v>20436</v>
      </c>
      <c r="F825">
        <v>2479</v>
      </c>
      <c r="G825" t="s">
        <v>51</v>
      </c>
      <c r="H825" t="s">
        <v>52</v>
      </c>
      <c r="I825" t="s">
        <v>174</v>
      </c>
      <c r="J825" t="s">
        <v>175</v>
      </c>
      <c r="K825">
        <v>1654</v>
      </c>
      <c r="L825">
        <v>1651</v>
      </c>
      <c r="M825">
        <v>-3</v>
      </c>
      <c r="N825">
        <v>14</v>
      </c>
      <c r="O825">
        <v>1705</v>
      </c>
      <c r="P825">
        <v>1717</v>
      </c>
      <c r="Q825">
        <v>9</v>
      </c>
      <c r="R825">
        <v>1747</v>
      </c>
      <c r="S825">
        <v>1726</v>
      </c>
      <c r="T825">
        <v>-21</v>
      </c>
      <c r="U825">
        <v>0</v>
      </c>
      <c r="V825">
        <v>0</v>
      </c>
      <c r="W825">
        <v>173</v>
      </c>
      <c r="X825">
        <v>155</v>
      </c>
      <c r="Y825">
        <v>132</v>
      </c>
      <c r="Z825">
        <v>1009</v>
      </c>
      <c r="AF825" t="str">
        <f t="shared" si="104"/>
        <v>17:26</v>
      </c>
      <c r="AG825" t="str">
        <f t="shared" si="99"/>
        <v>16:51</v>
      </c>
      <c r="AH825" s="5">
        <f t="shared" si="100"/>
        <v>2.430555555555558E-2</v>
      </c>
      <c r="AI825" t="str">
        <f t="shared" si="105"/>
        <v>Afternoon</v>
      </c>
      <c r="AJ825" t="str">
        <f t="shared" si="106"/>
        <v>REMOVE</v>
      </c>
      <c r="AK825" t="str">
        <f t="shared" si="101"/>
        <v>Thursday</v>
      </c>
      <c r="AL825" t="str">
        <f t="shared" si="102"/>
        <v>OnTime</v>
      </c>
      <c r="AM825" t="str">
        <f t="shared" si="103"/>
        <v>August</v>
      </c>
    </row>
    <row r="826" spans="1:39" x14ac:dyDescent="0.3">
      <c r="A826" s="1">
        <v>44220</v>
      </c>
      <c r="B826" t="s">
        <v>25</v>
      </c>
      <c r="C826" t="s">
        <v>26</v>
      </c>
      <c r="D826" t="s">
        <v>27</v>
      </c>
      <c r="E826">
        <v>20416</v>
      </c>
      <c r="F826">
        <v>762</v>
      </c>
      <c r="G826" t="s">
        <v>60</v>
      </c>
      <c r="H826" t="s">
        <v>61</v>
      </c>
      <c r="I826" t="s">
        <v>80</v>
      </c>
      <c r="J826" t="s">
        <v>67</v>
      </c>
      <c r="K826">
        <v>1400</v>
      </c>
      <c r="L826">
        <v>1429</v>
      </c>
      <c r="M826">
        <v>29</v>
      </c>
      <c r="N826">
        <v>11</v>
      </c>
      <c r="O826">
        <v>1440</v>
      </c>
      <c r="P826">
        <v>1515</v>
      </c>
      <c r="Q826">
        <v>6</v>
      </c>
      <c r="R826">
        <v>1502</v>
      </c>
      <c r="S826">
        <v>1521</v>
      </c>
      <c r="T826">
        <v>19</v>
      </c>
      <c r="U826">
        <v>0</v>
      </c>
      <c r="V826">
        <v>0</v>
      </c>
      <c r="W826">
        <v>122</v>
      </c>
      <c r="X826">
        <v>112</v>
      </c>
      <c r="Y826">
        <v>95</v>
      </c>
      <c r="Z826">
        <v>606</v>
      </c>
      <c r="AA826">
        <v>0</v>
      </c>
      <c r="AB826">
        <v>0</v>
      </c>
      <c r="AC826">
        <v>19</v>
      </c>
      <c r="AD826">
        <v>0</v>
      </c>
      <c r="AE826">
        <v>0</v>
      </c>
      <c r="AF826" t="str">
        <f t="shared" si="104"/>
        <v>15:21</v>
      </c>
      <c r="AG826" t="str">
        <f t="shared" si="99"/>
        <v>14:29</v>
      </c>
      <c r="AH826" s="5">
        <f t="shared" si="100"/>
        <v>3.6111111111111094E-2</v>
      </c>
      <c r="AI826" t="str">
        <f t="shared" si="105"/>
        <v>Afternoon</v>
      </c>
      <c r="AJ826" t="str">
        <f t="shared" si="106"/>
        <v>KEEP</v>
      </c>
      <c r="AK826" t="str">
        <f t="shared" si="101"/>
        <v>Sunday</v>
      </c>
      <c r="AL826" t="str">
        <f t="shared" si="102"/>
        <v>Delayed</v>
      </c>
      <c r="AM826" t="str">
        <f t="shared" si="103"/>
        <v>January</v>
      </c>
    </row>
    <row r="827" spans="1:39" x14ac:dyDescent="0.3">
      <c r="A827" s="1">
        <v>43772</v>
      </c>
      <c r="B827" t="s">
        <v>39</v>
      </c>
      <c r="C827" t="s">
        <v>40</v>
      </c>
      <c r="D827" t="s">
        <v>41</v>
      </c>
      <c r="E827">
        <v>19805</v>
      </c>
      <c r="F827">
        <v>294</v>
      </c>
      <c r="G827" t="s">
        <v>80</v>
      </c>
      <c r="H827" t="s">
        <v>67</v>
      </c>
      <c r="I827" t="s">
        <v>150</v>
      </c>
      <c r="J827" t="s">
        <v>85</v>
      </c>
      <c r="K827">
        <v>1730</v>
      </c>
      <c r="L827">
        <v>1739</v>
      </c>
      <c r="M827">
        <v>9</v>
      </c>
      <c r="N827">
        <v>23</v>
      </c>
      <c r="O827">
        <v>1802</v>
      </c>
      <c r="P827">
        <v>2037</v>
      </c>
      <c r="Q827">
        <v>7</v>
      </c>
      <c r="R827">
        <v>2037</v>
      </c>
      <c r="S827">
        <v>2044</v>
      </c>
      <c r="T827">
        <v>7</v>
      </c>
      <c r="U827">
        <v>0</v>
      </c>
      <c r="V827">
        <v>0</v>
      </c>
      <c r="W827">
        <v>127</v>
      </c>
      <c r="X827">
        <v>125</v>
      </c>
      <c r="Y827">
        <v>95</v>
      </c>
      <c r="Z827">
        <v>733</v>
      </c>
      <c r="AF827" t="str">
        <f t="shared" si="104"/>
        <v>20:44</v>
      </c>
      <c r="AG827" t="str">
        <f t="shared" si="99"/>
        <v>17:39</v>
      </c>
      <c r="AH827" s="5">
        <f t="shared" si="100"/>
        <v>0.12847222222222221</v>
      </c>
      <c r="AI827" t="str">
        <f t="shared" si="105"/>
        <v>Afternoon</v>
      </c>
      <c r="AJ827" t="str">
        <f t="shared" si="106"/>
        <v>KEEP</v>
      </c>
      <c r="AK827" t="str">
        <f t="shared" si="101"/>
        <v>Sunday</v>
      </c>
      <c r="AL827" t="str">
        <f t="shared" si="102"/>
        <v>OnTime</v>
      </c>
      <c r="AM827" t="str">
        <f t="shared" si="103"/>
        <v>November</v>
      </c>
    </row>
    <row r="828" spans="1:39" x14ac:dyDescent="0.3">
      <c r="A828" s="1">
        <v>43992</v>
      </c>
      <c r="B828" t="s">
        <v>39</v>
      </c>
      <c r="C828" t="s">
        <v>40</v>
      </c>
      <c r="D828" t="s">
        <v>41</v>
      </c>
      <c r="E828">
        <v>19805</v>
      </c>
      <c r="F828">
        <v>364</v>
      </c>
      <c r="G828" t="s">
        <v>30</v>
      </c>
      <c r="H828" t="s">
        <v>31</v>
      </c>
      <c r="I828" t="s">
        <v>70</v>
      </c>
      <c r="J828" t="s">
        <v>71</v>
      </c>
      <c r="K828">
        <v>1855</v>
      </c>
      <c r="L828">
        <v>1848</v>
      </c>
      <c r="M828">
        <v>-7</v>
      </c>
      <c r="N828">
        <v>18</v>
      </c>
      <c r="O828">
        <v>1906</v>
      </c>
      <c r="P828">
        <v>2021</v>
      </c>
      <c r="Q828">
        <v>4</v>
      </c>
      <c r="R828">
        <v>2037</v>
      </c>
      <c r="S828">
        <v>2025</v>
      </c>
      <c r="T828">
        <v>-12</v>
      </c>
      <c r="U828">
        <v>0</v>
      </c>
      <c r="V828">
        <v>0</v>
      </c>
      <c r="W828">
        <v>222</v>
      </c>
      <c r="X828">
        <v>217</v>
      </c>
      <c r="Y828">
        <v>195</v>
      </c>
      <c r="Z828">
        <v>1438</v>
      </c>
      <c r="AF828" t="str">
        <f t="shared" si="104"/>
        <v>20:25</v>
      </c>
      <c r="AG828" t="str">
        <f t="shared" si="99"/>
        <v>18:48</v>
      </c>
      <c r="AH828" s="5">
        <f t="shared" si="100"/>
        <v>6.7361111111111094E-2</v>
      </c>
      <c r="AI828" t="str">
        <f t="shared" si="105"/>
        <v>Evening</v>
      </c>
      <c r="AJ828" t="str">
        <f t="shared" si="106"/>
        <v>REMOVE</v>
      </c>
      <c r="AK828" t="str">
        <f t="shared" si="101"/>
        <v>Wednesday</v>
      </c>
      <c r="AL828" t="str">
        <f t="shared" si="102"/>
        <v>OnTime</v>
      </c>
      <c r="AM828" t="str">
        <f t="shared" si="103"/>
        <v>June</v>
      </c>
    </row>
    <row r="829" spans="1:39" x14ac:dyDescent="0.3">
      <c r="A829" s="1">
        <v>45166</v>
      </c>
      <c r="B829" t="s">
        <v>32</v>
      </c>
      <c r="C829" t="s">
        <v>33</v>
      </c>
      <c r="D829" t="s">
        <v>34</v>
      </c>
      <c r="E829">
        <v>19393</v>
      </c>
      <c r="F829">
        <v>1109</v>
      </c>
      <c r="G829" t="s">
        <v>103</v>
      </c>
      <c r="H829" t="s">
        <v>104</v>
      </c>
      <c r="I829" t="s">
        <v>167</v>
      </c>
      <c r="J829" t="s">
        <v>168</v>
      </c>
      <c r="K829">
        <v>2205</v>
      </c>
      <c r="L829">
        <v>2205</v>
      </c>
      <c r="M829">
        <v>0</v>
      </c>
      <c r="N829">
        <v>16</v>
      </c>
      <c r="O829">
        <v>2221</v>
      </c>
      <c r="P829">
        <v>2304</v>
      </c>
      <c r="Q829">
        <v>3</v>
      </c>
      <c r="R829">
        <v>2310</v>
      </c>
      <c r="S829">
        <v>2307</v>
      </c>
      <c r="T829">
        <v>-3</v>
      </c>
      <c r="U829">
        <v>0</v>
      </c>
      <c r="V829">
        <v>0</v>
      </c>
      <c r="W829">
        <v>65</v>
      </c>
      <c r="X829">
        <v>62</v>
      </c>
      <c r="Y829">
        <v>43</v>
      </c>
      <c r="Z829">
        <v>258</v>
      </c>
      <c r="AF829" t="str">
        <f t="shared" si="104"/>
        <v>23:07</v>
      </c>
      <c r="AG829" t="str">
        <f t="shared" si="99"/>
        <v>22:05</v>
      </c>
      <c r="AH829" s="5">
        <f t="shared" si="100"/>
        <v>4.3055555555555625E-2</v>
      </c>
      <c r="AI829" t="str">
        <f t="shared" si="105"/>
        <v>Evening</v>
      </c>
      <c r="AJ829" t="str">
        <f t="shared" si="106"/>
        <v>REMOVE</v>
      </c>
      <c r="AK829" t="str">
        <f t="shared" si="101"/>
        <v>Monday</v>
      </c>
      <c r="AL829" t="str">
        <f t="shared" si="102"/>
        <v>OnTime</v>
      </c>
      <c r="AM829" t="str">
        <f t="shared" si="103"/>
        <v>August</v>
      </c>
    </row>
    <row r="830" spans="1:39" x14ac:dyDescent="0.3">
      <c r="A830" s="1">
        <v>44745</v>
      </c>
      <c r="B830" t="s">
        <v>94</v>
      </c>
      <c r="C830" t="s">
        <v>95</v>
      </c>
      <c r="D830" t="s">
        <v>96</v>
      </c>
      <c r="E830">
        <v>20397</v>
      </c>
      <c r="F830">
        <v>5088</v>
      </c>
      <c r="G830" t="s">
        <v>224</v>
      </c>
      <c r="H830" t="s">
        <v>225</v>
      </c>
      <c r="I830" t="s">
        <v>178</v>
      </c>
      <c r="J830" t="s">
        <v>179</v>
      </c>
      <c r="K830">
        <v>825</v>
      </c>
      <c r="L830">
        <v>0</v>
      </c>
      <c r="M830">
        <v>0</v>
      </c>
      <c r="R830">
        <v>931</v>
      </c>
      <c r="S830">
        <v>0</v>
      </c>
      <c r="T830">
        <v>0</v>
      </c>
      <c r="U830">
        <v>1</v>
      </c>
      <c r="V830">
        <v>0</v>
      </c>
      <c r="W830">
        <v>66</v>
      </c>
      <c r="Z830">
        <v>212</v>
      </c>
      <c r="AF830" t="str">
        <f t="shared" si="104"/>
        <v>00:00</v>
      </c>
      <c r="AG830" t="str">
        <f t="shared" si="99"/>
        <v>00:00</v>
      </c>
      <c r="AH830" s="5">
        <f t="shared" si="100"/>
        <v>0</v>
      </c>
      <c r="AI830" t="str">
        <f t="shared" si="105"/>
        <v>Night</v>
      </c>
      <c r="AJ830" t="str">
        <f t="shared" si="106"/>
        <v>KEEP</v>
      </c>
      <c r="AK830" t="str">
        <f t="shared" si="101"/>
        <v>Sunday</v>
      </c>
      <c r="AL830" t="str">
        <f t="shared" si="102"/>
        <v>OnTime</v>
      </c>
      <c r="AM830" t="str">
        <f t="shared" si="103"/>
        <v>July</v>
      </c>
    </row>
    <row r="831" spans="1:39" x14ac:dyDescent="0.3">
      <c r="A831" s="1">
        <v>44449</v>
      </c>
      <c r="B831" t="s">
        <v>46</v>
      </c>
      <c r="C831" t="s">
        <v>47</v>
      </c>
      <c r="D831" t="s">
        <v>48</v>
      </c>
      <c r="E831">
        <v>20452</v>
      </c>
      <c r="F831">
        <v>5852</v>
      </c>
      <c r="G831" t="s">
        <v>44</v>
      </c>
      <c r="H831" t="s">
        <v>45</v>
      </c>
      <c r="I831" t="s">
        <v>127</v>
      </c>
      <c r="J831" t="s">
        <v>128</v>
      </c>
      <c r="K831">
        <v>1715</v>
      </c>
      <c r="L831">
        <v>1711</v>
      </c>
      <c r="M831">
        <v>-4</v>
      </c>
      <c r="N831">
        <v>18</v>
      </c>
      <c r="O831">
        <v>1729</v>
      </c>
      <c r="P831">
        <v>1919</v>
      </c>
      <c r="Q831">
        <v>5</v>
      </c>
      <c r="R831">
        <v>1946</v>
      </c>
      <c r="S831">
        <v>1924</v>
      </c>
      <c r="T831">
        <v>-22</v>
      </c>
      <c r="U831">
        <v>0</v>
      </c>
      <c r="V831">
        <v>0</v>
      </c>
      <c r="W831">
        <v>211</v>
      </c>
      <c r="X831">
        <v>193</v>
      </c>
      <c r="Y831">
        <v>170</v>
      </c>
      <c r="Z831">
        <v>1256</v>
      </c>
      <c r="AF831" t="str">
        <f t="shared" si="104"/>
        <v>19:24</v>
      </c>
      <c r="AG831" t="str">
        <f t="shared" si="99"/>
        <v>17:11</v>
      </c>
      <c r="AH831" s="5">
        <f t="shared" si="100"/>
        <v>9.2361111111111116E-2</v>
      </c>
      <c r="AI831" t="str">
        <f t="shared" si="105"/>
        <v>Afternoon</v>
      </c>
      <c r="AJ831" t="str">
        <f t="shared" si="106"/>
        <v>REMOVE</v>
      </c>
      <c r="AK831" t="str">
        <f t="shared" si="101"/>
        <v>Friday</v>
      </c>
      <c r="AL831" t="str">
        <f t="shared" si="102"/>
        <v>OnTime</v>
      </c>
      <c r="AM831" t="str">
        <f t="shared" si="103"/>
        <v>September</v>
      </c>
    </row>
    <row r="832" spans="1:39" x14ac:dyDescent="0.3">
      <c r="A832" s="1">
        <v>44920</v>
      </c>
      <c r="B832" t="s">
        <v>25</v>
      </c>
      <c r="C832" t="s">
        <v>26</v>
      </c>
      <c r="D832" t="s">
        <v>27</v>
      </c>
      <c r="E832">
        <v>20416</v>
      </c>
      <c r="F832">
        <v>1150</v>
      </c>
      <c r="G832" t="s">
        <v>169</v>
      </c>
      <c r="H832" t="s">
        <v>170</v>
      </c>
      <c r="I832" t="s">
        <v>144</v>
      </c>
      <c r="J832" t="s">
        <v>145</v>
      </c>
      <c r="K832">
        <v>1620</v>
      </c>
      <c r="L832">
        <v>0</v>
      </c>
      <c r="M832">
        <v>0</v>
      </c>
      <c r="R832">
        <v>1917</v>
      </c>
      <c r="S832">
        <v>0</v>
      </c>
      <c r="T832">
        <v>0</v>
      </c>
      <c r="U832">
        <v>1</v>
      </c>
      <c r="V832">
        <v>0</v>
      </c>
      <c r="W832">
        <v>177</v>
      </c>
      <c r="Z832">
        <v>1084</v>
      </c>
      <c r="AF832" t="str">
        <f t="shared" si="104"/>
        <v>00:00</v>
      </c>
      <c r="AG832" t="str">
        <f t="shared" ref="AG832:AG895" si="107">TEXT(INT(L832/100),"00") &amp; ":" &amp; TEXT(MOD(L832,100),"00")</f>
        <v>00:00</v>
      </c>
      <c r="AH832" s="5">
        <f t="shared" ref="AH832:AH895" si="108">AF832-AG832</f>
        <v>0</v>
      </c>
      <c r="AI832" t="str">
        <f t="shared" si="105"/>
        <v>Night</v>
      </c>
      <c r="AJ832" t="str">
        <f t="shared" si="106"/>
        <v>KEEP</v>
      </c>
      <c r="AK832" t="str">
        <f t="shared" si="101"/>
        <v>Sunday</v>
      </c>
      <c r="AL832" t="str">
        <f t="shared" si="102"/>
        <v>OnTime</v>
      </c>
      <c r="AM832" t="str">
        <f t="shared" si="103"/>
        <v>December</v>
      </c>
    </row>
    <row r="833" spans="1:39" x14ac:dyDescent="0.3">
      <c r="A833" s="1">
        <v>44598</v>
      </c>
      <c r="B833" t="s">
        <v>122</v>
      </c>
      <c r="C833" t="s">
        <v>123</v>
      </c>
      <c r="D833" t="s">
        <v>124</v>
      </c>
      <c r="E833">
        <v>20304</v>
      </c>
      <c r="F833">
        <v>5843</v>
      </c>
      <c r="G833" t="s">
        <v>480</v>
      </c>
      <c r="H833" t="s">
        <v>481</v>
      </c>
      <c r="I833" t="s">
        <v>21</v>
      </c>
      <c r="J833" t="s">
        <v>22</v>
      </c>
      <c r="K833">
        <v>742</v>
      </c>
      <c r="L833">
        <v>739</v>
      </c>
      <c r="M833">
        <v>-3</v>
      </c>
      <c r="N833">
        <v>47</v>
      </c>
      <c r="O833">
        <v>826</v>
      </c>
      <c r="P833">
        <v>910</v>
      </c>
      <c r="Q833">
        <v>4</v>
      </c>
      <c r="R833">
        <v>859</v>
      </c>
      <c r="S833">
        <v>914</v>
      </c>
      <c r="T833">
        <v>15</v>
      </c>
      <c r="U833">
        <v>0</v>
      </c>
      <c r="V833">
        <v>0</v>
      </c>
      <c r="W833">
        <v>77</v>
      </c>
      <c r="X833">
        <v>95</v>
      </c>
      <c r="Y833">
        <v>44</v>
      </c>
      <c r="Z833">
        <v>230</v>
      </c>
      <c r="AA833">
        <v>15</v>
      </c>
      <c r="AB833">
        <v>0</v>
      </c>
      <c r="AC833">
        <v>0</v>
      </c>
      <c r="AD833">
        <v>0</v>
      </c>
      <c r="AE833">
        <v>0</v>
      </c>
      <c r="AF833" t="str">
        <f t="shared" si="104"/>
        <v>09:14</v>
      </c>
      <c r="AG833" t="str">
        <f t="shared" si="107"/>
        <v>07:39</v>
      </c>
      <c r="AH833" s="5">
        <f t="shared" si="108"/>
        <v>6.5972222222222265E-2</v>
      </c>
      <c r="AI833" t="str">
        <f t="shared" si="105"/>
        <v>Morning</v>
      </c>
      <c r="AJ833" t="str">
        <f t="shared" si="106"/>
        <v>REMOVE</v>
      </c>
      <c r="AK833" t="str">
        <f t="shared" si="101"/>
        <v>Sunday</v>
      </c>
      <c r="AL833" t="str">
        <f t="shared" si="102"/>
        <v>OnTime</v>
      </c>
      <c r="AM833" t="str">
        <f t="shared" si="103"/>
        <v>February</v>
      </c>
    </row>
    <row r="834" spans="1:39" x14ac:dyDescent="0.3">
      <c r="A834" s="1">
        <v>44961</v>
      </c>
      <c r="B834" t="s">
        <v>32</v>
      </c>
      <c r="C834" t="s">
        <v>33</v>
      </c>
      <c r="D834" t="s">
        <v>34</v>
      </c>
      <c r="E834">
        <v>19393</v>
      </c>
      <c r="F834">
        <v>2339</v>
      </c>
      <c r="G834" t="s">
        <v>103</v>
      </c>
      <c r="H834" t="s">
        <v>104</v>
      </c>
      <c r="I834" t="s">
        <v>37</v>
      </c>
      <c r="J834" t="s">
        <v>38</v>
      </c>
      <c r="K834">
        <v>1715</v>
      </c>
      <c r="L834">
        <v>1735</v>
      </c>
      <c r="M834">
        <v>20</v>
      </c>
      <c r="N834">
        <v>11</v>
      </c>
      <c r="O834">
        <v>1746</v>
      </c>
      <c r="P834">
        <v>2144</v>
      </c>
      <c r="Q834">
        <v>4</v>
      </c>
      <c r="R834">
        <v>2135</v>
      </c>
      <c r="S834">
        <v>2148</v>
      </c>
      <c r="T834">
        <v>13</v>
      </c>
      <c r="U834">
        <v>0</v>
      </c>
      <c r="V834">
        <v>0</v>
      </c>
      <c r="W834">
        <v>140</v>
      </c>
      <c r="X834">
        <v>133</v>
      </c>
      <c r="Y834">
        <v>118</v>
      </c>
      <c r="Z834">
        <v>986</v>
      </c>
      <c r="AF834" t="str">
        <f t="shared" si="104"/>
        <v>21:48</v>
      </c>
      <c r="AG834" t="str">
        <f t="shared" si="107"/>
        <v>17:35</v>
      </c>
      <c r="AH834" s="5">
        <f t="shared" si="108"/>
        <v>0.17569444444444449</v>
      </c>
      <c r="AI834" t="str">
        <f t="shared" si="105"/>
        <v>Afternoon</v>
      </c>
      <c r="AJ834" t="str">
        <f t="shared" si="106"/>
        <v>KEEP</v>
      </c>
      <c r="AK834" t="str">
        <f t="shared" si="101"/>
        <v>Saturday</v>
      </c>
      <c r="AL834" t="str">
        <f t="shared" si="102"/>
        <v>OnTime</v>
      </c>
      <c r="AM834" t="str">
        <f t="shared" si="103"/>
        <v>February</v>
      </c>
    </row>
    <row r="835" spans="1:39" x14ac:dyDescent="0.3">
      <c r="A835" s="1">
        <v>45060</v>
      </c>
      <c r="B835" t="s">
        <v>14</v>
      </c>
      <c r="C835" t="s">
        <v>15</v>
      </c>
      <c r="D835" t="s">
        <v>16</v>
      </c>
      <c r="E835">
        <v>19790</v>
      </c>
      <c r="F835">
        <v>2394</v>
      </c>
      <c r="G835" t="s">
        <v>90</v>
      </c>
      <c r="H835" t="s">
        <v>91</v>
      </c>
      <c r="I835" t="s">
        <v>144</v>
      </c>
      <c r="J835" t="s">
        <v>145</v>
      </c>
      <c r="K835">
        <v>529</v>
      </c>
      <c r="L835">
        <v>530</v>
      </c>
      <c r="M835">
        <v>1</v>
      </c>
      <c r="N835">
        <v>12</v>
      </c>
      <c r="O835">
        <v>542</v>
      </c>
      <c r="P835">
        <v>612</v>
      </c>
      <c r="Q835">
        <v>9</v>
      </c>
      <c r="R835">
        <v>627</v>
      </c>
      <c r="S835">
        <v>621</v>
      </c>
      <c r="T835">
        <v>-6</v>
      </c>
      <c r="U835">
        <v>0</v>
      </c>
      <c r="V835">
        <v>0</v>
      </c>
      <c r="W835">
        <v>58</v>
      </c>
      <c r="X835">
        <v>51</v>
      </c>
      <c r="Y835">
        <v>30</v>
      </c>
      <c r="Z835">
        <v>120</v>
      </c>
      <c r="AF835" t="str">
        <f t="shared" si="104"/>
        <v>06:21</v>
      </c>
      <c r="AG835" t="str">
        <f t="shared" si="107"/>
        <v>05:30</v>
      </c>
      <c r="AH835" s="5">
        <f t="shared" si="108"/>
        <v>3.541666666666668E-2</v>
      </c>
      <c r="AI835" t="str">
        <f t="shared" si="105"/>
        <v>Night</v>
      </c>
      <c r="AJ835" t="str">
        <f t="shared" si="106"/>
        <v>REMOVE</v>
      </c>
      <c r="AK835" t="str">
        <f t="shared" ref="AK835:AK898" si="109">TEXT(A835, "dddd")</f>
        <v>Sunday</v>
      </c>
      <c r="AL835" t="str">
        <f t="shared" ref="AL835:AL898" si="110">IF(T835&gt; 15, "Delayed", "OnTime")</f>
        <v>OnTime</v>
      </c>
      <c r="AM835" t="str">
        <f t="shared" ref="AM835:AM898" si="111">TEXT(A835, "mmmm")</f>
        <v>May</v>
      </c>
    </row>
    <row r="836" spans="1:39" x14ac:dyDescent="0.3">
      <c r="A836" s="1">
        <v>43940</v>
      </c>
      <c r="B836" t="s">
        <v>32</v>
      </c>
      <c r="C836" t="s">
        <v>33</v>
      </c>
      <c r="D836" t="s">
        <v>34</v>
      </c>
      <c r="E836">
        <v>19393</v>
      </c>
      <c r="F836">
        <v>4418</v>
      </c>
      <c r="G836" t="s">
        <v>206</v>
      </c>
      <c r="H836" t="s">
        <v>207</v>
      </c>
      <c r="I836" t="s">
        <v>125</v>
      </c>
      <c r="J836" t="s">
        <v>126</v>
      </c>
      <c r="K836">
        <v>1105</v>
      </c>
      <c r="L836">
        <v>0</v>
      </c>
      <c r="M836">
        <v>0</v>
      </c>
      <c r="R836">
        <v>1340</v>
      </c>
      <c r="S836">
        <v>0</v>
      </c>
      <c r="T836">
        <v>0</v>
      </c>
      <c r="U836">
        <v>1</v>
      </c>
      <c r="V836">
        <v>0</v>
      </c>
      <c r="W836">
        <v>95</v>
      </c>
      <c r="Z836">
        <v>512</v>
      </c>
      <c r="AF836" t="str">
        <f t="shared" si="104"/>
        <v>00:00</v>
      </c>
      <c r="AG836" t="str">
        <f t="shared" si="107"/>
        <v>00:00</v>
      </c>
      <c r="AH836" s="5">
        <f t="shared" si="108"/>
        <v>0</v>
      </c>
      <c r="AI836" t="str">
        <f t="shared" si="105"/>
        <v>Night</v>
      </c>
      <c r="AJ836" t="str">
        <f t="shared" si="106"/>
        <v>KEEP</v>
      </c>
      <c r="AK836" t="str">
        <f t="shared" si="109"/>
        <v>Sunday</v>
      </c>
      <c r="AL836" t="str">
        <f t="shared" si="110"/>
        <v>OnTime</v>
      </c>
      <c r="AM836" t="str">
        <f t="shared" si="111"/>
        <v>April</v>
      </c>
    </row>
    <row r="837" spans="1:39" x14ac:dyDescent="0.3">
      <c r="A837" s="1">
        <v>44837</v>
      </c>
      <c r="B837" t="s">
        <v>14</v>
      </c>
      <c r="C837" t="s">
        <v>15</v>
      </c>
      <c r="D837" t="s">
        <v>16</v>
      </c>
      <c r="E837">
        <v>19790</v>
      </c>
      <c r="F837">
        <v>2360</v>
      </c>
      <c r="G837" t="s">
        <v>23</v>
      </c>
      <c r="H837" t="s">
        <v>24</v>
      </c>
      <c r="I837" t="s">
        <v>17</v>
      </c>
      <c r="J837" t="s">
        <v>18</v>
      </c>
      <c r="K837">
        <v>25</v>
      </c>
      <c r="L837">
        <v>27</v>
      </c>
      <c r="M837">
        <v>2</v>
      </c>
      <c r="N837">
        <v>9</v>
      </c>
      <c r="O837">
        <v>36</v>
      </c>
      <c r="P837">
        <v>544</v>
      </c>
      <c r="Q837">
        <v>3</v>
      </c>
      <c r="R837">
        <v>612</v>
      </c>
      <c r="S837">
        <v>547</v>
      </c>
      <c r="T837">
        <v>-25</v>
      </c>
      <c r="U837">
        <v>0</v>
      </c>
      <c r="V837">
        <v>0</v>
      </c>
      <c r="W837">
        <v>227</v>
      </c>
      <c r="X837">
        <v>200</v>
      </c>
      <c r="Y837">
        <v>188</v>
      </c>
      <c r="Z837">
        <v>1589</v>
      </c>
      <c r="AF837" t="str">
        <f t="shared" si="104"/>
        <v>05:47</v>
      </c>
      <c r="AG837" t="str">
        <f t="shared" si="107"/>
        <v>00:27</v>
      </c>
      <c r="AH837" s="5">
        <f t="shared" si="108"/>
        <v>0.22222222222222224</v>
      </c>
      <c r="AI837" t="str">
        <f t="shared" si="105"/>
        <v>Night</v>
      </c>
      <c r="AJ837" t="str">
        <f t="shared" si="106"/>
        <v>REMOVE</v>
      </c>
      <c r="AK837" t="str">
        <f t="shared" si="109"/>
        <v>Monday</v>
      </c>
      <c r="AL837" t="str">
        <f t="shared" si="110"/>
        <v>OnTime</v>
      </c>
      <c r="AM837" t="str">
        <f t="shared" si="111"/>
        <v>October</v>
      </c>
    </row>
    <row r="838" spans="1:39" x14ac:dyDescent="0.3">
      <c r="A838" s="1">
        <v>44643</v>
      </c>
      <c r="B838" t="s">
        <v>7</v>
      </c>
      <c r="C838" t="s">
        <v>8</v>
      </c>
      <c r="D838" t="s">
        <v>9</v>
      </c>
      <c r="E838">
        <v>19977</v>
      </c>
      <c r="F838">
        <v>2308</v>
      </c>
      <c r="G838" t="s">
        <v>105</v>
      </c>
      <c r="H838" t="s">
        <v>106</v>
      </c>
      <c r="I838" t="s">
        <v>21</v>
      </c>
      <c r="J838" t="s">
        <v>22</v>
      </c>
      <c r="K838">
        <v>535</v>
      </c>
      <c r="L838">
        <v>521</v>
      </c>
      <c r="M838">
        <v>-14</v>
      </c>
      <c r="N838">
        <v>22</v>
      </c>
      <c r="O838">
        <v>543</v>
      </c>
      <c r="P838">
        <v>838</v>
      </c>
      <c r="Q838">
        <v>15</v>
      </c>
      <c r="R838">
        <v>903</v>
      </c>
      <c r="S838">
        <v>853</v>
      </c>
      <c r="T838">
        <v>-10</v>
      </c>
      <c r="U838">
        <v>0</v>
      </c>
      <c r="V838">
        <v>0</v>
      </c>
      <c r="W838">
        <v>148</v>
      </c>
      <c r="X838">
        <v>152</v>
      </c>
      <c r="Y838">
        <v>115</v>
      </c>
      <c r="Z838">
        <v>836</v>
      </c>
      <c r="AF838" t="str">
        <f t="shared" si="104"/>
        <v>08:53</v>
      </c>
      <c r="AG838" t="str">
        <f t="shared" si="107"/>
        <v>05:21</v>
      </c>
      <c r="AH838" s="5">
        <f t="shared" si="108"/>
        <v>0.14722222222222223</v>
      </c>
      <c r="AI838" t="str">
        <f t="shared" si="105"/>
        <v>Night</v>
      </c>
      <c r="AJ838" t="str">
        <f t="shared" si="106"/>
        <v>REMOVE</v>
      </c>
      <c r="AK838" t="str">
        <f t="shared" si="109"/>
        <v>Wednesday</v>
      </c>
      <c r="AL838" t="str">
        <f t="shared" si="110"/>
        <v>OnTime</v>
      </c>
      <c r="AM838" t="str">
        <f t="shared" si="111"/>
        <v>March</v>
      </c>
    </row>
    <row r="839" spans="1:39" x14ac:dyDescent="0.3">
      <c r="A839" s="1">
        <v>44361</v>
      </c>
      <c r="B839" t="s">
        <v>39</v>
      </c>
      <c r="C839" t="s">
        <v>40</v>
      </c>
      <c r="D839" t="s">
        <v>41</v>
      </c>
      <c r="E839">
        <v>19805</v>
      </c>
      <c r="F839">
        <v>388</v>
      </c>
      <c r="G839" t="s">
        <v>220</v>
      </c>
      <c r="H839" t="s">
        <v>221</v>
      </c>
      <c r="I839" t="s">
        <v>30</v>
      </c>
      <c r="J839" t="s">
        <v>31</v>
      </c>
      <c r="K839">
        <v>1330</v>
      </c>
      <c r="L839">
        <v>1329</v>
      </c>
      <c r="M839">
        <v>-1</v>
      </c>
      <c r="N839">
        <v>14</v>
      </c>
      <c r="O839">
        <v>1343</v>
      </c>
      <c r="P839">
        <v>1516</v>
      </c>
      <c r="Q839">
        <v>11</v>
      </c>
      <c r="R839">
        <v>1544</v>
      </c>
      <c r="S839">
        <v>1527</v>
      </c>
      <c r="T839">
        <v>-17</v>
      </c>
      <c r="U839">
        <v>0</v>
      </c>
      <c r="V839">
        <v>0</v>
      </c>
      <c r="W839">
        <v>134</v>
      </c>
      <c r="X839">
        <v>118</v>
      </c>
      <c r="Y839">
        <v>93</v>
      </c>
      <c r="Z839">
        <v>641</v>
      </c>
      <c r="AF839" t="str">
        <f t="shared" si="104"/>
        <v>15:27</v>
      </c>
      <c r="AG839" t="str">
        <f t="shared" si="107"/>
        <v>13:29</v>
      </c>
      <c r="AH839" s="5">
        <f t="shared" si="108"/>
        <v>8.1944444444444486E-2</v>
      </c>
      <c r="AI839" t="str">
        <f t="shared" si="105"/>
        <v>Afternoon</v>
      </c>
      <c r="AJ839" t="str">
        <f t="shared" si="106"/>
        <v>REMOVE</v>
      </c>
      <c r="AK839" t="str">
        <f t="shared" si="109"/>
        <v>Monday</v>
      </c>
      <c r="AL839" t="str">
        <f t="shared" si="110"/>
        <v>OnTime</v>
      </c>
      <c r="AM839" t="str">
        <f t="shared" si="111"/>
        <v>June</v>
      </c>
    </row>
    <row r="840" spans="1:39" x14ac:dyDescent="0.3">
      <c r="A840" s="1">
        <v>44488</v>
      </c>
      <c r="B840" t="s">
        <v>39</v>
      </c>
      <c r="C840" t="s">
        <v>40</v>
      </c>
      <c r="D840" t="s">
        <v>41</v>
      </c>
      <c r="E840">
        <v>19805</v>
      </c>
      <c r="F840">
        <v>1545</v>
      </c>
      <c r="G840" t="s">
        <v>204</v>
      </c>
      <c r="H840" t="s">
        <v>205</v>
      </c>
      <c r="I840" t="s">
        <v>97</v>
      </c>
      <c r="J840" t="s">
        <v>98</v>
      </c>
      <c r="K840">
        <v>1816</v>
      </c>
      <c r="L840">
        <v>1804</v>
      </c>
      <c r="M840">
        <v>-12</v>
      </c>
      <c r="N840">
        <v>15</v>
      </c>
      <c r="O840">
        <v>1819</v>
      </c>
      <c r="P840">
        <v>1912</v>
      </c>
      <c r="Q840">
        <v>5</v>
      </c>
      <c r="R840">
        <v>1945</v>
      </c>
      <c r="S840">
        <v>1917</v>
      </c>
      <c r="T840">
        <v>-28</v>
      </c>
      <c r="U840">
        <v>0</v>
      </c>
      <c r="V840">
        <v>0</v>
      </c>
      <c r="W840">
        <v>89</v>
      </c>
      <c r="X840">
        <v>73</v>
      </c>
      <c r="Y840">
        <v>53</v>
      </c>
      <c r="Z840">
        <v>257</v>
      </c>
      <c r="AF840" t="str">
        <f t="shared" si="104"/>
        <v>19:17</v>
      </c>
      <c r="AG840" t="str">
        <f t="shared" si="107"/>
        <v>18:04</v>
      </c>
      <c r="AH840" s="5">
        <f t="shared" si="108"/>
        <v>5.0694444444444486E-2</v>
      </c>
      <c r="AI840" t="str">
        <f t="shared" si="105"/>
        <v>Evening</v>
      </c>
      <c r="AJ840" t="str">
        <f t="shared" si="106"/>
        <v>REMOVE</v>
      </c>
      <c r="AK840" t="str">
        <f t="shared" si="109"/>
        <v>Tuesday</v>
      </c>
      <c r="AL840" t="str">
        <f t="shared" si="110"/>
        <v>OnTime</v>
      </c>
      <c r="AM840" t="str">
        <f t="shared" si="111"/>
        <v>October</v>
      </c>
    </row>
    <row r="841" spans="1:39" x14ac:dyDescent="0.3">
      <c r="A841" s="1">
        <v>45084</v>
      </c>
      <c r="B841" t="s">
        <v>46</v>
      </c>
      <c r="C841" t="s">
        <v>47</v>
      </c>
      <c r="D841" t="s">
        <v>48</v>
      </c>
      <c r="E841">
        <v>20452</v>
      </c>
      <c r="F841">
        <v>5662</v>
      </c>
      <c r="G841" t="s">
        <v>97</v>
      </c>
      <c r="H841" t="s">
        <v>98</v>
      </c>
      <c r="I841" t="s">
        <v>84</v>
      </c>
      <c r="J841" t="s">
        <v>85</v>
      </c>
      <c r="K841">
        <v>1807</v>
      </c>
      <c r="L841">
        <v>1805</v>
      </c>
      <c r="M841">
        <v>-2</v>
      </c>
      <c r="N841">
        <v>29</v>
      </c>
      <c r="O841">
        <v>1834</v>
      </c>
      <c r="P841">
        <v>1950</v>
      </c>
      <c r="Q841">
        <v>40</v>
      </c>
      <c r="R841">
        <v>2027</v>
      </c>
      <c r="S841">
        <v>2030</v>
      </c>
      <c r="T841">
        <v>3</v>
      </c>
      <c r="U841">
        <v>0</v>
      </c>
      <c r="V841">
        <v>0</v>
      </c>
      <c r="W841">
        <v>140</v>
      </c>
      <c r="X841">
        <v>145</v>
      </c>
      <c r="Y841">
        <v>76</v>
      </c>
      <c r="Z841">
        <v>541</v>
      </c>
      <c r="AF841" t="str">
        <f t="shared" si="104"/>
        <v>20:30</v>
      </c>
      <c r="AG841" t="str">
        <f t="shared" si="107"/>
        <v>18:05</v>
      </c>
      <c r="AH841" s="5">
        <f t="shared" si="108"/>
        <v>0.10069444444444442</v>
      </c>
      <c r="AI841" t="str">
        <f t="shared" si="105"/>
        <v>Evening</v>
      </c>
      <c r="AJ841" t="str">
        <f t="shared" si="106"/>
        <v>REMOVE</v>
      </c>
      <c r="AK841" t="str">
        <f t="shared" si="109"/>
        <v>Wednesday</v>
      </c>
      <c r="AL841" t="str">
        <f t="shared" si="110"/>
        <v>OnTime</v>
      </c>
      <c r="AM841" t="str">
        <f t="shared" si="111"/>
        <v>June</v>
      </c>
    </row>
    <row r="842" spans="1:39" x14ac:dyDescent="0.3">
      <c r="A842" s="1">
        <v>44841</v>
      </c>
      <c r="B842" t="s">
        <v>25</v>
      </c>
      <c r="C842" t="s">
        <v>26</v>
      </c>
      <c r="D842" t="s">
        <v>27</v>
      </c>
      <c r="E842">
        <v>20416</v>
      </c>
      <c r="F842">
        <v>810</v>
      </c>
      <c r="G842" t="s">
        <v>76</v>
      </c>
      <c r="H842" t="s">
        <v>77</v>
      </c>
      <c r="I842" t="s">
        <v>144</v>
      </c>
      <c r="J842" t="s">
        <v>145</v>
      </c>
      <c r="K842">
        <v>910</v>
      </c>
      <c r="L842">
        <v>858</v>
      </c>
      <c r="M842">
        <v>-12</v>
      </c>
      <c r="N842">
        <v>16</v>
      </c>
      <c r="O842">
        <v>914</v>
      </c>
      <c r="P842">
        <v>1215</v>
      </c>
      <c r="Q842">
        <v>8</v>
      </c>
      <c r="R842">
        <v>1240</v>
      </c>
      <c r="S842">
        <v>1223</v>
      </c>
      <c r="T842">
        <v>-17</v>
      </c>
      <c r="U842">
        <v>0</v>
      </c>
      <c r="V842">
        <v>0</v>
      </c>
      <c r="W842">
        <v>150</v>
      </c>
      <c r="X842">
        <v>145</v>
      </c>
      <c r="Y842">
        <v>121</v>
      </c>
      <c r="Z842">
        <v>926</v>
      </c>
      <c r="AF842" t="str">
        <f t="shared" si="104"/>
        <v>12:23</v>
      </c>
      <c r="AG842" t="str">
        <f t="shared" si="107"/>
        <v>08:58</v>
      </c>
      <c r="AH842" s="5">
        <f t="shared" si="108"/>
        <v>0.14236111111111116</v>
      </c>
      <c r="AI842" t="str">
        <f t="shared" si="105"/>
        <v>Morning</v>
      </c>
      <c r="AJ842" t="str">
        <f t="shared" si="106"/>
        <v>REMOVE</v>
      </c>
      <c r="AK842" t="str">
        <f t="shared" si="109"/>
        <v>Friday</v>
      </c>
      <c r="AL842" t="str">
        <f t="shared" si="110"/>
        <v>OnTime</v>
      </c>
      <c r="AM842" t="str">
        <f t="shared" si="111"/>
        <v>October</v>
      </c>
    </row>
    <row r="843" spans="1:39" x14ac:dyDescent="0.3">
      <c r="A843" s="1">
        <v>44144</v>
      </c>
      <c r="B843" t="s">
        <v>141</v>
      </c>
      <c r="C843" t="s">
        <v>142</v>
      </c>
      <c r="D843" t="s">
        <v>143</v>
      </c>
      <c r="E843">
        <v>20363</v>
      </c>
      <c r="F843">
        <v>4863</v>
      </c>
      <c r="G843" t="s">
        <v>277</v>
      </c>
      <c r="H843" t="s">
        <v>278</v>
      </c>
      <c r="I843" t="s">
        <v>60</v>
      </c>
      <c r="J843" t="s">
        <v>61</v>
      </c>
      <c r="K843">
        <v>1830</v>
      </c>
      <c r="L843">
        <v>1825</v>
      </c>
      <c r="M843">
        <v>-5</v>
      </c>
      <c r="N843">
        <v>20</v>
      </c>
      <c r="O843">
        <v>1845</v>
      </c>
      <c r="P843">
        <v>1911</v>
      </c>
      <c r="Q843">
        <v>8</v>
      </c>
      <c r="R843">
        <v>1926</v>
      </c>
      <c r="S843">
        <v>1919</v>
      </c>
      <c r="T843">
        <v>-7</v>
      </c>
      <c r="U843">
        <v>0</v>
      </c>
      <c r="V843">
        <v>0</v>
      </c>
      <c r="W843">
        <v>56</v>
      </c>
      <c r="X843">
        <v>54</v>
      </c>
      <c r="Y843">
        <v>26</v>
      </c>
      <c r="Z843">
        <v>106</v>
      </c>
      <c r="AF843" t="str">
        <f t="shared" si="104"/>
        <v>19:19</v>
      </c>
      <c r="AG843" t="str">
        <f t="shared" si="107"/>
        <v>18:25</v>
      </c>
      <c r="AH843" s="5">
        <f t="shared" si="108"/>
        <v>3.7499999999999978E-2</v>
      </c>
      <c r="AI843" t="str">
        <f t="shared" si="105"/>
        <v>Evening</v>
      </c>
      <c r="AJ843" t="str">
        <f t="shared" si="106"/>
        <v>REMOVE</v>
      </c>
      <c r="AK843" t="str">
        <f t="shared" si="109"/>
        <v>Monday</v>
      </c>
      <c r="AL843" t="str">
        <f t="shared" si="110"/>
        <v>OnTime</v>
      </c>
      <c r="AM843" t="str">
        <f t="shared" si="111"/>
        <v>November</v>
      </c>
    </row>
    <row r="844" spans="1:39" x14ac:dyDescent="0.3">
      <c r="A844" s="1">
        <v>43709</v>
      </c>
      <c r="B844" t="s">
        <v>14</v>
      </c>
      <c r="C844" t="s">
        <v>15</v>
      </c>
      <c r="D844" t="s">
        <v>16</v>
      </c>
      <c r="E844">
        <v>19790</v>
      </c>
      <c r="F844">
        <v>1406</v>
      </c>
      <c r="G844" t="s">
        <v>135</v>
      </c>
      <c r="H844" t="s">
        <v>136</v>
      </c>
      <c r="I844" t="s">
        <v>120</v>
      </c>
      <c r="J844" t="s">
        <v>121</v>
      </c>
      <c r="K844">
        <v>1305</v>
      </c>
      <c r="L844">
        <v>1255</v>
      </c>
      <c r="M844">
        <v>-10</v>
      </c>
      <c r="N844">
        <v>12</v>
      </c>
      <c r="O844">
        <v>1307</v>
      </c>
      <c r="P844">
        <v>1404</v>
      </c>
      <c r="Q844">
        <v>9</v>
      </c>
      <c r="R844">
        <v>1427</v>
      </c>
      <c r="S844">
        <v>1413</v>
      </c>
      <c r="T844">
        <v>-14</v>
      </c>
      <c r="U844">
        <v>0</v>
      </c>
      <c r="V844">
        <v>0</v>
      </c>
      <c r="W844">
        <v>82</v>
      </c>
      <c r="X844">
        <v>78</v>
      </c>
      <c r="Y844">
        <v>57</v>
      </c>
      <c r="Z844">
        <v>387</v>
      </c>
      <c r="AF844" t="str">
        <f t="shared" si="104"/>
        <v>14:13</v>
      </c>
      <c r="AG844" t="str">
        <f t="shared" si="107"/>
        <v>12:55</v>
      </c>
      <c r="AH844" s="5">
        <f t="shared" si="108"/>
        <v>5.4166666666666696E-2</v>
      </c>
      <c r="AI844" t="str">
        <f t="shared" si="105"/>
        <v>Afternoon</v>
      </c>
      <c r="AJ844" t="str">
        <f t="shared" si="106"/>
        <v>REMOVE</v>
      </c>
      <c r="AK844" t="str">
        <f t="shared" si="109"/>
        <v>Sunday</v>
      </c>
      <c r="AL844" t="str">
        <f t="shared" si="110"/>
        <v>OnTime</v>
      </c>
      <c r="AM844" t="str">
        <f t="shared" si="111"/>
        <v>September</v>
      </c>
    </row>
    <row r="845" spans="1:39" x14ac:dyDescent="0.3">
      <c r="A845" s="1">
        <v>44787</v>
      </c>
      <c r="B845" t="s">
        <v>39</v>
      </c>
      <c r="C845" t="s">
        <v>40</v>
      </c>
      <c r="D845" t="s">
        <v>41</v>
      </c>
      <c r="E845">
        <v>19805</v>
      </c>
      <c r="F845">
        <v>2337</v>
      </c>
      <c r="G845" t="s">
        <v>30</v>
      </c>
      <c r="H845" t="s">
        <v>31</v>
      </c>
      <c r="I845" t="s">
        <v>158</v>
      </c>
      <c r="J845" t="s">
        <v>159</v>
      </c>
      <c r="K845">
        <v>1359</v>
      </c>
      <c r="L845">
        <v>1444</v>
      </c>
      <c r="M845">
        <v>45</v>
      </c>
      <c r="N845">
        <v>9</v>
      </c>
      <c r="O845">
        <v>1453</v>
      </c>
      <c r="P845">
        <v>1751</v>
      </c>
      <c r="Q845">
        <v>5</v>
      </c>
      <c r="R845">
        <v>1725</v>
      </c>
      <c r="S845">
        <v>1756</v>
      </c>
      <c r="T845">
        <v>31</v>
      </c>
      <c r="U845">
        <v>0</v>
      </c>
      <c r="V845">
        <v>0</v>
      </c>
      <c r="W845">
        <v>146</v>
      </c>
      <c r="X845">
        <v>132</v>
      </c>
      <c r="Y845">
        <v>118</v>
      </c>
      <c r="Z845">
        <v>926</v>
      </c>
      <c r="AA845">
        <v>31</v>
      </c>
      <c r="AB845">
        <v>0</v>
      </c>
      <c r="AC845">
        <v>0</v>
      </c>
      <c r="AD845">
        <v>0</v>
      </c>
      <c r="AE845">
        <v>0</v>
      </c>
      <c r="AF845" t="str">
        <f t="shared" si="104"/>
        <v>17:56</v>
      </c>
      <c r="AG845" t="str">
        <f t="shared" si="107"/>
        <v>14:44</v>
      </c>
      <c r="AH845" s="5">
        <f t="shared" si="108"/>
        <v>0.1333333333333333</v>
      </c>
      <c r="AI845" t="str">
        <f t="shared" si="105"/>
        <v>Afternoon</v>
      </c>
      <c r="AJ845" t="str">
        <f t="shared" si="106"/>
        <v>KEEP</v>
      </c>
      <c r="AK845" t="str">
        <f t="shared" si="109"/>
        <v>Sunday</v>
      </c>
      <c r="AL845" t="str">
        <f t="shared" si="110"/>
        <v>Delayed</v>
      </c>
      <c r="AM845" t="str">
        <f t="shared" si="111"/>
        <v>August</v>
      </c>
    </row>
    <row r="846" spans="1:39" x14ac:dyDescent="0.3">
      <c r="A846" s="1">
        <v>43468</v>
      </c>
      <c r="B846" t="s">
        <v>81</v>
      </c>
      <c r="C846" t="s">
        <v>82</v>
      </c>
      <c r="D846" t="s">
        <v>83</v>
      </c>
      <c r="E846">
        <v>20409</v>
      </c>
      <c r="F846">
        <v>354</v>
      </c>
      <c r="G846" t="s">
        <v>426</v>
      </c>
      <c r="H846" t="s">
        <v>427</v>
      </c>
      <c r="I846" t="s">
        <v>84</v>
      </c>
      <c r="J846" t="s">
        <v>85</v>
      </c>
      <c r="K846">
        <v>2359</v>
      </c>
      <c r="L846">
        <v>5</v>
      </c>
      <c r="M846">
        <v>6</v>
      </c>
      <c r="N846">
        <v>11</v>
      </c>
      <c r="O846">
        <v>16</v>
      </c>
      <c r="P846">
        <v>813</v>
      </c>
      <c r="Q846">
        <v>12</v>
      </c>
      <c r="R846">
        <v>818</v>
      </c>
      <c r="S846">
        <v>825</v>
      </c>
      <c r="T846">
        <v>7</v>
      </c>
      <c r="U846">
        <v>0</v>
      </c>
      <c r="V846">
        <v>0</v>
      </c>
      <c r="W846">
        <v>319</v>
      </c>
      <c r="X846">
        <v>320</v>
      </c>
      <c r="Y846">
        <v>297</v>
      </c>
      <c r="Z846">
        <v>2429</v>
      </c>
      <c r="AF846" t="str">
        <f t="shared" ref="AF846:AF909" si="112">TEXT(INT(S846/100),"00") &amp; ":" &amp; TEXT(MOD(S846,100),"00")</f>
        <v>08:25</v>
      </c>
      <c r="AG846" t="str">
        <f t="shared" si="107"/>
        <v>00:05</v>
      </c>
      <c r="AH846" s="5">
        <f t="shared" si="108"/>
        <v>0.34722222222222221</v>
      </c>
      <c r="AI846" t="str">
        <f t="shared" si="105"/>
        <v>Night</v>
      </c>
      <c r="AJ846" t="str">
        <f t="shared" si="106"/>
        <v>KEEP</v>
      </c>
      <c r="AK846" t="str">
        <f t="shared" si="109"/>
        <v>Thursday</v>
      </c>
      <c r="AL846" t="str">
        <f t="shared" si="110"/>
        <v>OnTime</v>
      </c>
      <c r="AM846" t="str">
        <f t="shared" si="111"/>
        <v>January</v>
      </c>
    </row>
    <row r="847" spans="1:39" x14ac:dyDescent="0.3">
      <c r="A847" s="1">
        <v>44202</v>
      </c>
      <c r="B847" t="s">
        <v>55</v>
      </c>
      <c r="C847" t="s">
        <v>56</v>
      </c>
      <c r="D847" t="s">
        <v>57</v>
      </c>
      <c r="E847">
        <v>19930</v>
      </c>
      <c r="F847">
        <v>122</v>
      </c>
      <c r="G847" t="s">
        <v>19</v>
      </c>
      <c r="H847" t="s">
        <v>20</v>
      </c>
      <c r="I847" t="s">
        <v>10</v>
      </c>
      <c r="J847" t="s">
        <v>11</v>
      </c>
      <c r="K847">
        <v>910</v>
      </c>
      <c r="L847">
        <v>902</v>
      </c>
      <c r="M847">
        <v>-8</v>
      </c>
      <c r="N847">
        <v>14</v>
      </c>
      <c r="O847">
        <v>916</v>
      </c>
      <c r="P847">
        <v>1735</v>
      </c>
      <c r="Q847">
        <v>4</v>
      </c>
      <c r="R847">
        <v>1750</v>
      </c>
      <c r="S847">
        <v>1739</v>
      </c>
      <c r="T847">
        <v>-11</v>
      </c>
      <c r="U847">
        <v>0</v>
      </c>
      <c r="V847">
        <v>0</v>
      </c>
      <c r="W847">
        <v>340</v>
      </c>
      <c r="X847">
        <v>337</v>
      </c>
      <c r="Y847">
        <v>319</v>
      </c>
      <c r="Z847">
        <v>2717</v>
      </c>
      <c r="AF847" t="str">
        <f t="shared" si="112"/>
        <v>17:39</v>
      </c>
      <c r="AG847" t="str">
        <f t="shared" si="107"/>
        <v>09:02</v>
      </c>
      <c r="AH847" s="5">
        <f t="shared" si="108"/>
        <v>0.35902777777777783</v>
      </c>
      <c r="AI847" t="str">
        <f t="shared" si="105"/>
        <v>Morning</v>
      </c>
      <c r="AJ847" t="str">
        <f t="shared" si="106"/>
        <v>REMOVE</v>
      </c>
      <c r="AK847" t="str">
        <f t="shared" si="109"/>
        <v>Wednesday</v>
      </c>
      <c r="AL847" t="str">
        <f t="shared" si="110"/>
        <v>OnTime</v>
      </c>
      <c r="AM847" t="str">
        <f t="shared" si="111"/>
        <v>January</v>
      </c>
    </row>
    <row r="848" spans="1:39" x14ac:dyDescent="0.3">
      <c r="A848" s="1">
        <v>43846</v>
      </c>
      <c r="B848" t="s">
        <v>32</v>
      </c>
      <c r="C848" t="s">
        <v>33</v>
      </c>
      <c r="D848" t="s">
        <v>34</v>
      </c>
      <c r="E848">
        <v>19393</v>
      </c>
      <c r="F848">
        <v>427</v>
      </c>
      <c r="G848" t="s">
        <v>72</v>
      </c>
      <c r="H848" t="s">
        <v>73</v>
      </c>
      <c r="I848" t="s">
        <v>10</v>
      </c>
      <c r="J848" t="s">
        <v>11</v>
      </c>
      <c r="K848">
        <v>740</v>
      </c>
      <c r="L848">
        <v>738</v>
      </c>
      <c r="M848">
        <v>-2</v>
      </c>
      <c r="N848">
        <v>18</v>
      </c>
      <c r="O848">
        <v>756</v>
      </c>
      <c r="P848">
        <v>1004</v>
      </c>
      <c r="Q848">
        <v>5</v>
      </c>
      <c r="R848">
        <v>1030</v>
      </c>
      <c r="S848">
        <v>1009</v>
      </c>
      <c r="T848">
        <v>-21</v>
      </c>
      <c r="U848">
        <v>0</v>
      </c>
      <c r="V848">
        <v>0</v>
      </c>
      <c r="W848">
        <v>170</v>
      </c>
      <c r="X848">
        <v>151</v>
      </c>
      <c r="Y848">
        <v>128</v>
      </c>
      <c r="Z848">
        <v>925</v>
      </c>
      <c r="AF848" t="str">
        <f t="shared" si="112"/>
        <v>10:09</v>
      </c>
      <c r="AG848" t="str">
        <f t="shared" si="107"/>
        <v>07:38</v>
      </c>
      <c r="AH848" s="5">
        <f t="shared" si="108"/>
        <v>0.10486111111111113</v>
      </c>
      <c r="AI848" t="str">
        <f t="shared" si="105"/>
        <v>Morning</v>
      </c>
      <c r="AJ848" t="str">
        <f t="shared" si="106"/>
        <v>REMOVE</v>
      </c>
      <c r="AK848" t="str">
        <f t="shared" si="109"/>
        <v>Thursday</v>
      </c>
      <c r="AL848" t="str">
        <f t="shared" si="110"/>
        <v>OnTime</v>
      </c>
      <c r="AM848" t="str">
        <f t="shared" si="111"/>
        <v>January</v>
      </c>
    </row>
    <row r="849" spans="1:39" x14ac:dyDescent="0.3">
      <c r="A849" s="1">
        <v>44786</v>
      </c>
      <c r="B849" t="s">
        <v>32</v>
      </c>
      <c r="C849" t="s">
        <v>33</v>
      </c>
      <c r="D849" t="s">
        <v>34</v>
      </c>
      <c r="E849">
        <v>19393</v>
      </c>
      <c r="F849">
        <v>4643</v>
      </c>
      <c r="G849" t="s">
        <v>319</v>
      </c>
      <c r="H849" t="s">
        <v>320</v>
      </c>
      <c r="I849" t="s">
        <v>42</v>
      </c>
      <c r="J849" t="s">
        <v>43</v>
      </c>
      <c r="K849">
        <v>655</v>
      </c>
      <c r="L849">
        <v>652</v>
      </c>
      <c r="M849">
        <v>-3</v>
      </c>
      <c r="N849">
        <v>10</v>
      </c>
      <c r="O849">
        <v>702</v>
      </c>
      <c r="P849">
        <v>807</v>
      </c>
      <c r="Q849">
        <v>6</v>
      </c>
      <c r="R849">
        <v>825</v>
      </c>
      <c r="S849">
        <v>813</v>
      </c>
      <c r="T849">
        <v>-12</v>
      </c>
      <c r="U849">
        <v>0</v>
      </c>
      <c r="V849">
        <v>0</v>
      </c>
      <c r="W849">
        <v>90</v>
      </c>
      <c r="X849">
        <v>81</v>
      </c>
      <c r="Y849">
        <v>65</v>
      </c>
      <c r="Z849">
        <v>356</v>
      </c>
      <c r="AF849" t="str">
        <f t="shared" si="112"/>
        <v>08:13</v>
      </c>
      <c r="AG849" t="str">
        <f t="shared" si="107"/>
        <v>06:52</v>
      </c>
      <c r="AH849" s="5">
        <f t="shared" si="108"/>
        <v>5.6250000000000022E-2</v>
      </c>
      <c r="AI849" t="str">
        <f t="shared" ref="AI849:AI912" si="113">IF(HOUR(AG849)&lt;6,"Night",IF(HOUR(AG849)&lt;12,"Morning",IF(HOUR(AG849)&lt;18,"Afternoon","Evening")))</f>
        <v>Morning</v>
      </c>
      <c r="AJ849" t="str">
        <f t="shared" si="106"/>
        <v>REMOVE</v>
      </c>
      <c r="AK849" t="str">
        <f t="shared" si="109"/>
        <v>Saturday</v>
      </c>
      <c r="AL849" t="str">
        <f t="shared" si="110"/>
        <v>OnTime</v>
      </c>
      <c r="AM849" t="str">
        <f t="shared" si="111"/>
        <v>August</v>
      </c>
    </row>
    <row r="850" spans="1:39" x14ac:dyDescent="0.3">
      <c r="A850" s="1">
        <v>44955</v>
      </c>
      <c r="B850" t="s">
        <v>14</v>
      </c>
      <c r="C850" t="s">
        <v>15</v>
      </c>
      <c r="D850" t="s">
        <v>16</v>
      </c>
      <c r="E850">
        <v>19790</v>
      </c>
      <c r="F850">
        <v>2576</v>
      </c>
      <c r="G850" t="s">
        <v>133</v>
      </c>
      <c r="H850" t="s">
        <v>134</v>
      </c>
      <c r="I850" t="s">
        <v>44</v>
      </c>
      <c r="J850" t="s">
        <v>45</v>
      </c>
      <c r="K850">
        <v>1150</v>
      </c>
      <c r="L850">
        <v>1142</v>
      </c>
      <c r="M850">
        <v>-8</v>
      </c>
      <c r="N850">
        <v>15</v>
      </c>
      <c r="O850">
        <v>1157</v>
      </c>
      <c r="P850">
        <v>1422</v>
      </c>
      <c r="Q850">
        <v>10</v>
      </c>
      <c r="R850">
        <v>1449</v>
      </c>
      <c r="S850">
        <v>1432</v>
      </c>
      <c r="T850">
        <v>-17</v>
      </c>
      <c r="U850">
        <v>0</v>
      </c>
      <c r="V850">
        <v>0</v>
      </c>
      <c r="W850">
        <v>179</v>
      </c>
      <c r="X850">
        <v>170</v>
      </c>
      <c r="Y850">
        <v>145</v>
      </c>
      <c r="Z850">
        <v>1185</v>
      </c>
      <c r="AF850" t="str">
        <f t="shared" si="112"/>
        <v>14:32</v>
      </c>
      <c r="AG850" t="str">
        <f t="shared" si="107"/>
        <v>11:42</v>
      </c>
      <c r="AH850" s="5">
        <f t="shared" si="108"/>
        <v>0.11805555555555552</v>
      </c>
      <c r="AI850" t="str">
        <f t="shared" si="113"/>
        <v>Morning</v>
      </c>
      <c r="AJ850" t="str">
        <f t="shared" si="106"/>
        <v>REMOVE</v>
      </c>
      <c r="AK850" t="str">
        <f t="shared" si="109"/>
        <v>Sunday</v>
      </c>
      <c r="AL850" t="str">
        <f t="shared" si="110"/>
        <v>OnTime</v>
      </c>
      <c r="AM850" t="str">
        <f t="shared" si="111"/>
        <v>January</v>
      </c>
    </row>
    <row r="851" spans="1:39" x14ac:dyDescent="0.3">
      <c r="A851" s="1">
        <v>44063</v>
      </c>
      <c r="B851" t="s">
        <v>39</v>
      </c>
      <c r="C851" t="s">
        <v>40</v>
      </c>
      <c r="D851" t="s">
        <v>41</v>
      </c>
      <c r="E851">
        <v>19805</v>
      </c>
      <c r="F851">
        <v>471</v>
      </c>
      <c r="G851" t="s">
        <v>97</v>
      </c>
      <c r="H851" t="s">
        <v>98</v>
      </c>
      <c r="I851" t="s">
        <v>44</v>
      </c>
      <c r="J851" t="s">
        <v>45</v>
      </c>
      <c r="K851">
        <v>1323</v>
      </c>
      <c r="L851">
        <v>1318</v>
      </c>
      <c r="M851">
        <v>-5</v>
      </c>
      <c r="N851">
        <v>19</v>
      </c>
      <c r="O851">
        <v>1337</v>
      </c>
      <c r="P851">
        <v>1513</v>
      </c>
      <c r="Q851">
        <v>5</v>
      </c>
      <c r="R851">
        <v>1536</v>
      </c>
      <c r="S851">
        <v>1518</v>
      </c>
      <c r="T851">
        <v>-18</v>
      </c>
      <c r="U851">
        <v>0</v>
      </c>
      <c r="V851">
        <v>0</v>
      </c>
      <c r="W851">
        <v>133</v>
      </c>
      <c r="X851">
        <v>120</v>
      </c>
      <c r="Y851">
        <v>96</v>
      </c>
      <c r="Z851">
        <v>728</v>
      </c>
      <c r="AF851" t="str">
        <f t="shared" si="112"/>
        <v>15:18</v>
      </c>
      <c r="AG851" t="str">
        <f t="shared" si="107"/>
        <v>13:18</v>
      </c>
      <c r="AH851" s="5">
        <f t="shared" si="108"/>
        <v>8.3333333333333259E-2</v>
      </c>
      <c r="AI851" t="str">
        <f t="shared" si="113"/>
        <v>Afternoon</v>
      </c>
      <c r="AJ851" t="str">
        <f t="shared" si="106"/>
        <v>REMOVE</v>
      </c>
      <c r="AK851" t="str">
        <f t="shared" si="109"/>
        <v>Thursday</v>
      </c>
      <c r="AL851" t="str">
        <f t="shared" si="110"/>
        <v>OnTime</v>
      </c>
      <c r="AM851" t="str">
        <f t="shared" si="111"/>
        <v>August</v>
      </c>
    </row>
    <row r="852" spans="1:39" x14ac:dyDescent="0.3">
      <c r="A852" s="1">
        <v>43876</v>
      </c>
      <c r="B852" t="s">
        <v>122</v>
      </c>
      <c r="C852" t="s">
        <v>123</v>
      </c>
      <c r="D852" t="s">
        <v>124</v>
      </c>
      <c r="E852">
        <v>20304</v>
      </c>
      <c r="F852">
        <v>4210</v>
      </c>
      <c r="G852" t="s">
        <v>120</v>
      </c>
      <c r="H852" t="s">
        <v>121</v>
      </c>
      <c r="I852" t="s">
        <v>480</v>
      </c>
      <c r="J852" t="s">
        <v>481</v>
      </c>
      <c r="K852">
        <v>945</v>
      </c>
      <c r="L852">
        <v>952</v>
      </c>
      <c r="M852">
        <v>7</v>
      </c>
      <c r="N852">
        <v>19</v>
      </c>
      <c r="O852">
        <v>1011</v>
      </c>
      <c r="P852">
        <v>1100</v>
      </c>
      <c r="Q852">
        <v>4</v>
      </c>
      <c r="R852">
        <v>1118</v>
      </c>
      <c r="S852">
        <v>1104</v>
      </c>
      <c r="T852">
        <v>-14</v>
      </c>
      <c r="U852">
        <v>0</v>
      </c>
      <c r="V852">
        <v>0</v>
      </c>
      <c r="W852">
        <v>93</v>
      </c>
      <c r="X852">
        <v>72</v>
      </c>
      <c r="Y852">
        <v>49</v>
      </c>
      <c r="Z852">
        <v>320</v>
      </c>
      <c r="AF852" t="str">
        <f t="shared" si="112"/>
        <v>11:04</v>
      </c>
      <c r="AG852" t="str">
        <f t="shared" si="107"/>
        <v>09:52</v>
      </c>
      <c r="AH852" s="5">
        <f t="shared" si="108"/>
        <v>5.0000000000000044E-2</v>
      </c>
      <c r="AI852" t="str">
        <f t="shared" si="113"/>
        <v>Morning</v>
      </c>
      <c r="AJ852" t="str">
        <f t="shared" si="106"/>
        <v>REMOVE</v>
      </c>
      <c r="AK852" t="str">
        <f t="shared" si="109"/>
        <v>Saturday</v>
      </c>
      <c r="AL852" t="str">
        <f t="shared" si="110"/>
        <v>OnTime</v>
      </c>
      <c r="AM852" t="str">
        <f t="shared" si="111"/>
        <v>February</v>
      </c>
    </row>
    <row r="853" spans="1:39" x14ac:dyDescent="0.3">
      <c r="A853" s="1">
        <v>44651</v>
      </c>
      <c r="B853" t="s">
        <v>14</v>
      </c>
      <c r="C853" t="s">
        <v>15</v>
      </c>
      <c r="D853" t="s">
        <v>16</v>
      </c>
      <c r="E853">
        <v>19790</v>
      </c>
      <c r="F853">
        <v>2881</v>
      </c>
      <c r="G853" t="s">
        <v>17</v>
      </c>
      <c r="H853" t="s">
        <v>18</v>
      </c>
      <c r="I853" t="s">
        <v>127</v>
      </c>
      <c r="J853" t="s">
        <v>128</v>
      </c>
      <c r="K853">
        <v>1610</v>
      </c>
      <c r="L853">
        <v>1604</v>
      </c>
      <c r="M853">
        <v>-6</v>
      </c>
      <c r="N853">
        <v>14</v>
      </c>
      <c r="O853">
        <v>1618</v>
      </c>
      <c r="P853">
        <v>1715</v>
      </c>
      <c r="Q853">
        <v>5</v>
      </c>
      <c r="R853">
        <v>1739</v>
      </c>
      <c r="S853">
        <v>1720</v>
      </c>
      <c r="T853">
        <v>-19</v>
      </c>
      <c r="U853">
        <v>0</v>
      </c>
      <c r="V853">
        <v>0</v>
      </c>
      <c r="W853">
        <v>89</v>
      </c>
      <c r="X853">
        <v>76</v>
      </c>
      <c r="Y853">
        <v>57</v>
      </c>
      <c r="Z853">
        <v>393</v>
      </c>
      <c r="AF853" t="str">
        <f t="shared" si="112"/>
        <v>17:20</v>
      </c>
      <c r="AG853" t="str">
        <f t="shared" si="107"/>
        <v>16:04</v>
      </c>
      <c r="AH853" s="5">
        <f t="shared" si="108"/>
        <v>5.2777777777777812E-2</v>
      </c>
      <c r="AI853" t="str">
        <f t="shared" si="113"/>
        <v>Afternoon</v>
      </c>
      <c r="AJ853" t="str">
        <f t="shared" si="106"/>
        <v>REMOVE</v>
      </c>
      <c r="AK853" t="str">
        <f t="shared" si="109"/>
        <v>Thursday</v>
      </c>
      <c r="AL853" t="str">
        <f t="shared" si="110"/>
        <v>OnTime</v>
      </c>
      <c r="AM853" t="str">
        <f t="shared" si="111"/>
        <v>March</v>
      </c>
    </row>
    <row r="854" spans="1:39" x14ac:dyDescent="0.3">
      <c r="A854" s="1">
        <v>45121</v>
      </c>
      <c r="B854" t="s">
        <v>39</v>
      </c>
      <c r="C854" t="s">
        <v>40</v>
      </c>
      <c r="D854" t="s">
        <v>41</v>
      </c>
      <c r="E854">
        <v>19805</v>
      </c>
      <c r="F854">
        <v>428</v>
      </c>
      <c r="G854" t="s">
        <v>150</v>
      </c>
      <c r="H854" t="s">
        <v>85</v>
      </c>
      <c r="I854" t="s">
        <v>30</v>
      </c>
      <c r="J854" t="s">
        <v>31</v>
      </c>
      <c r="K854">
        <v>730</v>
      </c>
      <c r="L854">
        <v>729</v>
      </c>
      <c r="M854">
        <v>-1</v>
      </c>
      <c r="N854">
        <v>71</v>
      </c>
      <c r="O854">
        <v>840</v>
      </c>
      <c r="P854">
        <v>1115</v>
      </c>
      <c r="Q854">
        <v>14</v>
      </c>
      <c r="R854">
        <v>1030</v>
      </c>
      <c r="S854">
        <v>1129</v>
      </c>
      <c r="T854">
        <v>59</v>
      </c>
      <c r="U854">
        <v>0</v>
      </c>
      <c r="V854">
        <v>0</v>
      </c>
      <c r="W854">
        <v>240</v>
      </c>
      <c r="X854">
        <v>300</v>
      </c>
      <c r="Y854">
        <v>215</v>
      </c>
      <c r="Z854">
        <v>1389</v>
      </c>
      <c r="AA854">
        <v>0</v>
      </c>
      <c r="AB854">
        <v>0</v>
      </c>
      <c r="AC854">
        <v>59</v>
      </c>
      <c r="AD854">
        <v>0</v>
      </c>
      <c r="AE854">
        <v>0</v>
      </c>
      <c r="AF854" t="str">
        <f t="shared" si="112"/>
        <v>11:29</v>
      </c>
      <c r="AG854" t="str">
        <f t="shared" si="107"/>
        <v>07:29</v>
      </c>
      <c r="AH854" s="5">
        <f t="shared" si="108"/>
        <v>0.16666666666666669</v>
      </c>
      <c r="AI854" t="str">
        <f t="shared" si="113"/>
        <v>Morning</v>
      </c>
      <c r="AJ854" t="str">
        <f t="shared" si="106"/>
        <v>REMOVE</v>
      </c>
      <c r="AK854" t="str">
        <f t="shared" si="109"/>
        <v>Friday</v>
      </c>
      <c r="AL854" t="str">
        <f t="shared" si="110"/>
        <v>Delayed</v>
      </c>
      <c r="AM854" t="str">
        <f t="shared" si="111"/>
        <v>July</v>
      </c>
    </row>
    <row r="855" spans="1:39" x14ac:dyDescent="0.3">
      <c r="A855" s="1">
        <v>44854</v>
      </c>
      <c r="B855" t="s">
        <v>39</v>
      </c>
      <c r="C855" t="s">
        <v>40</v>
      </c>
      <c r="D855" t="s">
        <v>41</v>
      </c>
      <c r="E855">
        <v>19805</v>
      </c>
      <c r="F855">
        <v>1097</v>
      </c>
      <c r="G855" t="s">
        <v>62</v>
      </c>
      <c r="H855" t="s">
        <v>63</v>
      </c>
      <c r="I855" t="s">
        <v>97</v>
      </c>
      <c r="J855" t="s">
        <v>98</v>
      </c>
      <c r="K855">
        <v>1337</v>
      </c>
      <c r="L855">
        <v>1335</v>
      </c>
      <c r="M855">
        <v>-2</v>
      </c>
      <c r="N855">
        <v>12</v>
      </c>
      <c r="O855">
        <v>1347</v>
      </c>
      <c r="P855">
        <v>1528</v>
      </c>
      <c r="Q855">
        <v>5</v>
      </c>
      <c r="R855">
        <v>1546</v>
      </c>
      <c r="S855">
        <v>1533</v>
      </c>
      <c r="T855">
        <v>-13</v>
      </c>
      <c r="U855">
        <v>0</v>
      </c>
      <c r="V855">
        <v>0</v>
      </c>
      <c r="W855">
        <v>129</v>
      </c>
      <c r="X855">
        <v>118</v>
      </c>
      <c r="Y855">
        <v>101</v>
      </c>
      <c r="Z855">
        <v>644</v>
      </c>
      <c r="AF855" t="str">
        <f t="shared" si="112"/>
        <v>15:33</v>
      </c>
      <c r="AG855" t="str">
        <f t="shared" si="107"/>
        <v>13:35</v>
      </c>
      <c r="AH855" s="5">
        <f t="shared" si="108"/>
        <v>8.1944444444444486E-2</v>
      </c>
      <c r="AI855" t="str">
        <f t="shared" si="113"/>
        <v>Afternoon</v>
      </c>
      <c r="AJ855" t="str">
        <f t="shared" si="106"/>
        <v>REMOVE</v>
      </c>
      <c r="AK855" t="str">
        <f t="shared" si="109"/>
        <v>Thursday</v>
      </c>
      <c r="AL855" t="str">
        <f t="shared" si="110"/>
        <v>OnTime</v>
      </c>
      <c r="AM855" t="str">
        <f t="shared" si="111"/>
        <v>October</v>
      </c>
    </row>
    <row r="856" spans="1:39" x14ac:dyDescent="0.3">
      <c r="A856" s="1">
        <v>43551</v>
      </c>
      <c r="B856" t="s">
        <v>122</v>
      </c>
      <c r="C856" t="s">
        <v>123</v>
      </c>
      <c r="D856" t="s">
        <v>124</v>
      </c>
      <c r="E856">
        <v>20304</v>
      </c>
      <c r="F856">
        <v>3698</v>
      </c>
      <c r="G856" t="s">
        <v>17</v>
      </c>
      <c r="H856" t="s">
        <v>18</v>
      </c>
      <c r="I856" t="s">
        <v>331</v>
      </c>
      <c r="J856" t="s">
        <v>332</v>
      </c>
      <c r="K856">
        <v>1615</v>
      </c>
      <c r="L856">
        <v>1615</v>
      </c>
      <c r="M856">
        <v>0</v>
      </c>
      <c r="N856">
        <v>21</v>
      </c>
      <c r="O856">
        <v>1636</v>
      </c>
      <c r="P856">
        <v>1711</v>
      </c>
      <c r="Q856">
        <v>5</v>
      </c>
      <c r="R856">
        <v>1717</v>
      </c>
      <c r="S856">
        <v>1716</v>
      </c>
      <c r="T856">
        <v>-1</v>
      </c>
      <c r="U856">
        <v>0</v>
      </c>
      <c r="V856">
        <v>0</v>
      </c>
      <c r="W856">
        <v>62</v>
      </c>
      <c r="X856">
        <v>61</v>
      </c>
      <c r="Y856">
        <v>35</v>
      </c>
      <c r="Z856">
        <v>196</v>
      </c>
      <c r="AF856" t="str">
        <f t="shared" si="112"/>
        <v>17:16</v>
      </c>
      <c r="AG856" t="str">
        <f t="shared" si="107"/>
        <v>16:15</v>
      </c>
      <c r="AH856" s="5">
        <f t="shared" si="108"/>
        <v>4.2361111111111072E-2</v>
      </c>
      <c r="AI856" t="str">
        <f t="shared" si="113"/>
        <v>Afternoon</v>
      </c>
      <c r="AJ856" t="str">
        <f t="shared" si="106"/>
        <v>REMOVE</v>
      </c>
      <c r="AK856" t="str">
        <f t="shared" si="109"/>
        <v>Wednesday</v>
      </c>
      <c r="AL856" t="str">
        <f t="shared" si="110"/>
        <v>OnTime</v>
      </c>
      <c r="AM856" t="str">
        <f t="shared" si="111"/>
        <v>March</v>
      </c>
    </row>
    <row r="857" spans="1:39" x14ac:dyDescent="0.3">
      <c r="A857" s="1">
        <v>44171</v>
      </c>
      <c r="B857" t="s">
        <v>141</v>
      </c>
      <c r="C857" t="s">
        <v>142</v>
      </c>
      <c r="D857" t="s">
        <v>143</v>
      </c>
      <c r="E857">
        <v>20363</v>
      </c>
      <c r="F857">
        <v>5287</v>
      </c>
      <c r="G857" t="s">
        <v>486</v>
      </c>
      <c r="H857" t="s">
        <v>487</v>
      </c>
      <c r="I857" t="s">
        <v>60</v>
      </c>
      <c r="J857" t="s">
        <v>61</v>
      </c>
      <c r="K857">
        <v>1425</v>
      </c>
      <c r="L857">
        <v>1420</v>
      </c>
      <c r="M857">
        <v>-5</v>
      </c>
      <c r="N857">
        <v>8</v>
      </c>
      <c r="O857">
        <v>1428</v>
      </c>
      <c r="P857">
        <v>1617</v>
      </c>
      <c r="Q857">
        <v>4</v>
      </c>
      <c r="R857">
        <v>1651</v>
      </c>
      <c r="S857">
        <v>1621</v>
      </c>
      <c r="T857">
        <v>-30</v>
      </c>
      <c r="U857">
        <v>0</v>
      </c>
      <c r="V857">
        <v>0</v>
      </c>
      <c r="W857">
        <v>86</v>
      </c>
      <c r="X857">
        <v>61</v>
      </c>
      <c r="Y857">
        <v>49</v>
      </c>
      <c r="Z857">
        <v>341</v>
      </c>
      <c r="AF857" t="str">
        <f t="shared" si="112"/>
        <v>16:21</v>
      </c>
      <c r="AG857" t="str">
        <f t="shared" si="107"/>
        <v>14:20</v>
      </c>
      <c r="AH857" s="5">
        <f t="shared" si="108"/>
        <v>8.4027777777777812E-2</v>
      </c>
      <c r="AI857" t="str">
        <f t="shared" si="113"/>
        <v>Afternoon</v>
      </c>
      <c r="AJ857" t="str">
        <f t="shared" si="106"/>
        <v>REMOVE</v>
      </c>
      <c r="AK857" t="str">
        <f t="shared" si="109"/>
        <v>Sunday</v>
      </c>
      <c r="AL857" t="str">
        <f t="shared" si="110"/>
        <v>OnTime</v>
      </c>
      <c r="AM857" t="str">
        <f t="shared" si="111"/>
        <v>December</v>
      </c>
    </row>
    <row r="858" spans="1:39" x14ac:dyDescent="0.3">
      <c r="A858" s="1">
        <v>43546</v>
      </c>
      <c r="B858" t="s">
        <v>32</v>
      </c>
      <c r="C858" t="s">
        <v>33</v>
      </c>
      <c r="D858" t="s">
        <v>34</v>
      </c>
      <c r="E858">
        <v>19393</v>
      </c>
      <c r="F858">
        <v>2312</v>
      </c>
      <c r="G858" t="s">
        <v>150</v>
      </c>
      <c r="H858" t="s">
        <v>85</v>
      </c>
      <c r="I858" t="s">
        <v>66</v>
      </c>
      <c r="J858" t="s">
        <v>67</v>
      </c>
      <c r="K858">
        <v>1605</v>
      </c>
      <c r="L858">
        <v>1703</v>
      </c>
      <c r="M858">
        <v>58</v>
      </c>
      <c r="N858">
        <v>32</v>
      </c>
      <c r="O858">
        <v>1735</v>
      </c>
      <c r="P858">
        <v>1828</v>
      </c>
      <c r="Q858">
        <v>4</v>
      </c>
      <c r="R858">
        <v>1735</v>
      </c>
      <c r="S858">
        <v>1832</v>
      </c>
      <c r="T858">
        <v>57</v>
      </c>
      <c r="U858">
        <v>0</v>
      </c>
      <c r="V858">
        <v>0</v>
      </c>
      <c r="W858">
        <v>150</v>
      </c>
      <c r="X858">
        <v>149</v>
      </c>
      <c r="Y858">
        <v>113</v>
      </c>
      <c r="Z858">
        <v>725</v>
      </c>
      <c r="AA858">
        <v>9</v>
      </c>
      <c r="AB858">
        <v>0</v>
      </c>
      <c r="AC858">
        <v>0</v>
      </c>
      <c r="AD858">
        <v>0</v>
      </c>
      <c r="AE858">
        <v>48</v>
      </c>
      <c r="AF858" t="str">
        <f t="shared" si="112"/>
        <v>18:32</v>
      </c>
      <c r="AG858" t="str">
        <f t="shared" si="107"/>
        <v>17:03</v>
      </c>
      <c r="AH858" s="5">
        <f t="shared" si="108"/>
        <v>6.1805555555555558E-2</v>
      </c>
      <c r="AI858" t="str">
        <f t="shared" si="113"/>
        <v>Afternoon</v>
      </c>
      <c r="AJ858" t="str">
        <f t="shared" si="106"/>
        <v>KEEP</v>
      </c>
      <c r="AK858" t="str">
        <f t="shared" si="109"/>
        <v>Friday</v>
      </c>
      <c r="AL858" t="str">
        <f t="shared" si="110"/>
        <v>Delayed</v>
      </c>
      <c r="AM858" t="str">
        <f t="shared" si="111"/>
        <v>March</v>
      </c>
    </row>
    <row r="859" spans="1:39" x14ac:dyDescent="0.3">
      <c r="A859" s="1">
        <v>44960</v>
      </c>
      <c r="B859" t="s">
        <v>7</v>
      </c>
      <c r="C859" t="s">
        <v>8</v>
      </c>
      <c r="D859" t="s">
        <v>9</v>
      </c>
      <c r="E859">
        <v>19977</v>
      </c>
      <c r="F859">
        <v>1292</v>
      </c>
      <c r="G859" t="s">
        <v>169</v>
      </c>
      <c r="H859" t="s">
        <v>170</v>
      </c>
      <c r="I859" t="s">
        <v>80</v>
      </c>
      <c r="J859" t="s">
        <v>67</v>
      </c>
      <c r="K859">
        <v>1628</v>
      </c>
      <c r="L859">
        <v>1625</v>
      </c>
      <c r="M859">
        <v>-3</v>
      </c>
      <c r="N859">
        <v>11</v>
      </c>
      <c r="O859">
        <v>1636</v>
      </c>
      <c r="P859">
        <v>1822</v>
      </c>
      <c r="Q859">
        <v>7</v>
      </c>
      <c r="R859">
        <v>1836</v>
      </c>
      <c r="S859">
        <v>1829</v>
      </c>
      <c r="T859">
        <v>-7</v>
      </c>
      <c r="U859">
        <v>0</v>
      </c>
      <c r="V859">
        <v>0</v>
      </c>
      <c r="W859">
        <v>188</v>
      </c>
      <c r="X859">
        <v>184</v>
      </c>
      <c r="Y859">
        <v>166</v>
      </c>
      <c r="Z859">
        <v>1120</v>
      </c>
      <c r="AF859" t="str">
        <f t="shared" si="112"/>
        <v>18:29</v>
      </c>
      <c r="AG859" t="str">
        <f t="shared" si="107"/>
        <v>16:25</v>
      </c>
      <c r="AH859" s="5">
        <f t="shared" si="108"/>
        <v>8.6111111111111138E-2</v>
      </c>
      <c r="AI859" t="str">
        <f t="shared" si="113"/>
        <v>Afternoon</v>
      </c>
      <c r="AJ859" t="str">
        <f t="shared" si="106"/>
        <v>REMOVE</v>
      </c>
      <c r="AK859" t="str">
        <f t="shared" si="109"/>
        <v>Friday</v>
      </c>
      <c r="AL859" t="str">
        <f t="shared" si="110"/>
        <v>OnTime</v>
      </c>
      <c r="AM859" t="str">
        <f t="shared" si="111"/>
        <v>February</v>
      </c>
    </row>
    <row r="860" spans="1:39" x14ac:dyDescent="0.3">
      <c r="A860" s="1">
        <v>43755</v>
      </c>
      <c r="B860" t="s">
        <v>7</v>
      </c>
      <c r="C860" t="s">
        <v>8</v>
      </c>
      <c r="D860" t="s">
        <v>9</v>
      </c>
      <c r="E860">
        <v>19977</v>
      </c>
      <c r="F860">
        <v>2109</v>
      </c>
      <c r="G860" t="s">
        <v>402</v>
      </c>
      <c r="H860" t="s">
        <v>403</v>
      </c>
      <c r="I860" t="s">
        <v>51</v>
      </c>
      <c r="J860" t="s">
        <v>52</v>
      </c>
      <c r="K860">
        <v>730</v>
      </c>
      <c r="L860">
        <v>730</v>
      </c>
      <c r="M860">
        <v>0</v>
      </c>
      <c r="N860">
        <v>14</v>
      </c>
      <c r="O860">
        <v>744</v>
      </c>
      <c r="P860">
        <v>836</v>
      </c>
      <c r="Q860">
        <v>3</v>
      </c>
      <c r="R860">
        <v>851</v>
      </c>
      <c r="S860">
        <v>839</v>
      </c>
      <c r="T860">
        <v>-12</v>
      </c>
      <c r="U860">
        <v>0</v>
      </c>
      <c r="V860">
        <v>0</v>
      </c>
      <c r="W860">
        <v>141</v>
      </c>
      <c r="X860">
        <v>129</v>
      </c>
      <c r="Y860">
        <v>112</v>
      </c>
      <c r="Z860">
        <v>817</v>
      </c>
      <c r="AF860" t="str">
        <f t="shared" si="112"/>
        <v>08:39</v>
      </c>
      <c r="AG860" t="str">
        <f t="shared" si="107"/>
        <v>07:30</v>
      </c>
      <c r="AH860" s="5">
        <f t="shared" si="108"/>
        <v>4.7916666666666663E-2</v>
      </c>
      <c r="AI860" t="str">
        <f t="shared" si="113"/>
        <v>Morning</v>
      </c>
      <c r="AJ860" t="str">
        <f t="shared" si="106"/>
        <v>REMOVE</v>
      </c>
      <c r="AK860" t="str">
        <f t="shared" si="109"/>
        <v>Thursday</v>
      </c>
      <c r="AL860" t="str">
        <f t="shared" si="110"/>
        <v>OnTime</v>
      </c>
      <c r="AM860" t="str">
        <f t="shared" si="111"/>
        <v>October</v>
      </c>
    </row>
    <row r="861" spans="1:39" x14ac:dyDescent="0.3">
      <c r="A861" s="1">
        <v>44713</v>
      </c>
      <c r="B861" t="s">
        <v>39</v>
      </c>
      <c r="C861" t="s">
        <v>40</v>
      </c>
      <c r="D861" t="s">
        <v>41</v>
      </c>
      <c r="E861">
        <v>19805</v>
      </c>
      <c r="F861">
        <v>2704</v>
      </c>
      <c r="G861" t="s">
        <v>64</v>
      </c>
      <c r="H861" t="s">
        <v>65</v>
      </c>
      <c r="I861" t="s">
        <v>97</v>
      </c>
      <c r="J861" t="s">
        <v>98</v>
      </c>
      <c r="K861">
        <v>1624</v>
      </c>
      <c r="L861">
        <v>1622</v>
      </c>
      <c r="M861">
        <v>-2</v>
      </c>
      <c r="N861">
        <v>19</v>
      </c>
      <c r="O861">
        <v>1641</v>
      </c>
      <c r="P861">
        <v>1715</v>
      </c>
      <c r="Q861">
        <v>6</v>
      </c>
      <c r="R861">
        <v>1731</v>
      </c>
      <c r="S861">
        <v>1721</v>
      </c>
      <c r="T861">
        <v>-10</v>
      </c>
      <c r="U861">
        <v>0</v>
      </c>
      <c r="V861">
        <v>0</v>
      </c>
      <c r="W861">
        <v>67</v>
      </c>
      <c r="X861">
        <v>59</v>
      </c>
      <c r="Y861">
        <v>34</v>
      </c>
      <c r="Z861">
        <v>130</v>
      </c>
      <c r="AF861" t="str">
        <f t="shared" si="112"/>
        <v>17:21</v>
      </c>
      <c r="AG861" t="str">
        <f t="shared" si="107"/>
        <v>16:22</v>
      </c>
      <c r="AH861" s="5">
        <f t="shared" si="108"/>
        <v>4.0972222222222188E-2</v>
      </c>
      <c r="AI861" t="str">
        <f t="shared" si="113"/>
        <v>Afternoon</v>
      </c>
      <c r="AJ861" t="str">
        <f t="shared" si="106"/>
        <v>REMOVE</v>
      </c>
      <c r="AK861" t="str">
        <f t="shared" si="109"/>
        <v>Wednesday</v>
      </c>
      <c r="AL861" t="str">
        <f t="shared" si="110"/>
        <v>OnTime</v>
      </c>
      <c r="AM861" t="str">
        <f t="shared" si="111"/>
        <v>June</v>
      </c>
    </row>
    <row r="862" spans="1:39" x14ac:dyDescent="0.3">
      <c r="A862" s="1">
        <v>44317</v>
      </c>
      <c r="B862" t="s">
        <v>141</v>
      </c>
      <c r="C862" t="s">
        <v>142</v>
      </c>
      <c r="D862" t="s">
        <v>143</v>
      </c>
      <c r="E862">
        <v>20363</v>
      </c>
      <c r="F862">
        <v>4873</v>
      </c>
      <c r="G862" t="s">
        <v>60</v>
      </c>
      <c r="H862" t="s">
        <v>61</v>
      </c>
      <c r="I862" t="s">
        <v>384</v>
      </c>
      <c r="J862" t="s">
        <v>385</v>
      </c>
      <c r="K862">
        <v>1110</v>
      </c>
      <c r="L862">
        <v>1106</v>
      </c>
      <c r="M862">
        <v>-4</v>
      </c>
      <c r="N862">
        <v>10</v>
      </c>
      <c r="O862">
        <v>1116</v>
      </c>
      <c r="P862">
        <v>1125</v>
      </c>
      <c r="Q862">
        <v>3</v>
      </c>
      <c r="R862">
        <v>1153</v>
      </c>
      <c r="S862">
        <v>1128</v>
      </c>
      <c r="T862">
        <v>-25</v>
      </c>
      <c r="U862">
        <v>0</v>
      </c>
      <c r="V862">
        <v>0</v>
      </c>
      <c r="W862">
        <v>103</v>
      </c>
      <c r="X862">
        <v>82</v>
      </c>
      <c r="Y862">
        <v>69</v>
      </c>
      <c r="Z862">
        <v>448</v>
      </c>
      <c r="AF862" t="str">
        <f t="shared" si="112"/>
        <v>11:28</v>
      </c>
      <c r="AG862" t="str">
        <f t="shared" si="107"/>
        <v>11:06</v>
      </c>
      <c r="AH862" s="5">
        <f t="shared" si="108"/>
        <v>1.5277777777777779E-2</v>
      </c>
      <c r="AI862" t="str">
        <f t="shared" si="113"/>
        <v>Morning</v>
      </c>
      <c r="AJ862" t="str">
        <f t="shared" si="106"/>
        <v>REMOVE</v>
      </c>
      <c r="AK862" t="str">
        <f t="shared" si="109"/>
        <v>Saturday</v>
      </c>
      <c r="AL862" t="str">
        <f t="shared" si="110"/>
        <v>OnTime</v>
      </c>
      <c r="AM862" t="str">
        <f t="shared" si="111"/>
        <v>May</v>
      </c>
    </row>
    <row r="863" spans="1:39" x14ac:dyDescent="0.3">
      <c r="A863" s="1">
        <v>44439</v>
      </c>
      <c r="B863" t="s">
        <v>32</v>
      </c>
      <c r="C863" t="s">
        <v>33</v>
      </c>
      <c r="D863" t="s">
        <v>34</v>
      </c>
      <c r="E863">
        <v>19393</v>
      </c>
      <c r="F863">
        <v>5624</v>
      </c>
      <c r="G863" t="s">
        <v>68</v>
      </c>
      <c r="H863" t="s">
        <v>69</v>
      </c>
      <c r="I863" t="s">
        <v>64</v>
      </c>
      <c r="J863" t="s">
        <v>65</v>
      </c>
      <c r="K863">
        <v>1925</v>
      </c>
      <c r="L863">
        <v>1949</v>
      </c>
      <c r="M863">
        <v>24</v>
      </c>
      <c r="N863">
        <v>11</v>
      </c>
      <c r="O863">
        <v>2000</v>
      </c>
      <c r="P863">
        <v>2204</v>
      </c>
      <c r="Q863">
        <v>3</v>
      </c>
      <c r="R863">
        <v>2150</v>
      </c>
      <c r="S863">
        <v>2207</v>
      </c>
      <c r="T863">
        <v>17</v>
      </c>
      <c r="U863">
        <v>0</v>
      </c>
      <c r="V863">
        <v>0</v>
      </c>
      <c r="W863">
        <v>85</v>
      </c>
      <c r="X863">
        <v>78</v>
      </c>
      <c r="Y863">
        <v>64</v>
      </c>
      <c r="Z863">
        <v>442</v>
      </c>
      <c r="AA863">
        <v>4</v>
      </c>
      <c r="AB863">
        <v>0</v>
      </c>
      <c r="AC863">
        <v>0</v>
      </c>
      <c r="AD863">
        <v>0</v>
      </c>
      <c r="AE863">
        <v>13</v>
      </c>
      <c r="AF863" t="str">
        <f t="shared" si="112"/>
        <v>22:07</v>
      </c>
      <c r="AG863" t="str">
        <f t="shared" si="107"/>
        <v>19:49</v>
      </c>
      <c r="AH863" s="5">
        <f t="shared" si="108"/>
        <v>9.5833333333333326E-2</v>
      </c>
      <c r="AI863" t="str">
        <f t="shared" si="113"/>
        <v>Evening</v>
      </c>
      <c r="AJ863" t="str">
        <f t="shared" si="106"/>
        <v>KEEP</v>
      </c>
      <c r="AK863" t="str">
        <f t="shared" si="109"/>
        <v>Tuesday</v>
      </c>
      <c r="AL863" t="str">
        <f t="shared" si="110"/>
        <v>Delayed</v>
      </c>
      <c r="AM863" t="str">
        <f t="shared" si="111"/>
        <v>August</v>
      </c>
    </row>
    <row r="864" spans="1:39" x14ac:dyDescent="0.3">
      <c r="A864" s="1">
        <v>44347</v>
      </c>
      <c r="B864" t="s">
        <v>32</v>
      </c>
      <c r="C864" t="s">
        <v>33</v>
      </c>
      <c r="D864" t="s">
        <v>34</v>
      </c>
      <c r="E864">
        <v>19393</v>
      </c>
      <c r="F864">
        <v>1964</v>
      </c>
      <c r="G864" t="s">
        <v>160</v>
      </c>
      <c r="H864" t="s">
        <v>161</v>
      </c>
      <c r="I864" t="s">
        <v>92</v>
      </c>
      <c r="J864" t="s">
        <v>93</v>
      </c>
      <c r="K864">
        <v>1235</v>
      </c>
      <c r="L864">
        <v>1229</v>
      </c>
      <c r="M864">
        <v>-6</v>
      </c>
      <c r="N864">
        <v>8</v>
      </c>
      <c r="O864">
        <v>1237</v>
      </c>
      <c r="P864">
        <v>1358</v>
      </c>
      <c r="Q864">
        <v>3</v>
      </c>
      <c r="R864">
        <v>1415</v>
      </c>
      <c r="S864">
        <v>1401</v>
      </c>
      <c r="T864">
        <v>-14</v>
      </c>
      <c r="U864">
        <v>0</v>
      </c>
      <c r="V864">
        <v>0</v>
      </c>
      <c r="W864">
        <v>100</v>
      </c>
      <c r="X864">
        <v>92</v>
      </c>
      <c r="Y864">
        <v>81</v>
      </c>
      <c r="Z864">
        <v>598</v>
      </c>
      <c r="AF864" t="str">
        <f t="shared" si="112"/>
        <v>14:01</v>
      </c>
      <c r="AG864" t="str">
        <f t="shared" si="107"/>
        <v>12:29</v>
      </c>
      <c r="AH864" s="5">
        <f t="shared" si="108"/>
        <v>6.3888888888888884E-2</v>
      </c>
      <c r="AI864" t="str">
        <f t="shared" si="113"/>
        <v>Afternoon</v>
      </c>
      <c r="AJ864" t="str">
        <f t="shared" si="106"/>
        <v>REMOVE</v>
      </c>
      <c r="AK864" t="str">
        <f t="shared" si="109"/>
        <v>Monday</v>
      </c>
      <c r="AL864" t="str">
        <f t="shared" si="110"/>
        <v>OnTime</v>
      </c>
      <c r="AM864" t="str">
        <f t="shared" si="111"/>
        <v>May</v>
      </c>
    </row>
    <row r="865" spans="1:39" x14ac:dyDescent="0.3">
      <c r="A865" s="1">
        <v>43767</v>
      </c>
      <c r="B865" t="s">
        <v>14</v>
      </c>
      <c r="C865" t="s">
        <v>15</v>
      </c>
      <c r="D865" t="s">
        <v>16</v>
      </c>
      <c r="E865">
        <v>19790</v>
      </c>
      <c r="F865">
        <v>1130</v>
      </c>
      <c r="G865" t="s">
        <v>60</v>
      </c>
      <c r="H865" t="s">
        <v>61</v>
      </c>
      <c r="I865" t="s">
        <v>17</v>
      </c>
      <c r="J865" t="s">
        <v>18</v>
      </c>
      <c r="K865">
        <v>2238</v>
      </c>
      <c r="L865">
        <v>2236</v>
      </c>
      <c r="M865">
        <v>-2</v>
      </c>
      <c r="N865">
        <v>22</v>
      </c>
      <c r="O865">
        <v>2258</v>
      </c>
      <c r="P865">
        <v>2355</v>
      </c>
      <c r="Q865">
        <v>3</v>
      </c>
      <c r="R865">
        <v>20</v>
      </c>
      <c r="S865">
        <v>2358</v>
      </c>
      <c r="T865">
        <v>-22</v>
      </c>
      <c r="U865">
        <v>0</v>
      </c>
      <c r="V865">
        <v>0</v>
      </c>
      <c r="W865">
        <v>162</v>
      </c>
      <c r="X865">
        <v>142</v>
      </c>
      <c r="Y865">
        <v>117</v>
      </c>
      <c r="Z865">
        <v>907</v>
      </c>
      <c r="AF865" t="str">
        <f t="shared" si="112"/>
        <v>23:58</v>
      </c>
      <c r="AG865" t="str">
        <f t="shared" si="107"/>
        <v>22:36</v>
      </c>
      <c r="AH865" s="5">
        <f t="shared" si="108"/>
        <v>5.6944444444444464E-2</v>
      </c>
      <c r="AI865" t="str">
        <f t="shared" si="113"/>
        <v>Evening</v>
      </c>
      <c r="AJ865" t="str">
        <f t="shared" si="106"/>
        <v>REMOVE</v>
      </c>
      <c r="AK865" t="str">
        <f t="shared" si="109"/>
        <v>Tuesday</v>
      </c>
      <c r="AL865" t="str">
        <f t="shared" si="110"/>
        <v>OnTime</v>
      </c>
      <c r="AM865" t="str">
        <f t="shared" si="111"/>
        <v>October</v>
      </c>
    </row>
    <row r="866" spans="1:39" x14ac:dyDescent="0.3">
      <c r="A866" s="1">
        <v>44177</v>
      </c>
      <c r="B866" t="s">
        <v>122</v>
      </c>
      <c r="C866" t="s">
        <v>123</v>
      </c>
      <c r="D866" t="s">
        <v>124</v>
      </c>
      <c r="E866">
        <v>20304</v>
      </c>
      <c r="F866">
        <v>5729</v>
      </c>
      <c r="G866" t="s">
        <v>78</v>
      </c>
      <c r="H866" t="s">
        <v>79</v>
      </c>
      <c r="I866" t="s">
        <v>80</v>
      </c>
      <c r="J866" t="s">
        <v>67</v>
      </c>
      <c r="K866">
        <v>1835</v>
      </c>
      <c r="L866">
        <v>1839</v>
      </c>
      <c r="M866">
        <v>4</v>
      </c>
      <c r="N866">
        <v>17</v>
      </c>
      <c r="O866">
        <v>1856</v>
      </c>
      <c r="P866">
        <v>2014</v>
      </c>
      <c r="Q866">
        <v>7</v>
      </c>
      <c r="R866">
        <v>2047</v>
      </c>
      <c r="S866">
        <v>2021</v>
      </c>
      <c r="T866">
        <v>-26</v>
      </c>
      <c r="U866">
        <v>0</v>
      </c>
      <c r="V866">
        <v>0</v>
      </c>
      <c r="W866">
        <v>192</v>
      </c>
      <c r="X866">
        <v>162</v>
      </c>
      <c r="Y866">
        <v>138</v>
      </c>
      <c r="Z866">
        <v>1050</v>
      </c>
      <c r="AF866" t="str">
        <f t="shared" si="112"/>
        <v>20:21</v>
      </c>
      <c r="AG866" t="str">
        <f t="shared" si="107"/>
        <v>18:39</v>
      </c>
      <c r="AH866" s="5">
        <f t="shared" si="108"/>
        <v>7.0833333333333304E-2</v>
      </c>
      <c r="AI866" t="str">
        <f t="shared" si="113"/>
        <v>Evening</v>
      </c>
      <c r="AJ866" t="str">
        <f t="shared" si="106"/>
        <v>REMOVE</v>
      </c>
      <c r="AK866" t="str">
        <f t="shared" si="109"/>
        <v>Saturday</v>
      </c>
      <c r="AL866" t="str">
        <f t="shared" si="110"/>
        <v>OnTime</v>
      </c>
      <c r="AM866" t="str">
        <f t="shared" si="111"/>
        <v>December</v>
      </c>
    </row>
    <row r="867" spans="1:39" x14ac:dyDescent="0.3">
      <c r="A867" s="1">
        <v>44172</v>
      </c>
      <c r="B867" t="s">
        <v>122</v>
      </c>
      <c r="C867" t="s">
        <v>123</v>
      </c>
      <c r="D867" t="s">
        <v>124</v>
      </c>
      <c r="E867">
        <v>20304</v>
      </c>
      <c r="F867">
        <v>5264</v>
      </c>
      <c r="G867" t="s">
        <v>382</v>
      </c>
      <c r="H867" t="s">
        <v>383</v>
      </c>
      <c r="I867" t="s">
        <v>51</v>
      </c>
      <c r="J867" t="s">
        <v>52</v>
      </c>
      <c r="K867">
        <v>1534</v>
      </c>
      <c r="L867">
        <v>1541</v>
      </c>
      <c r="M867">
        <v>7</v>
      </c>
      <c r="N867">
        <v>12</v>
      </c>
      <c r="O867">
        <v>1553</v>
      </c>
      <c r="P867">
        <v>1842</v>
      </c>
      <c r="Q867">
        <v>8</v>
      </c>
      <c r="R867">
        <v>1850</v>
      </c>
      <c r="S867">
        <v>1850</v>
      </c>
      <c r="T867">
        <v>0</v>
      </c>
      <c r="U867">
        <v>0</v>
      </c>
      <c r="V867">
        <v>0</v>
      </c>
      <c r="W867">
        <v>136</v>
      </c>
      <c r="X867">
        <v>129</v>
      </c>
      <c r="Y867">
        <v>109</v>
      </c>
      <c r="Z867">
        <v>809</v>
      </c>
      <c r="AF867" t="str">
        <f t="shared" si="112"/>
        <v>18:50</v>
      </c>
      <c r="AG867" t="str">
        <f t="shared" si="107"/>
        <v>15:41</v>
      </c>
      <c r="AH867" s="5">
        <f t="shared" si="108"/>
        <v>0.13124999999999998</v>
      </c>
      <c r="AI867" t="str">
        <f t="shared" si="113"/>
        <v>Afternoon</v>
      </c>
      <c r="AJ867" t="str">
        <f t="shared" si="106"/>
        <v>KEEP</v>
      </c>
      <c r="AK867" t="str">
        <f t="shared" si="109"/>
        <v>Monday</v>
      </c>
      <c r="AL867" t="str">
        <f t="shared" si="110"/>
        <v>OnTime</v>
      </c>
      <c r="AM867" t="str">
        <f t="shared" si="111"/>
        <v>December</v>
      </c>
    </row>
    <row r="868" spans="1:39" x14ac:dyDescent="0.3">
      <c r="A868" s="1">
        <v>44295</v>
      </c>
      <c r="B868" t="s">
        <v>32</v>
      </c>
      <c r="C868" t="s">
        <v>33</v>
      </c>
      <c r="D868" t="s">
        <v>34</v>
      </c>
      <c r="E868">
        <v>19393</v>
      </c>
      <c r="F868">
        <v>2184</v>
      </c>
      <c r="G868" t="s">
        <v>42</v>
      </c>
      <c r="H868" t="s">
        <v>43</v>
      </c>
      <c r="I868" t="s">
        <v>68</v>
      </c>
      <c r="J868" t="s">
        <v>69</v>
      </c>
      <c r="K868">
        <v>640</v>
      </c>
      <c r="L868">
        <v>635</v>
      </c>
      <c r="M868">
        <v>-5</v>
      </c>
      <c r="N868">
        <v>10</v>
      </c>
      <c r="O868">
        <v>645</v>
      </c>
      <c r="P868">
        <v>708</v>
      </c>
      <c r="Q868">
        <v>4</v>
      </c>
      <c r="R868">
        <v>735</v>
      </c>
      <c r="S868">
        <v>712</v>
      </c>
      <c r="T868">
        <v>-23</v>
      </c>
      <c r="U868">
        <v>0</v>
      </c>
      <c r="V868">
        <v>0</v>
      </c>
      <c r="W868">
        <v>115</v>
      </c>
      <c r="X868">
        <v>97</v>
      </c>
      <c r="Y868">
        <v>83</v>
      </c>
      <c r="Z868">
        <v>562</v>
      </c>
      <c r="AF868" t="str">
        <f t="shared" si="112"/>
        <v>07:12</v>
      </c>
      <c r="AG868" t="str">
        <f t="shared" si="107"/>
        <v>06:35</v>
      </c>
      <c r="AH868" s="5">
        <f t="shared" si="108"/>
        <v>2.5694444444444409E-2</v>
      </c>
      <c r="AI868" t="str">
        <f t="shared" si="113"/>
        <v>Morning</v>
      </c>
      <c r="AJ868" t="str">
        <f t="shared" si="106"/>
        <v>REMOVE</v>
      </c>
      <c r="AK868" t="str">
        <f t="shared" si="109"/>
        <v>Friday</v>
      </c>
      <c r="AL868" t="str">
        <f t="shared" si="110"/>
        <v>OnTime</v>
      </c>
      <c r="AM868" t="str">
        <f t="shared" si="111"/>
        <v>April</v>
      </c>
    </row>
    <row r="869" spans="1:39" x14ac:dyDescent="0.3">
      <c r="A869" s="1">
        <v>43662</v>
      </c>
      <c r="B869" t="s">
        <v>155</v>
      </c>
      <c r="C869" t="s">
        <v>156</v>
      </c>
      <c r="D869" t="s">
        <v>157</v>
      </c>
      <c r="E869">
        <v>20398</v>
      </c>
      <c r="F869">
        <v>4091</v>
      </c>
      <c r="G869" t="s">
        <v>80</v>
      </c>
      <c r="H869" t="s">
        <v>67</v>
      </c>
      <c r="I869" t="s">
        <v>448</v>
      </c>
      <c r="J869" t="s">
        <v>449</v>
      </c>
      <c r="K869">
        <v>2050</v>
      </c>
      <c r="L869">
        <v>2046</v>
      </c>
      <c r="M869">
        <v>-4</v>
      </c>
      <c r="N869">
        <v>33</v>
      </c>
      <c r="O869">
        <v>2119</v>
      </c>
      <c r="P869">
        <v>2149</v>
      </c>
      <c r="Q869">
        <v>2</v>
      </c>
      <c r="R869">
        <v>2147</v>
      </c>
      <c r="S869">
        <v>2151</v>
      </c>
      <c r="T869">
        <v>4</v>
      </c>
      <c r="U869">
        <v>0</v>
      </c>
      <c r="V869">
        <v>0</v>
      </c>
      <c r="W869">
        <v>57</v>
      </c>
      <c r="X869">
        <v>65</v>
      </c>
      <c r="Y869">
        <v>30</v>
      </c>
      <c r="Z869">
        <v>130</v>
      </c>
      <c r="AF869" t="str">
        <f t="shared" si="112"/>
        <v>21:51</v>
      </c>
      <c r="AG869" t="str">
        <f t="shared" si="107"/>
        <v>20:46</v>
      </c>
      <c r="AH869" s="5">
        <f t="shared" si="108"/>
        <v>4.513888888888884E-2</v>
      </c>
      <c r="AI869" t="str">
        <f t="shared" si="113"/>
        <v>Evening</v>
      </c>
      <c r="AJ869" t="str">
        <f t="shared" si="106"/>
        <v>REMOVE</v>
      </c>
      <c r="AK869" t="str">
        <f t="shared" si="109"/>
        <v>Tuesday</v>
      </c>
      <c r="AL869" t="str">
        <f t="shared" si="110"/>
        <v>OnTime</v>
      </c>
      <c r="AM869" t="str">
        <f t="shared" si="111"/>
        <v>July</v>
      </c>
    </row>
    <row r="870" spans="1:39" x14ac:dyDescent="0.3">
      <c r="A870" s="1">
        <v>44730</v>
      </c>
      <c r="B870" t="s">
        <v>32</v>
      </c>
      <c r="C870" t="s">
        <v>33</v>
      </c>
      <c r="D870" t="s">
        <v>34</v>
      </c>
      <c r="E870">
        <v>19393</v>
      </c>
      <c r="F870">
        <v>3373</v>
      </c>
      <c r="G870" t="s">
        <v>62</v>
      </c>
      <c r="H870" t="s">
        <v>63</v>
      </c>
      <c r="I870" t="s">
        <v>72</v>
      </c>
      <c r="J870" t="s">
        <v>73</v>
      </c>
      <c r="K870">
        <v>535</v>
      </c>
      <c r="L870">
        <v>531</v>
      </c>
      <c r="M870">
        <v>-4</v>
      </c>
      <c r="N870">
        <v>8</v>
      </c>
      <c r="O870">
        <v>539</v>
      </c>
      <c r="P870">
        <v>627</v>
      </c>
      <c r="Q870">
        <v>6</v>
      </c>
      <c r="R870">
        <v>655</v>
      </c>
      <c r="S870">
        <v>633</v>
      </c>
      <c r="T870">
        <v>-22</v>
      </c>
      <c r="U870">
        <v>0</v>
      </c>
      <c r="V870">
        <v>0</v>
      </c>
      <c r="W870">
        <v>80</v>
      </c>
      <c r="X870">
        <v>62</v>
      </c>
      <c r="Y870">
        <v>48</v>
      </c>
      <c r="Z870">
        <v>283</v>
      </c>
      <c r="AF870" t="str">
        <f t="shared" si="112"/>
        <v>06:33</v>
      </c>
      <c r="AG870" t="str">
        <f t="shared" si="107"/>
        <v>05:31</v>
      </c>
      <c r="AH870" s="5">
        <f t="shared" si="108"/>
        <v>4.3055555555555541E-2</v>
      </c>
      <c r="AI870" t="str">
        <f t="shared" si="113"/>
        <v>Night</v>
      </c>
      <c r="AJ870" t="str">
        <f t="shared" ref="AJ870:AJ933" si="114">IF(OR(M870&lt;0,T870&lt;0),"REMOVE","KEEP")</f>
        <v>REMOVE</v>
      </c>
      <c r="AK870" t="str">
        <f t="shared" si="109"/>
        <v>Saturday</v>
      </c>
      <c r="AL870" t="str">
        <f t="shared" si="110"/>
        <v>OnTime</v>
      </c>
      <c r="AM870" t="str">
        <f t="shared" si="111"/>
        <v>June</v>
      </c>
    </row>
    <row r="871" spans="1:39" x14ac:dyDescent="0.3">
      <c r="A871" s="1">
        <v>44979</v>
      </c>
      <c r="B871" t="s">
        <v>46</v>
      </c>
      <c r="C871" t="s">
        <v>47</v>
      </c>
      <c r="D871" t="s">
        <v>48</v>
      </c>
      <c r="E871">
        <v>20452</v>
      </c>
      <c r="F871">
        <v>4804</v>
      </c>
      <c r="G871" t="s">
        <v>37</v>
      </c>
      <c r="H871" t="s">
        <v>38</v>
      </c>
      <c r="I871" t="s">
        <v>42</v>
      </c>
      <c r="J871" t="s">
        <v>43</v>
      </c>
      <c r="K871">
        <v>1715</v>
      </c>
      <c r="L871">
        <v>1712</v>
      </c>
      <c r="M871">
        <v>-3</v>
      </c>
      <c r="N871">
        <v>25</v>
      </c>
      <c r="O871">
        <v>1737</v>
      </c>
      <c r="P871">
        <v>2046</v>
      </c>
      <c r="Q871">
        <v>7</v>
      </c>
      <c r="R871">
        <v>2110</v>
      </c>
      <c r="S871">
        <v>2053</v>
      </c>
      <c r="T871">
        <v>-17</v>
      </c>
      <c r="U871">
        <v>0</v>
      </c>
      <c r="V871">
        <v>0</v>
      </c>
      <c r="W871">
        <v>175</v>
      </c>
      <c r="X871">
        <v>161</v>
      </c>
      <c r="Y871">
        <v>129</v>
      </c>
      <c r="Z871">
        <v>1158</v>
      </c>
      <c r="AF871" t="str">
        <f t="shared" si="112"/>
        <v>20:53</v>
      </c>
      <c r="AG871" t="str">
        <f t="shared" si="107"/>
        <v>17:12</v>
      </c>
      <c r="AH871" s="5">
        <f t="shared" si="108"/>
        <v>0.15347222222222223</v>
      </c>
      <c r="AI871" t="str">
        <f t="shared" si="113"/>
        <v>Afternoon</v>
      </c>
      <c r="AJ871" t="str">
        <f t="shared" si="114"/>
        <v>REMOVE</v>
      </c>
      <c r="AK871" t="str">
        <f t="shared" si="109"/>
        <v>Wednesday</v>
      </c>
      <c r="AL871" t="str">
        <f t="shared" si="110"/>
        <v>OnTime</v>
      </c>
      <c r="AM871" t="str">
        <f t="shared" si="111"/>
        <v>February</v>
      </c>
    </row>
    <row r="872" spans="1:39" x14ac:dyDescent="0.3">
      <c r="A872" s="1">
        <v>45068</v>
      </c>
      <c r="B872" t="s">
        <v>162</v>
      </c>
      <c r="C872" t="s">
        <v>163</v>
      </c>
      <c r="D872" t="s">
        <v>164</v>
      </c>
      <c r="E872">
        <v>20436</v>
      </c>
      <c r="F872">
        <v>1622</v>
      </c>
      <c r="G872" t="s">
        <v>68</v>
      </c>
      <c r="H872" t="s">
        <v>69</v>
      </c>
      <c r="I872" t="s">
        <v>28</v>
      </c>
      <c r="J872" t="s">
        <v>29</v>
      </c>
      <c r="K872">
        <v>943</v>
      </c>
      <c r="L872">
        <v>952</v>
      </c>
      <c r="M872">
        <v>9</v>
      </c>
      <c r="N872">
        <v>22</v>
      </c>
      <c r="O872">
        <v>1014</v>
      </c>
      <c r="P872">
        <v>1255</v>
      </c>
      <c r="Q872">
        <v>10</v>
      </c>
      <c r="R872">
        <v>1239</v>
      </c>
      <c r="S872">
        <v>1305</v>
      </c>
      <c r="T872">
        <v>26</v>
      </c>
      <c r="U872">
        <v>0</v>
      </c>
      <c r="V872">
        <v>0</v>
      </c>
      <c r="W872">
        <v>116</v>
      </c>
      <c r="X872">
        <v>133</v>
      </c>
      <c r="Y872">
        <v>101</v>
      </c>
      <c r="Z872">
        <v>616</v>
      </c>
      <c r="AA872">
        <v>5</v>
      </c>
      <c r="AB872">
        <v>0</v>
      </c>
      <c r="AC872">
        <v>17</v>
      </c>
      <c r="AD872">
        <v>0</v>
      </c>
      <c r="AE872">
        <v>4</v>
      </c>
      <c r="AF872" t="str">
        <f t="shared" si="112"/>
        <v>13:05</v>
      </c>
      <c r="AG872" t="str">
        <f t="shared" si="107"/>
        <v>09:52</v>
      </c>
      <c r="AH872" s="5">
        <f t="shared" si="108"/>
        <v>0.13402777777777775</v>
      </c>
      <c r="AI872" t="str">
        <f t="shared" si="113"/>
        <v>Morning</v>
      </c>
      <c r="AJ872" t="str">
        <f t="shared" si="114"/>
        <v>KEEP</v>
      </c>
      <c r="AK872" t="str">
        <f t="shared" si="109"/>
        <v>Monday</v>
      </c>
      <c r="AL872" t="str">
        <f t="shared" si="110"/>
        <v>Delayed</v>
      </c>
      <c r="AM872" t="str">
        <f t="shared" si="111"/>
        <v>May</v>
      </c>
    </row>
    <row r="873" spans="1:39" x14ac:dyDescent="0.3">
      <c r="A873" s="1">
        <v>45145</v>
      </c>
      <c r="B873" t="s">
        <v>7</v>
      </c>
      <c r="C873" t="s">
        <v>8</v>
      </c>
      <c r="D873" t="s">
        <v>9</v>
      </c>
      <c r="E873">
        <v>19977</v>
      </c>
      <c r="F873">
        <v>1741</v>
      </c>
      <c r="G873" t="s">
        <v>160</v>
      </c>
      <c r="H873" t="s">
        <v>161</v>
      </c>
      <c r="I873" t="s">
        <v>12</v>
      </c>
      <c r="J873" t="s">
        <v>13</v>
      </c>
      <c r="K873">
        <v>1733</v>
      </c>
      <c r="L873">
        <v>0</v>
      </c>
      <c r="M873">
        <v>0</v>
      </c>
      <c r="R873">
        <v>2100</v>
      </c>
      <c r="S873">
        <v>0</v>
      </c>
      <c r="T873">
        <v>0</v>
      </c>
      <c r="U873">
        <v>1</v>
      </c>
      <c r="V873">
        <v>0</v>
      </c>
      <c r="W873">
        <v>147</v>
      </c>
      <c r="Z873">
        <v>872</v>
      </c>
      <c r="AF873" t="str">
        <f t="shared" si="112"/>
        <v>00:00</v>
      </c>
      <c r="AG873" t="str">
        <f t="shared" si="107"/>
        <v>00:00</v>
      </c>
      <c r="AH873" s="5">
        <f t="shared" si="108"/>
        <v>0</v>
      </c>
      <c r="AI873" t="str">
        <f t="shared" si="113"/>
        <v>Night</v>
      </c>
      <c r="AJ873" t="str">
        <f t="shared" si="114"/>
        <v>KEEP</v>
      </c>
      <c r="AK873" t="str">
        <f t="shared" si="109"/>
        <v>Monday</v>
      </c>
      <c r="AL873" t="str">
        <f t="shared" si="110"/>
        <v>OnTime</v>
      </c>
      <c r="AM873" t="str">
        <f t="shared" si="111"/>
        <v>August</v>
      </c>
    </row>
    <row r="874" spans="1:39" x14ac:dyDescent="0.3">
      <c r="A874" s="1">
        <v>45029</v>
      </c>
      <c r="B874" t="s">
        <v>14</v>
      </c>
      <c r="C874" t="s">
        <v>15</v>
      </c>
      <c r="D874" t="s">
        <v>16</v>
      </c>
      <c r="E874">
        <v>19790</v>
      </c>
      <c r="F874">
        <v>2610</v>
      </c>
      <c r="G874" t="s">
        <v>281</v>
      </c>
      <c r="H874" t="s">
        <v>282</v>
      </c>
      <c r="I874" t="s">
        <v>19</v>
      </c>
      <c r="J874" t="s">
        <v>20</v>
      </c>
      <c r="K874">
        <v>1955</v>
      </c>
      <c r="L874">
        <v>1948</v>
      </c>
      <c r="M874">
        <v>-7</v>
      </c>
      <c r="N874">
        <v>12</v>
      </c>
      <c r="O874">
        <v>2000</v>
      </c>
      <c r="P874">
        <v>2242</v>
      </c>
      <c r="Q874">
        <v>7</v>
      </c>
      <c r="R874">
        <v>2300</v>
      </c>
      <c r="S874">
        <v>2249</v>
      </c>
      <c r="T874">
        <v>-11</v>
      </c>
      <c r="U874">
        <v>0</v>
      </c>
      <c r="V874">
        <v>0</v>
      </c>
      <c r="W874">
        <v>185</v>
      </c>
      <c r="X874">
        <v>181</v>
      </c>
      <c r="Y874">
        <v>162</v>
      </c>
      <c r="Z874">
        <v>978</v>
      </c>
      <c r="AF874" t="str">
        <f t="shared" si="112"/>
        <v>22:49</v>
      </c>
      <c r="AG874" t="str">
        <f t="shared" si="107"/>
        <v>19:48</v>
      </c>
      <c r="AH874" s="5">
        <f t="shared" si="108"/>
        <v>0.12569444444444444</v>
      </c>
      <c r="AI874" t="str">
        <f t="shared" si="113"/>
        <v>Evening</v>
      </c>
      <c r="AJ874" t="str">
        <f t="shared" si="114"/>
        <v>REMOVE</v>
      </c>
      <c r="AK874" t="str">
        <f t="shared" si="109"/>
        <v>Thursday</v>
      </c>
      <c r="AL874" t="str">
        <f t="shared" si="110"/>
        <v>OnTime</v>
      </c>
      <c r="AM874" t="str">
        <f t="shared" si="111"/>
        <v>April</v>
      </c>
    </row>
    <row r="875" spans="1:39" x14ac:dyDescent="0.3">
      <c r="A875" s="1">
        <v>43879</v>
      </c>
      <c r="B875" t="s">
        <v>32</v>
      </c>
      <c r="C875" t="s">
        <v>33</v>
      </c>
      <c r="D875" t="s">
        <v>34</v>
      </c>
      <c r="E875">
        <v>19393</v>
      </c>
      <c r="F875">
        <v>51</v>
      </c>
      <c r="G875" t="s">
        <v>174</v>
      </c>
      <c r="H875" t="s">
        <v>175</v>
      </c>
      <c r="I875" t="s">
        <v>35</v>
      </c>
      <c r="J875" t="s">
        <v>36</v>
      </c>
      <c r="K875">
        <v>1500</v>
      </c>
      <c r="L875">
        <v>1515</v>
      </c>
      <c r="M875">
        <v>15</v>
      </c>
      <c r="N875">
        <v>10</v>
      </c>
      <c r="O875">
        <v>1525</v>
      </c>
      <c r="P875">
        <v>1814</v>
      </c>
      <c r="Q875">
        <v>4</v>
      </c>
      <c r="R875">
        <v>1815</v>
      </c>
      <c r="S875">
        <v>1818</v>
      </c>
      <c r="T875">
        <v>3</v>
      </c>
      <c r="U875">
        <v>0</v>
      </c>
      <c r="V875">
        <v>0</v>
      </c>
      <c r="W875">
        <v>135</v>
      </c>
      <c r="X875">
        <v>123</v>
      </c>
      <c r="Y875">
        <v>109</v>
      </c>
      <c r="Z875">
        <v>879</v>
      </c>
      <c r="AF875" t="str">
        <f t="shared" si="112"/>
        <v>18:18</v>
      </c>
      <c r="AG875" t="str">
        <f t="shared" si="107"/>
        <v>15:15</v>
      </c>
      <c r="AH875" s="5">
        <f t="shared" si="108"/>
        <v>0.12708333333333333</v>
      </c>
      <c r="AI875" t="str">
        <f t="shared" si="113"/>
        <v>Afternoon</v>
      </c>
      <c r="AJ875" t="str">
        <f t="shared" si="114"/>
        <v>KEEP</v>
      </c>
      <c r="AK875" t="str">
        <f t="shared" si="109"/>
        <v>Tuesday</v>
      </c>
      <c r="AL875" t="str">
        <f t="shared" si="110"/>
        <v>OnTime</v>
      </c>
      <c r="AM875" t="str">
        <f t="shared" si="111"/>
        <v>February</v>
      </c>
    </row>
    <row r="876" spans="1:39" x14ac:dyDescent="0.3">
      <c r="A876" s="1">
        <v>44780</v>
      </c>
      <c r="B876" t="s">
        <v>32</v>
      </c>
      <c r="C876" t="s">
        <v>33</v>
      </c>
      <c r="D876" t="s">
        <v>34</v>
      </c>
      <c r="E876">
        <v>19393</v>
      </c>
      <c r="F876">
        <v>3645</v>
      </c>
      <c r="G876" t="s">
        <v>299</v>
      </c>
      <c r="H876" t="s">
        <v>300</v>
      </c>
      <c r="I876" t="s">
        <v>206</v>
      </c>
      <c r="J876" t="s">
        <v>207</v>
      </c>
      <c r="K876">
        <v>850</v>
      </c>
      <c r="L876">
        <v>900</v>
      </c>
      <c r="M876">
        <v>10</v>
      </c>
      <c r="N876">
        <v>10</v>
      </c>
      <c r="O876">
        <v>910</v>
      </c>
      <c r="P876">
        <v>1000</v>
      </c>
      <c r="Q876">
        <v>5</v>
      </c>
      <c r="R876">
        <v>1005</v>
      </c>
      <c r="S876">
        <v>1005</v>
      </c>
      <c r="T876">
        <v>0</v>
      </c>
      <c r="U876">
        <v>0</v>
      </c>
      <c r="V876">
        <v>0</v>
      </c>
      <c r="W876">
        <v>75</v>
      </c>
      <c r="X876">
        <v>65</v>
      </c>
      <c r="Y876">
        <v>50</v>
      </c>
      <c r="Z876">
        <v>353</v>
      </c>
      <c r="AF876" t="str">
        <f t="shared" si="112"/>
        <v>10:05</v>
      </c>
      <c r="AG876" t="str">
        <f t="shared" si="107"/>
        <v>09:00</v>
      </c>
      <c r="AH876" s="5">
        <f t="shared" si="108"/>
        <v>4.5138888888888895E-2</v>
      </c>
      <c r="AI876" t="str">
        <f t="shared" si="113"/>
        <v>Morning</v>
      </c>
      <c r="AJ876" t="str">
        <f t="shared" si="114"/>
        <v>KEEP</v>
      </c>
      <c r="AK876" t="str">
        <f t="shared" si="109"/>
        <v>Sunday</v>
      </c>
      <c r="AL876" t="str">
        <f t="shared" si="110"/>
        <v>OnTime</v>
      </c>
      <c r="AM876" t="str">
        <f t="shared" si="111"/>
        <v>August</v>
      </c>
    </row>
    <row r="877" spans="1:39" x14ac:dyDescent="0.3">
      <c r="A877" s="1">
        <v>44656</v>
      </c>
      <c r="B877" t="s">
        <v>122</v>
      </c>
      <c r="C877" t="s">
        <v>123</v>
      </c>
      <c r="D877" t="s">
        <v>124</v>
      </c>
      <c r="E877">
        <v>20304</v>
      </c>
      <c r="F877">
        <v>3521</v>
      </c>
      <c r="G877" t="s">
        <v>144</v>
      </c>
      <c r="H877" t="s">
        <v>145</v>
      </c>
      <c r="I877" t="s">
        <v>178</v>
      </c>
      <c r="J877" t="s">
        <v>179</v>
      </c>
      <c r="K877">
        <v>1550</v>
      </c>
      <c r="L877">
        <v>1610</v>
      </c>
      <c r="M877">
        <v>20</v>
      </c>
      <c r="N877">
        <v>14</v>
      </c>
      <c r="O877">
        <v>1624</v>
      </c>
      <c r="P877">
        <v>1731</v>
      </c>
      <c r="Q877">
        <v>7</v>
      </c>
      <c r="R877">
        <v>1724</v>
      </c>
      <c r="S877">
        <v>1738</v>
      </c>
      <c r="T877">
        <v>14</v>
      </c>
      <c r="U877">
        <v>0</v>
      </c>
      <c r="V877">
        <v>0</v>
      </c>
      <c r="W877">
        <v>94</v>
      </c>
      <c r="X877">
        <v>88</v>
      </c>
      <c r="Y877">
        <v>67</v>
      </c>
      <c r="Z877">
        <v>453</v>
      </c>
      <c r="AF877" t="str">
        <f t="shared" si="112"/>
        <v>17:38</v>
      </c>
      <c r="AG877" t="str">
        <f t="shared" si="107"/>
        <v>16:10</v>
      </c>
      <c r="AH877" s="5">
        <f t="shared" si="108"/>
        <v>6.1111111111111116E-2</v>
      </c>
      <c r="AI877" t="str">
        <f t="shared" si="113"/>
        <v>Afternoon</v>
      </c>
      <c r="AJ877" t="str">
        <f t="shared" si="114"/>
        <v>KEEP</v>
      </c>
      <c r="AK877" t="str">
        <f t="shared" si="109"/>
        <v>Tuesday</v>
      </c>
      <c r="AL877" t="str">
        <f t="shared" si="110"/>
        <v>OnTime</v>
      </c>
      <c r="AM877" t="str">
        <f t="shared" si="111"/>
        <v>April</v>
      </c>
    </row>
    <row r="878" spans="1:39" x14ac:dyDescent="0.3">
      <c r="A878" s="1">
        <v>43642</v>
      </c>
      <c r="B878" t="s">
        <v>7</v>
      </c>
      <c r="C878" t="s">
        <v>8</v>
      </c>
      <c r="D878" t="s">
        <v>9</v>
      </c>
      <c r="E878">
        <v>19977</v>
      </c>
      <c r="F878">
        <v>2089</v>
      </c>
      <c r="G878" t="s">
        <v>235</v>
      </c>
      <c r="H878" t="s">
        <v>236</v>
      </c>
      <c r="I878" t="s">
        <v>21</v>
      </c>
      <c r="J878" t="s">
        <v>22</v>
      </c>
      <c r="K878">
        <v>700</v>
      </c>
      <c r="L878">
        <v>701</v>
      </c>
      <c r="M878">
        <v>1</v>
      </c>
      <c r="N878">
        <v>15</v>
      </c>
      <c r="O878">
        <v>716</v>
      </c>
      <c r="P878">
        <v>818</v>
      </c>
      <c r="Q878">
        <v>7</v>
      </c>
      <c r="R878">
        <v>818</v>
      </c>
      <c r="S878">
        <v>825</v>
      </c>
      <c r="T878">
        <v>7</v>
      </c>
      <c r="U878">
        <v>0</v>
      </c>
      <c r="V878">
        <v>0</v>
      </c>
      <c r="W878">
        <v>198</v>
      </c>
      <c r="X878">
        <v>204</v>
      </c>
      <c r="Y878">
        <v>182</v>
      </c>
      <c r="Z878">
        <v>1290</v>
      </c>
      <c r="AF878" t="str">
        <f t="shared" si="112"/>
        <v>08:25</v>
      </c>
      <c r="AG878" t="str">
        <f t="shared" si="107"/>
        <v>07:01</v>
      </c>
      <c r="AH878" s="5">
        <f t="shared" si="108"/>
        <v>5.8333333333333293E-2</v>
      </c>
      <c r="AI878" t="str">
        <f t="shared" si="113"/>
        <v>Morning</v>
      </c>
      <c r="AJ878" t="str">
        <f t="shared" si="114"/>
        <v>KEEP</v>
      </c>
      <c r="AK878" t="str">
        <f t="shared" si="109"/>
        <v>Wednesday</v>
      </c>
      <c r="AL878" t="str">
        <f t="shared" si="110"/>
        <v>OnTime</v>
      </c>
      <c r="AM878" t="str">
        <f t="shared" si="111"/>
        <v>June</v>
      </c>
    </row>
    <row r="879" spans="1:39" x14ac:dyDescent="0.3">
      <c r="A879" s="1">
        <v>44608</v>
      </c>
      <c r="B879" t="s">
        <v>122</v>
      </c>
      <c r="C879" t="s">
        <v>123</v>
      </c>
      <c r="D879" t="s">
        <v>124</v>
      </c>
      <c r="E879">
        <v>20304</v>
      </c>
      <c r="F879">
        <v>5386</v>
      </c>
      <c r="G879" t="s">
        <v>53</v>
      </c>
      <c r="H879" t="s">
        <v>54</v>
      </c>
      <c r="I879" t="s">
        <v>174</v>
      </c>
      <c r="J879" t="s">
        <v>175</v>
      </c>
      <c r="K879">
        <v>1425</v>
      </c>
      <c r="L879">
        <v>1436</v>
      </c>
      <c r="M879">
        <v>11</v>
      </c>
      <c r="N879">
        <v>26</v>
      </c>
      <c r="O879">
        <v>1502</v>
      </c>
      <c r="P879">
        <v>1704</v>
      </c>
      <c r="Q879">
        <v>10</v>
      </c>
      <c r="R879">
        <v>1654</v>
      </c>
      <c r="S879">
        <v>1714</v>
      </c>
      <c r="T879">
        <v>20</v>
      </c>
      <c r="U879">
        <v>0</v>
      </c>
      <c r="V879">
        <v>0</v>
      </c>
      <c r="W879">
        <v>89</v>
      </c>
      <c r="X879">
        <v>98</v>
      </c>
      <c r="Y879">
        <v>62</v>
      </c>
      <c r="Z879">
        <v>370</v>
      </c>
      <c r="AA879">
        <v>20</v>
      </c>
      <c r="AB879">
        <v>0</v>
      </c>
      <c r="AC879">
        <v>0</v>
      </c>
      <c r="AD879">
        <v>0</v>
      </c>
      <c r="AE879">
        <v>0</v>
      </c>
      <c r="AF879" t="str">
        <f t="shared" si="112"/>
        <v>17:14</v>
      </c>
      <c r="AG879" t="str">
        <f t="shared" si="107"/>
        <v>14:36</v>
      </c>
      <c r="AH879" s="5">
        <f t="shared" si="108"/>
        <v>0.10972222222222228</v>
      </c>
      <c r="AI879" t="str">
        <f t="shared" si="113"/>
        <v>Afternoon</v>
      </c>
      <c r="AJ879" t="str">
        <f t="shared" si="114"/>
        <v>KEEP</v>
      </c>
      <c r="AK879" t="str">
        <f t="shared" si="109"/>
        <v>Wednesday</v>
      </c>
      <c r="AL879" t="str">
        <f t="shared" si="110"/>
        <v>Delayed</v>
      </c>
      <c r="AM879" t="str">
        <f t="shared" si="111"/>
        <v>February</v>
      </c>
    </row>
    <row r="880" spans="1:39" x14ac:dyDescent="0.3">
      <c r="A880" s="1">
        <v>44906</v>
      </c>
      <c r="B880" t="s">
        <v>7</v>
      </c>
      <c r="C880" t="s">
        <v>8</v>
      </c>
      <c r="D880" t="s">
        <v>9</v>
      </c>
      <c r="E880">
        <v>19977</v>
      </c>
      <c r="F880">
        <v>2294</v>
      </c>
      <c r="G880" t="s">
        <v>12</v>
      </c>
      <c r="H880" t="s">
        <v>13</v>
      </c>
      <c r="I880" t="s">
        <v>103</v>
      </c>
      <c r="J880" t="s">
        <v>104</v>
      </c>
      <c r="K880">
        <v>1729</v>
      </c>
      <c r="L880">
        <v>1757</v>
      </c>
      <c r="M880">
        <v>28</v>
      </c>
      <c r="N880">
        <v>85</v>
      </c>
      <c r="O880">
        <v>1922</v>
      </c>
      <c r="P880">
        <v>2138</v>
      </c>
      <c r="Q880">
        <v>8</v>
      </c>
      <c r="R880">
        <v>2020</v>
      </c>
      <c r="S880">
        <v>2146</v>
      </c>
      <c r="T880">
        <v>86</v>
      </c>
      <c r="U880">
        <v>0</v>
      </c>
      <c r="V880">
        <v>0</v>
      </c>
      <c r="W880">
        <v>351</v>
      </c>
      <c r="X880">
        <v>409</v>
      </c>
      <c r="Y880">
        <v>316</v>
      </c>
      <c r="Z880">
        <v>2227</v>
      </c>
      <c r="AA880">
        <v>0</v>
      </c>
      <c r="AB880">
        <v>0</v>
      </c>
      <c r="AC880">
        <v>86</v>
      </c>
      <c r="AD880">
        <v>0</v>
      </c>
      <c r="AE880">
        <v>0</v>
      </c>
      <c r="AF880" t="str">
        <f t="shared" si="112"/>
        <v>21:46</v>
      </c>
      <c r="AG880" t="str">
        <f t="shared" si="107"/>
        <v>17:57</v>
      </c>
      <c r="AH880" s="5">
        <f t="shared" si="108"/>
        <v>0.15902777777777777</v>
      </c>
      <c r="AI880" t="str">
        <f t="shared" si="113"/>
        <v>Afternoon</v>
      </c>
      <c r="AJ880" t="str">
        <f t="shared" si="114"/>
        <v>KEEP</v>
      </c>
      <c r="AK880" t="str">
        <f t="shared" si="109"/>
        <v>Sunday</v>
      </c>
      <c r="AL880" t="str">
        <f t="shared" si="110"/>
        <v>Delayed</v>
      </c>
      <c r="AM880" t="str">
        <f t="shared" si="111"/>
        <v>December</v>
      </c>
    </row>
    <row r="881" spans="1:39" x14ac:dyDescent="0.3">
      <c r="A881" s="1">
        <v>45021</v>
      </c>
      <c r="B881" t="s">
        <v>283</v>
      </c>
      <c r="C881" t="s">
        <v>284</v>
      </c>
      <c r="D881" t="s">
        <v>285</v>
      </c>
      <c r="E881">
        <v>19690</v>
      </c>
      <c r="F881">
        <v>254</v>
      </c>
      <c r="G881" t="s">
        <v>307</v>
      </c>
      <c r="H881" t="s">
        <v>308</v>
      </c>
      <c r="I881" t="s">
        <v>231</v>
      </c>
      <c r="J881" t="s">
        <v>232</v>
      </c>
      <c r="K881">
        <v>1230</v>
      </c>
      <c r="L881">
        <v>1229</v>
      </c>
      <c r="M881">
        <v>-1</v>
      </c>
      <c r="N881">
        <v>6</v>
      </c>
      <c r="O881">
        <v>1235</v>
      </c>
      <c r="P881">
        <v>1256</v>
      </c>
      <c r="Q881">
        <v>8</v>
      </c>
      <c r="R881">
        <v>1305</v>
      </c>
      <c r="S881">
        <v>1304</v>
      </c>
      <c r="T881">
        <v>-1</v>
      </c>
      <c r="U881">
        <v>0</v>
      </c>
      <c r="V881">
        <v>0</v>
      </c>
      <c r="W881">
        <v>35</v>
      </c>
      <c r="X881">
        <v>35</v>
      </c>
      <c r="Y881">
        <v>21</v>
      </c>
      <c r="Z881">
        <v>102</v>
      </c>
      <c r="AF881" t="str">
        <f t="shared" si="112"/>
        <v>13:04</v>
      </c>
      <c r="AG881" t="str">
        <f t="shared" si="107"/>
        <v>12:29</v>
      </c>
      <c r="AH881" s="5">
        <f t="shared" si="108"/>
        <v>2.4305555555555469E-2</v>
      </c>
      <c r="AI881" t="str">
        <f t="shared" si="113"/>
        <v>Afternoon</v>
      </c>
      <c r="AJ881" t="str">
        <f t="shared" si="114"/>
        <v>REMOVE</v>
      </c>
      <c r="AK881" t="str">
        <f t="shared" si="109"/>
        <v>Wednesday</v>
      </c>
      <c r="AL881" t="str">
        <f t="shared" si="110"/>
        <v>OnTime</v>
      </c>
      <c r="AM881" t="str">
        <f t="shared" si="111"/>
        <v>April</v>
      </c>
    </row>
    <row r="882" spans="1:39" x14ac:dyDescent="0.3">
      <c r="A882" s="1">
        <v>43885</v>
      </c>
      <c r="B882" t="s">
        <v>141</v>
      </c>
      <c r="C882" t="s">
        <v>142</v>
      </c>
      <c r="D882" t="s">
        <v>143</v>
      </c>
      <c r="E882">
        <v>20363</v>
      </c>
      <c r="F882">
        <v>5451</v>
      </c>
      <c r="G882" t="s">
        <v>144</v>
      </c>
      <c r="H882" t="s">
        <v>145</v>
      </c>
      <c r="I882" t="s">
        <v>131</v>
      </c>
      <c r="J882" t="s">
        <v>132</v>
      </c>
      <c r="K882">
        <v>1006</v>
      </c>
      <c r="L882">
        <v>1001</v>
      </c>
      <c r="M882">
        <v>-5</v>
      </c>
      <c r="N882">
        <v>22</v>
      </c>
      <c r="O882">
        <v>1023</v>
      </c>
      <c r="P882">
        <v>1105</v>
      </c>
      <c r="Q882">
        <v>13</v>
      </c>
      <c r="R882">
        <v>1125</v>
      </c>
      <c r="S882">
        <v>1118</v>
      </c>
      <c r="T882">
        <v>-7</v>
      </c>
      <c r="U882">
        <v>0</v>
      </c>
      <c r="V882">
        <v>0</v>
      </c>
      <c r="W882">
        <v>79</v>
      </c>
      <c r="X882">
        <v>77</v>
      </c>
      <c r="Y882">
        <v>42</v>
      </c>
      <c r="Z882">
        <v>231</v>
      </c>
      <c r="AF882" t="str">
        <f t="shared" si="112"/>
        <v>11:18</v>
      </c>
      <c r="AG882" t="str">
        <f t="shared" si="107"/>
        <v>10:01</v>
      </c>
      <c r="AH882" s="5">
        <f t="shared" si="108"/>
        <v>5.3472222222222199E-2</v>
      </c>
      <c r="AI882" t="str">
        <f t="shared" si="113"/>
        <v>Morning</v>
      </c>
      <c r="AJ882" t="str">
        <f t="shared" si="114"/>
        <v>REMOVE</v>
      </c>
      <c r="AK882" t="str">
        <f t="shared" si="109"/>
        <v>Monday</v>
      </c>
      <c r="AL882" t="str">
        <f t="shared" si="110"/>
        <v>OnTime</v>
      </c>
      <c r="AM882" t="str">
        <f t="shared" si="111"/>
        <v>February</v>
      </c>
    </row>
    <row r="883" spans="1:39" x14ac:dyDescent="0.3">
      <c r="A883" s="1">
        <v>45127</v>
      </c>
      <c r="B883" t="s">
        <v>32</v>
      </c>
      <c r="C883" t="s">
        <v>33</v>
      </c>
      <c r="D883" t="s">
        <v>34</v>
      </c>
      <c r="E883">
        <v>19393</v>
      </c>
      <c r="F883">
        <v>856</v>
      </c>
      <c r="G883" t="s">
        <v>66</v>
      </c>
      <c r="H883" t="s">
        <v>67</v>
      </c>
      <c r="I883" t="s">
        <v>21</v>
      </c>
      <c r="J883" t="s">
        <v>22</v>
      </c>
      <c r="K883">
        <v>2200</v>
      </c>
      <c r="L883">
        <v>2219</v>
      </c>
      <c r="M883">
        <v>19</v>
      </c>
      <c r="N883">
        <v>10</v>
      </c>
      <c r="O883">
        <v>2229</v>
      </c>
      <c r="P883">
        <v>2347</v>
      </c>
      <c r="Q883">
        <v>10</v>
      </c>
      <c r="R883">
        <v>2330</v>
      </c>
      <c r="S883">
        <v>2357</v>
      </c>
      <c r="T883">
        <v>27</v>
      </c>
      <c r="U883">
        <v>0</v>
      </c>
      <c r="V883">
        <v>0</v>
      </c>
      <c r="W883">
        <v>150</v>
      </c>
      <c r="X883">
        <v>158</v>
      </c>
      <c r="Y883">
        <v>138</v>
      </c>
      <c r="Z883">
        <v>895</v>
      </c>
      <c r="AA883">
        <v>6</v>
      </c>
      <c r="AB883">
        <v>0</v>
      </c>
      <c r="AC883">
        <v>8</v>
      </c>
      <c r="AD883">
        <v>0</v>
      </c>
      <c r="AE883">
        <v>13</v>
      </c>
      <c r="AF883" t="str">
        <f t="shared" si="112"/>
        <v>23:57</v>
      </c>
      <c r="AG883" t="str">
        <f t="shared" si="107"/>
        <v>22:19</v>
      </c>
      <c r="AH883" s="5">
        <f t="shared" si="108"/>
        <v>6.8055555555555536E-2</v>
      </c>
      <c r="AI883" t="str">
        <f t="shared" si="113"/>
        <v>Evening</v>
      </c>
      <c r="AJ883" t="str">
        <f t="shared" si="114"/>
        <v>KEEP</v>
      </c>
      <c r="AK883" t="str">
        <f t="shared" si="109"/>
        <v>Thursday</v>
      </c>
      <c r="AL883" t="str">
        <f t="shared" si="110"/>
        <v>Delayed</v>
      </c>
      <c r="AM883" t="str">
        <f t="shared" si="111"/>
        <v>July</v>
      </c>
    </row>
    <row r="884" spans="1:39" x14ac:dyDescent="0.3">
      <c r="A884" s="1">
        <v>43849</v>
      </c>
      <c r="B884" t="s">
        <v>81</v>
      </c>
      <c r="C884" t="s">
        <v>82</v>
      </c>
      <c r="D884" t="s">
        <v>83</v>
      </c>
      <c r="E884">
        <v>20409</v>
      </c>
      <c r="F884">
        <v>2979</v>
      </c>
      <c r="G884" t="s">
        <v>44</v>
      </c>
      <c r="H884" t="s">
        <v>45</v>
      </c>
      <c r="I884" t="s">
        <v>12</v>
      </c>
      <c r="J884" t="s">
        <v>13</v>
      </c>
      <c r="K884">
        <v>1430</v>
      </c>
      <c r="L884">
        <v>1421</v>
      </c>
      <c r="M884">
        <v>-9</v>
      </c>
      <c r="N884">
        <v>21</v>
      </c>
      <c r="O884">
        <v>1442</v>
      </c>
      <c r="P884">
        <v>1532</v>
      </c>
      <c r="Q884">
        <v>9</v>
      </c>
      <c r="R884">
        <v>1606</v>
      </c>
      <c r="S884">
        <v>1541</v>
      </c>
      <c r="T884">
        <v>-25</v>
      </c>
      <c r="U884">
        <v>0</v>
      </c>
      <c r="V884">
        <v>0</v>
      </c>
      <c r="W884">
        <v>96</v>
      </c>
      <c r="X884">
        <v>80</v>
      </c>
      <c r="Y884">
        <v>50</v>
      </c>
      <c r="Z884">
        <v>200</v>
      </c>
      <c r="AF884" t="str">
        <f t="shared" si="112"/>
        <v>15:41</v>
      </c>
      <c r="AG884" t="str">
        <f t="shared" si="107"/>
        <v>14:21</v>
      </c>
      <c r="AH884" s="5">
        <f t="shared" si="108"/>
        <v>5.555555555555558E-2</v>
      </c>
      <c r="AI884" t="str">
        <f t="shared" si="113"/>
        <v>Afternoon</v>
      </c>
      <c r="AJ884" t="str">
        <f t="shared" si="114"/>
        <v>REMOVE</v>
      </c>
      <c r="AK884" t="str">
        <f t="shared" si="109"/>
        <v>Sunday</v>
      </c>
      <c r="AL884" t="str">
        <f t="shared" si="110"/>
        <v>OnTime</v>
      </c>
      <c r="AM884" t="str">
        <f t="shared" si="111"/>
        <v>January</v>
      </c>
    </row>
    <row r="885" spans="1:39" x14ac:dyDescent="0.3">
      <c r="A885" s="1">
        <v>45001</v>
      </c>
      <c r="B885" t="s">
        <v>122</v>
      </c>
      <c r="C885" t="s">
        <v>123</v>
      </c>
      <c r="D885" t="s">
        <v>124</v>
      </c>
      <c r="E885">
        <v>20304</v>
      </c>
      <c r="F885">
        <v>3159</v>
      </c>
      <c r="G885" t="s">
        <v>488</v>
      </c>
      <c r="H885" t="s">
        <v>489</v>
      </c>
      <c r="I885" t="s">
        <v>30</v>
      </c>
      <c r="J885" t="s">
        <v>31</v>
      </c>
      <c r="K885">
        <v>1855</v>
      </c>
      <c r="L885">
        <v>0</v>
      </c>
      <c r="M885">
        <v>0</v>
      </c>
      <c r="R885">
        <v>1945</v>
      </c>
      <c r="S885">
        <v>0</v>
      </c>
      <c r="T885">
        <v>0</v>
      </c>
      <c r="U885">
        <v>1</v>
      </c>
      <c r="V885">
        <v>0</v>
      </c>
      <c r="W885">
        <v>50</v>
      </c>
      <c r="Z885">
        <v>89</v>
      </c>
      <c r="AF885" t="str">
        <f t="shared" si="112"/>
        <v>00:00</v>
      </c>
      <c r="AG885" t="str">
        <f t="shared" si="107"/>
        <v>00:00</v>
      </c>
      <c r="AH885" s="5">
        <f t="shared" si="108"/>
        <v>0</v>
      </c>
      <c r="AI885" t="str">
        <f t="shared" si="113"/>
        <v>Night</v>
      </c>
      <c r="AJ885" t="str">
        <f t="shared" si="114"/>
        <v>KEEP</v>
      </c>
      <c r="AK885" t="str">
        <f t="shared" si="109"/>
        <v>Thursday</v>
      </c>
      <c r="AL885" t="str">
        <f t="shared" si="110"/>
        <v>OnTime</v>
      </c>
      <c r="AM885" t="str">
        <f t="shared" si="111"/>
        <v>March</v>
      </c>
    </row>
    <row r="886" spans="1:39" x14ac:dyDescent="0.3">
      <c r="A886" s="1">
        <v>43895</v>
      </c>
      <c r="B886" t="s">
        <v>32</v>
      </c>
      <c r="C886" t="s">
        <v>33</v>
      </c>
      <c r="D886" t="s">
        <v>34</v>
      </c>
      <c r="E886">
        <v>19393</v>
      </c>
      <c r="F886">
        <v>841</v>
      </c>
      <c r="G886" t="s">
        <v>239</v>
      </c>
      <c r="H886" t="s">
        <v>240</v>
      </c>
      <c r="I886" t="s">
        <v>66</v>
      </c>
      <c r="J886" t="s">
        <v>67</v>
      </c>
      <c r="K886">
        <v>820</v>
      </c>
      <c r="L886">
        <v>818</v>
      </c>
      <c r="M886">
        <v>-2</v>
      </c>
      <c r="N886">
        <v>11</v>
      </c>
      <c r="O886">
        <v>829</v>
      </c>
      <c r="P886">
        <v>927</v>
      </c>
      <c r="Q886">
        <v>5</v>
      </c>
      <c r="R886">
        <v>955</v>
      </c>
      <c r="S886">
        <v>932</v>
      </c>
      <c r="T886">
        <v>-23</v>
      </c>
      <c r="U886">
        <v>0</v>
      </c>
      <c r="V886">
        <v>0</v>
      </c>
      <c r="W886">
        <v>95</v>
      </c>
      <c r="X886">
        <v>74</v>
      </c>
      <c r="Y886">
        <v>58</v>
      </c>
      <c r="Z886">
        <v>423</v>
      </c>
      <c r="AF886" t="str">
        <f t="shared" si="112"/>
        <v>09:32</v>
      </c>
      <c r="AG886" t="str">
        <f t="shared" si="107"/>
        <v>08:18</v>
      </c>
      <c r="AH886" s="5">
        <f t="shared" si="108"/>
        <v>5.1388888888888873E-2</v>
      </c>
      <c r="AI886" t="str">
        <f t="shared" si="113"/>
        <v>Morning</v>
      </c>
      <c r="AJ886" t="str">
        <f t="shared" si="114"/>
        <v>REMOVE</v>
      </c>
      <c r="AK886" t="str">
        <f t="shared" si="109"/>
        <v>Thursday</v>
      </c>
      <c r="AL886" t="str">
        <f t="shared" si="110"/>
        <v>OnTime</v>
      </c>
      <c r="AM886" t="str">
        <f t="shared" si="111"/>
        <v>March</v>
      </c>
    </row>
    <row r="887" spans="1:39" x14ac:dyDescent="0.3">
      <c r="A887" s="1">
        <v>44738</v>
      </c>
      <c r="B887" t="s">
        <v>81</v>
      </c>
      <c r="C887" t="s">
        <v>82</v>
      </c>
      <c r="D887" t="s">
        <v>83</v>
      </c>
      <c r="E887">
        <v>20409</v>
      </c>
      <c r="F887">
        <v>503</v>
      </c>
      <c r="G887" t="s">
        <v>84</v>
      </c>
      <c r="H887" t="s">
        <v>85</v>
      </c>
      <c r="I887" t="s">
        <v>165</v>
      </c>
      <c r="J887" t="s">
        <v>166</v>
      </c>
      <c r="K887">
        <v>800</v>
      </c>
      <c r="L887">
        <v>756</v>
      </c>
      <c r="M887">
        <v>-4</v>
      </c>
      <c r="N887">
        <v>18</v>
      </c>
      <c r="O887">
        <v>814</v>
      </c>
      <c r="P887">
        <v>1138</v>
      </c>
      <c r="Q887">
        <v>8</v>
      </c>
      <c r="R887">
        <v>1201</v>
      </c>
      <c r="S887">
        <v>1146</v>
      </c>
      <c r="T887">
        <v>-15</v>
      </c>
      <c r="U887">
        <v>0</v>
      </c>
      <c r="V887">
        <v>0</v>
      </c>
      <c r="W887">
        <v>241</v>
      </c>
      <c r="X887">
        <v>230</v>
      </c>
      <c r="Y887">
        <v>204</v>
      </c>
      <c r="Z887">
        <v>1598</v>
      </c>
      <c r="AF887" t="str">
        <f t="shared" si="112"/>
        <v>11:46</v>
      </c>
      <c r="AG887" t="str">
        <f t="shared" si="107"/>
        <v>07:56</v>
      </c>
      <c r="AH887" s="5">
        <f t="shared" si="108"/>
        <v>0.15972222222222221</v>
      </c>
      <c r="AI887" t="str">
        <f t="shared" si="113"/>
        <v>Morning</v>
      </c>
      <c r="AJ887" t="str">
        <f t="shared" si="114"/>
        <v>REMOVE</v>
      </c>
      <c r="AK887" t="str">
        <f t="shared" si="109"/>
        <v>Sunday</v>
      </c>
      <c r="AL887" t="str">
        <f t="shared" si="110"/>
        <v>OnTime</v>
      </c>
      <c r="AM887" t="str">
        <f t="shared" si="111"/>
        <v>June</v>
      </c>
    </row>
    <row r="888" spans="1:39" x14ac:dyDescent="0.3">
      <c r="A888" s="1">
        <v>43916</v>
      </c>
      <c r="B888" t="s">
        <v>14</v>
      </c>
      <c r="C888" t="s">
        <v>15</v>
      </c>
      <c r="D888" t="s">
        <v>16</v>
      </c>
      <c r="E888">
        <v>19790</v>
      </c>
      <c r="F888">
        <v>1833</v>
      </c>
      <c r="G888" t="s">
        <v>17</v>
      </c>
      <c r="H888" t="s">
        <v>18</v>
      </c>
      <c r="I888" t="s">
        <v>90</v>
      </c>
      <c r="J888" t="s">
        <v>91</v>
      </c>
      <c r="K888">
        <v>2228</v>
      </c>
      <c r="L888">
        <v>2246</v>
      </c>
      <c r="M888">
        <v>18</v>
      </c>
      <c r="N888">
        <v>9</v>
      </c>
      <c r="O888">
        <v>2255</v>
      </c>
      <c r="P888">
        <v>45</v>
      </c>
      <c r="Q888">
        <v>6</v>
      </c>
      <c r="R888">
        <v>46</v>
      </c>
      <c r="S888">
        <v>51</v>
      </c>
      <c r="T888">
        <v>5</v>
      </c>
      <c r="U888">
        <v>0</v>
      </c>
      <c r="V888">
        <v>0</v>
      </c>
      <c r="W888">
        <v>78</v>
      </c>
      <c r="X888">
        <v>65</v>
      </c>
      <c r="Y888">
        <v>50</v>
      </c>
      <c r="Z888">
        <v>408</v>
      </c>
      <c r="AF888" t="str">
        <f t="shared" si="112"/>
        <v>00:51</v>
      </c>
      <c r="AG888" t="str">
        <f t="shared" si="107"/>
        <v>22:46</v>
      </c>
      <c r="AH888" s="5">
        <f t="shared" si="108"/>
        <v>-0.91319444444444442</v>
      </c>
      <c r="AI888" t="str">
        <f t="shared" si="113"/>
        <v>Evening</v>
      </c>
      <c r="AJ888" t="str">
        <f t="shared" si="114"/>
        <v>KEEP</v>
      </c>
      <c r="AK888" t="str">
        <f t="shared" si="109"/>
        <v>Thursday</v>
      </c>
      <c r="AL888" t="str">
        <f t="shared" si="110"/>
        <v>OnTime</v>
      </c>
      <c r="AM888" t="str">
        <f t="shared" si="111"/>
        <v>March</v>
      </c>
    </row>
    <row r="889" spans="1:39" x14ac:dyDescent="0.3">
      <c r="A889" s="1">
        <v>44954</v>
      </c>
      <c r="B889" t="s">
        <v>81</v>
      </c>
      <c r="C889" t="s">
        <v>82</v>
      </c>
      <c r="D889" t="s">
        <v>83</v>
      </c>
      <c r="E889">
        <v>20409</v>
      </c>
      <c r="F889">
        <v>1037</v>
      </c>
      <c r="G889" t="s">
        <v>44</v>
      </c>
      <c r="H889" t="s">
        <v>45</v>
      </c>
      <c r="I889" t="s">
        <v>144</v>
      </c>
      <c r="J889" t="s">
        <v>145</v>
      </c>
      <c r="K889">
        <v>1749</v>
      </c>
      <c r="L889">
        <v>1741</v>
      </c>
      <c r="M889">
        <v>-8</v>
      </c>
      <c r="N889">
        <v>13</v>
      </c>
      <c r="O889">
        <v>1754</v>
      </c>
      <c r="P889">
        <v>1951</v>
      </c>
      <c r="Q889">
        <v>9</v>
      </c>
      <c r="R889">
        <v>2010</v>
      </c>
      <c r="S889">
        <v>2000</v>
      </c>
      <c r="T889">
        <v>-10</v>
      </c>
      <c r="U889">
        <v>0</v>
      </c>
      <c r="V889">
        <v>0</v>
      </c>
      <c r="W889">
        <v>141</v>
      </c>
      <c r="X889">
        <v>139</v>
      </c>
      <c r="Y889">
        <v>117</v>
      </c>
      <c r="Z889">
        <v>632</v>
      </c>
      <c r="AF889" t="str">
        <f t="shared" si="112"/>
        <v>20:00</v>
      </c>
      <c r="AG889" t="str">
        <f t="shared" si="107"/>
        <v>17:41</v>
      </c>
      <c r="AH889" s="5">
        <f t="shared" si="108"/>
        <v>9.6527777777777768E-2</v>
      </c>
      <c r="AI889" t="str">
        <f t="shared" si="113"/>
        <v>Afternoon</v>
      </c>
      <c r="AJ889" t="str">
        <f t="shared" si="114"/>
        <v>REMOVE</v>
      </c>
      <c r="AK889" t="str">
        <f t="shared" si="109"/>
        <v>Saturday</v>
      </c>
      <c r="AL889" t="str">
        <f t="shared" si="110"/>
        <v>OnTime</v>
      </c>
      <c r="AM889" t="str">
        <f t="shared" si="111"/>
        <v>January</v>
      </c>
    </row>
    <row r="890" spans="1:39" x14ac:dyDescent="0.3">
      <c r="A890" s="1">
        <v>43555</v>
      </c>
      <c r="B890" t="s">
        <v>171</v>
      </c>
      <c r="C890" t="s">
        <v>172</v>
      </c>
      <c r="D890" t="s">
        <v>173</v>
      </c>
      <c r="E890">
        <v>20378</v>
      </c>
      <c r="F890">
        <v>6178</v>
      </c>
      <c r="G890" t="s">
        <v>51</v>
      </c>
      <c r="H890" t="s">
        <v>52</v>
      </c>
      <c r="I890" t="s">
        <v>204</v>
      </c>
      <c r="J890" t="s">
        <v>205</v>
      </c>
      <c r="K890">
        <v>1920</v>
      </c>
      <c r="L890">
        <v>1928</v>
      </c>
      <c r="M890">
        <v>8</v>
      </c>
      <c r="N890">
        <v>17</v>
      </c>
      <c r="O890">
        <v>1945</v>
      </c>
      <c r="P890">
        <v>2258</v>
      </c>
      <c r="Q890">
        <v>8</v>
      </c>
      <c r="R890">
        <v>2312</v>
      </c>
      <c r="S890">
        <v>2306</v>
      </c>
      <c r="T890">
        <v>-6</v>
      </c>
      <c r="U890">
        <v>0</v>
      </c>
      <c r="V890">
        <v>0</v>
      </c>
      <c r="W890">
        <v>172</v>
      </c>
      <c r="X890">
        <v>158</v>
      </c>
      <c r="Y890">
        <v>133</v>
      </c>
      <c r="Z890">
        <v>1157</v>
      </c>
      <c r="AF890" t="str">
        <f t="shared" si="112"/>
        <v>23:06</v>
      </c>
      <c r="AG890" t="str">
        <f t="shared" si="107"/>
        <v>19:28</v>
      </c>
      <c r="AH890" s="5">
        <f t="shared" si="108"/>
        <v>0.15138888888888891</v>
      </c>
      <c r="AI890" t="str">
        <f t="shared" si="113"/>
        <v>Evening</v>
      </c>
      <c r="AJ890" t="str">
        <f t="shared" si="114"/>
        <v>REMOVE</v>
      </c>
      <c r="AK890" t="str">
        <f t="shared" si="109"/>
        <v>Sunday</v>
      </c>
      <c r="AL890" t="str">
        <f t="shared" si="110"/>
        <v>OnTime</v>
      </c>
      <c r="AM890" t="str">
        <f t="shared" si="111"/>
        <v>March</v>
      </c>
    </row>
    <row r="891" spans="1:39" x14ac:dyDescent="0.3">
      <c r="A891" s="1">
        <v>44700</v>
      </c>
      <c r="B891" t="s">
        <v>39</v>
      </c>
      <c r="C891" t="s">
        <v>40</v>
      </c>
      <c r="D891" t="s">
        <v>41</v>
      </c>
      <c r="E891">
        <v>19805</v>
      </c>
      <c r="F891">
        <v>1919</v>
      </c>
      <c r="G891" t="s">
        <v>178</v>
      </c>
      <c r="H891" t="s">
        <v>179</v>
      </c>
      <c r="I891" t="s">
        <v>28</v>
      </c>
      <c r="J891" t="s">
        <v>29</v>
      </c>
      <c r="K891">
        <v>1849</v>
      </c>
      <c r="L891">
        <v>1842</v>
      </c>
      <c r="M891">
        <v>-7</v>
      </c>
      <c r="N891">
        <v>18</v>
      </c>
      <c r="O891">
        <v>1900</v>
      </c>
      <c r="P891">
        <v>2053</v>
      </c>
      <c r="Q891">
        <v>4</v>
      </c>
      <c r="R891">
        <v>2127</v>
      </c>
      <c r="S891">
        <v>2057</v>
      </c>
      <c r="T891">
        <v>-30</v>
      </c>
      <c r="U891">
        <v>0</v>
      </c>
      <c r="V891">
        <v>0</v>
      </c>
      <c r="W891">
        <v>158</v>
      </c>
      <c r="X891">
        <v>135</v>
      </c>
      <c r="Y891">
        <v>113</v>
      </c>
      <c r="Z891">
        <v>861</v>
      </c>
      <c r="AF891" t="str">
        <f t="shared" si="112"/>
        <v>20:57</v>
      </c>
      <c r="AG891" t="str">
        <f t="shared" si="107"/>
        <v>18:42</v>
      </c>
      <c r="AH891" s="5">
        <f t="shared" si="108"/>
        <v>9.375E-2</v>
      </c>
      <c r="AI891" t="str">
        <f t="shared" si="113"/>
        <v>Evening</v>
      </c>
      <c r="AJ891" t="str">
        <f t="shared" si="114"/>
        <v>REMOVE</v>
      </c>
      <c r="AK891" t="str">
        <f t="shared" si="109"/>
        <v>Thursday</v>
      </c>
      <c r="AL891" t="str">
        <f t="shared" si="110"/>
        <v>OnTime</v>
      </c>
      <c r="AM891" t="str">
        <f t="shared" si="111"/>
        <v>May</v>
      </c>
    </row>
    <row r="892" spans="1:39" x14ac:dyDescent="0.3">
      <c r="A892" s="1">
        <v>44394</v>
      </c>
      <c r="B892" t="s">
        <v>55</v>
      </c>
      <c r="C892" t="s">
        <v>56</v>
      </c>
      <c r="D892" t="s">
        <v>57</v>
      </c>
      <c r="E892">
        <v>19930</v>
      </c>
      <c r="F892">
        <v>1391</v>
      </c>
      <c r="G892" t="s">
        <v>53</v>
      </c>
      <c r="H892" t="s">
        <v>54</v>
      </c>
      <c r="I892" t="s">
        <v>212</v>
      </c>
      <c r="J892" t="s">
        <v>213</v>
      </c>
      <c r="K892">
        <v>1055</v>
      </c>
      <c r="L892">
        <v>1103</v>
      </c>
      <c r="M892">
        <v>8</v>
      </c>
      <c r="N892">
        <v>26</v>
      </c>
      <c r="O892">
        <v>1129</v>
      </c>
      <c r="P892">
        <v>1317</v>
      </c>
      <c r="Q892">
        <v>4</v>
      </c>
      <c r="R892">
        <v>1313</v>
      </c>
      <c r="S892">
        <v>1321</v>
      </c>
      <c r="T892">
        <v>8</v>
      </c>
      <c r="U892">
        <v>0</v>
      </c>
      <c r="V892">
        <v>0</v>
      </c>
      <c r="W892">
        <v>138</v>
      </c>
      <c r="X892">
        <v>138</v>
      </c>
      <c r="Y892">
        <v>108</v>
      </c>
      <c r="Z892">
        <v>834</v>
      </c>
      <c r="AF892" t="str">
        <f t="shared" si="112"/>
        <v>13:21</v>
      </c>
      <c r="AG892" t="str">
        <f t="shared" si="107"/>
        <v>11:03</v>
      </c>
      <c r="AH892" s="5">
        <f t="shared" si="108"/>
        <v>9.5833333333333381E-2</v>
      </c>
      <c r="AI892" t="str">
        <f t="shared" si="113"/>
        <v>Morning</v>
      </c>
      <c r="AJ892" t="str">
        <f t="shared" si="114"/>
        <v>KEEP</v>
      </c>
      <c r="AK892" t="str">
        <f t="shared" si="109"/>
        <v>Saturday</v>
      </c>
      <c r="AL892" t="str">
        <f t="shared" si="110"/>
        <v>OnTime</v>
      </c>
      <c r="AM892" t="str">
        <f t="shared" si="111"/>
        <v>July</v>
      </c>
    </row>
    <row r="893" spans="1:39" x14ac:dyDescent="0.3">
      <c r="A893" s="1">
        <v>44864</v>
      </c>
      <c r="B893" t="s">
        <v>32</v>
      </c>
      <c r="C893" t="s">
        <v>33</v>
      </c>
      <c r="D893" t="s">
        <v>34</v>
      </c>
      <c r="E893">
        <v>19393</v>
      </c>
      <c r="F893">
        <v>499</v>
      </c>
      <c r="G893" t="s">
        <v>103</v>
      </c>
      <c r="H893" t="s">
        <v>104</v>
      </c>
      <c r="I893" t="s">
        <v>64</v>
      </c>
      <c r="J893" t="s">
        <v>65</v>
      </c>
      <c r="K893">
        <v>1125</v>
      </c>
      <c r="L893">
        <v>1132</v>
      </c>
      <c r="M893">
        <v>7</v>
      </c>
      <c r="N893">
        <v>13</v>
      </c>
      <c r="O893">
        <v>1145</v>
      </c>
      <c r="P893">
        <v>1840</v>
      </c>
      <c r="Q893">
        <v>2</v>
      </c>
      <c r="R893">
        <v>1840</v>
      </c>
      <c r="S893">
        <v>1842</v>
      </c>
      <c r="T893">
        <v>2</v>
      </c>
      <c r="U893">
        <v>0</v>
      </c>
      <c r="V893">
        <v>0</v>
      </c>
      <c r="W893">
        <v>255</v>
      </c>
      <c r="X893">
        <v>250</v>
      </c>
      <c r="Y893">
        <v>235</v>
      </c>
      <c r="Z893">
        <v>2026</v>
      </c>
      <c r="AF893" t="str">
        <f t="shared" si="112"/>
        <v>18:42</v>
      </c>
      <c r="AG893" t="str">
        <f t="shared" si="107"/>
        <v>11:32</v>
      </c>
      <c r="AH893" s="5">
        <f t="shared" si="108"/>
        <v>0.2986111111111111</v>
      </c>
      <c r="AI893" t="str">
        <f t="shared" si="113"/>
        <v>Morning</v>
      </c>
      <c r="AJ893" t="str">
        <f t="shared" si="114"/>
        <v>KEEP</v>
      </c>
      <c r="AK893" t="str">
        <f t="shared" si="109"/>
        <v>Sunday</v>
      </c>
      <c r="AL893" t="str">
        <f t="shared" si="110"/>
        <v>OnTime</v>
      </c>
      <c r="AM893" t="str">
        <f t="shared" si="111"/>
        <v>October</v>
      </c>
    </row>
    <row r="894" spans="1:39" x14ac:dyDescent="0.3">
      <c r="A894" s="1">
        <v>43652</v>
      </c>
      <c r="B894" t="s">
        <v>122</v>
      </c>
      <c r="C894" t="s">
        <v>123</v>
      </c>
      <c r="D894" t="s">
        <v>124</v>
      </c>
      <c r="E894">
        <v>20304</v>
      </c>
      <c r="F894">
        <v>5564</v>
      </c>
      <c r="G894" t="s">
        <v>23</v>
      </c>
      <c r="H894" t="s">
        <v>24</v>
      </c>
      <c r="I894" t="s">
        <v>426</v>
      </c>
      <c r="J894" t="s">
        <v>427</v>
      </c>
      <c r="K894">
        <v>738</v>
      </c>
      <c r="L894">
        <v>732</v>
      </c>
      <c r="M894">
        <v>-6</v>
      </c>
      <c r="N894">
        <v>18</v>
      </c>
      <c r="O894">
        <v>750</v>
      </c>
      <c r="P894">
        <v>853</v>
      </c>
      <c r="Q894">
        <v>6</v>
      </c>
      <c r="R894">
        <v>907</v>
      </c>
      <c r="S894">
        <v>859</v>
      </c>
      <c r="T894">
        <v>-8</v>
      </c>
      <c r="U894">
        <v>0</v>
      </c>
      <c r="V894">
        <v>0</v>
      </c>
      <c r="W894">
        <v>89</v>
      </c>
      <c r="X894">
        <v>87</v>
      </c>
      <c r="Y894">
        <v>63</v>
      </c>
      <c r="Z894">
        <v>363</v>
      </c>
      <c r="AF894" t="str">
        <f t="shared" si="112"/>
        <v>08:59</v>
      </c>
      <c r="AG894" t="str">
        <f t="shared" si="107"/>
        <v>07:32</v>
      </c>
      <c r="AH894" s="5">
        <f t="shared" si="108"/>
        <v>6.0416666666666674E-2</v>
      </c>
      <c r="AI894" t="str">
        <f t="shared" si="113"/>
        <v>Morning</v>
      </c>
      <c r="AJ894" t="str">
        <f t="shared" si="114"/>
        <v>REMOVE</v>
      </c>
      <c r="AK894" t="str">
        <f t="shared" si="109"/>
        <v>Saturday</v>
      </c>
      <c r="AL894" t="str">
        <f t="shared" si="110"/>
        <v>OnTime</v>
      </c>
      <c r="AM894" t="str">
        <f t="shared" si="111"/>
        <v>July</v>
      </c>
    </row>
    <row r="895" spans="1:39" x14ac:dyDescent="0.3">
      <c r="A895" s="1">
        <v>43533</v>
      </c>
      <c r="B895" t="s">
        <v>94</v>
      </c>
      <c r="C895" t="s">
        <v>95</v>
      </c>
      <c r="D895" t="s">
        <v>96</v>
      </c>
      <c r="E895">
        <v>20397</v>
      </c>
      <c r="F895">
        <v>5703</v>
      </c>
      <c r="G895" t="s">
        <v>97</v>
      </c>
      <c r="H895" t="s">
        <v>98</v>
      </c>
      <c r="I895" t="s">
        <v>210</v>
      </c>
      <c r="J895" t="s">
        <v>211</v>
      </c>
      <c r="K895">
        <v>1304</v>
      </c>
      <c r="L895">
        <v>1304</v>
      </c>
      <c r="M895">
        <v>0</v>
      </c>
      <c r="N895">
        <v>18</v>
      </c>
      <c r="O895">
        <v>1322</v>
      </c>
      <c r="P895">
        <v>1326</v>
      </c>
      <c r="Q895">
        <v>5</v>
      </c>
      <c r="R895">
        <v>1332</v>
      </c>
      <c r="S895">
        <v>1331</v>
      </c>
      <c r="T895">
        <v>-1</v>
      </c>
      <c r="U895">
        <v>0</v>
      </c>
      <c r="V895">
        <v>0</v>
      </c>
      <c r="W895">
        <v>88</v>
      </c>
      <c r="X895">
        <v>87</v>
      </c>
      <c r="Y895">
        <v>64</v>
      </c>
      <c r="Z895">
        <v>350</v>
      </c>
      <c r="AF895" t="str">
        <f t="shared" si="112"/>
        <v>13:31</v>
      </c>
      <c r="AG895" t="str">
        <f t="shared" si="107"/>
        <v>13:04</v>
      </c>
      <c r="AH895" s="5">
        <f t="shared" si="108"/>
        <v>1.8750000000000044E-2</v>
      </c>
      <c r="AI895" t="str">
        <f t="shared" si="113"/>
        <v>Afternoon</v>
      </c>
      <c r="AJ895" t="str">
        <f t="shared" si="114"/>
        <v>REMOVE</v>
      </c>
      <c r="AK895" t="str">
        <f t="shared" si="109"/>
        <v>Saturday</v>
      </c>
      <c r="AL895" t="str">
        <f t="shared" si="110"/>
        <v>OnTime</v>
      </c>
      <c r="AM895" t="str">
        <f t="shared" si="111"/>
        <v>March</v>
      </c>
    </row>
    <row r="896" spans="1:39" x14ac:dyDescent="0.3">
      <c r="A896" s="1">
        <v>44992</v>
      </c>
      <c r="B896" t="s">
        <v>122</v>
      </c>
      <c r="C896" t="s">
        <v>123</v>
      </c>
      <c r="D896" t="s">
        <v>124</v>
      </c>
      <c r="E896">
        <v>20304</v>
      </c>
      <c r="F896">
        <v>4714</v>
      </c>
      <c r="G896" t="s">
        <v>382</v>
      </c>
      <c r="H896" t="s">
        <v>383</v>
      </c>
      <c r="I896" t="s">
        <v>80</v>
      </c>
      <c r="J896" t="s">
        <v>67</v>
      </c>
      <c r="K896">
        <v>900</v>
      </c>
      <c r="L896">
        <v>900</v>
      </c>
      <c r="M896">
        <v>0</v>
      </c>
      <c r="N896">
        <v>31</v>
      </c>
      <c r="O896">
        <v>931</v>
      </c>
      <c r="P896">
        <v>1227</v>
      </c>
      <c r="Q896">
        <v>8</v>
      </c>
      <c r="R896">
        <v>1244</v>
      </c>
      <c r="S896">
        <v>1235</v>
      </c>
      <c r="T896">
        <v>-9</v>
      </c>
      <c r="U896">
        <v>0</v>
      </c>
      <c r="V896">
        <v>0</v>
      </c>
      <c r="W896">
        <v>164</v>
      </c>
      <c r="X896">
        <v>155</v>
      </c>
      <c r="Y896">
        <v>116</v>
      </c>
      <c r="Z896">
        <v>911</v>
      </c>
      <c r="AF896" t="str">
        <f t="shared" si="112"/>
        <v>12:35</v>
      </c>
      <c r="AG896" t="str">
        <f t="shared" ref="AG896:AG959" si="115">TEXT(INT(L896/100),"00") &amp; ":" &amp; TEXT(MOD(L896,100),"00")</f>
        <v>09:00</v>
      </c>
      <c r="AH896" s="5">
        <f t="shared" ref="AH896:AH959" si="116">AF896-AG896</f>
        <v>0.14930555555555558</v>
      </c>
      <c r="AI896" t="str">
        <f t="shared" si="113"/>
        <v>Morning</v>
      </c>
      <c r="AJ896" t="str">
        <f t="shared" si="114"/>
        <v>REMOVE</v>
      </c>
      <c r="AK896" t="str">
        <f t="shared" si="109"/>
        <v>Tuesday</v>
      </c>
      <c r="AL896" t="str">
        <f t="shared" si="110"/>
        <v>OnTime</v>
      </c>
      <c r="AM896" t="str">
        <f t="shared" si="111"/>
        <v>March</v>
      </c>
    </row>
    <row r="897" spans="1:39" x14ac:dyDescent="0.3">
      <c r="A897" s="1">
        <v>43850</v>
      </c>
      <c r="B897" t="s">
        <v>122</v>
      </c>
      <c r="C897" t="s">
        <v>123</v>
      </c>
      <c r="D897" t="s">
        <v>124</v>
      </c>
      <c r="E897">
        <v>20304</v>
      </c>
      <c r="F897">
        <v>5293</v>
      </c>
      <c r="G897" t="s">
        <v>21</v>
      </c>
      <c r="H897" t="s">
        <v>22</v>
      </c>
      <c r="I897" t="s">
        <v>404</v>
      </c>
      <c r="J897" t="s">
        <v>405</v>
      </c>
      <c r="K897">
        <v>1730</v>
      </c>
      <c r="L897">
        <v>1725</v>
      </c>
      <c r="M897">
        <v>-5</v>
      </c>
      <c r="N897">
        <v>22</v>
      </c>
      <c r="O897">
        <v>1747</v>
      </c>
      <c r="P897">
        <v>1943</v>
      </c>
      <c r="Q897">
        <v>5</v>
      </c>
      <c r="R897">
        <v>1959</v>
      </c>
      <c r="S897">
        <v>1948</v>
      </c>
      <c r="T897">
        <v>-11</v>
      </c>
      <c r="U897">
        <v>0</v>
      </c>
      <c r="V897">
        <v>0</v>
      </c>
      <c r="W897">
        <v>89</v>
      </c>
      <c r="X897">
        <v>83</v>
      </c>
      <c r="Y897">
        <v>56</v>
      </c>
      <c r="Z897">
        <v>423</v>
      </c>
      <c r="AF897" t="str">
        <f t="shared" si="112"/>
        <v>19:48</v>
      </c>
      <c r="AG897" t="str">
        <f t="shared" si="115"/>
        <v>17:25</v>
      </c>
      <c r="AH897" s="5">
        <f t="shared" si="116"/>
        <v>9.9305555555555536E-2</v>
      </c>
      <c r="AI897" t="str">
        <f t="shared" si="113"/>
        <v>Afternoon</v>
      </c>
      <c r="AJ897" t="str">
        <f t="shared" si="114"/>
        <v>REMOVE</v>
      </c>
      <c r="AK897" t="str">
        <f t="shared" si="109"/>
        <v>Monday</v>
      </c>
      <c r="AL897" t="str">
        <f t="shared" si="110"/>
        <v>OnTime</v>
      </c>
      <c r="AM897" t="str">
        <f t="shared" si="111"/>
        <v>January</v>
      </c>
    </row>
    <row r="898" spans="1:39" x14ac:dyDescent="0.3">
      <c r="A898" s="1">
        <v>44511</v>
      </c>
      <c r="B898" t="s">
        <v>32</v>
      </c>
      <c r="C898" t="s">
        <v>33</v>
      </c>
      <c r="D898" t="s">
        <v>34</v>
      </c>
      <c r="E898">
        <v>19393</v>
      </c>
      <c r="F898">
        <v>3884</v>
      </c>
      <c r="G898" t="s">
        <v>37</v>
      </c>
      <c r="H898" t="s">
        <v>38</v>
      </c>
      <c r="I898" t="s">
        <v>21</v>
      </c>
      <c r="J898" t="s">
        <v>22</v>
      </c>
      <c r="K898">
        <v>545</v>
      </c>
      <c r="L898">
        <v>542</v>
      </c>
      <c r="M898">
        <v>-3</v>
      </c>
      <c r="N898">
        <v>9</v>
      </c>
      <c r="O898">
        <v>551</v>
      </c>
      <c r="P898">
        <v>614</v>
      </c>
      <c r="Q898">
        <v>7</v>
      </c>
      <c r="R898">
        <v>625</v>
      </c>
      <c r="S898">
        <v>621</v>
      </c>
      <c r="T898">
        <v>-4</v>
      </c>
      <c r="U898">
        <v>0</v>
      </c>
      <c r="V898">
        <v>0</v>
      </c>
      <c r="W898">
        <v>100</v>
      </c>
      <c r="X898">
        <v>99</v>
      </c>
      <c r="Y898">
        <v>83</v>
      </c>
      <c r="Z898">
        <v>495</v>
      </c>
      <c r="AF898" t="str">
        <f t="shared" si="112"/>
        <v>06:21</v>
      </c>
      <c r="AG898" t="str">
        <f t="shared" si="115"/>
        <v>05:42</v>
      </c>
      <c r="AH898" s="5">
        <f t="shared" si="116"/>
        <v>2.7083333333333348E-2</v>
      </c>
      <c r="AI898" t="str">
        <f t="shared" si="113"/>
        <v>Night</v>
      </c>
      <c r="AJ898" t="str">
        <f t="shared" si="114"/>
        <v>REMOVE</v>
      </c>
      <c r="AK898" t="str">
        <f t="shared" si="109"/>
        <v>Thursday</v>
      </c>
      <c r="AL898" t="str">
        <f t="shared" si="110"/>
        <v>OnTime</v>
      </c>
      <c r="AM898" t="str">
        <f t="shared" si="111"/>
        <v>November</v>
      </c>
    </row>
    <row r="899" spans="1:39" x14ac:dyDescent="0.3">
      <c r="A899" s="1">
        <v>43713</v>
      </c>
      <c r="B899" t="s">
        <v>32</v>
      </c>
      <c r="C899" t="s">
        <v>33</v>
      </c>
      <c r="D899" t="s">
        <v>34</v>
      </c>
      <c r="E899">
        <v>19393</v>
      </c>
      <c r="F899">
        <v>687</v>
      </c>
      <c r="G899" t="s">
        <v>127</v>
      </c>
      <c r="H899" t="s">
        <v>128</v>
      </c>
      <c r="I899" t="s">
        <v>17</v>
      </c>
      <c r="J899" t="s">
        <v>18</v>
      </c>
      <c r="K899">
        <v>1330</v>
      </c>
      <c r="L899">
        <v>1326</v>
      </c>
      <c r="M899">
        <v>-4</v>
      </c>
      <c r="N899">
        <v>10</v>
      </c>
      <c r="O899">
        <v>1336</v>
      </c>
      <c r="P899">
        <v>1438</v>
      </c>
      <c r="Q899">
        <v>4</v>
      </c>
      <c r="R899">
        <v>1455</v>
      </c>
      <c r="S899">
        <v>1442</v>
      </c>
      <c r="T899">
        <v>-13</v>
      </c>
      <c r="U899">
        <v>0</v>
      </c>
      <c r="V899">
        <v>0</v>
      </c>
      <c r="W899">
        <v>85</v>
      </c>
      <c r="X899">
        <v>76</v>
      </c>
      <c r="Y899">
        <v>62</v>
      </c>
      <c r="Z899">
        <v>393</v>
      </c>
      <c r="AF899" t="str">
        <f t="shared" si="112"/>
        <v>14:42</v>
      </c>
      <c r="AG899" t="str">
        <f t="shared" si="115"/>
        <v>13:26</v>
      </c>
      <c r="AH899" s="5">
        <f t="shared" si="116"/>
        <v>5.2777777777777812E-2</v>
      </c>
      <c r="AI899" t="str">
        <f t="shared" si="113"/>
        <v>Afternoon</v>
      </c>
      <c r="AJ899" t="str">
        <f t="shared" si="114"/>
        <v>REMOVE</v>
      </c>
      <c r="AK899" t="str">
        <f t="shared" ref="AK899:AK962" si="117">TEXT(A899, "dddd")</f>
        <v>Thursday</v>
      </c>
      <c r="AL899" t="str">
        <f t="shared" ref="AL899:AL962" si="118">IF(T899&gt; 15, "Delayed", "OnTime")</f>
        <v>OnTime</v>
      </c>
      <c r="AM899" t="str">
        <f t="shared" ref="AM899:AM962" si="119">TEXT(A899, "mmmm")</f>
        <v>September</v>
      </c>
    </row>
    <row r="900" spans="1:39" x14ac:dyDescent="0.3">
      <c r="A900" s="1">
        <v>44676</v>
      </c>
      <c r="B900" t="s">
        <v>100</v>
      </c>
      <c r="C900" t="s">
        <v>101</v>
      </c>
      <c r="D900" t="s">
        <v>102</v>
      </c>
      <c r="E900">
        <v>20368</v>
      </c>
      <c r="F900">
        <v>608</v>
      </c>
      <c r="G900" t="s">
        <v>490</v>
      </c>
      <c r="H900" t="s">
        <v>491</v>
      </c>
      <c r="I900" t="s">
        <v>68</v>
      </c>
      <c r="J900" t="s">
        <v>69</v>
      </c>
      <c r="K900">
        <v>1536</v>
      </c>
      <c r="L900">
        <v>1540</v>
      </c>
      <c r="M900">
        <v>4</v>
      </c>
      <c r="N900">
        <v>12</v>
      </c>
      <c r="O900">
        <v>1552</v>
      </c>
      <c r="P900">
        <v>1637</v>
      </c>
      <c r="Q900">
        <v>7</v>
      </c>
      <c r="R900">
        <v>1638</v>
      </c>
      <c r="S900">
        <v>1644</v>
      </c>
      <c r="T900">
        <v>6</v>
      </c>
      <c r="U900">
        <v>0</v>
      </c>
      <c r="V900">
        <v>0</v>
      </c>
      <c r="W900">
        <v>122</v>
      </c>
      <c r="X900">
        <v>124</v>
      </c>
      <c r="Y900">
        <v>105</v>
      </c>
      <c r="Z900">
        <v>685</v>
      </c>
      <c r="AF900" t="str">
        <f t="shared" si="112"/>
        <v>16:44</v>
      </c>
      <c r="AG900" t="str">
        <f t="shared" si="115"/>
        <v>15:40</v>
      </c>
      <c r="AH900" s="5">
        <f t="shared" si="116"/>
        <v>4.4444444444444398E-2</v>
      </c>
      <c r="AI900" t="str">
        <f t="shared" si="113"/>
        <v>Afternoon</v>
      </c>
      <c r="AJ900" t="str">
        <f t="shared" si="114"/>
        <v>KEEP</v>
      </c>
      <c r="AK900" t="str">
        <f t="shared" si="117"/>
        <v>Monday</v>
      </c>
      <c r="AL900" t="str">
        <f t="shared" si="118"/>
        <v>OnTime</v>
      </c>
      <c r="AM900" t="str">
        <f t="shared" si="119"/>
        <v>April</v>
      </c>
    </row>
    <row r="901" spans="1:39" x14ac:dyDescent="0.3">
      <c r="A901" s="1">
        <v>44733</v>
      </c>
      <c r="B901" t="s">
        <v>141</v>
      </c>
      <c r="C901" t="s">
        <v>142</v>
      </c>
      <c r="D901" t="s">
        <v>143</v>
      </c>
      <c r="E901">
        <v>20363</v>
      </c>
      <c r="F901">
        <v>5391</v>
      </c>
      <c r="G901" t="s">
        <v>319</v>
      </c>
      <c r="H901" t="s">
        <v>320</v>
      </c>
      <c r="I901" t="s">
        <v>150</v>
      </c>
      <c r="J901" t="s">
        <v>85</v>
      </c>
      <c r="K901">
        <v>1635</v>
      </c>
      <c r="L901">
        <v>1630</v>
      </c>
      <c r="M901">
        <v>-5</v>
      </c>
      <c r="N901">
        <v>19</v>
      </c>
      <c r="O901">
        <v>1649</v>
      </c>
      <c r="P901">
        <v>1728</v>
      </c>
      <c r="Q901">
        <v>6</v>
      </c>
      <c r="R901">
        <v>1746</v>
      </c>
      <c r="S901">
        <v>1734</v>
      </c>
      <c r="T901">
        <v>-12</v>
      </c>
      <c r="U901">
        <v>0</v>
      </c>
      <c r="V901">
        <v>0</v>
      </c>
      <c r="W901">
        <v>71</v>
      </c>
      <c r="X901">
        <v>64</v>
      </c>
      <c r="Y901">
        <v>39</v>
      </c>
      <c r="Z901">
        <v>143</v>
      </c>
      <c r="AF901" t="str">
        <f t="shared" si="112"/>
        <v>17:34</v>
      </c>
      <c r="AG901" t="str">
        <f t="shared" si="115"/>
        <v>16:30</v>
      </c>
      <c r="AH901" s="5">
        <f t="shared" si="116"/>
        <v>4.4444444444444398E-2</v>
      </c>
      <c r="AI901" t="str">
        <f t="shared" si="113"/>
        <v>Afternoon</v>
      </c>
      <c r="AJ901" t="str">
        <f t="shared" si="114"/>
        <v>REMOVE</v>
      </c>
      <c r="AK901" t="str">
        <f t="shared" si="117"/>
        <v>Tuesday</v>
      </c>
      <c r="AL901" t="str">
        <f t="shared" si="118"/>
        <v>OnTime</v>
      </c>
      <c r="AM901" t="str">
        <f t="shared" si="119"/>
        <v>June</v>
      </c>
    </row>
    <row r="902" spans="1:39" x14ac:dyDescent="0.3">
      <c r="A902" s="1">
        <v>43848</v>
      </c>
      <c r="B902" t="s">
        <v>14</v>
      </c>
      <c r="C902" t="s">
        <v>15</v>
      </c>
      <c r="D902" t="s">
        <v>16</v>
      </c>
      <c r="E902">
        <v>19790</v>
      </c>
      <c r="F902">
        <v>2622</v>
      </c>
      <c r="G902" t="s">
        <v>17</v>
      </c>
      <c r="H902" t="s">
        <v>18</v>
      </c>
      <c r="I902" t="s">
        <v>19</v>
      </c>
      <c r="J902" t="s">
        <v>20</v>
      </c>
      <c r="K902">
        <v>840</v>
      </c>
      <c r="L902">
        <v>840</v>
      </c>
      <c r="M902">
        <v>0</v>
      </c>
      <c r="N902">
        <v>47</v>
      </c>
      <c r="O902">
        <v>927</v>
      </c>
      <c r="P902">
        <v>1048</v>
      </c>
      <c r="Q902">
        <v>11</v>
      </c>
      <c r="R902">
        <v>1038</v>
      </c>
      <c r="S902">
        <v>1059</v>
      </c>
      <c r="T902">
        <v>21</v>
      </c>
      <c r="U902">
        <v>0</v>
      </c>
      <c r="V902">
        <v>0</v>
      </c>
      <c r="W902">
        <v>238</v>
      </c>
      <c r="X902">
        <v>259</v>
      </c>
      <c r="Y902">
        <v>201</v>
      </c>
      <c r="Z902">
        <v>1399</v>
      </c>
      <c r="AA902">
        <v>0</v>
      </c>
      <c r="AB902">
        <v>0</v>
      </c>
      <c r="AC902">
        <v>21</v>
      </c>
      <c r="AD902">
        <v>0</v>
      </c>
      <c r="AE902">
        <v>0</v>
      </c>
      <c r="AF902" t="str">
        <f t="shared" si="112"/>
        <v>10:59</v>
      </c>
      <c r="AG902" t="str">
        <f t="shared" si="115"/>
        <v>08:40</v>
      </c>
      <c r="AH902" s="5">
        <f t="shared" si="116"/>
        <v>9.6527777777777768E-2</v>
      </c>
      <c r="AI902" t="str">
        <f t="shared" si="113"/>
        <v>Morning</v>
      </c>
      <c r="AJ902" t="str">
        <f t="shared" si="114"/>
        <v>KEEP</v>
      </c>
      <c r="AK902" t="str">
        <f t="shared" si="117"/>
        <v>Saturday</v>
      </c>
      <c r="AL902" t="str">
        <f t="shared" si="118"/>
        <v>Delayed</v>
      </c>
      <c r="AM902" t="str">
        <f t="shared" si="119"/>
        <v>January</v>
      </c>
    </row>
    <row r="903" spans="1:39" x14ac:dyDescent="0.3">
      <c r="A903" s="1">
        <v>44388</v>
      </c>
      <c r="B903" t="s">
        <v>32</v>
      </c>
      <c r="C903" t="s">
        <v>33</v>
      </c>
      <c r="D903" t="s">
        <v>34</v>
      </c>
      <c r="E903">
        <v>19393</v>
      </c>
      <c r="F903">
        <v>5455</v>
      </c>
      <c r="G903" t="s">
        <v>120</v>
      </c>
      <c r="H903" t="s">
        <v>121</v>
      </c>
      <c r="I903" t="s">
        <v>129</v>
      </c>
      <c r="J903" t="s">
        <v>130</v>
      </c>
      <c r="K903">
        <v>1025</v>
      </c>
      <c r="L903">
        <v>1039</v>
      </c>
      <c r="M903">
        <v>14</v>
      </c>
      <c r="N903">
        <v>18</v>
      </c>
      <c r="O903">
        <v>1057</v>
      </c>
      <c r="P903">
        <v>1415</v>
      </c>
      <c r="Q903">
        <v>5</v>
      </c>
      <c r="R903">
        <v>1405</v>
      </c>
      <c r="S903">
        <v>1420</v>
      </c>
      <c r="T903">
        <v>15</v>
      </c>
      <c r="U903">
        <v>0</v>
      </c>
      <c r="V903">
        <v>0</v>
      </c>
      <c r="W903">
        <v>160</v>
      </c>
      <c r="X903">
        <v>161</v>
      </c>
      <c r="Y903">
        <v>138</v>
      </c>
      <c r="Z903">
        <v>1086</v>
      </c>
      <c r="AA903">
        <v>14</v>
      </c>
      <c r="AB903">
        <v>0</v>
      </c>
      <c r="AC903">
        <v>1</v>
      </c>
      <c r="AD903">
        <v>0</v>
      </c>
      <c r="AE903">
        <v>0</v>
      </c>
      <c r="AF903" t="str">
        <f t="shared" si="112"/>
        <v>14:20</v>
      </c>
      <c r="AG903" t="str">
        <f t="shared" si="115"/>
        <v>10:39</v>
      </c>
      <c r="AH903" s="5">
        <f t="shared" si="116"/>
        <v>0.15347222222222223</v>
      </c>
      <c r="AI903" t="str">
        <f t="shared" si="113"/>
        <v>Morning</v>
      </c>
      <c r="AJ903" t="str">
        <f t="shared" si="114"/>
        <v>KEEP</v>
      </c>
      <c r="AK903" t="str">
        <f t="shared" si="117"/>
        <v>Sunday</v>
      </c>
      <c r="AL903" t="str">
        <f t="shared" si="118"/>
        <v>OnTime</v>
      </c>
      <c r="AM903" t="str">
        <f t="shared" si="119"/>
        <v>July</v>
      </c>
    </row>
    <row r="904" spans="1:39" x14ac:dyDescent="0.3">
      <c r="A904" s="1">
        <v>43811</v>
      </c>
      <c r="B904" t="s">
        <v>32</v>
      </c>
      <c r="C904" t="s">
        <v>33</v>
      </c>
      <c r="D904" t="s">
        <v>34</v>
      </c>
      <c r="E904">
        <v>19393</v>
      </c>
      <c r="F904">
        <v>1051</v>
      </c>
      <c r="G904" t="s">
        <v>174</v>
      </c>
      <c r="H904" t="s">
        <v>175</v>
      </c>
      <c r="I904" t="s">
        <v>53</v>
      </c>
      <c r="J904" t="s">
        <v>54</v>
      </c>
      <c r="K904">
        <v>2100</v>
      </c>
      <c r="L904">
        <v>2118</v>
      </c>
      <c r="M904">
        <v>18</v>
      </c>
      <c r="N904">
        <v>12</v>
      </c>
      <c r="O904">
        <v>2130</v>
      </c>
      <c r="P904">
        <v>2130</v>
      </c>
      <c r="Q904">
        <v>10</v>
      </c>
      <c r="R904">
        <v>2120</v>
      </c>
      <c r="S904">
        <v>2140</v>
      </c>
      <c r="T904">
        <v>20</v>
      </c>
      <c r="U904">
        <v>0</v>
      </c>
      <c r="V904">
        <v>0</v>
      </c>
      <c r="W904">
        <v>80</v>
      </c>
      <c r="X904">
        <v>82</v>
      </c>
      <c r="Y904">
        <v>60</v>
      </c>
      <c r="Z904">
        <v>370</v>
      </c>
      <c r="AA904">
        <v>10</v>
      </c>
      <c r="AB904">
        <v>0</v>
      </c>
      <c r="AC904">
        <v>2</v>
      </c>
      <c r="AD904">
        <v>0</v>
      </c>
      <c r="AE904">
        <v>8</v>
      </c>
      <c r="AF904" t="str">
        <f t="shared" si="112"/>
        <v>21:40</v>
      </c>
      <c r="AG904" t="str">
        <f t="shared" si="115"/>
        <v>21:18</v>
      </c>
      <c r="AH904" s="5">
        <f t="shared" si="116"/>
        <v>1.5277777777777835E-2</v>
      </c>
      <c r="AI904" t="str">
        <f t="shared" si="113"/>
        <v>Evening</v>
      </c>
      <c r="AJ904" t="str">
        <f t="shared" si="114"/>
        <v>KEEP</v>
      </c>
      <c r="AK904" t="str">
        <f t="shared" si="117"/>
        <v>Thursday</v>
      </c>
      <c r="AL904" t="str">
        <f t="shared" si="118"/>
        <v>Delayed</v>
      </c>
      <c r="AM904" t="str">
        <f t="shared" si="119"/>
        <v>December</v>
      </c>
    </row>
    <row r="905" spans="1:39" x14ac:dyDescent="0.3">
      <c r="A905" s="1">
        <v>44352</v>
      </c>
      <c r="B905" t="s">
        <v>7</v>
      </c>
      <c r="C905" t="s">
        <v>8</v>
      </c>
      <c r="D905" t="s">
        <v>9</v>
      </c>
      <c r="E905">
        <v>19977</v>
      </c>
      <c r="F905">
        <v>733</v>
      </c>
      <c r="G905" t="s">
        <v>99</v>
      </c>
      <c r="H905" t="s">
        <v>43</v>
      </c>
      <c r="I905" t="s">
        <v>133</v>
      </c>
      <c r="J905" t="s">
        <v>134</v>
      </c>
      <c r="K905">
        <v>1040</v>
      </c>
      <c r="L905">
        <v>1036</v>
      </c>
      <c r="M905">
        <v>-4</v>
      </c>
      <c r="N905">
        <v>11</v>
      </c>
      <c r="O905">
        <v>1047</v>
      </c>
      <c r="P905">
        <v>1236</v>
      </c>
      <c r="Q905">
        <v>3</v>
      </c>
      <c r="R905">
        <v>1259</v>
      </c>
      <c r="S905">
        <v>1239</v>
      </c>
      <c r="T905">
        <v>-20</v>
      </c>
      <c r="U905">
        <v>0</v>
      </c>
      <c r="V905">
        <v>0</v>
      </c>
      <c r="W905">
        <v>139</v>
      </c>
      <c r="X905">
        <v>123</v>
      </c>
      <c r="Y905">
        <v>109</v>
      </c>
      <c r="Z905">
        <v>811</v>
      </c>
      <c r="AF905" t="str">
        <f t="shared" si="112"/>
        <v>12:39</v>
      </c>
      <c r="AG905" t="str">
        <f t="shared" si="115"/>
        <v>10:36</v>
      </c>
      <c r="AH905" s="5">
        <f t="shared" si="116"/>
        <v>8.5416666666666696E-2</v>
      </c>
      <c r="AI905" t="str">
        <f t="shared" si="113"/>
        <v>Morning</v>
      </c>
      <c r="AJ905" t="str">
        <f t="shared" si="114"/>
        <v>REMOVE</v>
      </c>
      <c r="AK905" t="str">
        <f t="shared" si="117"/>
        <v>Saturday</v>
      </c>
      <c r="AL905" t="str">
        <f t="shared" si="118"/>
        <v>OnTime</v>
      </c>
      <c r="AM905" t="str">
        <f t="shared" si="119"/>
        <v>June</v>
      </c>
    </row>
    <row r="906" spans="1:39" x14ac:dyDescent="0.3">
      <c r="A906" s="1">
        <v>44570</v>
      </c>
      <c r="B906" t="s">
        <v>122</v>
      </c>
      <c r="C906" t="s">
        <v>123</v>
      </c>
      <c r="D906" t="s">
        <v>124</v>
      </c>
      <c r="E906">
        <v>20304</v>
      </c>
      <c r="F906">
        <v>3716</v>
      </c>
      <c r="G906" t="s">
        <v>17</v>
      </c>
      <c r="H906" t="s">
        <v>18</v>
      </c>
      <c r="I906" t="s">
        <v>269</v>
      </c>
      <c r="J906" t="s">
        <v>270</v>
      </c>
      <c r="K906">
        <v>2130</v>
      </c>
      <c r="L906">
        <v>2133</v>
      </c>
      <c r="M906">
        <v>3</v>
      </c>
      <c r="N906">
        <v>13</v>
      </c>
      <c r="O906">
        <v>2146</v>
      </c>
      <c r="P906">
        <v>2254</v>
      </c>
      <c r="Q906">
        <v>5</v>
      </c>
      <c r="R906">
        <v>2327</v>
      </c>
      <c r="S906">
        <v>2259</v>
      </c>
      <c r="T906">
        <v>-28</v>
      </c>
      <c r="U906">
        <v>0</v>
      </c>
      <c r="V906">
        <v>0</v>
      </c>
      <c r="W906">
        <v>117</v>
      </c>
      <c r="X906">
        <v>86</v>
      </c>
      <c r="Y906">
        <v>68</v>
      </c>
      <c r="Z906">
        <v>545</v>
      </c>
      <c r="AF906" t="str">
        <f t="shared" si="112"/>
        <v>22:59</v>
      </c>
      <c r="AG906" t="str">
        <f t="shared" si="115"/>
        <v>21:33</v>
      </c>
      <c r="AH906" s="5">
        <f t="shared" si="116"/>
        <v>5.9722222222222232E-2</v>
      </c>
      <c r="AI906" t="str">
        <f t="shared" si="113"/>
        <v>Evening</v>
      </c>
      <c r="AJ906" t="str">
        <f t="shared" si="114"/>
        <v>REMOVE</v>
      </c>
      <c r="AK906" t="str">
        <f t="shared" si="117"/>
        <v>Sunday</v>
      </c>
      <c r="AL906" t="str">
        <f t="shared" si="118"/>
        <v>OnTime</v>
      </c>
      <c r="AM906" t="str">
        <f t="shared" si="119"/>
        <v>January</v>
      </c>
    </row>
    <row r="907" spans="1:39" x14ac:dyDescent="0.3">
      <c r="A907" s="1">
        <v>44280</v>
      </c>
      <c r="B907" t="s">
        <v>141</v>
      </c>
      <c r="C907" t="s">
        <v>142</v>
      </c>
      <c r="D907" t="s">
        <v>143</v>
      </c>
      <c r="E907">
        <v>20363</v>
      </c>
      <c r="F907">
        <v>4972</v>
      </c>
      <c r="G907" t="s">
        <v>60</v>
      </c>
      <c r="H907" t="s">
        <v>61</v>
      </c>
      <c r="I907" t="s">
        <v>492</v>
      </c>
      <c r="J907" t="s">
        <v>493</v>
      </c>
      <c r="K907">
        <v>1110</v>
      </c>
      <c r="L907">
        <v>1127</v>
      </c>
      <c r="M907">
        <v>17</v>
      </c>
      <c r="N907">
        <v>12</v>
      </c>
      <c r="O907">
        <v>1139</v>
      </c>
      <c r="P907">
        <v>1151</v>
      </c>
      <c r="Q907">
        <v>5</v>
      </c>
      <c r="R907">
        <v>1126</v>
      </c>
      <c r="S907">
        <v>1156</v>
      </c>
      <c r="T907">
        <v>30</v>
      </c>
      <c r="U907">
        <v>0</v>
      </c>
      <c r="V907">
        <v>0</v>
      </c>
      <c r="W907">
        <v>76</v>
      </c>
      <c r="X907">
        <v>89</v>
      </c>
      <c r="Y907">
        <v>72</v>
      </c>
      <c r="Z907">
        <v>241</v>
      </c>
      <c r="AA907">
        <v>17</v>
      </c>
      <c r="AB907">
        <v>0</v>
      </c>
      <c r="AC907">
        <v>13</v>
      </c>
      <c r="AD907">
        <v>0</v>
      </c>
      <c r="AE907">
        <v>0</v>
      </c>
      <c r="AF907" t="str">
        <f t="shared" si="112"/>
        <v>11:56</v>
      </c>
      <c r="AG907" t="str">
        <f t="shared" si="115"/>
        <v>11:27</v>
      </c>
      <c r="AH907" s="5">
        <f t="shared" si="116"/>
        <v>2.0138888888888873E-2</v>
      </c>
      <c r="AI907" t="str">
        <f t="shared" si="113"/>
        <v>Morning</v>
      </c>
      <c r="AJ907" t="str">
        <f t="shared" si="114"/>
        <v>KEEP</v>
      </c>
      <c r="AK907" t="str">
        <f t="shared" si="117"/>
        <v>Thursday</v>
      </c>
      <c r="AL907" t="str">
        <f t="shared" si="118"/>
        <v>Delayed</v>
      </c>
      <c r="AM907" t="str">
        <f t="shared" si="119"/>
        <v>March</v>
      </c>
    </row>
    <row r="908" spans="1:39" x14ac:dyDescent="0.3">
      <c r="A908" s="1">
        <v>44215</v>
      </c>
      <c r="B908" t="s">
        <v>14</v>
      </c>
      <c r="C908" t="s">
        <v>15</v>
      </c>
      <c r="D908" t="s">
        <v>16</v>
      </c>
      <c r="E908">
        <v>19790</v>
      </c>
      <c r="F908">
        <v>2244</v>
      </c>
      <c r="G908" t="s">
        <v>337</v>
      </c>
      <c r="H908" t="s">
        <v>338</v>
      </c>
      <c r="I908" t="s">
        <v>60</v>
      </c>
      <c r="J908" t="s">
        <v>61</v>
      </c>
      <c r="K908">
        <v>630</v>
      </c>
      <c r="L908">
        <v>618</v>
      </c>
      <c r="M908">
        <v>-12</v>
      </c>
      <c r="N908">
        <v>18</v>
      </c>
      <c r="O908">
        <v>636</v>
      </c>
      <c r="P908">
        <v>757</v>
      </c>
      <c r="Q908">
        <v>7</v>
      </c>
      <c r="R908">
        <v>821</v>
      </c>
      <c r="S908">
        <v>804</v>
      </c>
      <c r="T908">
        <v>-17</v>
      </c>
      <c r="U908">
        <v>0</v>
      </c>
      <c r="V908">
        <v>0</v>
      </c>
      <c r="W908">
        <v>111</v>
      </c>
      <c r="X908">
        <v>106</v>
      </c>
      <c r="Y908">
        <v>81</v>
      </c>
      <c r="Z908">
        <v>545</v>
      </c>
      <c r="AF908" t="str">
        <f t="shared" si="112"/>
        <v>08:04</v>
      </c>
      <c r="AG908" t="str">
        <f t="shared" si="115"/>
        <v>06:18</v>
      </c>
      <c r="AH908" s="5">
        <f t="shared" si="116"/>
        <v>7.3611111111111127E-2</v>
      </c>
      <c r="AI908" t="str">
        <f t="shared" si="113"/>
        <v>Morning</v>
      </c>
      <c r="AJ908" t="str">
        <f t="shared" si="114"/>
        <v>REMOVE</v>
      </c>
      <c r="AK908" t="str">
        <f t="shared" si="117"/>
        <v>Tuesday</v>
      </c>
      <c r="AL908" t="str">
        <f t="shared" si="118"/>
        <v>OnTime</v>
      </c>
      <c r="AM908" t="str">
        <f t="shared" si="119"/>
        <v>January</v>
      </c>
    </row>
    <row r="909" spans="1:39" x14ac:dyDescent="0.3">
      <c r="A909" s="1">
        <v>45033</v>
      </c>
      <c r="B909" t="s">
        <v>32</v>
      </c>
      <c r="C909" t="s">
        <v>33</v>
      </c>
      <c r="D909" t="s">
        <v>34</v>
      </c>
      <c r="E909">
        <v>19393</v>
      </c>
      <c r="F909">
        <v>3915</v>
      </c>
      <c r="G909" t="s">
        <v>103</v>
      </c>
      <c r="H909" t="s">
        <v>104</v>
      </c>
      <c r="I909" t="s">
        <v>60</v>
      </c>
      <c r="J909" t="s">
        <v>61</v>
      </c>
      <c r="K909">
        <v>1750</v>
      </c>
      <c r="L909">
        <v>1817</v>
      </c>
      <c r="M909">
        <v>27</v>
      </c>
      <c r="N909">
        <v>17</v>
      </c>
      <c r="O909">
        <v>1834</v>
      </c>
      <c r="P909">
        <v>100</v>
      </c>
      <c r="Q909">
        <v>7</v>
      </c>
      <c r="R909">
        <v>45</v>
      </c>
      <c r="S909">
        <v>107</v>
      </c>
      <c r="T909">
        <v>22</v>
      </c>
      <c r="U909">
        <v>0</v>
      </c>
      <c r="V909">
        <v>0</v>
      </c>
      <c r="W909">
        <v>235</v>
      </c>
      <c r="X909">
        <v>230</v>
      </c>
      <c r="Y909">
        <v>206</v>
      </c>
      <c r="Z909">
        <v>1747</v>
      </c>
      <c r="AA909">
        <v>19</v>
      </c>
      <c r="AB909">
        <v>0</v>
      </c>
      <c r="AC909">
        <v>0</v>
      </c>
      <c r="AD909">
        <v>0</v>
      </c>
      <c r="AE909">
        <v>3</v>
      </c>
      <c r="AF909" t="str">
        <f t="shared" si="112"/>
        <v>01:07</v>
      </c>
      <c r="AG909" t="str">
        <f t="shared" si="115"/>
        <v>18:17</v>
      </c>
      <c r="AH909" s="5">
        <f t="shared" si="116"/>
        <v>-0.71527777777777768</v>
      </c>
      <c r="AI909" t="str">
        <f t="shared" si="113"/>
        <v>Evening</v>
      </c>
      <c r="AJ909" t="str">
        <f t="shared" si="114"/>
        <v>KEEP</v>
      </c>
      <c r="AK909" t="str">
        <f t="shared" si="117"/>
        <v>Monday</v>
      </c>
      <c r="AL909" t="str">
        <f t="shared" si="118"/>
        <v>Delayed</v>
      </c>
      <c r="AM909" t="str">
        <f t="shared" si="119"/>
        <v>April</v>
      </c>
    </row>
    <row r="910" spans="1:39" x14ac:dyDescent="0.3">
      <c r="A910" s="1">
        <v>43749</v>
      </c>
      <c r="B910" t="s">
        <v>46</v>
      </c>
      <c r="C910" t="s">
        <v>47</v>
      </c>
      <c r="D910" t="s">
        <v>48</v>
      </c>
      <c r="E910">
        <v>20452</v>
      </c>
      <c r="F910">
        <v>3627</v>
      </c>
      <c r="G910" t="s">
        <v>380</v>
      </c>
      <c r="H910" t="s">
        <v>381</v>
      </c>
      <c r="I910" t="s">
        <v>51</v>
      </c>
      <c r="J910" t="s">
        <v>52</v>
      </c>
      <c r="K910">
        <v>1415</v>
      </c>
      <c r="L910">
        <v>1507</v>
      </c>
      <c r="M910">
        <v>52</v>
      </c>
      <c r="N910">
        <v>25</v>
      </c>
      <c r="O910">
        <v>1532</v>
      </c>
      <c r="P910">
        <v>1616</v>
      </c>
      <c r="Q910">
        <v>8</v>
      </c>
      <c r="R910">
        <v>1520</v>
      </c>
      <c r="S910">
        <v>1624</v>
      </c>
      <c r="T910">
        <v>64</v>
      </c>
      <c r="U910">
        <v>0</v>
      </c>
      <c r="V910">
        <v>0</v>
      </c>
      <c r="W910">
        <v>65</v>
      </c>
      <c r="X910">
        <v>77</v>
      </c>
      <c r="Y910">
        <v>44</v>
      </c>
      <c r="Z910">
        <v>201</v>
      </c>
      <c r="AA910">
        <v>0</v>
      </c>
      <c r="AB910">
        <v>0</v>
      </c>
      <c r="AC910">
        <v>12</v>
      </c>
      <c r="AD910">
        <v>0</v>
      </c>
      <c r="AE910">
        <v>52</v>
      </c>
      <c r="AF910" t="str">
        <f t="shared" ref="AF910:AF973" si="120">TEXT(INT(S910/100),"00") &amp; ":" &amp; TEXT(MOD(S910,100),"00")</f>
        <v>16:24</v>
      </c>
      <c r="AG910" t="str">
        <f t="shared" si="115"/>
        <v>15:07</v>
      </c>
      <c r="AH910" s="5">
        <f t="shared" si="116"/>
        <v>5.3472222222222254E-2</v>
      </c>
      <c r="AI910" t="str">
        <f t="shared" si="113"/>
        <v>Afternoon</v>
      </c>
      <c r="AJ910" t="str">
        <f t="shared" si="114"/>
        <v>KEEP</v>
      </c>
      <c r="AK910" t="str">
        <f t="shared" si="117"/>
        <v>Friday</v>
      </c>
      <c r="AL910" t="str">
        <f t="shared" si="118"/>
        <v>Delayed</v>
      </c>
      <c r="AM910" t="str">
        <f t="shared" si="119"/>
        <v>October</v>
      </c>
    </row>
    <row r="911" spans="1:39" x14ac:dyDescent="0.3">
      <c r="A911" s="1">
        <v>45094</v>
      </c>
      <c r="B911" t="s">
        <v>14</v>
      </c>
      <c r="C911" t="s">
        <v>15</v>
      </c>
      <c r="D911" t="s">
        <v>16</v>
      </c>
      <c r="E911">
        <v>19790</v>
      </c>
      <c r="F911">
        <v>2899</v>
      </c>
      <c r="G911" t="s">
        <v>210</v>
      </c>
      <c r="H911" t="s">
        <v>211</v>
      </c>
      <c r="I911" t="s">
        <v>60</v>
      </c>
      <c r="J911" t="s">
        <v>61</v>
      </c>
      <c r="K911">
        <v>1300</v>
      </c>
      <c r="L911">
        <v>1304</v>
      </c>
      <c r="M911">
        <v>4</v>
      </c>
      <c r="N911">
        <v>13</v>
      </c>
      <c r="O911">
        <v>1317</v>
      </c>
      <c r="P911">
        <v>1453</v>
      </c>
      <c r="Q911">
        <v>5</v>
      </c>
      <c r="R911">
        <v>1509</v>
      </c>
      <c r="S911">
        <v>1458</v>
      </c>
      <c r="T911">
        <v>-11</v>
      </c>
      <c r="U911">
        <v>0</v>
      </c>
      <c r="V911">
        <v>0</v>
      </c>
      <c r="W911">
        <v>69</v>
      </c>
      <c r="X911">
        <v>54</v>
      </c>
      <c r="Y911">
        <v>36</v>
      </c>
      <c r="Z911">
        <v>134</v>
      </c>
      <c r="AF911" t="str">
        <f t="shared" si="120"/>
        <v>14:58</v>
      </c>
      <c r="AG911" t="str">
        <f t="shared" si="115"/>
        <v>13:04</v>
      </c>
      <c r="AH911" s="5">
        <f t="shared" si="116"/>
        <v>7.9166666666666718E-2</v>
      </c>
      <c r="AI911" t="str">
        <f t="shared" si="113"/>
        <v>Afternoon</v>
      </c>
      <c r="AJ911" t="str">
        <f t="shared" si="114"/>
        <v>REMOVE</v>
      </c>
      <c r="AK911" t="str">
        <f t="shared" si="117"/>
        <v>Saturday</v>
      </c>
      <c r="AL911" t="str">
        <f t="shared" si="118"/>
        <v>OnTime</v>
      </c>
      <c r="AM911" t="str">
        <f t="shared" si="119"/>
        <v>June</v>
      </c>
    </row>
    <row r="912" spans="1:39" x14ac:dyDescent="0.3">
      <c r="A912" s="1">
        <v>44404</v>
      </c>
      <c r="B912" t="s">
        <v>32</v>
      </c>
      <c r="C912" t="s">
        <v>33</v>
      </c>
      <c r="D912" t="s">
        <v>34</v>
      </c>
      <c r="E912">
        <v>19393</v>
      </c>
      <c r="F912">
        <v>3081</v>
      </c>
      <c r="G912" t="s">
        <v>151</v>
      </c>
      <c r="H912" t="s">
        <v>152</v>
      </c>
      <c r="I912" t="s">
        <v>103</v>
      </c>
      <c r="J912" t="s">
        <v>104</v>
      </c>
      <c r="K912">
        <v>1300</v>
      </c>
      <c r="L912">
        <v>1256</v>
      </c>
      <c r="M912">
        <v>-4</v>
      </c>
      <c r="N912">
        <v>9</v>
      </c>
      <c r="O912">
        <v>1305</v>
      </c>
      <c r="P912">
        <v>1409</v>
      </c>
      <c r="Q912">
        <v>5</v>
      </c>
      <c r="R912">
        <v>1425</v>
      </c>
      <c r="S912">
        <v>1414</v>
      </c>
      <c r="T912">
        <v>-11</v>
      </c>
      <c r="U912">
        <v>0</v>
      </c>
      <c r="V912">
        <v>0</v>
      </c>
      <c r="W912">
        <v>85</v>
      </c>
      <c r="X912">
        <v>78</v>
      </c>
      <c r="Y912">
        <v>64</v>
      </c>
      <c r="Z912">
        <v>397</v>
      </c>
      <c r="AF912" t="str">
        <f t="shared" si="120"/>
        <v>14:14</v>
      </c>
      <c r="AG912" t="str">
        <f t="shared" si="115"/>
        <v>12:56</v>
      </c>
      <c r="AH912" s="5">
        <f t="shared" si="116"/>
        <v>5.4166666666666696E-2</v>
      </c>
      <c r="AI912" t="str">
        <f t="shared" si="113"/>
        <v>Afternoon</v>
      </c>
      <c r="AJ912" t="str">
        <f t="shared" si="114"/>
        <v>REMOVE</v>
      </c>
      <c r="AK912" t="str">
        <f t="shared" si="117"/>
        <v>Tuesday</v>
      </c>
      <c r="AL912" t="str">
        <f t="shared" si="118"/>
        <v>OnTime</v>
      </c>
      <c r="AM912" t="str">
        <f t="shared" si="119"/>
        <v>July</v>
      </c>
    </row>
    <row r="913" spans="1:39" x14ac:dyDescent="0.3">
      <c r="A913" s="1">
        <v>44577</v>
      </c>
      <c r="B913" t="s">
        <v>155</v>
      </c>
      <c r="C913" t="s">
        <v>156</v>
      </c>
      <c r="D913" t="s">
        <v>157</v>
      </c>
      <c r="E913">
        <v>20398</v>
      </c>
      <c r="F913">
        <v>4046</v>
      </c>
      <c r="G913" t="s">
        <v>30</v>
      </c>
      <c r="H913" t="s">
        <v>31</v>
      </c>
      <c r="I913" t="s">
        <v>37</v>
      </c>
      <c r="J913" t="s">
        <v>38</v>
      </c>
      <c r="K913">
        <v>1040</v>
      </c>
      <c r="L913">
        <v>1040</v>
      </c>
      <c r="M913">
        <v>0</v>
      </c>
      <c r="N913">
        <v>28</v>
      </c>
      <c r="O913">
        <v>1108</v>
      </c>
      <c r="P913">
        <v>1145</v>
      </c>
      <c r="Q913">
        <v>4</v>
      </c>
      <c r="R913">
        <v>1153</v>
      </c>
      <c r="S913">
        <v>1149</v>
      </c>
      <c r="T913">
        <v>-4</v>
      </c>
      <c r="U913">
        <v>0</v>
      </c>
      <c r="V913">
        <v>0</v>
      </c>
      <c r="W913">
        <v>73</v>
      </c>
      <c r="X913">
        <v>69</v>
      </c>
      <c r="Y913">
        <v>37</v>
      </c>
      <c r="Z913">
        <v>175</v>
      </c>
      <c r="AF913" t="str">
        <f t="shared" si="120"/>
        <v>11:49</v>
      </c>
      <c r="AG913" t="str">
        <f t="shared" si="115"/>
        <v>10:40</v>
      </c>
      <c r="AH913" s="5">
        <f t="shared" si="116"/>
        <v>4.7916666666666718E-2</v>
      </c>
      <c r="AI913" t="str">
        <f t="shared" ref="AI913:AI976" si="121">IF(HOUR(AG913)&lt;6,"Night",IF(HOUR(AG913)&lt;12,"Morning",IF(HOUR(AG913)&lt;18,"Afternoon","Evening")))</f>
        <v>Morning</v>
      </c>
      <c r="AJ913" t="str">
        <f t="shared" si="114"/>
        <v>REMOVE</v>
      </c>
      <c r="AK913" t="str">
        <f t="shared" si="117"/>
        <v>Sunday</v>
      </c>
      <c r="AL913" t="str">
        <f t="shared" si="118"/>
        <v>OnTime</v>
      </c>
      <c r="AM913" t="str">
        <f t="shared" si="119"/>
        <v>January</v>
      </c>
    </row>
    <row r="914" spans="1:39" x14ac:dyDescent="0.3">
      <c r="A914" s="1">
        <v>43816</v>
      </c>
      <c r="B914" t="s">
        <v>32</v>
      </c>
      <c r="C914" t="s">
        <v>33</v>
      </c>
      <c r="D914" t="s">
        <v>34</v>
      </c>
      <c r="E914">
        <v>19393</v>
      </c>
      <c r="F914">
        <v>1671</v>
      </c>
      <c r="G914" t="s">
        <v>103</v>
      </c>
      <c r="H914" t="s">
        <v>104</v>
      </c>
      <c r="I914" t="s">
        <v>70</v>
      </c>
      <c r="J914" t="s">
        <v>71</v>
      </c>
      <c r="K914">
        <v>1210</v>
      </c>
      <c r="L914">
        <v>1310</v>
      </c>
      <c r="M914">
        <v>60</v>
      </c>
      <c r="N914">
        <v>11</v>
      </c>
      <c r="O914">
        <v>1321</v>
      </c>
      <c r="P914">
        <v>1429</v>
      </c>
      <c r="Q914">
        <v>2</v>
      </c>
      <c r="R914">
        <v>1345</v>
      </c>
      <c r="S914">
        <v>1431</v>
      </c>
      <c r="T914">
        <v>46</v>
      </c>
      <c r="U914">
        <v>0</v>
      </c>
      <c r="V914">
        <v>0</v>
      </c>
      <c r="W914">
        <v>95</v>
      </c>
      <c r="X914">
        <v>81</v>
      </c>
      <c r="Y914">
        <v>68</v>
      </c>
      <c r="Z914">
        <v>386</v>
      </c>
      <c r="AA914">
        <v>0</v>
      </c>
      <c r="AB914">
        <v>0</v>
      </c>
      <c r="AC914">
        <v>0</v>
      </c>
      <c r="AD914">
        <v>0</v>
      </c>
      <c r="AE914">
        <v>46</v>
      </c>
      <c r="AF914" t="str">
        <f t="shared" si="120"/>
        <v>14:31</v>
      </c>
      <c r="AG914" t="str">
        <f t="shared" si="115"/>
        <v>13:10</v>
      </c>
      <c r="AH914" s="5">
        <f t="shared" si="116"/>
        <v>5.6249999999999911E-2</v>
      </c>
      <c r="AI914" t="str">
        <f t="shared" si="121"/>
        <v>Afternoon</v>
      </c>
      <c r="AJ914" t="str">
        <f t="shared" si="114"/>
        <v>KEEP</v>
      </c>
      <c r="AK914" t="str">
        <f t="shared" si="117"/>
        <v>Tuesday</v>
      </c>
      <c r="AL914" t="str">
        <f t="shared" si="118"/>
        <v>Delayed</v>
      </c>
      <c r="AM914" t="str">
        <f t="shared" si="119"/>
        <v>December</v>
      </c>
    </row>
    <row r="915" spans="1:39" x14ac:dyDescent="0.3">
      <c r="A915" s="1">
        <v>44414</v>
      </c>
      <c r="B915" t="s">
        <v>7</v>
      </c>
      <c r="C915" t="s">
        <v>8</v>
      </c>
      <c r="D915" t="s">
        <v>9</v>
      </c>
      <c r="E915">
        <v>19977</v>
      </c>
      <c r="F915">
        <v>1493</v>
      </c>
      <c r="G915" t="s">
        <v>51</v>
      </c>
      <c r="H915" t="s">
        <v>52</v>
      </c>
      <c r="I915" t="s">
        <v>21</v>
      </c>
      <c r="J915" t="s">
        <v>22</v>
      </c>
      <c r="K915">
        <v>1240</v>
      </c>
      <c r="L915">
        <v>1234</v>
      </c>
      <c r="M915">
        <v>-6</v>
      </c>
      <c r="N915">
        <v>19</v>
      </c>
      <c r="O915">
        <v>1253</v>
      </c>
      <c r="P915">
        <v>1402</v>
      </c>
      <c r="Q915">
        <v>24</v>
      </c>
      <c r="R915">
        <v>1407</v>
      </c>
      <c r="S915">
        <v>1426</v>
      </c>
      <c r="T915">
        <v>19</v>
      </c>
      <c r="U915">
        <v>0</v>
      </c>
      <c r="V915">
        <v>0</v>
      </c>
      <c r="W915">
        <v>147</v>
      </c>
      <c r="X915">
        <v>172</v>
      </c>
      <c r="Y915">
        <v>129</v>
      </c>
      <c r="Z915">
        <v>862</v>
      </c>
      <c r="AA915">
        <v>0</v>
      </c>
      <c r="AB915">
        <v>0</v>
      </c>
      <c r="AC915">
        <v>19</v>
      </c>
      <c r="AD915">
        <v>0</v>
      </c>
      <c r="AE915">
        <v>0</v>
      </c>
      <c r="AF915" t="str">
        <f t="shared" si="120"/>
        <v>14:26</v>
      </c>
      <c r="AG915" t="str">
        <f t="shared" si="115"/>
        <v>12:34</v>
      </c>
      <c r="AH915" s="5">
        <f t="shared" si="116"/>
        <v>7.7777777777777724E-2</v>
      </c>
      <c r="AI915" t="str">
        <f t="shared" si="121"/>
        <v>Afternoon</v>
      </c>
      <c r="AJ915" t="str">
        <f t="shared" si="114"/>
        <v>REMOVE</v>
      </c>
      <c r="AK915" t="str">
        <f t="shared" si="117"/>
        <v>Friday</v>
      </c>
      <c r="AL915" t="str">
        <f t="shared" si="118"/>
        <v>Delayed</v>
      </c>
      <c r="AM915" t="str">
        <f t="shared" si="119"/>
        <v>August</v>
      </c>
    </row>
    <row r="916" spans="1:39" x14ac:dyDescent="0.3">
      <c r="A916" s="1">
        <v>43700</v>
      </c>
      <c r="B916" t="s">
        <v>7</v>
      </c>
      <c r="C916" t="s">
        <v>8</v>
      </c>
      <c r="D916" t="s">
        <v>9</v>
      </c>
      <c r="E916">
        <v>19977</v>
      </c>
      <c r="F916">
        <v>291</v>
      </c>
      <c r="G916" t="s">
        <v>23</v>
      </c>
      <c r="H916" t="s">
        <v>24</v>
      </c>
      <c r="I916" t="s">
        <v>99</v>
      </c>
      <c r="J916" t="s">
        <v>43</v>
      </c>
      <c r="K916">
        <v>730</v>
      </c>
      <c r="L916">
        <v>726</v>
      </c>
      <c r="M916">
        <v>-4</v>
      </c>
      <c r="N916">
        <v>20</v>
      </c>
      <c r="O916">
        <v>746</v>
      </c>
      <c r="P916">
        <v>1510</v>
      </c>
      <c r="Q916">
        <v>9</v>
      </c>
      <c r="R916">
        <v>1520</v>
      </c>
      <c r="S916">
        <v>1519</v>
      </c>
      <c r="T916">
        <v>-1</v>
      </c>
      <c r="U916">
        <v>0</v>
      </c>
      <c r="V916">
        <v>0</v>
      </c>
      <c r="W916">
        <v>290</v>
      </c>
      <c r="X916">
        <v>293</v>
      </c>
      <c r="Y916">
        <v>264</v>
      </c>
      <c r="Z916">
        <v>2419</v>
      </c>
      <c r="AF916" t="str">
        <f t="shared" si="120"/>
        <v>15:19</v>
      </c>
      <c r="AG916" t="str">
        <f t="shared" si="115"/>
        <v>07:26</v>
      </c>
      <c r="AH916" s="5">
        <f t="shared" si="116"/>
        <v>0.32847222222222217</v>
      </c>
      <c r="AI916" t="str">
        <f t="shared" si="121"/>
        <v>Morning</v>
      </c>
      <c r="AJ916" t="str">
        <f t="shared" si="114"/>
        <v>REMOVE</v>
      </c>
      <c r="AK916" t="str">
        <f t="shared" si="117"/>
        <v>Friday</v>
      </c>
      <c r="AL916" t="str">
        <f t="shared" si="118"/>
        <v>OnTime</v>
      </c>
      <c r="AM916" t="str">
        <f t="shared" si="119"/>
        <v>August</v>
      </c>
    </row>
    <row r="917" spans="1:39" x14ac:dyDescent="0.3">
      <c r="A917" s="1">
        <v>43526</v>
      </c>
      <c r="B917" t="s">
        <v>39</v>
      </c>
      <c r="C917" t="s">
        <v>40</v>
      </c>
      <c r="D917" t="s">
        <v>41</v>
      </c>
      <c r="E917">
        <v>19805</v>
      </c>
      <c r="F917">
        <v>1266</v>
      </c>
      <c r="G917" t="s">
        <v>53</v>
      </c>
      <c r="H917" t="s">
        <v>54</v>
      </c>
      <c r="I917" t="s">
        <v>174</v>
      </c>
      <c r="J917" t="s">
        <v>175</v>
      </c>
      <c r="K917">
        <v>1000</v>
      </c>
      <c r="L917">
        <v>1025</v>
      </c>
      <c r="M917">
        <v>25</v>
      </c>
      <c r="N917">
        <v>47</v>
      </c>
      <c r="O917">
        <v>1112</v>
      </c>
      <c r="P917">
        <v>1304</v>
      </c>
      <c r="Q917">
        <v>5</v>
      </c>
      <c r="R917">
        <v>1227</v>
      </c>
      <c r="S917">
        <v>1309</v>
      </c>
      <c r="T917">
        <v>42</v>
      </c>
      <c r="U917">
        <v>0</v>
      </c>
      <c r="V917">
        <v>0</v>
      </c>
      <c r="W917">
        <v>87</v>
      </c>
      <c r="X917">
        <v>104</v>
      </c>
      <c r="Y917">
        <v>52</v>
      </c>
      <c r="Z917">
        <v>370</v>
      </c>
      <c r="AA917">
        <v>1</v>
      </c>
      <c r="AB917">
        <v>0</v>
      </c>
      <c r="AC917">
        <v>17</v>
      </c>
      <c r="AD917">
        <v>0</v>
      </c>
      <c r="AE917">
        <v>24</v>
      </c>
      <c r="AF917" t="str">
        <f t="shared" si="120"/>
        <v>13:09</v>
      </c>
      <c r="AG917" t="str">
        <f t="shared" si="115"/>
        <v>10:25</v>
      </c>
      <c r="AH917" s="5">
        <f t="shared" si="116"/>
        <v>0.11388888888888893</v>
      </c>
      <c r="AI917" t="str">
        <f t="shared" si="121"/>
        <v>Morning</v>
      </c>
      <c r="AJ917" t="str">
        <f t="shared" si="114"/>
        <v>KEEP</v>
      </c>
      <c r="AK917" t="str">
        <f t="shared" si="117"/>
        <v>Saturday</v>
      </c>
      <c r="AL917" t="str">
        <f t="shared" si="118"/>
        <v>Delayed</v>
      </c>
      <c r="AM917" t="str">
        <f t="shared" si="119"/>
        <v>March</v>
      </c>
    </row>
    <row r="918" spans="1:39" x14ac:dyDescent="0.3">
      <c r="A918" s="1">
        <v>44696</v>
      </c>
      <c r="B918" t="s">
        <v>141</v>
      </c>
      <c r="C918" t="s">
        <v>142</v>
      </c>
      <c r="D918" t="s">
        <v>143</v>
      </c>
      <c r="E918">
        <v>20363</v>
      </c>
      <c r="F918">
        <v>5162</v>
      </c>
      <c r="G918" t="s">
        <v>341</v>
      </c>
      <c r="H918" t="s">
        <v>342</v>
      </c>
      <c r="I918" t="s">
        <v>150</v>
      </c>
      <c r="J918" t="s">
        <v>85</v>
      </c>
      <c r="K918">
        <v>800</v>
      </c>
      <c r="L918">
        <v>758</v>
      </c>
      <c r="M918">
        <v>-2</v>
      </c>
      <c r="N918">
        <v>10</v>
      </c>
      <c r="O918">
        <v>808</v>
      </c>
      <c r="P918">
        <v>917</v>
      </c>
      <c r="Q918">
        <v>11</v>
      </c>
      <c r="R918">
        <v>936</v>
      </c>
      <c r="S918">
        <v>928</v>
      </c>
      <c r="T918">
        <v>-8</v>
      </c>
      <c r="U918">
        <v>0</v>
      </c>
      <c r="V918">
        <v>0</v>
      </c>
      <c r="W918">
        <v>96</v>
      </c>
      <c r="X918">
        <v>90</v>
      </c>
      <c r="Y918">
        <v>69</v>
      </c>
      <c r="Z918">
        <v>419</v>
      </c>
      <c r="AF918" t="str">
        <f t="shared" si="120"/>
        <v>09:28</v>
      </c>
      <c r="AG918" t="str">
        <f t="shared" si="115"/>
        <v>07:58</v>
      </c>
      <c r="AH918" s="5">
        <f t="shared" si="116"/>
        <v>6.25E-2</v>
      </c>
      <c r="AI918" t="str">
        <f t="shared" si="121"/>
        <v>Morning</v>
      </c>
      <c r="AJ918" t="str">
        <f t="shared" si="114"/>
        <v>REMOVE</v>
      </c>
      <c r="AK918" t="str">
        <f t="shared" si="117"/>
        <v>Sunday</v>
      </c>
      <c r="AL918" t="str">
        <f t="shared" si="118"/>
        <v>OnTime</v>
      </c>
      <c r="AM918" t="str">
        <f t="shared" si="119"/>
        <v>May</v>
      </c>
    </row>
    <row r="919" spans="1:39" x14ac:dyDescent="0.3">
      <c r="A919" s="1">
        <v>44824</v>
      </c>
      <c r="B919" t="s">
        <v>162</v>
      </c>
      <c r="C919" t="s">
        <v>163</v>
      </c>
      <c r="D919" t="s">
        <v>164</v>
      </c>
      <c r="E919">
        <v>20436</v>
      </c>
      <c r="F919">
        <v>1053</v>
      </c>
      <c r="G919" t="s">
        <v>97</v>
      </c>
      <c r="H919" t="s">
        <v>98</v>
      </c>
      <c r="I919" t="s">
        <v>28</v>
      </c>
      <c r="J919" t="s">
        <v>29</v>
      </c>
      <c r="K919">
        <v>1159</v>
      </c>
      <c r="L919">
        <v>1156</v>
      </c>
      <c r="M919">
        <v>-3</v>
      </c>
      <c r="N919">
        <v>28</v>
      </c>
      <c r="O919">
        <v>1224</v>
      </c>
      <c r="P919">
        <v>1336</v>
      </c>
      <c r="Q919">
        <v>6</v>
      </c>
      <c r="R919">
        <v>1353</v>
      </c>
      <c r="S919">
        <v>1342</v>
      </c>
      <c r="T919">
        <v>-11</v>
      </c>
      <c r="U919">
        <v>0</v>
      </c>
      <c r="V919">
        <v>0</v>
      </c>
      <c r="W919">
        <v>114</v>
      </c>
      <c r="X919">
        <v>106</v>
      </c>
      <c r="Y919">
        <v>72</v>
      </c>
      <c r="Z919">
        <v>468</v>
      </c>
      <c r="AF919" t="str">
        <f t="shared" si="120"/>
        <v>13:42</v>
      </c>
      <c r="AG919" t="str">
        <f t="shared" si="115"/>
        <v>11:56</v>
      </c>
      <c r="AH919" s="5">
        <f t="shared" si="116"/>
        <v>7.3611111111111072E-2</v>
      </c>
      <c r="AI919" t="str">
        <f t="shared" si="121"/>
        <v>Morning</v>
      </c>
      <c r="AJ919" t="str">
        <f t="shared" si="114"/>
        <v>REMOVE</v>
      </c>
      <c r="AK919" t="str">
        <f t="shared" si="117"/>
        <v>Tuesday</v>
      </c>
      <c r="AL919" t="str">
        <f t="shared" si="118"/>
        <v>OnTime</v>
      </c>
      <c r="AM919" t="str">
        <f t="shared" si="119"/>
        <v>September</v>
      </c>
    </row>
    <row r="920" spans="1:39" x14ac:dyDescent="0.3">
      <c r="A920" s="1">
        <v>43890</v>
      </c>
      <c r="B920" t="s">
        <v>39</v>
      </c>
      <c r="C920" t="s">
        <v>40</v>
      </c>
      <c r="D920" t="s">
        <v>41</v>
      </c>
      <c r="E920">
        <v>19805</v>
      </c>
      <c r="F920">
        <v>2163</v>
      </c>
      <c r="G920" t="s">
        <v>44</v>
      </c>
      <c r="H920" t="s">
        <v>45</v>
      </c>
      <c r="I920" t="s">
        <v>150</v>
      </c>
      <c r="J920" t="s">
        <v>85</v>
      </c>
      <c r="K920">
        <v>1000</v>
      </c>
      <c r="L920">
        <v>955</v>
      </c>
      <c r="M920">
        <v>-5</v>
      </c>
      <c r="N920">
        <v>16</v>
      </c>
      <c r="O920">
        <v>1011</v>
      </c>
      <c r="P920">
        <v>1050</v>
      </c>
      <c r="Q920">
        <v>8</v>
      </c>
      <c r="R920">
        <v>1121</v>
      </c>
      <c r="S920">
        <v>1058</v>
      </c>
      <c r="T920">
        <v>-23</v>
      </c>
      <c r="U920">
        <v>0</v>
      </c>
      <c r="V920">
        <v>0</v>
      </c>
      <c r="W920">
        <v>81</v>
      </c>
      <c r="X920">
        <v>63</v>
      </c>
      <c r="Y920">
        <v>39</v>
      </c>
      <c r="Z920">
        <v>184</v>
      </c>
      <c r="AF920" t="str">
        <f t="shared" si="120"/>
        <v>10:58</v>
      </c>
      <c r="AG920" t="str">
        <f t="shared" si="115"/>
        <v>09:55</v>
      </c>
      <c r="AH920" s="5">
        <f t="shared" si="116"/>
        <v>4.3750000000000011E-2</v>
      </c>
      <c r="AI920" t="str">
        <f t="shared" si="121"/>
        <v>Morning</v>
      </c>
      <c r="AJ920" t="str">
        <f t="shared" si="114"/>
        <v>REMOVE</v>
      </c>
      <c r="AK920" t="str">
        <f t="shared" si="117"/>
        <v>Saturday</v>
      </c>
      <c r="AL920" t="str">
        <f t="shared" si="118"/>
        <v>OnTime</v>
      </c>
      <c r="AM920" t="str">
        <f t="shared" si="119"/>
        <v>February</v>
      </c>
    </row>
    <row r="921" spans="1:39" x14ac:dyDescent="0.3">
      <c r="A921" s="1">
        <v>43777</v>
      </c>
      <c r="B921" t="s">
        <v>122</v>
      </c>
      <c r="C921" t="s">
        <v>123</v>
      </c>
      <c r="D921" t="s">
        <v>124</v>
      </c>
      <c r="E921">
        <v>20304</v>
      </c>
      <c r="F921">
        <v>3537</v>
      </c>
      <c r="G921" t="s">
        <v>60</v>
      </c>
      <c r="H921" t="s">
        <v>61</v>
      </c>
      <c r="I921" t="s">
        <v>261</v>
      </c>
      <c r="J921" t="s">
        <v>262</v>
      </c>
      <c r="K921">
        <v>1839</v>
      </c>
      <c r="L921">
        <v>1835</v>
      </c>
      <c r="M921">
        <v>-4</v>
      </c>
      <c r="N921">
        <v>12</v>
      </c>
      <c r="O921">
        <v>1847</v>
      </c>
      <c r="P921">
        <v>2007</v>
      </c>
      <c r="Q921">
        <v>6</v>
      </c>
      <c r="R921">
        <v>2030</v>
      </c>
      <c r="S921">
        <v>2013</v>
      </c>
      <c r="T921">
        <v>-17</v>
      </c>
      <c r="U921">
        <v>0</v>
      </c>
      <c r="V921">
        <v>0</v>
      </c>
      <c r="W921">
        <v>111</v>
      </c>
      <c r="X921">
        <v>98</v>
      </c>
      <c r="Y921">
        <v>80</v>
      </c>
      <c r="Z921">
        <v>508</v>
      </c>
      <c r="AF921" t="str">
        <f t="shared" si="120"/>
        <v>20:13</v>
      </c>
      <c r="AG921" t="str">
        <f t="shared" si="115"/>
        <v>18:35</v>
      </c>
      <c r="AH921" s="5">
        <f t="shared" si="116"/>
        <v>6.8055555555555536E-2</v>
      </c>
      <c r="AI921" t="str">
        <f t="shared" si="121"/>
        <v>Evening</v>
      </c>
      <c r="AJ921" t="str">
        <f t="shared" si="114"/>
        <v>REMOVE</v>
      </c>
      <c r="AK921" t="str">
        <f t="shared" si="117"/>
        <v>Friday</v>
      </c>
      <c r="AL921" t="str">
        <f t="shared" si="118"/>
        <v>OnTime</v>
      </c>
      <c r="AM921" t="str">
        <f t="shared" si="119"/>
        <v>November</v>
      </c>
    </row>
    <row r="922" spans="1:39" x14ac:dyDescent="0.3">
      <c r="A922" s="1">
        <v>44034</v>
      </c>
      <c r="B922" t="s">
        <v>32</v>
      </c>
      <c r="C922" t="s">
        <v>33</v>
      </c>
      <c r="D922" t="s">
        <v>34</v>
      </c>
      <c r="E922">
        <v>19393</v>
      </c>
      <c r="F922">
        <v>2068</v>
      </c>
      <c r="G922" t="s">
        <v>103</v>
      </c>
      <c r="H922" t="s">
        <v>104</v>
      </c>
      <c r="I922" t="s">
        <v>174</v>
      </c>
      <c r="J922" t="s">
        <v>175</v>
      </c>
      <c r="K922">
        <v>1930</v>
      </c>
      <c r="L922">
        <v>1926</v>
      </c>
      <c r="M922">
        <v>-4</v>
      </c>
      <c r="N922">
        <v>9</v>
      </c>
      <c r="O922">
        <v>1935</v>
      </c>
      <c r="P922">
        <v>2019</v>
      </c>
      <c r="Q922">
        <v>4</v>
      </c>
      <c r="R922">
        <v>2045</v>
      </c>
      <c r="S922">
        <v>2023</v>
      </c>
      <c r="T922">
        <v>-22</v>
      </c>
      <c r="U922">
        <v>0</v>
      </c>
      <c r="V922">
        <v>0</v>
      </c>
      <c r="W922">
        <v>75</v>
      </c>
      <c r="X922">
        <v>57</v>
      </c>
      <c r="Y922">
        <v>44</v>
      </c>
      <c r="Z922">
        <v>255</v>
      </c>
      <c r="AF922" t="str">
        <f t="shared" si="120"/>
        <v>20:23</v>
      </c>
      <c r="AG922" t="str">
        <f t="shared" si="115"/>
        <v>19:26</v>
      </c>
      <c r="AH922" s="5">
        <f t="shared" si="116"/>
        <v>3.9583333333333304E-2</v>
      </c>
      <c r="AI922" t="str">
        <f t="shared" si="121"/>
        <v>Evening</v>
      </c>
      <c r="AJ922" t="str">
        <f t="shared" si="114"/>
        <v>REMOVE</v>
      </c>
      <c r="AK922" t="str">
        <f t="shared" si="117"/>
        <v>Wednesday</v>
      </c>
      <c r="AL922" t="str">
        <f t="shared" si="118"/>
        <v>OnTime</v>
      </c>
      <c r="AM922" t="str">
        <f t="shared" si="119"/>
        <v>July</v>
      </c>
    </row>
    <row r="923" spans="1:39" x14ac:dyDescent="0.3">
      <c r="A923" s="1">
        <v>44771</v>
      </c>
      <c r="B923" t="s">
        <v>32</v>
      </c>
      <c r="C923" t="s">
        <v>33</v>
      </c>
      <c r="D923" t="s">
        <v>34</v>
      </c>
      <c r="E923">
        <v>19393</v>
      </c>
      <c r="F923">
        <v>1375</v>
      </c>
      <c r="G923" t="s">
        <v>35</v>
      </c>
      <c r="H923" t="s">
        <v>36</v>
      </c>
      <c r="I923" t="s">
        <v>198</v>
      </c>
      <c r="J923" t="s">
        <v>199</v>
      </c>
      <c r="K923">
        <v>1630</v>
      </c>
      <c r="L923">
        <v>1713</v>
      </c>
      <c r="M923">
        <v>43</v>
      </c>
      <c r="N923">
        <v>23</v>
      </c>
      <c r="O923">
        <v>1736</v>
      </c>
      <c r="P923">
        <v>1927</v>
      </c>
      <c r="Q923">
        <v>5</v>
      </c>
      <c r="R923">
        <v>1850</v>
      </c>
      <c r="S923">
        <v>1932</v>
      </c>
      <c r="T923">
        <v>42</v>
      </c>
      <c r="U923">
        <v>0</v>
      </c>
      <c r="V923">
        <v>0</v>
      </c>
      <c r="W923">
        <v>140</v>
      </c>
      <c r="X923">
        <v>139</v>
      </c>
      <c r="Y923">
        <v>111</v>
      </c>
      <c r="Z923">
        <v>850</v>
      </c>
      <c r="AA923">
        <v>0</v>
      </c>
      <c r="AB923">
        <v>0</v>
      </c>
      <c r="AC923">
        <v>0</v>
      </c>
      <c r="AD923">
        <v>0</v>
      </c>
      <c r="AE923">
        <v>42</v>
      </c>
      <c r="AF923" t="str">
        <f t="shared" si="120"/>
        <v>19:32</v>
      </c>
      <c r="AG923" t="str">
        <f t="shared" si="115"/>
        <v>17:13</v>
      </c>
      <c r="AH923" s="5">
        <f t="shared" si="116"/>
        <v>9.6527777777777768E-2</v>
      </c>
      <c r="AI923" t="str">
        <f t="shared" si="121"/>
        <v>Afternoon</v>
      </c>
      <c r="AJ923" t="str">
        <f t="shared" si="114"/>
        <v>KEEP</v>
      </c>
      <c r="AK923" t="str">
        <f t="shared" si="117"/>
        <v>Friday</v>
      </c>
      <c r="AL923" t="str">
        <f t="shared" si="118"/>
        <v>Delayed</v>
      </c>
      <c r="AM923" t="str">
        <f t="shared" si="119"/>
        <v>July</v>
      </c>
    </row>
    <row r="924" spans="1:39" x14ac:dyDescent="0.3">
      <c r="A924" s="1">
        <v>44142</v>
      </c>
      <c r="B924" t="s">
        <v>155</v>
      </c>
      <c r="C924" t="s">
        <v>156</v>
      </c>
      <c r="D924" t="s">
        <v>157</v>
      </c>
      <c r="E924">
        <v>20398</v>
      </c>
      <c r="F924">
        <v>3603</v>
      </c>
      <c r="G924" t="s">
        <v>224</v>
      </c>
      <c r="H924" t="s">
        <v>225</v>
      </c>
      <c r="I924" t="s">
        <v>80</v>
      </c>
      <c r="J924" t="s">
        <v>67</v>
      </c>
      <c r="K924">
        <v>600</v>
      </c>
      <c r="L924">
        <v>553</v>
      </c>
      <c r="M924">
        <v>-7</v>
      </c>
      <c r="N924">
        <v>12</v>
      </c>
      <c r="O924">
        <v>605</v>
      </c>
      <c r="P924">
        <v>645</v>
      </c>
      <c r="Q924">
        <v>6</v>
      </c>
      <c r="R924">
        <v>722</v>
      </c>
      <c r="S924">
        <v>651</v>
      </c>
      <c r="T924">
        <v>-31</v>
      </c>
      <c r="U924">
        <v>0</v>
      </c>
      <c r="V924">
        <v>0</v>
      </c>
      <c r="W924">
        <v>142</v>
      </c>
      <c r="X924">
        <v>118</v>
      </c>
      <c r="Y924">
        <v>100</v>
      </c>
      <c r="Z924">
        <v>717</v>
      </c>
      <c r="AF924" t="str">
        <f t="shared" si="120"/>
        <v>06:51</v>
      </c>
      <c r="AG924" t="str">
        <f t="shared" si="115"/>
        <v>05:53</v>
      </c>
      <c r="AH924" s="5">
        <f t="shared" si="116"/>
        <v>4.0277777777777773E-2</v>
      </c>
      <c r="AI924" t="str">
        <f t="shared" si="121"/>
        <v>Night</v>
      </c>
      <c r="AJ924" t="str">
        <f t="shared" si="114"/>
        <v>REMOVE</v>
      </c>
      <c r="AK924" t="str">
        <f t="shared" si="117"/>
        <v>Saturday</v>
      </c>
      <c r="AL924" t="str">
        <f t="shared" si="118"/>
        <v>OnTime</v>
      </c>
      <c r="AM924" t="str">
        <f t="shared" si="119"/>
        <v>November</v>
      </c>
    </row>
    <row r="925" spans="1:39" x14ac:dyDescent="0.3">
      <c r="A925" s="1">
        <v>43763</v>
      </c>
      <c r="B925" t="s">
        <v>14</v>
      </c>
      <c r="C925" t="s">
        <v>15</v>
      </c>
      <c r="D925" t="s">
        <v>16</v>
      </c>
      <c r="E925">
        <v>19790</v>
      </c>
      <c r="F925">
        <v>2385</v>
      </c>
      <c r="G925" t="s">
        <v>194</v>
      </c>
      <c r="H925" t="s">
        <v>195</v>
      </c>
      <c r="I925" t="s">
        <v>84</v>
      </c>
      <c r="J925" t="s">
        <v>85</v>
      </c>
      <c r="K925">
        <v>1945</v>
      </c>
      <c r="L925">
        <v>2142</v>
      </c>
      <c r="M925">
        <v>117</v>
      </c>
      <c r="N925">
        <v>17</v>
      </c>
      <c r="O925">
        <v>2159</v>
      </c>
      <c r="P925">
        <v>15</v>
      </c>
      <c r="Q925">
        <v>7</v>
      </c>
      <c r="R925">
        <v>2256</v>
      </c>
      <c r="S925">
        <v>22</v>
      </c>
      <c r="T925">
        <v>86</v>
      </c>
      <c r="U925">
        <v>0</v>
      </c>
      <c r="V925">
        <v>0</v>
      </c>
      <c r="W925">
        <v>191</v>
      </c>
      <c r="X925">
        <v>160</v>
      </c>
      <c r="Y925">
        <v>136</v>
      </c>
      <c r="Z925">
        <v>1089</v>
      </c>
      <c r="AA925">
        <v>0</v>
      </c>
      <c r="AB925">
        <v>0</v>
      </c>
      <c r="AC925">
        <v>0</v>
      </c>
      <c r="AD925">
        <v>0</v>
      </c>
      <c r="AE925">
        <v>86</v>
      </c>
      <c r="AF925" t="str">
        <f t="shared" si="120"/>
        <v>00:22</v>
      </c>
      <c r="AG925" t="str">
        <f t="shared" si="115"/>
        <v>21:42</v>
      </c>
      <c r="AH925" s="5">
        <f t="shared" si="116"/>
        <v>-0.88888888888888895</v>
      </c>
      <c r="AI925" t="str">
        <f t="shared" si="121"/>
        <v>Evening</v>
      </c>
      <c r="AJ925" t="str">
        <f t="shared" si="114"/>
        <v>KEEP</v>
      </c>
      <c r="AK925" t="str">
        <f t="shared" si="117"/>
        <v>Friday</v>
      </c>
      <c r="AL925" t="str">
        <f t="shared" si="118"/>
        <v>Delayed</v>
      </c>
      <c r="AM925" t="str">
        <f t="shared" si="119"/>
        <v>October</v>
      </c>
    </row>
    <row r="926" spans="1:39" x14ac:dyDescent="0.3">
      <c r="A926" s="1">
        <v>43758</v>
      </c>
      <c r="B926" t="s">
        <v>7</v>
      </c>
      <c r="C926" t="s">
        <v>8</v>
      </c>
      <c r="D926" t="s">
        <v>9</v>
      </c>
      <c r="E926">
        <v>19977</v>
      </c>
      <c r="F926">
        <v>618</v>
      </c>
      <c r="G926" t="s">
        <v>23</v>
      </c>
      <c r="H926" t="s">
        <v>24</v>
      </c>
      <c r="I926" t="s">
        <v>19</v>
      </c>
      <c r="J926" t="s">
        <v>20</v>
      </c>
      <c r="K926">
        <v>910</v>
      </c>
      <c r="L926">
        <v>907</v>
      </c>
      <c r="M926">
        <v>-3</v>
      </c>
      <c r="N926">
        <v>13</v>
      </c>
      <c r="O926">
        <v>920</v>
      </c>
      <c r="P926">
        <v>1105</v>
      </c>
      <c r="Q926">
        <v>10</v>
      </c>
      <c r="R926">
        <v>1131</v>
      </c>
      <c r="S926">
        <v>1115</v>
      </c>
      <c r="T926">
        <v>-16</v>
      </c>
      <c r="U926">
        <v>0</v>
      </c>
      <c r="V926">
        <v>0</v>
      </c>
      <c r="W926">
        <v>141</v>
      </c>
      <c r="X926">
        <v>128</v>
      </c>
      <c r="Y926">
        <v>105</v>
      </c>
      <c r="Z926">
        <v>679</v>
      </c>
      <c r="AF926" t="str">
        <f t="shared" si="120"/>
        <v>11:15</v>
      </c>
      <c r="AG926" t="str">
        <f t="shared" si="115"/>
        <v>09:07</v>
      </c>
      <c r="AH926" s="5">
        <f t="shared" si="116"/>
        <v>8.8888888888888906E-2</v>
      </c>
      <c r="AI926" t="str">
        <f t="shared" si="121"/>
        <v>Morning</v>
      </c>
      <c r="AJ926" t="str">
        <f t="shared" si="114"/>
        <v>REMOVE</v>
      </c>
      <c r="AK926" t="str">
        <f t="shared" si="117"/>
        <v>Sunday</v>
      </c>
      <c r="AL926" t="str">
        <f t="shared" si="118"/>
        <v>OnTime</v>
      </c>
      <c r="AM926" t="str">
        <f t="shared" si="119"/>
        <v>October</v>
      </c>
    </row>
    <row r="927" spans="1:39" x14ac:dyDescent="0.3">
      <c r="A927" s="1">
        <v>44185</v>
      </c>
      <c r="B927" t="s">
        <v>32</v>
      </c>
      <c r="C927" t="s">
        <v>33</v>
      </c>
      <c r="D927" t="s">
        <v>34</v>
      </c>
      <c r="E927">
        <v>19393</v>
      </c>
      <c r="F927">
        <v>415</v>
      </c>
      <c r="G927" t="s">
        <v>72</v>
      </c>
      <c r="H927" t="s">
        <v>73</v>
      </c>
      <c r="I927" t="s">
        <v>337</v>
      </c>
      <c r="J927" t="s">
        <v>338</v>
      </c>
      <c r="K927">
        <v>1315</v>
      </c>
      <c r="L927">
        <v>1311</v>
      </c>
      <c r="M927">
        <v>-4</v>
      </c>
      <c r="N927">
        <v>13</v>
      </c>
      <c r="O927">
        <v>1324</v>
      </c>
      <c r="P927">
        <v>1545</v>
      </c>
      <c r="Q927">
        <v>3</v>
      </c>
      <c r="R927">
        <v>1550</v>
      </c>
      <c r="S927">
        <v>1548</v>
      </c>
      <c r="T927">
        <v>-2</v>
      </c>
      <c r="U927">
        <v>0</v>
      </c>
      <c r="V927">
        <v>0</v>
      </c>
      <c r="W927">
        <v>155</v>
      </c>
      <c r="X927">
        <v>157</v>
      </c>
      <c r="Y927">
        <v>141</v>
      </c>
      <c r="Z927">
        <v>883</v>
      </c>
      <c r="AF927" t="str">
        <f t="shared" si="120"/>
        <v>15:48</v>
      </c>
      <c r="AG927" t="str">
        <f t="shared" si="115"/>
        <v>13:11</v>
      </c>
      <c r="AH927" s="5">
        <f t="shared" si="116"/>
        <v>0.10902777777777772</v>
      </c>
      <c r="AI927" t="str">
        <f t="shared" si="121"/>
        <v>Afternoon</v>
      </c>
      <c r="AJ927" t="str">
        <f t="shared" si="114"/>
        <v>REMOVE</v>
      </c>
      <c r="AK927" t="str">
        <f t="shared" si="117"/>
        <v>Sunday</v>
      </c>
      <c r="AL927" t="str">
        <f t="shared" si="118"/>
        <v>OnTime</v>
      </c>
      <c r="AM927" t="str">
        <f t="shared" si="119"/>
        <v>December</v>
      </c>
    </row>
    <row r="928" spans="1:39" x14ac:dyDescent="0.3">
      <c r="A928" s="1">
        <v>43674</v>
      </c>
      <c r="B928" t="s">
        <v>46</v>
      </c>
      <c r="C928" t="s">
        <v>47</v>
      </c>
      <c r="D928" t="s">
        <v>48</v>
      </c>
      <c r="E928">
        <v>20452</v>
      </c>
      <c r="F928">
        <v>3738</v>
      </c>
      <c r="G928" t="s">
        <v>80</v>
      </c>
      <c r="H928" t="s">
        <v>67</v>
      </c>
      <c r="I928" t="s">
        <v>76</v>
      </c>
      <c r="J928" t="s">
        <v>77</v>
      </c>
      <c r="K928">
        <v>2122</v>
      </c>
      <c r="L928">
        <v>2115</v>
      </c>
      <c r="M928">
        <v>-7</v>
      </c>
      <c r="N928">
        <v>18</v>
      </c>
      <c r="O928">
        <v>2133</v>
      </c>
      <c r="P928">
        <v>2317</v>
      </c>
      <c r="Q928">
        <v>4</v>
      </c>
      <c r="R928">
        <v>2351</v>
      </c>
      <c r="S928">
        <v>2321</v>
      </c>
      <c r="T928">
        <v>-30</v>
      </c>
      <c r="U928">
        <v>0</v>
      </c>
      <c r="V928">
        <v>0</v>
      </c>
      <c r="W928">
        <v>149</v>
      </c>
      <c r="X928">
        <v>126</v>
      </c>
      <c r="Y928">
        <v>104</v>
      </c>
      <c r="Z928">
        <v>836</v>
      </c>
      <c r="AF928" t="str">
        <f t="shared" si="120"/>
        <v>23:21</v>
      </c>
      <c r="AG928" t="str">
        <f t="shared" si="115"/>
        <v>21:15</v>
      </c>
      <c r="AH928" s="5">
        <f t="shared" si="116"/>
        <v>8.7500000000000022E-2</v>
      </c>
      <c r="AI928" t="str">
        <f t="shared" si="121"/>
        <v>Evening</v>
      </c>
      <c r="AJ928" t="str">
        <f t="shared" si="114"/>
        <v>REMOVE</v>
      </c>
      <c r="AK928" t="str">
        <f t="shared" si="117"/>
        <v>Sunday</v>
      </c>
      <c r="AL928" t="str">
        <f t="shared" si="118"/>
        <v>OnTime</v>
      </c>
      <c r="AM928" t="str">
        <f t="shared" si="119"/>
        <v>July</v>
      </c>
    </row>
    <row r="929" spans="1:39" x14ac:dyDescent="0.3">
      <c r="A929" s="1">
        <v>44007</v>
      </c>
      <c r="B929" t="s">
        <v>14</v>
      </c>
      <c r="C929" t="s">
        <v>15</v>
      </c>
      <c r="D929" t="s">
        <v>16</v>
      </c>
      <c r="E929">
        <v>19790</v>
      </c>
      <c r="F929">
        <v>766</v>
      </c>
      <c r="G929" t="s">
        <v>80</v>
      </c>
      <c r="H929" t="s">
        <v>67</v>
      </c>
      <c r="I929" t="s">
        <v>150</v>
      </c>
      <c r="J929" t="s">
        <v>85</v>
      </c>
      <c r="K929">
        <v>730</v>
      </c>
      <c r="L929">
        <v>728</v>
      </c>
      <c r="M929">
        <v>-2</v>
      </c>
      <c r="N929">
        <v>11</v>
      </c>
      <c r="O929">
        <v>739</v>
      </c>
      <c r="P929">
        <v>1015</v>
      </c>
      <c r="Q929">
        <v>4</v>
      </c>
      <c r="R929">
        <v>1034</v>
      </c>
      <c r="S929">
        <v>1019</v>
      </c>
      <c r="T929">
        <v>-15</v>
      </c>
      <c r="U929">
        <v>0</v>
      </c>
      <c r="V929">
        <v>0</v>
      </c>
      <c r="W929">
        <v>124</v>
      </c>
      <c r="X929">
        <v>111</v>
      </c>
      <c r="Y929">
        <v>96</v>
      </c>
      <c r="Z929">
        <v>733</v>
      </c>
      <c r="AF929" t="str">
        <f t="shared" si="120"/>
        <v>10:19</v>
      </c>
      <c r="AG929" t="str">
        <f t="shared" si="115"/>
        <v>07:28</v>
      </c>
      <c r="AH929" s="5">
        <f t="shared" si="116"/>
        <v>0.11875000000000002</v>
      </c>
      <c r="AI929" t="str">
        <f t="shared" si="121"/>
        <v>Morning</v>
      </c>
      <c r="AJ929" t="str">
        <f t="shared" si="114"/>
        <v>REMOVE</v>
      </c>
      <c r="AK929" t="str">
        <f t="shared" si="117"/>
        <v>Thursday</v>
      </c>
      <c r="AL929" t="str">
        <f t="shared" si="118"/>
        <v>OnTime</v>
      </c>
      <c r="AM929" t="str">
        <f t="shared" si="119"/>
        <v>June</v>
      </c>
    </row>
    <row r="930" spans="1:39" x14ac:dyDescent="0.3">
      <c r="A930" s="1">
        <v>44450</v>
      </c>
      <c r="B930" t="s">
        <v>55</v>
      </c>
      <c r="C930" t="s">
        <v>56</v>
      </c>
      <c r="D930" t="s">
        <v>57</v>
      </c>
      <c r="E930">
        <v>19930</v>
      </c>
      <c r="F930">
        <v>64</v>
      </c>
      <c r="G930" t="s">
        <v>496</v>
      </c>
      <c r="H930" t="s">
        <v>497</v>
      </c>
      <c r="I930" t="s">
        <v>388</v>
      </c>
      <c r="J930" t="s">
        <v>389</v>
      </c>
      <c r="K930">
        <v>1611</v>
      </c>
      <c r="L930">
        <v>1616</v>
      </c>
      <c r="M930">
        <v>5</v>
      </c>
      <c r="N930">
        <v>8</v>
      </c>
      <c r="O930">
        <v>1624</v>
      </c>
      <c r="P930">
        <v>1645</v>
      </c>
      <c r="Q930">
        <v>4</v>
      </c>
      <c r="R930">
        <v>1644</v>
      </c>
      <c r="S930">
        <v>1649</v>
      </c>
      <c r="T930">
        <v>5</v>
      </c>
      <c r="U930">
        <v>0</v>
      </c>
      <c r="V930">
        <v>0</v>
      </c>
      <c r="W930">
        <v>33</v>
      </c>
      <c r="X930">
        <v>33</v>
      </c>
      <c r="Y930">
        <v>21</v>
      </c>
      <c r="Z930">
        <v>82</v>
      </c>
      <c r="AF930" t="str">
        <f t="shared" si="120"/>
        <v>16:49</v>
      </c>
      <c r="AG930" t="str">
        <f t="shared" si="115"/>
        <v>16:16</v>
      </c>
      <c r="AH930" s="5">
        <f t="shared" si="116"/>
        <v>2.2916666666666585E-2</v>
      </c>
      <c r="AI930" t="str">
        <f t="shared" si="121"/>
        <v>Afternoon</v>
      </c>
      <c r="AJ930" t="str">
        <f t="shared" si="114"/>
        <v>KEEP</v>
      </c>
      <c r="AK930" t="str">
        <f t="shared" si="117"/>
        <v>Saturday</v>
      </c>
      <c r="AL930" t="str">
        <f t="shared" si="118"/>
        <v>OnTime</v>
      </c>
      <c r="AM930" t="str">
        <f t="shared" si="119"/>
        <v>September</v>
      </c>
    </row>
    <row r="931" spans="1:39" x14ac:dyDescent="0.3">
      <c r="A931" s="1">
        <v>45017</v>
      </c>
      <c r="B931" t="s">
        <v>7</v>
      </c>
      <c r="C931" t="s">
        <v>8</v>
      </c>
      <c r="D931" t="s">
        <v>9</v>
      </c>
      <c r="E931">
        <v>19977</v>
      </c>
      <c r="F931">
        <v>2442</v>
      </c>
      <c r="G931" t="s">
        <v>51</v>
      </c>
      <c r="H931" t="s">
        <v>52</v>
      </c>
      <c r="I931" t="s">
        <v>10</v>
      </c>
      <c r="J931" t="s">
        <v>11</v>
      </c>
      <c r="K931">
        <v>959</v>
      </c>
      <c r="L931">
        <v>1031</v>
      </c>
      <c r="M931">
        <v>32</v>
      </c>
      <c r="N931">
        <v>22</v>
      </c>
      <c r="O931">
        <v>1053</v>
      </c>
      <c r="P931">
        <v>1350</v>
      </c>
      <c r="Q931">
        <v>9</v>
      </c>
      <c r="R931">
        <v>1332</v>
      </c>
      <c r="S931">
        <v>1359</v>
      </c>
      <c r="T931">
        <v>27</v>
      </c>
      <c r="U931">
        <v>0</v>
      </c>
      <c r="V931">
        <v>0</v>
      </c>
      <c r="W931">
        <v>153</v>
      </c>
      <c r="X931">
        <v>148</v>
      </c>
      <c r="Y931">
        <v>117</v>
      </c>
      <c r="Z931">
        <v>966</v>
      </c>
      <c r="AA931">
        <v>0</v>
      </c>
      <c r="AB931">
        <v>0</v>
      </c>
      <c r="AC931">
        <v>27</v>
      </c>
      <c r="AD931">
        <v>0</v>
      </c>
      <c r="AE931">
        <v>0</v>
      </c>
      <c r="AF931" t="str">
        <f t="shared" si="120"/>
        <v>13:59</v>
      </c>
      <c r="AG931" t="str">
        <f t="shared" si="115"/>
        <v>10:31</v>
      </c>
      <c r="AH931" s="5">
        <f t="shared" si="116"/>
        <v>0.14444444444444449</v>
      </c>
      <c r="AI931" t="str">
        <f t="shared" si="121"/>
        <v>Morning</v>
      </c>
      <c r="AJ931" t="str">
        <f t="shared" si="114"/>
        <v>KEEP</v>
      </c>
      <c r="AK931" t="str">
        <f t="shared" si="117"/>
        <v>Saturday</v>
      </c>
      <c r="AL931" t="str">
        <f t="shared" si="118"/>
        <v>Delayed</v>
      </c>
      <c r="AM931" t="str">
        <f t="shared" si="119"/>
        <v>April</v>
      </c>
    </row>
    <row r="932" spans="1:39" x14ac:dyDescent="0.3">
      <c r="A932" s="1">
        <v>45053</v>
      </c>
      <c r="B932" t="s">
        <v>14</v>
      </c>
      <c r="C932" t="s">
        <v>15</v>
      </c>
      <c r="D932" t="s">
        <v>16</v>
      </c>
      <c r="E932">
        <v>19790</v>
      </c>
      <c r="F932">
        <v>2884</v>
      </c>
      <c r="G932" t="s">
        <v>60</v>
      </c>
      <c r="H932" t="s">
        <v>61</v>
      </c>
      <c r="I932" t="s">
        <v>160</v>
      </c>
      <c r="J932" t="s">
        <v>161</v>
      </c>
      <c r="K932">
        <v>817</v>
      </c>
      <c r="L932">
        <v>824</v>
      </c>
      <c r="M932">
        <v>7</v>
      </c>
      <c r="N932">
        <v>18</v>
      </c>
      <c r="O932">
        <v>842</v>
      </c>
      <c r="P932">
        <v>855</v>
      </c>
      <c r="Q932">
        <v>5</v>
      </c>
      <c r="R932">
        <v>858</v>
      </c>
      <c r="S932">
        <v>900</v>
      </c>
      <c r="T932">
        <v>2</v>
      </c>
      <c r="U932">
        <v>0</v>
      </c>
      <c r="V932">
        <v>0</v>
      </c>
      <c r="W932">
        <v>101</v>
      </c>
      <c r="X932">
        <v>96</v>
      </c>
      <c r="Y932">
        <v>73</v>
      </c>
      <c r="Z932">
        <v>484</v>
      </c>
      <c r="AF932" t="str">
        <f t="shared" si="120"/>
        <v>09:00</v>
      </c>
      <c r="AG932" t="str">
        <f t="shared" si="115"/>
        <v>08:24</v>
      </c>
      <c r="AH932" s="5">
        <f t="shared" si="116"/>
        <v>2.5000000000000022E-2</v>
      </c>
      <c r="AI932" t="str">
        <f t="shared" si="121"/>
        <v>Morning</v>
      </c>
      <c r="AJ932" t="str">
        <f t="shared" si="114"/>
        <v>KEEP</v>
      </c>
      <c r="AK932" t="str">
        <f t="shared" si="117"/>
        <v>Sunday</v>
      </c>
      <c r="AL932" t="str">
        <f t="shared" si="118"/>
        <v>OnTime</v>
      </c>
      <c r="AM932" t="str">
        <f t="shared" si="119"/>
        <v>May</v>
      </c>
    </row>
    <row r="933" spans="1:39" x14ac:dyDescent="0.3">
      <c r="A933" s="1">
        <v>44070</v>
      </c>
      <c r="B933" t="s">
        <v>32</v>
      </c>
      <c r="C933" t="s">
        <v>33</v>
      </c>
      <c r="D933" t="s">
        <v>34</v>
      </c>
      <c r="E933">
        <v>19393</v>
      </c>
      <c r="F933">
        <v>1768</v>
      </c>
      <c r="G933" t="s">
        <v>129</v>
      </c>
      <c r="H933" t="s">
        <v>130</v>
      </c>
      <c r="I933" t="s">
        <v>68</v>
      </c>
      <c r="J933" t="s">
        <v>69</v>
      </c>
      <c r="K933">
        <v>1320</v>
      </c>
      <c r="L933">
        <v>1344</v>
      </c>
      <c r="M933">
        <v>24</v>
      </c>
      <c r="N933">
        <v>9</v>
      </c>
      <c r="O933">
        <v>1353</v>
      </c>
      <c r="P933">
        <v>1537</v>
      </c>
      <c r="Q933">
        <v>5</v>
      </c>
      <c r="R933">
        <v>1520</v>
      </c>
      <c r="S933">
        <v>1542</v>
      </c>
      <c r="T933">
        <v>22</v>
      </c>
      <c r="U933">
        <v>0</v>
      </c>
      <c r="V933">
        <v>0</v>
      </c>
      <c r="W933">
        <v>120</v>
      </c>
      <c r="X933">
        <v>118</v>
      </c>
      <c r="Y933">
        <v>104</v>
      </c>
      <c r="Z933">
        <v>756</v>
      </c>
      <c r="AA933">
        <v>0</v>
      </c>
      <c r="AB933">
        <v>0</v>
      </c>
      <c r="AC933">
        <v>0</v>
      </c>
      <c r="AD933">
        <v>0</v>
      </c>
      <c r="AE933">
        <v>22</v>
      </c>
      <c r="AF933" t="str">
        <f t="shared" si="120"/>
        <v>15:42</v>
      </c>
      <c r="AG933" t="str">
        <f t="shared" si="115"/>
        <v>13:44</v>
      </c>
      <c r="AH933" s="5">
        <f t="shared" si="116"/>
        <v>8.1944444444444486E-2</v>
      </c>
      <c r="AI933" t="str">
        <f t="shared" si="121"/>
        <v>Afternoon</v>
      </c>
      <c r="AJ933" t="str">
        <f t="shared" si="114"/>
        <v>KEEP</v>
      </c>
      <c r="AK933" t="str">
        <f t="shared" si="117"/>
        <v>Thursday</v>
      </c>
      <c r="AL933" t="str">
        <f t="shared" si="118"/>
        <v>Delayed</v>
      </c>
      <c r="AM933" t="str">
        <f t="shared" si="119"/>
        <v>August</v>
      </c>
    </row>
    <row r="934" spans="1:39" x14ac:dyDescent="0.3">
      <c r="A934" s="1">
        <v>43552</v>
      </c>
      <c r="B934" t="s">
        <v>122</v>
      </c>
      <c r="C934" t="s">
        <v>123</v>
      </c>
      <c r="D934" t="s">
        <v>124</v>
      </c>
      <c r="E934">
        <v>20304</v>
      </c>
      <c r="F934">
        <v>4183</v>
      </c>
      <c r="G934" t="s">
        <v>277</v>
      </c>
      <c r="H934" t="s">
        <v>278</v>
      </c>
      <c r="I934" t="s">
        <v>144</v>
      </c>
      <c r="J934" t="s">
        <v>145</v>
      </c>
      <c r="K934">
        <v>1900</v>
      </c>
      <c r="L934">
        <v>1859</v>
      </c>
      <c r="M934">
        <v>-1</v>
      </c>
      <c r="N934">
        <v>8</v>
      </c>
      <c r="O934">
        <v>1907</v>
      </c>
      <c r="P934">
        <v>2033</v>
      </c>
      <c r="Q934">
        <v>11</v>
      </c>
      <c r="R934">
        <v>2052</v>
      </c>
      <c r="S934">
        <v>2044</v>
      </c>
      <c r="T934">
        <v>-8</v>
      </c>
      <c r="U934">
        <v>0</v>
      </c>
      <c r="V934">
        <v>0</v>
      </c>
      <c r="W934">
        <v>112</v>
      </c>
      <c r="X934">
        <v>105</v>
      </c>
      <c r="Y934">
        <v>86</v>
      </c>
      <c r="Z934">
        <v>505</v>
      </c>
      <c r="AF934" t="str">
        <f t="shared" si="120"/>
        <v>20:44</v>
      </c>
      <c r="AG934" t="str">
        <f t="shared" si="115"/>
        <v>18:59</v>
      </c>
      <c r="AH934" s="5">
        <f t="shared" si="116"/>
        <v>7.2916666666666741E-2</v>
      </c>
      <c r="AI934" t="str">
        <f t="shared" si="121"/>
        <v>Evening</v>
      </c>
      <c r="AJ934" t="str">
        <f t="shared" ref="AJ934:AJ997" si="122">IF(OR(M934&lt;0,T934&lt;0),"REMOVE","KEEP")</f>
        <v>REMOVE</v>
      </c>
      <c r="AK934" t="str">
        <f t="shared" si="117"/>
        <v>Thursday</v>
      </c>
      <c r="AL934" t="str">
        <f t="shared" si="118"/>
        <v>OnTime</v>
      </c>
      <c r="AM934" t="str">
        <f t="shared" si="119"/>
        <v>March</v>
      </c>
    </row>
    <row r="935" spans="1:39" x14ac:dyDescent="0.3">
      <c r="A935" s="1">
        <v>43708</v>
      </c>
      <c r="B935" t="s">
        <v>46</v>
      </c>
      <c r="C935" t="s">
        <v>47</v>
      </c>
      <c r="D935" t="s">
        <v>48</v>
      </c>
      <c r="E935">
        <v>20452</v>
      </c>
      <c r="F935">
        <v>4696</v>
      </c>
      <c r="G935" t="s">
        <v>243</v>
      </c>
      <c r="H935" t="s">
        <v>244</v>
      </c>
      <c r="I935" t="s">
        <v>178</v>
      </c>
      <c r="J935" t="s">
        <v>179</v>
      </c>
      <c r="K935">
        <v>1042</v>
      </c>
      <c r="L935">
        <v>1031</v>
      </c>
      <c r="M935">
        <v>-11</v>
      </c>
      <c r="N935">
        <v>10</v>
      </c>
      <c r="O935">
        <v>1041</v>
      </c>
      <c r="P935">
        <v>1128</v>
      </c>
      <c r="Q935">
        <v>7</v>
      </c>
      <c r="R935">
        <v>1159</v>
      </c>
      <c r="S935">
        <v>1135</v>
      </c>
      <c r="T935">
        <v>-24</v>
      </c>
      <c r="U935">
        <v>0</v>
      </c>
      <c r="V935">
        <v>0</v>
      </c>
      <c r="W935">
        <v>77</v>
      </c>
      <c r="X935">
        <v>64</v>
      </c>
      <c r="Y935">
        <v>47</v>
      </c>
      <c r="Z935">
        <v>279</v>
      </c>
      <c r="AF935" t="str">
        <f t="shared" si="120"/>
        <v>11:35</v>
      </c>
      <c r="AG935" t="str">
        <f t="shared" si="115"/>
        <v>10:31</v>
      </c>
      <c r="AH935" s="5">
        <f t="shared" si="116"/>
        <v>4.4444444444444453E-2</v>
      </c>
      <c r="AI935" t="str">
        <f t="shared" si="121"/>
        <v>Morning</v>
      </c>
      <c r="AJ935" t="str">
        <f t="shared" si="122"/>
        <v>REMOVE</v>
      </c>
      <c r="AK935" t="str">
        <f t="shared" si="117"/>
        <v>Saturday</v>
      </c>
      <c r="AL935" t="str">
        <f t="shared" si="118"/>
        <v>OnTime</v>
      </c>
      <c r="AM935" t="str">
        <f t="shared" si="119"/>
        <v>August</v>
      </c>
    </row>
    <row r="936" spans="1:39" x14ac:dyDescent="0.3">
      <c r="A936" s="1">
        <v>43487</v>
      </c>
      <c r="B936" t="s">
        <v>7</v>
      </c>
      <c r="C936" t="s">
        <v>8</v>
      </c>
      <c r="D936" t="s">
        <v>9</v>
      </c>
      <c r="E936">
        <v>19977</v>
      </c>
      <c r="F936">
        <v>491</v>
      </c>
      <c r="G936" t="s">
        <v>21</v>
      </c>
      <c r="H936" t="s">
        <v>22</v>
      </c>
      <c r="I936" t="s">
        <v>204</v>
      </c>
      <c r="J936" t="s">
        <v>205</v>
      </c>
      <c r="K936">
        <v>945</v>
      </c>
      <c r="L936">
        <v>954</v>
      </c>
      <c r="M936">
        <v>9</v>
      </c>
      <c r="N936">
        <v>26</v>
      </c>
      <c r="O936">
        <v>1020</v>
      </c>
      <c r="P936">
        <v>1505</v>
      </c>
      <c r="Q936">
        <v>5</v>
      </c>
      <c r="R936">
        <v>1511</v>
      </c>
      <c r="S936">
        <v>1510</v>
      </c>
      <c r="T936">
        <v>-1</v>
      </c>
      <c r="U936">
        <v>0</v>
      </c>
      <c r="V936">
        <v>0</v>
      </c>
      <c r="W936">
        <v>206</v>
      </c>
      <c r="X936">
        <v>196</v>
      </c>
      <c r="Y936">
        <v>165</v>
      </c>
      <c r="Z936">
        <v>1482</v>
      </c>
      <c r="AF936" t="str">
        <f t="shared" si="120"/>
        <v>15:10</v>
      </c>
      <c r="AG936" t="str">
        <f t="shared" si="115"/>
        <v>09:54</v>
      </c>
      <c r="AH936" s="5">
        <f t="shared" si="116"/>
        <v>0.21944444444444444</v>
      </c>
      <c r="AI936" t="str">
        <f t="shared" si="121"/>
        <v>Morning</v>
      </c>
      <c r="AJ936" t="str">
        <f t="shared" si="122"/>
        <v>REMOVE</v>
      </c>
      <c r="AK936" t="str">
        <f t="shared" si="117"/>
        <v>Tuesday</v>
      </c>
      <c r="AL936" t="str">
        <f t="shared" si="118"/>
        <v>OnTime</v>
      </c>
      <c r="AM936" t="str">
        <f t="shared" si="119"/>
        <v>January</v>
      </c>
    </row>
    <row r="937" spans="1:39" x14ac:dyDescent="0.3">
      <c r="A937" s="1">
        <v>44927</v>
      </c>
      <c r="B937" t="s">
        <v>32</v>
      </c>
      <c r="C937" t="s">
        <v>33</v>
      </c>
      <c r="D937" t="s">
        <v>34</v>
      </c>
      <c r="E937">
        <v>19393</v>
      </c>
      <c r="F937">
        <v>1254</v>
      </c>
      <c r="G937" t="s">
        <v>127</v>
      </c>
      <c r="H937" t="s">
        <v>128</v>
      </c>
      <c r="I937" t="s">
        <v>174</v>
      </c>
      <c r="J937" t="s">
        <v>175</v>
      </c>
      <c r="K937">
        <v>2130</v>
      </c>
      <c r="L937">
        <v>2129</v>
      </c>
      <c r="M937">
        <v>-1</v>
      </c>
      <c r="N937">
        <v>15</v>
      </c>
      <c r="O937">
        <v>2144</v>
      </c>
      <c r="P937">
        <v>2323</v>
      </c>
      <c r="Q937">
        <v>4</v>
      </c>
      <c r="R937">
        <v>2330</v>
      </c>
      <c r="S937">
        <v>2327</v>
      </c>
      <c r="T937">
        <v>-3</v>
      </c>
      <c r="U937">
        <v>0</v>
      </c>
      <c r="V937">
        <v>0</v>
      </c>
      <c r="W937">
        <v>180</v>
      </c>
      <c r="X937">
        <v>178</v>
      </c>
      <c r="Y937">
        <v>159</v>
      </c>
      <c r="Z937">
        <v>1044</v>
      </c>
      <c r="AF937" t="str">
        <f t="shared" si="120"/>
        <v>23:27</v>
      </c>
      <c r="AG937" t="str">
        <f t="shared" si="115"/>
        <v>21:29</v>
      </c>
      <c r="AH937" s="5">
        <f t="shared" si="116"/>
        <v>8.1944444444444375E-2</v>
      </c>
      <c r="AI937" t="str">
        <f t="shared" si="121"/>
        <v>Evening</v>
      </c>
      <c r="AJ937" t="str">
        <f t="shared" si="122"/>
        <v>REMOVE</v>
      </c>
      <c r="AK937" t="str">
        <f t="shared" si="117"/>
        <v>Sunday</v>
      </c>
      <c r="AL937" t="str">
        <f t="shared" si="118"/>
        <v>OnTime</v>
      </c>
      <c r="AM937" t="str">
        <f t="shared" si="119"/>
        <v>January</v>
      </c>
    </row>
    <row r="938" spans="1:39" x14ac:dyDescent="0.3">
      <c r="A938" s="1">
        <v>44008</v>
      </c>
      <c r="B938" t="s">
        <v>39</v>
      </c>
      <c r="C938" t="s">
        <v>40</v>
      </c>
      <c r="D938" t="s">
        <v>41</v>
      </c>
      <c r="E938">
        <v>19805</v>
      </c>
      <c r="F938">
        <v>2211</v>
      </c>
      <c r="G938" t="s">
        <v>80</v>
      </c>
      <c r="H938" t="s">
        <v>67</v>
      </c>
      <c r="I938" t="s">
        <v>169</v>
      </c>
      <c r="J938" t="s">
        <v>170</v>
      </c>
      <c r="K938">
        <v>835</v>
      </c>
      <c r="L938">
        <v>830</v>
      </c>
      <c r="M938">
        <v>-5</v>
      </c>
      <c r="N938">
        <v>18</v>
      </c>
      <c r="O938">
        <v>848</v>
      </c>
      <c r="P938">
        <v>1207</v>
      </c>
      <c r="Q938">
        <v>3</v>
      </c>
      <c r="R938">
        <v>1231</v>
      </c>
      <c r="S938">
        <v>1210</v>
      </c>
      <c r="T938">
        <v>-21</v>
      </c>
      <c r="U938">
        <v>0</v>
      </c>
      <c r="V938">
        <v>0</v>
      </c>
      <c r="W938">
        <v>176</v>
      </c>
      <c r="X938">
        <v>160</v>
      </c>
      <c r="Y938">
        <v>139</v>
      </c>
      <c r="Z938">
        <v>1120</v>
      </c>
      <c r="AF938" t="str">
        <f t="shared" si="120"/>
        <v>12:10</v>
      </c>
      <c r="AG938" t="str">
        <f t="shared" si="115"/>
        <v>08:30</v>
      </c>
      <c r="AH938" s="5">
        <f t="shared" si="116"/>
        <v>0.15277777777777773</v>
      </c>
      <c r="AI938" t="str">
        <f t="shared" si="121"/>
        <v>Morning</v>
      </c>
      <c r="AJ938" t="str">
        <f t="shared" si="122"/>
        <v>REMOVE</v>
      </c>
      <c r="AK938" t="str">
        <f t="shared" si="117"/>
        <v>Friday</v>
      </c>
      <c r="AL938" t="str">
        <f t="shared" si="118"/>
        <v>OnTime</v>
      </c>
      <c r="AM938" t="str">
        <f t="shared" si="119"/>
        <v>June</v>
      </c>
    </row>
    <row r="939" spans="1:39" x14ac:dyDescent="0.3">
      <c r="A939" s="1">
        <v>44871</v>
      </c>
      <c r="B939" t="s">
        <v>122</v>
      </c>
      <c r="C939" t="s">
        <v>123</v>
      </c>
      <c r="D939" t="s">
        <v>124</v>
      </c>
      <c r="E939">
        <v>20304</v>
      </c>
      <c r="F939">
        <v>3328</v>
      </c>
      <c r="G939" t="s">
        <v>212</v>
      </c>
      <c r="H939" t="s">
        <v>213</v>
      </c>
      <c r="I939" t="s">
        <v>206</v>
      </c>
      <c r="J939" t="s">
        <v>207</v>
      </c>
      <c r="K939">
        <v>1830</v>
      </c>
      <c r="L939">
        <v>1824</v>
      </c>
      <c r="M939">
        <v>-6</v>
      </c>
      <c r="N939">
        <v>10</v>
      </c>
      <c r="O939">
        <v>1834</v>
      </c>
      <c r="P939">
        <v>2007</v>
      </c>
      <c r="Q939">
        <v>5</v>
      </c>
      <c r="R939">
        <v>2011</v>
      </c>
      <c r="S939">
        <v>2012</v>
      </c>
      <c r="T939">
        <v>1</v>
      </c>
      <c r="U939">
        <v>0</v>
      </c>
      <c r="V939">
        <v>0</v>
      </c>
      <c r="W939">
        <v>101</v>
      </c>
      <c r="X939">
        <v>108</v>
      </c>
      <c r="Y939">
        <v>93</v>
      </c>
      <c r="Z939">
        <v>543</v>
      </c>
      <c r="AF939" t="str">
        <f t="shared" si="120"/>
        <v>20:12</v>
      </c>
      <c r="AG939" t="str">
        <f t="shared" si="115"/>
        <v>18:24</v>
      </c>
      <c r="AH939" s="5">
        <f t="shared" si="116"/>
        <v>7.4999999999999956E-2</v>
      </c>
      <c r="AI939" t="str">
        <f t="shared" si="121"/>
        <v>Evening</v>
      </c>
      <c r="AJ939" t="str">
        <f t="shared" si="122"/>
        <v>REMOVE</v>
      </c>
      <c r="AK939" t="str">
        <f t="shared" si="117"/>
        <v>Sunday</v>
      </c>
      <c r="AL939" t="str">
        <f t="shared" si="118"/>
        <v>OnTime</v>
      </c>
      <c r="AM939" t="str">
        <f t="shared" si="119"/>
        <v>November</v>
      </c>
    </row>
    <row r="940" spans="1:39" x14ac:dyDescent="0.3">
      <c r="A940" s="1">
        <v>44748</v>
      </c>
      <c r="B940" t="s">
        <v>46</v>
      </c>
      <c r="C940" t="s">
        <v>47</v>
      </c>
      <c r="D940" t="s">
        <v>48</v>
      </c>
      <c r="E940">
        <v>20452</v>
      </c>
      <c r="F940">
        <v>4617</v>
      </c>
      <c r="G940" t="s">
        <v>216</v>
      </c>
      <c r="H940" t="s">
        <v>217</v>
      </c>
      <c r="I940" t="s">
        <v>178</v>
      </c>
      <c r="J940" t="s">
        <v>179</v>
      </c>
      <c r="K940">
        <v>730</v>
      </c>
      <c r="L940">
        <v>727</v>
      </c>
      <c r="M940">
        <v>-3</v>
      </c>
      <c r="N940">
        <v>18</v>
      </c>
      <c r="O940">
        <v>745</v>
      </c>
      <c r="P940">
        <v>914</v>
      </c>
      <c r="Q940">
        <v>5</v>
      </c>
      <c r="R940">
        <v>926</v>
      </c>
      <c r="S940">
        <v>919</v>
      </c>
      <c r="T940">
        <v>-7</v>
      </c>
      <c r="U940">
        <v>0</v>
      </c>
      <c r="V940">
        <v>0</v>
      </c>
      <c r="W940">
        <v>116</v>
      </c>
      <c r="X940">
        <v>112</v>
      </c>
      <c r="Y940">
        <v>89</v>
      </c>
      <c r="Z940">
        <v>576</v>
      </c>
      <c r="AF940" t="str">
        <f t="shared" si="120"/>
        <v>09:19</v>
      </c>
      <c r="AG940" t="str">
        <f t="shared" si="115"/>
        <v>07:27</v>
      </c>
      <c r="AH940" s="5">
        <f t="shared" si="116"/>
        <v>7.7777777777777779E-2</v>
      </c>
      <c r="AI940" t="str">
        <f t="shared" si="121"/>
        <v>Morning</v>
      </c>
      <c r="AJ940" t="str">
        <f t="shared" si="122"/>
        <v>REMOVE</v>
      </c>
      <c r="AK940" t="str">
        <f t="shared" si="117"/>
        <v>Wednesday</v>
      </c>
      <c r="AL940" t="str">
        <f t="shared" si="118"/>
        <v>OnTime</v>
      </c>
      <c r="AM940" t="str">
        <f t="shared" si="119"/>
        <v>July</v>
      </c>
    </row>
    <row r="941" spans="1:39" x14ac:dyDescent="0.3">
      <c r="A941" s="1">
        <v>44458</v>
      </c>
      <c r="B941" t="s">
        <v>32</v>
      </c>
      <c r="C941" t="s">
        <v>33</v>
      </c>
      <c r="D941" t="s">
        <v>34</v>
      </c>
      <c r="E941">
        <v>19393</v>
      </c>
      <c r="F941">
        <v>2109</v>
      </c>
      <c r="G941" t="s">
        <v>19</v>
      </c>
      <c r="H941" t="s">
        <v>20</v>
      </c>
      <c r="I941" t="s">
        <v>206</v>
      </c>
      <c r="J941" t="s">
        <v>207</v>
      </c>
      <c r="K941">
        <v>1305</v>
      </c>
      <c r="L941">
        <v>1315</v>
      </c>
      <c r="M941">
        <v>10</v>
      </c>
      <c r="N941">
        <v>14</v>
      </c>
      <c r="O941">
        <v>1329</v>
      </c>
      <c r="P941">
        <v>1502</v>
      </c>
      <c r="Q941">
        <v>5</v>
      </c>
      <c r="R941">
        <v>1515</v>
      </c>
      <c r="S941">
        <v>1507</v>
      </c>
      <c r="T941">
        <v>-8</v>
      </c>
      <c r="U941">
        <v>0</v>
      </c>
      <c r="V941">
        <v>0</v>
      </c>
      <c r="W941">
        <v>130</v>
      </c>
      <c r="X941">
        <v>112</v>
      </c>
      <c r="Y941">
        <v>93</v>
      </c>
      <c r="Z941">
        <v>672</v>
      </c>
      <c r="AF941" t="str">
        <f t="shared" si="120"/>
        <v>15:07</v>
      </c>
      <c r="AG941" t="str">
        <f t="shared" si="115"/>
        <v>13:15</v>
      </c>
      <c r="AH941" s="5">
        <f t="shared" si="116"/>
        <v>7.7777777777777724E-2</v>
      </c>
      <c r="AI941" t="str">
        <f t="shared" si="121"/>
        <v>Afternoon</v>
      </c>
      <c r="AJ941" t="str">
        <f t="shared" si="122"/>
        <v>REMOVE</v>
      </c>
      <c r="AK941" t="str">
        <f t="shared" si="117"/>
        <v>Sunday</v>
      </c>
      <c r="AL941" t="str">
        <f t="shared" si="118"/>
        <v>OnTime</v>
      </c>
      <c r="AM941" t="str">
        <f t="shared" si="119"/>
        <v>September</v>
      </c>
    </row>
    <row r="942" spans="1:39" x14ac:dyDescent="0.3">
      <c r="A942" s="1">
        <v>43589</v>
      </c>
      <c r="B942" t="s">
        <v>32</v>
      </c>
      <c r="C942" t="s">
        <v>33</v>
      </c>
      <c r="D942" t="s">
        <v>34</v>
      </c>
      <c r="E942">
        <v>19393</v>
      </c>
      <c r="F942">
        <v>5156</v>
      </c>
      <c r="G942" t="s">
        <v>64</v>
      </c>
      <c r="H942" t="s">
        <v>65</v>
      </c>
      <c r="I942" t="s">
        <v>72</v>
      </c>
      <c r="J942" t="s">
        <v>73</v>
      </c>
      <c r="K942">
        <v>1625</v>
      </c>
      <c r="L942">
        <v>1621</v>
      </c>
      <c r="M942">
        <v>-4</v>
      </c>
      <c r="N942">
        <v>7</v>
      </c>
      <c r="O942">
        <v>1628</v>
      </c>
      <c r="P942">
        <v>1709</v>
      </c>
      <c r="Q942">
        <v>4</v>
      </c>
      <c r="R942">
        <v>1735</v>
      </c>
      <c r="S942">
        <v>1713</v>
      </c>
      <c r="T942">
        <v>-22</v>
      </c>
      <c r="U942">
        <v>0</v>
      </c>
      <c r="V942">
        <v>0</v>
      </c>
      <c r="W942">
        <v>70</v>
      </c>
      <c r="X942">
        <v>52</v>
      </c>
      <c r="Y942">
        <v>41</v>
      </c>
      <c r="Z942">
        <v>255</v>
      </c>
      <c r="AF942" t="str">
        <f t="shared" si="120"/>
        <v>17:13</v>
      </c>
      <c r="AG942" t="str">
        <f t="shared" si="115"/>
        <v>16:21</v>
      </c>
      <c r="AH942" s="5">
        <f t="shared" si="116"/>
        <v>3.6111111111111094E-2</v>
      </c>
      <c r="AI942" t="str">
        <f t="shared" si="121"/>
        <v>Afternoon</v>
      </c>
      <c r="AJ942" t="str">
        <f t="shared" si="122"/>
        <v>REMOVE</v>
      </c>
      <c r="AK942" t="str">
        <f t="shared" si="117"/>
        <v>Saturday</v>
      </c>
      <c r="AL942" t="str">
        <f t="shared" si="118"/>
        <v>OnTime</v>
      </c>
      <c r="AM942" t="str">
        <f t="shared" si="119"/>
        <v>May</v>
      </c>
    </row>
    <row r="943" spans="1:39" x14ac:dyDescent="0.3">
      <c r="A943" s="1">
        <v>45089</v>
      </c>
      <c r="B943" t="s">
        <v>39</v>
      </c>
      <c r="C943" t="s">
        <v>40</v>
      </c>
      <c r="D943" t="s">
        <v>41</v>
      </c>
      <c r="E943">
        <v>19805</v>
      </c>
      <c r="F943">
        <v>1813</v>
      </c>
      <c r="G943" t="s">
        <v>178</v>
      </c>
      <c r="H943" t="s">
        <v>179</v>
      </c>
      <c r="I943" t="s">
        <v>341</v>
      </c>
      <c r="J943" t="s">
        <v>342</v>
      </c>
      <c r="K943">
        <v>1910</v>
      </c>
      <c r="L943">
        <v>0</v>
      </c>
      <c r="M943">
        <v>0</v>
      </c>
      <c r="R943">
        <v>2042</v>
      </c>
      <c r="S943">
        <v>0</v>
      </c>
      <c r="T943">
        <v>0</v>
      </c>
      <c r="U943">
        <v>1</v>
      </c>
      <c r="V943">
        <v>0</v>
      </c>
      <c r="W943">
        <v>92</v>
      </c>
      <c r="Z943">
        <v>363</v>
      </c>
      <c r="AF943" t="str">
        <f t="shared" si="120"/>
        <v>00:00</v>
      </c>
      <c r="AG943" t="str">
        <f t="shared" si="115"/>
        <v>00:00</v>
      </c>
      <c r="AH943" s="5">
        <f t="shared" si="116"/>
        <v>0</v>
      </c>
      <c r="AI943" t="str">
        <f t="shared" si="121"/>
        <v>Night</v>
      </c>
      <c r="AJ943" t="str">
        <f t="shared" si="122"/>
        <v>KEEP</v>
      </c>
      <c r="AK943" t="str">
        <f t="shared" si="117"/>
        <v>Monday</v>
      </c>
      <c r="AL943" t="str">
        <f t="shared" si="118"/>
        <v>OnTime</v>
      </c>
      <c r="AM943" t="str">
        <f t="shared" si="119"/>
        <v>June</v>
      </c>
    </row>
    <row r="944" spans="1:39" x14ac:dyDescent="0.3">
      <c r="A944" s="1">
        <v>43725</v>
      </c>
      <c r="B944" t="s">
        <v>25</v>
      </c>
      <c r="C944" t="s">
        <v>26</v>
      </c>
      <c r="D944" t="s">
        <v>27</v>
      </c>
      <c r="E944">
        <v>20416</v>
      </c>
      <c r="F944">
        <v>188</v>
      </c>
      <c r="G944" t="s">
        <v>103</v>
      </c>
      <c r="H944" t="s">
        <v>104</v>
      </c>
      <c r="I944" t="s">
        <v>144</v>
      </c>
      <c r="J944" t="s">
        <v>145</v>
      </c>
      <c r="K944">
        <v>819</v>
      </c>
      <c r="L944">
        <v>812</v>
      </c>
      <c r="M944">
        <v>-7</v>
      </c>
      <c r="N944">
        <v>16</v>
      </c>
      <c r="O944">
        <v>828</v>
      </c>
      <c r="P944">
        <v>1451</v>
      </c>
      <c r="Q944">
        <v>12</v>
      </c>
      <c r="R944">
        <v>1521</v>
      </c>
      <c r="S944">
        <v>1503</v>
      </c>
      <c r="T944">
        <v>-18</v>
      </c>
      <c r="U944">
        <v>0</v>
      </c>
      <c r="V944">
        <v>0</v>
      </c>
      <c r="W944">
        <v>242</v>
      </c>
      <c r="X944">
        <v>231</v>
      </c>
      <c r="Y944">
        <v>203</v>
      </c>
      <c r="Z944">
        <v>1749</v>
      </c>
      <c r="AF944" t="str">
        <f t="shared" si="120"/>
        <v>15:03</v>
      </c>
      <c r="AG944" t="str">
        <f t="shared" si="115"/>
        <v>08:12</v>
      </c>
      <c r="AH944" s="5">
        <f t="shared" si="116"/>
        <v>0.28541666666666665</v>
      </c>
      <c r="AI944" t="str">
        <f t="shared" si="121"/>
        <v>Morning</v>
      </c>
      <c r="AJ944" t="str">
        <f t="shared" si="122"/>
        <v>REMOVE</v>
      </c>
      <c r="AK944" t="str">
        <f t="shared" si="117"/>
        <v>Tuesday</v>
      </c>
      <c r="AL944" t="str">
        <f t="shared" si="118"/>
        <v>OnTime</v>
      </c>
      <c r="AM944" t="str">
        <f t="shared" si="119"/>
        <v>September</v>
      </c>
    </row>
    <row r="945" spans="1:39" x14ac:dyDescent="0.3">
      <c r="A945" s="1">
        <v>43753</v>
      </c>
      <c r="B945" t="s">
        <v>46</v>
      </c>
      <c r="C945" t="s">
        <v>47</v>
      </c>
      <c r="D945" t="s">
        <v>48</v>
      </c>
      <c r="E945">
        <v>20452</v>
      </c>
      <c r="F945">
        <v>4663</v>
      </c>
      <c r="G945" t="s">
        <v>76</v>
      </c>
      <c r="H945" t="s">
        <v>77</v>
      </c>
      <c r="I945" t="s">
        <v>42</v>
      </c>
      <c r="J945" t="s">
        <v>43</v>
      </c>
      <c r="K945">
        <v>717</v>
      </c>
      <c r="L945">
        <v>712</v>
      </c>
      <c r="M945">
        <v>-5</v>
      </c>
      <c r="N945">
        <v>14</v>
      </c>
      <c r="O945">
        <v>726</v>
      </c>
      <c r="P945">
        <v>1026</v>
      </c>
      <c r="Q945">
        <v>3</v>
      </c>
      <c r="R945">
        <v>1052</v>
      </c>
      <c r="S945">
        <v>1029</v>
      </c>
      <c r="T945">
        <v>-23</v>
      </c>
      <c r="U945">
        <v>0</v>
      </c>
      <c r="V945">
        <v>0</v>
      </c>
      <c r="W945">
        <v>155</v>
      </c>
      <c r="X945">
        <v>137</v>
      </c>
      <c r="Y945">
        <v>120</v>
      </c>
      <c r="Z945">
        <v>969</v>
      </c>
      <c r="AF945" t="str">
        <f t="shared" si="120"/>
        <v>10:29</v>
      </c>
      <c r="AG945" t="str">
        <f t="shared" si="115"/>
        <v>07:12</v>
      </c>
      <c r="AH945" s="5">
        <f t="shared" si="116"/>
        <v>0.13680555555555557</v>
      </c>
      <c r="AI945" t="str">
        <f t="shared" si="121"/>
        <v>Morning</v>
      </c>
      <c r="AJ945" t="str">
        <f t="shared" si="122"/>
        <v>REMOVE</v>
      </c>
      <c r="AK945" t="str">
        <f t="shared" si="117"/>
        <v>Tuesday</v>
      </c>
      <c r="AL945" t="str">
        <f t="shared" si="118"/>
        <v>OnTime</v>
      </c>
      <c r="AM945" t="str">
        <f t="shared" si="119"/>
        <v>October</v>
      </c>
    </row>
    <row r="946" spans="1:39" x14ac:dyDescent="0.3">
      <c r="A946" s="1">
        <v>43602</v>
      </c>
      <c r="B946" t="s">
        <v>122</v>
      </c>
      <c r="C946" t="s">
        <v>123</v>
      </c>
      <c r="D946" t="s">
        <v>124</v>
      </c>
      <c r="E946">
        <v>20304</v>
      </c>
      <c r="F946">
        <v>4719</v>
      </c>
      <c r="G946" t="s">
        <v>498</v>
      </c>
      <c r="H946" t="s">
        <v>499</v>
      </c>
      <c r="I946" t="s">
        <v>120</v>
      </c>
      <c r="J946" t="s">
        <v>121</v>
      </c>
      <c r="K946">
        <v>1758</v>
      </c>
      <c r="L946">
        <v>1758</v>
      </c>
      <c r="M946">
        <v>0</v>
      </c>
      <c r="N946">
        <v>23</v>
      </c>
      <c r="O946">
        <v>1821</v>
      </c>
      <c r="P946">
        <v>1952</v>
      </c>
      <c r="Q946">
        <v>7</v>
      </c>
      <c r="R946">
        <v>1944</v>
      </c>
      <c r="S946">
        <v>1959</v>
      </c>
      <c r="T946">
        <v>15</v>
      </c>
      <c r="U946">
        <v>0</v>
      </c>
      <c r="V946">
        <v>0</v>
      </c>
      <c r="W946">
        <v>106</v>
      </c>
      <c r="X946">
        <v>121</v>
      </c>
      <c r="Y946">
        <v>91</v>
      </c>
      <c r="Z946">
        <v>531</v>
      </c>
      <c r="AA946">
        <v>0</v>
      </c>
      <c r="AB946">
        <v>0</v>
      </c>
      <c r="AC946">
        <v>15</v>
      </c>
      <c r="AD946">
        <v>0</v>
      </c>
      <c r="AE946">
        <v>0</v>
      </c>
      <c r="AF946" t="str">
        <f t="shared" si="120"/>
        <v>19:59</v>
      </c>
      <c r="AG946" t="str">
        <f t="shared" si="115"/>
        <v>17:58</v>
      </c>
      <c r="AH946" s="5">
        <f t="shared" si="116"/>
        <v>8.4027777777777812E-2</v>
      </c>
      <c r="AI946" t="str">
        <f t="shared" si="121"/>
        <v>Afternoon</v>
      </c>
      <c r="AJ946" t="str">
        <f t="shared" si="122"/>
        <v>KEEP</v>
      </c>
      <c r="AK946" t="str">
        <f t="shared" si="117"/>
        <v>Friday</v>
      </c>
      <c r="AL946" t="str">
        <f t="shared" si="118"/>
        <v>OnTime</v>
      </c>
      <c r="AM946" t="str">
        <f t="shared" si="119"/>
        <v>May</v>
      </c>
    </row>
    <row r="947" spans="1:39" x14ac:dyDescent="0.3">
      <c r="A947" s="1">
        <v>44044</v>
      </c>
      <c r="B947" t="s">
        <v>55</v>
      </c>
      <c r="C947" t="s">
        <v>56</v>
      </c>
      <c r="D947" t="s">
        <v>57</v>
      </c>
      <c r="E947">
        <v>19930</v>
      </c>
      <c r="F947">
        <v>72</v>
      </c>
      <c r="G947" t="s">
        <v>19</v>
      </c>
      <c r="H947" t="s">
        <v>20</v>
      </c>
      <c r="I947" t="s">
        <v>364</v>
      </c>
      <c r="J947" t="s">
        <v>365</v>
      </c>
      <c r="K947">
        <v>2125</v>
      </c>
      <c r="L947">
        <v>2124</v>
      </c>
      <c r="M947">
        <v>-1</v>
      </c>
      <c r="N947">
        <v>15</v>
      </c>
      <c r="O947">
        <v>2139</v>
      </c>
      <c r="P947">
        <v>2233</v>
      </c>
      <c r="Q947">
        <v>4</v>
      </c>
      <c r="R947">
        <v>2245</v>
      </c>
      <c r="S947">
        <v>2237</v>
      </c>
      <c r="T947">
        <v>-8</v>
      </c>
      <c r="U947">
        <v>0</v>
      </c>
      <c r="V947">
        <v>0</v>
      </c>
      <c r="W947">
        <v>140</v>
      </c>
      <c r="X947">
        <v>133</v>
      </c>
      <c r="Y947">
        <v>114</v>
      </c>
      <c r="Z947">
        <v>909</v>
      </c>
      <c r="AF947" t="str">
        <f t="shared" si="120"/>
        <v>22:37</v>
      </c>
      <c r="AG947" t="str">
        <f t="shared" si="115"/>
        <v>21:24</v>
      </c>
      <c r="AH947" s="5">
        <f t="shared" si="116"/>
        <v>5.0694444444444375E-2</v>
      </c>
      <c r="AI947" t="str">
        <f t="shared" si="121"/>
        <v>Evening</v>
      </c>
      <c r="AJ947" t="str">
        <f t="shared" si="122"/>
        <v>REMOVE</v>
      </c>
      <c r="AK947" t="str">
        <f t="shared" si="117"/>
        <v>Saturday</v>
      </c>
      <c r="AL947" t="str">
        <f t="shared" si="118"/>
        <v>OnTime</v>
      </c>
      <c r="AM947" t="str">
        <f t="shared" si="119"/>
        <v>August</v>
      </c>
    </row>
    <row r="948" spans="1:39" x14ac:dyDescent="0.3">
      <c r="A948" s="1">
        <v>43707</v>
      </c>
      <c r="B948" t="s">
        <v>141</v>
      </c>
      <c r="C948" t="s">
        <v>142</v>
      </c>
      <c r="D948" t="s">
        <v>143</v>
      </c>
      <c r="E948">
        <v>20363</v>
      </c>
      <c r="F948">
        <v>5373</v>
      </c>
      <c r="G948" t="s">
        <v>245</v>
      </c>
      <c r="H948" t="s">
        <v>246</v>
      </c>
      <c r="I948" t="s">
        <v>60</v>
      </c>
      <c r="J948" t="s">
        <v>61</v>
      </c>
      <c r="K948">
        <v>1114</v>
      </c>
      <c r="L948">
        <v>1105</v>
      </c>
      <c r="M948">
        <v>-9</v>
      </c>
      <c r="N948">
        <v>11</v>
      </c>
      <c r="O948">
        <v>1116</v>
      </c>
      <c r="P948">
        <v>1348</v>
      </c>
      <c r="Q948">
        <v>11</v>
      </c>
      <c r="R948">
        <v>1416</v>
      </c>
      <c r="S948">
        <v>1359</v>
      </c>
      <c r="T948">
        <v>-17</v>
      </c>
      <c r="U948">
        <v>0</v>
      </c>
      <c r="V948">
        <v>0</v>
      </c>
      <c r="W948">
        <v>122</v>
      </c>
      <c r="X948">
        <v>114</v>
      </c>
      <c r="Y948">
        <v>92</v>
      </c>
      <c r="Z948">
        <v>694</v>
      </c>
      <c r="AF948" t="str">
        <f t="shared" si="120"/>
        <v>13:59</v>
      </c>
      <c r="AG948" t="str">
        <f t="shared" si="115"/>
        <v>11:05</v>
      </c>
      <c r="AH948" s="5">
        <f t="shared" si="116"/>
        <v>0.12083333333333335</v>
      </c>
      <c r="AI948" t="str">
        <f t="shared" si="121"/>
        <v>Morning</v>
      </c>
      <c r="AJ948" t="str">
        <f t="shared" si="122"/>
        <v>REMOVE</v>
      </c>
      <c r="AK948" t="str">
        <f t="shared" si="117"/>
        <v>Friday</v>
      </c>
      <c r="AL948" t="str">
        <f t="shared" si="118"/>
        <v>OnTime</v>
      </c>
      <c r="AM948" t="str">
        <f t="shared" si="119"/>
        <v>August</v>
      </c>
    </row>
    <row r="949" spans="1:39" x14ac:dyDescent="0.3">
      <c r="A949" s="1">
        <v>43628</v>
      </c>
      <c r="B949" t="s">
        <v>14</v>
      </c>
      <c r="C949" t="s">
        <v>15</v>
      </c>
      <c r="D949" t="s">
        <v>16</v>
      </c>
      <c r="E949">
        <v>19790</v>
      </c>
      <c r="F949">
        <v>1123</v>
      </c>
      <c r="G949" t="s">
        <v>150</v>
      </c>
      <c r="H949" t="s">
        <v>85</v>
      </c>
      <c r="I949" t="s">
        <v>80</v>
      </c>
      <c r="J949" t="s">
        <v>67</v>
      </c>
      <c r="K949">
        <v>610</v>
      </c>
      <c r="L949">
        <v>606</v>
      </c>
      <c r="M949">
        <v>-4</v>
      </c>
      <c r="N949">
        <v>21</v>
      </c>
      <c r="O949">
        <v>627</v>
      </c>
      <c r="P949">
        <v>721</v>
      </c>
      <c r="Q949">
        <v>10</v>
      </c>
      <c r="R949">
        <v>742</v>
      </c>
      <c r="S949">
        <v>731</v>
      </c>
      <c r="T949">
        <v>-11</v>
      </c>
      <c r="U949">
        <v>0</v>
      </c>
      <c r="V949">
        <v>0</v>
      </c>
      <c r="W949">
        <v>152</v>
      </c>
      <c r="X949">
        <v>145</v>
      </c>
      <c r="Y949">
        <v>114</v>
      </c>
      <c r="Z949">
        <v>733</v>
      </c>
      <c r="AF949" t="str">
        <f t="shared" si="120"/>
        <v>07:31</v>
      </c>
      <c r="AG949" t="str">
        <f t="shared" si="115"/>
        <v>06:06</v>
      </c>
      <c r="AH949" s="5">
        <f t="shared" si="116"/>
        <v>5.902777777777779E-2</v>
      </c>
      <c r="AI949" t="str">
        <f t="shared" si="121"/>
        <v>Morning</v>
      </c>
      <c r="AJ949" t="str">
        <f t="shared" si="122"/>
        <v>REMOVE</v>
      </c>
      <c r="AK949" t="str">
        <f t="shared" si="117"/>
        <v>Wednesday</v>
      </c>
      <c r="AL949" t="str">
        <f t="shared" si="118"/>
        <v>OnTime</v>
      </c>
      <c r="AM949" t="str">
        <f t="shared" si="119"/>
        <v>June</v>
      </c>
    </row>
    <row r="950" spans="1:39" x14ac:dyDescent="0.3">
      <c r="A950" s="1">
        <v>44037</v>
      </c>
      <c r="B950" t="s">
        <v>7</v>
      </c>
      <c r="C950" t="s">
        <v>8</v>
      </c>
      <c r="D950" t="s">
        <v>9</v>
      </c>
      <c r="E950">
        <v>19977</v>
      </c>
      <c r="F950">
        <v>597</v>
      </c>
      <c r="G950" t="s">
        <v>103</v>
      </c>
      <c r="H950" t="s">
        <v>104</v>
      </c>
      <c r="I950" t="s">
        <v>80</v>
      </c>
      <c r="J950" t="s">
        <v>67</v>
      </c>
      <c r="K950">
        <v>1131</v>
      </c>
      <c r="L950">
        <v>1123</v>
      </c>
      <c r="M950">
        <v>-8</v>
      </c>
      <c r="N950">
        <v>10</v>
      </c>
      <c r="O950">
        <v>1133</v>
      </c>
      <c r="P950">
        <v>1639</v>
      </c>
      <c r="Q950">
        <v>5</v>
      </c>
      <c r="R950">
        <v>1710</v>
      </c>
      <c r="S950">
        <v>1644</v>
      </c>
      <c r="T950">
        <v>-26</v>
      </c>
      <c r="U950">
        <v>0</v>
      </c>
      <c r="V950">
        <v>0</v>
      </c>
      <c r="W950">
        <v>219</v>
      </c>
      <c r="X950">
        <v>201</v>
      </c>
      <c r="Y950">
        <v>186</v>
      </c>
      <c r="Z950">
        <v>1514</v>
      </c>
      <c r="AF950" t="str">
        <f t="shared" si="120"/>
        <v>16:44</v>
      </c>
      <c r="AG950" t="str">
        <f t="shared" si="115"/>
        <v>11:23</v>
      </c>
      <c r="AH950" s="5">
        <f t="shared" si="116"/>
        <v>0.22291666666666665</v>
      </c>
      <c r="AI950" t="str">
        <f t="shared" si="121"/>
        <v>Morning</v>
      </c>
      <c r="AJ950" t="str">
        <f t="shared" si="122"/>
        <v>REMOVE</v>
      </c>
      <c r="AK950" t="str">
        <f t="shared" si="117"/>
        <v>Saturday</v>
      </c>
      <c r="AL950" t="str">
        <f t="shared" si="118"/>
        <v>OnTime</v>
      </c>
      <c r="AM950" t="str">
        <f t="shared" si="119"/>
        <v>July</v>
      </c>
    </row>
    <row r="951" spans="1:39" x14ac:dyDescent="0.3">
      <c r="A951" s="1">
        <v>44775</v>
      </c>
      <c r="B951" t="s">
        <v>32</v>
      </c>
      <c r="C951" t="s">
        <v>33</v>
      </c>
      <c r="D951" t="s">
        <v>34</v>
      </c>
      <c r="E951">
        <v>19393</v>
      </c>
      <c r="F951">
        <v>3439</v>
      </c>
      <c r="G951" t="s">
        <v>21</v>
      </c>
      <c r="H951" t="s">
        <v>22</v>
      </c>
      <c r="I951" t="s">
        <v>241</v>
      </c>
      <c r="J951" t="s">
        <v>242</v>
      </c>
      <c r="K951">
        <v>1705</v>
      </c>
      <c r="L951">
        <v>1711</v>
      </c>
      <c r="M951">
        <v>6</v>
      </c>
      <c r="N951">
        <v>11</v>
      </c>
      <c r="O951">
        <v>1722</v>
      </c>
      <c r="P951">
        <v>1820</v>
      </c>
      <c r="Q951">
        <v>2</v>
      </c>
      <c r="R951">
        <v>1830</v>
      </c>
      <c r="S951">
        <v>1822</v>
      </c>
      <c r="T951">
        <v>-8</v>
      </c>
      <c r="U951">
        <v>0</v>
      </c>
      <c r="V951">
        <v>0</v>
      </c>
      <c r="W951">
        <v>145</v>
      </c>
      <c r="X951">
        <v>131</v>
      </c>
      <c r="Y951">
        <v>118</v>
      </c>
      <c r="Z951">
        <v>850</v>
      </c>
      <c r="AF951" t="str">
        <f t="shared" si="120"/>
        <v>18:22</v>
      </c>
      <c r="AG951" t="str">
        <f t="shared" si="115"/>
        <v>17:11</v>
      </c>
      <c r="AH951" s="5">
        <f t="shared" si="116"/>
        <v>4.9305555555555491E-2</v>
      </c>
      <c r="AI951" t="str">
        <f t="shared" si="121"/>
        <v>Afternoon</v>
      </c>
      <c r="AJ951" t="str">
        <f t="shared" si="122"/>
        <v>REMOVE</v>
      </c>
      <c r="AK951" t="str">
        <f t="shared" si="117"/>
        <v>Tuesday</v>
      </c>
      <c r="AL951" t="str">
        <f t="shared" si="118"/>
        <v>OnTime</v>
      </c>
      <c r="AM951" t="str">
        <f t="shared" si="119"/>
        <v>August</v>
      </c>
    </row>
    <row r="952" spans="1:39" x14ac:dyDescent="0.3">
      <c r="A952" s="1">
        <v>44689</v>
      </c>
      <c r="B952" t="s">
        <v>81</v>
      </c>
      <c r="C952" t="s">
        <v>82</v>
      </c>
      <c r="D952" t="s">
        <v>83</v>
      </c>
      <c r="E952">
        <v>20409</v>
      </c>
      <c r="F952">
        <v>2474</v>
      </c>
      <c r="G952" t="s">
        <v>86</v>
      </c>
      <c r="H952" t="s">
        <v>87</v>
      </c>
      <c r="I952" t="s">
        <v>84</v>
      </c>
      <c r="J952" t="s">
        <v>85</v>
      </c>
      <c r="K952">
        <v>1100</v>
      </c>
      <c r="L952">
        <v>1114</v>
      </c>
      <c r="M952">
        <v>14</v>
      </c>
      <c r="N952">
        <v>12</v>
      </c>
      <c r="O952">
        <v>1126</v>
      </c>
      <c r="P952">
        <v>1256</v>
      </c>
      <c r="Q952">
        <v>15</v>
      </c>
      <c r="R952">
        <v>1255</v>
      </c>
      <c r="S952">
        <v>1311</v>
      </c>
      <c r="T952">
        <v>16</v>
      </c>
      <c r="U952">
        <v>0</v>
      </c>
      <c r="V952">
        <v>0</v>
      </c>
      <c r="W952">
        <v>115</v>
      </c>
      <c r="X952">
        <v>117</v>
      </c>
      <c r="Y952">
        <v>90</v>
      </c>
      <c r="Z952">
        <v>636</v>
      </c>
      <c r="AA952">
        <v>10</v>
      </c>
      <c r="AB952">
        <v>0</v>
      </c>
      <c r="AC952">
        <v>2</v>
      </c>
      <c r="AD952">
        <v>0</v>
      </c>
      <c r="AE952">
        <v>4</v>
      </c>
      <c r="AF952" t="str">
        <f t="shared" si="120"/>
        <v>13:11</v>
      </c>
      <c r="AG952" t="str">
        <f t="shared" si="115"/>
        <v>11:14</v>
      </c>
      <c r="AH952" s="5">
        <f t="shared" si="116"/>
        <v>8.1250000000000044E-2</v>
      </c>
      <c r="AI952" t="str">
        <f t="shared" si="121"/>
        <v>Morning</v>
      </c>
      <c r="AJ952" t="str">
        <f t="shared" si="122"/>
        <v>KEEP</v>
      </c>
      <c r="AK952" t="str">
        <f t="shared" si="117"/>
        <v>Sunday</v>
      </c>
      <c r="AL952" t="str">
        <f t="shared" si="118"/>
        <v>Delayed</v>
      </c>
      <c r="AM952" t="str">
        <f t="shared" si="119"/>
        <v>May</v>
      </c>
    </row>
    <row r="953" spans="1:39" x14ac:dyDescent="0.3">
      <c r="A953" s="1">
        <v>44093</v>
      </c>
      <c r="B953" t="s">
        <v>122</v>
      </c>
      <c r="C953" t="s">
        <v>123</v>
      </c>
      <c r="D953" t="s">
        <v>124</v>
      </c>
      <c r="E953">
        <v>20304</v>
      </c>
      <c r="F953">
        <v>5424</v>
      </c>
      <c r="G953" t="s">
        <v>331</v>
      </c>
      <c r="H953" t="s">
        <v>332</v>
      </c>
      <c r="I953" t="s">
        <v>21</v>
      </c>
      <c r="J953" t="s">
        <v>22</v>
      </c>
      <c r="K953">
        <v>944</v>
      </c>
      <c r="L953">
        <v>935</v>
      </c>
      <c r="M953">
        <v>-9</v>
      </c>
      <c r="N953">
        <v>35</v>
      </c>
      <c r="O953">
        <v>1010</v>
      </c>
      <c r="P953">
        <v>1026</v>
      </c>
      <c r="Q953">
        <v>8</v>
      </c>
      <c r="R953">
        <v>1035</v>
      </c>
      <c r="S953">
        <v>1034</v>
      </c>
      <c r="T953">
        <v>-1</v>
      </c>
      <c r="U953">
        <v>0</v>
      </c>
      <c r="V953">
        <v>0</v>
      </c>
      <c r="W953">
        <v>111</v>
      </c>
      <c r="X953">
        <v>119</v>
      </c>
      <c r="Y953">
        <v>76</v>
      </c>
      <c r="Z953">
        <v>483</v>
      </c>
      <c r="AF953" t="str">
        <f t="shared" si="120"/>
        <v>10:34</v>
      </c>
      <c r="AG953" t="str">
        <f t="shared" si="115"/>
        <v>09:35</v>
      </c>
      <c r="AH953" s="5">
        <f t="shared" si="116"/>
        <v>4.0972222222222188E-2</v>
      </c>
      <c r="AI953" t="str">
        <f t="shared" si="121"/>
        <v>Morning</v>
      </c>
      <c r="AJ953" t="str">
        <f t="shared" si="122"/>
        <v>REMOVE</v>
      </c>
      <c r="AK953" t="str">
        <f t="shared" si="117"/>
        <v>Saturday</v>
      </c>
      <c r="AL953" t="str">
        <f t="shared" si="118"/>
        <v>OnTime</v>
      </c>
      <c r="AM953" t="str">
        <f t="shared" si="119"/>
        <v>September</v>
      </c>
    </row>
    <row r="954" spans="1:39" x14ac:dyDescent="0.3">
      <c r="A954" s="1">
        <v>45124</v>
      </c>
      <c r="B954" t="s">
        <v>122</v>
      </c>
      <c r="C954" t="s">
        <v>123</v>
      </c>
      <c r="D954" t="s">
        <v>124</v>
      </c>
      <c r="E954">
        <v>20304</v>
      </c>
      <c r="F954">
        <v>4048</v>
      </c>
      <c r="G954" t="s">
        <v>120</v>
      </c>
      <c r="H954" t="s">
        <v>121</v>
      </c>
      <c r="I954" t="s">
        <v>376</v>
      </c>
      <c r="J954" t="s">
        <v>377</v>
      </c>
      <c r="K954">
        <v>1059</v>
      </c>
      <c r="L954">
        <v>1056</v>
      </c>
      <c r="M954">
        <v>-3</v>
      </c>
      <c r="N954">
        <v>13</v>
      </c>
      <c r="O954">
        <v>1109</v>
      </c>
      <c r="P954">
        <v>1137</v>
      </c>
      <c r="Q954">
        <v>7</v>
      </c>
      <c r="R954">
        <v>1152</v>
      </c>
      <c r="S954">
        <v>1144</v>
      </c>
      <c r="T954">
        <v>-8</v>
      </c>
      <c r="U954">
        <v>0</v>
      </c>
      <c r="V954">
        <v>0</v>
      </c>
      <c r="W954">
        <v>113</v>
      </c>
      <c r="X954">
        <v>108</v>
      </c>
      <c r="Y954">
        <v>88</v>
      </c>
      <c r="Z954">
        <v>525</v>
      </c>
      <c r="AF954" t="str">
        <f t="shared" si="120"/>
        <v>11:44</v>
      </c>
      <c r="AG954" t="str">
        <f t="shared" si="115"/>
        <v>10:56</v>
      </c>
      <c r="AH954" s="5">
        <f t="shared" si="116"/>
        <v>3.3333333333333326E-2</v>
      </c>
      <c r="AI954" t="str">
        <f t="shared" si="121"/>
        <v>Morning</v>
      </c>
      <c r="AJ954" t="str">
        <f t="shared" si="122"/>
        <v>REMOVE</v>
      </c>
      <c r="AK954" t="str">
        <f t="shared" si="117"/>
        <v>Monday</v>
      </c>
      <c r="AL954" t="str">
        <f t="shared" si="118"/>
        <v>OnTime</v>
      </c>
      <c r="AM954" t="str">
        <f t="shared" si="119"/>
        <v>July</v>
      </c>
    </row>
    <row r="955" spans="1:39" x14ac:dyDescent="0.3">
      <c r="A955" s="1">
        <v>43938</v>
      </c>
      <c r="B955" t="s">
        <v>94</v>
      </c>
      <c r="C955" t="s">
        <v>95</v>
      </c>
      <c r="D955" t="s">
        <v>96</v>
      </c>
      <c r="E955">
        <v>20397</v>
      </c>
      <c r="F955">
        <v>5158</v>
      </c>
      <c r="G955" t="s">
        <v>97</v>
      </c>
      <c r="H955" t="s">
        <v>98</v>
      </c>
      <c r="I955" t="s">
        <v>444</v>
      </c>
      <c r="J955" t="s">
        <v>445</v>
      </c>
      <c r="K955">
        <v>1259</v>
      </c>
      <c r="L955">
        <v>0</v>
      </c>
      <c r="M955">
        <v>0</v>
      </c>
      <c r="R955">
        <v>1411</v>
      </c>
      <c r="S955">
        <v>0</v>
      </c>
      <c r="T955">
        <v>0</v>
      </c>
      <c r="U955">
        <v>1</v>
      </c>
      <c r="V955">
        <v>0</v>
      </c>
      <c r="W955">
        <v>132</v>
      </c>
      <c r="Z955">
        <v>640</v>
      </c>
      <c r="AF955" t="str">
        <f t="shared" si="120"/>
        <v>00:00</v>
      </c>
      <c r="AG955" t="str">
        <f t="shared" si="115"/>
        <v>00:00</v>
      </c>
      <c r="AH955" s="5">
        <f t="shared" si="116"/>
        <v>0</v>
      </c>
      <c r="AI955" t="str">
        <f t="shared" si="121"/>
        <v>Night</v>
      </c>
      <c r="AJ955" t="str">
        <f t="shared" si="122"/>
        <v>KEEP</v>
      </c>
      <c r="AK955" t="str">
        <f t="shared" si="117"/>
        <v>Friday</v>
      </c>
      <c r="AL955" t="str">
        <f t="shared" si="118"/>
        <v>OnTime</v>
      </c>
      <c r="AM955" t="str">
        <f t="shared" si="119"/>
        <v>April</v>
      </c>
    </row>
    <row r="956" spans="1:39" x14ac:dyDescent="0.3">
      <c r="A956" s="1">
        <v>44925</v>
      </c>
      <c r="B956" t="s">
        <v>14</v>
      </c>
      <c r="C956" t="s">
        <v>15</v>
      </c>
      <c r="D956" t="s">
        <v>16</v>
      </c>
      <c r="E956">
        <v>19790</v>
      </c>
      <c r="F956">
        <v>2608</v>
      </c>
      <c r="G956" t="s">
        <v>178</v>
      </c>
      <c r="H956" t="s">
        <v>179</v>
      </c>
      <c r="I956" t="s">
        <v>17</v>
      </c>
      <c r="J956" t="s">
        <v>18</v>
      </c>
      <c r="K956">
        <v>1850</v>
      </c>
      <c r="L956">
        <v>1845</v>
      </c>
      <c r="M956">
        <v>-5</v>
      </c>
      <c r="N956">
        <v>18</v>
      </c>
      <c r="O956">
        <v>1903</v>
      </c>
      <c r="P956">
        <v>2028</v>
      </c>
      <c r="Q956">
        <v>12</v>
      </c>
      <c r="R956">
        <v>2045</v>
      </c>
      <c r="S956">
        <v>2040</v>
      </c>
      <c r="T956">
        <v>-5</v>
      </c>
      <c r="U956">
        <v>0</v>
      </c>
      <c r="V956">
        <v>0</v>
      </c>
      <c r="W956">
        <v>175</v>
      </c>
      <c r="X956">
        <v>175</v>
      </c>
      <c r="Y956">
        <v>145</v>
      </c>
      <c r="Z956">
        <v>980</v>
      </c>
      <c r="AF956" t="str">
        <f t="shared" si="120"/>
        <v>20:40</v>
      </c>
      <c r="AG956" t="str">
        <f t="shared" si="115"/>
        <v>18:45</v>
      </c>
      <c r="AH956" s="5">
        <f t="shared" si="116"/>
        <v>7.986111111111116E-2</v>
      </c>
      <c r="AI956" t="str">
        <f t="shared" si="121"/>
        <v>Evening</v>
      </c>
      <c r="AJ956" t="str">
        <f t="shared" si="122"/>
        <v>REMOVE</v>
      </c>
      <c r="AK956" t="str">
        <f t="shared" si="117"/>
        <v>Friday</v>
      </c>
      <c r="AL956" t="str">
        <f t="shared" si="118"/>
        <v>OnTime</v>
      </c>
      <c r="AM956" t="str">
        <f t="shared" si="119"/>
        <v>December</v>
      </c>
    </row>
    <row r="957" spans="1:39" x14ac:dyDescent="0.3">
      <c r="A957" s="1">
        <v>44125</v>
      </c>
      <c r="B957" t="s">
        <v>39</v>
      </c>
      <c r="C957" t="s">
        <v>40</v>
      </c>
      <c r="D957" t="s">
        <v>41</v>
      </c>
      <c r="E957">
        <v>19805</v>
      </c>
      <c r="F957">
        <v>1317</v>
      </c>
      <c r="G957" t="s">
        <v>30</v>
      </c>
      <c r="H957" t="s">
        <v>31</v>
      </c>
      <c r="I957" t="s">
        <v>60</v>
      </c>
      <c r="J957" t="s">
        <v>61</v>
      </c>
      <c r="K957">
        <v>1225</v>
      </c>
      <c r="L957">
        <v>1226</v>
      </c>
      <c r="M957">
        <v>1</v>
      </c>
      <c r="N957">
        <v>9</v>
      </c>
      <c r="O957">
        <v>1235</v>
      </c>
      <c r="P957">
        <v>1516</v>
      </c>
      <c r="Q957">
        <v>8</v>
      </c>
      <c r="R957">
        <v>1536</v>
      </c>
      <c r="S957">
        <v>1524</v>
      </c>
      <c r="T957">
        <v>-12</v>
      </c>
      <c r="U957">
        <v>0</v>
      </c>
      <c r="V957">
        <v>0</v>
      </c>
      <c r="W957">
        <v>131</v>
      </c>
      <c r="X957">
        <v>118</v>
      </c>
      <c r="Y957">
        <v>101</v>
      </c>
      <c r="Z957">
        <v>731</v>
      </c>
      <c r="AF957" t="str">
        <f t="shared" si="120"/>
        <v>15:24</v>
      </c>
      <c r="AG957" t="str">
        <f t="shared" si="115"/>
        <v>12:26</v>
      </c>
      <c r="AH957" s="5">
        <f t="shared" si="116"/>
        <v>0.12361111111111112</v>
      </c>
      <c r="AI957" t="str">
        <f t="shared" si="121"/>
        <v>Afternoon</v>
      </c>
      <c r="AJ957" t="str">
        <f t="shared" si="122"/>
        <v>REMOVE</v>
      </c>
      <c r="AK957" t="str">
        <f t="shared" si="117"/>
        <v>Wednesday</v>
      </c>
      <c r="AL957" t="str">
        <f t="shared" si="118"/>
        <v>OnTime</v>
      </c>
      <c r="AM957" t="str">
        <f t="shared" si="119"/>
        <v>October</v>
      </c>
    </row>
    <row r="958" spans="1:39" x14ac:dyDescent="0.3">
      <c r="A958" s="1">
        <v>45115</v>
      </c>
      <c r="B958" t="s">
        <v>39</v>
      </c>
      <c r="C958" t="s">
        <v>40</v>
      </c>
      <c r="D958" t="s">
        <v>41</v>
      </c>
      <c r="E958">
        <v>19805</v>
      </c>
      <c r="F958">
        <v>1563</v>
      </c>
      <c r="G958" t="s">
        <v>30</v>
      </c>
      <c r="H958" t="s">
        <v>31</v>
      </c>
      <c r="I958" t="s">
        <v>500</v>
      </c>
      <c r="J958" t="s">
        <v>501</v>
      </c>
      <c r="K958">
        <v>1940</v>
      </c>
      <c r="L958">
        <v>1934</v>
      </c>
      <c r="M958">
        <v>-6</v>
      </c>
      <c r="N958">
        <v>16</v>
      </c>
      <c r="O958">
        <v>1950</v>
      </c>
      <c r="P958">
        <v>2052</v>
      </c>
      <c r="Q958">
        <v>3</v>
      </c>
      <c r="R958">
        <v>2111</v>
      </c>
      <c r="S958">
        <v>2055</v>
      </c>
      <c r="T958">
        <v>-16</v>
      </c>
      <c r="U958">
        <v>0</v>
      </c>
      <c r="V958">
        <v>0</v>
      </c>
      <c r="W958">
        <v>211</v>
      </c>
      <c r="X958">
        <v>201</v>
      </c>
      <c r="Y958">
        <v>182</v>
      </c>
      <c r="Z958">
        <v>1430</v>
      </c>
      <c r="AF958" t="str">
        <f t="shared" si="120"/>
        <v>20:55</v>
      </c>
      <c r="AG958" t="str">
        <f t="shared" si="115"/>
        <v>19:34</v>
      </c>
      <c r="AH958" s="5">
        <f t="shared" si="116"/>
        <v>5.6250000000000022E-2</v>
      </c>
      <c r="AI958" t="str">
        <f t="shared" si="121"/>
        <v>Evening</v>
      </c>
      <c r="AJ958" t="str">
        <f t="shared" si="122"/>
        <v>REMOVE</v>
      </c>
      <c r="AK958" t="str">
        <f t="shared" si="117"/>
        <v>Saturday</v>
      </c>
      <c r="AL958" t="str">
        <f t="shared" si="118"/>
        <v>OnTime</v>
      </c>
      <c r="AM958" t="str">
        <f t="shared" si="119"/>
        <v>July</v>
      </c>
    </row>
    <row r="959" spans="1:39" x14ac:dyDescent="0.3">
      <c r="A959" s="1">
        <v>43996</v>
      </c>
      <c r="B959" t="s">
        <v>39</v>
      </c>
      <c r="C959" t="s">
        <v>40</v>
      </c>
      <c r="D959" t="s">
        <v>41</v>
      </c>
      <c r="E959">
        <v>19805</v>
      </c>
      <c r="F959">
        <v>1849</v>
      </c>
      <c r="G959" t="s">
        <v>97</v>
      </c>
      <c r="H959" t="s">
        <v>98</v>
      </c>
      <c r="I959" t="s">
        <v>28</v>
      </c>
      <c r="J959" t="s">
        <v>29</v>
      </c>
      <c r="K959">
        <v>915</v>
      </c>
      <c r="L959">
        <v>906</v>
      </c>
      <c r="M959">
        <v>-9</v>
      </c>
      <c r="N959">
        <v>13</v>
      </c>
      <c r="O959">
        <v>919</v>
      </c>
      <c r="P959">
        <v>1028</v>
      </c>
      <c r="Q959">
        <v>11</v>
      </c>
      <c r="R959">
        <v>1056</v>
      </c>
      <c r="S959">
        <v>1039</v>
      </c>
      <c r="T959">
        <v>-17</v>
      </c>
      <c r="U959">
        <v>0</v>
      </c>
      <c r="V959">
        <v>0</v>
      </c>
      <c r="W959">
        <v>101</v>
      </c>
      <c r="X959">
        <v>93</v>
      </c>
      <c r="Y959">
        <v>69</v>
      </c>
      <c r="Z959">
        <v>468</v>
      </c>
      <c r="AF959" t="str">
        <f t="shared" si="120"/>
        <v>10:39</v>
      </c>
      <c r="AG959" t="str">
        <f t="shared" si="115"/>
        <v>09:06</v>
      </c>
      <c r="AH959" s="5">
        <f t="shared" si="116"/>
        <v>6.4583333333333326E-2</v>
      </c>
      <c r="AI959" t="str">
        <f t="shared" si="121"/>
        <v>Morning</v>
      </c>
      <c r="AJ959" t="str">
        <f t="shared" si="122"/>
        <v>REMOVE</v>
      </c>
      <c r="AK959" t="str">
        <f t="shared" si="117"/>
        <v>Sunday</v>
      </c>
      <c r="AL959" t="str">
        <f t="shared" si="118"/>
        <v>OnTime</v>
      </c>
      <c r="AM959" t="str">
        <f t="shared" si="119"/>
        <v>June</v>
      </c>
    </row>
    <row r="960" spans="1:39" x14ac:dyDescent="0.3">
      <c r="A960" s="1">
        <v>44407</v>
      </c>
      <c r="B960" t="s">
        <v>32</v>
      </c>
      <c r="C960" t="s">
        <v>33</v>
      </c>
      <c r="D960" t="s">
        <v>34</v>
      </c>
      <c r="E960">
        <v>19393</v>
      </c>
      <c r="F960">
        <v>2289</v>
      </c>
      <c r="G960" t="s">
        <v>60</v>
      </c>
      <c r="H960" t="s">
        <v>61</v>
      </c>
      <c r="I960" t="s">
        <v>66</v>
      </c>
      <c r="J960" t="s">
        <v>67</v>
      </c>
      <c r="K960">
        <v>835</v>
      </c>
      <c r="L960">
        <v>837</v>
      </c>
      <c r="M960">
        <v>2</v>
      </c>
      <c r="N960">
        <v>14</v>
      </c>
      <c r="O960">
        <v>851</v>
      </c>
      <c r="P960">
        <v>923</v>
      </c>
      <c r="Q960">
        <v>3</v>
      </c>
      <c r="R960">
        <v>935</v>
      </c>
      <c r="S960">
        <v>926</v>
      </c>
      <c r="T960">
        <v>-9</v>
      </c>
      <c r="U960">
        <v>0</v>
      </c>
      <c r="V960">
        <v>0</v>
      </c>
      <c r="W960">
        <v>120</v>
      </c>
      <c r="X960">
        <v>109</v>
      </c>
      <c r="Y960">
        <v>92</v>
      </c>
      <c r="Z960">
        <v>591</v>
      </c>
      <c r="AF960" t="str">
        <f t="shared" si="120"/>
        <v>09:26</v>
      </c>
      <c r="AG960" t="str">
        <f t="shared" ref="AG960:AG1023" si="123">TEXT(INT(L960/100),"00") &amp; ":" &amp; TEXT(MOD(L960,100),"00")</f>
        <v>08:37</v>
      </c>
      <c r="AH960" s="5">
        <f t="shared" ref="AH960:AH1023" si="124">AF960-AG960</f>
        <v>3.4027777777777768E-2</v>
      </c>
      <c r="AI960" t="str">
        <f t="shared" si="121"/>
        <v>Morning</v>
      </c>
      <c r="AJ960" t="str">
        <f t="shared" si="122"/>
        <v>REMOVE</v>
      </c>
      <c r="AK960" t="str">
        <f t="shared" si="117"/>
        <v>Friday</v>
      </c>
      <c r="AL960" t="str">
        <f t="shared" si="118"/>
        <v>OnTime</v>
      </c>
      <c r="AM960" t="str">
        <f t="shared" si="119"/>
        <v>July</v>
      </c>
    </row>
    <row r="961" spans="1:39" x14ac:dyDescent="0.3">
      <c r="A961" s="1">
        <v>44446</v>
      </c>
      <c r="B961" t="s">
        <v>94</v>
      </c>
      <c r="C961" t="s">
        <v>95</v>
      </c>
      <c r="D961" t="s">
        <v>96</v>
      </c>
      <c r="E961">
        <v>20397</v>
      </c>
      <c r="F961">
        <v>5111</v>
      </c>
      <c r="G961" t="s">
        <v>97</v>
      </c>
      <c r="H961" t="s">
        <v>98</v>
      </c>
      <c r="I961" t="s">
        <v>271</v>
      </c>
      <c r="J961" t="s">
        <v>272</v>
      </c>
      <c r="K961">
        <v>1305</v>
      </c>
      <c r="L961">
        <v>1300</v>
      </c>
      <c r="M961">
        <v>-5</v>
      </c>
      <c r="N961">
        <v>20</v>
      </c>
      <c r="O961">
        <v>1320</v>
      </c>
      <c r="P961">
        <v>1338</v>
      </c>
      <c r="Q961">
        <v>2</v>
      </c>
      <c r="R961">
        <v>1355</v>
      </c>
      <c r="S961">
        <v>1340</v>
      </c>
      <c r="T961">
        <v>-15</v>
      </c>
      <c r="U961">
        <v>0</v>
      </c>
      <c r="V961">
        <v>0</v>
      </c>
      <c r="W961">
        <v>110</v>
      </c>
      <c r="X961">
        <v>100</v>
      </c>
      <c r="Y961">
        <v>78</v>
      </c>
      <c r="Z961">
        <v>526</v>
      </c>
      <c r="AF961" t="str">
        <f t="shared" si="120"/>
        <v>13:40</v>
      </c>
      <c r="AG961" t="str">
        <f t="shared" si="123"/>
        <v>13:00</v>
      </c>
      <c r="AH961" s="5">
        <f t="shared" si="124"/>
        <v>2.777777777777779E-2</v>
      </c>
      <c r="AI961" t="str">
        <f t="shared" si="121"/>
        <v>Afternoon</v>
      </c>
      <c r="AJ961" t="str">
        <f t="shared" si="122"/>
        <v>REMOVE</v>
      </c>
      <c r="AK961" t="str">
        <f t="shared" si="117"/>
        <v>Tuesday</v>
      </c>
      <c r="AL961" t="str">
        <f t="shared" si="118"/>
        <v>OnTime</v>
      </c>
      <c r="AM961" t="str">
        <f t="shared" si="119"/>
        <v>September</v>
      </c>
    </row>
    <row r="962" spans="1:39" x14ac:dyDescent="0.3">
      <c r="A962" s="1">
        <v>43659</v>
      </c>
      <c r="B962" t="s">
        <v>141</v>
      </c>
      <c r="C962" t="s">
        <v>142</v>
      </c>
      <c r="D962" t="s">
        <v>143</v>
      </c>
      <c r="E962">
        <v>20363</v>
      </c>
      <c r="F962">
        <v>3427</v>
      </c>
      <c r="G962" t="s">
        <v>99</v>
      </c>
      <c r="H962" t="s">
        <v>43</v>
      </c>
      <c r="I962" t="s">
        <v>84</v>
      </c>
      <c r="J962" t="s">
        <v>85</v>
      </c>
      <c r="K962">
        <v>1930</v>
      </c>
      <c r="L962">
        <v>1926</v>
      </c>
      <c r="M962">
        <v>-4</v>
      </c>
      <c r="N962">
        <v>54</v>
      </c>
      <c r="O962">
        <v>2020</v>
      </c>
      <c r="P962">
        <v>2111</v>
      </c>
      <c r="Q962">
        <v>10</v>
      </c>
      <c r="R962">
        <v>2100</v>
      </c>
      <c r="S962">
        <v>2121</v>
      </c>
      <c r="T962">
        <v>21</v>
      </c>
      <c r="U962">
        <v>0</v>
      </c>
      <c r="V962">
        <v>0</v>
      </c>
      <c r="W962">
        <v>90</v>
      </c>
      <c r="X962">
        <v>115</v>
      </c>
      <c r="Y962">
        <v>51</v>
      </c>
      <c r="Z962">
        <v>228</v>
      </c>
      <c r="AA962">
        <v>0</v>
      </c>
      <c r="AB962">
        <v>0</v>
      </c>
      <c r="AC962">
        <v>21</v>
      </c>
      <c r="AD962">
        <v>0</v>
      </c>
      <c r="AE962">
        <v>0</v>
      </c>
      <c r="AF962" t="str">
        <f t="shared" si="120"/>
        <v>21:21</v>
      </c>
      <c r="AG962" t="str">
        <f t="shared" si="123"/>
        <v>19:26</v>
      </c>
      <c r="AH962" s="5">
        <f t="shared" si="124"/>
        <v>7.9861111111111049E-2</v>
      </c>
      <c r="AI962" t="str">
        <f t="shared" si="121"/>
        <v>Evening</v>
      </c>
      <c r="AJ962" t="str">
        <f t="shared" si="122"/>
        <v>REMOVE</v>
      </c>
      <c r="AK962" t="str">
        <f t="shared" si="117"/>
        <v>Saturday</v>
      </c>
      <c r="AL962" t="str">
        <f t="shared" si="118"/>
        <v>Delayed</v>
      </c>
      <c r="AM962" t="str">
        <f t="shared" si="119"/>
        <v>July</v>
      </c>
    </row>
    <row r="963" spans="1:39" x14ac:dyDescent="0.3">
      <c r="A963" s="1">
        <v>44708</v>
      </c>
      <c r="B963" t="s">
        <v>14</v>
      </c>
      <c r="C963" t="s">
        <v>15</v>
      </c>
      <c r="D963" t="s">
        <v>16</v>
      </c>
      <c r="E963">
        <v>19790</v>
      </c>
      <c r="F963">
        <v>479</v>
      </c>
      <c r="G963" t="s">
        <v>169</v>
      </c>
      <c r="H963" t="s">
        <v>170</v>
      </c>
      <c r="I963" t="s">
        <v>60</v>
      </c>
      <c r="J963" t="s">
        <v>61</v>
      </c>
      <c r="K963">
        <v>1336</v>
      </c>
      <c r="L963">
        <v>1401</v>
      </c>
      <c r="M963">
        <v>25</v>
      </c>
      <c r="N963">
        <v>11</v>
      </c>
      <c r="O963">
        <v>1412</v>
      </c>
      <c r="P963">
        <v>1526</v>
      </c>
      <c r="Q963">
        <v>4</v>
      </c>
      <c r="R963">
        <v>1520</v>
      </c>
      <c r="S963">
        <v>1530</v>
      </c>
      <c r="T963">
        <v>10</v>
      </c>
      <c r="U963">
        <v>0</v>
      </c>
      <c r="V963">
        <v>0</v>
      </c>
      <c r="W963">
        <v>104</v>
      </c>
      <c r="X963">
        <v>89</v>
      </c>
      <c r="Y963">
        <v>74</v>
      </c>
      <c r="Z963">
        <v>515</v>
      </c>
      <c r="AF963" t="str">
        <f t="shared" si="120"/>
        <v>15:30</v>
      </c>
      <c r="AG963" t="str">
        <f t="shared" si="123"/>
        <v>14:01</v>
      </c>
      <c r="AH963" s="5">
        <f t="shared" si="124"/>
        <v>6.1805555555555558E-2</v>
      </c>
      <c r="AI963" t="str">
        <f t="shared" si="121"/>
        <v>Afternoon</v>
      </c>
      <c r="AJ963" t="str">
        <f t="shared" si="122"/>
        <v>KEEP</v>
      </c>
      <c r="AK963" t="str">
        <f t="shared" ref="AK963:AK1026" si="125">TEXT(A963, "dddd")</f>
        <v>Friday</v>
      </c>
      <c r="AL963" t="str">
        <f t="shared" ref="AL963:AL1026" si="126">IF(T963&gt; 15, "Delayed", "OnTime")</f>
        <v>OnTime</v>
      </c>
      <c r="AM963" t="str">
        <f t="shared" ref="AM963:AM1026" si="127">TEXT(A963, "mmmm")</f>
        <v>May</v>
      </c>
    </row>
    <row r="964" spans="1:39" x14ac:dyDescent="0.3">
      <c r="A964" s="1">
        <v>44203</v>
      </c>
      <c r="B964" t="s">
        <v>122</v>
      </c>
      <c r="C964" t="s">
        <v>123</v>
      </c>
      <c r="D964" t="s">
        <v>124</v>
      </c>
      <c r="E964">
        <v>20304</v>
      </c>
      <c r="F964">
        <v>2983</v>
      </c>
      <c r="G964" t="s">
        <v>446</v>
      </c>
      <c r="H964" t="s">
        <v>447</v>
      </c>
      <c r="I964" t="s">
        <v>30</v>
      </c>
      <c r="J964" t="s">
        <v>31</v>
      </c>
      <c r="K964">
        <v>1015</v>
      </c>
      <c r="L964">
        <v>1004</v>
      </c>
      <c r="M964">
        <v>-11</v>
      </c>
      <c r="N964">
        <v>34</v>
      </c>
      <c r="O964">
        <v>1038</v>
      </c>
      <c r="P964">
        <v>1123</v>
      </c>
      <c r="Q964">
        <v>11</v>
      </c>
      <c r="R964">
        <v>1132</v>
      </c>
      <c r="S964">
        <v>1134</v>
      </c>
      <c r="T964">
        <v>2</v>
      </c>
      <c r="U964">
        <v>0</v>
      </c>
      <c r="V964">
        <v>0</v>
      </c>
      <c r="W964">
        <v>77</v>
      </c>
      <c r="X964">
        <v>90</v>
      </c>
      <c r="Y964">
        <v>45</v>
      </c>
      <c r="Z964">
        <v>190</v>
      </c>
      <c r="AF964" t="str">
        <f t="shared" si="120"/>
        <v>11:34</v>
      </c>
      <c r="AG964" t="str">
        <f t="shared" si="123"/>
        <v>10:04</v>
      </c>
      <c r="AH964" s="5">
        <f t="shared" si="124"/>
        <v>6.25E-2</v>
      </c>
      <c r="AI964" t="str">
        <f t="shared" si="121"/>
        <v>Morning</v>
      </c>
      <c r="AJ964" t="str">
        <f t="shared" si="122"/>
        <v>REMOVE</v>
      </c>
      <c r="AK964" t="str">
        <f t="shared" si="125"/>
        <v>Thursday</v>
      </c>
      <c r="AL964" t="str">
        <f t="shared" si="126"/>
        <v>OnTime</v>
      </c>
      <c r="AM964" t="str">
        <f t="shared" si="127"/>
        <v>January</v>
      </c>
    </row>
    <row r="965" spans="1:39" x14ac:dyDescent="0.3">
      <c r="A965" s="1">
        <v>45079</v>
      </c>
      <c r="B965" t="s">
        <v>39</v>
      </c>
      <c r="C965" t="s">
        <v>40</v>
      </c>
      <c r="D965" t="s">
        <v>41</v>
      </c>
      <c r="E965">
        <v>19805</v>
      </c>
      <c r="F965">
        <v>332</v>
      </c>
      <c r="G965" t="s">
        <v>178</v>
      </c>
      <c r="H965" t="s">
        <v>179</v>
      </c>
      <c r="I965" t="s">
        <v>133</v>
      </c>
      <c r="J965" t="s">
        <v>134</v>
      </c>
      <c r="K965">
        <v>653</v>
      </c>
      <c r="L965">
        <v>644</v>
      </c>
      <c r="M965">
        <v>-9</v>
      </c>
      <c r="N965">
        <v>13</v>
      </c>
      <c r="O965">
        <v>657</v>
      </c>
      <c r="P965">
        <v>910</v>
      </c>
      <c r="Q965">
        <v>4</v>
      </c>
      <c r="R965">
        <v>932</v>
      </c>
      <c r="S965">
        <v>914</v>
      </c>
      <c r="T965">
        <v>-18</v>
      </c>
      <c r="U965">
        <v>0</v>
      </c>
      <c r="V965">
        <v>0</v>
      </c>
      <c r="W965">
        <v>159</v>
      </c>
      <c r="X965">
        <v>150</v>
      </c>
      <c r="Y965">
        <v>133</v>
      </c>
      <c r="Z965">
        <v>920</v>
      </c>
      <c r="AF965" t="str">
        <f t="shared" si="120"/>
        <v>09:14</v>
      </c>
      <c r="AG965" t="str">
        <f t="shared" si="123"/>
        <v>06:44</v>
      </c>
      <c r="AH965" s="5">
        <f t="shared" si="124"/>
        <v>0.10416666666666669</v>
      </c>
      <c r="AI965" t="str">
        <f t="shared" si="121"/>
        <v>Morning</v>
      </c>
      <c r="AJ965" t="str">
        <f t="shared" si="122"/>
        <v>REMOVE</v>
      </c>
      <c r="AK965" t="str">
        <f t="shared" si="125"/>
        <v>Friday</v>
      </c>
      <c r="AL965" t="str">
        <f t="shared" si="126"/>
        <v>OnTime</v>
      </c>
      <c r="AM965" t="str">
        <f t="shared" si="127"/>
        <v>June</v>
      </c>
    </row>
    <row r="966" spans="1:39" x14ac:dyDescent="0.3">
      <c r="A966" s="1">
        <v>44821</v>
      </c>
      <c r="B966" t="s">
        <v>14</v>
      </c>
      <c r="C966" t="s">
        <v>15</v>
      </c>
      <c r="D966" t="s">
        <v>16</v>
      </c>
      <c r="E966">
        <v>19790</v>
      </c>
      <c r="F966">
        <v>664</v>
      </c>
      <c r="G966" t="s">
        <v>60</v>
      </c>
      <c r="H966" t="s">
        <v>61</v>
      </c>
      <c r="I966" t="s">
        <v>80</v>
      </c>
      <c r="J966" t="s">
        <v>67</v>
      </c>
      <c r="K966">
        <v>1830</v>
      </c>
      <c r="L966">
        <v>1826</v>
      </c>
      <c r="M966">
        <v>-4</v>
      </c>
      <c r="N966">
        <v>9</v>
      </c>
      <c r="O966">
        <v>1835</v>
      </c>
      <c r="P966">
        <v>1902</v>
      </c>
      <c r="Q966">
        <v>10</v>
      </c>
      <c r="R966">
        <v>1938</v>
      </c>
      <c r="S966">
        <v>1912</v>
      </c>
      <c r="T966">
        <v>-26</v>
      </c>
      <c r="U966">
        <v>0</v>
      </c>
      <c r="V966">
        <v>0</v>
      </c>
      <c r="W966">
        <v>128</v>
      </c>
      <c r="X966">
        <v>106</v>
      </c>
      <c r="Y966">
        <v>87</v>
      </c>
      <c r="Z966">
        <v>606</v>
      </c>
      <c r="AF966" t="str">
        <f t="shared" si="120"/>
        <v>19:12</v>
      </c>
      <c r="AG966" t="str">
        <f t="shared" si="123"/>
        <v>18:26</v>
      </c>
      <c r="AH966" s="5">
        <f t="shared" si="124"/>
        <v>3.1944444444444442E-2</v>
      </c>
      <c r="AI966" t="str">
        <f t="shared" si="121"/>
        <v>Evening</v>
      </c>
      <c r="AJ966" t="str">
        <f t="shared" si="122"/>
        <v>REMOVE</v>
      </c>
      <c r="AK966" t="str">
        <f t="shared" si="125"/>
        <v>Saturday</v>
      </c>
      <c r="AL966" t="str">
        <f t="shared" si="126"/>
        <v>OnTime</v>
      </c>
      <c r="AM966" t="str">
        <f t="shared" si="127"/>
        <v>September</v>
      </c>
    </row>
    <row r="967" spans="1:39" x14ac:dyDescent="0.3">
      <c r="A967" s="1">
        <v>43547</v>
      </c>
      <c r="B967" t="s">
        <v>107</v>
      </c>
      <c r="C967" t="s">
        <v>108</v>
      </c>
      <c r="D967" t="s">
        <v>109</v>
      </c>
      <c r="E967">
        <v>20366</v>
      </c>
      <c r="F967">
        <v>4230</v>
      </c>
      <c r="G967" t="s">
        <v>51</v>
      </c>
      <c r="H967" t="s">
        <v>52</v>
      </c>
      <c r="I967" t="s">
        <v>233</v>
      </c>
      <c r="J967" t="s">
        <v>234</v>
      </c>
      <c r="K967">
        <v>954</v>
      </c>
      <c r="L967">
        <v>943</v>
      </c>
      <c r="M967">
        <v>-11</v>
      </c>
      <c r="N967">
        <v>21</v>
      </c>
      <c r="O967">
        <v>1004</v>
      </c>
      <c r="P967">
        <v>1113</v>
      </c>
      <c r="Q967">
        <v>6</v>
      </c>
      <c r="R967">
        <v>1130</v>
      </c>
      <c r="S967">
        <v>1119</v>
      </c>
      <c r="T967">
        <v>-11</v>
      </c>
      <c r="U967">
        <v>0</v>
      </c>
      <c r="V967">
        <v>0</v>
      </c>
      <c r="W967">
        <v>96</v>
      </c>
      <c r="X967">
        <v>96</v>
      </c>
      <c r="Y967">
        <v>69</v>
      </c>
      <c r="Z967">
        <v>429</v>
      </c>
      <c r="AF967" t="str">
        <f t="shared" si="120"/>
        <v>11:19</v>
      </c>
      <c r="AG967" t="str">
        <f t="shared" si="123"/>
        <v>09:43</v>
      </c>
      <c r="AH967" s="5">
        <f t="shared" si="124"/>
        <v>6.6666666666666652E-2</v>
      </c>
      <c r="AI967" t="str">
        <f t="shared" si="121"/>
        <v>Morning</v>
      </c>
      <c r="AJ967" t="str">
        <f t="shared" si="122"/>
        <v>REMOVE</v>
      </c>
      <c r="AK967" t="str">
        <f t="shared" si="125"/>
        <v>Saturday</v>
      </c>
      <c r="AL967" t="str">
        <f t="shared" si="126"/>
        <v>OnTime</v>
      </c>
      <c r="AM967" t="str">
        <f t="shared" si="127"/>
        <v>March</v>
      </c>
    </row>
    <row r="968" spans="1:39" x14ac:dyDescent="0.3">
      <c r="A968" s="1">
        <v>43703</v>
      </c>
      <c r="B968" t="s">
        <v>171</v>
      </c>
      <c r="C968" t="s">
        <v>172</v>
      </c>
      <c r="D968" t="s">
        <v>173</v>
      </c>
      <c r="E968">
        <v>20378</v>
      </c>
      <c r="F968">
        <v>6119</v>
      </c>
      <c r="G968" t="s">
        <v>92</v>
      </c>
      <c r="H968" t="s">
        <v>93</v>
      </c>
      <c r="I968" t="s">
        <v>51</v>
      </c>
      <c r="J968" t="s">
        <v>52</v>
      </c>
      <c r="K968">
        <v>920</v>
      </c>
      <c r="L968">
        <v>913</v>
      </c>
      <c r="M968">
        <v>-7</v>
      </c>
      <c r="N968">
        <v>8</v>
      </c>
      <c r="O968">
        <v>921</v>
      </c>
      <c r="P968">
        <v>1041</v>
      </c>
      <c r="Q968">
        <v>10</v>
      </c>
      <c r="R968">
        <v>1110</v>
      </c>
      <c r="S968">
        <v>1051</v>
      </c>
      <c r="T968">
        <v>-19</v>
      </c>
      <c r="U968">
        <v>0</v>
      </c>
      <c r="V968">
        <v>0</v>
      </c>
      <c r="W968">
        <v>110</v>
      </c>
      <c r="X968">
        <v>98</v>
      </c>
      <c r="Y968">
        <v>80</v>
      </c>
      <c r="Z968">
        <v>489</v>
      </c>
      <c r="AF968" t="str">
        <f t="shared" si="120"/>
        <v>10:51</v>
      </c>
      <c r="AG968" t="str">
        <f t="shared" si="123"/>
        <v>09:13</v>
      </c>
      <c r="AH968" s="5">
        <f t="shared" si="124"/>
        <v>6.8055555555555536E-2</v>
      </c>
      <c r="AI968" t="str">
        <f t="shared" si="121"/>
        <v>Morning</v>
      </c>
      <c r="AJ968" t="str">
        <f t="shared" si="122"/>
        <v>REMOVE</v>
      </c>
      <c r="AK968" t="str">
        <f t="shared" si="125"/>
        <v>Monday</v>
      </c>
      <c r="AL968" t="str">
        <f t="shared" si="126"/>
        <v>OnTime</v>
      </c>
      <c r="AM968" t="str">
        <f t="shared" si="127"/>
        <v>August</v>
      </c>
    </row>
    <row r="969" spans="1:39" x14ac:dyDescent="0.3">
      <c r="A969" s="1">
        <v>44601</v>
      </c>
      <c r="B969" t="s">
        <v>32</v>
      </c>
      <c r="C969" t="s">
        <v>33</v>
      </c>
      <c r="D969" t="s">
        <v>34</v>
      </c>
      <c r="E969">
        <v>19393</v>
      </c>
      <c r="F969">
        <v>1460</v>
      </c>
      <c r="G969" t="s">
        <v>127</v>
      </c>
      <c r="H969" t="s">
        <v>128</v>
      </c>
      <c r="I969" t="s">
        <v>174</v>
      </c>
      <c r="J969" t="s">
        <v>175</v>
      </c>
      <c r="K969">
        <v>610</v>
      </c>
      <c r="L969">
        <v>608</v>
      </c>
      <c r="M969">
        <v>-2</v>
      </c>
      <c r="N969">
        <v>7</v>
      </c>
      <c r="O969">
        <v>615</v>
      </c>
      <c r="P969">
        <v>737</v>
      </c>
      <c r="Q969">
        <v>4</v>
      </c>
      <c r="R969">
        <v>825</v>
      </c>
      <c r="S969">
        <v>741</v>
      </c>
      <c r="T969">
        <v>-44</v>
      </c>
      <c r="U969">
        <v>0</v>
      </c>
      <c r="V969">
        <v>0</v>
      </c>
      <c r="W969">
        <v>195</v>
      </c>
      <c r="X969">
        <v>153</v>
      </c>
      <c r="Y969">
        <v>142</v>
      </c>
      <c r="Z969">
        <v>1044</v>
      </c>
      <c r="AF969" t="str">
        <f t="shared" si="120"/>
        <v>07:41</v>
      </c>
      <c r="AG969" t="str">
        <f t="shared" si="123"/>
        <v>06:08</v>
      </c>
      <c r="AH969" s="5">
        <f t="shared" si="124"/>
        <v>6.4583333333333326E-2</v>
      </c>
      <c r="AI969" t="str">
        <f t="shared" si="121"/>
        <v>Morning</v>
      </c>
      <c r="AJ969" t="str">
        <f t="shared" si="122"/>
        <v>REMOVE</v>
      </c>
      <c r="AK969" t="str">
        <f t="shared" si="125"/>
        <v>Wednesday</v>
      </c>
      <c r="AL969" t="str">
        <f t="shared" si="126"/>
        <v>OnTime</v>
      </c>
      <c r="AM969" t="str">
        <f t="shared" si="127"/>
        <v>February</v>
      </c>
    </row>
    <row r="970" spans="1:39" x14ac:dyDescent="0.3">
      <c r="A970" s="1">
        <v>43909</v>
      </c>
      <c r="B970" t="s">
        <v>122</v>
      </c>
      <c r="C970" t="s">
        <v>123</v>
      </c>
      <c r="D970" t="s">
        <v>124</v>
      </c>
      <c r="E970">
        <v>20304</v>
      </c>
      <c r="F970">
        <v>3577</v>
      </c>
      <c r="G970" t="s">
        <v>235</v>
      </c>
      <c r="H970" t="s">
        <v>236</v>
      </c>
      <c r="I970" t="s">
        <v>144</v>
      </c>
      <c r="J970" t="s">
        <v>145</v>
      </c>
      <c r="K970">
        <v>2010</v>
      </c>
      <c r="L970">
        <v>1954</v>
      </c>
      <c r="M970">
        <v>-16</v>
      </c>
      <c r="N970">
        <v>20</v>
      </c>
      <c r="O970">
        <v>2014</v>
      </c>
      <c r="P970">
        <v>2055</v>
      </c>
      <c r="Q970">
        <v>10</v>
      </c>
      <c r="R970">
        <v>2125</v>
      </c>
      <c r="S970">
        <v>2105</v>
      </c>
      <c r="T970">
        <v>-20</v>
      </c>
      <c r="U970">
        <v>0</v>
      </c>
      <c r="V970">
        <v>0</v>
      </c>
      <c r="W970">
        <v>75</v>
      </c>
      <c r="X970">
        <v>71</v>
      </c>
      <c r="Y970">
        <v>41</v>
      </c>
      <c r="Z970">
        <v>201</v>
      </c>
      <c r="AF970" t="str">
        <f t="shared" si="120"/>
        <v>21:05</v>
      </c>
      <c r="AG970" t="str">
        <f t="shared" si="123"/>
        <v>19:54</v>
      </c>
      <c r="AH970" s="5">
        <f t="shared" si="124"/>
        <v>4.9305555555555491E-2</v>
      </c>
      <c r="AI970" t="str">
        <f t="shared" si="121"/>
        <v>Evening</v>
      </c>
      <c r="AJ970" t="str">
        <f t="shared" si="122"/>
        <v>REMOVE</v>
      </c>
      <c r="AK970" t="str">
        <f t="shared" si="125"/>
        <v>Thursday</v>
      </c>
      <c r="AL970" t="str">
        <f t="shared" si="126"/>
        <v>OnTime</v>
      </c>
      <c r="AM970" t="str">
        <f t="shared" si="127"/>
        <v>March</v>
      </c>
    </row>
    <row r="971" spans="1:39" x14ac:dyDescent="0.3">
      <c r="A971" s="1">
        <v>43688</v>
      </c>
      <c r="B971" t="s">
        <v>32</v>
      </c>
      <c r="C971" t="s">
        <v>33</v>
      </c>
      <c r="D971" t="s">
        <v>34</v>
      </c>
      <c r="E971">
        <v>19393</v>
      </c>
      <c r="F971">
        <v>5429</v>
      </c>
      <c r="G971" t="s">
        <v>21</v>
      </c>
      <c r="H971" t="s">
        <v>22</v>
      </c>
      <c r="I971" t="s">
        <v>212</v>
      </c>
      <c r="J971" t="s">
        <v>213</v>
      </c>
      <c r="K971">
        <v>1415</v>
      </c>
      <c r="L971">
        <v>1421</v>
      </c>
      <c r="M971">
        <v>6</v>
      </c>
      <c r="N971">
        <v>12</v>
      </c>
      <c r="O971">
        <v>1433</v>
      </c>
      <c r="P971">
        <v>1548</v>
      </c>
      <c r="Q971">
        <v>2</v>
      </c>
      <c r="R971">
        <v>1605</v>
      </c>
      <c r="S971">
        <v>1550</v>
      </c>
      <c r="T971">
        <v>-15</v>
      </c>
      <c r="U971">
        <v>0</v>
      </c>
      <c r="V971">
        <v>0</v>
      </c>
      <c r="W971">
        <v>170</v>
      </c>
      <c r="X971">
        <v>149</v>
      </c>
      <c r="Y971">
        <v>135</v>
      </c>
      <c r="Z971">
        <v>991</v>
      </c>
      <c r="AF971" t="str">
        <f t="shared" si="120"/>
        <v>15:50</v>
      </c>
      <c r="AG971" t="str">
        <f t="shared" si="123"/>
        <v>14:21</v>
      </c>
      <c r="AH971" s="5">
        <f t="shared" si="124"/>
        <v>6.1805555555555558E-2</v>
      </c>
      <c r="AI971" t="str">
        <f t="shared" si="121"/>
        <v>Afternoon</v>
      </c>
      <c r="AJ971" t="str">
        <f t="shared" si="122"/>
        <v>REMOVE</v>
      </c>
      <c r="AK971" t="str">
        <f t="shared" si="125"/>
        <v>Sunday</v>
      </c>
      <c r="AL971" t="str">
        <f t="shared" si="126"/>
        <v>OnTime</v>
      </c>
      <c r="AM971" t="str">
        <f t="shared" si="127"/>
        <v>August</v>
      </c>
    </row>
    <row r="972" spans="1:39" x14ac:dyDescent="0.3">
      <c r="A972" s="1">
        <v>44010</v>
      </c>
      <c r="B972" t="s">
        <v>46</v>
      </c>
      <c r="C972" t="s">
        <v>47</v>
      </c>
      <c r="D972" t="s">
        <v>48</v>
      </c>
      <c r="E972">
        <v>20452</v>
      </c>
      <c r="F972">
        <v>4341</v>
      </c>
      <c r="G972" t="s">
        <v>194</v>
      </c>
      <c r="H972" t="s">
        <v>195</v>
      </c>
      <c r="I972" t="s">
        <v>295</v>
      </c>
      <c r="J972" t="s">
        <v>296</v>
      </c>
      <c r="K972">
        <v>2004</v>
      </c>
      <c r="L972">
        <v>2001</v>
      </c>
      <c r="M972">
        <v>-3</v>
      </c>
      <c r="N972">
        <v>16</v>
      </c>
      <c r="O972">
        <v>2017</v>
      </c>
      <c r="P972">
        <v>2113</v>
      </c>
      <c r="Q972">
        <v>7</v>
      </c>
      <c r="R972">
        <v>2133</v>
      </c>
      <c r="S972">
        <v>2120</v>
      </c>
      <c r="T972">
        <v>-13</v>
      </c>
      <c r="U972">
        <v>0</v>
      </c>
      <c r="V972">
        <v>0</v>
      </c>
      <c r="W972">
        <v>149</v>
      </c>
      <c r="X972">
        <v>139</v>
      </c>
      <c r="Y972">
        <v>116</v>
      </c>
      <c r="Z972">
        <v>859</v>
      </c>
      <c r="AF972" t="str">
        <f t="shared" si="120"/>
        <v>21:20</v>
      </c>
      <c r="AG972" t="str">
        <f t="shared" si="123"/>
        <v>20:01</v>
      </c>
      <c r="AH972" s="5">
        <f t="shared" si="124"/>
        <v>5.4861111111111027E-2</v>
      </c>
      <c r="AI972" t="str">
        <f t="shared" si="121"/>
        <v>Evening</v>
      </c>
      <c r="AJ972" t="str">
        <f t="shared" si="122"/>
        <v>REMOVE</v>
      </c>
      <c r="AK972" t="str">
        <f t="shared" si="125"/>
        <v>Sunday</v>
      </c>
      <c r="AL972" t="str">
        <f t="shared" si="126"/>
        <v>OnTime</v>
      </c>
      <c r="AM972" t="str">
        <f t="shared" si="127"/>
        <v>June</v>
      </c>
    </row>
    <row r="973" spans="1:39" x14ac:dyDescent="0.3">
      <c r="A973" s="1">
        <v>44586</v>
      </c>
      <c r="B973" t="s">
        <v>14</v>
      </c>
      <c r="C973" t="s">
        <v>15</v>
      </c>
      <c r="D973" t="s">
        <v>16</v>
      </c>
      <c r="E973">
        <v>19790</v>
      </c>
      <c r="F973">
        <v>2148</v>
      </c>
      <c r="G973" t="s">
        <v>103</v>
      </c>
      <c r="H973" t="s">
        <v>104</v>
      </c>
      <c r="I973" t="s">
        <v>19</v>
      </c>
      <c r="J973" t="s">
        <v>20</v>
      </c>
      <c r="K973">
        <v>735</v>
      </c>
      <c r="L973">
        <v>730</v>
      </c>
      <c r="M973">
        <v>-5</v>
      </c>
      <c r="N973">
        <v>10</v>
      </c>
      <c r="O973">
        <v>740</v>
      </c>
      <c r="P973">
        <v>958</v>
      </c>
      <c r="Q973">
        <v>6</v>
      </c>
      <c r="R973">
        <v>1026</v>
      </c>
      <c r="S973">
        <v>1004</v>
      </c>
      <c r="T973">
        <v>-22</v>
      </c>
      <c r="U973">
        <v>0</v>
      </c>
      <c r="V973">
        <v>0</v>
      </c>
      <c r="W973">
        <v>171</v>
      </c>
      <c r="X973">
        <v>154</v>
      </c>
      <c r="Y973">
        <v>138</v>
      </c>
      <c r="Z973">
        <v>867</v>
      </c>
      <c r="AF973" t="str">
        <f t="shared" si="120"/>
        <v>10:04</v>
      </c>
      <c r="AG973" t="str">
        <f t="shared" si="123"/>
        <v>07:30</v>
      </c>
      <c r="AH973" s="5">
        <f t="shared" si="124"/>
        <v>0.10694444444444445</v>
      </c>
      <c r="AI973" t="str">
        <f t="shared" si="121"/>
        <v>Morning</v>
      </c>
      <c r="AJ973" t="str">
        <f t="shared" si="122"/>
        <v>REMOVE</v>
      </c>
      <c r="AK973" t="str">
        <f t="shared" si="125"/>
        <v>Tuesday</v>
      </c>
      <c r="AL973" t="str">
        <f t="shared" si="126"/>
        <v>OnTime</v>
      </c>
      <c r="AM973" t="str">
        <f t="shared" si="127"/>
        <v>January</v>
      </c>
    </row>
    <row r="974" spans="1:39" x14ac:dyDescent="0.3">
      <c r="A974" s="1">
        <v>43723</v>
      </c>
      <c r="B974" t="s">
        <v>25</v>
      </c>
      <c r="C974" t="s">
        <v>26</v>
      </c>
      <c r="D974" t="s">
        <v>27</v>
      </c>
      <c r="E974">
        <v>20416</v>
      </c>
      <c r="F974">
        <v>739</v>
      </c>
      <c r="G974" t="s">
        <v>10</v>
      </c>
      <c r="H974" t="s">
        <v>11</v>
      </c>
      <c r="I974" t="s">
        <v>30</v>
      </c>
      <c r="J974" t="s">
        <v>31</v>
      </c>
      <c r="K974">
        <v>1737</v>
      </c>
      <c r="L974">
        <v>1737</v>
      </c>
      <c r="M974">
        <v>0</v>
      </c>
      <c r="N974">
        <v>16</v>
      </c>
      <c r="O974">
        <v>1753</v>
      </c>
      <c r="P974">
        <v>1920</v>
      </c>
      <c r="Q974">
        <v>10</v>
      </c>
      <c r="R974">
        <v>1945</v>
      </c>
      <c r="S974">
        <v>1930</v>
      </c>
      <c r="T974">
        <v>-15</v>
      </c>
      <c r="U974">
        <v>0</v>
      </c>
      <c r="V974">
        <v>0</v>
      </c>
      <c r="W974">
        <v>188</v>
      </c>
      <c r="X974">
        <v>173</v>
      </c>
      <c r="Y974">
        <v>147</v>
      </c>
      <c r="Z974">
        <v>1119</v>
      </c>
      <c r="AF974" t="str">
        <f t="shared" ref="AF974:AF1037" si="128">TEXT(INT(S974/100),"00") &amp; ":" &amp; TEXT(MOD(S974,100),"00")</f>
        <v>19:30</v>
      </c>
      <c r="AG974" t="str">
        <f t="shared" si="123"/>
        <v>17:37</v>
      </c>
      <c r="AH974" s="5">
        <f t="shared" si="124"/>
        <v>7.8472222222222276E-2</v>
      </c>
      <c r="AI974" t="str">
        <f t="shared" si="121"/>
        <v>Afternoon</v>
      </c>
      <c r="AJ974" t="str">
        <f t="shared" si="122"/>
        <v>REMOVE</v>
      </c>
      <c r="AK974" t="str">
        <f t="shared" si="125"/>
        <v>Sunday</v>
      </c>
      <c r="AL974" t="str">
        <f t="shared" si="126"/>
        <v>OnTime</v>
      </c>
      <c r="AM974" t="str">
        <f t="shared" si="127"/>
        <v>September</v>
      </c>
    </row>
    <row r="975" spans="1:39" x14ac:dyDescent="0.3">
      <c r="A975" s="1">
        <v>44345</v>
      </c>
      <c r="B975" t="s">
        <v>141</v>
      </c>
      <c r="C975" t="s">
        <v>142</v>
      </c>
      <c r="D975" t="s">
        <v>143</v>
      </c>
      <c r="E975">
        <v>20363</v>
      </c>
      <c r="F975">
        <v>5430</v>
      </c>
      <c r="G975" t="s">
        <v>60</v>
      </c>
      <c r="H975" t="s">
        <v>61</v>
      </c>
      <c r="I975" t="s">
        <v>446</v>
      </c>
      <c r="J975" t="s">
        <v>447</v>
      </c>
      <c r="K975">
        <v>1115</v>
      </c>
      <c r="L975">
        <v>1106</v>
      </c>
      <c r="M975">
        <v>-9</v>
      </c>
      <c r="N975">
        <v>10</v>
      </c>
      <c r="O975">
        <v>1116</v>
      </c>
      <c r="P975">
        <v>1140</v>
      </c>
      <c r="Q975">
        <v>3</v>
      </c>
      <c r="R975">
        <v>1202</v>
      </c>
      <c r="S975">
        <v>1143</v>
      </c>
      <c r="T975">
        <v>-19</v>
      </c>
      <c r="U975">
        <v>0</v>
      </c>
      <c r="V975">
        <v>0</v>
      </c>
      <c r="W975">
        <v>107</v>
      </c>
      <c r="X975">
        <v>97</v>
      </c>
      <c r="Y975">
        <v>84</v>
      </c>
      <c r="Z975">
        <v>551</v>
      </c>
      <c r="AF975" t="str">
        <f t="shared" si="128"/>
        <v>11:43</v>
      </c>
      <c r="AG975" t="str">
        <f t="shared" si="123"/>
        <v>11:06</v>
      </c>
      <c r="AH975" s="5">
        <f t="shared" si="124"/>
        <v>2.5694444444444409E-2</v>
      </c>
      <c r="AI975" t="str">
        <f t="shared" si="121"/>
        <v>Morning</v>
      </c>
      <c r="AJ975" t="str">
        <f t="shared" si="122"/>
        <v>REMOVE</v>
      </c>
      <c r="AK975" t="str">
        <f t="shared" si="125"/>
        <v>Saturday</v>
      </c>
      <c r="AL975" t="str">
        <f t="shared" si="126"/>
        <v>OnTime</v>
      </c>
      <c r="AM975" t="str">
        <f t="shared" si="127"/>
        <v>May</v>
      </c>
    </row>
    <row r="976" spans="1:39" x14ac:dyDescent="0.3">
      <c r="A976" s="1">
        <v>43929</v>
      </c>
      <c r="B976" t="s">
        <v>32</v>
      </c>
      <c r="C976" t="s">
        <v>33</v>
      </c>
      <c r="D976" t="s">
        <v>34</v>
      </c>
      <c r="E976">
        <v>19393</v>
      </c>
      <c r="F976">
        <v>2477</v>
      </c>
      <c r="G976" t="s">
        <v>281</v>
      </c>
      <c r="H976" t="s">
        <v>282</v>
      </c>
      <c r="I976" t="s">
        <v>70</v>
      </c>
      <c r="J976" t="s">
        <v>71</v>
      </c>
      <c r="K976">
        <v>745</v>
      </c>
      <c r="L976">
        <v>0</v>
      </c>
      <c r="M976">
        <v>0</v>
      </c>
      <c r="R976">
        <v>905</v>
      </c>
      <c r="S976">
        <v>0</v>
      </c>
      <c r="T976">
        <v>0</v>
      </c>
      <c r="U976">
        <v>1</v>
      </c>
      <c r="V976">
        <v>0</v>
      </c>
      <c r="W976">
        <v>80</v>
      </c>
      <c r="Z976">
        <v>342</v>
      </c>
      <c r="AF976" t="str">
        <f t="shared" si="128"/>
        <v>00:00</v>
      </c>
      <c r="AG976" t="str">
        <f t="shared" si="123"/>
        <v>00:00</v>
      </c>
      <c r="AH976" s="5">
        <f t="shared" si="124"/>
        <v>0</v>
      </c>
      <c r="AI976" t="str">
        <f t="shared" si="121"/>
        <v>Night</v>
      </c>
      <c r="AJ976" t="str">
        <f t="shared" si="122"/>
        <v>KEEP</v>
      </c>
      <c r="AK976" t="str">
        <f t="shared" si="125"/>
        <v>Wednesday</v>
      </c>
      <c r="AL976" t="str">
        <f t="shared" si="126"/>
        <v>OnTime</v>
      </c>
      <c r="AM976" t="str">
        <f t="shared" si="127"/>
        <v>April</v>
      </c>
    </row>
    <row r="977" spans="1:39" x14ac:dyDescent="0.3">
      <c r="A977" s="1">
        <v>44542</v>
      </c>
      <c r="B977" t="s">
        <v>122</v>
      </c>
      <c r="C977" t="s">
        <v>123</v>
      </c>
      <c r="D977" t="s">
        <v>124</v>
      </c>
      <c r="E977">
        <v>20304</v>
      </c>
      <c r="F977">
        <v>3654</v>
      </c>
      <c r="G977" t="s">
        <v>53</v>
      </c>
      <c r="H977" t="s">
        <v>54</v>
      </c>
      <c r="I977" t="s">
        <v>23</v>
      </c>
      <c r="J977" t="s">
        <v>24</v>
      </c>
      <c r="K977">
        <v>1000</v>
      </c>
      <c r="L977">
        <v>953</v>
      </c>
      <c r="M977">
        <v>-7</v>
      </c>
      <c r="N977">
        <v>14</v>
      </c>
      <c r="O977">
        <v>1007</v>
      </c>
      <c r="P977">
        <v>1113</v>
      </c>
      <c r="Q977">
        <v>5</v>
      </c>
      <c r="R977">
        <v>1126</v>
      </c>
      <c r="S977">
        <v>1118</v>
      </c>
      <c r="T977">
        <v>-8</v>
      </c>
      <c r="U977">
        <v>0</v>
      </c>
      <c r="V977">
        <v>0</v>
      </c>
      <c r="W977">
        <v>86</v>
      </c>
      <c r="X977">
        <v>85</v>
      </c>
      <c r="Y977">
        <v>66</v>
      </c>
      <c r="Z977">
        <v>337</v>
      </c>
      <c r="AF977" t="str">
        <f t="shared" si="128"/>
        <v>11:18</v>
      </c>
      <c r="AG977" t="str">
        <f t="shared" si="123"/>
        <v>09:53</v>
      </c>
      <c r="AH977" s="5">
        <f t="shared" si="124"/>
        <v>5.902777777777779E-2</v>
      </c>
      <c r="AI977" t="str">
        <f t="shared" ref="AI977:AI1040" si="129">IF(HOUR(AG977)&lt;6,"Night",IF(HOUR(AG977)&lt;12,"Morning",IF(HOUR(AG977)&lt;18,"Afternoon","Evening")))</f>
        <v>Morning</v>
      </c>
      <c r="AJ977" t="str">
        <f t="shared" si="122"/>
        <v>REMOVE</v>
      </c>
      <c r="AK977" t="str">
        <f t="shared" si="125"/>
        <v>Sunday</v>
      </c>
      <c r="AL977" t="str">
        <f t="shared" si="126"/>
        <v>OnTime</v>
      </c>
      <c r="AM977" t="str">
        <f t="shared" si="127"/>
        <v>December</v>
      </c>
    </row>
    <row r="978" spans="1:39" x14ac:dyDescent="0.3">
      <c r="A978" s="1">
        <v>45141</v>
      </c>
      <c r="B978" t="s">
        <v>25</v>
      </c>
      <c r="C978" t="s">
        <v>26</v>
      </c>
      <c r="D978" t="s">
        <v>27</v>
      </c>
      <c r="E978">
        <v>20416</v>
      </c>
      <c r="F978">
        <v>55</v>
      </c>
      <c r="G978" t="s">
        <v>370</v>
      </c>
      <c r="H978" t="s">
        <v>371</v>
      </c>
      <c r="I978" t="s">
        <v>12</v>
      </c>
      <c r="J978" t="s">
        <v>13</v>
      </c>
      <c r="K978">
        <v>1311</v>
      </c>
      <c r="L978">
        <v>1420</v>
      </c>
      <c r="M978">
        <v>69</v>
      </c>
      <c r="N978">
        <v>19</v>
      </c>
      <c r="O978">
        <v>1439</v>
      </c>
      <c r="P978">
        <v>1607</v>
      </c>
      <c r="Q978">
        <v>44</v>
      </c>
      <c r="R978">
        <v>1504</v>
      </c>
      <c r="S978">
        <v>1651</v>
      </c>
      <c r="T978">
        <v>107</v>
      </c>
      <c r="U978">
        <v>0</v>
      </c>
      <c r="V978">
        <v>0</v>
      </c>
      <c r="W978">
        <v>113</v>
      </c>
      <c r="X978">
        <v>151</v>
      </c>
      <c r="Y978">
        <v>88</v>
      </c>
      <c r="Z978">
        <v>550</v>
      </c>
      <c r="AA978">
        <v>0</v>
      </c>
      <c r="AB978">
        <v>0</v>
      </c>
      <c r="AC978">
        <v>38</v>
      </c>
      <c r="AD978">
        <v>0</v>
      </c>
      <c r="AE978">
        <v>69</v>
      </c>
      <c r="AF978" t="str">
        <f t="shared" si="128"/>
        <v>16:51</v>
      </c>
      <c r="AG978" t="str">
        <f t="shared" si="123"/>
        <v>14:20</v>
      </c>
      <c r="AH978" s="5">
        <f t="shared" si="124"/>
        <v>0.10486111111111107</v>
      </c>
      <c r="AI978" t="str">
        <f t="shared" si="129"/>
        <v>Afternoon</v>
      </c>
      <c r="AJ978" t="str">
        <f t="shared" si="122"/>
        <v>KEEP</v>
      </c>
      <c r="AK978" t="str">
        <f t="shared" si="125"/>
        <v>Thursday</v>
      </c>
      <c r="AL978" t="str">
        <f t="shared" si="126"/>
        <v>Delayed</v>
      </c>
      <c r="AM978" t="str">
        <f t="shared" si="127"/>
        <v>August</v>
      </c>
    </row>
    <row r="979" spans="1:39" x14ac:dyDescent="0.3">
      <c r="A979" s="1">
        <v>44366</v>
      </c>
      <c r="B979" t="s">
        <v>226</v>
      </c>
      <c r="C979" t="s">
        <v>227</v>
      </c>
      <c r="D979" t="s">
        <v>228</v>
      </c>
      <c r="E979">
        <v>19687</v>
      </c>
      <c r="F979">
        <v>2455</v>
      </c>
      <c r="G979" t="s">
        <v>105</v>
      </c>
      <c r="H979" t="s">
        <v>106</v>
      </c>
      <c r="I979" t="s">
        <v>19</v>
      </c>
      <c r="J979" t="s">
        <v>20</v>
      </c>
      <c r="K979">
        <v>1545</v>
      </c>
      <c r="L979">
        <v>1544</v>
      </c>
      <c r="M979">
        <v>-1</v>
      </c>
      <c r="N979">
        <v>10</v>
      </c>
      <c r="O979">
        <v>1554</v>
      </c>
      <c r="P979">
        <v>1650</v>
      </c>
      <c r="Q979">
        <v>8</v>
      </c>
      <c r="R979">
        <v>1657</v>
      </c>
      <c r="S979">
        <v>1658</v>
      </c>
      <c r="T979">
        <v>1</v>
      </c>
      <c r="U979">
        <v>0</v>
      </c>
      <c r="V979">
        <v>0</v>
      </c>
      <c r="W979">
        <v>72</v>
      </c>
      <c r="X979">
        <v>74</v>
      </c>
      <c r="Y979">
        <v>56</v>
      </c>
      <c r="Z979">
        <v>224</v>
      </c>
      <c r="AF979" t="str">
        <f t="shared" si="128"/>
        <v>16:58</v>
      </c>
      <c r="AG979" t="str">
        <f t="shared" si="123"/>
        <v>15:44</v>
      </c>
      <c r="AH979" s="5">
        <f t="shared" si="124"/>
        <v>5.1388888888888928E-2</v>
      </c>
      <c r="AI979" t="str">
        <f t="shared" si="129"/>
        <v>Afternoon</v>
      </c>
      <c r="AJ979" t="str">
        <f t="shared" si="122"/>
        <v>REMOVE</v>
      </c>
      <c r="AK979" t="str">
        <f t="shared" si="125"/>
        <v>Saturday</v>
      </c>
      <c r="AL979" t="str">
        <f t="shared" si="126"/>
        <v>OnTime</v>
      </c>
      <c r="AM979" t="str">
        <f t="shared" si="127"/>
        <v>June</v>
      </c>
    </row>
    <row r="980" spans="1:39" x14ac:dyDescent="0.3">
      <c r="A980" s="1">
        <v>44073</v>
      </c>
      <c r="B980" t="s">
        <v>14</v>
      </c>
      <c r="C980" t="s">
        <v>15</v>
      </c>
      <c r="D980" t="s">
        <v>16</v>
      </c>
      <c r="E980">
        <v>19790</v>
      </c>
      <c r="F980">
        <v>1350</v>
      </c>
      <c r="G980" t="s">
        <v>60</v>
      </c>
      <c r="H980" t="s">
        <v>61</v>
      </c>
      <c r="I980" t="s">
        <v>167</v>
      </c>
      <c r="J980" t="s">
        <v>168</v>
      </c>
      <c r="K980">
        <v>1451</v>
      </c>
      <c r="L980">
        <v>1446</v>
      </c>
      <c r="M980">
        <v>-5</v>
      </c>
      <c r="N980">
        <v>13</v>
      </c>
      <c r="O980">
        <v>1459</v>
      </c>
      <c r="P980">
        <v>1604</v>
      </c>
      <c r="Q980">
        <v>2</v>
      </c>
      <c r="R980">
        <v>1605</v>
      </c>
      <c r="S980">
        <v>1606</v>
      </c>
      <c r="T980">
        <v>1</v>
      </c>
      <c r="U980">
        <v>0</v>
      </c>
      <c r="V980">
        <v>0</v>
      </c>
      <c r="W980">
        <v>254</v>
      </c>
      <c r="X980">
        <v>260</v>
      </c>
      <c r="Y980">
        <v>245</v>
      </c>
      <c r="Z980">
        <v>1892</v>
      </c>
      <c r="AF980" t="str">
        <f t="shared" si="128"/>
        <v>16:06</v>
      </c>
      <c r="AG980" t="str">
        <f t="shared" si="123"/>
        <v>14:46</v>
      </c>
      <c r="AH980" s="5">
        <f t="shared" si="124"/>
        <v>5.5555555555555469E-2</v>
      </c>
      <c r="AI980" t="str">
        <f t="shared" si="129"/>
        <v>Afternoon</v>
      </c>
      <c r="AJ980" t="str">
        <f t="shared" si="122"/>
        <v>REMOVE</v>
      </c>
      <c r="AK980" t="str">
        <f t="shared" si="125"/>
        <v>Sunday</v>
      </c>
      <c r="AL980" t="str">
        <f t="shared" si="126"/>
        <v>OnTime</v>
      </c>
      <c r="AM980" t="str">
        <f t="shared" si="127"/>
        <v>August</v>
      </c>
    </row>
    <row r="981" spans="1:39" x14ac:dyDescent="0.3">
      <c r="A981" s="1">
        <v>43873</v>
      </c>
      <c r="B981" t="s">
        <v>7</v>
      </c>
      <c r="C981" t="s">
        <v>8</v>
      </c>
      <c r="D981" t="s">
        <v>9</v>
      </c>
      <c r="E981">
        <v>19977</v>
      </c>
      <c r="F981">
        <v>665</v>
      </c>
      <c r="G981" t="s">
        <v>12</v>
      </c>
      <c r="H981" t="s">
        <v>13</v>
      </c>
      <c r="I981" t="s">
        <v>103</v>
      </c>
      <c r="J981" t="s">
        <v>104</v>
      </c>
      <c r="K981">
        <v>1947</v>
      </c>
      <c r="L981">
        <v>1946</v>
      </c>
      <c r="M981">
        <v>-1</v>
      </c>
      <c r="N981">
        <v>18</v>
      </c>
      <c r="O981">
        <v>2004</v>
      </c>
      <c r="P981">
        <v>2222</v>
      </c>
      <c r="Q981">
        <v>5</v>
      </c>
      <c r="R981">
        <v>2243</v>
      </c>
      <c r="S981">
        <v>2227</v>
      </c>
      <c r="T981">
        <v>-16</v>
      </c>
      <c r="U981">
        <v>0</v>
      </c>
      <c r="V981">
        <v>0</v>
      </c>
      <c r="W981">
        <v>356</v>
      </c>
      <c r="X981">
        <v>341</v>
      </c>
      <c r="Y981">
        <v>318</v>
      </c>
      <c r="Z981">
        <v>2227</v>
      </c>
      <c r="AF981" t="str">
        <f t="shared" si="128"/>
        <v>22:27</v>
      </c>
      <c r="AG981" t="str">
        <f t="shared" si="123"/>
        <v>19:46</v>
      </c>
      <c r="AH981" s="5">
        <f t="shared" si="124"/>
        <v>0.1118055555555556</v>
      </c>
      <c r="AI981" t="str">
        <f t="shared" si="129"/>
        <v>Evening</v>
      </c>
      <c r="AJ981" t="str">
        <f t="shared" si="122"/>
        <v>REMOVE</v>
      </c>
      <c r="AK981" t="str">
        <f t="shared" si="125"/>
        <v>Wednesday</v>
      </c>
      <c r="AL981" t="str">
        <f t="shared" si="126"/>
        <v>OnTime</v>
      </c>
      <c r="AM981" t="str">
        <f t="shared" si="127"/>
        <v>February</v>
      </c>
    </row>
    <row r="982" spans="1:39" x14ac:dyDescent="0.3">
      <c r="A982" s="1">
        <v>44933</v>
      </c>
      <c r="B982" t="s">
        <v>14</v>
      </c>
      <c r="C982" t="s">
        <v>15</v>
      </c>
      <c r="D982" t="s">
        <v>16</v>
      </c>
      <c r="E982">
        <v>19790</v>
      </c>
      <c r="F982">
        <v>2150</v>
      </c>
      <c r="G982" t="s">
        <v>133</v>
      </c>
      <c r="H982" t="s">
        <v>134</v>
      </c>
      <c r="I982" t="s">
        <v>60</v>
      </c>
      <c r="J982" t="s">
        <v>61</v>
      </c>
      <c r="K982">
        <v>1400</v>
      </c>
      <c r="L982">
        <v>1408</v>
      </c>
      <c r="M982">
        <v>8</v>
      </c>
      <c r="N982">
        <v>14</v>
      </c>
      <c r="O982">
        <v>1422</v>
      </c>
      <c r="P982">
        <v>1524</v>
      </c>
      <c r="Q982">
        <v>4</v>
      </c>
      <c r="R982">
        <v>1536</v>
      </c>
      <c r="S982">
        <v>1528</v>
      </c>
      <c r="T982">
        <v>-8</v>
      </c>
      <c r="U982">
        <v>0</v>
      </c>
      <c r="V982">
        <v>0</v>
      </c>
      <c r="W982">
        <v>96</v>
      </c>
      <c r="X982">
        <v>80</v>
      </c>
      <c r="Y982">
        <v>62</v>
      </c>
      <c r="Z982">
        <v>406</v>
      </c>
      <c r="AF982" t="str">
        <f t="shared" si="128"/>
        <v>15:28</v>
      </c>
      <c r="AG982" t="str">
        <f t="shared" si="123"/>
        <v>14:08</v>
      </c>
      <c r="AH982" s="5">
        <f t="shared" si="124"/>
        <v>5.555555555555558E-2</v>
      </c>
      <c r="AI982" t="str">
        <f t="shared" si="129"/>
        <v>Afternoon</v>
      </c>
      <c r="AJ982" t="str">
        <f t="shared" si="122"/>
        <v>REMOVE</v>
      </c>
      <c r="AK982" t="str">
        <f t="shared" si="125"/>
        <v>Saturday</v>
      </c>
      <c r="AL982" t="str">
        <f t="shared" si="126"/>
        <v>OnTime</v>
      </c>
      <c r="AM982" t="str">
        <f t="shared" si="127"/>
        <v>January</v>
      </c>
    </row>
    <row r="983" spans="1:39" x14ac:dyDescent="0.3">
      <c r="A983" s="1">
        <v>44593</v>
      </c>
      <c r="B983" t="s">
        <v>171</v>
      </c>
      <c r="C983" t="s">
        <v>172</v>
      </c>
      <c r="D983" t="s">
        <v>173</v>
      </c>
      <c r="E983">
        <v>20378</v>
      </c>
      <c r="F983">
        <v>5876</v>
      </c>
      <c r="G983" t="s">
        <v>216</v>
      </c>
      <c r="H983" t="s">
        <v>217</v>
      </c>
      <c r="I983" t="s">
        <v>30</v>
      </c>
      <c r="J983" t="s">
        <v>31</v>
      </c>
      <c r="K983">
        <v>800</v>
      </c>
      <c r="L983">
        <v>806</v>
      </c>
      <c r="M983">
        <v>6</v>
      </c>
      <c r="N983">
        <v>32</v>
      </c>
      <c r="O983">
        <v>838</v>
      </c>
      <c r="P983">
        <v>924</v>
      </c>
      <c r="Q983">
        <v>16</v>
      </c>
      <c r="R983">
        <v>941</v>
      </c>
      <c r="S983">
        <v>940</v>
      </c>
      <c r="T983">
        <v>-1</v>
      </c>
      <c r="U983">
        <v>0</v>
      </c>
      <c r="V983">
        <v>0</v>
      </c>
      <c r="W983">
        <v>161</v>
      </c>
      <c r="X983">
        <v>154</v>
      </c>
      <c r="Y983">
        <v>106</v>
      </c>
      <c r="Z983">
        <v>733</v>
      </c>
      <c r="AF983" t="str">
        <f t="shared" si="128"/>
        <v>09:40</v>
      </c>
      <c r="AG983" t="str">
        <f t="shared" si="123"/>
        <v>08:06</v>
      </c>
      <c r="AH983" s="5">
        <f t="shared" si="124"/>
        <v>6.5277777777777768E-2</v>
      </c>
      <c r="AI983" t="str">
        <f t="shared" si="129"/>
        <v>Morning</v>
      </c>
      <c r="AJ983" t="str">
        <f t="shared" si="122"/>
        <v>REMOVE</v>
      </c>
      <c r="AK983" t="str">
        <f t="shared" si="125"/>
        <v>Tuesday</v>
      </c>
      <c r="AL983" t="str">
        <f t="shared" si="126"/>
        <v>OnTime</v>
      </c>
      <c r="AM983" t="str">
        <f t="shared" si="127"/>
        <v>February</v>
      </c>
    </row>
    <row r="984" spans="1:39" x14ac:dyDescent="0.3">
      <c r="A984" s="1">
        <v>43570</v>
      </c>
      <c r="B984" t="s">
        <v>94</v>
      </c>
      <c r="C984" t="s">
        <v>95</v>
      </c>
      <c r="D984" t="s">
        <v>96</v>
      </c>
      <c r="E984">
        <v>20397</v>
      </c>
      <c r="F984">
        <v>5220</v>
      </c>
      <c r="G984" t="s">
        <v>370</v>
      </c>
      <c r="H984" t="s">
        <v>371</v>
      </c>
      <c r="I984" t="s">
        <v>97</v>
      </c>
      <c r="J984" t="s">
        <v>98</v>
      </c>
      <c r="K984">
        <v>1117</v>
      </c>
      <c r="L984">
        <v>1124</v>
      </c>
      <c r="M984">
        <v>7</v>
      </c>
      <c r="N984">
        <v>11</v>
      </c>
      <c r="O984">
        <v>1135</v>
      </c>
      <c r="P984">
        <v>1211</v>
      </c>
      <c r="Q984">
        <v>18</v>
      </c>
      <c r="R984">
        <v>1230</v>
      </c>
      <c r="S984">
        <v>1229</v>
      </c>
      <c r="T984">
        <v>-1</v>
      </c>
      <c r="U984">
        <v>0</v>
      </c>
      <c r="V984">
        <v>0</v>
      </c>
      <c r="W984">
        <v>73</v>
      </c>
      <c r="X984">
        <v>65</v>
      </c>
      <c r="Y984">
        <v>36</v>
      </c>
      <c r="Z984">
        <v>157</v>
      </c>
      <c r="AF984" t="str">
        <f t="shared" si="128"/>
        <v>12:29</v>
      </c>
      <c r="AG984" t="str">
        <f t="shared" si="123"/>
        <v>11:24</v>
      </c>
      <c r="AH984" s="5">
        <f t="shared" si="124"/>
        <v>4.5138888888888951E-2</v>
      </c>
      <c r="AI984" t="str">
        <f t="shared" si="129"/>
        <v>Morning</v>
      </c>
      <c r="AJ984" t="str">
        <f t="shared" si="122"/>
        <v>REMOVE</v>
      </c>
      <c r="AK984" t="str">
        <f t="shared" si="125"/>
        <v>Monday</v>
      </c>
      <c r="AL984" t="str">
        <f t="shared" si="126"/>
        <v>OnTime</v>
      </c>
      <c r="AM984" t="str">
        <f t="shared" si="127"/>
        <v>April</v>
      </c>
    </row>
    <row r="985" spans="1:39" x14ac:dyDescent="0.3">
      <c r="A985" s="1">
        <v>44017</v>
      </c>
      <c r="B985" t="s">
        <v>14</v>
      </c>
      <c r="C985" t="s">
        <v>15</v>
      </c>
      <c r="D985" t="s">
        <v>16</v>
      </c>
      <c r="E985">
        <v>19790</v>
      </c>
      <c r="F985">
        <v>1092</v>
      </c>
      <c r="G985" t="s">
        <v>84</v>
      </c>
      <c r="H985" t="s">
        <v>85</v>
      </c>
      <c r="I985" t="s">
        <v>10</v>
      </c>
      <c r="J985" t="s">
        <v>11</v>
      </c>
      <c r="K985">
        <v>715</v>
      </c>
      <c r="L985">
        <v>715</v>
      </c>
      <c r="M985">
        <v>0</v>
      </c>
      <c r="N985">
        <v>14</v>
      </c>
      <c r="O985">
        <v>729</v>
      </c>
      <c r="P985">
        <v>946</v>
      </c>
      <c r="Q985">
        <v>6</v>
      </c>
      <c r="R985">
        <v>1011</v>
      </c>
      <c r="S985">
        <v>952</v>
      </c>
      <c r="T985">
        <v>-19</v>
      </c>
      <c r="U985">
        <v>0</v>
      </c>
      <c r="V985">
        <v>0</v>
      </c>
      <c r="W985">
        <v>176</v>
      </c>
      <c r="X985">
        <v>157</v>
      </c>
      <c r="Y985">
        <v>137</v>
      </c>
      <c r="Z985">
        <v>1069</v>
      </c>
      <c r="AF985" t="str">
        <f t="shared" si="128"/>
        <v>09:52</v>
      </c>
      <c r="AG985" t="str">
        <f t="shared" si="123"/>
        <v>07:15</v>
      </c>
      <c r="AH985" s="5">
        <f t="shared" si="124"/>
        <v>0.10902777777777778</v>
      </c>
      <c r="AI985" t="str">
        <f t="shared" si="129"/>
        <v>Morning</v>
      </c>
      <c r="AJ985" t="str">
        <f t="shared" si="122"/>
        <v>REMOVE</v>
      </c>
      <c r="AK985" t="str">
        <f t="shared" si="125"/>
        <v>Sunday</v>
      </c>
      <c r="AL985" t="str">
        <f t="shared" si="126"/>
        <v>OnTime</v>
      </c>
      <c r="AM985" t="str">
        <f t="shared" si="127"/>
        <v>July</v>
      </c>
    </row>
    <row r="986" spans="1:39" x14ac:dyDescent="0.3">
      <c r="A986" s="1">
        <v>45095</v>
      </c>
      <c r="B986" t="s">
        <v>32</v>
      </c>
      <c r="C986" t="s">
        <v>33</v>
      </c>
      <c r="D986" t="s">
        <v>34</v>
      </c>
      <c r="E986">
        <v>19393</v>
      </c>
      <c r="F986">
        <v>719</v>
      </c>
      <c r="G986" t="s">
        <v>35</v>
      </c>
      <c r="H986" t="s">
        <v>36</v>
      </c>
      <c r="I986" t="s">
        <v>174</v>
      </c>
      <c r="J986" t="s">
        <v>175</v>
      </c>
      <c r="K986">
        <v>2040</v>
      </c>
      <c r="L986">
        <v>2113</v>
      </c>
      <c r="M986">
        <v>33</v>
      </c>
      <c r="N986">
        <v>12</v>
      </c>
      <c r="O986">
        <v>2125</v>
      </c>
      <c r="P986">
        <v>2134</v>
      </c>
      <c r="Q986">
        <v>5</v>
      </c>
      <c r="R986">
        <v>2100</v>
      </c>
      <c r="S986">
        <v>2139</v>
      </c>
      <c r="T986">
        <v>39</v>
      </c>
      <c r="U986">
        <v>0</v>
      </c>
      <c r="V986">
        <v>0</v>
      </c>
      <c r="W986">
        <v>140</v>
      </c>
      <c r="X986">
        <v>146</v>
      </c>
      <c r="Y986">
        <v>129</v>
      </c>
      <c r="Z986">
        <v>879</v>
      </c>
      <c r="AA986">
        <v>15</v>
      </c>
      <c r="AB986">
        <v>0</v>
      </c>
      <c r="AC986">
        <v>6</v>
      </c>
      <c r="AD986">
        <v>0</v>
      </c>
      <c r="AE986">
        <v>18</v>
      </c>
      <c r="AF986" t="str">
        <f t="shared" si="128"/>
        <v>21:39</v>
      </c>
      <c r="AG986" t="str">
        <f t="shared" si="123"/>
        <v>21:13</v>
      </c>
      <c r="AH986" s="5">
        <f t="shared" si="124"/>
        <v>1.8055555555555602E-2</v>
      </c>
      <c r="AI986" t="str">
        <f t="shared" si="129"/>
        <v>Evening</v>
      </c>
      <c r="AJ986" t="str">
        <f t="shared" si="122"/>
        <v>KEEP</v>
      </c>
      <c r="AK986" t="str">
        <f t="shared" si="125"/>
        <v>Sunday</v>
      </c>
      <c r="AL986" t="str">
        <f t="shared" si="126"/>
        <v>Delayed</v>
      </c>
      <c r="AM986" t="str">
        <f t="shared" si="127"/>
        <v>June</v>
      </c>
    </row>
    <row r="987" spans="1:39" x14ac:dyDescent="0.3">
      <c r="A987" s="1">
        <v>43903</v>
      </c>
      <c r="B987" t="s">
        <v>141</v>
      </c>
      <c r="C987" t="s">
        <v>142</v>
      </c>
      <c r="D987" t="s">
        <v>143</v>
      </c>
      <c r="E987">
        <v>20363</v>
      </c>
      <c r="F987">
        <v>5073</v>
      </c>
      <c r="G987" t="s">
        <v>144</v>
      </c>
      <c r="H987" t="s">
        <v>145</v>
      </c>
      <c r="I987" t="s">
        <v>341</v>
      </c>
      <c r="J987" t="s">
        <v>342</v>
      </c>
      <c r="K987">
        <v>1220</v>
      </c>
      <c r="L987">
        <v>1221</v>
      </c>
      <c r="M987">
        <v>1</v>
      </c>
      <c r="N987">
        <v>14</v>
      </c>
      <c r="O987">
        <v>1235</v>
      </c>
      <c r="P987">
        <v>1257</v>
      </c>
      <c r="Q987">
        <v>5</v>
      </c>
      <c r="R987">
        <v>1317</v>
      </c>
      <c r="S987">
        <v>1302</v>
      </c>
      <c r="T987">
        <v>-15</v>
      </c>
      <c r="U987">
        <v>0</v>
      </c>
      <c r="V987">
        <v>0</v>
      </c>
      <c r="W987">
        <v>57</v>
      </c>
      <c r="X987">
        <v>41</v>
      </c>
      <c r="Y987">
        <v>22</v>
      </c>
      <c r="Z987">
        <v>95</v>
      </c>
      <c r="AF987" t="str">
        <f t="shared" si="128"/>
        <v>13:02</v>
      </c>
      <c r="AG987" t="str">
        <f t="shared" si="123"/>
        <v>12:21</v>
      </c>
      <c r="AH987" s="5">
        <f t="shared" si="124"/>
        <v>2.8472222222222232E-2</v>
      </c>
      <c r="AI987" t="str">
        <f t="shared" si="129"/>
        <v>Afternoon</v>
      </c>
      <c r="AJ987" t="str">
        <f t="shared" si="122"/>
        <v>REMOVE</v>
      </c>
      <c r="AK987" t="str">
        <f t="shared" si="125"/>
        <v>Friday</v>
      </c>
      <c r="AL987" t="str">
        <f t="shared" si="126"/>
        <v>OnTime</v>
      </c>
      <c r="AM987" t="str">
        <f t="shared" si="127"/>
        <v>March</v>
      </c>
    </row>
    <row r="988" spans="1:39" x14ac:dyDescent="0.3">
      <c r="A988" s="1">
        <v>44833</v>
      </c>
      <c r="B988" t="s">
        <v>32</v>
      </c>
      <c r="C988" t="s">
        <v>33</v>
      </c>
      <c r="D988" t="s">
        <v>34</v>
      </c>
      <c r="E988">
        <v>19393</v>
      </c>
      <c r="F988">
        <v>1502</v>
      </c>
      <c r="G988" t="s">
        <v>103</v>
      </c>
      <c r="H988" t="s">
        <v>104</v>
      </c>
      <c r="I988" t="s">
        <v>105</v>
      </c>
      <c r="J988" t="s">
        <v>106</v>
      </c>
      <c r="K988">
        <v>1140</v>
      </c>
      <c r="L988">
        <v>1140</v>
      </c>
      <c r="M988">
        <v>0</v>
      </c>
      <c r="N988">
        <v>18</v>
      </c>
      <c r="O988">
        <v>1158</v>
      </c>
      <c r="P988">
        <v>1358</v>
      </c>
      <c r="Q988">
        <v>4</v>
      </c>
      <c r="R988">
        <v>1405</v>
      </c>
      <c r="S988">
        <v>1402</v>
      </c>
      <c r="T988">
        <v>-3</v>
      </c>
      <c r="U988">
        <v>0</v>
      </c>
      <c r="V988">
        <v>0</v>
      </c>
      <c r="W988">
        <v>145</v>
      </c>
      <c r="X988">
        <v>142</v>
      </c>
      <c r="Y988">
        <v>120</v>
      </c>
      <c r="Z988">
        <v>806</v>
      </c>
      <c r="AF988" t="str">
        <f t="shared" si="128"/>
        <v>14:02</v>
      </c>
      <c r="AG988" t="str">
        <f t="shared" si="123"/>
        <v>11:40</v>
      </c>
      <c r="AH988" s="5">
        <f t="shared" si="124"/>
        <v>9.8611111111111149E-2</v>
      </c>
      <c r="AI988" t="str">
        <f t="shared" si="129"/>
        <v>Morning</v>
      </c>
      <c r="AJ988" t="str">
        <f t="shared" si="122"/>
        <v>REMOVE</v>
      </c>
      <c r="AK988" t="str">
        <f t="shared" si="125"/>
        <v>Thursday</v>
      </c>
      <c r="AL988" t="str">
        <f t="shared" si="126"/>
        <v>OnTime</v>
      </c>
      <c r="AM988" t="str">
        <f t="shared" si="127"/>
        <v>September</v>
      </c>
    </row>
    <row r="989" spans="1:39" x14ac:dyDescent="0.3">
      <c r="A989" s="1">
        <v>43922</v>
      </c>
      <c r="B989" t="s">
        <v>162</v>
      </c>
      <c r="C989" t="s">
        <v>163</v>
      </c>
      <c r="D989" t="s">
        <v>164</v>
      </c>
      <c r="E989">
        <v>20436</v>
      </c>
      <c r="F989">
        <v>2377</v>
      </c>
      <c r="G989" t="s">
        <v>178</v>
      </c>
      <c r="H989" t="s">
        <v>179</v>
      </c>
      <c r="I989" t="s">
        <v>133</v>
      </c>
      <c r="J989" t="s">
        <v>134</v>
      </c>
      <c r="K989">
        <v>1441</v>
      </c>
      <c r="L989">
        <v>0</v>
      </c>
      <c r="M989">
        <v>0</v>
      </c>
      <c r="R989">
        <v>1722</v>
      </c>
      <c r="S989">
        <v>0</v>
      </c>
      <c r="T989">
        <v>0</v>
      </c>
      <c r="U989">
        <v>1</v>
      </c>
      <c r="V989">
        <v>0</v>
      </c>
      <c r="W989">
        <v>161</v>
      </c>
      <c r="Z989">
        <v>920</v>
      </c>
      <c r="AF989" t="str">
        <f t="shared" si="128"/>
        <v>00:00</v>
      </c>
      <c r="AG989" t="str">
        <f t="shared" si="123"/>
        <v>00:00</v>
      </c>
      <c r="AH989" s="5">
        <f t="shared" si="124"/>
        <v>0</v>
      </c>
      <c r="AI989" t="str">
        <f t="shared" si="129"/>
        <v>Night</v>
      </c>
      <c r="AJ989" t="str">
        <f t="shared" si="122"/>
        <v>KEEP</v>
      </c>
      <c r="AK989" t="str">
        <f t="shared" si="125"/>
        <v>Wednesday</v>
      </c>
      <c r="AL989" t="str">
        <f t="shared" si="126"/>
        <v>OnTime</v>
      </c>
      <c r="AM989" t="str">
        <f t="shared" si="127"/>
        <v>April</v>
      </c>
    </row>
    <row r="990" spans="1:39" x14ac:dyDescent="0.3">
      <c r="A990" s="1">
        <v>44512</v>
      </c>
      <c r="B990" t="s">
        <v>32</v>
      </c>
      <c r="C990" t="s">
        <v>33</v>
      </c>
      <c r="D990" t="s">
        <v>34</v>
      </c>
      <c r="E990">
        <v>19393</v>
      </c>
      <c r="F990">
        <v>2209</v>
      </c>
      <c r="G990" t="s">
        <v>76</v>
      </c>
      <c r="H990" t="s">
        <v>77</v>
      </c>
      <c r="I990" t="s">
        <v>66</v>
      </c>
      <c r="J990" t="s">
        <v>67</v>
      </c>
      <c r="K990">
        <v>1720</v>
      </c>
      <c r="L990">
        <v>1736</v>
      </c>
      <c r="M990">
        <v>16</v>
      </c>
      <c r="N990">
        <v>17</v>
      </c>
      <c r="O990">
        <v>1753</v>
      </c>
      <c r="P990">
        <v>1948</v>
      </c>
      <c r="Q990">
        <v>5</v>
      </c>
      <c r="R990">
        <v>1940</v>
      </c>
      <c r="S990">
        <v>1953</v>
      </c>
      <c r="T990">
        <v>13</v>
      </c>
      <c r="U990">
        <v>0</v>
      </c>
      <c r="V990">
        <v>0</v>
      </c>
      <c r="W990">
        <v>140</v>
      </c>
      <c r="X990">
        <v>137</v>
      </c>
      <c r="Y990">
        <v>115</v>
      </c>
      <c r="Z990">
        <v>825</v>
      </c>
      <c r="AF990" t="str">
        <f t="shared" si="128"/>
        <v>19:53</v>
      </c>
      <c r="AG990" t="str">
        <f t="shared" si="123"/>
        <v>17:36</v>
      </c>
      <c r="AH990" s="5">
        <f t="shared" si="124"/>
        <v>9.5138888888888995E-2</v>
      </c>
      <c r="AI990" t="str">
        <f t="shared" si="129"/>
        <v>Afternoon</v>
      </c>
      <c r="AJ990" t="str">
        <f t="shared" si="122"/>
        <v>KEEP</v>
      </c>
      <c r="AK990" t="str">
        <f t="shared" si="125"/>
        <v>Friday</v>
      </c>
      <c r="AL990" t="str">
        <f t="shared" si="126"/>
        <v>OnTime</v>
      </c>
      <c r="AM990" t="str">
        <f t="shared" si="127"/>
        <v>November</v>
      </c>
    </row>
    <row r="991" spans="1:39" x14ac:dyDescent="0.3">
      <c r="A991" s="1">
        <v>44909</v>
      </c>
      <c r="B991" t="s">
        <v>32</v>
      </c>
      <c r="C991" t="s">
        <v>33</v>
      </c>
      <c r="D991" t="s">
        <v>34</v>
      </c>
      <c r="E991">
        <v>19393</v>
      </c>
      <c r="F991">
        <v>446</v>
      </c>
      <c r="G991" t="s">
        <v>243</v>
      </c>
      <c r="H991" t="s">
        <v>244</v>
      </c>
      <c r="I991" t="s">
        <v>72</v>
      </c>
      <c r="J991" t="s">
        <v>73</v>
      </c>
      <c r="K991">
        <v>855</v>
      </c>
      <c r="L991">
        <v>849</v>
      </c>
      <c r="M991">
        <v>-6</v>
      </c>
      <c r="N991">
        <v>10</v>
      </c>
      <c r="O991">
        <v>859</v>
      </c>
      <c r="P991">
        <v>947</v>
      </c>
      <c r="Q991">
        <v>7</v>
      </c>
      <c r="R991">
        <v>1015</v>
      </c>
      <c r="S991">
        <v>954</v>
      </c>
      <c r="T991">
        <v>-21</v>
      </c>
      <c r="U991">
        <v>0</v>
      </c>
      <c r="V991">
        <v>0</v>
      </c>
      <c r="W991">
        <v>80</v>
      </c>
      <c r="X991">
        <v>65</v>
      </c>
      <c r="Y991">
        <v>48</v>
      </c>
      <c r="Z991">
        <v>281</v>
      </c>
      <c r="AF991" t="str">
        <f t="shared" si="128"/>
        <v>09:54</v>
      </c>
      <c r="AG991" t="str">
        <f t="shared" si="123"/>
        <v>08:49</v>
      </c>
      <c r="AH991" s="5">
        <f t="shared" si="124"/>
        <v>4.513888888888884E-2</v>
      </c>
      <c r="AI991" t="str">
        <f t="shared" si="129"/>
        <v>Morning</v>
      </c>
      <c r="AJ991" t="str">
        <f t="shared" si="122"/>
        <v>REMOVE</v>
      </c>
      <c r="AK991" t="str">
        <f t="shared" si="125"/>
        <v>Wednesday</v>
      </c>
      <c r="AL991" t="str">
        <f t="shared" si="126"/>
        <v>OnTime</v>
      </c>
      <c r="AM991" t="str">
        <f t="shared" si="127"/>
        <v>December</v>
      </c>
    </row>
    <row r="992" spans="1:39" x14ac:dyDescent="0.3">
      <c r="A992" s="1">
        <v>43780</v>
      </c>
      <c r="B992" t="s">
        <v>122</v>
      </c>
      <c r="C992" t="s">
        <v>123</v>
      </c>
      <c r="D992" t="s">
        <v>124</v>
      </c>
      <c r="E992">
        <v>20304</v>
      </c>
      <c r="F992">
        <v>3207</v>
      </c>
      <c r="G992" t="s">
        <v>249</v>
      </c>
      <c r="H992" t="s">
        <v>250</v>
      </c>
      <c r="I992" t="s">
        <v>80</v>
      </c>
      <c r="J992" t="s">
        <v>67</v>
      </c>
      <c r="K992">
        <v>700</v>
      </c>
      <c r="L992">
        <v>649</v>
      </c>
      <c r="M992">
        <v>-11</v>
      </c>
      <c r="N992">
        <v>14</v>
      </c>
      <c r="O992">
        <v>703</v>
      </c>
      <c r="P992">
        <v>911</v>
      </c>
      <c r="Q992">
        <v>12</v>
      </c>
      <c r="R992">
        <v>839</v>
      </c>
      <c r="S992">
        <v>923</v>
      </c>
      <c r="T992">
        <v>44</v>
      </c>
      <c r="U992">
        <v>0</v>
      </c>
      <c r="V992">
        <v>0</v>
      </c>
      <c r="W992">
        <v>159</v>
      </c>
      <c r="X992">
        <v>214</v>
      </c>
      <c r="Y992">
        <v>188</v>
      </c>
      <c r="Z992">
        <v>723</v>
      </c>
      <c r="AA992">
        <v>0</v>
      </c>
      <c r="AB992">
        <v>0</v>
      </c>
      <c r="AC992">
        <v>44</v>
      </c>
      <c r="AD992">
        <v>0</v>
      </c>
      <c r="AE992">
        <v>0</v>
      </c>
      <c r="AF992" t="str">
        <f t="shared" si="128"/>
        <v>09:23</v>
      </c>
      <c r="AG992" t="str">
        <f t="shared" si="123"/>
        <v>06:49</v>
      </c>
      <c r="AH992" s="5">
        <f t="shared" si="124"/>
        <v>0.10694444444444445</v>
      </c>
      <c r="AI992" t="str">
        <f t="shared" si="129"/>
        <v>Morning</v>
      </c>
      <c r="AJ992" t="str">
        <f t="shared" si="122"/>
        <v>REMOVE</v>
      </c>
      <c r="AK992" t="str">
        <f t="shared" si="125"/>
        <v>Monday</v>
      </c>
      <c r="AL992" t="str">
        <f t="shared" si="126"/>
        <v>Delayed</v>
      </c>
      <c r="AM992" t="str">
        <f t="shared" si="127"/>
        <v>November</v>
      </c>
    </row>
    <row r="993" spans="1:39" x14ac:dyDescent="0.3">
      <c r="A993" s="1">
        <v>43786</v>
      </c>
      <c r="B993" t="s">
        <v>46</v>
      </c>
      <c r="C993" t="s">
        <v>47</v>
      </c>
      <c r="D993" t="s">
        <v>48</v>
      </c>
      <c r="E993">
        <v>20452</v>
      </c>
      <c r="F993">
        <v>3573</v>
      </c>
      <c r="G993" t="s">
        <v>51</v>
      </c>
      <c r="H993" t="s">
        <v>52</v>
      </c>
      <c r="I993" t="s">
        <v>384</v>
      </c>
      <c r="J993" t="s">
        <v>385</v>
      </c>
      <c r="K993">
        <v>1955</v>
      </c>
      <c r="L993">
        <v>1953</v>
      </c>
      <c r="M993">
        <v>-2</v>
      </c>
      <c r="N993">
        <v>9</v>
      </c>
      <c r="O993">
        <v>2002</v>
      </c>
      <c r="P993">
        <v>2042</v>
      </c>
      <c r="Q993">
        <v>6</v>
      </c>
      <c r="R993">
        <v>2104</v>
      </c>
      <c r="S993">
        <v>2048</v>
      </c>
      <c r="T993">
        <v>-16</v>
      </c>
      <c r="U993">
        <v>0</v>
      </c>
      <c r="V993">
        <v>0</v>
      </c>
      <c r="W993">
        <v>69</v>
      </c>
      <c r="X993">
        <v>55</v>
      </c>
      <c r="Y993">
        <v>40</v>
      </c>
      <c r="Z993">
        <v>253</v>
      </c>
      <c r="AF993" t="str">
        <f t="shared" si="128"/>
        <v>20:48</v>
      </c>
      <c r="AG993" t="str">
        <f t="shared" si="123"/>
        <v>19:53</v>
      </c>
      <c r="AH993" s="5">
        <f t="shared" si="124"/>
        <v>3.819444444444442E-2</v>
      </c>
      <c r="AI993" t="str">
        <f t="shared" si="129"/>
        <v>Evening</v>
      </c>
      <c r="AJ993" t="str">
        <f t="shared" si="122"/>
        <v>REMOVE</v>
      </c>
      <c r="AK993" t="str">
        <f t="shared" si="125"/>
        <v>Sunday</v>
      </c>
      <c r="AL993" t="str">
        <f t="shared" si="126"/>
        <v>OnTime</v>
      </c>
      <c r="AM993" t="str">
        <f t="shared" si="127"/>
        <v>November</v>
      </c>
    </row>
    <row r="994" spans="1:39" x14ac:dyDescent="0.3">
      <c r="A994" s="1">
        <v>44938</v>
      </c>
      <c r="B994" t="s">
        <v>155</v>
      </c>
      <c r="C994" t="s">
        <v>156</v>
      </c>
      <c r="D994" t="s">
        <v>157</v>
      </c>
      <c r="E994">
        <v>20398</v>
      </c>
      <c r="F994">
        <v>3729</v>
      </c>
      <c r="G994" t="s">
        <v>158</v>
      </c>
      <c r="H994" t="s">
        <v>159</v>
      </c>
      <c r="I994" t="s">
        <v>194</v>
      </c>
      <c r="J994" t="s">
        <v>195</v>
      </c>
      <c r="K994">
        <v>1854</v>
      </c>
      <c r="L994">
        <v>1910</v>
      </c>
      <c r="M994">
        <v>16</v>
      </c>
      <c r="N994">
        <v>19</v>
      </c>
      <c r="O994">
        <v>1929</v>
      </c>
      <c r="P994">
        <v>2223</v>
      </c>
      <c r="Q994">
        <v>7</v>
      </c>
      <c r="R994">
        <v>2140</v>
      </c>
      <c r="S994">
        <v>2230</v>
      </c>
      <c r="T994">
        <v>50</v>
      </c>
      <c r="U994">
        <v>0</v>
      </c>
      <c r="V994">
        <v>0</v>
      </c>
      <c r="W994">
        <v>166</v>
      </c>
      <c r="X994">
        <v>200</v>
      </c>
      <c r="Y994">
        <v>174</v>
      </c>
      <c r="Z994">
        <v>990</v>
      </c>
      <c r="AA994">
        <v>5</v>
      </c>
      <c r="AB994">
        <v>0</v>
      </c>
      <c r="AC994">
        <v>34</v>
      </c>
      <c r="AD994">
        <v>0</v>
      </c>
      <c r="AE994">
        <v>11</v>
      </c>
      <c r="AF994" t="str">
        <f t="shared" si="128"/>
        <v>22:30</v>
      </c>
      <c r="AG994" t="str">
        <f t="shared" si="123"/>
        <v>19:10</v>
      </c>
      <c r="AH994" s="5">
        <f t="shared" si="124"/>
        <v>0.13888888888888884</v>
      </c>
      <c r="AI994" t="str">
        <f t="shared" si="129"/>
        <v>Evening</v>
      </c>
      <c r="AJ994" t="str">
        <f t="shared" si="122"/>
        <v>KEEP</v>
      </c>
      <c r="AK994" t="str">
        <f t="shared" si="125"/>
        <v>Thursday</v>
      </c>
      <c r="AL994" t="str">
        <f t="shared" si="126"/>
        <v>Delayed</v>
      </c>
      <c r="AM994" t="str">
        <f t="shared" si="127"/>
        <v>January</v>
      </c>
    </row>
    <row r="995" spans="1:39" x14ac:dyDescent="0.3">
      <c r="A995" s="1">
        <v>43931</v>
      </c>
      <c r="B995" t="s">
        <v>32</v>
      </c>
      <c r="C995" t="s">
        <v>33</v>
      </c>
      <c r="D995" t="s">
        <v>34</v>
      </c>
      <c r="E995">
        <v>19393</v>
      </c>
      <c r="F995">
        <v>598</v>
      </c>
      <c r="G995" t="s">
        <v>35</v>
      </c>
      <c r="H995" t="s">
        <v>36</v>
      </c>
      <c r="I995" t="s">
        <v>60</v>
      </c>
      <c r="J995" t="s">
        <v>61</v>
      </c>
      <c r="K995">
        <v>600</v>
      </c>
      <c r="L995">
        <v>555</v>
      </c>
      <c r="M995">
        <v>-5</v>
      </c>
      <c r="N995">
        <v>9</v>
      </c>
      <c r="O995">
        <v>604</v>
      </c>
      <c r="P995">
        <v>829</v>
      </c>
      <c r="Q995">
        <v>6</v>
      </c>
      <c r="R995">
        <v>855</v>
      </c>
      <c r="S995">
        <v>835</v>
      </c>
      <c r="T995">
        <v>-20</v>
      </c>
      <c r="U995">
        <v>0</v>
      </c>
      <c r="V995">
        <v>0</v>
      </c>
      <c r="W995">
        <v>115</v>
      </c>
      <c r="X995">
        <v>100</v>
      </c>
      <c r="Y995">
        <v>85</v>
      </c>
      <c r="Z995">
        <v>721</v>
      </c>
      <c r="AF995" t="str">
        <f t="shared" si="128"/>
        <v>08:35</v>
      </c>
      <c r="AG995" t="str">
        <f t="shared" si="123"/>
        <v>05:55</v>
      </c>
      <c r="AH995" s="5">
        <f t="shared" si="124"/>
        <v>0.1111111111111111</v>
      </c>
      <c r="AI995" t="str">
        <f t="shared" si="129"/>
        <v>Night</v>
      </c>
      <c r="AJ995" t="str">
        <f t="shared" si="122"/>
        <v>REMOVE</v>
      </c>
      <c r="AK995" t="str">
        <f t="shared" si="125"/>
        <v>Friday</v>
      </c>
      <c r="AL995" t="str">
        <f t="shared" si="126"/>
        <v>OnTime</v>
      </c>
      <c r="AM995" t="str">
        <f t="shared" si="127"/>
        <v>April</v>
      </c>
    </row>
    <row r="996" spans="1:39" x14ac:dyDescent="0.3">
      <c r="A996" s="1">
        <v>44042</v>
      </c>
      <c r="B996" t="s">
        <v>32</v>
      </c>
      <c r="C996" t="s">
        <v>33</v>
      </c>
      <c r="D996" t="s">
        <v>34</v>
      </c>
      <c r="E996">
        <v>19393</v>
      </c>
      <c r="F996">
        <v>166</v>
      </c>
      <c r="G996" t="s">
        <v>116</v>
      </c>
      <c r="H996" t="s">
        <v>117</v>
      </c>
      <c r="I996" t="s">
        <v>21</v>
      </c>
      <c r="J996" t="s">
        <v>22</v>
      </c>
      <c r="K996">
        <v>700</v>
      </c>
      <c r="L996">
        <v>659</v>
      </c>
      <c r="M996">
        <v>-1</v>
      </c>
      <c r="N996">
        <v>10</v>
      </c>
      <c r="O996">
        <v>709</v>
      </c>
      <c r="P996">
        <v>953</v>
      </c>
      <c r="Q996">
        <v>6</v>
      </c>
      <c r="R996">
        <v>1005</v>
      </c>
      <c r="S996">
        <v>959</v>
      </c>
      <c r="T996">
        <v>-6</v>
      </c>
      <c r="U996">
        <v>0</v>
      </c>
      <c r="V996">
        <v>0</v>
      </c>
      <c r="W996">
        <v>125</v>
      </c>
      <c r="X996">
        <v>120</v>
      </c>
      <c r="Y996">
        <v>104</v>
      </c>
      <c r="Z996">
        <v>804</v>
      </c>
      <c r="AF996" t="str">
        <f t="shared" si="128"/>
        <v>09:59</v>
      </c>
      <c r="AG996" t="str">
        <f t="shared" si="123"/>
        <v>06:59</v>
      </c>
      <c r="AH996" s="5">
        <f t="shared" si="124"/>
        <v>0.125</v>
      </c>
      <c r="AI996" t="str">
        <f t="shared" si="129"/>
        <v>Morning</v>
      </c>
      <c r="AJ996" t="str">
        <f t="shared" si="122"/>
        <v>REMOVE</v>
      </c>
      <c r="AK996" t="str">
        <f t="shared" si="125"/>
        <v>Thursday</v>
      </c>
      <c r="AL996" t="str">
        <f t="shared" si="126"/>
        <v>OnTime</v>
      </c>
      <c r="AM996" t="str">
        <f t="shared" si="127"/>
        <v>July</v>
      </c>
    </row>
    <row r="997" spans="1:39" x14ac:dyDescent="0.3">
      <c r="A997" s="1">
        <v>43803</v>
      </c>
      <c r="B997" t="s">
        <v>14</v>
      </c>
      <c r="C997" t="s">
        <v>15</v>
      </c>
      <c r="D997" t="s">
        <v>16</v>
      </c>
      <c r="E997">
        <v>19790</v>
      </c>
      <c r="F997">
        <v>1085</v>
      </c>
      <c r="G997" t="s">
        <v>84</v>
      </c>
      <c r="H997" t="s">
        <v>85</v>
      </c>
      <c r="I997" t="s">
        <v>53</v>
      </c>
      <c r="J997" t="s">
        <v>54</v>
      </c>
      <c r="K997">
        <v>945</v>
      </c>
      <c r="L997">
        <v>945</v>
      </c>
      <c r="M997">
        <v>0</v>
      </c>
      <c r="N997">
        <v>17</v>
      </c>
      <c r="O997">
        <v>1002</v>
      </c>
      <c r="P997">
        <v>1258</v>
      </c>
      <c r="Q997">
        <v>9</v>
      </c>
      <c r="R997">
        <v>1310</v>
      </c>
      <c r="S997">
        <v>1307</v>
      </c>
      <c r="T997">
        <v>-3</v>
      </c>
      <c r="U997">
        <v>0</v>
      </c>
      <c r="V997">
        <v>0</v>
      </c>
      <c r="W997">
        <v>385</v>
      </c>
      <c r="X997">
        <v>382</v>
      </c>
      <c r="Y997">
        <v>356</v>
      </c>
      <c r="Z997">
        <v>2475</v>
      </c>
      <c r="AF997" t="str">
        <f t="shared" si="128"/>
        <v>13:07</v>
      </c>
      <c r="AG997" t="str">
        <f t="shared" si="123"/>
        <v>09:45</v>
      </c>
      <c r="AH997" s="5">
        <f t="shared" si="124"/>
        <v>0.14027777777777772</v>
      </c>
      <c r="AI997" t="str">
        <f t="shared" si="129"/>
        <v>Morning</v>
      </c>
      <c r="AJ997" t="str">
        <f t="shared" si="122"/>
        <v>REMOVE</v>
      </c>
      <c r="AK997" t="str">
        <f t="shared" si="125"/>
        <v>Wednesday</v>
      </c>
      <c r="AL997" t="str">
        <f t="shared" si="126"/>
        <v>OnTime</v>
      </c>
      <c r="AM997" t="str">
        <f t="shared" si="127"/>
        <v>December</v>
      </c>
    </row>
    <row r="998" spans="1:39" x14ac:dyDescent="0.3">
      <c r="A998" s="1">
        <v>43736</v>
      </c>
      <c r="B998" t="s">
        <v>122</v>
      </c>
      <c r="C998" t="s">
        <v>123</v>
      </c>
      <c r="D998" t="s">
        <v>124</v>
      </c>
      <c r="E998">
        <v>20304</v>
      </c>
      <c r="F998">
        <v>3486</v>
      </c>
      <c r="G998" t="s">
        <v>500</v>
      </c>
      <c r="H998" t="s">
        <v>501</v>
      </c>
      <c r="I998" t="s">
        <v>167</v>
      </c>
      <c r="J998" t="s">
        <v>168</v>
      </c>
      <c r="K998">
        <v>1200</v>
      </c>
      <c r="L998">
        <v>1145</v>
      </c>
      <c r="M998">
        <v>-15</v>
      </c>
      <c r="N998">
        <v>11</v>
      </c>
      <c r="O998">
        <v>1156</v>
      </c>
      <c r="P998">
        <v>1255</v>
      </c>
      <c r="Q998">
        <v>10</v>
      </c>
      <c r="R998">
        <v>1325</v>
      </c>
      <c r="S998">
        <v>1305</v>
      </c>
      <c r="T998">
        <v>-20</v>
      </c>
      <c r="U998">
        <v>0</v>
      </c>
      <c r="V998">
        <v>0</v>
      </c>
      <c r="W998">
        <v>85</v>
      </c>
      <c r="X998">
        <v>80</v>
      </c>
      <c r="Y998">
        <v>59</v>
      </c>
      <c r="Z998">
        <v>375</v>
      </c>
      <c r="AF998" t="str">
        <f t="shared" si="128"/>
        <v>13:05</v>
      </c>
      <c r="AG998" t="str">
        <f t="shared" si="123"/>
        <v>11:45</v>
      </c>
      <c r="AH998" s="5">
        <f t="shared" si="124"/>
        <v>5.5555555555555525E-2</v>
      </c>
      <c r="AI998" t="str">
        <f t="shared" si="129"/>
        <v>Morning</v>
      </c>
      <c r="AJ998" t="str">
        <f t="shared" ref="AJ998:AJ1061" si="130">IF(OR(M998&lt;0,T998&lt;0),"REMOVE","KEEP")</f>
        <v>REMOVE</v>
      </c>
      <c r="AK998" t="str">
        <f t="shared" si="125"/>
        <v>Saturday</v>
      </c>
      <c r="AL998" t="str">
        <f t="shared" si="126"/>
        <v>OnTime</v>
      </c>
      <c r="AM998" t="str">
        <f t="shared" si="127"/>
        <v>September</v>
      </c>
    </row>
    <row r="999" spans="1:39" x14ac:dyDescent="0.3">
      <c r="A999" s="1">
        <v>45072</v>
      </c>
      <c r="B999" t="s">
        <v>32</v>
      </c>
      <c r="C999" t="s">
        <v>33</v>
      </c>
      <c r="D999" t="s">
        <v>34</v>
      </c>
      <c r="E999">
        <v>19393</v>
      </c>
      <c r="F999">
        <v>1242</v>
      </c>
      <c r="G999" t="s">
        <v>68</v>
      </c>
      <c r="H999" t="s">
        <v>69</v>
      </c>
      <c r="I999" t="s">
        <v>133</v>
      </c>
      <c r="J999" t="s">
        <v>134</v>
      </c>
      <c r="K999">
        <v>1220</v>
      </c>
      <c r="L999">
        <v>1221</v>
      </c>
      <c r="M999">
        <v>1</v>
      </c>
      <c r="N999">
        <v>17</v>
      </c>
      <c r="O999">
        <v>1238</v>
      </c>
      <c r="P999">
        <v>1506</v>
      </c>
      <c r="Q999">
        <v>6</v>
      </c>
      <c r="R999">
        <v>1505</v>
      </c>
      <c r="S999">
        <v>1512</v>
      </c>
      <c r="T999">
        <v>7</v>
      </c>
      <c r="U999">
        <v>0</v>
      </c>
      <c r="V999">
        <v>0</v>
      </c>
      <c r="W999">
        <v>105</v>
      </c>
      <c r="X999">
        <v>111</v>
      </c>
      <c r="Y999">
        <v>88</v>
      </c>
      <c r="Z999">
        <v>612</v>
      </c>
      <c r="AF999" t="str">
        <f t="shared" si="128"/>
        <v>15:12</v>
      </c>
      <c r="AG999" t="str">
        <f t="shared" si="123"/>
        <v>12:21</v>
      </c>
      <c r="AH999" s="5">
        <f t="shared" si="124"/>
        <v>0.11875000000000002</v>
      </c>
      <c r="AI999" t="str">
        <f t="shared" si="129"/>
        <v>Afternoon</v>
      </c>
      <c r="AJ999" t="str">
        <f t="shared" si="130"/>
        <v>KEEP</v>
      </c>
      <c r="AK999" t="str">
        <f t="shared" si="125"/>
        <v>Friday</v>
      </c>
      <c r="AL999" t="str">
        <f t="shared" si="126"/>
        <v>OnTime</v>
      </c>
      <c r="AM999" t="str">
        <f t="shared" si="127"/>
        <v>May</v>
      </c>
    </row>
    <row r="1000" spans="1:39" x14ac:dyDescent="0.3">
      <c r="A1000" s="1">
        <v>44629</v>
      </c>
      <c r="B1000" t="s">
        <v>141</v>
      </c>
      <c r="C1000" t="s">
        <v>142</v>
      </c>
      <c r="D1000" t="s">
        <v>143</v>
      </c>
      <c r="E1000">
        <v>20363</v>
      </c>
      <c r="F1000">
        <v>5162</v>
      </c>
      <c r="G1000" t="s">
        <v>144</v>
      </c>
      <c r="H1000" t="s">
        <v>145</v>
      </c>
      <c r="I1000" t="s">
        <v>396</v>
      </c>
      <c r="J1000" t="s">
        <v>397</v>
      </c>
      <c r="K1000">
        <v>1229</v>
      </c>
      <c r="L1000">
        <v>1225</v>
      </c>
      <c r="M1000">
        <v>-4</v>
      </c>
      <c r="N1000">
        <v>20</v>
      </c>
      <c r="O1000">
        <v>1245</v>
      </c>
      <c r="P1000">
        <v>1331</v>
      </c>
      <c r="Q1000">
        <v>4</v>
      </c>
      <c r="R1000">
        <v>1337</v>
      </c>
      <c r="S1000">
        <v>1335</v>
      </c>
      <c r="T1000">
        <v>-2</v>
      </c>
      <c r="U1000">
        <v>0</v>
      </c>
      <c r="V1000">
        <v>0</v>
      </c>
      <c r="W1000">
        <v>68</v>
      </c>
      <c r="X1000">
        <v>70</v>
      </c>
      <c r="Y1000">
        <v>46</v>
      </c>
      <c r="Z1000">
        <v>207</v>
      </c>
      <c r="AF1000" t="str">
        <f t="shared" si="128"/>
        <v>13:35</v>
      </c>
      <c r="AG1000" t="str">
        <f t="shared" si="123"/>
        <v>12:25</v>
      </c>
      <c r="AH1000" s="5">
        <f t="shared" si="124"/>
        <v>4.8611111111111049E-2</v>
      </c>
      <c r="AI1000" t="str">
        <f t="shared" si="129"/>
        <v>Afternoon</v>
      </c>
      <c r="AJ1000" t="str">
        <f t="shared" si="130"/>
        <v>REMOVE</v>
      </c>
      <c r="AK1000" t="str">
        <f t="shared" si="125"/>
        <v>Wednesday</v>
      </c>
      <c r="AL1000" t="str">
        <f t="shared" si="126"/>
        <v>OnTime</v>
      </c>
      <c r="AM1000" t="str">
        <f t="shared" si="127"/>
        <v>March</v>
      </c>
    </row>
    <row r="1001" spans="1:39" x14ac:dyDescent="0.3">
      <c r="A1001" s="1">
        <v>44908</v>
      </c>
      <c r="B1001" t="s">
        <v>155</v>
      </c>
      <c r="C1001" t="s">
        <v>156</v>
      </c>
      <c r="D1001" t="s">
        <v>157</v>
      </c>
      <c r="E1001">
        <v>20398</v>
      </c>
      <c r="F1001">
        <v>4071</v>
      </c>
      <c r="G1001" t="s">
        <v>80</v>
      </c>
      <c r="H1001" t="s">
        <v>67</v>
      </c>
      <c r="I1001" t="s">
        <v>468</v>
      </c>
      <c r="J1001" t="s">
        <v>469</v>
      </c>
      <c r="K1001">
        <v>945</v>
      </c>
      <c r="L1001">
        <v>944</v>
      </c>
      <c r="M1001">
        <v>-1</v>
      </c>
      <c r="N1001">
        <v>23</v>
      </c>
      <c r="O1001">
        <v>1007</v>
      </c>
      <c r="P1001">
        <v>1124</v>
      </c>
      <c r="Q1001">
        <v>4</v>
      </c>
      <c r="R1001">
        <v>1137</v>
      </c>
      <c r="S1001">
        <v>1128</v>
      </c>
      <c r="T1001">
        <v>-9</v>
      </c>
      <c r="U1001">
        <v>0</v>
      </c>
      <c r="V1001">
        <v>0</v>
      </c>
      <c r="W1001">
        <v>112</v>
      </c>
      <c r="X1001">
        <v>104</v>
      </c>
      <c r="Y1001">
        <v>77</v>
      </c>
      <c r="Z1001">
        <v>438</v>
      </c>
      <c r="AF1001" t="str">
        <f t="shared" si="128"/>
        <v>11:28</v>
      </c>
      <c r="AG1001" t="str">
        <f t="shared" si="123"/>
        <v>09:44</v>
      </c>
      <c r="AH1001" s="5">
        <f t="shared" si="124"/>
        <v>7.2222222222222243E-2</v>
      </c>
      <c r="AI1001" t="str">
        <f t="shared" si="129"/>
        <v>Morning</v>
      </c>
      <c r="AJ1001" t="str">
        <f t="shared" si="130"/>
        <v>REMOVE</v>
      </c>
      <c r="AK1001" t="str">
        <f t="shared" si="125"/>
        <v>Tuesday</v>
      </c>
      <c r="AL1001" t="str">
        <f t="shared" si="126"/>
        <v>OnTime</v>
      </c>
      <c r="AM1001" t="str">
        <f t="shared" si="127"/>
        <v>December</v>
      </c>
    </row>
    <row r="1002" spans="1:39" x14ac:dyDescent="0.3">
      <c r="A1002" s="1">
        <v>44127</v>
      </c>
      <c r="B1002" t="s">
        <v>14</v>
      </c>
      <c r="C1002" t="s">
        <v>15</v>
      </c>
      <c r="D1002" t="s">
        <v>16</v>
      </c>
      <c r="E1002">
        <v>19790</v>
      </c>
      <c r="F1002">
        <v>762</v>
      </c>
      <c r="G1002" t="s">
        <v>194</v>
      </c>
      <c r="H1002" t="s">
        <v>195</v>
      </c>
      <c r="I1002" t="s">
        <v>150</v>
      </c>
      <c r="J1002" t="s">
        <v>85</v>
      </c>
      <c r="K1002">
        <v>1325</v>
      </c>
      <c r="L1002">
        <v>1323</v>
      </c>
      <c r="M1002">
        <v>-2</v>
      </c>
      <c r="N1002">
        <v>16</v>
      </c>
      <c r="O1002">
        <v>1339</v>
      </c>
      <c r="P1002">
        <v>1601</v>
      </c>
      <c r="Q1002">
        <v>5</v>
      </c>
      <c r="R1002">
        <v>1618</v>
      </c>
      <c r="S1002">
        <v>1606</v>
      </c>
      <c r="T1002">
        <v>-12</v>
      </c>
      <c r="U1002">
        <v>0</v>
      </c>
      <c r="V1002">
        <v>0</v>
      </c>
      <c r="W1002">
        <v>173</v>
      </c>
      <c r="X1002">
        <v>163</v>
      </c>
      <c r="Y1002">
        <v>142</v>
      </c>
      <c r="Z1002">
        <v>1096</v>
      </c>
      <c r="AF1002" t="str">
        <f t="shared" si="128"/>
        <v>16:06</v>
      </c>
      <c r="AG1002" t="str">
        <f t="shared" si="123"/>
        <v>13:23</v>
      </c>
      <c r="AH1002" s="5">
        <f t="shared" si="124"/>
        <v>0.11319444444444438</v>
      </c>
      <c r="AI1002" t="str">
        <f t="shared" si="129"/>
        <v>Afternoon</v>
      </c>
      <c r="AJ1002" t="str">
        <f t="shared" si="130"/>
        <v>REMOVE</v>
      </c>
      <c r="AK1002" t="str">
        <f t="shared" si="125"/>
        <v>Friday</v>
      </c>
      <c r="AL1002" t="str">
        <f t="shared" si="126"/>
        <v>OnTime</v>
      </c>
      <c r="AM1002" t="str">
        <f t="shared" si="127"/>
        <v>October</v>
      </c>
    </row>
    <row r="1003" spans="1:39" x14ac:dyDescent="0.3">
      <c r="A1003" s="1">
        <v>44046</v>
      </c>
      <c r="B1003" t="s">
        <v>14</v>
      </c>
      <c r="C1003" t="s">
        <v>15</v>
      </c>
      <c r="D1003" t="s">
        <v>16</v>
      </c>
      <c r="E1003">
        <v>19790</v>
      </c>
      <c r="F1003">
        <v>1037</v>
      </c>
      <c r="G1003" t="s">
        <v>103</v>
      </c>
      <c r="H1003" t="s">
        <v>104</v>
      </c>
      <c r="I1003" t="s">
        <v>60</v>
      </c>
      <c r="J1003" t="s">
        <v>61</v>
      </c>
      <c r="K1003">
        <v>2325</v>
      </c>
      <c r="L1003">
        <v>2325</v>
      </c>
      <c r="M1003">
        <v>0</v>
      </c>
      <c r="N1003">
        <v>10</v>
      </c>
      <c r="O1003">
        <v>2335</v>
      </c>
      <c r="P1003">
        <v>555</v>
      </c>
      <c r="Q1003">
        <v>4</v>
      </c>
      <c r="R1003">
        <v>609</v>
      </c>
      <c r="S1003">
        <v>559</v>
      </c>
      <c r="T1003">
        <v>-10</v>
      </c>
      <c r="U1003">
        <v>0</v>
      </c>
      <c r="V1003">
        <v>0</v>
      </c>
      <c r="W1003">
        <v>224</v>
      </c>
      <c r="X1003">
        <v>214</v>
      </c>
      <c r="Y1003">
        <v>200</v>
      </c>
      <c r="Z1003">
        <v>1747</v>
      </c>
      <c r="AF1003" t="str">
        <f t="shared" si="128"/>
        <v>05:59</v>
      </c>
      <c r="AG1003" t="str">
        <f t="shared" si="123"/>
        <v>23:25</v>
      </c>
      <c r="AH1003" s="5">
        <f t="shared" si="124"/>
        <v>-0.72638888888888886</v>
      </c>
      <c r="AI1003" t="str">
        <f t="shared" si="129"/>
        <v>Evening</v>
      </c>
      <c r="AJ1003" t="str">
        <f t="shared" si="130"/>
        <v>REMOVE</v>
      </c>
      <c r="AK1003" t="str">
        <f t="shared" si="125"/>
        <v>Monday</v>
      </c>
      <c r="AL1003" t="str">
        <f t="shared" si="126"/>
        <v>OnTime</v>
      </c>
      <c r="AM1003" t="str">
        <f t="shared" si="127"/>
        <v>August</v>
      </c>
    </row>
    <row r="1004" spans="1:39" x14ac:dyDescent="0.3">
      <c r="A1004" s="1">
        <v>44020</v>
      </c>
      <c r="B1004" t="s">
        <v>122</v>
      </c>
      <c r="C1004" t="s">
        <v>123</v>
      </c>
      <c r="D1004" t="s">
        <v>124</v>
      </c>
      <c r="E1004">
        <v>20304</v>
      </c>
      <c r="F1004">
        <v>5052</v>
      </c>
      <c r="G1004" t="s">
        <v>21</v>
      </c>
      <c r="H1004" t="s">
        <v>22</v>
      </c>
      <c r="I1004" t="s">
        <v>335</v>
      </c>
      <c r="J1004" t="s">
        <v>336</v>
      </c>
      <c r="K1004">
        <v>1755</v>
      </c>
      <c r="L1004">
        <v>1752</v>
      </c>
      <c r="M1004">
        <v>-3</v>
      </c>
      <c r="N1004">
        <v>25</v>
      </c>
      <c r="O1004">
        <v>1817</v>
      </c>
      <c r="P1004">
        <v>2003</v>
      </c>
      <c r="Q1004">
        <v>6</v>
      </c>
      <c r="R1004">
        <v>2015</v>
      </c>
      <c r="S1004">
        <v>2009</v>
      </c>
      <c r="T1004">
        <v>-6</v>
      </c>
      <c r="U1004">
        <v>0</v>
      </c>
      <c r="V1004">
        <v>0</v>
      </c>
      <c r="W1004">
        <v>80</v>
      </c>
      <c r="X1004">
        <v>77</v>
      </c>
      <c r="Y1004">
        <v>46</v>
      </c>
      <c r="Z1004">
        <v>298</v>
      </c>
      <c r="AF1004" t="str">
        <f t="shared" si="128"/>
        <v>20:09</v>
      </c>
      <c r="AG1004" t="str">
        <f t="shared" si="123"/>
        <v>17:52</v>
      </c>
      <c r="AH1004" s="5">
        <f t="shared" si="124"/>
        <v>9.5138888888888884E-2</v>
      </c>
      <c r="AI1004" t="str">
        <f t="shared" si="129"/>
        <v>Afternoon</v>
      </c>
      <c r="AJ1004" t="str">
        <f t="shared" si="130"/>
        <v>REMOVE</v>
      </c>
      <c r="AK1004" t="str">
        <f t="shared" si="125"/>
        <v>Wednesday</v>
      </c>
      <c r="AL1004" t="str">
        <f t="shared" si="126"/>
        <v>OnTime</v>
      </c>
      <c r="AM1004" t="str">
        <f t="shared" si="127"/>
        <v>July</v>
      </c>
    </row>
    <row r="1005" spans="1:39" x14ac:dyDescent="0.3">
      <c r="A1005" s="1">
        <v>44062</v>
      </c>
      <c r="B1005" t="s">
        <v>7</v>
      </c>
      <c r="C1005" t="s">
        <v>8</v>
      </c>
      <c r="D1005" t="s">
        <v>9</v>
      </c>
      <c r="E1005">
        <v>19977</v>
      </c>
      <c r="F1005">
        <v>456</v>
      </c>
      <c r="G1005" t="s">
        <v>129</v>
      </c>
      <c r="H1005" t="s">
        <v>130</v>
      </c>
      <c r="I1005" t="s">
        <v>21</v>
      </c>
      <c r="J1005" t="s">
        <v>22</v>
      </c>
      <c r="K1005">
        <v>1130</v>
      </c>
      <c r="L1005">
        <v>1116</v>
      </c>
      <c r="M1005">
        <v>-14</v>
      </c>
      <c r="N1005">
        <v>15</v>
      </c>
      <c r="O1005">
        <v>1131</v>
      </c>
      <c r="P1005">
        <v>1219</v>
      </c>
      <c r="Q1005">
        <v>6</v>
      </c>
      <c r="R1005">
        <v>1236</v>
      </c>
      <c r="S1005">
        <v>1225</v>
      </c>
      <c r="T1005">
        <v>-11</v>
      </c>
      <c r="U1005">
        <v>0</v>
      </c>
      <c r="V1005">
        <v>0</v>
      </c>
      <c r="W1005">
        <v>126</v>
      </c>
      <c r="X1005">
        <v>129</v>
      </c>
      <c r="Y1005">
        <v>108</v>
      </c>
      <c r="Z1005">
        <v>775</v>
      </c>
      <c r="AF1005" t="str">
        <f t="shared" si="128"/>
        <v>12:25</v>
      </c>
      <c r="AG1005" t="str">
        <f t="shared" si="123"/>
        <v>11:16</v>
      </c>
      <c r="AH1005" s="5">
        <f t="shared" si="124"/>
        <v>4.7916666666666718E-2</v>
      </c>
      <c r="AI1005" t="str">
        <f t="shared" si="129"/>
        <v>Morning</v>
      </c>
      <c r="AJ1005" t="str">
        <f t="shared" si="130"/>
        <v>REMOVE</v>
      </c>
      <c r="AK1005" t="str">
        <f t="shared" si="125"/>
        <v>Wednesday</v>
      </c>
      <c r="AL1005" t="str">
        <f t="shared" si="126"/>
        <v>OnTime</v>
      </c>
      <c r="AM1005" t="str">
        <f t="shared" si="127"/>
        <v>August</v>
      </c>
    </row>
    <row r="1006" spans="1:39" x14ac:dyDescent="0.3">
      <c r="A1006" s="1">
        <v>44725</v>
      </c>
      <c r="B1006" t="s">
        <v>46</v>
      </c>
      <c r="C1006" t="s">
        <v>47</v>
      </c>
      <c r="D1006" t="s">
        <v>48</v>
      </c>
      <c r="E1006">
        <v>20452</v>
      </c>
      <c r="F1006">
        <v>4568</v>
      </c>
      <c r="G1006" t="s">
        <v>178</v>
      </c>
      <c r="H1006" t="s">
        <v>179</v>
      </c>
      <c r="I1006" t="s">
        <v>131</v>
      </c>
      <c r="J1006" t="s">
        <v>132</v>
      </c>
      <c r="K1006">
        <v>1549</v>
      </c>
      <c r="L1006">
        <v>1853</v>
      </c>
      <c r="M1006">
        <v>184</v>
      </c>
      <c r="N1006">
        <v>47</v>
      </c>
      <c r="O1006">
        <v>1940</v>
      </c>
      <c r="P1006">
        <v>2107</v>
      </c>
      <c r="Q1006">
        <v>42</v>
      </c>
      <c r="R1006">
        <v>1753</v>
      </c>
      <c r="S1006">
        <v>2149</v>
      </c>
      <c r="T1006">
        <v>236</v>
      </c>
      <c r="U1006">
        <v>0</v>
      </c>
      <c r="V1006">
        <v>0</v>
      </c>
      <c r="W1006">
        <v>124</v>
      </c>
      <c r="X1006">
        <v>176</v>
      </c>
      <c r="Y1006">
        <v>87</v>
      </c>
      <c r="Z1006">
        <v>588</v>
      </c>
      <c r="AA1006">
        <v>32</v>
      </c>
      <c r="AB1006">
        <v>0</v>
      </c>
      <c r="AC1006">
        <v>52</v>
      </c>
      <c r="AD1006">
        <v>0</v>
      </c>
      <c r="AE1006">
        <v>152</v>
      </c>
      <c r="AF1006" t="str">
        <f t="shared" si="128"/>
        <v>21:49</v>
      </c>
      <c r="AG1006" t="str">
        <f t="shared" si="123"/>
        <v>18:53</v>
      </c>
      <c r="AH1006" s="5">
        <f t="shared" si="124"/>
        <v>0.12222222222222223</v>
      </c>
      <c r="AI1006" t="str">
        <f t="shared" si="129"/>
        <v>Evening</v>
      </c>
      <c r="AJ1006" t="str">
        <f t="shared" si="130"/>
        <v>KEEP</v>
      </c>
      <c r="AK1006" t="str">
        <f t="shared" si="125"/>
        <v>Monday</v>
      </c>
      <c r="AL1006" t="str">
        <f t="shared" si="126"/>
        <v>Delayed</v>
      </c>
      <c r="AM1006" t="str">
        <f t="shared" si="127"/>
        <v>June</v>
      </c>
    </row>
    <row r="1007" spans="1:39" x14ac:dyDescent="0.3">
      <c r="A1007" s="1">
        <v>44239</v>
      </c>
      <c r="B1007" t="s">
        <v>32</v>
      </c>
      <c r="C1007" t="s">
        <v>33</v>
      </c>
      <c r="D1007" t="s">
        <v>34</v>
      </c>
      <c r="E1007">
        <v>19393</v>
      </c>
      <c r="F1007">
        <v>1623</v>
      </c>
      <c r="G1007" t="s">
        <v>133</v>
      </c>
      <c r="H1007" t="s">
        <v>134</v>
      </c>
      <c r="I1007" t="s">
        <v>68</v>
      </c>
      <c r="J1007" t="s">
        <v>69</v>
      </c>
      <c r="K1007">
        <v>1400</v>
      </c>
      <c r="L1007">
        <v>1355</v>
      </c>
      <c r="M1007">
        <v>-5</v>
      </c>
      <c r="N1007">
        <v>15</v>
      </c>
      <c r="O1007">
        <v>1410</v>
      </c>
      <c r="P1007">
        <v>1447</v>
      </c>
      <c r="Q1007">
        <v>6</v>
      </c>
      <c r="R1007">
        <v>1450</v>
      </c>
      <c r="S1007">
        <v>1453</v>
      </c>
      <c r="T1007">
        <v>3</v>
      </c>
      <c r="U1007">
        <v>0</v>
      </c>
      <c r="V1007">
        <v>0</v>
      </c>
      <c r="W1007">
        <v>110</v>
      </c>
      <c r="X1007">
        <v>118</v>
      </c>
      <c r="Y1007">
        <v>97</v>
      </c>
      <c r="Z1007">
        <v>612</v>
      </c>
      <c r="AF1007" t="str">
        <f t="shared" si="128"/>
        <v>14:53</v>
      </c>
      <c r="AG1007" t="str">
        <f t="shared" si="123"/>
        <v>13:55</v>
      </c>
      <c r="AH1007" s="5">
        <f t="shared" si="124"/>
        <v>4.0277777777777746E-2</v>
      </c>
      <c r="AI1007" t="str">
        <f t="shared" si="129"/>
        <v>Afternoon</v>
      </c>
      <c r="AJ1007" t="str">
        <f t="shared" si="130"/>
        <v>REMOVE</v>
      </c>
      <c r="AK1007" t="str">
        <f t="shared" si="125"/>
        <v>Friday</v>
      </c>
      <c r="AL1007" t="str">
        <f t="shared" si="126"/>
        <v>OnTime</v>
      </c>
      <c r="AM1007" t="str">
        <f t="shared" si="127"/>
        <v>February</v>
      </c>
    </row>
    <row r="1008" spans="1:39" x14ac:dyDescent="0.3">
      <c r="A1008" s="1">
        <v>44849</v>
      </c>
      <c r="B1008" t="s">
        <v>141</v>
      </c>
      <c r="C1008" t="s">
        <v>142</v>
      </c>
      <c r="D1008" t="s">
        <v>143</v>
      </c>
      <c r="E1008">
        <v>20363</v>
      </c>
      <c r="F1008">
        <v>5332</v>
      </c>
      <c r="G1008" t="s">
        <v>204</v>
      </c>
      <c r="H1008" t="s">
        <v>205</v>
      </c>
      <c r="I1008" t="s">
        <v>144</v>
      </c>
      <c r="J1008" t="s">
        <v>145</v>
      </c>
      <c r="K1008">
        <v>601</v>
      </c>
      <c r="L1008">
        <v>557</v>
      </c>
      <c r="M1008">
        <v>-4</v>
      </c>
      <c r="N1008">
        <v>15</v>
      </c>
      <c r="O1008">
        <v>612</v>
      </c>
      <c r="P1008">
        <v>734</v>
      </c>
      <c r="Q1008">
        <v>10</v>
      </c>
      <c r="R1008">
        <v>755</v>
      </c>
      <c r="S1008">
        <v>744</v>
      </c>
      <c r="T1008">
        <v>-11</v>
      </c>
      <c r="U1008">
        <v>0</v>
      </c>
      <c r="V1008">
        <v>0</v>
      </c>
      <c r="W1008">
        <v>114</v>
      </c>
      <c r="X1008">
        <v>107</v>
      </c>
      <c r="Y1008">
        <v>82</v>
      </c>
      <c r="Z1008">
        <v>456</v>
      </c>
      <c r="AF1008" t="str">
        <f t="shared" si="128"/>
        <v>07:44</v>
      </c>
      <c r="AG1008" t="str">
        <f t="shared" si="123"/>
        <v>05:57</v>
      </c>
      <c r="AH1008" s="5">
        <f t="shared" si="124"/>
        <v>7.4305555555555569E-2</v>
      </c>
      <c r="AI1008" t="str">
        <f t="shared" si="129"/>
        <v>Night</v>
      </c>
      <c r="AJ1008" t="str">
        <f t="shared" si="130"/>
        <v>REMOVE</v>
      </c>
      <c r="AK1008" t="str">
        <f t="shared" si="125"/>
        <v>Saturday</v>
      </c>
      <c r="AL1008" t="str">
        <f t="shared" si="126"/>
        <v>OnTime</v>
      </c>
      <c r="AM1008" t="str">
        <f t="shared" si="127"/>
        <v>October</v>
      </c>
    </row>
    <row r="1009" spans="1:39" x14ac:dyDescent="0.3">
      <c r="A1009" s="1">
        <v>44233</v>
      </c>
      <c r="B1009" t="s">
        <v>162</v>
      </c>
      <c r="C1009" t="s">
        <v>163</v>
      </c>
      <c r="D1009" t="s">
        <v>164</v>
      </c>
      <c r="E1009">
        <v>20436</v>
      </c>
      <c r="F1009">
        <v>2001</v>
      </c>
      <c r="G1009" t="s">
        <v>60</v>
      </c>
      <c r="H1009" t="s">
        <v>61</v>
      </c>
      <c r="I1009" t="s">
        <v>103</v>
      </c>
      <c r="J1009" t="s">
        <v>104</v>
      </c>
      <c r="K1009">
        <v>1100</v>
      </c>
      <c r="L1009">
        <v>1051</v>
      </c>
      <c r="M1009">
        <v>-9</v>
      </c>
      <c r="N1009">
        <v>13</v>
      </c>
      <c r="O1009">
        <v>1104</v>
      </c>
      <c r="P1009">
        <v>1225</v>
      </c>
      <c r="Q1009">
        <v>13</v>
      </c>
      <c r="R1009">
        <v>1241</v>
      </c>
      <c r="S1009">
        <v>1238</v>
      </c>
      <c r="T1009">
        <v>-3</v>
      </c>
      <c r="U1009">
        <v>0</v>
      </c>
      <c r="V1009">
        <v>0</v>
      </c>
      <c r="W1009">
        <v>281</v>
      </c>
      <c r="X1009">
        <v>287</v>
      </c>
      <c r="Y1009">
        <v>261</v>
      </c>
      <c r="Z1009">
        <v>1747</v>
      </c>
      <c r="AF1009" t="str">
        <f t="shared" si="128"/>
        <v>12:38</v>
      </c>
      <c r="AG1009" t="str">
        <f t="shared" si="123"/>
        <v>10:51</v>
      </c>
      <c r="AH1009" s="5">
        <f t="shared" si="124"/>
        <v>7.4305555555555569E-2</v>
      </c>
      <c r="AI1009" t="str">
        <f t="shared" si="129"/>
        <v>Morning</v>
      </c>
      <c r="AJ1009" t="str">
        <f t="shared" si="130"/>
        <v>REMOVE</v>
      </c>
      <c r="AK1009" t="str">
        <f t="shared" si="125"/>
        <v>Saturday</v>
      </c>
      <c r="AL1009" t="str">
        <f t="shared" si="126"/>
        <v>OnTime</v>
      </c>
      <c r="AM1009" t="str">
        <f t="shared" si="127"/>
        <v>February</v>
      </c>
    </row>
    <row r="1010" spans="1:39" x14ac:dyDescent="0.3">
      <c r="A1010" s="1">
        <v>44935</v>
      </c>
      <c r="B1010" t="s">
        <v>55</v>
      </c>
      <c r="C1010" t="s">
        <v>56</v>
      </c>
      <c r="D1010" t="s">
        <v>57</v>
      </c>
      <c r="E1010">
        <v>19930</v>
      </c>
      <c r="F1010">
        <v>1259</v>
      </c>
      <c r="G1010" t="s">
        <v>167</v>
      </c>
      <c r="H1010" t="s">
        <v>168</v>
      </c>
      <c r="I1010" t="s">
        <v>19</v>
      </c>
      <c r="J1010" t="s">
        <v>20</v>
      </c>
      <c r="K1010">
        <v>1145</v>
      </c>
      <c r="L1010">
        <v>1212</v>
      </c>
      <c r="M1010">
        <v>27</v>
      </c>
      <c r="N1010">
        <v>17</v>
      </c>
      <c r="O1010">
        <v>1229</v>
      </c>
      <c r="P1010">
        <v>1447</v>
      </c>
      <c r="Q1010">
        <v>9</v>
      </c>
      <c r="R1010">
        <v>1451</v>
      </c>
      <c r="S1010">
        <v>1456</v>
      </c>
      <c r="T1010">
        <v>5</v>
      </c>
      <c r="U1010">
        <v>0</v>
      </c>
      <c r="V1010">
        <v>0</v>
      </c>
      <c r="W1010">
        <v>186</v>
      </c>
      <c r="X1010">
        <v>164</v>
      </c>
      <c r="Y1010">
        <v>138</v>
      </c>
      <c r="Z1010">
        <v>1050</v>
      </c>
      <c r="AF1010" t="str">
        <f t="shared" si="128"/>
        <v>14:56</v>
      </c>
      <c r="AG1010" t="str">
        <f t="shared" si="123"/>
        <v>12:12</v>
      </c>
      <c r="AH1010" s="5">
        <f t="shared" si="124"/>
        <v>0.11388888888888893</v>
      </c>
      <c r="AI1010" t="str">
        <f t="shared" si="129"/>
        <v>Afternoon</v>
      </c>
      <c r="AJ1010" t="str">
        <f t="shared" si="130"/>
        <v>KEEP</v>
      </c>
      <c r="AK1010" t="str">
        <f t="shared" si="125"/>
        <v>Monday</v>
      </c>
      <c r="AL1010" t="str">
        <f t="shared" si="126"/>
        <v>OnTime</v>
      </c>
      <c r="AM1010" t="str">
        <f t="shared" si="127"/>
        <v>January</v>
      </c>
    </row>
    <row r="1011" spans="1:39" x14ac:dyDescent="0.3">
      <c r="A1011" s="1">
        <v>45075</v>
      </c>
      <c r="B1011" t="s">
        <v>14</v>
      </c>
      <c r="C1011" t="s">
        <v>15</v>
      </c>
      <c r="D1011" t="s">
        <v>16</v>
      </c>
      <c r="E1011">
        <v>19790</v>
      </c>
      <c r="F1011">
        <v>2963</v>
      </c>
      <c r="G1011" t="s">
        <v>60</v>
      </c>
      <c r="H1011" t="s">
        <v>61</v>
      </c>
      <c r="I1011" t="s">
        <v>210</v>
      </c>
      <c r="J1011" t="s">
        <v>211</v>
      </c>
      <c r="K1011">
        <v>1425</v>
      </c>
      <c r="L1011">
        <v>1424</v>
      </c>
      <c r="M1011">
        <v>-1</v>
      </c>
      <c r="N1011">
        <v>12</v>
      </c>
      <c r="O1011">
        <v>1436</v>
      </c>
      <c r="P1011">
        <v>1405</v>
      </c>
      <c r="Q1011">
        <v>3</v>
      </c>
      <c r="R1011">
        <v>1414</v>
      </c>
      <c r="S1011">
        <v>1408</v>
      </c>
      <c r="T1011">
        <v>-6</v>
      </c>
      <c r="U1011">
        <v>0</v>
      </c>
      <c r="V1011">
        <v>0</v>
      </c>
      <c r="W1011">
        <v>49</v>
      </c>
      <c r="X1011">
        <v>44</v>
      </c>
      <c r="Y1011">
        <v>29</v>
      </c>
      <c r="Z1011">
        <v>134</v>
      </c>
      <c r="AF1011" t="str">
        <f t="shared" si="128"/>
        <v>14:08</v>
      </c>
      <c r="AG1011" t="str">
        <f t="shared" si="123"/>
        <v>14:24</v>
      </c>
      <c r="AH1011" s="5">
        <f t="shared" si="124"/>
        <v>-1.1111111111111072E-2</v>
      </c>
      <c r="AI1011" t="str">
        <f t="shared" si="129"/>
        <v>Afternoon</v>
      </c>
      <c r="AJ1011" t="str">
        <f t="shared" si="130"/>
        <v>REMOVE</v>
      </c>
      <c r="AK1011" t="str">
        <f t="shared" si="125"/>
        <v>Monday</v>
      </c>
      <c r="AL1011" t="str">
        <f t="shared" si="126"/>
        <v>OnTime</v>
      </c>
      <c r="AM1011" t="str">
        <f t="shared" si="127"/>
        <v>May</v>
      </c>
    </row>
    <row r="1012" spans="1:39" x14ac:dyDescent="0.3">
      <c r="A1012" s="1">
        <v>44412</v>
      </c>
      <c r="B1012" t="s">
        <v>39</v>
      </c>
      <c r="C1012" t="s">
        <v>40</v>
      </c>
      <c r="D1012" t="s">
        <v>41</v>
      </c>
      <c r="E1012">
        <v>19805</v>
      </c>
      <c r="F1012">
        <v>2516</v>
      </c>
      <c r="G1012" t="s">
        <v>178</v>
      </c>
      <c r="H1012" t="s">
        <v>179</v>
      </c>
      <c r="I1012" t="s">
        <v>21</v>
      </c>
      <c r="J1012" t="s">
        <v>22</v>
      </c>
      <c r="K1012">
        <v>1847</v>
      </c>
      <c r="L1012">
        <v>1844</v>
      </c>
      <c r="M1012">
        <v>-3</v>
      </c>
      <c r="N1012">
        <v>15</v>
      </c>
      <c r="O1012">
        <v>1859</v>
      </c>
      <c r="P1012">
        <v>2023</v>
      </c>
      <c r="Q1012">
        <v>5</v>
      </c>
      <c r="R1012">
        <v>2059</v>
      </c>
      <c r="S1012">
        <v>2028</v>
      </c>
      <c r="T1012">
        <v>-31</v>
      </c>
      <c r="U1012">
        <v>0</v>
      </c>
      <c r="V1012">
        <v>0</v>
      </c>
      <c r="W1012">
        <v>252</v>
      </c>
      <c r="X1012">
        <v>224</v>
      </c>
      <c r="Y1012">
        <v>204</v>
      </c>
      <c r="Z1012">
        <v>1558</v>
      </c>
      <c r="AF1012" t="str">
        <f t="shared" si="128"/>
        <v>20:28</v>
      </c>
      <c r="AG1012" t="str">
        <f t="shared" si="123"/>
        <v>18:44</v>
      </c>
      <c r="AH1012" s="5">
        <f t="shared" si="124"/>
        <v>7.2222222222222188E-2</v>
      </c>
      <c r="AI1012" t="str">
        <f t="shared" si="129"/>
        <v>Evening</v>
      </c>
      <c r="AJ1012" t="str">
        <f t="shared" si="130"/>
        <v>REMOVE</v>
      </c>
      <c r="AK1012" t="str">
        <f t="shared" si="125"/>
        <v>Wednesday</v>
      </c>
      <c r="AL1012" t="str">
        <f t="shared" si="126"/>
        <v>OnTime</v>
      </c>
      <c r="AM1012" t="str">
        <f t="shared" si="127"/>
        <v>August</v>
      </c>
    </row>
    <row r="1013" spans="1:39" x14ac:dyDescent="0.3">
      <c r="A1013" s="1">
        <v>43805</v>
      </c>
      <c r="B1013" t="s">
        <v>81</v>
      </c>
      <c r="C1013" t="s">
        <v>82</v>
      </c>
      <c r="D1013" t="s">
        <v>83</v>
      </c>
      <c r="E1013">
        <v>20409</v>
      </c>
      <c r="F1013">
        <v>2983</v>
      </c>
      <c r="G1013" t="s">
        <v>44</v>
      </c>
      <c r="H1013" t="s">
        <v>45</v>
      </c>
      <c r="I1013" t="s">
        <v>64</v>
      </c>
      <c r="J1013" t="s">
        <v>65</v>
      </c>
      <c r="K1013">
        <v>1750</v>
      </c>
      <c r="L1013">
        <v>1755</v>
      </c>
      <c r="M1013">
        <v>5</v>
      </c>
      <c r="N1013">
        <v>69</v>
      </c>
      <c r="O1013">
        <v>1904</v>
      </c>
      <c r="P1013">
        <v>2044</v>
      </c>
      <c r="Q1013">
        <v>8</v>
      </c>
      <c r="R1013">
        <v>1958</v>
      </c>
      <c r="S1013">
        <v>2052</v>
      </c>
      <c r="T1013">
        <v>54</v>
      </c>
      <c r="U1013">
        <v>0</v>
      </c>
      <c r="V1013">
        <v>0</v>
      </c>
      <c r="W1013">
        <v>128</v>
      </c>
      <c r="X1013">
        <v>177</v>
      </c>
      <c r="Y1013">
        <v>100</v>
      </c>
      <c r="Z1013">
        <v>612</v>
      </c>
      <c r="AA1013">
        <v>5</v>
      </c>
      <c r="AB1013">
        <v>0</v>
      </c>
      <c r="AC1013">
        <v>49</v>
      </c>
      <c r="AD1013">
        <v>0</v>
      </c>
      <c r="AE1013">
        <v>0</v>
      </c>
      <c r="AF1013" t="str">
        <f t="shared" si="128"/>
        <v>20:52</v>
      </c>
      <c r="AG1013" t="str">
        <f t="shared" si="123"/>
        <v>17:55</v>
      </c>
      <c r="AH1013" s="5">
        <f t="shared" si="124"/>
        <v>0.12291666666666667</v>
      </c>
      <c r="AI1013" t="str">
        <f t="shared" si="129"/>
        <v>Afternoon</v>
      </c>
      <c r="AJ1013" t="str">
        <f t="shared" si="130"/>
        <v>KEEP</v>
      </c>
      <c r="AK1013" t="str">
        <f t="shared" si="125"/>
        <v>Friday</v>
      </c>
      <c r="AL1013" t="str">
        <f t="shared" si="126"/>
        <v>Delayed</v>
      </c>
      <c r="AM1013" t="str">
        <f t="shared" si="127"/>
        <v>December</v>
      </c>
    </row>
    <row r="1014" spans="1:39" x14ac:dyDescent="0.3">
      <c r="A1014" s="1">
        <v>43484</v>
      </c>
      <c r="B1014" t="s">
        <v>283</v>
      </c>
      <c r="C1014" t="s">
        <v>284</v>
      </c>
      <c r="D1014" t="s">
        <v>285</v>
      </c>
      <c r="E1014">
        <v>19690</v>
      </c>
      <c r="F1014">
        <v>522</v>
      </c>
      <c r="G1014" t="s">
        <v>231</v>
      </c>
      <c r="H1014" t="s">
        <v>232</v>
      </c>
      <c r="I1014" t="s">
        <v>502</v>
      </c>
      <c r="J1014" t="s">
        <v>503</v>
      </c>
      <c r="K1014">
        <v>1840</v>
      </c>
      <c r="L1014">
        <v>1838</v>
      </c>
      <c r="M1014">
        <v>-2</v>
      </c>
      <c r="N1014">
        <v>12</v>
      </c>
      <c r="O1014">
        <v>1850</v>
      </c>
      <c r="P1014">
        <v>1925</v>
      </c>
      <c r="Q1014">
        <v>7</v>
      </c>
      <c r="R1014">
        <v>1935</v>
      </c>
      <c r="S1014">
        <v>1932</v>
      </c>
      <c r="T1014">
        <v>-3</v>
      </c>
      <c r="U1014">
        <v>0</v>
      </c>
      <c r="V1014">
        <v>0</v>
      </c>
      <c r="W1014">
        <v>55</v>
      </c>
      <c r="X1014">
        <v>54</v>
      </c>
      <c r="Y1014">
        <v>35</v>
      </c>
      <c r="Z1014">
        <v>216</v>
      </c>
      <c r="AF1014" t="str">
        <f t="shared" si="128"/>
        <v>19:32</v>
      </c>
      <c r="AG1014" t="str">
        <f t="shared" si="123"/>
        <v>18:38</v>
      </c>
      <c r="AH1014" s="5">
        <f t="shared" si="124"/>
        <v>3.7499999999999978E-2</v>
      </c>
      <c r="AI1014" t="str">
        <f t="shared" si="129"/>
        <v>Evening</v>
      </c>
      <c r="AJ1014" t="str">
        <f t="shared" si="130"/>
        <v>REMOVE</v>
      </c>
      <c r="AK1014" t="str">
        <f t="shared" si="125"/>
        <v>Saturday</v>
      </c>
      <c r="AL1014" t="str">
        <f t="shared" si="126"/>
        <v>OnTime</v>
      </c>
      <c r="AM1014" t="str">
        <f t="shared" si="127"/>
        <v>January</v>
      </c>
    </row>
    <row r="1015" spans="1:39" x14ac:dyDescent="0.3">
      <c r="A1015" s="1">
        <v>44565</v>
      </c>
      <c r="B1015" t="s">
        <v>7</v>
      </c>
      <c r="C1015" t="s">
        <v>8</v>
      </c>
      <c r="D1015" t="s">
        <v>9</v>
      </c>
      <c r="E1015">
        <v>19977</v>
      </c>
      <c r="F1015">
        <v>1637</v>
      </c>
      <c r="G1015" t="s">
        <v>212</v>
      </c>
      <c r="H1015" t="s">
        <v>213</v>
      </c>
      <c r="I1015" t="s">
        <v>21</v>
      </c>
      <c r="J1015" t="s">
        <v>22</v>
      </c>
      <c r="K1015">
        <v>1313</v>
      </c>
      <c r="L1015">
        <v>1424</v>
      </c>
      <c r="M1015">
        <v>71</v>
      </c>
      <c r="N1015">
        <v>7</v>
      </c>
      <c r="O1015">
        <v>1431</v>
      </c>
      <c r="P1015">
        <v>1719</v>
      </c>
      <c r="Q1015">
        <v>7</v>
      </c>
      <c r="R1015">
        <v>1640</v>
      </c>
      <c r="S1015">
        <v>1726</v>
      </c>
      <c r="T1015">
        <v>46</v>
      </c>
      <c r="U1015">
        <v>0</v>
      </c>
      <c r="V1015">
        <v>0</v>
      </c>
      <c r="W1015">
        <v>147</v>
      </c>
      <c r="X1015">
        <v>122</v>
      </c>
      <c r="Y1015">
        <v>108</v>
      </c>
      <c r="Z1015">
        <v>991</v>
      </c>
      <c r="AA1015">
        <v>43</v>
      </c>
      <c r="AB1015">
        <v>0</v>
      </c>
      <c r="AC1015">
        <v>0</v>
      </c>
      <c r="AD1015">
        <v>0</v>
      </c>
      <c r="AE1015">
        <v>3</v>
      </c>
      <c r="AF1015" t="str">
        <f t="shared" si="128"/>
        <v>17:26</v>
      </c>
      <c r="AG1015" t="str">
        <f t="shared" si="123"/>
        <v>14:24</v>
      </c>
      <c r="AH1015" s="5">
        <f t="shared" si="124"/>
        <v>0.12638888888888888</v>
      </c>
      <c r="AI1015" t="str">
        <f t="shared" si="129"/>
        <v>Afternoon</v>
      </c>
      <c r="AJ1015" t="str">
        <f t="shared" si="130"/>
        <v>KEEP</v>
      </c>
      <c r="AK1015" t="str">
        <f t="shared" si="125"/>
        <v>Tuesday</v>
      </c>
      <c r="AL1015" t="str">
        <f t="shared" si="126"/>
        <v>Delayed</v>
      </c>
      <c r="AM1015" t="str">
        <f t="shared" si="127"/>
        <v>January</v>
      </c>
    </row>
    <row r="1016" spans="1:39" x14ac:dyDescent="0.3">
      <c r="A1016" s="1">
        <v>44897</v>
      </c>
      <c r="B1016" t="s">
        <v>7</v>
      </c>
      <c r="C1016" t="s">
        <v>8</v>
      </c>
      <c r="D1016" t="s">
        <v>9</v>
      </c>
      <c r="E1016">
        <v>19977</v>
      </c>
      <c r="F1016">
        <v>2669</v>
      </c>
      <c r="G1016" t="s">
        <v>23</v>
      </c>
      <c r="H1016" t="s">
        <v>24</v>
      </c>
      <c r="I1016" t="s">
        <v>167</v>
      </c>
      <c r="J1016" t="s">
        <v>168</v>
      </c>
      <c r="K1016">
        <v>1100</v>
      </c>
      <c r="L1016">
        <v>1053</v>
      </c>
      <c r="M1016">
        <v>-7</v>
      </c>
      <c r="N1016">
        <v>19</v>
      </c>
      <c r="O1016">
        <v>1112</v>
      </c>
      <c r="P1016">
        <v>1219</v>
      </c>
      <c r="Q1016">
        <v>3</v>
      </c>
      <c r="R1016">
        <v>1241</v>
      </c>
      <c r="S1016">
        <v>1222</v>
      </c>
      <c r="T1016">
        <v>-19</v>
      </c>
      <c r="U1016">
        <v>0</v>
      </c>
      <c r="V1016">
        <v>0</v>
      </c>
      <c r="W1016">
        <v>101</v>
      </c>
      <c r="X1016">
        <v>89</v>
      </c>
      <c r="Y1016">
        <v>67</v>
      </c>
      <c r="Z1016">
        <v>447</v>
      </c>
      <c r="AF1016" t="str">
        <f t="shared" si="128"/>
        <v>12:22</v>
      </c>
      <c r="AG1016" t="str">
        <f t="shared" si="123"/>
        <v>10:53</v>
      </c>
      <c r="AH1016" s="5">
        <f t="shared" si="124"/>
        <v>6.1805555555555503E-2</v>
      </c>
      <c r="AI1016" t="str">
        <f t="shared" si="129"/>
        <v>Morning</v>
      </c>
      <c r="AJ1016" t="str">
        <f t="shared" si="130"/>
        <v>REMOVE</v>
      </c>
      <c r="AK1016" t="str">
        <f t="shared" si="125"/>
        <v>Friday</v>
      </c>
      <c r="AL1016" t="str">
        <f t="shared" si="126"/>
        <v>OnTime</v>
      </c>
      <c r="AM1016" t="str">
        <f t="shared" si="127"/>
        <v>December</v>
      </c>
    </row>
    <row r="1017" spans="1:39" x14ac:dyDescent="0.3">
      <c r="A1017" s="1">
        <v>44300</v>
      </c>
      <c r="B1017" t="s">
        <v>32</v>
      </c>
      <c r="C1017" t="s">
        <v>33</v>
      </c>
      <c r="D1017" t="s">
        <v>34</v>
      </c>
      <c r="E1017">
        <v>19393</v>
      </c>
      <c r="F1017">
        <v>4663</v>
      </c>
      <c r="G1017" t="s">
        <v>21</v>
      </c>
      <c r="H1017" t="s">
        <v>22</v>
      </c>
      <c r="I1017" t="s">
        <v>212</v>
      </c>
      <c r="J1017" t="s">
        <v>213</v>
      </c>
      <c r="K1017">
        <v>1640</v>
      </c>
      <c r="L1017">
        <v>1703</v>
      </c>
      <c r="M1017">
        <v>23</v>
      </c>
      <c r="N1017">
        <v>12</v>
      </c>
      <c r="O1017">
        <v>1715</v>
      </c>
      <c r="P1017">
        <v>1821</v>
      </c>
      <c r="Q1017">
        <v>3</v>
      </c>
      <c r="R1017">
        <v>1815</v>
      </c>
      <c r="S1017">
        <v>1824</v>
      </c>
      <c r="T1017">
        <v>9</v>
      </c>
      <c r="U1017">
        <v>0</v>
      </c>
      <c r="V1017">
        <v>0</v>
      </c>
      <c r="W1017">
        <v>155</v>
      </c>
      <c r="X1017">
        <v>141</v>
      </c>
      <c r="Y1017">
        <v>126</v>
      </c>
      <c r="Z1017">
        <v>991</v>
      </c>
      <c r="AF1017" t="str">
        <f t="shared" si="128"/>
        <v>18:24</v>
      </c>
      <c r="AG1017" t="str">
        <f t="shared" si="123"/>
        <v>17:03</v>
      </c>
      <c r="AH1017" s="5">
        <f t="shared" si="124"/>
        <v>5.6250000000000022E-2</v>
      </c>
      <c r="AI1017" t="str">
        <f t="shared" si="129"/>
        <v>Afternoon</v>
      </c>
      <c r="AJ1017" t="str">
        <f t="shared" si="130"/>
        <v>KEEP</v>
      </c>
      <c r="AK1017" t="str">
        <f t="shared" si="125"/>
        <v>Wednesday</v>
      </c>
      <c r="AL1017" t="str">
        <f t="shared" si="126"/>
        <v>OnTime</v>
      </c>
      <c r="AM1017" t="str">
        <f t="shared" si="127"/>
        <v>April</v>
      </c>
    </row>
    <row r="1018" spans="1:39" x14ac:dyDescent="0.3">
      <c r="A1018" s="1">
        <v>43868</v>
      </c>
      <c r="B1018" t="s">
        <v>155</v>
      </c>
      <c r="C1018" t="s">
        <v>156</v>
      </c>
      <c r="D1018" t="s">
        <v>157</v>
      </c>
      <c r="E1018">
        <v>20398</v>
      </c>
      <c r="F1018">
        <v>4158</v>
      </c>
      <c r="G1018" t="s">
        <v>30</v>
      </c>
      <c r="H1018" t="s">
        <v>31</v>
      </c>
      <c r="I1018" t="s">
        <v>218</v>
      </c>
      <c r="J1018" t="s">
        <v>219</v>
      </c>
      <c r="K1018">
        <v>1351</v>
      </c>
      <c r="L1018">
        <v>1349</v>
      </c>
      <c r="M1018">
        <v>-2</v>
      </c>
      <c r="N1018">
        <v>18</v>
      </c>
      <c r="O1018">
        <v>1407</v>
      </c>
      <c r="P1018">
        <v>1517</v>
      </c>
      <c r="Q1018">
        <v>4</v>
      </c>
      <c r="R1018">
        <v>1524</v>
      </c>
      <c r="S1018">
        <v>1521</v>
      </c>
      <c r="T1018">
        <v>-3</v>
      </c>
      <c r="U1018">
        <v>0</v>
      </c>
      <c r="V1018">
        <v>0</v>
      </c>
      <c r="W1018">
        <v>93</v>
      </c>
      <c r="X1018">
        <v>92</v>
      </c>
      <c r="Y1018">
        <v>70</v>
      </c>
      <c r="Z1018">
        <v>469</v>
      </c>
      <c r="AF1018" t="str">
        <f t="shared" si="128"/>
        <v>15:21</v>
      </c>
      <c r="AG1018" t="str">
        <f t="shared" si="123"/>
        <v>13:49</v>
      </c>
      <c r="AH1018" s="5">
        <f t="shared" si="124"/>
        <v>6.3888888888888884E-2</v>
      </c>
      <c r="AI1018" t="str">
        <f t="shared" si="129"/>
        <v>Afternoon</v>
      </c>
      <c r="AJ1018" t="str">
        <f t="shared" si="130"/>
        <v>REMOVE</v>
      </c>
      <c r="AK1018" t="str">
        <f t="shared" si="125"/>
        <v>Friday</v>
      </c>
      <c r="AL1018" t="str">
        <f t="shared" si="126"/>
        <v>OnTime</v>
      </c>
      <c r="AM1018" t="str">
        <f t="shared" si="127"/>
        <v>February</v>
      </c>
    </row>
    <row r="1019" spans="1:39" x14ac:dyDescent="0.3">
      <c r="A1019" s="1">
        <v>44963</v>
      </c>
      <c r="B1019" t="s">
        <v>7</v>
      </c>
      <c r="C1019" t="s">
        <v>8</v>
      </c>
      <c r="D1019" t="s">
        <v>9</v>
      </c>
      <c r="E1019">
        <v>19977</v>
      </c>
      <c r="F1019">
        <v>2277</v>
      </c>
      <c r="G1019" t="s">
        <v>53</v>
      </c>
      <c r="H1019" t="s">
        <v>54</v>
      </c>
      <c r="I1019" t="s">
        <v>80</v>
      </c>
      <c r="J1019" t="s">
        <v>67</v>
      </c>
      <c r="K1019">
        <v>20</v>
      </c>
      <c r="L1019">
        <v>19</v>
      </c>
      <c r="M1019">
        <v>-1</v>
      </c>
      <c r="N1019">
        <v>20</v>
      </c>
      <c r="O1019">
        <v>39</v>
      </c>
      <c r="P1019">
        <v>542</v>
      </c>
      <c r="Q1019">
        <v>10</v>
      </c>
      <c r="R1019">
        <v>614</v>
      </c>
      <c r="S1019">
        <v>552</v>
      </c>
      <c r="T1019">
        <v>-22</v>
      </c>
      <c r="U1019">
        <v>0</v>
      </c>
      <c r="V1019">
        <v>0</v>
      </c>
      <c r="W1019">
        <v>234</v>
      </c>
      <c r="X1019">
        <v>213</v>
      </c>
      <c r="Y1019">
        <v>183</v>
      </c>
      <c r="Z1019">
        <v>1744</v>
      </c>
      <c r="AF1019" t="str">
        <f t="shared" si="128"/>
        <v>05:52</v>
      </c>
      <c r="AG1019" t="str">
        <f t="shared" si="123"/>
        <v>00:19</v>
      </c>
      <c r="AH1019" s="5">
        <f t="shared" si="124"/>
        <v>0.23124999999999998</v>
      </c>
      <c r="AI1019" t="str">
        <f t="shared" si="129"/>
        <v>Night</v>
      </c>
      <c r="AJ1019" t="str">
        <f t="shared" si="130"/>
        <v>REMOVE</v>
      </c>
      <c r="AK1019" t="str">
        <f t="shared" si="125"/>
        <v>Monday</v>
      </c>
      <c r="AL1019" t="str">
        <f t="shared" si="126"/>
        <v>OnTime</v>
      </c>
      <c r="AM1019" t="str">
        <f t="shared" si="127"/>
        <v>February</v>
      </c>
    </row>
    <row r="1020" spans="1:39" x14ac:dyDescent="0.3">
      <c r="A1020" s="1">
        <v>44294</v>
      </c>
      <c r="B1020" t="s">
        <v>46</v>
      </c>
      <c r="C1020" t="s">
        <v>47</v>
      </c>
      <c r="D1020" t="s">
        <v>48</v>
      </c>
      <c r="E1020">
        <v>20452</v>
      </c>
      <c r="F1020">
        <v>5765</v>
      </c>
      <c r="G1020" t="s">
        <v>60</v>
      </c>
      <c r="H1020" t="s">
        <v>61</v>
      </c>
      <c r="I1020" t="s">
        <v>208</v>
      </c>
      <c r="J1020" t="s">
        <v>209</v>
      </c>
      <c r="K1020">
        <v>951</v>
      </c>
      <c r="L1020">
        <v>951</v>
      </c>
      <c r="M1020">
        <v>0</v>
      </c>
      <c r="N1020">
        <v>21</v>
      </c>
      <c r="O1020">
        <v>1012</v>
      </c>
      <c r="P1020">
        <v>1108</v>
      </c>
      <c r="Q1020">
        <v>4</v>
      </c>
      <c r="R1020">
        <v>1110</v>
      </c>
      <c r="S1020">
        <v>1112</v>
      </c>
      <c r="T1020">
        <v>2</v>
      </c>
      <c r="U1020">
        <v>0</v>
      </c>
      <c r="V1020">
        <v>0</v>
      </c>
      <c r="W1020">
        <v>79</v>
      </c>
      <c r="X1020">
        <v>81</v>
      </c>
      <c r="Y1020">
        <v>56</v>
      </c>
      <c r="Z1020">
        <v>306</v>
      </c>
      <c r="AF1020" t="str">
        <f t="shared" si="128"/>
        <v>11:12</v>
      </c>
      <c r="AG1020" t="str">
        <f t="shared" si="123"/>
        <v>09:51</v>
      </c>
      <c r="AH1020" s="5">
        <f t="shared" si="124"/>
        <v>5.6250000000000022E-2</v>
      </c>
      <c r="AI1020" t="str">
        <f t="shared" si="129"/>
        <v>Morning</v>
      </c>
      <c r="AJ1020" t="str">
        <f t="shared" si="130"/>
        <v>KEEP</v>
      </c>
      <c r="AK1020" t="str">
        <f t="shared" si="125"/>
        <v>Thursday</v>
      </c>
      <c r="AL1020" t="str">
        <f t="shared" si="126"/>
        <v>OnTime</v>
      </c>
      <c r="AM1020" t="str">
        <f t="shared" si="127"/>
        <v>April</v>
      </c>
    </row>
    <row r="1021" spans="1:39" x14ac:dyDescent="0.3">
      <c r="A1021" s="1">
        <v>45117</v>
      </c>
      <c r="B1021" t="s">
        <v>141</v>
      </c>
      <c r="C1021" t="s">
        <v>142</v>
      </c>
      <c r="D1021" t="s">
        <v>143</v>
      </c>
      <c r="E1021">
        <v>20363</v>
      </c>
      <c r="F1021">
        <v>5295</v>
      </c>
      <c r="G1021" t="s">
        <v>422</v>
      </c>
      <c r="H1021" t="s">
        <v>423</v>
      </c>
      <c r="I1021" t="s">
        <v>150</v>
      </c>
      <c r="J1021" t="s">
        <v>85</v>
      </c>
      <c r="K1021">
        <v>1620</v>
      </c>
      <c r="L1021">
        <v>1602</v>
      </c>
      <c r="M1021">
        <v>-18</v>
      </c>
      <c r="N1021">
        <v>13</v>
      </c>
      <c r="O1021">
        <v>1615</v>
      </c>
      <c r="P1021">
        <v>1657</v>
      </c>
      <c r="Q1021">
        <v>6</v>
      </c>
      <c r="R1021">
        <v>1713</v>
      </c>
      <c r="S1021">
        <v>1703</v>
      </c>
      <c r="T1021">
        <v>-10</v>
      </c>
      <c r="U1021">
        <v>0</v>
      </c>
      <c r="V1021">
        <v>0</v>
      </c>
      <c r="W1021">
        <v>53</v>
      </c>
      <c r="X1021">
        <v>61</v>
      </c>
      <c r="Y1021">
        <v>42</v>
      </c>
      <c r="Z1021">
        <v>147</v>
      </c>
      <c r="AF1021" t="str">
        <f t="shared" si="128"/>
        <v>17:03</v>
      </c>
      <c r="AG1021" t="str">
        <f t="shared" si="123"/>
        <v>16:02</v>
      </c>
      <c r="AH1021" s="5">
        <f t="shared" si="124"/>
        <v>4.2361111111111183E-2</v>
      </c>
      <c r="AI1021" t="str">
        <f t="shared" si="129"/>
        <v>Afternoon</v>
      </c>
      <c r="AJ1021" t="str">
        <f t="shared" si="130"/>
        <v>REMOVE</v>
      </c>
      <c r="AK1021" t="str">
        <f t="shared" si="125"/>
        <v>Monday</v>
      </c>
      <c r="AL1021" t="str">
        <f t="shared" si="126"/>
        <v>OnTime</v>
      </c>
      <c r="AM1021" t="str">
        <f t="shared" si="127"/>
        <v>July</v>
      </c>
    </row>
    <row r="1022" spans="1:39" x14ac:dyDescent="0.3">
      <c r="A1022" s="1">
        <v>45161</v>
      </c>
      <c r="B1022" t="s">
        <v>32</v>
      </c>
      <c r="C1022" t="s">
        <v>33</v>
      </c>
      <c r="D1022" t="s">
        <v>34</v>
      </c>
      <c r="E1022">
        <v>19393</v>
      </c>
      <c r="F1022">
        <v>176</v>
      </c>
      <c r="G1022" t="s">
        <v>68</v>
      </c>
      <c r="H1022" t="s">
        <v>69</v>
      </c>
      <c r="I1022" t="s">
        <v>66</v>
      </c>
      <c r="J1022" t="s">
        <v>67</v>
      </c>
      <c r="K1022">
        <v>2200</v>
      </c>
      <c r="L1022">
        <v>2154</v>
      </c>
      <c r="M1022">
        <v>-6</v>
      </c>
      <c r="N1022">
        <v>15</v>
      </c>
      <c r="O1022">
        <v>2209</v>
      </c>
      <c r="P1022">
        <v>2310</v>
      </c>
      <c r="Q1022">
        <v>5</v>
      </c>
      <c r="R1022">
        <v>2330</v>
      </c>
      <c r="S1022">
        <v>2315</v>
      </c>
      <c r="T1022">
        <v>-15</v>
      </c>
      <c r="U1022">
        <v>0</v>
      </c>
      <c r="V1022">
        <v>0</v>
      </c>
      <c r="W1022">
        <v>90</v>
      </c>
      <c r="X1022">
        <v>81</v>
      </c>
      <c r="Y1022">
        <v>61</v>
      </c>
      <c r="Z1022">
        <v>395</v>
      </c>
      <c r="AF1022" t="str">
        <f t="shared" si="128"/>
        <v>23:15</v>
      </c>
      <c r="AG1022" t="str">
        <f t="shared" si="123"/>
        <v>21:54</v>
      </c>
      <c r="AH1022" s="5">
        <f t="shared" si="124"/>
        <v>5.6250000000000022E-2</v>
      </c>
      <c r="AI1022" t="str">
        <f t="shared" si="129"/>
        <v>Evening</v>
      </c>
      <c r="AJ1022" t="str">
        <f t="shared" si="130"/>
        <v>REMOVE</v>
      </c>
      <c r="AK1022" t="str">
        <f t="shared" si="125"/>
        <v>Wednesday</v>
      </c>
      <c r="AL1022" t="str">
        <f t="shared" si="126"/>
        <v>OnTime</v>
      </c>
      <c r="AM1022" t="str">
        <f t="shared" si="127"/>
        <v>August</v>
      </c>
    </row>
    <row r="1023" spans="1:39" x14ac:dyDescent="0.3">
      <c r="A1023" s="1">
        <v>43711</v>
      </c>
      <c r="B1023" t="s">
        <v>122</v>
      </c>
      <c r="C1023" t="s">
        <v>123</v>
      </c>
      <c r="D1023" t="s">
        <v>124</v>
      </c>
      <c r="E1023">
        <v>20304</v>
      </c>
      <c r="F1023">
        <v>4589</v>
      </c>
      <c r="G1023" t="s">
        <v>120</v>
      </c>
      <c r="H1023" t="s">
        <v>121</v>
      </c>
      <c r="I1023" t="s">
        <v>299</v>
      </c>
      <c r="J1023" t="s">
        <v>300</v>
      </c>
      <c r="K1023">
        <v>1130</v>
      </c>
      <c r="L1023">
        <v>1128</v>
      </c>
      <c r="M1023">
        <v>-2</v>
      </c>
      <c r="N1023">
        <v>17</v>
      </c>
      <c r="O1023">
        <v>1145</v>
      </c>
      <c r="P1023">
        <v>1216</v>
      </c>
      <c r="Q1023">
        <v>3</v>
      </c>
      <c r="R1023">
        <v>1234</v>
      </c>
      <c r="S1023">
        <v>1219</v>
      </c>
      <c r="T1023">
        <v>-15</v>
      </c>
      <c r="U1023">
        <v>0</v>
      </c>
      <c r="V1023">
        <v>0</v>
      </c>
      <c r="W1023">
        <v>124</v>
      </c>
      <c r="X1023">
        <v>111</v>
      </c>
      <c r="Y1023">
        <v>91</v>
      </c>
      <c r="Z1023">
        <v>588</v>
      </c>
      <c r="AF1023" t="str">
        <f t="shared" si="128"/>
        <v>12:19</v>
      </c>
      <c r="AG1023" t="str">
        <f t="shared" si="123"/>
        <v>11:28</v>
      </c>
      <c r="AH1023" s="5">
        <f t="shared" si="124"/>
        <v>3.5416666666666596E-2</v>
      </c>
      <c r="AI1023" t="str">
        <f t="shared" si="129"/>
        <v>Morning</v>
      </c>
      <c r="AJ1023" t="str">
        <f t="shared" si="130"/>
        <v>REMOVE</v>
      </c>
      <c r="AK1023" t="str">
        <f t="shared" si="125"/>
        <v>Tuesday</v>
      </c>
      <c r="AL1023" t="str">
        <f t="shared" si="126"/>
        <v>OnTime</v>
      </c>
      <c r="AM1023" t="str">
        <f t="shared" si="127"/>
        <v>September</v>
      </c>
    </row>
    <row r="1024" spans="1:39" x14ac:dyDescent="0.3">
      <c r="A1024" s="1">
        <v>44691</v>
      </c>
      <c r="B1024" t="s">
        <v>14</v>
      </c>
      <c r="C1024" t="s">
        <v>15</v>
      </c>
      <c r="D1024" t="s">
        <v>16</v>
      </c>
      <c r="E1024">
        <v>19790</v>
      </c>
      <c r="F1024">
        <v>2315</v>
      </c>
      <c r="G1024" t="s">
        <v>60</v>
      </c>
      <c r="H1024" t="s">
        <v>61</v>
      </c>
      <c r="I1024" t="s">
        <v>398</v>
      </c>
      <c r="J1024" t="s">
        <v>399</v>
      </c>
      <c r="K1024">
        <v>819</v>
      </c>
      <c r="L1024">
        <v>828</v>
      </c>
      <c r="M1024">
        <v>9</v>
      </c>
      <c r="N1024">
        <v>11</v>
      </c>
      <c r="O1024">
        <v>839</v>
      </c>
      <c r="P1024">
        <v>822</v>
      </c>
      <c r="Q1024">
        <v>3</v>
      </c>
      <c r="R1024">
        <v>825</v>
      </c>
      <c r="S1024">
        <v>825</v>
      </c>
      <c r="T1024">
        <v>0</v>
      </c>
      <c r="U1024">
        <v>0</v>
      </c>
      <c r="V1024">
        <v>0</v>
      </c>
      <c r="W1024">
        <v>66</v>
      </c>
      <c r="X1024">
        <v>57</v>
      </c>
      <c r="Y1024">
        <v>43</v>
      </c>
      <c r="Z1024">
        <v>240</v>
      </c>
      <c r="AF1024" t="str">
        <f t="shared" si="128"/>
        <v>08:25</v>
      </c>
      <c r="AG1024" t="str">
        <f t="shared" ref="AG1024:AG1087" si="131">TEXT(INT(L1024/100),"00") &amp; ":" &amp; TEXT(MOD(L1024,100),"00")</f>
        <v>08:28</v>
      </c>
      <c r="AH1024" s="5">
        <f t="shared" ref="AH1024:AH1087" si="132">AF1024-AG1024</f>
        <v>-2.0833333333333814E-3</v>
      </c>
      <c r="AI1024" t="str">
        <f t="shared" si="129"/>
        <v>Morning</v>
      </c>
      <c r="AJ1024" t="str">
        <f t="shared" si="130"/>
        <v>KEEP</v>
      </c>
      <c r="AK1024" t="str">
        <f t="shared" si="125"/>
        <v>Tuesday</v>
      </c>
      <c r="AL1024" t="str">
        <f t="shared" si="126"/>
        <v>OnTime</v>
      </c>
      <c r="AM1024" t="str">
        <f t="shared" si="127"/>
        <v>May</v>
      </c>
    </row>
    <row r="1025" spans="1:39" x14ac:dyDescent="0.3">
      <c r="A1025" s="1">
        <v>44529</v>
      </c>
      <c r="B1025" t="s">
        <v>25</v>
      </c>
      <c r="C1025" t="s">
        <v>26</v>
      </c>
      <c r="D1025" t="s">
        <v>27</v>
      </c>
      <c r="E1025">
        <v>20416</v>
      </c>
      <c r="F1025">
        <v>1294</v>
      </c>
      <c r="G1025" t="s">
        <v>169</v>
      </c>
      <c r="H1025" t="s">
        <v>170</v>
      </c>
      <c r="I1025" t="s">
        <v>198</v>
      </c>
      <c r="J1025" t="s">
        <v>199</v>
      </c>
      <c r="K1025">
        <v>1319</v>
      </c>
      <c r="L1025">
        <v>1320</v>
      </c>
      <c r="M1025">
        <v>1</v>
      </c>
      <c r="N1025">
        <v>19</v>
      </c>
      <c r="O1025">
        <v>1339</v>
      </c>
      <c r="P1025">
        <v>1529</v>
      </c>
      <c r="Q1025">
        <v>6</v>
      </c>
      <c r="R1025">
        <v>1523</v>
      </c>
      <c r="S1025">
        <v>1535</v>
      </c>
      <c r="T1025">
        <v>12</v>
      </c>
      <c r="U1025">
        <v>0</v>
      </c>
      <c r="V1025">
        <v>0</v>
      </c>
      <c r="W1025">
        <v>184</v>
      </c>
      <c r="X1025">
        <v>195</v>
      </c>
      <c r="Y1025">
        <v>170</v>
      </c>
      <c r="Z1025">
        <v>1183</v>
      </c>
      <c r="AF1025" t="str">
        <f t="shared" si="128"/>
        <v>15:35</v>
      </c>
      <c r="AG1025" t="str">
        <f t="shared" si="131"/>
        <v>13:20</v>
      </c>
      <c r="AH1025" s="5">
        <f t="shared" si="132"/>
        <v>9.375E-2</v>
      </c>
      <c r="AI1025" t="str">
        <f t="shared" si="129"/>
        <v>Afternoon</v>
      </c>
      <c r="AJ1025" t="str">
        <f t="shared" si="130"/>
        <v>KEEP</v>
      </c>
      <c r="AK1025" t="str">
        <f t="shared" si="125"/>
        <v>Monday</v>
      </c>
      <c r="AL1025" t="str">
        <f t="shared" si="126"/>
        <v>OnTime</v>
      </c>
      <c r="AM1025" t="str">
        <f t="shared" si="127"/>
        <v>November</v>
      </c>
    </row>
    <row r="1026" spans="1:39" x14ac:dyDescent="0.3">
      <c r="A1026" s="1">
        <v>44650</v>
      </c>
      <c r="B1026" t="s">
        <v>39</v>
      </c>
      <c r="C1026" t="s">
        <v>40</v>
      </c>
      <c r="D1026" t="s">
        <v>41</v>
      </c>
      <c r="E1026">
        <v>19805</v>
      </c>
      <c r="F1026">
        <v>1328</v>
      </c>
      <c r="G1026" t="s">
        <v>21</v>
      </c>
      <c r="H1026" t="s">
        <v>22</v>
      </c>
      <c r="I1026" t="s">
        <v>97</v>
      </c>
      <c r="J1026" t="s">
        <v>98</v>
      </c>
      <c r="K1026">
        <v>1030</v>
      </c>
      <c r="L1026">
        <v>1025</v>
      </c>
      <c r="M1026">
        <v>-5</v>
      </c>
      <c r="N1026">
        <v>35</v>
      </c>
      <c r="O1026">
        <v>1100</v>
      </c>
      <c r="P1026">
        <v>1549</v>
      </c>
      <c r="Q1026">
        <v>10</v>
      </c>
      <c r="R1026">
        <v>1540</v>
      </c>
      <c r="S1026">
        <v>1559</v>
      </c>
      <c r="T1026">
        <v>19</v>
      </c>
      <c r="U1026">
        <v>0</v>
      </c>
      <c r="V1026">
        <v>0</v>
      </c>
      <c r="W1026">
        <v>190</v>
      </c>
      <c r="X1026">
        <v>214</v>
      </c>
      <c r="Y1026">
        <v>169</v>
      </c>
      <c r="Z1026">
        <v>1337</v>
      </c>
      <c r="AA1026">
        <v>0</v>
      </c>
      <c r="AB1026">
        <v>0</v>
      </c>
      <c r="AC1026">
        <v>19</v>
      </c>
      <c r="AD1026">
        <v>0</v>
      </c>
      <c r="AE1026">
        <v>0</v>
      </c>
      <c r="AF1026" t="str">
        <f t="shared" si="128"/>
        <v>15:59</v>
      </c>
      <c r="AG1026" t="str">
        <f t="shared" si="131"/>
        <v>10:25</v>
      </c>
      <c r="AH1026" s="5">
        <f t="shared" si="132"/>
        <v>0.2319444444444444</v>
      </c>
      <c r="AI1026" t="str">
        <f t="shared" si="129"/>
        <v>Morning</v>
      </c>
      <c r="AJ1026" t="str">
        <f t="shared" si="130"/>
        <v>REMOVE</v>
      </c>
      <c r="AK1026" t="str">
        <f t="shared" si="125"/>
        <v>Wednesday</v>
      </c>
      <c r="AL1026" t="str">
        <f t="shared" si="126"/>
        <v>Delayed</v>
      </c>
      <c r="AM1026" t="str">
        <f t="shared" si="127"/>
        <v>March</v>
      </c>
    </row>
    <row r="1027" spans="1:39" x14ac:dyDescent="0.3">
      <c r="A1027" s="1">
        <v>45058</v>
      </c>
      <c r="B1027" t="s">
        <v>122</v>
      </c>
      <c r="C1027" t="s">
        <v>123</v>
      </c>
      <c r="D1027" t="s">
        <v>124</v>
      </c>
      <c r="E1027">
        <v>20304</v>
      </c>
      <c r="F1027">
        <v>3189</v>
      </c>
      <c r="G1027" t="s">
        <v>484</v>
      </c>
      <c r="H1027" t="s">
        <v>485</v>
      </c>
      <c r="I1027" t="s">
        <v>30</v>
      </c>
      <c r="J1027" t="s">
        <v>31</v>
      </c>
      <c r="K1027">
        <v>606</v>
      </c>
      <c r="L1027">
        <v>556</v>
      </c>
      <c r="M1027">
        <v>-10</v>
      </c>
      <c r="N1027">
        <v>19</v>
      </c>
      <c r="O1027">
        <v>615</v>
      </c>
      <c r="P1027">
        <v>716</v>
      </c>
      <c r="Q1027">
        <v>13</v>
      </c>
      <c r="R1027">
        <v>735</v>
      </c>
      <c r="S1027">
        <v>729</v>
      </c>
      <c r="T1027">
        <v>-6</v>
      </c>
      <c r="U1027">
        <v>0</v>
      </c>
      <c r="V1027">
        <v>0</v>
      </c>
      <c r="W1027">
        <v>89</v>
      </c>
      <c r="X1027">
        <v>93</v>
      </c>
      <c r="Y1027">
        <v>61</v>
      </c>
      <c r="Z1027">
        <v>285</v>
      </c>
      <c r="AF1027" t="str">
        <f t="shared" si="128"/>
        <v>07:29</v>
      </c>
      <c r="AG1027" t="str">
        <f t="shared" si="131"/>
        <v>05:56</v>
      </c>
      <c r="AH1027" s="5">
        <f t="shared" si="132"/>
        <v>6.4583333333333326E-2</v>
      </c>
      <c r="AI1027" t="str">
        <f t="shared" si="129"/>
        <v>Night</v>
      </c>
      <c r="AJ1027" t="str">
        <f t="shared" si="130"/>
        <v>REMOVE</v>
      </c>
      <c r="AK1027" t="str">
        <f t="shared" ref="AK1027:AK1090" si="133">TEXT(A1027, "dddd")</f>
        <v>Friday</v>
      </c>
      <c r="AL1027" t="str">
        <f t="shared" ref="AL1027:AL1090" si="134">IF(T1027&gt; 15, "Delayed", "OnTime")</f>
        <v>OnTime</v>
      </c>
      <c r="AM1027" t="str">
        <f t="shared" ref="AM1027:AM1090" si="135">TEXT(A1027, "mmmm")</f>
        <v>May</v>
      </c>
    </row>
    <row r="1028" spans="1:39" x14ac:dyDescent="0.3">
      <c r="A1028" s="1">
        <v>45028</v>
      </c>
      <c r="B1028" t="s">
        <v>122</v>
      </c>
      <c r="C1028" t="s">
        <v>123</v>
      </c>
      <c r="D1028" t="s">
        <v>124</v>
      </c>
      <c r="E1028">
        <v>20304</v>
      </c>
      <c r="F1028">
        <v>5062</v>
      </c>
      <c r="G1028" t="s">
        <v>506</v>
      </c>
      <c r="H1028" t="s">
        <v>507</v>
      </c>
      <c r="I1028" t="s">
        <v>508</v>
      </c>
      <c r="J1028" t="s">
        <v>509</v>
      </c>
      <c r="K1028">
        <v>936</v>
      </c>
      <c r="L1028">
        <v>924</v>
      </c>
      <c r="M1028">
        <v>-12</v>
      </c>
      <c r="N1028">
        <v>11</v>
      </c>
      <c r="O1028">
        <v>935</v>
      </c>
      <c r="P1028">
        <v>952</v>
      </c>
      <c r="Q1028">
        <v>4</v>
      </c>
      <c r="R1028">
        <v>1012</v>
      </c>
      <c r="S1028">
        <v>956</v>
      </c>
      <c r="T1028">
        <v>-16</v>
      </c>
      <c r="U1028">
        <v>0</v>
      </c>
      <c r="V1028">
        <v>0</v>
      </c>
      <c r="W1028">
        <v>36</v>
      </c>
      <c r="X1028">
        <v>32</v>
      </c>
      <c r="Y1028">
        <v>17</v>
      </c>
      <c r="Z1028">
        <v>61</v>
      </c>
      <c r="AF1028" t="str">
        <f t="shared" si="128"/>
        <v>09:56</v>
      </c>
      <c r="AG1028" t="str">
        <f t="shared" si="131"/>
        <v>09:24</v>
      </c>
      <c r="AH1028" s="5">
        <f t="shared" si="132"/>
        <v>2.2222222222222199E-2</v>
      </c>
      <c r="AI1028" t="str">
        <f t="shared" si="129"/>
        <v>Morning</v>
      </c>
      <c r="AJ1028" t="str">
        <f t="shared" si="130"/>
        <v>REMOVE</v>
      </c>
      <c r="AK1028" t="str">
        <f t="shared" si="133"/>
        <v>Wednesday</v>
      </c>
      <c r="AL1028" t="str">
        <f t="shared" si="134"/>
        <v>OnTime</v>
      </c>
      <c r="AM1028" t="str">
        <f t="shared" si="135"/>
        <v>April</v>
      </c>
    </row>
    <row r="1029" spans="1:39" x14ac:dyDescent="0.3">
      <c r="A1029" s="1">
        <v>44418</v>
      </c>
      <c r="B1029" t="s">
        <v>122</v>
      </c>
      <c r="C1029" t="s">
        <v>123</v>
      </c>
      <c r="D1029" t="s">
        <v>124</v>
      </c>
      <c r="E1029">
        <v>20304</v>
      </c>
      <c r="F1029">
        <v>2955</v>
      </c>
      <c r="G1029" t="s">
        <v>229</v>
      </c>
      <c r="H1029" t="s">
        <v>230</v>
      </c>
      <c r="I1029" t="s">
        <v>30</v>
      </c>
      <c r="J1029" t="s">
        <v>31</v>
      </c>
      <c r="K1029">
        <v>1227</v>
      </c>
      <c r="L1029">
        <v>1217</v>
      </c>
      <c r="M1029">
        <v>-10</v>
      </c>
      <c r="N1029">
        <v>22</v>
      </c>
      <c r="O1029">
        <v>1239</v>
      </c>
      <c r="P1029">
        <v>1516</v>
      </c>
      <c r="Q1029">
        <v>18</v>
      </c>
      <c r="R1029">
        <v>1544</v>
      </c>
      <c r="S1029">
        <v>1534</v>
      </c>
      <c r="T1029">
        <v>-10</v>
      </c>
      <c r="U1029">
        <v>0</v>
      </c>
      <c r="V1029">
        <v>0</v>
      </c>
      <c r="W1029">
        <v>137</v>
      </c>
      <c r="X1029">
        <v>137</v>
      </c>
      <c r="Y1029">
        <v>97</v>
      </c>
      <c r="Z1029">
        <v>701</v>
      </c>
      <c r="AF1029" t="str">
        <f t="shared" si="128"/>
        <v>15:34</v>
      </c>
      <c r="AG1029" t="str">
        <f t="shared" si="131"/>
        <v>12:17</v>
      </c>
      <c r="AH1029" s="5">
        <f t="shared" si="132"/>
        <v>0.13680555555555562</v>
      </c>
      <c r="AI1029" t="str">
        <f t="shared" si="129"/>
        <v>Afternoon</v>
      </c>
      <c r="AJ1029" t="str">
        <f t="shared" si="130"/>
        <v>REMOVE</v>
      </c>
      <c r="AK1029" t="str">
        <f t="shared" si="133"/>
        <v>Tuesday</v>
      </c>
      <c r="AL1029" t="str">
        <f t="shared" si="134"/>
        <v>OnTime</v>
      </c>
      <c r="AM1029" t="str">
        <f t="shared" si="135"/>
        <v>August</v>
      </c>
    </row>
    <row r="1030" spans="1:39" x14ac:dyDescent="0.3">
      <c r="A1030" s="1">
        <v>44895</v>
      </c>
      <c r="B1030" t="s">
        <v>122</v>
      </c>
      <c r="C1030" t="s">
        <v>123</v>
      </c>
      <c r="D1030" t="s">
        <v>124</v>
      </c>
      <c r="E1030">
        <v>20304</v>
      </c>
      <c r="F1030">
        <v>3592</v>
      </c>
      <c r="G1030" t="s">
        <v>151</v>
      </c>
      <c r="H1030" t="s">
        <v>152</v>
      </c>
      <c r="I1030" t="s">
        <v>53</v>
      </c>
      <c r="J1030" t="s">
        <v>54</v>
      </c>
      <c r="K1030">
        <v>1355</v>
      </c>
      <c r="L1030">
        <v>1349</v>
      </c>
      <c r="M1030">
        <v>-6</v>
      </c>
      <c r="N1030">
        <v>17</v>
      </c>
      <c r="O1030">
        <v>1406</v>
      </c>
      <c r="P1030">
        <v>1514</v>
      </c>
      <c r="Q1030">
        <v>5</v>
      </c>
      <c r="R1030">
        <v>1528</v>
      </c>
      <c r="S1030">
        <v>1519</v>
      </c>
      <c r="T1030">
        <v>-9</v>
      </c>
      <c r="U1030">
        <v>0</v>
      </c>
      <c r="V1030">
        <v>0</v>
      </c>
      <c r="W1030">
        <v>93</v>
      </c>
      <c r="X1030">
        <v>90</v>
      </c>
      <c r="Y1030">
        <v>68</v>
      </c>
      <c r="Z1030">
        <v>373</v>
      </c>
      <c r="AF1030" t="str">
        <f t="shared" si="128"/>
        <v>15:19</v>
      </c>
      <c r="AG1030" t="str">
        <f t="shared" si="131"/>
        <v>13:49</v>
      </c>
      <c r="AH1030" s="5">
        <f t="shared" si="132"/>
        <v>6.25E-2</v>
      </c>
      <c r="AI1030" t="str">
        <f t="shared" si="129"/>
        <v>Afternoon</v>
      </c>
      <c r="AJ1030" t="str">
        <f t="shared" si="130"/>
        <v>REMOVE</v>
      </c>
      <c r="AK1030" t="str">
        <f t="shared" si="133"/>
        <v>Wednesday</v>
      </c>
      <c r="AL1030" t="str">
        <f t="shared" si="134"/>
        <v>OnTime</v>
      </c>
      <c r="AM1030" t="str">
        <f t="shared" si="135"/>
        <v>November</v>
      </c>
    </row>
    <row r="1031" spans="1:39" x14ac:dyDescent="0.3">
      <c r="A1031" s="1">
        <v>44606</v>
      </c>
      <c r="B1031" t="s">
        <v>14</v>
      </c>
      <c r="C1031" t="s">
        <v>15</v>
      </c>
      <c r="D1031" t="s">
        <v>16</v>
      </c>
      <c r="E1031">
        <v>19790</v>
      </c>
      <c r="F1031">
        <v>1154</v>
      </c>
      <c r="G1031" t="s">
        <v>60</v>
      </c>
      <c r="H1031" t="s">
        <v>61</v>
      </c>
      <c r="I1031" t="s">
        <v>84</v>
      </c>
      <c r="J1031" t="s">
        <v>85</v>
      </c>
      <c r="K1031">
        <v>1859</v>
      </c>
      <c r="L1031">
        <v>1856</v>
      </c>
      <c r="M1031">
        <v>-3</v>
      </c>
      <c r="N1031">
        <v>13</v>
      </c>
      <c r="O1031">
        <v>1909</v>
      </c>
      <c r="P1031">
        <v>2051</v>
      </c>
      <c r="Q1031">
        <v>6</v>
      </c>
      <c r="R1031">
        <v>2116</v>
      </c>
      <c r="S1031">
        <v>2057</v>
      </c>
      <c r="T1031">
        <v>-19</v>
      </c>
      <c r="U1031">
        <v>0</v>
      </c>
      <c r="V1031">
        <v>0</v>
      </c>
      <c r="W1031">
        <v>137</v>
      </c>
      <c r="X1031">
        <v>121</v>
      </c>
      <c r="Y1031">
        <v>102</v>
      </c>
      <c r="Z1031">
        <v>760</v>
      </c>
      <c r="AF1031" t="str">
        <f t="shared" si="128"/>
        <v>20:57</v>
      </c>
      <c r="AG1031" t="str">
        <f t="shared" si="131"/>
        <v>18:56</v>
      </c>
      <c r="AH1031" s="5">
        <f t="shared" si="132"/>
        <v>8.4027777777777812E-2</v>
      </c>
      <c r="AI1031" t="str">
        <f t="shared" si="129"/>
        <v>Evening</v>
      </c>
      <c r="AJ1031" t="str">
        <f t="shared" si="130"/>
        <v>REMOVE</v>
      </c>
      <c r="AK1031" t="str">
        <f t="shared" si="133"/>
        <v>Monday</v>
      </c>
      <c r="AL1031" t="str">
        <f t="shared" si="134"/>
        <v>OnTime</v>
      </c>
      <c r="AM1031" t="str">
        <f t="shared" si="135"/>
        <v>February</v>
      </c>
    </row>
    <row r="1032" spans="1:39" x14ac:dyDescent="0.3">
      <c r="A1032" s="1">
        <v>44684</v>
      </c>
      <c r="B1032" t="s">
        <v>155</v>
      </c>
      <c r="C1032" t="s">
        <v>156</v>
      </c>
      <c r="D1032" t="s">
        <v>157</v>
      </c>
      <c r="E1032">
        <v>20398</v>
      </c>
      <c r="F1032">
        <v>3634</v>
      </c>
      <c r="G1032" t="s">
        <v>30</v>
      </c>
      <c r="H1032" t="s">
        <v>31</v>
      </c>
      <c r="I1032" t="s">
        <v>277</v>
      </c>
      <c r="J1032" t="s">
        <v>278</v>
      </c>
      <c r="K1032">
        <v>1436</v>
      </c>
      <c r="L1032">
        <v>1528</v>
      </c>
      <c r="M1032">
        <v>52</v>
      </c>
      <c r="N1032">
        <v>19</v>
      </c>
      <c r="O1032">
        <v>1547</v>
      </c>
      <c r="P1032">
        <v>1815</v>
      </c>
      <c r="Q1032">
        <v>7</v>
      </c>
      <c r="R1032">
        <v>1734</v>
      </c>
      <c r="S1032">
        <v>1822</v>
      </c>
      <c r="T1032">
        <v>48</v>
      </c>
      <c r="U1032">
        <v>0</v>
      </c>
      <c r="V1032">
        <v>0</v>
      </c>
      <c r="W1032">
        <v>118</v>
      </c>
      <c r="X1032">
        <v>114</v>
      </c>
      <c r="Y1032">
        <v>88</v>
      </c>
      <c r="Z1032">
        <v>695</v>
      </c>
      <c r="AA1032">
        <v>4</v>
      </c>
      <c r="AB1032">
        <v>0</v>
      </c>
      <c r="AC1032">
        <v>0</v>
      </c>
      <c r="AD1032">
        <v>0</v>
      </c>
      <c r="AE1032">
        <v>44</v>
      </c>
      <c r="AF1032" t="str">
        <f t="shared" si="128"/>
        <v>18:22</v>
      </c>
      <c r="AG1032" t="str">
        <f t="shared" si="131"/>
        <v>15:28</v>
      </c>
      <c r="AH1032" s="5">
        <f t="shared" si="132"/>
        <v>0.12083333333333324</v>
      </c>
      <c r="AI1032" t="str">
        <f t="shared" si="129"/>
        <v>Afternoon</v>
      </c>
      <c r="AJ1032" t="str">
        <f t="shared" si="130"/>
        <v>KEEP</v>
      </c>
      <c r="AK1032" t="str">
        <f t="shared" si="133"/>
        <v>Tuesday</v>
      </c>
      <c r="AL1032" t="str">
        <f t="shared" si="134"/>
        <v>Delayed</v>
      </c>
      <c r="AM1032" t="str">
        <f t="shared" si="135"/>
        <v>May</v>
      </c>
    </row>
    <row r="1033" spans="1:39" x14ac:dyDescent="0.3">
      <c r="A1033" s="1">
        <v>44525</v>
      </c>
      <c r="B1033" t="s">
        <v>32</v>
      </c>
      <c r="C1033" t="s">
        <v>33</v>
      </c>
      <c r="D1033" t="s">
        <v>34</v>
      </c>
      <c r="E1033">
        <v>19393</v>
      </c>
      <c r="F1033">
        <v>497</v>
      </c>
      <c r="G1033" t="s">
        <v>281</v>
      </c>
      <c r="H1033" t="s">
        <v>282</v>
      </c>
      <c r="I1033" t="s">
        <v>70</v>
      </c>
      <c r="J1033" t="s">
        <v>71</v>
      </c>
      <c r="K1033">
        <v>1710</v>
      </c>
      <c r="L1033">
        <v>1706</v>
      </c>
      <c r="M1033">
        <v>-4</v>
      </c>
      <c r="N1033">
        <v>7</v>
      </c>
      <c r="O1033">
        <v>1713</v>
      </c>
      <c r="P1033">
        <v>1811</v>
      </c>
      <c r="Q1033">
        <v>6</v>
      </c>
      <c r="R1033">
        <v>1830</v>
      </c>
      <c r="S1033">
        <v>1817</v>
      </c>
      <c r="T1033">
        <v>-13</v>
      </c>
      <c r="U1033">
        <v>0</v>
      </c>
      <c r="V1033">
        <v>0</v>
      </c>
      <c r="W1033">
        <v>80</v>
      </c>
      <c r="X1033">
        <v>71</v>
      </c>
      <c r="Y1033">
        <v>58</v>
      </c>
      <c r="Z1033">
        <v>342</v>
      </c>
      <c r="AF1033" t="str">
        <f t="shared" si="128"/>
        <v>18:17</v>
      </c>
      <c r="AG1033" t="str">
        <f t="shared" si="131"/>
        <v>17:06</v>
      </c>
      <c r="AH1033" s="5">
        <f t="shared" si="132"/>
        <v>4.9305555555555491E-2</v>
      </c>
      <c r="AI1033" t="str">
        <f t="shared" si="129"/>
        <v>Afternoon</v>
      </c>
      <c r="AJ1033" t="str">
        <f t="shared" si="130"/>
        <v>REMOVE</v>
      </c>
      <c r="AK1033" t="str">
        <f t="shared" si="133"/>
        <v>Thursday</v>
      </c>
      <c r="AL1033" t="str">
        <f t="shared" si="134"/>
        <v>OnTime</v>
      </c>
      <c r="AM1033" t="str">
        <f t="shared" si="135"/>
        <v>November</v>
      </c>
    </row>
    <row r="1034" spans="1:39" x14ac:dyDescent="0.3">
      <c r="A1034" s="1">
        <v>44746</v>
      </c>
      <c r="B1034" t="s">
        <v>14</v>
      </c>
      <c r="C1034" t="s">
        <v>15</v>
      </c>
      <c r="D1034" t="s">
        <v>16</v>
      </c>
      <c r="E1034">
        <v>19790</v>
      </c>
      <c r="F1034">
        <v>2362</v>
      </c>
      <c r="G1034" t="s">
        <v>23</v>
      </c>
      <c r="H1034" t="s">
        <v>24</v>
      </c>
      <c r="I1034" t="s">
        <v>53</v>
      </c>
      <c r="J1034" t="s">
        <v>54</v>
      </c>
      <c r="K1034">
        <v>600</v>
      </c>
      <c r="L1034">
        <v>558</v>
      </c>
      <c r="M1034">
        <v>-2</v>
      </c>
      <c r="N1034">
        <v>13</v>
      </c>
      <c r="O1034">
        <v>611</v>
      </c>
      <c r="P1034">
        <v>709</v>
      </c>
      <c r="Q1034">
        <v>8</v>
      </c>
      <c r="R1034">
        <v>725</v>
      </c>
      <c r="S1034">
        <v>717</v>
      </c>
      <c r="T1034">
        <v>-8</v>
      </c>
      <c r="U1034">
        <v>0</v>
      </c>
      <c r="V1034">
        <v>0</v>
      </c>
      <c r="W1034">
        <v>85</v>
      </c>
      <c r="X1034">
        <v>79</v>
      </c>
      <c r="Y1034">
        <v>58</v>
      </c>
      <c r="Z1034">
        <v>337</v>
      </c>
      <c r="AF1034" t="str">
        <f t="shared" si="128"/>
        <v>07:17</v>
      </c>
      <c r="AG1034" t="str">
        <f t="shared" si="131"/>
        <v>05:58</v>
      </c>
      <c r="AH1034" s="5">
        <f t="shared" si="132"/>
        <v>5.4861111111111083E-2</v>
      </c>
      <c r="AI1034" t="str">
        <f t="shared" si="129"/>
        <v>Night</v>
      </c>
      <c r="AJ1034" t="str">
        <f t="shared" si="130"/>
        <v>REMOVE</v>
      </c>
      <c r="AK1034" t="str">
        <f t="shared" si="133"/>
        <v>Monday</v>
      </c>
      <c r="AL1034" t="str">
        <f t="shared" si="134"/>
        <v>OnTime</v>
      </c>
      <c r="AM1034" t="str">
        <f t="shared" si="135"/>
        <v>July</v>
      </c>
    </row>
    <row r="1035" spans="1:39" x14ac:dyDescent="0.3">
      <c r="A1035" s="1">
        <v>44214</v>
      </c>
      <c r="B1035" t="s">
        <v>14</v>
      </c>
      <c r="C1035" t="s">
        <v>15</v>
      </c>
      <c r="D1035" t="s">
        <v>16</v>
      </c>
      <c r="E1035">
        <v>19790</v>
      </c>
      <c r="F1035">
        <v>1205</v>
      </c>
      <c r="G1035" t="s">
        <v>17</v>
      </c>
      <c r="H1035" t="s">
        <v>18</v>
      </c>
      <c r="I1035" t="s">
        <v>72</v>
      </c>
      <c r="J1035" t="s">
        <v>73</v>
      </c>
      <c r="K1035">
        <v>2040</v>
      </c>
      <c r="L1035">
        <v>2031</v>
      </c>
      <c r="M1035">
        <v>-9</v>
      </c>
      <c r="N1035">
        <v>10</v>
      </c>
      <c r="O1035">
        <v>2041</v>
      </c>
      <c r="P1035">
        <v>2338</v>
      </c>
      <c r="Q1035">
        <v>6</v>
      </c>
      <c r="R1035">
        <v>2359</v>
      </c>
      <c r="S1035">
        <v>2344</v>
      </c>
      <c r="T1035">
        <v>-15</v>
      </c>
      <c r="U1035">
        <v>0</v>
      </c>
      <c r="V1035">
        <v>0</v>
      </c>
      <c r="W1035">
        <v>139</v>
      </c>
      <c r="X1035">
        <v>133</v>
      </c>
      <c r="Y1035">
        <v>117</v>
      </c>
      <c r="Z1035">
        <v>936</v>
      </c>
      <c r="AF1035" t="str">
        <f t="shared" si="128"/>
        <v>23:44</v>
      </c>
      <c r="AG1035" t="str">
        <f t="shared" si="131"/>
        <v>20:31</v>
      </c>
      <c r="AH1035" s="5">
        <f t="shared" si="132"/>
        <v>0.13402777777777786</v>
      </c>
      <c r="AI1035" t="str">
        <f t="shared" si="129"/>
        <v>Evening</v>
      </c>
      <c r="AJ1035" t="str">
        <f t="shared" si="130"/>
        <v>REMOVE</v>
      </c>
      <c r="AK1035" t="str">
        <f t="shared" si="133"/>
        <v>Monday</v>
      </c>
      <c r="AL1035" t="str">
        <f t="shared" si="134"/>
        <v>OnTime</v>
      </c>
      <c r="AM1035" t="str">
        <f t="shared" si="135"/>
        <v>January</v>
      </c>
    </row>
    <row r="1036" spans="1:39" x14ac:dyDescent="0.3">
      <c r="A1036" s="1">
        <v>43829</v>
      </c>
      <c r="B1036" t="s">
        <v>32</v>
      </c>
      <c r="C1036" t="s">
        <v>33</v>
      </c>
      <c r="D1036" t="s">
        <v>34</v>
      </c>
      <c r="E1036">
        <v>19393</v>
      </c>
      <c r="F1036">
        <v>2299</v>
      </c>
      <c r="G1036" t="s">
        <v>21</v>
      </c>
      <c r="H1036" t="s">
        <v>22</v>
      </c>
      <c r="I1036" t="s">
        <v>426</v>
      </c>
      <c r="J1036" t="s">
        <v>427</v>
      </c>
      <c r="K1036">
        <v>2205</v>
      </c>
      <c r="L1036">
        <v>2220</v>
      </c>
      <c r="M1036">
        <v>15</v>
      </c>
      <c r="N1036">
        <v>18</v>
      </c>
      <c r="O1036">
        <v>2238</v>
      </c>
      <c r="P1036">
        <v>2330</v>
      </c>
      <c r="Q1036">
        <v>3</v>
      </c>
      <c r="R1036">
        <v>2320</v>
      </c>
      <c r="S1036">
        <v>2333</v>
      </c>
      <c r="T1036">
        <v>13</v>
      </c>
      <c r="U1036">
        <v>0</v>
      </c>
      <c r="V1036">
        <v>0</v>
      </c>
      <c r="W1036">
        <v>135</v>
      </c>
      <c r="X1036">
        <v>133</v>
      </c>
      <c r="Y1036">
        <v>112</v>
      </c>
      <c r="Z1036">
        <v>819</v>
      </c>
      <c r="AF1036" t="str">
        <f t="shared" si="128"/>
        <v>23:33</v>
      </c>
      <c r="AG1036" t="str">
        <f t="shared" si="131"/>
        <v>22:20</v>
      </c>
      <c r="AH1036" s="5">
        <f t="shared" si="132"/>
        <v>5.0694444444444375E-2</v>
      </c>
      <c r="AI1036" t="str">
        <f t="shared" si="129"/>
        <v>Evening</v>
      </c>
      <c r="AJ1036" t="str">
        <f t="shared" si="130"/>
        <v>KEEP</v>
      </c>
      <c r="AK1036" t="str">
        <f t="shared" si="133"/>
        <v>Monday</v>
      </c>
      <c r="AL1036" t="str">
        <f t="shared" si="134"/>
        <v>OnTime</v>
      </c>
      <c r="AM1036" t="str">
        <f t="shared" si="135"/>
        <v>December</v>
      </c>
    </row>
    <row r="1037" spans="1:39" x14ac:dyDescent="0.3">
      <c r="A1037" s="1">
        <v>44885</v>
      </c>
      <c r="B1037" t="s">
        <v>14</v>
      </c>
      <c r="C1037" t="s">
        <v>15</v>
      </c>
      <c r="D1037" t="s">
        <v>16</v>
      </c>
      <c r="E1037">
        <v>19790</v>
      </c>
      <c r="F1037">
        <v>2474</v>
      </c>
      <c r="G1037" t="s">
        <v>80</v>
      </c>
      <c r="H1037" t="s">
        <v>67</v>
      </c>
      <c r="I1037" t="s">
        <v>144</v>
      </c>
      <c r="J1037" t="s">
        <v>145</v>
      </c>
      <c r="K1037">
        <v>1055</v>
      </c>
      <c r="L1037">
        <v>1049</v>
      </c>
      <c r="M1037">
        <v>-6</v>
      </c>
      <c r="N1037">
        <v>19</v>
      </c>
      <c r="O1037">
        <v>1108</v>
      </c>
      <c r="P1037">
        <v>1256</v>
      </c>
      <c r="Q1037">
        <v>7</v>
      </c>
      <c r="R1037">
        <v>1314</v>
      </c>
      <c r="S1037">
        <v>1303</v>
      </c>
      <c r="T1037">
        <v>-11</v>
      </c>
      <c r="U1037">
        <v>0</v>
      </c>
      <c r="V1037">
        <v>0</v>
      </c>
      <c r="W1037">
        <v>79</v>
      </c>
      <c r="X1037">
        <v>74</v>
      </c>
      <c r="Y1037">
        <v>48</v>
      </c>
      <c r="Z1037">
        <v>235</v>
      </c>
      <c r="AF1037" t="str">
        <f t="shared" si="128"/>
        <v>13:03</v>
      </c>
      <c r="AG1037" t="str">
        <f t="shared" si="131"/>
        <v>10:49</v>
      </c>
      <c r="AH1037" s="5">
        <f t="shared" si="132"/>
        <v>9.3055555555555503E-2</v>
      </c>
      <c r="AI1037" t="str">
        <f t="shared" si="129"/>
        <v>Morning</v>
      </c>
      <c r="AJ1037" t="str">
        <f t="shared" si="130"/>
        <v>REMOVE</v>
      </c>
      <c r="AK1037" t="str">
        <f t="shared" si="133"/>
        <v>Sunday</v>
      </c>
      <c r="AL1037" t="str">
        <f t="shared" si="134"/>
        <v>OnTime</v>
      </c>
      <c r="AM1037" t="str">
        <f t="shared" si="135"/>
        <v>November</v>
      </c>
    </row>
    <row r="1038" spans="1:39" x14ac:dyDescent="0.3">
      <c r="A1038" s="1">
        <v>43762</v>
      </c>
      <c r="B1038" t="s">
        <v>32</v>
      </c>
      <c r="C1038" t="s">
        <v>33</v>
      </c>
      <c r="D1038" t="s">
        <v>34</v>
      </c>
      <c r="E1038">
        <v>19393</v>
      </c>
      <c r="F1038">
        <v>2339</v>
      </c>
      <c r="G1038" t="s">
        <v>72</v>
      </c>
      <c r="H1038" t="s">
        <v>73</v>
      </c>
      <c r="I1038" t="s">
        <v>60</v>
      </c>
      <c r="J1038" t="s">
        <v>61</v>
      </c>
      <c r="K1038">
        <v>800</v>
      </c>
      <c r="L1038">
        <v>802</v>
      </c>
      <c r="M1038">
        <v>2</v>
      </c>
      <c r="N1038">
        <v>13</v>
      </c>
      <c r="O1038">
        <v>815</v>
      </c>
      <c r="P1038">
        <v>950</v>
      </c>
      <c r="Q1038">
        <v>7</v>
      </c>
      <c r="R1038">
        <v>955</v>
      </c>
      <c r="S1038">
        <v>957</v>
      </c>
      <c r="T1038">
        <v>2</v>
      </c>
      <c r="U1038">
        <v>0</v>
      </c>
      <c r="V1038">
        <v>0</v>
      </c>
      <c r="W1038">
        <v>115</v>
      </c>
      <c r="X1038">
        <v>115</v>
      </c>
      <c r="Y1038">
        <v>95</v>
      </c>
      <c r="Z1038">
        <v>577</v>
      </c>
      <c r="AF1038" t="str">
        <f t="shared" ref="AF1038:AF1101" si="136">TEXT(INT(S1038/100),"00") &amp; ":" &amp; TEXT(MOD(S1038,100),"00")</f>
        <v>09:57</v>
      </c>
      <c r="AG1038" t="str">
        <f t="shared" si="131"/>
        <v>08:02</v>
      </c>
      <c r="AH1038" s="5">
        <f t="shared" si="132"/>
        <v>7.986111111111116E-2</v>
      </c>
      <c r="AI1038" t="str">
        <f t="shared" si="129"/>
        <v>Morning</v>
      </c>
      <c r="AJ1038" t="str">
        <f t="shared" si="130"/>
        <v>KEEP</v>
      </c>
      <c r="AK1038" t="str">
        <f t="shared" si="133"/>
        <v>Thursday</v>
      </c>
      <c r="AL1038" t="str">
        <f t="shared" si="134"/>
        <v>OnTime</v>
      </c>
      <c r="AM1038" t="str">
        <f t="shared" si="135"/>
        <v>October</v>
      </c>
    </row>
    <row r="1039" spans="1:39" x14ac:dyDescent="0.3">
      <c r="A1039" s="1">
        <v>44774</v>
      </c>
      <c r="B1039" t="s">
        <v>39</v>
      </c>
      <c r="C1039" t="s">
        <v>40</v>
      </c>
      <c r="D1039" t="s">
        <v>41</v>
      </c>
      <c r="E1039">
        <v>19805</v>
      </c>
      <c r="F1039">
        <v>2529</v>
      </c>
      <c r="G1039" t="s">
        <v>80</v>
      </c>
      <c r="H1039" t="s">
        <v>67</v>
      </c>
      <c r="I1039" t="s">
        <v>28</v>
      </c>
      <c r="J1039" t="s">
        <v>29</v>
      </c>
      <c r="K1039">
        <v>1721</v>
      </c>
      <c r="L1039">
        <v>1742</v>
      </c>
      <c r="M1039">
        <v>21</v>
      </c>
      <c r="N1039">
        <v>18</v>
      </c>
      <c r="O1039">
        <v>1800</v>
      </c>
      <c r="P1039">
        <v>2110</v>
      </c>
      <c r="Q1039">
        <v>28</v>
      </c>
      <c r="R1039">
        <v>2056</v>
      </c>
      <c r="S1039">
        <v>2138</v>
      </c>
      <c r="T1039">
        <v>42</v>
      </c>
      <c r="U1039">
        <v>0</v>
      </c>
      <c r="V1039">
        <v>0</v>
      </c>
      <c r="W1039">
        <v>155</v>
      </c>
      <c r="X1039">
        <v>176</v>
      </c>
      <c r="Y1039">
        <v>130</v>
      </c>
      <c r="Z1039">
        <v>1005</v>
      </c>
      <c r="AA1039">
        <v>5</v>
      </c>
      <c r="AB1039">
        <v>0</v>
      </c>
      <c r="AC1039">
        <v>21</v>
      </c>
      <c r="AD1039">
        <v>0</v>
      </c>
      <c r="AE1039">
        <v>16</v>
      </c>
      <c r="AF1039" t="str">
        <f t="shared" si="136"/>
        <v>21:38</v>
      </c>
      <c r="AG1039" t="str">
        <f t="shared" si="131"/>
        <v>17:42</v>
      </c>
      <c r="AH1039" s="5">
        <f t="shared" si="132"/>
        <v>0.16388888888888886</v>
      </c>
      <c r="AI1039" t="str">
        <f t="shared" si="129"/>
        <v>Afternoon</v>
      </c>
      <c r="AJ1039" t="str">
        <f t="shared" si="130"/>
        <v>KEEP</v>
      </c>
      <c r="AK1039" t="str">
        <f t="shared" si="133"/>
        <v>Monday</v>
      </c>
      <c r="AL1039" t="str">
        <f t="shared" si="134"/>
        <v>Delayed</v>
      </c>
      <c r="AM1039" t="str">
        <f t="shared" si="135"/>
        <v>August</v>
      </c>
    </row>
    <row r="1040" spans="1:39" x14ac:dyDescent="0.3">
      <c r="A1040" s="1">
        <v>43600</v>
      </c>
      <c r="B1040" t="s">
        <v>32</v>
      </c>
      <c r="C1040" t="s">
        <v>33</v>
      </c>
      <c r="D1040" t="s">
        <v>34</v>
      </c>
      <c r="E1040">
        <v>19393</v>
      </c>
      <c r="F1040">
        <v>2191</v>
      </c>
      <c r="G1040" t="s">
        <v>212</v>
      </c>
      <c r="H1040" t="s">
        <v>213</v>
      </c>
      <c r="I1040" t="s">
        <v>21</v>
      </c>
      <c r="J1040" t="s">
        <v>22</v>
      </c>
      <c r="K1040">
        <v>710</v>
      </c>
      <c r="L1040">
        <v>708</v>
      </c>
      <c r="M1040">
        <v>-2</v>
      </c>
      <c r="N1040">
        <v>11</v>
      </c>
      <c r="O1040">
        <v>719</v>
      </c>
      <c r="P1040">
        <v>1022</v>
      </c>
      <c r="Q1040">
        <v>6</v>
      </c>
      <c r="R1040">
        <v>1040</v>
      </c>
      <c r="S1040">
        <v>1028</v>
      </c>
      <c r="T1040">
        <v>-12</v>
      </c>
      <c r="U1040">
        <v>0</v>
      </c>
      <c r="V1040">
        <v>0</v>
      </c>
      <c r="W1040">
        <v>150</v>
      </c>
      <c r="X1040">
        <v>140</v>
      </c>
      <c r="Y1040">
        <v>123</v>
      </c>
      <c r="Z1040">
        <v>991</v>
      </c>
      <c r="AF1040" t="str">
        <f t="shared" si="136"/>
        <v>10:28</v>
      </c>
      <c r="AG1040" t="str">
        <f t="shared" si="131"/>
        <v>07:08</v>
      </c>
      <c r="AH1040" s="5">
        <f t="shared" si="132"/>
        <v>0.1388888888888889</v>
      </c>
      <c r="AI1040" t="str">
        <f t="shared" si="129"/>
        <v>Morning</v>
      </c>
      <c r="AJ1040" t="str">
        <f t="shared" si="130"/>
        <v>REMOVE</v>
      </c>
      <c r="AK1040" t="str">
        <f t="shared" si="133"/>
        <v>Wednesday</v>
      </c>
      <c r="AL1040" t="str">
        <f t="shared" si="134"/>
        <v>OnTime</v>
      </c>
      <c r="AM1040" t="str">
        <f t="shared" si="135"/>
        <v>May</v>
      </c>
    </row>
    <row r="1041" spans="1:39" x14ac:dyDescent="0.3">
      <c r="A1041" s="1">
        <v>44990</v>
      </c>
      <c r="B1041" t="s">
        <v>7</v>
      </c>
      <c r="C1041" t="s">
        <v>8</v>
      </c>
      <c r="D1041" t="s">
        <v>9</v>
      </c>
      <c r="E1041">
        <v>19977</v>
      </c>
      <c r="F1041">
        <v>2277</v>
      </c>
      <c r="G1041" t="s">
        <v>53</v>
      </c>
      <c r="H1041" t="s">
        <v>54</v>
      </c>
      <c r="I1041" t="s">
        <v>80</v>
      </c>
      <c r="J1041" t="s">
        <v>67</v>
      </c>
      <c r="K1041">
        <v>20</v>
      </c>
      <c r="L1041">
        <v>14</v>
      </c>
      <c r="M1041">
        <v>-6</v>
      </c>
      <c r="N1041">
        <v>14</v>
      </c>
      <c r="O1041">
        <v>28</v>
      </c>
      <c r="P1041">
        <v>528</v>
      </c>
      <c r="Q1041">
        <v>5</v>
      </c>
      <c r="R1041">
        <v>609</v>
      </c>
      <c r="S1041">
        <v>533</v>
      </c>
      <c r="T1041">
        <v>-36</v>
      </c>
      <c r="U1041">
        <v>0</v>
      </c>
      <c r="V1041">
        <v>0</v>
      </c>
      <c r="W1041">
        <v>229</v>
      </c>
      <c r="X1041">
        <v>199</v>
      </c>
      <c r="Y1041">
        <v>180</v>
      </c>
      <c r="Z1041">
        <v>1744</v>
      </c>
      <c r="AF1041" t="str">
        <f t="shared" si="136"/>
        <v>05:33</v>
      </c>
      <c r="AG1041" t="str">
        <f t="shared" si="131"/>
        <v>00:14</v>
      </c>
      <c r="AH1041" s="5">
        <f t="shared" si="132"/>
        <v>0.2215277777777778</v>
      </c>
      <c r="AI1041" t="str">
        <f t="shared" ref="AI1041:AI1104" si="137">IF(HOUR(AG1041)&lt;6,"Night",IF(HOUR(AG1041)&lt;12,"Morning",IF(HOUR(AG1041)&lt;18,"Afternoon","Evening")))</f>
        <v>Night</v>
      </c>
      <c r="AJ1041" t="str">
        <f t="shared" si="130"/>
        <v>REMOVE</v>
      </c>
      <c r="AK1041" t="str">
        <f t="shared" si="133"/>
        <v>Sunday</v>
      </c>
      <c r="AL1041" t="str">
        <f t="shared" si="134"/>
        <v>OnTime</v>
      </c>
      <c r="AM1041" t="str">
        <f t="shared" si="135"/>
        <v>March</v>
      </c>
    </row>
    <row r="1042" spans="1:39" x14ac:dyDescent="0.3">
      <c r="A1042" s="1">
        <v>43910</v>
      </c>
      <c r="B1042" t="s">
        <v>46</v>
      </c>
      <c r="C1042" t="s">
        <v>47</v>
      </c>
      <c r="D1042" t="s">
        <v>48</v>
      </c>
      <c r="E1042">
        <v>20452</v>
      </c>
      <c r="F1042">
        <v>3616</v>
      </c>
      <c r="G1042" t="s">
        <v>239</v>
      </c>
      <c r="H1042" t="s">
        <v>240</v>
      </c>
      <c r="I1042" t="s">
        <v>80</v>
      </c>
      <c r="J1042" t="s">
        <v>67</v>
      </c>
      <c r="K1042">
        <v>850</v>
      </c>
      <c r="L1042">
        <v>846</v>
      </c>
      <c r="M1042">
        <v>-4</v>
      </c>
      <c r="N1042">
        <v>14</v>
      </c>
      <c r="O1042">
        <v>900</v>
      </c>
      <c r="P1042">
        <v>1005</v>
      </c>
      <c r="Q1042">
        <v>14</v>
      </c>
      <c r="R1042">
        <v>1027</v>
      </c>
      <c r="S1042">
        <v>1019</v>
      </c>
      <c r="T1042">
        <v>-8</v>
      </c>
      <c r="U1042">
        <v>0</v>
      </c>
      <c r="V1042">
        <v>0</v>
      </c>
      <c r="W1042">
        <v>97</v>
      </c>
      <c r="X1042">
        <v>93</v>
      </c>
      <c r="Y1042">
        <v>65</v>
      </c>
      <c r="Z1042">
        <v>416</v>
      </c>
      <c r="AF1042" t="str">
        <f t="shared" si="136"/>
        <v>10:19</v>
      </c>
      <c r="AG1042" t="str">
        <f t="shared" si="131"/>
        <v>08:46</v>
      </c>
      <c r="AH1042" s="5">
        <f t="shared" si="132"/>
        <v>6.4583333333333381E-2</v>
      </c>
      <c r="AI1042" t="str">
        <f t="shared" si="137"/>
        <v>Morning</v>
      </c>
      <c r="AJ1042" t="str">
        <f t="shared" si="130"/>
        <v>REMOVE</v>
      </c>
      <c r="AK1042" t="str">
        <f t="shared" si="133"/>
        <v>Friday</v>
      </c>
      <c r="AL1042" t="str">
        <f t="shared" si="134"/>
        <v>OnTime</v>
      </c>
      <c r="AM1042" t="str">
        <f t="shared" si="135"/>
        <v>March</v>
      </c>
    </row>
    <row r="1043" spans="1:39" x14ac:dyDescent="0.3">
      <c r="A1043" s="1">
        <v>44139</v>
      </c>
      <c r="B1043" t="s">
        <v>39</v>
      </c>
      <c r="C1043" t="s">
        <v>40</v>
      </c>
      <c r="D1043" t="s">
        <v>41</v>
      </c>
      <c r="E1043">
        <v>19805</v>
      </c>
      <c r="F1043">
        <v>2343</v>
      </c>
      <c r="G1043" t="s">
        <v>64</v>
      </c>
      <c r="H1043" t="s">
        <v>65</v>
      </c>
      <c r="I1043" t="s">
        <v>194</v>
      </c>
      <c r="J1043" t="s">
        <v>195</v>
      </c>
      <c r="K1043">
        <v>908</v>
      </c>
      <c r="L1043">
        <v>858</v>
      </c>
      <c r="M1043">
        <v>-10</v>
      </c>
      <c r="N1043">
        <v>12</v>
      </c>
      <c r="O1043">
        <v>910</v>
      </c>
      <c r="P1043">
        <v>1055</v>
      </c>
      <c r="Q1043">
        <v>17</v>
      </c>
      <c r="R1043">
        <v>1120</v>
      </c>
      <c r="S1043">
        <v>1112</v>
      </c>
      <c r="T1043">
        <v>-8</v>
      </c>
      <c r="U1043">
        <v>0</v>
      </c>
      <c r="V1043">
        <v>0</v>
      </c>
      <c r="W1043">
        <v>132</v>
      </c>
      <c r="X1043">
        <v>134</v>
      </c>
      <c r="Y1043">
        <v>105</v>
      </c>
      <c r="Z1043">
        <v>700</v>
      </c>
      <c r="AF1043" t="str">
        <f t="shared" si="136"/>
        <v>11:12</v>
      </c>
      <c r="AG1043" t="str">
        <f t="shared" si="131"/>
        <v>08:58</v>
      </c>
      <c r="AH1043" s="5">
        <f t="shared" si="132"/>
        <v>9.3055555555555558E-2</v>
      </c>
      <c r="AI1043" t="str">
        <f t="shared" si="137"/>
        <v>Morning</v>
      </c>
      <c r="AJ1043" t="str">
        <f t="shared" si="130"/>
        <v>REMOVE</v>
      </c>
      <c r="AK1043" t="str">
        <f t="shared" si="133"/>
        <v>Wednesday</v>
      </c>
      <c r="AL1043" t="str">
        <f t="shared" si="134"/>
        <v>OnTime</v>
      </c>
      <c r="AM1043" t="str">
        <f t="shared" si="135"/>
        <v>November</v>
      </c>
    </row>
    <row r="1044" spans="1:39" x14ac:dyDescent="0.3">
      <c r="A1044" s="1">
        <v>44356</v>
      </c>
      <c r="B1044" t="s">
        <v>46</v>
      </c>
      <c r="C1044" t="s">
        <v>47</v>
      </c>
      <c r="D1044" t="s">
        <v>48</v>
      </c>
      <c r="E1044">
        <v>20452</v>
      </c>
      <c r="F1044">
        <v>4879</v>
      </c>
      <c r="G1044" t="s">
        <v>64</v>
      </c>
      <c r="H1044" t="s">
        <v>65</v>
      </c>
      <c r="I1044" t="s">
        <v>42</v>
      </c>
      <c r="J1044" t="s">
        <v>43</v>
      </c>
      <c r="K1044">
        <v>2000</v>
      </c>
      <c r="L1044">
        <v>0</v>
      </c>
      <c r="M1044">
        <v>0</v>
      </c>
      <c r="R1044">
        <v>2115</v>
      </c>
      <c r="S1044">
        <v>0</v>
      </c>
      <c r="T1044">
        <v>0</v>
      </c>
      <c r="U1044">
        <v>1</v>
      </c>
      <c r="V1044">
        <v>0</v>
      </c>
      <c r="W1044">
        <v>75</v>
      </c>
      <c r="Z1044">
        <v>227</v>
      </c>
      <c r="AF1044" t="str">
        <f t="shared" si="136"/>
        <v>00:00</v>
      </c>
      <c r="AG1044" t="str">
        <f t="shared" si="131"/>
        <v>00:00</v>
      </c>
      <c r="AH1044" s="5">
        <f t="shared" si="132"/>
        <v>0</v>
      </c>
      <c r="AI1044" t="str">
        <f t="shared" si="137"/>
        <v>Night</v>
      </c>
      <c r="AJ1044" t="str">
        <f t="shared" si="130"/>
        <v>KEEP</v>
      </c>
      <c r="AK1044" t="str">
        <f t="shared" si="133"/>
        <v>Wednesday</v>
      </c>
      <c r="AL1044" t="str">
        <f t="shared" si="134"/>
        <v>OnTime</v>
      </c>
      <c r="AM1044" t="str">
        <f t="shared" si="135"/>
        <v>June</v>
      </c>
    </row>
    <row r="1045" spans="1:39" x14ac:dyDescent="0.3">
      <c r="A1045" s="1">
        <v>44997</v>
      </c>
      <c r="B1045" t="s">
        <v>32</v>
      </c>
      <c r="C1045" t="s">
        <v>33</v>
      </c>
      <c r="D1045" t="s">
        <v>34</v>
      </c>
      <c r="E1045">
        <v>19393</v>
      </c>
      <c r="F1045">
        <v>1655</v>
      </c>
      <c r="G1045" t="s">
        <v>66</v>
      </c>
      <c r="H1045" t="s">
        <v>67</v>
      </c>
      <c r="I1045" t="s">
        <v>28</v>
      </c>
      <c r="J1045" t="s">
        <v>29</v>
      </c>
      <c r="K1045">
        <v>825</v>
      </c>
      <c r="L1045">
        <v>852</v>
      </c>
      <c r="M1045">
        <v>27</v>
      </c>
      <c r="N1045">
        <v>28</v>
      </c>
      <c r="O1045">
        <v>920</v>
      </c>
      <c r="P1045">
        <v>1227</v>
      </c>
      <c r="Q1045">
        <v>9</v>
      </c>
      <c r="R1045">
        <v>1205</v>
      </c>
      <c r="S1045">
        <v>1236</v>
      </c>
      <c r="T1045">
        <v>31</v>
      </c>
      <c r="U1045">
        <v>0</v>
      </c>
      <c r="V1045">
        <v>0</v>
      </c>
      <c r="W1045">
        <v>160</v>
      </c>
      <c r="X1045">
        <v>164</v>
      </c>
      <c r="Y1045">
        <v>127</v>
      </c>
      <c r="Z1045">
        <v>990</v>
      </c>
      <c r="AA1045">
        <v>2</v>
      </c>
      <c r="AB1045">
        <v>0</v>
      </c>
      <c r="AC1045">
        <v>4</v>
      </c>
      <c r="AD1045">
        <v>0</v>
      </c>
      <c r="AE1045">
        <v>25</v>
      </c>
      <c r="AF1045" t="str">
        <f t="shared" si="136"/>
        <v>12:36</v>
      </c>
      <c r="AG1045" t="str">
        <f t="shared" si="131"/>
        <v>08:52</v>
      </c>
      <c r="AH1045" s="5">
        <f t="shared" si="132"/>
        <v>0.15555555555555556</v>
      </c>
      <c r="AI1045" t="str">
        <f t="shared" si="137"/>
        <v>Morning</v>
      </c>
      <c r="AJ1045" t="str">
        <f t="shared" si="130"/>
        <v>KEEP</v>
      </c>
      <c r="AK1045" t="str">
        <f t="shared" si="133"/>
        <v>Sunday</v>
      </c>
      <c r="AL1045" t="str">
        <f t="shared" si="134"/>
        <v>Delayed</v>
      </c>
      <c r="AM1045" t="str">
        <f t="shared" si="135"/>
        <v>March</v>
      </c>
    </row>
    <row r="1046" spans="1:39" x14ac:dyDescent="0.3">
      <c r="A1046" s="1">
        <v>44158</v>
      </c>
      <c r="B1046" t="s">
        <v>7</v>
      </c>
      <c r="C1046" t="s">
        <v>8</v>
      </c>
      <c r="D1046" t="s">
        <v>9</v>
      </c>
      <c r="E1046">
        <v>19977</v>
      </c>
      <c r="F1046">
        <v>2288</v>
      </c>
      <c r="G1046" t="s">
        <v>178</v>
      </c>
      <c r="H1046" t="s">
        <v>179</v>
      </c>
      <c r="I1046" t="s">
        <v>21</v>
      </c>
      <c r="J1046" t="s">
        <v>22</v>
      </c>
      <c r="K1046">
        <v>1627</v>
      </c>
      <c r="L1046">
        <v>1620</v>
      </c>
      <c r="M1046">
        <v>-7</v>
      </c>
      <c r="N1046">
        <v>10</v>
      </c>
      <c r="O1046">
        <v>1630</v>
      </c>
      <c r="P1046">
        <v>1839</v>
      </c>
      <c r="Q1046">
        <v>8</v>
      </c>
      <c r="R1046">
        <v>1837</v>
      </c>
      <c r="S1046">
        <v>1847</v>
      </c>
      <c r="T1046">
        <v>10</v>
      </c>
      <c r="U1046">
        <v>0</v>
      </c>
      <c r="V1046">
        <v>0</v>
      </c>
      <c r="W1046">
        <v>250</v>
      </c>
      <c r="X1046">
        <v>267</v>
      </c>
      <c r="Y1046">
        <v>249</v>
      </c>
      <c r="Z1046">
        <v>1558</v>
      </c>
      <c r="AF1046" t="str">
        <f t="shared" si="136"/>
        <v>18:47</v>
      </c>
      <c r="AG1046" t="str">
        <f t="shared" si="131"/>
        <v>16:20</v>
      </c>
      <c r="AH1046" s="5">
        <f t="shared" si="132"/>
        <v>0.1020833333333333</v>
      </c>
      <c r="AI1046" t="str">
        <f t="shared" si="137"/>
        <v>Afternoon</v>
      </c>
      <c r="AJ1046" t="str">
        <f t="shared" si="130"/>
        <v>REMOVE</v>
      </c>
      <c r="AK1046" t="str">
        <f t="shared" si="133"/>
        <v>Monday</v>
      </c>
      <c r="AL1046" t="str">
        <f t="shared" si="134"/>
        <v>OnTime</v>
      </c>
      <c r="AM1046" t="str">
        <f t="shared" si="135"/>
        <v>November</v>
      </c>
    </row>
    <row r="1047" spans="1:39" x14ac:dyDescent="0.3">
      <c r="A1047" s="1">
        <v>44190</v>
      </c>
      <c r="B1047" t="s">
        <v>7</v>
      </c>
      <c r="C1047" t="s">
        <v>8</v>
      </c>
      <c r="D1047" t="s">
        <v>9</v>
      </c>
      <c r="E1047">
        <v>19977</v>
      </c>
      <c r="F1047">
        <v>1826</v>
      </c>
      <c r="G1047" t="s">
        <v>21</v>
      </c>
      <c r="H1047" t="s">
        <v>22</v>
      </c>
      <c r="I1047" t="s">
        <v>194</v>
      </c>
      <c r="J1047" t="s">
        <v>195</v>
      </c>
      <c r="K1047">
        <v>1002</v>
      </c>
      <c r="L1047">
        <v>1041</v>
      </c>
      <c r="M1047">
        <v>39</v>
      </c>
      <c r="N1047">
        <v>18</v>
      </c>
      <c r="O1047">
        <v>1059</v>
      </c>
      <c r="P1047">
        <v>1613</v>
      </c>
      <c r="Q1047">
        <v>8</v>
      </c>
      <c r="R1047">
        <v>1554</v>
      </c>
      <c r="S1047">
        <v>1621</v>
      </c>
      <c r="T1047">
        <v>27</v>
      </c>
      <c r="U1047">
        <v>0</v>
      </c>
      <c r="V1047">
        <v>0</v>
      </c>
      <c r="W1047">
        <v>232</v>
      </c>
      <c r="X1047">
        <v>220</v>
      </c>
      <c r="Y1047">
        <v>194</v>
      </c>
      <c r="Z1047">
        <v>1709</v>
      </c>
      <c r="AA1047">
        <v>27</v>
      </c>
      <c r="AB1047">
        <v>0</v>
      </c>
      <c r="AC1047">
        <v>0</v>
      </c>
      <c r="AD1047">
        <v>0</v>
      </c>
      <c r="AE1047">
        <v>0</v>
      </c>
      <c r="AF1047" t="str">
        <f t="shared" si="136"/>
        <v>16:21</v>
      </c>
      <c r="AG1047" t="str">
        <f t="shared" si="131"/>
        <v>10:41</v>
      </c>
      <c r="AH1047" s="5">
        <f t="shared" si="132"/>
        <v>0.23611111111111116</v>
      </c>
      <c r="AI1047" t="str">
        <f t="shared" si="137"/>
        <v>Morning</v>
      </c>
      <c r="AJ1047" t="str">
        <f t="shared" si="130"/>
        <v>KEEP</v>
      </c>
      <c r="AK1047" t="str">
        <f t="shared" si="133"/>
        <v>Friday</v>
      </c>
      <c r="AL1047" t="str">
        <f t="shared" si="134"/>
        <v>Delayed</v>
      </c>
      <c r="AM1047" t="str">
        <f t="shared" si="135"/>
        <v>December</v>
      </c>
    </row>
    <row r="1048" spans="1:39" x14ac:dyDescent="0.3">
      <c r="A1048" s="1">
        <v>44005</v>
      </c>
      <c r="B1048" t="s">
        <v>141</v>
      </c>
      <c r="C1048" t="s">
        <v>142</v>
      </c>
      <c r="D1048" t="s">
        <v>143</v>
      </c>
      <c r="E1048">
        <v>20363</v>
      </c>
      <c r="F1048">
        <v>4949</v>
      </c>
      <c r="G1048" t="s">
        <v>245</v>
      </c>
      <c r="H1048" t="s">
        <v>246</v>
      </c>
      <c r="I1048" t="s">
        <v>17</v>
      </c>
      <c r="J1048" t="s">
        <v>18</v>
      </c>
      <c r="K1048">
        <v>650</v>
      </c>
      <c r="L1048">
        <v>649</v>
      </c>
      <c r="M1048">
        <v>-1</v>
      </c>
      <c r="N1048">
        <v>13</v>
      </c>
      <c r="O1048">
        <v>702</v>
      </c>
      <c r="P1048">
        <v>742</v>
      </c>
      <c r="Q1048">
        <v>5</v>
      </c>
      <c r="R1048">
        <v>759</v>
      </c>
      <c r="S1048">
        <v>747</v>
      </c>
      <c r="T1048">
        <v>-12</v>
      </c>
      <c r="U1048">
        <v>0</v>
      </c>
      <c r="V1048">
        <v>0</v>
      </c>
      <c r="W1048">
        <v>69</v>
      </c>
      <c r="X1048">
        <v>58</v>
      </c>
      <c r="Y1048">
        <v>40</v>
      </c>
      <c r="Z1048">
        <v>220</v>
      </c>
      <c r="AF1048" t="str">
        <f t="shared" si="136"/>
        <v>07:47</v>
      </c>
      <c r="AG1048" t="str">
        <f t="shared" si="131"/>
        <v>06:49</v>
      </c>
      <c r="AH1048" s="5">
        <f t="shared" si="132"/>
        <v>4.0277777777777801E-2</v>
      </c>
      <c r="AI1048" t="str">
        <f t="shared" si="137"/>
        <v>Morning</v>
      </c>
      <c r="AJ1048" t="str">
        <f t="shared" si="130"/>
        <v>REMOVE</v>
      </c>
      <c r="AK1048" t="str">
        <f t="shared" si="133"/>
        <v>Tuesday</v>
      </c>
      <c r="AL1048" t="str">
        <f t="shared" si="134"/>
        <v>OnTime</v>
      </c>
      <c r="AM1048" t="str">
        <f t="shared" si="135"/>
        <v>June</v>
      </c>
    </row>
    <row r="1049" spans="1:39" x14ac:dyDescent="0.3">
      <c r="A1049" s="1">
        <v>44534</v>
      </c>
      <c r="B1049" t="s">
        <v>122</v>
      </c>
      <c r="C1049" t="s">
        <v>123</v>
      </c>
      <c r="D1049" t="s">
        <v>124</v>
      </c>
      <c r="E1049">
        <v>20304</v>
      </c>
      <c r="F1049">
        <v>5217</v>
      </c>
      <c r="G1049" t="s">
        <v>90</v>
      </c>
      <c r="H1049" t="s">
        <v>91</v>
      </c>
      <c r="I1049" t="s">
        <v>80</v>
      </c>
      <c r="J1049" t="s">
        <v>67</v>
      </c>
      <c r="K1049">
        <v>1400</v>
      </c>
      <c r="L1049">
        <v>1357</v>
      </c>
      <c r="M1049">
        <v>-3</v>
      </c>
      <c r="N1049">
        <v>11</v>
      </c>
      <c r="O1049">
        <v>1408</v>
      </c>
      <c r="P1049">
        <v>1338</v>
      </c>
      <c r="Q1049">
        <v>39</v>
      </c>
      <c r="R1049">
        <v>1411</v>
      </c>
      <c r="S1049">
        <v>1417</v>
      </c>
      <c r="T1049">
        <v>6</v>
      </c>
      <c r="U1049">
        <v>0</v>
      </c>
      <c r="V1049">
        <v>0</v>
      </c>
      <c r="W1049">
        <v>71</v>
      </c>
      <c r="X1049">
        <v>80</v>
      </c>
      <c r="Y1049">
        <v>30</v>
      </c>
      <c r="Z1049">
        <v>137</v>
      </c>
      <c r="AF1049" t="str">
        <f t="shared" si="136"/>
        <v>14:17</v>
      </c>
      <c r="AG1049" t="str">
        <f t="shared" si="131"/>
        <v>13:57</v>
      </c>
      <c r="AH1049" s="5">
        <f t="shared" si="132"/>
        <v>1.388888888888884E-2</v>
      </c>
      <c r="AI1049" t="str">
        <f t="shared" si="137"/>
        <v>Afternoon</v>
      </c>
      <c r="AJ1049" t="str">
        <f t="shared" si="130"/>
        <v>REMOVE</v>
      </c>
      <c r="AK1049" t="str">
        <f t="shared" si="133"/>
        <v>Saturday</v>
      </c>
      <c r="AL1049" t="str">
        <f t="shared" si="134"/>
        <v>OnTime</v>
      </c>
      <c r="AM1049" t="str">
        <f t="shared" si="135"/>
        <v>December</v>
      </c>
    </row>
    <row r="1050" spans="1:39" x14ac:dyDescent="0.3">
      <c r="A1050" s="1">
        <v>44138</v>
      </c>
      <c r="B1050" t="s">
        <v>162</v>
      </c>
      <c r="C1050" t="s">
        <v>163</v>
      </c>
      <c r="D1050" t="s">
        <v>164</v>
      </c>
      <c r="E1050">
        <v>20436</v>
      </c>
      <c r="F1050">
        <v>1238</v>
      </c>
      <c r="G1050" t="s">
        <v>28</v>
      </c>
      <c r="H1050" t="s">
        <v>29</v>
      </c>
      <c r="I1050" t="s">
        <v>44</v>
      </c>
      <c r="J1050" t="s">
        <v>45</v>
      </c>
      <c r="K1050">
        <v>845</v>
      </c>
      <c r="L1050">
        <v>835</v>
      </c>
      <c r="M1050">
        <v>-10</v>
      </c>
      <c r="N1050">
        <v>16</v>
      </c>
      <c r="O1050">
        <v>851</v>
      </c>
      <c r="P1050">
        <v>1121</v>
      </c>
      <c r="Q1050">
        <v>7</v>
      </c>
      <c r="R1050">
        <v>1144</v>
      </c>
      <c r="S1050">
        <v>1128</v>
      </c>
      <c r="T1050">
        <v>-16</v>
      </c>
      <c r="U1050">
        <v>0</v>
      </c>
      <c r="V1050">
        <v>0</v>
      </c>
      <c r="W1050">
        <v>179</v>
      </c>
      <c r="X1050">
        <v>173</v>
      </c>
      <c r="Y1050">
        <v>150</v>
      </c>
      <c r="Z1050">
        <v>1121</v>
      </c>
      <c r="AF1050" t="str">
        <f t="shared" si="136"/>
        <v>11:28</v>
      </c>
      <c r="AG1050" t="str">
        <f t="shared" si="131"/>
        <v>08:35</v>
      </c>
      <c r="AH1050" s="5">
        <f t="shared" si="132"/>
        <v>0.12013888888888891</v>
      </c>
      <c r="AI1050" t="str">
        <f t="shared" si="137"/>
        <v>Morning</v>
      </c>
      <c r="AJ1050" t="str">
        <f t="shared" si="130"/>
        <v>REMOVE</v>
      </c>
      <c r="AK1050" t="str">
        <f t="shared" si="133"/>
        <v>Tuesday</v>
      </c>
      <c r="AL1050" t="str">
        <f t="shared" si="134"/>
        <v>OnTime</v>
      </c>
      <c r="AM1050" t="str">
        <f t="shared" si="135"/>
        <v>November</v>
      </c>
    </row>
    <row r="1051" spans="1:39" x14ac:dyDescent="0.3">
      <c r="A1051" s="1">
        <v>44763</v>
      </c>
      <c r="B1051" t="s">
        <v>155</v>
      </c>
      <c r="C1051" t="s">
        <v>156</v>
      </c>
      <c r="D1051" t="s">
        <v>157</v>
      </c>
      <c r="E1051">
        <v>20398</v>
      </c>
      <c r="F1051">
        <v>3610</v>
      </c>
      <c r="G1051" t="s">
        <v>446</v>
      </c>
      <c r="H1051" t="s">
        <v>447</v>
      </c>
      <c r="I1051" t="s">
        <v>30</v>
      </c>
      <c r="J1051" t="s">
        <v>31</v>
      </c>
      <c r="K1051">
        <v>1435</v>
      </c>
      <c r="L1051">
        <v>1430</v>
      </c>
      <c r="M1051">
        <v>-5</v>
      </c>
      <c r="N1051">
        <v>6</v>
      </c>
      <c r="O1051">
        <v>1436</v>
      </c>
      <c r="P1051">
        <v>1515</v>
      </c>
      <c r="Q1051">
        <v>9</v>
      </c>
      <c r="R1051">
        <v>1540</v>
      </c>
      <c r="S1051">
        <v>1524</v>
      </c>
      <c r="T1051">
        <v>-16</v>
      </c>
      <c r="U1051">
        <v>0</v>
      </c>
      <c r="V1051">
        <v>0</v>
      </c>
      <c r="W1051">
        <v>65</v>
      </c>
      <c r="X1051">
        <v>54</v>
      </c>
      <c r="Y1051">
        <v>39</v>
      </c>
      <c r="Z1051">
        <v>190</v>
      </c>
      <c r="AF1051" t="str">
        <f t="shared" si="136"/>
        <v>15:24</v>
      </c>
      <c r="AG1051" t="str">
        <f t="shared" si="131"/>
        <v>14:30</v>
      </c>
      <c r="AH1051" s="5">
        <f t="shared" si="132"/>
        <v>3.7500000000000089E-2</v>
      </c>
      <c r="AI1051" t="str">
        <f t="shared" si="137"/>
        <v>Afternoon</v>
      </c>
      <c r="AJ1051" t="str">
        <f t="shared" si="130"/>
        <v>REMOVE</v>
      </c>
      <c r="AK1051" t="str">
        <f t="shared" si="133"/>
        <v>Thursday</v>
      </c>
      <c r="AL1051" t="str">
        <f t="shared" si="134"/>
        <v>OnTime</v>
      </c>
      <c r="AM1051" t="str">
        <f t="shared" si="135"/>
        <v>July</v>
      </c>
    </row>
    <row r="1052" spans="1:39" x14ac:dyDescent="0.3">
      <c r="A1052" s="1">
        <v>44423</v>
      </c>
      <c r="B1052" t="s">
        <v>7</v>
      </c>
      <c r="C1052" t="s">
        <v>8</v>
      </c>
      <c r="D1052" t="s">
        <v>9</v>
      </c>
      <c r="E1052">
        <v>19977</v>
      </c>
      <c r="F1052">
        <v>2402</v>
      </c>
      <c r="G1052" t="s">
        <v>53</v>
      </c>
      <c r="H1052" t="s">
        <v>54</v>
      </c>
      <c r="I1052" t="s">
        <v>44</v>
      </c>
      <c r="J1052" t="s">
        <v>45</v>
      </c>
      <c r="K1052">
        <v>2240</v>
      </c>
      <c r="L1052">
        <v>2236</v>
      </c>
      <c r="M1052">
        <v>-4</v>
      </c>
      <c r="N1052">
        <v>14</v>
      </c>
      <c r="O1052">
        <v>2250</v>
      </c>
      <c r="P1052">
        <v>651</v>
      </c>
      <c r="Q1052">
        <v>9</v>
      </c>
      <c r="R1052">
        <v>705</v>
      </c>
      <c r="S1052">
        <v>700</v>
      </c>
      <c r="T1052">
        <v>-5</v>
      </c>
      <c r="U1052">
        <v>0</v>
      </c>
      <c r="V1052">
        <v>0</v>
      </c>
      <c r="W1052">
        <v>325</v>
      </c>
      <c r="X1052">
        <v>324</v>
      </c>
      <c r="Y1052">
        <v>301</v>
      </c>
      <c r="Z1052">
        <v>2611</v>
      </c>
      <c r="AF1052" t="str">
        <f t="shared" si="136"/>
        <v>07:00</v>
      </c>
      <c r="AG1052" t="str">
        <f t="shared" si="131"/>
        <v>22:36</v>
      </c>
      <c r="AH1052" s="5">
        <f t="shared" si="132"/>
        <v>-0.64999999999999991</v>
      </c>
      <c r="AI1052" t="str">
        <f t="shared" si="137"/>
        <v>Evening</v>
      </c>
      <c r="AJ1052" t="str">
        <f t="shared" si="130"/>
        <v>REMOVE</v>
      </c>
      <c r="AK1052" t="str">
        <f t="shared" si="133"/>
        <v>Sunday</v>
      </c>
      <c r="AL1052" t="str">
        <f t="shared" si="134"/>
        <v>OnTime</v>
      </c>
      <c r="AM1052" t="str">
        <f t="shared" si="135"/>
        <v>August</v>
      </c>
    </row>
    <row r="1053" spans="1:39" x14ac:dyDescent="0.3">
      <c r="A1053" s="1">
        <v>44814</v>
      </c>
      <c r="B1053" t="s">
        <v>39</v>
      </c>
      <c r="C1053" t="s">
        <v>40</v>
      </c>
      <c r="D1053" t="s">
        <v>41</v>
      </c>
      <c r="E1053">
        <v>19805</v>
      </c>
      <c r="F1053">
        <v>2810</v>
      </c>
      <c r="G1053" t="s">
        <v>12</v>
      </c>
      <c r="H1053" t="s">
        <v>13</v>
      </c>
      <c r="I1053" t="s">
        <v>194</v>
      </c>
      <c r="J1053" t="s">
        <v>195</v>
      </c>
      <c r="K1053">
        <v>800</v>
      </c>
      <c r="L1053">
        <v>800</v>
      </c>
      <c r="M1053">
        <v>0</v>
      </c>
      <c r="N1053">
        <v>15</v>
      </c>
      <c r="O1053">
        <v>815</v>
      </c>
      <c r="P1053">
        <v>1054</v>
      </c>
      <c r="Q1053">
        <v>6</v>
      </c>
      <c r="R1053">
        <v>1102</v>
      </c>
      <c r="S1053">
        <v>1100</v>
      </c>
      <c r="T1053">
        <v>-2</v>
      </c>
      <c r="U1053">
        <v>0</v>
      </c>
      <c r="V1053">
        <v>0</v>
      </c>
      <c r="W1053">
        <v>182</v>
      </c>
      <c r="X1053">
        <v>180</v>
      </c>
      <c r="Y1053">
        <v>159</v>
      </c>
      <c r="Z1053">
        <v>1085</v>
      </c>
      <c r="AF1053" t="str">
        <f t="shared" si="136"/>
        <v>11:00</v>
      </c>
      <c r="AG1053" t="str">
        <f t="shared" si="131"/>
        <v>08:00</v>
      </c>
      <c r="AH1053" s="5">
        <f t="shared" si="132"/>
        <v>0.125</v>
      </c>
      <c r="AI1053" t="str">
        <f t="shared" si="137"/>
        <v>Morning</v>
      </c>
      <c r="AJ1053" t="str">
        <f t="shared" si="130"/>
        <v>REMOVE</v>
      </c>
      <c r="AK1053" t="str">
        <f t="shared" si="133"/>
        <v>Saturday</v>
      </c>
      <c r="AL1053" t="str">
        <f t="shared" si="134"/>
        <v>OnTime</v>
      </c>
      <c r="AM1053" t="str">
        <f t="shared" si="135"/>
        <v>September</v>
      </c>
    </row>
    <row r="1054" spans="1:39" x14ac:dyDescent="0.3">
      <c r="A1054" s="1">
        <v>45056</v>
      </c>
      <c r="B1054" t="s">
        <v>32</v>
      </c>
      <c r="C1054" t="s">
        <v>33</v>
      </c>
      <c r="D1054" t="s">
        <v>34</v>
      </c>
      <c r="E1054">
        <v>19393</v>
      </c>
      <c r="F1054">
        <v>354</v>
      </c>
      <c r="G1054" t="s">
        <v>118</v>
      </c>
      <c r="H1054" t="s">
        <v>119</v>
      </c>
      <c r="I1054" t="s">
        <v>53</v>
      </c>
      <c r="J1054" t="s">
        <v>54</v>
      </c>
      <c r="K1054">
        <v>1800</v>
      </c>
      <c r="L1054">
        <v>1755</v>
      </c>
      <c r="M1054">
        <v>-5</v>
      </c>
      <c r="N1054">
        <v>10</v>
      </c>
      <c r="O1054">
        <v>1805</v>
      </c>
      <c r="P1054">
        <v>1839</v>
      </c>
      <c r="Q1054">
        <v>7</v>
      </c>
      <c r="R1054">
        <v>1905</v>
      </c>
      <c r="S1054">
        <v>1846</v>
      </c>
      <c r="T1054">
        <v>-19</v>
      </c>
      <c r="U1054">
        <v>0</v>
      </c>
      <c r="V1054">
        <v>0</v>
      </c>
      <c r="W1054">
        <v>125</v>
      </c>
      <c r="X1054">
        <v>111</v>
      </c>
      <c r="Y1054">
        <v>94</v>
      </c>
      <c r="Z1054">
        <v>677</v>
      </c>
      <c r="AF1054" t="str">
        <f t="shared" si="136"/>
        <v>18:46</v>
      </c>
      <c r="AG1054" t="str">
        <f t="shared" si="131"/>
        <v>17:55</v>
      </c>
      <c r="AH1054" s="5">
        <f t="shared" si="132"/>
        <v>3.5416666666666652E-2</v>
      </c>
      <c r="AI1054" t="str">
        <f t="shared" si="137"/>
        <v>Afternoon</v>
      </c>
      <c r="AJ1054" t="str">
        <f t="shared" si="130"/>
        <v>REMOVE</v>
      </c>
      <c r="AK1054" t="str">
        <f t="shared" si="133"/>
        <v>Wednesday</v>
      </c>
      <c r="AL1054" t="str">
        <f t="shared" si="134"/>
        <v>OnTime</v>
      </c>
      <c r="AM1054" t="str">
        <f t="shared" si="135"/>
        <v>May</v>
      </c>
    </row>
    <row r="1055" spans="1:39" x14ac:dyDescent="0.3">
      <c r="A1055" s="1">
        <v>44882</v>
      </c>
      <c r="B1055" t="s">
        <v>39</v>
      </c>
      <c r="C1055" t="s">
        <v>40</v>
      </c>
      <c r="D1055" t="s">
        <v>41</v>
      </c>
      <c r="E1055">
        <v>19805</v>
      </c>
      <c r="F1055">
        <v>1614</v>
      </c>
      <c r="G1055" t="s">
        <v>97</v>
      </c>
      <c r="H1055" t="s">
        <v>98</v>
      </c>
      <c r="I1055" t="s">
        <v>301</v>
      </c>
      <c r="J1055" t="s">
        <v>302</v>
      </c>
      <c r="K1055">
        <v>909</v>
      </c>
      <c r="L1055">
        <v>941</v>
      </c>
      <c r="M1055">
        <v>32</v>
      </c>
      <c r="N1055">
        <v>19</v>
      </c>
      <c r="O1055">
        <v>1000</v>
      </c>
      <c r="P1055">
        <v>1044</v>
      </c>
      <c r="Q1055">
        <v>3</v>
      </c>
      <c r="R1055">
        <v>1017</v>
      </c>
      <c r="S1055">
        <v>1047</v>
      </c>
      <c r="T1055">
        <v>30</v>
      </c>
      <c r="U1055">
        <v>0</v>
      </c>
      <c r="V1055">
        <v>0</v>
      </c>
      <c r="W1055">
        <v>68</v>
      </c>
      <c r="X1055">
        <v>66</v>
      </c>
      <c r="Y1055">
        <v>44</v>
      </c>
      <c r="Z1055">
        <v>213</v>
      </c>
      <c r="AA1055">
        <v>30</v>
      </c>
      <c r="AB1055">
        <v>0</v>
      </c>
      <c r="AC1055">
        <v>0</v>
      </c>
      <c r="AD1055">
        <v>0</v>
      </c>
      <c r="AE1055">
        <v>0</v>
      </c>
      <c r="AF1055" t="str">
        <f t="shared" si="136"/>
        <v>10:47</v>
      </c>
      <c r="AG1055" t="str">
        <f t="shared" si="131"/>
        <v>09:41</v>
      </c>
      <c r="AH1055" s="5">
        <f t="shared" si="132"/>
        <v>4.5833333333333337E-2</v>
      </c>
      <c r="AI1055" t="str">
        <f t="shared" si="137"/>
        <v>Morning</v>
      </c>
      <c r="AJ1055" t="str">
        <f t="shared" si="130"/>
        <v>KEEP</v>
      </c>
      <c r="AK1055" t="str">
        <f t="shared" si="133"/>
        <v>Thursday</v>
      </c>
      <c r="AL1055" t="str">
        <f t="shared" si="134"/>
        <v>Delayed</v>
      </c>
      <c r="AM1055" t="str">
        <f t="shared" si="135"/>
        <v>November</v>
      </c>
    </row>
    <row r="1056" spans="1:39" x14ac:dyDescent="0.3">
      <c r="A1056" s="1">
        <v>45011</v>
      </c>
      <c r="B1056" t="s">
        <v>39</v>
      </c>
      <c r="C1056" t="s">
        <v>40</v>
      </c>
      <c r="D1056" t="s">
        <v>41</v>
      </c>
      <c r="E1056">
        <v>19805</v>
      </c>
      <c r="F1056">
        <v>1110</v>
      </c>
      <c r="G1056" t="s">
        <v>131</v>
      </c>
      <c r="H1056" t="s">
        <v>132</v>
      </c>
      <c r="I1056" t="s">
        <v>97</v>
      </c>
      <c r="J1056" t="s">
        <v>98</v>
      </c>
      <c r="K1056">
        <v>610</v>
      </c>
      <c r="L1056">
        <v>601</v>
      </c>
      <c r="M1056">
        <v>-9</v>
      </c>
      <c r="N1056">
        <v>29</v>
      </c>
      <c r="O1056">
        <v>630</v>
      </c>
      <c r="P1056">
        <v>733</v>
      </c>
      <c r="Q1056">
        <v>12</v>
      </c>
      <c r="R1056">
        <v>747</v>
      </c>
      <c r="S1056">
        <v>745</v>
      </c>
      <c r="T1056">
        <v>-2</v>
      </c>
      <c r="U1056">
        <v>0</v>
      </c>
      <c r="V1056">
        <v>0</v>
      </c>
      <c r="W1056">
        <v>97</v>
      </c>
      <c r="X1056">
        <v>104</v>
      </c>
      <c r="Y1056">
        <v>63</v>
      </c>
      <c r="Z1056">
        <v>427</v>
      </c>
      <c r="AF1056" t="str">
        <f t="shared" si="136"/>
        <v>07:45</v>
      </c>
      <c r="AG1056" t="str">
        <f t="shared" si="131"/>
        <v>06:01</v>
      </c>
      <c r="AH1056" s="5">
        <f t="shared" si="132"/>
        <v>7.2222222222222243E-2</v>
      </c>
      <c r="AI1056" t="str">
        <f t="shared" si="137"/>
        <v>Morning</v>
      </c>
      <c r="AJ1056" t="str">
        <f t="shared" si="130"/>
        <v>REMOVE</v>
      </c>
      <c r="AK1056" t="str">
        <f t="shared" si="133"/>
        <v>Sunday</v>
      </c>
      <c r="AL1056" t="str">
        <f t="shared" si="134"/>
        <v>OnTime</v>
      </c>
      <c r="AM1056" t="str">
        <f t="shared" si="135"/>
        <v>March</v>
      </c>
    </row>
    <row r="1057" spans="1:39" x14ac:dyDescent="0.3">
      <c r="A1057" s="1">
        <v>43660</v>
      </c>
      <c r="B1057" t="s">
        <v>14</v>
      </c>
      <c r="C1057" t="s">
        <v>15</v>
      </c>
      <c r="D1057" t="s">
        <v>16</v>
      </c>
      <c r="E1057">
        <v>19790</v>
      </c>
      <c r="F1057">
        <v>447</v>
      </c>
      <c r="G1057" t="s">
        <v>84</v>
      </c>
      <c r="H1057" t="s">
        <v>85</v>
      </c>
      <c r="I1057" t="s">
        <v>53</v>
      </c>
      <c r="J1057" t="s">
        <v>54</v>
      </c>
      <c r="K1057">
        <v>1815</v>
      </c>
      <c r="L1057">
        <v>1812</v>
      </c>
      <c r="M1057">
        <v>-3</v>
      </c>
      <c r="N1057">
        <v>16</v>
      </c>
      <c r="O1057">
        <v>1828</v>
      </c>
      <c r="P1057">
        <v>2036</v>
      </c>
      <c r="Q1057">
        <v>9</v>
      </c>
      <c r="R1057">
        <v>2140</v>
      </c>
      <c r="S1057">
        <v>2045</v>
      </c>
      <c r="T1057">
        <v>-55</v>
      </c>
      <c r="U1057">
        <v>0</v>
      </c>
      <c r="V1057">
        <v>0</v>
      </c>
      <c r="W1057">
        <v>385</v>
      </c>
      <c r="X1057">
        <v>333</v>
      </c>
      <c r="Y1057">
        <v>308</v>
      </c>
      <c r="Z1057">
        <v>2475</v>
      </c>
      <c r="AF1057" t="str">
        <f t="shared" si="136"/>
        <v>20:45</v>
      </c>
      <c r="AG1057" t="str">
        <f t="shared" si="131"/>
        <v>18:12</v>
      </c>
      <c r="AH1057" s="5">
        <f t="shared" si="132"/>
        <v>0.10625000000000007</v>
      </c>
      <c r="AI1057" t="str">
        <f t="shared" si="137"/>
        <v>Evening</v>
      </c>
      <c r="AJ1057" t="str">
        <f t="shared" si="130"/>
        <v>REMOVE</v>
      </c>
      <c r="AK1057" t="str">
        <f t="shared" si="133"/>
        <v>Sunday</v>
      </c>
      <c r="AL1057" t="str">
        <f t="shared" si="134"/>
        <v>OnTime</v>
      </c>
      <c r="AM1057" t="str">
        <f t="shared" si="135"/>
        <v>July</v>
      </c>
    </row>
    <row r="1058" spans="1:39" x14ac:dyDescent="0.3">
      <c r="A1058" s="1">
        <v>44797</v>
      </c>
      <c r="B1058" t="s">
        <v>14</v>
      </c>
      <c r="C1058" t="s">
        <v>15</v>
      </c>
      <c r="D1058" t="s">
        <v>16</v>
      </c>
      <c r="E1058">
        <v>19790</v>
      </c>
      <c r="F1058">
        <v>2127</v>
      </c>
      <c r="G1058" t="s">
        <v>402</v>
      </c>
      <c r="H1058" t="s">
        <v>403</v>
      </c>
      <c r="I1058" t="s">
        <v>60</v>
      </c>
      <c r="J1058" t="s">
        <v>61</v>
      </c>
      <c r="K1058">
        <v>1202</v>
      </c>
      <c r="L1058">
        <v>1236</v>
      </c>
      <c r="M1058">
        <v>34</v>
      </c>
      <c r="N1058">
        <v>9</v>
      </c>
      <c r="O1058">
        <v>1245</v>
      </c>
      <c r="P1058">
        <v>1328</v>
      </c>
      <c r="Q1058">
        <v>9</v>
      </c>
      <c r="R1058">
        <v>1317</v>
      </c>
      <c r="S1058">
        <v>1337</v>
      </c>
      <c r="T1058">
        <v>20</v>
      </c>
      <c r="U1058">
        <v>0</v>
      </c>
      <c r="V1058">
        <v>0</v>
      </c>
      <c r="W1058">
        <v>75</v>
      </c>
      <c r="X1058">
        <v>61</v>
      </c>
      <c r="Y1058">
        <v>43</v>
      </c>
      <c r="Z1058">
        <v>270</v>
      </c>
      <c r="AA1058">
        <v>0</v>
      </c>
      <c r="AB1058">
        <v>0</v>
      </c>
      <c r="AC1058">
        <v>0</v>
      </c>
      <c r="AD1058">
        <v>0</v>
      </c>
      <c r="AE1058">
        <v>20</v>
      </c>
      <c r="AF1058" t="str">
        <f t="shared" si="136"/>
        <v>13:37</v>
      </c>
      <c r="AG1058" t="str">
        <f t="shared" si="131"/>
        <v>12:36</v>
      </c>
      <c r="AH1058" s="5">
        <f t="shared" si="132"/>
        <v>4.2361111111111072E-2</v>
      </c>
      <c r="AI1058" t="str">
        <f t="shared" si="137"/>
        <v>Afternoon</v>
      </c>
      <c r="AJ1058" t="str">
        <f t="shared" si="130"/>
        <v>KEEP</v>
      </c>
      <c r="AK1058" t="str">
        <f t="shared" si="133"/>
        <v>Wednesday</v>
      </c>
      <c r="AL1058" t="str">
        <f t="shared" si="134"/>
        <v>Delayed</v>
      </c>
      <c r="AM1058" t="str">
        <f t="shared" si="135"/>
        <v>August</v>
      </c>
    </row>
    <row r="1059" spans="1:39" x14ac:dyDescent="0.3">
      <c r="A1059" s="1">
        <v>44124</v>
      </c>
      <c r="B1059" t="s">
        <v>39</v>
      </c>
      <c r="C1059" t="s">
        <v>40</v>
      </c>
      <c r="D1059" t="s">
        <v>41</v>
      </c>
      <c r="E1059">
        <v>19805</v>
      </c>
      <c r="F1059">
        <v>2239</v>
      </c>
      <c r="G1059" t="s">
        <v>30</v>
      </c>
      <c r="H1059" t="s">
        <v>31</v>
      </c>
      <c r="I1059" t="s">
        <v>194</v>
      </c>
      <c r="J1059" t="s">
        <v>195</v>
      </c>
      <c r="K1059">
        <v>1445</v>
      </c>
      <c r="L1059">
        <v>1444</v>
      </c>
      <c r="M1059">
        <v>-1</v>
      </c>
      <c r="N1059">
        <v>18</v>
      </c>
      <c r="O1059">
        <v>1502</v>
      </c>
      <c r="P1059">
        <v>1827</v>
      </c>
      <c r="Q1059">
        <v>4</v>
      </c>
      <c r="R1059">
        <v>1835</v>
      </c>
      <c r="S1059">
        <v>1831</v>
      </c>
      <c r="T1059">
        <v>-4</v>
      </c>
      <c r="U1059">
        <v>0</v>
      </c>
      <c r="V1059">
        <v>0</v>
      </c>
      <c r="W1059">
        <v>170</v>
      </c>
      <c r="X1059">
        <v>167</v>
      </c>
      <c r="Y1059">
        <v>145</v>
      </c>
      <c r="Z1059">
        <v>1121</v>
      </c>
      <c r="AF1059" t="str">
        <f t="shared" si="136"/>
        <v>18:31</v>
      </c>
      <c r="AG1059" t="str">
        <f t="shared" si="131"/>
        <v>14:44</v>
      </c>
      <c r="AH1059" s="5">
        <f t="shared" si="132"/>
        <v>0.15763888888888888</v>
      </c>
      <c r="AI1059" t="str">
        <f t="shared" si="137"/>
        <v>Afternoon</v>
      </c>
      <c r="AJ1059" t="str">
        <f t="shared" si="130"/>
        <v>REMOVE</v>
      </c>
      <c r="AK1059" t="str">
        <f t="shared" si="133"/>
        <v>Tuesday</v>
      </c>
      <c r="AL1059" t="str">
        <f t="shared" si="134"/>
        <v>OnTime</v>
      </c>
      <c r="AM1059" t="str">
        <f t="shared" si="135"/>
        <v>October</v>
      </c>
    </row>
    <row r="1060" spans="1:39" x14ac:dyDescent="0.3">
      <c r="A1060" s="1">
        <v>43651</v>
      </c>
      <c r="B1060" t="s">
        <v>162</v>
      </c>
      <c r="C1060" t="s">
        <v>163</v>
      </c>
      <c r="D1060" t="s">
        <v>164</v>
      </c>
      <c r="E1060">
        <v>20436</v>
      </c>
      <c r="F1060">
        <v>1606</v>
      </c>
      <c r="G1060" t="s">
        <v>17</v>
      </c>
      <c r="H1060" t="s">
        <v>18</v>
      </c>
      <c r="I1060" t="s">
        <v>341</v>
      </c>
      <c r="J1060" t="s">
        <v>342</v>
      </c>
      <c r="K1060">
        <v>1112</v>
      </c>
      <c r="L1060">
        <v>1103</v>
      </c>
      <c r="M1060">
        <v>-9</v>
      </c>
      <c r="N1060">
        <v>17</v>
      </c>
      <c r="O1060">
        <v>1120</v>
      </c>
      <c r="P1060">
        <v>1346</v>
      </c>
      <c r="Q1060">
        <v>9</v>
      </c>
      <c r="R1060">
        <v>1407</v>
      </c>
      <c r="S1060">
        <v>1355</v>
      </c>
      <c r="T1060">
        <v>-12</v>
      </c>
      <c r="U1060">
        <v>0</v>
      </c>
      <c r="V1060">
        <v>0</v>
      </c>
      <c r="W1060">
        <v>115</v>
      </c>
      <c r="X1060">
        <v>112</v>
      </c>
      <c r="Y1060">
        <v>86</v>
      </c>
      <c r="Z1060">
        <v>622</v>
      </c>
      <c r="AF1060" t="str">
        <f t="shared" si="136"/>
        <v>13:55</v>
      </c>
      <c r="AG1060" t="str">
        <f t="shared" si="131"/>
        <v>11:03</v>
      </c>
      <c r="AH1060" s="5">
        <f t="shared" si="132"/>
        <v>0.11944444444444452</v>
      </c>
      <c r="AI1060" t="str">
        <f t="shared" si="137"/>
        <v>Morning</v>
      </c>
      <c r="AJ1060" t="str">
        <f t="shared" si="130"/>
        <v>REMOVE</v>
      </c>
      <c r="AK1060" t="str">
        <f t="shared" si="133"/>
        <v>Friday</v>
      </c>
      <c r="AL1060" t="str">
        <f t="shared" si="134"/>
        <v>OnTime</v>
      </c>
      <c r="AM1060" t="str">
        <f t="shared" si="135"/>
        <v>July</v>
      </c>
    </row>
    <row r="1061" spans="1:39" x14ac:dyDescent="0.3">
      <c r="A1061" s="1">
        <v>44021</v>
      </c>
      <c r="B1061" t="s">
        <v>25</v>
      </c>
      <c r="C1061" t="s">
        <v>26</v>
      </c>
      <c r="D1061" t="s">
        <v>27</v>
      </c>
      <c r="E1061">
        <v>20416</v>
      </c>
      <c r="F1061">
        <v>806</v>
      </c>
      <c r="G1061" t="s">
        <v>103</v>
      </c>
      <c r="H1061" t="s">
        <v>104</v>
      </c>
      <c r="I1061" t="s">
        <v>60</v>
      </c>
      <c r="J1061" t="s">
        <v>61</v>
      </c>
      <c r="K1061">
        <v>800</v>
      </c>
      <c r="L1061">
        <v>755</v>
      </c>
      <c r="M1061">
        <v>-5</v>
      </c>
      <c r="N1061">
        <v>13</v>
      </c>
      <c r="O1061">
        <v>808</v>
      </c>
      <c r="P1061">
        <v>1441</v>
      </c>
      <c r="Q1061">
        <v>6</v>
      </c>
      <c r="R1061">
        <v>1457</v>
      </c>
      <c r="S1061">
        <v>1447</v>
      </c>
      <c r="T1061">
        <v>-10</v>
      </c>
      <c r="U1061">
        <v>0</v>
      </c>
      <c r="V1061">
        <v>0</v>
      </c>
      <c r="W1061">
        <v>237</v>
      </c>
      <c r="X1061">
        <v>232</v>
      </c>
      <c r="Y1061">
        <v>213</v>
      </c>
      <c r="Z1061">
        <v>1747</v>
      </c>
      <c r="AF1061" t="str">
        <f t="shared" si="136"/>
        <v>14:47</v>
      </c>
      <c r="AG1061" t="str">
        <f t="shared" si="131"/>
        <v>07:55</v>
      </c>
      <c r="AH1061" s="5">
        <f t="shared" si="132"/>
        <v>0.28611111111111115</v>
      </c>
      <c r="AI1061" t="str">
        <f t="shared" si="137"/>
        <v>Morning</v>
      </c>
      <c r="AJ1061" t="str">
        <f t="shared" si="130"/>
        <v>REMOVE</v>
      </c>
      <c r="AK1061" t="str">
        <f t="shared" si="133"/>
        <v>Thursday</v>
      </c>
      <c r="AL1061" t="str">
        <f t="shared" si="134"/>
        <v>OnTime</v>
      </c>
      <c r="AM1061" t="str">
        <f t="shared" si="135"/>
        <v>July</v>
      </c>
    </row>
    <row r="1062" spans="1:39" x14ac:dyDescent="0.3">
      <c r="A1062" s="1">
        <v>44001</v>
      </c>
      <c r="B1062" t="s">
        <v>32</v>
      </c>
      <c r="C1062" t="s">
        <v>33</v>
      </c>
      <c r="D1062" t="s">
        <v>34</v>
      </c>
      <c r="E1062">
        <v>19393</v>
      </c>
      <c r="F1062">
        <v>1313</v>
      </c>
      <c r="G1062" t="s">
        <v>103</v>
      </c>
      <c r="H1062" t="s">
        <v>104</v>
      </c>
      <c r="I1062" t="s">
        <v>426</v>
      </c>
      <c r="J1062" t="s">
        <v>427</v>
      </c>
      <c r="K1062">
        <v>1850</v>
      </c>
      <c r="L1062">
        <v>1845</v>
      </c>
      <c r="M1062">
        <v>-5</v>
      </c>
      <c r="N1062">
        <v>8</v>
      </c>
      <c r="O1062">
        <v>1853</v>
      </c>
      <c r="P1062">
        <v>1928</v>
      </c>
      <c r="Q1062">
        <v>8</v>
      </c>
      <c r="R1062">
        <v>1950</v>
      </c>
      <c r="S1062">
        <v>1936</v>
      </c>
      <c r="T1062">
        <v>-14</v>
      </c>
      <c r="U1062">
        <v>0</v>
      </c>
      <c r="V1062">
        <v>0</v>
      </c>
      <c r="W1062">
        <v>60</v>
      </c>
      <c r="X1062">
        <v>51</v>
      </c>
      <c r="Y1062">
        <v>35</v>
      </c>
      <c r="Z1062">
        <v>197</v>
      </c>
      <c r="AF1062" t="str">
        <f t="shared" si="136"/>
        <v>19:36</v>
      </c>
      <c r="AG1062" t="str">
        <f t="shared" si="131"/>
        <v>18:45</v>
      </c>
      <c r="AH1062" s="5">
        <f t="shared" si="132"/>
        <v>3.5416666666666652E-2</v>
      </c>
      <c r="AI1062" t="str">
        <f t="shared" si="137"/>
        <v>Evening</v>
      </c>
      <c r="AJ1062" t="str">
        <f t="shared" ref="AJ1062:AJ1125" si="138">IF(OR(M1062&lt;0,T1062&lt;0),"REMOVE","KEEP")</f>
        <v>REMOVE</v>
      </c>
      <c r="AK1062" t="str">
        <f t="shared" si="133"/>
        <v>Friday</v>
      </c>
      <c r="AL1062" t="str">
        <f t="shared" si="134"/>
        <v>OnTime</v>
      </c>
      <c r="AM1062" t="str">
        <f t="shared" si="135"/>
        <v>June</v>
      </c>
    </row>
    <row r="1063" spans="1:39" x14ac:dyDescent="0.3">
      <c r="A1063" s="1">
        <v>43565</v>
      </c>
      <c r="B1063" t="s">
        <v>122</v>
      </c>
      <c r="C1063" t="s">
        <v>123</v>
      </c>
      <c r="D1063" t="s">
        <v>124</v>
      </c>
      <c r="E1063">
        <v>20304</v>
      </c>
      <c r="F1063">
        <v>5082</v>
      </c>
      <c r="G1063" t="s">
        <v>360</v>
      </c>
      <c r="H1063" t="s">
        <v>361</v>
      </c>
      <c r="I1063" t="s">
        <v>80</v>
      </c>
      <c r="J1063" t="s">
        <v>67</v>
      </c>
      <c r="K1063">
        <v>600</v>
      </c>
      <c r="L1063">
        <v>555</v>
      </c>
      <c r="M1063">
        <v>-5</v>
      </c>
      <c r="N1063">
        <v>23</v>
      </c>
      <c r="O1063">
        <v>618</v>
      </c>
      <c r="P1063">
        <v>551</v>
      </c>
      <c r="Q1063">
        <v>10</v>
      </c>
      <c r="R1063">
        <v>609</v>
      </c>
      <c r="S1063">
        <v>601</v>
      </c>
      <c r="T1063">
        <v>-8</v>
      </c>
      <c r="U1063">
        <v>0</v>
      </c>
      <c r="V1063">
        <v>0</v>
      </c>
      <c r="W1063">
        <v>69</v>
      </c>
      <c r="X1063">
        <v>66</v>
      </c>
      <c r="Y1063">
        <v>33</v>
      </c>
      <c r="Z1063">
        <v>119</v>
      </c>
      <c r="AF1063" t="str">
        <f t="shared" si="136"/>
        <v>06:01</v>
      </c>
      <c r="AG1063" t="str">
        <f t="shared" si="131"/>
        <v>05:55</v>
      </c>
      <c r="AH1063" s="5">
        <f t="shared" si="132"/>
        <v>4.1666666666666519E-3</v>
      </c>
      <c r="AI1063" t="str">
        <f t="shared" si="137"/>
        <v>Night</v>
      </c>
      <c r="AJ1063" t="str">
        <f t="shared" si="138"/>
        <v>REMOVE</v>
      </c>
      <c r="AK1063" t="str">
        <f t="shared" si="133"/>
        <v>Wednesday</v>
      </c>
      <c r="AL1063" t="str">
        <f t="shared" si="134"/>
        <v>OnTime</v>
      </c>
      <c r="AM1063" t="str">
        <f t="shared" si="135"/>
        <v>April</v>
      </c>
    </row>
    <row r="1064" spans="1:39" x14ac:dyDescent="0.3">
      <c r="A1064" s="1">
        <v>43978</v>
      </c>
      <c r="B1064" t="s">
        <v>32</v>
      </c>
      <c r="C1064" t="s">
        <v>33</v>
      </c>
      <c r="D1064" t="s">
        <v>34</v>
      </c>
      <c r="E1064">
        <v>19393</v>
      </c>
      <c r="F1064">
        <v>1944</v>
      </c>
      <c r="G1064" t="s">
        <v>174</v>
      </c>
      <c r="H1064" t="s">
        <v>175</v>
      </c>
      <c r="I1064" t="s">
        <v>206</v>
      </c>
      <c r="J1064" t="s">
        <v>207</v>
      </c>
      <c r="K1064">
        <v>1720</v>
      </c>
      <c r="L1064">
        <v>1719</v>
      </c>
      <c r="M1064">
        <v>-1</v>
      </c>
      <c r="N1064">
        <v>9</v>
      </c>
      <c r="O1064">
        <v>1728</v>
      </c>
      <c r="P1064">
        <v>1858</v>
      </c>
      <c r="Q1064">
        <v>4</v>
      </c>
      <c r="R1064">
        <v>1915</v>
      </c>
      <c r="S1064">
        <v>1902</v>
      </c>
      <c r="T1064">
        <v>-13</v>
      </c>
      <c r="U1064">
        <v>0</v>
      </c>
      <c r="V1064">
        <v>0</v>
      </c>
      <c r="W1064">
        <v>115</v>
      </c>
      <c r="X1064">
        <v>103</v>
      </c>
      <c r="Y1064">
        <v>90</v>
      </c>
      <c r="Z1064">
        <v>646</v>
      </c>
      <c r="AF1064" t="str">
        <f t="shared" si="136"/>
        <v>19:02</v>
      </c>
      <c r="AG1064" t="str">
        <f t="shared" si="131"/>
        <v>17:19</v>
      </c>
      <c r="AH1064" s="5">
        <f t="shared" si="132"/>
        <v>7.1527777777777746E-2</v>
      </c>
      <c r="AI1064" t="str">
        <f t="shared" si="137"/>
        <v>Afternoon</v>
      </c>
      <c r="AJ1064" t="str">
        <f t="shared" si="138"/>
        <v>REMOVE</v>
      </c>
      <c r="AK1064" t="str">
        <f t="shared" si="133"/>
        <v>Wednesday</v>
      </c>
      <c r="AL1064" t="str">
        <f t="shared" si="134"/>
        <v>OnTime</v>
      </c>
      <c r="AM1064" t="str">
        <f t="shared" si="135"/>
        <v>May</v>
      </c>
    </row>
    <row r="1065" spans="1:39" x14ac:dyDescent="0.3">
      <c r="A1065" s="1">
        <v>44777</v>
      </c>
      <c r="B1065" t="s">
        <v>283</v>
      </c>
      <c r="C1065" t="s">
        <v>284</v>
      </c>
      <c r="D1065" t="s">
        <v>285</v>
      </c>
      <c r="E1065">
        <v>19690</v>
      </c>
      <c r="F1065">
        <v>2</v>
      </c>
      <c r="G1065" t="s">
        <v>231</v>
      </c>
      <c r="H1065" t="s">
        <v>232</v>
      </c>
      <c r="I1065" t="s">
        <v>53</v>
      </c>
      <c r="J1065" t="s">
        <v>54</v>
      </c>
      <c r="K1065">
        <v>1430</v>
      </c>
      <c r="L1065">
        <v>1432</v>
      </c>
      <c r="M1065">
        <v>2</v>
      </c>
      <c r="N1065">
        <v>13</v>
      </c>
      <c r="O1065">
        <v>1445</v>
      </c>
      <c r="P1065">
        <v>2230</v>
      </c>
      <c r="Q1065">
        <v>12</v>
      </c>
      <c r="R1065">
        <v>2300</v>
      </c>
      <c r="S1065">
        <v>2242</v>
      </c>
      <c r="T1065">
        <v>-18</v>
      </c>
      <c r="U1065">
        <v>0</v>
      </c>
      <c r="V1065">
        <v>0</v>
      </c>
      <c r="W1065">
        <v>330</v>
      </c>
      <c r="X1065">
        <v>310</v>
      </c>
      <c r="Y1065">
        <v>285</v>
      </c>
      <c r="Z1065">
        <v>2556</v>
      </c>
      <c r="AF1065" t="str">
        <f t="shared" si="136"/>
        <v>22:42</v>
      </c>
      <c r="AG1065" t="str">
        <f t="shared" si="131"/>
        <v>14:32</v>
      </c>
      <c r="AH1065" s="5">
        <f t="shared" si="132"/>
        <v>0.34027777777777779</v>
      </c>
      <c r="AI1065" t="str">
        <f t="shared" si="137"/>
        <v>Afternoon</v>
      </c>
      <c r="AJ1065" t="str">
        <f t="shared" si="138"/>
        <v>REMOVE</v>
      </c>
      <c r="AK1065" t="str">
        <f t="shared" si="133"/>
        <v>Thursday</v>
      </c>
      <c r="AL1065" t="str">
        <f t="shared" si="134"/>
        <v>OnTime</v>
      </c>
      <c r="AM1065" t="str">
        <f t="shared" si="135"/>
        <v>August</v>
      </c>
    </row>
    <row r="1066" spans="1:39" x14ac:dyDescent="0.3">
      <c r="A1066" s="1">
        <v>45016</v>
      </c>
      <c r="B1066" t="s">
        <v>39</v>
      </c>
      <c r="C1066" t="s">
        <v>40</v>
      </c>
      <c r="D1066" t="s">
        <v>41</v>
      </c>
      <c r="E1066">
        <v>19805</v>
      </c>
      <c r="F1066">
        <v>2095</v>
      </c>
      <c r="G1066" t="s">
        <v>178</v>
      </c>
      <c r="H1066" t="s">
        <v>179</v>
      </c>
      <c r="I1066" t="s">
        <v>80</v>
      </c>
      <c r="J1066" t="s">
        <v>67</v>
      </c>
      <c r="K1066">
        <v>850</v>
      </c>
      <c r="L1066">
        <v>847</v>
      </c>
      <c r="M1066">
        <v>-3</v>
      </c>
      <c r="N1066">
        <v>35</v>
      </c>
      <c r="O1066">
        <v>922</v>
      </c>
      <c r="P1066">
        <v>1013</v>
      </c>
      <c r="Q1066">
        <v>10</v>
      </c>
      <c r="R1066">
        <v>1020</v>
      </c>
      <c r="S1066">
        <v>1023</v>
      </c>
      <c r="T1066">
        <v>3</v>
      </c>
      <c r="U1066">
        <v>0</v>
      </c>
      <c r="V1066">
        <v>0</v>
      </c>
      <c r="W1066">
        <v>150</v>
      </c>
      <c r="X1066">
        <v>156</v>
      </c>
      <c r="Y1066">
        <v>111</v>
      </c>
      <c r="Z1066">
        <v>678</v>
      </c>
      <c r="AF1066" t="str">
        <f t="shared" si="136"/>
        <v>10:23</v>
      </c>
      <c r="AG1066" t="str">
        <f t="shared" si="131"/>
        <v>08:47</v>
      </c>
      <c r="AH1066" s="5">
        <f t="shared" si="132"/>
        <v>6.6666666666666707E-2</v>
      </c>
      <c r="AI1066" t="str">
        <f t="shared" si="137"/>
        <v>Morning</v>
      </c>
      <c r="AJ1066" t="str">
        <f t="shared" si="138"/>
        <v>REMOVE</v>
      </c>
      <c r="AK1066" t="str">
        <f t="shared" si="133"/>
        <v>Friday</v>
      </c>
      <c r="AL1066" t="str">
        <f t="shared" si="134"/>
        <v>OnTime</v>
      </c>
      <c r="AM1066" t="str">
        <f t="shared" si="135"/>
        <v>March</v>
      </c>
    </row>
    <row r="1067" spans="1:39" x14ac:dyDescent="0.3">
      <c r="A1067" s="1">
        <v>44472</v>
      </c>
      <c r="B1067" t="s">
        <v>32</v>
      </c>
      <c r="C1067" t="s">
        <v>33</v>
      </c>
      <c r="D1067" t="s">
        <v>34</v>
      </c>
      <c r="E1067">
        <v>19393</v>
      </c>
      <c r="F1067">
        <v>6191</v>
      </c>
      <c r="G1067" t="s">
        <v>10</v>
      </c>
      <c r="H1067" t="s">
        <v>11</v>
      </c>
      <c r="I1067" t="s">
        <v>28</v>
      </c>
      <c r="J1067" t="s">
        <v>29</v>
      </c>
      <c r="K1067">
        <v>1855</v>
      </c>
      <c r="L1067">
        <v>1854</v>
      </c>
      <c r="M1067">
        <v>-1</v>
      </c>
      <c r="N1067">
        <v>12</v>
      </c>
      <c r="O1067">
        <v>1906</v>
      </c>
      <c r="P1067">
        <v>1939</v>
      </c>
      <c r="Q1067">
        <v>35</v>
      </c>
      <c r="R1067">
        <v>2000</v>
      </c>
      <c r="S1067">
        <v>2014</v>
      </c>
      <c r="T1067">
        <v>14</v>
      </c>
      <c r="U1067">
        <v>0</v>
      </c>
      <c r="V1067">
        <v>0</v>
      </c>
      <c r="W1067">
        <v>65</v>
      </c>
      <c r="X1067">
        <v>80</v>
      </c>
      <c r="Y1067">
        <v>33</v>
      </c>
      <c r="Z1067">
        <v>177</v>
      </c>
      <c r="AF1067" t="str">
        <f t="shared" si="136"/>
        <v>20:14</v>
      </c>
      <c r="AG1067" t="str">
        <f t="shared" si="131"/>
        <v>18:54</v>
      </c>
      <c r="AH1067" s="5">
        <f t="shared" si="132"/>
        <v>5.555555555555558E-2</v>
      </c>
      <c r="AI1067" t="str">
        <f t="shared" si="137"/>
        <v>Evening</v>
      </c>
      <c r="AJ1067" t="str">
        <f t="shared" si="138"/>
        <v>REMOVE</v>
      </c>
      <c r="AK1067" t="str">
        <f t="shared" si="133"/>
        <v>Sunday</v>
      </c>
      <c r="AL1067" t="str">
        <f t="shared" si="134"/>
        <v>OnTime</v>
      </c>
      <c r="AM1067" t="str">
        <f t="shared" si="135"/>
        <v>October</v>
      </c>
    </row>
    <row r="1068" spans="1:39" x14ac:dyDescent="0.3">
      <c r="A1068" s="1">
        <v>44669</v>
      </c>
      <c r="B1068" t="s">
        <v>14</v>
      </c>
      <c r="C1068" t="s">
        <v>15</v>
      </c>
      <c r="D1068" t="s">
        <v>16</v>
      </c>
      <c r="E1068">
        <v>19790</v>
      </c>
      <c r="F1068">
        <v>498</v>
      </c>
      <c r="G1068" t="s">
        <v>60</v>
      </c>
      <c r="H1068" t="s">
        <v>61</v>
      </c>
      <c r="I1068" t="s">
        <v>428</v>
      </c>
      <c r="J1068" t="s">
        <v>429</v>
      </c>
      <c r="K1068">
        <v>2248</v>
      </c>
      <c r="L1068">
        <v>2244</v>
      </c>
      <c r="M1068">
        <v>-4</v>
      </c>
      <c r="N1068">
        <v>13</v>
      </c>
      <c r="O1068">
        <v>2257</v>
      </c>
      <c r="P1068">
        <v>2348</v>
      </c>
      <c r="Q1068">
        <v>5</v>
      </c>
      <c r="R1068">
        <v>2359</v>
      </c>
      <c r="S1068">
        <v>2353</v>
      </c>
      <c r="T1068">
        <v>-6</v>
      </c>
      <c r="U1068">
        <v>0</v>
      </c>
      <c r="V1068">
        <v>0</v>
      </c>
      <c r="W1068">
        <v>71</v>
      </c>
      <c r="X1068">
        <v>69</v>
      </c>
      <c r="Y1068">
        <v>51</v>
      </c>
      <c r="Z1068">
        <v>304</v>
      </c>
      <c r="AF1068" t="str">
        <f t="shared" si="136"/>
        <v>23:53</v>
      </c>
      <c r="AG1068" t="str">
        <f t="shared" si="131"/>
        <v>22:44</v>
      </c>
      <c r="AH1068" s="5">
        <f t="shared" si="132"/>
        <v>4.7916666666666718E-2</v>
      </c>
      <c r="AI1068" t="str">
        <f t="shared" si="137"/>
        <v>Evening</v>
      </c>
      <c r="AJ1068" t="str">
        <f t="shared" si="138"/>
        <v>REMOVE</v>
      </c>
      <c r="AK1068" t="str">
        <f t="shared" si="133"/>
        <v>Monday</v>
      </c>
      <c r="AL1068" t="str">
        <f t="shared" si="134"/>
        <v>OnTime</v>
      </c>
      <c r="AM1068" t="str">
        <f t="shared" si="135"/>
        <v>April</v>
      </c>
    </row>
    <row r="1069" spans="1:39" x14ac:dyDescent="0.3">
      <c r="A1069" s="1">
        <v>44286</v>
      </c>
      <c r="B1069" t="s">
        <v>32</v>
      </c>
      <c r="C1069" t="s">
        <v>33</v>
      </c>
      <c r="D1069" t="s">
        <v>34</v>
      </c>
      <c r="E1069">
        <v>19393</v>
      </c>
      <c r="F1069">
        <v>7</v>
      </c>
      <c r="G1069" t="s">
        <v>386</v>
      </c>
      <c r="H1069" t="s">
        <v>387</v>
      </c>
      <c r="I1069" t="s">
        <v>35</v>
      </c>
      <c r="J1069" t="s">
        <v>36</v>
      </c>
      <c r="K1069">
        <v>630</v>
      </c>
      <c r="L1069">
        <v>626</v>
      </c>
      <c r="M1069">
        <v>-4</v>
      </c>
      <c r="N1069">
        <v>8</v>
      </c>
      <c r="O1069">
        <v>634</v>
      </c>
      <c r="P1069">
        <v>722</v>
      </c>
      <c r="Q1069">
        <v>3</v>
      </c>
      <c r="R1069">
        <v>740</v>
      </c>
      <c r="S1069">
        <v>725</v>
      </c>
      <c r="T1069">
        <v>-15</v>
      </c>
      <c r="U1069">
        <v>0</v>
      </c>
      <c r="V1069">
        <v>0</v>
      </c>
      <c r="W1069">
        <v>70</v>
      </c>
      <c r="X1069">
        <v>59</v>
      </c>
      <c r="Y1069">
        <v>48</v>
      </c>
      <c r="Z1069">
        <v>293</v>
      </c>
      <c r="AF1069" t="str">
        <f t="shared" si="136"/>
        <v>07:25</v>
      </c>
      <c r="AG1069" t="str">
        <f t="shared" si="131"/>
        <v>06:26</v>
      </c>
      <c r="AH1069" s="5">
        <f t="shared" si="132"/>
        <v>4.0972222222222243E-2</v>
      </c>
      <c r="AI1069" t="str">
        <f t="shared" si="137"/>
        <v>Morning</v>
      </c>
      <c r="AJ1069" t="str">
        <f t="shared" si="138"/>
        <v>REMOVE</v>
      </c>
      <c r="AK1069" t="str">
        <f t="shared" si="133"/>
        <v>Wednesday</v>
      </c>
      <c r="AL1069" t="str">
        <f t="shared" si="134"/>
        <v>OnTime</v>
      </c>
      <c r="AM1069" t="str">
        <f t="shared" si="135"/>
        <v>March</v>
      </c>
    </row>
    <row r="1070" spans="1:39" x14ac:dyDescent="0.3">
      <c r="A1070" s="1">
        <v>44110</v>
      </c>
      <c r="B1070" t="s">
        <v>32</v>
      </c>
      <c r="C1070" t="s">
        <v>33</v>
      </c>
      <c r="D1070" t="s">
        <v>34</v>
      </c>
      <c r="E1070">
        <v>19393</v>
      </c>
      <c r="F1070">
        <v>2014</v>
      </c>
      <c r="G1070" t="s">
        <v>21</v>
      </c>
      <c r="H1070" t="s">
        <v>22</v>
      </c>
      <c r="I1070" t="s">
        <v>239</v>
      </c>
      <c r="J1070" t="s">
        <v>240</v>
      </c>
      <c r="K1070">
        <v>1125</v>
      </c>
      <c r="L1070">
        <v>1128</v>
      </c>
      <c r="M1070">
        <v>3</v>
      </c>
      <c r="N1070">
        <v>12</v>
      </c>
      <c r="O1070">
        <v>1140</v>
      </c>
      <c r="P1070">
        <v>1345</v>
      </c>
      <c r="Q1070">
        <v>3</v>
      </c>
      <c r="R1070">
        <v>1350</v>
      </c>
      <c r="S1070">
        <v>1348</v>
      </c>
      <c r="T1070">
        <v>-2</v>
      </c>
      <c r="U1070">
        <v>0</v>
      </c>
      <c r="V1070">
        <v>0</v>
      </c>
      <c r="W1070">
        <v>85</v>
      </c>
      <c r="X1070">
        <v>80</v>
      </c>
      <c r="Y1070">
        <v>65</v>
      </c>
      <c r="Z1070">
        <v>472</v>
      </c>
      <c r="AF1070" t="str">
        <f t="shared" si="136"/>
        <v>13:48</v>
      </c>
      <c r="AG1070" t="str">
        <f t="shared" si="131"/>
        <v>11:28</v>
      </c>
      <c r="AH1070" s="5">
        <f t="shared" si="132"/>
        <v>9.7222222222222154E-2</v>
      </c>
      <c r="AI1070" t="str">
        <f t="shared" si="137"/>
        <v>Morning</v>
      </c>
      <c r="AJ1070" t="str">
        <f t="shared" si="138"/>
        <v>REMOVE</v>
      </c>
      <c r="AK1070" t="str">
        <f t="shared" si="133"/>
        <v>Tuesday</v>
      </c>
      <c r="AL1070" t="str">
        <f t="shared" si="134"/>
        <v>OnTime</v>
      </c>
      <c r="AM1070" t="str">
        <f t="shared" si="135"/>
        <v>October</v>
      </c>
    </row>
    <row r="1071" spans="1:39" x14ac:dyDescent="0.3">
      <c r="A1071" s="1">
        <v>44749</v>
      </c>
      <c r="B1071" t="s">
        <v>32</v>
      </c>
      <c r="C1071" t="s">
        <v>33</v>
      </c>
      <c r="D1071" t="s">
        <v>34</v>
      </c>
      <c r="E1071">
        <v>19393</v>
      </c>
      <c r="F1071">
        <v>1265</v>
      </c>
      <c r="G1071" t="s">
        <v>35</v>
      </c>
      <c r="H1071" t="s">
        <v>36</v>
      </c>
      <c r="I1071" t="s">
        <v>131</v>
      </c>
      <c r="J1071" t="s">
        <v>132</v>
      </c>
      <c r="K1071">
        <v>1150</v>
      </c>
      <c r="L1071">
        <v>1153</v>
      </c>
      <c r="M1071">
        <v>3</v>
      </c>
      <c r="N1071">
        <v>11</v>
      </c>
      <c r="O1071">
        <v>1204</v>
      </c>
      <c r="P1071">
        <v>1447</v>
      </c>
      <c r="Q1071">
        <v>2</v>
      </c>
      <c r="R1071">
        <v>1450</v>
      </c>
      <c r="S1071">
        <v>1449</v>
      </c>
      <c r="T1071">
        <v>-1</v>
      </c>
      <c r="U1071">
        <v>0</v>
      </c>
      <c r="V1071">
        <v>0</v>
      </c>
      <c r="W1071">
        <v>120</v>
      </c>
      <c r="X1071">
        <v>116</v>
      </c>
      <c r="Y1071">
        <v>103</v>
      </c>
      <c r="Z1071">
        <v>755</v>
      </c>
      <c r="AF1071" t="str">
        <f t="shared" si="136"/>
        <v>14:49</v>
      </c>
      <c r="AG1071" t="str">
        <f t="shared" si="131"/>
        <v>11:53</v>
      </c>
      <c r="AH1071" s="5">
        <f t="shared" si="132"/>
        <v>0.12222222222222223</v>
      </c>
      <c r="AI1071" t="str">
        <f t="shared" si="137"/>
        <v>Morning</v>
      </c>
      <c r="AJ1071" t="str">
        <f t="shared" si="138"/>
        <v>REMOVE</v>
      </c>
      <c r="AK1071" t="str">
        <f t="shared" si="133"/>
        <v>Thursday</v>
      </c>
      <c r="AL1071" t="str">
        <f t="shared" si="134"/>
        <v>OnTime</v>
      </c>
      <c r="AM1071" t="str">
        <f t="shared" si="135"/>
        <v>July</v>
      </c>
    </row>
    <row r="1072" spans="1:39" x14ac:dyDescent="0.3">
      <c r="A1072" s="1">
        <v>44014</v>
      </c>
      <c r="B1072" t="s">
        <v>14</v>
      </c>
      <c r="C1072" t="s">
        <v>15</v>
      </c>
      <c r="D1072" t="s">
        <v>16</v>
      </c>
      <c r="E1072">
        <v>19790</v>
      </c>
      <c r="F1072">
        <v>1579</v>
      </c>
      <c r="G1072" t="s">
        <v>60</v>
      </c>
      <c r="H1072" t="s">
        <v>61</v>
      </c>
      <c r="I1072" t="s">
        <v>62</v>
      </c>
      <c r="J1072" t="s">
        <v>63</v>
      </c>
      <c r="K1072">
        <v>815</v>
      </c>
      <c r="L1072">
        <v>821</v>
      </c>
      <c r="M1072">
        <v>6</v>
      </c>
      <c r="N1072">
        <v>13</v>
      </c>
      <c r="O1072">
        <v>834</v>
      </c>
      <c r="P1072">
        <v>1045</v>
      </c>
      <c r="Q1072">
        <v>3</v>
      </c>
      <c r="R1072">
        <v>1024</v>
      </c>
      <c r="S1072">
        <v>1048</v>
      </c>
      <c r="T1072">
        <v>24</v>
      </c>
      <c r="U1072">
        <v>0</v>
      </c>
      <c r="V1072">
        <v>0</v>
      </c>
      <c r="W1072">
        <v>129</v>
      </c>
      <c r="X1072">
        <v>147</v>
      </c>
      <c r="Y1072">
        <v>131</v>
      </c>
      <c r="Z1072">
        <v>859</v>
      </c>
      <c r="AA1072">
        <v>6</v>
      </c>
      <c r="AB1072">
        <v>0</v>
      </c>
      <c r="AC1072">
        <v>18</v>
      </c>
      <c r="AD1072">
        <v>0</v>
      </c>
      <c r="AE1072">
        <v>0</v>
      </c>
      <c r="AF1072" t="str">
        <f t="shared" si="136"/>
        <v>10:48</v>
      </c>
      <c r="AG1072" t="str">
        <f t="shared" si="131"/>
        <v>08:21</v>
      </c>
      <c r="AH1072" s="5">
        <f t="shared" si="132"/>
        <v>0.10208333333333336</v>
      </c>
      <c r="AI1072" t="str">
        <f t="shared" si="137"/>
        <v>Morning</v>
      </c>
      <c r="AJ1072" t="str">
        <f t="shared" si="138"/>
        <v>KEEP</v>
      </c>
      <c r="AK1072" t="str">
        <f t="shared" si="133"/>
        <v>Thursday</v>
      </c>
      <c r="AL1072" t="str">
        <f t="shared" si="134"/>
        <v>Delayed</v>
      </c>
      <c r="AM1072" t="str">
        <f t="shared" si="135"/>
        <v>July</v>
      </c>
    </row>
    <row r="1073" spans="1:39" x14ac:dyDescent="0.3">
      <c r="A1073" s="1">
        <v>43806</v>
      </c>
      <c r="B1073" t="s">
        <v>46</v>
      </c>
      <c r="C1073" t="s">
        <v>47</v>
      </c>
      <c r="D1073" t="s">
        <v>48</v>
      </c>
      <c r="E1073">
        <v>20452</v>
      </c>
      <c r="F1073">
        <v>4698</v>
      </c>
      <c r="G1073" t="s">
        <v>180</v>
      </c>
      <c r="H1073" t="s">
        <v>181</v>
      </c>
      <c r="I1073" t="s">
        <v>42</v>
      </c>
      <c r="J1073" t="s">
        <v>43</v>
      </c>
      <c r="K1073">
        <v>1209</v>
      </c>
      <c r="L1073">
        <v>1157</v>
      </c>
      <c r="M1073">
        <v>-12</v>
      </c>
      <c r="N1073">
        <v>14</v>
      </c>
      <c r="O1073">
        <v>1211</v>
      </c>
      <c r="P1073">
        <v>1340</v>
      </c>
      <c r="Q1073">
        <v>5</v>
      </c>
      <c r="R1073">
        <v>1403</v>
      </c>
      <c r="S1073">
        <v>1345</v>
      </c>
      <c r="T1073">
        <v>-18</v>
      </c>
      <c r="U1073">
        <v>0</v>
      </c>
      <c r="V1073">
        <v>0</v>
      </c>
      <c r="W1073">
        <v>114</v>
      </c>
      <c r="X1073">
        <v>108</v>
      </c>
      <c r="Y1073">
        <v>89</v>
      </c>
      <c r="Z1073">
        <v>482</v>
      </c>
      <c r="AF1073" t="str">
        <f t="shared" si="136"/>
        <v>13:45</v>
      </c>
      <c r="AG1073" t="str">
        <f t="shared" si="131"/>
        <v>11:57</v>
      </c>
      <c r="AH1073" s="5">
        <f t="shared" si="132"/>
        <v>7.4999999999999956E-2</v>
      </c>
      <c r="AI1073" t="str">
        <f t="shared" si="137"/>
        <v>Morning</v>
      </c>
      <c r="AJ1073" t="str">
        <f t="shared" si="138"/>
        <v>REMOVE</v>
      </c>
      <c r="AK1073" t="str">
        <f t="shared" si="133"/>
        <v>Saturday</v>
      </c>
      <c r="AL1073" t="str">
        <f t="shared" si="134"/>
        <v>OnTime</v>
      </c>
      <c r="AM1073" t="str">
        <f t="shared" si="135"/>
        <v>December</v>
      </c>
    </row>
    <row r="1074" spans="1:39" x14ac:dyDescent="0.3">
      <c r="A1074" s="1">
        <v>44372</v>
      </c>
      <c r="B1074" t="s">
        <v>39</v>
      </c>
      <c r="C1074" t="s">
        <v>40</v>
      </c>
      <c r="D1074" t="s">
        <v>41</v>
      </c>
      <c r="E1074">
        <v>19805</v>
      </c>
      <c r="F1074">
        <v>2670</v>
      </c>
      <c r="G1074" t="s">
        <v>72</v>
      </c>
      <c r="H1074" t="s">
        <v>73</v>
      </c>
      <c r="I1074" t="s">
        <v>97</v>
      </c>
      <c r="J1074" t="s">
        <v>98</v>
      </c>
      <c r="K1074">
        <v>501</v>
      </c>
      <c r="L1074">
        <v>0</v>
      </c>
      <c r="M1074">
        <v>0</v>
      </c>
      <c r="R1074">
        <v>630</v>
      </c>
      <c r="S1074">
        <v>0</v>
      </c>
      <c r="T1074">
        <v>0</v>
      </c>
      <c r="U1074">
        <v>1</v>
      </c>
      <c r="V1074">
        <v>0</v>
      </c>
      <c r="W1074">
        <v>89</v>
      </c>
      <c r="Z1074">
        <v>361</v>
      </c>
      <c r="AF1074" t="str">
        <f t="shared" si="136"/>
        <v>00:00</v>
      </c>
      <c r="AG1074" t="str">
        <f t="shared" si="131"/>
        <v>00:00</v>
      </c>
      <c r="AH1074" s="5">
        <f t="shared" si="132"/>
        <v>0</v>
      </c>
      <c r="AI1074" t="str">
        <f t="shared" si="137"/>
        <v>Night</v>
      </c>
      <c r="AJ1074" t="str">
        <f t="shared" si="138"/>
        <v>KEEP</v>
      </c>
      <c r="AK1074" t="str">
        <f t="shared" si="133"/>
        <v>Friday</v>
      </c>
      <c r="AL1074" t="str">
        <f t="shared" si="134"/>
        <v>OnTime</v>
      </c>
      <c r="AM1074" t="str">
        <f t="shared" si="135"/>
        <v>June</v>
      </c>
    </row>
    <row r="1075" spans="1:39" x14ac:dyDescent="0.3">
      <c r="A1075" s="1">
        <v>44553</v>
      </c>
      <c r="B1075" t="s">
        <v>46</v>
      </c>
      <c r="C1075" t="s">
        <v>47</v>
      </c>
      <c r="D1075" t="s">
        <v>48</v>
      </c>
      <c r="E1075">
        <v>20452</v>
      </c>
      <c r="F1075">
        <v>4693</v>
      </c>
      <c r="G1075" t="s">
        <v>97</v>
      </c>
      <c r="H1075" t="s">
        <v>98</v>
      </c>
      <c r="I1075" t="s">
        <v>224</v>
      </c>
      <c r="J1075" t="s">
        <v>225</v>
      </c>
      <c r="K1075">
        <v>2230</v>
      </c>
      <c r="L1075">
        <v>2232</v>
      </c>
      <c r="M1075">
        <v>2</v>
      </c>
      <c r="N1075">
        <v>20</v>
      </c>
      <c r="O1075">
        <v>2252</v>
      </c>
      <c r="P1075">
        <v>2336</v>
      </c>
      <c r="Q1075">
        <v>7</v>
      </c>
      <c r="R1075">
        <v>2342</v>
      </c>
      <c r="S1075">
        <v>2343</v>
      </c>
      <c r="T1075">
        <v>1</v>
      </c>
      <c r="U1075">
        <v>0</v>
      </c>
      <c r="V1075">
        <v>0</v>
      </c>
      <c r="W1075">
        <v>72</v>
      </c>
      <c r="X1075">
        <v>71</v>
      </c>
      <c r="Y1075">
        <v>44</v>
      </c>
      <c r="Z1075">
        <v>290</v>
      </c>
      <c r="AF1075" t="str">
        <f t="shared" si="136"/>
        <v>23:43</v>
      </c>
      <c r="AG1075" t="str">
        <f t="shared" si="131"/>
        <v>22:32</v>
      </c>
      <c r="AH1075" s="5">
        <f t="shared" si="132"/>
        <v>4.9305555555555602E-2</v>
      </c>
      <c r="AI1075" t="str">
        <f t="shared" si="137"/>
        <v>Evening</v>
      </c>
      <c r="AJ1075" t="str">
        <f t="shared" si="138"/>
        <v>KEEP</v>
      </c>
      <c r="AK1075" t="str">
        <f t="shared" si="133"/>
        <v>Thursday</v>
      </c>
      <c r="AL1075" t="str">
        <f t="shared" si="134"/>
        <v>OnTime</v>
      </c>
      <c r="AM1075" t="str">
        <f t="shared" si="135"/>
        <v>December</v>
      </c>
    </row>
    <row r="1076" spans="1:39" x14ac:dyDescent="0.3">
      <c r="A1076" s="1">
        <v>44968</v>
      </c>
      <c r="B1076" t="s">
        <v>141</v>
      </c>
      <c r="C1076" t="s">
        <v>142</v>
      </c>
      <c r="D1076" t="s">
        <v>143</v>
      </c>
      <c r="E1076">
        <v>20363</v>
      </c>
      <c r="F1076">
        <v>5088</v>
      </c>
      <c r="G1076" t="s">
        <v>131</v>
      </c>
      <c r="H1076" t="s">
        <v>132</v>
      </c>
      <c r="I1076" t="s">
        <v>84</v>
      </c>
      <c r="J1076" t="s">
        <v>85</v>
      </c>
      <c r="K1076">
        <v>700</v>
      </c>
      <c r="L1076">
        <v>652</v>
      </c>
      <c r="M1076">
        <v>-8</v>
      </c>
      <c r="N1076">
        <v>30</v>
      </c>
      <c r="O1076">
        <v>722</v>
      </c>
      <c r="P1076">
        <v>854</v>
      </c>
      <c r="Q1076">
        <v>12</v>
      </c>
      <c r="R1076">
        <v>926</v>
      </c>
      <c r="S1076">
        <v>906</v>
      </c>
      <c r="T1076">
        <v>-20</v>
      </c>
      <c r="U1076">
        <v>0</v>
      </c>
      <c r="V1076">
        <v>0</v>
      </c>
      <c r="W1076">
        <v>146</v>
      </c>
      <c r="X1076">
        <v>134</v>
      </c>
      <c r="Y1076">
        <v>92</v>
      </c>
      <c r="Z1076">
        <v>665</v>
      </c>
      <c r="AF1076" t="str">
        <f t="shared" si="136"/>
        <v>09:06</v>
      </c>
      <c r="AG1076" t="str">
        <f t="shared" si="131"/>
        <v>06:52</v>
      </c>
      <c r="AH1076" s="5">
        <f t="shared" si="132"/>
        <v>9.3055555555555558E-2</v>
      </c>
      <c r="AI1076" t="str">
        <f t="shared" si="137"/>
        <v>Morning</v>
      </c>
      <c r="AJ1076" t="str">
        <f t="shared" si="138"/>
        <v>REMOVE</v>
      </c>
      <c r="AK1076" t="str">
        <f t="shared" si="133"/>
        <v>Saturday</v>
      </c>
      <c r="AL1076" t="str">
        <f t="shared" si="134"/>
        <v>OnTime</v>
      </c>
      <c r="AM1076" t="str">
        <f t="shared" si="135"/>
        <v>February</v>
      </c>
    </row>
    <row r="1077" spans="1:39" x14ac:dyDescent="0.3">
      <c r="A1077" s="1">
        <v>43833</v>
      </c>
      <c r="B1077" t="s">
        <v>32</v>
      </c>
      <c r="C1077" t="s">
        <v>33</v>
      </c>
      <c r="D1077" t="s">
        <v>34</v>
      </c>
      <c r="E1077">
        <v>19393</v>
      </c>
      <c r="F1077">
        <v>1337</v>
      </c>
      <c r="G1077" t="s">
        <v>174</v>
      </c>
      <c r="H1077" t="s">
        <v>175</v>
      </c>
      <c r="I1077" t="s">
        <v>60</v>
      </c>
      <c r="J1077" t="s">
        <v>61</v>
      </c>
      <c r="K1077">
        <v>600</v>
      </c>
      <c r="L1077">
        <v>620</v>
      </c>
      <c r="M1077">
        <v>20</v>
      </c>
      <c r="N1077">
        <v>12</v>
      </c>
      <c r="O1077">
        <v>632</v>
      </c>
      <c r="P1077">
        <v>1142</v>
      </c>
      <c r="Q1077">
        <v>7</v>
      </c>
      <c r="R1077">
        <v>1125</v>
      </c>
      <c r="S1077">
        <v>1149</v>
      </c>
      <c r="T1077">
        <v>24</v>
      </c>
      <c r="U1077">
        <v>0</v>
      </c>
      <c r="V1077">
        <v>0</v>
      </c>
      <c r="W1077">
        <v>205</v>
      </c>
      <c r="X1077">
        <v>209</v>
      </c>
      <c r="Y1077">
        <v>190</v>
      </c>
      <c r="Z1077">
        <v>1587</v>
      </c>
      <c r="AA1077">
        <v>20</v>
      </c>
      <c r="AB1077">
        <v>0</v>
      </c>
      <c r="AC1077">
        <v>4</v>
      </c>
      <c r="AD1077">
        <v>0</v>
      </c>
      <c r="AE1077">
        <v>0</v>
      </c>
      <c r="AF1077" t="str">
        <f t="shared" si="136"/>
        <v>11:49</v>
      </c>
      <c r="AG1077" t="str">
        <f t="shared" si="131"/>
        <v>06:20</v>
      </c>
      <c r="AH1077" s="5">
        <f t="shared" si="132"/>
        <v>0.22847222222222224</v>
      </c>
      <c r="AI1077" t="str">
        <f t="shared" si="137"/>
        <v>Morning</v>
      </c>
      <c r="AJ1077" t="str">
        <f t="shared" si="138"/>
        <v>KEEP</v>
      </c>
      <c r="AK1077" t="str">
        <f t="shared" si="133"/>
        <v>Friday</v>
      </c>
      <c r="AL1077" t="str">
        <f t="shared" si="134"/>
        <v>Delayed</v>
      </c>
      <c r="AM1077" t="str">
        <f t="shared" si="135"/>
        <v>January</v>
      </c>
    </row>
    <row r="1078" spans="1:39" x14ac:dyDescent="0.3">
      <c r="A1078" s="1">
        <v>44403</v>
      </c>
      <c r="B1078" t="s">
        <v>14</v>
      </c>
      <c r="C1078" t="s">
        <v>15</v>
      </c>
      <c r="D1078" t="s">
        <v>16</v>
      </c>
      <c r="E1078">
        <v>19790</v>
      </c>
      <c r="F1078">
        <v>1014</v>
      </c>
      <c r="G1078" t="s">
        <v>44</v>
      </c>
      <c r="H1078" t="s">
        <v>45</v>
      </c>
      <c r="I1078" t="s">
        <v>120</v>
      </c>
      <c r="J1078" t="s">
        <v>121</v>
      </c>
      <c r="K1078">
        <v>640</v>
      </c>
      <c r="L1078">
        <v>824</v>
      </c>
      <c r="M1078">
        <v>104</v>
      </c>
      <c r="N1078">
        <v>14</v>
      </c>
      <c r="O1078">
        <v>838</v>
      </c>
      <c r="P1078">
        <v>1117</v>
      </c>
      <c r="Q1078">
        <v>5</v>
      </c>
      <c r="R1078">
        <v>959</v>
      </c>
      <c r="S1078">
        <v>1122</v>
      </c>
      <c r="T1078">
        <v>83</v>
      </c>
      <c r="U1078">
        <v>0</v>
      </c>
      <c r="V1078">
        <v>0</v>
      </c>
      <c r="W1078">
        <v>319</v>
      </c>
      <c r="X1078">
        <v>298</v>
      </c>
      <c r="Y1078">
        <v>279</v>
      </c>
      <c r="Z1078">
        <v>2105</v>
      </c>
      <c r="AA1078">
        <v>83</v>
      </c>
      <c r="AB1078">
        <v>0</v>
      </c>
      <c r="AC1078">
        <v>0</v>
      </c>
      <c r="AD1078">
        <v>0</v>
      </c>
      <c r="AE1078">
        <v>0</v>
      </c>
      <c r="AF1078" t="str">
        <f t="shared" si="136"/>
        <v>11:22</v>
      </c>
      <c r="AG1078" t="str">
        <f t="shared" si="131"/>
        <v>08:24</v>
      </c>
      <c r="AH1078" s="5">
        <f t="shared" si="132"/>
        <v>0.12361111111111112</v>
      </c>
      <c r="AI1078" t="str">
        <f t="shared" si="137"/>
        <v>Morning</v>
      </c>
      <c r="AJ1078" t="str">
        <f t="shared" si="138"/>
        <v>KEEP</v>
      </c>
      <c r="AK1078" t="str">
        <f t="shared" si="133"/>
        <v>Monday</v>
      </c>
      <c r="AL1078" t="str">
        <f t="shared" si="134"/>
        <v>Delayed</v>
      </c>
      <c r="AM1078" t="str">
        <f t="shared" si="135"/>
        <v>July</v>
      </c>
    </row>
    <row r="1079" spans="1:39" x14ac:dyDescent="0.3">
      <c r="A1079" s="1">
        <v>44913</v>
      </c>
      <c r="B1079" t="s">
        <v>122</v>
      </c>
      <c r="C1079" t="s">
        <v>123</v>
      </c>
      <c r="D1079" t="s">
        <v>124</v>
      </c>
      <c r="E1079">
        <v>20304</v>
      </c>
      <c r="F1079">
        <v>4640</v>
      </c>
      <c r="G1079" t="s">
        <v>512</v>
      </c>
      <c r="H1079" t="s">
        <v>513</v>
      </c>
      <c r="I1079" t="s">
        <v>53</v>
      </c>
      <c r="J1079" t="s">
        <v>54</v>
      </c>
      <c r="K1079">
        <v>945</v>
      </c>
      <c r="L1079">
        <v>1020</v>
      </c>
      <c r="M1079">
        <v>35</v>
      </c>
      <c r="N1079">
        <v>7</v>
      </c>
      <c r="O1079">
        <v>1027</v>
      </c>
      <c r="P1079">
        <v>1149</v>
      </c>
      <c r="Q1079">
        <v>9</v>
      </c>
      <c r="R1079">
        <v>1138</v>
      </c>
      <c r="S1079">
        <v>1158</v>
      </c>
      <c r="T1079">
        <v>20</v>
      </c>
      <c r="U1079">
        <v>0</v>
      </c>
      <c r="V1079">
        <v>0</v>
      </c>
      <c r="W1079">
        <v>113</v>
      </c>
      <c r="X1079">
        <v>98</v>
      </c>
      <c r="Y1079">
        <v>82</v>
      </c>
      <c r="Z1079">
        <v>577</v>
      </c>
      <c r="AA1079">
        <v>20</v>
      </c>
      <c r="AB1079">
        <v>0</v>
      </c>
      <c r="AC1079">
        <v>0</v>
      </c>
      <c r="AD1079">
        <v>0</v>
      </c>
      <c r="AE1079">
        <v>0</v>
      </c>
      <c r="AF1079" t="str">
        <f t="shared" si="136"/>
        <v>11:58</v>
      </c>
      <c r="AG1079" t="str">
        <f t="shared" si="131"/>
        <v>10:20</v>
      </c>
      <c r="AH1079" s="5">
        <f t="shared" si="132"/>
        <v>6.8055555555555536E-2</v>
      </c>
      <c r="AI1079" t="str">
        <f t="shared" si="137"/>
        <v>Morning</v>
      </c>
      <c r="AJ1079" t="str">
        <f t="shared" si="138"/>
        <v>KEEP</v>
      </c>
      <c r="AK1079" t="str">
        <f t="shared" si="133"/>
        <v>Sunday</v>
      </c>
      <c r="AL1079" t="str">
        <f t="shared" si="134"/>
        <v>Delayed</v>
      </c>
      <c r="AM1079" t="str">
        <f t="shared" si="135"/>
        <v>December</v>
      </c>
    </row>
    <row r="1080" spans="1:39" x14ac:dyDescent="0.3">
      <c r="A1080" s="1">
        <v>43822</v>
      </c>
      <c r="B1080" t="s">
        <v>39</v>
      </c>
      <c r="C1080" t="s">
        <v>40</v>
      </c>
      <c r="D1080" t="s">
        <v>41</v>
      </c>
      <c r="E1080">
        <v>19805</v>
      </c>
      <c r="F1080">
        <v>1757</v>
      </c>
      <c r="G1080" t="s">
        <v>84</v>
      </c>
      <c r="H1080" t="s">
        <v>85</v>
      </c>
      <c r="I1080" t="s">
        <v>44</v>
      </c>
      <c r="J1080" t="s">
        <v>45</v>
      </c>
      <c r="K1080">
        <v>729</v>
      </c>
      <c r="L1080">
        <v>725</v>
      </c>
      <c r="M1080">
        <v>-4</v>
      </c>
      <c r="N1080">
        <v>21</v>
      </c>
      <c r="O1080">
        <v>746</v>
      </c>
      <c r="P1080">
        <v>830</v>
      </c>
      <c r="Q1080">
        <v>7</v>
      </c>
      <c r="R1080">
        <v>849</v>
      </c>
      <c r="S1080">
        <v>837</v>
      </c>
      <c r="T1080">
        <v>-12</v>
      </c>
      <c r="U1080">
        <v>0</v>
      </c>
      <c r="V1080">
        <v>0</v>
      </c>
      <c r="W1080">
        <v>80</v>
      </c>
      <c r="X1080">
        <v>72</v>
      </c>
      <c r="Y1080">
        <v>44</v>
      </c>
      <c r="Z1080">
        <v>187</v>
      </c>
      <c r="AF1080" t="str">
        <f t="shared" si="136"/>
        <v>08:37</v>
      </c>
      <c r="AG1080" t="str">
        <f t="shared" si="131"/>
        <v>07:25</v>
      </c>
      <c r="AH1080" s="5">
        <f t="shared" si="132"/>
        <v>4.9999999999999989E-2</v>
      </c>
      <c r="AI1080" t="str">
        <f t="shared" si="137"/>
        <v>Morning</v>
      </c>
      <c r="AJ1080" t="str">
        <f t="shared" si="138"/>
        <v>REMOVE</v>
      </c>
      <c r="AK1080" t="str">
        <f t="shared" si="133"/>
        <v>Monday</v>
      </c>
      <c r="AL1080" t="str">
        <f t="shared" si="134"/>
        <v>OnTime</v>
      </c>
      <c r="AM1080" t="str">
        <f t="shared" si="135"/>
        <v>December</v>
      </c>
    </row>
    <row r="1081" spans="1:39" x14ac:dyDescent="0.3">
      <c r="A1081" s="1">
        <v>43584</v>
      </c>
      <c r="B1081" t="s">
        <v>7</v>
      </c>
      <c r="C1081" t="s">
        <v>8</v>
      </c>
      <c r="D1081" t="s">
        <v>9</v>
      </c>
      <c r="E1081">
        <v>19977</v>
      </c>
      <c r="F1081">
        <v>1413</v>
      </c>
      <c r="G1081" t="s">
        <v>19</v>
      </c>
      <c r="H1081" t="s">
        <v>20</v>
      </c>
      <c r="I1081" t="s">
        <v>21</v>
      </c>
      <c r="J1081" t="s">
        <v>22</v>
      </c>
      <c r="K1081">
        <v>1550</v>
      </c>
      <c r="L1081">
        <v>1557</v>
      </c>
      <c r="M1081">
        <v>7</v>
      </c>
      <c r="N1081">
        <v>16</v>
      </c>
      <c r="O1081">
        <v>1613</v>
      </c>
      <c r="P1081">
        <v>1926</v>
      </c>
      <c r="Q1081">
        <v>17</v>
      </c>
      <c r="R1081">
        <v>1936</v>
      </c>
      <c r="S1081">
        <v>1943</v>
      </c>
      <c r="T1081">
        <v>7</v>
      </c>
      <c r="U1081">
        <v>0</v>
      </c>
      <c r="V1081">
        <v>0</v>
      </c>
      <c r="W1081">
        <v>166</v>
      </c>
      <c r="X1081">
        <v>166</v>
      </c>
      <c r="Y1081">
        <v>133</v>
      </c>
      <c r="Z1081">
        <v>1024</v>
      </c>
      <c r="AF1081" t="str">
        <f t="shared" si="136"/>
        <v>19:43</v>
      </c>
      <c r="AG1081" t="str">
        <f t="shared" si="131"/>
        <v>15:57</v>
      </c>
      <c r="AH1081" s="5">
        <f t="shared" si="132"/>
        <v>0.15694444444444444</v>
      </c>
      <c r="AI1081" t="str">
        <f t="shared" si="137"/>
        <v>Afternoon</v>
      </c>
      <c r="AJ1081" t="str">
        <f t="shared" si="138"/>
        <v>KEEP</v>
      </c>
      <c r="AK1081" t="str">
        <f t="shared" si="133"/>
        <v>Monday</v>
      </c>
      <c r="AL1081" t="str">
        <f t="shared" si="134"/>
        <v>OnTime</v>
      </c>
      <c r="AM1081" t="str">
        <f t="shared" si="135"/>
        <v>April</v>
      </c>
    </row>
    <row r="1082" spans="1:39" x14ac:dyDescent="0.3">
      <c r="A1082" s="1">
        <v>43756</v>
      </c>
      <c r="B1082" t="s">
        <v>141</v>
      </c>
      <c r="C1082" t="s">
        <v>142</v>
      </c>
      <c r="D1082" t="s">
        <v>143</v>
      </c>
      <c r="E1082">
        <v>20363</v>
      </c>
      <c r="F1082">
        <v>3332</v>
      </c>
      <c r="G1082" t="s">
        <v>12</v>
      </c>
      <c r="H1082" t="s">
        <v>13</v>
      </c>
      <c r="I1082" t="s">
        <v>17</v>
      </c>
      <c r="J1082" t="s">
        <v>18</v>
      </c>
      <c r="K1082">
        <v>1708</v>
      </c>
      <c r="L1082">
        <v>1751</v>
      </c>
      <c r="M1082">
        <v>43</v>
      </c>
      <c r="N1082">
        <v>33</v>
      </c>
      <c r="O1082">
        <v>1824</v>
      </c>
      <c r="P1082">
        <v>1954</v>
      </c>
      <c r="Q1082">
        <v>3</v>
      </c>
      <c r="R1082">
        <v>1925</v>
      </c>
      <c r="S1082">
        <v>1957</v>
      </c>
      <c r="T1082">
        <v>32</v>
      </c>
      <c r="U1082">
        <v>0</v>
      </c>
      <c r="V1082">
        <v>0</v>
      </c>
      <c r="W1082">
        <v>197</v>
      </c>
      <c r="X1082">
        <v>186</v>
      </c>
      <c r="Y1082">
        <v>150</v>
      </c>
      <c r="Z1082">
        <v>1008</v>
      </c>
      <c r="AA1082">
        <v>7</v>
      </c>
      <c r="AB1082">
        <v>0</v>
      </c>
      <c r="AC1082">
        <v>0</v>
      </c>
      <c r="AD1082">
        <v>0</v>
      </c>
      <c r="AE1082">
        <v>25</v>
      </c>
      <c r="AF1082" t="str">
        <f t="shared" si="136"/>
        <v>19:57</v>
      </c>
      <c r="AG1082" t="str">
        <f t="shared" si="131"/>
        <v>17:51</v>
      </c>
      <c r="AH1082" s="5">
        <f t="shared" si="132"/>
        <v>8.7500000000000022E-2</v>
      </c>
      <c r="AI1082" t="str">
        <f t="shared" si="137"/>
        <v>Afternoon</v>
      </c>
      <c r="AJ1082" t="str">
        <f t="shared" si="138"/>
        <v>KEEP</v>
      </c>
      <c r="AK1082" t="str">
        <f t="shared" si="133"/>
        <v>Friday</v>
      </c>
      <c r="AL1082" t="str">
        <f t="shared" si="134"/>
        <v>Delayed</v>
      </c>
      <c r="AM1082" t="str">
        <f t="shared" si="135"/>
        <v>October</v>
      </c>
    </row>
    <row r="1083" spans="1:39" x14ac:dyDescent="0.3">
      <c r="A1083" s="1">
        <v>44859</v>
      </c>
      <c r="B1083" t="s">
        <v>14</v>
      </c>
      <c r="C1083" t="s">
        <v>15</v>
      </c>
      <c r="D1083" t="s">
        <v>16</v>
      </c>
      <c r="E1083">
        <v>19790</v>
      </c>
      <c r="F1083">
        <v>2213</v>
      </c>
      <c r="G1083" t="s">
        <v>17</v>
      </c>
      <c r="H1083" t="s">
        <v>18</v>
      </c>
      <c r="I1083" t="s">
        <v>144</v>
      </c>
      <c r="J1083" t="s">
        <v>145</v>
      </c>
      <c r="K1083">
        <v>900</v>
      </c>
      <c r="L1083">
        <v>901</v>
      </c>
      <c r="M1083">
        <v>1</v>
      </c>
      <c r="N1083">
        <v>12</v>
      </c>
      <c r="O1083">
        <v>913</v>
      </c>
      <c r="P1083">
        <v>1131</v>
      </c>
      <c r="Q1083">
        <v>8</v>
      </c>
      <c r="R1083">
        <v>1145</v>
      </c>
      <c r="S1083">
        <v>1139</v>
      </c>
      <c r="T1083">
        <v>-6</v>
      </c>
      <c r="U1083">
        <v>0</v>
      </c>
      <c r="V1083">
        <v>0</v>
      </c>
      <c r="W1083">
        <v>105</v>
      </c>
      <c r="X1083">
        <v>98</v>
      </c>
      <c r="Y1083">
        <v>78</v>
      </c>
      <c r="Z1083">
        <v>528</v>
      </c>
      <c r="AF1083" t="str">
        <f t="shared" si="136"/>
        <v>11:39</v>
      </c>
      <c r="AG1083" t="str">
        <f t="shared" si="131"/>
        <v>09:01</v>
      </c>
      <c r="AH1083" s="5">
        <f t="shared" si="132"/>
        <v>0.10972222222222222</v>
      </c>
      <c r="AI1083" t="str">
        <f t="shared" si="137"/>
        <v>Morning</v>
      </c>
      <c r="AJ1083" t="str">
        <f t="shared" si="138"/>
        <v>REMOVE</v>
      </c>
      <c r="AK1083" t="str">
        <f t="shared" si="133"/>
        <v>Tuesday</v>
      </c>
      <c r="AL1083" t="str">
        <f t="shared" si="134"/>
        <v>OnTime</v>
      </c>
      <c r="AM1083" t="str">
        <f t="shared" si="135"/>
        <v>October</v>
      </c>
    </row>
    <row r="1084" spans="1:39" x14ac:dyDescent="0.3">
      <c r="A1084" s="1">
        <v>45061</v>
      </c>
      <c r="B1084" t="s">
        <v>39</v>
      </c>
      <c r="C1084" t="s">
        <v>40</v>
      </c>
      <c r="D1084" t="s">
        <v>41</v>
      </c>
      <c r="E1084">
        <v>19805</v>
      </c>
      <c r="F1084">
        <v>2075</v>
      </c>
      <c r="G1084" t="s">
        <v>30</v>
      </c>
      <c r="H1084" t="s">
        <v>31</v>
      </c>
      <c r="I1084" t="s">
        <v>190</v>
      </c>
      <c r="J1084" t="s">
        <v>191</v>
      </c>
      <c r="K1084">
        <v>1220</v>
      </c>
      <c r="L1084">
        <v>1219</v>
      </c>
      <c r="M1084">
        <v>-1</v>
      </c>
      <c r="N1084">
        <v>12</v>
      </c>
      <c r="O1084">
        <v>1231</v>
      </c>
      <c r="P1084">
        <v>1526</v>
      </c>
      <c r="Q1084">
        <v>4</v>
      </c>
      <c r="R1084">
        <v>1537</v>
      </c>
      <c r="S1084">
        <v>1530</v>
      </c>
      <c r="T1084">
        <v>-7</v>
      </c>
      <c r="U1084">
        <v>0</v>
      </c>
      <c r="V1084">
        <v>0</v>
      </c>
      <c r="W1084">
        <v>137</v>
      </c>
      <c r="X1084">
        <v>131</v>
      </c>
      <c r="Y1084">
        <v>115</v>
      </c>
      <c r="Z1084">
        <v>862</v>
      </c>
      <c r="AF1084" t="str">
        <f t="shared" si="136"/>
        <v>15:30</v>
      </c>
      <c r="AG1084" t="str">
        <f t="shared" si="131"/>
        <v>12:19</v>
      </c>
      <c r="AH1084" s="5">
        <f t="shared" si="132"/>
        <v>0.13263888888888897</v>
      </c>
      <c r="AI1084" t="str">
        <f t="shared" si="137"/>
        <v>Afternoon</v>
      </c>
      <c r="AJ1084" t="str">
        <f t="shared" si="138"/>
        <v>REMOVE</v>
      </c>
      <c r="AK1084" t="str">
        <f t="shared" si="133"/>
        <v>Monday</v>
      </c>
      <c r="AL1084" t="str">
        <f t="shared" si="134"/>
        <v>OnTime</v>
      </c>
      <c r="AM1084" t="str">
        <f t="shared" si="135"/>
        <v>May</v>
      </c>
    </row>
    <row r="1085" spans="1:39" x14ac:dyDescent="0.3">
      <c r="A1085" s="1">
        <v>44976</v>
      </c>
      <c r="B1085" t="s">
        <v>81</v>
      </c>
      <c r="C1085" t="s">
        <v>82</v>
      </c>
      <c r="D1085" t="s">
        <v>83</v>
      </c>
      <c r="E1085">
        <v>20409</v>
      </c>
      <c r="F1085">
        <v>1294</v>
      </c>
      <c r="G1085" t="s">
        <v>28</v>
      </c>
      <c r="H1085" t="s">
        <v>29</v>
      </c>
      <c r="I1085" t="s">
        <v>222</v>
      </c>
      <c r="J1085" t="s">
        <v>223</v>
      </c>
      <c r="K1085">
        <v>1940</v>
      </c>
      <c r="L1085">
        <v>1931</v>
      </c>
      <c r="M1085">
        <v>-9</v>
      </c>
      <c r="N1085">
        <v>19</v>
      </c>
      <c r="O1085">
        <v>1950</v>
      </c>
      <c r="P1085">
        <v>2205</v>
      </c>
      <c r="Q1085">
        <v>8</v>
      </c>
      <c r="R1085">
        <v>2219</v>
      </c>
      <c r="S1085">
        <v>2213</v>
      </c>
      <c r="T1085">
        <v>-6</v>
      </c>
      <c r="U1085">
        <v>0</v>
      </c>
      <c r="V1085">
        <v>0</v>
      </c>
      <c r="W1085">
        <v>159</v>
      </c>
      <c r="X1085">
        <v>162</v>
      </c>
      <c r="Y1085">
        <v>135</v>
      </c>
      <c r="Z1085">
        <v>972</v>
      </c>
      <c r="AF1085" t="str">
        <f t="shared" si="136"/>
        <v>22:13</v>
      </c>
      <c r="AG1085" t="str">
        <f t="shared" si="131"/>
        <v>19:31</v>
      </c>
      <c r="AH1085" s="5">
        <f t="shared" si="132"/>
        <v>0.11250000000000004</v>
      </c>
      <c r="AI1085" t="str">
        <f t="shared" si="137"/>
        <v>Evening</v>
      </c>
      <c r="AJ1085" t="str">
        <f t="shared" si="138"/>
        <v>REMOVE</v>
      </c>
      <c r="AK1085" t="str">
        <f t="shared" si="133"/>
        <v>Sunday</v>
      </c>
      <c r="AL1085" t="str">
        <f t="shared" si="134"/>
        <v>OnTime</v>
      </c>
      <c r="AM1085" t="str">
        <f t="shared" si="135"/>
        <v>February</v>
      </c>
    </row>
    <row r="1086" spans="1:39" x14ac:dyDescent="0.3">
      <c r="A1086" s="1">
        <v>45041</v>
      </c>
      <c r="B1086" t="s">
        <v>141</v>
      </c>
      <c r="C1086" t="s">
        <v>142</v>
      </c>
      <c r="D1086" t="s">
        <v>143</v>
      </c>
      <c r="E1086">
        <v>20363</v>
      </c>
      <c r="F1086">
        <v>4908</v>
      </c>
      <c r="G1086" t="s">
        <v>150</v>
      </c>
      <c r="H1086" t="s">
        <v>85</v>
      </c>
      <c r="I1086" t="s">
        <v>86</v>
      </c>
      <c r="J1086" t="s">
        <v>87</v>
      </c>
      <c r="K1086">
        <v>849</v>
      </c>
      <c r="L1086">
        <v>844</v>
      </c>
      <c r="M1086">
        <v>-5</v>
      </c>
      <c r="N1086">
        <v>38</v>
      </c>
      <c r="O1086">
        <v>922</v>
      </c>
      <c r="P1086">
        <v>1102</v>
      </c>
      <c r="Q1086">
        <v>12</v>
      </c>
      <c r="R1086">
        <v>1111</v>
      </c>
      <c r="S1086">
        <v>1114</v>
      </c>
      <c r="T1086">
        <v>3</v>
      </c>
      <c r="U1086">
        <v>0</v>
      </c>
      <c r="V1086">
        <v>0</v>
      </c>
      <c r="W1086">
        <v>142</v>
      </c>
      <c r="X1086">
        <v>150</v>
      </c>
      <c r="Y1086">
        <v>100</v>
      </c>
      <c r="Z1086">
        <v>641</v>
      </c>
      <c r="AF1086" t="str">
        <f t="shared" si="136"/>
        <v>11:14</v>
      </c>
      <c r="AG1086" t="str">
        <f t="shared" si="131"/>
        <v>08:44</v>
      </c>
      <c r="AH1086" s="5">
        <f t="shared" si="132"/>
        <v>0.10416666666666669</v>
      </c>
      <c r="AI1086" t="str">
        <f t="shared" si="137"/>
        <v>Morning</v>
      </c>
      <c r="AJ1086" t="str">
        <f t="shared" si="138"/>
        <v>REMOVE</v>
      </c>
      <c r="AK1086" t="str">
        <f t="shared" si="133"/>
        <v>Tuesday</v>
      </c>
      <c r="AL1086" t="str">
        <f t="shared" si="134"/>
        <v>OnTime</v>
      </c>
      <c r="AM1086" t="str">
        <f t="shared" si="135"/>
        <v>April</v>
      </c>
    </row>
    <row r="1087" spans="1:39" x14ac:dyDescent="0.3">
      <c r="A1087" s="1">
        <v>43793</v>
      </c>
      <c r="B1087" t="s">
        <v>171</v>
      </c>
      <c r="C1087" t="s">
        <v>172</v>
      </c>
      <c r="D1087" t="s">
        <v>173</v>
      </c>
      <c r="E1087">
        <v>20378</v>
      </c>
      <c r="F1087">
        <v>5733</v>
      </c>
      <c r="G1087" t="s">
        <v>504</v>
      </c>
      <c r="H1087" t="s">
        <v>505</v>
      </c>
      <c r="I1087" t="s">
        <v>30</v>
      </c>
      <c r="J1087" t="s">
        <v>31</v>
      </c>
      <c r="K1087">
        <v>620</v>
      </c>
      <c r="L1087">
        <v>614</v>
      </c>
      <c r="M1087">
        <v>-6</v>
      </c>
      <c r="N1087">
        <v>14</v>
      </c>
      <c r="O1087">
        <v>628</v>
      </c>
      <c r="P1087">
        <v>734</v>
      </c>
      <c r="Q1087">
        <v>19</v>
      </c>
      <c r="R1087">
        <v>752</v>
      </c>
      <c r="S1087">
        <v>753</v>
      </c>
      <c r="T1087">
        <v>1</v>
      </c>
      <c r="U1087">
        <v>0</v>
      </c>
      <c r="V1087">
        <v>0</v>
      </c>
      <c r="W1087">
        <v>92</v>
      </c>
      <c r="X1087">
        <v>99</v>
      </c>
      <c r="Y1087">
        <v>66</v>
      </c>
      <c r="Z1087">
        <v>351</v>
      </c>
      <c r="AF1087" t="str">
        <f t="shared" si="136"/>
        <v>07:53</v>
      </c>
      <c r="AG1087" t="str">
        <f t="shared" si="131"/>
        <v>06:14</v>
      </c>
      <c r="AH1087" s="5">
        <f t="shared" si="132"/>
        <v>6.8749999999999978E-2</v>
      </c>
      <c r="AI1087" t="str">
        <f t="shared" si="137"/>
        <v>Morning</v>
      </c>
      <c r="AJ1087" t="str">
        <f t="shared" si="138"/>
        <v>REMOVE</v>
      </c>
      <c r="AK1087" t="str">
        <f t="shared" si="133"/>
        <v>Sunday</v>
      </c>
      <c r="AL1087" t="str">
        <f t="shared" si="134"/>
        <v>OnTime</v>
      </c>
      <c r="AM1087" t="str">
        <f t="shared" si="135"/>
        <v>November</v>
      </c>
    </row>
    <row r="1088" spans="1:39" x14ac:dyDescent="0.3">
      <c r="A1088" s="1">
        <v>43510</v>
      </c>
      <c r="B1088" t="s">
        <v>100</v>
      </c>
      <c r="C1088" t="s">
        <v>101</v>
      </c>
      <c r="D1088" t="s">
        <v>102</v>
      </c>
      <c r="E1088">
        <v>20368</v>
      </c>
      <c r="F1088">
        <v>1672</v>
      </c>
      <c r="G1088" t="s">
        <v>408</v>
      </c>
      <c r="H1088" t="s">
        <v>409</v>
      </c>
      <c r="I1088" t="s">
        <v>514</v>
      </c>
      <c r="J1088" t="s">
        <v>515</v>
      </c>
      <c r="K1088">
        <v>710</v>
      </c>
      <c r="L1088">
        <v>705</v>
      </c>
      <c r="M1088">
        <v>-5</v>
      </c>
      <c r="N1088">
        <v>7</v>
      </c>
      <c r="O1088">
        <v>712</v>
      </c>
      <c r="P1088">
        <v>954</v>
      </c>
      <c r="Q1088">
        <v>7</v>
      </c>
      <c r="R1088">
        <v>1015</v>
      </c>
      <c r="S1088">
        <v>1001</v>
      </c>
      <c r="T1088">
        <v>-14</v>
      </c>
      <c r="U1088">
        <v>0</v>
      </c>
      <c r="V1088">
        <v>0</v>
      </c>
      <c r="W1088">
        <v>185</v>
      </c>
      <c r="X1088">
        <v>176</v>
      </c>
      <c r="Y1088">
        <v>162</v>
      </c>
      <c r="Z1088">
        <v>1311</v>
      </c>
      <c r="AF1088" t="str">
        <f t="shared" si="136"/>
        <v>10:01</v>
      </c>
      <c r="AG1088" t="str">
        <f t="shared" ref="AG1088:AG1151" si="139">TEXT(INT(L1088/100),"00") &amp; ":" &amp; TEXT(MOD(L1088,100),"00")</f>
        <v>07:05</v>
      </c>
      <c r="AH1088" s="5">
        <f t="shared" ref="AH1088:AH1151" si="140">AF1088-AG1088</f>
        <v>0.12222222222222223</v>
      </c>
      <c r="AI1088" t="str">
        <f t="shared" si="137"/>
        <v>Morning</v>
      </c>
      <c r="AJ1088" t="str">
        <f t="shared" si="138"/>
        <v>REMOVE</v>
      </c>
      <c r="AK1088" t="str">
        <f t="shared" si="133"/>
        <v>Thursday</v>
      </c>
      <c r="AL1088" t="str">
        <f t="shared" si="134"/>
        <v>OnTime</v>
      </c>
      <c r="AM1088" t="str">
        <f t="shared" si="135"/>
        <v>February</v>
      </c>
    </row>
    <row r="1089" spans="1:39" x14ac:dyDescent="0.3">
      <c r="A1089" s="1">
        <v>43791</v>
      </c>
      <c r="B1089" t="s">
        <v>14</v>
      </c>
      <c r="C1089" t="s">
        <v>15</v>
      </c>
      <c r="D1089" t="s">
        <v>16</v>
      </c>
      <c r="E1089">
        <v>19790</v>
      </c>
      <c r="F1089">
        <v>2508</v>
      </c>
      <c r="G1089" t="s">
        <v>120</v>
      </c>
      <c r="H1089" t="s">
        <v>121</v>
      </c>
      <c r="I1089" t="s">
        <v>281</v>
      </c>
      <c r="J1089" t="s">
        <v>282</v>
      </c>
      <c r="K1089">
        <v>2034</v>
      </c>
      <c r="L1089">
        <v>2222</v>
      </c>
      <c r="M1089">
        <v>108</v>
      </c>
      <c r="N1089">
        <v>12</v>
      </c>
      <c r="O1089">
        <v>2234</v>
      </c>
      <c r="P1089">
        <v>2256</v>
      </c>
      <c r="Q1089">
        <v>5</v>
      </c>
      <c r="R1089">
        <v>2127</v>
      </c>
      <c r="S1089">
        <v>2301</v>
      </c>
      <c r="T1089">
        <v>94</v>
      </c>
      <c r="U1089">
        <v>0</v>
      </c>
      <c r="V1089">
        <v>0</v>
      </c>
      <c r="W1089">
        <v>113</v>
      </c>
      <c r="X1089">
        <v>99</v>
      </c>
      <c r="Y1089">
        <v>82</v>
      </c>
      <c r="Z1089">
        <v>588</v>
      </c>
      <c r="AA1089">
        <v>49</v>
      </c>
      <c r="AB1089">
        <v>0</v>
      </c>
      <c r="AC1089">
        <v>0</v>
      </c>
      <c r="AD1089">
        <v>0</v>
      </c>
      <c r="AE1089">
        <v>45</v>
      </c>
      <c r="AF1089" t="str">
        <f t="shared" si="136"/>
        <v>23:01</v>
      </c>
      <c r="AG1089" t="str">
        <f t="shared" si="139"/>
        <v>22:22</v>
      </c>
      <c r="AH1089" s="5">
        <f t="shared" si="140"/>
        <v>2.7083333333333348E-2</v>
      </c>
      <c r="AI1089" t="str">
        <f t="shared" si="137"/>
        <v>Evening</v>
      </c>
      <c r="AJ1089" t="str">
        <f t="shared" si="138"/>
        <v>KEEP</v>
      </c>
      <c r="AK1089" t="str">
        <f t="shared" si="133"/>
        <v>Friday</v>
      </c>
      <c r="AL1089" t="str">
        <f t="shared" si="134"/>
        <v>Delayed</v>
      </c>
      <c r="AM1089" t="str">
        <f t="shared" si="135"/>
        <v>November</v>
      </c>
    </row>
    <row r="1090" spans="1:39" x14ac:dyDescent="0.3">
      <c r="A1090" s="1">
        <v>45142</v>
      </c>
      <c r="B1090" t="s">
        <v>122</v>
      </c>
      <c r="C1090" t="s">
        <v>123</v>
      </c>
      <c r="D1090" t="s">
        <v>124</v>
      </c>
      <c r="E1090">
        <v>20304</v>
      </c>
      <c r="F1090">
        <v>5564</v>
      </c>
      <c r="G1090" t="s">
        <v>80</v>
      </c>
      <c r="H1090" t="s">
        <v>67</v>
      </c>
      <c r="I1090" t="s">
        <v>406</v>
      </c>
      <c r="J1090" t="s">
        <v>407</v>
      </c>
      <c r="K1090">
        <v>1406</v>
      </c>
      <c r="L1090">
        <v>1403</v>
      </c>
      <c r="M1090">
        <v>-3</v>
      </c>
      <c r="N1090">
        <v>24</v>
      </c>
      <c r="O1090">
        <v>1427</v>
      </c>
      <c r="P1090">
        <v>1545</v>
      </c>
      <c r="Q1090">
        <v>5</v>
      </c>
      <c r="R1090">
        <v>1606</v>
      </c>
      <c r="S1090">
        <v>1550</v>
      </c>
      <c r="T1090">
        <v>-16</v>
      </c>
      <c r="U1090">
        <v>0</v>
      </c>
      <c r="V1090">
        <v>0</v>
      </c>
      <c r="W1090">
        <v>60</v>
      </c>
      <c r="X1090">
        <v>47</v>
      </c>
      <c r="Y1090">
        <v>18</v>
      </c>
      <c r="Z1090">
        <v>84</v>
      </c>
      <c r="AF1090" t="str">
        <f t="shared" si="136"/>
        <v>15:50</v>
      </c>
      <c r="AG1090" t="str">
        <f t="shared" si="139"/>
        <v>14:03</v>
      </c>
      <c r="AH1090" s="5">
        <f t="shared" si="140"/>
        <v>7.4305555555555514E-2</v>
      </c>
      <c r="AI1090" t="str">
        <f t="shared" si="137"/>
        <v>Afternoon</v>
      </c>
      <c r="AJ1090" t="str">
        <f t="shared" si="138"/>
        <v>REMOVE</v>
      </c>
      <c r="AK1090" t="str">
        <f t="shared" si="133"/>
        <v>Friday</v>
      </c>
      <c r="AL1090" t="str">
        <f t="shared" si="134"/>
        <v>OnTime</v>
      </c>
      <c r="AM1090" t="str">
        <f t="shared" si="135"/>
        <v>August</v>
      </c>
    </row>
    <row r="1091" spans="1:39" x14ac:dyDescent="0.3">
      <c r="A1091" s="1">
        <v>45120</v>
      </c>
      <c r="B1091" t="s">
        <v>39</v>
      </c>
      <c r="C1091" t="s">
        <v>40</v>
      </c>
      <c r="D1091" t="s">
        <v>41</v>
      </c>
      <c r="E1091">
        <v>19805</v>
      </c>
      <c r="F1091">
        <v>2372</v>
      </c>
      <c r="G1091" t="s">
        <v>97</v>
      </c>
      <c r="H1091" t="s">
        <v>98</v>
      </c>
      <c r="I1091" t="s">
        <v>21</v>
      </c>
      <c r="J1091" t="s">
        <v>22</v>
      </c>
      <c r="K1091">
        <v>1330</v>
      </c>
      <c r="L1091">
        <v>1333</v>
      </c>
      <c r="M1091">
        <v>3</v>
      </c>
      <c r="N1091">
        <v>15</v>
      </c>
      <c r="O1091">
        <v>1348</v>
      </c>
      <c r="P1091">
        <v>1448</v>
      </c>
      <c r="Q1091">
        <v>6</v>
      </c>
      <c r="R1091">
        <v>1501</v>
      </c>
      <c r="S1091">
        <v>1454</v>
      </c>
      <c r="T1091">
        <v>-7</v>
      </c>
      <c r="U1091">
        <v>0</v>
      </c>
      <c r="V1091">
        <v>0</v>
      </c>
      <c r="W1091">
        <v>211</v>
      </c>
      <c r="X1091">
        <v>201</v>
      </c>
      <c r="Y1091">
        <v>180</v>
      </c>
      <c r="Z1091">
        <v>1337</v>
      </c>
      <c r="AF1091" t="str">
        <f t="shared" si="136"/>
        <v>14:54</v>
      </c>
      <c r="AG1091" t="str">
        <f t="shared" si="139"/>
        <v>13:33</v>
      </c>
      <c r="AH1091" s="5">
        <f t="shared" si="140"/>
        <v>5.6250000000000022E-2</v>
      </c>
      <c r="AI1091" t="str">
        <f t="shared" si="137"/>
        <v>Afternoon</v>
      </c>
      <c r="AJ1091" t="str">
        <f t="shared" si="138"/>
        <v>REMOVE</v>
      </c>
      <c r="AK1091" t="str">
        <f t="shared" ref="AK1091:AK1154" si="141">TEXT(A1091, "dddd")</f>
        <v>Thursday</v>
      </c>
      <c r="AL1091" t="str">
        <f t="shared" ref="AL1091:AL1154" si="142">IF(T1091&gt; 15, "Delayed", "OnTime")</f>
        <v>OnTime</v>
      </c>
      <c r="AM1091" t="str">
        <f t="shared" ref="AM1091:AM1154" si="143">TEXT(A1091, "mmmm")</f>
        <v>July</v>
      </c>
    </row>
    <row r="1092" spans="1:39" x14ac:dyDescent="0.3">
      <c r="A1092" s="1">
        <v>44551</v>
      </c>
      <c r="B1092" t="s">
        <v>39</v>
      </c>
      <c r="C1092" t="s">
        <v>40</v>
      </c>
      <c r="D1092" t="s">
        <v>41</v>
      </c>
      <c r="E1092">
        <v>19805</v>
      </c>
      <c r="F1092">
        <v>1033</v>
      </c>
      <c r="G1092" t="s">
        <v>97</v>
      </c>
      <c r="H1092" t="s">
        <v>98</v>
      </c>
      <c r="I1092" t="s">
        <v>131</v>
      </c>
      <c r="J1092" t="s">
        <v>132</v>
      </c>
      <c r="K1092">
        <v>2257</v>
      </c>
      <c r="L1092">
        <v>2251</v>
      </c>
      <c r="M1092">
        <v>-6</v>
      </c>
      <c r="N1092">
        <v>26</v>
      </c>
      <c r="O1092">
        <v>2317</v>
      </c>
      <c r="P1092">
        <v>24</v>
      </c>
      <c r="Q1092">
        <v>9</v>
      </c>
      <c r="R1092">
        <v>46</v>
      </c>
      <c r="S1092">
        <v>33</v>
      </c>
      <c r="T1092">
        <v>-13</v>
      </c>
      <c r="U1092">
        <v>0</v>
      </c>
      <c r="V1092">
        <v>0</v>
      </c>
      <c r="W1092">
        <v>109</v>
      </c>
      <c r="X1092">
        <v>102</v>
      </c>
      <c r="Y1092">
        <v>67</v>
      </c>
      <c r="Z1092">
        <v>427</v>
      </c>
      <c r="AF1092" t="str">
        <f t="shared" si="136"/>
        <v>00:33</v>
      </c>
      <c r="AG1092" t="str">
        <f t="shared" si="139"/>
        <v>22:51</v>
      </c>
      <c r="AH1092" s="5">
        <f t="shared" si="140"/>
        <v>-0.92916666666666659</v>
      </c>
      <c r="AI1092" t="str">
        <f t="shared" si="137"/>
        <v>Evening</v>
      </c>
      <c r="AJ1092" t="str">
        <f t="shared" si="138"/>
        <v>REMOVE</v>
      </c>
      <c r="AK1092" t="str">
        <f t="shared" si="141"/>
        <v>Tuesday</v>
      </c>
      <c r="AL1092" t="str">
        <f t="shared" si="142"/>
        <v>OnTime</v>
      </c>
      <c r="AM1092" t="str">
        <f t="shared" si="143"/>
        <v>December</v>
      </c>
    </row>
    <row r="1093" spans="1:39" x14ac:dyDescent="0.3">
      <c r="A1093" s="1">
        <v>44079</v>
      </c>
      <c r="B1093" t="s">
        <v>39</v>
      </c>
      <c r="C1093" t="s">
        <v>40</v>
      </c>
      <c r="D1093" t="s">
        <v>41</v>
      </c>
      <c r="E1093">
        <v>19805</v>
      </c>
      <c r="F1093">
        <v>5</v>
      </c>
      <c r="G1093" t="s">
        <v>30</v>
      </c>
      <c r="H1093" t="s">
        <v>31</v>
      </c>
      <c r="I1093" t="s">
        <v>231</v>
      </c>
      <c r="J1093" t="s">
        <v>232</v>
      </c>
      <c r="K1093">
        <v>1120</v>
      </c>
      <c r="L1093">
        <v>1117</v>
      </c>
      <c r="M1093">
        <v>-3</v>
      </c>
      <c r="N1093">
        <v>16</v>
      </c>
      <c r="O1093">
        <v>1133</v>
      </c>
      <c r="P1093">
        <v>1340</v>
      </c>
      <c r="Q1093">
        <v>4</v>
      </c>
      <c r="R1093">
        <v>1422</v>
      </c>
      <c r="S1093">
        <v>1344</v>
      </c>
      <c r="T1093">
        <v>-38</v>
      </c>
      <c r="U1093">
        <v>0</v>
      </c>
      <c r="V1093">
        <v>0</v>
      </c>
      <c r="W1093">
        <v>482</v>
      </c>
      <c r="X1093">
        <v>447</v>
      </c>
      <c r="Y1093">
        <v>427</v>
      </c>
      <c r="Z1093">
        <v>3784</v>
      </c>
      <c r="AF1093" t="str">
        <f t="shared" si="136"/>
        <v>13:44</v>
      </c>
      <c r="AG1093" t="str">
        <f t="shared" si="139"/>
        <v>11:17</v>
      </c>
      <c r="AH1093" s="5">
        <f t="shared" si="140"/>
        <v>0.1020833333333333</v>
      </c>
      <c r="AI1093" t="str">
        <f t="shared" si="137"/>
        <v>Morning</v>
      </c>
      <c r="AJ1093" t="str">
        <f t="shared" si="138"/>
        <v>REMOVE</v>
      </c>
      <c r="AK1093" t="str">
        <f t="shared" si="141"/>
        <v>Saturday</v>
      </c>
      <c r="AL1093" t="str">
        <f t="shared" si="142"/>
        <v>OnTime</v>
      </c>
      <c r="AM1093" t="str">
        <f t="shared" si="143"/>
        <v>September</v>
      </c>
    </row>
    <row r="1094" spans="1:39" x14ac:dyDescent="0.3">
      <c r="A1094" s="1">
        <v>43625</v>
      </c>
      <c r="B1094" t="s">
        <v>107</v>
      </c>
      <c r="C1094" t="s">
        <v>108</v>
      </c>
      <c r="D1094" t="s">
        <v>109</v>
      </c>
      <c r="E1094">
        <v>20366</v>
      </c>
      <c r="F1094">
        <v>4177</v>
      </c>
      <c r="G1094" t="s">
        <v>42</v>
      </c>
      <c r="H1094" t="s">
        <v>43</v>
      </c>
      <c r="I1094" t="s">
        <v>341</v>
      </c>
      <c r="J1094" t="s">
        <v>342</v>
      </c>
      <c r="K1094">
        <v>1600</v>
      </c>
      <c r="L1094">
        <v>1549</v>
      </c>
      <c r="M1094">
        <v>-11</v>
      </c>
      <c r="N1094">
        <v>35</v>
      </c>
      <c r="O1094">
        <v>1624</v>
      </c>
      <c r="P1094">
        <v>1713</v>
      </c>
      <c r="Q1094">
        <v>5</v>
      </c>
      <c r="R1094">
        <v>1725</v>
      </c>
      <c r="S1094">
        <v>1718</v>
      </c>
      <c r="T1094">
        <v>-7</v>
      </c>
      <c r="U1094">
        <v>0</v>
      </c>
      <c r="V1094">
        <v>0</v>
      </c>
      <c r="W1094">
        <v>85</v>
      </c>
      <c r="X1094">
        <v>89</v>
      </c>
      <c r="Y1094">
        <v>49</v>
      </c>
      <c r="Z1094">
        <v>310</v>
      </c>
      <c r="AF1094" t="str">
        <f t="shared" si="136"/>
        <v>17:18</v>
      </c>
      <c r="AG1094" t="str">
        <f t="shared" si="139"/>
        <v>15:49</v>
      </c>
      <c r="AH1094" s="5">
        <f t="shared" si="140"/>
        <v>6.1805555555555558E-2</v>
      </c>
      <c r="AI1094" t="str">
        <f t="shared" si="137"/>
        <v>Afternoon</v>
      </c>
      <c r="AJ1094" t="str">
        <f t="shared" si="138"/>
        <v>REMOVE</v>
      </c>
      <c r="AK1094" t="str">
        <f t="shared" si="141"/>
        <v>Sunday</v>
      </c>
      <c r="AL1094" t="str">
        <f t="shared" si="142"/>
        <v>OnTime</v>
      </c>
      <c r="AM1094" t="str">
        <f t="shared" si="143"/>
        <v>June</v>
      </c>
    </row>
    <row r="1095" spans="1:39" x14ac:dyDescent="0.3">
      <c r="A1095" s="1">
        <v>43999</v>
      </c>
      <c r="B1095" t="s">
        <v>94</v>
      </c>
      <c r="C1095" t="s">
        <v>95</v>
      </c>
      <c r="D1095" t="s">
        <v>96</v>
      </c>
      <c r="E1095">
        <v>20397</v>
      </c>
      <c r="F1095">
        <v>5268</v>
      </c>
      <c r="G1095" t="s">
        <v>178</v>
      </c>
      <c r="H1095" t="s">
        <v>179</v>
      </c>
      <c r="I1095" t="s">
        <v>224</v>
      </c>
      <c r="J1095" t="s">
        <v>225</v>
      </c>
      <c r="K1095">
        <v>1820</v>
      </c>
      <c r="L1095">
        <v>1817</v>
      </c>
      <c r="M1095">
        <v>-3</v>
      </c>
      <c r="N1095">
        <v>15</v>
      </c>
      <c r="O1095">
        <v>1832</v>
      </c>
      <c r="P1095">
        <v>1917</v>
      </c>
      <c r="Q1095">
        <v>3</v>
      </c>
      <c r="R1095">
        <v>1936</v>
      </c>
      <c r="S1095">
        <v>1920</v>
      </c>
      <c r="T1095">
        <v>-16</v>
      </c>
      <c r="U1095">
        <v>0</v>
      </c>
      <c r="V1095">
        <v>0</v>
      </c>
      <c r="W1095">
        <v>76</v>
      </c>
      <c r="X1095">
        <v>63</v>
      </c>
      <c r="Y1095">
        <v>45</v>
      </c>
      <c r="Z1095">
        <v>212</v>
      </c>
      <c r="AF1095" t="str">
        <f t="shared" si="136"/>
        <v>19:20</v>
      </c>
      <c r="AG1095" t="str">
        <f t="shared" si="139"/>
        <v>18:17</v>
      </c>
      <c r="AH1095" s="5">
        <f t="shared" si="140"/>
        <v>4.3750000000000067E-2</v>
      </c>
      <c r="AI1095" t="str">
        <f t="shared" si="137"/>
        <v>Evening</v>
      </c>
      <c r="AJ1095" t="str">
        <f t="shared" si="138"/>
        <v>REMOVE</v>
      </c>
      <c r="AK1095" t="str">
        <f t="shared" si="141"/>
        <v>Wednesday</v>
      </c>
      <c r="AL1095" t="str">
        <f t="shared" si="142"/>
        <v>OnTime</v>
      </c>
      <c r="AM1095" t="str">
        <f t="shared" si="143"/>
        <v>June</v>
      </c>
    </row>
    <row r="1096" spans="1:39" x14ac:dyDescent="0.3">
      <c r="A1096" s="1">
        <v>44370</v>
      </c>
      <c r="B1096" t="s">
        <v>122</v>
      </c>
      <c r="C1096" t="s">
        <v>123</v>
      </c>
      <c r="D1096" t="s">
        <v>124</v>
      </c>
      <c r="E1096">
        <v>20304</v>
      </c>
      <c r="F1096">
        <v>2953</v>
      </c>
      <c r="G1096" t="s">
        <v>53</v>
      </c>
      <c r="H1096" t="s">
        <v>54</v>
      </c>
      <c r="I1096" t="s">
        <v>118</v>
      </c>
      <c r="J1096" t="s">
        <v>119</v>
      </c>
      <c r="K1096">
        <v>2037</v>
      </c>
      <c r="L1096">
        <v>2032</v>
      </c>
      <c r="M1096">
        <v>-5</v>
      </c>
      <c r="N1096">
        <v>12</v>
      </c>
      <c r="O1096">
        <v>2044</v>
      </c>
      <c r="P1096">
        <v>2312</v>
      </c>
      <c r="Q1096">
        <v>5</v>
      </c>
      <c r="R1096">
        <v>2329</v>
      </c>
      <c r="S1096">
        <v>2317</v>
      </c>
      <c r="T1096">
        <v>-12</v>
      </c>
      <c r="U1096">
        <v>0</v>
      </c>
      <c r="V1096">
        <v>0</v>
      </c>
      <c r="W1096">
        <v>112</v>
      </c>
      <c r="X1096">
        <v>105</v>
      </c>
      <c r="Y1096">
        <v>88</v>
      </c>
      <c r="Z1096">
        <v>677</v>
      </c>
      <c r="AF1096" t="str">
        <f t="shared" si="136"/>
        <v>23:17</v>
      </c>
      <c r="AG1096" t="str">
        <f t="shared" si="139"/>
        <v>20:32</v>
      </c>
      <c r="AH1096" s="5">
        <f t="shared" si="140"/>
        <v>0.11458333333333337</v>
      </c>
      <c r="AI1096" t="str">
        <f t="shared" si="137"/>
        <v>Evening</v>
      </c>
      <c r="AJ1096" t="str">
        <f t="shared" si="138"/>
        <v>REMOVE</v>
      </c>
      <c r="AK1096" t="str">
        <f t="shared" si="141"/>
        <v>Wednesday</v>
      </c>
      <c r="AL1096" t="str">
        <f t="shared" si="142"/>
        <v>OnTime</v>
      </c>
      <c r="AM1096" t="str">
        <f t="shared" si="143"/>
        <v>June</v>
      </c>
    </row>
    <row r="1097" spans="1:39" x14ac:dyDescent="0.3">
      <c r="A1097" s="1">
        <v>44766</v>
      </c>
      <c r="B1097" t="s">
        <v>122</v>
      </c>
      <c r="C1097" t="s">
        <v>123</v>
      </c>
      <c r="D1097" t="s">
        <v>124</v>
      </c>
      <c r="E1097">
        <v>20304</v>
      </c>
      <c r="F1097">
        <v>3675</v>
      </c>
      <c r="G1097" t="s">
        <v>144</v>
      </c>
      <c r="H1097" t="s">
        <v>145</v>
      </c>
      <c r="I1097" t="s">
        <v>160</v>
      </c>
      <c r="J1097" t="s">
        <v>161</v>
      </c>
      <c r="K1097">
        <v>1245</v>
      </c>
      <c r="L1097">
        <v>1246</v>
      </c>
      <c r="M1097">
        <v>1</v>
      </c>
      <c r="N1097">
        <v>17</v>
      </c>
      <c r="O1097">
        <v>1303</v>
      </c>
      <c r="P1097">
        <v>1312</v>
      </c>
      <c r="Q1097">
        <v>7</v>
      </c>
      <c r="R1097">
        <v>1322</v>
      </c>
      <c r="S1097">
        <v>1319</v>
      </c>
      <c r="T1097">
        <v>-3</v>
      </c>
      <c r="U1097">
        <v>0</v>
      </c>
      <c r="V1097">
        <v>0</v>
      </c>
      <c r="W1097">
        <v>97</v>
      </c>
      <c r="X1097">
        <v>93</v>
      </c>
      <c r="Y1097">
        <v>69</v>
      </c>
      <c r="Z1097">
        <v>440</v>
      </c>
      <c r="AF1097" t="str">
        <f t="shared" si="136"/>
        <v>13:19</v>
      </c>
      <c r="AG1097" t="str">
        <f t="shared" si="139"/>
        <v>12:46</v>
      </c>
      <c r="AH1097" s="5">
        <f t="shared" si="140"/>
        <v>2.2916666666666696E-2</v>
      </c>
      <c r="AI1097" t="str">
        <f t="shared" si="137"/>
        <v>Afternoon</v>
      </c>
      <c r="AJ1097" t="str">
        <f t="shared" si="138"/>
        <v>REMOVE</v>
      </c>
      <c r="AK1097" t="str">
        <f t="shared" si="141"/>
        <v>Sunday</v>
      </c>
      <c r="AL1097" t="str">
        <f t="shared" si="142"/>
        <v>OnTime</v>
      </c>
      <c r="AM1097" t="str">
        <f t="shared" si="143"/>
        <v>July</v>
      </c>
    </row>
    <row r="1098" spans="1:39" x14ac:dyDescent="0.3">
      <c r="A1098" s="1">
        <v>44310</v>
      </c>
      <c r="B1098" t="s">
        <v>39</v>
      </c>
      <c r="C1098" t="s">
        <v>40</v>
      </c>
      <c r="D1098" t="s">
        <v>41</v>
      </c>
      <c r="E1098">
        <v>19805</v>
      </c>
      <c r="F1098">
        <v>455</v>
      </c>
      <c r="G1098" t="s">
        <v>28</v>
      </c>
      <c r="H1098" t="s">
        <v>29</v>
      </c>
      <c r="I1098" t="s">
        <v>174</v>
      </c>
      <c r="J1098" t="s">
        <v>175</v>
      </c>
      <c r="K1098">
        <v>1025</v>
      </c>
      <c r="L1098">
        <v>1019</v>
      </c>
      <c r="M1098">
        <v>-6</v>
      </c>
      <c r="N1098">
        <v>12</v>
      </c>
      <c r="O1098">
        <v>1031</v>
      </c>
      <c r="P1098">
        <v>1204</v>
      </c>
      <c r="Q1098">
        <v>8</v>
      </c>
      <c r="R1098">
        <v>1217</v>
      </c>
      <c r="S1098">
        <v>1212</v>
      </c>
      <c r="T1098">
        <v>-5</v>
      </c>
      <c r="U1098">
        <v>0</v>
      </c>
      <c r="V1098">
        <v>0</v>
      </c>
      <c r="W1098">
        <v>292</v>
      </c>
      <c r="X1098">
        <v>293</v>
      </c>
      <c r="Y1098">
        <v>273</v>
      </c>
      <c r="Z1098">
        <v>1849</v>
      </c>
      <c r="AF1098" t="str">
        <f t="shared" si="136"/>
        <v>12:12</v>
      </c>
      <c r="AG1098" t="str">
        <f t="shared" si="139"/>
        <v>10:19</v>
      </c>
      <c r="AH1098" s="5">
        <f t="shared" si="140"/>
        <v>7.8472222222222165E-2</v>
      </c>
      <c r="AI1098" t="str">
        <f t="shared" si="137"/>
        <v>Morning</v>
      </c>
      <c r="AJ1098" t="str">
        <f t="shared" si="138"/>
        <v>REMOVE</v>
      </c>
      <c r="AK1098" t="str">
        <f t="shared" si="141"/>
        <v>Saturday</v>
      </c>
      <c r="AL1098" t="str">
        <f t="shared" si="142"/>
        <v>OnTime</v>
      </c>
      <c r="AM1098" t="str">
        <f t="shared" si="143"/>
        <v>April</v>
      </c>
    </row>
    <row r="1099" spans="1:39" x14ac:dyDescent="0.3">
      <c r="A1099" s="1">
        <v>44922</v>
      </c>
      <c r="B1099" t="s">
        <v>39</v>
      </c>
      <c r="C1099" t="s">
        <v>40</v>
      </c>
      <c r="D1099" t="s">
        <v>41</v>
      </c>
      <c r="E1099">
        <v>19805</v>
      </c>
      <c r="F1099">
        <v>1247</v>
      </c>
      <c r="G1099" t="s">
        <v>80</v>
      </c>
      <c r="H1099" t="s">
        <v>67</v>
      </c>
      <c r="I1099" t="s">
        <v>178</v>
      </c>
      <c r="J1099" t="s">
        <v>179</v>
      </c>
      <c r="K1099">
        <v>936</v>
      </c>
      <c r="L1099">
        <v>1003</v>
      </c>
      <c r="M1099">
        <v>27</v>
      </c>
      <c r="N1099">
        <v>11</v>
      </c>
      <c r="O1099">
        <v>1014</v>
      </c>
      <c r="P1099">
        <v>1243</v>
      </c>
      <c r="Q1099">
        <v>4</v>
      </c>
      <c r="R1099">
        <v>1246</v>
      </c>
      <c r="S1099">
        <v>1247</v>
      </c>
      <c r="T1099">
        <v>1</v>
      </c>
      <c r="U1099">
        <v>0</v>
      </c>
      <c r="V1099">
        <v>0</v>
      </c>
      <c r="W1099">
        <v>130</v>
      </c>
      <c r="X1099">
        <v>104</v>
      </c>
      <c r="Y1099">
        <v>89</v>
      </c>
      <c r="Z1099">
        <v>678</v>
      </c>
      <c r="AF1099" t="str">
        <f t="shared" si="136"/>
        <v>12:47</v>
      </c>
      <c r="AG1099" t="str">
        <f t="shared" si="139"/>
        <v>10:03</v>
      </c>
      <c r="AH1099" s="5">
        <f t="shared" si="140"/>
        <v>0.11388888888888887</v>
      </c>
      <c r="AI1099" t="str">
        <f t="shared" si="137"/>
        <v>Morning</v>
      </c>
      <c r="AJ1099" t="str">
        <f t="shared" si="138"/>
        <v>KEEP</v>
      </c>
      <c r="AK1099" t="str">
        <f t="shared" si="141"/>
        <v>Tuesday</v>
      </c>
      <c r="AL1099" t="str">
        <f t="shared" si="142"/>
        <v>OnTime</v>
      </c>
      <c r="AM1099" t="str">
        <f t="shared" si="143"/>
        <v>December</v>
      </c>
    </row>
    <row r="1100" spans="1:39" x14ac:dyDescent="0.3">
      <c r="A1100" s="1">
        <v>43679</v>
      </c>
      <c r="B1100" t="s">
        <v>7</v>
      </c>
      <c r="C1100" t="s">
        <v>8</v>
      </c>
      <c r="D1100" t="s">
        <v>9</v>
      </c>
      <c r="E1100">
        <v>19977</v>
      </c>
      <c r="F1100">
        <v>478</v>
      </c>
      <c r="G1100" t="s">
        <v>23</v>
      </c>
      <c r="H1100" t="s">
        <v>24</v>
      </c>
      <c r="I1100" t="s">
        <v>167</v>
      </c>
      <c r="J1100" t="s">
        <v>168</v>
      </c>
      <c r="K1100">
        <v>705</v>
      </c>
      <c r="L1100">
        <v>701</v>
      </c>
      <c r="M1100">
        <v>-4</v>
      </c>
      <c r="N1100">
        <v>20</v>
      </c>
      <c r="O1100">
        <v>721</v>
      </c>
      <c r="P1100">
        <v>830</v>
      </c>
      <c r="Q1100">
        <v>3</v>
      </c>
      <c r="R1100">
        <v>842</v>
      </c>
      <c r="S1100">
        <v>833</v>
      </c>
      <c r="T1100">
        <v>-9</v>
      </c>
      <c r="U1100">
        <v>0</v>
      </c>
      <c r="V1100">
        <v>0</v>
      </c>
      <c r="W1100">
        <v>97</v>
      </c>
      <c r="X1100">
        <v>92</v>
      </c>
      <c r="Y1100">
        <v>69</v>
      </c>
      <c r="Z1100">
        <v>447</v>
      </c>
      <c r="AF1100" t="str">
        <f t="shared" si="136"/>
        <v>08:33</v>
      </c>
      <c r="AG1100" t="str">
        <f t="shared" si="139"/>
        <v>07:01</v>
      </c>
      <c r="AH1100" s="5">
        <f t="shared" si="140"/>
        <v>6.3888888888888884E-2</v>
      </c>
      <c r="AI1100" t="str">
        <f t="shared" si="137"/>
        <v>Morning</v>
      </c>
      <c r="AJ1100" t="str">
        <f t="shared" si="138"/>
        <v>REMOVE</v>
      </c>
      <c r="AK1100" t="str">
        <f t="shared" si="141"/>
        <v>Friday</v>
      </c>
      <c r="AL1100" t="str">
        <f t="shared" si="142"/>
        <v>OnTime</v>
      </c>
      <c r="AM1100" t="str">
        <f t="shared" si="143"/>
        <v>August</v>
      </c>
    </row>
    <row r="1101" spans="1:39" x14ac:dyDescent="0.3">
      <c r="A1101" s="1">
        <v>44422</v>
      </c>
      <c r="B1101" t="s">
        <v>32</v>
      </c>
      <c r="C1101" t="s">
        <v>33</v>
      </c>
      <c r="D1101" t="s">
        <v>34</v>
      </c>
      <c r="E1101">
        <v>19393</v>
      </c>
      <c r="F1101">
        <v>5443</v>
      </c>
      <c r="G1101" t="s">
        <v>92</v>
      </c>
      <c r="H1101" t="s">
        <v>93</v>
      </c>
      <c r="I1101" t="s">
        <v>68</v>
      </c>
      <c r="J1101" t="s">
        <v>69</v>
      </c>
      <c r="K1101">
        <v>1830</v>
      </c>
      <c r="L1101">
        <v>1947</v>
      </c>
      <c r="M1101">
        <v>77</v>
      </c>
      <c r="N1101">
        <v>8</v>
      </c>
      <c r="O1101">
        <v>1955</v>
      </c>
      <c r="P1101">
        <v>2054</v>
      </c>
      <c r="Q1101">
        <v>6</v>
      </c>
      <c r="R1101">
        <v>1955</v>
      </c>
      <c r="S1101">
        <v>2100</v>
      </c>
      <c r="T1101">
        <v>65</v>
      </c>
      <c r="U1101">
        <v>0</v>
      </c>
      <c r="V1101">
        <v>0</v>
      </c>
      <c r="W1101">
        <v>85</v>
      </c>
      <c r="X1101">
        <v>73</v>
      </c>
      <c r="Y1101">
        <v>59</v>
      </c>
      <c r="Z1101">
        <v>391</v>
      </c>
      <c r="AA1101">
        <v>4</v>
      </c>
      <c r="AB1101">
        <v>0</v>
      </c>
      <c r="AC1101">
        <v>0</v>
      </c>
      <c r="AD1101">
        <v>0</v>
      </c>
      <c r="AE1101">
        <v>61</v>
      </c>
      <c r="AF1101" t="str">
        <f t="shared" si="136"/>
        <v>21:00</v>
      </c>
      <c r="AG1101" t="str">
        <f t="shared" si="139"/>
        <v>19:47</v>
      </c>
      <c r="AH1101" s="5">
        <f t="shared" si="140"/>
        <v>5.0694444444444486E-2</v>
      </c>
      <c r="AI1101" t="str">
        <f t="shared" si="137"/>
        <v>Evening</v>
      </c>
      <c r="AJ1101" t="str">
        <f t="shared" si="138"/>
        <v>KEEP</v>
      </c>
      <c r="AK1101" t="str">
        <f t="shared" si="141"/>
        <v>Saturday</v>
      </c>
      <c r="AL1101" t="str">
        <f t="shared" si="142"/>
        <v>Delayed</v>
      </c>
      <c r="AM1101" t="str">
        <f t="shared" si="143"/>
        <v>August</v>
      </c>
    </row>
    <row r="1102" spans="1:39" x14ac:dyDescent="0.3">
      <c r="A1102" s="1">
        <v>44259</v>
      </c>
      <c r="B1102" t="s">
        <v>122</v>
      </c>
      <c r="C1102" t="s">
        <v>123</v>
      </c>
      <c r="D1102" t="s">
        <v>124</v>
      </c>
      <c r="E1102">
        <v>20304</v>
      </c>
      <c r="F1102">
        <v>5214</v>
      </c>
      <c r="G1102" t="s">
        <v>21</v>
      </c>
      <c r="H1102" t="s">
        <v>22</v>
      </c>
      <c r="I1102" t="s">
        <v>110</v>
      </c>
      <c r="J1102" t="s">
        <v>111</v>
      </c>
      <c r="K1102">
        <v>1805</v>
      </c>
      <c r="L1102">
        <v>1758</v>
      </c>
      <c r="M1102">
        <v>-7</v>
      </c>
      <c r="N1102">
        <v>53</v>
      </c>
      <c r="O1102">
        <v>1851</v>
      </c>
      <c r="P1102">
        <v>2108</v>
      </c>
      <c r="Q1102">
        <v>3</v>
      </c>
      <c r="R1102">
        <v>2053</v>
      </c>
      <c r="S1102">
        <v>2111</v>
      </c>
      <c r="T1102">
        <v>18</v>
      </c>
      <c r="U1102">
        <v>0</v>
      </c>
      <c r="V1102">
        <v>0</v>
      </c>
      <c r="W1102">
        <v>108</v>
      </c>
      <c r="X1102">
        <v>133</v>
      </c>
      <c r="Y1102">
        <v>77</v>
      </c>
      <c r="Z1102">
        <v>541</v>
      </c>
      <c r="AA1102">
        <v>18</v>
      </c>
      <c r="AB1102">
        <v>0</v>
      </c>
      <c r="AC1102">
        <v>0</v>
      </c>
      <c r="AD1102">
        <v>0</v>
      </c>
      <c r="AE1102">
        <v>0</v>
      </c>
      <c r="AF1102" t="str">
        <f t="shared" ref="AF1102:AF1165" si="144">TEXT(INT(S1102/100),"00") &amp; ":" &amp; TEXT(MOD(S1102,100),"00")</f>
        <v>21:11</v>
      </c>
      <c r="AG1102" t="str">
        <f t="shared" si="139"/>
        <v>17:58</v>
      </c>
      <c r="AH1102" s="5">
        <f t="shared" si="140"/>
        <v>0.13402777777777775</v>
      </c>
      <c r="AI1102" t="str">
        <f t="shared" si="137"/>
        <v>Afternoon</v>
      </c>
      <c r="AJ1102" t="str">
        <f t="shared" si="138"/>
        <v>REMOVE</v>
      </c>
      <c r="AK1102" t="str">
        <f t="shared" si="141"/>
        <v>Thursday</v>
      </c>
      <c r="AL1102" t="str">
        <f t="shared" si="142"/>
        <v>Delayed</v>
      </c>
      <c r="AM1102" t="str">
        <f t="shared" si="143"/>
        <v>March</v>
      </c>
    </row>
    <row r="1103" spans="1:39" x14ac:dyDescent="0.3">
      <c r="A1103" s="1">
        <v>43486</v>
      </c>
      <c r="B1103" t="s">
        <v>32</v>
      </c>
      <c r="C1103" t="s">
        <v>33</v>
      </c>
      <c r="D1103" t="s">
        <v>34</v>
      </c>
      <c r="E1103">
        <v>19393</v>
      </c>
      <c r="F1103">
        <v>490</v>
      </c>
      <c r="G1103" t="s">
        <v>241</v>
      </c>
      <c r="H1103" t="s">
        <v>242</v>
      </c>
      <c r="I1103" t="s">
        <v>35</v>
      </c>
      <c r="J1103" t="s">
        <v>36</v>
      </c>
      <c r="K1103">
        <v>700</v>
      </c>
      <c r="L1103">
        <v>701</v>
      </c>
      <c r="M1103">
        <v>1</v>
      </c>
      <c r="N1103">
        <v>8</v>
      </c>
      <c r="O1103">
        <v>709</v>
      </c>
      <c r="P1103">
        <v>1132</v>
      </c>
      <c r="Q1103">
        <v>2</v>
      </c>
      <c r="R1103">
        <v>1205</v>
      </c>
      <c r="S1103">
        <v>1134</v>
      </c>
      <c r="T1103">
        <v>-31</v>
      </c>
      <c r="U1103">
        <v>0</v>
      </c>
      <c r="V1103">
        <v>0</v>
      </c>
      <c r="W1103">
        <v>185</v>
      </c>
      <c r="X1103">
        <v>153</v>
      </c>
      <c r="Y1103">
        <v>143</v>
      </c>
      <c r="Z1103">
        <v>1243</v>
      </c>
      <c r="AF1103" t="str">
        <f t="shared" si="144"/>
        <v>11:34</v>
      </c>
      <c r="AG1103" t="str">
        <f t="shared" si="139"/>
        <v>07:01</v>
      </c>
      <c r="AH1103" s="5">
        <f t="shared" si="140"/>
        <v>0.18958333333333333</v>
      </c>
      <c r="AI1103" t="str">
        <f t="shared" si="137"/>
        <v>Morning</v>
      </c>
      <c r="AJ1103" t="str">
        <f t="shared" si="138"/>
        <v>REMOVE</v>
      </c>
      <c r="AK1103" t="str">
        <f t="shared" si="141"/>
        <v>Monday</v>
      </c>
      <c r="AL1103" t="str">
        <f t="shared" si="142"/>
        <v>OnTime</v>
      </c>
      <c r="AM1103" t="str">
        <f t="shared" si="143"/>
        <v>January</v>
      </c>
    </row>
    <row r="1104" spans="1:39" x14ac:dyDescent="0.3">
      <c r="A1104" s="1">
        <v>43508</v>
      </c>
      <c r="B1104" t="s">
        <v>122</v>
      </c>
      <c r="C1104" t="s">
        <v>123</v>
      </c>
      <c r="D1104" t="s">
        <v>124</v>
      </c>
      <c r="E1104">
        <v>20304</v>
      </c>
      <c r="F1104">
        <v>5777</v>
      </c>
      <c r="G1104" t="s">
        <v>80</v>
      </c>
      <c r="H1104" t="s">
        <v>67</v>
      </c>
      <c r="I1104" t="s">
        <v>208</v>
      </c>
      <c r="J1104" t="s">
        <v>209</v>
      </c>
      <c r="K1104">
        <v>900</v>
      </c>
      <c r="L1104">
        <v>1002</v>
      </c>
      <c r="M1104">
        <v>62</v>
      </c>
      <c r="N1104">
        <v>50</v>
      </c>
      <c r="O1104">
        <v>1052</v>
      </c>
      <c r="P1104">
        <v>1322</v>
      </c>
      <c r="Q1104">
        <v>4</v>
      </c>
      <c r="R1104">
        <v>1158</v>
      </c>
      <c r="S1104">
        <v>1326</v>
      </c>
      <c r="T1104">
        <v>88</v>
      </c>
      <c r="U1104">
        <v>0</v>
      </c>
      <c r="V1104">
        <v>0</v>
      </c>
      <c r="W1104">
        <v>118</v>
      </c>
      <c r="X1104">
        <v>144</v>
      </c>
      <c r="Y1104">
        <v>90</v>
      </c>
      <c r="Z1104">
        <v>589</v>
      </c>
      <c r="AA1104">
        <v>0</v>
      </c>
      <c r="AB1104">
        <v>62</v>
      </c>
      <c r="AC1104">
        <v>26</v>
      </c>
      <c r="AD1104">
        <v>0</v>
      </c>
      <c r="AE1104">
        <v>0</v>
      </c>
      <c r="AF1104" t="str">
        <f t="shared" si="144"/>
        <v>13:26</v>
      </c>
      <c r="AG1104" t="str">
        <f t="shared" si="139"/>
        <v>10:02</v>
      </c>
      <c r="AH1104" s="5">
        <f t="shared" si="140"/>
        <v>0.14166666666666666</v>
      </c>
      <c r="AI1104" t="str">
        <f t="shared" si="137"/>
        <v>Morning</v>
      </c>
      <c r="AJ1104" t="str">
        <f t="shared" si="138"/>
        <v>KEEP</v>
      </c>
      <c r="AK1104" t="str">
        <f t="shared" si="141"/>
        <v>Tuesday</v>
      </c>
      <c r="AL1104" t="str">
        <f t="shared" si="142"/>
        <v>Delayed</v>
      </c>
      <c r="AM1104" t="str">
        <f t="shared" si="143"/>
        <v>February</v>
      </c>
    </row>
    <row r="1105" spans="1:39" x14ac:dyDescent="0.3">
      <c r="A1105" s="1">
        <v>44405</v>
      </c>
      <c r="B1105" t="s">
        <v>141</v>
      </c>
      <c r="C1105" t="s">
        <v>142</v>
      </c>
      <c r="D1105" t="s">
        <v>143</v>
      </c>
      <c r="E1105">
        <v>20363</v>
      </c>
      <c r="F1105">
        <v>4726</v>
      </c>
      <c r="G1105" t="s">
        <v>144</v>
      </c>
      <c r="H1105" t="s">
        <v>145</v>
      </c>
      <c r="I1105" t="s">
        <v>204</v>
      </c>
      <c r="J1105" t="s">
        <v>205</v>
      </c>
      <c r="K1105">
        <v>2250</v>
      </c>
      <c r="L1105">
        <v>2242</v>
      </c>
      <c r="M1105">
        <v>-8</v>
      </c>
      <c r="N1105">
        <v>18</v>
      </c>
      <c r="O1105">
        <v>2300</v>
      </c>
      <c r="P1105">
        <v>3</v>
      </c>
      <c r="Q1105">
        <v>10</v>
      </c>
      <c r="R1105">
        <v>26</v>
      </c>
      <c r="S1105">
        <v>13</v>
      </c>
      <c r="T1105">
        <v>-13</v>
      </c>
      <c r="U1105">
        <v>0</v>
      </c>
      <c r="V1105">
        <v>0</v>
      </c>
      <c r="W1105">
        <v>96</v>
      </c>
      <c r="X1105">
        <v>91</v>
      </c>
      <c r="Y1105">
        <v>63</v>
      </c>
      <c r="Z1105">
        <v>456</v>
      </c>
      <c r="AF1105" t="str">
        <f t="shared" si="144"/>
        <v>00:13</v>
      </c>
      <c r="AG1105" t="str">
        <f t="shared" si="139"/>
        <v>22:42</v>
      </c>
      <c r="AH1105" s="5">
        <f t="shared" si="140"/>
        <v>-0.93680555555555556</v>
      </c>
      <c r="AI1105" t="str">
        <f t="shared" ref="AI1105:AI1168" si="145">IF(HOUR(AG1105)&lt;6,"Night",IF(HOUR(AG1105)&lt;12,"Morning",IF(HOUR(AG1105)&lt;18,"Afternoon","Evening")))</f>
        <v>Evening</v>
      </c>
      <c r="AJ1105" t="str">
        <f t="shared" si="138"/>
        <v>REMOVE</v>
      </c>
      <c r="AK1105" t="str">
        <f t="shared" si="141"/>
        <v>Wednesday</v>
      </c>
      <c r="AL1105" t="str">
        <f t="shared" si="142"/>
        <v>OnTime</v>
      </c>
      <c r="AM1105" t="str">
        <f t="shared" si="143"/>
        <v>July</v>
      </c>
    </row>
    <row r="1106" spans="1:39" x14ac:dyDescent="0.3">
      <c r="A1106" s="1">
        <v>44716</v>
      </c>
      <c r="B1106" t="s">
        <v>55</v>
      </c>
      <c r="C1106" t="s">
        <v>56</v>
      </c>
      <c r="D1106" t="s">
        <v>57</v>
      </c>
      <c r="E1106">
        <v>19930</v>
      </c>
      <c r="F1106">
        <v>473</v>
      </c>
      <c r="G1106" t="s">
        <v>160</v>
      </c>
      <c r="H1106" t="s">
        <v>161</v>
      </c>
      <c r="I1106" t="s">
        <v>19</v>
      </c>
      <c r="J1106" t="s">
        <v>20</v>
      </c>
      <c r="K1106">
        <v>1130</v>
      </c>
      <c r="L1106">
        <v>1125</v>
      </c>
      <c r="M1106">
        <v>-5</v>
      </c>
      <c r="N1106">
        <v>21</v>
      </c>
      <c r="O1106">
        <v>1146</v>
      </c>
      <c r="P1106">
        <v>1330</v>
      </c>
      <c r="Q1106">
        <v>19</v>
      </c>
      <c r="R1106">
        <v>1355</v>
      </c>
      <c r="S1106">
        <v>1349</v>
      </c>
      <c r="T1106">
        <v>-6</v>
      </c>
      <c r="U1106">
        <v>0</v>
      </c>
      <c r="V1106">
        <v>0</v>
      </c>
      <c r="W1106">
        <v>265</v>
      </c>
      <c r="X1106">
        <v>264</v>
      </c>
      <c r="Y1106">
        <v>224</v>
      </c>
      <c r="Z1106">
        <v>1709</v>
      </c>
      <c r="AF1106" t="str">
        <f t="shared" si="144"/>
        <v>13:49</v>
      </c>
      <c r="AG1106" t="str">
        <f t="shared" si="139"/>
        <v>11:25</v>
      </c>
      <c r="AH1106" s="5">
        <f t="shared" si="140"/>
        <v>9.9999999999999978E-2</v>
      </c>
      <c r="AI1106" t="str">
        <f t="shared" si="145"/>
        <v>Morning</v>
      </c>
      <c r="AJ1106" t="str">
        <f t="shared" si="138"/>
        <v>REMOVE</v>
      </c>
      <c r="AK1106" t="str">
        <f t="shared" si="141"/>
        <v>Saturday</v>
      </c>
      <c r="AL1106" t="str">
        <f t="shared" si="142"/>
        <v>OnTime</v>
      </c>
      <c r="AM1106" t="str">
        <f t="shared" si="143"/>
        <v>June</v>
      </c>
    </row>
    <row r="1107" spans="1:39" x14ac:dyDescent="0.3">
      <c r="A1107" s="1">
        <v>44793</v>
      </c>
      <c r="B1107" t="s">
        <v>14</v>
      </c>
      <c r="C1107" t="s">
        <v>15</v>
      </c>
      <c r="D1107" t="s">
        <v>16</v>
      </c>
      <c r="E1107">
        <v>19790</v>
      </c>
      <c r="F1107">
        <v>2875</v>
      </c>
      <c r="G1107" t="s">
        <v>144</v>
      </c>
      <c r="H1107" t="s">
        <v>145</v>
      </c>
      <c r="I1107" t="s">
        <v>42</v>
      </c>
      <c r="J1107" t="s">
        <v>43</v>
      </c>
      <c r="K1107">
        <v>700</v>
      </c>
      <c r="L1107">
        <v>656</v>
      </c>
      <c r="M1107">
        <v>-4</v>
      </c>
      <c r="N1107">
        <v>14</v>
      </c>
      <c r="O1107">
        <v>710</v>
      </c>
      <c r="P1107">
        <v>810</v>
      </c>
      <c r="Q1107">
        <v>12</v>
      </c>
      <c r="R1107">
        <v>828</v>
      </c>
      <c r="S1107">
        <v>822</v>
      </c>
      <c r="T1107">
        <v>-6</v>
      </c>
      <c r="U1107">
        <v>0</v>
      </c>
      <c r="V1107">
        <v>0</v>
      </c>
      <c r="W1107">
        <v>88</v>
      </c>
      <c r="X1107">
        <v>86</v>
      </c>
      <c r="Y1107">
        <v>60</v>
      </c>
      <c r="Z1107">
        <v>405</v>
      </c>
      <c r="AF1107" t="str">
        <f t="shared" si="144"/>
        <v>08:22</v>
      </c>
      <c r="AG1107" t="str">
        <f t="shared" si="139"/>
        <v>06:56</v>
      </c>
      <c r="AH1107" s="5">
        <f t="shared" si="140"/>
        <v>5.9722222222222232E-2</v>
      </c>
      <c r="AI1107" t="str">
        <f t="shared" si="145"/>
        <v>Morning</v>
      </c>
      <c r="AJ1107" t="str">
        <f t="shared" si="138"/>
        <v>REMOVE</v>
      </c>
      <c r="AK1107" t="str">
        <f t="shared" si="141"/>
        <v>Saturday</v>
      </c>
      <c r="AL1107" t="str">
        <f t="shared" si="142"/>
        <v>OnTime</v>
      </c>
      <c r="AM1107" t="str">
        <f t="shared" si="143"/>
        <v>August</v>
      </c>
    </row>
    <row r="1108" spans="1:39" x14ac:dyDescent="0.3">
      <c r="A1108" s="1">
        <v>44585</v>
      </c>
      <c r="B1108" t="s">
        <v>122</v>
      </c>
      <c r="C1108" t="s">
        <v>123</v>
      </c>
      <c r="D1108" t="s">
        <v>124</v>
      </c>
      <c r="E1108">
        <v>20304</v>
      </c>
      <c r="F1108">
        <v>3522</v>
      </c>
      <c r="G1108" t="s">
        <v>53</v>
      </c>
      <c r="H1108" t="s">
        <v>54</v>
      </c>
      <c r="I1108" t="s">
        <v>174</v>
      </c>
      <c r="J1108" t="s">
        <v>175</v>
      </c>
      <c r="K1108">
        <v>820</v>
      </c>
      <c r="L1108">
        <v>1000</v>
      </c>
      <c r="M1108">
        <v>100</v>
      </c>
      <c r="N1108">
        <v>16</v>
      </c>
      <c r="O1108">
        <v>1016</v>
      </c>
      <c r="P1108">
        <v>1216</v>
      </c>
      <c r="Q1108">
        <v>4</v>
      </c>
      <c r="R1108">
        <v>1046</v>
      </c>
      <c r="S1108">
        <v>1220</v>
      </c>
      <c r="T1108">
        <v>94</v>
      </c>
      <c r="U1108">
        <v>0</v>
      </c>
      <c r="V1108">
        <v>0</v>
      </c>
      <c r="W1108">
        <v>86</v>
      </c>
      <c r="X1108">
        <v>80</v>
      </c>
      <c r="Y1108">
        <v>60</v>
      </c>
      <c r="Z1108">
        <v>370</v>
      </c>
      <c r="AA1108">
        <v>94</v>
      </c>
      <c r="AB1108">
        <v>0</v>
      </c>
      <c r="AC1108">
        <v>0</v>
      </c>
      <c r="AD1108">
        <v>0</v>
      </c>
      <c r="AE1108">
        <v>0</v>
      </c>
      <c r="AF1108" t="str">
        <f t="shared" si="144"/>
        <v>12:20</v>
      </c>
      <c r="AG1108" t="str">
        <f t="shared" si="139"/>
        <v>10:00</v>
      </c>
      <c r="AH1108" s="5">
        <f t="shared" si="140"/>
        <v>9.7222222222222154E-2</v>
      </c>
      <c r="AI1108" t="str">
        <f t="shared" si="145"/>
        <v>Morning</v>
      </c>
      <c r="AJ1108" t="str">
        <f t="shared" si="138"/>
        <v>KEEP</v>
      </c>
      <c r="AK1108" t="str">
        <f t="shared" si="141"/>
        <v>Monday</v>
      </c>
      <c r="AL1108" t="str">
        <f t="shared" si="142"/>
        <v>Delayed</v>
      </c>
      <c r="AM1108" t="str">
        <f t="shared" si="143"/>
        <v>January</v>
      </c>
    </row>
    <row r="1109" spans="1:39" x14ac:dyDescent="0.3">
      <c r="A1109" s="1">
        <v>44465</v>
      </c>
      <c r="B1109" t="s">
        <v>283</v>
      </c>
      <c r="C1109" t="s">
        <v>284</v>
      </c>
      <c r="D1109" t="s">
        <v>285</v>
      </c>
      <c r="E1109">
        <v>19690</v>
      </c>
      <c r="F1109">
        <v>331</v>
      </c>
      <c r="G1109" t="s">
        <v>502</v>
      </c>
      <c r="H1109" t="s">
        <v>503</v>
      </c>
      <c r="I1109" t="s">
        <v>231</v>
      </c>
      <c r="J1109" t="s">
        <v>232</v>
      </c>
      <c r="K1109">
        <v>1620</v>
      </c>
      <c r="L1109">
        <v>1614</v>
      </c>
      <c r="M1109">
        <v>-6</v>
      </c>
      <c r="N1109">
        <v>8</v>
      </c>
      <c r="O1109">
        <v>1622</v>
      </c>
      <c r="P1109">
        <v>1657</v>
      </c>
      <c r="Q1109">
        <v>6</v>
      </c>
      <c r="R1109">
        <v>1714</v>
      </c>
      <c r="S1109">
        <v>1703</v>
      </c>
      <c r="T1109">
        <v>-11</v>
      </c>
      <c r="U1109">
        <v>0</v>
      </c>
      <c r="V1109">
        <v>0</v>
      </c>
      <c r="W1109">
        <v>54</v>
      </c>
      <c r="X1109">
        <v>49</v>
      </c>
      <c r="Y1109">
        <v>35</v>
      </c>
      <c r="Z1109">
        <v>216</v>
      </c>
      <c r="AF1109" t="str">
        <f t="shared" si="144"/>
        <v>17:03</v>
      </c>
      <c r="AG1109" t="str">
        <f t="shared" si="139"/>
        <v>16:14</v>
      </c>
      <c r="AH1109" s="5">
        <f t="shared" si="140"/>
        <v>3.4027777777777768E-2</v>
      </c>
      <c r="AI1109" t="str">
        <f t="shared" si="145"/>
        <v>Afternoon</v>
      </c>
      <c r="AJ1109" t="str">
        <f t="shared" si="138"/>
        <v>REMOVE</v>
      </c>
      <c r="AK1109" t="str">
        <f t="shared" si="141"/>
        <v>Sunday</v>
      </c>
      <c r="AL1109" t="str">
        <f t="shared" si="142"/>
        <v>OnTime</v>
      </c>
      <c r="AM1109" t="str">
        <f t="shared" si="143"/>
        <v>September</v>
      </c>
    </row>
    <row r="1110" spans="1:39" x14ac:dyDescent="0.3">
      <c r="A1110" s="1">
        <v>43727</v>
      </c>
      <c r="B1110" t="s">
        <v>122</v>
      </c>
      <c r="C1110" t="s">
        <v>123</v>
      </c>
      <c r="D1110" t="s">
        <v>124</v>
      </c>
      <c r="E1110">
        <v>20304</v>
      </c>
      <c r="F1110">
        <v>5747</v>
      </c>
      <c r="G1110" t="s">
        <v>37</v>
      </c>
      <c r="H1110" t="s">
        <v>38</v>
      </c>
      <c r="I1110" t="s">
        <v>21</v>
      </c>
      <c r="J1110" t="s">
        <v>22</v>
      </c>
      <c r="K1110">
        <v>1140</v>
      </c>
      <c r="L1110">
        <v>1131</v>
      </c>
      <c r="M1110">
        <v>-9</v>
      </c>
      <c r="N1110">
        <v>21</v>
      </c>
      <c r="O1110">
        <v>1152</v>
      </c>
      <c r="P1110">
        <v>1206</v>
      </c>
      <c r="Q1110">
        <v>9</v>
      </c>
      <c r="R1110">
        <v>1228</v>
      </c>
      <c r="S1110">
        <v>1215</v>
      </c>
      <c r="T1110">
        <v>-13</v>
      </c>
      <c r="U1110">
        <v>0</v>
      </c>
      <c r="V1110">
        <v>0</v>
      </c>
      <c r="W1110">
        <v>108</v>
      </c>
      <c r="X1110">
        <v>104</v>
      </c>
      <c r="Y1110">
        <v>74</v>
      </c>
      <c r="Z1110">
        <v>495</v>
      </c>
      <c r="AF1110" t="str">
        <f t="shared" si="144"/>
        <v>12:15</v>
      </c>
      <c r="AG1110" t="str">
        <f t="shared" si="139"/>
        <v>11:31</v>
      </c>
      <c r="AH1110" s="5">
        <f t="shared" si="140"/>
        <v>3.0555555555555503E-2</v>
      </c>
      <c r="AI1110" t="str">
        <f t="shared" si="145"/>
        <v>Morning</v>
      </c>
      <c r="AJ1110" t="str">
        <f t="shared" si="138"/>
        <v>REMOVE</v>
      </c>
      <c r="AK1110" t="str">
        <f t="shared" si="141"/>
        <v>Thursday</v>
      </c>
      <c r="AL1110" t="str">
        <f t="shared" si="142"/>
        <v>OnTime</v>
      </c>
      <c r="AM1110" t="str">
        <f t="shared" si="143"/>
        <v>September</v>
      </c>
    </row>
    <row r="1111" spans="1:39" x14ac:dyDescent="0.3">
      <c r="A1111" s="1">
        <v>43852</v>
      </c>
      <c r="B1111" t="s">
        <v>39</v>
      </c>
      <c r="C1111" t="s">
        <v>40</v>
      </c>
      <c r="D1111" t="s">
        <v>41</v>
      </c>
      <c r="E1111">
        <v>19805</v>
      </c>
      <c r="F1111">
        <v>148</v>
      </c>
      <c r="G1111" t="s">
        <v>42</v>
      </c>
      <c r="H1111" t="s">
        <v>43</v>
      </c>
      <c r="I1111" t="s">
        <v>178</v>
      </c>
      <c r="J1111" t="s">
        <v>179</v>
      </c>
      <c r="K1111">
        <v>1515</v>
      </c>
      <c r="L1111">
        <v>1920</v>
      </c>
      <c r="M1111">
        <v>245</v>
      </c>
      <c r="N1111">
        <v>17</v>
      </c>
      <c r="O1111">
        <v>1937</v>
      </c>
      <c r="P1111">
        <v>2012</v>
      </c>
      <c r="Q1111">
        <v>3</v>
      </c>
      <c r="R1111">
        <v>1624</v>
      </c>
      <c r="S1111">
        <v>2015</v>
      </c>
      <c r="T1111">
        <v>231</v>
      </c>
      <c r="U1111">
        <v>0</v>
      </c>
      <c r="V1111">
        <v>0</v>
      </c>
      <c r="W1111">
        <v>69</v>
      </c>
      <c r="X1111">
        <v>55</v>
      </c>
      <c r="Y1111">
        <v>35</v>
      </c>
      <c r="Z1111">
        <v>119</v>
      </c>
      <c r="AA1111">
        <v>231</v>
      </c>
      <c r="AB1111">
        <v>0</v>
      </c>
      <c r="AC1111">
        <v>0</v>
      </c>
      <c r="AD1111">
        <v>0</v>
      </c>
      <c r="AE1111">
        <v>0</v>
      </c>
      <c r="AF1111" t="str">
        <f t="shared" si="144"/>
        <v>20:15</v>
      </c>
      <c r="AG1111" t="str">
        <f t="shared" si="139"/>
        <v>19:20</v>
      </c>
      <c r="AH1111" s="5">
        <f t="shared" si="140"/>
        <v>3.819444444444442E-2</v>
      </c>
      <c r="AI1111" t="str">
        <f t="shared" si="145"/>
        <v>Evening</v>
      </c>
      <c r="AJ1111" t="str">
        <f t="shared" si="138"/>
        <v>KEEP</v>
      </c>
      <c r="AK1111" t="str">
        <f t="shared" si="141"/>
        <v>Wednesday</v>
      </c>
      <c r="AL1111" t="str">
        <f t="shared" si="142"/>
        <v>Delayed</v>
      </c>
      <c r="AM1111" t="str">
        <f t="shared" si="143"/>
        <v>January</v>
      </c>
    </row>
    <row r="1112" spans="1:39" x14ac:dyDescent="0.3">
      <c r="A1112" s="1">
        <v>43747</v>
      </c>
      <c r="B1112" t="s">
        <v>32</v>
      </c>
      <c r="C1112" t="s">
        <v>33</v>
      </c>
      <c r="D1112" t="s">
        <v>34</v>
      </c>
      <c r="E1112">
        <v>19393</v>
      </c>
      <c r="F1112">
        <v>1515</v>
      </c>
      <c r="G1112" t="s">
        <v>35</v>
      </c>
      <c r="H1112" t="s">
        <v>36</v>
      </c>
      <c r="I1112" t="s">
        <v>150</v>
      </c>
      <c r="J1112" t="s">
        <v>85</v>
      </c>
      <c r="K1112">
        <v>600</v>
      </c>
      <c r="L1112">
        <v>556</v>
      </c>
      <c r="M1112">
        <v>-4</v>
      </c>
      <c r="N1112">
        <v>12</v>
      </c>
      <c r="O1112">
        <v>608</v>
      </c>
      <c r="P1112">
        <v>959</v>
      </c>
      <c r="Q1112">
        <v>23</v>
      </c>
      <c r="R1112">
        <v>1015</v>
      </c>
      <c r="S1112">
        <v>1022</v>
      </c>
      <c r="T1112">
        <v>7</v>
      </c>
      <c r="U1112">
        <v>0</v>
      </c>
      <c r="V1112">
        <v>0</v>
      </c>
      <c r="W1112">
        <v>195</v>
      </c>
      <c r="X1112">
        <v>206</v>
      </c>
      <c r="Y1112">
        <v>171</v>
      </c>
      <c r="Z1112">
        <v>1381</v>
      </c>
      <c r="AF1112" t="str">
        <f t="shared" si="144"/>
        <v>10:22</v>
      </c>
      <c r="AG1112" t="str">
        <f t="shared" si="139"/>
        <v>05:56</v>
      </c>
      <c r="AH1112" s="5">
        <f t="shared" si="140"/>
        <v>0.18472222222222223</v>
      </c>
      <c r="AI1112" t="str">
        <f t="shared" si="145"/>
        <v>Night</v>
      </c>
      <c r="AJ1112" t="str">
        <f t="shared" si="138"/>
        <v>REMOVE</v>
      </c>
      <c r="AK1112" t="str">
        <f t="shared" si="141"/>
        <v>Wednesday</v>
      </c>
      <c r="AL1112" t="str">
        <f t="shared" si="142"/>
        <v>OnTime</v>
      </c>
      <c r="AM1112" t="str">
        <f t="shared" si="143"/>
        <v>October</v>
      </c>
    </row>
    <row r="1113" spans="1:39" x14ac:dyDescent="0.3">
      <c r="A1113" s="1">
        <v>44754</v>
      </c>
      <c r="B1113" t="s">
        <v>162</v>
      </c>
      <c r="C1113" t="s">
        <v>163</v>
      </c>
      <c r="D1113" t="s">
        <v>164</v>
      </c>
      <c r="E1113">
        <v>20436</v>
      </c>
      <c r="F1113">
        <v>450</v>
      </c>
      <c r="G1113" t="s">
        <v>21</v>
      </c>
      <c r="H1113" t="s">
        <v>22</v>
      </c>
      <c r="I1113" t="s">
        <v>243</v>
      </c>
      <c r="J1113" t="s">
        <v>244</v>
      </c>
      <c r="K1113">
        <v>656</v>
      </c>
      <c r="L1113">
        <v>653</v>
      </c>
      <c r="M1113">
        <v>-3</v>
      </c>
      <c r="N1113">
        <v>15</v>
      </c>
      <c r="O1113">
        <v>708</v>
      </c>
      <c r="P1113">
        <v>1148</v>
      </c>
      <c r="Q1113">
        <v>4</v>
      </c>
      <c r="R1113">
        <v>1210</v>
      </c>
      <c r="S1113">
        <v>1152</v>
      </c>
      <c r="T1113">
        <v>-18</v>
      </c>
      <c r="U1113">
        <v>0</v>
      </c>
      <c r="V1113">
        <v>0</v>
      </c>
      <c r="W1113">
        <v>194</v>
      </c>
      <c r="X1113">
        <v>179</v>
      </c>
      <c r="Y1113">
        <v>160</v>
      </c>
      <c r="Z1113">
        <v>1359</v>
      </c>
      <c r="AF1113" t="str">
        <f t="shared" si="144"/>
        <v>11:52</v>
      </c>
      <c r="AG1113" t="str">
        <f t="shared" si="139"/>
        <v>06:53</v>
      </c>
      <c r="AH1113" s="5">
        <f t="shared" si="140"/>
        <v>0.20763888888888893</v>
      </c>
      <c r="AI1113" t="str">
        <f t="shared" si="145"/>
        <v>Morning</v>
      </c>
      <c r="AJ1113" t="str">
        <f t="shared" si="138"/>
        <v>REMOVE</v>
      </c>
      <c r="AK1113" t="str">
        <f t="shared" si="141"/>
        <v>Tuesday</v>
      </c>
      <c r="AL1113" t="str">
        <f t="shared" si="142"/>
        <v>OnTime</v>
      </c>
      <c r="AM1113" t="str">
        <f t="shared" si="143"/>
        <v>July</v>
      </c>
    </row>
    <row r="1114" spans="1:39" x14ac:dyDescent="0.3">
      <c r="A1114" s="1">
        <v>44706</v>
      </c>
      <c r="B1114" t="s">
        <v>81</v>
      </c>
      <c r="C1114" t="s">
        <v>82</v>
      </c>
      <c r="D1114" t="s">
        <v>83</v>
      </c>
      <c r="E1114">
        <v>20409</v>
      </c>
      <c r="F1114">
        <v>224</v>
      </c>
      <c r="G1114" t="s">
        <v>53</v>
      </c>
      <c r="H1114" t="s">
        <v>54</v>
      </c>
      <c r="I1114" t="s">
        <v>84</v>
      </c>
      <c r="J1114" t="s">
        <v>85</v>
      </c>
      <c r="K1114">
        <v>625</v>
      </c>
      <c r="L1114">
        <v>621</v>
      </c>
      <c r="M1114">
        <v>-4</v>
      </c>
      <c r="N1114">
        <v>10</v>
      </c>
      <c r="O1114">
        <v>631</v>
      </c>
      <c r="P1114">
        <v>1435</v>
      </c>
      <c r="Q1114">
        <v>3</v>
      </c>
      <c r="R1114">
        <v>1458</v>
      </c>
      <c r="S1114">
        <v>1438</v>
      </c>
      <c r="T1114">
        <v>-20</v>
      </c>
      <c r="U1114">
        <v>0</v>
      </c>
      <c r="V1114">
        <v>0</v>
      </c>
      <c r="W1114">
        <v>333</v>
      </c>
      <c r="X1114">
        <v>317</v>
      </c>
      <c r="Y1114">
        <v>304</v>
      </c>
      <c r="Z1114">
        <v>2475</v>
      </c>
      <c r="AF1114" t="str">
        <f t="shared" si="144"/>
        <v>14:38</v>
      </c>
      <c r="AG1114" t="str">
        <f t="shared" si="139"/>
        <v>06:21</v>
      </c>
      <c r="AH1114" s="5">
        <f t="shared" si="140"/>
        <v>0.34513888888888894</v>
      </c>
      <c r="AI1114" t="str">
        <f t="shared" si="145"/>
        <v>Morning</v>
      </c>
      <c r="AJ1114" t="str">
        <f t="shared" si="138"/>
        <v>REMOVE</v>
      </c>
      <c r="AK1114" t="str">
        <f t="shared" si="141"/>
        <v>Wednesday</v>
      </c>
      <c r="AL1114" t="str">
        <f t="shared" si="142"/>
        <v>OnTime</v>
      </c>
      <c r="AM1114" t="str">
        <f t="shared" si="143"/>
        <v>May</v>
      </c>
    </row>
    <row r="1115" spans="1:39" x14ac:dyDescent="0.3">
      <c r="A1115" s="1">
        <v>43818</v>
      </c>
      <c r="B1115" t="s">
        <v>81</v>
      </c>
      <c r="C1115" t="s">
        <v>82</v>
      </c>
      <c r="D1115" t="s">
        <v>83</v>
      </c>
      <c r="E1115">
        <v>20409</v>
      </c>
      <c r="F1115">
        <v>835</v>
      </c>
      <c r="G1115" t="s">
        <v>44</v>
      </c>
      <c r="H1115" t="s">
        <v>45</v>
      </c>
      <c r="I1115" t="s">
        <v>17</v>
      </c>
      <c r="J1115" t="s">
        <v>18</v>
      </c>
      <c r="K1115">
        <v>650</v>
      </c>
      <c r="L1115">
        <v>646</v>
      </c>
      <c r="M1115">
        <v>-4</v>
      </c>
      <c r="N1115">
        <v>20</v>
      </c>
      <c r="O1115">
        <v>706</v>
      </c>
      <c r="P1115">
        <v>859</v>
      </c>
      <c r="Q1115">
        <v>9</v>
      </c>
      <c r="R1115">
        <v>921</v>
      </c>
      <c r="S1115">
        <v>908</v>
      </c>
      <c r="T1115">
        <v>-13</v>
      </c>
      <c r="U1115">
        <v>0</v>
      </c>
      <c r="V1115">
        <v>0</v>
      </c>
      <c r="W1115">
        <v>211</v>
      </c>
      <c r="X1115">
        <v>202</v>
      </c>
      <c r="Y1115">
        <v>173</v>
      </c>
      <c r="Z1115">
        <v>1124</v>
      </c>
      <c r="AF1115" t="str">
        <f t="shared" si="144"/>
        <v>09:08</v>
      </c>
      <c r="AG1115" t="str">
        <f t="shared" si="139"/>
        <v>06:46</v>
      </c>
      <c r="AH1115" s="5">
        <f t="shared" si="140"/>
        <v>9.8611111111111094E-2</v>
      </c>
      <c r="AI1115" t="str">
        <f t="shared" si="145"/>
        <v>Morning</v>
      </c>
      <c r="AJ1115" t="str">
        <f t="shared" si="138"/>
        <v>REMOVE</v>
      </c>
      <c r="AK1115" t="str">
        <f t="shared" si="141"/>
        <v>Thursday</v>
      </c>
      <c r="AL1115" t="str">
        <f t="shared" si="142"/>
        <v>OnTime</v>
      </c>
      <c r="AM1115" t="str">
        <f t="shared" si="143"/>
        <v>December</v>
      </c>
    </row>
    <row r="1116" spans="1:39" x14ac:dyDescent="0.3">
      <c r="A1116" s="1">
        <v>43864</v>
      </c>
      <c r="B1116" t="s">
        <v>122</v>
      </c>
      <c r="C1116" t="s">
        <v>123</v>
      </c>
      <c r="D1116" t="s">
        <v>124</v>
      </c>
      <c r="E1116">
        <v>20304</v>
      </c>
      <c r="F1116">
        <v>3942</v>
      </c>
      <c r="G1116" t="s">
        <v>516</v>
      </c>
      <c r="H1116" t="s">
        <v>517</v>
      </c>
      <c r="I1116" t="s">
        <v>60</v>
      </c>
      <c r="J1116" t="s">
        <v>61</v>
      </c>
      <c r="K1116">
        <v>1625</v>
      </c>
      <c r="L1116">
        <v>1620</v>
      </c>
      <c r="M1116">
        <v>-5</v>
      </c>
      <c r="N1116">
        <v>7</v>
      </c>
      <c r="O1116">
        <v>1627</v>
      </c>
      <c r="P1116">
        <v>1704</v>
      </c>
      <c r="Q1116">
        <v>6</v>
      </c>
      <c r="R1116">
        <v>1730</v>
      </c>
      <c r="S1116">
        <v>1710</v>
      </c>
      <c r="T1116">
        <v>-20</v>
      </c>
      <c r="U1116">
        <v>0</v>
      </c>
      <c r="V1116">
        <v>0</v>
      </c>
      <c r="W1116">
        <v>65</v>
      </c>
      <c r="X1116">
        <v>50</v>
      </c>
      <c r="Y1116">
        <v>37</v>
      </c>
      <c r="Z1116">
        <v>145</v>
      </c>
      <c r="AF1116" t="str">
        <f t="shared" si="144"/>
        <v>17:10</v>
      </c>
      <c r="AG1116" t="str">
        <f t="shared" si="139"/>
        <v>16:20</v>
      </c>
      <c r="AH1116" s="5">
        <f t="shared" si="140"/>
        <v>3.472222222222221E-2</v>
      </c>
      <c r="AI1116" t="str">
        <f t="shared" si="145"/>
        <v>Afternoon</v>
      </c>
      <c r="AJ1116" t="str">
        <f t="shared" si="138"/>
        <v>REMOVE</v>
      </c>
      <c r="AK1116" t="str">
        <f t="shared" si="141"/>
        <v>Monday</v>
      </c>
      <c r="AL1116" t="str">
        <f t="shared" si="142"/>
        <v>OnTime</v>
      </c>
      <c r="AM1116" t="str">
        <f t="shared" si="143"/>
        <v>February</v>
      </c>
    </row>
    <row r="1117" spans="1:39" x14ac:dyDescent="0.3">
      <c r="A1117" s="1">
        <v>44907</v>
      </c>
      <c r="B1117" t="s">
        <v>7</v>
      </c>
      <c r="C1117" t="s">
        <v>8</v>
      </c>
      <c r="D1117" t="s">
        <v>9</v>
      </c>
      <c r="E1117">
        <v>19977</v>
      </c>
      <c r="F1117">
        <v>1046</v>
      </c>
      <c r="G1117" t="s">
        <v>60</v>
      </c>
      <c r="H1117" t="s">
        <v>61</v>
      </c>
      <c r="I1117" t="s">
        <v>80</v>
      </c>
      <c r="J1117" t="s">
        <v>67</v>
      </c>
      <c r="K1117">
        <v>1555</v>
      </c>
      <c r="L1117">
        <v>1550</v>
      </c>
      <c r="M1117">
        <v>-5</v>
      </c>
      <c r="N1117">
        <v>18</v>
      </c>
      <c r="O1117">
        <v>1608</v>
      </c>
      <c r="P1117">
        <v>1647</v>
      </c>
      <c r="Q1117">
        <v>15</v>
      </c>
      <c r="R1117">
        <v>1705</v>
      </c>
      <c r="S1117">
        <v>1702</v>
      </c>
      <c r="T1117">
        <v>-3</v>
      </c>
      <c r="U1117">
        <v>0</v>
      </c>
      <c r="V1117">
        <v>0</v>
      </c>
      <c r="W1117">
        <v>130</v>
      </c>
      <c r="X1117">
        <v>132</v>
      </c>
      <c r="Y1117">
        <v>99</v>
      </c>
      <c r="Z1117">
        <v>606</v>
      </c>
      <c r="AF1117" t="str">
        <f t="shared" si="144"/>
        <v>17:02</v>
      </c>
      <c r="AG1117" t="str">
        <f t="shared" si="139"/>
        <v>15:50</v>
      </c>
      <c r="AH1117" s="5">
        <f t="shared" si="140"/>
        <v>5.0000000000000044E-2</v>
      </c>
      <c r="AI1117" t="str">
        <f t="shared" si="145"/>
        <v>Afternoon</v>
      </c>
      <c r="AJ1117" t="str">
        <f t="shared" si="138"/>
        <v>REMOVE</v>
      </c>
      <c r="AK1117" t="str">
        <f t="shared" si="141"/>
        <v>Monday</v>
      </c>
      <c r="AL1117" t="str">
        <f t="shared" si="142"/>
        <v>OnTime</v>
      </c>
      <c r="AM1117" t="str">
        <f t="shared" si="143"/>
        <v>December</v>
      </c>
    </row>
    <row r="1118" spans="1:39" x14ac:dyDescent="0.3">
      <c r="A1118" s="1">
        <v>44732</v>
      </c>
      <c r="B1118" t="s">
        <v>39</v>
      </c>
      <c r="C1118" t="s">
        <v>40</v>
      </c>
      <c r="D1118" t="s">
        <v>41</v>
      </c>
      <c r="E1118">
        <v>19805</v>
      </c>
      <c r="F1118">
        <v>507</v>
      </c>
      <c r="G1118" t="s">
        <v>97</v>
      </c>
      <c r="H1118" t="s">
        <v>98</v>
      </c>
      <c r="I1118" t="s">
        <v>174</v>
      </c>
      <c r="J1118" t="s">
        <v>175</v>
      </c>
      <c r="K1118">
        <v>1307</v>
      </c>
      <c r="L1118">
        <v>1309</v>
      </c>
      <c r="M1118">
        <v>2</v>
      </c>
      <c r="N1118">
        <v>15</v>
      </c>
      <c r="O1118">
        <v>1324</v>
      </c>
      <c r="P1118">
        <v>1408</v>
      </c>
      <c r="Q1118">
        <v>5</v>
      </c>
      <c r="R1118">
        <v>1418</v>
      </c>
      <c r="S1118">
        <v>1413</v>
      </c>
      <c r="T1118">
        <v>-5</v>
      </c>
      <c r="U1118">
        <v>0</v>
      </c>
      <c r="V1118">
        <v>0</v>
      </c>
      <c r="W1118">
        <v>251</v>
      </c>
      <c r="X1118">
        <v>244</v>
      </c>
      <c r="Y1118">
        <v>224</v>
      </c>
      <c r="Z1118">
        <v>1773</v>
      </c>
      <c r="AF1118" t="str">
        <f t="shared" si="144"/>
        <v>14:13</v>
      </c>
      <c r="AG1118" t="str">
        <f t="shared" si="139"/>
        <v>13:09</v>
      </c>
      <c r="AH1118" s="5">
        <f t="shared" si="140"/>
        <v>4.4444444444444398E-2</v>
      </c>
      <c r="AI1118" t="str">
        <f t="shared" si="145"/>
        <v>Afternoon</v>
      </c>
      <c r="AJ1118" t="str">
        <f t="shared" si="138"/>
        <v>REMOVE</v>
      </c>
      <c r="AK1118" t="str">
        <f t="shared" si="141"/>
        <v>Monday</v>
      </c>
      <c r="AL1118" t="str">
        <f t="shared" si="142"/>
        <v>OnTime</v>
      </c>
      <c r="AM1118" t="str">
        <f t="shared" si="143"/>
        <v>June</v>
      </c>
    </row>
    <row r="1119" spans="1:39" x14ac:dyDescent="0.3">
      <c r="A1119" s="1">
        <v>44952</v>
      </c>
      <c r="B1119" t="s">
        <v>14</v>
      </c>
      <c r="C1119" t="s">
        <v>15</v>
      </c>
      <c r="D1119" t="s">
        <v>16</v>
      </c>
      <c r="E1119">
        <v>19790</v>
      </c>
      <c r="F1119">
        <v>2316</v>
      </c>
      <c r="G1119" t="s">
        <v>144</v>
      </c>
      <c r="H1119" t="s">
        <v>145</v>
      </c>
      <c r="I1119" t="s">
        <v>68</v>
      </c>
      <c r="J1119" t="s">
        <v>69</v>
      </c>
      <c r="K1119">
        <v>1615</v>
      </c>
      <c r="L1119">
        <v>1807</v>
      </c>
      <c r="M1119">
        <v>112</v>
      </c>
      <c r="N1119">
        <v>34</v>
      </c>
      <c r="O1119">
        <v>1841</v>
      </c>
      <c r="P1119">
        <v>1851</v>
      </c>
      <c r="Q1119">
        <v>14</v>
      </c>
      <c r="R1119">
        <v>1658</v>
      </c>
      <c r="S1119">
        <v>1905</v>
      </c>
      <c r="T1119">
        <v>127</v>
      </c>
      <c r="U1119">
        <v>0</v>
      </c>
      <c r="V1119">
        <v>0</v>
      </c>
      <c r="W1119">
        <v>103</v>
      </c>
      <c r="X1119">
        <v>118</v>
      </c>
      <c r="Y1119">
        <v>70</v>
      </c>
      <c r="Z1119">
        <v>456</v>
      </c>
      <c r="AA1119">
        <v>112</v>
      </c>
      <c r="AB1119">
        <v>0</v>
      </c>
      <c r="AC1119">
        <v>15</v>
      </c>
      <c r="AD1119">
        <v>0</v>
      </c>
      <c r="AE1119">
        <v>0</v>
      </c>
      <c r="AF1119" t="str">
        <f t="shared" si="144"/>
        <v>19:05</v>
      </c>
      <c r="AG1119" t="str">
        <f t="shared" si="139"/>
        <v>18:07</v>
      </c>
      <c r="AH1119" s="5">
        <f t="shared" si="140"/>
        <v>4.0277777777777746E-2</v>
      </c>
      <c r="AI1119" t="str">
        <f t="shared" si="145"/>
        <v>Evening</v>
      </c>
      <c r="AJ1119" t="str">
        <f t="shared" si="138"/>
        <v>KEEP</v>
      </c>
      <c r="AK1119" t="str">
        <f t="shared" si="141"/>
        <v>Thursday</v>
      </c>
      <c r="AL1119" t="str">
        <f t="shared" si="142"/>
        <v>Delayed</v>
      </c>
      <c r="AM1119" t="str">
        <f t="shared" si="143"/>
        <v>January</v>
      </c>
    </row>
    <row r="1120" spans="1:39" x14ac:dyDescent="0.3">
      <c r="A1120" s="1">
        <v>44425</v>
      </c>
      <c r="B1120" t="s">
        <v>14</v>
      </c>
      <c r="C1120" t="s">
        <v>15</v>
      </c>
      <c r="D1120" t="s">
        <v>16</v>
      </c>
      <c r="E1120">
        <v>19790</v>
      </c>
      <c r="F1120">
        <v>1515</v>
      </c>
      <c r="G1120" t="s">
        <v>120</v>
      </c>
      <c r="H1120" t="s">
        <v>121</v>
      </c>
      <c r="I1120" t="s">
        <v>174</v>
      </c>
      <c r="J1120" t="s">
        <v>175</v>
      </c>
      <c r="K1120">
        <v>1140</v>
      </c>
      <c r="L1120">
        <v>1136</v>
      </c>
      <c r="M1120">
        <v>-4</v>
      </c>
      <c r="N1120">
        <v>14</v>
      </c>
      <c r="O1120">
        <v>1150</v>
      </c>
      <c r="P1120">
        <v>1159</v>
      </c>
      <c r="Q1120">
        <v>5</v>
      </c>
      <c r="R1120">
        <v>1219</v>
      </c>
      <c r="S1120">
        <v>1204</v>
      </c>
      <c r="T1120">
        <v>-15</v>
      </c>
      <c r="U1120">
        <v>0</v>
      </c>
      <c r="V1120">
        <v>0</v>
      </c>
      <c r="W1120">
        <v>99</v>
      </c>
      <c r="X1120">
        <v>88</v>
      </c>
      <c r="Y1120">
        <v>69</v>
      </c>
      <c r="Z1120">
        <v>507</v>
      </c>
      <c r="AF1120" t="str">
        <f t="shared" si="144"/>
        <v>12:04</v>
      </c>
      <c r="AG1120" t="str">
        <f t="shared" si="139"/>
        <v>11:36</v>
      </c>
      <c r="AH1120" s="5">
        <f t="shared" si="140"/>
        <v>1.9444444444444431E-2</v>
      </c>
      <c r="AI1120" t="str">
        <f t="shared" si="145"/>
        <v>Morning</v>
      </c>
      <c r="AJ1120" t="str">
        <f t="shared" si="138"/>
        <v>REMOVE</v>
      </c>
      <c r="AK1120" t="str">
        <f t="shared" si="141"/>
        <v>Tuesday</v>
      </c>
      <c r="AL1120" t="str">
        <f t="shared" si="142"/>
        <v>OnTime</v>
      </c>
      <c r="AM1120" t="str">
        <f t="shared" si="143"/>
        <v>August</v>
      </c>
    </row>
    <row r="1121" spans="1:39" x14ac:dyDescent="0.3">
      <c r="A1121" s="1">
        <v>43692</v>
      </c>
      <c r="B1121" t="s">
        <v>7</v>
      </c>
      <c r="C1121" t="s">
        <v>8</v>
      </c>
      <c r="D1121" t="s">
        <v>9</v>
      </c>
      <c r="E1121">
        <v>19977</v>
      </c>
      <c r="F1121">
        <v>2294</v>
      </c>
      <c r="G1121" t="s">
        <v>44</v>
      </c>
      <c r="H1121" t="s">
        <v>45</v>
      </c>
      <c r="I1121" t="s">
        <v>23</v>
      </c>
      <c r="J1121" t="s">
        <v>24</v>
      </c>
      <c r="K1121">
        <v>925</v>
      </c>
      <c r="L1121">
        <v>922</v>
      </c>
      <c r="M1121">
        <v>-3</v>
      </c>
      <c r="N1121">
        <v>33</v>
      </c>
      <c r="O1121">
        <v>955</v>
      </c>
      <c r="P1121">
        <v>1239</v>
      </c>
      <c r="Q1121">
        <v>4</v>
      </c>
      <c r="R1121">
        <v>1247</v>
      </c>
      <c r="S1121">
        <v>1243</v>
      </c>
      <c r="T1121">
        <v>-4</v>
      </c>
      <c r="U1121">
        <v>0</v>
      </c>
      <c r="V1121">
        <v>0</v>
      </c>
      <c r="W1121">
        <v>382</v>
      </c>
      <c r="X1121">
        <v>381</v>
      </c>
      <c r="Y1121">
        <v>344</v>
      </c>
      <c r="Z1121">
        <v>2704</v>
      </c>
      <c r="AF1121" t="str">
        <f t="shared" si="144"/>
        <v>12:43</v>
      </c>
      <c r="AG1121" t="str">
        <f t="shared" si="139"/>
        <v>09:22</v>
      </c>
      <c r="AH1121" s="5">
        <f t="shared" si="140"/>
        <v>0.13958333333333334</v>
      </c>
      <c r="AI1121" t="str">
        <f t="shared" si="145"/>
        <v>Morning</v>
      </c>
      <c r="AJ1121" t="str">
        <f t="shared" si="138"/>
        <v>REMOVE</v>
      </c>
      <c r="AK1121" t="str">
        <f t="shared" si="141"/>
        <v>Thursday</v>
      </c>
      <c r="AL1121" t="str">
        <f t="shared" si="142"/>
        <v>OnTime</v>
      </c>
      <c r="AM1121" t="str">
        <f t="shared" si="143"/>
        <v>August</v>
      </c>
    </row>
    <row r="1122" spans="1:39" x14ac:dyDescent="0.3">
      <c r="A1122" s="1">
        <v>43535</v>
      </c>
      <c r="B1122" t="s">
        <v>39</v>
      </c>
      <c r="C1122" t="s">
        <v>40</v>
      </c>
      <c r="D1122" t="s">
        <v>41</v>
      </c>
      <c r="E1122">
        <v>19805</v>
      </c>
      <c r="F1122">
        <v>2192</v>
      </c>
      <c r="G1122" t="s">
        <v>44</v>
      </c>
      <c r="H1122" t="s">
        <v>45</v>
      </c>
      <c r="I1122" t="s">
        <v>178</v>
      </c>
      <c r="J1122" t="s">
        <v>179</v>
      </c>
      <c r="K1122">
        <v>1218</v>
      </c>
      <c r="L1122">
        <v>1212</v>
      </c>
      <c r="M1122">
        <v>-6</v>
      </c>
      <c r="N1122">
        <v>14</v>
      </c>
      <c r="O1122">
        <v>1226</v>
      </c>
      <c r="P1122">
        <v>1328</v>
      </c>
      <c r="Q1122">
        <v>4</v>
      </c>
      <c r="R1122">
        <v>1354</v>
      </c>
      <c r="S1122">
        <v>1332</v>
      </c>
      <c r="T1122">
        <v>-22</v>
      </c>
      <c r="U1122">
        <v>0</v>
      </c>
      <c r="V1122">
        <v>0</v>
      </c>
      <c r="W1122">
        <v>96</v>
      </c>
      <c r="X1122">
        <v>80</v>
      </c>
      <c r="Y1122">
        <v>62</v>
      </c>
      <c r="Z1122">
        <v>280</v>
      </c>
      <c r="AF1122" t="str">
        <f t="shared" si="144"/>
        <v>13:32</v>
      </c>
      <c r="AG1122" t="str">
        <f t="shared" si="139"/>
        <v>12:12</v>
      </c>
      <c r="AH1122" s="5">
        <f t="shared" si="140"/>
        <v>5.555555555555558E-2</v>
      </c>
      <c r="AI1122" t="str">
        <f t="shared" si="145"/>
        <v>Afternoon</v>
      </c>
      <c r="AJ1122" t="str">
        <f t="shared" si="138"/>
        <v>REMOVE</v>
      </c>
      <c r="AK1122" t="str">
        <f t="shared" si="141"/>
        <v>Monday</v>
      </c>
      <c r="AL1122" t="str">
        <f t="shared" si="142"/>
        <v>OnTime</v>
      </c>
      <c r="AM1122" t="str">
        <f t="shared" si="143"/>
        <v>March</v>
      </c>
    </row>
    <row r="1123" spans="1:39" x14ac:dyDescent="0.3">
      <c r="A1123" s="1">
        <v>44173</v>
      </c>
      <c r="B1123" t="s">
        <v>14</v>
      </c>
      <c r="C1123" t="s">
        <v>15</v>
      </c>
      <c r="D1123" t="s">
        <v>16</v>
      </c>
      <c r="E1123">
        <v>19790</v>
      </c>
      <c r="F1123">
        <v>1526</v>
      </c>
      <c r="G1123" t="s">
        <v>160</v>
      </c>
      <c r="H1123" t="s">
        <v>161</v>
      </c>
      <c r="I1123" t="s">
        <v>60</v>
      </c>
      <c r="J1123" t="s">
        <v>61</v>
      </c>
      <c r="K1123">
        <v>615</v>
      </c>
      <c r="L1123">
        <v>611</v>
      </c>
      <c r="M1123">
        <v>-4</v>
      </c>
      <c r="N1123">
        <v>12</v>
      </c>
      <c r="O1123">
        <v>623</v>
      </c>
      <c r="P1123">
        <v>832</v>
      </c>
      <c r="Q1123">
        <v>7</v>
      </c>
      <c r="R1123">
        <v>842</v>
      </c>
      <c r="S1123">
        <v>839</v>
      </c>
      <c r="T1123">
        <v>-3</v>
      </c>
      <c r="U1123">
        <v>0</v>
      </c>
      <c r="V1123">
        <v>0</v>
      </c>
      <c r="W1123">
        <v>87</v>
      </c>
      <c r="X1123">
        <v>88</v>
      </c>
      <c r="Y1123">
        <v>69</v>
      </c>
      <c r="Z1123">
        <v>484</v>
      </c>
      <c r="AF1123" t="str">
        <f t="shared" si="144"/>
        <v>08:39</v>
      </c>
      <c r="AG1123" t="str">
        <f t="shared" si="139"/>
        <v>06:11</v>
      </c>
      <c r="AH1123" s="5">
        <f t="shared" si="140"/>
        <v>0.1027777777777778</v>
      </c>
      <c r="AI1123" t="str">
        <f t="shared" si="145"/>
        <v>Morning</v>
      </c>
      <c r="AJ1123" t="str">
        <f t="shared" si="138"/>
        <v>REMOVE</v>
      </c>
      <c r="AK1123" t="str">
        <f t="shared" si="141"/>
        <v>Tuesday</v>
      </c>
      <c r="AL1123" t="str">
        <f t="shared" si="142"/>
        <v>OnTime</v>
      </c>
      <c r="AM1123" t="str">
        <f t="shared" si="143"/>
        <v>December</v>
      </c>
    </row>
    <row r="1124" spans="1:39" x14ac:dyDescent="0.3">
      <c r="A1124" s="1">
        <v>43919</v>
      </c>
      <c r="B1124" t="s">
        <v>14</v>
      </c>
      <c r="C1124" t="s">
        <v>15</v>
      </c>
      <c r="D1124" t="s">
        <v>16</v>
      </c>
      <c r="E1124">
        <v>19790</v>
      </c>
      <c r="F1124">
        <v>367</v>
      </c>
      <c r="G1124" t="s">
        <v>53</v>
      </c>
      <c r="H1124" t="s">
        <v>54</v>
      </c>
      <c r="I1124" t="s">
        <v>21</v>
      </c>
      <c r="J1124" t="s">
        <v>22</v>
      </c>
      <c r="K1124">
        <v>807</v>
      </c>
      <c r="L1124">
        <v>0</v>
      </c>
      <c r="M1124">
        <v>0</v>
      </c>
      <c r="R1124">
        <v>1121</v>
      </c>
      <c r="S1124">
        <v>0</v>
      </c>
      <c r="T1124">
        <v>0</v>
      </c>
      <c r="U1124">
        <v>1</v>
      </c>
      <c r="V1124">
        <v>0</v>
      </c>
      <c r="W1124">
        <v>134</v>
      </c>
      <c r="Z1124">
        <v>862</v>
      </c>
      <c r="AF1124" t="str">
        <f t="shared" si="144"/>
        <v>00:00</v>
      </c>
      <c r="AG1124" t="str">
        <f t="shared" si="139"/>
        <v>00:00</v>
      </c>
      <c r="AH1124" s="5">
        <f t="shared" si="140"/>
        <v>0</v>
      </c>
      <c r="AI1124" t="str">
        <f t="shared" si="145"/>
        <v>Night</v>
      </c>
      <c r="AJ1124" t="str">
        <f t="shared" si="138"/>
        <v>KEEP</v>
      </c>
      <c r="AK1124" t="str">
        <f t="shared" si="141"/>
        <v>Sunday</v>
      </c>
      <c r="AL1124" t="str">
        <f t="shared" si="142"/>
        <v>OnTime</v>
      </c>
      <c r="AM1124" t="str">
        <f t="shared" si="143"/>
        <v>March</v>
      </c>
    </row>
    <row r="1125" spans="1:39" x14ac:dyDescent="0.3">
      <c r="A1125" s="1">
        <v>43788</v>
      </c>
      <c r="B1125" t="s">
        <v>107</v>
      </c>
      <c r="C1125" t="s">
        <v>108</v>
      </c>
      <c r="D1125" t="s">
        <v>109</v>
      </c>
      <c r="E1125">
        <v>20366</v>
      </c>
      <c r="F1125">
        <v>4257</v>
      </c>
      <c r="G1125" t="s">
        <v>12</v>
      </c>
      <c r="H1125" t="s">
        <v>13</v>
      </c>
      <c r="I1125" t="s">
        <v>341</v>
      </c>
      <c r="J1125" t="s">
        <v>342</v>
      </c>
      <c r="K1125">
        <v>2045</v>
      </c>
      <c r="L1125">
        <v>2210</v>
      </c>
      <c r="M1125">
        <v>85</v>
      </c>
      <c r="N1125">
        <v>15</v>
      </c>
      <c r="O1125">
        <v>2225</v>
      </c>
      <c r="P1125">
        <v>2326</v>
      </c>
      <c r="Q1125">
        <v>6</v>
      </c>
      <c r="R1125">
        <v>2233</v>
      </c>
      <c r="S1125">
        <v>2332</v>
      </c>
      <c r="T1125">
        <v>59</v>
      </c>
      <c r="U1125">
        <v>0</v>
      </c>
      <c r="V1125">
        <v>0</v>
      </c>
      <c r="W1125">
        <v>108</v>
      </c>
      <c r="X1125">
        <v>82</v>
      </c>
      <c r="Y1125">
        <v>61</v>
      </c>
      <c r="Z1125">
        <v>404</v>
      </c>
      <c r="AA1125">
        <v>59</v>
      </c>
      <c r="AB1125">
        <v>0</v>
      </c>
      <c r="AC1125">
        <v>0</v>
      </c>
      <c r="AD1125">
        <v>0</v>
      </c>
      <c r="AE1125">
        <v>0</v>
      </c>
      <c r="AF1125" t="str">
        <f t="shared" si="144"/>
        <v>23:32</v>
      </c>
      <c r="AG1125" t="str">
        <f t="shared" si="139"/>
        <v>22:10</v>
      </c>
      <c r="AH1125" s="5">
        <f t="shared" si="140"/>
        <v>5.6944444444444353E-2</v>
      </c>
      <c r="AI1125" t="str">
        <f t="shared" si="145"/>
        <v>Evening</v>
      </c>
      <c r="AJ1125" t="str">
        <f t="shared" si="138"/>
        <v>KEEP</v>
      </c>
      <c r="AK1125" t="str">
        <f t="shared" si="141"/>
        <v>Tuesday</v>
      </c>
      <c r="AL1125" t="str">
        <f t="shared" si="142"/>
        <v>Delayed</v>
      </c>
      <c r="AM1125" t="str">
        <f t="shared" si="143"/>
        <v>November</v>
      </c>
    </row>
    <row r="1126" spans="1:39" x14ac:dyDescent="0.3">
      <c r="A1126" s="1">
        <v>43611</v>
      </c>
      <c r="B1126" t="s">
        <v>46</v>
      </c>
      <c r="C1126" t="s">
        <v>47</v>
      </c>
      <c r="D1126" t="s">
        <v>48</v>
      </c>
      <c r="E1126">
        <v>20452</v>
      </c>
      <c r="F1126">
        <v>3597</v>
      </c>
      <c r="G1126" t="s">
        <v>12</v>
      </c>
      <c r="H1126" t="s">
        <v>13</v>
      </c>
      <c r="I1126" t="s">
        <v>305</v>
      </c>
      <c r="J1126" t="s">
        <v>306</v>
      </c>
      <c r="K1126">
        <v>1659</v>
      </c>
      <c r="L1126">
        <v>1655</v>
      </c>
      <c r="M1126">
        <v>-4</v>
      </c>
      <c r="N1126">
        <v>136</v>
      </c>
      <c r="O1126">
        <v>1911</v>
      </c>
      <c r="P1126">
        <v>2043</v>
      </c>
      <c r="Q1126">
        <v>6</v>
      </c>
      <c r="R1126">
        <v>1908</v>
      </c>
      <c r="S1126">
        <v>2049</v>
      </c>
      <c r="T1126">
        <v>101</v>
      </c>
      <c r="U1126">
        <v>0</v>
      </c>
      <c r="V1126">
        <v>0</v>
      </c>
      <c r="W1126">
        <v>129</v>
      </c>
      <c r="X1126">
        <v>234</v>
      </c>
      <c r="Y1126">
        <v>92</v>
      </c>
      <c r="Z1126">
        <v>569</v>
      </c>
      <c r="AA1126">
        <v>0</v>
      </c>
      <c r="AB1126">
        <v>0</v>
      </c>
      <c r="AC1126">
        <v>101</v>
      </c>
      <c r="AD1126">
        <v>0</v>
      </c>
      <c r="AE1126">
        <v>0</v>
      </c>
      <c r="AF1126" t="str">
        <f t="shared" si="144"/>
        <v>20:49</v>
      </c>
      <c r="AG1126" t="str">
        <f t="shared" si="139"/>
        <v>16:55</v>
      </c>
      <c r="AH1126" s="5">
        <f t="shared" si="140"/>
        <v>0.16249999999999998</v>
      </c>
      <c r="AI1126" t="str">
        <f t="shared" si="145"/>
        <v>Afternoon</v>
      </c>
      <c r="AJ1126" t="str">
        <f t="shared" ref="AJ1126:AJ1189" si="146">IF(OR(M1126&lt;0,T1126&lt;0),"REMOVE","KEEP")</f>
        <v>REMOVE</v>
      </c>
      <c r="AK1126" t="str">
        <f t="shared" si="141"/>
        <v>Sunday</v>
      </c>
      <c r="AL1126" t="str">
        <f t="shared" si="142"/>
        <v>Delayed</v>
      </c>
      <c r="AM1126" t="str">
        <f t="shared" si="143"/>
        <v>May</v>
      </c>
    </row>
    <row r="1127" spans="1:39" x14ac:dyDescent="0.3">
      <c r="A1127" s="1">
        <v>44503</v>
      </c>
      <c r="B1127" t="s">
        <v>39</v>
      </c>
      <c r="C1127" t="s">
        <v>40</v>
      </c>
      <c r="D1127" t="s">
        <v>41</v>
      </c>
      <c r="E1127">
        <v>19805</v>
      </c>
      <c r="F1127">
        <v>361</v>
      </c>
      <c r="G1127" t="s">
        <v>80</v>
      </c>
      <c r="H1127" t="s">
        <v>67</v>
      </c>
      <c r="I1127" t="s">
        <v>150</v>
      </c>
      <c r="J1127" t="s">
        <v>85</v>
      </c>
      <c r="K1127">
        <v>830</v>
      </c>
      <c r="L1127">
        <v>828</v>
      </c>
      <c r="M1127">
        <v>-2</v>
      </c>
      <c r="N1127">
        <v>15</v>
      </c>
      <c r="O1127">
        <v>843</v>
      </c>
      <c r="P1127">
        <v>1111</v>
      </c>
      <c r="Q1127">
        <v>5</v>
      </c>
      <c r="R1127">
        <v>1128</v>
      </c>
      <c r="S1127">
        <v>1116</v>
      </c>
      <c r="T1127">
        <v>-12</v>
      </c>
      <c r="U1127">
        <v>0</v>
      </c>
      <c r="V1127">
        <v>0</v>
      </c>
      <c r="W1127">
        <v>118</v>
      </c>
      <c r="X1127">
        <v>108</v>
      </c>
      <c r="Y1127">
        <v>88</v>
      </c>
      <c r="Z1127">
        <v>733</v>
      </c>
      <c r="AF1127" t="str">
        <f t="shared" si="144"/>
        <v>11:16</v>
      </c>
      <c r="AG1127" t="str">
        <f t="shared" si="139"/>
        <v>08:28</v>
      </c>
      <c r="AH1127" s="5">
        <f t="shared" si="140"/>
        <v>0.11666666666666664</v>
      </c>
      <c r="AI1127" t="str">
        <f t="shared" si="145"/>
        <v>Morning</v>
      </c>
      <c r="AJ1127" t="str">
        <f t="shared" si="146"/>
        <v>REMOVE</v>
      </c>
      <c r="AK1127" t="str">
        <f t="shared" si="141"/>
        <v>Wednesday</v>
      </c>
      <c r="AL1127" t="str">
        <f t="shared" si="142"/>
        <v>OnTime</v>
      </c>
      <c r="AM1127" t="str">
        <f t="shared" si="143"/>
        <v>November</v>
      </c>
    </row>
    <row r="1128" spans="1:39" x14ac:dyDescent="0.3">
      <c r="A1128" s="1">
        <v>43734</v>
      </c>
      <c r="B1128" t="s">
        <v>25</v>
      </c>
      <c r="C1128" t="s">
        <v>26</v>
      </c>
      <c r="D1128" t="s">
        <v>27</v>
      </c>
      <c r="E1128">
        <v>20416</v>
      </c>
      <c r="F1128">
        <v>315</v>
      </c>
      <c r="G1128" t="s">
        <v>133</v>
      </c>
      <c r="H1128" t="s">
        <v>134</v>
      </c>
      <c r="I1128" t="s">
        <v>51</v>
      </c>
      <c r="J1128" t="s">
        <v>52</v>
      </c>
      <c r="K1128">
        <v>1120</v>
      </c>
      <c r="L1128">
        <v>1115</v>
      </c>
      <c r="M1128">
        <v>-5</v>
      </c>
      <c r="N1128">
        <v>11</v>
      </c>
      <c r="O1128">
        <v>1126</v>
      </c>
      <c r="P1128">
        <v>1224</v>
      </c>
      <c r="Q1128">
        <v>7</v>
      </c>
      <c r="R1128">
        <v>1243</v>
      </c>
      <c r="S1128">
        <v>1231</v>
      </c>
      <c r="T1128">
        <v>-12</v>
      </c>
      <c r="U1128">
        <v>0</v>
      </c>
      <c r="V1128">
        <v>0</v>
      </c>
      <c r="W1128">
        <v>143</v>
      </c>
      <c r="X1128">
        <v>136</v>
      </c>
      <c r="Y1128">
        <v>118</v>
      </c>
      <c r="Z1128">
        <v>787</v>
      </c>
      <c r="AF1128" t="str">
        <f t="shared" si="144"/>
        <v>12:31</v>
      </c>
      <c r="AG1128" t="str">
        <f t="shared" si="139"/>
        <v>11:15</v>
      </c>
      <c r="AH1128" s="5">
        <f t="shared" si="140"/>
        <v>5.2777777777777812E-2</v>
      </c>
      <c r="AI1128" t="str">
        <f t="shared" si="145"/>
        <v>Morning</v>
      </c>
      <c r="AJ1128" t="str">
        <f t="shared" si="146"/>
        <v>REMOVE</v>
      </c>
      <c r="AK1128" t="str">
        <f t="shared" si="141"/>
        <v>Thursday</v>
      </c>
      <c r="AL1128" t="str">
        <f t="shared" si="142"/>
        <v>OnTime</v>
      </c>
      <c r="AM1128" t="str">
        <f t="shared" si="143"/>
        <v>September</v>
      </c>
    </row>
    <row r="1129" spans="1:39" x14ac:dyDescent="0.3">
      <c r="A1129" s="1">
        <v>44560</v>
      </c>
      <c r="B1129" t="s">
        <v>162</v>
      </c>
      <c r="C1129" t="s">
        <v>163</v>
      </c>
      <c r="D1129" t="s">
        <v>164</v>
      </c>
      <c r="E1129">
        <v>20436</v>
      </c>
      <c r="F1129">
        <v>738</v>
      </c>
      <c r="G1129" t="s">
        <v>21</v>
      </c>
      <c r="H1129" t="s">
        <v>22</v>
      </c>
      <c r="I1129" t="s">
        <v>133</v>
      </c>
      <c r="J1129" t="s">
        <v>134</v>
      </c>
      <c r="K1129">
        <v>52</v>
      </c>
      <c r="L1129">
        <v>49</v>
      </c>
      <c r="M1129">
        <v>-3</v>
      </c>
      <c r="N1129">
        <v>14</v>
      </c>
      <c r="O1129">
        <v>103</v>
      </c>
      <c r="P1129">
        <v>600</v>
      </c>
      <c r="Q1129">
        <v>14</v>
      </c>
      <c r="R1129">
        <v>619</v>
      </c>
      <c r="S1129">
        <v>614</v>
      </c>
      <c r="T1129">
        <v>-5</v>
      </c>
      <c r="U1129">
        <v>0</v>
      </c>
      <c r="V1129">
        <v>0</v>
      </c>
      <c r="W1129">
        <v>207</v>
      </c>
      <c r="X1129">
        <v>205</v>
      </c>
      <c r="Y1129">
        <v>177</v>
      </c>
      <c r="Z1129">
        <v>1506</v>
      </c>
      <c r="AF1129" t="str">
        <f t="shared" si="144"/>
        <v>06:14</v>
      </c>
      <c r="AG1129" t="str">
        <f t="shared" si="139"/>
        <v>00:49</v>
      </c>
      <c r="AH1129" s="5">
        <f t="shared" si="140"/>
        <v>0.22569444444444448</v>
      </c>
      <c r="AI1129" t="str">
        <f t="shared" si="145"/>
        <v>Night</v>
      </c>
      <c r="AJ1129" t="str">
        <f t="shared" si="146"/>
        <v>REMOVE</v>
      </c>
      <c r="AK1129" t="str">
        <f t="shared" si="141"/>
        <v>Thursday</v>
      </c>
      <c r="AL1129" t="str">
        <f t="shared" si="142"/>
        <v>OnTime</v>
      </c>
      <c r="AM1129" t="str">
        <f t="shared" si="143"/>
        <v>December</v>
      </c>
    </row>
    <row r="1130" spans="1:39" x14ac:dyDescent="0.3">
      <c r="A1130" s="1">
        <v>44469</v>
      </c>
      <c r="B1130" t="s">
        <v>14</v>
      </c>
      <c r="C1130" t="s">
        <v>15</v>
      </c>
      <c r="D1130" t="s">
        <v>16</v>
      </c>
      <c r="E1130">
        <v>19790</v>
      </c>
      <c r="F1130">
        <v>686</v>
      </c>
      <c r="G1130" t="s">
        <v>17</v>
      </c>
      <c r="H1130" t="s">
        <v>18</v>
      </c>
      <c r="I1130" t="s">
        <v>103</v>
      </c>
      <c r="J1130" t="s">
        <v>104</v>
      </c>
      <c r="K1130">
        <v>1935</v>
      </c>
      <c r="L1130">
        <v>1932</v>
      </c>
      <c r="M1130">
        <v>-3</v>
      </c>
      <c r="N1130">
        <v>13</v>
      </c>
      <c r="O1130">
        <v>1945</v>
      </c>
      <c r="P1130">
        <v>2031</v>
      </c>
      <c r="Q1130">
        <v>9</v>
      </c>
      <c r="R1130">
        <v>2058</v>
      </c>
      <c r="S1130">
        <v>2040</v>
      </c>
      <c r="T1130">
        <v>-18</v>
      </c>
      <c r="U1130">
        <v>0</v>
      </c>
      <c r="V1130">
        <v>0</v>
      </c>
      <c r="W1130">
        <v>203</v>
      </c>
      <c r="X1130">
        <v>188</v>
      </c>
      <c r="Y1130">
        <v>166</v>
      </c>
      <c r="Z1130">
        <v>1299</v>
      </c>
      <c r="AF1130" t="str">
        <f t="shared" si="144"/>
        <v>20:40</v>
      </c>
      <c r="AG1130" t="str">
        <f t="shared" si="139"/>
        <v>19:32</v>
      </c>
      <c r="AH1130" s="5">
        <f t="shared" si="140"/>
        <v>4.7222222222222276E-2</v>
      </c>
      <c r="AI1130" t="str">
        <f t="shared" si="145"/>
        <v>Evening</v>
      </c>
      <c r="AJ1130" t="str">
        <f t="shared" si="146"/>
        <v>REMOVE</v>
      </c>
      <c r="AK1130" t="str">
        <f t="shared" si="141"/>
        <v>Thursday</v>
      </c>
      <c r="AL1130" t="str">
        <f t="shared" si="142"/>
        <v>OnTime</v>
      </c>
      <c r="AM1130" t="str">
        <f t="shared" si="143"/>
        <v>September</v>
      </c>
    </row>
    <row r="1131" spans="1:39" x14ac:dyDescent="0.3">
      <c r="A1131" s="1">
        <v>43995</v>
      </c>
      <c r="B1131" t="s">
        <v>81</v>
      </c>
      <c r="C1131" t="s">
        <v>82</v>
      </c>
      <c r="D1131" t="s">
        <v>83</v>
      </c>
      <c r="E1131">
        <v>20409</v>
      </c>
      <c r="F1131">
        <v>466</v>
      </c>
      <c r="G1131" t="s">
        <v>169</v>
      </c>
      <c r="H1131" t="s">
        <v>170</v>
      </c>
      <c r="I1131" t="s">
        <v>44</v>
      </c>
      <c r="J1131" t="s">
        <v>45</v>
      </c>
      <c r="K1131">
        <v>1220</v>
      </c>
      <c r="L1131">
        <v>1230</v>
      </c>
      <c r="M1131">
        <v>10</v>
      </c>
      <c r="N1131">
        <v>9</v>
      </c>
      <c r="O1131">
        <v>1239</v>
      </c>
      <c r="P1131">
        <v>1507</v>
      </c>
      <c r="Q1131">
        <v>5</v>
      </c>
      <c r="R1131">
        <v>1523</v>
      </c>
      <c r="S1131">
        <v>1512</v>
      </c>
      <c r="T1131">
        <v>-11</v>
      </c>
      <c r="U1131">
        <v>0</v>
      </c>
      <c r="V1131">
        <v>0</v>
      </c>
      <c r="W1131">
        <v>183</v>
      </c>
      <c r="X1131">
        <v>162</v>
      </c>
      <c r="Y1131">
        <v>148</v>
      </c>
      <c r="Z1131">
        <v>1249</v>
      </c>
      <c r="AF1131" t="str">
        <f t="shared" si="144"/>
        <v>15:12</v>
      </c>
      <c r="AG1131" t="str">
        <f t="shared" si="139"/>
        <v>12:30</v>
      </c>
      <c r="AH1131" s="5">
        <f t="shared" si="140"/>
        <v>0.11249999999999993</v>
      </c>
      <c r="AI1131" t="str">
        <f t="shared" si="145"/>
        <v>Afternoon</v>
      </c>
      <c r="AJ1131" t="str">
        <f t="shared" si="146"/>
        <v>REMOVE</v>
      </c>
      <c r="AK1131" t="str">
        <f t="shared" si="141"/>
        <v>Saturday</v>
      </c>
      <c r="AL1131" t="str">
        <f t="shared" si="142"/>
        <v>OnTime</v>
      </c>
      <c r="AM1131" t="str">
        <f t="shared" si="143"/>
        <v>June</v>
      </c>
    </row>
    <row r="1132" spans="1:39" x14ac:dyDescent="0.3">
      <c r="A1132" s="1">
        <v>43845</v>
      </c>
      <c r="B1132" t="s">
        <v>14</v>
      </c>
      <c r="C1132" t="s">
        <v>15</v>
      </c>
      <c r="D1132" t="s">
        <v>16</v>
      </c>
      <c r="E1132">
        <v>19790</v>
      </c>
      <c r="F1132">
        <v>517</v>
      </c>
      <c r="G1132" t="s">
        <v>60</v>
      </c>
      <c r="H1132" t="s">
        <v>61</v>
      </c>
      <c r="I1132" t="s">
        <v>208</v>
      </c>
      <c r="J1132" t="s">
        <v>209</v>
      </c>
      <c r="K1132">
        <v>1708</v>
      </c>
      <c r="L1132">
        <v>1703</v>
      </c>
      <c r="M1132">
        <v>-5</v>
      </c>
      <c r="N1132">
        <v>13</v>
      </c>
      <c r="O1132">
        <v>1716</v>
      </c>
      <c r="P1132">
        <v>1806</v>
      </c>
      <c r="Q1132">
        <v>5</v>
      </c>
      <c r="R1132">
        <v>1819</v>
      </c>
      <c r="S1132">
        <v>1811</v>
      </c>
      <c r="T1132">
        <v>-8</v>
      </c>
      <c r="U1132">
        <v>0</v>
      </c>
      <c r="V1132">
        <v>0</v>
      </c>
      <c r="W1132">
        <v>71</v>
      </c>
      <c r="X1132">
        <v>68</v>
      </c>
      <c r="Y1132">
        <v>50</v>
      </c>
      <c r="Z1132">
        <v>306</v>
      </c>
      <c r="AF1132" t="str">
        <f t="shared" si="144"/>
        <v>18:11</v>
      </c>
      <c r="AG1132" t="str">
        <f t="shared" si="139"/>
        <v>17:03</v>
      </c>
      <c r="AH1132" s="5">
        <f t="shared" si="140"/>
        <v>4.7222222222222165E-2</v>
      </c>
      <c r="AI1132" t="str">
        <f t="shared" si="145"/>
        <v>Afternoon</v>
      </c>
      <c r="AJ1132" t="str">
        <f t="shared" si="146"/>
        <v>REMOVE</v>
      </c>
      <c r="AK1132" t="str">
        <f t="shared" si="141"/>
        <v>Wednesday</v>
      </c>
      <c r="AL1132" t="str">
        <f t="shared" si="142"/>
        <v>OnTime</v>
      </c>
      <c r="AM1132" t="str">
        <f t="shared" si="143"/>
        <v>January</v>
      </c>
    </row>
    <row r="1133" spans="1:39" x14ac:dyDescent="0.3">
      <c r="A1133" s="1">
        <v>44567</v>
      </c>
      <c r="B1133" t="s">
        <v>7</v>
      </c>
      <c r="C1133" t="s">
        <v>8</v>
      </c>
      <c r="D1133" t="s">
        <v>9</v>
      </c>
      <c r="E1133">
        <v>19977</v>
      </c>
      <c r="F1133">
        <v>672</v>
      </c>
      <c r="G1133" t="s">
        <v>21</v>
      </c>
      <c r="H1133" t="s">
        <v>22</v>
      </c>
      <c r="I1133" t="s">
        <v>99</v>
      </c>
      <c r="J1133" t="s">
        <v>43</v>
      </c>
      <c r="K1133">
        <v>1540</v>
      </c>
      <c r="L1133">
        <v>1605</v>
      </c>
      <c r="M1133">
        <v>25</v>
      </c>
      <c r="N1133">
        <v>13</v>
      </c>
      <c r="O1133">
        <v>1618</v>
      </c>
      <c r="P1133">
        <v>2102</v>
      </c>
      <c r="Q1133">
        <v>6</v>
      </c>
      <c r="R1133">
        <v>2054</v>
      </c>
      <c r="S1133">
        <v>2108</v>
      </c>
      <c r="T1133">
        <v>14</v>
      </c>
      <c r="U1133">
        <v>0</v>
      </c>
      <c r="V1133">
        <v>0</v>
      </c>
      <c r="W1133">
        <v>194</v>
      </c>
      <c r="X1133">
        <v>183</v>
      </c>
      <c r="Y1133">
        <v>164</v>
      </c>
      <c r="Z1133">
        <v>1452</v>
      </c>
      <c r="AF1133" t="str">
        <f t="shared" si="144"/>
        <v>21:08</v>
      </c>
      <c r="AG1133" t="str">
        <f t="shared" si="139"/>
        <v>16:05</v>
      </c>
      <c r="AH1133" s="5">
        <f t="shared" si="140"/>
        <v>0.2104166666666667</v>
      </c>
      <c r="AI1133" t="str">
        <f t="shared" si="145"/>
        <v>Afternoon</v>
      </c>
      <c r="AJ1133" t="str">
        <f t="shared" si="146"/>
        <v>KEEP</v>
      </c>
      <c r="AK1133" t="str">
        <f t="shared" si="141"/>
        <v>Thursday</v>
      </c>
      <c r="AL1133" t="str">
        <f t="shared" si="142"/>
        <v>OnTime</v>
      </c>
      <c r="AM1133" t="str">
        <f t="shared" si="143"/>
        <v>January</v>
      </c>
    </row>
    <row r="1134" spans="1:39" x14ac:dyDescent="0.3">
      <c r="A1134" s="1">
        <v>45051</v>
      </c>
      <c r="B1134" t="s">
        <v>32</v>
      </c>
      <c r="C1134" t="s">
        <v>33</v>
      </c>
      <c r="D1134" t="s">
        <v>34</v>
      </c>
      <c r="E1134">
        <v>19393</v>
      </c>
      <c r="F1134">
        <v>168</v>
      </c>
      <c r="G1134" t="s">
        <v>60</v>
      </c>
      <c r="H1134" t="s">
        <v>61</v>
      </c>
      <c r="I1134" t="s">
        <v>35</v>
      </c>
      <c r="J1134" t="s">
        <v>36</v>
      </c>
      <c r="K1134">
        <v>2125</v>
      </c>
      <c r="L1134">
        <v>2119</v>
      </c>
      <c r="M1134">
        <v>-6</v>
      </c>
      <c r="N1134">
        <v>14</v>
      </c>
      <c r="O1134">
        <v>2133</v>
      </c>
      <c r="P1134">
        <v>2218</v>
      </c>
      <c r="Q1134">
        <v>6</v>
      </c>
      <c r="R1134">
        <v>2245</v>
      </c>
      <c r="S1134">
        <v>2224</v>
      </c>
      <c r="T1134">
        <v>-21</v>
      </c>
      <c r="U1134">
        <v>0</v>
      </c>
      <c r="V1134">
        <v>0</v>
      </c>
      <c r="W1134">
        <v>140</v>
      </c>
      <c r="X1134">
        <v>125</v>
      </c>
      <c r="Y1134">
        <v>105</v>
      </c>
      <c r="Z1134">
        <v>721</v>
      </c>
      <c r="AF1134" t="str">
        <f t="shared" si="144"/>
        <v>22:24</v>
      </c>
      <c r="AG1134" t="str">
        <f t="shared" si="139"/>
        <v>21:19</v>
      </c>
      <c r="AH1134" s="5">
        <f t="shared" si="140"/>
        <v>4.5138888888888951E-2</v>
      </c>
      <c r="AI1134" t="str">
        <f t="shared" si="145"/>
        <v>Evening</v>
      </c>
      <c r="AJ1134" t="str">
        <f t="shared" si="146"/>
        <v>REMOVE</v>
      </c>
      <c r="AK1134" t="str">
        <f t="shared" si="141"/>
        <v>Friday</v>
      </c>
      <c r="AL1134" t="str">
        <f t="shared" si="142"/>
        <v>OnTime</v>
      </c>
      <c r="AM1134" t="str">
        <f t="shared" si="143"/>
        <v>May</v>
      </c>
    </row>
    <row r="1135" spans="1:39" x14ac:dyDescent="0.3">
      <c r="A1135" s="1">
        <v>43586</v>
      </c>
      <c r="B1135" t="s">
        <v>39</v>
      </c>
      <c r="C1135" t="s">
        <v>40</v>
      </c>
      <c r="D1135" t="s">
        <v>41</v>
      </c>
      <c r="E1135">
        <v>19805</v>
      </c>
      <c r="F1135">
        <v>692</v>
      </c>
      <c r="G1135" t="s">
        <v>174</v>
      </c>
      <c r="H1135" t="s">
        <v>175</v>
      </c>
      <c r="I1135" t="s">
        <v>231</v>
      </c>
      <c r="J1135" t="s">
        <v>232</v>
      </c>
      <c r="K1135">
        <v>1135</v>
      </c>
      <c r="L1135">
        <v>1133</v>
      </c>
      <c r="M1135">
        <v>-2</v>
      </c>
      <c r="N1135">
        <v>13</v>
      </c>
      <c r="O1135">
        <v>1146</v>
      </c>
      <c r="P1135">
        <v>1515</v>
      </c>
      <c r="Q1135">
        <v>6</v>
      </c>
      <c r="R1135">
        <v>1528</v>
      </c>
      <c r="S1135">
        <v>1521</v>
      </c>
      <c r="T1135">
        <v>-7</v>
      </c>
      <c r="U1135">
        <v>0</v>
      </c>
      <c r="V1135">
        <v>0</v>
      </c>
      <c r="W1135">
        <v>413</v>
      </c>
      <c r="X1135">
        <v>408</v>
      </c>
      <c r="Y1135">
        <v>389</v>
      </c>
      <c r="Z1135">
        <v>2917</v>
      </c>
      <c r="AF1135" t="str">
        <f t="shared" si="144"/>
        <v>15:21</v>
      </c>
      <c r="AG1135" t="str">
        <f t="shared" si="139"/>
        <v>11:33</v>
      </c>
      <c r="AH1135" s="5">
        <f t="shared" si="140"/>
        <v>0.15833333333333327</v>
      </c>
      <c r="AI1135" t="str">
        <f t="shared" si="145"/>
        <v>Morning</v>
      </c>
      <c r="AJ1135" t="str">
        <f t="shared" si="146"/>
        <v>REMOVE</v>
      </c>
      <c r="AK1135" t="str">
        <f t="shared" si="141"/>
        <v>Wednesday</v>
      </c>
      <c r="AL1135" t="str">
        <f t="shared" si="142"/>
        <v>OnTime</v>
      </c>
      <c r="AM1135" t="str">
        <f t="shared" si="143"/>
        <v>May</v>
      </c>
    </row>
    <row r="1136" spans="1:39" x14ac:dyDescent="0.3">
      <c r="A1136" s="1">
        <v>44784</v>
      </c>
      <c r="B1136" t="s">
        <v>94</v>
      </c>
      <c r="C1136" t="s">
        <v>95</v>
      </c>
      <c r="D1136" t="s">
        <v>96</v>
      </c>
      <c r="E1136">
        <v>20397</v>
      </c>
      <c r="F1136">
        <v>5538</v>
      </c>
      <c r="G1136" t="s">
        <v>460</v>
      </c>
      <c r="H1136" t="s">
        <v>461</v>
      </c>
      <c r="I1136" t="s">
        <v>97</v>
      </c>
      <c r="J1136" t="s">
        <v>98</v>
      </c>
      <c r="K1136">
        <v>700</v>
      </c>
      <c r="L1136">
        <v>758</v>
      </c>
      <c r="M1136">
        <v>58</v>
      </c>
      <c r="N1136">
        <v>9</v>
      </c>
      <c r="O1136">
        <v>807</v>
      </c>
      <c r="P1136">
        <v>1029</v>
      </c>
      <c r="Q1136">
        <v>9</v>
      </c>
      <c r="R1136">
        <v>955</v>
      </c>
      <c r="S1136">
        <v>1038</v>
      </c>
      <c r="T1136">
        <v>43</v>
      </c>
      <c r="U1136">
        <v>0</v>
      </c>
      <c r="V1136">
        <v>0</v>
      </c>
      <c r="W1136">
        <v>115</v>
      </c>
      <c r="X1136">
        <v>100</v>
      </c>
      <c r="Y1136">
        <v>82</v>
      </c>
      <c r="Z1136">
        <v>577</v>
      </c>
      <c r="AA1136">
        <v>43</v>
      </c>
      <c r="AB1136">
        <v>0</v>
      </c>
      <c r="AC1136">
        <v>0</v>
      </c>
      <c r="AD1136">
        <v>0</v>
      </c>
      <c r="AE1136">
        <v>0</v>
      </c>
      <c r="AF1136" t="str">
        <f t="shared" si="144"/>
        <v>10:38</v>
      </c>
      <c r="AG1136" t="str">
        <f t="shared" si="139"/>
        <v>07:58</v>
      </c>
      <c r="AH1136" s="5">
        <f t="shared" si="140"/>
        <v>0.1111111111111111</v>
      </c>
      <c r="AI1136" t="str">
        <f t="shared" si="145"/>
        <v>Morning</v>
      </c>
      <c r="AJ1136" t="str">
        <f t="shared" si="146"/>
        <v>KEEP</v>
      </c>
      <c r="AK1136" t="str">
        <f t="shared" si="141"/>
        <v>Thursday</v>
      </c>
      <c r="AL1136" t="str">
        <f t="shared" si="142"/>
        <v>Delayed</v>
      </c>
      <c r="AM1136" t="str">
        <f t="shared" si="143"/>
        <v>August</v>
      </c>
    </row>
    <row r="1137" spans="1:39" x14ac:dyDescent="0.3">
      <c r="A1137" s="1">
        <v>44334</v>
      </c>
      <c r="B1137" t="s">
        <v>39</v>
      </c>
      <c r="C1137" t="s">
        <v>40</v>
      </c>
      <c r="D1137" t="s">
        <v>41</v>
      </c>
      <c r="E1137">
        <v>19805</v>
      </c>
      <c r="F1137">
        <v>1563</v>
      </c>
      <c r="G1137" t="s">
        <v>30</v>
      </c>
      <c r="H1137" t="s">
        <v>31</v>
      </c>
      <c r="I1137" t="s">
        <v>382</v>
      </c>
      <c r="J1137" t="s">
        <v>383</v>
      </c>
      <c r="K1137">
        <v>1935</v>
      </c>
      <c r="L1137">
        <v>1928</v>
      </c>
      <c r="M1137">
        <v>-7</v>
      </c>
      <c r="N1137">
        <v>13</v>
      </c>
      <c r="O1137">
        <v>1941</v>
      </c>
      <c r="P1137">
        <v>2010</v>
      </c>
      <c r="Q1137">
        <v>7</v>
      </c>
      <c r="R1137">
        <v>2032</v>
      </c>
      <c r="S1137">
        <v>2017</v>
      </c>
      <c r="T1137">
        <v>-15</v>
      </c>
      <c r="U1137">
        <v>0</v>
      </c>
      <c r="V1137">
        <v>0</v>
      </c>
      <c r="W1137">
        <v>117</v>
      </c>
      <c r="X1137">
        <v>109</v>
      </c>
      <c r="Y1137">
        <v>89</v>
      </c>
      <c r="Z1137">
        <v>592</v>
      </c>
      <c r="AF1137" t="str">
        <f t="shared" si="144"/>
        <v>20:17</v>
      </c>
      <c r="AG1137" t="str">
        <f t="shared" si="139"/>
        <v>19:28</v>
      </c>
      <c r="AH1137" s="5">
        <f t="shared" si="140"/>
        <v>3.4027777777777768E-2</v>
      </c>
      <c r="AI1137" t="str">
        <f t="shared" si="145"/>
        <v>Evening</v>
      </c>
      <c r="AJ1137" t="str">
        <f t="shared" si="146"/>
        <v>REMOVE</v>
      </c>
      <c r="AK1137" t="str">
        <f t="shared" si="141"/>
        <v>Tuesday</v>
      </c>
      <c r="AL1137" t="str">
        <f t="shared" si="142"/>
        <v>OnTime</v>
      </c>
      <c r="AM1137" t="str">
        <f t="shared" si="143"/>
        <v>May</v>
      </c>
    </row>
    <row r="1138" spans="1:39" x14ac:dyDescent="0.3">
      <c r="A1138" s="1">
        <v>45040</v>
      </c>
      <c r="B1138" t="s">
        <v>25</v>
      </c>
      <c r="C1138" t="s">
        <v>26</v>
      </c>
      <c r="D1138" t="s">
        <v>27</v>
      </c>
      <c r="E1138">
        <v>20416</v>
      </c>
      <c r="F1138">
        <v>1005</v>
      </c>
      <c r="G1138" t="s">
        <v>178</v>
      </c>
      <c r="H1138" t="s">
        <v>179</v>
      </c>
      <c r="I1138" t="s">
        <v>10</v>
      </c>
      <c r="J1138" t="s">
        <v>11</v>
      </c>
      <c r="K1138">
        <v>545</v>
      </c>
      <c r="L1138">
        <v>539</v>
      </c>
      <c r="M1138">
        <v>-6</v>
      </c>
      <c r="N1138">
        <v>10</v>
      </c>
      <c r="O1138">
        <v>549</v>
      </c>
      <c r="P1138">
        <v>812</v>
      </c>
      <c r="Q1138">
        <v>7</v>
      </c>
      <c r="R1138">
        <v>836</v>
      </c>
      <c r="S1138">
        <v>819</v>
      </c>
      <c r="T1138">
        <v>-17</v>
      </c>
      <c r="U1138">
        <v>0</v>
      </c>
      <c r="V1138">
        <v>0</v>
      </c>
      <c r="W1138">
        <v>171</v>
      </c>
      <c r="X1138">
        <v>160</v>
      </c>
      <c r="Y1138">
        <v>143</v>
      </c>
      <c r="Z1138">
        <v>992</v>
      </c>
      <c r="AF1138" t="str">
        <f t="shared" si="144"/>
        <v>08:19</v>
      </c>
      <c r="AG1138" t="str">
        <f t="shared" si="139"/>
        <v>05:39</v>
      </c>
      <c r="AH1138" s="5">
        <f t="shared" si="140"/>
        <v>0.1111111111111111</v>
      </c>
      <c r="AI1138" t="str">
        <f t="shared" si="145"/>
        <v>Night</v>
      </c>
      <c r="AJ1138" t="str">
        <f t="shared" si="146"/>
        <v>REMOVE</v>
      </c>
      <c r="AK1138" t="str">
        <f t="shared" si="141"/>
        <v>Monday</v>
      </c>
      <c r="AL1138" t="str">
        <f t="shared" si="142"/>
        <v>OnTime</v>
      </c>
      <c r="AM1138" t="str">
        <f t="shared" si="143"/>
        <v>April</v>
      </c>
    </row>
    <row r="1139" spans="1:39" x14ac:dyDescent="0.3">
      <c r="A1139" s="1">
        <v>45168</v>
      </c>
      <c r="B1139" t="s">
        <v>94</v>
      </c>
      <c r="C1139" t="s">
        <v>95</v>
      </c>
      <c r="D1139" t="s">
        <v>96</v>
      </c>
      <c r="E1139">
        <v>20397</v>
      </c>
      <c r="F1139">
        <v>5050</v>
      </c>
      <c r="G1139" t="s">
        <v>42</v>
      </c>
      <c r="H1139" t="s">
        <v>43</v>
      </c>
      <c r="I1139" t="s">
        <v>458</v>
      </c>
      <c r="J1139" t="s">
        <v>459</v>
      </c>
      <c r="K1139">
        <v>1150</v>
      </c>
      <c r="L1139">
        <v>1145</v>
      </c>
      <c r="M1139">
        <v>-5</v>
      </c>
      <c r="N1139">
        <v>15</v>
      </c>
      <c r="O1139">
        <v>1200</v>
      </c>
      <c r="P1139">
        <v>1302</v>
      </c>
      <c r="Q1139">
        <v>5</v>
      </c>
      <c r="R1139">
        <v>1326</v>
      </c>
      <c r="S1139">
        <v>1307</v>
      </c>
      <c r="T1139">
        <v>-19</v>
      </c>
      <c r="U1139">
        <v>0</v>
      </c>
      <c r="V1139">
        <v>0</v>
      </c>
      <c r="W1139">
        <v>96</v>
      </c>
      <c r="X1139">
        <v>82</v>
      </c>
      <c r="Y1139">
        <v>62</v>
      </c>
      <c r="Z1139">
        <v>391</v>
      </c>
      <c r="AF1139" t="str">
        <f t="shared" si="144"/>
        <v>13:07</v>
      </c>
      <c r="AG1139" t="str">
        <f t="shared" si="139"/>
        <v>11:45</v>
      </c>
      <c r="AH1139" s="5">
        <f t="shared" si="140"/>
        <v>5.6944444444444409E-2</v>
      </c>
      <c r="AI1139" t="str">
        <f t="shared" si="145"/>
        <v>Morning</v>
      </c>
      <c r="AJ1139" t="str">
        <f t="shared" si="146"/>
        <v>REMOVE</v>
      </c>
      <c r="AK1139" t="str">
        <f t="shared" si="141"/>
        <v>Wednesday</v>
      </c>
      <c r="AL1139" t="str">
        <f t="shared" si="142"/>
        <v>OnTime</v>
      </c>
      <c r="AM1139" t="str">
        <f t="shared" si="143"/>
        <v>August</v>
      </c>
    </row>
    <row r="1140" spans="1:39" x14ac:dyDescent="0.3">
      <c r="A1140" s="1">
        <v>44798</v>
      </c>
      <c r="B1140" t="s">
        <v>81</v>
      </c>
      <c r="C1140" t="s">
        <v>82</v>
      </c>
      <c r="D1140" t="s">
        <v>83</v>
      </c>
      <c r="E1140">
        <v>20409</v>
      </c>
      <c r="F1140">
        <v>1447</v>
      </c>
      <c r="G1140" t="s">
        <v>222</v>
      </c>
      <c r="H1140" t="s">
        <v>223</v>
      </c>
      <c r="I1140" t="s">
        <v>133</v>
      </c>
      <c r="J1140" t="s">
        <v>134</v>
      </c>
      <c r="K1140">
        <v>1730</v>
      </c>
      <c r="L1140">
        <v>2028</v>
      </c>
      <c r="M1140">
        <v>178</v>
      </c>
      <c r="N1140">
        <v>13</v>
      </c>
      <c r="O1140">
        <v>2041</v>
      </c>
      <c r="P1140">
        <v>2313</v>
      </c>
      <c r="Q1140">
        <v>7</v>
      </c>
      <c r="R1140">
        <v>2031</v>
      </c>
      <c r="S1140">
        <v>2320</v>
      </c>
      <c r="T1140">
        <v>169</v>
      </c>
      <c r="U1140">
        <v>0</v>
      </c>
      <c r="V1140">
        <v>0</v>
      </c>
      <c r="W1140">
        <v>181</v>
      </c>
      <c r="X1140">
        <v>172</v>
      </c>
      <c r="Y1140">
        <v>152</v>
      </c>
      <c r="Z1140">
        <v>1032</v>
      </c>
      <c r="AA1140">
        <v>13</v>
      </c>
      <c r="AB1140">
        <v>0</v>
      </c>
      <c r="AC1140">
        <v>0</v>
      </c>
      <c r="AD1140">
        <v>0</v>
      </c>
      <c r="AE1140">
        <v>156</v>
      </c>
      <c r="AF1140" t="str">
        <f t="shared" si="144"/>
        <v>23:20</v>
      </c>
      <c r="AG1140" t="str">
        <f t="shared" si="139"/>
        <v>20:28</v>
      </c>
      <c r="AH1140" s="5">
        <f t="shared" si="140"/>
        <v>0.11944444444444446</v>
      </c>
      <c r="AI1140" t="str">
        <f t="shared" si="145"/>
        <v>Evening</v>
      </c>
      <c r="AJ1140" t="str">
        <f t="shared" si="146"/>
        <v>KEEP</v>
      </c>
      <c r="AK1140" t="str">
        <f t="shared" si="141"/>
        <v>Thursday</v>
      </c>
      <c r="AL1140" t="str">
        <f t="shared" si="142"/>
        <v>Delayed</v>
      </c>
      <c r="AM1140" t="str">
        <f t="shared" si="143"/>
        <v>August</v>
      </c>
    </row>
    <row r="1141" spans="1:39" x14ac:dyDescent="0.3">
      <c r="A1141" s="1">
        <v>44697</v>
      </c>
      <c r="B1141" t="s">
        <v>39</v>
      </c>
      <c r="C1141" t="s">
        <v>40</v>
      </c>
      <c r="D1141" t="s">
        <v>41</v>
      </c>
      <c r="E1141">
        <v>19805</v>
      </c>
      <c r="F1141">
        <v>1236</v>
      </c>
      <c r="G1141" t="s">
        <v>165</v>
      </c>
      <c r="H1141" t="s">
        <v>166</v>
      </c>
      <c r="I1141" t="s">
        <v>194</v>
      </c>
      <c r="J1141" t="s">
        <v>195</v>
      </c>
      <c r="K1141">
        <v>500</v>
      </c>
      <c r="L1141">
        <v>453</v>
      </c>
      <c r="M1141">
        <v>-7</v>
      </c>
      <c r="N1141">
        <v>14</v>
      </c>
      <c r="O1141">
        <v>507</v>
      </c>
      <c r="P1141">
        <v>726</v>
      </c>
      <c r="Q1141">
        <v>8</v>
      </c>
      <c r="R1141">
        <v>749</v>
      </c>
      <c r="S1141">
        <v>734</v>
      </c>
      <c r="T1141">
        <v>-15</v>
      </c>
      <c r="U1141">
        <v>0</v>
      </c>
      <c r="V1141">
        <v>0</v>
      </c>
      <c r="W1141">
        <v>169</v>
      </c>
      <c r="X1141">
        <v>161</v>
      </c>
      <c r="Y1141">
        <v>139</v>
      </c>
      <c r="Z1141">
        <v>1045</v>
      </c>
      <c r="AF1141" t="str">
        <f t="shared" si="144"/>
        <v>07:34</v>
      </c>
      <c r="AG1141" t="str">
        <f t="shared" si="139"/>
        <v>04:53</v>
      </c>
      <c r="AH1141" s="5">
        <f t="shared" si="140"/>
        <v>0.11180555555555555</v>
      </c>
      <c r="AI1141" t="str">
        <f t="shared" si="145"/>
        <v>Night</v>
      </c>
      <c r="AJ1141" t="str">
        <f t="shared" si="146"/>
        <v>REMOVE</v>
      </c>
      <c r="AK1141" t="str">
        <f t="shared" si="141"/>
        <v>Monday</v>
      </c>
      <c r="AL1141" t="str">
        <f t="shared" si="142"/>
        <v>OnTime</v>
      </c>
      <c r="AM1141" t="str">
        <f t="shared" si="143"/>
        <v>May</v>
      </c>
    </row>
    <row r="1142" spans="1:39" x14ac:dyDescent="0.3">
      <c r="A1142" s="1">
        <v>44099</v>
      </c>
      <c r="B1142" t="s">
        <v>100</v>
      </c>
      <c r="C1142" t="s">
        <v>101</v>
      </c>
      <c r="D1142" t="s">
        <v>102</v>
      </c>
      <c r="E1142">
        <v>20368</v>
      </c>
      <c r="F1142">
        <v>574</v>
      </c>
      <c r="G1142" t="s">
        <v>357</v>
      </c>
      <c r="H1142" t="s">
        <v>175</v>
      </c>
      <c r="I1142" t="s">
        <v>518</v>
      </c>
      <c r="J1142" t="s">
        <v>519</v>
      </c>
      <c r="K1142">
        <v>640</v>
      </c>
      <c r="L1142">
        <v>632</v>
      </c>
      <c r="M1142">
        <v>-8</v>
      </c>
      <c r="N1142">
        <v>8</v>
      </c>
      <c r="O1142">
        <v>640</v>
      </c>
      <c r="P1142">
        <v>1126</v>
      </c>
      <c r="Q1142">
        <v>5</v>
      </c>
      <c r="R1142">
        <v>1146</v>
      </c>
      <c r="S1142">
        <v>1131</v>
      </c>
      <c r="T1142">
        <v>-15</v>
      </c>
      <c r="U1142">
        <v>0</v>
      </c>
      <c r="V1142">
        <v>0</v>
      </c>
      <c r="W1142">
        <v>186</v>
      </c>
      <c r="X1142">
        <v>179</v>
      </c>
      <c r="Y1142">
        <v>166</v>
      </c>
      <c r="Z1142">
        <v>1373</v>
      </c>
      <c r="AF1142" t="str">
        <f t="shared" si="144"/>
        <v>11:31</v>
      </c>
      <c r="AG1142" t="str">
        <f t="shared" si="139"/>
        <v>06:32</v>
      </c>
      <c r="AH1142" s="5">
        <f t="shared" si="140"/>
        <v>0.20763888888888893</v>
      </c>
      <c r="AI1142" t="str">
        <f t="shared" si="145"/>
        <v>Morning</v>
      </c>
      <c r="AJ1142" t="str">
        <f t="shared" si="146"/>
        <v>REMOVE</v>
      </c>
      <c r="AK1142" t="str">
        <f t="shared" si="141"/>
        <v>Friday</v>
      </c>
      <c r="AL1142" t="str">
        <f t="shared" si="142"/>
        <v>OnTime</v>
      </c>
      <c r="AM1142" t="str">
        <f t="shared" si="143"/>
        <v>September</v>
      </c>
    </row>
    <row r="1143" spans="1:39" x14ac:dyDescent="0.3">
      <c r="A1143" s="1">
        <v>44805</v>
      </c>
      <c r="B1143" t="s">
        <v>122</v>
      </c>
      <c r="C1143" t="s">
        <v>123</v>
      </c>
      <c r="D1143" t="s">
        <v>124</v>
      </c>
      <c r="E1143">
        <v>20304</v>
      </c>
      <c r="F1143">
        <v>5508</v>
      </c>
      <c r="G1143" t="s">
        <v>110</v>
      </c>
      <c r="H1143" t="s">
        <v>111</v>
      </c>
      <c r="I1143" t="s">
        <v>80</v>
      </c>
      <c r="J1143" t="s">
        <v>67</v>
      </c>
      <c r="K1143">
        <v>737</v>
      </c>
      <c r="L1143">
        <v>730</v>
      </c>
      <c r="M1143">
        <v>-7</v>
      </c>
      <c r="N1143">
        <v>17</v>
      </c>
      <c r="O1143">
        <v>747</v>
      </c>
      <c r="P1143">
        <v>918</v>
      </c>
      <c r="Q1143">
        <v>12</v>
      </c>
      <c r="R1143">
        <v>945</v>
      </c>
      <c r="S1143">
        <v>930</v>
      </c>
      <c r="T1143">
        <v>-15</v>
      </c>
      <c r="U1143">
        <v>0</v>
      </c>
      <c r="V1143">
        <v>0</v>
      </c>
      <c r="W1143">
        <v>128</v>
      </c>
      <c r="X1143">
        <v>120</v>
      </c>
      <c r="Y1143">
        <v>91</v>
      </c>
      <c r="Z1143">
        <v>585</v>
      </c>
      <c r="AF1143" t="str">
        <f t="shared" si="144"/>
        <v>09:30</v>
      </c>
      <c r="AG1143" t="str">
        <f t="shared" si="139"/>
        <v>07:30</v>
      </c>
      <c r="AH1143" s="5">
        <f t="shared" si="140"/>
        <v>8.3333333333333315E-2</v>
      </c>
      <c r="AI1143" t="str">
        <f t="shared" si="145"/>
        <v>Morning</v>
      </c>
      <c r="AJ1143" t="str">
        <f t="shared" si="146"/>
        <v>REMOVE</v>
      </c>
      <c r="AK1143" t="str">
        <f t="shared" si="141"/>
        <v>Thursday</v>
      </c>
      <c r="AL1143" t="str">
        <f t="shared" si="142"/>
        <v>OnTime</v>
      </c>
      <c r="AM1143" t="str">
        <f t="shared" si="143"/>
        <v>September</v>
      </c>
    </row>
    <row r="1144" spans="1:39" x14ac:dyDescent="0.3">
      <c r="A1144" s="1">
        <v>44603</v>
      </c>
      <c r="B1144" t="s">
        <v>32</v>
      </c>
      <c r="C1144" t="s">
        <v>33</v>
      </c>
      <c r="D1144" t="s">
        <v>34</v>
      </c>
      <c r="E1144">
        <v>19393</v>
      </c>
      <c r="F1144">
        <v>1426</v>
      </c>
      <c r="G1144" t="s">
        <v>72</v>
      </c>
      <c r="H1144" t="s">
        <v>73</v>
      </c>
      <c r="I1144" t="s">
        <v>165</v>
      </c>
      <c r="J1144" t="s">
        <v>166</v>
      </c>
      <c r="K1144">
        <v>1725</v>
      </c>
      <c r="L1144">
        <v>1911</v>
      </c>
      <c r="M1144">
        <v>106</v>
      </c>
      <c r="N1144">
        <v>12</v>
      </c>
      <c r="O1144">
        <v>1923</v>
      </c>
      <c r="P1144">
        <v>5</v>
      </c>
      <c r="Q1144">
        <v>3</v>
      </c>
      <c r="R1144">
        <v>2225</v>
      </c>
      <c r="S1144">
        <v>8</v>
      </c>
      <c r="T1144">
        <v>103</v>
      </c>
      <c r="U1144">
        <v>0</v>
      </c>
      <c r="V1144">
        <v>0</v>
      </c>
      <c r="W1144">
        <v>240</v>
      </c>
      <c r="X1144">
        <v>237</v>
      </c>
      <c r="Y1144">
        <v>222</v>
      </c>
      <c r="Z1144">
        <v>1565</v>
      </c>
      <c r="AA1144">
        <v>6</v>
      </c>
      <c r="AB1144">
        <v>0</v>
      </c>
      <c r="AC1144">
        <v>0</v>
      </c>
      <c r="AD1144">
        <v>0</v>
      </c>
      <c r="AE1144">
        <v>97</v>
      </c>
      <c r="AF1144" t="str">
        <f t="shared" si="144"/>
        <v>00:08</v>
      </c>
      <c r="AG1144" t="str">
        <f t="shared" si="139"/>
        <v>19:11</v>
      </c>
      <c r="AH1144" s="5">
        <f t="shared" si="140"/>
        <v>-0.79375000000000007</v>
      </c>
      <c r="AI1144" t="str">
        <f t="shared" si="145"/>
        <v>Evening</v>
      </c>
      <c r="AJ1144" t="str">
        <f t="shared" si="146"/>
        <v>KEEP</v>
      </c>
      <c r="AK1144" t="str">
        <f t="shared" si="141"/>
        <v>Friday</v>
      </c>
      <c r="AL1144" t="str">
        <f t="shared" si="142"/>
        <v>Delayed</v>
      </c>
      <c r="AM1144" t="str">
        <f t="shared" si="143"/>
        <v>February</v>
      </c>
    </row>
    <row r="1145" spans="1:39" x14ac:dyDescent="0.3">
      <c r="A1145" s="1">
        <v>44737</v>
      </c>
      <c r="B1145" t="s">
        <v>14</v>
      </c>
      <c r="C1145" t="s">
        <v>15</v>
      </c>
      <c r="D1145" t="s">
        <v>16</v>
      </c>
      <c r="E1145">
        <v>19790</v>
      </c>
      <c r="F1145">
        <v>2503</v>
      </c>
      <c r="G1145" t="s">
        <v>60</v>
      </c>
      <c r="H1145" t="s">
        <v>61</v>
      </c>
      <c r="I1145" t="s">
        <v>402</v>
      </c>
      <c r="J1145" t="s">
        <v>403</v>
      </c>
      <c r="K1145">
        <v>1635</v>
      </c>
      <c r="L1145">
        <v>1633</v>
      </c>
      <c r="M1145">
        <v>-2</v>
      </c>
      <c r="N1145">
        <v>13</v>
      </c>
      <c r="O1145">
        <v>1646</v>
      </c>
      <c r="P1145">
        <v>1729</v>
      </c>
      <c r="Q1145">
        <v>9</v>
      </c>
      <c r="R1145">
        <v>1745</v>
      </c>
      <c r="S1145">
        <v>1738</v>
      </c>
      <c r="T1145">
        <v>-7</v>
      </c>
      <c r="U1145">
        <v>0</v>
      </c>
      <c r="V1145">
        <v>0</v>
      </c>
      <c r="W1145">
        <v>70</v>
      </c>
      <c r="X1145">
        <v>65</v>
      </c>
      <c r="Y1145">
        <v>43</v>
      </c>
      <c r="Z1145">
        <v>270</v>
      </c>
      <c r="AF1145" t="str">
        <f t="shared" si="144"/>
        <v>17:38</v>
      </c>
      <c r="AG1145" t="str">
        <f t="shared" si="139"/>
        <v>16:33</v>
      </c>
      <c r="AH1145" s="5">
        <f t="shared" si="140"/>
        <v>4.5138888888888951E-2</v>
      </c>
      <c r="AI1145" t="str">
        <f t="shared" si="145"/>
        <v>Afternoon</v>
      </c>
      <c r="AJ1145" t="str">
        <f t="shared" si="146"/>
        <v>REMOVE</v>
      </c>
      <c r="AK1145" t="str">
        <f t="shared" si="141"/>
        <v>Saturday</v>
      </c>
      <c r="AL1145" t="str">
        <f t="shared" si="142"/>
        <v>OnTime</v>
      </c>
      <c r="AM1145" t="str">
        <f t="shared" si="143"/>
        <v>June</v>
      </c>
    </row>
    <row r="1146" spans="1:39" x14ac:dyDescent="0.3">
      <c r="A1146" s="1">
        <v>43645</v>
      </c>
      <c r="B1146" t="s">
        <v>14</v>
      </c>
      <c r="C1146" t="s">
        <v>15</v>
      </c>
      <c r="D1146" t="s">
        <v>16</v>
      </c>
      <c r="E1146">
        <v>19790</v>
      </c>
      <c r="F1146">
        <v>1981</v>
      </c>
      <c r="G1146" t="s">
        <v>17</v>
      </c>
      <c r="H1146" t="s">
        <v>18</v>
      </c>
      <c r="I1146" t="s">
        <v>151</v>
      </c>
      <c r="J1146" t="s">
        <v>152</v>
      </c>
      <c r="K1146">
        <v>1115</v>
      </c>
      <c r="L1146">
        <v>1107</v>
      </c>
      <c r="M1146">
        <v>-8</v>
      </c>
      <c r="N1146">
        <v>11</v>
      </c>
      <c r="O1146">
        <v>1118</v>
      </c>
      <c r="P1146">
        <v>1238</v>
      </c>
      <c r="Q1146">
        <v>4</v>
      </c>
      <c r="R1146">
        <v>1259</v>
      </c>
      <c r="S1146">
        <v>1242</v>
      </c>
      <c r="T1146">
        <v>-17</v>
      </c>
      <c r="U1146">
        <v>0</v>
      </c>
      <c r="V1146">
        <v>0</v>
      </c>
      <c r="W1146">
        <v>224</v>
      </c>
      <c r="X1146">
        <v>215</v>
      </c>
      <c r="Y1146">
        <v>200</v>
      </c>
      <c r="Z1146">
        <v>1517</v>
      </c>
      <c r="AF1146" t="str">
        <f t="shared" si="144"/>
        <v>12:42</v>
      </c>
      <c r="AG1146" t="str">
        <f t="shared" si="139"/>
        <v>11:07</v>
      </c>
      <c r="AH1146" s="5">
        <f t="shared" si="140"/>
        <v>6.597222222222221E-2</v>
      </c>
      <c r="AI1146" t="str">
        <f t="shared" si="145"/>
        <v>Morning</v>
      </c>
      <c r="AJ1146" t="str">
        <f t="shared" si="146"/>
        <v>REMOVE</v>
      </c>
      <c r="AK1146" t="str">
        <f t="shared" si="141"/>
        <v>Saturday</v>
      </c>
      <c r="AL1146" t="str">
        <f t="shared" si="142"/>
        <v>OnTime</v>
      </c>
      <c r="AM1146" t="str">
        <f t="shared" si="143"/>
        <v>June</v>
      </c>
    </row>
    <row r="1147" spans="1:39" x14ac:dyDescent="0.3">
      <c r="A1147" s="1">
        <v>45162</v>
      </c>
      <c r="B1147" t="s">
        <v>122</v>
      </c>
      <c r="C1147" t="s">
        <v>123</v>
      </c>
      <c r="D1147" t="s">
        <v>124</v>
      </c>
      <c r="E1147">
        <v>20304</v>
      </c>
      <c r="F1147">
        <v>3249</v>
      </c>
      <c r="G1147" t="s">
        <v>30</v>
      </c>
      <c r="H1147" t="s">
        <v>31</v>
      </c>
      <c r="I1147" t="s">
        <v>424</v>
      </c>
      <c r="J1147" t="s">
        <v>425</v>
      </c>
      <c r="K1147">
        <v>1920</v>
      </c>
      <c r="L1147">
        <v>1958</v>
      </c>
      <c r="M1147">
        <v>38</v>
      </c>
      <c r="N1147">
        <v>30</v>
      </c>
      <c r="O1147">
        <v>2028</v>
      </c>
      <c r="P1147">
        <v>2015</v>
      </c>
      <c r="Q1147">
        <v>6</v>
      </c>
      <c r="R1147">
        <v>1954</v>
      </c>
      <c r="S1147">
        <v>2021</v>
      </c>
      <c r="T1147">
        <v>27</v>
      </c>
      <c r="U1147">
        <v>0</v>
      </c>
      <c r="V1147">
        <v>0</v>
      </c>
      <c r="W1147">
        <v>154</v>
      </c>
      <c r="X1147">
        <v>143</v>
      </c>
      <c r="Y1147">
        <v>107</v>
      </c>
      <c r="Z1147">
        <v>853</v>
      </c>
      <c r="AA1147">
        <v>27</v>
      </c>
      <c r="AB1147">
        <v>0</v>
      </c>
      <c r="AC1147">
        <v>0</v>
      </c>
      <c r="AD1147">
        <v>0</v>
      </c>
      <c r="AE1147">
        <v>0</v>
      </c>
      <c r="AF1147" t="str">
        <f t="shared" si="144"/>
        <v>20:21</v>
      </c>
      <c r="AG1147" t="str">
        <f t="shared" si="139"/>
        <v>19:58</v>
      </c>
      <c r="AH1147" s="5">
        <f t="shared" si="140"/>
        <v>1.5972222222222165E-2</v>
      </c>
      <c r="AI1147" t="str">
        <f t="shared" si="145"/>
        <v>Evening</v>
      </c>
      <c r="AJ1147" t="str">
        <f t="shared" si="146"/>
        <v>KEEP</v>
      </c>
      <c r="AK1147" t="str">
        <f t="shared" si="141"/>
        <v>Thursday</v>
      </c>
      <c r="AL1147" t="str">
        <f t="shared" si="142"/>
        <v>Delayed</v>
      </c>
      <c r="AM1147" t="str">
        <f t="shared" si="143"/>
        <v>August</v>
      </c>
    </row>
    <row r="1148" spans="1:39" x14ac:dyDescent="0.3">
      <c r="A1148" s="1">
        <v>44830</v>
      </c>
      <c r="B1148" t="s">
        <v>32</v>
      </c>
      <c r="C1148" t="s">
        <v>33</v>
      </c>
      <c r="D1148" t="s">
        <v>34</v>
      </c>
      <c r="E1148">
        <v>19393</v>
      </c>
      <c r="F1148">
        <v>839</v>
      </c>
      <c r="G1148" t="s">
        <v>129</v>
      </c>
      <c r="H1148" t="s">
        <v>130</v>
      </c>
      <c r="I1148" t="s">
        <v>103</v>
      </c>
      <c r="J1148" t="s">
        <v>104</v>
      </c>
      <c r="K1148">
        <v>935</v>
      </c>
      <c r="L1148">
        <v>929</v>
      </c>
      <c r="M1148">
        <v>-6</v>
      </c>
      <c r="N1148">
        <v>10</v>
      </c>
      <c r="O1148">
        <v>939</v>
      </c>
      <c r="P1148">
        <v>1000</v>
      </c>
      <c r="Q1148">
        <v>4</v>
      </c>
      <c r="R1148">
        <v>1030</v>
      </c>
      <c r="S1148">
        <v>1004</v>
      </c>
      <c r="T1148">
        <v>-26</v>
      </c>
      <c r="U1148">
        <v>0</v>
      </c>
      <c r="V1148">
        <v>0</v>
      </c>
      <c r="W1148">
        <v>175</v>
      </c>
      <c r="X1148">
        <v>155</v>
      </c>
      <c r="Y1148">
        <v>141</v>
      </c>
      <c r="Z1148">
        <v>1090</v>
      </c>
      <c r="AF1148" t="str">
        <f t="shared" si="144"/>
        <v>10:04</v>
      </c>
      <c r="AG1148" t="str">
        <f t="shared" si="139"/>
        <v>09:29</v>
      </c>
      <c r="AH1148" s="5">
        <f t="shared" si="140"/>
        <v>2.430555555555558E-2</v>
      </c>
      <c r="AI1148" t="str">
        <f t="shared" si="145"/>
        <v>Morning</v>
      </c>
      <c r="AJ1148" t="str">
        <f t="shared" si="146"/>
        <v>REMOVE</v>
      </c>
      <c r="AK1148" t="str">
        <f t="shared" si="141"/>
        <v>Monday</v>
      </c>
      <c r="AL1148" t="str">
        <f t="shared" si="142"/>
        <v>OnTime</v>
      </c>
      <c r="AM1148" t="str">
        <f t="shared" si="143"/>
        <v>September</v>
      </c>
    </row>
    <row r="1149" spans="1:39" x14ac:dyDescent="0.3">
      <c r="A1149" s="1">
        <v>44454</v>
      </c>
      <c r="B1149" t="s">
        <v>39</v>
      </c>
      <c r="C1149" t="s">
        <v>40</v>
      </c>
      <c r="D1149" t="s">
        <v>41</v>
      </c>
      <c r="E1149">
        <v>19805</v>
      </c>
      <c r="F1149">
        <v>1309</v>
      </c>
      <c r="G1149" t="s">
        <v>21</v>
      </c>
      <c r="H1149" t="s">
        <v>22</v>
      </c>
      <c r="I1149" t="s">
        <v>174</v>
      </c>
      <c r="J1149" t="s">
        <v>175</v>
      </c>
      <c r="K1149">
        <v>1706</v>
      </c>
      <c r="L1149">
        <v>1658</v>
      </c>
      <c r="M1149">
        <v>-8</v>
      </c>
      <c r="N1149">
        <v>15</v>
      </c>
      <c r="O1149">
        <v>1713</v>
      </c>
      <c r="P1149">
        <v>1738</v>
      </c>
      <c r="Q1149">
        <v>11</v>
      </c>
      <c r="R1149">
        <v>1759</v>
      </c>
      <c r="S1149">
        <v>1749</v>
      </c>
      <c r="T1149">
        <v>-10</v>
      </c>
      <c r="U1149">
        <v>0</v>
      </c>
      <c r="V1149">
        <v>0</v>
      </c>
      <c r="W1149">
        <v>113</v>
      </c>
      <c r="X1149">
        <v>111</v>
      </c>
      <c r="Y1149">
        <v>85</v>
      </c>
      <c r="Z1149">
        <v>602</v>
      </c>
      <c r="AF1149" t="str">
        <f t="shared" si="144"/>
        <v>17:49</v>
      </c>
      <c r="AG1149" t="str">
        <f t="shared" si="139"/>
        <v>16:58</v>
      </c>
      <c r="AH1149" s="5">
        <f t="shared" si="140"/>
        <v>3.5416666666666652E-2</v>
      </c>
      <c r="AI1149" t="str">
        <f t="shared" si="145"/>
        <v>Afternoon</v>
      </c>
      <c r="AJ1149" t="str">
        <f t="shared" si="146"/>
        <v>REMOVE</v>
      </c>
      <c r="AK1149" t="str">
        <f t="shared" si="141"/>
        <v>Wednesday</v>
      </c>
      <c r="AL1149" t="str">
        <f t="shared" si="142"/>
        <v>OnTime</v>
      </c>
      <c r="AM1149" t="str">
        <f t="shared" si="143"/>
        <v>September</v>
      </c>
    </row>
    <row r="1150" spans="1:39" x14ac:dyDescent="0.3">
      <c r="A1150" s="1">
        <v>44156</v>
      </c>
      <c r="B1150" t="s">
        <v>32</v>
      </c>
      <c r="C1150" t="s">
        <v>33</v>
      </c>
      <c r="D1150" t="s">
        <v>34</v>
      </c>
      <c r="E1150">
        <v>19393</v>
      </c>
      <c r="F1150">
        <v>1121</v>
      </c>
      <c r="G1150" t="s">
        <v>153</v>
      </c>
      <c r="H1150" t="s">
        <v>154</v>
      </c>
      <c r="I1150" t="s">
        <v>133</v>
      </c>
      <c r="J1150" t="s">
        <v>134</v>
      </c>
      <c r="K1150">
        <v>1430</v>
      </c>
      <c r="L1150">
        <v>1425</v>
      </c>
      <c r="M1150">
        <v>-5</v>
      </c>
      <c r="N1150">
        <v>11</v>
      </c>
      <c r="O1150">
        <v>1436</v>
      </c>
      <c r="P1150">
        <v>1740</v>
      </c>
      <c r="Q1150">
        <v>3</v>
      </c>
      <c r="R1150">
        <v>1740</v>
      </c>
      <c r="S1150">
        <v>1743</v>
      </c>
      <c r="T1150">
        <v>3</v>
      </c>
      <c r="U1150">
        <v>0</v>
      </c>
      <c r="V1150">
        <v>0</v>
      </c>
      <c r="W1150">
        <v>130</v>
      </c>
      <c r="X1150">
        <v>138</v>
      </c>
      <c r="Y1150">
        <v>124</v>
      </c>
      <c r="Z1150">
        <v>972</v>
      </c>
      <c r="AF1150" t="str">
        <f t="shared" si="144"/>
        <v>17:43</v>
      </c>
      <c r="AG1150" t="str">
        <f t="shared" si="139"/>
        <v>14:25</v>
      </c>
      <c r="AH1150" s="5">
        <f t="shared" si="140"/>
        <v>0.13750000000000007</v>
      </c>
      <c r="AI1150" t="str">
        <f t="shared" si="145"/>
        <v>Afternoon</v>
      </c>
      <c r="AJ1150" t="str">
        <f t="shared" si="146"/>
        <v>REMOVE</v>
      </c>
      <c r="AK1150" t="str">
        <f t="shared" si="141"/>
        <v>Saturday</v>
      </c>
      <c r="AL1150" t="str">
        <f t="shared" si="142"/>
        <v>OnTime</v>
      </c>
      <c r="AM1150" t="str">
        <f t="shared" si="143"/>
        <v>November</v>
      </c>
    </row>
    <row r="1151" spans="1:39" x14ac:dyDescent="0.3">
      <c r="A1151" s="1">
        <v>44995</v>
      </c>
      <c r="B1151" t="s">
        <v>14</v>
      </c>
      <c r="C1151" t="s">
        <v>15</v>
      </c>
      <c r="D1151" t="s">
        <v>16</v>
      </c>
      <c r="E1151">
        <v>19790</v>
      </c>
      <c r="F1151">
        <v>2978</v>
      </c>
      <c r="G1151" t="s">
        <v>10</v>
      </c>
      <c r="H1151" t="s">
        <v>11</v>
      </c>
      <c r="I1151" t="s">
        <v>60</v>
      </c>
      <c r="J1151" t="s">
        <v>61</v>
      </c>
      <c r="K1151">
        <v>1154</v>
      </c>
      <c r="L1151">
        <v>1152</v>
      </c>
      <c r="M1151">
        <v>-2</v>
      </c>
      <c r="N1151">
        <v>18</v>
      </c>
      <c r="O1151">
        <v>1210</v>
      </c>
      <c r="P1151">
        <v>1339</v>
      </c>
      <c r="Q1151">
        <v>8</v>
      </c>
      <c r="R1151">
        <v>1352</v>
      </c>
      <c r="S1151">
        <v>1347</v>
      </c>
      <c r="T1151">
        <v>-5</v>
      </c>
      <c r="U1151">
        <v>0</v>
      </c>
      <c r="V1151">
        <v>0</v>
      </c>
      <c r="W1151">
        <v>118</v>
      </c>
      <c r="X1151">
        <v>115</v>
      </c>
      <c r="Y1151">
        <v>89</v>
      </c>
      <c r="Z1151">
        <v>581</v>
      </c>
      <c r="AF1151" t="str">
        <f t="shared" si="144"/>
        <v>13:47</v>
      </c>
      <c r="AG1151" t="str">
        <f t="shared" si="139"/>
        <v>11:52</v>
      </c>
      <c r="AH1151" s="5">
        <f t="shared" si="140"/>
        <v>7.9861111111111049E-2</v>
      </c>
      <c r="AI1151" t="str">
        <f t="shared" si="145"/>
        <v>Morning</v>
      </c>
      <c r="AJ1151" t="str">
        <f t="shared" si="146"/>
        <v>REMOVE</v>
      </c>
      <c r="AK1151" t="str">
        <f t="shared" si="141"/>
        <v>Friday</v>
      </c>
      <c r="AL1151" t="str">
        <f t="shared" si="142"/>
        <v>OnTime</v>
      </c>
      <c r="AM1151" t="str">
        <f t="shared" si="143"/>
        <v>March</v>
      </c>
    </row>
    <row r="1152" spans="1:39" x14ac:dyDescent="0.3">
      <c r="A1152" s="1">
        <v>44609</v>
      </c>
      <c r="B1152" t="s">
        <v>7</v>
      </c>
      <c r="C1152" t="s">
        <v>8</v>
      </c>
      <c r="D1152" t="s">
        <v>9</v>
      </c>
      <c r="E1152">
        <v>19977</v>
      </c>
      <c r="F1152">
        <v>1229</v>
      </c>
      <c r="G1152" t="s">
        <v>12</v>
      </c>
      <c r="H1152" t="s">
        <v>13</v>
      </c>
      <c r="I1152" t="s">
        <v>76</v>
      </c>
      <c r="J1152" t="s">
        <v>77</v>
      </c>
      <c r="K1152">
        <v>2115</v>
      </c>
      <c r="L1152">
        <v>2308</v>
      </c>
      <c r="M1152">
        <v>113</v>
      </c>
      <c r="N1152">
        <v>13</v>
      </c>
      <c r="O1152">
        <v>2321</v>
      </c>
      <c r="P1152">
        <v>124</v>
      </c>
      <c r="Q1152">
        <v>5</v>
      </c>
      <c r="R1152">
        <v>2338</v>
      </c>
      <c r="S1152">
        <v>129</v>
      </c>
      <c r="T1152">
        <v>111</v>
      </c>
      <c r="U1152">
        <v>0</v>
      </c>
      <c r="V1152">
        <v>0</v>
      </c>
      <c r="W1152">
        <v>203</v>
      </c>
      <c r="X1152">
        <v>201</v>
      </c>
      <c r="Y1152">
        <v>183</v>
      </c>
      <c r="Z1152">
        <v>1167</v>
      </c>
      <c r="AA1152">
        <v>43</v>
      </c>
      <c r="AB1152">
        <v>0</v>
      </c>
      <c r="AC1152">
        <v>0</v>
      </c>
      <c r="AD1152">
        <v>0</v>
      </c>
      <c r="AE1152">
        <v>68</v>
      </c>
      <c r="AF1152" t="str">
        <f t="shared" si="144"/>
        <v>01:29</v>
      </c>
      <c r="AG1152" t="str">
        <f t="shared" ref="AG1152:AG1215" si="147">TEXT(INT(L1152/100),"00") &amp; ":" &amp; TEXT(MOD(L1152,100),"00")</f>
        <v>23:08</v>
      </c>
      <c r="AH1152" s="5">
        <f t="shared" ref="AH1152:AH1215" si="148">AF1152-AG1152</f>
        <v>-0.90208333333333335</v>
      </c>
      <c r="AI1152" t="str">
        <f t="shared" si="145"/>
        <v>Evening</v>
      </c>
      <c r="AJ1152" t="str">
        <f t="shared" si="146"/>
        <v>KEEP</v>
      </c>
      <c r="AK1152" t="str">
        <f t="shared" si="141"/>
        <v>Thursday</v>
      </c>
      <c r="AL1152" t="str">
        <f t="shared" si="142"/>
        <v>Delayed</v>
      </c>
      <c r="AM1152" t="str">
        <f t="shared" si="143"/>
        <v>February</v>
      </c>
    </row>
    <row r="1153" spans="1:39" x14ac:dyDescent="0.3">
      <c r="A1153" s="1">
        <v>44694</v>
      </c>
      <c r="B1153" t="s">
        <v>55</v>
      </c>
      <c r="C1153" t="s">
        <v>56</v>
      </c>
      <c r="D1153" t="s">
        <v>57</v>
      </c>
      <c r="E1153">
        <v>19930</v>
      </c>
      <c r="F1153">
        <v>883</v>
      </c>
      <c r="G1153" t="s">
        <v>30</v>
      </c>
      <c r="H1153" t="s">
        <v>31</v>
      </c>
      <c r="I1153" t="s">
        <v>212</v>
      </c>
      <c r="J1153" t="s">
        <v>213</v>
      </c>
      <c r="K1153">
        <v>1735</v>
      </c>
      <c r="L1153">
        <v>1727</v>
      </c>
      <c r="M1153">
        <v>-8</v>
      </c>
      <c r="N1153">
        <v>18</v>
      </c>
      <c r="O1153">
        <v>1745</v>
      </c>
      <c r="P1153">
        <v>1941</v>
      </c>
      <c r="Q1153">
        <v>5</v>
      </c>
      <c r="R1153">
        <v>1942</v>
      </c>
      <c r="S1153">
        <v>1946</v>
      </c>
      <c r="T1153">
        <v>4</v>
      </c>
      <c r="U1153">
        <v>0</v>
      </c>
      <c r="V1153">
        <v>0</v>
      </c>
      <c r="W1153">
        <v>247</v>
      </c>
      <c r="X1153">
        <v>259</v>
      </c>
      <c r="Y1153">
        <v>236</v>
      </c>
      <c r="Z1153">
        <v>1616</v>
      </c>
      <c r="AF1153" t="str">
        <f t="shared" si="144"/>
        <v>19:46</v>
      </c>
      <c r="AG1153" t="str">
        <f t="shared" si="147"/>
        <v>17:27</v>
      </c>
      <c r="AH1153" s="5">
        <f t="shared" si="148"/>
        <v>9.6527777777777768E-2</v>
      </c>
      <c r="AI1153" t="str">
        <f t="shared" si="145"/>
        <v>Afternoon</v>
      </c>
      <c r="AJ1153" t="str">
        <f t="shared" si="146"/>
        <v>REMOVE</v>
      </c>
      <c r="AK1153" t="str">
        <f t="shared" si="141"/>
        <v>Friday</v>
      </c>
      <c r="AL1153" t="str">
        <f t="shared" si="142"/>
        <v>OnTime</v>
      </c>
      <c r="AM1153" t="str">
        <f t="shared" si="143"/>
        <v>May</v>
      </c>
    </row>
    <row r="1154" spans="1:39" x14ac:dyDescent="0.3">
      <c r="A1154" s="1">
        <v>43624</v>
      </c>
      <c r="B1154" t="s">
        <v>155</v>
      </c>
      <c r="C1154" t="s">
        <v>156</v>
      </c>
      <c r="D1154" t="s">
        <v>157</v>
      </c>
      <c r="E1154">
        <v>20398</v>
      </c>
      <c r="F1154">
        <v>3702</v>
      </c>
      <c r="G1154" t="s">
        <v>520</v>
      </c>
      <c r="H1154" t="s">
        <v>521</v>
      </c>
      <c r="I1154" t="s">
        <v>30</v>
      </c>
      <c r="J1154" t="s">
        <v>31</v>
      </c>
      <c r="K1154">
        <v>620</v>
      </c>
      <c r="L1154">
        <v>616</v>
      </c>
      <c r="M1154">
        <v>-4</v>
      </c>
      <c r="N1154">
        <v>20</v>
      </c>
      <c r="O1154">
        <v>636</v>
      </c>
      <c r="P1154">
        <v>726</v>
      </c>
      <c r="Q1154">
        <v>7</v>
      </c>
      <c r="R1154">
        <v>739</v>
      </c>
      <c r="S1154">
        <v>733</v>
      </c>
      <c r="T1154">
        <v>-6</v>
      </c>
      <c r="U1154">
        <v>0</v>
      </c>
      <c r="V1154">
        <v>0</v>
      </c>
      <c r="W1154">
        <v>79</v>
      </c>
      <c r="X1154">
        <v>77</v>
      </c>
      <c r="Y1154">
        <v>50</v>
      </c>
      <c r="Z1154">
        <v>270</v>
      </c>
      <c r="AF1154" t="str">
        <f t="shared" si="144"/>
        <v>07:33</v>
      </c>
      <c r="AG1154" t="str">
        <f t="shared" si="147"/>
        <v>06:16</v>
      </c>
      <c r="AH1154" s="5">
        <f t="shared" si="148"/>
        <v>5.3472222222222199E-2</v>
      </c>
      <c r="AI1154" t="str">
        <f t="shared" si="145"/>
        <v>Morning</v>
      </c>
      <c r="AJ1154" t="str">
        <f t="shared" si="146"/>
        <v>REMOVE</v>
      </c>
      <c r="AK1154" t="str">
        <f t="shared" si="141"/>
        <v>Saturday</v>
      </c>
      <c r="AL1154" t="str">
        <f t="shared" si="142"/>
        <v>OnTime</v>
      </c>
      <c r="AM1154" t="str">
        <f t="shared" si="143"/>
        <v>June</v>
      </c>
    </row>
    <row r="1155" spans="1:39" x14ac:dyDescent="0.3">
      <c r="A1155" s="1">
        <v>45125</v>
      </c>
      <c r="B1155" t="s">
        <v>14</v>
      </c>
      <c r="C1155" t="s">
        <v>15</v>
      </c>
      <c r="D1155" t="s">
        <v>16</v>
      </c>
      <c r="E1155">
        <v>19790</v>
      </c>
      <c r="F1155">
        <v>1448</v>
      </c>
      <c r="G1155" t="s">
        <v>17</v>
      </c>
      <c r="H1155" t="s">
        <v>18</v>
      </c>
      <c r="I1155" t="s">
        <v>103</v>
      </c>
      <c r="J1155" t="s">
        <v>104</v>
      </c>
      <c r="K1155">
        <v>655</v>
      </c>
      <c r="L1155">
        <v>653</v>
      </c>
      <c r="M1155">
        <v>-2</v>
      </c>
      <c r="N1155">
        <v>11</v>
      </c>
      <c r="O1155">
        <v>704</v>
      </c>
      <c r="P1155">
        <v>759</v>
      </c>
      <c r="Q1155">
        <v>9</v>
      </c>
      <c r="R1155">
        <v>816</v>
      </c>
      <c r="S1155">
        <v>808</v>
      </c>
      <c r="T1155">
        <v>-8</v>
      </c>
      <c r="U1155">
        <v>0</v>
      </c>
      <c r="V1155">
        <v>0</v>
      </c>
      <c r="W1155">
        <v>201</v>
      </c>
      <c r="X1155">
        <v>195</v>
      </c>
      <c r="Y1155">
        <v>175</v>
      </c>
      <c r="Z1155">
        <v>1299</v>
      </c>
      <c r="AF1155" t="str">
        <f t="shared" si="144"/>
        <v>08:08</v>
      </c>
      <c r="AG1155" t="str">
        <f t="shared" si="147"/>
        <v>06:53</v>
      </c>
      <c r="AH1155" s="5">
        <f t="shared" si="148"/>
        <v>5.208333333333337E-2</v>
      </c>
      <c r="AI1155" t="str">
        <f t="shared" si="145"/>
        <v>Morning</v>
      </c>
      <c r="AJ1155" t="str">
        <f t="shared" si="146"/>
        <v>REMOVE</v>
      </c>
      <c r="AK1155" t="str">
        <f t="shared" ref="AK1155:AK1218" si="149">TEXT(A1155, "dddd")</f>
        <v>Tuesday</v>
      </c>
      <c r="AL1155" t="str">
        <f t="shared" ref="AL1155:AL1218" si="150">IF(T1155&gt; 15, "Delayed", "OnTime")</f>
        <v>OnTime</v>
      </c>
      <c r="AM1155" t="str">
        <f t="shared" ref="AM1155:AM1218" si="151">TEXT(A1155, "mmmm")</f>
        <v>July</v>
      </c>
    </row>
    <row r="1156" spans="1:39" x14ac:dyDescent="0.3">
      <c r="A1156" s="1">
        <v>44362</v>
      </c>
      <c r="B1156" t="s">
        <v>32</v>
      </c>
      <c r="C1156" t="s">
        <v>33</v>
      </c>
      <c r="D1156" t="s">
        <v>34</v>
      </c>
      <c r="E1156">
        <v>19393</v>
      </c>
      <c r="F1156">
        <v>1062</v>
      </c>
      <c r="G1156" t="s">
        <v>37</v>
      </c>
      <c r="H1156" t="s">
        <v>38</v>
      </c>
      <c r="I1156" t="s">
        <v>292</v>
      </c>
      <c r="J1156" t="s">
        <v>52</v>
      </c>
      <c r="K1156">
        <v>1110</v>
      </c>
      <c r="L1156">
        <v>1124</v>
      </c>
      <c r="M1156">
        <v>14</v>
      </c>
      <c r="N1156">
        <v>7</v>
      </c>
      <c r="O1156">
        <v>1131</v>
      </c>
      <c r="P1156">
        <v>1233</v>
      </c>
      <c r="Q1156">
        <v>3</v>
      </c>
      <c r="R1156">
        <v>1235</v>
      </c>
      <c r="S1156">
        <v>1236</v>
      </c>
      <c r="T1156">
        <v>1</v>
      </c>
      <c r="U1156">
        <v>0</v>
      </c>
      <c r="V1156">
        <v>0</v>
      </c>
      <c r="W1156">
        <v>85</v>
      </c>
      <c r="X1156">
        <v>72</v>
      </c>
      <c r="Y1156">
        <v>62</v>
      </c>
      <c r="Z1156">
        <v>419</v>
      </c>
      <c r="AF1156" t="str">
        <f t="shared" si="144"/>
        <v>12:36</v>
      </c>
      <c r="AG1156" t="str">
        <f t="shared" si="147"/>
        <v>11:24</v>
      </c>
      <c r="AH1156" s="5">
        <f t="shared" si="148"/>
        <v>5.0000000000000044E-2</v>
      </c>
      <c r="AI1156" t="str">
        <f t="shared" si="145"/>
        <v>Morning</v>
      </c>
      <c r="AJ1156" t="str">
        <f t="shared" si="146"/>
        <v>KEEP</v>
      </c>
      <c r="AK1156" t="str">
        <f t="shared" si="149"/>
        <v>Tuesday</v>
      </c>
      <c r="AL1156" t="str">
        <f t="shared" si="150"/>
        <v>OnTime</v>
      </c>
      <c r="AM1156" t="str">
        <f t="shared" si="151"/>
        <v>June</v>
      </c>
    </row>
    <row r="1157" spans="1:39" x14ac:dyDescent="0.3">
      <c r="A1157" s="1">
        <v>44143</v>
      </c>
      <c r="B1157" t="s">
        <v>32</v>
      </c>
      <c r="C1157" t="s">
        <v>33</v>
      </c>
      <c r="D1157" t="s">
        <v>34</v>
      </c>
      <c r="E1157">
        <v>19393</v>
      </c>
      <c r="F1157">
        <v>1591</v>
      </c>
      <c r="G1157" t="s">
        <v>66</v>
      </c>
      <c r="H1157" t="s">
        <v>67</v>
      </c>
      <c r="I1157" t="s">
        <v>129</v>
      </c>
      <c r="J1157" t="s">
        <v>130</v>
      </c>
      <c r="K1157">
        <v>1210</v>
      </c>
      <c r="L1157">
        <v>1208</v>
      </c>
      <c r="M1157">
        <v>-2</v>
      </c>
      <c r="N1157">
        <v>10</v>
      </c>
      <c r="O1157">
        <v>1218</v>
      </c>
      <c r="P1157">
        <v>1436</v>
      </c>
      <c r="Q1157">
        <v>4</v>
      </c>
      <c r="R1157">
        <v>1500</v>
      </c>
      <c r="S1157">
        <v>1440</v>
      </c>
      <c r="T1157">
        <v>-20</v>
      </c>
      <c r="U1157">
        <v>0</v>
      </c>
      <c r="V1157">
        <v>0</v>
      </c>
      <c r="W1157">
        <v>170</v>
      </c>
      <c r="X1157">
        <v>152</v>
      </c>
      <c r="Y1157">
        <v>138</v>
      </c>
      <c r="Z1157">
        <v>972</v>
      </c>
      <c r="AF1157" t="str">
        <f t="shared" si="144"/>
        <v>14:40</v>
      </c>
      <c r="AG1157" t="str">
        <f t="shared" si="147"/>
        <v>12:08</v>
      </c>
      <c r="AH1157" s="5">
        <f t="shared" si="148"/>
        <v>0.10555555555555562</v>
      </c>
      <c r="AI1157" t="str">
        <f t="shared" si="145"/>
        <v>Afternoon</v>
      </c>
      <c r="AJ1157" t="str">
        <f t="shared" si="146"/>
        <v>REMOVE</v>
      </c>
      <c r="AK1157" t="str">
        <f t="shared" si="149"/>
        <v>Sunday</v>
      </c>
      <c r="AL1157" t="str">
        <f t="shared" si="150"/>
        <v>OnTime</v>
      </c>
      <c r="AM1157" t="str">
        <f t="shared" si="151"/>
        <v>November</v>
      </c>
    </row>
    <row r="1158" spans="1:39" x14ac:dyDescent="0.3">
      <c r="A1158" s="1">
        <v>44331</v>
      </c>
      <c r="B1158" t="s">
        <v>46</v>
      </c>
      <c r="C1158" t="s">
        <v>47</v>
      </c>
      <c r="D1158" t="s">
        <v>48</v>
      </c>
      <c r="E1158">
        <v>20452</v>
      </c>
      <c r="F1158">
        <v>4705</v>
      </c>
      <c r="G1158" t="s">
        <v>80</v>
      </c>
      <c r="H1158" t="s">
        <v>67</v>
      </c>
      <c r="I1158" t="s">
        <v>62</v>
      </c>
      <c r="J1158" t="s">
        <v>63</v>
      </c>
      <c r="K1158">
        <v>2045</v>
      </c>
      <c r="L1158">
        <v>2038</v>
      </c>
      <c r="M1158">
        <v>-7</v>
      </c>
      <c r="N1158">
        <v>14</v>
      </c>
      <c r="O1158">
        <v>2052</v>
      </c>
      <c r="P1158">
        <v>2329</v>
      </c>
      <c r="Q1158">
        <v>4</v>
      </c>
      <c r="R1158">
        <v>2357</v>
      </c>
      <c r="S1158">
        <v>2333</v>
      </c>
      <c r="T1158">
        <v>-24</v>
      </c>
      <c r="U1158">
        <v>0</v>
      </c>
      <c r="V1158">
        <v>0</v>
      </c>
      <c r="W1158">
        <v>132</v>
      </c>
      <c r="X1158">
        <v>115</v>
      </c>
      <c r="Y1158">
        <v>97</v>
      </c>
      <c r="Z1158">
        <v>783</v>
      </c>
      <c r="AF1158" t="str">
        <f t="shared" si="144"/>
        <v>23:33</v>
      </c>
      <c r="AG1158" t="str">
        <f t="shared" si="147"/>
        <v>20:38</v>
      </c>
      <c r="AH1158" s="5">
        <f t="shared" si="148"/>
        <v>0.12152777777777768</v>
      </c>
      <c r="AI1158" t="str">
        <f t="shared" si="145"/>
        <v>Evening</v>
      </c>
      <c r="AJ1158" t="str">
        <f t="shared" si="146"/>
        <v>REMOVE</v>
      </c>
      <c r="AK1158" t="str">
        <f t="shared" si="149"/>
        <v>Saturday</v>
      </c>
      <c r="AL1158" t="str">
        <f t="shared" si="150"/>
        <v>OnTime</v>
      </c>
      <c r="AM1158" t="str">
        <f t="shared" si="151"/>
        <v>May</v>
      </c>
    </row>
    <row r="1159" spans="1:39" x14ac:dyDescent="0.3">
      <c r="A1159" s="1">
        <v>43740</v>
      </c>
      <c r="B1159" t="s">
        <v>39</v>
      </c>
      <c r="C1159" t="s">
        <v>40</v>
      </c>
      <c r="D1159" t="s">
        <v>41</v>
      </c>
      <c r="E1159">
        <v>19805</v>
      </c>
      <c r="F1159">
        <v>1293</v>
      </c>
      <c r="G1159" t="s">
        <v>194</v>
      </c>
      <c r="H1159" t="s">
        <v>195</v>
      </c>
      <c r="I1159" t="s">
        <v>522</v>
      </c>
      <c r="J1159" t="s">
        <v>523</v>
      </c>
      <c r="K1159">
        <v>1210</v>
      </c>
      <c r="L1159">
        <v>1206</v>
      </c>
      <c r="M1159">
        <v>-4</v>
      </c>
      <c r="N1159">
        <v>14</v>
      </c>
      <c r="O1159">
        <v>1220</v>
      </c>
      <c r="P1159">
        <v>1437</v>
      </c>
      <c r="Q1159">
        <v>4</v>
      </c>
      <c r="R1159">
        <v>1456</v>
      </c>
      <c r="S1159">
        <v>1441</v>
      </c>
      <c r="T1159">
        <v>-15</v>
      </c>
      <c r="U1159">
        <v>0</v>
      </c>
      <c r="V1159">
        <v>0</v>
      </c>
      <c r="W1159">
        <v>166</v>
      </c>
      <c r="X1159">
        <v>155</v>
      </c>
      <c r="Y1159">
        <v>137</v>
      </c>
      <c r="Z1159">
        <v>1139</v>
      </c>
      <c r="AF1159" t="str">
        <f t="shared" si="144"/>
        <v>14:41</v>
      </c>
      <c r="AG1159" t="str">
        <f t="shared" si="147"/>
        <v>12:06</v>
      </c>
      <c r="AH1159" s="5">
        <f t="shared" si="148"/>
        <v>0.10763888888888895</v>
      </c>
      <c r="AI1159" t="str">
        <f t="shared" si="145"/>
        <v>Afternoon</v>
      </c>
      <c r="AJ1159" t="str">
        <f t="shared" si="146"/>
        <v>REMOVE</v>
      </c>
      <c r="AK1159" t="str">
        <f t="shared" si="149"/>
        <v>Wednesday</v>
      </c>
      <c r="AL1159" t="str">
        <f t="shared" si="150"/>
        <v>OnTime</v>
      </c>
      <c r="AM1159" t="str">
        <f t="shared" si="151"/>
        <v>October</v>
      </c>
    </row>
    <row r="1160" spans="1:39" x14ac:dyDescent="0.3">
      <c r="A1160" s="1">
        <v>44176</v>
      </c>
      <c r="B1160" t="s">
        <v>122</v>
      </c>
      <c r="C1160" t="s">
        <v>123</v>
      </c>
      <c r="D1160" t="s">
        <v>124</v>
      </c>
      <c r="E1160">
        <v>20304</v>
      </c>
      <c r="F1160">
        <v>5083</v>
      </c>
      <c r="G1160" t="s">
        <v>80</v>
      </c>
      <c r="H1160" t="s">
        <v>67</v>
      </c>
      <c r="I1160" t="s">
        <v>524</v>
      </c>
      <c r="J1160" t="s">
        <v>525</v>
      </c>
      <c r="K1160">
        <v>1415</v>
      </c>
      <c r="L1160">
        <v>1519</v>
      </c>
      <c r="M1160">
        <v>64</v>
      </c>
      <c r="N1160">
        <v>18</v>
      </c>
      <c r="O1160">
        <v>1537</v>
      </c>
      <c r="P1160">
        <v>1757</v>
      </c>
      <c r="Q1160">
        <v>2</v>
      </c>
      <c r="R1160">
        <v>1702</v>
      </c>
      <c r="S1160">
        <v>1759</v>
      </c>
      <c r="T1160">
        <v>57</v>
      </c>
      <c r="U1160">
        <v>0</v>
      </c>
      <c r="V1160">
        <v>0</v>
      </c>
      <c r="W1160">
        <v>107</v>
      </c>
      <c r="X1160">
        <v>100</v>
      </c>
      <c r="Y1160">
        <v>80</v>
      </c>
      <c r="Z1160">
        <v>541</v>
      </c>
      <c r="AA1160">
        <v>57</v>
      </c>
      <c r="AB1160">
        <v>0</v>
      </c>
      <c r="AC1160">
        <v>0</v>
      </c>
      <c r="AD1160">
        <v>0</v>
      </c>
      <c r="AE1160">
        <v>0</v>
      </c>
      <c r="AF1160" t="str">
        <f t="shared" si="144"/>
        <v>17:59</v>
      </c>
      <c r="AG1160" t="str">
        <f t="shared" si="147"/>
        <v>15:19</v>
      </c>
      <c r="AH1160" s="5">
        <f t="shared" si="148"/>
        <v>0.11111111111111116</v>
      </c>
      <c r="AI1160" t="str">
        <f t="shared" si="145"/>
        <v>Afternoon</v>
      </c>
      <c r="AJ1160" t="str">
        <f t="shared" si="146"/>
        <v>KEEP</v>
      </c>
      <c r="AK1160" t="str">
        <f t="shared" si="149"/>
        <v>Friday</v>
      </c>
      <c r="AL1160" t="str">
        <f t="shared" si="150"/>
        <v>Delayed</v>
      </c>
      <c r="AM1160" t="str">
        <f t="shared" si="151"/>
        <v>December</v>
      </c>
    </row>
    <row r="1161" spans="1:39" x14ac:dyDescent="0.3">
      <c r="A1161" s="1">
        <v>43698</v>
      </c>
      <c r="B1161" t="s">
        <v>141</v>
      </c>
      <c r="C1161" t="s">
        <v>142</v>
      </c>
      <c r="D1161" t="s">
        <v>143</v>
      </c>
      <c r="E1161">
        <v>20363</v>
      </c>
      <c r="F1161">
        <v>5273</v>
      </c>
      <c r="G1161" t="s">
        <v>144</v>
      </c>
      <c r="H1161" t="s">
        <v>145</v>
      </c>
      <c r="I1161" t="s">
        <v>432</v>
      </c>
      <c r="J1161" t="s">
        <v>433</v>
      </c>
      <c r="K1161">
        <v>1434</v>
      </c>
      <c r="L1161">
        <v>1439</v>
      </c>
      <c r="M1161">
        <v>5</v>
      </c>
      <c r="N1161">
        <v>18</v>
      </c>
      <c r="O1161">
        <v>1457</v>
      </c>
      <c r="P1161">
        <v>1602</v>
      </c>
      <c r="Q1161">
        <v>2</v>
      </c>
      <c r="R1161">
        <v>1615</v>
      </c>
      <c r="S1161">
        <v>1604</v>
      </c>
      <c r="T1161">
        <v>-11</v>
      </c>
      <c r="U1161">
        <v>0</v>
      </c>
      <c r="V1161">
        <v>0</v>
      </c>
      <c r="W1161">
        <v>101</v>
      </c>
      <c r="X1161">
        <v>85</v>
      </c>
      <c r="Y1161">
        <v>65</v>
      </c>
      <c r="Z1161">
        <v>443</v>
      </c>
      <c r="AF1161" t="str">
        <f t="shared" si="144"/>
        <v>16:04</v>
      </c>
      <c r="AG1161" t="str">
        <f t="shared" si="147"/>
        <v>14:39</v>
      </c>
      <c r="AH1161" s="5">
        <f t="shared" si="148"/>
        <v>5.9027777777777679E-2</v>
      </c>
      <c r="AI1161" t="str">
        <f t="shared" si="145"/>
        <v>Afternoon</v>
      </c>
      <c r="AJ1161" t="str">
        <f t="shared" si="146"/>
        <v>REMOVE</v>
      </c>
      <c r="AK1161" t="str">
        <f t="shared" si="149"/>
        <v>Wednesday</v>
      </c>
      <c r="AL1161" t="str">
        <f t="shared" si="150"/>
        <v>OnTime</v>
      </c>
      <c r="AM1161" t="str">
        <f t="shared" si="151"/>
        <v>August</v>
      </c>
    </row>
    <row r="1162" spans="1:39" x14ac:dyDescent="0.3">
      <c r="A1162" s="1">
        <v>44878</v>
      </c>
      <c r="B1162" t="s">
        <v>14</v>
      </c>
      <c r="C1162" t="s">
        <v>15</v>
      </c>
      <c r="D1162" t="s">
        <v>16</v>
      </c>
      <c r="E1162">
        <v>19790</v>
      </c>
      <c r="F1162">
        <v>1039</v>
      </c>
      <c r="G1162" t="s">
        <v>194</v>
      </c>
      <c r="H1162" t="s">
        <v>195</v>
      </c>
      <c r="I1162" t="s">
        <v>144</v>
      </c>
      <c r="J1162" t="s">
        <v>145</v>
      </c>
      <c r="K1162">
        <v>1911</v>
      </c>
      <c r="L1162">
        <v>2017</v>
      </c>
      <c r="M1162">
        <v>66</v>
      </c>
      <c r="N1162">
        <v>23</v>
      </c>
      <c r="O1162">
        <v>2040</v>
      </c>
      <c r="P1162">
        <v>2318</v>
      </c>
      <c r="Q1162">
        <v>7</v>
      </c>
      <c r="R1162">
        <v>2219</v>
      </c>
      <c r="S1162">
        <v>2325</v>
      </c>
      <c r="T1162">
        <v>66</v>
      </c>
      <c r="U1162">
        <v>0</v>
      </c>
      <c r="V1162">
        <v>0</v>
      </c>
      <c r="W1162">
        <v>188</v>
      </c>
      <c r="X1162">
        <v>188</v>
      </c>
      <c r="Y1162">
        <v>158</v>
      </c>
      <c r="Z1162">
        <v>1145</v>
      </c>
      <c r="AA1162">
        <v>0</v>
      </c>
      <c r="AB1162">
        <v>0</v>
      </c>
      <c r="AC1162">
        <v>0</v>
      </c>
      <c r="AD1162">
        <v>0</v>
      </c>
      <c r="AE1162">
        <v>66</v>
      </c>
      <c r="AF1162" t="str">
        <f t="shared" si="144"/>
        <v>23:25</v>
      </c>
      <c r="AG1162" t="str">
        <f t="shared" si="147"/>
        <v>20:17</v>
      </c>
      <c r="AH1162" s="5">
        <f t="shared" si="148"/>
        <v>0.13055555555555554</v>
      </c>
      <c r="AI1162" t="str">
        <f t="shared" si="145"/>
        <v>Evening</v>
      </c>
      <c r="AJ1162" t="str">
        <f t="shared" si="146"/>
        <v>KEEP</v>
      </c>
      <c r="AK1162" t="str">
        <f t="shared" si="149"/>
        <v>Sunday</v>
      </c>
      <c r="AL1162" t="str">
        <f t="shared" si="150"/>
        <v>Delayed</v>
      </c>
      <c r="AM1162" t="str">
        <f t="shared" si="151"/>
        <v>November</v>
      </c>
    </row>
    <row r="1163" spans="1:39" x14ac:dyDescent="0.3">
      <c r="A1163" s="1">
        <v>45092</v>
      </c>
      <c r="B1163" t="s">
        <v>32</v>
      </c>
      <c r="C1163" t="s">
        <v>33</v>
      </c>
      <c r="D1163" t="s">
        <v>34</v>
      </c>
      <c r="E1163">
        <v>19393</v>
      </c>
      <c r="F1163">
        <v>2249</v>
      </c>
      <c r="G1163" t="s">
        <v>19</v>
      </c>
      <c r="H1163" t="s">
        <v>20</v>
      </c>
      <c r="I1163" t="s">
        <v>70</v>
      </c>
      <c r="J1163" t="s">
        <v>71</v>
      </c>
      <c r="K1163">
        <v>2045</v>
      </c>
      <c r="L1163">
        <v>2054</v>
      </c>
      <c r="M1163">
        <v>9</v>
      </c>
      <c r="N1163">
        <v>10</v>
      </c>
      <c r="O1163">
        <v>2104</v>
      </c>
      <c r="P1163">
        <v>2239</v>
      </c>
      <c r="Q1163">
        <v>6</v>
      </c>
      <c r="R1163">
        <v>2255</v>
      </c>
      <c r="S1163">
        <v>2245</v>
      </c>
      <c r="T1163">
        <v>-10</v>
      </c>
      <c r="U1163">
        <v>0</v>
      </c>
      <c r="V1163">
        <v>0</v>
      </c>
      <c r="W1163">
        <v>130</v>
      </c>
      <c r="X1163">
        <v>111</v>
      </c>
      <c r="Y1163">
        <v>95</v>
      </c>
      <c r="Z1163">
        <v>696</v>
      </c>
      <c r="AF1163" t="str">
        <f t="shared" si="144"/>
        <v>22:45</v>
      </c>
      <c r="AG1163" t="str">
        <f t="shared" si="147"/>
        <v>20:54</v>
      </c>
      <c r="AH1163" s="5">
        <f t="shared" si="148"/>
        <v>7.7083333333333282E-2</v>
      </c>
      <c r="AI1163" t="str">
        <f t="shared" si="145"/>
        <v>Evening</v>
      </c>
      <c r="AJ1163" t="str">
        <f t="shared" si="146"/>
        <v>REMOVE</v>
      </c>
      <c r="AK1163" t="str">
        <f t="shared" si="149"/>
        <v>Thursday</v>
      </c>
      <c r="AL1163" t="str">
        <f t="shared" si="150"/>
        <v>OnTime</v>
      </c>
      <c r="AM1163" t="str">
        <f t="shared" si="151"/>
        <v>June</v>
      </c>
    </row>
    <row r="1164" spans="1:39" x14ac:dyDescent="0.3">
      <c r="A1164" s="1">
        <v>44723</v>
      </c>
      <c r="B1164" t="s">
        <v>39</v>
      </c>
      <c r="C1164" t="s">
        <v>40</v>
      </c>
      <c r="D1164" t="s">
        <v>41</v>
      </c>
      <c r="E1164">
        <v>19805</v>
      </c>
      <c r="F1164">
        <v>791</v>
      </c>
      <c r="G1164" t="s">
        <v>194</v>
      </c>
      <c r="H1164" t="s">
        <v>195</v>
      </c>
      <c r="I1164" t="s">
        <v>80</v>
      </c>
      <c r="J1164" t="s">
        <v>67</v>
      </c>
      <c r="K1164">
        <v>1002</v>
      </c>
      <c r="L1164">
        <v>1039</v>
      </c>
      <c r="M1164">
        <v>37</v>
      </c>
      <c r="N1164">
        <v>26</v>
      </c>
      <c r="O1164">
        <v>1105</v>
      </c>
      <c r="P1164">
        <v>1245</v>
      </c>
      <c r="Q1164">
        <v>9</v>
      </c>
      <c r="R1164">
        <v>1225</v>
      </c>
      <c r="S1164">
        <v>1254</v>
      </c>
      <c r="T1164">
        <v>29</v>
      </c>
      <c r="U1164">
        <v>0</v>
      </c>
      <c r="V1164">
        <v>0</v>
      </c>
      <c r="W1164">
        <v>203</v>
      </c>
      <c r="X1164">
        <v>195</v>
      </c>
      <c r="Y1164">
        <v>160</v>
      </c>
      <c r="Z1164">
        <v>1197</v>
      </c>
      <c r="AA1164">
        <v>19</v>
      </c>
      <c r="AB1164">
        <v>0</v>
      </c>
      <c r="AC1164">
        <v>0</v>
      </c>
      <c r="AD1164">
        <v>0</v>
      </c>
      <c r="AE1164">
        <v>10</v>
      </c>
      <c r="AF1164" t="str">
        <f t="shared" si="144"/>
        <v>12:54</v>
      </c>
      <c r="AG1164" t="str">
        <f t="shared" si="147"/>
        <v>10:39</v>
      </c>
      <c r="AH1164" s="5">
        <f t="shared" si="148"/>
        <v>9.375E-2</v>
      </c>
      <c r="AI1164" t="str">
        <f t="shared" si="145"/>
        <v>Morning</v>
      </c>
      <c r="AJ1164" t="str">
        <f t="shared" si="146"/>
        <v>KEEP</v>
      </c>
      <c r="AK1164" t="str">
        <f t="shared" si="149"/>
        <v>Saturday</v>
      </c>
      <c r="AL1164" t="str">
        <f t="shared" si="150"/>
        <v>Delayed</v>
      </c>
      <c r="AM1164" t="str">
        <f t="shared" si="151"/>
        <v>June</v>
      </c>
    </row>
    <row r="1165" spans="1:39" x14ac:dyDescent="0.3">
      <c r="A1165" s="1">
        <v>43702</v>
      </c>
      <c r="B1165" t="s">
        <v>14</v>
      </c>
      <c r="C1165" t="s">
        <v>15</v>
      </c>
      <c r="D1165" t="s">
        <v>16</v>
      </c>
      <c r="E1165">
        <v>19790</v>
      </c>
      <c r="F1165">
        <v>2256</v>
      </c>
      <c r="G1165" t="s">
        <v>212</v>
      </c>
      <c r="H1165" t="s">
        <v>213</v>
      </c>
      <c r="I1165" t="s">
        <v>60</v>
      </c>
      <c r="J1165" t="s">
        <v>61</v>
      </c>
      <c r="K1165">
        <v>2225</v>
      </c>
      <c r="L1165">
        <v>2223</v>
      </c>
      <c r="M1165">
        <v>-2</v>
      </c>
      <c r="N1165">
        <v>16</v>
      </c>
      <c r="O1165">
        <v>2239</v>
      </c>
      <c r="P1165">
        <v>533</v>
      </c>
      <c r="Q1165">
        <v>7</v>
      </c>
      <c r="R1165">
        <v>602</v>
      </c>
      <c r="S1165">
        <v>540</v>
      </c>
      <c r="T1165">
        <v>-22</v>
      </c>
      <c r="U1165">
        <v>0</v>
      </c>
      <c r="V1165">
        <v>0</v>
      </c>
      <c r="W1165">
        <v>277</v>
      </c>
      <c r="X1165">
        <v>257</v>
      </c>
      <c r="Y1165">
        <v>234</v>
      </c>
      <c r="Z1165">
        <v>2172</v>
      </c>
      <c r="AF1165" t="str">
        <f t="shared" si="144"/>
        <v>05:40</v>
      </c>
      <c r="AG1165" t="str">
        <f t="shared" si="147"/>
        <v>22:23</v>
      </c>
      <c r="AH1165" s="5">
        <f t="shared" si="148"/>
        <v>-0.69652777777777786</v>
      </c>
      <c r="AI1165" t="str">
        <f t="shared" si="145"/>
        <v>Evening</v>
      </c>
      <c r="AJ1165" t="str">
        <f t="shared" si="146"/>
        <v>REMOVE</v>
      </c>
      <c r="AK1165" t="str">
        <f t="shared" si="149"/>
        <v>Sunday</v>
      </c>
      <c r="AL1165" t="str">
        <f t="shared" si="150"/>
        <v>OnTime</v>
      </c>
      <c r="AM1165" t="str">
        <f t="shared" si="151"/>
        <v>August</v>
      </c>
    </row>
    <row r="1166" spans="1:39" x14ac:dyDescent="0.3">
      <c r="A1166" s="1">
        <v>44703</v>
      </c>
      <c r="B1166" t="s">
        <v>14</v>
      </c>
      <c r="C1166" t="s">
        <v>15</v>
      </c>
      <c r="D1166" t="s">
        <v>16</v>
      </c>
      <c r="E1166">
        <v>19790</v>
      </c>
      <c r="F1166">
        <v>514</v>
      </c>
      <c r="G1166" t="s">
        <v>60</v>
      </c>
      <c r="H1166" t="s">
        <v>61</v>
      </c>
      <c r="I1166" t="s">
        <v>21</v>
      </c>
      <c r="J1166" t="s">
        <v>22</v>
      </c>
      <c r="K1166">
        <v>1355</v>
      </c>
      <c r="L1166">
        <v>1353</v>
      </c>
      <c r="M1166">
        <v>-2</v>
      </c>
      <c r="N1166">
        <v>10</v>
      </c>
      <c r="O1166">
        <v>1403</v>
      </c>
      <c r="P1166">
        <v>1444</v>
      </c>
      <c r="Q1166">
        <v>8</v>
      </c>
      <c r="R1166">
        <v>1505</v>
      </c>
      <c r="S1166">
        <v>1452</v>
      </c>
      <c r="T1166">
        <v>-13</v>
      </c>
      <c r="U1166">
        <v>0</v>
      </c>
      <c r="V1166">
        <v>0</v>
      </c>
      <c r="W1166">
        <v>190</v>
      </c>
      <c r="X1166">
        <v>179</v>
      </c>
      <c r="Y1166">
        <v>161</v>
      </c>
      <c r="Z1166">
        <v>1199</v>
      </c>
      <c r="AF1166" t="str">
        <f t="shared" ref="AF1166:AF1229" si="152">TEXT(INT(S1166/100),"00") &amp; ":" &amp; TEXT(MOD(S1166,100),"00")</f>
        <v>14:52</v>
      </c>
      <c r="AG1166" t="str">
        <f t="shared" si="147"/>
        <v>13:53</v>
      </c>
      <c r="AH1166" s="5">
        <f t="shared" si="148"/>
        <v>4.0972222222222188E-2</v>
      </c>
      <c r="AI1166" t="str">
        <f t="shared" si="145"/>
        <v>Afternoon</v>
      </c>
      <c r="AJ1166" t="str">
        <f t="shared" si="146"/>
        <v>REMOVE</v>
      </c>
      <c r="AK1166" t="str">
        <f t="shared" si="149"/>
        <v>Sunday</v>
      </c>
      <c r="AL1166" t="str">
        <f t="shared" si="150"/>
        <v>OnTime</v>
      </c>
      <c r="AM1166" t="str">
        <f t="shared" si="151"/>
        <v>May</v>
      </c>
    </row>
    <row r="1167" spans="1:39" x14ac:dyDescent="0.3">
      <c r="A1167" s="1">
        <v>44434</v>
      </c>
      <c r="B1167" t="s">
        <v>32</v>
      </c>
      <c r="C1167" t="s">
        <v>33</v>
      </c>
      <c r="D1167" t="s">
        <v>34</v>
      </c>
      <c r="E1167">
        <v>19393</v>
      </c>
      <c r="F1167">
        <v>473</v>
      </c>
      <c r="G1167" t="s">
        <v>72</v>
      </c>
      <c r="H1167" t="s">
        <v>73</v>
      </c>
      <c r="I1167" t="s">
        <v>86</v>
      </c>
      <c r="J1167" t="s">
        <v>87</v>
      </c>
      <c r="K1167">
        <v>820</v>
      </c>
      <c r="L1167">
        <v>837</v>
      </c>
      <c r="M1167">
        <v>17</v>
      </c>
      <c r="N1167">
        <v>29</v>
      </c>
      <c r="O1167">
        <v>906</v>
      </c>
      <c r="P1167">
        <v>1028</v>
      </c>
      <c r="Q1167">
        <v>6</v>
      </c>
      <c r="R1167">
        <v>1000</v>
      </c>
      <c r="S1167">
        <v>1034</v>
      </c>
      <c r="T1167">
        <v>34</v>
      </c>
      <c r="U1167">
        <v>0</v>
      </c>
      <c r="V1167">
        <v>0</v>
      </c>
      <c r="W1167">
        <v>100</v>
      </c>
      <c r="X1167">
        <v>117</v>
      </c>
      <c r="Y1167">
        <v>82</v>
      </c>
      <c r="Z1167">
        <v>472</v>
      </c>
      <c r="AA1167">
        <v>17</v>
      </c>
      <c r="AB1167">
        <v>0</v>
      </c>
      <c r="AC1167">
        <v>17</v>
      </c>
      <c r="AD1167">
        <v>0</v>
      </c>
      <c r="AE1167">
        <v>0</v>
      </c>
      <c r="AF1167" t="str">
        <f t="shared" si="152"/>
        <v>10:34</v>
      </c>
      <c r="AG1167" t="str">
        <f t="shared" si="147"/>
        <v>08:37</v>
      </c>
      <c r="AH1167" s="5">
        <f t="shared" si="148"/>
        <v>8.1249999999999989E-2</v>
      </c>
      <c r="AI1167" t="str">
        <f t="shared" si="145"/>
        <v>Morning</v>
      </c>
      <c r="AJ1167" t="str">
        <f t="shared" si="146"/>
        <v>KEEP</v>
      </c>
      <c r="AK1167" t="str">
        <f t="shared" si="149"/>
        <v>Thursday</v>
      </c>
      <c r="AL1167" t="str">
        <f t="shared" si="150"/>
        <v>Delayed</v>
      </c>
      <c r="AM1167" t="str">
        <f t="shared" si="151"/>
        <v>August</v>
      </c>
    </row>
    <row r="1168" spans="1:39" x14ac:dyDescent="0.3">
      <c r="A1168" s="1">
        <v>44051</v>
      </c>
      <c r="B1168" t="s">
        <v>14</v>
      </c>
      <c r="C1168" t="s">
        <v>15</v>
      </c>
      <c r="D1168" t="s">
        <v>16</v>
      </c>
      <c r="E1168">
        <v>19790</v>
      </c>
      <c r="F1168">
        <v>445</v>
      </c>
      <c r="G1168" t="s">
        <v>53</v>
      </c>
      <c r="H1168" t="s">
        <v>54</v>
      </c>
      <c r="I1168" t="s">
        <v>76</v>
      </c>
      <c r="J1168" t="s">
        <v>77</v>
      </c>
      <c r="K1168">
        <v>1824</v>
      </c>
      <c r="L1168">
        <v>1819</v>
      </c>
      <c r="M1168">
        <v>-5</v>
      </c>
      <c r="N1168">
        <v>11</v>
      </c>
      <c r="O1168">
        <v>1830</v>
      </c>
      <c r="P1168">
        <v>2343</v>
      </c>
      <c r="Q1168">
        <v>3</v>
      </c>
      <c r="R1168">
        <v>2359</v>
      </c>
      <c r="S1168">
        <v>2346</v>
      </c>
      <c r="T1168">
        <v>-13</v>
      </c>
      <c r="U1168">
        <v>0</v>
      </c>
      <c r="V1168">
        <v>0</v>
      </c>
      <c r="W1168">
        <v>215</v>
      </c>
      <c r="X1168">
        <v>207</v>
      </c>
      <c r="Y1168">
        <v>193</v>
      </c>
      <c r="Z1168">
        <v>1670</v>
      </c>
      <c r="AF1168" t="str">
        <f t="shared" si="152"/>
        <v>23:46</v>
      </c>
      <c r="AG1168" t="str">
        <f t="shared" si="147"/>
        <v>18:19</v>
      </c>
      <c r="AH1168" s="5">
        <f t="shared" si="148"/>
        <v>0.22708333333333341</v>
      </c>
      <c r="AI1168" t="str">
        <f t="shared" si="145"/>
        <v>Evening</v>
      </c>
      <c r="AJ1168" t="str">
        <f t="shared" si="146"/>
        <v>REMOVE</v>
      </c>
      <c r="AK1168" t="str">
        <f t="shared" si="149"/>
        <v>Saturday</v>
      </c>
      <c r="AL1168" t="str">
        <f t="shared" si="150"/>
        <v>OnTime</v>
      </c>
      <c r="AM1168" t="str">
        <f t="shared" si="151"/>
        <v>August</v>
      </c>
    </row>
    <row r="1169" spans="1:39" x14ac:dyDescent="0.3">
      <c r="A1169" s="1">
        <v>43656</v>
      </c>
      <c r="B1169" t="s">
        <v>122</v>
      </c>
      <c r="C1169" t="s">
        <v>123</v>
      </c>
      <c r="D1169" t="s">
        <v>124</v>
      </c>
      <c r="E1169">
        <v>20304</v>
      </c>
      <c r="F1169">
        <v>4549</v>
      </c>
      <c r="G1169" t="s">
        <v>120</v>
      </c>
      <c r="H1169" t="s">
        <v>121</v>
      </c>
      <c r="I1169" t="s">
        <v>125</v>
      </c>
      <c r="J1169" t="s">
        <v>126</v>
      </c>
      <c r="K1169">
        <v>2025</v>
      </c>
      <c r="L1169">
        <v>2024</v>
      </c>
      <c r="M1169">
        <v>-1</v>
      </c>
      <c r="N1169">
        <v>22</v>
      </c>
      <c r="O1169">
        <v>2046</v>
      </c>
      <c r="P1169">
        <v>2129</v>
      </c>
      <c r="Q1169">
        <v>5</v>
      </c>
      <c r="R1169">
        <v>2140</v>
      </c>
      <c r="S1169">
        <v>2134</v>
      </c>
      <c r="T1169">
        <v>-6</v>
      </c>
      <c r="U1169">
        <v>0</v>
      </c>
      <c r="V1169">
        <v>0</v>
      </c>
      <c r="W1169">
        <v>75</v>
      </c>
      <c r="X1169">
        <v>70</v>
      </c>
      <c r="Y1169">
        <v>43</v>
      </c>
      <c r="Z1169">
        <v>290</v>
      </c>
      <c r="AF1169" t="str">
        <f t="shared" si="152"/>
        <v>21:34</v>
      </c>
      <c r="AG1169" t="str">
        <f t="shared" si="147"/>
        <v>20:24</v>
      </c>
      <c r="AH1169" s="5">
        <f t="shared" si="148"/>
        <v>4.861111111111116E-2</v>
      </c>
      <c r="AI1169" t="str">
        <f t="shared" ref="AI1169:AI1232" si="153">IF(HOUR(AG1169)&lt;6,"Night",IF(HOUR(AG1169)&lt;12,"Morning",IF(HOUR(AG1169)&lt;18,"Afternoon","Evening")))</f>
        <v>Evening</v>
      </c>
      <c r="AJ1169" t="str">
        <f t="shared" si="146"/>
        <v>REMOVE</v>
      </c>
      <c r="AK1169" t="str">
        <f t="shared" si="149"/>
        <v>Wednesday</v>
      </c>
      <c r="AL1169" t="str">
        <f t="shared" si="150"/>
        <v>OnTime</v>
      </c>
      <c r="AM1169" t="str">
        <f t="shared" si="151"/>
        <v>July</v>
      </c>
    </row>
    <row r="1170" spans="1:39" x14ac:dyDescent="0.3">
      <c r="A1170" s="1">
        <v>44461</v>
      </c>
      <c r="B1170" t="s">
        <v>32</v>
      </c>
      <c r="C1170" t="s">
        <v>33</v>
      </c>
      <c r="D1170" t="s">
        <v>34</v>
      </c>
      <c r="E1170">
        <v>19393</v>
      </c>
      <c r="F1170">
        <v>3766</v>
      </c>
      <c r="G1170" t="s">
        <v>426</v>
      </c>
      <c r="H1170" t="s">
        <v>427</v>
      </c>
      <c r="I1170" t="s">
        <v>151</v>
      </c>
      <c r="J1170" t="s">
        <v>152</v>
      </c>
      <c r="K1170">
        <v>1410</v>
      </c>
      <c r="L1170">
        <v>1416</v>
      </c>
      <c r="M1170">
        <v>6</v>
      </c>
      <c r="N1170">
        <v>6</v>
      </c>
      <c r="O1170">
        <v>1422</v>
      </c>
      <c r="P1170">
        <v>1522</v>
      </c>
      <c r="Q1170">
        <v>4</v>
      </c>
      <c r="R1170">
        <v>1530</v>
      </c>
      <c r="S1170">
        <v>1526</v>
      </c>
      <c r="T1170">
        <v>-4</v>
      </c>
      <c r="U1170">
        <v>0</v>
      </c>
      <c r="V1170">
        <v>0</v>
      </c>
      <c r="W1170">
        <v>80</v>
      </c>
      <c r="X1170">
        <v>70</v>
      </c>
      <c r="Y1170">
        <v>60</v>
      </c>
      <c r="Z1170">
        <v>390</v>
      </c>
      <c r="AF1170" t="str">
        <f t="shared" si="152"/>
        <v>15:26</v>
      </c>
      <c r="AG1170" t="str">
        <f t="shared" si="147"/>
        <v>14:16</v>
      </c>
      <c r="AH1170" s="5">
        <f t="shared" si="148"/>
        <v>4.861111111111116E-2</v>
      </c>
      <c r="AI1170" t="str">
        <f t="shared" si="153"/>
        <v>Afternoon</v>
      </c>
      <c r="AJ1170" t="str">
        <f t="shared" si="146"/>
        <v>REMOVE</v>
      </c>
      <c r="AK1170" t="str">
        <f t="shared" si="149"/>
        <v>Wednesday</v>
      </c>
      <c r="AL1170" t="str">
        <f t="shared" si="150"/>
        <v>OnTime</v>
      </c>
      <c r="AM1170" t="str">
        <f t="shared" si="151"/>
        <v>September</v>
      </c>
    </row>
    <row r="1171" spans="1:39" x14ac:dyDescent="0.3">
      <c r="A1171" s="1">
        <v>44111</v>
      </c>
      <c r="B1171" t="s">
        <v>46</v>
      </c>
      <c r="C1171" t="s">
        <v>47</v>
      </c>
      <c r="D1171" t="s">
        <v>48</v>
      </c>
      <c r="E1171">
        <v>20452</v>
      </c>
      <c r="F1171">
        <v>5592</v>
      </c>
      <c r="G1171" t="s">
        <v>158</v>
      </c>
      <c r="H1171" t="s">
        <v>159</v>
      </c>
      <c r="I1171" t="s">
        <v>144</v>
      </c>
      <c r="J1171" t="s">
        <v>145</v>
      </c>
      <c r="K1171">
        <v>1155</v>
      </c>
      <c r="L1171">
        <v>1149</v>
      </c>
      <c r="M1171">
        <v>-6</v>
      </c>
      <c r="N1171">
        <v>6</v>
      </c>
      <c r="O1171">
        <v>1155</v>
      </c>
      <c r="P1171">
        <v>1233</v>
      </c>
      <c r="Q1171">
        <v>4</v>
      </c>
      <c r="R1171">
        <v>1258</v>
      </c>
      <c r="S1171">
        <v>1237</v>
      </c>
      <c r="T1171">
        <v>-21</v>
      </c>
      <c r="U1171">
        <v>0</v>
      </c>
      <c r="V1171">
        <v>0</v>
      </c>
      <c r="W1171">
        <v>63</v>
      </c>
      <c r="X1171">
        <v>48</v>
      </c>
      <c r="Y1171">
        <v>38</v>
      </c>
      <c r="Z1171">
        <v>155</v>
      </c>
      <c r="AF1171" t="str">
        <f t="shared" si="152"/>
        <v>12:37</v>
      </c>
      <c r="AG1171" t="str">
        <f t="shared" si="147"/>
        <v>11:49</v>
      </c>
      <c r="AH1171" s="5">
        <f t="shared" si="148"/>
        <v>3.3333333333333326E-2</v>
      </c>
      <c r="AI1171" t="str">
        <f t="shared" si="153"/>
        <v>Morning</v>
      </c>
      <c r="AJ1171" t="str">
        <f t="shared" si="146"/>
        <v>REMOVE</v>
      </c>
      <c r="AK1171" t="str">
        <f t="shared" si="149"/>
        <v>Wednesday</v>
      </c>
      <c r="AL1171" t="str">
        <f t="shared" si="150"/>
        <v>OnTime</v>
      </c>
      <c r="AM1171" t="str">
        <f t="shared" si="151"/>
        <v>October</v>
      </c>
    </row>
    <row r="1172" spans="1:39" x14ac:dyDescent="0.3">
      <c r="A1172" s="1">
        <v>44858</v>
      </c>
      <c r="B1172" t="s">
        <v>32</v>
      </c>
      <c r="C1172" t="s">
        <v>33</v>
      </c>
      <c r="D1172" t="s">
        <v>34</v>
      </c>
      <c r="E1172">
        <v>19393</v>
      </c>
      <c r="F1172">
        <v>1595</v>
      </c>
      <c r="G1172" t="s">
        <v>44</v>
      </c>
      <c r="H1172" t="s">
        <v>45</v>
      </c>
      <c r="I1172" t="s">
        <v>160</v>
      </c>
      <c r="J1172" t="s">
        <v>161</v>
      </c>
      <c r="K1172">
        <v>945</v>
      </c>
      <c r="L1172">
        <v>940</v>
      </c>
      <c r="M1172">
        <v>-5</v>
      </c>
      <c r="N1172">
        <v>9</v>
      </c>
      <c r="O1172">
        <v>949</v>
      </c>
      <c r="P1172">
        <v>1115</v>
      </c>
      <c r="Q1172">
        <v>6</v>
      </c>
      <c r="R1172">
        <v>1145</v>
      </c>
      <c r="S1172">
        <v>1121</v>
      </c>
      <c r="T1172">
        <v>-24</v>
      </c>
      <c r="U1172">
        <v>0</v>
      </c>
      <c r="V1172">
        <v>0</v>
      </c>
      <c r="W1172">
        <v>180</v>
      </c>
      <c r="X1172">
        <v>161</v>
      </c>
      <c r="Y1172">
        <v>146</v>
      </c>
      <c r="Z1172">
        <v>1047</v>
      </c>
      <c r="AF1172" t="str">
        <f t="shared" si="152"/>
        <v>11:21</v>
      </c>
      <c r="AG1172" t="str">
        <f t="shared" si="147"/>
        <v>09:40</v>
      </c>
      <c r="AH1172" s="5">
        <f t="shared" si="148"/>
        <v>7.0138888888888862E-2</v>
      </c>
      <c r="AI1172" t="str">
        <f t="shared" si="153"/>
        <v>Morning</v>
      </c>
      <c r="AJ1172" t="str">
        <f t="shared" si="146"/>
        <v>REMOVE</v>
      </c>
      <c r="AK1172" t="str">
        <f t="shared" si="149"/>
        <v>Monday</v>
      </c>
      <c r="AL1172" t="str">
        <f t="shared" si="150"/>
        <v>OnTime</v>
      </c>
      <c r="AM1172" t="str">
        <f t="shared" si="151"/>
        <v>October</v>
      </c>
    </row>
    <row r="1173" spans="1:39" x14ac:dyDescent="0.3">
      <c r="A1173" s="1">
        <v>43714</v>
      </c>
      <c r="B1173" t="s">
        <v>122</v>
      </c>
      <c r="C1173" t="s">
        <v>123</v>
      </c>
      <c r="D1173" t="s">
        <v>124</v>
      </c>
      <c r="E1173">
        <v>20304</v>
      </c>
      <c r="F1173">
        <v>3362</v>
      </c>
      <c r="G1173" t="s">
        <v>19</v>
      </c>
      <c r="H1173" t="s">
        <v>20</v>
      </c>
      <c r="I1173" t="s">
        <v>35</v>
      </c>
      <c r="J1173" t="s">
        <v>36</v>
      </c>
      <c r="K1173">
        <v>1220</v>
      </c>
      <c r="L1173">
        <v>1213</v>
      </c>
      <c r="M1173">
        <v>-7</v>
      </c>
      <c r="N1173">
        <v>21</v>
      </c>
      <c r="O1173">
        <v>1234</v>
      </c>
      <c r="P1173">
        <v>1812</v>
      </c>
      <c r="Q1173">
        <v>4</v>
      </c>
      <c r="R1173">
        <v>1830</v>
      </c>
      <c r="S1173">
        <v>1816</v>
      </c>
      <c r="T1173">
        <v>-14</v>
      </c>
      <c r="U1173">
        <v>0</v>
      </c>
      <c r="V1173">
        <v>0</v>
      </c>
      <c r="W1173">
        <v>250</v>
      </c>
      <c r="X1173">
        <v>243</v>
      </c>
      <c r="Y1173">
        <v>218</v>
      </c>
      <c r="Z1173">
        <v>1670</v>
      </c>
      <c r="AF1173" t="str">
        <f t="shared" si="152"/>
        <v>18:16</v>
      </c>
      <c r="AG1173" t="str">
        <f t="shared" si="147"/>
        <v>12:13</v>
      </c>
      <c r="AH1173" s="5">
        <f t="shared" si="148"/>
        <v>0.25208333333333333</v>
      </c>
      <c r="AI1173" t="str">
        <f t="shared" si="153"/>
        <v>Afternoon</v>
      </c>
      <c r="AJ1173" t="str">
        <f t="shared" si="146"/>
        <v>REMOVE</v>
      </c>
      <c r="AK1173" t="str">
        <f t="shared" si="149"/>
        <v>Friday</v>
      </c>
      <c r="AL1173" t="str">
        <f t="shared" si="150"/>
        <v>OnTime</v>
      </c>
      <c r="AM1173" t="str">
        <f t="shared" si="151"/>
        <v>September</v>
      </c>
    </row>
    <row r="1174" spans="1:39" x14ac:dyDescent="0.3">
      <c r="A1174" s="1">
        <v>44480</v>
      </c>
      <c r="B1174" t="s">
        <v>122</v>
      </c>
      <c r="C1174" t="s">
        <v>123</v>
      </c>
      <c r="D1174" t="s">
        <v>124</v>
      </c>
      <c r="E1174">
        <v>20304</v>
      </c>
      <c r="F1174">
        <v>3258</v>
      </c>
      <c r="G1174" t="s">
        <v>53</v>
      </c>
      <c r="H1174" t="s">
        <v>54</v>
      </c>
      <c r="I1174" t="s">
        <v>23</v>
      </c>
      <c r="J1174" t="s">
        <v>24</v>
      </c>
      <c r="K1174">
        <v>2212</v>
      </c>
      <c r="L1174">
        <v>2212</v>
      </c>
      <c r="M1174">
        <v>0</v>
      </c>
      <c r="N1174">
        <v>23</v>
      </c>
      <c r="O1174">
        <v>2235</v>
      </c>
      <c r="P1174">
        <v>2338</v>
      </c>
      <c r="Q1174">
        <v>4</v>
      </c>
      <c r="R1174">
        <v>2340</v>
      </c>
      <c r="S1174">
        <v>2342</v>
      </c>
      <c r="T1174">
        <v>2</v>
      </c>
      <c r="U1174">
        <v>0</v>
      </c>
      <c r="V1174">
        <v>0</v>
      </c>
      <c r="W1174">
        <v>88</v>
      </c>
      <c r="X1174">
        <v>90</v>
      </c>
      <c r="Y1174">
        <v>63</v>
      </c>
      <c r="Z1174">
        <v>337</v>
      </c>
      <c r="AF1174" t="str">
        <f t="shared" si="152"/>
        <v>23:42</v>
      </c>
      <c r="AG1174" t="str">
        <f t="shared" si="147"/>
        <v>22:12</v>
      </c>
      <c r="AH1174" s="5">
        <f t="shared" si="148"/>
        <v>6.25E-2</v>
      </c>
      <c r="AI1174" t="str">
        <f t="shared" si="153"/>
        <v>Evening</v>
      </c>
      <c r="AJ1174" t="str">
        <f t="shared" si="146"/>
        <v>KEEP</v>
      </c>
      <c r="AK1174" t="str">
        <f t="shared" si="149"/>
        <v>Monday</v>
      </c>
      <c r="AL1174" t="str">
        <f t="shared" si="150"/>
        <v>OnTime</v>
      </c>
      <c r="AM1174" t="str">
        <f t="shared" si="151"/>
        <v>October</v>
      </c>
    </row>
    <row r="1175" spans="1:39" x14ac:dyDescent="0.3">
      <c r="A1175" s="1">
        <v>43927</v>
      </c>
      <c r="B1175" t="s">
        <v>32</v>
      </c>
      <c r="C1175" t="s">
        <v>33</v>
      </c>
      <c r="D1175" t="s">
        <v>34</v>
      </c>
      <c r="E1175">
        <v>19393</v>
      </c>
      <c r="F1175">
        <v>2062</v>
      </c>
      <c r="G1175" t="s">
        <v>66</v>
      </c>
      <c r="H1175" t="s">
        <v>67</v>
      </c>
      <c r="I1175" t="s">
        <v>158</v>
      </c>
      <c r="J1175" t="s">
        <v>159</v>
      </c>
      <c r="K1175">
        <v>1755</v>
      </c>
      <c r="L1175">
        <v>0</v>
      </c>
      <c r="M1175">
        <v>0</v>
      </c>
      <c r="R1175">
        <v>2005</v>
      </c>
      <c r="S1175">
        <v>0</v>
      </c>
      <c r="T1175">
        <v>0</v>
      </c>
      <c r="U1175">
        <v>1</v>
      </c>
      <c r="V1175">
        <v>0</v>
      </c>
      <c r="W1175">
        <v>70</v>
      </c>
      <c r="Z1175">
        <v>283</v>
      </c>
      <c r="AF1175" t="str">
        <f t="shared" si="152"/>
        <v>00:00</v>
      </c>
      <c r="AG1175" t="str">
        <f t="shared" si="147"/>
        <v>00:00</v>
      </c>
      <c r="AH1175" s="5">
        <f t="shared" si="148"/>
        <v>0</v>
      </c>
      <c r="AI1175" t="str">
        <f t="shared" si="153"/>
        <v>Night</v>
      </c>
      <c r="AJ1175" t="str">
        <f t="shared" si="146"/>
        <v>KEEP</v>
      </c>
      <c r="AK1175" t="str">
        <f t="shared" si="149"/>
        <v>Monday</v>
      </c>
      <c r="AL1175" t="str">
        <f t="shared" si="150"/>
        <v>OnTime</v>
      </c>
      <c r="AM1175" t="str">
        <f t="shared" si="151"/>
        <v>April</v>
      </c>
    </row>
    <row r="1176" spans="1:39" x14ac:dyDescent="0.3">
      <c r="A1176" s="1">
        <v>44311</v>
      </c>
      <c r="B1176" t="s">
        <v>39</v>
      </c>
      <c r="C1176" t="s">
        <v>40</v>
      </c>
      <c r="D1176" t="s">
        <v>41</v>
      </c>
      <c r="E1176">
        <v>19805</v>
      </c>
      <c r="F1176">
        <v>1524</v>
      </c>
      <c r="G1176" t="s">
        <v>194</v>
      </c>
      <c r="H1176" t="s">
        <v>195</v>
      </c>
      <c r="I1176" t="s">
        <v>103</v>
      </c>
      <c r="J1176" t="s">
        <v>104</v>
      </c>
      <c r="K1176">
        <v>835</v>
      </c>
      <c r="L1176">
        <v>834</v>
      </c>
      <c r="M1176">
        <v>-1</v>
      </c>
      <c r="N1176">
        <v>38</v>
      </c>
      <c r="O1176">
        <v>912</v>
      </c>
      <c r="P1176">
        <v>1135</v>
      </c>
      <c r="Q1176">
        <v>7</v>
      </c>
      <c r="R1176">
        <v>1110</v>
      </c>
      <c r="S1176">
        <v>1142</v>
      </c>
      <c r="T1176">
        <v>32</v>
      </c>
      <c r="U1176">
        <v>0</v>
      </c>
      <c r="V1176">
        <v>0</v>
      </c>
      <c r="W1176">
        <v>335</v>
      </c>
      <c r="X1176">
        <v>368</v>
      </c>
      <c r="Y1176">
        <v>323</v>
      </c>
      <c r="Z1176">
        <v>2174</v>
      </c>
      <c r="AA1176">
        <v>0</v>
      </c>
      <c r="AB1176">
        <v>0</v>
      </c>
      <c r="AC1176">
        <v>32</v>
      </c>
      <c r="AD1176">
        <v>0</v>
      </c>
      <c r="AE1176">
        <v>0</v>
      </c>
      <c r="AF1176" t="str">
        <f t="shared" si="152"/>
        <v>11:42</v>
      </c>
      <c r="AG1176" t="str">
        <f t="shared" si="147"/>
        <v>08:34</v>
      </c>
      <c r="AH1176" s="5">
        <f t="shared" si="148"/>
        <v>0.13055555555555554</v>
      </c>
      <c r="AI1176" t="str">
        <f t="shared" si="153"/>
        <v>Morning</v>
      </c>
      <c r="AJ1176" t="str">
        <f t="shared" si="146"/>
        <v>REMOVE</v>
      </c>
      <c r="AK1176" t="str">
        <f t="shared" si="149"/>
        <v>Sunday</v>
      </c>
      <c r="AL1176" t="str">
        <f t="shared" si="150"/>
        <v>Delayed</v>
      </c>
      <c r="AM1176" t="str">
        <f t="shared" si="151"/>
        <v>April</v>
      </c>
    </row>
    <row r="1177" spans="1:39" x14ac:dyDescent="0.3">
      <c r="A1177" s="1">
        <v>44831</v>
      </c>
      <c r="B1177" t="s">
        <v>7</v>
      </c>
      <c r="C1177" t="s">
        <v>8</v>
      </c>
      <c r="D1177" t="s">
        <v>9</v>
      </c>
      <c r="E1177">
        <v>19977</v>
      </c>
      <c r="F1177">
        <v>450</v>
      </c>
      <c r="G1177" t="s">
        <v>80</v>
      </c>
      <c r="H1177" t="s">
        <v>67</v>
      </c>
      <c r="I1177" t="s">
        <v>345</v>
      </c>
      <c r="J1177" t="s">
        <v>346</v>
      </c>
      <c r="K1177">
        <v>1611</v>
      </c>
      <c r="L1177">
        <v>1611</v>
      </c>
      <c r="M1177">
        <v>0</v>
      </c>
      <c r="N1177">
        <v>16</v>
      </c>
      <c r="O1177">
        <v>1627</v>
      </c>
      <c r="P1177">
        <v>1948</v>
      </c>
      <c r="Q1177">
        <v>7</v>
      </c>
      <c r="R1177">
        <v>2000</v>
      </c>
      <c r="S1177">
        <v>1955</v>
      </c>
      <c r="T1177">
        <v>-5</v>
      </c>
      <c r="U1177">
        <v>0</v>
      </c>
      <c r="V1177">
        <v>0</v>
      </c>
      <c r="W1177">
        <v>409</v>
      </c>
      <c r="X1177">
        <v>404</v>
      </c>
      <c r="Y1177">
        <v>381</v>
      </c>
      <c r="Z1177">
        <v>2846</v>
      </c>
      <c r="AF1177" t="str">
        <f t="shared" si="152"/>
        <v>19:55</v>
      </c>
      <c r="AG1177" t="str">
        <f t="shared" si="147"/>
        <v>16:11</v>
      </c>
      <c r="AH1177" s="5">
        <f t="shared" si="148"/>
        <v>0.15555555555555556</v>
      </c>
      <c r="AI1177" t="str">
        <f t="shared" si="153"/>
        <v>Afternoon</v>
      </c>
      <c r="AJ1177" t="str">
        <f t="shared" si="146"/>
        <v>REMOVE</v>
      </c>
      <c r="AK1177" t="str">
        <f t="shared" si="149"/>
        <v>Tuesday</v>
      </c>
      <c r="AL1177" t="str">
        <f t="shared" si="150"/>
        <v>OnTime</v>
      </c>
      <c r="AM1177" t="str">
        <f t="shared" si="151"/>
        <v>September</v>
      </c>
    </row>
    <row r="1178" spans="1:39" x14ac:dyDescent="0.3">
      <c r="A1178" s="1">
        <v>44707</v>
      </c>
      <c r="B1178" t="s">
        <v>32</v>
      </c>
      <c r="C1178" t="s">
        <v>33</v>
      </c>
      <c r="D1178" t="s">
        <v>34</v>
      </c>
      <c r="E1178">
        <v>19393</v>
      </c>
      <c r="F1178">
        <v>1480</v>
      </c>
      <c r="G1178" t="s">
        <v>137</v>
      </c>
      <c r="H1178" t="s">
        <v>138</v>
      </c>
      <c r="I1178" t="s">
        <v>66</v>
      </c>
      <c r="J1178" t="s">
        <v>67</v>
      </c>
      <c r="K1178">
        <v>1900</v>
      </c>
      <c r="L1178">
        <v>1918</v>
      </c>
      <c r="M1178">
        <v>18</v>
      </c>
      <c r="N1178">
        <v>12</v>
      </c>
      <c r="O1178">
        <v>1930</v>
      </c>
      <c r="P1178">
        <v>2029</v>
      </c>
      <c r="Q1178">
        <v>5</v>
      </c>
      <c r="R1178">
        <v>2025</v>
      </c>
      <c r="S1178">
        <v>2034</v>
      </c>
      <c r="T1178">
        <v>9</v>
      </c>
      <c r="U1178">
        <v>0</v>
      </c>
      <c r="V1178">
        <v>0</v>
      </c>
      <c r="W1178">
        <v>145</v>
      </c>
      <c r="X1178">
        <v>136</v>
      </c>
      <c r="Y1178">
        <v>119</v>
      </c>
      <c r="Z1178">
        <v>838</v>
      </c>
      <c r="AF1178" t="str">
        <f t="shared" si="152"/>
        <v>20:34</v>
      </c>
      <c r="AG1178" t="str">
        <f t="shared" si="147"/>
        <v>19:18</v>
      </c>
      <c r="AH1178" s="5">
        <f t="shared" si="148"/>
        <v>5.2777777777777701E-2</v>
      </c>
      <c r="AI1178" t="str">
        <f t="shared" si="153"/>
        <v>Evening</v>
      </c>
      <c r="AJ1178" t="str">
        <f t="shared" si="146"/>
        <v>KEEP</v>
      </c>
      <c r="AK1178" t="str">
        <f t="shared" si="149"/>
        <v>Thursday</v>
      </c>
      <c r="AL1178" t="str">
        <f t="shared" si="150"/>
        <v>OnTime</v>
      </c>
      <c r="AM1178" t="str">
        <f t="shared" si="151"/>
        <v>May</v>
      </c>
    </row>
    <row r="1179" spans="1:39" x14ac:dyDescent="0.3">
      <c r="A1179" s="1">
        <v>44155</v>
      </c>
      <c r="B1179" t="s">
        <v>14</v>
      </c>
      <c r="C1179" t="s">
        <v>15</v>
      </c>
      <c r="D1179" t="s">
        <v>16</v>
      </c>
      <c r="E1179">
        <v>19790</v>
      </c>
      <c r="F1179">
        <v>1137</v>
      </c>
      <c r="G1179" t="s">
        <v>144</v>
      </c>
      <c r="H1179" t="s">
        <v>145</v>
      </c>
      <c r="I1179" t="s">
        <v>60</v>
      </c>
      <c r="J1179" t="s">
        <v>61</v>
      </c>
      <c r="K1179">
        <v>1000</v>
      </c>
      <c r="L1179">
        <v>955</v>
      </c>
      <c r="M1179">
        <v>-5</v>
      </c>
      <c r="N1179">
        <v>8</v>
      </c>
      <c r="O1179">
        <v>1003</v>
      </c>
      <c r="P1179">
        <v>1129</v>
      </c>
      <c r="Q1179">
        <v>7</v>
      </c>
      <c r="R1179">
        <v>1158</v>
      </c>
      <c r="S1179">
        <v>1136</v>
      </c>
      <c r="T1179">
        <v>-22</v>
      </c>
      <c r="U1179">
        <v>0</v>
      </c>
      <c r="V1179">
        <v>0</v>
      </c>
      <c r="W1179">
        <v>118</v>
      </c>
      <c r="X1179">
        <v>101</v>
      </c>
      <c r="Y1179">
        <v>86</v>
      </c>
      <c r="Z1179">
        <v>594</v>
      </c>
      <c r="AF1179" t="str">
        <f t="shared" si="152"/>
        <v>11:36</v>
      </c>
      <c r="AG1179" t="str">
        <f t="shared" si="147"/>
        <v>09:55</v>
      </c>
      <c r="AH1179" s="5">
        <f t="shared" si="148"/>
        <v>7.0138888888888917E-2</v>
      </c>
      <c r="AI1179" t="str">
        <f t="shared" si="153"/>
        <v>Morning</v>
      </c>
      <c r="AJ1179" t="str">
        <f t="shared" si="146"/>
        <v>REMOVE</v>
      </c>
      <c r="AK1179" t="str">
        <f t="shared" si="149"/>
        <v>Friday</v>
      </c>
      <c r="AL1179" t="str">
        <f t="shared" si="150"/>
        <v>OnTime</v>
      </c>
      <c r="AM1179" t="str">
        <f t="shared" si="151"/>
        <v>November</v>
      </c>
    </row>
    <row r="1180" spans="1:39" x14ac:dyDescent="0.3">
      <c r="A1180" s="1">
        <v>44644</v>
      </c>
      <c r="B1180" t="s">
        <v>39</v>
      </c>
      <c r="C1180" t="s">
        <v>40</v>
      </c>
      <c r="D1180" t="s">
        <v>41</v>
      </c>
      <c r="E1180">
        <v>19805</v>
      </c>
      <c r="F1180">
        <v>1638</v>
      </c>
      <c r="G1180" t="s">
        <v>30</v>
      </c>
      <c r="H1180" t="s">
        <v>31</v>
      </c>
      <c r="I1180" t="s">
        <v>53</v>
      </c>
      <c r="J1180" t="s">
        <v>54</v>
      </c>
      <c r="K1180">
        <v>2130</v>
      </c>
      <c r="L1180">
        <v>2132</v>
      </c>
      <c r="M1180">
        <v>2</v>
      </c>
      <c r="N1180">
        <v>15</v>
      </c>
      <c r="O1180">
        <v>2147</v>
      </c>
      <c r="P1180">
        <v>2230</v>
      </c>
      <c r="Q1180">
        <v>15</v>
      </c>
      <c r="R1180">
        <v>2252</v>
      </c>
      <c r="S1180">
        <v>2245</v>
      </c>
      <c r="T1180">
        <v>-7</v>
      </c>
      <c r="U1180">
        <v>0</v>
      </c>
      <c r="V1180">
        <v>0</v>
      </c>
      <c r="W1180">
        <v>202</v>
      </c>
      <c r="X1180">
        <v>193</v>
      </c>
      <c r="Y1180">
        <v>163</v>
      </c>
      <c r="Z1180">
        <v>1235</v>
      </c>
      <c r="AF1180" t="str">
        <f t="shared" si="152"/>
        <v>22:45</v>
      </c>
      <c r="AG1180" t="str">
        <f t="shared" si="147"/>
        <v>21:32</v>
      </c>
      <c r="AH1180" s="5">
        <f t="shared" si="148"/>
        <v>5.0694444444444375E-2</v>
      </c>
      <c r="AI1180" t="str">
        <f t="shared" si="153"/>
        <v>Evening</v>
      </c>
      <c r="AJ1180" t="str">
        <f t="shared" si="146"/>
        <v>REMOVE</v>
      </c>
      <c r="AK1180" t="str">
        <f t="shared" si="149"/>
        <v>Thursday</v>
      </c>
      <c r="AL1180" t="str">
        <f t="shared" si="150"/>
        <v>OnTime</v>
      </c>
      <c r="AM1180" t="str">
        <f t="shared" si="151"/>
        <v>March</v>
      </c>
    </row>
    <row r="1181" spans="1:39" x14ac:dyDescent="0.3">
      <c r="A1181" s="1">
        <v>44735</v>
      </c>
      <c r="B1181" t="s">
        <v>14</v>
      </c>
      <c r="C1181" t="s">
        <v>15</v>
      </c>
      <c r="D1181" t="s">
        <v>16</v>
      </c>
      <c r="E1181">
        <v>19790</v>
      </c>
      <c r="F1181">
        <v>450</v>
      </c>
      <c r="G1181" t="s">
        <v>60</v>
      </c>
      <c r="H1181" t="s">
        <v>61</v>
      </c>
      <c r="I1181" t="s">
        <v>68</v>
      </c>
      <c r="J1181" t="s">
        <v>69</v>
      </c>
      <c r="K1181">
        <v>725</v>
      </c>
      <c r="L1181">
        <v>723</v>
      </c>
      <c r="M1181">
        <v>-2</v>
      </c>
      <c r="N1181">
        <v>13</v>
      </c>
      <c r="O1181">
        <v>736</v>
      </c>
      <c r="P1181">
        <v>711</v>
      </c>
      <c r="Q1181">
        <v>11</v>
      </c>
      <c r="R1181">
        <v>731</v>
      </c>
      <c r="S1181">
        <v>722</v>
      </c>
      <c r="T1181">
        <v>-9</v>
      </c>
      <c r="U1181">
        <v>0</v>
      </c>
      <c r="V1181">
        <v>0</v>
      </c>
      <c r="W1181">
        <v>66</v>
      </c>
      <c r="X1181">
        <v>59</v>
      </c>
      <c r="Y1181">
        <v>35</v>
      </c>
      <c r="Z1181">
        <v>214</v>
      </c>
      <c r="AF1181" t="str">
        <f t="shared" si="152"/>
        <v>07:22</v>
      </c>
      <c r="AG1181" t="str">
        <f t="shared" si="147"/>
        <v>07:23</v>
      </c>
      <c r="AH1181" s="5">
        <f t="shared" si="148"/>
        <v>-6.9444444444444198E-4</v>
      </c>
      <c r="AI1181" t="str">
        <f t="shared" si="153"/>
        <v>Morning</v>
      </c>
      <c r="AJ1181" t="str">
        <f t="shared" si="146"/>
        <v>REMOVE</v>
      </c>
      <c r="AK1181" t="str">
        <f t="shared" si="149"/>
        <v>Thursday</v>
      </c>
      <c r="AL1181" t="str">
        <f t="shared" si="150"/>
        <v>OnTime</v>
      </c>
      <c r="AM1181" t="str">
        <f t="shared" si="151"/>
        <v>June</v>
      </c>
    </row>
    <row r="1182" spans="1:39" x14ac:dyDescent="0.3">
      <c r="A1182" s="1">
        <v>43646</v>
      </c>
      <c r="B1182" t="s">
        <v>7</v>
      </c>
      <c r="C1182" t="s">
        <v>8</v>
      </c>
      <c r="D1182" t="s">
        <v>9</v>
      </c>
      <c r="E1182">
        <v>19977</v>
      </c>
      <c r="F1182">
        <v>1121</v>
      </c>
      <c r="G1182" t="s">
        <v>19</v>
      </c>
      <c r="H1182" t="s">
        <v>20</v>
      </c>
      <c r="I1182" t="s">
        <v>51</v>
      </c>
      <c r="J1182" t="s">
        <v>52</v>
      </c>
      <c r="K1182">
        <v>910</v>
      </c>
      <c r="L1182">
        <v>1116</v>
      </c>
      <c r="M1182">
        <v>126</v>
      </c>
      <c r="N1182">
        <v>12</v>
      </c>
      <c r="O1182">
        <v>1128</v>
      </c>
      <c r="P1182">
        <v>1724</v>
      </c>
      <c r="Q1182">
        <v>7</v>
      </c>
      <c r="R1182">
        <v>1526</v>
      </c>
      <c r="S1182">
        <v>1731</v>
      </c>
      <c r="T1182">
        <v>125</v>
      </c>
      <c r="U1182">
        <v>0</v>
      </c>
      <c r="V1182">
        <v>0</v>
      </c>
      <c r="W1182">
        <v>256</v>
      </c>
      <c r="X1182">
        <v>255</v>
      </c>
      <c r="Y1182">
        <v>236</v>
      </c>
      <c r="Z1182">
        <v>1874</v>
      </c>
      <c r="AA1182">
        <v>0</v>
      </c>
      <c r="AB1182">
        <v>0</v>
      </c>
      <c r="AC1182">
        <v>0</v>
      </c>
      <c r="AD1182">
        <v>0</v>
      </c>
      <c r="AE1182">
        <v>125</v>
      </c>
      <c r="AF1182" t="str">
        <f t="shared" si="152"/>
        <v>17:31</v>
      </c>
      <c r="AG1182" t="str">
        <f t="shared" si="147"/>
        <v>11:16</v>
      </c>
      <c r="AH1182" s="5">
        <f t="shared" si="148"/>
        <v>0.26041666666666663</v>
      </c>
      <c r="AI1182" t="str">
        <f t="shared" si="153"/>
        <v>Morning</v>
      </c>
      <c r="AJ1182" t="str">
        <f t="shared" si="146"/>
        <v>KEEP</v>
      </c>
      <c r="AK1182" t="str">
        <f t="shared" si="149"/>
        <v>Sunday</v>
      </c>
      <c r="AL1182" t="str">
        <f t="shared" si="150"/>
        <v>Delayed</v>
      </c>
      <c r="AM1182" t="str">
        <f t="shared" si="151"/>
        <v>June</v>
      </c>
    </row>
    <row r="1183" spans="1:39" x14ac:dyDescent="0.3">
      <c r="A1183" s="1">
        <v>44903</v>
      </c>
      <c r="B1183" t="s">
        <v>32</v>
      </c>
      <c r="C1183" t="s">
        <v>33</v>
      </c>
      <c r="D1183" t="s">
        <v>34</v>
      </c>
      <c r="E1183">
        <v>19393</v>
      </c>
      <c r="F1183">
        <v>3572</v>
      </c>
      <c r="G1183" t="s">
        <v>127</v>
      </c>
      <c r="H1183" t="s">
        <v>128</v>
      </c>
      <c r="I1183" t="s">
        <v>21</v>
      </c>
      <c r="J1183" t="s">
        <v>22</v>
      </c>
      <c r="K1183">
        <v>935</v>
      </c>
      <c r="L1183">
        <v>936</v>
      </c>
      <c r="M1183">
        <v>1</v>
      </c>
      <c r="N1183">
        <v>16</v>
      </c>
      <c r="O1183">
        <v>952</v>
      </c>
      <c r="P1183">
        <v>1242</v>
      </c>
      <c r="Q1183">
        <v>10</v>
      </c>
      <c r="R1183">
        <v>1035</v>
      </c>
      <c r="S1183">
        <v>1252</v>
      </c>
      <c r="T1183">
        <v>0</v>
      </c>
      <c r="U1183">
        <v>0</v>
      </c>
      <c r="V1183">
        <v>1</v>
      </c>
      <c r="W1183">
        <v>120</v>
      </c>
      <c r="Z1183">
        <v>533</v>
      </c>
      <c r="AF1183" t="str">
        <f t="shared" si="152"/>
        <v>12:52</v>
      </c>
      <c r="AG1183" t="str">
        <f t="shared" si="147"/>
        <v>09:36</v>
      </c>
      <c r="AH1183" s="5">
        <f t="shared" si="148"/>
        <v>0.13611111111111107</v>
      </c>
      <c r="AI1183" t="str">
        <f t="shared" si="153"/>
        <v>Morning</v>
      </c>
      <c r="AJ1183" t="str">
        <f t="shared" si="146"/>
        <v>KEEP</v>
      </c>
      <c r="AK1183" t="str">
        <f t="shared" si="149"/>
        <v>Thursday</v>
      </c>
      <c r="AL1183" t="str">
        <f t="shared" si="150"/>
        <v>OnTime</v>
      </c>
      <c r="AM1183" t="str">
        <f t="shared" si="151"/>
        <v>December</v>
      </c>
    </row>
    <row r="1184" spans="1:39" x14ac:dyDescent="0.3">
      <c r="A1184" s="1">
        <v>43915</v>
      </c>
      <c r="B1184" t="s">
        <v>55</v>
      </c>
      <c r="C1184" t="s">
        <v>56</v>
      </c>
      <c r="D1184" t="s">
        <v>57</v>
      </c>
      <c r="E1184">
        <v>19930</v>
      </c>
      <c r="F1184">
        <v>1693</v>
      </c>
      <c r="G1184" t="s">
        <v>158</v>
      </c>
      <c r="H1184" t="s">
        <v>159</v>
      </c>
      <c r="I1184" t="s">
        <v>19</v>
      </c>
      <c r="J1184" t="s">
        <v>20</v>
      </c>
      <c r="K1184">
        <v>1815</v>
      </c>
      <c r="L1184">
        <v>1744</v>
      </c>
      <c r="M1184">
        <v>-31</v>
      </c>
      <c r="N1184">
        <v>20</v>
      </c>
      <c r="O1184">
        <v>1804</v>
      </c>
      <c r="P1184">
        <v>2010</v>
      </c>
      <c r="Q1184">
        <v>6</v>
      </c>
      <c r="R1184">
        <v>2035</v>
      </c>
      <c r="S1184">
        <v>2016</v>
      </c>
      <c r="T1184">
        <v>-19</v>
      </c>
      <c r="U1184">
        <v>0</v>
      </c>
      <c r="V1184">
        <v>0</v>
      </c>
      <c r="W1184">
        <v>320</v>
      </c>
      <c r="X1184">
        <v>332</v>
      </c>
      <c r="Y1184">
        <v>306</v>
      </c>
      <c r="Z1184">
        <v>2016</v>
      </c>
      <c r="AF1184" t="str">
        <f t="shared" si="152"/>
        <v>20:16</v>
      </c>
      <c r="AG1184" t="str">
        <f t="shared" si="147"/>
        <v>17:44</v>
      </c>
      <c r="AH1184" s="5">
        <f t="shared" si="148"/>
        <v>0.10555555555555551</v>
      </c>
      <c r="AI1184" t="str">
        <f t="shared" si="153"/>
        <v>Afternoon</v>
      </c>
      <c r="AJ1184" t="str">
        <f t="shared" si="146"/>
        <v>REMOVE</v>
      </c>
      <c r="AK1184" t="str">
        <f t="shared" si="149"/>
        <v>Wednesday</v>
      </c>
      <c r="AL1184" t="str">
        <f t="shared" si="150"/>
        <v>OnTime</v>
      </c>
      <c r="AM1184" t="str">
        <f t="shared" si="151"/>
        <v>March</v>
      </c>
    </row>
    <row r="1185" spans="1:39" x14ac:dyDescent="0.3">
      <c r="A1185" s="1">
        <v>44452</v>
      </c>
      <c r="B1185" t="s">
        <v>25</v>
      </c>
      <c r="C1185" t="s">
        <v>26</v>
      </c>
      <c r="D1185" t="s">
        <v>27</v>
      </c>
      <c r="E1185">
        <v>20416</v>
      </c>
      <c r="F1185">
        <v>2932</v>
      </c>
      <c r="G1185" t="s">
        <v>144</v>
      </c>
      <c r="H1185" t="s">
        <v>145</v>
      </c>
      <c r="I1185" t="s">
        <v>53</v>
      </c>
      <c r="J1185" t="s">
        <v>54</v>
      </c>
      <c r="K1185">
        <v>520</v>
      </c>
      <c r="L1185">
        <v>625</v>
      </c>
      <c r="M1185">
        <v>65</v>
      </c>
      <c r="N1185">
        <v>11</v>
      </c>
      <c r="O1185">
        <v>636</v>
      </c>
      <c r="P1185">
        <v>807</v>
      </c>
      <c r="Q1185">
        <v>14</v>
      </c>
      <c r="R1185">
        <v>723</v>
      </c>
      <c r="S1185">
        <v>821</v>
      </c>
      <c r="T1185">
        <v>58</v>
      </c>
      <c r="U1185">
        <v>0</v>
      </c>
      <c r="V1185">
        <v>0</v>
      </c>
      <c r="W1185">
        <v>303</v>
      </c>
      <c r="X1185">
        <v>296</v>
      </c>
      <c r="Y1185">
        <v>271</v>
      </c>
      <c r="Z1185">
        <v>1979</v>
      </c>
      <c r="AA1185">
        <v>58</v>
      </c>
      <c r="AB1185">
        <v>0</v>
      </c>
      <c r="AC1185">
        <v>0</v>
      </c>
      <c r="AD1185">
        <v>0</v>
      </c>
      <c r="AE1185">
        <v>0</v>
      </c>
      <c r="AF1185" t="str">
        <f t="shared" si="152"/>
        <v>08:21</v>
      </c>
      <c r="AG1185" t="str">
        <f t="shared" si="147"/>
        <v>06:25</v>
      </c>
      <c r="AH1185" s="5">
        <f t="shared" si="148"/>
        <v>8.0555555555555547E-2</v>
      </c>
      <c r="AI1185" t="str">
        <f t="shared" si="153"/>
        <v>Morning</v>
      </c>
      <c r="AJ1185" t="str">
        <f t="shared" si="146"/>
        <v>KEEP</v>
      </c>
      <c r="AK1185" t="str">
        <f t="shared" si="149"/>
        <v>Monday</v>
      </c>
      <c r="AL1185" t="str">
        <f t="shared" si="150"/>
        <v>Delayed</v>
      </c>
      <c r="AM1185" t="str">
        <f t="shared" si="151"/>
        <v>September</v>
      </c>
    </row>
    <row r="1186" spans="1:39" x14ac:dyDescent="0.3">
      <c r="A1186" s="1">
        <v>43572</v>
      </c>
      <c r="B1186" t="s">
        <v>14</v>
      </c>
      <c r="C1186" t="s">
        <v>15</v>
      </c>
      <c r="D1186" t="s">
        <v>16</v>
      </c>
      <c r="E1186">
        <v>19790</v>
      </c>
      <c r="F1186">
        <v>1221</v>
      </c>
      <c r="G1186" t="s">
        <v>144</v>
      </c>
      <c r="H1186" t="s">
        <v>145</v>
      </c>
      <c r="I1186" t="s">
        <v>174</v>
      </c>
      <c r="J1186" t="s">
        <v>175</v>
      </c>
      <c r="K1186">
        <v>858</v>
      </c>
      <c r="L1186">
        <v>906</v>
      </c>
      <c r="M1186">
        <v>8</v>
      </c>
      <c r="N1186">
        <v>9</v>
      </c>
      <c r="O1186">
        <v>915</v>
      </c>
      <c r="P1186">
        <v>959</v>
      </c>
      <c r="Q1186">
        <v>4</v>
      </c>
      <c r="R1186">
        <v>1020</v>
      </c>
      <c r="S1186">
        <v>1003</v>
      </c>
      <c r="T1186">
        <v>-17</v>
      </c>
      <c r="U1186">
        <v>0</v>
      </c>
      <c r="V1186">
        <v>0</v>
      </c>
      <c r="W1186">
        <v>262</v>
      </c>
      <c r="X1186">
        <v>237</v>
      </c>
      <c r="Y1186">
        <v>224</v>
      </c>
      <c r="Z1186">
        <v>1671</v>
      </c>
      <c r="AF1186" t="str">
        <f t="shared" si="152"/>
        <v>10:03</v>
      </c>
      <c r="AG1186" t="str">
        <f t="shared" si="147"/>
        <v>09:06</v>
      </c>
      <c r="AH1186" s="5">
        <f t="shared" si="148"/>
        <v>3.9583333333333359E-2</v>
      </c>
      <c r="AI1186" t="str">
        <f t="shared" si="153"/>
        <v>Morning</v>
      </c>
      <c r="AJ1186" t="str">
        <f t="shared" si="146"/>
        <v>REMOVE</v>
      </c>
      <c r="AK1186" t="str">
        <f t="shared" si="149"/>
        <v>Wednesday</v>
      </c>
      <c r="AL1186" t="str">
        <f t="shared" si="150"/>
        <v>OnTime</v>
      </c>
      <c r="AM1186" t="str">
        <f t="shared" si="151"/>
        <v>April</v>
      </c>
    </row>
    <row r="1187" spans="1:39" x14ac:dyDescent="0.3">
      <c r="A1187" s="1">
        <v>44934</v>
      </c>
      <c r="B1187" t="s">
        <v>39</v>
      </c>
      <c r="C1187" t="s">
        <v>40</v>
      </c>
      <c r="D1187" t="s">
        <v>41</v>
      </c>
      <c r="E1187">
        <v>19805</v>
      </c>
      <c r="F1187">
        <v>2489</v>
      </c>
      <c r="G1187" t="s">
        <v>337</v>
      </c>
      <c r="H1187" t="s">
        <v>338</v>
      </c>
      <c r="I1187" t="s">
        <v>178</v>
      </c>
      <c r="J1187" t="s">
        <v>179</v>
      </c>
      <c r="K1187">
        <v>1724</v>
      </c>
      <c r="L1187">
        <v>1721</v>
      </c>
      <c r="M1187">
        <v>-3</v>
      </c>
      <c r="N1187">
        <v>13</v>
      </c>
      <c r="O1187">
        <v>1734</v>
      </c>
      <c r="P1187">
        <v>1936</v>
      </c>
      <c r="Q1187">
        <v>6</v>
      </c>
      <c r="R1187">
        <v>2000</v>
      </c>
      <c r="S1187">
        <v>1942</v>
      </c>
      <c r="T1187">
        <v>-18</v>
      </c>
      <c r="U1187">
        <v>0</v>
      </c>
      <c r="V1187">
        <v>0</v>
      </c>
      <c r="W1187">
        <v>156</v>
      </c>
      <c r="X1187">
        <v>141</v>
      </c>
      <c r="Y1187">
        <v>122</v>
      </c>
      <c r="Z1187">
        <v>951</v>
      </c>
      <c r="AF1187" t="str">
        <f t="shared" si="152"/>
        <v>19:42</v>
      </c>
      <c r="AG1187" t="str">
        <f t="shared" si="147"/>
        <v>17:21</v>
      </c>
      <c r="AH1187" s="5">
        <f t="shared" si="148"/>
        <v>9.7916666666666652E-2</v>
      </c>
      <c r="AI1187" t="str">
        <f t="shared" si="153"/>
        <v>Afternoon</v>
      </c>
      <c r="AJ1187" t="str">
        <f t="shared" si="146"/>
        <v>REMOVE</v>
      </c>
      <c r="AK1187" t="str">
        <f t="shared" si="149"/>
        <v>Sunday</v>
      </c>
      <c r="AL1187" t="str">
        <f t="shared" si="150"/>
        <v>OnTime</v>
      </c>
      <c r="AM1187" t="str">
        <f t="shared" si="151"/>
        <v>January</v>
      </c>
    </row>
    <row r="1188" spans="1:39" x14ac:dyDescent="0.3">
      <c r="A1188" s="1">
        <v>44194</v>
      </c>
      <c r="B1188" t="s">
        <v>162</v>
      </c>
      <c r="C1188" t="s">
        <v>163</v>
      </c>
      <c r="D1188" t="s">
        <v>164</v>
      </c>
      <c r="E1188">
        <v>20436</v>
      </c>
      <c r="F1188">
        <v>586</v>
      </c>
      <c r="G1188" t="s">
        <v>21</v>
      </c>
      <c r="H1188" t="s">
        <v>22</v>
      </c>
      <c r="I1188" t="s">
        <v>432</v>
      </c>
      <c r="J1188" t="s">
        <v>433</v>
      </c>
      <c r="K1188">
        <v>1400</v>
      </c>
      <c r="L1188">
        <v>1353</v>
      </c>
      <c r="M1188">
        <v>-7</v>
      </c>
      <c r="N1188">
        <v>11</v>
      </c>
      <c r="O1188">
        <v>1404</v>
      </c>
      <c r="P1188">
        <v>1818</v>
      </c>
      <c r="Q1188">
        <v>5</v>
      </c>
      <c r="R1188">
        <v>1840</v>
      </c>
      <c r="S1188">
        <v>1823</v>
      </c>
      <c r="T1188">
        <v>-17</v>
      </c>
      <c r="U1188">
        <v>0</v>
      </c>
      <c r="V1188">
        <v>0</v>
      </c>
      <c r="W1188">
        <v>160</v>
      </c>
      <c r="X1188">
        <v>150</v>
      </c>
      <c r="Y1188">
        <v>134</v>
      </c>
      <c r="Z1188">
        <v>1162</v>
      </c>
      <c r="AF1188" t="str">
        <f t="shared" si="152"/>
        <v>18:23</v>
      </c>
      <c r="AG1188" t="str">
        <f t="shared" si="147"/>
        <v>13:53</v>
      </c>
      <c r="AH1188" s="5">
        <f t="shared" si="148"/>
        <v>0.1875</v>
      </c>
      <c r="AI1188" t="str">
        <f t="shared" si="153"/>
        <v>Afternoon</v>
      </c>
      <c r="AJ1188" t="str">
        <f t="shared" si="146"/>
        <v>REMOVE</v>
      </c>
      <c r="AK1188" t="str">
        <f t="shared" si="149"/>
        <v>Tuesday</v>
      </c>
      <c r="AL1188" t="str">
        <f t="shared" si="150"/>
        <v>OnTime</v>
      </c>
      <c r="AM1188" t="str">
        <f t="shared" si="151"/>
        <v>December</v>
      </c>
    </row>
    <row r="1189" spans="1:39" x14ac:dyDescent="0.3">
      <c r="A1189" s="1">
        <v>44104</v>
      </c>
      <c r="B1189" t="s">
        <v>32</v>
      </c>
      <c r="C1189" t="s">
        <v>33</v>
      </c>
      <c r="D1189" t="s">
        <v>34</v>
      </c>
      <c r="E1189">
        <v>19393</v>
      </c>
      <c r="F1189">
        <v>2096</v>
      </c>
      <c r="G1189" t="s">
        <v>53</v>
      </c>
      <c r="H1189" t="s">
        <v>54</v>
      </c>
      <c r="I1189" t="s">
        <v>68</v>
      </c>
      <c r="J1189" t="s">
        <v>69</v>
      </c>
      <c r="K1189">
        <v>935</v>
      </c>
      <c r="L1189">
        <v>931</v>
      </c>
      <c r="M1189">
        <v>-4</v>
      </c>
      <c r="N1189">
        <v>8</v>
      </c>
      <c r="O1189">
        <v>939</v>
      </c>
      <c r="P1189">
        <v>1511</v>
      </c>
      <c r="Q1189">
        <v>5</v>
      </c>
      <c r="R1189">
        <v>1535</v>
      </c>
      <c r="S1189">
        <v>1516</v>
      </c>
      <c r="T1189">
        <v>-19</v>
      </c>
      <c r="U1189">
        <v>0</v>
      </c>
      <c r="V1189">
        <v>0</v>
      </c>
      <c r="W1189">
        <v>240</v>
      </c>
      <c r="X1189">
        <v>225</v>
      </c>
      <c r="Y1189">
        <v>212</v>
      </c>
      <c r="Z1189">
        <v>1797</v>
      </c>
      <c r="AF1189" t="str">
        <f t="shared" si="152"/>
        <v>15:16</v>
      </c>
      <c r="AG1189" t="str">
        <f t="shared" si="147"/>
        <v>09:31</v>
      </c>
      <c r="AH1189" s="5">
        <f t="shared" si="148"/>
        <v>0.23958333333333331</v>
      </c>
      <c r="AI1189" t="str">
        <f t="shared" si="153"/>
        <v>Morning</v>
      </c>
      <c r="AJ1189" t="str">
        <f t="shared" si="146"/>
        <v>REMOVE</v>
      </c>
      <c r="AK1189" t="str">
        <f t="shared" si="149"/>
        <v>Wednesday</v>
      </c>
      <c r="AL1189" t="str">
        <f t="shared" si="150"/>
        <v>OnTime</v>
      </c>
      <c r="AM1189" t="str">
        <f t="shared" si="151"/>
        <v>September</v>
      </c>
    </row>
    <row r="1190" spans="1:39" x14ac:dyDescent="0.3">
      <c r="A1190" s="1">
        <v>44589</v>
      </c>
      <c r="B1190" t="s">
        <v>14</v>
      </c>
      <c r="C1190" t="s">
        <v>15</v>
      </c>
      <c r="D1190" t="s">
        <v>16</v>
      </c>
      <c r="E1190">
        <v>19790</v>
      </c>
      <c r="F1190">
        <v>1354</v>
      </c>
      <c r="G1190" t="s">
        <v>60</v>
      </c>
      <c r="H1190" t="s">
        <v>61</v>
      </c>
      <c r="I1190" t="s">
        <v>158</v>
      </c>
      <c r="J1190" t="s">
        <v>159</v>
      </c>
      <c r="K1190">
        <v>1519</v>
      </c>
      <c r="L1190">
        <v>1515</v>
      </c>
      <c r="M1190">
        <v>-4</v>
      </c>
      <c r="N1190">
        <v>17</v>
      </c>
      <c r="O1190">
        <v>1532</v>
      </c>
      <c r="P1190">
        <v>1634</v>
      </c>
      <c r="Q1190">
        <v>6</v>
      </c>
      <c r="R1190">
        <v>1649</v>
      </c>
      <c r="S1190">
        <v>1640</v>
      </c>
      <c r="T1190">
        <v>-9</v>
      </c>
      <c r="U1190">
        <v>0</v>
      </c>
      <c r="V1190">
        <v>0</v>
      </c>
      <c r="W1190">
        <v>90</v>
      </c>
      <c r="X1190">
        <v>85</v>
      </c>
      <c r="Y1190">
        <v>62</v>
      </c>
      <c r="Z1190">
        <v>447</v>
      </c>
      <c r="AF1190" t="str">
        <f t="shared" si="152"/>
        <v>16:40</v>
      </c>
      <c r="AG1190" t="str">
        <f t="shared" si="147"/>
        <v>15:15</v>
      </c>
      <c r="AH1190" s="5">
        <f t="shared" si="148"/>
        <v>5.902777777777779E-2</v>
      </c>
      <c r="AI1190" t="str">
        <f t="shared" si="153"/>
        <v>Afternoon</v>
      </c>
      <c r="AJ1190" t="str">
        <f t="shared" ref="AJ1190:AJ1253" si="154">IF(OR(M1190&lt;0,T1190&lt;0),"REMOVE","KEEP")</f>
        <v>REMOVE</v>
      </c>
      <c r="AK1190" t="str">
        <f t="shared" si="149"/>
        <v>Friday</v>
      </c>
      <c r="AL1190" t="str">
        <f t="shared" si="150"/>
        <v>OnTime</v>
      </c>
      <c r="AM1190" t="str">
        <f t="shared" si="151"/>
        <v>January</v>
      </c>
    </row>
    <row r="1191" spans="1:39" x14ac:dyDescent="0.3">
      <c r="A1191" s="1">
        <v>44161</v>
      </c>
      <c r="B1191" t="s">
        <v>162</v>
      </c>
      <c r="C1191" t="s">
        <v>163</v>
      </c>
      <c r="D1191" t="s">
        <v>164</v>
      </c>
      <c r="E1191">
        <v>20436</v>
      </c>
      <c r="F1191">
        <v>2946</v>
      </c>
      <c r="G1191" t="s">
        <v>167</v>
      </c>
      <c r="H1191" t="s">
        <v>168</v>
      </c>
      <c r="I1191" t="s">
        <v>174</v>
      </c>
      <c r="J1191" t="s">
        <v>175</v>
      </c>
      <c r="K1191">
        <v>1755</v>
      </c>
      <c r="L1191">
        <v>1744</v>
      </c>
      <c r="M1191">
        <v>-11</v>
      </c>
      <c r="N1191">
        <v>11</v>
      </c>
      <c r="O1191">
        <v>1755</v>
      </c>
      <c r="P1191">
        <v>1944</v>
      </c>
      <c r="Q1191">
        <v>6</v>
      </c>
      <c r="R1191">
        <v>2014</v>
      </c>
      <c r="S1191">
        <v>1950</v>
      </c>
      <c r="T1191">
        <v>-24</v>
      </c>
      <c r="U1191">
        <v>0</v>
      </c>
      <c r="V1191">
        <v>0</v>
      </c>
      <c r="W1191">
        <v>79</v>
      </c>
      <c r="X1191">
        <v>66</v>
      </c>
      <c r="Y1191">
        <v>49</v>
      </c>
      <c r="Z1191">
        <v>304</v>
      </c>
      <c r="AF1191" t="str">
        <f t="shared" si="152"/>
        <v>19:50</v>
      </c>
      <c r="AG1191" t="str">
        <f t="shared" si="147"/>
        <v>17:44</v>
      </c>
      <c r="AH1191" s="5">
        <f t="shared" si="148"/>
        <v>8.7499999999999911E-2</v>
      </c>
      <c r="AI1191" t="str">
        <f t="shared" si="153"/>
        <v>Afternoon</v>
      </c>
      <c r="AJ1191" t="str">
        <f t="shared" si="154"/>
        <v>REMOVE</v>
      </c>
      <c r="AK1191" t="str">
        <f t="shared" si="149"/>
        <v>Thursday</v>
      </c>
      <c r="AL1191" t="str">
        <f t="shared" si="150"/>
        <v>OnTime</v>
      </c>
      <c r="AM1191" t="str">
        <f t="shared" si="151"/>
        <v>November</v>
      </c>
    </row>
    <row r="1192" spans="1:39" x14ac:dyDescent="0.3">
      <c r="A1192" s="1">
        <v>44011</v>
      </c>
      <c r="B1192" t="s">
        <v>155</v>
      </c>
      <c r="C1192" t="s">
        <v>156</v>
      </c>
      <c r="D1192" t="s">
        <v>157</v>
      </c>
      <c r="E1192">
        <v>20398</v>
      </c>
      <c r="F1192">
        <v>3459</v>
      </c>
      <c r="G1192" t="s">
        <v>49</v>
      </c>
      <c r="H1192" t="s">
        <v>50</v>
      </c>
      <c r="I1192" t="s">
        <v>30</v>
      </c>
      <c r="J1192" t="s">
        <v>31</v>
      </c>
      <c r="K1192">
        <v>705</v>
      </c>
      <c r="L1192">
        <v>702</v>
      </c>
      <c r="M1192">
        <v>-3</v>
      </c>
      <c r="N1192">
        <v>11</v>
      </c>
      <c r="O1192">
        <v>713</v>
      </c>
      <c r="P1192">
        <v>856</v>
      </c>
      <c r="Q1192">
        <v>15</v>
      </c>
      <c r="R1192">
        <v>903</v>
      </c>
      <c r="S1192">
        <v>911</v>
      </c>
      <c r="T1192">
        <v>8</v>
      </c>
      <c r="U1192">
        <v>0</v>
      </c>
      <c r="V1192">
        <v>0</v>
      </c>
      <c r="W1192">
        <v>118</v>
      </c>
      <c r="X1192">
        <v>129</v>
      </c>
      <c r="Y1192">
        <v>103</v>
      </c>
      <c r="Z1192">
        <v>603</v>
      </c>
      <c r="AF1192" t="str">
        <f t="shared" si="152"/>
        <v>09:11</v>
      </c>
      <c r="AG1192" t="str">
        <f t="shared" si="147"/>
        <v>07:02</v>
      </c>
      <c r="AH1192" s="5">
        <f t="shared" si="148"/>
        <v>8.9583333333333293E-2</v>
      </c>
      <c r="AI1192" t="str">
        <f t="shared" si="153"/>
        <v>Morning</v>
      </c>
      <c r="AJ1192" t="str">
        <f t="shared" si="154"/>
        <v>REMOVE</v>
      </c>
      <c r="AK1192" t="str">
        <f t="shared" si="149"/>
        <v>Monday</v>
      </c>
      <c r="AL1192" t="str">
        <f t="shared" si="150"/>
        <v>OnTime</v>
      </c>
      <c r="AM1192" t="str">
        <f t="shared" si="151"/>
        <v>June</v>
      </c>
    </row>
    <row r="1193" spans="1:39" x14ac:dyDescent="0.3">
      <c r="A1193" s="1">
        <v>44146</v>
      </c>
      <c r="B1193" t="s">
        <v>32</v>
      </c>
      <c r="C1193" t="s">
        <v>33</v>
      </c>
      <c r="D1193" t="s">
        <v>34</v>
      </c>
      <c r="E1193">
        <v>19393</v>
      </c>
      <c r="F1193">
        <v>3395</v>
      </c>
      <c r="G1193" t="s">
        <v>292</v>
      </c>
      <c r="H1193" t="s">
        <v>52</v>
      </c>
      <c r="I1193" t="s">
        <v>21</v>
      </c>
      <c r="J1193" t="s">
        <v>22</v>
      </c>
      <c r="K1193">
        <v>705</v>
      </c>
      <c r="L1193">
        <v>701</v>
      </c>
      <c r="M1193">
        <v>-4</v>
      </c>
      <c r="N1193">
        <v>9</v>
      </c>
      <c r="O1193">
        <v>710</v>
      </c>
      <c r="P1193">
        <v>813</v>
      </c>
      <c r="Q1193">
        <v>5</v>
      </c>
      <c r="R1193">
        <v>835</v>
      </c>
      <c r="S1193">
        <v>818</v>
      </c>
      <c r="T1193">
        <v>-17</v>
      </c>
      <c r="U1193">
        <v>0</v>
      </c>
      <c r="V1193">
        <v>0</v>
      </c>
      <c r="W1193">
        <v>150</v>
      </c>
      <c r="X1193">
        <v>137</v>
      </c>
      <c r="Y1193">
        <v>123</v>
      </c>
      <c r="Z1193">
        <v>883</v>
      </c>
      <c r="AF1193" t="str">
        <f t="shared" si="152"/>
        <v>08:18</v>
      </c>
      <c r="AG1193" t="str">
        <f t="shared" si="147"/>
        <v>07:01</v>
      </c>
      <c r="AH1193" s="5">
        <f t="shared" si="148"/>
        <v>5.3472222222222199E-2</v>
      </c>
      <c r="AI1193" t="str">
        <f t="shared" si="153"/>
        <v>Morning</v>
      </c>
      <c r="AJ1193" t="str">
        <f t="shared" si="154"/>
        <v>REMOVE</v>
      </c>
      <c r="AK1193" t="str">
        <f t="shared" si="149"/>
        <v>Wednesday</v>
      </c>
      <c r="AL1193" t="str">
        <f t="shared" si="150"/>
        <v>OnTime</v>
      </c>
      <c r="AM1193" t="str">
        <f t="shared" si="151"/>
        <v>November</v>
      </c>
    </row>
    <row r="1194" spans="1:39" x14ac:dyDescent="0.3">
      <c r="A1194" s="1">
        <v>44096</v>
      </c>
      <c r="B1194" t="s">
        <v>122</v>
      </c>
      <c r="C1194" t="s">
        <v>123</v>
      </c>
      <c r="D1194" t="s">
        <v>124</v>
      </c>
      <c r="E1194">
        <v>20304</v>
      </c>
      <c r="F1194">
        <v>3550</v>
      </c>
      <c r="G1194" t="s">
        <v>281</v>
      </c>
      <c r="H1194" t="s">
        <v>282</v>
      </c>
      <c r="I1194" t="s">
        <v>120</v>
      </c>
      <c r="J1194" t="s">
        <v>121</v>
      </c>
      <c r="K1194">
        <v>1655</v>
      </c>
      <c r="L1194">
        <v>1652</v>
      </c>
      <c r="M1194">
        <v>-3</v>
      </c>
      <c r="N1194">
        <v>9</v>
      </c>
      <c r="O1194">
        <v>1701</v>
      </c>
      <c r="P1194">
        <v>1930</v>
      </c>
      <c r="Q1194">
        <v>5</v>
      </c>
      <c r="R1194">
        <v>1945</v>
      </c>
      <c r="S1194">
        <v>1935</v>
      </c>
      <c r="T1194">
        <v>-10</v>
      </c>
      <c r="U1194">
        <v>0</v>
      </c>
      <c r="V1194">
        <v>0</v>
      </c>
      <c r="W1194">
        <v>110</v>
      </c>
      <c r="X1194">
        <v>103</v>
      </c>
      <c r="Y1194">
        <v>89</v>
      </c>
      <c r="Z1194">
        <v>588</v>
      </c>
      <c r="AF1194" t="str">
        <f t="shared" si="152"/>
        <v>19:35</v>
      </c>
      <c r="AG1194" t="str">
        <f t="shared" si="147"/>
        <v>16:52</v>
      </c>
      <c r="AH1194" s="5">
        <f t="shared" si="148"/>
        <v>0.11319444444444449</v>
      </c>
      <c r="AI1194" t="str">
        <f t="shared" si="153"/>
        <v>Afternoon</v>
      </c>
      <c r="AJ1194" t="str">
        <f t="shared" si="154"/>
        <v>REMOVE</v>
      </c>
      <c r="AK1194" t="str">
        <f t="shared" si="149"/>
        <v>Tuesday</v>
      </c>
      <c r="AL1194" t="str">
        <f t="shared" si="150"/>
        <v>OnTime</v>
      </c>
      <c r="AM1194" t="str">
        <f t="shared" si="151"/>
        <v>September</v>
      </c>
    </row>
    <row r="1195" spans="1:39" x14ac:dyDescent="0.3">
      <c r="A1195" s="1">
        <v>44393</v>
      </c>
      <c r="B1195" t="s">
        <v>39</v>
      </c>
      <c r="C1195" t="s">
        <v>40</v>
      </c>
      <c r="D1195" t="s">
        <v>41</v>
      </c>
      <c r="E1195">
        <v>19805</v>
      </c>
      <c r="F1195">
        <v>1562</v>
      </c>
      <c r="G1195" t="s">
        <v>103</v>
      </c>
      <c r="H1195" t="s">
        <v>104</v>
      </c>
      <c r="I1195" t="s">
        <v>80</v>
      </c>
      <c r="J1195" t="s">
        <v>67</v>
      </c>
      <c r="K1195">
        <v>2359</v>
      </c>
      <c r="L1195">
        <v>2356</v>
      </c>
      <c r="M1195">
        <v>-3</v>
      </c>
      <c r="N1195">
        <v>15</v>
      </c>
      <c r="O1195">
        <v>11</v>
      </c>
      <c r="P1195">
        <v>514</v>
      </c>
      <c r="Q1195">
        <v>6</v>
      </c>
      <c r="R1195">
        <v>538</v>
      </c>
      <c r="S1195">
        <v>520</v>
      </c>
      <c r="T1195">
        <v>-18</v>
      </c>
      <c r="U1195">
        <v>0</v>
      </c>
      <c r="V1195">
        <v>0</v>
      </c>
      <c r="W1195">
        <v>219</v>
      </c>
      <c r="X1195">
        <v>204</v>
      </c>
      <c r="Y1195">
        <v>183</v>
      </c>
      <c r="Z1195">
        <v>1514</v>
      </c>
      <c r="AF1195" t="str">
        <f t="shared" si="152"/>
        <v>05:20</v>
      </c>
      <c r="AG1195" t="str">
        <f t="shared" si="147"/>
        <v>23:56</v>
      </c>
      <c r="AH1195" s="5">
        <f t="shared" si="148"/>
        <v>-0.77500000000000002</v>
      </c>
      <c r="AI1195" t="str">
        <f t="shared" si="153"/>
        <v>Evening</v>
      </c>
      <c r="AJ1195" t="str">
        <f t="shared" si="154"/>
        <v>REMOVE</v>
      </c>
      <c r="AK1195" t="str">
        <f t="shared" si="149"/>
        <v>Friday</v>
      </c>
      <c r="AL1195" t="str">
        <f t="shared" si="150"/>
        <v>OnTime</v>
      </c>
      <c r="AM1195" t="str">
        <f t="shared" si="151"/>
        <v>July</v>
      </c>
    </row>
    <row r="1196" spans="1:39" x14ac:dyDescent="0.3">
      <c r="A1196" s="1">
        <v>44016</v>
      </c>
      <c r="B1196" t="s">
        <v>122</v>
      </c>
      <c r="C1196" t="s">
        <v>123</v>
      </c>
      <c r="D1196" t="s">
        <v>124</v>
      </c>
      <c r="E1196">
        <v>20304</v>
      </c>
      <c r="F1196">
        <v>5556</v>
      </c>
      <c r="G1196" t="s">
        <v>80</v>
      </c>
      <c r="H1196" t="s">
        <v>67</v>
      </c>
      <c r="I1196" t="s">
        <v>406</v>
      </c>
      <c r="J1196" t="s">
        <v>407</v>
      </c>
      <c r="K1196">
        <v>1805</v>
      </c>
      <c r="L1196">
        <v>1755</v>
      </c>
      <c r="M1196">
        <v>-10</v>
      </c>
      <c r="N1196">
        <v>31</v>
      </c>
      <c r="O1196">
        <v>1826</v>
      </c>
      <c r="P1196">
        <v>1944</v>
      </c>
      <c r="Q1196">
        <v>4</v>
      </c>
      <c r="R1196">
        <v>2004</v>
      </c>
      <c r="S1196">
        <v>1948</v>
      </c>
      <c r="T1196">
        <v>-16</v>
      </c>
      <c r="U1196">
        <v>0</v>
      </c>
      <c r="V1196">
        <v>0</v>
      </c>
      <c r="W1196">
        <v>59</v>
      </c>
      <c r="X1196">
        <v>53</v>
      </c>
      <c r="Y1196">
        <v>18</v>
      </c>
      <c r="Z1196">
        <v>84</v>
      </c>
      <c r="AF1196" t="str">
        <f t="shared" si="152"/>
        <v>19:48</v>
      </c>
      <c r="AG1196" t="str">
        <f t="shared" si="147"/>
        <v>17:55</v>
      </c>
      <c r="AH1196" s="5">
        <f t="shared" si="148"/>
        <v>7.8472222222222165E-2</v>
      </c>
      <c r="AI1196" t="str">
        <f t="shared" si="153"/>
        <v>Afternoon</v>
      </c>
      <c r="AJ1196" t="str">
        <f t="shared" si="154"/>
        <v>REMOVE</v>
      </c>
      <c r="AK1196" t="str">
        <f t="shared" si="149"/>
        <v>Saturday</v>
      </c>
      <c r="AL1196" t="str">
        <f t="shared" si="150"/>
        <v>OnTime</v>
      </c>
      <c r="AM1196" t="str">
        <f t="shared" si="151"/>
        <v>July</v>
      </c>
    </row>
    <row r="1197" spans="1:39" x14ac:dyDescent="0.3">
      <c r="A1197" s="1">
        <v>44290</v>
      </c>
      <c r="B1197" t="s">
        <v>94</v>
      </c>
      <c r="C1197" t="s">
        <v>95</v>
      </c>
      <c r="D1197" t="s">
        <v>96</v>
      </c>
      <c r="E1197">
        <v>20397</v>
      </c>
      <c r="F1197">
        <v>5709</v>
      </c>
      <c r="G1197" t="s">
        <v>319</v>
      </c>
      <c r="H1197" t="s">
        <v>320</v>
      </c>
      <c r="I1197" t="s">
        <v>97</v>
      </c>
      <c r="J1197" t="s">
        <v>98</v>
      </c>
      <c r="K1197">
        <v>1433</v>
      </c>
      <c r="L1197">
        <v>1433</v>
      </c>
      <c r="M1197">
        <v>0</v>
      </c>
      <c r="N1197">
        <v>11</v>
      </c>
      <c r="O1197">
        <v>1444</v>
      </c>
      <c r="P1197">
        <v>1622</v>
      </c>
      <c r="Q1197">
        <v>8</v>
      </c>
      <c r="R1197">
        <v>1702</v>
      </c>
      <c r="S1197">
        <v>1630</v>
      </c>
      <c r="T1197">
        <v>-32</v>
      </c>
      <c r="U1197">
        <v>0</v>
      </c>
      <c r="V1197">
        <v>0</v>
      </c>
      <c r="W1197">
        <v>149</v>
      </c>
      <c r="X1197">
        <v>117</v>
      </c>
      <c r="Y1197">
        <v>98</v>
      </c>
      <c r="Z1197">
        <v>683</v>
      </c>
      <c r="AF1197" t="str">
        <f t="shared" si="152"/>
        <v>16:30</v>
      </c>
      <c r="AG1197" t="str">
        <f t="shared" si="147"/>
        <v>14:33</v>
      </c>
      <c r="AH1197" s="5">
        <f t="shared" si="148"/>
        <v>8.1250000000000044E-2</v>
      </c>
      <c r="AI1197" t="str">
        <f t="shared" si="153"/>
        <v>Afternoon</v>
      </c>
      <c r="AJ1197" t="str">
        <f t="shared" si="154"/>
        <v>REMOVE</v>
      </c>
      <c r="AK1197" t="str">
        <f t="shared" si="149"/>
        <v>Sunday</v>
      </c>
      <c r="AL1197" t="str">
        <f t="shared" si="150"/>
        <v>OnTime</v>
      </c>
      <c r="AM1197" t="str">
        <f t="shared" si="151"/>
        <v>April</v>
      </c>
    </row>
    <row r="1198" spans="1:39" x14ac:dyDescent="0.3">
      <c r="A1198" s="1">
        <v>45116</v>
      </c>
      <c r="B1198" t="s">
        <v>46</v>
      </c>
      <c r="C1198" t="s">
        <v>47</v>
      </c>
      <c r="D1198" t="s">
        <v>48</v>
      </c>
      <c r="E1198">
        <v>20452</v>
      </c>
      <c r="F1198">
        <v>3609</v>
      </c>
      <c r="G1198" t="s">
        <v>235</v>
      </c>
      <c r="H1198" t="s">
        <v>236</v>
      </c>
      <c r="I1198" t="s">
        <v>12</v>
      </c>
      <c r="J1198" t="s">
        <v>13</v>
      </c>
      <c r="K1198">
        <v>1850</v>
      </c>
      <c r="L1198">
        <v>0</v>
      </c>
      <c r="M1198">
        <v>0</v>
      </c>
      <c r="R1198">
        <v>2030</v>
      </c>
      <c r="S1198">
        <v>0</v>
      </c>
      <c r="T1198">
        <v>0</v>
      </c>
      <c r="U1198">
        <v>1</v>
      </c>
      <c r="V1198">
        <v>0</v>
      </c>
      <c r="W1198">
        <v>100</v>
      </c>
      <c r="Z1198">
        <v>319</v>
      </c>
      <c r="AF1198" t="str">
        <f t="shared" si="152"/>
        <v>00:00</v>
      </c>
      <c r="AG1198" t="str">
        <f t="shared" si="147"/>
        <v>00:00</v>
      </c>
      <c r="AH1198" s="5">
        <f t="shared" si="148"/>
        <v>0</v>
      </c>
      <c r="AI1198" t="str">
        <f t="shared" si="153"/>
        <v>Night</v>
      </c>
      <c r="AJ1198" t="str">
        <f t="shared" si="154"/>
        <v>KEEP</v>
      </c>
      <c r="AK1198" t="str">
        <f t="shared" si="149"/>
        <v>Sunday</v>
      </c>
      <c r="AL1198" t="str">
        <f t="shared" si="150"/>
        <v>OnTime</v>
      </c>
      <c r="AM1198" t="str">
        <f t="shared" si="151"/>
        <v>July</v>
      </c>
    </row>
    <row r="1199" spans="1:39" x14ac:dyDescent="0.3">
      <c r="A1199" s="1">
        <v>43585</v>
      </c>
      <c r="B1199" t="s">
        <v>32</v>
      </c>
      <c r="C1199" t="s">
        <v>33</v>
      </c>
      <c r="D1199" t="s">
        <v>34</v>
      </c>
      <c r="E1199">
        <v>19393</v>
      </c>
      <c r="F1199">
        <v>1774</v>
      </c>
      <c r="G1199" t="s">
        <v>19</v>
      </c>
      <c r="H1199" t="s">
        <v>20</v>
      </c>
      <c r="I1199" t="s">
        <v>70</v>
      </c>
      <c r="J1199" t="s">
        <v>71</v>
      </c>
      <c r="K1199">
        <v>1545</v>
      </c>
      <c r="L1199">
        <v>1610</v>
      </c>
      <c r="M1199">
        <v>25</v>
      </c>
      <c r="N1199">
        <v>18</v>
      </c>
      <c r="O1199">
        <v>1628</v>
      </c>
      <c r="P1199">
        <v>1807</v>
      </c>
      <c r="Q1199">
        <v>2</v>
      </c>
      <c r="R1199">
        <v>1805</v>
      </c>
      <c r="S1199">
        <v>1809</v>
      </c>
      <c r="T1199">
        <v>4</v>
      </c>
      <c r="U1199">
        <v>0</v>
      </c>
      <c r="V1199">
        <v>0</v>
      </c>
      <c r="W1199">
        <v>140</v>
      </c>
      <c r="X1199">
        <v>119</v>
      </c>
      <c r="Y1199">
        <v>99</v>
      </c>
      <c r="Z1199">
        <v>696</v>
      </c>
      <c r="AF1199" t="str">
        <f t="shared" si="152"/>
        <v>18:09</v>
      </c>
      <c r="AG1199" t="str">
        <f t="shared" si="147"/>
        <v>16:10</v>
      </c>
      <c r="AH1199" s="5">
        <f t="shared" si="148"/>
        <v>8.2638888888888817E-2</v>
      </c>
      <c r="AI1199" t="str">
        <f t="shared" si="153"/>
        <v>Afternoon</v>
      </c>
      <c r="AJ1199" t="str">
        <f t="shared" si="154"/>
        <v>KEEP</v>
      </c>
      <c r="AK1199" t="str">
        <f t="shared" si="149"/>
        <v>Tuesday</v>
      </c>
      <c r="AL1199" t="str">
        <f t="shared" si="150"/>
        <v>OnTime</v>
      </c>
      <c r="AM1199" t="str">
        <f t="shared" si="151"/>
        <v>April</v>
      </c>
    </row>
    <row r="1200" spans="1:39" x14ac:dyDescent="0.3">
      <c r="A1200" s="1">
        <v>44972</v>
      </c>
      <c r="B1200" t="s">
        <v>141</v>
      </c>
      <c r="C1200" t="s">
        <v>142</v>
      </c>
      <c r="D1200" t="s">
        <v>143</v>
      </c>
      <c r="E1200">
        <v>20363</v>
      </c>
      <c r="F1200">
        <v>4641</v>
      </c>
      <c r="G1200" t="s">
        <v>466</v>
      </c>
      <c r="H1200" t="s">
        <v>467</v>
      </c>
      <c r="I1200" t="s">
        <v>150</v>
      </c>
      <c r="J1200" t="s">
        <v>85</v>
      </c>
      <c r="K1200">
        <v>515</v>
      </c>
      <c r="L1200">
        <v>510</v>
      </c>
      <c r="M1200">
        <v>-5</v>
      </c>
      <c r="N1200">
        <v>27</v>
      </c>
      <c r="O1200">
        <v>537</v>
      </c>
      <c r="P1200">
        <v>649</v>
      </c>
      <c r="Q1200">
        <v>6</v>
      </c>
      <c r="R1200">
        <v>720</v>
      </c>
      <c r="S1200">
        <v>655</v>
      </c>
      <c r="T1200">
        <v>-25</v>
      </c>
      <c r="U1200">
        <v>0</v>
      </c>
      <c r="V1200">
        <v>0</v>
      </c>
      <c r="W1200">
        <v>125</v>
      </c>
      <c r="X1200">
        <v>105</v>
      </c>
      <c r="Y1200">
        <v>72</v>
      </c>
      <c r="Z1200">
        <v>378</v>
      </c>
      <c r="AF1200" t="str">
        <f t="shared" si="152"/>
        <v>06:55</v>
      </c>
      <c r="AG1200" t="str">
        <f t="shared" si="147"/>
        <v>05:10</v>
      </c>
      <c r="AH1200" s="5">
        <f t="shared" si="148"/>
        <v>7.291666666666663E-2</v>
      </c>
      <c r="AI1200" t="str">
        <f t="shared" si="153"/>
        <v>Night</v>
      </c>
      <c r="AJ1200" t="str">
        <f t="shared" si="154"/>
        <v>REMOVE</v>
      </c>
      <c r="AK1200" t="str">
        <f t="shared" si="149"/>
        <v>Wednesday</v>
      </c>
      <c r="AL1200" t="str">
        <f t="shared" si="150"/>
        <v>OnTime</v>
      </c>
      <c r="AM1200" t="str">
        <f t="shared" si="151"/>
        <v>February</v>
      </c>
    </row>
    <row r="1201" spans="1:39" x14ac:dyDescent="0.3">
      <c r="A1201" s="1">
        <v>44910</v>
      </c>
      <c r="B1201" t="s">
        <v>14</v>
      </c>
      <c r="C1201" t="s">
        <v>15</v>
      </c>
      <c r="D1201" t="s">
        <v>16</v>
      </c>
      <c r="E1201">
        <v>19790</v>
      </c>
      <c r="F1201">
        <v>1687</v>
      </c>
      <c r="G1201" t="s">
        <v>60</v>
      </c>
      <c r="H1201" t="s">
        <v>61</v>
      </c>
      <c r="I1201" t="s">
        <v>51</v>
      </c>
      <c r="J1201" t="s">
        <v>52</v>
      </c>
      <c r="K1201">
        <v>2247</v>
      </c>
      <c r="L1201">
        <v>2250</v>
      </c>
      <c r="M1201">
        <v>3</v>
      </c>
      <c r="N1201">
        <v>13</v>
      </c>
      <c r="O1201">
        <v>2303</v>
      </c>
      <c r="P1201">
        <v>2351</v>
      </c>
      <c r="Q1201">
        <v>22</v>
      </c>
      <c r="R1201">
        <v>2359</v>
      </c>
      <c r="S1201">
        <v>13</v>
      </c>
      <c r="T1201">
        <v>14</v>
      </c>
      <c r="U1201">
        <v>0</v>
      </c>
      <c r="V1201">
        <v>0</v>
      </c>
      <c r="W1201">
        <v>132</v>
      </c>
      <c r="X1201">
        <v>143</v>
      </c>
      <c r="Y1201">
        <v>108</v>
      </c>
      <c r="Z1201">
        <v>689</v>
      </c>
      <c r="AF1201" t="str">
        <f t="shared" si="152"/>
        <v>00:13</v>
      </c>
      <c r="AG1201" t="str">
        <f t="shared" si="147"/>
        <v>22:50</v>
      </c>
      <c r="AH1201" s="5">
        <f t="shared" si="148"/>
        <v>-0.94236111111111109</v>
      </c>
      <c r="AI1201" t="str">
        <f t="shared" si="153"/>
        <v>Evening</v>
      </c>
      <c r="AJ1201" t="str">
        <f t="shared" si="154"/>
        <v>KEEP</v>
      </c>
      <c r="AK1201" t="str">
        <f t="shared" si="149"/>
        <v>Thursday</v>
      </c>
      <c r="AL1201" t="str">
        <f t="shared" si="150"/>
        <v>OnTime</v>
      </c>
      <c r="AM1201" t="str">
        <f t="shared" si="151"/>
        <v>December</v>
      </c>
    </row>
    <row r="1202" spans="1:39" x14ac:dyDescent="0.3">
      <c r="A1202" s="1">
        <v>44619</v>
      </c>
      <c r="B1202" t="s">
        <v>32</v>
      </c>
      <c r="C1202" t="s">
        <v>33</v>
      </c>
      <c r="D1202" t="s">
        <v>34</v>
      </c>
      <c r="E1202">
        <v>19393</v>
      </c>
      <c r="F1202">
        <v>430</v>
      </c>
      <c r="G1202" t="s">
        <v>72</v>
      </c>
      <c r="H1202" t="s">
        <v>73</v>
      </c>
      <c r="I1202" t="s">
        <v>402</v>
      </c>
      <c r="J1202" t="s">
        <v>403</v>
      </c>
      <c r="K1202">
        <v>1425</v>
      </c>
      <c r="L1202">
        <v>1429</v>
      </c>
      <c r="M1202">
        <v>4</v>
      </c>
      <c r="N1202">
        <v>11</v>
      </c>
      <c r="O1202">
        <v>1440</v>
      </c>
      <c r="P1202">
        <v>1629</v>
      </c>
      <c r="Q1202">
        <v>4</v>
      </c>
      <c r="R1202">
        <v>1635</v>
      </c>
      <c r="S1202">
        <v>1633</v>
      </c>
      <c r="T1202">
        <v>-2</v>
      </c>
      <c r="U1202">
        <v>0</v>
      </c>
      <c r="V1202">
        <v>0</v>
      </c>
      <c r="W1202">
        <v>130</v>
      </c>
      <c r="X1202">
        <v>124</v>
      </c>
      <c r="Y1202">
        <v>109</v>
      </c>
      <c r="Z1202">
        <v>663</v>
      </c>
      <c r="AF1202" t="str">
        <f t="shared" si="152"/>
        <v>16:33</v>
      </c>
      <c r="AG1202" t="str">
        <f t="shared" si="147"/>
        <v>14:29</v>
      </c>
      <c r="AH1202" s="5">
        <f t="shared" si="148"/>
        <v>8.6111111111111138E-2</v>
      </c>
      <c r="AI1202" t="str">
        <f t="shared" si="153"/>
        <v>Afternoon</v>
      </c>
      <c r="AJ1202" t="str">
        <f t="shared" si="154"/>
        <v>REMOVE</v>
      </c>
      <c r="AK1202" t="str">
        <f t="shared" si="149"/>
        <v>Sunday</v>
      </c>
      <c r="AL1202" t="str">
        <f t="shared" si="150"/>
        <v>OnTime</v>
      </c>
      <c r="AM1202" t="str">
        <f t="shared" si="151"/>
        <v>February</v>
      </c>
    </row>
    <row r="1203" spans="1:39" x14ac:dyDescent="0.3">
      <c r="A1203" s="1">
        <v>44685</v>
      </c>
      <c r="B1203" t="s">
        <v>141</v>
      </c>
      <c r="C1203" t="s">
        <v>142</v>
      </c>
      <c r="D1203" t="s">
        <v>143</v>
      </c>
      <c r="E1203">
        <v>20363</v>
      </c>
      <c r="F1203">
        <v>5309</v>
      </c>
      <c r="G1203" t="s">
        <v>339</v>
      </c>
      <c r="H1203" t="s">
        <v>340</v>
      </c>
      <c r="I1203" t="s">
        <v>150</v>
      </c>
      <c r="J1203" t="s">
        <v>85</v>
      </c>
      <c r="K1203">
        <v>1020</v>
      </c>
      <c r="L1203">
        <v>1012</v>
      </c>
      <c r="M1203">
        <v>-8</v>
      </c>
      <c r="N1203">
        <v>11</v>
      </c>
      <c r="O1203">
        <v>1023</v>
      </c>
      <c r="P1203">
        <v>1114</v>
      </c>
      <c r="Q1203">
        <v>5</v>
      </c>
      <c r="R1203">
        <v>1143</v>
      </c>
      <c r="S1203">
        <v>1119</v>
      </c>
      <c r="T1203">
        <v>-24</v>
      </c>
      <c r="U1203">
        <v>0</v>
      </c>
      <c r="V1203">
        <v>0</v>
      </c>
      <c r="W1203">
        <v>83</v>
      </c>
      <c r="X1203">
        <v>67</v>
      </c>
      <c r="Y1203">
        <v>51</v>
      </c>
      <c r="Z1203">
        <v>254</v>
      </c>
      <c r="AF1203" t="str">
        <f t="shared" si="152"/>
        <v>11:19</v>
      </c>
      <c r="AG1203" t="str">
        <f t="shared" si="147"/>
        <v>10:12</v>
      </c>
      <c r="AH1203" s="5">
        <f t="shared" si="148"/>
        <v>4.6527777777777779E-2</v>
      </c>
      <c r="AI1203" t="str">
        <f t="shared" si="153"/>
        <v>Morning</v>
      </c>
      <c r="AJ1203" t="str">
        <f t="shared" si="154"/>
        <v>REMOVE</v>
      </c>
      <c r="AK1203" t="str">
        <f t="shared" si="149"/>
        <v>Wednesday</v>
      </c>
      <c r="AL1203" t="str">
        <f t="shared" si="150"/>
        <v>OnTime</v>
      </c>
      <c r="AM1203" t="str">
        <f t="shared" si="151"/>
        <v>May</v>
      </c>
    </row>
    <row r="1204" spans="1:39" x14ac:dyDescent="0.3">
      <c r="A1204" s="1">
        <v>44543</v>
      </c>
      <c r="B1204" t="s">
        <v>14</v>
      </c>
      <c r="C1204" t="s">
        <v>15</v>
      </c>
      <c r="D1204" t="s">
        <v>16</v>
      </c>
      <c r="E1204">
        <v>19790</v>
      </c>
      <c r="F1204">
        <v>2994</v>
      </c>
      <c r="G1204" t="s">
        <v>526</v>
      </c>
      <c r="H1204" t="s">
        <v>527</v>
      </c>
      <c r="I1204" t="s">
        <v>60</v>
      </c>
      <c r="J1204" t="s">
        <v>61</v>
      </c>
      <c r="K1204">
        <v>600</v>
      </c>
      <c r="L1204">
        <v>558</v>
      </c>
      <c r="M1204">
        <v>-2</v>
      </c>
      <c r="N1204">
        <v>21</v>
      </c>
      <c r="O1204">
        <v>619</v>
      </c>
      <c r="P1204">
        <v>716</v>
      </c>
      <c r="Q1204">
        <v>5</v>
      </c>
      <c r="R1204">
        <v>735</v>
      </c>
      <c r="S1204">
        <v>721</v>
      </c>
      <c r="T1204">
        <v>-14</v>
      </c>
      <c r="U1204">
        <v>0</v>
      </c>
      <c r="V1204">
        <v>0</v>
      </c>
      <c r="W1204">
        <v>95</v>
      </c>
      <c r="X1204">
        <v>83</v>
      </c>
      <c r="Y1204">
        <v>57</v>
      </c>
      <c r="Z1204">
        <v>331</v>
      </c>
      <c r="AF1204" t="str">
        <f t="shared" si="152"/>
        <v>07:21</v>
      </c>
      <c r="AG1204" t="str">
        <f t="shared" si="147"/>
        <v>05:58</v>
      </c>
      <c r="AH1204" s="5">
        <f t="shared" si="148"/>
        <v>5.7638888888888906E-2</v>
      </c>
      <c r="AI1204" t="str">
        <f t="shared" si="153"/>
        <v>Night</v>
      </c>
      <c r="AJ1204" t="str">
        <f t="shared" si="154"/>
        <v>REMOVE</v>
      </c>
      <c r="AK1204" t="str">
        <f t="shared" si="149"/>
        <v>Monday</v>
      </c>
      <c r="AL1204" t="str">
        <f t="shared" si="150"/>
        <v>OnTime</v>
      </c>
      <c r="AM1204" t="str">
        <f t="shared" si="151"/>
        <v>December</v>
      </c>
    </row>
    <row r="1205" spans="1:39" x14ac:dyDescent="0.3">
      <c r="A1205" s="1">
        <v>43754</v>
      </c>
      <c r="B1205" t="s">
        <v>122</v>
      </c>
      <c r="C1205" t="s">
        <v>123</v>
      </c>
      <c r="D1205" t="s">
        <v>124</v>
      </c>
      <c r="E1205">
        <v>20304</v>
      </c>
      <c r="F1205">
        <v>3981</v>
      </c>
      <c r="G1205" t="s">
        <v>243</v>
      </c>
      <c r="H1205" t="s">
        <v>244</v>
      </c>
      <c r="I1205" t="s">
        <v>84</v>
      </c>
      <c r="J1205" t="s">
        <v>85</v>
      </c>
      <c r="K1205">
        <v>1530</v>
      </c>
      <c r="L1205">
        <v>1527</v>
      </c>
      <c r="M1205">
        <v>-3</v>
      </c>
      <c r="N1205">
        <v>11</v>
      </c>
      <c r="O1205">
        <v>1538</v>
      </c>
      <c r="P1205">
        <v>1650</v>
      </c>
      <c r="Q1205">
        <v>12</v>
      </c>
      <c r="R1205">
        <v>1707</v>
      </c>
      <c r="S1205">
        <v>1702</v>
      </c>
      <c r="T1205">
        <v>-5</v>
      </c>
      <c r="U1205">
        <v>0</v>
      </c>
      <c r="V1205">
        <v>0</v>
      </c>
      <c r="W1205">
        <v>97</v>
      </c>
      <c r="X1205">
        <v>95</v>
      </c>
      <c r="Y1205">
        <v>72</v>
      </c>
      <c r="Z1205">
        <v>301</v>
      </c>
      <c r="AF1205" t="str">
        <f t="shared" si="152"/>
        <v>17:02</v>
      </c>
      <c r="AG1205" t="str">
        <f t="shared" si="147"/>
        <v>15:27</v>
      </c>
      <c r="AH1205" s="5">
        <f t="shared" si="148"/>
        <v>6.597222222222221E-2</v>
      </c>
      <c r="AI1205" t="str">
        <f t="shared" si="153"/>
        <v>Afternoon</v>
      </c>
      <c r="AJ1205" t="str">
        <f t="shared" si="154"/>
        <v>REMOVE</v>
      </c>
      <c r="AK1205" t="str">
        <f t="shared" si="149"/>
        <v>Wednesday</v>
      </c>
      <c r="AL1205" t="str">
        <f t="shared" si="150"/>
        <v>OnTime</v>
      </c>
      <c r="AM1205" t="str">
        <f t="shared" si="151"/>
        <v>October</v>
      </c>
    </row>
    <row r="1206" spans="1:39" x14ac:dyDescent="0.3">
      <c r="A1206" s="1">
        <v>43778</v>
      </c>
      <c r="B1206" t="s">
        <v>39</v>
      </c>
      <c r="C1206" t="s">
        <v>40</v>
      </c>
      <c r="D1206" t="s">
        <v>41</v>
      </c>
      <c r="E1206">
        <v>19805</v>
      </c>
      <c r="F1206">
        <v>1612</v>
      </c>
      <c r="G1206" t="s">
        <v>30</v>
      </c>
      <c r="H1206" t="s">
        <v>31</v>
      </c>
      <c r="I1206" t="s">
        <v>190</v>
      </c>
      <c r="J1206" t="s">
        <v>191</v>
      </c>
      <c r="K1206">
        <v>1154</v>
      </c>
      <c r="L1206">
        <v>1148</v>
      </c>
      <c r="M1206">
        <v>-6</v>
      </c>
      <c r="N1206">
        <v>8</v>
      </c>
      <c r="O1206">
        <v>1156</v>
      </c>
      <c r="P1206">
        <v>1444</v>
      </c>
      <c r="Q1206">
        <v>4</v>
      </c>
      <c r="R1206">
        <v>1504</v>
      </c>
      <c r="S1206">
        <v>1448</v>
      </c>
      <c r="T1206">
        <v>-16</v>
      </c>
      <c r="U1206">
        <v>0</v>
      </c>
      <c r="V1206">
        <v>0</v>
      </c>
      <c r="W1206">
        <v>130</v>
      </c>
      <c r="X1206">
        <v>120</v>
      </c>
      <c r="Y1206">
        <v>108</v>
      </c>
      <c r="Z1206">
        <v>862</v>
      </c>
      <c r="AF1206" t="str">
        <f t="shared" si="152"/>
        <v>14:48</v>
      </c>
      <c r="AG1206" t="str">
        <f t="shared" si="147"/>
        <v>11:48</v>
      </c>
      <c r="AH1206" s="5">
        <f t="shared" si="148"/>
        <v>0.12500000000000006</v>
      </c>
      <c r="AI1206" t="str">
        <f t="shared" si="153"/>
        <v>Morning</v>
      </c>
      <c r="AJ1206" t="str">
        <f t="shared" si="154"/>
        <v>REMOVE</v>
      </c>
      <c r="AK1206" t="str">
        <f t="shared" si="149"/>
        <v>Saturday</v>
      </c>
      <c r="AL1206" t="str">
        <f t="shared" si="150"/>
        <v>OnTime</v>
      </c>
      <c r="AM1206" t="str">
        <f t="shared" si="151"/>
        <v>November</v>
      </c>
    </row>
    <row r="1207" spans="1:39" x14ac:dyDescent="0.3">
      <c r="A1207" s="1">
        <v>44309</v>
      </c>
      <c r="B1207" t="s">
        <v>122</v>
      </c>
      <c r="C1207" t="s">
        <v>123</v>
      </c>
      <c r="D1207" t="s">
        <v>124</v>
      </c>
      <c r="E1207">
        <v>20304</v>
      </c>
      <c r="F1207">
        <v>3706</v>
      </c>
      <c r="G1207" t="s">
        <v>68</v>
      </c>
      <c r="H1207" t="s">
        <v>69</v>
      </c>
      <c r="I1207" t="s">
        <v>17</v>
      </c>
      <c r="J1207" t="s">
        <v>18</v>
      </c>
      <c r="K1207">
        <v>1831</v>
      </c>
      <c r="L1207">
        <v>1828</v>
      </c>
      <c r="M1207">
        <v>-3</v>
      </c>
      <c r="N1207">
        <v>10</v>
      </c>
      <c r="O1207">
        <v>1838</v>
      </c>
      <c r="P1207">
        <v>2032</v>
      </c>
      <c r="Q1207">
        <v>4</v>
      </c>
      <c r="R1207">
        <v>2055</v>
      </c>
      <c r="S1207">
        <v>2036</v>
      </c>
      <c r="T1207">
        <v>-19</v>
      </c>
      <c r="U1207">
        <v>0</v>
      </c>
      <c r="V1207">
        <v>0</v>
      </c>
      <c r="W1207">
        <v>144</v>
      </c>
      <c r="X1207">
        <v>128</v>
      </c>
      <c r="Y1207">
        <v>114</v>
      </c>
      <c r="Z1207">
        <v>695</v>
      </c>
      <c r="AF1207" t="str">
        <f t="shared" si="152"/>
        <v>20:36</v>
      </c>
      <c r="AG1207" t="str">
        <f t="shared" si="147"/>
        <v>18:28</v>
      </c>
      <c r="AH1207" s="5">
        <f t="shared" si="148"/>
        <v>8.8888888888888795E-2</v>
      </c>
      <c r="AI1207" t="str">
        <f t="shared" si="153"/>
        <v>Evening</v>
      </c>
      <c r="AJ1207" t="str">
        <f t="shared" si="154"/>
        <v>REMOVE</v>
      </c>
      <c r="AK1207" t="str">
        <f t="shared" si="149"/>
        <v>Friday</v>
      </c>
      <c r="AL1207" t="str">
        <f t="shared" si="150"/>
        <v>OnTime</v>
      </c>
      <c r="AM1207" t="str">
        <f t="shared" si="151"/>
        <v>April</v>
      </c>
    </row>
    <row r="1208" spans="1:39" x14ac:dyDescent="0.3">
      <c r="A1208" s="1">
        <v>45148</v>
      </c>
      <c r="B1208" t="s">
        <v>25</v>
      </c>
      <c r="C1208" t="s">
        <v>26</v>
      </c>
      <c r="D1208" t="s">
        <v>27</v>
      </c>
      <c r="E1208">
        <v>20416</v>
      </c>
      <c r="F1208">
        <v>1850</v>
      </c>
      <c r="G1208" t="s">
        <v>103</v>
      </c>
      <c r="H1208" t="s">
        <v>104</v>
      </c>
      <c r="I1208" t="s">
        <v>167</v>
      </c>
      <c r="J1208" t="s">
        <v>168</v>
      </c>
      <c r="K1208">
        <v>2035</v>
      </c>
      <c r="L1208">
        <v>2052</v>
      </c>
      <c r="M1208">
        <v>17</v>
      </c>
      <c r="N1208">
        <v>47</v>
      </c>
      <c r="O1208">
        <v>2139</v>
      </c>
      <c r="P1208">
        <v>2225</v>
      </c>
      <c r="Q1208">
        <v>4</v>
      </c>
      <c r="R1208">
        <v>2150</v>
      </c>
      <c r="S1208">
        <v>2229</v>
      </c>
      <c r="T1208">
        <v>39</v>
      </c>
      <c r="U1208">
        <v>0</v>
      </c>
      <c r="V1208">
        <v>0</v>
      </c>
      <c r="W1208">
        <v>75</v>
      </c>
      <c r="X1208">
        <v>97</v>
      </c>
      <c r="Y1208">
        <v>46</v>
      </c>
      <c r="Z1208">
        <v>258</v>
      </c>
      <c r="AA1208">
        <v>17</v>
      </c>
      <c r="AB1208">
        <v>0</v>
      </c>
      <c r="AC1208">
        <v>22</v>
      </c>
      <c r="AD1208">
        <v>0</v>
      </c>
      <c r="AE1208">
        <v>0</v>
      </c>
      <c r="AF1208" t="str">
        <f t="shared" si="152"/>
        <v>22:29</v>
      </c>
      <c r="AG1208" t="str">
        <f t="shared" si="147"/>
        <v>20:52</v>
      </c>
      <c r="AH1208" s="5">
        <f t="shared" si="148"/>
        <v>6.7361111111111094E-2</v>
      </c>
      <c r="AI1208" t="str">
        <f t="shared" si="153"/>
        <v>Evening</v>
      </c>
      <c r="AJ1208" t="str">
        <f t="shared" si="154"/>
        <v>KEEP</v>
      </c>
      <c r="AK1208" t="str">
        <f t="shared" si="149"/>
        <v>Thursday</v>
      </c>
      <c r="AL1208" t="str">
        <f t="shared" si="150"/>
        <v>Delayed</v>
      </c>
      <c r="AM1208" t="str">
        <f t="shared" si="151"/>
        <v>August</v>
      </c>
    </row>
    <row r="1209" spans="1:39" x14ac:dyDescent="0.3">
      <c r="A1209" s="1">
        <v>45070</v>
      </c>
      <c r="B1209" t="s">
        <v>46</v>
      </c>
      <c r="C1209" t="s">
        <v>47</v>
      </c>
      <c r="D1209" t="s">
        <v>48</v>
      </c>
      <c r="E1209">
        <v>20452</v>
      </c>
      <c r="F1209">
        <v>4659</v>
      </c>
      <c r="G1209" t="s">
        <v>42</v>
      </c>
      <c r="H1209" t="s">
        <v>43</v>
      </c>
      <c r="I1209" t="s">
        <v>180</v>
      </c>
      <c r="J1209" t="s">
        <v>181</v>
      </c>
      <c r="K1209">
        <v>2207</v>
      </c>
      <c r="L1209">
        <v>2158</v>
      </c>
      <c r="M1209">
        <v>-9</v>
      </c>
      <c r="N1209">
        <v>12</v>
      </c>
      <c r="O1209">
        <v>2210</v>
      </c>
      <c r="P1209">
        <v>2321</v>
      </c>
      <c r="Q1209">
        <v>4</v>
      </c>
      <c r="R1209">
        <v>2348</v>
      </c>
      <c r="S1209">
        <v>2325</v>
      </c>
      <c r="T1209">
        <v>-23</v>
      </c>
      <c r="U1209">
        <v>0</v>
      </c>
      <c r="V1209">
        <v>0</v>
      </c>
      <c r="W1209">
        <v>101</v>
      </c>
      <c r="X1209">
        <v>87</v>
      </c>
      <c r="Y1209">
        <v>71</v>
      </c>
      <c r="Z1209">
        <v>482</v>
      </c>
      <c r="AF1209" t="str">
        <f t="shared" si="152"/>
        <v>23:25</v>
      </c>
      <c r="AG1209" t="str">
        <f t="shared" si="147"/>
        <v>21:58</v>
      </c>
      <c r="AH1209" s="5">
        <f t="shared" si="148"/>
        <v>6.0416666666666674E-2</v>
      </c>
      <c r="AI1209" t="str">
        <f t="shared" si="153"/>
        <v>Evening</v>
      </c>
      <c r="AJ1209" t="str">
        <f t="shared" si="154"/>
        <v>REMOVE</v>
      </c>
      <c r="AK1209" t="str">
        <f t="shared" si="149"/>
        <v>Wednesday</v>
      </c>
      <c r="AL1209" t="str">
        <f t="shared" si="150"/>
        <v>OnTime</v>
      </c>
      <c r="AM1209" t="str">
        <f t="shared" si="151"/>
        <v>May</v>
      </c>
    </row>
    <row r="1210" spans="1:39" x14ac:dyDescent="0.3">
      <c r="A1210" s="1">
        <v>43932</v>
      </c>
      <c r="B1210" t="s">
        <v>39</v>
      </c>
      <c r="C1210" t="s">
        <v>40</v>
      </c>
      <c r="D1210" t="s">
        <v>41</v>
      </c>
      <c r="E1210">
        <v>19805</v>
      </c>
      <c r="F1210">
        <v>1088</v>
      </c>
      <c r="G1210" t="s">
        <v>64</v>
      </c>
      <c r="H1210" t="s">
        <v>65</v>
      </c>
      <c r="I1210" t="s">
        <v>194</v>
      </c>
      <c r="J1210" t="s">
        <v>195</v>
      </c>
      <c r="K1210">
        <v>630</v>
      </c>
      <c r="L1210">
        <v>622</v>
      </c>
      <c r="M1210">
        <v>-8</v>
      </c>
      <c r="N1210">
        <v>10</v>
      </c>
      <c r="O1210">
        <v>632</v>
      </c>
      <c r="P1210">
        <v>809</v>
      </c>
      <c r="Q1210">
        <v>4</v>
      </c>
      <c r="R1210">
        <v>849</v>
      </c>
      <c r="S1210">
        <v>813</v>
      </c>
      <c r="T1210">
        <v>-36</v>
      </c>
      <c r="U1210">
        <v>0</v>
      </c>
      <c r="V1210">
        <v>0</v>
      </c>
      <c r="W1210">
        <v>139</v>
      </c>
      <c r="X1210">
        <v>111</v>
      </c>
      <c r="Y1210">
        <v>97</v>
      </c>
      <c r="Z1210">
        <v>700</v>
      </c>
      <c r="AF1210" t="str">
        <f t="shared" si="152"/>
        <v>08:13</v>
      </c>
      <c r="AG1210" t="str">
        <f t="shared" si="147"/>
        <v>06:22</v>
      </c>
      <c r="AH1210" s="5">
        <f t="shared" si="148"/>
        <v>7.7083333333333337E-2</v>
      </c>
      <c r="AI1210" t="str">
        <f t="shared" si="153"/>
        <v>Morning</v>
      </c>
      <c r="AJ1210" t="str">
        <f t="shared" si="154"/>
        <v>REMOVE</v>
      </c>
      <c r="AK1210" t="str">
        <f t="shared" si="149"/>
        <v>Saturday</v>
      </c>
      <c r="AL1210" t="str">
        <f t="shared" si="150"/>
        <v>OnTime</v>
      </c>
      <c r="AM1210" t="str">
        <f t="shared" si="151"/>
        <v>April</v>
      </c>
    </row>
    <row r="1211" spans="1:39" x14ac:dyDescent="0.3">
      <c r="A1211" s="1">
        <v>43865</v>
      </c>
      <c r="B1211" t="s">
        <v>14</v>
      </c>
      <c r="C1211" t="s">
        <v>15</v>
      </c>
      <c r="D1211" t="s">
        <v>16</v>
      </c>
      <c r="E1211">
        <v>19790</v>
      </c>
      <c r="F1211">
        <v>1656</v>
      </c>
      <c r="G1211" t="s">
        <v>127</v>
      </c>
      <c r="H1211" t="s">
        <v>128</v>
      </c>
      <c r="I1211" t="s">
        <v>120</v>
      </c>
      <c r="J1211" t="s">
        <v>121</v>
      </c>
      <c r="K1211">
        <v>700</v>
      </c>
      <c r="L1211">
        <v>657</v>
      </c>
      <c r="M1211">
        <v>-3</v>
      </c>
      <c r="N1211">
        <v>10</v>
      </c>
      <c r="O1211">
        <v>707</v>
      </c>
      <c r="P1211">
        <v>817</v>
      </c>
      <c r="Q1211">
        <v>27</v>
      </c>
      <c r="R1211">
        <v>855</v>
      </c>
      <c r="S1211">
        <v>844</v>
      </c>
      <c r="T1211">
        <v>-11</v>
      </c>
      <c r="U1211">
        <v>0</v>
      </c>
      <c r="V1211">
        <v>0</v>
      </c>
      <c r="W1211">
        <v>175</v>
      </c>
      <c r="X1211">
        <v>167</v>
      </c>
      <c r="Y1211">
        <v>130</v>
      </c>
      <c r="Z1211">
        <v>920</v>
      </c>
      <c r="AF1211" t="str">
        <f t="shared" si="152"/>
        <v>08:44</v>
      </c>
      <c r="AG1211" t="str">
        <f t="shared" si="147"/>
        <v>06:57</v>
      </c>
      <c r="AH1211" s="5">
        <f t="shared" si="148"/>
        <v>7.4305555555555514E-2</v>
      </c>
      <c r="AI1211" t="str">
        <f t="shared" si="153"/>
        <v>Morning</v>
      </c>
      <c r="AJ1211" t="str">
        <f t="shared" si="154"/>
        <v>REMOVE</v>
      </c>
      <c r="AK1211" t="str">
        <f t="shared" si="149"/>
        <v>Tuesday</v>
      </c>
      <c r="AL1211" t="str">
        <f t="shared" si="150"/>
        <v>OnTime</v>
      </c>
      <c r="AM1211" t="str">
        <f t="shared" si="151"/>
        <v>February</v>
      </c>
    </row>
    <row r="1212" spans="1:39" x14ac:dyDescent="0.3">
      <c r="A1212" s="1">
        <v>44189</v>
      </c>
      <c r="B1212" t="s">
        <v>55</v>
      </c>
      <c r="C1212" t="s">
        <v>56</v>
      </c>
      <c r="D1212" t="s">
        <v>57</v>
      </c>
      <c r="E1212">
        <v>19930</v>
      </c>
      <c r="F1212">
        <v>11</v>
      </c>
      <c r="G1212" t="s">
        <v>12</v>
      </c>
      <c r="H1212" t="s">
        <v>13</v>
      </c>
      <c r="I1212" t="s">
        <v>19</v>
      </c>
      <c r="J1212" t="s">
        <v>20</v>
      </c>
      <c r="K1212">
        <v>1850</v>
      </c>
      <c r="L1212">
        <v>1848</v>
      </c>
      <c r="M1212">
        <v>-2</v>
      </c>
      <c r="N1212">
        <v>16</v>
      </c>
      <c r="O1212">
        <v>1904</v>
      </c>
      <c r="P1212">
        <v>2117</v>
      </c>
      <c r="Q1212">
        <v>3</v>
      </c>
      <c r="R1212">
        <v>2210</v>
      </c>
      <c r="S1212">
        <v>2120</v>
      </c>
      <c r="T1212">
        <v>-50</v>
      </c>
      <c r="U1212">
        <v>0</v>
      </c>
      <c r="V1212">
        <v>0</v>
      </c>
      <c r="W1212">
        <v>380</v>
      </c>
      <c r="X1212">
        <v>332</v>
      </c>
      <c r="Y1212">
        <v>313</v>
      </c>
      <c r="Z1212">
        <v>2402</v>
      </c>
      <c r="AF1212" t="str">
        <f t="shared" si="152"/>
        <v>21:20</v>
      </c>
      <c r="AG1212" t="str">
        <f t="shared" si="147"/>
        <v>18:48</v>
      </c>
      <c r="AH1212" s="5">
        <f t="shared" si="148"/>
        <v>0.10555555555555551</v>
      </c>
      <c r="AI1212" t="str">
        <f t="shared" si="153"/>
        <v>Evening</v>
      </c>
      <c r="AJ1212" t="str">
        <f t="shared" si="154"/>
        <v>REMOVE</v>
      </c>
      <c r="AK1212" t="str">
        <f t="shared" si="149"/>
        <v>Thursday</v>
      </c>
      <c r="AL1212" t="str">
        <f t="shared" si="150"/>
        <v>OnTime</v>
      </c>
      <c r="AM1212" t="str">
        <f t="shared" si="151"/>
        <v>December</v>
      </c>
    </row>
    <row r="1213" spans="1:39" x14ac:dyDescent="0.3">
      <c r="A1213" s="1">
        <v>44518</v>
      </c>
      <c r="B1213" t="s">
        <v>39</v>
      </c>
      <c r="C1213" t="s">
        <v>40</v>
      </c>
      <c r="D1213" t="s">
        <v>41</v>
      </c>
      <c r="E1213">
        <v>19805</v>
      </c>
      <c r="F1213">
        <v>2394</v>
      </c>
      <c r="G1213" t="s">
        <v>30</v>
      </c>
      <c r="H1213" t="s">
        <v>31</v>
      </c>
      <c r="I1213" t="s">
        <v>19</v>
      </c>
      <c r="J1213" t="s">
        <v>20</v>
      </c>
      <c r="K1213">
        <v>2225</v>
      </c>
      <c r="L1213">
        <v>2222</v>
      </c>
      <c r="M1213">
        <v>-3</v>
      </c>
      <c r="N1213">
        <v>15</v>
      </c>
      <c r="O1213">
        <v>2237</v>
      </c>
      <c r="P1213">
        <v>15</v>
      </c>
      <c r="Q1213">
        <v>11</v>
      </c>
      <c r="R1213">
        <v>57</v>
      </c>
      <c r="S1213">
        <v>26</v>
      </c>
      <c r="T1213">
        <v>-31</v>
      </c>
      <c r="U1213">
        <v>0</v>
      </c>
      <c r="V1213">
        <v>0</v>
      </c>
      <c r="W1213">
        <v>272</v>
      </c>
      <c r="X1213">
        <v>244</v>
      </c>
      <c r="Y1213">
        <v>218</v>
      </c>
      <c r="Z1213">
        <v>1660</v>
      </c>
      <c r="AF1213" t="str">
        <f t="shared" si="152"/>
        <v>00:26</v>
      </c>
      <c r="AG1213" t="str">
        <f t="shared" si="147"/>
        <v>22:22</v>
      </c>
      <c r="AH1213" s="5">
        <f t="shared" si="148"/>
        <v>-0.91388888888888886</v>
      </c>
      <c r="AI1213" t="str">
        <f t="shared" si="153"/>
        <v>Evening</v>
      </c>
      <c r="AJ1213" t="str">
        <f t="shared" si="154"/>
        <v>REMOVE</v>
      </c>
      <c r="AK1213" t="str">
        <f t="shared" si="149"/>
        <v>Thursday</v>
      </c>
      <c r="AL1213" t="str">
        <f t="shared" si="150"/>
        <v>OnTime</v>
      </c>
      <c r="AM1213" t="str">
        <f t="shared" si="151"/>
        <v>November</v>
      </c>
    </row>
    <row r="1214" spans="1:39" x14ac:dyDescent="0.3">
      <c r="A1214" s="1">
        <v>44365</v>
      </c>
      <c r="B1214" t="s">
        <v>14</v>
      </c>
      <c r="C1214" t="s">
        <v>15</v>
      </c>
      <c r="D1214" t="s">
        <v>16</v>
      </c>
      <c r="E1214">
        <v>19790</v>
      </c>
      <c r="F1214">
        <v>2004</v>
      </c>
      <c r="G1214" t="s">
        <v>17</v>
      </c>
      <c r="H1214" t="s">
        <v>18</v>
      </c>
      <c r="I1214" t="s">
        <v>42</v>
      </c>
      <c r="J1214" t="s">
        <v>43</v>
      </c>
      <c r="K1214">
        <v>1955</v>
      </c>
      <c r="L1214">
        <v>2008</v>
      </c>
      <c r="M1214">
        <v>13</v>
      </c>
      <c r="N1214">
        <v>10</v>
      </c>
      <c r="O1214">
        <v>2018</v>
      </c>
      <c r="P1214">
        <v>2306</v>
      </c>
      <c r="Q1214">
        <v>5</v>
      </c>
      <c r="R1214">
        <v>2323</v>
      </c>
      <c r="S1214">
        <v>2311</v>
      </c>
      <c r="T1214">
        <v>-12</v>
      </c>
      <c r="U1214">
        <v>0</v>
      </c>
      <c r="V1214">
        <v>0</v>
      </c>
      <c r="W1214">
        <v>148</v>
      </c>
      <c r="X1214">
        <v>123</v>
      </c>
      <c r="Y1214">
        <v>108</v>
      </c>
      <c r="Z1214">
        <v>931</v>
      </c>
      <c r="AF1214" t="str">
        <f t="shared" si="152"/>
        <v>23:11</v>
      </c>
      <c r="AG1214" t="str">
        <f t="shared" si="147"/>
        <v>20:08</v>
      </c>
      <c r="AH1214" s="5">
        <f t="shared" si="148"/>
        <v>0.12708333333333333</v>
      </c>
      <c r="AI1214" t="str">
        <f t="shared" si="153"/>
        <v>Evening</v>
      </c>
      <c r="AJ1214" t="str">
        <f t="shared" si="154"/>
        <v>REMOVE</v>
      </c>
      <c r="AK1214" t="str">
        <f t="shared" si="149"/>
        <v>Friday</v>
      </c>
      <c r="AL1214" t="str">
        <f t="shared" si="150"/>
        <v>OnTime</v>
      </c>
      <c r="AM1214" t="str">
        <f t="shared" si="151"/>
        <v>June</v>
      </c>
    </row>
    <row r="1215" spans="1:39" x14ac:dyDescent="0.3">
      <c r="A1215" s="1">
        <v>44495</v>
      </c>
      <c r="B1215" t="s">
        <v>32</v>
      </c>
      <c r="C1215" t="s">
        <v>33</v>
      </c>
      <c r="D1215" t="s">
        <v>34</v>
      </c>
      <c r="E1215">
        <v>19393</v>
      </c>
      <c r="F1215">
        <v>738</v>
      </c>
      <c r="G1215" t="s">
        <v>103</v>
      </c>
      <c r="H1215" t="s">
        <v>104</v>
      </c>
      <c r="I1215" t="s">
        <v>210</v>
      </c>
      <c r="J1215" t="s">
        <v>211</v>
      </c>
      <c r="K1215">
        <v>1130</v>
      </c>
      <c r="L1215">
        <v>1203</v>
      </c>
      <c r="M1215">
        <v>33</v>
      </c>
      <c r="N1215">
        <v>14</v>
      </c>
      <c r="O1215">
        <v>1217</v>
      </c>
      <c r="P1215">
        <v>1712</v>
      </c>
      <c r="Q1215">
        <v>3</v>
      </c>
      <c r="R1215">
        <v>1700</v>
      </c>
      <c r="S1215">
        <v>1715</v>
      </c>
      <c r="T1215">
        <v>15</v>
      </c>
      <c r="U1215">
        <v>0</v>
      </c>
      <c r="V1215">
        <v>0</v>
      </c>
      <c r="W1215">
        <v>210</v>
      </c>
      <c r="X1215">
        <v>192</v>
      </c>
      <c r="Y1215">
        <v>175</v>
      </c>
      <c r="Z1215">
        <v>1618</v>
      </c>
      <c r="AA1215">
        <v>15</v>
      </c>
      <c r="AB1215">
        <v>0</v>
      </c>
      <c r="AC1215">
        <v>0</v>
      </c>
      <c r="AD1215">
        <v>0</v>
      </c>
      <c r="AE1215">
        <v>0</v>
      </c>
      <c r="AF1215" t="str">
        <f t="shared" si="152"/>
        <v>17:15</v>
      </c>
      <c r="AG1215" t="str">
        <f t="shared" si="147"/>
        <v>12:03</v>
      </c>
      <c r="AH1215" s="5">
        <f t="shared" si="148"/>
        <v>0.21666666666666667</v>
      </c>
      <c r="AI1215" t="str">
        <f t="shared" si="153"/>
        <v>Afternoon</v>
      </c>
      <c r="AJ1215" t="str">
        <f t="shared" si="154"/>
        <v>KEEP</v>
      </c>
      <c r="AK1215" t="str">
        <f t="shared" si="149"/>
        <v>Tuesday</v>
      </c>
      <c r="AL1215" t="str">
        <f t="shared" si="150"/>
        <v>OnTime</v>
      </c>
      <c r="AM1215" t="str">
        <f t="shared" si="151"/>
        <v>October</v>
      </c>
    </row>
    <row r="1216" spans="1:39" x14ac:dyDescent="0.3">
      <c r="A1216" s="1">
        <v>44802</v>
      </c>
      <c r="B1216" t="s">
        <v>32</v>
      </c>
      <c r="C1216" t="s">
        <v>33</v>
      </c>
      <c r="D1216" t="s">
        <v>34</v>
      </c>
      <c r="E1216">
        <v>19393</v>
      </c>
      <c r="F1216">
        <v>2961</v>
      </c>
      <c r="G1216" t="s">
        <v>151</v>
      </c>
      <c r="H1216" t="s">
        <v>152</v>
      </c>
      <c r="I1216" t="s">
        <v>241</v>
      </c>
      <c r="J1216" t="s">
        <v>242</v>
      </c>
      <c r="K1216">
        <v>625</v>
      </c>
      <c r="L1216">
        <v>622</v>
      </c>
      <c r="M1216">
        <v>-3</v>
      </c>
      <c r="N1216">
        <v>13</v>
      </c>
      <c r="O1216">
        <v>635</v>
      </c>
      <c r="P1216">
        <v>733</v>
      </c>
      <c r="Q1216">
        <v>2</v>
      </c>
      <c r="R1216">
        <v>740</v>
      </c>
      <c r="S1216">
        <v>735</v>
      </c>
      <c r="T1216">
        <v>-5</v>
      </c>
      <c r="U1216">
        <v>0</v>
      </c>
      <c r="V1216">
        <v>0</v>
      </c>
      <c r="W1216">
        <v>75</v>
      </c>
      <c r="X1216">
        <v>73</v>
      </c>
      <c r="Y1216">
        <v>58</v>
      </c>
      <c r="Z1216">
        <v>358</v>
      </c>
      <c r="AF1216" t="str">
        <f t="shared" si="152"/>
        <v>07:35</v>
      </c>
      <c r="AG1216" t="str">
        <f t="shared" ref="AG1216:AG1279" si="155">TEXT(INT(L1216/100),"00") &amp; ":" &amp; TEXT(MOD(L1216,100),"00")</f>
        <v>06:22</v>
      </c>
      <c r="AH1216" s="5">
        <f t="shared" ref="AH1216:AH1279" si="156">AF1216-AG1216</f>
        <v>5.0694444444444431E-2</v>
      </c>
      <c r="AI1216" t="str">
        <f t="shared" si="153"/>
        <v>Morning</v>
      </c>
      <c r="AJ1216" t="str">
        <f t="shared" si="154"/>
        <v>REMOVE</v>
      </c>
      <c r="AK1216" t="str">
        <f t="shared" si="149"/>
        <v>Monday</v>
      </c>
      <c r="AL1216" t="str">
        <f t="shared" si="150"/>
        <v>OnTime</v>
      </c>
      <c r="AM1216" t="str">
        <f t="shared" si="151"/>
        <v>August</v>
      </c>
    </row>
    <row r="1217" spans="1:39" x14ac:dyDescent="0.3">
      <c r="A1217" s="1">
        <v>45043</v>
      </c>
      <c r="B1217" t="s">
        <v>14</v>
      </c>
      <c r="C1217" t="s">
        <v>15</v>
      </c>
      <c r="D1217" t="s">
        <v>16</v>
      </c>
      <c r="E1217">
        <v>19790</v>
      </c>
      <c r="F1217">
        <v>2215</v>
      </c>
      <c r="G1217" t="s">
        <v>319</v>
      </c>
      <c r="H1217" t="s">
        <v>320</v>
      </c>
      <c r="I1217" t="s">
        <v>60</v>
      </c>
      <c r="J1217" t="s">
        <v>61</v>
      </c>
      <c r="K1217">
        <v>1328</v>
      </c>
      <c r="L1217">
        <v>1338</v>
      </c>
      <c r="M1217">
        <v>10</v>
      </c>
      <c r="N1217">
        <v>10</v>
      </c>
      <c r="O1217">
        <v>1348</v>
      </c>
      <c r="P1217">
        <v>1605</v>
      </c>
      <c r="Q1217">
        <v>10</v>
      </c>
      <c r="R1217">
        <v>1611</v>
      </c>
      <c r="S1217">
        <v>1615</v>
      </c>
      <c r="T1217">
        <v>4</v>
      </c>
      <c r="U1217">
        <v>0</v>
      </c>
      <c r="V1217">
        <v>0</v>
      </c>
      <c r="W1217">
        <v>163</v>
      </c>
      <c r="X1217">
        <v>157</v>
      </c>
      <c r="Y1217">
        <v>137</v>
      </c>
      <c r="Z1217">
        <v>903</v>
      </c>
      <c r="AF1217" t="str">
        <f t="shared" si="152"/>
        <v>16:15</v>
      </c>
      <c r="AG1217" t="str">
        <f t="shared" si="155"/>
        <v>13:38</v>
      </c>
      <c r="AH1217" s="5">
        <f t="shared" si="156"/>
        <v>0.10902777777777783</v>
      </c>
      <c r="AI1217" t="str">
        <f t="shared" si="153"/>
        <v>Afternoon</v>
      </c>
      <c r="AJ1217" t="str">
        <f t="shared" si="154"/>
        <v>KEEP</v>
      </c>
      <c r="AK1217" t="str">
        <f t="shared" si="149"/>
        <v>Thursday</v>
      </c>
      <c r="AL1217" t="str">
        <f t="shared" si="150"/>
        <v>OnTime</v>
      </c>
      <c r="AM1217" t="str">
        <f t="shared" si="151"/>
        <v>April</v>
      </c>
    </row>
    <row r="1218" spans="1:39" x14ac:dyDescent="0.3">
      <c r="A1218" s="1">
        <v>44614</v>
      </c>
      <c r="B1218" t="s">
        <v>39</v>
      </c>
      <c r="C1218" t="s">
        <v>40</v>
      </c>
      <c r="D1218" t="s">
        <v>41</v>
      </c>
      <c r="E1218">
        <v>19805</v>
      </c>
      <c r="F1218">
        <v>2146</v>
      </c>
      <c r="G1218" t="s">
        <v>28</v>
      </c>
      <c r="H1218" t="s">
        <v>29</v>
      </c>
      <c r="I1218" t="s">
        <v>178</v>
      </c>
      <c r="J1218" t="s">
        <v>179</v>
      </c>
      <c r="K1218">
        <v>737</v>
      </c>
      <c r="L1218">
        <v>737</v>
      </c>
      <c r="M1218">
        <v>0</v>
      </c>
      <c r="N1218">
        <v>17</v>
      </c>
      <c r="O1218">
        <v>754</v>
      </c>
      <c r="P1218">
        <v>948</v>
      </c>
      <c r="Q1218">
        <v>12</v>
      </c>
      <c r="R1218">
        <v>959</v>
      </c>
      <c r="S1218">
        <v>1000</v>
      </c>
      <c r="T1218">
        <v>1</v>
      </c>
      <c r="U1218">
        <v>0</v>
      </c>
      <c r="V1218">
        <v>0</v>
      </c>
      <c r="W1218">
        <v>142</v>
      </c>
      <c r="X1218">
        <v>143</v>
      </c>
      <c r="Y1218">
        <v>114</v>
      </c>
      <c r="Z1218">
        <v>861</v>
      </c>
      <c r="AF1218" t="str">
        <f t="shared" si="152"/>
        <v>10:00</v>
      </c>
      <c r="AG1218" t="str">
        <f t="shared" si="155"/>
        <v>07:37</v>
      </c>
      <c r="AH1218" s="5">
        <f t="shared" si="156"/>
        <v>9.9305555555555591E-2</v>
      </c>
      <c r="AI1218" t="str">
        <f t="shared" si="153"/>
        <v>Morning</v>
      </c>
      <c r="AJ1218" t="str">
        <f t="shared" si="154"/>
        <v>KEEP</v>
      </c>
      <c r="AK1218" t="str">
        <f t="shared" si="149"/>
        <v>Tuesday</v>
      </c>
      <c r="AL1218" t="str">
        <f t="shared" si="150"/>
        <v>OnTime</v>
      </c>
      <c r="AM1218" t="str">
        <f t="shared" si="151"/>
        <v>February</v>
      </c>
    </row>
    <row r="1219" spans="1:39" x14ac:dyDescent="0.3">
      <c r="A1219" s="1">
        <v>44374</v>
      </c>
      <c r="B1219" t="s">
        <v>14</v>
      </c>
      <c r="C1219" t="s">
        <v>15</v>
      </c>
      <c r="D1219" t="s">
        <v>16</v>
      </c>
      <c r="E1219">
        <v>19790</v>
      </c>
      <c r="F1219">
        <v>2070</v>
      </c>
      <c r="G1219" t="s">
        <v>129</v>
      </c>
      <c r="H1219" t="s">
        <v>130</v>
      </c>
      <c r="I1219" t="s">
        <v>17</v>
      </c>
      <c r="J1219" t="s">
        <v>18</v>
      </c>
      <c r="K1219">
        <v>1410</v>
      </c>
      <c r="L1219">
        <v>1408</v>
      </c>
      <c r="M1219">
        <v>-2</v>
      </c>
      <c r="N1219">
        <v>14</v>
      </c>
      <c r="O1219">
        <v>1422</v>
      </c>
      <c r="P1219">
        <v>1630</v>
      </c>
      <c r="Q1219">
        <v>6</v>
      </c>
      <c r="R1219">
        <v>1659</v>
      </c>
      <c r="S1219">
        <v>1636</v>
      </c>
      <c r="T1219">
        <v>-23</v>
      </c>
      <c r="U1219">
        <v>0</v>
      </c>
      <c r="V1219">
        <v>0</v>
      </c>
      <c r="W1219">
        <v>169</v>
      </c>
      <c r="X1219">
        <v>148</v>
      </c>
      <c r="Y1219">
        <v>128</v>
      </c>
      <c r="Z1219">
        <v>1042</v>
      </c>
      <c r="AF1219" t="str">
        <f t="shared" si="152"/>
        <v>16:36</v>
      </c>
      <c r="AG1219" t="str">
        <f t="shared" si="155"/>
        <v>14:08</v>
      </c>
      <c r="AH1219" s="5">
        <f t="shared" si="156"/>
        <v>0.10277777777777775</v>
      </c>
      <c r="AI1219" t="str">
        <f t="shared" si="153"/>
        <v>Afternoon</v>
      </c>
      <c r="AJ1219" t="str">
        <f t="shared" si="154"/>
        <v>REMOVE</v>
      </c>
      <c r="AK1219" t="str">
        <f t="shared" ref="AK1219:AK1282" si="157">TEXT(A1219, "dddd")</f>
        <v>Sunday</v>
      </c>
      <c r="AL1219" t="str">
        <f t="shared" ref="AL1219:AL1282" si="158">IF(T1219&gt; 15, "Delayed", "OnTime")</f>
        <v>OnTime</v>
      </c>
      <c r="AM1219" t="str">
        <f t="shared" ref="AM1219:AM1282" si="159">TEXT(A1219, "mmmm")</f>
        <v>June</v>
      </c>
    </row>
    <row r="1220" spans="1:39" x14ac:dyDescent="0.3">
      <c r="A1220" s="1">
        <v>44576</v>
      </c>
      <c r="B1220" t="s">
        <v>39</v>
      </c>
      <c r="C1220" t="s">
        <v>40</v>
      </c>
      <c r="D1220" t="s">
        <v>41</v>
      </c>
      <c r="E1220">
        <v>19805</v>
      </c>
      <c r="F1220">
        <v>1153</v>
      </c>
      <c r="G1220" t="s">
        <v>64</v>
      </c>
      <c r="H1220" t="s">
        <v>65</v>
      </c>
      <c r="I1220" t="s">
        <v>194</v>
      </c>
      <c r="J1220" t="s">
        <v>195</v>
      </c>
      <c r="K1220">
        <v>1708</v>
      </c>
      <c r="L1220">
        <v>1705</v>
      </c>
      <c r="M1220">
        <v>-3</v>
      </c>
      <c r="N1220">
        <v>14</v>
      </c>
      <c r="O1220">
        <v>1719</v>
      </c>
      <c r="P1220">
        <v>1903</v>
      </c>
      <c r="Q1220">
        <v>18</v>
      </c>
      <c r="R1220">
        <v>1928</v>
      </c>
      <c r="S1220">
        <v>1921</v>
      </c>
      <c r="T1220">
        <v>-7</v>
      </c>
      <c r="U1220">
        <v>0</v>
      </c>
      <c r="V1220">
        <v>0</v>
      </c>
      <c r="W1220">
        <v>140</v>
      </c>
      <c r="X1220">
        <v>136</v>
      </c>
      <c r="Y1220">
        <v>104</v>
      </c>
      <c r="Z1220">
        <v>700</v>
      </c>
      <c r="AF1220" t="str">
        <f t="shared" si="152"/>
        <v>19:21</v>
      </c>
      <c r="AG1220" t="str">
        <f t="shared" si="155"/>
        <v>17:05</v>
      </c>
      <c r="AH1220" s="5">
        <f t="shared" si="156"/>
        <v>9.4444444444444442E-2</v>
      </c>
      <c r="AI1220" t="str">
        <f t="shared" si="153"/>
        <v>Afternoon</v>
      </c>
      <c r="AJ1220" t="str">
        <f t="shared" si="154"/>
        <v>REMOVE</v>
      </c>
      <c r="AK1220" t="str">
        <f t="shared" si="157"/>
        <v>Saturday</v>
      </c>
      <c r="AL1220" t="str">
        <f t="shared" si="158"/>
        <v>OnTime</v>
      </c>
      <c r="AM1220" t="str">
        <f t="shared" si="159"/>
        <v>January</v>
      </c>
    </row>
    <row r="1221" spans="1:39" x14ac:dyDescent="0.3">
      <c r="A1221" s="1">
        <v>44346</v>
      </c>
      <c r="B1221" t="s">
        <v>94</v>
      </c>
      <c r="C1221" t="s">
        <v>95</v>
      </c>
      <c r="D1221" t="s">
        <v>96</v>
      </c>
      <c r="E1221">
        <v>20397</v>
      </c>
      <c r="F1221">
        <v>5157</v>
      </c>
      <c r="G1221" t="s">
        <v>97</v>
      </c>
      <c r="H1221" t="s">
        <v>98</v>
      </c>
      <c r="I1221" t="s">
        <v>99</v>
      </c>
      <c r="J1221" t="s">
        <v>43</v>
      </c>
      <c r="K1221">
        <v>2224</v>
      </c>
      <c r="L1221">
        <v>2217</v>
      </c>
      <c r="M1221">
        <v>-7</v>
      </c>
      <c r="N1221">
        <v>20</v>
      </c>
      <c r="O1221">
        <v>2237</v>
      </c>
      <c r="P1221">
        <v>2330</v>
      </c>
      <c r="Q1221">
        <v>6</v>
      </c>
      <c r="R1221">
        <v>2353</v>
      </c>
      <c r="S1221">
        <v>2336</v>
      </c>
      <c r="T1221">
        <v>-17</v>
      </c>
      <c r="U1221">
        <v>0</v>
      </c>
      <c r="V1221">
        <v>0</v>
      </c>
      <c r="W1221">
        <v>89</v>
      </c>
      <c r="X1221">
        <v>79</v>
      </c>
      <c r="Y1221">
        <v>53</v>
      </c>
      <c r="Z1221">
        <v>322</v>
      </c>
      <c r="AF1221" t="str">
        <f t="shared" si="152"/>
        <v>23:36</v>
      </c>
      <c r="AG1221" t="str">
        <f t="shared" si="155"/>
        <v>22:17</v>
      </c>
      <c r="AH1221" s="5">
        <f t="shared" si="156"/>
        <v>5.4861111111111027E-2</v>
      </c>
      <c r="AI1221" t="str">
        <f t="shared" si="153"/>
        <v>Evening</v>
      </c>
      <c r="AJ1221" t="str">
        <f t="shared" si="154"/>
        <v>REMOVE</v>
      </c>
      <c r="AK1221" t="str">
        <f t="shared" si="157"/>
        <v>Sunday</v>
      </c>
      <c r="AL1221" t="str">
        <f t="shared" si="158"/>
        <v>OnTime</v>
      </c>
      <c r="AM1221" t="str">
        <f t="shared" si="159"/>
        <v>May</v>
      </c>
    </row>
    <row r="1222" spans="1:39" x14ac:dyDescent="0.3">
      <c r="A1222" s="1">
        <v>44337</v>
      </c>
      <c r="B1222" t="s">
        <v>14</v>
      </c>
      <c r="C1222" t="s">
        <v>15</v>
      </c>
      <c r="D1222" t="s">
        <v>16</v>
      </c>
      <c r="E1222">
        <v>19790</v>
      </c>
      <c r="F1222">
        <v>751</v>
      </c>
      <c r="G1222" t="s">
        <v>178</v>
      </c>
      <c r="H1222" t="s">
        <v>179</v>
      </c>
      <c r="I1222" t="s">
        <v>120</v>
      </c>
      <c r="J1222" t="s">
        <v>121</v>
      </c>
      <c r="K1222">
        <v>1810</v>
      </c>
      <c r="L1222">
        <v>1810</v>
      </c>
      <c r="M1222">
        <v>0</v>
      </c>
      <c r="N1222">
        <v>10</v>
      </c>
      <c r="O1222">
        <v>1820</v>
      </c>
      <c r="P1222">
        <v>2037</v>
      </c>
      <c r="Q1222">
        <v>5</v>
      </c>
      <c r="R1222">
        <v>2119</v>
      </c>
      <c r="S1222">
        <v>2042</v>
      </c>
      <c r="T1222">
        <v>-37</v>
      </c>
      <c r="U1222">
        <v>0</v>
      </c>
      <c r="V1222">
        <v>0</v>
      </c>
      <c r="W1222">
        <v>309</v>
      </c>
      <c r="X1222">
        <v>272</v>
      </c>
      <c r="Y1222">
        <v>257</v>
      </c>
      <c r="Z1222">
        <v>1927</v>
      </c>
      <c r="AF1222" t="str">
        <f t="shared" si="152"/>
        <v>20:42</v>
      </c>
      <c r="AG1222" t="str">
        <f t="shared" si="155"/>
        <v>18:10</v>
      </c>
      <c r="AH1222" s="5">
        <f t="shared" si="156"/>
        <v>0.10555555555555562</v>
      </c>
      <c r="AI1222" t="str">
        <f t="shared" si="153"/>
        <v>Evening</v>
      </c>
      <c r="AJ1222" t="str">
        <f t="shared" si="154"/>
        <v>REMOVE</v>
      </c>
      <c r="AK1222" t="str">
        <f t="shared" si="157"/>
        <v>Friday</v>
      </c>
      <c r="AL1222" t="str">
        <f t="shared" si="158"/>
        <v>OnTime</v>
      </c>
      <c r="AM1222" t="str">
        <f t="shared" si="159"/>
        <v>May</v>
      </c>
    </row>
    <row r="1223" spans="1:39" x14ac:dyDescent="0.3">
      <c r="A1223" s="1">
        <v>43779</v>
      </c>
      <c r="B1223" t="s">
        <v>14</v>
      </c>
      <c r="C1223" t="s">
        <v>15</v>
      </c>
      <c r="D1223" t="s">
        <v>16</v>
      </c>
      <c r="E1223">
        <v>19790</v>
      </c>
      <c r="F1223">
        <v>3018</v>
      </c>
      <c r="G1223" t="s">
        <v>30</v>
      </c>
      <c r="H1223" t="s">
        <v>31</v>
      </c>
      <c r="I1223" t="s">
        <v>144</v>
      </c>
      <c r="J1223" t="s">
        <v>145</v>
      </c>
      <c r="K1223">
        <v>1811</v>
      </c>
      <c r="L1223">
        <v>1810</v>
      </c>
      <c r="M1223">
        <v>-1</v>
      </c>
      <c r="N1223">
        <v>14</v>
      </c>
      <c r="O1223">
        <v>1824</v>
      </c>
      <c r="P1223">
        <v>2125</v>
      </c>
      <c r="Q1223">
        <v>10</v>
      </c>
      <c r="R1223">
        <v>2149</v>
      </c>
      <c r="S1223">
        <v>2135</v>
      </c>
      <c r="T1223">
        <v>-14</v>
      </c>
      <c r="U1223">
        <v>0</v>
      </c>
      <c r="V1223">
        <v>0</v>
      </c>
      <c r="W1223">
        <v>158</v>
      </c>
      <c r="X1223">
        <v>145</v>
      </c>
      <c r="Y1223">
        <v>121</v>
      </c>
      <c r="Z1223">
        <v>986</v>
      </c>
      <c r="AF1223" t="str">
        <f t="shared" si="152"/>
        <v>21:35</v>
      </c>
      <c r="AG1223" t="str">
        <f t="shared" si="155"/>
        <v>18:10</v>
      </c>
      <c r="AH1223" s="5">
        <f t="shared" si="156"/>
        <v>0.14236111111111116</v>
      </c>
      <c r="AI1223" t="str">
        <f t="shared" si="153"/>
        <v>Evening</v>
      </c>
      <c r="AJ1223" t="str">
        <f t="shared" si="154"/>
        <v>REMOVE</v>
      </c>
      <c r="AK1223" t="str">
        <f t="shared" si="157"/>
        <v>Sunday</v>
      </c>
      <c r="AL1223" t="str">
        <f t="shared" si="158"/>
        <v>OnTime</v>
      </c>
      <c r="AM1223" t="str">
        <f t="shared" si="159"/>
        <v>November</v>
      </c>
    </row>
    <row r="1224" spans="1:39" x14ac:dyDescent="0.3">
      <c r="A1224" s="1">
        <v>44071</v>
      </c>
      <c r="B1224" t="s">
        <v>39</v>
      </c>
      <c r="C1224" t="s">
        <v>40</v>
      </c>
      <c r="D1224" t="s">
        <v>41</v>
      </c>
      <c r="E1224">
        <v>19805</v>
      </c>
      <c r="F1224">
        <v>1987</v>
      </c>
      <c r="G1224" t="s">
        <v>97</v>
      </c>
      <c r="H1224" t="s">
        <v>98</v>
      </c>
      <c r="I1224" t="s">
        <v>341</v>
      </c>
      <c r="J1224" t="s">
        <v>342</v>
      </c>
      <c r="K1224">
        <v>1137</v>
      </c>
      <c r="L1224">
        <v>1129</v>
      </c>
      <c r="M1224">
        <v>-8</v>
      </c>
      <c r="N1224">
        <v>12</v>
      </c>
      <c r="O1224">
        <v>1141</v>
      </c>
      <c r="P1224">
        <v>1252</v>
      </c>
      <c r="Q1224">
        <v>7</v>
      </c>
      <c r="R1224">
        <v>1309</v>
      </c>
      <c r="S1224">
        <v>1259</v>
      </c>
      <c r="T1224">
        <v>-10</v>
      </c>
      <c r="U1224">
        <v>0</v>
      </c>
      <c r="V1224">
        <v>0</v>
      </c>
      <c r="W1224">
        <v>92</v>
      </c>
      <c r="X1224">
        <v>90</v>
      </c>
      <c r="Y1224">
        <v>71</v>
      </c>
      <c r="Z1224">
        <v>430</v>
      </c>
      <c r="AF1224" t="str">
        <f t="shared" si="152"/>
        <v>12:59</v>
      </c>
      <c r="AG1224" t="str">
        <f t="shared" si="155"/>
        <v>11:29</v>
      </c>
      <c r="AH1224" s="5">
        <f t="shared" si="156"/>
        <v>6.2499999999999944E-2</v>
      </c>
      <c r="AI1224" t="str">
        <f t="shared" si="153"/>
        <v>Morning</v>
      </c>
      <c r="AJ1224" t="str">
        <f t="shared" si="154"/>
        <v>REMOVE</v>
      </c>
      <c r="AK1224" t="str">
        <f t="shared" si="157"/>
        <v>Friday</v>
      </c>
      <c r="AL1224" t="str">
        <f t="shared" si="158"/>
        <v>OnTime</v>
      </c>
      <c r="AM1224" t="str">
        <f t="shared" si="159"/>
        <v>August</v>
      </c>
    </row>
    <row r="1225" spans="1:39" x14ac:dyDescent="0.3">
      <c r="A1225" s="1">
        <v>45119</v>
      </c>
      <c r="B1225" t="s">
        <v>162</v>
      </c>
      <c r="C1225" t="s">
        <v>163</v>
      </c>
      <c r="D1225" t="s">
        <v>164</v>
      </c>
      <c r="E1225">
        <v>20436</v>
      </c>
      <c r="F1225">
        <v>664</v>
      </c>
      <c r="G1225" t="s">
        <v>23</v>
      </c>
      <c r="H1225" t="s">
        <v>24</v>
      </c>
      <c r="I1225" t="s">
        <v>21</v>
      </c>
      <c r="J1225" t="s">
        <v>22</v>
      </c>
      <c r="K1225">
        <v>545</v>
      </c>
      <c r="L1225">
        <v>538</v>
      </c>
      <c r="M1225">
        <v>-7</v>
      </c>
      <c r="N1225">
        <v>12</v>
      </c>
      <c r="O1225">
        <v>550</v>
      </c>
      <c r="P1225">
        <v>847</v>
      </c>
      <c r="Q1225">
        <v>11</v>
      </c>
      <c r="R1225">
        <v>921</v>
      </c>
      <c r="S1225">
        <v>858</v>
      </c>
      <c r="T1225">
        <v>-23</v>
      </c>
      <c r="U1225">
        <v>0</v>
      </c>
      <c r="V1225">
        <v>0</v>
      </c>
      <c r="W1225">
        <v>156</v>
      </c>
      <c r="X1225">
        <v>140</v>
      </c>
      <c r="Y1225">
        <v>117</v>
      </c>
      <c r="Z1225">
        <v>967</v>
      </c>
      <c r="AF1225" t="str">
        <f t="shared" si="152"/>
        <v>08:58</v>
      </c>
      <c r="AG1225" t="str">
        <f t="shared" si="155"/>
        <v>05:38</v>
      </c>
      <c r="AH1225" s="5">
        <f t="shared" si="156"/>
        <v>0.1388888888888889</v>
      </c>
      <c r="AI1225" t="str">
        <f t="shared" si="153"/>
        <v>Night</v>
      </c>
      <c r="AJ1225" t="str">
        <f t="shared" si="154"/>
        <v>REMOVE</v>
      </c>
      <c r="AK1225" t="str">
        <f t="shared" si="157"/>
        <v>Wednesday</v>
      </c>
      <c r="AL1225" t="str">
        <f t="shared" si="158"/>
        <v>OnTime</v>
      </c>
      <c r="AM1225" t="str">
        <f t="shared" si="159"/>
        <v>July</v>
      </c>
    </row>
    <row r="1226" spans="1:39" x14ac:dyDescent="0.3">
      <c r="A1226" s="1">
        <v>44853</v>
      </c>
      <c r="B1226" t="s">
        <v>7</v>
      </c>
      <c r="C1226" t="s">
        <v>8</v>
      </c>
      <c r="D1226" t="s">
        <v>9</v>
      </c>
      <c r="E1226">
        <v>19977</v>
      </c>
      <c r="F1226">
        <v>489</v>
      </c>
      <c r="G1226" t="s">
        <v>21</v>
      </c>
      <c r="H1226" t="s">
        <v>22</v>
      </c>
      <c r="I1226" t="s">
        <v>51</v>
      </c>
      <c r="J1226" t="s">
        <v>52</v>
      </c>
      <c r="K1226">
        <v>1541</v>
      </c>
      <c r="L1226">
        <v>1855</v>
      </c>
      <c r="M1226">
        <v>194</v>
      </c>
      <c r="N1226">
        <v>15</v>
      </c>
      <c r="O1226">
        <v>1910</v>
      </c>
      <c r="P1226">
        <v>2153</v>
      </c>
      <c r="Q1226">
        <v>4</v>
      </c>
      <c r="R1226">
        <v>1909</v>
      </c>
      <c r="S1226">
        <v>2157</v>
      </c>
      <c r="T1226">
        <v>168</v>
      </c>
      <c r="U1226">
        <v>0</v>
      </c>
      <c r="V1226">
        <v>0</v>
      </c>
      <c r="W1226">
        <v>148</v>
      </c>
      <c r="X1226">
        <v>122</v>
      </c>
      <c r="Y1226">
        <v>103</v>
      </c>
      <c r="Z1226">
        <v>862</v>
      </c>
      <c r="AA1226">
        <v>0</v>
      </c>
      <c r="AB1226">
        <v>0</v>
      </c>
      <c r="AC1226">
        <v>0</v>
      </c>
      <c r="AD1226">
        <v>0</v>
      </c>
      <c r="AE1226">
        <v>168</v>
      </c>
      <c r="AF1226" t="str">
        <f t="shared" si="152"/>
        <v>21:57</v>
      </c>
      <c r="AG1226" t="str">
        <f t="shared" si="155"/>
        <v>18:55</v>
      </c>
      <c r="AH1226" s="5">
        <f t="shared" si="156"/>
        <v>0.12638888888888888</v>
      </c>
      <c r="AI1226" t="str">
        <f t="shared" si="153"/>
        <v>Evening</v>
      </c>
      <c r="AJ1226" t="str">
        <f t="shared" si="154"/>
        <v>KEEP</v>
      </c>
      <c r="AK1226" t="str">
        <f t="shared" si="157"/>
        <v>Wednesday</v>
      </c>
      <c r="AL1226" t="str">
        <f t="shared" si="158"/>
        <v>Delayed</v>
      </c>
      <c r="AM1226" t="str">
        <f t="shared" si="159"/>
        <v>October</v>
      </c>
    </row>
    <row r="1227" spans="1:39" x14ac:dyDescent="0.3">
      <c r="A1227" s="1">
        <v>44544</v>
      </c>
      <c r="B1227" t="s">
        <v>32</v>
      </c>
      <c r="C1227" t="s">
        <v>33</v>
      </c>
      <c r="D1227" t="s">
        <v>34</v>
      </c>
      <c r="E1227">
        <v>19393</v>
      </c>
      <c r="F1227">
        <v>6305</v>
      </c>
      <c r="G1227" t="s">
        <v>68</v>
      </c>
      <c r="H1227" t="s">
        <v>69</v>
      </c>
      <c r="I1227" t="s">
        <v>220</v>
      </c>
      <c r="J1227" t="s">
        <v>221</v>
      </c>
      <c r="K1227">
        <v>2105</v>
      </c>
      <c r="L1227">
        <v>2056</v>
      </c>
      <c r="M1227">
        <v>-9</v>
      </c>
      <c r="N1227">
        <v>8</v>
      </c>
      <c r="O1227">
        <v>2104</v>
      </c>
      <c r="P1227">
        <v>2156</v>
      </c>
      <c r="Q1227">
        <v>5</v>
      </c>
      <c r="R1227">
        <v>2225</v>
      </c>
      <c r="S1227">
        <v>2201</v>
      </c>
      <c r="T1227">
        <v>-24</v>
      </c>
      <c r="U1227">
        <v>0</v>
      </c>
      <c r="V1227">
        <v>0</v>
      </c>
      <c r="W1227">
        <v>80</v>
      </c>
      <c r="X1227">
        <v>65</v>
      </c>
      <c r="Y1227">
        <v>52</v>
      </c>
      <c r="Z1227">
        <v>389</v>
      </c>
      <c r="AF1227" t="str">
        <f t="shared" si="152"/>
        <v>22:01</v>
      </c>
      <c r="AG1227" t="str">
        <f t="shared" si="155"/>
        <v>20:56</v>
      </c>
      <c r="AH1227" s="5">
        <f t="shared" si="156"/>
        <v>4.513888888888884E-2</v>
      </c>
      <c r="AI1227" t="str">
        <f t="shared" si="153"/>
        <v>Evening</v>
      </c>
      <c r="AJ1227" t="str">
        <f t="shared" si="154"/>
        <v>REMOVE</v>
      </c>
      <c r="AK1227" t="str">
        <f t="shared" si="157"/>
        <v>Tuesday</v>
      </c>
      <c r="AL1227" t="str">
        <f t="shared" si="158"/>
        <v>OnTime</v>
      </c>
      <c r="AM1227" t="str">
        <f t="shared" si="159"/>
        <v>December</v>
      </c>
    </row>
    <row r="1228" spans="1:39" x14ac:dyDescent="0.3">
      <c r="A1228" s="1">
        <v>44803</v>
      </c>
      <c r="B1228" t="s">
        <v>14</v>
      </c>
      <c r="C1228" t="s">
        <v>15</v>
      </c>
      <c r="D1228" t="s">
        <v>16</v>
      </c>
      <c r="E1228">
        <v>19790</v>
      </c>
      <c r="F1228">
        <v>1084</v>
      </c>
      <c r="G1228" t="s">
        <v>17</v>
      </c>
      <c r="H1228" t="s">
        <v>18</v>
      </c>
      <c r="I1228" t="s">
        <v>23</v>
      </c>
      <c r="J1228" t="s">
        <v>24</v>
      </c>
      <c r="K1228">
        <v>710</v>
      </c>
      <c r="L1228">
        <v>704</v>
      </c>
      <c r="M1228">
        <v>-6</v>
      </c>
      <c r="N1228">
        <v>16</v>
      </c>
      <c r="O1228">
        <v>720</v>
      </c>
      <c r="P1228">
        <v>854</v>
      </c>
      <c r="Q1228">
        <v>6</v>
      </c>
      <c r="R1228">
        <v>919</v>
      </c>
      <c r="S1228">
        <v>900</v>
      </c>
      <c r="T1228">
        <v>-19</v>
      </c>
      <c r="U1228">
        <v>0</v>
      </c>
      <c r="V1228">
        <v>0</v>
      </c>
      <c r="W1228">
        <v>249</v>
      </c>
      <c r="X1228">
        <v>236</v>
      </c>
      <c r="Y1228">
        <v>214</v>
      </c>
      <c r="Z1228">
        <v>1589</v>
      </c>
      <c r="AF1228" t="str">
        <f t="shared" si="152"/>
        <v>09:00</v>
      </c>
      <c r="AG1228" t="str">
        <f t="shared" si="155"/>
        <v>07:04</v>
      </c>
      <c r="AH1228" s="5">
        <f t="shared" si="156"/>
        <v>8.0555555555555547E-2</v>
      </c>
      <c r="AI1228" t="str">
        <f t="shared" si="153"/>
        <v>Morning</v>
      </c>
      <c r="AJ1228" t="str">
        <f t="shared" si="154"/>
        <v>REMOVE</v>
      </c>
      <c r="AK1228" t="str">
        <f t="shared" si="157"/>
        <v>Tuesday</v>
      </c>
      <c r="AL1228" t="str">
        <f t="shared" si="158"/>
        <v>OnTime</v>
      </c>
      <c r="AM1228" t="str">
        <f t="shared" si="159"/>
        <v>August</v>
      </c>
    </row>
    <row r="1229" spans="1:39" x14ac:dyDescent="0.3">
      <c r="A1229" s="1">
        <v>44433</v>
      </c>
      <c r="B1229" t="s">
        <v>32</v>
      </c>
      <c r="C1229" t="s">
        <v>33</v>
      </c>
      <c r="D1229" t="s">
        <v>34</v>
      </c>
      <c r="E1229">
        <v>19393</v>
      </c>
      <c r="F1229">
        <v>2332</v>
      </c>
      <c r="G1229" t="s">
        <v>110</v>
      </c>
      <c r="H1229" t="s">
        <v>111</v>
      </c>
      <c r="I1229" t="s">
        <v>292</v>
      </c>
      <c r="J1229" t="s">
        <v>52</v>
      </c>
      <c r="K1229">
        <v>640</v>
      </c>
      <c r="L1229">
        <v>635</v>
      </c>
      <c r="M1229">
        <v>-5</v>
      </c>
      <c r="N1229">
        <v>12</v>
      </c>
      <c r="O1229">
        <v>647</v>
      </c>
      <c r="P1229">
        <v>802</v>
      </c>
      <c r="Q1229">
        <v>4</v>
      </c>
      <c r="R1229">
        <v>815</v>
      </c>
      <c r="S1229">
        <v>806</v>
      </c>
      <c r="T1229">
        <v>-9</v>
      </c>
      <c r="U1229">
        <v>0</v>
      </c>
      <c r="V1229">
        <v>0</v>
      </c>
      <c r="W1229">
        <v>95</v>
      </c>
      <c r="X1229">
        <v>91</v>
      </c>
      <c r="Y1229">
        <v>75</v>
      </c>
      <c r="Z1229">
        <v>453</v>
      </c>
      <c r="AF1229" t="str">
        <f t="shared" si="152"/>
        <v>08:06</v>
      </c>
      <c r="AG1229" t="str">
        <f t="shared" si="155"/>
        <v>06:35</v>
      </c>
      <c r="AH1229" s="5">
        <f t="shared" si="156"/>
        <v>6.3194444444444442E-2</v>
      </c>
      <c r="AI1229" t="str">
        <f t="shared" si="153"/>
        <v>Morning</v>
      </c>
      <c r="AJ1229" t="str">
        <f t="shared" si="154"/>
        <v>REMOVE</v>
      </c>
      <c r="AK1229" t="str">
        <f t="shared" si="157"/>
        <v>Wednesday</v>
      </c>
      <c r="AL1229" t="str">
        <f t="shared" si="158"/>
        <v>OnTime</v>
      </c>
      <c r="AM1229" t="str">
        <f t="shared" si="159"/>
        <v>August</v>
      </c>
    </row>
    <row r="1230" spans="1:39" x14ac:dyDescent="0.3">
      <c r="A1230" s="1">
        <v>44819</v>
      </c>
      <c r="B1230" t="s">
        <v>122</v>
      </c>
      <c r="C1230" t="s">
        <v>123</v>
      </c>
      <c r="D1230" t="s">
        <v>124</v>
      </c>
      <c r="E1230">
        <v>20304</v>
      </c>
      <c r="F1230">
        <v>4073</v>
      </c>
      <c r="G1230" t="s">
        <v>144</v>
      </c>
      <c r="H1230" t="s">
        <v>145</v>
      </c>
      <c r="I1230" t="s">
        <v>222</v>
      </c>
      <c r="J1230" t="s">
        <v>223</v>
      </c>
      <c r="K1230">
        <v>1010</v>
      </c>
      <c r="L1230">
        <v>1008</v>
      </c>
      <c r="M1230">
        <v>-2</v>
      </c>
      <c r="N1230">
        <v>13</v>
      </c>
      <c r="O1230">
        <v>1021</v>
      </c>
      <c r="P1230">
        <v>1135</v>
      </c>
      <c r="Q1230">
        <v>3</v>
      </c>
      <c r="R1230">
        <v>1151</v>
      </c>
      <c r="S1230">
        <v>1138</v>
      </c>
      <c r="T1230">
        <v>-13</v>
      </c>
      <c r="U1230">
        <v>0</v>
      </c>
      <c r="V1230">
        <v>0</v>
      </c>
      <c r="W1230">
        <v>101</v>
      </c>
      <c r="X1230">
        <v>90</v>
      </c>
      <c r="Y1230">
        <v>74</v>
      </c>
      <c r="Z1230">
        <v>505</v>
      </c>
      <c r="AF1230" t="str">
        <f t="shared" ref="AF1230:AF1293" si="160">TEXT(INT(S1230/100),"00") &amp; ":" &amp; TEXT(MOD(S1230,100),"00")</f>
        <v>11:38</v>
      </c>
      <c r="AG1230" t="str">
        <f t="shared" si="155"/>
        <v>10:08</v>
      </c>
      <c r="AH1230" s="5">
        <f t="shared" si="156"/>
        <v>6.25E-2</v>
      </c>
      <c r="AI1230" t="str">
        <f t="shared" si="153"/>
        <v>Morning</v>
      </c>
      <c r="AJ1230" t="str">
        <f t="shared" si="154"/>
        <v>REMOVE</v>
      </c>
      <c r="AK1230" t="str">
        <f t="shared" si="157"/>
        <v>Thursday</v>
      </c>
      <c r="AL1230" t="str">
        <f t="shared" si="158"/>
        <v>OnTime</v>
      </c>
      <c r="AM1230" t="str">
        <f t="shared" si="159"/>
        <v>September</v>
      </c>
    </row>
    <row r="1231" spans="1:39" x14ac:dyDescent="0.3">
      <c r="A1231" s="1">
        <v>44330</v>
      </c>
      <c r="B1231" t="s">
        <v>122</v>
      </c>
      <c r="C1231" t="s">
        <v>123</v>
      </c>
      <c r="D1231" t="s">
        <v>124</v>
      </c>
      <c r="E1231">
        <v>20304</v>
      </c>
      <c r="F1231">
        <v>3091</v>
      </c>
      <c r="G1231" t="s">
        <v>80</v>
      </c>
      <c r="H1231" t="s">
        <v>67</v>
      </c>
      <c r="I1231" t="s">
        <v>86</v>
      </c>
      <c r="J1231" t="s">
        <v>87</v>
      </c>
      <c r="K1231">
        <v>930</v>
      </c>
      <c r="L1231">
        <v>921</v>
      </c>
      <c r="M1231">
        <v>-9</v>
      </c>
      <c r="N1231">
        <v>27</v>
      </c>
      <c r="O1231">
        <v>948</v>
      </c>
      <c r="P1231">
        <v>1226</v>
      </c>
      <c r="Q1231">
        <v>5</v>
      </c>
      <c r="R1231">
        <v>1251</v>
      </c>
      <c r="S1231">
        <v>1231</v>
      </c>
      <c r="T1231">
        <v>-20</v>
      </c>
      <c r="U1231">
        <v>0</v>
      </c>
      <c r="V1231">
        <v>0</v>
      </c>
      <c r="W1231">
        <v>141</v>
      </c>
      <c r="X1231">
        <v>130</v>
      </c>
      <c r="Y1231">
        <v>98</v>
      </c>
      <c r="Z1231">
        <v>760</v>
      </c>
      <c r="AF1231" t="str">
        <f t="shared" si="160"/>
        <v>12:31</v>
      </c>
      <c r="AG1231" t="str">
        <f t="shared" si="155"/>
        <v>09:21</v>
      </c>
      <c r="AH1231" s="5">
        <f t="shared" si="156"/>
        <v>0.13194444444444448</v>
      </c>
      <c r="AI1231" t="str">
        <f t="shared" si="153"/>
        <v>Morning</v>
      </c>
      <c r="AJ1231" t="str">
        <f t="shared" si="154"/>
        <v>REMOVE</v>
      </c>
      <c r="AK1231" t="str">
        <f t="shared" si="157"/>
        <v>Friday</v>
      </c>
      <c r="AL1231" t="str">
        <f t="shared" si="158"/>
        <v>OnTime</v>
      </c>
      <c r="AM1231" t="str">
        <f t="shared" si="159"/>
        <v>May</v>
      </c>
    </row>
    <row r="1232" spans="1:39" x14ac:dyDescent="0.3">
      <c r="A1232" s="1">
        <v>43880</v>
      </c>
      <c r="B1232" t="s">
        <v>141</v>
      </c>
      <c r="C1232" t="s">
        <v>142</v>
      </c>
      <c r="D1232" t="s">
        <v>143</v>
      </c>
      <c r="E1232">
        <v>20363</v>
      </c>
      <c r="F1232">
        <v>4997</v>
      </c>
      <c r="G1232" t="s">
        <v>144</v>
      </c>
      <c r="H1232" t="s">
        <v>145</v>
      </c>
      <c r="I1232" t="s">
        <v>243</v>
      </c>
      <c r="J1232" t="s">
        <v>244</v>
      </c>
      <c r="K1232">
        <v>955</v>
      </c>
      <c r="L1232">
        <v>954</v>
      </c>
      <c r="M1232">
        <v>-1</v>
      </c>
      <c r="N1232">
        <v>27</v>
      </c>
      <c r="O1232">
        <v>1021</v>
      </c>
      <c r="P1232">
        <v>1100</v>
      </c>
      <c r="Q1232">
        <v>4</v>
      </c>
      <c r="R1232">
        <v>1119</v>
      </c>
      <c r="S1232">
        <v>1104</v>
      </c>
      <c r="T1232">
        <v>-15</v>
      </c>
      <c r="U1232">
        <v>0</v>
      </c>
      <c r="V1232">
        <v>0</v>
      </c>
      <c r="W1232">
        <v>84</v>
      </c>
      <c r="X1232">
        <v>70</v>
      </c>
      <c r="Y1232">
        <v>39</v>
      </c>
      <c r="Z1232">
        <v>241</v>
      </c>
      <c r="AF1232" t="str">
        <f t="shared" si="160"/>
        <v>11:04</v>
      </c>
      <c r="AG1232" t="str">
        <f t="shared" si="155"/>
        <v>09:54</v>
      </c>
      <c r="AH1232" s="5">
        <f t="shared" si="156"/>
        <v>4.861111111111116E-2</v>
      </c>
      <c r="AI1232" t="str">
        <f t="shared" si="153"/>
        <v>Morning</v>
      </c>
      <c r="AJ1232" t="str">
        <f t="shared" si="154"/>
        <v>REMOVE</v>
      </c>
      <c r="AK1232" t="str">
        <f t="shared" si="157"/>
        <v>Wednesday</v>
      </c>
      <c r="AL1232" t="str">
        <f t="shared" si="158"/>
        <v>OnTime</v>
      </c>
      <c r="AM1232" t="str">
        <f t="shared" si="159"/>
        <v>February</v>
      </c>
    </row>
    <row r="1233" spans="1:39" x14ac:dyDescent="0.3">
      <c r="A1233" s="1">
        <v>44750</v>
      </c>
      <c r="B1233" t="s">
        <v>32</v>
      </c>
      <c r="C1233" t="s">
        <v>33</v>
      </c>
      <c r="D1233" t="s">
        <v>34</v>
      </c>
      <c r="E1233">
        <v>19393</v>
      </c>
      <c r="F1233">
        <v>409</v>
      </c>
      <c r="G1233" t="s">
        <v>127</v>
      </c>
      <c r="H1233" t="s">
        <v>128</v>
      </c>
      <c r="I1233" t="s">
        <v>76</v>
      </c>
      <c r="J1233" t="s">
        <v>77</v>
      </c>
      <c r="K1233">
        <v>1025</v>
      </c>
      <c r="L1233">
        <v>1027</v>
      </c>
      <c r="M1233">
        <v>2</v>
      </c>
      <c r="N1233">
        <v>11</v>
      </c>
      <c r="O1233">
        <v>1038</v>
      </c>
      <c r="P1233">
        <v>1212</v>
      </c>
      <c r="Q1233">
        <v>9</v>
      </c>
      <c r="R1233">
        <v>1215</v>
      </c>
      <c r="S1233">
        <v>1221</v>
      </c>
      <c r="T1233">
        <v>6</v>
      </c>
      <c r="U1233">
        <v>0</v>
      </c>
      <c r="V1233">
        <v>0</v>
      </c>
      <c r="W1233">
        <v>110</v>
      </c>
      <c r="X1233">
        <v>114</v>
      </c>
      <c r="Y1233">
        <v>94</v>
      </c>
      <c r="Z1233">
        <v>689</v>
      </c>
      <c r="AF1233" t="str">
        <f t="shared" si="160"/>
        <v>12:21</v>
      </c>
      <c r="AG1233" t="str">
        <f t="shared" si="155"/>
        <v>10:27</v>
      </c>
      <c r="AH1233" s="5">
        <f t="shared" si="156"/>
        <v>7.9166666666666607E-2</v>
      </c>
      <c r="AI1233" t="str">
        <f t="shared" ref="AI1233:AI1296" si="161">IF(HOUR(AG1233)&lt;6,"Night",IF(HOUR(AG1233)&lt;12,"Morning",IF(HOUR(AG1233)&lt;18,"Afternoon","Evening")))</f>
        <v>Morning</v>
      </c>
      <c r="AJ1233" t="str">
        <f t="shared" si="154"/>
        <v>KEEP</v>
      </c>
      <c r="AK1233" t="str">
        <f t="shared" si="157"/>
        <v>Friday</v>
      </c>
      <c r="AL1233" t="str">
        <f t="shared" si="158"/>
        <v>OnTime</v>
      </c>
      <c r="AM1233" t="str">
        <f t="shared" si="159"/>
        <v>July</v>
      </c>
    </row>
    <row r="1234" spans="1:39" x14ac:dyDescent="0.3">
      <c r="A1234" s="1">
        <v>44437</v>
      </c>
      <c r="B1234" t="s">
        <v>7</v>
      </c>
      <c r="C1234" t="s">
        <v>8</v>
      </c>
      <c r="D1234" t="s">
        <v>9</v>
      </c>
      <c r="E1234">
        <v>19977</v>
      </c>
      <c r="F1234">
        <v>2288</v>
      </c>
      <c r="G1234" t="s">
        <v>80</v>
      </c>
      <c r="H1234" t="s">
        <v>67</v>
      </c>
      <c r="I1234" t="s">
        <v>51</v>
      </c>
      <c r="J1234" t="s">
        <v>52</v>
      </c>
      <c r="K1234">
        <v>740</v>
      </c>
      <c r="L1234">
        <v>736</v>
      </c>
      <c r="M1234">
        <v>-4</v>
      </c>
      <c r="N1234">
        <v>14</v>
      </c>
      <c r="O1234">
        <v>750</v>
      </c>
      <c r="P1234">
        <v>959</v>
      </c>
      <c r="Q1234">
        <v>8</v>
      </c>
      <c r="R1234">
        <v>1016</v>
      </c>
      <c r="S1234">
        <v>1007</v>
      </c>
      <c r="T1234">
        <v>-9</v>
      </c>
      <c r="U1234">
        <v>0</v>
      </c>
      <c r="V1234">
        <v>0</v>
      </c>
      <c r="W1234">
        <v>156</v>
      </c>
      <c r="X1234">
        <v>151</v>
      </c>
      <c r="Y1234">
        <v>129</v>
      </c>
      <c r="Z1234">
        <v>925</v>
      </c>
      <c r="AF1234" t="str">
        <f t="shared" si="160"/>
        <v>10:07</v>
      </c>
      <c r="AG1234" t="str">
        <f t="shared" si="155"/>
        <v>07:36</v>
      </c>
      <c r="AH1234" s="5">
        <f t="shared" si="156"/>
        <v>0.10486111111111113</v>
      </c>
      <c r="AI1234" t="str">
        <f t="shared" si="161"/>
        <v>Morning</v>
      </c>
      <c r="AJ1234" t="str">
        <f t="shared" si="154"/>
        <v>REMOVE</v>
      </c>
      <c r="AK1234" t="str">
        <f t="shared" si="157"/>
        <v>Sunday</v>
      </c>
      <c r="AL1234" t="str">
        <f t="shared" si="158"/>
        <v>OnTime</v>
      </c>
      <c r="AM1234" t="str">
        <f t="shared" si="159"/>
        <v>August</v>
      </c>
    </row>
    <row r="1235" spans="1:39" x14ac:dyDescent="0.3">
      <c r="A1235" s="1">
        <v>43704</v>
      </c>
      <c r="B1235" t="s">
        <v>32</v>
      </c>
      <c r="C1235" t="s">
        <v>33</v>
      </c>
      <c r="D1235" t="s">
        <v>34</v>
      </c>
      <c r="E1235">
        <v>19393</v>
      </c>
      <c r="F1235">
        <v>2243</v>
      </c>
      <c r="G1235" t="s">
        <v>305</v>
      </c>
      <c r="H1235" t="s">
        <v>306</v>
      </c>
      <c r="I1235" t="s">
        <v>72</v>
      </c>
      <c r="J1235" t="s">
        <v>73</v>
      </c>
      <c r="K1235">
        <v>605</v>
      </c>
      <c r="L1235">
        <v>559</v>
      </c>
      <c r="M1235">
        <v>-6</v>
      </c>
      <c r="N1235">
        <v>10</v>
      </c>
      <c r="O1235">
        <v>609</v>
      </c>
      <c r="P1235">
        <v>719</v>
      </c>
      <c r="Q1235">
        <v>4</v>
      </c>
      <c r="R1235">
        <v>735</v>
      </c>
      <c r="S1235">
        <v>723</v>
      </c>
      <c r="T1235">
        <v>-12</v>
      </c>
      <c r="U1235">
        <v>0</v>
      </c>
      <c r="V1235">
        <v>0</v>
      </c>
      <c r="W1235">
        <v>90</v>
      </c>
      <c r="X1235">
        <v>84</v>
      </c>
      <c r="Y1235">
        <v>70</v>
      </c>
      <c r="Z1235">
        <v>430</v>
      </c>
      <c r="AF1235" t="str">
        <f t="shared" si="160"/>
        <v>07:23</v>
      </c>
      <c r="AG1235" t="str">
        <f t="shared" si="155"/>
        <v>05:59</v>
      </c>
      <c r="AH1235" s="5">
        <f t="shared" si="156"/>
        <v>5.8333333333333348E-2</v>
      </c>
      <c r="AI1235" t="str">
        <f t="shared" si="161"/>
        <v>Night</v>
      </c>
      <c r="AJ1235" t="str">
        <f t="shared" si="154"/>
        <v>REMOVE</v>
      </c>
      <c r="AK1235" t="str">
        <f t="shared" si="157"/>
        <v>Tuesday</v>
      </c>
      <c r="AL1235" t="str">
        <f t="shared" si="158"/>
        <v>OnTime</v>
      </c>
      <c r="AM1235" t="str">
        <f t="shared" si="159"/>
        <v>August</v>
      </c>
    </row>
    <row r="1236" spans="1:39" x14ac:dyDescent="0.3">
      <c r="A1236" s="1">
        <v>44923</v>
      </c>
      <c r="B1236" t="s">
        <v>100</v>
      </c>
      <c r="C1236" t="s">
        <v>101</v>
      </c>
      <c r="D1236" t="s">
        <v>102</v>
      </c>
      <c r="E1236">
        <v>20368</v>
      </c>
      <c r="F1236">
        <v>660</v>
      </c>
      <c r="G1236" t="s">
        <v>357</v>
      </c>
      <c r="H1236" t="s">
        <v>175</v>
      </c>
      <c r="I1236" t="s">
        <v>372</v>
      </c>
      <c r="J1236" t="s">
        <v>373</v>
      </c>
      <c r="K1236">
        <v>1719</v>
      </c>
      <c r="L1236">
        <v>1713</v>
      </c>
      <c r="M1236">
        <v>-6</v>
      </c>
      <c r="N1236">
        <v>23</v>
      </c>
      <c r="O1236">
        <v>1736</v>
      </c>
      <c r="P1236">
        <v>1947</v>
      </c>
      <c r="Q1236">
        <v>22</v>
      </c>
      <c r="R1236">
        <v>1947</v>
      </c>
      <c r="S1236">
        <v>2009</v>
      </c>
      <c r="T1236">
        <v>22</v>
      </c>
      <c r="U1236">
        <v>0</v>
      </c>
      <c r="V1236">
        <v>0</v>
      </c>
      <c r="W1236">
        <v>148</v>
      </c>
      <c r="X1236">
        <v>176</v>
      </c>
      <c r="Y1236">
        <v>131</v>
      </c>
      <c r="Z1236">
        <v>978</v>
      </c>
      <c r="AA1236">
        <v>0</v>
      </c>
      <c r="AB1236">
        <v>0</v>
      </c>
      <c r="AC1236">
        <v>22</v>
      </c>
      <c r="AD1236">
        <v>0</v>
      </c>
      <c r="AE1236">
        <v>0</v>
      </c>
      <c r="AF1236" t="str">
        <f t="shared" si="160"/>
        <v>20:09</v>
      </c>
      <c r="AG1236" t="str">
        <f t="shared" si="155"/>
        <v>17:13</v>
      </c>
      <c r="AH1236" s="5">
        <f t="shared" si="156"/>
        <v>0.12222222222222223</v>
      </c>
      <c r="AI1236" t="str">
        <f t="shared" si="161"/>
        <v>Afternoon</v>
      </c>
      <c r="AJ1236" t="str">
        <f t="shared" si="154"/>
        <v>REMOVE</v>
      </c>
      <c r="AK1236" t="str">
        <f t="shared" si="157"/>
        <v>Wednesday</v>
      </c>
      <c r="AL1236" t="str">
        <f t="shared" si="158"/>
        <v>Delayed</v>
      </c>
      <c r="AM1236" t="str">
        <f t="shared" si="159"/>
        <v>December</v>
      </c>
    </row>
    <row r="1237" spans="1:39" x14ac:dyDescent="0.3">
      <c r="A1237" s="1">
        <v>44482</v>
      </c>
      <c r="B1237" t="s">
        <v>14</v>
      </c>
      <c r="C1237" t="s">
        <v>15</v>
      </c>
      <c r="D1237" t="s">
        <v>16</v>
      </c>
      <c r="E1237">
        <v>19790</v>
      </c>
      <c r="F1237">
        <v>1480</v>
      </c>
      <c r="G1237" t="s">
        <v>204</v>
      </c>
      <c r="H1237" t="s">
        <v>205</v>
      </c>
      <c r="I1237" t="s">
        <v>60</v>
      </c>
      <c r="J1237" t="s">
        <v>61</v>
      </c>
      <c r="K1237">
        <v>600</v>
      </c>
      <c r="L1237">
        <v>556</v>
      </c>
      <c r="M1237">
        <v>-4</v>
      </c>
      <c r="N1237">
        <v>13</v>
      </c>
      <c r="O1237">
        <v>609</v>
      </c>
      <c r="P1237">
        <v>720</v>
      </c>
      <c r="Q1237">
        <v>9</v>
      </c>
      <c r="R1237">
        <v>740</v>
      </c>
      <c r="S1237">
        <v>729</v>
      </c>
      <c r="T1237">
        <v>-11</v>
      </c>
      <c r="U1237">
        <v>0</v>
      </c>
      <c r="V1237">
        <v>0</v>
      </c>
      <c r="W1237">
        <v>100</v>
      </c>
      <c r="X1237">
        <v>93</v>
      </c>
      <c r="Y1237">
        <v>71</v>
      </c>
      <c r="Z1237">
        <v>481</v>
      </c>
      <c r="AF1237" t="str">
        <f t="shared" si="160"/>
        <v>07:29</v>
      </c>
      <c r="AG1237" t="str">
        <f t="shared" si="155"/>
        <v>05:56</v>
      </c>
      <c r="AH1237" s="5">
        <f t="shared" si="156"/>
        <v>6.4583333333333326E-2</v>
      </c>
      <c r="AI1237" t="str">
        <f t="shared" si="161"/>
        <v>Night</v>
      </c>
      <c r="AJ1237" t="str">
        <f t="shared" si="154"/>
        <v>REMOVE</v>
      </c>
      <c r="AK1237" t="str">
        <f t="shared" si="157"/>
        <v>Wednesday</v>
      </c>
      <c r="AL1237" t="str">
        <f t="shared" si="158"/>
        <v>OnTime</v>
      </c>
      <c r="AM1237" t="str">
        <f t="shared" si="159"/>
        <v>October</v>
      </c>
    </row>
    <row r="1238" spans="1:39" x14ac:dyDescent="0.3">
      <c r="A1238" s="1">
        <v>44238</v>
      </c>
      <c r="B1238" t="s">
        <v>171</v>
      </c>
      <c r="C1238" t="s">
        <v>172</v>
      </c>
      <c r="D1238" t="s">
        <v>173</v>
      </c>
      <c r="E1238">
        <v>20378</v>
      </c>
      <c r="F1238">
        <v>5919</v>
      </c>
      <c r="G1238" t="s">
        <v>210</v>
      </c>
      <c r="H1238" t="s">
        <v>211</v>
      </c>
      <c r="I1238" t="s">
        <v>30</v>
      </c>
      <c r="J1238" t="s">
        <v>31</v>
      </c>
      <c r="K1238">
        <v>1300</v>
      </c>
      <c r="L1238">
        <v>1607</v>
      </c>
      <c r="M1238">
        <v>187</v>
      </c>
      <c r="N1238">
        <v>13</v>
      </c>
      <c r="O1238">
        <v>1620</v>
      </c>
      <c r="P1238">
        <v>1754</v>
      </c>
      <c r="Q1238">
        <v>13</v>
      </c>
      <c r="R1238">
        <v>1514</v>
      </c>
      <c r="S1238">
        <v>1807</v>
      </c>
      <c r="T1238">
        <v>173</v>
      </c>
      <c r="U1238">
        <v>0</v>
      </c>
      <c r="V1238">
        <v>0</v>
      </c>
      <c r="W1238">
        <v>134</v>
      </c>
      <c r="X1238">
        <v>120</v>
      </c>
      <c r="Y1238">
        <v>94</v>
      </c>
      <c r="Z1238">
        <v>597</v>
      </c>
      <c r="AA1238">
        <v>0</v>
      </c>
      <c r="AB1238">
        <v>0</v>
      </c>
      <c r="AC1238">
        <v>0</v>
      </c>
      <c r="AD1238">
        <v>0</v>
      </c>
      <c r="AE1238">
        <v>173</v>
      </c>
      <c r="AF1238" t="str">
        <f t="shared" si="160"/>
        <v>18:07</v>
      </c>
      <c r="AG1238" t="str">
        <f t="shared" si="155"/>
        <v>16:07</v>
      </c>
      <c r="AH1238" s="5">
        <f t="shared" si="156"/>
        <v>8.333333333333337E-2</v>
      </c>
      <c r="AI1238" t="str">
        <f t="shared" si="161"/>
        <v>Afternoon</v>
      </c>
      <c r="AJ1238" t="str">
        <f t="shared" si="154"/>
        <v>KEEP</v>
      </c>
      <c r="AK1238" t="str">
        <f t="shared" si="157"/>
        <v>Thursday</v>
      </c>
      <c r="AL1238" t="str">
        <f t="shared" si="158"/>
        <v>Delayed</v>
      </c>
      <c r="AM1238" t="str">
        <f t="shared" si="159"/>
        <v>February</v>
      </c>
    </row>
    <row r="1239" spans="1:39" x14ac:dyDescent="0.3">
      <c r="A1239" s="1">
        <v>43842</v>
      </c>
      <c r="B1239" t="s">
        <v>46</v>
      </c>
      <c r="C1239" t="s">
        <v>47</v>
      </c>
      <c r="D1239" t="s">
        <v>48</v>
      </c>
      <c r="E1239">
        <v>20452</v>
      </c>
      <c r="F1239">
        <v>5984</v>
      </c>
      <c r="G1239" t="s">
        <v>150</v>
      </c>
      <c r="H1239" t="s">
        <v>85</v>
      </c>
      <c r="I1239" t="s">
        <v>127</v>
      </c>
      <c r="J1239" t="s">
        <v>128</v>
      </c>
      <c r="K1239">
        <v>1114</v>
      </c>
      <c r="L1239">
        <v>1114</v>
      </c>
      <c r="M1239">
        <v>0</v>
      </c>
      <c r="N1239">
        <v>18</v>
      </c>
      <c r="O1239">
        <v>1132</v>
      </c>
      <c r="P1239">
        <v>1325</v>
      </c>
      <c r="Q1239">
        <v>9</v>
      </c>
      <c r="R1239">
        <v>1400</v>
      </c>
      <c r="S1239">
        <v>1334</v>
      </c>
      <c r="T1239">
        <v>-26</v>
      </c>
      <c r="U1239">
        <v>0</v>
      </c>
      <c r="V1239">
        <v>0</v>
      </c>
      <c r="W1239">
        <v>226</v>
      </c>
      <c r="X1239">
        <v>200</v>
      </c>
      <c r="Y1239">
        <v>173</v>
      </c>
      <c r="Z1239">
        <v>1107</v>
      </c>
      <c r="AF1239" t="str">
        <f t="shared" si="160"/>
        <v>13:34</v>
      </c>
      <c r="AG1239" t="str">
        <f t="shared" si="155"/>
        <v>11:14</v>
      </c>
      <c r="AH1239" s="5">
        <f t="shared" si="156"/>
        <v>9.722222222222221E-2</v>
      </c>
      <c r="AI1239" t="str">
        <f t="shared" si="161"/>
        <v>Morning</v>
      </c>
      <c r="AJ1239" t="str">
        <f t="shared" si="154"/>
        <v>REMOVE</v>
      </c>
      <c r="AK1239" t="str">
        <f t="shared" si="157"/>
        <v>Sunday</v>
      </c>
      <c r="AL1239" t="str">
        <f t="shared" si="158"/>
        <v>OnTime</v>
      </c>
      <c r="AM1239" t="str">
        <f t="shared" si="159"/>
        <v>January</v>
      </c>
    </row>
    <row r="1240" spans="1:39" x14ac:dyDescent="0.3">
      <c r="A1240" s="1">
        <v>44477</v>
      </c>
      <c r="B1240" t="s">
        <v>7</v>
      </c>
      <c r="C1240" t="s">
        <v>8</v>
      </c>
      <c r="D1240" t="s">
        <v>9</v>
      </c>
      <c r="E1240">
        <v>19977</v>
      </c>
      <c r="F1240">
        <v>1270</v>
      </c>
      <c r="G1240" t="s">
        <v>194</v>
      </c>
      <c r="H1240" t="s">
        <v>195</v>
      </c>
      <c r="I1240" t="s">
        <v>12</v>
      </c>
      <c r="J1240" t="s">
        <v>13</v>
      </c>
      <c r="K1240">
        <v>1900</v>
      </c>
      <c r="L1240">
        <v>1911</v>
      </c>
      <c r="M1240">
        <v>11</v>
      </c>
      <c r="N1240">
        <v>42</v>
      </c>
      <c r="O1240">
        <v>1953</v>
      </c>
      <c r="P1240">
        <v>2220</v>
      </c>
      <c r="Q1240">
        <v>4</v>
      </c>
      <c r="R1240">
        <v>2205</v>
      </c>
      <c r="S1240">
        <v>2224</v>
      </c>
      <c r="T1240">
        <v>19</v>
      </c>
      <c r="U1240">
        <v>0</v>
      </c>
      <c r="V1240">
        <v>0</v>
      </c>
      <c r="W1240">
        <v>185</v>
      </c>
      <c r="X1240">
        <v>193</v>
      </c>
      <c r="Y1240">
        <v>147</v>
      </c>
      <c r="Z1240">
        <v>1085</v>
      </c>
      <c r="AA1240">
        <v>0</v>
      </c>
      <c r="AB1240">
        <v>0</v>
      </c>
      <c r="AC1240">
        <v>10</v>
      </c>
      <c r="AD1240">
        <v>0</v>
      </c>
      <c r="AE1240">
        <v>9</v>
      </c>
      <c r="AF1240" t="str">
        <f t="shared" si="160"/>
        <v>22:24</v>
      </c>
      <c r="AG1240" t="str">
        <f t="shared" si="155"/>
        <v>19:11</v>
      </c>
      <c r="AH1240" s="5">
        <f t="shared" si="156"/>
        <v>0.13402777777777775</v>
      </c>
      <c r="AI1240" t="str">
        <f t="shared" si="161"/>
        <v>Evening</v>
      </c>
      <c r="AJ1240" t="str">
        <f t="shared" si="154"/>
        <v>KEEP</v>
      </c>
      <c r="AK1240" t="str">
        <f t="shared" si="157"/>
        <v>Friday</v>
      </c>
      <c r="AL1240" t="str">
        <f t="shared" si="158"/>
        <v>Delayed</v>
      </c>
      <c r="AM1240" t="str">
        <f t="shared" si="159"/>
        <v>October</v>
      </c>
    </row>
    <row r="1241" spans="1:39" x14ac:dyDescent="0.3">
      <c r="A1241" s="1">
        <v>44538</v>
      </c>
      <c r="B1241" t="s">
        <v>39</v>
      </c>
      <c r="C1241" t="s">
        <v>40</v>
      </c>
      <c r="D1241" t="s">
        <v>41</v>
      </c>
      <c r="E1241">
        <v>19805</v>
      </c>
      <c r="F1241">
        <v>1319</v>
      </c>
      <c r="G1241" t="s">
        <v>99</v>
      </c>
      <c r="H1241" t="s">
        <v>43</v>
      </c>
      <c r="I1241" t="s">
        <v>129</v>
      </c>
      <c r="J1241" t="s">
        <v>130</v>
      </c>
      <c r="K1241">
        <v>2020</v>
      </c>
      <c r="L1241">
        <v>2010</v>
      </c>
      <c r="M1241">
        <v>-10</v>
      </c>
      <c r="N1241">
        <v>12</v>
      </c>
      <c r="O1241">
        <v>2022</v>
      </c>
      <c r="P1241">
        <v>2232</v>
      </c>
      <c r="Q1241">
        <v>8</v>
      </c>
      <c r="R1241">
        <v>2259</v>
      </c>
      <c r="S1241">
        <v>2240</v>
      </c>
      <c r="T1241">
        <v>-19</v>
      </c>
      <c r="U1241">
        <v>0</v>
      </c>
      <c r="V1241">
        <v>0</v>
      </c>
      <c r="W1241">
        <v>219</v>
      </c>
      <c r="X1241">
        <v>210</v>
      </c>
      <c r="Y1241">
        <v>190</v>
      </c>
      <c r="Z1241">
        <v>1297</v>
      </c>
      <c r="AF1241" t="str">
        <f t="shared" si="160"/>
        <v>22:40</v>
      </c>
      <c r="AG1241" t="str">
        <f t="shared" si="155"/>
        <v>20:10</v>
      </c>
      <c r="AH1241" s="5">
        <f t="shared" si="156"/>
        <v>0.10416666666666663</v>
      </c>
      <c r="AI1241" t="str">
        <f t="shared" si="161"/>
        <v>Evening</v>
      </c>
      <c r="AJ1241" t="str">
        <f t="shared" si="154"/>
        <v>REMOVE</v>
      </c>
      <c r="AK1241" t="str">
        <f t="shared" si="157"/>
        <v>Wednesday</v>
      </c>
      <c r="AL1241" t="str">
        <f t="shared" si="158"/>
        <v>OnTime</v>
      </c>
      <c r="AM1241" t="str">
        <f t="shared" si="159"/>
        <v>December</v>
      </c>
    </row>
    <row r="1242" spans="1:39" x14ac:dyDescent="0.3">
      <c r="A1242" s="1">
        <v>44690</v>
      </c>
      <c r="B1242" t="s">
        <v>81</v>
      </c>
      <c r="C1242" t="s">
        <v>82</v>
      </c>
      <c r="D1242" t="s">
        <v>83</v>
      </c>
      <c r="E1242">
        <v>20409</v>
      </c>
      <c r="F1242">
        <v>1701</v>
      </c>
      <c r="G1242" t="s">
        <v>84</v>
      </c>
      <c r="H1242" t="s">
        <v>85</v>
      </c>
      <c r="I1242" t="s">
        <v>10</v>
      </c>
      <c r="J1242" t="s">
        <v>11</v>
      </c>
      <c r="K1242">
        <v>1443</v>
      </c>
      <c r="L1242">
        <v>1447</v>
      </c>
      <c r="M1242">
        <v>4</v>
      </c>
      <c r="N1242">
        <v>22</v>
      </c>
      <c r="O1242">
        <v>1509</v>
      </c>
      <c r="P1242">
        <v>1724</v>
      </c>
      <c r="Q1242">
        <v>3</v>
      </c>
      <c r="R1242">
        <v>1758</v>
      </c>
      <c r="S1242">
        <v>1727</v>
      </c>
      <c r="T1242">
        <v>-31</v>
      </c>
      <c r="U1242">
        <v>0</v>
      </c>
      <c r="V1242">
        <v>0</v>
      </c>
      <c r="W1242">
        <v>195</v>
      </c>
      <c r="X1242">
        <v>160</v>
      </c>
      <c r="Y1242">
        <v>135</v>
      </c>
      <c r="Z1242">
        <v>1069</v>
      </c>
      <c r="AF1242" t="str">
        <f t="shared" si="160"/>
        <v>17:27</v>
      </c>
      <c r="AG1242" t="str">
        <f t="shared" si="155"/>
        <v>14:47</v>
      </c>
      <c r="AH1242" s="5">
        <f t="shared" si="156"/>
        <v>0.11111111111111105</v>
      </c>
      <c r="AI1242" t="str">
        <f t="shared" si="161"/>
        <v>Afternoon</v>
      </c>
      <c r="AJ1242" t="str">
        <f t="shared" si="154"/>
        <v>REMOVE</v>
      </c>
      <c r="AK1242" t="str">
        <f t="shared" si="157"/>
        <v>Monday</v>
      </c>
      <c r="AL1242" t="str">
        <f t="shared" si="158"/>
        <v>OnTime</v>
      </c>
      <c r="AM1242" t="str">
        <f t="shared" si="159"/>
        <v>May</v>
      </c>
    </row>
    <row r="1243" spans="1:39" x14ac:dyDescent="0.3">
      <c r="A1243" s="1">
        <v>43745</v>
      </c>
      <c r="B1243" t="s">
        <v>122</v>
      </c>
      <c r="C1243" t="s">
        <v>123</v>
      </c>
      <c r="D1243" t="s">
        <v>124</v>
      </c>
      <c r="E1243">
        <v>20304</v>
      </c>
      <c r="F1243">
        <v>5028</v>
      </c>
      <c r="G1243" t="s">
        <v>530</v>
      </c>
      <c r="H1243" t="s">
        <v>531</v>
      </c>
      <c r="I1243" t="s">
        <v>21</v>
      </c>
      <c r="J1243" t="s">
        <v>22</v>
      </c>
      <c r="K1243">
        <v>1005</v>
      </c>
      <c r="L1243">
        <v>1007</v>
      </c>
      <c r="M1243">
        <v>2</v>
      </c>
      <c r="N1243">
        <v>15</v>
      </c>
      <c r="O1243">
        <v>1022</v>
      </c>
      <c r="P1243">
        <v>1105</v>
      </c>
      <c r="Q1243">
        <v>9</v>
      </c>
      <c r="R1243">
        <v>1124</v>
      </c>
      <c r="S1243">
        <v>1114</v>
      </c>
      <c r="T1243">
        <v>-10</v>
      </c>
      <c r="U1243">
        <v>0</v>
      </c>
      <c r="V1243">
        <v>0</v>
      </c>
      <c r="W1243">
        <v>79</v>
      </c>
      <c r="X1243">
        <v>67</v>
      </c>
      <c r="Y1243">
        <v>43</v>
      </c>
      <c r="Z1243">
        <v>259</v>
      </c>
      <c r="AF1243" t="str">
        <f t="shared" si="160"/>
        <v>11:14</v>
      </c>
      <c r="AG1243" t="str">
        <f t="shared" si="155"/>
        <v>10:07</v>
      </c>
      <c r="AH1243" s="5">
        <f t="shared" si="156"/>
        <v>4.6527777777777779E-2</v>
      </c>
      <c r="AI1243" t="str">
        <f t="shared" si="161"/>
        <v>Morning</v>
      </c>
      <c r="AJ1243" t="str">
        <f t="shared" si="154"/>
        <v>REMOVE</v>
      </c>
      <c r="AK1243" t="str">
        <f t="shared" si="157"/>
        <v>Monday</v>
      </c>
      <c r="AL1243" t="str">
        <f t="shared" si="158"/>
        <v>OnTime</v>
      </c>
      <c r="AM1243" t="str">
        <f t="shared" si="159"/>
        <v>October</v>
      </c>
    </row>
    <row r="1244" spans="1:39" x14ac:dyDescent="0.3">
      <c r="A1244" s="1">
        <v>44113</v>
      </c>
      <c r="B1244" t="s">
        <v>171</v>
      </c>
      <c r="C1244" t="s">
        <v>172</v>
      </c>
      <c r="D1244" t="s">
        <v>173</v>
      </c>
      <c r="E1244">
        <v>20378</v>
      </c>
      <c r="F1244">
        <v>6162</v>
      </c>
      <c r="G1244" t="s">
        <v>17</v>
      </c>
      <c r="H1244" t="s">
        <v>18</v>
      </c>
      <c r="I1244" t="s">
        <v>51</v>
      </c>
      <c r="J1244" t="s">
        <v>52</v>
      </c>
      <c r="K1244">
        <v>1015</v>
      </c>
      <c r="L1244">
        <v>1014</v>
      </c>
      <c r="M1244">
        <v>-1</v>
      </c>
      <c r="N1244">
        <v>13</v>
      </c>
      <c r="O1244">
        <v>1027</v>
      </c>
      <c r="P1244">
        <v>1256</v>
      </c>
      <c r="Q1244">
        <v>5</v>
      </c>
      <c r="R1244">
        <v>1316</v>
      </c>
      <c r="S1244">
        <v>1301</v>
      </c>
      <c r="T1244">
        <v>-15</v>
      </c>
      <c r="U1244">
        <v>0</v>
      </c>
      <c r="V1244">
        <v>0</v>
      </c>
      <c r="W1244">
        <v>181</v>
      </c>
      <c r="X1244">
        <v>167</v>
      </c>
      <c r="Y1244">
        <v>149</v>
      </c>
      <c r="Z1244">
        <v>1034</v>
      </c>
      <c r="AF1244" t="str">
        <f t="shared" si="160"/>
        <v>13:01</v>
      </c>
      <c r="AG1244" t="str">
        <f t="shared" si="155"/>
        <v>10:14</v>
      </c>
      <c r="AH1244" s="5">
        <f t="shared" si="156"/>
        <v>0.1159722222222222</v>
      </c>
      <c r="AI1244" t="str">
        <f t="shared" si="161"/>
        <v>Morning</v>
      </c>
      <c r="AJ1244" t="str">
        <f t="shared" si="154"/>
        <v>REMOVE</v>
      </c>
      <c r="AK1244" t="str">
        <f t="shared" si="157"/>
        <v>Friday</v>
      </c>
      <c r="AL1244" t="str">
        <f t="shared" si="158"/>
        <v>OnTime</v>
      </c>
      <c r="AM1244" t="str">
        <f t="shared" si="159"/>
        <v>October</v>
      </c>
    </row>
    <row r="1245" spans="1:39" x14ac:dyDescent="0.3">
      <c r="A1245" s="1">
        <v>43866</v>
      </c>
      <c r="B1245" t="s">
        <v>171</v>
      </c>
      <c r="C1245" t="s">
        <v>172</v>
      </c>
      <c r="D1245" t="s">
        <v>173</v>
      </c>
      <c r="E1245">
        <v>20378</v>
      </c>
      <c r="F1245">
        <v>6259</v>
      </c>
      <c r="G1245" t="s">
        <v>51</v>
      </c>
      <c r="H1245" t="s">
        <v>52</v>
      </c>
      <c r="I1245" t="s">
        <v>239</v>
      </c>
      <c r="J1245" t="s">
        <v>240</v>
      </c>
      <c r="K1245">
        <v>947</v>
      </c>
      <c r="L1245">
        <v>945</v>
      </c>
      <c r="M1245">
        <v>-2</v>
      </c>
      <c r="N1245">
        <v>20</v>
      </c>
      <c r="O1245">
        <v>1005</v>
      </c>
      <c r="P1245">
        <v>1135</v>
      </c>
      <c r="Q1245">
        <v>4</v>
      </c>
      <c r="R1245">
        <v>1204</v>
      </c>
      <c r="S1245">
        <v>1139</v>
      </c>
      <c r="T1245">
        <v>-25</v>
      </c>
      <c r="U1245">
        <v>0</v>
      </c>
      <c r="V1245">
        <v>0</v>
      </c>
      <c r="W1245">
        <v>137</v>
      </c>
      <c r="X1245">
        <v>114</v>
      </c>
      <c r="Y1245">
        <v>90</v>
      </c>
      <c r="Z1245">
        <v>781</v>
      </c>
      <c r="AF1245" t="str">
        <f t="shared" si="160"/>
        <v>11:39</v>
      </c>
      <c r="AG1245" t="str">
        <f t="shared" si="155"/>
        <v>09:45</v>
      </c>
      <c r="AH1245" s="5">
        <f t="shared" si="156"/>
        <v>7.9166666666666663E-2</v>
      </c>
      <c r="AI1245" t="str">
        <f t="shared" si="161"/>
        <v>Morning</v>
      </c>
      <c r="AJ1245" t="str">
        <f t="shared" si="154"/>
        <v>REMOVE</v>
      </c>
      <c r="AK1245" t="str">
        <f t="shared" si="157"/>
        <v>Wednesday</v>
      </c>
      <c r="AL1245" t="str">
        <f t="shared" si="158"/>
        <v>OnTime</v>
      </c>
      <c r="AM1245" t="str">
        <f t="shared" si="159"/>
        <v>February</v>
      </c>
    </row>
    <row r="1246" spans="1:39" x14ac:dyDescent="0.3">
      <c r="A1246" s="1">
        <v>44411</v>
      </c>
      <c r="B1246" t="s">
        <v>32</v>
      </c>
      <c r="C1246" t="s">
        <v>33</v>
      </c>
      <c r="D1246" t="s">
        <v>34</v>
      </c>
      <c r="E1246">
        <v>19393</v>
      </c>
      <c r="F1246">
        <v>103</v>
      </c>
      <c r="G1246" t="s">
        <v>194</v>
      </c>
      <c r="H1246" t="s">
        <v>195</v>
      </c>
      <c r="I1246" t="s">
        <v>68</v>
      </c>
      <c r="J1246" t="s">
        <v>69</v>
      </c>
      <c r="K1246">
        <v>1200</v>
      </c>
      <c r="L1246">
        <v>1202</v>
      </c>
      <c r="M1246">
        <v>2</v>
      </c>
      <c r="N1246">
        <v>73</v>
      </c>
      <c r="O1246">
        <v>1315</v>
      </c>
      <c r="P1246">
        <v>1410</v>
      </c>
      <c r="Q1246">
        <v>5</v>
      </c>
      <c r="R1246">
        <v>1325</v>
      </c>
      <c r="S1246">
        <v>1415</v>
      </c>
      <c r="T1246">
        <v>50</v>
      </c>
      <c r="U1246">
        <v>0</v>
      </c>
      <c r="V1246">
        <v>0</v>
      </c>
      <c r="W1246">
        <v>145</v>
      </c>
      <c r="X1246">
        <v>193</v>
      </c>
      <c r="Y1246">
        <v>115</v>
      </c>
      <c r="Z1246">
        <v>806</v>
      </c>
      <c r="AA1246">
        <v>0</v>
      </c>
      <c r="AB1246">
        <v>0</v>
      </c>
      <c r="AC1246">
        <v>50</v>
      </c>
      <c r="AD1246">
        <v>0</v>
      </c>
      <c r="AE1246">
        <v>0</v>
      </c>
      <c r="AF1246" t="str">
        <f t="shared" si="160"/>
        <v>14:15</v>
      </c>
      <c r="AG1246" t="str">
        <f t="shared" si="155"/>
        <v>12:02</v>
      </c>
      <c r="AH1246" s="5">
        <f t="shared" si="156"/>
        <v>9.2361111111111116E-2</v>
      </c>
      <c r="AI1246" t="str">
        <f t="shared" si="161"/>
        <v>Afternoon</v>
      </c>
      <c r="AJ1246" t="str">
        <f t="shared" si="154"/>
        <v>KEEP</v>
      </c>
      <c r="AK1246" t="str">
        <f t="shared" si="157"/>
        <v>Tuesday</v>
      </c>
      <c r="AL1246" t="str">
        <f t="shared" si="158"/>
        <v>Delayed</v>
      </c>
      <c r="AM1246" t="str">
        <f t="shared" si="159"/>
        <v>August</v>
      </c>
    </row>
    <row r="1247" spans="1:39" x14ac:dyDescent="0.3">
      <c r="A1247" s="1">
        <v>45062</v>
      </c>
      <c r="B1247" t="s">
        <v>32</v>
      </c>
      <c r="C1247" t="s">
        <v>33</v>
      </c>
      <c r="D1247" t="s">
        <v>34</v>
      </c>
      <c r="E1247">
        <v>19393</v>
      </c>
      <c r="F1247">
        <v>1861</v>
      </c>
      <c r="G1247" t="s">
        <v>66</v>
      </c>
      <c r="H1247" t="s">
        <v>67</v>
      </c>
      <c r="I1247" t="s">
        <v>17</v>
      </c>
      <c r="J1247" t="s">
        <v>18</v>
      </c>
      <c r="K1247">
        <v>1505</v>
      </c>
      <c r="L1247">
        <v>1513</v>
      </c>
      <c r="M1247">
        <v>8</v>
      </c>
      <c r="N1247">
        <v>13</v>
      </c>
      <c r="O1247">
        <v>1526</v>
      </c>
      <c r="P1247">
        <v>1624</v>
      </c>
      <c r="Q1247">
        <v>3</v>
      </c>
      <c r="R1247">
        <v>1635</v>
      </c>
      <c r="S1247">
        <v>1627</v>
      </c>
      <c r="T1247">
        <v>-8</v>
      </c>
      <c r="U1247">
        <v>0</v>
      </c>
      <c r="V1247">
        <v>0</v>
      </c>
      <c r="W1247">
        <v>90</v>
      </c>
      <c r="X1247">
        <v>74</v>
      </c>
      <c r="Y1247">
        <v>58</v>
      </c>
      <c r="Z1247">
        <v>349</v>
      </c>
      <c r="AF1247" t="str">
        <f t="shared" si="160"/>
        <v>16:27</v>
      </c>
      <c r="AG1247" t="str">
        <f t="shared" si="155"/>
        <v>15:13</v>
      </c>
      <c r="AH1247" s="5">
        <f t="shared" si="156"/>
        <v>5.1388888888888928E-2</v>
      </c>
      <c r="AI1247" t="str">
        <f t="shared" si="161"/>
        <v>Afternoon</v>
      </c>
      <c r="AJ1247" t="str">
        <f t="shared" si="154"/>
        <v>REMOVE</v>
      </c>
      <c r="AK1247" t="str">
        <f t="shared" si="157"/>
        <v>Tuesday</v>
      </c>
      <c r="AL1247" t="str">
        <f t="shared" si="158"/>
        <v>OnTime</v>
      </c>
      <c r="AM1247" t="str">
        <f t="shared" si="159"/>
        <v>May</v>
      </c>
    </row>
    <row r="1248" spans="1:39" x14ac:dyDescent="0.3">
      <c r="A1248" s="1">
        <v>44091</v>
      </c>
      <c r="B1248" t="s">
        <v>46</v>
      </c>
      <c r="C1248" t="s">
        <v>47</v>
      </c>
      <c r="D1248" t="s">
        <v>48</v>
      </c>
      <c r="E1248">
        <v>20452</v>
      </c>
      <c r="F1248">
        <v>4671</v>
      </c>
      <c r="G1248" t="s">
        <v>158</v>
      </c>
      <c r="H1248" t="s">
        <v>159</v>
      </c>
      <c r="I1248" t="s">
        <v>97</v>
      </c>
      <c r="J1248" t="s">
        <v>98</v>
      </c>
      <c r="K1248">
        <v>1159</v>
      </c>
      <c r="L1248">
        <v>1153</v>
      </c>
      <c r="M1248">
        <v>-6</v>
      </c>
      <c r="N1248">
        <v>15</v>
      </c>
      <c r="O1248">
        <v>1208</v>
      </c>
      <c r="P1248">
        <v>1309</v>
      </c>
      <c r="Q1248">
        <v>17</v>
      </c>
      <c r="R1248">
        <v>1330</v>
      </c>
      <c r="S1248">
        <v>1326</v>
      </c>
      <c r="T1248">
        <v>-4</v>
      </c>
      <c r="U1248">
        <v>0</v>
      </c>
      <c r="V1248">
        <v>0</v>
      </c>
      <c r="W1248">
        <v>91</v>
      </c>
      <c r="X1248">
        <v>93</v>
      </c>
      <c r="Y1248">
        <v>61</v>
      </c>
      <c r="Z1248">
        <v>347</v>
      </c>
      <c r="AF1248" t="str">
        <f t="shared" si="160"/>
        <v>13:26</v>
      </c>
      <c r="AG1248" t="str">
        <f t="shared" si="155"/>
        <v>11:53</v>
      </c>
      <c r="AH1248" s="5">
        <f t="shared" si="156"/>
        <v>6.4583333333333326E-2</v>
      </c>
      <c r="AI1248" t="str">
        <f t="shared" si="161"/>
        <v>Morning</v>
      </c>
      <c r="AJ1248" t="str">
        <f t="shared" si="154"/>
        <v>REMOVE</v>
      </c>
      <c r="AK1248" t="str">
        <f t="shared" si="157"/>
        <v>Thursday</v>
      </c>
      <c r="AL1248" t="str">
        <f t="shared" si="158"/>
        <v>OnTime</v>
      </c>
      <c r="AM1248" t="str">
        <f t="shared" si="159"/>
        <v>September</v>
      </c>
    </row>
    <row r="1249" spans="1:39" x14ac:dyDescent="0.3">
      <c r="A1249" s="1">
        <v>44904</v>
      </c>
      <c r="B1249" t="s">
        <v>162</v>
      </c>
      <c r="C1249" t="s">
        <v>163</v>
      </c>
      <c r="D1249" t="s">
        <v>164</v>
      </c>
      <c r="E1249">
        <v>20436</v>
      </c>
      <c r="F1249">
        <v>2159</v>
      </c>
      <c r="G1249" t="s">
        <v>194</v>
      </c>
      <c r="H1249" t="s">
        <v>195</v>
      </c>
      <c r="I1249" t="s">
        <v>103</v>
      </c>
      <c r="J1249" t="s">
        <v>104</v>
      </c>
      <c r="K1249">
        <v>2004</v>
      </c>
      <c r="L1249">
        <v>210</v>
      </c>
      <c r="M1249">
        <v>366</v>
      </c>
      <c r="N1249">
        <v>17</v>
      </c>
      <c r="O1249">
        <v>227</v>
      </c>
      <c r="P1249">
        <v>414</v>
      </c>
      <c r="Q1249">
        <v>10</v>
      </c>
      <c r="R1249">
        <v>2250</v>
      </c>
      <c r="S1249">
        <v>424</v>
      </c>
      <c r="T1249">
        <v>334</v>
      </c>
      <c r="U1249">
        <v>0</v>
      </c>
      <c r="V1249">
        <v>0</v>
      </c>
      <c r="W1249">
        <v>346</v>
      </c>
      <c r="X1249">
        <v>314</v>
      </c>
      <c r="Y1249">
        <v>287</v>
      </c>
      <c r="Z1249">
        <v>2174</v>
      </c>
      <c r="AA1249">
        <v>251</v>
      </c>
      <c r="AB1249">
        <v>0</v>
      </c>
      <c r="AC1249">
        <v>0</v>
      </c>
      <c r="AD1249">
        <v>0</v>
      </c>
      <c r="AE1249">
        <v>83</v>
      </c>
      <c r="AF1249" t="str">
        <f t="shared" si="160"/>
        <v>04:24</v>
      </c>
      <c r="AG1249" t="str">
        <f t="shared" si="155"/>
        <v>02:10</v>
      </c>
      <c r="AH1249" s="5">
        <f t="shared" si="156"/>
        <v>9.3055555555555544E-2</v>
      </c>
      <c r="AI1249" t="str">
        <f t="shared" si="161"/>
        <v>Night</v>
      </c>
      <c r="AJ1249" t="str">
        <f t="shared" si="154"/>
        <v>KEEP</v>
      </c>
      <c r="AK1249" t="str">
        <f t="shared" si="157"/>
        <v>Friday</v>
      </c>
      <c r="AL1249" t="str">
        <f t="shared" si="158"/>
        <v>Delayed</v>
      </c>
      <c r="AM1249" t="str">
        <f t="shared" si="159"/>
        <v>December</v>
      </c>
    </row>
    <row r="1250" spans="1:39" x14ac:dyDescent="0.3">
      <c r="A1250" s="1">
        <v>44184</v>
      </c>
      <c r="B1250" t="s">
        <v>155</v>
      </c>
      <c r="C1250" t="s">
        <v>156</v>
      </c>
      <c r="D1250" t="s">
        <v>157</v>
      </c>
      <c r="E1250">
        <v>20398</v>
      </c>
      <c r="F1250">
        <v>3928</v>
      </c>
      <c r="G1250" t="s">
        <v>470</v>
      </c>
      <c r="H1250" t="s">
        <v>471</v>
      </c>
      <c r="I1250" t="s">
        <v>80</v>
      </c>
      <c r="J1250" t="s">
        <v>67</v>
      </c>
      <c r="K1250">
        <v>1617</v>
      </c>
      <c r="L1250">
        <v>1608</v>
      </c>
      <c r="M1250">
        <v>-9</v>
      </c>
      <c r="N1250">
        <v>8</v>
      </c>
      <c r="O1250">
        <v>1616</v>
      </c>
      <c r="P1250">
        <v>1704</v>
      </c>
      <c r="Q1250">
        <v>18</v>
      </c>
      <c r="R1250">
        <v>1728</v>
      </c>
      <c r="S1250">
        <v>1722</v>
      </c>
      <c r="T1250">
        <v>-6</v>
      </c>
      <c r="U1250">
        <v>0</v>
      </c>
      <c r="V1250">
        <v>0</v>
      </c>
      <c r="W1250">
        <v>71</v>
      </c>
      <c r="X1250">
        <v>74</v>
      </c>
      <c r="Y1250">
        <v>48</v>
      </c>
      <c r="Z1250">
        <v>234</v>
      </c>
      <c r="AF1250" t="str">
        <f t="shared" si="160"/>
        <v>17:22</v>
      </c>
      <c r="AG1250" t="str">
        <f t="shared" si="155"/>
        <v>16:08</v>
      </c>
      <c r="AH1250" s="5">
        <f t="shared" si="156"/>
        <v>5.1388888888888817E-2</v>
      </c>
      <c r="AI1250" t="str">
        <f t="shared" si="161"/>
        <v>Afternoon</v>
      </c>
      <c r="AJ1250" t="str">
        <f t="shared" si="154"/>
        <v>REMOVE</v>
      </c>
      <c r="AK1250" t="str">
        <f t="shared" si="157"/>
        <v>Saturday</v>
      </c>
      <c r="AL1250" t="str">
        <f t="shared" si="158"/>
        <v>OnTime</v>
      </c>
      <c r="AM1250" t="str">
        <f t="shared" si="159"/>
        <v>December</v>
      </c>
    </row>
    <row r="1251" spans="1:39" x14ac:dyDescent="0.3">
      <c r="A1251" s="1">
        <v>44636</v>
      </c>
      <c r="B1251" t="s">
        <v>55</v>
      </c>
      <c r="C1251" t="s">
        <v>56</v>
      </c>
      <c r="D1251" t="s">
        <v>57</v>
      </c>
      <c r="E1251">
        <v>19930</v>
      </c>
      <c r="F1251">
        <v>59</v>
      </c>
      <c r="G1251" t="s">
        <v>174</v>
      </c>
      <c r="H1251" t="s">
        <v>175</v>
      </c>
      <c r="I1251" t="s">
        <v>212</v>
      </c>
      <c r="J1251" t="s">
        <v>213</v>
      </c>
      <c r="K1251">
        <v>1025</v>
      </c>
      <c r="L1251">
        <v>1017</v>
      </c>
      <c r="M1251">
        <v>-8</v>
      </c>
      <c r="N1251">
        <v>22</v>
      </c>
      <c r="O1251">
        <v>1039</v>
      </c>
      <c r="P1251">
        <v>1302</v>
      </c>
      <c r="Q1251">
        <v>4</v>
      </c>
      <c r="R1251">
        <v>1315</v>
      </c>
      <c r="S1251">
        <v>1306</v>
      </c>
      <c r="T1251">
        <v>-9</v>
      </c>
      <c r="U1251">
        <v>0</v>
      </c>
      <c r="V1251">
        <v>0</v>
      </c>
      <c r="W1251">
        <v>170</v>
      </c>
      <c r="X1251">
        <v>169</v>
      </c>
      <c r="Y1251">
        <v>143</v>
      </c>
      <c r="Z1251">
        <v>1009</v>
      </c>
      <c r="AF1251" t="str">
        <f t="shared" si="160"/>
        <v>13:06</v>
      </c>
      <c r="AG1251" t="str">
        <f t="shared" si="155"/>
        <v>10:17</v>
      </c>
      <c r="AH1251" s="5">
        <f t="shared" si="156"/>
        <v>0.11736111111111108</v>
      </c>
      <c r="AI1251" t="str">
        <f t="shared" si="161"/>
        <v>Morning</v>
      </c>
      <c r="AJ1251" t="str">
        <f t="shared" si="154"/>
        <v>REMOVE</v>
      </c>
      <c r="AK1251" t="str">
        <f t="shared" si="157"/>
        <v>Wednesday</v>
      </c>
      <c r="AL1251" t="str">
        <f t="shared" si="158"/>
        <v>OnTime</v>
      </c>
      <c r="AM1251" t="str">
        <f t="shared" si="159"/>
        <v>March</v>
      </c>
    </row>
    <row r="1252" spans="1:39" x14ac:dyDescent="0.3">
      <c r="A1252" s="1">
        <v>43769</v>
      </c>
      <c r="B1252" t="s">
        <v>122</v>
      </c>
      <c r="C1252" t="s">
        <v>123</v>
      </c>
      <c r="D1252" t="s">
        <v>124</v>
      </c>
      <c r="E1252">
        <v>20304</v>
      </c>
      <c r="F1252">
        <v>5642</v>
      </c>
      <c r="G1252" t="s">
        <v>37</v>
      </c>
      <c r="H1252" t="s">
        <v>38</v>
      </c>
      <c r="I1252" t="s">
        <v>51</v>
      </c>
      <c r="J1252" t="s">
        <v>52</v>
      </c>
      <c r="K1252">
        <v>1405</v>
      </c>
      <c r="L1252">
        <v>1356</v>
      </c>
      <c r="M1252">
        <v>-9</v>
      </c>
      <c r="N1252">
        <v>16</v>
      </c>
      <c r="O1252">
        <v>1412</v>
      </c>
      <c r="P1252">
        <v>1521</v>
      </c>
      <c r="Q1252">
        <v>10</v>
      </c>
      <c r="R1252">
        <v>1540</v>
      </c>
      <c r="S1252">
        <v>1531</v>
      </c>
      <c r="T1252">
        <v>-9</v>
      </c>
      <c r="U1252">
        <v>0</v>
      </c>
      <c r="V1252">
        <v>0</v>
      </c>
      <c r="W1252">
        <v>95</v>
      </c>
      <c r="X1252">
        <v>95</v>
      </c>
      <c r="Y1252">
        <v>69</v>
      </c>
      <c r="Z1252">
        <v>395</v>
      </c>
      <c r="AF1252" t="str">
        <f t="shared" si="160"/>
        <v>15:31</v>
      </c>
      <c r="AG1252" t="str">
        <f t="shared" si="155"/>
        <v>13:56</v>
      </c>
      <c r="AH1252" s="5">
        <f t="shared" si="156"/>
        <v>6.597222222222221E-2</v>
      </c>
      <c r="AI1252" t="str">
        <f t="shared" si="161"/>
        <v>Afternoon</v>
      </c>
      <c r="AJ1252" t="str">
        <f t="shared" si="154"/>
        <v>REMOVE</v>
      </c>
      <c r="AK1252" t="str">
        <f t="shared" si="157"/>
        <v>Thursday</v>
      </c>
      <c r="AL1252" t="str">
        <f t="shared" si="158"/>
        <v>OnTime</v>
      </c>
      <c r="AM1252" t="str">
        <f t="shared" si="159"/>
        <v>October</v>
      </c>
    </row>
    <row r="1253" spans="1:39" x14ac:dyDescent="0.3">
      <c r="A1253" s="1">
        <v>43527</v>
      </c>
      <c r="B1253" t="s">
        <v>46</v>
      </c>
      <c r="C1253" t="s">
        <v>47</v>
      </c>
      <c r="D1253" t="s">
        <v>48</v>
      </c>
      <c r="E1253">
        <v>20452</v>
      </c>
      <c r="F1253">
        <v>4687</v>
      </c>
      <c r="G1253" t="s">
        <v>97</v>
      </c>
      <c r="H1253" t="s">
        <v>98</v>
      </c>
      <c r="I1253" t="s">
        <v>131</v>
      </c>
      <c r="J1253" t="s">
        <v>132</v>
      </c>
      <c r="K1253">
        <v>1947</v>
      </c>
      <c r="L1253">
        <v>2010</v>
      </c>
      <c r="M1253">
        <v>23</v>
      </c>
      <c r="N1253">
        <v>37</v>
      </c>
      <c r="O1253">
        <v>2047</v>
      </c>
      <c r="P1253">
        <v>2157</v>
      </c>
      <c r="Q1253">
        <v>5</v>
      </c>
      <c r="R1253">
        <v>2124</v>
      </c>
      <c r="S1253">
        <v>2202</v>
      </c>
      <c r="T1253">
        <v>38</v>
      </c>
      <c r="U1253">
        <v>0</v>
      </c>
      <c r="V1253">
        <v>0</v>
      </c>
      <c r="W1253">
        <v>97</v>
      </c>
      <c r="X1253">
        <v>112</v>
      </c>
      <c r="Y1253">
        <v>70</v>
      </c>
      <c r="Z1253">
        <v>427</v>
      </c>
      <c r="AA1253">
        <v>0</v>
      </c>
      <c r="AB1253">
        <v>0</v>
      </c>
      <c r="AC1253">
        <v>15</v>
      </c>
      <c r="AD1253">
        <v>0</v>
      </c>
      <c r="AE1253">
        <v>23</v>
      </c>
      <c r="AF1253" t="str">
        <f t="shared" si="160"/>
        <v>22:02</v>
      </c>
      <c r="AG1253" t="str">
        <f t="shared" si="155"/>
        <v>20:10</v>
      </c>
      <c r="AH1253" s="5">
        <f t="shared" si="156"/>
        <v>7.7777777777777724E-2</v>
      </c>
      <c r="AI1253" t="str">
        <f t="shared" si="161"/>
        <v>Evening</v>
      </c>
      <c r="AJ1253" t="str">
        <f t="shared" si="154"/>
        <v>KEEP</v>
      </c>
      <c r="AK1253" t="str">
        <f t="shared" si="157"/>
        <v>Sunday</v>
      </c>
      <c r="AL1253" t="str">
        <f t="shared" si="158"/>
        <v>Delayed</v>
      </c>
      <c r="AM1253" t="str">
        <f t="shared" si="159"/>
        <v>March</v>
      </c>
    </row>
    <row r="1254" spans="1:39" x14ac:dyDescent="0.3">
      <c r="A1254" s="1">
        <v>44569</v>
      </c>
      <c r="B1254" t="s">
        <v>55</v>
      </c>
      <c r="C1254" t="s">
        <v>56</v>
      </c>
      <c r="D1254" t="s">
        <v>57</v>
      </c>
      <c r="E1254">
        <v>19930</v>
      </c>
      <c r="F1254">
        <v>50</v>
      </c>
      <c r="G1254" t="s">
        <v>454</v>
      </c>
      <c r="H1254" t="s">
        <v>455</v>
      </c>
      <c r="I1254" t="s">
        <v>345</v>
      </c>
      <c r="J1254" t="s">
        <v>346</v>
      </c>
      <c r="K1254">
        <v>1719</v>
      </c>
      <c r="L1254">
        <v>1744</v>
      </c>
      <c r="M1254">
        <v>25</v>
      </c>
      <c r="N1254">
        <v>10</v>
      </c>
      <c r="O1254">
        <v>1754</v>
      </c>
      <c r="P1254">
        <v>1930</v>
      </c>
      <c r="Q1254">
        <v>4</v>
      </c>
      <c r="R1254">
        <v>1912</v>
      </c>
      <c r="S1254">
        <v>1934</v>
      </c>
      <c r="T1254">
        <v>22</v>
      </c>
      <c r="U1254">
        <v>0</v>
      </c>
      <c r="V1254">
        <v>0</v>
      </c>
      <c r="W1254">
        <v>113</v>
      </c>
      <c r="X1254">
        <v>110</v>
      </c>
      <c r="Y1254">
        <v>96</v>
      </c>
      <c r="Z1254">
        <v>725</v>
      </c>
      <c r="AA1254">
        <v>0</v>
      </c>
      <c r="AB1254">
        <v>0</v>
      </c>
      <c r="AC1254">
        <v>0</v>
      </c>
      <c r="AD1254">
        <v>0</v>
      </c>
      <c r="AE1254">
        <v>22</v>
      </c>
      <c r="AF1254" t="str">
        <f t="shared" si="160"/>
        <v>19:34</v>
      </c>
      <c r="AG1254" t="str">
        <f t="shared" si="155"/>
        <v>17:44</v>
      </c>
      <c r="AH1254" s="5">
        <f t="shared" si="156"/>
        <v>7.638888888888884E-2</v>
      </c>
      <c r="AI1254" t="str">
        <f t="shared" si="161"/>
        <v>Afternoon</v>
      </c>
      <c r="AJ1254" t="str">
        <f t="shared" ref="AJ1254:AJ1317" si="162">IF(OR(M1254&lt;0,T1254&lt;0),"REMOVE","KEEP")</f>
        <v>KEEP</v>
      </c>
      <c r="AK1254" t="str">
        <f t="shared" si="157"/>
        <v>Saturday</v>
      </c>
      <c r="AL1254" t="str">
        <f t="shared" si="158"/>
        <v>Delayed</v>
      </c>
      <c r="AM1254" t="str">
        <f t="shared" si="159"/>
        <v>January</v>
      </c>
    </row>
    <row r="1255" spans="1:39" x14ac:dyDescent="0.3">
      <c r="A1255" s="1">
        <v>44582</v>
      </c>
      <c r="B1255" t="s">
        <v>46</v>
      </c>
      <c r="C1255" t="s">
        <v>47</v>
      </c>
      <c r="D1255" t="s">
        <v>48</v>
      </c>
      <c r="E1255">
        <v>20452</v>
      </c>
      <c r="F1255">
        <v>4999</v>
      </c>
      <c r="G1255" t="s">
        <v>97</v>
      </c>
      <c r="H1255" t="s">
        <v>98</v>
      </c>
      <c r="I1255" t="s">
        <v>438</v>
      </c>
      <c r="J1255" t="s">
        <v>439</v>
      </c>
      <c r="K1255">
        <v>1810</v>
      </c>
      <c r="L1255">
        <v>1759</v>
      </c>
      <c r="M1255">
        <v>-11</v>
      </c>
      <c r="N1255">
        <v>29</v>
      </c>
      <c r="O1255">
        <v>1828</v>
      </c>
      <c r="P1255">
        <v>1918</v>
      </c>
      <c r="Q1255">
        <v>4</v>
      </c>
      <c r="R1255">
        <v>1926</v>
      </c>
      <c r="S1255">
        <v>1922</v>
      </c>
      <c r="T1255">
        <v>-4</v>
      </c>
      <c r="U1255">
        <v>0</v>
      </c>
      <c r="V1255">
        <v>0</v>
      </c>
      <c r="W1255">
        <v>76</v>
      </c>
      <c r="X1255">
        <v>83</v>
      </c>
      <c r="Y1255">
        <v>50</v>
      </c>
      <c r="Z1255">
        <v>207</v>
      </c>
      <c r="AF1255" t="str">
        <f t="shared" si="160"/>
        <v>19:22</v>
      </c>
      <c r="AG1255" t="str">
        <f t="shared" si="155"/>
        <v>17:59</v>
      </c>
      <c r="AH1255" s="5">
        <f t="shared" si="156"/>
        <v>5.7638888888888906E-2</v>
      </c>
      <c r="AI1255" t="str">
        <f t="shared" si="161"/>
        <v>Afternoon</v>
      </c>
      <c r="AJ1255" t="str">
        <f t="shared" si="162"/>
        <v>REMOVE</v>
      </c>
      <c r="AK1255" t="str">
        <f t="shared" si="157"/>
        <v>Friday</v>
      </c>
      <c r="AL1255" t="str">
        <f t="shared" si="158"/>
        <v>OnTime</v>
      </c>
      <c r="AM1255" t="str">
        <f t="shared" si="159"/>
        <v>January</v>
      </c>
    </row>
    <row r="1256" spans="1:39" x14ac:dyDescent="0.3">
      <c r="A1256" s="1">
        <v>43643</v>
      </c>
      <c r="B1256" t="s">
        <v>39</v>
      </c>
      <c r="C1256" t="s">
        <v>40</v>
      </c>
      <c r="D1256" t="s">
        <v>41</v>
      </c>
      <c r="E1256">
        <v>19805</v>
      </c>
      <c r="F1256">
        <v>501</v>
      </c>
      <c r="G1256" t="s">
        <v>103</v>
      </c>
      <c r="H1256" t="s">
        <v>104</v>
      </c>
      <c r="I1256" t="s">
        <v>53</v>
      </c>
      <c r="J1256" t="s">
        <v>54</v>
      </c>
      <c r="K1256">
        <v>1840</v>
      </c>
      <c r="L1256">
        <v>2026</v>
      </c>
      <c r="M1256">
        <v>106</v>
      </c>
      <c r="N1256">
        <v>11</v>
      </c>
      <c r="O1256">
        <v>2037</v>
      </c>
      <c r="P1256">
        <v>2121</v>
      </c>
      <c r="Q1256">
        <v>12</v>
      </c>
      <c r="R1256">
        <v>2003</v>
      </c>
      <c r="S1256">
        <v>2133</v>
      </c>
      <c r="T1256">
        <v>90</v>
      </c>
      <c r="U1256">
        <v>0</v>
      </c>
      <c r="V1256">
        <v>0</v>
      </c>
      <c r="W1256">
        <v>83</v>
      </c>
      <c r="X1256">
        <v>67</v>
      </c>
      <c r="Y1256">
        <v>44</v>
      </c>
      <c r="Z1256">
        <v>236</v>
      </c>
      <c r="AA1256">
        <v>0</v>
      </c>
      <c r="AB1256">
        <v>0</v>
      </c>
      <c r="AC1256">
        <v>0</v>
      </c>
      <c r="AD1256">
        <v>0</v>
      </c>
      <c r="AE1256">
        <v>90</v>
      </c>
      <c r="AF1256" t="str">
        <f t="shared" si="160"/>
        <v>21:33</v>
      </c>
      <c r="AG1256" t="str">
        <f t="shared" si="155"/>
        <v>20:26</v>
      </c>
      <c r="AH1256" s="5">
        <f t="shared" si="156"/>
        <v>4.6527777777777835E-2</v>
      </c>
      <c r="AI1256" t="str">
        <f t="shared" si="161"/>
        <v>Evening</v>
      </c>
      <c r="AJ1256" t="str">
        <f t="shared" si="162"/>
        <v>KEEP</v>
      </c>
      <c r="AK1256" t="str">
        <f t="shared" si="157"/>
        <v>Thursday</v>
      </c>
      <c r="AL1256" t="str">
        <f t="shared" si="158"/>
        <v>Delayed</v>
      </c>
      <c r="AM1256" t="str">
        <f t="shared" si="159"/>
        <v>June</v>
      </c>
    </row>
    <row r="1257" spans="1:39" x14ac:dyDescent="0.3">
      <c r="A1257" s="1">
        <v>44264</v>
      </c>
      <c r="B1257" t="s">
        <v>46</v>
      </c>
      <c r="C1257" t="s">
        <v>47</v>
      </c>
      <c r="D1257" t="s">
        <v>48</v>
      </c>
      <c r="E1257">
        <v>20452</v>
      </c>
      <c r="F1257">
        <v>5641</v>
      </c>
      <c r="G1257" t="s">
        <v>84</v>
      </c>
      <c r="H1257" t="s">
        <v>85</v>
      </c>
      <c r="I1257" t="s">
        <v>44</v>
      </c>
      <c r="J1257" t="s">
        <v>45</v>
      </c>
      <c r="K1257">
        <v>1645</v>
      </c>
      <c r="L1257">
        <v>1638</v>
      </c>
      <c r="M1257">
        <v>-7</v>
      </c>
      <c r="N1257">
        <v>11</v>
      </c>
      <c r="O1257">
        <v>1649</v>
      </c>
      <c r="P1257">
        <v>1726</v>
      </c>
      <c r="Q1257">
        <v>6</v>
      </c>
      <c r="R1257">
        <v>1803</v>
      </c>
      <c r="S1257">
        <v>1732</v>
      </c>
      <c r="T1257">
        <v>-31</v>
      </c>
      <c r="U1257">
        <v>0</v>
      </c>
      <c r="V1257">
        <v>0</v>
      </c>
      <c r="W1257">
        <v>78</v>
      </c>
      <c r="X1257">
        <v>54</v>
      </c>
      <c r="Y1257">
        <v>37</v>
      </c>
      <c r="Z1257">
        <v>187</v>
      </c>
      <c r="AF1257" t="str">
        <f t="shared" si="160"/>
        <v>17:32</v>
      </c>
      <c r="AG1257" t="str">
        <f t="shared" si="155"/>
        <v>16:38</v>
      </c>
      <c r="AH1257" s="5">
        <f t="shared" si="156"/>
        <v>3.7499999999999978E-2</v>
      </c>
      <c r="AI1257" t="str">
        <f t="shared" si="161"/>
        <v>Afternoon</v>
      </c>
      <c r="AJ1257" t="str">
        <f t="shared" si="162"/>
        <v>REMOVE</v>
      </c>
      <c r="AK1257" t="str">
        <f t="shared" si="157"/>
        <v>Tuesday</v>
      </c>
      <c r="AL1257" t="str">
        <f t="shared" si="158"/>
        <v>OnTime</v>
      </c>
      <c r="AM1257" t="str">
        <f t="shared" si="159"/>
        <v>March</v>
      </c>
    </row>
    <row r="1258" spans="1:39" x14ac:dyDescent="0.3">
      <c r="A1258" s="1">
        <v>43861</v>
      </c>
      <c r="B1258" t="s">
        <v>171</v>
      </c>
      <c r="C1258" t="s">
        <v>172</v>
      </c>
      <c r="D1258" t="s">
        <v>173</v>
      </c>
      <c r="E1258">
        <v>20378</v>
      </c>
      <c r="F1258">
        <v>6270</v>
      </c>
      <c r="G1258" t="s">
        <v>51</v>
      </c>
      <c r="H1258" t="s">
        <v>52</v>
      </c>
      <c r="I1258" t="s">
        <v>17</v>
      </c>
      <c r="J1258" t="s">
        <v>18</v>
      </c>
      <c r="K1258">
        <v>1815</v>
      </c>
      <c r="L1258">
        <v>1807</v>
      </c>
      <c r="M1258">
        <v>-8</v>
      </c>
      <c r="N1258">
        <v>40</v>
      </c>
      <c r="O1258">
        <v>1847</v>
      </c>
      <c r="P1258">
        <v>2116</v>
      </c>
      <c r="Q1258">
        <v>6</v>
      </c>
      <c r="R1258">
        <v>2111</v>
      </c>
      <c r="S1258">
        <v>2122</v>
      </c>
      <c r="T1258">
        <v>11</v>
      </c>
      <c r="U1258">
        <v>0</v>
      </c>
      <c r="V1258">
        <v>0</v>
      </c>
      <c r="W1258">
        <v>176</v>
      </c>
      <c r="X1258">
        <v>195</v>
      </c>
      <c r="Y1258">
        <v>149</v>
      </c>
      <c r="Z1258">
        <v>1034</v>
      </c>
      <c r="AF1258" t="str">
        <f t="shared" si="160"/>
        <v>21:22</v>
      </c>
      <c r="AG1258" t="str">
        <f t="shared" si="155"/>
        <v>18:07</v>
      </c>
      <c r="AH1258" s="5">
        <f t="shared" si="156"/>
        <v>0.13541666666666663</v>
      </c>
      <c r="AI1258" t="str">
        <f t="shared" si="161"/>
        <v>Evening</v>
      </c>
      <c r="AJ1258" t="str">
        <f t="shared" si="162"/>
        <v>REMOVE</v>
      </c>
      <c r="AK1258" t="str">
        <f t="shared" si="157"/>
        <v>Friday</v>
      </c>
      <c r="AL1258" t="str">
        <f t="shared" si="158"/>
        <v>OnTime</v>
      </c>
      <c r="AM1258" t="str">
        <f t="shared" si="159"/>
        <v>January</v>
      </c>
    </row>
    <row r="1259" spans="1:39" x14ac:dyDescent="0.3">
      <c r="A1259" s="1">
        <v>45149</v>
      </c>
      <c r="B1259" t="s">
        <v>46</v>
      </c>
      <c r="C1259" t="s">
        <v>47</v>
      </c>
      <c r="D1259" t="s">
        <v>48</v>
      </c>
      <c r="E1259">
        <v>20452</v>
      </c>
      <c r="F1259">
        <v>3486</v>
      </c>
      <c r="G1259" t="s">
        <v>131</v>
      </c>
      <c r="H1259" t="s">
        <v>132</v>
      </c>
      <c r="I1259" t="s">
        <v>80</v>
      </c>
      <c r="J1259" t="s">
        <v>67</v>
      </c>
      <c r="K1259">
        <v>605</v>
      </c>
      <c r="L1259">
        <v>601</v>
      </c>
      <c r="M1259">
        <v>-4</v>
      </c>
      <c r="N1259">
        <v>10</v>
      </c>
      <c r="O1259">
        <v>611</v>
      </c>
      <c r="P1259">
        <v>546</v>
      </c>
      <c r="Q1259">
        <v>9</v>
      </c>
      <c r="R1259">
        <v>620</v>
      </c>
      <c r="S1259">
        <v>555</v>
      </c>
      <c r="T1259">
        <v>-25</v>
      </c>
      <c r="U1259">
        <v>0</v>
      </c>
      <c r="V1259">
        <v>0</v>
      </c>
      <c r="W1259">
        <v>75</v>
      </c>
      <c r="X1259">
        <v>54</v>
      </c>
      <c r="Y1259">
        <v>35</v>
      </c>
      <c r="Z1259">
        <v>177</v>
      </c>
      <c r="AF1259" t="str">
        <f t="shared" si="160"/>
        <v>05:55</v>
      </c>
      <c r="AG1259" t="str">
        <f t="shared" si="155"/>
        <v>06:01</v>
      </c>
      <c r="AH1259" s="5">
        <f t="shared" si="156"/>
        <v>-4.1666666666666519E-3</v>
      </c>
      <c r="AI1259" t="str">
        <f t="shared" si="161"/>
        <v>Morning</v>
      </c>
      <c r="AJ1259" t="str">
        <f t="shared" si="162"/>
        <v>REMOVE</v>
      </c>
      <c r="AK1259" t="str">
        <f t="shared" si="157"/>
        <v>Friday</v>
      </c>
      <c r="AL1259" t="str">
        <f t="shared" si="158"/>
        <v>OnTime</v>
      </c>
      <c r="AM1259" t="str">
        <f t="shared" si="159"/>
        <v>August</v>
      </c>
    </row>
    <row r="1260" spans="1:39" x14ac:dyDescent="0.3">
      <c r="A1260" s="1">
        <v>44137</v>
      </c>
      <c r="B1260" t="s">
        <v>81</v>
      </c>
      <c r="C1260" t="s">
        <v>82</v>
      </c>
      <c r="D1260" t="s">
        <v>83</v>
      </c>
      <c r="E1260">
        <v>20409</v>
      </c>
      <c r="F1260">
        <v>74</v>
      </c>
      <c r="G1260" t="s">
        <v>53</v>
      </c>
      <c r="H1260" t="s">
        <v>54</v>
      </c>
      <c r="I1260" t="s">
        <v>12</v>
      </c>
      <c r="J1260" t="s">
        <v>13</v>
      </c>
      <c r="K1260">
        <v>2338</v>
      </c>
      <c r="L1260">
        <v>2326</v>
      </c>
      <c r="M1260">
        <v>-12</v>
      </c>
      <c r="N1260">
        <v>11</v>
      </c>
      <c r="O1260">
        <v>2337</v>
      </c>
      <c r="P1260">
        <v>722</v>
      </c>
      <c r="Q1260">
        <v>4</v>
      </c>
      <c r="R1260">
        <v>807</v>
      </c>
      <c r="S1260">
        <v>726</v>
      </c>
      <c r="T1260">
        <v>-41</v>
      </c>
      <c r="U1260">
        <v>0</v>
      </c>
      <c r="V1260">
        <v>0</v>
      </c>
      <c r="W1260">
        <v>329</v>
      </c>
      <c r="X1260">
        <v>300</v>
      </c>
      <c r="Y1260">
        <v>285</v>
      </c>
      <c r="Z1260">
        <v>2454</v>
      </c>
      <c r="AF1260" t="str">
        <f t="shared" si="160"/>
        <v>07:26</v>
      </c>
      <c r="AG1260" t="str">
        <f t="shared" si="155"/>
        <v>23:26</v>
      </c>
      <c r="AH1260" s="5">
        <f t="shared" si="156"/>
        <v>-0.66666666666666663</v>
      </c>
      <c r="AI1260" t="str">
        <f t="shared" si="161"/>
        <v>Evening</v>
      </c>
      <c r="AJ1260" t="str">
        <f t="shared" si="162"/>
        <v>REMOVE</v>
      </c>
      <c r="AK1260" t="str">
        <f t="shared" si="157"/>
        <v>Monday</v>
      </c>
      <c r="AL1260" t="str">
        <f t="shared" si="158"/>
        <v>OnTime</v>
      </c>
      <c r="AM1260" t="str">
        <f t="shared" si="159"/>
        <v>November</v>
      </c>
    </row>
    <row r="1261" spans="1:39" x14ac:dyDescent="0.3">
      <c r="A1261" s="1">
        <v>43817</v>
      </c>
      <c r="B1261" t="s">
        <v>32</v>
      </c>
      <c r="C1261" t="s">
        <v>33</v>
      </c>
      <c r="D1261" t="s">
        <v>34</v>
      </c>
      <c r="E1261">
        <v>19393</v>
      </c>
      <c r="F1261">
        <v>278</v>
      </c>
      <c r="G1261" t="s">
        <v>174</v>
      </c>
      <c r="H1261" t="s">
        <v>175</v>
      </c>
      <c r="I1261" t="s">
        <v>21</v>
      </c>
      <c r="J1261" t="s">
        <v>22</v>
      </c>
      <c r="K1261">
        <v>1410</v>
      </c>
      <c r="L1261">
        <v>1522</v>
      </c>
      <c r="M1261">
        <v>72</v>
      </c>
      <c r="N1261">
        <v>16</v>
      </c>
      <c r="O1261">
        <v>1538</v>
      </c>
      <c r="P1261">
        <v>1652</v>
      </c>
      <c r="Q1261">
        <v>5</v>
      </c>
      <c r="R1261">
        <v>1555</v>
      </c>
      <c r="S1261">
        <v>1657</v>
      </c>
      <c r="T1261">
        <v>62</v>
      </c>
      <c r="U1261">
        <v>0</v>
      </c>
      <c r="V1261">
        <v>0</v>
      </c>
      <c r="W1261">
        <v>105</v>
      </c>
      <c r="X1261">
        <v>95</v>
      </c>
      <c r="Y1261">
        <v>74</v>
      </c>
      <c r="Z1261">
        <v>602</v>
      </c>
      <c r="AA1261">
        <v>7</v>
      </c>
      <c r="AB1261">
        <v>0</v>
      </c>
      <c r="AC1261">
        <v>0</v>
      </c>
      <c r="AD1261">
        <v>0</v>
      </c>
      <c r="AE1261">
        <v>55</v>
      </c>
      <c r="AF1261" t="str">
        <f t="shared" si="160"/>
        <v>16:57</v>
      </c>
      <c r="AG1261" t="str">
        <f t="shared" si="155"/>
        <v>15:22</v>
      </c>
      <c r="AH1261" s="5">
        <f t="shared" si="156"/>
        <v>6.5972222222222321E-2</v>
      </c>
      <c r="AI1261" t="str">
        <f t="shared" si="161"/>
        <v>Afternoon</v>
      </c>
      <c r="AJ1261" t="str">
        <f t="shared" si="162"/>
        <v>KEEP</v>
      </c>
      <c r="AK1261" t="str">
        <f t="shared" si="157"/>
        <v>Wednesday</v>
      </c>
      <c r="AL1261" t="str">
        <f t="shared" si="158"/>
        <v>Delayed</v>
      </c>
      <c r="AM1261" t="str">
        <f t="shared" si="159"/>
        <v>December</v>
      </c>
    </row>
    <row r="1262" spans="1:39" x14ac:dyDescent="0.3">
      <c r="A1262" s="1">
        <v>43504</v>
      </c>
      <c r="B1262" t="s">
        <v>14</v>
      </c>
      <c r="C1262" t="s">
        <v>15</v>
      </c>
      <c r="D1262" t="s">
        <v>16</v>
      </c>
      <c r="E1262">
        <v>19790</v>
      </c>
      <c r="F1262">
        <v>2009</v>
      </c>
      <c r="G1262" t="s">
        <v>60</v>
      </c>
      <c r="H1262" t="s">
        <v>61</v>
      </c>
      <c r="I1262" t="s">
        <v>72</v>
      </c>
      <c r="J1262" t="s">
        <v>73</v>
      </c>
      <c r="K1262">
        <v>1638</v>
      </c>
      <c r="L1262">
        <v>1634</v>
      </c>
      <c r="M1262">
        <v>-4</v>
      </c>
      <c r="N1262">
        <v>14</v>
      </c>
      <c r="O1262">
        <v>1648</v>
      </c>
      <c r="P1262">
        <v>1804</v>
      </c>
      <c r="Q1262">
        <v>6</v>
      </c>
      <c r="R1262">
        <v>1826</v>
      </c>
      <c r="S1262">
        <v>1810</v>
      </c>
      <c r="T1262">
        <v>-16</v>
      </c>
      <c r="U1262">
        <v>0</v>
      </c>
      <c r="V1262">
        <v>0</v>
      </c>
      <c r="W1262">
        <v>108</v>
      </c>
      <c r="X1262">
        <v>96</v>
      </c>
      <c r="Y1262">
        <v>76</v>
      </c>
      <c r="Z1262">
        <v>577</v>
      </c>
      <c r="AF1262" t="str">
        <f t="shared" si="160"/>
        <v>18:10</v>
      </c>
      <c r="AG1262" t="str">
        <f t="shared" si="155"/>
        <v>16:34</v>
      </c>
      <c r="AH1262" s="5">
        <f t="shared" si="156"/>
        <v>6.6666666666666652E-2</v>
      </c>
      <c r="AI1262" t="str">
        <f t="shared" si="161"/>
        <v>Afternoon</v>
      </c>
      <c r="AJ1262" t="str">
        <f t="shared" si="162"/>
        <v>REMOVE</v>
      </c>
      <c r="AK1262" t="str">
        <f t="shared" si="157"/>
        <v>Friday</v>
      </c>
      <c r="AL1262" t="str">
        <f t="shared" si="158"/>
        <v>OnTime</v>
      </c>
      <c r="AM1262" t="str">
        <f t="shared" si="159"/>
        <v>February</v>
      </c>
    </row>
    <row r="1263" spans="1:39" x14ac:dyDescent="0.3">
      <c r="A1263" s="1">
        <v>43717</v>
      </c>
      <c r="B1263" t="s">
        <v>155</v>
      </c>
      <c r="C1263" t="s">
        <v>156</v>
      </c>
      <c r="D1263" t="s">
        <v>157</v>
      </c>
      <c r="E1263">
        <v>20398</v>
      </c>
      <c r="F1263">
        <v>3914</v>
      </c>
      <c r="G1263" t="s">
        <v>196</v>
      </c>
      <c r="H1263" t="s">
        <v>197</v>
      </c>
      <c r="I1263" t="s">
        <v>30</v>
      </c>
      <c r="J1263" t="s">
        <v>31</v>
      </c>
      <c r="K1263">
        <v>604</v>
      </c>
      <c r="L1263">
        <v>552</v>
      </c>
      <c r="M1263">
        <v>-12</v>
      </c>
      <c r="N1263">
        <v>12</v>
      </c>
      <c r="O1263">
        <v>604</v>
      </c>
      <c r="P1263">
        <v>659</v>
      </c>
      <c r="Q1263">
        <v>14</v>
      </c>
      <c r="R1263">
        <v>733</v>
      </c>
      <c r="S1263">
        <v>713</v>
      </c>
      <c r="T1263">
        <v>-20</v>
      </c>
      <c r="U1263">
        <v>0</v>
      </c>
      <c r="V1263">
        <v>0</v>
      </c>
      <c r="W1263">
        <v>89</v>
      </c>
      <c r="X1263">
        <v>81</v>
      </c>
      <c r="Y1263">
        <v>55</v>
      </c>
      <c r="Z1263">
        <v>327</v>
      </c>
      <c r="AF1263" t="str">
        <f t="shared" si="160"/>
        <v>07:13</v>
      </c>
      <c r="AG1263" t="str">
        <f t="shared" si="155"/>
        <v>05:52</v>
      </c>
      <c r="AH1263" s="5">
        <f t="shared" si="156"/>
        <v>5.6249999999999994E-2</v>
      </c>
      <c r="AI1263" t="str">
        <f t="shared" si="161"/>
        <v>Night</v>
      </c>
      <c r="AJ1263" t="str">
        <f t="shared" si="162"/>
        <v>REMOVE</v>
      </c>
      <c r="AK1263" t="str">
        <f t="shared" si="157"/>
        <v>Monday</v>
      </c>
      <c r="AL1263" t="str">
        <f t="shared" si="158"/>
        <v>OnTime</v>
      </c>
      <c r="AM1263" t="str">
        <f t="shared" si="159"/>
        <v>September</v>
      </c>
    </row>
    <row r="1264" spans="1:39" x14ac:dyDescent="0.3">
      <c r="A1264" s="1">
        <v>44950</v>
      </c>
      <c r="B1264" t="s">
        <v>55</v>
      </c>
      <c r="C1264" t="s">
        <v>56</v>
      </c>
      <c r="D1264" t="s">
        <v>57</v>
      </c>
      <c r="E1264">
        <v>19930</v>
      </c>
      <c r="F1264">
        <v>162</v>
      </c>
      <c r="G1264" t="s">
        <v>345</v>
      </c>
      <c r="H1264" t="s">
        <v>346</v>
      </c>
      <c r="I1264" t="s">
        <v>19</v>
      </c>
      <c r="J1264" t="s">
        <v>20</v>
      </c>
      <c r="K1264">
        <v>155</v>
      </c>
      <c r="L1264">
        <v>141</v>
      </c>
      <c r="M1264">
        <v>-14</v>
      </c>
      <c r="N1264">
        <v>31</v>
      </c>
      <c r="O1264">
        <v>212</v>
      </c>
      <c r="P1264">
        <v>557</v>
      </c>
      <c r="Q1264">
        <v>8</v>
      </c>
      <c r="R1264">
        <v>617</v>
      </c>
      <c r="S1264">
        <v>605</v>
      </c>
      <c r="T1264">
        <v>-12</v>
      </c>
      <c r="U1264">
        <v>0</v>
      </c>
      <c r="V1264">
        <v>0</v>
      </c>
      <c r="W1264">
        <v>202</v>
      </c>
      <c r="X1264">
        <v>204</v>
      </c>
      <c r="Y1264">
        <v>165</v>
      </c>
      <c r="Z1264">
        <v>1448</v>
      </c>
      <c r="AF1264" t="str">
        <f t="shared" si="160"/>
        <v>06:05</v>
      </c>
      <c r="AG1264" t="str">
        <f t="shared" si="155"/>
        <v>01:41</v>
      </c>
      <c r="AH1264" s="5">
        <f t="shared" si="156"/>
        <v>0.18333333333333332</v>
      </c>
      <c r="AI1264" t="str">
        <f t="shared" si="161"/>
        <v>Night</v>
      </c>
      <c r="AJ1264" t="str">
        <f t="shared" si="162"/>
        <v>REMOVE</v>
      </c>
      <c r="AK1264" t="str">
        <f t="shared" si="157"/>
        <v>Tuesday</v>
      </c>
      <c r="AL1264" t="str">
        <f t="shared" si="158"/>
        <v>OnTime</v>
      </c>
      <c r="AM1264" t="str">
        <f t="shared" si="159"/>
        <v>January</v>
      </c>
    </row>
    <row r="1265" spans="1:39" x14ac:dyDescent="0.3">
      <c r="A1265" s="1">
        <v>44517</v>
      </c>
      <c r="B1265" t="s">
        <v>155</v>
      </c>
      <c r="C1265" t="s">
        <v>156</v>
      </c>
      <c r="D1265" t="s">
        <v>157</v>
      </c>
      <c r="E1265">
        <v>20398</v>
      </c>
      <c r="F1265">
        <v>3508</v>
      </c>
      <c r="G1265" t="s">
        <v>92</v>
      </c>
      <c r="H1265" t="s">
        <v>93</v>
      </c>
      <c r="I1265" t="s">
        <v>194</v>
      </c>
      <c r="J1265" t="s">
        <v>195</v>
      </c>
      <c r="K1265">
        <v>600</v>
      </c>
      <c r="L1265">
        <v>552</v>
      </c>
      <c r="M1265">
        <v>-8</v>
      </c>
      <c r="N1265">
        <v>9</v>
      </c>
      <c r="O1265">
        <v>601</v>
      </c>
      <c r="P1265">
        <v>816</v>
      </c>
      <c r="Q1265">
        <v>5</v>
      </c>
      <c r="R1265">
        <v>841</v>
      </c>
      <c r="S1265">
        <v>821</v>
      </c>
      <c r="T1265">
        <v>-20</v>
      </c>
      <c r="U1265">
        <v>0</v>
      </c>
      <c r="V1265">
        <v>0</v>
      </c>
      <c r="W1265">
        <v>101</v>
      </c>
      <c r="X1265">
        <v>89</v>
      </c>
      <c r="Y1265">
        <v>75</v>
      </c>
      <c r="Z1265">
        <v>530</v>
      </c>
      <c r="AF1265" t="str">
        <f t="shared" si="160"/>
        <v>08:21</v>
      </c>
      <c r="AG1265" t="str">
        <f t="shared" si="155"/>
        <v>05:52</v>
      </c>
      <c r="AH1265" s="5">
        <f t="shared" si="156"/>
        <v>0.10347222222222222</v>
      </c>
      <c r="AI1265" t="str">
        <f t="shared" si="161"/>
        <v>Night</v>
      </c>
      <c r="AJ1265" t="str">
        <f t="shared" si="162"/>
        <v>REMOVE</v>
      </c>
      <c r="AK1265" t="str">
        <f t="shared" si="157"/>
        <v>Wednesday</v>
      </c>
      <c r="AL1265" t="str">
        <f t="shared" si="158"/>
        <v>OnTime</v>
      </c>
      <c r="AM1265" t="str">
        <f t="shared" si="159"/>
        <v>November</v>
      </c>
    </row>
    <row r="1266" spans="1:39" x14ac:dyDescent="0.3">
      <c r="A1266" s="1">
        <v>44303</v>
      </c>
      <c r="B1266" t="s">
        <v>14</v>
      </c>
      <c r="C1266" t="s">
        <v>15</v>
      </c>
      <c r="D1266" t="s">
        <v>16</v>
      </c>
      <c r="E1266">
        <v>19790</v>
      </c>
      <c r="F1266">
        <v>860</v>
      </c>
      <c r="G1266" t="s">
        <v>169</v>
      </c>
      <c r="H1266" t="s">
        <v>170</v>
      </c>
      <c r="I1266" t="s">
        <v>60</v>
      </c>
      <c r="J1266" t="s">
        <v>61</v>
      </c>
      <c r="K1266">
        <v>1600</v>
      </c>
      <c r="L1266">
        <v>1550</v>
      </c>
      <c r="M1266">
        <v>-10</v>
      </c>
      <c r="N1266">
        <v>17</v>
      </c>
      <c r="O1266">
        <v>1607</v>
      </c>
      <c r="P1266">
        <v>1724</v>
      </c>
      <c r="Q1266">
        <v>4</v>
      </c>
      <c r="R1266">
        <v>1749</v>
      </c>
      <c r="S1266">
        <v>1728</v>
      </c>
      <c r="T1266">
        <v>-21</v>
      </c>
      <c r="U1266">
        <v>0</v>
      </c>
      <c r="V1266">
        <v>0</v>
      </c>
      <c r="W1266">
        <v>109</v>
      </c>
      <c r="X1266">
        <v>98</v>
      </c>
      <c r="Y1266">
        <v>77</v>
      </c>
      <c r="Z1266">
        <v>515</v>
      </c>
      <c r="AF1266" t="str">
        <f t="shared" si="160"/>
        <v>17:28</v>
      </c>
      <c r="AG1266" t="str">
        <f t="shared" si="155"/>
        <v>15:50</v>
      </c>
      <c r="AH1266" s="5">
        <f t="shared" si="156"/>
        <v>6.8055555555555536E-2</v>
      </c>
      <c r="AI1266" t="str">
        <f t="shared" si="161"/>
        <v>Afternoon</v>
      </c>
      <c r="AJ1266" t="str">
        <f t="shared" si="162"/>
        <v>REMOVE</v>
      </c>
      <c r="AK1266" t="str">
        <f t="shared" si="157"/>
        <v>Saturday</v>
      </c>
      <c r="AL1266" t="str">
        <f t="shared" si="158"/>
        <v>OnTime</v>
      </c>
      <c r="AM1266" t="str">
        <f t="shared" si="159"/>
        <v>April</v>
      </c>
    </row>
    <row r="1267" spans="1:39" x14ac:dyDescent="0.3">
      <c r="A1267" s="1">
        <v>43481</v>
      </c>
      <c r="B1267" t="s">
        <v>94</v>
      </c>
      <c r="C1267" t="s">
        <v>95</v>
      </c>
      <c r="D1267" t="s">
        <v>96</v>
      </c>
      <c r="E1267">
        <v>20397</v>
      </c>
      <c r="F1267">
        <v>5527</v>
      </c>
      <c r="G1267" t="s">
        <v>466</v>
      </c>
      <c r="H1267" t="s">
        <v>467</v>
      </c>
      <c r="I1267" t="s">
        <v>42</v>
      </c>
      <c r="J1267" t="s">
        <v>43</v>
      </c>
      <c r="K1267">
        <v>1405</v>
      </c>
      <c r="L1267">
        <v>1451</v>
      </c>
      <c r="M1267">
        <v>46</v>
      </c>
      <c r="N1267">
        <v>9</v>
      </c>
      <c r="O1267">
        <v>1500</v>
      </c>
      <c r="P1267">
        <v>1634</v>
      </c>
      <c r="Q1267">
        <v>2</v>
      </c>
      <c r="R1267">
        <v>1619</v>
      </c>
      <c r="S1267">
        <v>1636</v>
      </c>
      <c r="T1267">
        <v>17</v>
      </c>
      <c r="U1267">
        <v>0</v>
      </c>
      <c r="V1267">
        <v>0</v>
      </c>
      <c r="W1267">
        <v>134</v>
      </c>
      <c r="X1267">
        <v>105</v>
      </c>
      <c r="Y1267">
        <v>94</v>
      </c>
      <c r="Z1267">
        <v>590</v>
      </c>
      <c r="AA1267">
        <v>17</v>
      </c>
      <c r="AB1267">
        <v>0</v>
      </c>
      <c r="AC1267">
        <v>0</v>
      </c>
      <c r="AD1267">
        <v>0</v>
      </c>
      <c r="AE1267">
        <v>0</v>
      </c>
      <c r="AF1267" t="str">
        <f t="shared" si="160"/>
        <v>16:36</v>
      </c>
      <c r="AG1267" t="str">
        <f t="shared" si="155"/>
        <v>14:51</v>
      </c>
      <c r="AH1267" s="5">
        <f t="shared" si="156"/>
        <v>7.291666666666663E-2</v>
      </c>
      <c r="AI1267" t="str">
        <f t="shared" si="161"/>
        <v>Afternoon</v>
      </c>
      <c r="AJ1267" t="str">
        <f t="shared" si="162"/>
        <v>KEEP</v>
      </c>
      <c r="AK1267" t="str">
        <f t="shared" si="157"/>
        <v>Wednesday</v>
      </c>
      <c r="AL1267" t="str">
        <f t="shared" si="158"/>
        <v>Delayed</v>
      </c>
      <c r="AM1267" t="str">
        <f t="shared" si="159"/>
        <v>January</v>
      </c>
    </row>
    <row r="1268" spans="1:39" x14ac:dyDescent="0.3">
      <c r="A1268" s="1">
        <v>44349</v>
      </c>
      <c r="B1268" t="s">
        <v>39</v>
      </c>
      <c r="C1268" t="s">
        <v>40</v>
      </c>
      <c r="D1268" t="s">
        <v>41</v>
      </c>
      <c r="E1268">
        <v>19805</v>
      </c>
      <c r="F1268">
        <v>1170</v>
      </c>
      <c r="G1268" t="s">
        <v>194</v>
      </c>
      <c r="H1268" t="s">
        <v>195</v>
      </c>
      <c r="I1268" t="s">
        <v>44</v>
      </c>
      <c r="J1268" t="s">
        <v>45</v>
      </c>
      <c r="K1268">
        <v>1340</v>
      </c>
      <c r="L1268">
        <v>1341</v>
      </c>
      <c r="M1268">
        <v>1</v>
      </c>
      <c r="N1268">
        <v>23</v>
      </c>
      <c r="O1268">
        <v>1404</v>
      </c>
      <c r="P1268">
        <v>1648</v>
      </c>
      <c r="Q1268">
        <v>7</v>
      </c>
      <c r="R1268">
        <v>1701</v>
      </c>
      <c r="S1268">
        <v>1655</v>
      </c>
      <c r="T1268">
        <v>-6</v>
      </c>
      <c r="U1268">
        <v>0</v>
      </c>
      <c r="V1268">
        <v>0</v>
      </c>
      <c r="W1268">
        <v>201</v>
      </c>
      <c r="X1268">
        <v>194</v>
      </c>
      <c r="Y1268">
        <v>164</v>
      </c>
      <c r="Z1268">
        <v>1258</v>
      </c>
      <c r="AF1268" t="str">
        <f t="shared" si="160"/>
        <v>16:55</v>
      </c>
      <c r="AG1268" t="str">
        <f t="shared" si="155"/>
        <v>13:41</v>
      </c>
      <c r="AH1268" s="5">
        <f t="shared" si="156"/>
        <v>0.1347222222222223</v>
      </c>
      <c r="AI1268" t="str">
        <f t="shared" si="161"/>
        <v>Afternoon</v>
      </c>
      <c r="AJ1268" t="str">
        <f t="shared" si="162"/>
        <v>REMOVE</v>
      </c>
      <c r="AK1268" t="str">
        <f t="shared" si="157"/>
        <v>Wednesday</v>
      </c>
      <c r="AL1268" t="str">
        <f t="shared" si="158"/>
        <v>OnTime</v>
      </c>
      <c r="AM1268" t="str">
        <f t="shared" si="159"/>
        <v>June</v>
      </c>
    </row>
    <row r="1269" spans="1:39" x14ac:dyDescent="0.3">
      <c r="A1269" s="1">
        <v>45067</v>
      </c>
      <c r="B1269" t="s">
        <v>122</v>
      </c>
      <c r="C1269" t="s">
        <v>123</v>
      </c>
      <c r="D1269" t="s">
        <v>124</v>
      </c>
      <c r="E1269">
        <v>20304</v>
      </c>
      <c r="F1269">
        <v>3926</v>
      </c>
      <c r="G1269" t="s">
        <v>70</v>
      </c>
      <c r="H1269" t="s">
        <v>71</v>
      </c>
      <c r="I1269" t="s">
        <v>53</v>
      </c>
      <c r="J1269" t="s">
        <v>54</v>
      </c>
      <c r="K1269">
        <v>1000</v>
      </c>
      <c r="L1269">
        <v>956</v>
      </c>
      <c r="M1269">
        <v>-4</v>
      </c>
      <c r="N1269">
        <v>25</v>
      </c>
      <c r="O1269">
        <v>1021</v>
      </c>
      <c r="P1269">
        <v>1118</v>
      </c>
      <c r="Q1269">
        <v>5</v>
      </c>
      <c r="R1269">
        <v>1139</v>
      </c>
      <c r="S1269">
        <v>1123</v>
      </c>
      <c r="T1269">
        <v>-16</v>
      </c>
      <c r="U1269">
        <v>0</v>
      </c>
      <c r="V1269">
        <v>0</v>
      </c>
      <c r="W1269">
        <v>99</v>
      </c>
      <c r="X1269">
        <v>87</v>
      </c>
      <c r="Y1269">
        <v>57</v>
      </c>
      <c r="Z1269">
        <v>308</v>
      </c>
      <c r="AF1269" t="str">
        <f t="shared" si="160"/>
        <v>11:23</v>
      </c>
      <c r="AG1269" t="str">
        <f t="shared" si="155"/>
        <v>09:56</v>
      </c>
      <c r="AH1269" s="5">
        <f t="shared" si="156"/>
        <v>6.0416666666666674E-2</v>
      </c>
      <c r="AI1269" t="str">
        <f t="shared" si="161"/>
        <v>Morning</v>
      </c>
      <c r="AJ1269" t="str">
        <f t="shared" si="162"/>
        <v>REMOVE</v>
      </c>
      <c r="AK1269" t="str">
        <f t="shared" si="157"/>
        <v>Sunday</v>
      </c>
      <c r="AL1269" t="str">
        <f t="shared" si="158"/>
        <v>OnTime</v>
      </c>
      <c r="AM1269" t="str">
        <f t="shared" si="159"/>
        <v>May</v>
      </c>
    </row>
    <row r="1270" spans="1:39" x14ac:dyDescent="0.3">
      <c r="A1270" s="1">
        <v>44122</v>
      </c>
      <c r="B1270" t="s">
        <v>122</v>
      </c>
      <c r="C1270" t="s">
        <v>123</v>
      </c>
      <c r="D1270" t="s">
        <v>124</v>
      </c>
      <c r="E1270">
        <v>20304</v>
      </c>
      <c r="F1270">
        <v>3553</v>
      </c>
      <c r="G1270" t="s">
        <v>19</v>
      </c>
      <c r="H1270" t="s">
        <v>20</v>
      </c>
      <c r="I1270" t="s">
        <v>275</v>
      </c>
      <c r="J1270" t="s">
        <v>276</v>
      </c>
      <c r="K1270">
        <v>1345</v>
      </c>
      <c r="L1270">
        <v>1339</v>
      </c>
      <c r="M1270">
        <v>-6</v>
      </c>
      <c r="N1270">
        <v>10</v>
      </c>
      <c r="O1270">
        <v>1349</v>
      </c>
      <c r="P1270">
        <v>1430</v>
      </c>
      <c r="Q1270">
        <v>2</v>
      </c>
      <c r="R1270">
        <v>1505</v>
      </c>
      <c r="S1270">
        <v>1432</v>
      </c>
      <c r="T1270">
        <v>-33</v>
      </c>
      <c r="U1270">
        <v>0</v>
      </c>
      <c r="V1270">
        <v>0</v>
      </c>
      <c r="W1270">
        <v>80</v>
      </c>
      <c r="X1270">
        <v>53</v>
      </c>
      <c r="Y1270">
        <v>41</v>
      </c>
      <c r="Z1270">
        <v>234</v>
      </c>
      <c r="AF1270" t="str">
        <f t="shared" si="160"/>
        <v>14:32</v>
      </c>
      <c r="AG1270" t="str">
        <f t="shared" si="155"/>
        <v>13:39</v>
      </c>
      <c r="AH1270" s="5">
        <f t="shared" si="156"/>
        <v>3.6805555555555536E-2</v>
      </c>
      <c r="AI1270" t="str">
        <f t="shared" si="161"/>
        <v>Afternoon</v>
      </c>
      <c r="AJ1270" t="str">
        <f t="shared" si="162"/>
        <v>REMOVE</v>
      </c>
      <c r="AK1270" t="str">
        <f t="shared" si="157"/>
        <v>Sunday</v>
      </c>
      <c r="AL1270" t="str">
        <f t="shared" si="158"/>
        <v>OnTime</v>
      </c>
      <c r="AM1270" t="str">
        <f t="shared" si="159"/>
        <v>October</v>
      </c>
    </row>
    <row r="1271" spans="1:39" x14ac:dyDescent="0.3">
      <c r="A1271" s="1">
        <v>44527</v>
      </c>
      <c r="B1271" t="s">
        <v>14</v>
      </c>
      <c r="C1271" t="s">
        <v>15</v>
      </c>
      <c r="D1271" t="s">
        <v>16</v>
      </c>
      <c r="E1271">
        <v>19790</v>
      </c>
      <c r="F1271">
        <v>2878</v>
      </c>
      <c r="G1271" t="s">
        <v>398</v>
      </c>
      <c r="H1271" t="s">
        <v>399</v>
      </c>
      <c r="I1271" t="s">
        <v>60</v>
      </c>
      <c r="J1271" t="s">
        <v>61</v>
      </c>
      <c r="K1271">
        <v>700</v>
      </c>
      <c r="L1271">
        <v>723</v>
      </c>
      <c r="M1271">
        <v>23</v>
      </c>
      <c r="N1271">
        <v>19</v>
      </c>
      <c r="O1271">
        <v>742</v>
      </c>
      <c r="P1271">
        <v>923</v>
      </c>
      <c r="Q1271">
        <v>9</v>
      </c>
      <c r="R1271">
        <v>908</v>
      </c>
      <c r="S1271">
        <v>932</v>
      </c>
      <c r="T1271">
        <v>24</v>
      </c>
      <c r="U1271">
        <v>0</v>
      </c>
      <c r="V1271">
        <v>0</v>
      </c>
      <c r="W1271">
        <v>68</v>
      </c>
      <c r="X1271">
        <v>69</v>
      </c>
      <c r="Y1271">
        <v>41</v>
      </c>
      <c r="Z1271">
        <v>240</v>
      </c>
      <c r="AA1271">
        <v>23</v>
      </c>
      <c r="AB1271">
        <v>0</v>
      </c>
      <c r="AC1271">
        <v>1</v>
      </c>
      <c r="AD1271">
        <v>0</v>
      </c>
      <c r="AE1271">
        <v>0</v>
      </c>
      <c r="AF1271" t="str">
        <f t="shared" si="160"/>
        <v>09:32</v>
      </c>
      <c r="AG1271" t="str">
        <f t="shared" si="155"/>
        <v>07:23</v>
      </c>
      <c r="AH1271" s="5">
        <f t="shared" si="156"/>
        <v>8.9583333333333293E-2</v>
      </c>
      <c r="AI1271" t="str">
        <f t="shared" si="161"/>
        <v>Morning</v>
      </c>
      <c r="AJ1271" t="str">
        <f t="shared" si="162"/>
        <v>KEEP</v>
      </c>
      <c r="AK1271" t="str">
        <f t="shared" si="157"/>
        <v>Saturday</v>
      </c>
      <c r="AL1271" t="str">
        <f t="shared" si="158"/>
        <v>Delayed</v>
      </c>
      <c r="AM1271" t="str">
        <f t="shared" si="159"/>
        <v>November</v>
      </c>
    </row>
    <row r="1272" spans="1:39" x14ac:dyDescent="0.3">
      <c r="A1272" s="1">
        <v>43974</v>
      </c>
      <c r="B1272" t="s">
        <v>32</v>
      </c>
      <c r="C1272" t="s">
        <v>33</v>
      </c>
      <c r="D1272" t="s">
        <v>34</v>
      </c>
      <c r="E1272">
        <v>19393</v>
      </c>
      <c r="F1272">
        <v>364</v>
      </c>
      <c r="G1272" t="s">
        <v>60</v>
      </c>
      <c r="H1272" t="s">
        <v>61</v>
      </c>
      <c r="I1272" t="s">
        <v>35</v>
      </c>
      <c r="J1272" t="s">
        <v>36</v>
      </c>
      <c r="K1272">
        <v>1630</v>
      </c>
      <c r="L1272">
        <v>1625</v>
      </c>
      <c r="M1272">
        <v>-5</v>
      </c>
      <c r="N1272">
        <v>8</v>
      </c>
      <c r="O1272">
        <v>1633</v>
      </c>
      <c r="P1272">
        <v>1711</v>
      </c>
      <c r="Q1272">
        <v>4</v>
      </c>
      <c r="R1272">
        <v>1745</v>
      </c>
      <c r="S1272">
        <v>1715</v>
      </c>
      <c r="T1272">
        <v>-30</v>
      </c>
      <c r="U1272">
        <v>0</v>
      </c>
      <c r="V1272">
        <v>0</v>
      </c>
      <c r="W1272">
        <v>135</v>
      </c>
      <c r="X1272">
        <v>110</v>
      </c>
      <c r="Y1272">
        <v>98</v>
      </c>
      <c r="Z1272">
        <v>721</v>
      </c>
      <c r="AF1272" t="str">
        <f t="shared" si="160"/>
        <v>17:15</v>
      </c>
      <c r="AG1272" t="str">
        <f t="shared" si="155"/>
        <v>16:25</v>
      </c>
      <c r="AH1272" s="5">
        <f t="shared" si="156"/>
        <v>3.472222222222221E-2</v>
      </c>
      <c r="AI1272" t="str">
        <f t="shared" si="161"/>
        <v>Afternoon</v>
      </c>
      <c r="AJ1272" t="str">
        <f t="shared" si="162"/>
        <v>REMOVE</v>
      </c>
      <c r="AK1272" t="str">
        <f t="shared" si="157"/>
        <v>Saturday</v>
      </c>
      <c r="AL1272" t="str">
        <f t="shared" si="158"/>
        <v>OnTime</v>
      </c>
      <c r="AM1272" t="str">
        <f t="shared" si="159"/>
        <v>May</v>
      </c>
    </row>
    <row r="1273" spans="1:39" x14ac:dyDescent="0.3">
      <c r="A1273" s="1">
        <v>44244</v>
      </c>
      <c r="B1273" t="s">
        <v>14</v>
      </c>
      <c r="C1273" t="s">
        <v>15</v>
      </c>
      <c r="D1273" t="s">
        <v>16</v>
      </c>
      <c r="E1273">
        <v>19790</v>
      </c>
      <c r="F1273">
        <v>2163</v>
      </c>
      <c r="G1273" t="s">
        <v>247</v>
      </c>
      <c r="H1273" t="s">
        <v>248</v>
      </c>
      <c r="I1273" t="s">
        <v>60</v>
      </c>
      <c r="J1273" t="s">
        <v>61</v>
      </c>
      <c r="K1273">
        <v>1325</v>
      </c>
      <c r="L1273">
        <v>1326</v>
      </c>
      <c r="M1273">
        <v>1</v>
      </c>
      <c r="N1273">
        <v>10</v>
      </c>
      <c r="O1273">
        <v>1336</v>
      </c>
      <c r="P1273">
        <v>1815</v>
      </c>
      <c r="Q1273">
        <v>9</v>
      </c>
      <c r="R1273">
        <v>1827</v>
      </c>
      <c r="S1273">
        <v>1824</v>
      </c>
      <c r="T1273">
        <v>-3</v>
      </c>
      <c r="U1273">
        <v>0</v>
      </c>
      <c r="V1273">
        <v>0</v>
      </c>
      <c r="W1273">
        <v>182</v>
      </c>
      <c r="X1273">
        <v>178</v>
      </c>
      <c r="Y1273">
        <v>159</v>
      </c>
      <c r="Z1273">
        <v>1312</v>
      </c>
      <c r="AF1273" t="str">
        <f t="shared" si="160"/>
        <v>18:24</v>
      </c>
      <c r="AG1273" t="str">
        <f t="shared" si="155"/>
        <v>13:26</v>
      </c>
      <c r="AH1273" s="5">
        <f t="shared" si="156"/>
        <v>0.20694444444444449</v>
      </c>
      <c r="AI1273" t="str">
        <f t="shared" si="161"/>
        <v>Afternoon</v>
      </c>
      <c r="AJ1273" t="str">
        <f t="shared" si="162"/>
        <v>REMOVE</v>
      </c>
      <c r="AK1273" t="str">
        <f t="shared" si="157"/>
        <v>Wednesday</v>
      </c>
      <c r="AL1273" t="str">
        <f t="shared" si="158"/>
        <v>OnTime</v>
      </c>
      <c r="AM1273" t="str">
        <f t="shared" si="159"/>
        <v>February</v>
      </c>
    </row>
    <row r="1274" spans="1:39" x14ac:dyDescent="0.3">
      <c r="A1274" s="1">
        <v>44661</v>
      </c>
      <c r="B1274" t="s">
        <v>81</v>
      </c>
      <c r="C1274" t="s">
        <v>82</v>
      </c>
      <c r="D1274" t="s">
        <v>83</v>
      </c>
      <c r="E1274">
        <v>20409</v>
      </c>
      <c r="F1274">
        <v>534</v>
      </c>
      <c r="G1274" t="s">
        <v>23</v>
      </c>
      <c r="H1274" t="s">
        <v>24</v>
      </c>
      <c r="I1274" t="s">
        <v>44</v>
      </c>
      <c r="J1274" t="s">
        <v>45</v>
      </c>
      <c r="K1274">
        <v>1456</v>
      </c>
      <c r="L1274">
        <v>1505</v>
      </c>
      <c r="M1274">
        <v>9</v>
      </c>
      <c r="N1274">
        <v>29</v>
      </c>
      <c r="O1274">
        <v>1534</v>
      </c>
      <c r="P1274">
        <v>2342</v>
      </c>
      <c r="Q1274">
        <v>20</v>
      </c>
      <c r="R1274">
        <v>2344</v>
      </c>
      <c r="S1274">
        <v>2</v>
      </c>
      <c r="T1274">
        <v>18</v>
      </c>
      <c r="U1274">
        <v>0</v>
      </c>
      <c r="V1274">
        <v>0</v>
      </c>
      <c r="W1274">
        <v>348</v>
      </c>
      <c r="X1274">
        <v>357</v>
      </c>
      <c r="Y1274">
        <v>308</v>
      </c>
      <c r="Z1274">
        <v>2704</v>
      </c>
      <c r="AA1274">
        <v>9</v>
      </c>
      <c r="AB1274">
        <v>0</v>
      </c>
      <c r="AC1274">
        <v>9</v>
      </c>
      <c r="AD1274">
        <v>0</v>
      </c>
      <c r="AE1274">
        <v>0</v>
      </c>
      <c r="AF1274" t="str">
        <f t="shared" si="160"/>
        <v>00:02</v>
      </c>
      <c r="AG1274" t="str">
        <f t="shared" si="155"/>
        <v>15:05</v>
      </c>
      <c r="AH1274" s="5">
        <f t="shared" si="156"/>
        <v>-0.62708333333333333</v>
      </c>
      <c r="AI1274" t="str">
        <f t="shared" si="161"/>
        <v>Afternoon</v>
      </c>
      <c r="AJ1274" t="str">
        <f t="shared" si="162"/>
        <v>KEEP</v>
      </c>
      <c r="AK1274" t="str">
        <f t="shared" si="157"/>
        <v>Sunday</v>
      </c>
      <c r="AL1274" t="str">
        <f t="shared" si="158"/>
        <v>Delayed</v>
      </c>
      <c r="AM1274" t="str">
        <f t="shared" si="159"/>
        <v>April</v>
      </c>
    </row>
    <row r="1275" spans="1:39" x14ac:dyDescent="0.3">
      <c r="A1275" s="1">
        <v>43518</v>
      </c>
      <c r="B1275" t="s">
        <v>162</v>
      </c>
      <c r="C1275" t="s">
        <v>163</v>
      </c>
      <c r="D1275" t="s">
        <v>164</v>
      </c>
      <c r="E1275">
        <v>20436</v>
      </c>
      <c r="F1275">
        <v>1094</v>
      </c>
      <c r="G1275" t="s">
        <v>28</v>
      </c>
      <c r="H1275" t="s">
        <v>29</v>
      </c>
      <c r="I1275" t="s">
        <v>430</v>
      </c>
      <c r="J1275" t="s">
        <v>431</v>
      </c>
      <c r="K1275">
        <v>1600</v>
      </c>
      <c r="L1275">
        <v>1613</v>
      </c>
      <c r="M1275">
        <v>13</v>
      </c>
      <c r="N1275">
        <v>16</v>
      </c>
      <c r="O1275">
        <v>1629</v>
      </c>
      <c r="P1275">
        <v>1832</v>
      </c>
      <c r="Q1275">
        <v>8</v>
      </c>
      <c r="R1275">
        <v>1833</v>
      </c>
      <c r="S1275">
        <v>1840</v>
      </c>
      <c r="T1275">
        <v>7</v>
      </c>
      <c r="U1275">
        <v>0</v>
      </c>
      <c r="V1275">
        <v>0</v>
      </c>
      <c r="W1275">
        <v>153</v>
      </c>
      <c r="X1275">
        <v>147</v>
      </c>
      <c r="Y1275">
        <v>123</v>
      </c>
      <c r="Z1275">
        <v>971</v>
      </c>
      <c r="AF1275" t="str">
        <f t="shared" si="160"/>
        <v>18:40</v>
      </c>
      <c r="AG1275" t="str">
        <f t="shared" si="155"/>
        <v>16:13</v>
      </c>
      <c r="AH1275" s="5">
        <f t="shared" si="156"/>
        <v>0.1020833333333333</v>
      </c>
      <c r="AI1275" t="str">
        <f t="shared" si="161"/>
        <v>Afternoon</v>
      </c>
      <c r="AJ1275" t="str">
        <f t="shared" si="162"/>
        <v>KEEP</v>
      </c>
      <c r="AK1275" t="str">
        <f t="shared" si="157"/>
        <v>Friday</v>
      </c>
      <c r="AL1275" t="str">
        <f t="shared" si="158"/>
        <v>OnTime</v>
      </c>
      <c r="AM1275" t="str">
        <f t="shared" si="159"/>
        <v>February</v>
      </c>
    </row>
    <row r="1276" spans="1:39" x14ac:dyDescent="0.3">
      <c r="A1276" s="1">
        <v>44587</v>
      </c>
      <c r="B1276" t="s">
        <v>122</v>
      </c>
      <c r="C1276" t="s">
        <v>123</v>
      </c>
      <c r="D1276" t="s">
        <v>124</v>
      </c>
      <c r="E1276">
        <v>20304</v>
      </c>
      <c r="F1276">
        <v>5026</v>
      </c>
      <c r="G1276" t="s">
        <v>80</v>
      </c>
      <c r="H1276" t="s">
        <v>67</v>
      </c>
      <c r="I1276" t="s">
        <v>534</v>
      </c>
      <c r="J1276" t="s">
        <v>535</v>
      </c>
      <c r="K1276">
        <v>915</v>
      </c>
      <c r="L1276">
        <v>1028</v>
      </c>
      <c r="M1276">
        <v>73</v>
      </c>
      <c r="N1276">
        <v>17</v>
      </c>
      <c r="O1276">
        <v>1045</v>
      </c>
      <c r="P1276">
        <v>1151</v>
      </c>
      <c r="Q1276">
        <v>2</v>
      </c>
      <c r="R1276">
        <v>1109</v>
      </c>
      <c r="S1276">
        <v>1153</v>
      </c>
      <c r="T1276">
        <v>44</v>
      </c>
      <c r="U1276">
        <v>0</v>
      </c>
      <c r="V1276">
        <v>0</v>
      </c>
      <c r="W1276">
        <v>114</v>
      </c>
      <c r="X1276">
        <v>85</v>
      </c>
      <c r="Y1276">
        <v>66</v>
      </c>
      <c r="Z1276">
        <v>436</v>
      </c>
      <c r="AA1276">
        <v>44</v>
      </c>
      <c r="AB1276">
        <v>0</v>
      </c>
      <c r="AC1276">
        <v>0</v>
      </c>
      <c r="AD1276">
        <v>0</v>
      </c>
      <c r="AE1276">
        <v>0</v>
      </c>
      <c r="AF1276" t="str">
        <f t="shared" si="160"/>
        <v>11:53</v>
      </c>
      <c r="AG1276" t="str">
        <f t="shared" si="155"/>
        <v>10:28</v>
      </c>
      <c r="AH1276" s="5">
        <f t="shared" si="156"/>
        <v>5.902777777777779E-2</v>
      </c>
      <c r="AI1276" t="str">
        <f t="shared" si="161"/>
        <v>Morning</v>
      </c>
      <c r="AJ1276" t="str">
        <f t="shared" si="162"/>
        <v>KEEP</v>
      </c>
      <c r="AK1276" t="str">
        <f t="shared" si="157"/>
        <v>Wednesday</v>
      </c>
      <c r="AL1276" t="str">
        <f t="shared" si="158"/>
        <v>Delayed</v>
      </c>
      <c r="AM1276" t="str">
        <f t="shared" si="159"/>
        <v>January</v>
      </c>
    </row>
    <row r="1277" spans="1:39" x14ac:dyDescent="0.3">
      <c r="A1277" s="1">
        <v>44078</v>
      </c>
      <c r="B1277" t="s">
        <v>14</v>
      </c>
      <c r="C1277" t="s">
        <v>15</v>
      </c>
      <c r="D1277" t="s">
        <v>16</v>
      </c>
      <c r="E1277">
        <v>19790</v>
      </c>
      <c r="F1277">
        <v>487</v>
      </c>
      <c r="G1277" t="s">
        <v>30</v>
      </c>
      <c r="H1277" t="s">
        <v>31</v>
      </c>
      <c r="I1277" t="s">
        <v>120</v>
      </c>
      <c r="J1277" t="s">
        <v>121</v>
      </c>
      <c r="K1277">
        <v>1117</v>
      </c>
      <c r="L1277">
        <v>1114</v>
      </c>
      <c r="M1277">
        <v>-3</v>
      </c>
      <c r="N1277">
        <v>23</v>
      </c>
      <c r="O1277">
        <v>1137</v>
      </c>
      <c r="P1277">
        <v>1250</v>
      </c>
      <c r="Q1277">
        <v>6</v>
      </c>
      <c r="R1277">
        <v>1258</v>
      </c>
      <c r="S1277">
        <v>1256</v>
      </c>
      <c r="T1277">
        <v>-2</v>
      </c>
      <c r="U1277">
        <v>0</v>
      </c>
      <c r="V1277">
        <v>0</v>
      </c>
      <c r="W1277">
        <v>161</v>
      </c>
      <c r="X1277">
        <v>162</v>
      </c>
      <c r="Y1277">
        <v>133</v>
      </c>
      <c r="Z1277">
        <v>989</v>
      </c>
      <c r="AF1277" t="str">
        <f t="shared" si="160"/>
        <v>12:56</v>
      </c>
      <c r="AG1277" t="str">
        <f t="shared" si="155"/>
        <v>11:14</v>
      </c>
      <c r="AH1277" s="5">
        <f t="shared" si="156"/>
        <v>7.0833333333333304E-2</v>
      </c>
      <c r="AI1277" t="str">
        <f t="shared" si="161"/>
        <v>Morning</v>
      </c>
      <c r="AJ1277" t="str">
        <f t="shared" si="162"/>
        <v>REMOVE</v>
      </c>
      <c r="AK1277" t="str">
        <f t="shared" si="157"/>
        <v>Friday</v>
      </c>
      <c r="AL1277" t="str">
        <f t="shared" si="158"/>
        <v>OnTime</v>
      </c>
      <c r="AM1277" t="str">
        <f t="shared" si="159"/>
        <v>September</v>
      </c>
    </row>
    <row r="1278" spans="1:39" x14ac:dyDescent="0.3">
      <c r="A1278" s="1">
        <v>44678</v>
      </c>
      <c r="B1278" t="s">
        <v>46</v>
      </c>
      <c r="C1278" t="s">
        <v>47</v>
      </c>
      <c r="D1278" t="s">
        <v>48</v>
      </c>
      <c r="E1278">
        <v>20452</v>
      </c>
      <c r="F1278">
        <v>3700</v>
      </c>
      <c r="G1278" t="s">
        <v>333</v>
      </c>
      <c r="H1278" t="s">
        <v>334</v>
      </c>
      <c r="I1278" t="s">
        <v>99</v>
      </c>
      <c r="J1278" t="s">
        <v>43</v>
      </c>
      <c r="K1278">
        <v>1336</v>
      </c>
      <c r="L1278">
        <v>1326</v>
      </c>
      <c r="M1278">
        <v>-10</v>
      </c>
      <c r="N1278">
        <v>19</v>
      </c>
      <c r="O1278">
        <v>1345</v>
      </c>
      <c r="P1278">
        <v>1608</v>
      </c>
      <c r="Q1278">
        <v>11</v>
      </c>
      <c r="R1278">
        <v>1617</v>
      </c>
      <c r="S1278">
        <v>1619</v>
      </c>
      <c r="T1278">
        <v>2</v>
      </c>
      <c r="U1278">
        <v>0</v>
      </c>
      <c r="V1278">
        <v>0</v>
      </c>
      <c r="W1278">
        <v>161</v>
      </c>
      <c r="X1278">
        <v>173</v>
      </c>
      <c r="Y1278">
        <v>143</v>
      </c>
      <c r="Z1278">
        <v>1023</v>
      </c>
      <c r="AF1278" t="str">
        <f t="shared" si="160"/>
        <v>16:19</v>
      </c>
      <c r="AG1278" t="str">
        <f t="shared" si="155"/>
        <v>13:26</v>
      </c>
      <c r="AH1278" s="5">
        <f t="shared" si="156"/>
        <v>0.12013888888888891</v>
      </c>
      <c r="AI1278" t="str">
        <f t="shared" si="161"/>
        <v>Afternoon</v>
      </c>
      <c r="AJ1278" t="str">
        <f t="shared" si="162"/>
        <v>REMOVE</v>
      </c>
      <c r="AK1278" t="str">
        <f t="shared" si="157"/>
        <v>Wednesday</v>
      </c>
      <c r="AL1278" t="str">
        <f t="shared" si="158"/>
        <v>OnTime</v>
      </c>
      <c r="AM1278" t="str">
        <f t="shared" si="159"/>
        <v>April</v>
      </c>
    </row>
    <row r="1279" spans="1:39" x14ac:dyDescent="0.3">
      <c r="A1279" s="1">
        <v>43953</v>
      </c>
      <c r="B1279" t="s">
        <v>171</v>
      </c>
      <c r="C1279" t="s">
        <v>172</v>
      </c>
      <c r="D1279" t="s">
        <v>173</v>
      </c>
      <c r="E1279">
        <v>20378</v>
      </c>
      <c r="F1279">
        <v>5903</v>
      </c>
      <c r="G1279" t="s">
        <v>30</v>
      </c>
      <c r="H1279" t="s">
        <v>31</v>
      </c>
      <c r="I1279" t="s">
        <v>49</v>
      </c>
      <c r="J1279" t="s">
        <v>50</v>
      </c>
      <c r="K1279">
        <v>1329</v>
      </c>
      <c r="L1279">
        <v>0</v>
      </c>
      <c r="M1279">
        <v>0</v>
      </c>
      <c r="R1279">
        <v>1513</v>
      </c>
      <c r="S1279">
        <v>0</v>
      </c>
      <c r="T1279">
        <v>0</v>
      </c>
      <c r="U1279">
        <v>1</v>
      </c>
      <c r="V1279">
        <v>0</v>
      </c>
      <c r="W1279">
        <v>104</v>
      </c>
      <c r="Z1279">
        <v>603</v>
      </c>
      <c r="AF1279" t="str">
        <f t="shared" si="160"/>
        <v>00:00</v>
      </c>
      <c r="AG1279" t="str">
        <f t="shared" si="155"/>
        <v>00:00</v>
      </c>
      <c r="AH1279" s="5">
        <f t="shared" si="156"/>
        <v>0</v>
      </c>
      <c r="AI1279" t="str">
        <f t="shared" si="161"/>
        <v>Night</v>
      </c>
      <c r="AJ1279" t="str">
        <f t="shared" si="162"/>
        <v>KEEP</v>
      </c>
      <c r="AK1279" t="str">
        <f t="shared" si="157"/>
        <v>Saturday</v>
      </c>
      <c r="AL1279" t="str">
        <f t="shared" si="158"/>
        <v>OnTime</v>
      </c>
      <c r="AM1279" t="str">
        <f t="shared" si="159"/>
        <v>May</v>
      </c>
    </row>
    <row r="1280" spans="1:39" x14ac:dyDescent="0.3">
      <c r="A1280" s="1">
        <v>44429</v>
      </c>
      <c r="B1280" t="s">
        <v>25</v>
      </c>
      <c r="C1280" t="s">
        <v>26</v>
      </c>
      <c r="D1280" t="s">
        <v>27</v>
      </c>
      <c r="E1280">
        <v>20416</v>
      </c>
      <c r="F1280">
        <v>1206</v>
      </c>
      <c r="G1280" t="s">
        <v>30</v>
      </c>
      <c r="H1280" t="s">
        <v>31</v>
      </c>
      <c r="I1280" t="s">
        <v>28</v>
      </c>
      <c r="J1280" t="s">
        <v>29</v>
      </c>
      <c r="K1280">
        <v>1457</v>
      </c>
      <c r="L1280">
        <v>1454</v>
      </c>
      <c r="M1280">
        <v>-3</v>
      </c>
      <c r="N1280">
        <v>23</v>
      </c>
      <c r="O1280">
        <v>1517</v>
      </c>
      <c r="P1280">
        <v>1848</v>
      </c>
      <c r="Q1280">
        <v>18</v>
      </c>
      <c r="R1280">
        <v>1847</v>
      </c>
      <c r="S1280">
        <v>1906</v>
      </c>
      <c r="T1280">
        <v>19</v>
      </c>
      <c r="U1280">
        <v>0</v>
      </c>
      <c r="V1280">
        <v>0</v>
      </c>
      <c r="W1280">
        <v>170</v>
      </c>
      <c r="X1280">
        <v>192</v>
      </c>
      <c r="Y1280">
        <v>151</v>
      </c>
      <c r="Z1280">
        <v>985</v>
      </c>
      <c r="AA1280">
        <v>0</v>
      </c>
      <c r="AB1280">
        <v>0</v>
      </c>
      <c r="AC1280">
        <v>19</v>
      </c>
      <c r="AD1280">
        <v>0</v>
      </c>
      <c r="AE1280">
        <v>0</v>
      </c>
      <c r="AF1280" t="str">
        <f t="shared" si="160"/>
        <v>19:06</v>
      </c>
      <c r="AG1280" t="str">
        <f t="shared" ref="AG1280:AG1343" si="163">TEXT(INT(L1280/100),"00") &amp; ":" &amp; TEXT(MOD(L1280,100),"00")</f>
        <v>14:54</v>
      </c>
      <c r="AH1280" s="5">
        <f t="shared" ref="AH1280:AH1343" si="164">AF1280-AG1280</f>
        <v>0.17499999999999993</v>
      </c>
      <c r="AI1280" t="str">
        <f t="shared" si="161"/>
        <v>Afternoon</v>
      </c>
      <c r="AJ1280" t="str">
        <f t="shared" si="162"/>
        <v>REMOVE</v>
      </c>
      <c r="AK1280" t="str">
        <f t="shared" si="157"/>
        <v>Saturday</v>
      </c>
      <c r="AL1280" t="str">
        <f t="shared" si="158"/>
        <v>Delayed</v>
      </c>
      <c r="AM1280" t="str">
        <f t="shared" si="159"/>
        <v>August</v>
      </c>
    </row>
    <row r="1281" spans="1:39" x14ac:dyDescent="0.3">
      <c r="A1281" s="1">
        <v>43721</v>
      </c>
      <c r="B1281" t="s">
        <v>32</v>
      </c>
      <c r="C1281" t="s">
        <v>33</v>
      </c>
      <c r="D1281" t="s">
        <v>34</v>
      </c>
      <c r="E1281">
        <v>19393</v>
      </c>
      <c r="F1281">
        <v>2368</v>
      </c>
      <c r="G1281" t="s">
        <v>160</v>
      </c>
      <c r="H1281" t="s">
        <v>161</v>
      </c>
      <c r="I1281" t="s">
        <v>292</v>
      </c>
      <c r="J1281" t="s">
        <v>52</v>
      </c>
      <c r="K1281">
        <v>1340</v>
      </c>
      <c r="L1281">
        <v>1335</v>
      </c>
      <c r="M1281">
        <v>-5</v>
      </c>
      <c r="N1281">
        <v>8</v>
      </c>
      <c r="O1281">
        <v>1343</v>
      </c>
      <c r="P1281">
        <v>1520</v>
      </c>
      <c r="Q1281">
        <v>33</v>
      </c>
      <c r="R1281">
        <v>1555</v>
      </c>
      <c r="S1281">
        <v>1553</v>
      </c>
      <c r="T1281">
        <v>-2</v>
      </c>
      <c r="U1281">
        <v>0</v>
      </c>
      <c r="V1281">
        <v>0</v>
      </c>
      <c r="W1281">
        <v>135</v>
      </c>
      <c r="X1281">
        <v>138</v>
      </c>
      <c r="Y1281">
        <v>97</v>
      </c>
      <c r="Z1281">
        <v>687</v>
      </c>
      <c r="AF1281" t="str">
        <f t="shared" si="160"/>
        <v>15:53</v>
      </c>
      <c r="AG1281" t="str">
        <f t="shared" si="163"/>
        <v>13:35</v>
      </c>
      <c r="AH1281" s="5">
        <f t="shared" si="164"/>
        <v>9.5833333333333326E-2</v>
      </c>
      <c r="AI1281" t="str">
        <f t="shared" si="161"/>
        <v>Afternoon</v>
      </c>
      <c r="AJ1281" t="str">
        <f t="shared" si="162"/>
        <v>REMOVE</v>
      </c>
      <c r="AK1281" t="str">
        <f t="shared" si="157"/>
        <v>Friday</v>
      </c>
      <c r="AL1281" t="str">
        <f t="shared" si="158"/>
        <v>OnTime</v>
      </c>
      <c r="AM1281" t="str">
        <f t="shared" si="159"/>
        <v>September</v>
      </c>
    </row>
    <row r="1282" spans="1:39" x14ac:dyDescent="0.3">
      <c r="A1282" s="1">
        <v>43872</v>
      </c>
      <c r="B1282" t="s">
        <v>122</v>
      </c>
      <c r="C1282" t="s">
        <v>123</v>
      </c>
      <c r="D1282" t="s">
        <v>124</v>
      </c>
      <c r="E1282">
        <v>20304</v>
      </c>
      <c r="F1282">
        <v>3242</v>
      </c>
      <c r="G1282" t="s">
        <v>434</v>
      </c>
      <c r="H1282" t="s">
        <v>435</v>
      </c>
      <c r="I1282" t="s">
        <v>80</v>
      </c>
      <c r="J1282" t="s">
        <v>67</v>
      </c>
      <c r="K1282">
        <v>544</v>
      </c>
      <c r="L1282">
        <v>542</v>
      </c>
      <c r="M1282">
        <v>-2</v>
      </c>
      <c r="N1282">
        <v>21</v>
      </c>
      <c r="O1282">
        <v>603</v>
      </c>
      <c r="P1282">
        <v>548</v>
      </c>
      <c r="Q1282">
        <v>6</v>
      </c>
      <c r="R1282">
        <v>615</v>
      </c>
      <c r="S1282">
        <v>554</v>
      </c>
      <c r="T1282">
        <v>-21</v>
      </c>
      <c r="U1282">
        <v>0</v>
      </c>
      <c r="V1282">
        <v>0</v>
      </c>
      <c r="W1282">
        <v>91</v>
      </c>
      <c r="X1282">
        <v>72</v>
      </c>
      <c r="Y1282">
        <v>45</v>
      </c>
      <c r="Z1282">
        <v>223</v>
      </c>
      <c r="AF1282" t="str">
        <f t="shared" si="160"/>
        <v>05:54</v>
      </c>
      <c r="AG1282" t="str">
        <f t="shared" si="163"/>
        <v>05:42</v>
      </c>
      <c r="AH1282" s="5">
        <f t="shared" si="164"/>
        <v>8.3333333333333315E-3</v>
      </c>
      <c r="AI1282" t="str">
        <f t="shared" si="161"/>
        <v>Night</v>
      </c>
      <c r="AJ1282" t="str">
        <f t="shared" si="162"/>
        <v>REMOVE</v>
      </c>
      <c r="AK1282" t="str">
        <f t="shared" si="157"/>
        <v>Tuesday</v>
      </c>
      <c r="AL1282" t="str">
        <f t="shared" si="158"/>
        <v>OnTime</v>
      </c>
      <c r="AM1282" t="str">
        <f t="shared" si="159"/>
        <v>February</v>
      </c>
    </row>
    <row r="1283" spans="1:39" x14ac:dyDescent="0.3">
      <c r="A1283" s="1">
        <v>44677</v>
      </c>
      <c r="B1283" t="s">
        <v>7</v>
      </c>
      <c r="C1283" t="s">
        <v>8</v>
      </c>
      <c r="D1283" t="s">
        <v>9</v>
      </c>
      <c r="E1283">
        <v>19977</v>
      </c>
      <c r="F1283">
        <v>2138</v>
      </c>
      <c r="G1283" t="s">
        <v>80</v>
      </c>
      <c r="H1283" t="s">
        <v>67</v>
      </c>
      <c r="I1283" t="s">
        <v>12</v>
      </c>
      <c r="J1283" t="s">
        <v>13</v>
      </c>
      <c r="K1283">
        <v>1541</v>
      </c>
      <c r="L1283">
        <v>1701</v>
      </c>
      <c r="M1283">
        <v>80</v>
      </c>
      <c r="N1283">
        <v>26</v>
      </c>
      <c r="O1283">
        <v>1727</v>
      </c>
      <c r="P1283">
        <v>2005</v>
      </c>
      <c r="Q1283">
        <v>27</v>
      </c>
      <c r="R1283">
        <v>1859</v>
      </c>
      <c r="S1283">
        <v>2032</v>
      </c>
      <c r="T1283">
        <v>93</v>
      </c>
      <c r="U1283">
        <v>0</v>
      </c>
      <c r="V1283">
        <v>0</v>
      </c>
      <c r="W1283">
        <v>138</v>
      </c>
      <c r="X1283">
        <v>151</v>
      </c>
      <c r="Y1283">
        <v>98</v>
      </c>
      <c r="Z1283">
        <v>719</v>
      </c>
      <c r="AA1283">
        <v>80</v>
      </c>
      <c r="AB1283">
        <v>0</v>
      </c>
      <c r="AC1283">
        <v>13</v>
      </c>
      <c r="AD1283">
        <v>0</v>
      </c>
      <c r="AE1283">
        <v>0</v>
      </c>
      <c r="AF1283" t="str">
        <f t="shared" si="160"/>
        <v>20:32</v>
      </c>
      <c r="AG1283" t="str">
        <f t="shared" si="163"/>
        <v>17:01</v>
      </c>
      <c r="AH1283" s="5">
        <f t="shared" si="164"/>
        <v>0.1465277777777777</v>
      </c>
      <c r="AI1283" t="str">
        <f t="shared" si="161"/>
        <v>Afternoon</v>
      </c>
      <c r="AJ1283" t="str">
        <f t="shared" si="162"/>
        <v>KEEP</v>
      </c>
      <c r="AK1283" t="str">
        <f t="shared" ref="AK1283:AK1346" si="165">TEXT(A1283, "dddd")</f>
        <v>Tuesday</v>
      </c>
      <c r="AL1283" t="str">
        <f t="shared" ref="AL1283:AL1346" si="166">IF(T1283&gt; 15, "Delayed", "OnTime")</f>
        <v>Delayed</v>
      </c>
      <c r="AM1283" t="str">
        <f t="shared" ref="AM1283:AM1346" si="167">TEXT(A1283, "mmmm")</f>
        <v>April</v>
      </c>
    </row>
    <row r="1284" spans="1:39" x14ac:dyDescent="0.3">
      <c r="A1284" s="1">
        <v>44313</v>
      </c>
      <c r="B1284" t="s">
        <v>39</v>
      </c>
      <c r="C1284" t="s">
        <v>40</v>
      </c>
      <c r="D1284" t="s">
        <v>41</v>
      </c>
      <c r="E1284">
        <v>19805</v>
      </c>
      <c r="F1284">
        <v>946</v>
      </c>
      <c r="G1284" t="s">
        <v>174</v>
      </c>
      <c r="H1284" t="s">
        <v>175</v>
      </c>
      <c r="I1284" t="s">
        <v>116</v>
      </c>
      <c r="J1284" t="s">
        <v>117</v>
      </c>
      <c r="K1284">
        <v>1323</v>
      </c>
      <c r="L1284">
        <v>1321</v>
      </c>
      <c r="M1284">
        <v>-2</v>
      </c>
      <c r="N1284">
        <v>10</v>
      </c>
      <c r="O1284">
        <v>1331</v>
      </c>
      <c r="P1284">
        <v>1502</v>
      </c>
      <c r="Q1284">
        <v>4</v>
      </c>
      <c r="R1284">
        <v>1534</v>
      </c>
      <c r="S1284">
        <v>1506</v>
      </c>
      <c r="T1284">
        <v>-28</v>
      </c>
      <c r="U1284">
        <v>0</v>
      </c>
      <c r="V1284">
        <v>0</v>
      </c>
      <c r="W1284">
        <v>131</v>
      </c>
      <c r="X1284">
        <v>105</v>
      </c>
      <c r="Y1284">
        <v>91</v>
      </c>
      <c r="Z1284">
        <v>601</v>
      </c>
      <c r="AF1284" t="str">
        <f t="shared" si="160"/>
        <v>15:06</v>
      </c>
      <c r="AG1284" t="str">
        <f t="shared" si="163"/>
        <v>13:21</v>
      </c>
      <c r="AH1284" s="5">
        <f t="shared" si="164"/>
        <v>7.291666666666663E-2</v>
      </c>
      <c r="AI1284" t="str">
        <f t="shared" si="161"/>
        <v>Afternoon</v>
      </c>
      <c r="AJ1284" t="str">
        <f t="shared" si="162"/>
        <v>REMOVE</v>
      </c>
      <c r="AK1284" t="str">
        <f t="shared" si="165"/>
        <v>Tuesday</v>
      </c>
      <c r="AL1284" t="str">
        <f t="shared" si="166"/>
        <v>OnTime</v>
      </c>
      <c r="AM1284" t="str">
        <f t="shared" si="167"/>
        <v>April</v>
      </c>
    </row>
    <row r="1285" spans="1:39" x14ac:dyDescent="0.3">
      <c r="A1285" s="1">
        <v>43970</v>
      </c>
      <c r="B1285" t="s">
        <v>46</v>
      </c>
      <c r="C1285" t="s">
        <v>47</v>
      </c>
      <c r="D1285" t="s">
        <v>48</v>
      </c>
      <c r="E1285">
        <v>20452</v>
      </c>
      <c r="F1285">
        <v>5646</v>
      </c>
      <c r="G1285" t="s">
        <v>144</v>
      </c>
      <c r="H1285" t="s">
        <v>145</v>
      </c>
      <c r="I1285" t="s">
        <v>216</v>
      </c>
      <c r="J1285" t="s">
        <v>217</v>
      </c>
      <c r="K1285">
        <v>2011</v>
      </c>
      <c r="L1285">
        <v>2001</v>
      </c>
      <c r="M1285">
        <v>-10</v>
      </c>
      <c r="N1285">
        <v>8</v>
      </c>
      <c r="O1285">
        <v>2009</v>
      </c>
      <c r="P1285">
        <v>2058</v>
      </c>
      <c r="Q1285">
        <v>7</v>
      </c>
      <c r="R1285">
        <v>2127</v>
      </c>
      <c r="S1285">
        <v>2105</v>
      </c>
      <c r="T1285">
        <v>-22</v>
      </c>
      <c r="U1285">
        <v>0</v>
      </c>
      <c r="V1285">
        <v>0</v>
      </c>
      <c r="W1285">
        <v>76</v>
      </c>
      <c r="X1285">
        <v>64</v>
      </c>
      <c r="Y1285">
        <v>49</v>
      </c>
      <c r="Z1285">
        <v>306</v>
      </c>
      <c r="AF1285" t="str">
        <f t="shared" si="160"/>
        <v>21:05</v>
      </c>
      <c r="AG1285" t="str">
        <f t="shared" si="163"/>
        <v>20:01</v>
      </c>
      <c r="AH1285" s="5">
        <f t="shared" si="164"/>
        <v>4.4444444444444398E-2</v>
      </c>
      <c r="AI1285" t="str">
        <f t="shared" si="161"/>
        <v>Evening</v>
      </c>
      <c r="AJ1285" t="str">
        <f t="shared" si="162"/>
        <v>REMOVE</v>
      </c>
      <c r="AK1285" t="str">
        <f t="shared" si="165"/>
        <v>Tuesday</v>
      </c>
      <c r="AL1285" t="str">
        <f t="shared" si="166"/>
        <v>OnTime</v>
      </c>
      <c r="AM1285" t="str">
        <f t="shared" si="167"/>
        <v>May</v>
      </c>
    </row>
    <row r="1286" spans="1:39" x14ac:dyDescent="0.3">
      <c r="A1286" s="1">
        <v>45144</v>
      </c>
      <c r="B1286" t="s">
        <v>32</v>
      </c>
      <c r="C1286" t="s">
        <v>33</v>
      </c>
      <c r="D1286" t="s">
        <v>34</v>
      </c>
      <c r="E1286">
        <v>19393</v>
      </c>
      <c r="F1286">
        <v>3680</v>
      </c>
      <c r="G1286" t="s">
        <v>53</v>
      </c>
      <c r="H1286" t="s">
        <v>54</v>
      </c>
      <c r="I1286" t="s">
        <v>160</v>
      </c>
      <c r="J1286" t="s">
        <v>161</v>
      </c>
      <c r="K1286">
        <v>605</v>
      </c>
      <c r="L1286">
        <v>612</v>
      </c>
      <c r="M1286">
        <v>7</v>
      </c>
      <c r="N1286">
        <v>16</v>
      </c>
      <c r="O1286">
        <v>628</v>
      </c>
      <c r="P1286">
        <v>1125</v>
      </c>
      <c r="Q1286">
        <v>3</v>
      </c>
      <c r="R1286">
        <v>1145</v>
      </c>
      <c r="S1286">
        <v>1128</v>
      </c>
      <c r="T1286">
        <v>-17</v>
      </c>
      <c r="U1286">
        <v>0</v>
      </c>
      <c r="V1286">
        <v>0</v>
      </c>
      <c r="W1286">
        <v>220</v>
      </c>
      <c r="X1286">
        <v>196</v>
      </c>
      <c r="Y1286">
        <v>177</v>
      </c>
      <c r="Z1286">
        <v>1592</v>
      </c>
      <c r="AF1286" t="str">
        <f t="shared" si="160"/>
        <v>11:28</v>
      </c>
      <c r="AG1286" t="str">
        <f t="shared" si="163"/>
        <v>06:12</v>
      </c>
      <c r="AH1286" s="5">
        <f t="shared" si="164"/>
        <v>0.21944444444444444</v>
      </c>
      <c r="AI1286" t="str">
        <f t="shared" si="161"/>
        <v>Morning</v>
      </c>
      <c r="AJ1286" t="str">
        <f t="shared" si="162"/>
        <v>REMOVE</v>
      </c>
      <c r="AK1286" t="str">
        <f t="shared" si="165"/>
        <v>Sunday</v>
      </c>
      <c r="AL1286" t="str">
        <f t="shared" si="166"/>
        <v>OnTime</v>
      </c>
      <c r="AM1286" t="str">
        <f t="shared" si="167"/>
        <v>August</v>
      </c>
    </row>
    <row r="1287" spans="1:39" x14ac:dyDescent="0.3">
      <c r="A1287" s="1">
        <v>43985</v>
      </c>
      <c r="B1287" t="s">
        <v>122</v>
      </c>
      <c r="C1287" t="s">
        <v>123</v>
      </c>
      <c r="D1287" t="s">
        <v>124</v>
      </c>
      <c r="E1287">
        <v>20304</v>
      </c>
      <c r="F1287">
        <v>4545</v>
      </c>
      <c r="G1287" t="s">
        <v>120</v>
      </c>
      <c r="H1287" t="s">
        <v>121</v>
      </c>
      <c r="I1287" t="s">
        <v>139</v>
      </c>
      <c r="J1287" t="s">
        <v>140</v>
      </c>
      <c r="K1287">
        <v>2049</v>
      </c>
      <c r="L1287">
        <v>2044</v>
      </c>
      <c r="M1287">
        <v>-5</v>
      </c>
      <c r="N1287">
        <v>13</v>
      </c>
      <c r="O1287">
        <v>2057</v>
      </c>
      <c r="P1287">
        <v>2124</v>
      </c>
      <c r="Q1287">
        <v>3</v>
      </c>
      <c r="R1287">
        <v>2141</v>
      </c>
      <c r="S1287">
        <v>2127</v>
      </c>
      <c r="T1287">
        <v>-14</v>
      </c>
      <c r="U1287">
        <v>0</v>
      </c>
      <c r="V1287">
        <v>0</v>
      </c>
      <c r="W1287">
        <v>112</v>
      </c>
      <c r="X1287">
        <v>103</v>
      </c>
      <c r="Y1287">
        <v>87</v>
      </c>
      <c r="Z1287">
        <v>601</v>
      </c>
      <c r="AF1287" t="str">
        <f t="shared" si="160"/>
        <v>21:27</v>
      </c>
      <c r="AG1287" t="str">
        <f t="shared" si="163"/>
        <v>20:44</v>
      </c>
      <c r="AH1287" s="5">
        <f t="shared" si="164"/>
        <v>2.9861111111111116E-2</v>
      </c>
      <c r="AI1287" t="str">
        <f t="shared" si="161"/>
        <v>Evening</v>
      </c>
      <c r="AJ1287" t="str">
        <f t="shared" si="162"/>
        <v>REMOVE</v>
      </c>
      <c r="AK1287" t="str">
        <f t="shared" si="165"/>
        <v>Wednesday</v>
      </c>
      <c r="AL1287" t="str">
        <f t="shared" si="166"/>
        <v>OnTime</v>
      </c>
      <c r="AM1287" t="str">
        <f t="shared" si="167"/>
        <v>June</v>
      </c>
    </row>
    <row r="1288" spans="1:39" x14ac:dyDescent="0.3">
      <c r="A1288" s="1">
        <v>44752</v>
      </c>
      <c r="B1288" t="s">
        <v>122</v>
      </c>
      <c r="C1288" t="s">
        <v>123</v>
      </c>
      <c r="D1288" t="s">
        <v>124</v>
      </c>
      <c r="E1288">
        <v>20304</v>
      </c>
      <c r="F1288">
        <v>5483</v>
      </c>
      <c r="G1288" t="s">
        <v>80</v>
      </c>
      <c r="H1288" t="s">
        <v>67</v>
      </c>
      <c r="I1288" t="s">
        <v>239</v>
      </c>
      <c r="J1288" t="s">
        <v>240</v>
      </c>
      <c r="K1288">
        <v>1305</v>
      </c>
      <c r="L1288">
        <v>1259</v>
      </c>
      <c r="M1288">
        <v>-6</v>
      </c>
      <c r="N1288">
        <v>23</v>
      </c>
      <c r="O1288">
        <v>1322</v>
      </c>
      <c r="P1288">
        <v>1429</v>
      </c>
      <c r="Q1288">
        <v>4</v>
      </c>
      <c r="R1288">
        <v>1443</v>
      </c>
      <c r="S1288">
        <v>1433</v>
      </c>
      <c r="T1288">
        <v>-10</v>
      </c>
      <c r="U1288">
        <v>0</v>
      </c>
      <c r="V1288">
        <v>0</v>
      </c>
      <c r="W1288">
        <v>98</v>
      </c>
      <c r="X1288">
        <v>94</v>
      </c>
      <c r="Y1288">
        <v>67</v>
      </c>
      <c r="Z1288">
        <v>416</v>
      </c>
      <c r="AF1288" t="str">
        <f t="shared" si="160"/>
        <v>14:33</v>
      </c>
      <c r="AG1288" t="str">
        <f t="shared" si="163"/>
        <v>12:59</v>
      </c>
      <c r="AH1288" s="5">
        <f t="shared" si="164"/>
        <v>6.5277777777777768E-2</v>
      </c>
      <c r="AI1288" t="str">
        <f t="shared" si="161"/>
        <v>Afternoon</v>
      </c>
      <c r="AJ1288" t="str">
        <f t="shared" si="162"/>
        <v>REMOVE</v>
      </c>
      <c r="AK1288" t="str">
        <f t="shared" si="165"/>
        <v>Sunday</v>
      </c>
      <c r="AL1288" t="str">
        <f t="shared" si="166"/>
        <v>OnTime</v>
      </c>
      <c r="AM1288" t="str">
        <f t="shared" si="167"/>
        <v>July</v>
      </c>
    </row>
    <row r="1289" spans="1:39" x14ac:dyDescent="0.3">
      <c r="A1289" s="1">
        <v>44492</v>
      </c>
      <c r="B1289" t="s">
        <v>14</v>
      </c>
      <c r="C1289" t="s">
        <v>15</v>
      </c>
      <c r="D1289" t="s">
        <v>16</v>
      </c>
      <c r="E1289">
        <v>19790</v>
      </c>
      <c r="F1289">
        <v>2547</v>
      </c>
      <c r="G1289" t="s">
        <v>17</v>
      </c>
      <c r="H1289" t="s">
        <v>18</v>
      </c>
      <c r="I1289" t="s">
        <v>158</v>
      </c>
      <c r="J1289" t="s">
        <v>159</v>
      </c>
      <c r="K1289">
        <v>2055</v>
      </c>
      <c r="L1289">
        <v>2038</v>
      </c>
      <c r="M1289">
        <v>-17</v>
      </c>
      <c r="N1289">
        <v>17</v>
      </c>
      <c r="O1289">
        <v>2055</v>
      </c>
      <c r="P1289">
        <v>2311</v>
      </c>
      <c r="Q1289">
        <v>6</v>
      </c>
      <c r="R1289">
        <v>2344</v>
      </c>
      <c r="S1289">
        <v>2317</v>
      </c>
      <c r="T1289">
        <v>-27</v>
      </c>
      <c r="U1289">
        <v>0</v>
      </c>
      <c r="V1289">
        <v>0</v>
      </c>
      <c r="W1289">
        <v>109</v>
      </c>
      <c r="X1289">
        <v>99</v>
      </c>
      <c r="Y1289">
        <v>76</v>
      </c>
      <c r="Z1289">
        <v>626</v>
      </c>
      <c r="AF1289" t="str">
        <f t="shared" si="160"/>
        <v>23:17</v>
      </c>
      <c r="AG1289" t="str">
        <f t="shared" si="163"/>
        <v>20:38</v>
      </c>
      <c r="AH1289" s="5">
        <f t="shared" si="164"/>
        <v>0.11041666666666661</v>
      </c>
      <c r="AI1289" t="str">
        <f t="shared" si="161"/>
        <v>Evening</v>
      </c>
      <c r="AJ1289" t="str">
        <f t="shared" si="162"/>
        <v>REMOVE</v>
      </c>
      <c r="AK1289" t="str">
        <f t="shared" si="165"/>
        <v>Saturday</v>
      </c>
      <c r="AL1289" t="str">
        <f t="shared" si="166"/>
        <v>OnTime</v>
      </c>
      <c r="AM1289" t="str">
        <f t="shared" si="167"/>
        <v>October</v>
      </c>
    </row>
    <row r="1290" spans="1:39" x14ac:dyDescent="0.3">
      <c r="A1290" s="1">
        <v>45081</v>
      </c>
      <c r="B1290" t="s">
        <v>81</v>
      </c>
      <c r="C1290" t="s">
        <v>82</v>
      </c>
      <c r="D1290" t="s">
        <v>83</v>
      </c>
      <c r="E1290">
        <v>20409</v>
      </c>
      <c r="F1290">
        <v>946</v>
      </c>
      <c r="G1290" t="s">
        <v>68</v>
      </c>
      <c r="H1290" t="s">
        <v>69</v>
      </c>
      <c r="I1290" t="s">
        <v>44</v>
      </c>
      <c r="J1290" t="s">
        <v>45</v>
      </c>
      <c r="K1290">
        <v>1320</v>
      </c>
      <c r="L1290">
        <v>1453</v>
      </c>
      <c r="M1290">
        <v>93</v>
      </c>
      <c r="N1290">
        <v>23</v>
      </c>
      <c r="O1290">
        <v>1516</v>
      </c>
      <c r="P1290">
        <v>1831</v>
      </c>
      <c r="Q1290">
        <v>4</v>
      </c>
      <c r="R1290">
        <v>1654</v>
      </c>
      <c r="S1290">
        <v>1835</v>
      </c>
      <c r="T1290">
        <v>101</v>
      </c>
      <c r="U1290">
        <v>0</v>
      </c>
      <c r="V1290">
        <v>0</v>
      </c>
      <c r="W1290">
        <v>154</v>
      </c>
      <c r="X1290">
        <v>162</v>
      </c>
      <c r="Y1290">
        <v>135</v>
      </c>
      <c r="Z1290">
        <v>942</v>
      </c>
      <c r="AA1290">
        <v>0</v>
      </c>
      <c r="AB1290">
        <v>0</v>
      </c>
      <c r="AC1290">
        <v>16</v>
      </c>
      <c r="AD1290">
        <v>0</v>
      </c>
      <c r="AE1290">
        <v>85</v>
      </c>
      <c r="AF1290" t="str">
        <f t="shared" si="160"/>
        <v>18:35</v>
      </c>
      <c r="AG1290" t="str">
        <f t="shared" si="163"/>
        <v>14:53</v>
      </c>
      <c r="AH1290" s="5">
        <f t="shared" si="164"/>
        <v>0.15416666666666667</v>
      </c>
      <c r="AI1290" t="str">
        <f t="shared" si="161"/>
        <v>Afternoon</v>
      </c>
      <c r="AJ1290" t="str">
        <f t="shared" si="162"/>
        <v>KEEP</v>
      </c>
      <c r="AK1290" t="str">
        <f t="shared" si="165"/>
        <v>Sunday</v>
      </c>
      <c r="AL1290" t="str">
        <f t="shared" si="166"/>
        <v>Delayed</v>
      </c>
      <c r="AM1290" t="str">
        <f t="shared" si="167"/>
        <v>June</v>
      </c>
    </row>
    <row r="1291" spans="1:39" x14ac:dyDescent="0.3">
      <c r="A1291" s="1">
        <v>43665</v>
      </c>
      <c r="B1291" t="s">
        <v>14</v>
      </c>
      <c r="C1291" t="s">
        <v>15</v>
      </c>
      <c r="D1291" t="s">
        <v>16</v>
      </c>
      <c r="E1291">
        <v>19790</v>
      </c>
      <c r="F1291">
        <v>2782</v>
      </c>
      <c r="G1291" t="s">
        <v>150</v>
      </c>
      <c r="H1291" t="s">
        <v>85</v>
      </c>
      <c r="I1291" t="s">
        <v>44</v>
      </c>
      <c r="J1291" t="s">
        <v>45</v>
      </c>
      <c r="K1291">
        <v>1900</v>
      </c>
      <c r="L1291">
        <v>1955</v>
      </c>
      <c r="M1291">
        <v>55</v>
      </c>
      <c r="N1291">
        <v>17</v>
      </c>
      <c r="O1291">
        <v>2012</v>
      </c>
      <c r="P1291">
        <v>2052</v>
      </c>
      <c r="Q1291">
        <v>8</v>
      </c>
      <c r="R1291">
        <v>2025</v>
      </c>
      <c r="S1291">
        <v>2100</v>
      </c>
      <c r="T1291">
        <v>35</v>
      </c>
      <c r="U1291">
        <v>0</v>
      </c>
      <c r="V1291">
        <v>0</v>
      </c>
      <c r="W1291">
        <v>85</v>
      </c>
      <c r="X1291">
        <v>65</v>
      </c>
      <c r="Y1291">
        <v>40</v>
      </c>
      <c r="Z1291">
        <v>184</v>
      </c>
      <c r="AA1291">
        <v>17</v>
      </c>
      <c r="AB1291">
        <v>0</v>
      </c>
      <c r="AC1291">
        <v>0</v>
      </c>
      <c r="AD1291">
        <v>0</v>
      </c>
      <c r="AE1291">
        <v>18</v>
      </c>
      <c r="AF1291" t="str">
        <f t="shared" si="160"/>
        <v>21:00</v>
      </c>
      <c r="AG1291" t="str">
        <f t="shared" si="163"/>
        <v>19:55</v>
      </c>
      <c r="AH1291" s="5">
        <f t="shared" si="164"/>
        <v>4.513888888888884E-2</v>
      </c>
      <c r="AI1291" t="str">
        <f t="shared" si="161"/>
        <v>Evening</v>
      </c>
      <c r="AJ1291" t="str">
        <f t="shared" si="162"/>
        <v>KEEP</v>
      </c>
      <c r="AK1291" t="str">
        <f t="shared" si="165"/>
        <v>Friday</v>
      </c>
      <c r="AL1291" t="str">
        <f t="shared" si="166"/>
        <v>Delayed</v>
      </c>
      <c r="AM1291" t="str">
        <f t="shared" si="167"/>
        <v>July</v>
      </c>
    </row>
    <row r="1292" spans="1:39" x14ac:dyDescent="0.3">
      <c r="A1292" s="1">
        <v>44701</v>
      </c>
      <c r="B1292" t="s">
        <v>32</v>
      </c>
      <c r="C1292" t="s">
        <v>33</v>
      </c>
      <c r="D1292" t="s">
        <v>34</v>
      </c>
      <c r="E1292">
        <v>19393</v>
      </c>
      <c r="F1292">
        <v>1489</v>
      </c>
      <c r="G1292" t="s">
        <v>167</v>
      </c>
      <c r="H1292" t="s">
        <v>168</v>
      </c>
      <c r="I1292" t="s">
        <v>206</v>
      </c>
      <c r="J1292" t="s">
        <v>207</v>
      </c>
      <c r="K1292">
        <v>1320</v>
      </c>
      <c r="L1292">
        <v>1335</v>
      </c>
      <c r="M1292">
        <v>15</v>
      </c>
      <c r="N1292">
        <v>10</v>
      </c>
      <c r="O1292">
        <v>1345</v>
      </c>
      <c r="P1292">
        <v>1453</v>
      </c>
      <c r="Q1292">
        <v>4</v>
      </c>
      <c r="R1292">
        <v>1450</v>
      </c>
      <c r="S1292">
        <v>1457</v>
      </c>
      <c r="T1292">
        <v>7</v>
      </c>
      <c r="U1292">
        <v>0</v>
      </c>
      <c r="V1292">
        <v>0</v>
      </c>
      <c r="W1292">
        <v>90</v>
      </c>
      <c r="X1292">
        <v>82</v>
      </c>
      <c r="Y1292">
        <v>68</v>
      </c>
      <c r="Z1292">
        <v>446</v>
      </c>
      <c r="AF1292" t="str">
        <f t="shared" si="160"/>
        <v>14:57</v>
      </c>
      <c r="AG1292" t="str">
        <f t="shared" si="163"/>
        <v>13:35</v>
      </c>
      <c r="AH1292" s="5">
        <f t="shared" si="164"/>
        <v>5.6944444444444464E-2</v>
      </c>
      <c r="AI1292" t="str">
        <f t="shared" si="161"/>
        <v>Afternoon</v>
      </c>
      <c r="AJ1292" t="str">
        <f t="shared" si="162"/>
        <v>KEEP</v>
      </c>
      <c r="AK1292" t="str">
        <f t="shared" si="165"/>
        <v>Friday</v>
      </c>
      <c r="AL1292" t="str">
        <f t="shared" si="166"/>
        <v>OnTime</v>
      </c>
      <c r="AM1292" t="str">
        <f t="shared" si="167"/>
        <v>May</v>
      </c>
    </row>
    <row r="1293" spans="1:39" x14ac:dyDescent="0.3">
      <c r="A1293" s="1">
        <v>44554</v>
      </c>
      <c r="B1293" t="s">
        <v>39</v>
      </c>
      <c r="C1293" t="s">
        <v>40</v>
      </c>
      <c r="D1293" t="s">
        <v>41</v>
      </c>
      <c r="E1293">
        <v>19805</v>
      </c>
      <c r="F1293">
        <v>966</v>
      </c>
      <c r="G1293" t="s">
        <v>42</v>
      </c>
      <c r="H1293" t="s">
        <v>43</v>
      </c>
      <c r="I1293" t="s">
        <v>337</v>
      </c>
      <c r="J1293" t="s">
        <v>338</v>
      </c>
      <c r="K1293">
        <v>1344</v>
      </c>
      <c r="L1293">
        <v>1341</v>
      </c>
      <c r="M1293">
        <v>-3</v>
      </c>
      <c r="N1293">
        <v>11</v>
      </c>
      <c r="O1293">
        <v>1352</v>
      </c>
      <c r="P1293">
        <v>1556</v>
      </c>
      <c r="Q1293">
        <v>4</v>
      </c>
      <c r="R1293">
        <v>1620</v>
      </c>
      <c r="S1293">
        <v>1600</v>
      </c>
      <c r="T1293">
        <v>-20</v>
      </c>
      <c r="U1293">
        <v>0</v>
      </c>
      <c r="V1293">
        <v>0</v>
      </c>
      <c r="W1293">
        <v>156</v>
      </c>
      <c r="X1293">
        <v>139</v>
      </c>
      <c r="Y1293">
        <v>124</v>
      </c>
      <c r="Z1293">
        <v>857</v>
      </c>
      <c r="AF1293" t="str">
        <f t="shared" si="160"/>
        <v>16:00</v>
      </c>
      <c r="AG1293" t="str">
        <f t="shared" si="163"/>
        <v>13:41</v>
      </c>
      <c r="AH1293" s="5">
        <f t="shared" si="164"/>
        <v>9.6527777777777768E-2</v>
      </c>
      <c r="AI1293" t="str">
        <f t="shared" si="161"/>
        <v>Afternoon</v>
      </c>
      <c r="AJ1293" t="str">
        <f t="shared" si="162"/>
        <v>REMOVE</v>
      </c>
      <c r="AK1293" t="str">
        <f t="shared" si="165"/>
        <v>Friday</v>
      </c>
      <c r="AL1293" t="str">
        <f t="shared" si="166"/>
        <v>OnTime</v>
      </c>
      <c r="AM1293" t="str">
        <f t="shared" si="167"/>
        <v>December</v>
      </c>
    </row>
    <row r="1294" spans="1:39" x14ac:dyDescent="0.3">
      <c r="A1294" s="1">
        <v>43634</v>
      </c>
      <c r="B1294" t="s">
        <v>32</v>
      </c>
      <c r="C1294" t="s">
        <v>33</v>
      </c>
      <c r="D1294" t="s">
        <v>34</v>
      </c>
      <c r="E1294">
        <v>19393</v>
      </c>
      <c r="F1294">
        <v>1419</v>
      </c>
      <c r="G1294" t="s">
        <v>174</v>
      </c>
      <c r="H1294" t="s">
        <v>175</v>
      </c>
      <c r="I1294" t="s">
        <v>23</v>
      </c>
      <c r="J1294" t="s">
        <v>24</v>
      </c>
      <c r="K1294">
        <v>1200</v>
      </c>
      <c r="L1294">
        <v>0</v>
      </c>
      <c r="M1294">
        <v>0</v>
      </c>
      <c r="R1294">
        <v>1400</v>
      </c>
      <c r="S1294">
        <v>0</v>
      </c>
      <c r="T1294">
        <v>0</v>
      </c>
      <c r="U1294">
        <v>1</v>
      </c>
      <c r="V1294">
        <v>0</v>
      </c>
      <c r="W1294">
        <v>120</v>
      </c>
      <c r="Z1294">
        <v>651</v>
      </c>
      <c r="AF1294" t="str">
        <f t="shared" ref="AF1294:AF1357" si="168">TEXT(INT(S1294/100),"00") &amp; ":" &amp; TEXT(MOD(S1294,100),"00")</f>
        <v>00:00</v>
      </c>
      <c r="AG1294" t="str">
        <f t="shared" si="163"/>
        <v>00:00</v>
      </c>
      <c r="AH1294" s="5">
        <f t="shared" si="164"/>
        <v>0</v>
      </c>
      <c r="AI1294" t="str">
        <f t="shared" si="161"/>
        <v>Night</v>
      </c>
      <c r="AJ1294" t="str">
        <f t="shared" si="162"/>
        <v>KEEP</v>
      </c>
      <c r="AK1294" t="str">
        <f t="shared" si="165"/>
        <v>Tuesday</v>
      </c>
      <c r="AL1294" t="str">
        <f t="shared" si="166"/>
        <v>OnTime</v>
      </c>
      <c r="AM1294" t="str">
        <f t="shared" si="167"/>
        <v>June</v>
      </c>
    </row>
    <row r="1295" spans="1:39" x14ac:dyDescent="0.3">
      <c r="A1295" s="1">
        <v>45020</v>
      </c>
      <c r="B1295" t="s">
        <v>46</v>
      </c>
      <c r="C1295" t="s">
        <v>47</v>
      </c>
      <c r="D1295" t="s">
        <v>48</v>
      </c>
      <c r="E1295">
        <v>20452</v>
      </c>
      <c r="F1295">
        <v>4493</v>
      </c>
      <c r="G1295" t="s">
        <v>150</v>
      </c>
      <c r="H1295" t="s">
        <v>85</v>
      </c>
      <c r="I1295" t="s">
        <v>68</v>
      </c>
      <c r="J1295" t="s">
        <v>69</v>
      </c>
      <c r="K1295">
        <v>1200</v>
      </c>
      <c r="L1295">
        <v>1155</v>
      </c>
      <c r="M1295">
        <v>-5</v>
      </c>
      <c r="N1295">
        <v>23</v>
      </c>
      <c r="O1295">
        <v>1218</v>
      </c>
      <c r="P1295">
        <v>1314</v>
      </c>
      <c r="Q1295">
        <v>9</v>
      </c>
      <c r="R1295">
        <v>1333</v>
      </c>
      <c r="S1295">
        <v>1323</v>
      </c>
      <c r="T1295">
        <v>-10</v>
      </c>
      <c r="U1295">
        <v>0</v>
      </c>
      <c r="V1295">
        <v>0</v>
      </c>
      <c r="W1295">
        <v>153</v>
      </c>
      <c r="X1295">
        <v>148</v>
      </c>
      <c r="Y1295">
        <v>116</v>
      </c>
      <c r="Z1295">
        <v>764</v>
      </c>
      <c r="AF1295" t="str">
        <f t="shared" si="168"/>
        <v>13:23</v>
      </c>
      <c r="AG1295" t="str">
        <f t="shared" si="163"/>
        <v>11:55</v>
      </c>
      <c r="AH1295" s="5">
        <f t="shared" si="164"/>
        <v>6.1111111111111116E-2</v>
      </c>
      <c r="AI1295" t="str">
        <f t="shared" si="161"/>
        <v>Morning</v>
      </c>
      <c r="AJ1295" t="str">
        <f t="shared" si="162"/>
        <v>REMOVE</v>
      </c>
      <c r="AK1295" t="str">
        <f t="shared" si="165"/>
        <v>Tuesday</v>
      </c>
      <c r="AL1295" t="str">
        <f t="shared" si="166"/>
        <v>OnTime</v>
      </c>
      <c r="AM1295" t="str">
        <f t="shared" si="167"/>
        <v>April</v>
      </c>
    </row>
    <row r="1296" spans="1:39" x14ac:dyDescent="0.3">
      <c r="A1296" s="1">
        <v>45106</v>
      </c>
      <c r="B1296" t="s">
        <v>46</v>
      </c>
      <c r="C1296" t="s">
        <v>47</v>
      </c>
      <c r="D1296" t="s">
        <v>48</v>
      </c>
      <c r="E1296">
        <v>20452</v>
      </c>
      <c r="F1296">
        <v>3431</v>
      </c>
      <c r="G1296" t="s">
        <v>12</v>
      </c>
      <c r="H1296" t="s">
        <v>13</v>
      </c>
      <c r="I1296" t="s">
        <v>305</v>
      </c>
      <c r="J1296" t="s">
        <v>306</v>
      </c>
      <c r="K1296">
        <v>948</v>
      </c>
      <c r="L1296">
        <v>948</v>
      </c>
      <c r="M1296">
        <v>0</v>
      </c>
      <c r="N1296">
        <v>91</v>
      </c>
      <c r="O1296">
        <v>1119</v>
      </c>
      <c r="P1296">
        <v>1253</v>
      </c>
      <c r="Q1296">
        <v>5</v>
      </c>
      <c r="R1296">
        <v>1156</v>
      </c>
      <c r="S1296">
        <v>1258</v>
      </c>
      <c r="T1296">
        <v>62</v>
      </c>
      <c r="U1296">
        <v>0</v>
      </c>
      <c r="V1296">
        <v>0</v>
      </c>
      <c r="W1296">
        <v>128</v>
      </c>
      <c r="X1296">
        <v>190</v>
      </c>
      <c r="Y1296">
        <v>94</v>
      </c>
      <c r="Z1296">
        <v>569</v>
      </c>
      <c r="AA1296">
        <v>0</v>
      </c>
      <c r="AB1296">
        <v>0</v>
      </c>
      <c r="AC1296">
        <v>62</v>
      </c>
      <c r="AD1296">
        <v>0</v>
      </c>
      <c r="AE1296">
        <v>0</v>
      </c>
      <c r="AF1296" t="str">
        <f t="shared" si="168"/>
        <v>12:58</v>
      </c>
      <c r="AG1296" t="str">
        <f t="shared" si="163"/>
        <v>09:48</v>
      </c>
      <c r="AH1296" s="5">
        <f t="shared" si="164"/>
        <v>0.13194444444444442</v>
      </c>
      <c r="AI1296" t="str">
        <f t="shared" si="161"/>
        <v>Morning</v>
      </c>
      <c r="AJ1296" t="str">
        <f t="shared" si="162"/>
        <v>KEEP</v>
      </c>
      <c r="AK1296" t="str">
        <f t="shared" si="165"/>
        <v>Thursday</v>
      </c>
      <c r="AL1296" t="str">
        <f t="shared" si="166"/>
        <v>Delayed</v>
      </c>
      <c r="AM1296" t="str">
        <f t="shared" si="167"/>
        <v>June</v>
      </c>
    </row>
    <row r="1297" spans="1:39" x14ac:dyDescent="0.3">
      <c r="A1297" s="1">
        <v>44673</v>
      </c>
      <c r="B1297" t="s">
        <v>94</v>
      </c>
      <c r="C1297" t="s">
        <v>95</v>
      </c>
      <c r="D1297" t="s">
        <v>96</v>
      </c>
      <c r="E1297">
        <v>20397</v>
      </c>
      <c r="F1297">
        <v>5022</v>
      </c>
      <c r="G1297" t="s">
        <v>97</v>
      </c>
      <c r="H1297" t="s">
        <v>98</v>
      </c>
      <c r="I1297" t="s">
        <v>341</v>
      </c>
      <c r="J1297" t="s">
        <v>342</v>
      </c>
      <c r="K1297">
        <v>840</v>
      </c>
      <c r="L1297">
        <v>845</v>
      </c>
      <c r="M1297">
        <v>5</v>
      </c>
      <c r="N1297">
        <v>50</v>
      </c>
      <c r="O1297">
        <v>935</v>
      </c>
      <c r="P1297">
        <v>1039</v>
      </c>
      <c r="Q1297">
        <v>3</v>
      </c>
      <c r="R1297">
        <v>1017</v>
      </c>
      <c r="S1297">
        <v>1042</v>
      </c>
      <c r="T1297">
        <v>25</v>
      </c>
      <c r="U1297">
        <v>0</v>
      </c>
      <c r="V1297">
        <v>0</v>
      </c>
      <c r="W1297">
        <v>97</v>
      </c>
      <c r="X1297">
        <v>117</v>
      </c>
      <c r="Y1297">
        <v>64</v>
      </c>
      <c r="Z1297">
        <v>430</v>
      </c>
      <c r="AA1297">
        <v>5</v>
      </c>
      <c r="AB1297">
        <v>0</v>
      </c>
      <c r="AC1297">
        <v>20</v>
      </c>
      <c r="AD1297">
        <v>0</v>
      </c>
      <c r="AE1297">
        <v>0</v>
      </c>
      <c r="AF1297" t="str">
        <f t="shared" si="168"/>
        <v>10:42</v>
      </c>
      <c r="AG1297" t="str">
        <f t="shared" si="163"/>
        <v>08:45</v>
      </c>
      <c r="AH1297" s="5">
        <f t="shared" si="164"/>
        <v>8.1250000000000044E-2</v>
      </c>
      <c r="AI1297" t="str">
        <f t="shared" ref="AI1297:AI1360" si="169">IF(HOUR(AG1297)&lt;6,"Night",IF(HOUR(AG1297)&lt;12,"Morning",IF(HOUR(AG1297)&lt;18,"Afternoon","Evening")))</f>
        <v>Morning</v>
      </c>
      <c r="AJ1297" t="str">
        <f t="shared" si="162"/>
        <v>KEEP</v>
      </c>
      <c r="AK1297" t="str">
        <f t="shared" si="165"/>
        <v>Friday</v>
      </c>
      <c r="AL1297" t="str">
        <f t="shared" si="166"/>
        <v>Delayed</v>
      </c>
      <c r="AM1297" t="str">
        <f t="shared" si="167"/>
        <v>April</v>
      </c>
    </row>
    <row r="1298" spans="1:39" x14ac:dyDescent="0.3">
      <c r="A1298" s="1">
        <v>43943</v>
      </c>
      <c r="B1298" t="s">
        <v>32</v>
      </c>
      <c r="C1298" t="s">
        <v>33</v>
      </c>
      <c r="D1298" t="s">
        <v>34</v>
      </c>
      <c r="E1298">
        <v>19393</v>
      </c>
      <c r="F1298">
        <v>1425</v>
      </c>
      <c r="G1298" t="s">
        <v>21</v>
      </c>
      <c r="H1298" t="s">
        <v>22</v>
      </c>
      <c r="I1298" t="s">
        <v>133</v>
      </c>
      <c r="J1298" t="s">
        <v>134</v>
      </c>
      <c r="K1298">
        <v>1015</v>
      </c>
      <c r="L1298">
        <v>1012</v>
      </c>
      <c r="M1298">
        <v>-3</v>
      </c>
      <c r="N1298">
        <v>10</v>
      </c>
      <c r="O1298">
        <v>1022</v>
      </c>
      <c r="P1298">
        <v>1531</v>
      </c>
      <c r="Q1298">
        <v>6</v>
      </c>
      <c r="R1298">
        <v>1550</v>
      </c>
      <c r="S1298">
        <v>1537</v>
      </c>
      <c r="T1298">
        <v>-13</v>
      </c>
      <c r="U1298">
        <v>0</v>
      </c>
      <c r="V1298">
        <v>0</v>
      </c>
      <c r="W1298">
        <v>215</v>
      </c>
      <c r="X1298">
        <v>205</v>
      </c>
      <c r="Y1298">
        <v>189</v>
      </c>
      <c r="Z1298">
        <v>1506</v>
      </c>
      <c r="AF1298" t="str">
        <f t="shared" si="168"/>
        <v>15:37</v>
      </c>
      <c r="AG1298" t="str">
        <f t="shared" si="163"/>
        <v>10:12</v>
      </c>
      <c r="AH1298" s="5">
        <f t="shared" si="164"/>
        <v>0.22569444444444448</v>
      </c>
      <c r="AI1298" t="str">
        <f t="shared" si="169"/>
        <v>Morning</v>
      </c>
      <c r="AJ1298" t="str">
        <f t="shared" si="162"/>
        <v>REMOVE</v>
      </c>
      <c r="AK1298" t="str">
        <f t="shared" si="165"/>
        <v>Wednesday</v>
      </c>
      <c r="AL1298" t="str">
        <f t="shared" si="166"/>
        <v>OnTime</v>
      </c>
      <c r="AM1298" t="str">
        <f t="shared" si="167"/>
        <v>April</v>
      </c>
    </row>
    <row r="1299" spans="1:39" x14ac:dyDescent="0.3">
      <c r="A1299" s="1">
        <v>44230</v>
      </c>
      <c r="B1299" t="s">
        <v>46</v>
      </c>
      <c r="C1299" t="s">
        <v>47</v>
      </c>
      <c r="D1299" t="s">
        <v>48</v>
      </c>
      <c r="E1299">
        <v>20452</v>
      </c>
      <c r="F1299">
        <v>4727</v>
      </c>
      <c r="G1299" t="s">
        <v>86</v>
      </c>
      <c r="H1299" t="s">
        <v>87</v>
      </c>
      <c r="I1299" t="s">
        <v>97</v>
      </c>
      <c r="J1299" t="s">
        <v>98</v>
      </c>
      <c r="K1299">
        <v>1618</v>
      </c>
      <c r="L1299">
        <v>1610</v>
      </c>
      <c r="M1299">
        <v>-8</v>
      </c>
      <c r="N1299">
        <v>19</v>
      </c>
      <c r="O1299">
        <v>1629</v>
      </c>
      <c r="P1299">
        <v>1712</v>
      </c>
      <c r="Q1299">
        <v>7</v>
      </c>
      <c r="R1299">
        <v>1731</v>
      </c>
      <c r="S1299">
        <v>1719</v>
      </c>
      <c r="T1299">
        <v>-12</v>
      </c>
      <c r="U1299">
        <v>0</v>
      </c>
      <c r="V1299">
        <v>0</v>
      </c>
      <c r="W1299">
        <v>73</v>
      </c>
      <c r="X1299">
        <v>69</v>
      </c>
      <c r="Y1299">
        <v>43</v>
      </c>
      <c r="Z1299">
        <v>168</v>
      </c>
      <c r="AF1299" t="str">
        <f t="shared" si="168"/>
        <v>17:19</v>
      </c>
      <c r="AG1299" t="str">
        <f t="shared" si="163"/>
        <v>16:10</v>
      </c>
      <c r="AH1299" s="5">
        <f t="shared" si="164"/>
        <v>4.7916666666666607E-2</v>
      </c>
      <c r="AI1299" t="str">
        <f t="shared" si="169"/>
        <v>Afternoon</v>
      </c>
      <c r="AJ1299" t="str">
        <f t="shared" si="162"/>
        <v>REMOVE</v>
      </c>
      <c r="AK1299" t="str">
        <f t="shared" si="165"/>
        <v>Wednesday</v>
      </c>
      <c r="AL1299" t="str">
        <f t="shared" si="166"/>
        <v>OnTime</v>
      </c>
      <c r="AM1299" t="str">
        <f t="shared" si="167"/>
        <v>February</v>
      </c>
    </row>
    <row r="1300" spans="1:39" x14ac:dyDescent="0.3">
      <c r="A1300" s="1">
        <v>43668</v>
      </c>
      <c r="B1300" t="s">
        <v>32</v>
      </c>
      <c r="C1300" t="s">
        <v>33</v>
      </c>
      <c r="D1300" t="s">
        <v>34</v>
      </c>
      <c r="E1300">
        <v>19393</v>
      </c>
      <c r="F1300">
        <v>2227</v>
      </c>
      <c r="G1300" t="s">
        <v>28</v>
      </c>
      <c r="H1300" t="s">
        <v>29</v>
      </c>
      <c r="I1300" t="s">
        <v>10</v>
      </c>
      <c r="J1300" t="s">
        <v>11</v>
      </c>
      <c r="K1300">
        <v>1100</v>
      </c>
      <c r="L1300">
        <v>1057</v>
      </c>
      <c r="M1300">
        <v>-3</v>
      </c>
      <c r="N1300">
        <v>13</v>
      </c>
      <c r="O1300">
        <v>1110</v>
      </c>
      <c r="P1300">
        <v>1150</v>
      </c>
      <c r="Q1300">
        <v>5</v>
      </c>
      <c r="R1300">
        <v>1215</v>
      </c>
      <c r="S1300">
        <v>1155</v>
      </c>
      <c r="T1300">
        <v>-20</v>
      </c>
      <c r="U1300">
        <v>0</v>
      </c>
      <c r="V1300">
        <v>0</v>
      </c>
      <c r="W1300">
        <v>75</v>
      </c>
      <c r="X1300">
        <v>58</v>
      </c>
      <c r="Y1300">
        <v>40</v>
      </c>
      <c r="Z1300">
        <v>177</v>
      </c>
      <c r="AF1300" t="str">
        <f t="shared" si="168"/>
        <v>11:55</v>
      </c>
      <c r="AG1300" t="str">
        <f t="shared" si="163"/>
        <v>10:57</v>
      </c>
      <c r="AH1300" s="5">
        <f t="shared" si="164"/>
        <v>4.0277777777777801E-2</v>
      </c>
      <c r="AI1300" t="str">
        <f t="shared" si="169"/>
        <v>Morning</v>
      </c>
      <c r="AJ1300" t="str">
        <f t="shared" si="162"/>
        <v>REMOVE</v>
      </c>
      <c r="AK1300" t="str">
        <f t="shared" si="165"/>
        <v>Monday</v>
      </c>
      <c r="AL1300" t="str">
        <f t="shared" si="166"/>
        <v>OnTime</v>
      </c>
      <c r="AM1300" t="str">
        <f t="shared" si="167"/>
        <v>July</v>
      </c>
    </row>
    <row r="1301" spans="1:39" x14ac:dyDescent="0.3">
      <c r="A1301" s="1">
        <v>44438</v>
      </c>
      <c r="B1301" t="s">
        <v>39</v>
      </c>
      <c r="C1301" t="s">
        <v>40</v>
      </c>
      <c r="D1301" t="s">
        <v>41</v>
      </c>
      <c r="E1301">
        <v>19805</v>
      </c>
      <c r="F1301">
        <v>2045</v>
      </c>
      <c r="G1301" t="s">
        <v>194</v>
      </c>
      <c r="H1301" t="s">
        <v>195</v>
      </c>
      <c r="I1301" t="s">
        <v>23</v>
      </c>
      <c r="J1301" t="s">
        <v>24</v>
      </c>
      <c r="K1301">
        <v>829</v>
      </c>
      <c r="L1301">
        <v>828</v>
      </c>
      <c r="M1301">
        <v>-1</v>
      </c>
      <c r="N1301">
        <v>17</v>
      </c>
      <c r="O1301">
        <v>845</v>
      </c>
      <c r="P1301">
        <v>1116</v>
      </c>
      <c r="Q1301">
        <v>11</v>
      </c>
      <c r="R1301">
        <v>1132</v>
      </c>
      <c r="S1301">
        <v>1127</v>
      </c>
      <c r="T1301">
        <v>-5</v>
      </c>
      <c r="U1301">
        <v>0</v>
      </c>
      <c r="V1301">
        <v>0</v>
      </c>
      <c r="W1301">
        <v>363</v>
      </c>
      <c r="X1301">
        <v>359</v>
      </c>
      <c r="Y1301">
        <v>331</v>
      </c>
      <c r="Z1301">
        <v>2585</v>
      </c>
      <c r="AF1301" t="str">
        <f t="shared" si="168"/>
        <v>11:27</v>
      </c>
      <c r="AG1301" t="str">
        <f t="shared" si="163"/>
        <v>08:28</v>
      </c>
      <c r="AH1301" s="5">
        <f t="shared" si="164"/>
        <v>0.12430555555555556</v>
      </c>
      <c r="AI1301" t="str">
        <f t="shared" si="169"/>
        <v>Morning</v>
      </c>
      <c r="AJ1301" t="str">
        <f t="shared" si="162"/>
        <v>REMOVE</v>
      </c>
      <c r="AK1301" t="str">
        <f t="shared" si="165"/>
        <v>Monday</v>
      </c>
      <c r="AL1301" t="str">
        <f t="shared" si="166"/>
        <v>OnTime</v>
      </c>
      <c r="AM1301" t="str">
        <f t="shared" si="167"/>
        <v>August</v>
      </c>
    </row>
    <row r="1302" spans="1:39" x14ac:dyDescent="0.3">
      <c r="A1302" s="1">
        <v>44507</v>
      </c>
      <c r="B1302" t="s">
        <v>46</v>
      </c>
      <c r="C1302" t="s">
        <v>47</v>
      </c>
      <c r="D1302" t="s">
        <v>48</v>
      </c>
      <c r="E1302">
        <v>20452</v>
      </c>
      <c r="F1302">
        <v>3598</v>
      </c>
      <c r="G1302" t="s">
        <v>80</v>
      </c>
      <c r="H1302" t="s">
        <v>67</v>
      </c>
      <c r="I1302" t="s">
        <v>64</v>
      </c>
      <c r="J1302" t="s">
        <v>65</v>
      </c>
      <c r="K1302">
        <v>800</v>
      </c>
      <c r="L1302">
        <v>758</v>
      </c>
      <c r="M1302">
        <v>-2</v>
      </c>
      <c r="N1302">
        <v>13</v>
      </c>
      <c r="O1302">
        <v>811</v>
      </c>
      <c r="P1302">
        <v>1043</v>
      </c>
      <c r="Q1302">
        <v>7</v>
      </c>
      <c r="R1302">
        <v>1106</v>
      </c>
      <c r="S1302">
        <v>1050</v>
      </c>
      <c r="T1302">
        <v>-16</v>
      </c>
      <c r="U1302">
        <v>0</v>
      </c>
      <c r="V1302">
        <v>0</v>
      </c>
      <c r="W1302">
        <v>126</v>
      </c>
      <c r="X1302">
        <v>112</v>
      </c>
      <c r="Y1302">
        <v>92</v>
      </c>
      <c r="Z1302">
        <v>646</v>
      </c>
      <c r="AF1302" t="str">
        <f t="shared" si="168"/>
        <v>10:50</v>
      </c>
      <c r="AG1302" t="str">
        <f t="shared" si="163"/>
        <v>07:58</v>
      </c>
      <c r="AH1302" s="5">
        <f t="shared" si="164"/>
        <v>0.11944444444444446</v>
      </c>
      <c r="AI1302" t="str">
        <f t="shared" si="169"/>
        <v>Morning</v>
      </c>
      <c r="AJ1302" t="str">
        <f t="shared" si="162"/>
        <v>REMOVE</v>
      </c>
      <c r="AK1302" t="str">
        <f t="shared" si="165"/>
        <v>Sunday</v>
      </c>
      <c r="AL1302" t="str">
        <f t="shared" si="166"/>
        <v>OnTime</v>
      </c>
      <c r="AM1302" t="str">
        <f t="shared" si="167"/>
        <v>November</v>
      </c>
    </row>
    <row r="1303" spans="1:39" x14ac:dyDescent="0.3">
      <c r="A1303" s="1">
        <v>44076</v>
      </c>
      <c r="B1303" t="s">
        <v>122</v>
      </c>
      <c r="C1303" t="s">
        <v>123</v>
      </c>
      <c r="D1303" t="s">
        <v>124</v>
      </c>
      <c r="E1303">
        <v>20304</v>
      </c>
      <c r="F1303">
        <v>5408</v>
      </c>
      <c r="G1303" t="s">
        <v>120</v>
      </c>
      <c r="H1303" t="s">
        <v>121</v>
      </c>
      <c r="I1303" t="s">
        <v>53</v>
      </c>
      <c r="J1303" t="s">
        <v>54</v>
      </c>
      <c r="K1303">
        <v>645</v>
      </c>
      <c r="L1303">
        <v>638</v>
      </c>
      <c r="M1303">
        <v>-7</v>
      </c>
      <c r="N1303">
        <v>13</v>
      </c>
      <c r="O1303">
        <v>651</v>
      </c>
      <c r="P1303">
        <v>715</v>
      </c>
      <c r="Q1303">
        <v>5</v>
      </c>
      <c r="R1303">
        <v>745</v>
      </c>
      <c r="S1303">
        <v>720</v>
      </c>
      <c r="T1303">
        <v>-25</v>
      </c>
      <c r="U1303">
        <v>0</v>
      </c>
      <c r="V1303">
        <v>0</v>
      </c>
      <c r="W1303">
        <v>120</v>
      </c>
      <c r="X1303">
        <v>102</v>
      </c>
      <c r="Y1303">
        <v>84</v>
      </c>
      <c r="Z1303">
        <v>590</v>
      </c>
      <c r="AF1303" t="str">
        <f t="shared" si="168"/>
        <v>07:20</v>
      </c>
      <c r="AG1303" t="str">
        <f t="shared" si="163"/>
        <v>06:38</v>
      </c>
      <c r="AH1303" s="5">
        <f t="shared" si="164"/>
        <v>2.9166666666666674E-2</v>
      </c>
      <c r="AI1303" t="str">
        <f t="shared" si="169"/>
        <v>Morning</v>
      </c>
      <c r="AJ1303" t="str">
        <f t="shared" si="162"/>
        <v>REMOVE</v>
      </c>
      <c r="AK1303" t="str">
        <f t="shared" si="165"/>
        <v>Wednesday</v>
      </c>
      <c r="AL1303" t="str">
        <f t="shared" si="166"/>
        <v>OnTime</v>
      </c>
      <c r="AM1303" t="str">
        <f t="shared" si="167"/>
        <v>September</v>
      </c>
    </row>
    <row r="1304" spans="1:39" x14ac:dyDescent="0.3">
      <c r="A1304" s="1">
        <v>44261</v>
      </c>
      <c r="B1304" t="s">
        <v>55</v>
      </c>
      <c r="C1304" t="s">
        <v>56</v>
      </c>
      <c r="D1304" t="s">
        <v>57</v>
      </c>
      <c r="E1304">
        <v>19930</v>
      </c>
      <c r="F1304">
        <v>66</v>
      </c>
      <c r="G1304" t="s">
        <v>321</v>
      </c>
      <c r="H1304" t="s">
        <v>322</v>
      </c>
      <c r="I1304" t="s">
        <v>364</v>
      </c>
      <c r="J1304" t="s">
        <v>365</v>
      </c>
      <c r="K1304">
        <v>1705</v>
      </c>
      <c r="L1304">
        <v>1657</v>
      </c>
      <c r="M1304">
        <v>-8</v>
      </c>
      <c r="N1304">
        <v>4</v>
      </c>
      <c r="O1304">
        <v>1701</v>
      </c>
      <c r="P1304">
        <v>1735</v>
      </c>
      <c r="Q1304">
        <v>4</v>
      </c>
      <c r="R1304">
        <v>1755</v>
      </c>
      <c r="S1304">
        <v>1739</v>
      </c>
      <c r="T1304">
        <v>-16</v>
      </c>
      <c r="U1304">
        <v>0</v>
      </c>
      <c r="V1304">
        <v>0</v>
      </c>
      <c r="W1304">
        <v>50</v>
      </c>
      <c r="X1304">
        <v>42</v>
      </c>
      <c r="Y1304">
        <v>34</v>
      </c>
      <c r="Z1304">
        <v>198</v>
      </c>
      <c r="AF1304" t="str">
        <f t="shared" si="168"/>
        <v>17:39</v>
      </c>
      <c r="AG1304" t="str">
        <f t="shared" si="163"/>
        <v>16:57</v>
      </c>
      <c r="AH1304" s="5">
        <f t="shared" si="164"/>
        <v>2.9166666666666674E-2</v>
      </c>
      <c r="AI1304" t="str">
        <f t="shared" si="169"/>
        <v>Afternoon</v>
      </c>
      <c r="AJ1304" t="str">
        <f t="shared" si="162"/>
        <v>REMOVE</v>
      </c>
      <c r="AK1304" t="str">
        <f t="shared" si="165"/>
        <v>Saturday</v>
      </c>
      <c r="AL1304" t="str">
        <f t="shared" si="166"/>
        <v>OnTime</v>
      </c>
      <c r="AM1304" t="str">
        <f t="shared" si="167"/>
        <v>March</v>
      </c>
    </row>
    <row r="1305" spans="1:39" x14ac:dyDescent="0.3">
      <c r="A1305" s="1">
        <v>44028</v>
      </c>
      <c r="B1305" t="s">
        <v>155</v>
      </c>
      <c r="C1305" t="s">
        <v>156</v>
      </c>
      <c r="D1305" t="s">
        <v>157</v>
      </c>
      <c r="E1305">
        <v>20398</v>
      </c>
      <c r="F1305">
        <v>4196</v>
      </c>
      <c r="G1305" t="s">
        <v>80</v>
      </c>
      <c r="H1305" t="s">
        <v>67</v>
      </c>
      <c r="I1305" t="s">
        <v>235</v>
      </c>
      <c r="J1305" t="s">
        <v>236</v>
      </c>
      <c r="K1305">
        <v>1515</v>
      </c>
      <c r="L1305">
        <v>1509</v>
      </c>
      <c r="M1305">
        <v>-6</v>
      </c>
      <c r="N1305">
        <v>22</v>
      </c>
      <c r="O1305">
        <v>1531</v>
      </c>
      <c r="P1305">
        <v>1729</v>
      </c>
      <c r="Q1305">
        <v>4</v>
      </c>
      <c r="R1305">
        <v>1748</v>
      </c>
      <c r="S1305">
        <v>1733</v>
      </c>
      <c r="T1305">
        <v>-15</v>
      </c>
      <c r="U1305">
        <v>0</v>
      </c>
      <c r="V1305">
        <v>0</v>
      </c>
      <c r="W1305">
        <v>93</v>
      </c>
      <c r="X1305">
        <v>84</v>
      </c>
      <c r="Y1305">
        <v>58</v>
      </c>
      <c r="Z1305">
        <v>413</v>
      </c>
      <c r="AF1305" t="str">
        <f t="shared" si="168"/>
        <v>17:33</v>
      </c>
      <c r="AG1305" t="str">
        <f t="shared" si="163"/>
        <v>15:09</v>
      </c>
      <c r="AH1305" s="5">
        <f t="shared" si="164"/>
        <v>9.9999999999999978E-2</v>
      </c>
      <c r="AI1305" t="str">
        <f t="shared" si="169"/>
        <v>Afternoon</v>
      </c>
      <c r="AJ1305" t="str">
        <f t="shared" si="162"/>
        <v>REMOVE</v>
      </c>
      <c r="AK1305" t="str">
        <f t="shared" si="165"/>
        <v>Thursday</v>
      </c>
      <c r="AL1305" t="str">
        <f t="shared" si="166"/>
        <v>OnTime</v>
      </c>
      <c r="AM1305" t="str">
        <f t="shared" si="167"/>
        <v>July</v>
      </c>
    </row>
    <row r="1306" spans="1:39" x14ac:dyDescent="0.3">
      <c r="A1306" s="1">
        <v>44129</v>
      </c>
      <c r="B1306" t="s">
        <v>122</v>
      </c>
      <c r="C1306" t="s">
        <v>123</v>
      </c>
      <c r="D1306" t="s">
        <v>124</v>
      </c>
      <c r="E1306">
        <v>20304</v>
      </c>
      <c r="F1306">
        <v>3490</v>
      </c>
      <c r="G1306" t="s">
        <v>19</v>
      </c>
      <c r="H1306" t="s">
        <v>20</v>
      </c>
      <c r="I1306" t="s">
        <v>257</v>
      </c>
      <c r="J1306" t="s">
        <v>258</v>
      </c>
      <c r="K1306">
        <v>1725</v>
      </c>
      <c r="L1306">
        <v>1728</v>
      </c>
      <c r="M1306">
        <v>3</v>
      </c>
      <c r="N1306">
        <v>12</v>
      </c>
      <c r="O1306">
        <v>1740</v>
      </c>
      <c r="P1306">
        <v>1909</v>
      </c>
      <c r="Q1306">
        <v>5</v>
      </c>
      <c r="R1306">
        <v>1930</v>
      </c>
      <c r="S1306">
        <v>1914</v>
      </c>
      <c r="T1306">
        <v>-16</v>
      </c>
      <c r="U1306">
        <v>0</v>
      </c>
      <c r="V1306">
        <v>0</v>
      </c>
      <c r="W1306">
        <v>125</v>
      </c>
      <c r="X1306">
        <v>106</v>
      </c>
      <c r="Y1306">
        <v>89</v>
      </c>
      <c r="Z1306">
        <v>748</v>
      </c>
      <c r="AF1306" t="str">
        <f t="shared" si="168"/>
        <v>19:14</v>
      </c>
      <c r="AG1306" t="str">
        <f t="shared" si="163"/>
        <v>17:28</v>
      </c>
      <c r="AH1306" s="5">
        <f t="shared" si="164"/>
        <v>7.3611111111111183E-2</v>
      </c>
      <c r="AI1306" t="str">
        <f t="shared" si="169"/>
        <v>Afternoon</v>
      </c>
      <c r="AJ1306" t="str">
        <f t="shared" si="162"/>
        <v>REMOVE</v>
      </c>
      <c r="AK1306" t="str">
        <f t="shared" si="165"/>
        <v>Sunday</v>
      </c>
      <c r="AL1306" t="str">
        <f t="shared" si="166"/>
        <v>OnTime</v>
      </c>
      <c r="AM1306" t="str">
        <f t="shared" si="167"/>
        <v>October</v>
      </c>
    </row>
    <row r="1307" spans="1:39" x14ac:dyDescent="0.3">
      <c r="A1307" s="1">
        <v>44165</v>
      </c>
      <c r="B1307" t="s">
        <v>25</v>
      </c>
      <c r="C1307" t="s">
        <v>26</v>
      </c>
      <c r="D1307" t="s">
        <v>27</v>
      </c>
      <c r="E1307">
        <v>20416</v>
      </c>
      <c r="F1307">
        <v>1314</v>
      </c>
      <c r="G1307" t="s">
        <v>10</v>
      </c>
      <c r="H1307" t="s">
        <v>11</v>
      </c>
      <c r="I1307" t="s">
        <v>21</v>
      </c>
      <c r="J1307" t="s">
        <v>22</v>
      </c>
      <c r="K1307">
        <v>705</v>
      </c>
      <c r="L1307">
        <v>705</v>
      </c>
      <c r="M1307">
        <v>0</v>
      </c>
      <c r="N1307">
        <v>12</v>
      </c>
      <c r="O1307">
        <v>717</v>
      </c>
      <c r="P1307">
        <v>921</v>
      </c>
      <c r="Q1307">
        <v>11</v>
      </c>
      <c r="R1307">
        <v>934</v>
      </c>
      <c r="S1307">
        <v>932</v>
      </c>
      <c r="T1307">
        <v>-2</v>
      </c>
      <c r="U1307">
        <v>0</v>
      </c>
      <c r="V1307">
        <v>0</v>
      </c>
      <c r="W1307">
        <v>269</v>
      </c>
      <c r="X1307">
        <v>267</v>
      </c>
      <c r="Y1307">
        <v>244</v>
      </c>
      <c r="Z1307">
        <v>1703</v>
      </c>
      <c r="AF1307" t="str">
        <f t="shared" si="168"/>
        <v>09:32</v>
      </c>
      <c r="AG1307" t="str">
        <f t="shared" si="163"/>
        <v>07:05</v>
      </c>
      <c r="AH1307" s="5">
        <f t="shared" si="164"/>
        <v>0.1020833333333333</v>
      </c>
      <c r="AI1307" t="str">
        <f t="shared" si="169"/>
        <v>Morning</v>
      </c>
      <c r="AJ1307" t="str">
        <f t="shared" si="162"/>
        <v>REMOVE</v>
      </c>
      <c r="AK1307" t="str">
        <f t="shared" si="165"/>
        <v>Monday</v>
      </c>
      <c r="AL1307" t="str">
        <f t="shared" si="166"/>
        <v>OnTime</v>
      </c>
      <c r="AM1307" t="str">
        <f t="shared" si="167"/>
        <v>November</v>
      </c>
    </row>
    <row r="1308" spans="1:39" x14ac:dyDescent="0.3">
      <c r="A1308" s="1">
        <v>44136</v>
      </c>
      <c r="B1308" t="s">
        <v>171</v>
      </c>
      <c r="C1308" t="s">
        <v>172</v>
      </c>
      <c r="D1308" t="s">
        <v>173</v>
      </c>
      <c r="E1308">
        <v>20378</v>
      </c>
      <c r="F1308">
        <v>5814</v>
      </c>
      <c r="G1308" t="s">
        <v>30</v>
      </c>
      <c r="H1308" t="s">
        <v>31</v>
      </c>
      <c r="I1308" t="s">
        <v>412</v>
      </c>
      <c r="J1308" t="s">
        <v>413</v>
      </c>
      <c r="K1308">
        <v>1040</v>
      </c>
      <c r="L1308">
        <v>1110</v>
      </c>
      <c r="M1308">
        <v>30</v>
      </c>
      <c r="N1308">
        <v>36</v>
      </c>
      <c r="O1308">
        <v>1146</v>
      </c>
      <c r="P1308">
        <v>1238</v>
      </c>
      <c r="Q1308">
        <v>4</v>
      </c>
      <c r="R1308">
        <v>1154</v>
      </c>
      <c r="S1308">
        <v>1242</v>
      </c>
      <c r="T1308">
        <v>48</v>
      </c>
      <c r="U1308">
        <v>0</v>
      </c>
      <c r="V1308">
        <v>0</v>
      </c>
      <c r="W1308">
        <v>134</v>
      </c>
      <c r="X1308">
        <v>152</v>
      </c>
      <c r="Y1308">
        <v>112</v>
      </c>
      <c r="Z1308">
        <v>835</v>
      </c>
      <c r="AA1308">
        <v>22</v>
      </c>
      <c r="AB1308">
        <v>0</v>
      </c>
      <c r="AC1308">
        <v>18</v>
      </c>
      <c r="AD1308">
        <v>0</v>
      </c>
      <c r="AE1308">
        <v>8</v>
      </c>
      <c r="AF1308" t="str">
        <f t="shared" si="168"/>
        <v>12:42</v>
      </c>
      <c r="AG1308" t="str">
        <f t="shared" si="163"/>
        <v>11:10</v>
      </c>
      <c r="AH1308" s="5">
        <f t="shared" si="164"/>
        <v>6.3888888888888884E-2</v>
      </c>
      <c r="AI1308" t="str">
        <f t="shared" si="169"/>
        <v>Morning</v>
      </c>
      <c r="AJ1308" t="str">
        <f t="shared" si="162"/>
        <v>KEEP</v>
      </c>
      <c r="AK1308" t="str">
        <f t="shared" si="165"/>
        <v>Sunday</v>
      </c>
      <c r="AL1308" t="str">
        <f t="shared" si="166"/>
        <v>Delayed</v>
      </c>
      <c r="AM1308" t="str">
        <f t="shared" si="167"/>
        <v>November</v>
      </c>
    </row>
    <row r="1309" spans="1:39" x14ac:dyDescent="0.3">
      <c r="A1309" s="1">
        <v>44208</v>
      </c>
      <c r="B1309" t="s">
        <v>7</v>
      </c>
      <c r="C1309" t="s">
        <v>8</v>
      </c>
      <c r="D1309" t="s">
        <v>9</v>
      </c>
      <c r="E1309">
        <v>19977</v>
      </c>
      <c r="F1309">
        <v>2034</v>
      </c>
      <c r="G1309" t="s">
        <v>21</v>
      </c>
      <c r="H1309" t="s">
        <v>22</v>
      </c>
      <c r="I1309" t="s">
        <v>51</v>
      </c>
      <c r="J1309" t="s">
        <v>52</v>
      </c>
      <c r="K1309">
        <v>1936</v>
      </c>
      <c r="L1309">
        <v>1933</v>
      </c>
      <c r="M1309">
        <v>-3</v>
      </c>
      <c r="N1309">
        <v>14</v>
      </c>
      <c r="O1309">
        <v>1947</v>
      </c>
      <c r="P1309">
        <v>2235</v>
      </c>
      <c r="Q1309">
        <v>4</v>
      </c>
      <c r="R1309">
        <v>2259</v>
      </c>
      <c r="S1309">
        <v>2239</v>
      </c>
      <c r="T1309">
        <v>-20</v>
      </c>
      <c r="U1309">
        <v>0</v>
      </c>
      <c r="V1309">
        <v>0</v>
      </c>
      <c r="W1309">
        <v>143</v>
      </c>
      <c r="X1309">
        <v>126</v>
      </c>
      <c r="Y1309">
        <v>108</v>
      </c>
      <c r="Z1309">
        <v>862</v>
      </c>
      <c r="AF1309" t="str">
        <f t="shared" si="168"/>
        <v>22:39</v>
      </c>
      <c r="AG1309" t="str">
        <f t="shared" si="163"/>
        <v>19:33</v>
      </c>
      <c r="AH1309" s="5">
        <f t="shared" si="164"/>
        <v>0.12916666666666665</v>
      </c>
      <c r="AI1309" t="str">
        <f t="shared" si="169"/>
        <v>Evening</v>
      </c>
      <c r="AJ1309" t="str">
        <f t="shared" si="162"/>
        <v>REMOVE</v>
      </c>
      <c r="AK1309" t="str">
        <f t="shared" si="165"/>
        <v>Tuesday</v>
      </c>
      <c r="AL1309" t="str">
        <f t="shared" si="166"/>
        <v>OnTime</v>
      </c>
      <c r="AM1309" t="str">
        <f t="shared" si="167"/>
        <v>January</v>
      </c>
    </row>
    <row r="1310" spans="1:39" x14ac:dyDescent="0.3">
      <c r="A1310" s="1">
        <v>43536</v>
      </c>
      <c r="B1310" t="s">
        <v>122</v>
      </c>
      <c r="C1310" t="s">
        <v>123</v>
      </c>
      <c r="D1310" t="s">
        <v>124</v>
      </c>
      <c r="E1310">
        <v>20304</v>
      </c>
      <c r="F1310">
        <v>5936</v>
      </c>
      <c r="G1310" t="s">
        <v>269</v>
      </c>
      <c r="H1310" t="s">
        <v>270</v>
      </c>
      <c r="I1310" t="s">
        <v>21</v>
      </c>
      <c r="J1310" t="s">
        <v>22</v>
      </c>
      <c r="K1310">
        <v>1355</v>
      </c>
      <c r="L1310">
        <v>1348</v>
      </c>
      <c r="M1310">
        <v>-7</v>
      </c>
      <c r="N1310">
        <v>14</v>
      </c>
      <c r="O1310">
        <v>1402</v>
      </c>
      <c r="P1310">
        <v>1413</v>
      </c>
      <c r="Q1310">
        <v>8</v>
      </c>
      <c r="R1310">
        <v>1431</v>
      </c>
      <c r="S1310">
        <v>1421</v>
      </c>
      <c r="T1310">
        <v>-10</v>
      </c>
      <c r="U1310">
        <v>0</v>
      </c>
      <c r="V1310">
        <v>0</v>
      </c>
      <c r="W1310">
        <v>96</v>
      </c>
      <c r="X1310">
        <v>93</v>
      </c>
      <c r="Y1310">
        <v>71</v>
      </c>
      <c r="Z1310">
        <v>420</v>
      </c>
      <c r="AF1310" t="str">
        <f t="shared" si="168"/>
        <v>14:21</v>
      </c>
      <c r="AG1310" t="str">
        <f t="shared" si="163"/>
        <v>13:48</v>
      </c>
      <c r="AH1310" s="5">
        <f t="shared" si="164"/>
        <v>2.2916666666666696E-2</v>
      </c>
      <c r="AI1310" t="str">
        <f t="shared" si="169"/>
        <v>Afternoon</v>
      </c>
      <c r="AJ1310" t="str">
        <f t="shared" si="162"/>
        <v>REMOVE</v>
      </c>
      <c r="AK1310" t="str">
        <f t="shared" si="165"/>
        <v>Tuesday</v>
      </c>
      <c r="AL1310" t="str">
        <f t="shared" si="166"/>
        <v>OnTime</v>
      </c>
      <c r="AM1310" t="str">
        <f t="shared" si="167"/>
        <v>March</v>
      </c>
    </row>
    <row r="1311" spans="1:39" x14ac:dyDescent="0.3">
      <c r="A1311" s="1">
        <v>44742</v>
      </c>
      <c r="B1311" t="s">
        <v>81</v>
      </c>
      <c r="C1311" t="s">
        <v>82</v>
      </c>
      <c r="D1311" t="s">
        <v>83</v>
      </c>
      <c r="E1311">
        <v>20409</v>
      </c>
      <c r="F1311">
        <v>695</v>
      </c>
      <c r="G1311" t="s">
        <v>222</v>
      </c>
      <c r="H1311" t="s">
        <v>223</v>
      </c>
      <c r="I1311" t="s">
        <v>28</v>
      </c>
      <c r="J1311" t="s">
        <v>29</v>
      </c>
      <c r="K1311">
        <v>1830</v>
      </c>
      <c r="L1311">
        <v>1932</v>
      </c>
      <c r="M1311">
        <v>62</v>
      </c>
      <c r="N1311">
        <v>10</v>
      </c>
      <c r="O1311">
        <v>1942</v>
      </c>
      <c r="P1311">
        <v>2148</v>
      </c>
      <c r="Q1311">
        <v>3</v>
      </c>
      <c r="R1311">
        <v>2126</v>
      </c>
      <c r="S1311">
        <v>2151</v>
      </c>
      <c r="T1311">
        <v>25</v>
      </c>
      <c r="U1311">
        <v>0</v>
      </c>
      <c r="V1311">
        <v>0</v>
      </c>
      <c r="W1311">
        <v>176</v>
      </c>
      <c r="X1311">
        <v>139</v>
      </c>
      <c r="Y1311">
        <v>126</v>
      </c>
      <c r="Z1311">
        <v>972</v>
      </c>
      <c r="AA1311">
        <v>0</v>
      </c>
      <c r="AB1311">
        <v>0</v>
      </c>
      <c r="AC1311">
        <v>25</v>
      </c>
      <c r="AD1311">
        <v>0</v>
      </c>
      <c r="AE1311">
        <v>0</v>
      </c>
      <c r="AF1311" t="str">
        <f t="shared" si="168"/>
        <v>21:51</v>
      </c>
      <c r="AG1311" t="str">
        <f t="shared" si="163"/>
        <v>19:32</v>
      </c>
      <c r="AH1311" s="5">
        <f t="shared" si="164"/>
        <v>9.6527777777777768E-2</v>
      </c>
      <c r="AI1311" t="str">
        <f t="shared" si="169"/>
        <v>Evening</v>
      </c>
      <c r="AJ1311" t="str">
        <f t="shared" si="162"/>
        <v>KEEP</v>
      </c>
      <c r="AK1311" t="str">
        <f t="shared" si="165"/>
        <v>Thursday</v>
      </c>
      <c r="AL1311" t="str">
        <f t="shared" si="166"/>
        <v>Delayed</v>
      </c>
      <c r="AM1311" t="str">
        <f t="shared" si="167"/>
        <v>June</v>
      </c>
    </row>
    <row r="1312" spans="1:39" x14ac:dyDescent="0.3">
      <c r="A1312" s="1">
        <v>43899</v>
      </c>
      <c r="B1312" t="s">
        <v>141</v>
      </c>
      <c r="C1312" t="s">
        <v>142</v>
      </c>
      <c r="D1312" t="s">
        <v>143</v>
      </c>
      <c r="E1312">
        <v>20363</v>
      </c>
      <c r="F1312">
        <v>4824</v>
      </c>
      <c r="G1312" t="s">
        <v>84</v>
      </c>
      <c r="H1312" t="s">
        <v>85</v>
      </c>
      <c r="I1312" t="s">
        <v>339</v>
      </c>
      <c r="J1312" t="s">
        <v>340</v>
      </c>
      <c r="K1312">
        <v>1739</v>
      </c>
      <c r="L1312">
        <v>1737</v>
      </c>
      <c r="M1312">
        <v>-2</v>
      </c>
      <c r="N1312">
        <v>18</v>
      </c>
      <c r="O1312">
        <v>1755</v>
      </c>
      <c r="P1312">
        <v>1846</v>
      </c>
      <c r="Q1312">
        <v>5</v>
      </c>
      <c r="R1312">
        <v>1914</v>
      </c>
      <c r="S1312">
        <v>1851</v>
      </c>
      <c r="T1312">
        <v>-23</v>
      </c>
      <c r="U1312">
        <v>0</v>
      </c>
      <c r="V1312">
        <v>0</v>
      </c>
      <c r="W1312">
        <v>95</v>
      </c>
      <c r="X1312">
        <v>74</v>
      </c>
      <c r="Y1312">
        <v>51</v>
      </c>
      <c r="Z1312">
        <v>264</v>
      </c>
      <c r="AF1312" t="str">
        <f t="shared" si="168"/>
        <v>18:51</v>
      </c>
      <c r="AG1312" t="str">
        <f t="shared" si="163"/>
        <v>17:37</v>
      </c>
      <c r="AH1312" s="5">
        <f t="shared" si="164"/>
        <v>5.1388888888888928E-2</v>
      </c>
      <c r="AI1312" t="str">
        <f t="shared" si="169"/>
        <v>Afternoon</v>
      </c>
      <c r="AJ1312" t="str">
        <f t="shared" si="162"/>
        <v>REMOVE</v>
      </c>
      <c r="AK1312" t="str">
        <f t="shared" si="165"/>
        <v>Monday</v>
      </c>
      <c r="AL1312" t="str">
        <f t="shared" si="166"/>
        <v>OnTime</v>
      </c>
      <c r="AM1312" t="str">
        <f t="shared" si="167"/>
        <v>March</v>
      </c>
    </row>
    <row r="1313" spans="1:39" x14ac:dyDescent="0.3">
      <c r="A1313" s="1">
        <v>44159</v>
      </c>
      <c r="B1313" t="s">
        <v>32</v>
      </c>
      <c r="C1313" t="s">
        <v>33</v>
      </c>
      <c r="D1313" t="s">
        <v>34</v>
      </c>
      <c r="E1313">
        <v>19393</v>
      </c>
      <c r="F1313">
        <v>1971</v>
      </c>
      <c r="G1313" t="s">
        <v>35</v>
      </c>
      <c r="H1313" t="s">
        <v>36</v>
      </c>
      <c r="I1313" t="s">
        <v>103</v>
      </c>
      <c r="J1313" t="s">
        <v>104</v>
      </c>
      <c r="K1313">
        <v>920</v>
      </c>
      <c r="L1313">
        <v>918</v>
      </c>
      <c r="M1313">
        <v>-2</v>
      </c>
      <c r="N1313">
        <v>9</v>
      </c>
      <c r="O1313">
        <v>927</v>
      </c>
      <c r="P1313">
        <v>1000</v>
      </c>
      <c r="Q1313">
        <v>3</v>
      </c>
      <c r="R1313">
        <v>1020</v>
      </c>
      <c r="S1313">
        <v>1003</v>
      </c>
      <c r="T1313">
        <v>-17</v>
      </c>
      <c r="U1313">
        <v>0</v>
      </c>
      <c r="V1313">
        <v>0</v>
      </c>
      <c r="W1313">
        <v>180</v>
      </c>
      <c r="X1313">
        <v>165</v>
      </c>
      <c r="Y1313">
        <v>153</v>
      </c>
      <c r="Z1313">
        <v>1067</v>
      </c>
      <c r="AF1313" t="str">
        <f t="shared" si="168"/>
        <v>10:03</v>
      </c>
      <c r="AG1313" t="str">
        <f t="shared" si="163"/>
        <v>09:18</v>
      </c>
      <c r="AH1313" s="5">
        <f t="shared" si="164"/>
        <v>3.125E-2</v>
      </c>
      <c r="AI1313" t="str">
        <f t="shared" si="169"/>
        <v>Morning</v>
      </c>
      <c r="AJ1313" t="str">
        <f t="shared" si="162"/>
        <v>REMOVE</v>
      </c>
      <c r="AK1313" t="str">
        <f t="shared" si="165"/>
        <v>Tuesday</v>
      </c>
      <c r="AL1313" t="str">
        <f t="shared" si="166"/>
        <v>OnTime</v>
      </c>
      <c r="AM1313" t="str">
        <f t="shared" si="167"/>
        <v>November</v>
      </c>
    </row>
    <row r="1314" spans="1:39" x14ac:dyDescent="0.3">
      <c r="A1314" s="1">
        <v>43969</v>
      </c>
      <c r="B1314" t="s">
        <v>81</v>
      </c>
      <c r="C1314" t="s">
        <v>82</v>
      </c>
      <c r="D1314" t="s">
        <v>83</v>
      </c>
      <c r="E1314">
        <v>20409</v>
      </c>
      <c r="F1314">
        <v>685</v>
      </c>
      <c r="G1314" t="s">
        <v>339</v>
      </c>
      <c r="H1314" t="s">
        <v>340</v>
      </c>
      <c r="I1314" t="s">
        <v>84</v>
      </c>
      <c r="J1314" t="s">
        <v>85</v>
      </c>
      <c r="K1314">
        <v>1715</v>
      </c>
      <c r="L1314">
        <v>0</v>
      </c>
      <c r="M1314">
        <v>0</v>
      </c>
      <c r="R1314">
        <v>1832</v>
      </c>
      <c r="S1314">
        <v>0</v>
      </c>
      <c r="T1314">
        <v>0</v>
      </c>
      <c r="U1314">
        <v>1</v>
      </c>
      <c r="V1314">
        <v>0</v>
      </c>
      <c r="W1314">
        <v>77</v>
      </c>
      <c r="Z1314">
        <v>264</v>
      </c>
      <c r="AF1314" t="str">
        <f t="shared" si="168"/>
        <v>00:00</v>
      </c>
      <c r="AG1314" t="str">
        <f t="shared" si="163"/>
        <v>00:00</v>
      </c>
      <c r="AH1314" s="5">
        <f t="shared" si="164"/>
        <v>0</v>
      </c>
      <c r="AI1314" t="str">
        <f t="shared" si="169"/>
        <v>Night</v>
      </c>
      <c r="AJ1314" t="str">
        <f t="shared" si="162"/>
        <v>KEEP</v>
      </c>
      <c r="AK1314" t="str">
        <f t="shared" si="165"/>
        <v>Monday</v>
      </c>
      <c r="AL1314" t="str">
        <f t="shared" si="166"/>
        <v>OnTime</v>
      </c>
      <c r="AM1314" t="str">
        <f t="shared" si="167"/>
        <v>May</v>
      </c>
    </row>
    <row r="1315" spans="1:39" x14ac:dyDescent="0.3">
      <c r="A1315" s="1">
        <v>44102</v>
      </c>
      <c r="B1315" t="s">
        <v>25</v>
      </c>
      <c r="C1315" t="s">
        <v>26</v>
      </c>
      <c r="D1315" t="s">
        <v>27</v>
      </c>
      <c r="E1315">
        <v>20416</v>
      </c>
      <c r="F1315">
        <v>590</v>
      </c>
      <c r="G1315" t="s">
        <v>51</v>
      </c>
      <c r="H1315" t="s">
        <v>52</v>
      </c>
      <c r="I1315" t="s">
        <v>53</v>
      </c>
      <c r="J1315" t="s">
        <v>54</v>
      </c>
      <c r="K1315">
        <v>1559</v>
      </c>
      <c r="L1315">
        <v>1556</v>
      </c>
      <c r="M1315">
        <v>-3</v>
      </c>
      <c r="N1315">
        <v>10</v>
      </c>
      <c r="O1315">
        <v>1606</v>
      </c>
      <c r="P1315">
        <v>1704</v>
      </c>
      <c r="Q1315">
        <v>4</v>
      </c>
      <c r="R1315">
        <v>1730</v>
      </c>
      <c r="S1315">
        <v>1708</v>
      </c>
      <c r="T1315">
        <v>-22</v>
      </c>
      <c r="U1315">
        <v>0</v>
      </c>
      <c r="V1315">
        <v>0</v>
      </c>
      <c r="W1315">
        <v>211</v>
      </c>
      <c r="X1315">
        <v>192</v>
      </c>
      <c r="Y1315">
        <v>178</v>
      </c>
      <c r="Z1315">
        <v>1379</v>
      </c>
      <c r="AF1315" t="str">
        <f t="shared" si="168"/>
        <v>17:08</v>
      </c>
      <c r="AG1315" t="str">
        <f t="shared" si="163"/>
        <v>15:56</v>
      </c>
      <c r="AH1315" s="5">
        <f t="shared" si="164"/>
        <v>5.0000000000000044E-2</v>
      </c>
      <c r="AI1315" t="str">
        <f t="shared" si="169"/>
        <v>Afternoon</v>
      </c>
      <c r="AJ1315" t="str">
        <f t="shared" si="162"/>
        <v>REMOVE</v>
      </c>
      <c r="AK1315" t="str">
        <f t="shared" si="165"/>
        <v>Monday</v>
      </c>
      <c r="AL1315" t="str">
        <f t="shared" si="166"/>
        <v>OnTime</v>
      </c>
      <c r="AM1315" t="str">
        <f t="shared" si="167"/>
        <v>September</v>
      </c>
    </row>
    <row r="1316" spans="1:39" x14ac:dyDescent="0.3">
      <c r="A1316" s="1">
        <v>43973</v>
      </c>
      <c r="B1316" t="s">
        <v>283</v>
      </c>
      <c r="C1316" t="s">
        <v>284</v>
      </c>
      <c r="D1316" t="s">
        <v>285</v>
      </c>
      <c r="E1316">
        <v>19690</v>
      </c>
      <c r="F1316">
        <v>543</v>
      </c>
      <c r="G1316" t="s">
        <v>231</v>
      </c>
      <c r="H1316" t="s">
        <v>232</v>
      </c>
      <c r="I1316" t="s">
        <v>307</v>
      </c>
      <c r="J1316" t="s">
        <v>308</v>
      </c>
      <c r="K1316">
        <v>1910</v>
      </c>
      <c r="L1316">
        <v>1900</v>
      </c>
      <c r="M1316">
        <v>-10</v>
      </c>
      <c r="N1316">
        <v>10</v>
      </c>
      <c r="O1316">
        <v>1910</v>
      </c>
      <c r="P1316">
        <v>1931</v>
      </c>
      <c r="Q1316">
        <v>8</v>
      </c>
      <c r="R1316">
        <v>1952</v>
      </c>
      <c r="S1316">
        <v>1939</v>
      </c>
      <c r="T1316">
        <v>-13</v>
      </c>
      <c r="U1316">
        <v>0</v>
      </c>
      <c r="V1316">
        <v>0</v>
      </c>
      <c r="W1316">
        <v>42</v>
      </c>
      <c r="X1316">
        <v>39</v>
      </c>
      <c r="Y1316">
        <v>21</v>
      </c>
      <c r="Z1316">
        <v>102</v>
      </c>
      <c r="AF1316" t="str">
        <f t="shared" si="168"/>
        <v>19:39</v>
      </c>
      <c r="AG1316" t="str">
        <f t="shared" si="163"/>
        <v>19:00</v>
      </c>
      <c r="AH1316" s="5">
        <f t="shared" si="164"/>
        <v>2.7083333333333348E-2</v>
      </c>
      <c r="AI1316" t="str">
        <f t="shared" si="169"/>
        <v>Evening</v>
      </c>
      <c r="AJ1316" t="str">
        <f t="shared" si="162"/>
        <v>REMOVE</v>
      </c>
      <c r="AK1316" t="str">
        <f t="shared" si="165"/>
        <v>Friday</v>
      </c>
      <c r="AL1316" t="str">
        <f t="shared" si="166"/>
        <v>OnTime</v>
      </c>
      <c r="AM1316" t="str">
        <f t="shared" si="167"/>
        <v>May</v>
      </c>
    </row>
    <row r="1317" spans="1:39" x14ac:dyDescent="0.3">
      <c r="A1317" s="1">
        <v>43633</v>
      </c>
      <c r="B1317" t="s">
        <v>14</v>
      </c>
      <c r="C1317" t="s">
        <v>15</v>
      </c>
      <c r="D1317" t="s">
        <v>16</v>
      </c>
      <c r="E1317">
        <v>19790</v>
      </c>
      <c r="F1317">
        <v>2713</v>
      </c>
      <c r="G1317" t="s">
        <v>212</v>
      </c>
      <c r="H1317" t="s">
        <v>213</v>
      </c>
      <c r="I1317" t="s">
        <v>84</v>
      </c>
      <c r="J1317" t="s">
        <v>85</v>
      </c>
      <c r="K1317">
        <v>700</v>
      </c>
      <c r="L1317">
        <v>658</v>
      </c>
      <c r="M1317">
        <v>-2</v>
      </c>
      <c r="N1317">
        <v>15</v>
      </c>
      <c r="O1317">
        <v>713</v>
      </c>
      <c r="P1317">
        <v>1500</v>
      </c>
      <c r="Q1317">
        <v>6</v>
      </c>
      <c r="R1317">
        <v>1516</v>
      </c>
      <c r="S1317">
        <v>1506</v>
      </c>
      <c r="T1317">
        <v>-10</v>
      </c>
      <c r="U1317">
        <v>0</v>
      </c>
      <c r="V1317">
        <v>0</v>
      </c>
      <c r="W1317">
        <v>316</v>
      </c>
      <c r="X1317">
        <v>308</v>
      </c>
      <c r="Y1317">
        <v>287</v>
      </c>
      <c r="Z1317">
        <v>2454</v>
      </c>
      <c r="AF1317" t="str">
        <f t="shared" si="168"/>
        <v>15:06</v>
      </c>
      <c r="AG1317" t="str">
        <f t="shared" si="163"/>
        <v>06:58</v>
      </c>
      <c r="AH1317" s="5">
        <f t="shared" si="164"/>
        <v>0.33888888888888885</v>
      </c>
      <c r="AI1317" t="str">
        <f t="shared" si="169"/>
        <v>Morning</v>
      </c>
      <c r="AJ1317" t="str">
        <f t="shared" si="162"/>
        <v>REMOVE</v>
      </c>
      <c r="AK1317" t="str">
        <f t="shared" si="165"/>
        <v>Monday</v>
      </c>
      <c r="AL1317" t="str">
        <f t="shared" si="166"/>
        <v>OnTime</v>
      </c>
      <c r="AM1317" t="str">
        <f t="shared" si="167"/>
        <v>June</v>
      </c>
    </row>
    <row r="1318" spans="1:39" x14ac:dyDescent="0.3">
      <c r="A1318" s="1">
        <v>44637</v>
      </c>
      <c r="B1318" t="s">
        <v>32</v>
      </c>
      <c r="C1318" t="s">
        <v>33</v>
      </c>
      <c r="D1318" t="s">
        <v>34</v>
      </c>
      <c r="E1318">
        <v>19393</v>
      </c>
      <c r="F1318">
        <v>279</v>
      </c>
      <c r="G1318" t="s">
        <v>21</v>
      </c>
      <c r="H1318" t="s">
        <v>22</v>
      </c>
      <c r="I1318" t="s">
        <v>305</v>
      </c>
      <c r="J1318" t="s">
        <v>306</v>
      </c>
      <c r="K1318">
        <v>1800</v>
      </c>
      <c r="L1318">
        <v>1805</v>
      </c>
      <c r="M1318">
        <v>5</v>
      </c>
      <c r="N1318">
        <v>8</v>
      </c>
      <c r="O1318">
        <v>1813</v>
      </c>
      <c r="P1318">
        <v>2223</v>
      </c>
      <c r="Q1318">
        <v>11</v>
      </c>
      <c r="R1318">
        <v>2230</v>
      </c>
      <c r="S1318">
        <v>2234</v>
      </c>
      <c r="T1318">
        <v>4</v>
      </c>
      <c r="U1318">
        <v>0</v>
      </c>
      <c r="V1318">
        <v>0</v>
      </c>
      <c r="W1318">
        <v>150</v>
      </c>
      <c r="X1318">
        <v>149</v>
      </c>
      <c r="Y1318">
        <v>130</v>
      </c>
      <c r="Z1318">
        <v>1069</v>
      </c>
      <c r="AF1318" t="str">
        <f t="shared" si="168"/>
        <v>22:34</v>
      </c>
      <c r="AG1318" t="str">
        <f t="shared" si="163"/>
        <v>18:05</v>
      </c>
      <c r="AH1318" s="5">
        <f t="shared" si="164"/>
        <v>0.18680555555555556</v>
      </c>
      <c r="AI1318" t="str">
        <f t="shared" si="169"/>
        <v>Evening</v>
      </c>
      <c r="AJ1318" t="str">
        <f t="shared" ref="AJ1318:AJ1381" si="170">IF(OR(M1318&lt;0,T1318&lt;0),"REMOVE","KEEP")</f>
        <v>KEEP</v>
      </c>
      <c r="AK1318" t="str">
        <f t="shared" si="165"/>
        <v>Thursday</v>
      </c>
      <c r="AL1318" t="str">
        <f t="shared" si="166"/>
        <v>OnTime</v>
      </c>
      <c r="AM1318" t="str">
        <f t="shared" si="167"/>
        <v>March</v>
      </c>
    </row>
    <row r="1319" spans="1:39" x14ac:dyDescent="0.3">
      <c r="A1319" s="1">
        <v>44074</v>
      </c>
      <c r="B1319" t="s">
        <v>32</v>
      </c>
      <c r="C1319" t="s">
        <v>33</v>
      </c>
      <c r="D1319" t="s">
        <v>34</v>
      </c>
      <c r="E1319">
        <v>19393</v>
      </c>
      <c r="F1319">
        <v>1577</v>
      </c>
      <c r="G1319" t="s">
        <v>21</v>
      </c>
      <c r="H1319" t="s">
        <v>22</v>
      </c>
      <c r="I1319" t="s">
        <v>292</v>
      </c>
      <c r="J1319" t="s">
        <v>52</v>
      </c>
      <c r="K1319">
        <v>725</v>
      </c>
      <c r="L1319">
        <v>722</v>
      </c>
      <c r="M1319">
        <v>-3</v>
      </c>
      <c r="N1319">
        <v>10</v>
      </c>
      <c r="O1319">
        <v>732</v>
      </c>
      <c r="P1319">
        <v>1025</v>
      </c>
      <c r="Q1319">
        <v>5</v>
      </c>
      <c r="R1319">
        <v>1050</v>
      </c>
      <c r="S1319">
        <v>1030</v>
      </c>
      <c r="T1319">
        <v>-20</v>
      </c>
      <c r="U1319">
        <v>0</v>
      </c>
      <c r="V1319">
        <v>0</v>
      </c>
      <c r="W1319">
        <v>145</v>
      </c>
      <c r="X1319">
        <v>128</v>
      </c>
      <c r="Y1319">
        <v>113</v>
      </c>
      <c r="Z1319">
        <v>883</v>
      </c>
      <c r="AF1319" t="str">
        <f t="shared" si="168"/>
        <v>10:30</v>
      </c>
      <c r="AG1319" t="str">
        <f t="shared" si="163"/>
        <v>07:22</v>
      </c>
      <c r="AH1319" s="5">
        <f t="shared" si="164"/>
        <v>0.13055555555555554</v>
      </c>
      <c r="AI1319" t="str">
        <f t="shared" si="169"/>
        <v>Morning</v>
      </c>
      <c r="AJ1319" t="str">
        <f t="shared" si="170"/>
        <v>REMOVE</v>
      </c>
      <c r="AK1319" t="str">
        <f t="shared" si="165"/>
        <v>Monday</v>
      </c>
      <c r="AL1319" t="str">
        <f t="shared" si="166"/>
        <v>OnTime</v>
      </c>
      <c r="AM1319" t="str">
        <f t="shared" si="167"/>
        <v>August</v>
      </c>
    </row>
    <row r="1320" spans="1:39" x14ac:dyDescent="0.3">
      <c r="A1320" s="1">
        <v>44301</v>
      </c>
      <c r="B1320" t="s">
        <v>14</v>
      </c>
      <c r="C1320" t="s">
        <v>15</v>
      </c>
      <c r="D1320" t="s">
        <v>16</v>
      </c>
      <c r="E1320">
        <v>19790</v>
      </c>
      <c r="F1320">
        <v>1533</v>
      </c>
      <c r="G1320" t="s">
        <v>60</v>
      </c>
      <c r="H1320" t="s">
        <v>61</v>
      </c>
      <c r="I1320" t="s">
        <v>28</v>
      </c>
      <c r="J1320" t="s">
        <v>29</v>
      </c>
      <c r="K1320">
        <v>825</v>
      </c>
      <c r="L1320">
        <v>819</v>
      </c>
      <c r="M1320">
        <v>-6</v>
      </c>
      <c r="N1320">
        <v>20</v>
      </c>
      <c r="O1320">
        <v>839</v>
      </c>
      <c r="P1320">
        <v>940</v>
      </c>
      <c r="Q1320">
        <v>6</v>
      </c>
      <c r="R1320">
        <v>953</v>
      </c>
      <c r="S1320">
        <v>946</v>
      </c>
      <c r="T1320">
        <v>-7</v>
      </c>
      <c r="U1320">
        <v>0</v>
      </c>
      <c r="V1320">
        <v>0</v>
      </c>
      <c r="W1320">
        <v>88</v>
      </c>
      <c r="X1320">
        <v>87</v>
      </c>
      <c r="Y1320">
        <v>61</v>
      </c>
      <c r="Z1320">
        <v>404</v>
      </c>
      <c r="AF1320" t="str">
        <f t="shared" si="168"/>
        <v>09:46</v>
      </c>
      <c r="AG1320" t="str">
        <f t="shared" si="163"/>
        <v>08:19</v>
      </c>
      <c r="AH1320" s="5">
        <f t="shared" si="164"/>
        <v>6.0416666666666674E-2</v>
      </c>
      <c r="AI1320" t="str">
        <f t="shared" si="169"/>
        <v>Morning</v>
      </c>
      <c r="AJ1320" t="str">
        <f t="shared" si="170"/>
        <v>REMOVE</v>
      </c>
      <c r="AK1320" t="str">
        <f t="shared" si="165"/>
        <v>Thursday</v>
      </c>
      <c r="AL1320" t="str">
        <f t="shared" si="166"/>
        <v>OnTime</v>
      </c>
      <c r="AM1320" t="str">
        <f t="shared" si="167"/>
        <v>April</v>
      </c>
    </row>
    <row r="1321" spans="1:39" x14ac:dyDescent="0.3">
      <c r="A1321" s="1">
        <v>44395</v>
      </c>
      <c r="B1321" t="s">
        <v>39</v>
      </c>
      <c r="C1321" t="s">
        <v>40</v>
      </c>
      <c r="D1321" t="s">
        <v>41</v>
      </c>
      <c r="E1321">
        <v>19805</v>
      </c>
      <c r="F1321">
        <v>1580</v>
      </c>
      <c r="G1321" t="s">
        <v>97</v>
      </c>
      <c r="H1321" t="s">
        <v>98</v>
      </c>
      <c r="I1321" t="s">
        <v>23</v>
      </c>
      <c r="J1321" t="s">
        <v>24</v>
      </c>
      <c r="K1321">
        <v>1830</v>
      </c>
      <c r="L1321">
        <v>1840</v>
      </c>
      <c r="M1321">
        <v>10</v>
      </c>
      <c r="N1321">
        <v>10</v>
      </c>
      <c r="O1321">
        <v>1850</v>
      </c>
      <c r="P1321">
        <v>2038</v>
      </c>
      <c r="Q1321">
        <v>6</v>
      </c>
      <c r="R1321">
        <v>2053</v>
      </c>
      <c r="S1321">
        <v>2044</v>
      </c>
      <c r="T1321">
        <v>-9</v>
      </c>
      <c r="U1321">
        <v>0</v>
      </c>
      <c r="V1321">
        <v>0</v>
      </c>
      <c r="W1321">
        <v>323</v>
      </c>
      <c r="X1321">
        <v>304</v>
      </c>
      <c r="Y1321">
        <v>288</v>
      </c>
      <c r="Z1321">
        <v>2296</v>
      </c>
      <c r="AF1321" t="str">
        <f t="shared" si="168"/>
        <v>20:44</v>
      </c>
      <c r="AG1321" t="str">
        <f t="shared" si="163"/>
        <v>18:40</v>
      </c>
      <c r="AH1321" s="5">
        <f t="shared" si="164"/>
        <v>8.6111111111111138E-2</v>
      </c>
      <c r="AI1321" t="str">
        <f t="shared" si="169"/>
        <v>Evening</v>
      </c>
      <c r="AJ1321" t="str">
        <f t="shared" si="170"/>
        <v>REMOVE</v>
      </c>
      <c r="AK1321" t="str">
        <f t="shared" si="165"/>
        <v>Sunday</v>
      </c>
      <c r="AL1321" t="str">
        <f t="shared" si="166"/>
        <v>OnTime</v>
      </c>
      <c r="AM1321" t="str">
        <f t="shared" si="167"/>
        <v>July</v>
      </c>
    </row>
    <row r="1322" spans="1:39" x14ac:dyDescent="0.3">
      <c r="A1322" s="1">
        <v>44195</v>
      </c>
      <c r="B1322" t="s">
        <v>122</v>
      </c>
      <c r="C1322" t="s">
        <v>123</v>
      </c>
      <c r="D1322" t="s">
        <v>124</v>
      </c>
      <c r="E1322">
        <v>20304</v>
      </c>
      <c r="F1322">
        <v>4801</v>
      </c>
      <c r="G1322" t="s">
        <v>21</v>
      </c>
      <c r="H1322" t="s">
        <v>22</v>
      </c>
      <c r="I1322" t="s">
        <v>233</v>
      </c>
      <c r="J1322" t="s">
        <v>234</v>
      </c>
      <c r="K1322">
        <v>1805</v>
      </c>
      <c r="L1322">
        <v>1801</v>
      </c>
      <c r="M1322">
        <v>-4</v>
      </c>
      <c r="N1322">
        <v>60</v>
      </c>
      <c r="O1322">
        <v>1901</v>
      </c>
      <c r="P1322">
        <v>2123</v>
      </c>
      <c r="Q1322">
        <v>33</v>
      </c>
      <c r="R1322">
        <v>2055</v>
      </c>
      <c r="S1322">
        <v>2156</v>
      </c>
      <c r="T1322">
        <v>61</v>
      </c>
      <c r="U1322">
        <v>0</v>
      </c>
      <c r="V1322">
        <v>0</v>
      </c>
      <c r="W1322">
        <v>110</v>
      </c>
      <c r="X1322">
        <v>175</v>
      </c>
      <c r="Y1322">
        <v>82</v>
      </c>
      <c r="Z1322">
        <v>563</v>
      </c>
      <c r="AA1322">
        <v>61</v>
      </c>
      <c r="AB1322">
        <v>0</v>
      </c>
      <c r="AC1322">
        <v>0</v>
      </c>
      <c r="AD1322">
        <v>0</v>
      </c>
      <c r="AE1322">
        <v>0</v>
      </c>
      <c r="AF1322" t="str">
        <f t="shared" si="168"/>
        <v>21:56</v>
      </c>
      <c r="AG1322" t="str">
        <f t="shared" si="163"/>
        <v>18:01</v>
      </c>
      <c r="AH1322" s="5">
        <f t="shared" si="164"/>
        <v>0.16319444444444442</v>
      </c>
      <c r="AI1322" t="str">
        <f t="shared" si="169"/>
        <v>Evening</v>
      </c>
      <c r="AJ1322" t="str">
        <f t="shared" si="170"/>
        <v>REMOVE</v>
      </c>
      <c r="AK1322" t="str">
        <f t="shared" si="165"/>
        <v>Wednesday</v>
      </c>
      <c r="AL1322" t="str">
        <f t="shared" si="166"/>
        <v>Delayed</v>
      </c>
      <c r="AM1322" t="str">
        <f t="shared" si="167"/>
        <v>December</v>
      </c>
    </row>
    <row r="1323" spans="1:39" x14ac:dyDescent="0.3">
      <c r="A1323" s="1">
        <v>45076</v>
      </c>
      <c r="B1323" t="s">
        <v>155</v>
      </c>
      <c r="C1323" t="s">
        <v>156</v>
      </c>
      <c r="D1323" t="s">
        <v>157</v>
      </c>
      <c r="E1323">
        <v>20398</v>
      </c>
      <c r="F1323">
        <v>3310</v>
      </c>
      <c r="G1323" t="s">
        <v>30</v>
      </c>
      <c r="H1323" t="s">
        <v>31</v>
      </c>
      <c r="I1323" t="s">
        <v>510</v>
      </c>
      <c r="J1323" t="s">
        <v>511</v>
      </c>
      <c r="K1323">
        <v>2050</v>
      </c>
      <c r="L1323">
        <v>2124</v>
      </c>
      <c r="M1323">
        <v>34</v>
      </c>
      <c r="N1323">
        <v>25</v>
      </c>
      <c r="O1323">
        <v>2149</v>
      </c>
      <c r="P1323">
        <v>2326</v>
      </c>
      <c r="Q1323">
        <v>3</v>
      </c>
      <c r="R1323">
        <v>2251</v>
      </c>
      <c r="S1323">
        <v>2329</v>
      </c>
      <c r="T1323">
        <v>38</v>
      </c>
      <c r="U1323">
        <v>0</v>
      </c>
      <c r="V1323">
        <v>0</v>
      </c>
      <c r="W1323">
        <v>121</v>
      </c>
      <c r="X1323">
        <v>125</v>
      </c>
      <c r="Y1323">
        <v>97</v>
      </c>
      <c r="Z1323">
        <v>690</v>
      </c>
      <c r="AA1323">
        <v>0</v>
      </c>
      <c r="AB1323">
        <v>2</v>
      </c>
      <c r="AC1323">
        <v>4</v>
      </c>
      <c r="AD1323">
        <v>0</v>
      </c>
      <c r="AE1323">
        <v>32</v>
      </c>
      <c r="AF1323" t="str">
        <f t="shared" si="168"/>
        <v>23:29</v>
      </c>
      <c r="AG1323" t="str">
        <f t="shared" si="163"/>
        <v>21:24</v>
      </c>
      <c r="AH1323" s="5">
        <f t="shared" si="164"/>
        <v>8.6805555555555469E-2</v>
      </c>
      <c r="AI1323" t="str">
        <f t="shared" si="169"/>
        <v>Evening</v>
      </c>
      <c r="AJ1323" t="str">
        <f t="shared" si="170"/>
        <v>KEEP</v>
      </c>
      <c r="AK1323" t="str">
        <f t="shared" si="165"/>
        <v>Tuesday</v>
      </c>
      <c r="AL1323" t="str">
        <f t="shared" si="166"/>
        <v>Delayed</v>
      </c>
      <c r="AM1323" t="str">
        <f t="shared" si="167"/>
        <v>May</v>
      </c>
    </row>
    <row r="1324" spans="1:39" x14ac:dyDescent="0.3">
      <c r="A1324" s="1">
        <v>44271</v>
      </c>
      <c r="B1324" t="s">
        <v>32</v>
      </c>
      <c r="C1324" t="s">
        <v>33</v>
      </c>
      <c r="D1324" t="s">
        <v>34</v>
      </c>
      <c r="E1324">
        <v>19393</v>
      </c>
      <c r="F1324">
        <v>961</v>
      </c>
      <c r="G1324" t="s">
        <v>402</v>
      </c>
      <c r="H1324" t="s">
        <v>403</v>
      </c>
      <c r="I1324" t="s">
        <v>60</v>
      </c>
      <c r="J1324" t="s">
        <v>61</v>
      </c>
      <c r="K1324">
        <v>725</v>
      </c>
      <c r="L1324">
        <v>721</v>
      </c>
      <c r="M1324">
        <v>-4</v>
      </c>
      <c r="N1324">
        <v>42</v>
      </c>
      <c r="O1324">
        <v>803</v>
      </c>
      <c r="P1324">
        <v>912</v>
      </c>
      <c r="Q1324">
        <v>8</v>
      </c>
      <c r="R1324">
        <v>840</v>
      </c>
      <c r="S1324">
        <v>920</v>
      </c>
      <c r="T1324">
        <v>40</v>
      </c>
      <c r="U1324">
        <v>0</v>
      </c>
      <c r="V1324">
        <v>0</v>
      </c>
      <c r="W1324">
        <v>75</v>
      </c>
      <c r="X1324">
        <v>119</v>
      </c>
      <c r="Y1324">
        <v>69</v>
      </c>
      <c r="Z1324">
        <v>270</v>
      </c>
      <c r="AA1324">
        <v>0</v>
      </c>
      <c r="AB1324">
        <v>0</v>
      </c>
      <c r="AC1324">
        <v>40</v>
      </c>
      <c r="AD1324">
        <v>0</v>
      </c>
      <c r="AE1324">
        <v>0</v>
      </c>
      <c r="AF1324" t="str">
        <f t="shared" si="168"/>
        <v>09:20</v>
      </c>
      <c r="AG1324" t="str">
        <f t="shared" si="163"/>
        <v>07:21</v>
      </c>
      <c r="AH1324" s="5">
        <f t="shared" si="164"/>
        <v>8.2638888888888873E-2</v>
      </c>
      <c r="AI1324" t="str">
        <f t="shared" si="169"/>
        <v>Morning</v>
      </c>
      <c r="AJ1324" t="str">
        <f t="shared" si="170"/>
        <v>REMOVE</v>
      </c>
      <c r="AK1324" t="str">
        <f t="shared" si="165"/>
        <v>Tuesday</v>
      </c>
      <c r="AL1324" t="str">
        <f t="shared" si="166"/>
        <v>Delayed</v>
      </c>
      <c r="AM1324" t="str">
        <f t="shared" si="167"/>
        <v>March</v>
      </c>
    </row>
    <row r="1325" spans="1:39" x14ac:dyDescent="0.3">
      <c r="A1325" s="1">
        <v>44199</v>
      </c>
      <c r="B1325" t="s">
        <v>14</v>
      </c>
      <c r="C1325" t="s">
        <v>15</v>
      </c>
      <c r="D1325" t="s">
        <v>16</v>
      </c>
      <c r="E1325">
        <v>19790</v>
      </c>
      <c r="F1325">
        <v>2229</v>
      </c>
      <c r="G1325" t="s">
        <v>90</v>
      </c>
      <c r="H1325" t="s">
        <v>91</v>
      </c>
      <c r="I1325" t="s">
        <v>60</v>
      </c>
      <c r="J1325" t="s">
        <v>61</v>
      </c>
      <c r="K1325">
        <v>1843</v>
      </c>
      <c r="L1325">
        <v>1838</v>
      </c>
      <c r="M1325">
        <v>-5</v>
      </c>
      <c r="N1325">
        <v>26</v>
      </c>
      <c r="O1325">
        <v>1904</v>
      </c>
      <c r="P1325">
        <v>2039</v>
      </c>
      <c r="Q1325">
        <v>6</v>
      </c>
      <c r="R1325">
        <v>2040</v>
      </c>
      <c r="S1325">
        <v>2045</v>
      </c>
      <c r="T1325">
        <v>5</v>
      </c>
      <c r="U1325">
        <v>0</v>
      </c>
      <c r="V1325">
        <v>0</v>
      </c>
      <c r="W1325">
        <v>117</v>
      </c>
      <c r="X1325">
        <v>127</v>
      </c>
      <c r="Y1325">
        <v>95</v>
      </c>
      <c r="Z1325">
        <v>640</v>
      </c>
      <c r="AF1325" t="str">
        <f t="shared" si="168"/>
        <v>20:45</v>
      </c>
      <c r="AG1325" t="str">
        <f t="shared" si="163"/>
        <v>18:38</v>
      </c>
      <c r="AH1325" s="5">
        <f t="shared" si="164"/>
        <v>8.8194444444444464E-2</v>
      </c>
      <c r="AI1325" t="str">
        <f t="shared" si="169"/>
        <v>Evening</v>
      </c>
      <c r="AJ1325" t="str">
        <f t="shared" si="170"/>
        <v>REMOVE</v>
      </c>
      <c r="AK1325" t="str">
        <f t="shared" si="165"/>
        <v>Sunday</v>
      </c>
      <c r="AL1325" t="str">
        <f t="shared" si="166"/>
        <v>OnTime</v>
      </c>
      <c r="AM1325" t="str">
        <f t="shared" si="167"/>
        <v>January</v>
      </c>
    </row>
    <row r="1326" spans="1:39" x14ac:dyDescent="0.3">
      <c r="A1326" s="1">
        <v>44057</v>
      </c>
      <c r="B1326" t="s">
        <v>14</v>
      </c>
      <c r="C1326" t="s">
        <v>15</v>
      </c>
      <c r="D1326" t="s">
        <v>16</v>
      </c>
      <c r="E1326">
        <v>19790</v>
      </c>
      <c r="F1326">
        <v>1282</v>
      </c>
      <c r="G1326" t="s">
        <v>60</v>
      </c>
      <c r="H1326" t="s">
        <v>61</v>
      </c>
      <c r="I1326" t="s">
        <v>37</v>
      </c>
      <c r="J1326" t="s">
        <v>38</v>
      </c>
      <c r="K1326">
        <v>834</v>
      </c>
      <c r="L1326">
        <v>818</v>
      </c>
      <c r="M1326">
        <v>-16</v>
      </c>
      <c r="N1326">
        <v>18</v>
      </c>
      <c r="O1326">
        <v>836</v>
      </c>
      <c r="P1326">
        <v>925</v>
      </c>
      <c r="Q1326">
        <v>3</v>
      </c>
      <c r="R1326">
        <v>940</v>
      </c>
      <c r="S1326">
        <v>928</v>
      </c>
      <c r="T1326">
        <v>-12</v>
      </c>
      <c r="U1326">
        <v>0</v>
      </c>
      <c r="V1326">
        <v>0</v>
      </c>
      <c r="W1326">
        <v>126</v>
      </c>
      <c r="X1326">
        <v>130</v>
      </c>
      <c r="Y1326">
        <v>109</v>
      </c>
      <c r="Z1326">
        <v>761</v>
      </c>
      <c r="AF1326" t="str">
        <f t="shared" si="168"/>
        <v>09:28</v>
      </c>
      <c r="AG1326" t="str">
        <f t="shared" si="163"/>
        <v>08:18</v>
      </c>
      <c r="AH1326" s="5">
        <f t="shared" si="164"/>
        <v>4.8611111111111105E-2</v>
      </c>
      <c r="AI1326" t="str">
        <f t="shared" si="169"/>
        <v>Morning</v>
      </c>
      <c r="AJ1326" t="str">
        <f t="shared" si="170"/>
        <v>REMOVE</v>
      </c>
      <c r="AK1326" t="str">
        <f t="shared" si="165"/>
        <v>Friday</v>
      </c>
      <c r="AL1326" t="str">
        <f t="shared" si="166"/>
        <v>OnTime</v>
      </c>
      <c r="AM1326" t="str">
        <f t="shared" si="167"/>
        <v>August</v>
      </c>
    </row>
    <row r="1327" spans="1:39" x14ac:dyDescent="0.3">
      <c r="A1327" s="1">
        <v>44175</v>
      </c>
      <c r="B1327" t="s">
        <v>32</v>
      </c>
      <c r="C1327" t="s">
        <v>33</v>
      </c>
      <c r="D1327" t="s">
        <v>34</v>
      </c>
      <c r="E1327">
        <v>19393</v>
      </c>
      <c r="F1327">
        <v>4536</v>
      </c>
      <c r="G1327" t="s">
        <v>174</v>
      </c>
      <c r="H1327" t="s">
        <v>175</v>
      </c>
      <c r="I1327" t="s">
        <v>167</v>
      </c>
      <c r="J1327" t="s">
        <v>168</v>
      </c>
      <c r="K1327">
        <v>1610</v>
      </c>
      <c r="L1327">
        <v>1610</v>
      </c>
      <c r="M1327">
        <v>0</v>
      </c>
      <c r="N1327">
        <v>7</v>
      </c>
      <c r="O1327">
        <v>1617</v>
      </c>
      <c r="P1327">
        <v>1610</v>
      </c>
      <c r="Q1327">
        <v>2</v>
      </c>
      <c r="R1327">
        <v>1620</v>
      </c>
      <c r="S1327">
        <v>1612</v>
      </c>
      <c r="T1327">
        <v>-8</v>
      </c>
      <c r="U1327">
        <v>0</v>
      </c>
      <c r="V1327">
        <v>0</v>
      </c>
      <c r="W1327">
        <v>70</v>
      </c>
      <c r="X1327">
        <v>62</v>
      </c>
      <c r="Y1327">
        <v>53</v>
      </c>
      <c r="Z1327">
        <v>304</v>
      </c>
      <c r="AF1327" t="str">
        <f t="shared" si="168"/>
        <v>16:12</v>
      </c>
      <c r="AG1327" t="str">
        <f t="shared" si="163"/>
        <v>16:10</v>
      </c>
      <c r="AH1327" s="5">
        <f t="shared" si="164"/>
        <v>1.388888888888884E-3</v>
      </c>
      <c r="AI1327" t="str">
        <f t="shared" si="169"/>
        <v>Afternoon</v>
      </c>
      <c r="AJ1327" t="str">
        <f t="shared" si="170"/>
        <v>REMOVE</v>
      </c>
      <c r="AK1327" t="str">
        <f t="shared" si="165"/>
        <v>Thursday</v>
      </c>
      <c r="AL1327" t="str">
        <f t="shared" si="166"/>
        <v>OnTime</v>
      </c>
      <c r="AM1327" t="str">
        <f t="shared" si="167"/>
        <v>December</v>
      </c>
    </row>
    <row r="1328" spans="1:39" x14ac:dyDescent="0.3">
      <c r="A1328" s="1">
        <v>44386</v>
      </c>
      <c r="B1328" t="s">
        <v>162</v>
      </c>
      <c r="C1328" t="s">
        <v>163</v>
      </c>
      <c r="D1328" t="s">
        <v>164</v>
      </c>
      <c r="E1328">
        <v>20436</v>
      </c>
      <c r="F1328">
        <v>2162</v>
      </c>
      <c r="G1328" t="s">
        <v>53</v>
      </c>
      <c r="H1328" t="s">
        <v>54</v>
      </c>
      <c r="I1328" t="s">
        <v>103</v>
      </c>
      <c r="J1328" t="s">
        <v>104</v>
      </c>
      <c r="K1328">
        <v>2048</v>
      </c>
      <c r="L1328">
        <v>2040</v>
      </c>
      <c r="M1328">
        <v>-8</v>
      </c>
      <c r="N1328">
        <v>14</v>
      </c>
      <c r="O1328">
        <v>2054</v>
      </c>
      <c r="P1328">
        <v>2140</v>
      </c>
      <c r="Q1328">
        <v>16</v>
      </c>
      <c r="R1328">
        <v>2204</v>
      </c>
      <c r="S1328">
        <v>2156</v>
      </c>
      <c r="T1328">
        <v>-8</v>
      </c>
      <c r="U1328">
        <v>0</v>
      </c>
      <c r="V1328">
        <v>0</v>
      </c>
      <c r="W1328">
        <v>76</v>
      </c>
      <c r="X1328">
        <v>76</v>
      </c>
      <c r="Y1328">
        <v>46</v>
      </c>
      <c r="Z1328">
        <v>236</v>
      </c>
      <c r="AF1328" t="str">
        <f t="shared" si="168"/>
        <v>21:56</v>
      </c>
      <c r="AG1328" t="str">
        <f t="shared" si="163"/>
        <v>20:40</v>
      </c>
      <c r="AH1328" s="5">
        <f t="shared" si="164"/>
        <v>5.2777777777777701E-2</v>
      </c>
      <c r="AI1328" t="str">
        <f t="shared" si="169"/>
        <v>Evening</v>
      </c>
      <c r="AJ1328" t="str">
        <f t="shared" si="170"/>
        <v>REMOVE</v>
      </c>
      <c r="AK1328" t="str">
        <f t="shared" si="165"/>
        <v>Friday</v>
      </c>
      <c r="AL1328" t="str">
        <f t="shared" si="166"/>
        <v>OnTime</v>
      </c>
      <c r="AM1328" t="str">
        <f t="shared" si="167"/>
        <v>July</v>
      </c>
    </row>
    <row r="1329" spans="1:39" x14ac:dyDescent="0.3">
      <c r="A1329" s="1">
        <v>43776</v>
      </c>
      <c r="B1329" t="s">
        <v>39</v>
      </c>
      <c r="C1329" t="s">
        <v>40</v>
      </c>
      <c r="D1329" t="s">
        <v>41</v>
      </c>
      <c r="E1329">
        <v>19805</v>
      </c>
      <c r="F1329">
        <v>816</v>
      </c>
      <c r="G1329" t="s">
        <v>97</v>
      </c>
      <c r="H1329" t="s">
        <v>98</v>
      </c>
      <c r="I1329" t="s">
        <v>80</v>
      </c>
      <c r="J1329" t="s">
        <v>67</v>
      </c>
      <c r="K1329">
        <v>2209</v>
      </c>
      <c r="L1329">
        <v>2205</v>
      </c>
      <c r="M1329">
        <v>-4</v>
      </c>
      <c r="N1329">
        <v>12</v>
      </c>
      <c r="O1329">
        <v>2217</v>
      </c>
      <c r="P1329">
        <v>2246</v>
      </c>
      <c r="Q1329">
        <v>14</v>
      </c>
      <c r="R1329">
        <v>2318</v>
      </c>
      <c r="S1329">
        <v>2300</v>
      </c>
      <c r="T1329">
        <v>-18</v>
      </c>
      <c r="U1329">
        <v>0</v>
      </c>
      <c r="V1329">
        <v>0</v>
      </c>
      <c r="W1329">
        <v>129</v>
      </c>
      <c r="X1329">
        <v>115</v>
      </c>
      <c r="Y1329">
        <v>89</v>
      </c>
      <c r="Z1329">
        <v>599</v>
      </c>
      <c r="AF1329" t="str">
        <f t="shared" si="168"/>
        <v>23:00</v>
      </c>
      <c r="AG1329" t="str">
        <f t="shared" si="163"/>
        <v>22:05</v>
      </c>
      <c r="AH1329" s="5">
        <f t="shared" si="164"/>
        <v>3.8194444444444531E-2</v>
      </c>
      <c r="AI1329" t="str">
        <f t="shared" si="169"/>
        <v>Evening</v>
      </c>
      <c r="AJ1329" t="str">
        <f t="shared" si="170"/>
        <v>REMOVE</v>
      </c>
      <c r="AK1329" t="str">
        <f t="shared" si="165"/>
        <v>Thursday</v>
      </c>
      <c r="AL1329" t="str">
        <f t="shared" si="166"/>
        <v>OnTime</v>
      </c>
      <c r="AM1329" t="str">
        <f t="shared" si="167"/>
        <v>November</v>
      </c>
    </row>
    <row r="1330" spans="1:39" x14ac:dyDescent="0.3">
      <c r="A1330" s="1">
        <v>45097</v>
      </c>
      <c r="B1330" t="s">
        <v>39</v>
      </c>
      <c r="C1330" t="s">
        <v>40</v>
      </c>
      <c r="D1330" t="s">
        <v>41</v>
      </c>
      <c r="E1330">
        <v>19805</v>
      </c>
      <c r="F1330">
        <v>1744</v>
      </c>
      <c r="G1330" t="s">
        <v>30</v>
      </c>
      <c r="H1330" t="s">
        <v>31</v>
      </c>
      <c r="I1330" t="s">
        <v>174</v>
      </c>
      <c r="J1330" t="s">
        <v>175</v>
      </c>
      <c r="K1330">
        <v>2229</v>
      </c>
      <c r="L1330">
        <v>2250</v>
      </c>
      <c r="M1330">
        <v>21</v>
      </c>
      <c r="N1330">
        <v>18</v>
      </c>
      <c r="O1330">
        <v>2308</v>
      </c>
      <c r="P1330">
        <v>2311</v>
      </c>
      <c r="Q1330">
        <v>8</v>
      </c>
      <c r="R1330">
        <v>2301</v>
      </c>
      <c r="S1330">
        <v>2319</v>
      </c>
      <c r="T1330">
        <v>18</v>
      </c>
      <c r="U1330">
        <v>0</v>
      </c>
      <c r="V1330">
        <v>0</v>
      </c>
      <c r="W1330">
        <v>152</v>
      </c>
      <c r="X1330">
        <v>149</v>
      </c>
      <c r="Y1330">
        <v>123</v>
      </c>
      <c r="Z1330">
        <v>868</v>
      </c>
      <c r="AA1330">
        <v>18</v>
      </c>
      <c r="AB1330">
        <v>0</v>
      </c>
      <c r="AC1330">
        <v>0</v>
      </c>
      <c r="AD1330">
        <v>0</v>
      </c>
      <c r="AE1330">
        <v>0</v>
      </c>
      <c r="AF1330" t="str">
        <f t="shared" si="168"/>
        <v>23:19</v>
      </c>
      <c r="AG1330" t="str">
        <f t="shared" si="163"/>
        <v>22:50</v>
      </c>
      <c r="AH1330" s="5">
        <f t="shared" si="164"/>
        <v>2.0138888888888928E-2</v>
      </c>
      <c r="AI1330" t="str">
        <f t="shared" si="169"/>
        <v>Evening</v>
      </c>
      <c r="AJ1330" t="str">
        <f t="shared" si="170"/>
        <v>KEEP</v>
      </c>
      <c r="AK1330" t="str">
        <f t="shared" si="165"/>
        <v>Tuesday</v>
      </c>
      <c r="AL1330" t="str">
        <f t="shared" si="166"/>
        <v>Delayed</v>
      </c>
      <c r="AM1330" t="str">
        <f t="shared" si="167"/>
        <v>June</v>
      </c>
    </row>
    <row r="1331" spans="1:39" x14ac:dyDescent="0.3">
      <c r="A1331" s="1">
        <v>44630</v>
      </c>
      <c r="B1331" t="s">
        <v>39</v>
      </c>
      <c r="C1331" t="s">
        <v>40</v>
      </c>
      <c r="D1331" t="s">
        <v>41</v>
      </c>
      <c r="E1331">
        <v>19805</v>
      </c>
      <c r="F1331">
        <v>2687</v>
      </c>
      <c r="G1331" t="s">
        <v>194</v>
      </c>
      <c r="H1331" t="s">
        <v>195</v>
      </c>
      <c r="I1331" t="s">
        <v>68</v>
      </c>
      <c r="J1331" t="s">
        <v>69</v>
      </c>
      <c r="K1331">
        <v>840</v>
      </c>
      <c r="L1331">
        <v>834</v>
      </c>
      <c r="M1331">
        <v>-6</v>
      </c>
      <c r="N1331">
        <v>15</v>
      </c>
      <c r="O1331">
        <v>849</v>
      </c>
      <c r="P1331">
        <v>940</v>
      </c>
      <c r="Q1331">
        <v>6</v>
      </c>
      <c r="R1331">
        <v>1011</v>
      </c>
      <c r="S1331">
        <v>946</v>
      </c>
      <c r="T1331">
        <v>-25</v>
      </c>
      <c r="U1331">
        <v>0</v>
      </c>
      <c r="V1331">
        <v>0</v>
      </c>
      <c r="W1331">
        <v>151</v>
      </c>
      <c r="X1331">
        <v>132</v>
      </c>
      <c r="Y1331">
        <v>111</v>
      </c>
      <c r="Z1331">
        <v>806</v>
      </c>
      <c r="AF1331" t="str">
        <f t="shared" si="168"/>
        <v>09:46</v>
      </c>
      <c r="AG1331" t="str">
        <f t="shared" si="163"/>
        <v>08:34</v>
      </c>
      <c r="AH1331" s="5">
        <f t="shared" si="164"/>
        <v>4.9999999999999989E-2</v>
      </c>
      <c r="AI1331" t="str">
        <f t="shared" si="169"/>
        <v>Morning</v>
      </c>
      <c r="AJ1331" t="str">
        <f t="shared" si="170"/>
        <v>REMOVE</v>
      </c>
      <c r="AK1331" t="str">
        <f t="shared" si="165"/>
        <v>Thursday</v>
      </c>
      <c r="AL1331" t="str">
        <f t="shared" si="166"/>
        <v>OnTime</v>
      </c>
      <c r="AM1331" t="str">
        <f t="shared" si="167"/>
        <v>March</v>
      </c>
    </row>
    <row r="1332" spans="1:39" x14ac:dyDescent="0.3">
      <c r="A1332" s="1">
        <v>44432</v>
      </c>
      <c r="B1332" t="s">
        <v>122</v>
      </c>
      <c r="C1332" t="s">
        <v>123</v>
      </c>
      <c r="D1332" t="s">
        <v>124</v>
      </c>
      <c r="E1332">
        <v>20304</v>
      </c>
      <c r="F1332">
        <v>5797</v>
      </c>
      <c r="G1332" t="s">
        <v>80</v>
      </c>
      <c r="H1332" t="s">
        <v>67</v>
      </c>
      <c r="I1332" t="s">
        <v>494</v>
      </c>
      <c r="J1332" t="s">
        <v>495</v>
      </c>
      <c r="K1332">
        <v>1545</v>
      </c>
      <c r="L1332">
        <v>1537</v>
      </c>
      <c r="M1332">
        <v>-8</v>
      </c>
      <c r="N1332">
        <v>32</v>
      </c>
      <c r="O1332">
        <v>1609</v>
      </c>
      <c r="P1332">
        <v>1741</v>
      </c>
      <c r="Q1332">
        <v>4</v>
      </c>
      <c r="R1332">
        <v>1741</v>
      </c>
      <c r="S1332">
        <v>1745</v>
      </c>
      <c r="T1332">
        <v>4</v>
      </c>
      <c r="U1332">
        <v>0</v>
      </c>
      <c r="V1332">
        <v>0</v>
      </c>
      <c r="W1332">
        <v>116</v>
      </c>
      <c r="X1332">
        <v>128</v>
      </c>
      <c r="Y1332">
        <v>92</v>
      </c>
      <c r="Z1332">
        <v>557</v>
      </c>
      <c r="AF1332" t="str">
        <f t="shared" si="168"/>
        <v>17:45</v>
      </c>
      <c r="AG1332" t="str">
        <f t="shared" si="163"/>
        <v>15:37</v>
      </c>
      <c r="AH1332" s="5">
        <f t="shared" si="164"/>
        <v>8.8888888888888906E-2</v>
      </c>
      <c r="AI1332" t="str">
        <f t="shared" si="169"/>
        <v>Afternoon</v>
      </c>
      <c r="AJ1332" t="str">
        <f t="shared" si="170"/>
        <v>REMOVE</v>
      </c>
      <c r="AK1332" t="str">
        <f t="shared" si="165"/>
        <v>Tuesday</v>
      </c>
      <c r="AL1332" t="str">
        <f t="shared" si="166"/>
        <v>OnTime</v>
      </c>
      <c r="AM1332" t="str">
        <f t="shared" si="167"/>
        <v>August</v>
      </c>
    </row>
    <row r="1333" spans="1:39" x14ac:dyDescent="0.3">
      <c r="A1333" s="1">
        <v>44578</v>
      </c>
      <c r="B1333" t="s">
        <v>32</v>
      </c>
      <c r="C1333" t="s">
        <v>33</v>
      </c>
      <c r="D1333" t="s">
        <v>34</v>
      </c>
      <c r="E1333">
        <v>19393</v>
      </c>
      <c r="F1333">
        <v>599</v>
      </c>
      <c r="G1333" t="s">
        <v>60</v>
      </c>
      <c r="H1333" t="s">
        <v>61</v>
      </c>
      <c r="I1333" t="s">
        <v>103</v>
      </c>
      <c r="J1333" t="s">
        <v>104</v>
      </c>
      <c r="K1333">
        <v>615</v>
      </c>
      <c r="L1333">
        <v>0</v>
      </c>
      <c r="M1333">
        <v>0</v>
      </c>
      <c r="R1333">
        <v>805</v>
      </c>
      <c r="S1333">
        <v>0</v>
      </c>
      <c r="T1333">
        <v>0</v>
      </c>
      <c r="U1333">
        <v>1</v>
      </c>
      <c r="V1333">
        <v>0</v>
      </c>
      <c r="W1333">
        <v>290</v>
      </c>
      <c r="Z1333">
        <v>1747</v>
      </c>
      <c r="AF1333" t="str">
        <f t="shared" si="168"/>
        <v>00:00</v>
      </c>
      <c r="AG1333" t="str">
        <f t="shared" si="163"/>
        <v>00:00</v>
      </c>
      <c r="AH1333" s="5">
        <f t="shared" si="164"/>
        <v>0</v>
      </c>
      <c r="AI1333" t="str">
        <f t="shared" si="169"/>
        <v>Night</v>
      </c>
      <c r="AJ1333" t="str">
        <f t="shared" si="170"/>
        <v>KEEP</v>
      </c>
      <c r="AK1333" t="str">
        <f t="shared" si="165"/>
        <v>Monday</v>
      </c>
      <c r="AL1333" t="str">
        <f t="shared" si="166"/>
        <v>OnTime</v>
      </c>
      <c r="AM1333" t="str">
        <f t="shared" si="167"/>
        <v>January</v>
      </c>
    </row>
    <row r="1334" spans="1:39" x14ac:dyDescent="0.3">
      <c r="A1334" s="1">
        <v>43881</v>
      </c>
      <c r="B1334" t="s">
        <v>32</v>
      </c>
      <c r="C1334" t="s">
        <v>33</v>
      </c>
      <c r="D1334" t="s">
        <v>34</v>
      </c>
      <c r="E1334">
        <v>19393</v>
      </c>
      <c r="F1334">
        <v>1816</v>
      </c>
      <c r="G1334" t="s">
        <v>241</v>
      </c>
      <c r="H1334" t="s">
        <v>242</v>
      </c>
      <c r="I1334" t="s">
        <v>151</v>
      </c>
      <c r="J1334" t="s">
        <v>152</v>
      </c>
      <c r="K1334">
        <v>1915</v>
      </c>
      <c r="L1334">
        <v>1909</v>
      </c>
      <c r="M1334">
        <v>-6</v>
      </c>
      <c r="N1334">
        <v>13</v>
      </c>
      <c r="O1334">
        <v>1922</v>
      </c>
      <c r="P1334">
        <v>2015</v>
      </c>
      <c r="Q1334">
        <v>2</v>
      </c>
      <c r="R1334">
        <v>2035</v>
      </c>
      <c r="S1334">
        <v>2017</v>
      </c>
      <c r="T1334">
        <v>-18</v>
      </c>
      <c r="U1334">
        <v>0</v>
      </c>
      <c r="V1334">
        <v>0</v>
      </c>
      <c r="W1334">
        <v>80</v>
      </c>
      <c r="X1334">
        <v>68</v>
      </c>
      <c r="Y1334">
        <v>53</v>
      </c>
      <c r="Z1334">
        <v>358</v>
      </c>
      <c r="AF1334" t="str">
        <f t="shared" si="168"/>
        <v>20:17</v>
      </c>
      <c r="AG1334" t="str">
        <f t="shared" si="163"/>
        <v>19:09</v>
      </c>
      <c r="AH1334" s="5">
        <f t="shared" si="164"/>
        <v>4.7222222222222165E-2</v>
      </c>
      <c r="AI1334" t="str">
        <f t="shared" si="169"/>
        <v>Evening</v>
      </c>
      <c r="AJ1334" t="str">
        <f t="shared" si="170"/>
        <v>REMOVE</v>
      </c>
      <c r="AK1334" t="str">
        <f t="shared" si="165"/>
        <v>Thursday</v>
      </c>
      <c r="AL1334" t="str">
        <f t="shared" si="166"/>
        <v>OnTime</v>
      </c>
      <c r="AM1334" t="str">
        <f t="shared" si="167"/>
        <v>February</v>
      </c>
    </row>
    <row r="1335" spans="1:39" x14ac:dyDescent="0.3">
      <c r="A1335" s="1">
        <v>43493</v>
      </c>
      <c r="B1335" t="s">
        <v>14</v>
      </c>
      <c r="C1335" t="s">
        <v>15</v>
      </c>
      <c r="D1335" t="s">
        <v>16</v>
      </c>
      <c r="E1335">
        <v>19790</v>
      </c>
      <c r="F1335">
        <v>2065</v>
      </c>
      <c r="G1335" t="s">
        <v>150</v>
      </c>
      <c r="H1335" t="s">
        <v>85</v>
      </c>
      <c r="I1335" t="s">
        <v>80</v>
      </c>
      <c r="J1335" t="s">
        <v>67</v>
      </c>
      <c r="K1335">
        <v>815</v>
      </c>
      <c r="L1335">
        <v>1112</v>
      </c>
      <c r="M1335">
        <v>177</v>
      </c>
      <c r="N1335">
        <v>41</v>
      </c>
      <c r="O1335">
        <v>1153</v>
      </c>
      <c r="P1335">
        <v>1251</v>
      </c>
      <c r="Q1335">
        <v>12</v>
      </c>
      <c r="R1335">
        <v>951</v>
      </c>
      <c r="S1335">
        <v>1303</v>
      </c>
      <c r="T1335">
        <v>192</v>
      </c>
      <c r="U1335">
        <v>0</v>
      </c>
      <c r="V1335">
        <v>0</v>
      </c>
      <c r="W1335">
        <v>156</v>
      </c>
      <c r="X1335">
        <v>171</v>
      </c>
      <c r="Y1335">
        <v>118</v>
      </c>
      <c r="Z1335">
        <v>733</v>
      </c>
      <c r="AA1335">
        <v>0</v>
      </c>
      <c r="AB1335">
        <v>0</v>
      </c>
      <c r="AC1335">
        <v>192</v>
      </c>
      <c r="AD1335">
        <v>0</v>
      </c>
      <c r="AE1335">
        <v>0</v>
      </c>
      <c r="AF1335" t="str">
        <f t="shared" si="168"/>
        <v>13:03</v>
      </c>
      <c r="AG1335" t="str">
        <f t="shared" si="163"/>
        <v>11:12</v>
      </c>
      <c r="AH1335" s="5">
        <f t="shared" si="164"/>
        <v>7.7083333333333282E-2</v>
      </c>
      <c r="AI1335" t="str">
        <f t="shared" si="169"/>
        <v>Morning</v>
      </c>
      <c r="AJ1335" t="str">
        <f t="shared" si="170"/>
        <v>KEEP</v>
      </c>
      <c r="AK1335" t="str">
        <f t="shared" si="165"/>
        <v>Monday</v>
      </c>
      <c r="AL1335" t="str">
        <f t="shared" si="166"/>
        <v>Delayed</v>
      </c>
      <c r="AM1335" t="str">
        <f t="shared" si="167"/>
        <v>January</v>
      </c>
    </row>
    <row r="1336" spans="1:39" x14ac:dyDescent="0.3">
      <c r="A1336" s="1">
        <v>43966</v>
      </c>
      <c r="B1336" t="s">
        <v>162</v>
      </c>
      <c r="C1336" t="s">
        <v>163</v>
      </c>
      <c r="D1336" t="s">
        <v>164</v>
      </c>
      <c r="E1336">
        <v>20436</v>
      </c>
      <c r="F1336">
        <v>404</v>
      </c>
      <c r="G1336" t="s">
        <v>53</v>
      </c>
      <c r="H1336" t="s">
        <v>54</v>
      </c>
      <c r="I1336" t="s">
        <v>21</v>
      </c>
      <c r="J1336" t="s">
        <v>22</v>
      </c>
      <c r="K1336">
        <v>1040</v>
      </c>
      <c r="L1336">
        <v>1036</v>
      </c>
      <c r="M1336">
        <v>-4</v>
      </c>
      <c r="N1336">
        <v>10</v>
      </c>
      <c r="O1336">
        <v>1046</v>
      </c>
      <c r="P1336">
        <v>1339</v>
      </c>
      <c r="Q1336">
        <v>7</v>
      </c>
      <c r="R1336">
        <v>1412</v>
      </c>
      <c r="S1336">
        <v>1346</v>
      </c>
      <c r="T1336">
        <v>-26</v>
      </c>
      <c r="U1336">
        <v>0</v>
      </c>
      <c r="V1336">
        <v>0</v>
      </c>
      <c r="W1336">
        <v>152</v>
      </c>
      <c r="X1336">
        <v>130</v>
      </c>
      <c r="Y1336">
        <v>113</v>
      </c>
      <c r="Z1336">
        <v>862</v>
      </c>
      <c r="AF1336" t="str">
        <f t="shared" si="168"/>
        <v>13:46</v>
      </c>
      <c r="AG1336" t="str">
        <f t="shared" si="163"/>
        <v>10:36</v>
      </c>
      <c r="AH1336" s="5">
        <f t="shared" si="164"/>
        <v>0.13194444444444442</v>
      </c>
      <c r="AI1336" t="str">
        <f t="shared" si="169"/>
        <v>Morning</v>
      </c>
      <c r="AJ1336" t="str">
        <f t="shared" si="170"/>
        <v>REMOVE</v>
      </c>
      <c r="AK1336" t="str">
        <f t="shared" si="165"/>
        <v>Friday</v>
      </c>
      <c r="AL1336" t="str">
        <f t="shared" si="166"/>
        <v>OnTime</v>
      </c>
      <c r="AM1336" t="str">
        <f t="shared" si="167"/>
        <v>May</v>
      </c>
    </row>
    <row r="1337" spans="1:39" x14ac:dyDescent="0.3">
      <c r="A1337" s="1">
        <v>43636</v>
      </c>
      <c r="B1337" t="s">
        <v>14</v>
      </c>
      <c r="C1337" t="s">
        <v>15</v>
      </c>
      <c r="D1337" t="s">
        <v>16</v>
      </c>
      <c r="E1337">
        <v>19790</v>
      </c>
      <c r="F1337">
        <v>1119</v>
      </c>
      <c r="G1337" t="s">
        <v>21</v>
      </c>
      <c r="H1337" t="s">
        <v>22</v>
      </c>
      <c r="I1337" t="s">
        <v>19</v>
      </c>
      <c r="J1337" t="s">
        <v>20</v>
      </c>
      <c r="K1337">
        <v>1811</v>
      </c>
      <c r="L1337">
        <v>1912</v>
      </c>
      <c r="M1337">
        <v>61</v>
      </c>
      <c r="N1337">
        <v>38</v>
      </c>
      <c r="O1337">
        <v>1950</v>
      </c>
      <c r="P1337">
        <v>2114</v>
      </c>
      <c r="Q1337">
        <v>16</v>
      </c>
      <c r="R1337">
        <v>2015</v>
      </c>
      <c r="S1337">
        <v>2130</v>
      </c>
      <c r="T1337">
        <v>75</v>
      </c>
      <c r="U1337">
        <v>0</v>
      </c>
      <c r="V1337">
        <v>0</v>
      </c>
      <c r="W1337">
        <v>184</v>
      </c>
      <c r="X1337">
        <v>198</v>
      </c>
      <c r="Y1337">
        <v>144</v>
      </c>
      <c r="Z1337">
        <v>1024</v>
      </c>
      <c r="AA1337">
        <v>0</v>
      </c>
      <c r="AB1337">
        <v>0</v>
      </c>
      <c r="AC1337">
        <v>14</v>
      </c>
      <c r="AD1337">
        <v>0</v>
      </c>
      <c r="AE1337">
        <v>61</v>
      </c>
      <c r="AF1337" t="str">
        <f t="shared" si="168"/>
        <v>21:30</v>
      </c>
      <c r="AG1337" t="str">
        <f t="shared" si="163"/>
        <v>19:12</v>
      </c>
      <c r="AH1337" s="5">
        <f t="shared" si="164"/>
        <v>9.5833333333333326E-2</v>
      </c>
      <c r="AI1337" t="str">
        <f t="shared" si="169"/>
        <v>Evening</v>
      </c>
      <c r="AJ1337" t="str">
        <f t="shared" si="170"/>
        <v>KEEP</v>
      </c>
      <c r="AK1337" t="str">
        <f t="shared" si="165"/>
        <v>Thursday</v>
      </c>
      <c r="AL1337" t="str">
        <f t="shared" si="166"/>
        <v>Delayed</v>
      </c>
      <c r="AM1337" t="str">
        <f t="shared" si="167"/>
        <v>June</v>
      </c>
    </row>
    <row r="1338" spans="1:39" x14ac:dyDescent="0.3">
      <c r="A1338" s="1">
        <v>44235</v>
      </c>
      <c r="B1338" t="s">
        <v>14</v>
      </c>
      <c r="C1338" t="s">
        <v>15</v>
      </c>
      <c r="D1338" t="s">
        <v>16</v>
      </c>
      <c r="E1338">
        <v>19790</v>
      </c>
      <c r="F1338">
        <v>1383</v>
      </c>
      <c r="G1338" t="s">
        <v>60</v>
      </c>
      <c r="H1338" t="s">
        <v>61</v>
      </c>
      <c r="I1338" t="s">
        <v>194</v>
      </c>
      <c r="J1338" t="s">
        <v>195</v>
      </c>
      <c r="K1338">
        <v>820</v>
      </c>
      <c r="L1338">
        <v>816</v>
      </c>
      <c r="M1338">
        <v>-4</v>
      </c>
      <c r="N1338">
        <v>44</v>
      </c>
      <c r="O1338">
        <v>900</v>
      </c>
      <c r="P1338">
        <v>1020</v>
      </c>
      <c r="Q1338">
        <v>3</v>
      </c>
      <c r="R1338">
        <v>1010</v>
      </c>
      <c r="S1338">
        <v>1023</v>
      </c>
      <c r="T1338">
        <v>13</v>
      </c>
      <c r="U1338">
        <v>0</v>
      </c>
      <c r="V1338">
        <v>0</v>
      </c>
      <c r="W1338">
        <v>110</v>
      </c>
      <c r="X1338">
        <v>127</v>
      </c>
      <c r="Y1338">
        <v>80</v>
      </c>
      <c r="Z1338">
        <v>594</v>
      </c>
      <c r="AF1338" t="str">
        <f t="shared" si="168"/>
        <v>10:23</v>
      </c>
      <c r="AG1338" t="str">
        <f t="shared" si="163"/>
        <v>08:16</v>
      </c>
      <c r="AH1338" s="5">
        <f t="shared" si="164"/>
        <v>8.8194444444444464E-2</v>
      </c>
      <c r="AI1338" t="str">
        <f t="shared" si="169"/>
        <v>Morning</v>
      </c>
      <c r="AJ1338" t="str">
        <f t="shared" si="170"/>
        <v>REMOVE</v>
      </c>
      <c r="AK1338" t="str">
        <f t="shared" si="165"/>
        <v>Monday</v>
      </c>
      <c r="AL1338" t="str">
        <f t="shared" si="166"/>
        <v>OnTime</v>
      </c>
      <c r="AM1338" t="str">
        <f t="shared" si="167"/>
        <v>February</v>
      </c>
    </row>
    <row r="1339" spans="1:39" x14ac:dyDescent="0.3">
      <c r="A1339" s="1">
        <v>44829</v>
      </c>
      <c r="B1339" t="s">
        <v>46</v>
      </c>
      <c r="C1339" t="s">
        <v>47</v>
      </c>
      <c r="D1339" t="s">
        <v>48</v>
      </c>
      <c r="E1339">
        <v>20452</v>
      </c>
      <c r="F1339">
        <v>5631</v>
      </c>
      <c r="G1339" t="s">
        <v>84</v>
      </c>
      <c r="H1339" t="s">
        <v>85</v>
      </c>
      <c r="I1339" t="s">
        <v>235</v>
      </c>
      <c r="J1339" t="s">
        <v>236</v>
      </c>
      <c r="K1339">
        <v>1511</v>
      </c>
      <c r="L1339">
        <v>1501</v>
      </c>
      <c r="M1339">
        <v>-10</v>
      </c>
      <c r="N1339">
        <v>50</v>
      </c>
      <c r="O1339">
        <v>1551</v>
      </c>
      <c r="P1339">
        <v>1700</v>
      </c>
      <c r="Q1339">
        <v>18</v>
      </c>
      <c r="R1339">
        <v>1703</v>
      </c>
      <c r="S1339">
        <v>1718</v>
      </c>
      <c r="T1339">
        <v>15</v>
      </c>
      <c r="U1339">
        <v>0</v>
      </c>
      <c r="V1339">
        <v>0</v>
      </c>
      <c r="W1339">
        <v>112</v>
      </c>
      <c r="X1339">
        <v>137</v>
      </c>
      <c r="Y1339">
        <v>69</v>
      </c>
      <c r="Z1339">
        <v>340</v>
      </c>
      <c r="AA1339">
        <v>0</v>
      </c>
      <c r="AB1339">
        <v>0</v>
      </c>
      <c r="AC1339">
        <v>15</v>
      </c>
      <c r="AD1339">
        <v>0</v>
      </c>
      <c r="AE1339">
        <v>0</v>
      </c>
      <c r="AF1339" t="str">
        <f t="shared" si="168"/>
        <v>17:18</v>
      </c>
      <c r="AG1339" t="str">
        <f t="shared" si="163"/>
        <v>15:01</v>
      </c>
      <c r="AH1339" s="5">
        <f t="shared" si="164"/>
        <v>9.5138888888888884E-2</v>
      </c>
      <c r="AI1339" t="str">
        <f t="shared" si="169"/>
        <v>Afternoon</v>
      </c>
      <c r="AJ1339" t="str">
        <f t="shared" si="170"/>
        <v>REMOVE</v>
      </c>
      <c r="AK1339" t="str">
        <f t="shared" si="165"/>
        <v>Sunday</v>
      </c>
      <c r="AL1339" t="str">
        <f t="shared" si="166"/>
        <v>OnTime</v>
      </c>
      <c r="AM1339" t="str">
        <f t="shared" si="167"/>
        <v>September</v>
      </c>
    </row>
    <row r="1340" spans="1:39" x14ac:dyDescent="0.3">
      <c r="A1340" s="1">
        <v>44571</v>
      </c>
      <c r="B1340" t="s">
        <v>94</v>
      </c>
      <c r="C1340" t="s">
        <v>95</v>
      </c>
      <c r="D1340" t="s">
        <v>96</v>
      </c>
      <c r="E1340">
        <v>20397</v>
      </c>
      <c r="F1340">
        <v>5272</v>
      </c>
      <c r="G1340" t="s">
        <v>460</v>
      </c>
      <c r="H1340" t="s">
        <v>461</v>
      </c>
      <c r="I1340" t="s">
        <v>97</v>
      </c>
      <c r="J1340" t="s">
        <v>98</v>
      </c>
      <c r="K1340">
        <v>1436</v>
      </c>
      <c r="L1340">
        <v>0</v>
      </c>
      <c r="M1340">
        <v>0</v>
      </c>
      <c r="R1340">
        <v>1726</v>
      </c>
      <c r="S1340">
        <v>0</v>
      </c>
      <c r="T1340">
        <v>0</v>
      </c>
      <c r="U1340">
        <v>1</v>
      </c>
      <c r="V1340">
        <v>0</v>
      </c>
      <c r="W1340">
        <v>110</v>
      </c>
      <c r="Z1340">
        <v>577</v>
      </c>
      <c r="AF1340" t="str">
        <f t="shared" si="168"/>
        <v>00:00</v>
      </c>
      <c r="AG1340" t="str">
        <f t="shared" si="163"/>
        <v>00:00</v>
      </c>
      <c r="AH1340" s="5">
        <f t="shared" si="164"/>
        <v>0</v>
      </c>
      <c r="AI1340" t="str">
        <f t="shared" si="169"/>
        <v>Night</v>
      </c>
      <c r="AJ1340" t="str">
        <f t="shared" si="170"/>
        <v>KEEP</v>
      </c>
      <c r="AK1340" t="str">
        <f t="shared" si="165"/>
        <v>Monday</v>
      </c>
      <c r="AL1340" t="str">
        <f t="shared" si="166"/>
        <v>OnTime</v>
      </c>
      <c r="AM1340" t="str">
        <f t="shared" si="167"/>
        <v>January</v>
      </c>
    </row>
    <row r="1341" spans="1:39" x14ac:dyDescent="0.3">
      <c r="A1341" s="1">
        <v>44832</v>
      </c>
      <c r="B1341" t="s">
        <v>7</v>
      </c>
      <c r="C1341" t="s">
        <v>8</v>
      </c>
      <c r="D1341" t="s">
        <v>9</v>
      </c>
      <c r="E1341">
        <v>19977</v>
      </c>
      <c r="F1341">
        <v>2047</v>
      </c>
      <c r="G1341" t="s">
        <v>103</v>
      </c>
      <c r="H1341" t="s">
        <v>104</v>
      </c>
      <c r="I1341" t="s">
        <v>23</v>
      </c>
      <c r="J1341" t="s">
        <v>24</v>
      </c>
      <c r="K1341">
        <v>1545</v>
      </c>
      <c r="L1341">
        <v>1539</v>
      </c>
      <c r="M1341">
        <v>-6</v>
      </c>
      <c r="N1341">
        <v>25</v>
      </c>
      <c r="O1341">
        <v>1604</v>
      </c>
      <c r="P1341">
        <v>1713</v>
      </c>
      <c r="Q1341">
        <v>8</v>
      </c>
      <c r="R1341">
        <v>1723</v>
      </c>
      <c r="S1341">
        <v>1721</v>
      </c>
      <c r="T1341">
        <v>-2</v>
      </c>
      <c r="U1341">
        <v>0</v>
      </c>
      <c r="V1341">
        <v>0</v>
      </c>
      <c r="W1341">
        <v>98</v>
      </c>
      <c r="X1341">
        <v>102</v>
      </c>
      <c r="Y1341">
        <v>69</v>
      </c>
      <c r="Z1341">
        <v>414</v>
      </c>
      <c r="AF1341" t="str">
        <f t="shared" si="168"/>
        <v>17:21</v>
      </c>
      <c r="AG1341" t="str">
        <f t="shared" si="163"/>
        <v>15:39</v>
      </c>
      <c r="AH1341" s="5">
        <f t="shared" si="164"/>
        <v>7.0833333333333304E-2</v>
      </c>
      <c r="AI1341" t="str">
        <f t="shared" si="169"/>
        <v>Afternoon</v>
      </c>
      <c r="AJ1341" t="str">
        <f t="shared" si="170"/>
        <v>REMOVE</v>
      </c>
      <c r="AK1341" t="str">
        <f t="shared" si="165"/>
        <v>Wednesday</v>
      </c>
      <c r="AL1341" t="str">
        <f t="shared" si="166"/>
        <v>OnTime</v>
      </c>
      <c r="AM1341" t="str">
        <f t="shared" si="167"/>
        <v>September</v>
      </c>
    </row>
    <row r="1342" spans="1:39" x14ac:dyDescent="0.3">
      <c r="A1342" s="1">
        <v>45032</v>
      </c>
      <c r="B1342" t="s">
        <v>14</v>
      </c>
      <c r="C1342" t="s">
        <v>15</v>
      </c>
      <c r="D1342" t="s">
        <v>16</v>
      </c>
      <c r="E1342">
        <v>19790</v>
      </c>
      <c r="F1342">
        <v>1249</v>
      </c>
      <c r="G1342" t="s">
        <v>144</v>
      </c>
      <c r="H1342" t="s">
        <v>145</v>
      </c>
      <c r="I1342" t="s">
        <v>10</v>
      </c>
      <c r="J1342" t="s">
        <v>11</v>
      </c>
      <c r="K1342">
        <v>700</v>
      </c>
      <c r="L1342">
        <v>716</v>
      </c>
      <c r="M1342">
        <v>16</v>
      </c>
      <c r="N1342">
        <v>14</v>
      </c>
      <c r="O1342">
        <v>730</v>
      </c>
      <c r="P1342">
        <v>1011</v>
      </c>
      <c r="Q1342">
        <v>4</v>
      </c>
      <c r="R1342">
        <v>1000</v>
      </c>
      <c r="S1342">
        <v>1015</v>
      </c>
      <c r="T1342">
        <v>15</v>
      </c>
      <c r="U1342">
        <v>0</v>
      </c>
      <c r="V1342">
        <v>0</v>
      </c>
      <c r="W1342">
        <v>180</v>
      </c>
      <c r="X1342">
        <v>179</v>
      </c>
      <c r="Y1342">
        <v>161</v>
      </c>
      <c r="Z1342">
        <v>1127</v>
      </c>
      <c r="AA1342">
        <v>15</v>
      </c>
      <c r="AB1342">
        <v>0</v>
      </c>
      <c r="AC1342">
        <v>0</v>
      </c>
      <c r="AD1342">
        <v>0</v>
      </c>
      <c r="AE1342">
        <v>0</v>
      </c>
      <c r="AF1342" t="str">
        <f t="shared" si="168"/>
        <v>10:15</v>
      </c>
      <c r="AG1342" t="str">
        <f t="shared" si="163"/>
        <v>07:16</v>
      </c>
      <c r="AH1342" s="5">
        <f t="shared" si="164"/>
        <v>0.12430555555555556</v>
      </c>
      <c r="AI1342" t="str">
        <f t="shared" si="169"/>
        <v>Morning</v>
      </c>
      <c r="AJ1342" t="str">
        <f t="shared" si="170"/>
        <v>KEEP</v>
      </c>
      <c r="AK1342" t="str">
        <f t="shared" si="165"/>
        <v>Sunday</v>
      </c>
      <c r="AL1342" t="str">
        <f t="shared" si="166"/>
        <v>OnTime</v>
      </c>
      <c r="AM1342" t="str">
        <f t="shared" si="167"/>
        <v>April</v>
      </c>
    </row>
    <row r="1343" spans="1:39" x14ac:dyDescent="0.3">
      <c r="A1343" s="1">
        <v>43955</v>
      </c>
      <c r="B1343" t="s">
        <v>32</v>
      </c>
      <c r="C1343" t="s">
        <v>33</v>
      </c>
      <c r="D1343" t="s">
        <v>34</v>
      </c>
      <c r="E1343">
        <v>19393</v>
      </c>
      <c r="F1343">
        <v>468</v>
      </c>
      <c r="G1343" t="s">
        <v>426</v>
      </c>
      <c r="H1343" t="s">
        <v>427</v>
      </c>
      <c r="I1343" t="s">
        <v>21</v>
      </c>
      <c r="J1343" t="s">
        <v>22</v>
      </c>
      <c r="K1343">
        <v>905</v>
      </c>
      <c r="L1343">
        <v>900</v>
      </c>
      <c r="M1343">
        <v>-5</v>
      </c>
      <c r="N1343">
        <v>6</v>
      </c>
      <c r="O1343">
        <v>906</v>
      </c>
      <c r="P1343">
        <v>1146</v>
      </c>
      <c r="Q1343">
        <v>6</v>
      </c>
      <c r="R1343">
        <v>1210</v>
      </c>
      <c r="S1343">
        <v>1152</v>
      </c>
      <c r="T1343">
        <v>-18</v>
      </c>
      <c r="U1343">
        <v>0</v>
      </c>
      <c r="V1343">
        <v>0</v>
      </c>
      <c r="W1343">
        <v>125</v>
      </c>
      <c r="X1343">
        <v>112</v>
      </c>
      <c r="Y1343">
        <v>100</v>
      </c>
      <c r="Z1343">
        <v>819</v>
      </c>
      <c r="AF1343" t="str">
        <f t="shared" si="168"/>
        <v>11:52</v>
      </c>
      <c r="AG1343" t="str">
        <f t="shared" si="163"/>
        <v>09:00</v>
      </c>
      <c r="AH1343" s="5">
        <f t="shared" si="164"/>
        <v>0.11944444444444446</v>
      </c>
      <c r="AI1343" t="str">
        <f t="shared" si="169"/>
        <v>Morning</v>
      </c>
      <c r="AJ1343" t="str">
        <f t="shared" si="170"/>
        <v>REMOVE</v>
      </c>
      <c r="AK1343" t="str">
        <f t="shared" si="165"/>
        <v>Monday</v>
      </c>
      <c r="AL1343" t="str">
        <f t="shared" si="166"/>
        <v>OnTime</v>
      </c>
      <c r="AM1343" t="str">
        <f t="shared" si="167"/>
        <v>May</v>
      </c>
    </row>
    <row r="1344" spans="1:39" x14ac:dyDescent="0.3">
      <c r="A1344" s="1">
        <v>44999</v>
      </c>
      <c r="B1344" t="s">
        <v>46</v>
      </c>
      <c r="C1344" t="s">
        <v>47</v>
      </c>
      <c r="D1344" t="s">
        <v>48</v>
      </c>
      <c r="E1344">
        <v>20452</v>
      </c>
      <c r="F1344">
        <v>4415</v>
      </c>
      <c r="G1344" t="s">
        <v>131</v>
      </c>
      <c r="H1344" t="s">
        <v>132</v>
      </c>
      <c r="I1344" t="s">
        <v>42</v>
      </c>
      <c r="J1344" t="s">
        <v>43</v>
      </c>
      <c r="K1344">
        <v>1433</v>
      </c>
      <c r="L1344">
        <v>1430</v>
      </c>
      <c r="M1344">
        <v>-3</v>
      </c>
      <c r="N1344">
        <v>17</v>
      </c>
      <c r="O1344">
        <v>1447</v>
      </c>
      <c r="P1344">
        <v>1610</v>
      </c>
      <c r="Q1344">
        <v>12</v>
      </c>
      <c r="R1344">
        <v>1615</v>
      </c>
      <c r="S1344">
        <v>1622</v>
      </c>
      <c r="T1344">
        <v>7</v>
      </c>
      <c r="U1344">
        <v>0</v>
      </c>
      <c r="V1344">
        <v>0</v>
      </c>
      <c r="W1344">
        <v>102</v>
      </c>
      <c r="X1344">
        <v>112</v>
      </c>
      <c r="Y1344">
        <v>83</v>
      </c>
      <c r="Z1344">
        <v>500</v>
      </c>
      <c r="AF1344" t="str">
        <f t="shared" si="168"/>
        <v>16:22</v>
      </c>
      <c r="AG1344" t="str">
        <f t="shared" ref="AG1344:AG1407" si="171">TEXT(INT(L1344/100),"00") &amp; ":" &amp; TEXT(MOD(L1344,100),"00")</f>
        <v>14:30</v>
      </c>
      <c r="AH1344" s="5">
        <f t="shared" ref="AH1344:AH1407" si="172">AF1344-AG1344</f>
        <v>7.7777777777777835E-2</v>
      </c>
      <c r="AI1344" t="str">
        <f t="shared" si="169"/>
        <v>Afternoon</v>
      </c>
      <c r="AJ1344" t="str">
        <f t="shared" si="170"/>
        <v>REMOVE</v>
      </c>
      <c r="AK1344" t="str">
        <f t="shared" si="165"/>
        <v>Tuesday</v>
      </c>
      <c r="AL1344" t="str">
        <f t="shared" si="166"/>
        <v>OnTime</v>
      </c>
      <c r="AM1344" t="str">
        <f t="shared" si="167"/>
        <v>March</v>
      </c>
    </row>
    <row r="1345" spans="1:39" x14ac:dyDescent="0.3">
      <c r="A1345" s="1">
        <v>44106</v>
      </c>
      <c r="B1345" t="s">
        <v>81</v>
      </c>
      <c r="C1345" t="s">
        <v>82</v>
      </c>
      <c r="D1345" t="s">
        <v>83</v>
      </c>
      <c r="E1345">
        <v>20409</v>
      </c>
      <c r="F1345">
        <v>1686</v>
      </c>
      <c r="G1345" t="s">
        <v>235</v>
      </c>
      <c r="H1345" t="s">
        <v>236</v>
      </c>
      <c r="I1345" t="s">
        <v>44</v>
      </c>
      <c r="J1345" t="s">
        <v>45</v>
      </c>
      <c r="K1345">
        <v>1730</v>
      </c>
      <c r="L1345">
        <v>1725</v>
      </c>
      <c r="M1345">
        <v>-5</v>
      </c>
      <c r="N1345">
        <v>9</v>
      </c>
      <c r="O1345">
        <v>1734</v>
      </c>
      <c r="P1345">
        <v>1841</v>
      </c>
      <c r="Q1345">
        <v>5</v>
      </c>
      <c r="R1345">
        <v>1901</v>
      </c>
      <c r="S1345">
        <v>1846</v>
      </c>
      <c r="T1345">
        <v>-15</v>
      </c>
      <c r="U1345">
        <v>0</v>
      </c>
      <c r="V1345">
        <v>0</v>
      </c>
      <c r="W1345">
        <v>91</v>
      </c>
      <c r="X1345">
        <v>81</v>
      </c>
      <c r="Y1345">
        <v>67</v>
      </c>
      <c r="Z1345">
        <v>496</v>
      </c>
      <c r="AF1345" t="str">
        <f t="shared" si="168"/>
        <v>18:46</v>
      </c>
      <c r="AG1345" t="str">
        <f t="shared" si="171"/>
        <v>17:25</v>
      </c>
      <c r="AH1345" s="5">
        <f t="shared" si="172"/>
        <v>5.6250000000000022E-2</v>
      </c>
      <c r="AI1345" t="str">
        <f t="shared" si="169"/>
        <v>Afternoon</v>
      </c>
      <c r="AJ1345" t="str">
        <f t="shared" si="170"/>
        <v>REMOVE</v>
      </c>
      <c r="AK1345" t="str">
        <f t="shared" si="165"/>
        <v>Friday</v>
      </c>
      <c r="AL1345" t="str">
        <f t="shared" si="166"/>
        <v>OnTime</v>
      </c>
      <c r="AM1345" t="str">
        <f t="shared" si="167"/>
        <v>October</v>
      </c>
    </row>
    <row r="1346" spans="1:39" x14ac:dyDescent="0.3">
      <c r="A1346" s="1">
        <v>45108</v>
      </c>
      <c r="B1346" t="s">
        <v>39</v>
      </c>
      <c r="C1346" t="s">
        <v>40</v>
      </c>
      <c r="D1346" t="s">
        <v>41</v>
      </c>
      <c r="E1346">
        <v>19805</v>
      </c>
      <c r="F1346">
        <v>2539</v>
      </c>
      <c r="G1346" t="s">
        <v>10</v>
      </c>
      <c r="H1346" t="s">
        <v>11</v>
      </c>
      <c r="I1346" t="s">
        <v>97</v>
      </c>
      <c r="J1346" t="s">
        <v>98</v>
      </c>
      <c r="K1346">
        <v>1941</v>
      </c>
      <c r="L1346">
        <v>1933</v>
      </c>
      <c r="M1346">
        <v>-8</v>
      </c>
      <c r="N1346">
        <v>13</v>
      </c>
      <c r="O1346">
        <v>1946</v>
      </c>
      <c r="P1346">
        <v>2116</v>
      </c>
      <c r="Q1346">
        <v>36</v>
      </c>
      <c r="R1346">
        <v>2149</v>
      </c>
      <c r="S1346">
        <v>2152</v>
      </c>
      <c r="T1346">
        <v>3</v>
      </c>
      <c r="U1346">
        <v>0</v>
      </c>
      <c r="V1346">
        <v>0</v>
      </c>
      <c r="W1346">
        <v>128</v>
      </c>
      <c r="X1346">
        <v>139</v>
      </c>
      <c r="Y1346">
        <v>90</v>
      </c>
      <c r="Z1346">
        <v>632</v>
      </c>
      <c r="AF1346" t="str">
        <f t="shared" si="168"/>
        <v>21:52</v>
      </c>
      <c r="AG1346" t="str">
        <f t="shared" si="171"/>
        <v>19:33</v>
      </c>
      <c r="AH1346" s="5">
        <f t="shared" si="172"/>
        <v>9.6527777777777768E-2</v>
      </c>
      <c r="AI1346" t="str">
        <f t="shared" si="169"/>
        <v>Evening</v>
      </c>
      <c r="AJ1346" t="str">
        <f t="shared" si="170"/>
        <v>REMOVE</v>
      </c>
      <c r="AK1346" t="str">
        <f t="shared" si="165"/>
        <v>Saturday</v>
      </c>
      <c r="AL1346" t="str">
        <f t="shared" si="166"/>
        <v>OnTime</v>
      </c>
      <c r="AM1346" t="str">
        <f t="shared" si="167"/>
        <v>July</v>
      </c>
    </row>
    <row r="1347" spans="1:39" x14ac:dyDescent="0.3">
      <c r="A1347" s="1">
        <v>43534</v>
      </c>
      <c r="B1347" t="s">
        <v>122</v>
      </c>
      <c r="C1347" t="s">
        <v>123</v>
      </c>
      <c r="D1347" t="s">
        <v>124</v>
      </c>
      <c r="E1347">
        <v>20304</v>
      </c>
      <c r="F1347">
        <v>5743</v>
      </c>
      <c r="G1347" t="s">
        <v>125</v>
      </c>
      <c r="H1347" t="s">
        <v>126</v>
      </c>
      <c r="I1347" t="s">
        <v>23</v>
      </c>
      <c r="J1347" t="s">
        <v>24</v>
      </c>
      <c r="K1347">
        <v>1640</v>
      </c>
      <c r="L1347">
        <v>1709</v>
      </c>
      <c r="M1347">
        <v>29</v>
      </c>
      <c r="N1347">
        <v>23</v>
      </c>
      <c r="O1347">
        <v>1732</v>
      </c>
      <c r="P1347">
        <v>1753</v>
      </c>
      <c r="Q1347">
        <v>34</v>
      </c>
      <c r="R1347">
        <v>1741</v>
      </c>
      <c r="S1347">
        <v>1827</v>
      </c>
      <c r="T1347">
        <v>46</v>
      </c>
      <c r="U1347">
        <v>0</v>
      </c>
      <c r="V1347">
        <v>0</v>
      </c>
      <c r="W1347">
        <v>121</v>
      </c>
      <c r="X1347">
        <v>138</v>
      </c>
      <c r="Y1347">
        <v>81</v>
      </c>
      <c r="Z1347">
        <v>522</v>
      </c>
      <c r="AA1347">
        <v>0</v>
      </c>
      <c r="AB1347">
        <v>0</v>
      </c>
      <c r="AC1347">
        <v>17</v>
      </c>
      <c r="AD1347">
        <v>0</v>
      </c>
      <c r="AE1347">
        <v>29</v>
      </c>
      <c r="AF1347" t="str">
        <f t="shared" si="168"/>
        <v>18:27</v>
      </c>
      <c r="AG1347" t="str">
        <f t="shared" si="171"/>
        <v>17:09</v>
      </c>
      <c r="AH1347" s="5">
        <f t="shared" si="172"/>
        <v>5.4166666666666696E-2</v>
      </c>
      <c r="AI1347" t="str">
        <f t="shared" si="169"/>
        <v>Afternoon</v>
      </c>
      <c r="AJ1347" t="str">
        <f t="shared" si="170"/>
        <v>KEEP</v>
      </c>
      <c r="AK1347" t="str">
        <f t="shared" ref="AK1347:AK1410" si="173">TEXT(A1347, "dddd")</f>
        <v>Sunday</v>
      </c>
      <c r="AL1347" t="str">
        <f t="shared" ref="AL1347:AL1410" si="174">IF(T1347&gt; 15, "Delayed", "OnTime")</f>
        <v>Delayed</v>
      </c>
      <c r="AM1347" t="str">
        <f t="shared" ref="AM1347:AM1410" si="175">TEXT(A1347, "mmmm")</f>
        <v>March</v>
      </c>
    </row>
    <row r="1348" spans="1:39" x14ac:dyDescent="0.3">
      <c r="A1348" s="1">
        <v>44321</v>
      </c>
      <c r="B1348" t="s">
        <v>46</v>
      </c>
      <c r="C1348" t="s">
        <v>47</v>
      </c>
      <c r="D1348" t="s">
        <v>48</v>
      </c>
      <c r="E1348">
        <v>20452</v>
      </c>
      <c r="F1348">
        <v>3643</v>
      </c>
      <c r="G1348" t="s">
        <v>60</v>
      </c>
      <c r="H1348" t="s">
        <v>61</v>
      </c>
      <c r="I1348" t="s">
        <v>12</v>
      </c>
      <c r="J1348" t="s">
        <v>13</v>
      </c>
      <c r="K1348">
        <v>700</v>
      </c>
      <c r="L1348">
        <v>702</v>
      </c>
      <c r="M1348">
        <v>2</v>
      </c>
      <c r="N1348">
        <v>14</v>
      </c>
      <c r="O1348">
        <v>716</v>
      </c>
      <c r="P1348">
        <v>845</v>
      </c>
      <c r="Q1348">
        <v>29</v>
      </c>
      <c r="R1348">
        <v>915</v>
      </c>
      <c r="S1348">
        <v>914</v>
      </c>
      <c r="T1348">
        <v>-1</v>
      </c>
      <c r="U1348">
        <v>0</v>
      </c>
      <c r="V1348">
        <v>0</v>
      </c>
      <c r="W1348">
        <v>135</v>
      </c>
      <c r="X1348">
        <v>132</v>
      </c>
      <c r="Y1348">
        <v>89</v>
      </c>
      <c r="Z1348">
        <v>746</v>
      </c>
      <c r="AF1348" t="str">
        <f t="shared" si="168"/>
        <v>09:14</v>
      </c>
      <c r="AG1348" t="str">
        <f t="shared" si="171"/>
        <v>07:02</v>
      </c>
      <c r="AH1348" s="5">
        <f t="shared" si="172"/>
        <v>9.1666666666666674E-2</v>
      </c>
      <c r="AI1348" t="str">
        <f t="shared" si="169"/>
        <v>Morning</v>
      </c>
      <c r="AJ1348" t="str">
        <f t="shared" si="170"/>
        <v>REMOVE</v>
      </c>
      <c r="AK1348" t="str">
        <f t="shared" si="173"/>
        <v>Wednesday</v>
      </c>
      <c r="AL1348" t="str">
        <f t="shared" si="174"/>
        <v>OnTime</v>
      </c>
      <c r="AM1348" t="str">
        <f t="shared" si="175"/>
        <v>May</v>
      </c>
    </row>
    <row r="1349" spans="1:39" x14ac:dyDescent="0.3">
      <c r="A1349" s="1">
        <v>44835</v>
      </c>
      <c r="B1349" t="s">
        <v>32</v>
      </c>
      <c r="C1349" t="s">
        <v>33</v>
      </c>
      <c r="D1349" t="s">
        <v>34</v>
      </c>
      <c r="E1349">
        <v>19393</v>
      </c>
      <c r="F1349">
        <v>2580</v>
      </c>
      <c r="G1349" t="s">
        <v>118</v>
      </c>
      <c r="H1349" t="s">
        <v>119</v>
      </c>
      <c r="I1349" t="s">
        <v>174</v>
      </c>
      <c r="J1349" t="s">
        <v>175</v>
      </c>
      <c r="K1349">
        <v>1445</v>
      </c>
      <c r="L1349">
        <v>1442</v>
      </c>
      <c r="M1349">
        <v>-3</v>
      </c>
      <c r="N1349">
        <v>13</v>
      </c>
      <c r="O1349">
        <v>1455</v>
      </c>
      <c r="P1349">
        <v>1447</v>
      </c>
      <c r="Q1349">
        <v>7</v>
      </c>
      <c r="R1349">
        <v>1505</v>
      </c>
      <c r="S1349">
        <v>1454</v>
      </c>
      <c r="T1349">
        <v>-11</v>
      </c>
      <c r="U1349">
        <v>0</v>
      </c>
      <c r="V1349">
        <v>0</v>
      </c>
      <c r="W1349">
        <v>80</v>
      </c>
      <c r="X1349">
        <v>72</v>
      </c>
      <c r="Y1349">
        <v>52</v>
      </c>
      <c r="Z1349">
        <v>328</v>
      </c>
      <c r="AF1349" t="str">
        <f t="shared" si="168"/>
        <v>14:54</v>
      </c>
      <c r="AG1349" t="str">
        <f t="shared" si="171"/>
        <v>14:42</v>
      </c>
      <c r="AH1349" s="5">
        <f t="shared" si="172"/>
        <v>8.3333333333333037E-3</v>
      </c>
      <c r="AI1349" t="str">
        <f t="shared" si="169"/>
        <v>Afternoon</v>
      </c>
      <c r="AJ1349" t="str">
        <f t="shared" si="170"/>
        <v>REMOVE</v>
      </c>
      <c r="AK1349" t="str">
        <f t="shared" si="173"/>
        <v>Saturday</v>
      </c>
      <c r="AL1349" t="str">
        <f t="shared" si="174"/>
        <v>OnTime</v>
      </c>
      <c r="AM1349" t="str">
        <f t="shared" si="175"/>
        <v>October</v>
      </c>
    </row>
    <row r="1350" spans="1:39" x14ac:dyDescent="0.3">
      <c r="A1350" s="1">
        <v>43965</v>
      </c>
      <c r="B1350" t="s">
        <v>122</v>
      </c>
      <c r="C1350" t="s">
        <v>123</v>
      </c>
      <c r="D1350" t="s">
        <v>124</v>
      </c>
      <c r="E1350">
        <v>20304</v>
      </c>
      <c r="F1350">
        <v>3508</v>
      </c>
      <c r="G1350" t="s">
        <v>103</v>
      </c>
      <c r="H1350" t="s">
        <v>104</v>
      </c>
      <c r="I1350" t="s">
        <v>53</v>
      </c>
      <c r="J1350" t="s">
        <v>54</v>
      </c>
      <c r="K1350">
        <v>1230</v>
      </c>
      <c r="L1350">
        <v>1225</v>
      </c>
      <c r="M1350">
        <v>-5</v>
      </c>
      <c r="N1350">
        <v>11</v>
      </c>
      <c r="O1350">
        <v>1236</v>
      </c>
      <c r="P1350">
        <v>1320</v>
      </c>
      <c r="Q1350">
        <v>6</v>
      </c>
      <c r="R1350">
        <v>1342</v>
      </c>
      <c r="S1350">
        <v>1326</v>
      </c>
      <c r="T1350">
        <v>-16</v>
      </c>
      <c r="U1350">
        <v>0</v>
      </c>
      <c r="V1350">
        <v>0</v>
      </c>
      <c r="W1350">
        <v>72</v>
      </c>
      <c r="X1350">
        <v>61</v>
      </c>
      <c r="Y1350">
        <v>44</v>
      </c>
      <c r="Z1350">
        <v>236</v>
      </c>
      <c r="AF1350" t="str">
        <f t="shared" si="168"/>
        <v>13:26</v>
      </c>
      <c r="AG1350" t="str">
        <f t="shared" si="171"/>
        <v>12:25</v>
      </c>
      <c r="AH1350" s="5">
        <f t="shared" si="172"/>
        <v>4.2361111111111072E-2</v>
      </c>
      <c r="AI1350" t="str">
        <f t="shared" si="169"/>
        <v>Afternoon</v>
      </c>
      <c r="AJ1350" t="str">
        <f t="shared" si="170"/>
        <v>REMOVE</v>
      </c>
      <c r="AK1350" t="str">
        <f t="shared" si="173"/>
        <v>Thursday</v>
      </c>
      <c r="AL1350" t="str">
        <f t="shared" si="174"/>
        <v>OnTime</v>
      </c>
      <c r="AM1350" t="str">
        <f t="shared" si="175"/>
        <v>May</v>
      </c>
    </row>
    <row r="1351" spans="1:39" x14ac:dyDescent="0.3">
      <c r="A1351" s="1">
        <v>44304</v>
      </c>
      <c r="B1351" t="s">
        <v>122</v>
      </c>
      <c r="C1351" t="s">
        <v>123</v>
      </c>
      <c r="D1351" t="s">
        <v>124</v>
      </c>
      <c r="E1351">
        <v>20304</v>
      </c>
      <c r="F1351">
        <v>5528</v>
      </c>
      <c r="G1351" t="s">
        <v>21</v>
      </c>
      <c r="H1351" t="s">
        <v>22</v>
      </c>
      <c r="I1351" t="s">
        <v>538</v>
      </c>
      <c r="J1351" t="s">
        <v>539</v>
      </c>
      <c r="K1351">
        <v>1925</v>
      </c>
      <c r="L1351">
        <v>1918</v>
      </c>
      <c r="M1351">
        <v>-7</v>
      </c>
      <c r="N1351">
        <v>15</v>
      </c>
      <c r="O1351">
        <v>1933</v>
      </c>
      <c r="P1351">
        <v>2108</v>
      </c>
      <c r="Q1351">
        <v>4</v>
      </c>
      <c r="R1351">
        <v>2133</v>
      </c>
      <c r="S1351">
        <v>2112</v>
      </c>
      <c r="T1351">
        <v>-21</v>
      </c>
      <c r="U1351">
        <v>0</v>
      </c>
      <c r="V1351">
        <v>0</v>
      </c>
      <c r="W1351">
        <v>188</v>
      </c>
      <c r="X1351">
        <v>174</v>
      </c>
      <c r="Y1351">
        <v>155</v>
      </c>
      <c r="Z1351">
        <v>1036</v>
      </c>
      <c r="AF1351" t="str">
        <f t="shared" si="168"/>
        <v>21:12</v>
      </c>
      <c r="AG1351" t="str">
        <f t="shared" si="171"/>
        <v>19:18</v>
      </c>
      <c r="AH1351" s="5">
        <f t="shared" si="172"/>
        <v>7.9166666666666607E-2</v>
      </c>
      <c r="AI1351" t="str">
        <f t="shared" si="169"/>
        <v>Evening</v>
      </c>
      <c r="AJ1351" t="str">
        <f t="shared" si="170"/>
        <v>REMOVE</v>
      </c>
      <c r="AK1351" t="str">
        <f t="shared" si="173"/>
        <v>Sunday</v>
      </c>
      <c r="AL1351" t="str">
        <f t="shared" si="174"/>
        <v>OnTime</v>
      </c>
      <c r="AM1351" t="str">
        <f t="shared" si="175"/>
        <v>April</v>
      </c>
    </row>
    <row r="1352" spans="1:39" x14ac:dyDescent="0.3">
      <c r="A1352" s="1">
        <v>43471</v>
      </c>
      <c r="B1352" t="s">
        <v>122</v>
      </c>
      <c r="C1352" t="s">
        <v>123</v>
      </c>
      <c r="D1352" t="s">
        <v>124</v>
      </c>
      <c r="E1352">
        <v>20304</v>
      </c>
      <c r="F1352">
        <v>5396</v>
      </c>
      <c r="G1352" t="s">
        <v>68</v>
      </c>
      <c r="H1352" t="s">
        <v>69</v>
      </c>
      <c r="I1352" t="s">
        <v>80</v>
      </c>
      <c r="J1352" t="s">
        <v>67</v>
      </c>
      <c r="K1352">
        <v>1655</v>
      </c>
      <c r="L1352">
        <v>1705</v>
      </c>
      <c r="M1352">
        <v>10</v>
      </c>
      <c r="N1352">
        <v>18</v>
      </c>
      <c r="O1352">
        <v>1723</v>
      </c>
      <c r="P1352">
        <v>1845</v>
      </c>
      <c r="Q1352">
        <v>14</v>
      </c>
      <c r="R1352">
        <v>1843</v>
      </c>
      <c r="S1352">
        <v>1859</v>
      </c>
      <c r="T1352">
        <v>16</v>
      </c>
      <c r="U1352">
        <v>0</v>
      </c>
      <c r="V1352">
        <v>0</v>
      </c>
      <c r="W1352">
        <v>108</v>
      </c>
      <c r="X1352">
        <v>114</v>
      </c>
      <c r="Y1352">
        <v>82</v>
      </c>
      <c r="Z1352">
        <v>409</v>
      </c>
      <c r="AA1352">
        <v>10</v>
      </c>
      <c r="AB1352">
        <v>0</v>
      </c>
      <c r="AC1352">
        <v>6</v>
      </c>
      <c r="AD1352">
        <v>0</v>
      </c>
      <c r="AE1352">
        <v>0</v>
      </c>
      <c r="AF1352" t="str">
        <f t="shared" si="168"/>
        <v>18:59</v>
      </c>
      <c r="AG1352" t="str">
        <f t="shared" si="171"/>
        <v>17:05</v>
      </c>
      <c r="AH1352" s="5">
        <f t="shared" si="172"/>
        <v>7.9166666666666607E-2</v>
      </c>
      <c r="AI1352" t="str">
        <f t="shared" si="169"/>
        <v>Afternoon</v>
      </c>
      <c r="AJ1352" t="str">
        <f t="shared" si="170"/>
        <v>KEEP</v>
      </c>
      <c r="AK1352" t="str">
        <f t="shared" si="173"/>
        <v>Sunday</v>
      </c>
      <c r="AL1352" t="str">
        <f t="shared" si="174"/>
        <v>Delayed</v>
      </c>
      <c r="AM1352" t="str">
        <f t="shared" si="175"/>
        <v>January</v>
      </c>
    </row>
    <row r="1353" spans="1:39" x14ac:dyDescent="0.3">
      <c r="A1353" s="1">
        <v>43924</v>
      </c>
      <c r="B1353" t="s">
        <v>32</v>
      </c>
      <c r="C1353" t="s">
        <v>33</v>
      </c>
      <c r="D1353" t="s">
        <v>34</v>
      </c>
      <c r="E1353">
        <v>19393</v>
      </c>
      <c r="F1353">
        <v>2608</v>
      </c>
      <c r="G1353" t="s">
        <v>60</v>
      </c>
      <c r="H1353" t="s">
        <v>61</v>
      </c>
      <c r="I1353" t="s">
        <v>190</v>
      </c>
      <c r="J1353" t="s">
        <v>191</v>
      </c>
      <c r="K1353">
        <v>1705</v>
      </c>
      <c r="L1353">
        <v>0</v>
      </c>
      <c r="M1353">
        <v>0</v>
      </c>
      <c r="R1353">
        <v>1800</v>
      </c>
      <c r="S1353">
        <v>0</v>
      </c>
      <c r="T1353">
        <v>0</v>
      </c>
      <c r="U1353">
        <v>1</v>
      </c>
      <c r="V1353">
        <v>0</v>
      </c>
      <c r="W1353">
        <v>55</v>
      </c>
      <c r="Z1353">
        <v>153</v>
      </c>
      <c r="AF1353" t="str">
        <f t="shared" si="168"/>
        <v>00:00</v>
      </c>
      <c r="AG1353" t="str">
        <f t="shared" si="171"/>
        <v>00:00</v>
      </c>
      <c r="AH1353" s="5">
        <f t="shared" si="172"/>
        <v>0</v>
      </c>
      <c r="AI1353" t="str">
        <f t="shared" si="169"/>
        <v>Night</v>
      </c>
      <c r="AJ1353" t="str">
        <f t="shared" si="170"/>
        <v>KEEP</v>
      </c>
      <c r="AK1353" t="str">
        <f t="shared" si="173"/>
        <v>Friday</v>
      </c>
      <c r="AL1353" t="str">
        <f t="shared" si="174"/>
        <v>OnTime</v>
      </c>
      <c r="AM1353" t="str">
        <f t="shared" si="175"/>
        <v>April</v>
      </c>
    </row>
    <row r="1354" spans="1:39" x14ac:dyDescent="0.3">
      <c r="A1354" s="1">
        <v>43489</v>
      </c>
      <c r="B1354" t="s">
        <v>81</v>
      </c>
      <c r="C1354" t="s">
        <v>82</v>
      </c>
      <c r="D1354" t="s">
        <v>83</v>
      </c>
      <c r="E1354">
        <v>20409</v>
      </c>
      <c r="F1354">
        <v>482</v>
      </c>
      <c r="G1354" t="s">
        <v>169</v>
      </c>
      <c r="H1354" t="s">
        <v>170</v>
      </c>
      <c r="I1354" t="s">
        <v>42</v>
      </c>
      <c r="J1354" t="s">
        <v>43</v>
      </c>
      <c r="K1354">
        <v>1803</v>
      </c>
      <c r="L1354">
        <v>1951</v>
      </c>
      <c r="M1354">
        <v>108</v>
      </c>
      <c r="N1354">
        <v>9</v>
      </c>
      <c r="O1354">
        <v>2000</v>
      </c>
      <c r="P1354">
        <v>2153</v>
      </c>
      <c r="Q1354">
        <v>3</v>
      </c>
      <c r="R1354">
        <v>2022</v>
      </c>
      <c r="S1354">
        <v>2156</v>
      </c>
      <c r="T1354">
        <v>94</v>
      </c>
      <c r="U1354">
        <v>0</v>
      </c>
      <c r="V1354">
        <v>0</v>
      </c>
      <c r="W1354">
        <v>139</v>
      </c>
      <c r="X1354">
        <v>125</v>
      </c>
      <c r="Y1354">
        <v>113</v>
      </c>
      <c r="Z1354">
        <v>892</v>
      </c>
      <c r="AA1354">
        <v>5</v>
      </c>
      <c r="AB1354">
        <v>0</v>
      </c>
      <c r="AC1354">
        <v>0</v>
      </c>
      <c r="AD1354">
        <v>0</v>
      </c>
      <c r="AE1354">
        <v>89</v>
      </c>
      <c r="AF1354" t="str">
        <f t="shared" si="168"/>
        <v>21:56</v>
      </c>
      <c r="AG1354" t="str">
        <f t="shared" si="171"/>
        <v>19:51</v>
      </c>
      <c r="AH1354" s="5">
        <f t="shared" si="172"/>
        <v>8.680555555555558E-2</v>
      </c>
      <c r="AI1354" t="str">
        <f t="shared" si="169"/>
        <v>Evening</v>
      </c>
      <c r="AJ1354" t="str">
        <f t="shared" si="170"/>
        <v>KEEP</v>
      </c>
      <c r="AK1354" t="str">
        <f t="shared" si="173"/>
        <v>Thursday</v>
      </c>
      <c r="AL1354" t="str">
        <f t="shared" si="174"/>
        <v>Delayed</v>
      </c>
      <c r="AM1354" t="str">
        <f t="shared" si="175"/>
        <v>January</v>
      </c>
    </row>
    <row r="1355" spans="1:39" x14ac:dyDescent="0.3">
      <c r="A1355" s="1">
        <v>44980</v>
      </c>
      <c r="B1355" t="s">
        <v>14</v>
      </c>
      <c r="C1355" t="s">
        <v>15</v>
      </c>
      <c r="D1355" t="s">
        <v>16</v>
      </c>
      <c r="E1355">
        <v>19790</v>
      </c>
      <c r="F1355">
        <v>2331</v>
      </c>
      <c r="G1355" t="s">
        <v>60</v>
      </c>
      <c r="H1355" t="s">
        <v>61</v>
      </c>
      <c r="I1355" t="s">
        <v>186</v>
      </c>
      <c r="J1355" t="s">
        <v>187</v>
      </c>
      <c r="K1355">
        <v>2045</v>
      </c>
      <c r="L1355">
        <v>2038</v>
      </c>
      <c r="M1355">
        <v>-7</v>
      </c>
      <c r="N1355">
        <v>10</v>
      </c>
      <c r="O1355">
        <v>2048</v>
      </c>
      <c r="P1355">
        <v>2141</v>
      </c>
      <c r="Q1355">
        <v>3</v>
      </c>
      <c r="R1355">
        <v>2201</v>
      </c>
      <c r="S1355">
        <v>2144</v>
      </c>
      <c r="T1355">
        <v>-17</v>
      </c>
      <c r="U1355">
        <v>0</v>
      </c>
      <c r="V1355">
        <v>0</v>
      </c>
      <c r="W1355">
        <v>76</v>
      </c>
      <c r="X1355">
        <v>66</v>
      </c>
      <c r="Y1355">
        <v>53</v>
      </c>
      <c r="Z1355">
        <v>377</v>
      </c>
      <c r="AF1355" t="str">
        <f t="shared" si="168"/>
        <v>21:44</v>
      </c>
      <c r="AG1355" t="str">
        <f t="shared" si="171"/>
        <v>20:38</v>
      </c>
      <c r="AH1355" s="5">
        <f t="shared" si="172"/>
        <v>4.5833333333333282E-2</v>
      </c>
      <c r="AI1355" t="str">
        <f t="shared" si="169"/>
        <v>Evening</v>
      </c>
      <c r="AJ1355" t="str">
        <f t="shared" si="170"/>
        <v>REMOVE</v>
      </c>
      <c r="AK1355" t="str">
        <f t="shared" si="173"/>
        <v>Thursday</v>
      </c>
      <c r="AL1355" t="str">
        <f t="shared" si="174"/>
        <v>OnTime</v>
      </c>
      <c r="AM1355" t="str">
        <f t="shared" si="175"/>
        <v>February</v>
      </c>
    </row>
    <row r="1356" spans="1:39" x14ac:dyDescent="0.3">
      <c r="A1356" s="1">
        <v>43860</v>
      </c>
      <c r="B1356" t="s">
        <v>39</v>
      </c>
      <c r="C1356" t="s">
        <v>40</v>
      </c>
      <c r="D1356" t="s">
        <v>41</v>
      </c>
      <c r="E1356">
        <v>19805</v>
      </c>
      <c r="F1356">
        <v>1229</v>
      </c>
      <c r="G1356" t="s">
        <v>167</v>
      </c>
      <c r="H1356" t="s">
        <v>168</v>
      </c>
      <c r="I1356" t="s">
        <v>30</v>
      </c>
      <c r="J1356" t="s">
        <v>31</v>
      </c>
      <c r="K1356">
        <v>1441</v>
      </c>
      <c r="L1356">
        <v>1436</v>
      </c>
      <c r="M1356">
        <v>-5</v>
      </c>
      <c r="N1356">
        <v>17</v>
      </c>
      <c r="O1356">
        <v>1453</v>
      </c>
      <c r="P1356">
        <v>1925</v>
      </c>
      <c r="Q1356">
        <v>13</v>
      </c>
      <c r="R1356">
        <v>1935</v>
      </c>
      <c r="S1356">
        <v>1938</v>
      </c>
      <c r="T1356">
        <v>3</v>
      </c>
      <c r="U1356">
        <v>0</v>
      </c>
      <c r="V1356">
        <v>0</v>
      </c>
      <c r="W1356">
        <v>174</v>
      </c>
      <c r="X1356">
        <v>182</v>
      </c>
      <c r="Y1356">
        <v>152</v>
      </c>
      <c r="Z1356">
        <v>1171</v>
      </c>
      <c r="AF1356" t="str">
        <f t="shared" si="168"/>
        <v>19:38</v>
      </c>
      <c r="AG1356" t="str">
        <f t="shared" si="171"/>
        <v>14:36</v>
      </c>
      <c r="AH1356" s="5">
        <f t="shared" si="172"/>
        <v>0.20972222222222225</v>
      </c>
      <c r="AI1356" t="str">
        <f t="shared" si="169"/>
        <v>Afternoon</v>
      </c>
      <c r="AJ1356" t="str">
        <f t="shared" si="170"/>
        <v>REMOVE</v>
      </c>
      <c r="AK1356" t="str">
        <f t="shared" si="173"/>
        <v>Thursday</v>
      </c>
      <c r="AL1356" t="str">
        <f t="shared" si="174"/>
        <v>OnTime</v>
      </c>
      <c r="AM1356" t="str">
        <f t="shared" si="175"/>
        <v>January</v>
      </c>
    </row>
    <row r="1357" spans="1:39" x14ac:dyDescent="0.3">
      <c r="A1357" s="1">
        <v>44383</v>
      </c>
      <c r="B1357" t="s">
        <v>7</v>
      </c>
      <c r="C1357" t="s">
        <v>8</v>
      </c>
      <c r="D1357" t="s">
        <v>9</v>
      </c>
      <c r="E1357">
        <v>19977</v>
      </c>
      <c r="F1357">
        <v>1672</v>
      </c>
      <c r="G1357" t="s">
        <v>12</v>
      </c>
      <c r="H1357" t="s">
        <v>13</v>
      </c>
      <c r="I1357" t="s">
        <v>402</v>
      </c>
      <c r="J1357" t="s">
        <v>403</v>
      </c>
      <c r="K1357">
        <v>1100</v>
      </c>
      <c r="L1357">
        <v>1100</v>
      </c>
      <c r="M1357">
        <v>0</v>
      </c>
      <c r="N1357">
        <v>17</v>
      </c>
      <c r="O1357">
        <v>1117</v>
      </c>
      <c r="P1357">
        <v>1306</v>
      </c>
      <c r="Q1357">
        <v>8</v>
      </c>
      <c r="R1357">
        <v>1313</v>
      </c>
      <c r="S1357">
        <v>1314</v>
      </c>
      <c r="T1357">
        <v>1</v>
      </c>
      <c r="U1357">
        <v>0</v>
      </c>
      <c r="V1357">
        <v>0</v>
      </c>
      <c r="W1357">
        <v>133</v>
      </c>
      <c r="X1357">
        <v>134</v>
      </c>
      <c r="Y1357">
        <v>109</v>
      </c>
      <c r="Z1357">
        <v>820</v>
      </c>
      <c r="AF1357" t="str">
        <f t="shared" si="168"/>
        <v>13:14</v>
      </c>
      <c r="AG1357" t="str">
        <f t="shared" si="171"/>
        <v>11:00</v>
      </c>
      <c r="AH1357" s="5">
        <f t="shared" si="172"/>
        <v>9.3055555555555614E-2</v>
      </c>
      <c r="AI1357" t="str">
        <f t="shared" si="169"/>
        <v>Morning</v>
      </c>
      <c r="AJ1357" t="str">
        <f t="shared" si="170"/>
        <v>KEEP</v>
      </c>
      <c r="AK1357" t="str">
        <f t="shared" si="173"/>
        <v>Tuesday</v>
      </c>
      <c r="AL1357" t="str">
        <f t="shared" si="174"/>
        <v>OnTime</v>
      </c>
      <c r="AM1357" t="str">
        <f t="shared" si="175"/>
        <v>July</v>
      </c>
    </row>
    <row r="1358" spans="1:39" x14ac:dyDescent="0.3">
      <c r="A1358" s="1">
        <v>44072</v>
      </c>
      <c r="B1358" t="s">
        <v>14</v>
      </c>
      <c r="C1358" t="s">
        <v>15</v>
      </c>
      <c r="D1358" t="s">
        <v>16</v>
      </c>
      <c r="E1358">
        <v>19790</v>
      </c>
      <c r="F1358">
        <v>729</v>
      </c>
      <c r="G1358" t="s">
        <v>60</v>
      </c>
      <c r="H1358" t="s">
        <v>61</v>
      </c>
      <c r="I1358" t="s">
        <v>301</v>
      </c>
      <c r="J1358" t="s">
        <v>302</v>
      </c>
      <c r="K1358">
        <v>2034</v>
      </c>
      <c r="L1358">
        <v>2028</v>
      </c>
      <c r="M1358">
        <v>-6</v>
      </c>
      <c r="N1358">
        <v>21</v>
      </c>
      <c r="O1358">
        <v>2049</v>
      </c>
      <c r="P1358">
        <v>2131</v>
      </c>
      <c r="Q1358">
        <v>4</v>
      </c>
      <c r="R1358">
        <v>2135</v>
      </c>
      <c r="S1358">
        <v>2135</v>
      </c>
      <c r="T1358">
        <v>0</v>
      </c>
      <c r="U1358">
        <v>0</v>
      </c>
      <c r="V1358">
        <v>0</v>
      </c>
      <c r="W1358">
        <v>61</v>
      </c>
      <c r="X1358">
        <v>67</v>
      </c>
      <c r="Y1358">
        <v>42</v>
      </c>
      <c r="Z1358">
        <v>214</v>
      </c>
      <c r="AF1358" t="str">
        <f t="shared" ref="AF1358:AF1421" si="176">TEXT(INT(S1358/100),"00") &amp; ":" &amp; TEXT(MOD(S1358,100),"00")</f>
        <v>21:35</v>
      </c>
      <c r="AG1358" t="str">
        <f t="shared" si="171"/>
        <v>20:28</v>
      </c>
      <c r="AH1358" s="5">
        <f t="shared" si="172"/>
        <v>4.6527777777777835E-2</v>
      </c>
      <c r="AI1358" t="str">
        <f t="shared" si="169"/>
        <v>Evening</v>
      </c>
      <c r="AJ1358" t="str">
        <f t="shared" si="170"/>
        <v>REMOVE</v>
      </c>
      <c r="AK1358" t="str">
        <f t="shared" si="173"/>
        <v>Saturday</v>
      </c>
      <c r="AL1358" t="str">
        <f t="shared" si="174"/>
        <v>OnTime</v>
      </c>
      <c r="AM1358" t="str">
        <f t="shared" si="175"/>
        <v>August</v>
      </c>
    </row>
    <row r="1359" spans="1:39" x14ac:dyDescent="0.3">
      <c r="A1359" s="1">
        <v>43627</v>
      </c>
      <c r="B1359" t="s">
        <v>39</v>
      </c>
      <c r="C1359" t="s">
        <v>40</v>
      </c>
      <c r="D1359" t="s">
        <v>41</v>
      </c>
      <c r="E1359">
        <v>19805</v>
      </c>
      <c r="F1359">
        <v>1277</v>
      </c>
      <c r="G1359" t="s">
        <v>80</v>
      </c>
      <c r="H1359" t="s">
        <v>67</v>
      </c>
      <c r="I1359" t="s">
        <v>194</v>
      </c>
      <c r="J1359" t="s">
        <v>195</v>
      </c>
      <c r="K1359">
        <v>1641</v>
      </c>
      <c r="L1359">
        <v>1650</v>
      </c>
      <c r="M1359">
        <v>9</v>
      </c>
      <c r="N1359">
        <v>15</v>
      </c>
      <c r="O1359">
        <v>1705</v>
      </c>
      <c r="P1359">
        <v>2047</v>
      </c>
      <c r="Q1359">
        <v>11</v>
      </c>
      <c r="R1359">
        <v>2054</v>
      </c>
      <c r="S1359">
        <v>2058</v>
      </c>
      <c r="T1359">
        <v>4</v>
      </c>
      <c r="U1359">
        <v>0</v>
      </c>
      <c r="V1359">
        <v>0</v>
      </c>
      <c r="W1359">
        <v>193</v>
      </c>
      <c r="X1359">
        <v>188</v>
      </c>
      <c r="Y1359">
        <v>162</v>
      </c>
      <c r="Z1359">
        <v>1197</v>
      </c>
      <c r="AF1359" t="str">
        <f t="shared" si="176"/>
        <v>20:58</v>
      </c>
      <c r="AG1359" t="str">
        <f t="shared" si="171"/>
        <v>16:50</v>
      </c>
      <c r="AH1359" s="5">
        <f t="shared" si="172"/>
        <v>0.17222222222222228</v>
      </c>
      <c r="AI1359" t="str">
        <f t="shared" si="169"/>
        <v>Afternoon</v>
      </c>
      <c r="AJ1359" t="str">
        <f t="shared" si="170"/>
        <v>KEEP</v>
      </c>
      <c r="AK1359" t="str">
        <f t="shared" si="173"/>
        <v>Tuesday</v>
      </c>
      <c r="AL1359" t="str">
        <f t="shared" si="174"/>
        <v>OnTime</v>
      </c>
      <c r="AM1359" t="str">
        <f t="shared" si="175"/>
        <v>June</v>
      </c>
    </row>
    <row r="1360" spans="1:39" x14ac:dyDescent="0.3">
      <c r="A1360" s="1">
        <v>44597</v>
      </c>
      <c r="B1360" t="s">
        <v>122</v>
      </c>
      <c r="C1360" t="s">
        <v>123</v>
      </c>
      <c r="D1360" t="s">
        <v>124</v>
      </c>
      <c r="E1360">
        <v>20304</v>
      </c>
      <c r="F1360">
        <v>3270</v>
      </c>
      <c r="G1360" t="s">
        <v>51</v>
      </c>
      <c r="H1360" t="s">
        <v>52</v>
      </c>
      <c r="I1360" t="s">
        <v>174</v>
      </c>
      <c r="J1360" t="s">
        <v>175</v>
      </c>
      <c r="K1360">
        <v>1430</v>
      </c>
      <c r="L1360">
        <v>1431</v>
      </c>
      <c r="M1360">
        <v>1</v>
      </c>
      <c r="N1360">
        <v>16</v>
      </c>
      <c r="O1360">
        <v>1447</v>
      </c>
      <c r="P1360">
        <v>1610</v>
      </c>
      <c r="Q1360">
        <v>3</v>
      </c>
      <c r="R1360">
        <v>1638</v>
      </c>
      <c r="S1360">
        <v>1613</v>
      </c>
      <c r="T1360">
        <v>-25</v>
      </c>
      <c r="U1360">
        <v>0</v>
      </c>
      <c r="V1360">
        <v>0</v>
      </c>
      <c r="W1360">
        <v>188</v>
      </c>
      <c r="X1360">
        <v>162</v>
      </c>
      <c r="Y1360">
        <v>143</v>
      </c>
      <c r="Z1360">
        <v>1009</v>
      </c>
      <c r="AF1360" t="str">
        <f t="shared" si="176"/>
        <v>16:13</v>
      </c>
      <c r="AG1360" t="str">
        <f t="shared" si="171"/>
        <v>14:31</v>
      </c>
      <c r="AH1360" s="5">
        <f t="shared" si="172"/>
        <v>7.0833333333333415E-2</v>
      </c>
      <c r="AI1360" t="str">
        <f t="shared" si="169"/>
        <v>Afternoon</v>
      </c>
      <c r="AJ1360" t="str">
        <f t="shared" si="170"/>
        <v>REMOVE</v>
      </c>
      <c r="AK1360" t="str">
        <f t="shared" si="173"/>
        <v>Saturday</v>
      </c>
      <c r="AL1360" t="str">
        <f t="shared" si="174"/>
        <v>OnTime</v>
      </c>
      <c r="AM1360" t="str">
        <f t="shared" si="175"/>
        <v>February</v>
      </c>
    </row>
    <row r="1361" spans="1:39" x14ac:dyDescent="0.3">
      <c r="A1361" s="1">
        <v>43603</v>
      </c>
      <c r="B1361" t="s">
        <v>14</v>
      </c>
      <c r="C1361" t="s">
        <v>15</v>
      </c>
      <c r="D1361" t="s">
        <v>16</v>
      </c>
      <c r="E1361">
        <v>19790</v>
      </c>
      <c r="F1361">
        <v>742</v>
      </c>
      <c r="G1361" t="s">
        <v>68</v>
      </c>
      <c r="H1361" t="s">
        <v>69</v>
      </c>
      <c r="I1361" t="s">
        <v>53</v>
      </c>
      <c r="J1361" t="s">
        <v>54</v>
      </c>
      <c r="K1361">
        <v>708</v>
      </c>
      <c r="L1361">
        <v>702</v>
      </c>
      <c r="M1361">
        <v>-6</v>
      </c>
      <c r="N1361">
        <v>12</v>
      </c>
      <c r="O1361">
        <v>714</v>
      </c>
      <c r="P1361">
        <v>913</v>
      </c>
      <c r="Q1361">
        <v>7</v>
      </c>
      <c r="R1361">
        <v>935</v>
      </c>
      <c r="S1361">
        <v>920</v>
      </c>
      <c r="T1361">
        <v>-15</v>
      </c>
      <c r="U1361">
        <v>0</v>
      </c>
      <c r="V1361">
        <v>0</v>
      </c>
      <c r="W1361">
        <v>267</v>
      </c>
      <c r="X1361">
        <v>258</v>
      </c>
      <c r="Y1361">
        <v>239</v>
      </c>
      <c r="Z1361">
        <v>1797</v>
      </c>
      <c r="AF1361" t="str">
        <f t="shared" si="176"/>
        <v>09:20</v>
      </c>
      <c r="AG1361" t="str">
        <f t="shared" si="171"/>
        <v>07:02</v>
      </c>
      <c r="AH1361" s="5">
        <f t="shared" si="172"/>
        <v>9.5833333333333326E-2</v>
      </c>
      <c r="AI1361" t="str">
        <f t="shared" ref="AI1361:AI1424" si="177">IF(HOUR(AG1361)&lt;6,"Night",IF(HOUR(AG1361)&lt;12,"Morning",IF(HOUR(AG1361)&lt;18,"Afternoon","Evening")))</f>
        <v>Morning</v>
      </c>
      <c r="AJ1361" t="str">
        <f t="shared" si="170"/>
        <v>REMOVE</v>
      </c>
      <c r="AK1361" t="str">
        <f t="shared" si="173"/>
        <v>Saturday</v>
      </c>
      <c r="AL1361" t="str">
        <f t="shared" si="174"/>
        <v>OnTime</v>
      </c>
      <c r="AM1361" t="str">
        <f t="shared" si="175"/>
        <v>May</v>
      </c>
    </row>
    <row r="1362" spans="1:39" x14ac:dyDescent="0.3">
      <c r="A1362" s="1">
        <v>44761</v>
      </c>
      <c r="B1362" t="s">
        <v>122</v>
      </c>
      <c r="C1362" t="s">
        <v>123</v>
      </c>
      <c r="D1362" t="s">
        <v>124</v>
      </c>
      <c r="E1362">
        <v>20304</v>
      </c>
      <c r="F1362">
        <v>5269</v>
      </c>
      <c r="G1362" t="s">
        <v>103</v>
      </c>
      <c r="H1362" t="s">
        <v>104</v>
      </c>
      <c r="I1362" t="s">
        <v>53</v>
      </c>
      <c r="J1362" t="s">
        <v>54</v>
      </c>
      <c r="K1362">
        <v>620</v>
      </c>
      <c r="L1362">
        <v>617</v>
      </c>
      <c r="M1362">
        <v>-3</v>
      </c>
      <c r="N1362">
        <v>21</v>
      </c>
      <c r="O1362">
        <v>638</v>
      </c>
      <c r="P1362">
        <v>722</v>
      </c>
      <c r="Q1362">
        <v>13</v>
      </c>
      <c r="R1362">
        <v>738</v>
      </c>
      <c r="S1362">
        <v>735</v>
      </c>
      <c r="T1362">
        <v>-3</v>
      </c>
      <c r="U1362">
        <v>0</v>
      </c>
      <c r="V1362">
        <v>0</v>
      </c>
      <c r="W1362">
        <v>78</v>
      </c>
      <c r="X1362">
        <v>78</v>
      </c>
      <c r="Y1362">
        <v>44</v>
      </c>
      <c r="Z1362">
        <v>236</v>
      </c>
      <c r="AF1362" t="str">
        <f t="shared" si="176"/>
        <v>07:35</v>
      </c>
      <c r="AG1362" t="str">
        <f t="shared" si="171"/>
        <v>06:17</v>
      </c>
      <c r="AH1362" s="5">
        <f t="shared" si="172"/>
        <v>5.4166666666666641E-2</v>
      </c>
      <c r="AI1362" t="str">
        <f t="shared" si="177"/>
        <v>Morning</v>
      </c>
      <c r="AJ1362" t="str">
        <f t="shared" si="170"/>
        <v>REMOVE</v>
      </c>
      <c r="AK1362" t="str">
        <f t="shared" si="173"/>
        <v>Tuesday</v>
      </c>
      <c r="AL1362" t="str">
        <f t="shared" si="174"/>
        <v>OnTime</v>
      </c>
      <c r="AM1362" t="str">
        <f t="shared" si="175"/>
        <v>July</v>
      </c>
    </row>
    <row r="1363" spans="1:39" x14ac:dyDescent="0.3">
      <c r="A1363" s="1">
        <v>44092</v>
      </c>
      <c r="B1363" t="s">
        <v>39</v>
      </c>
      <c r="C1363" t="s">
        <v>40</v>
      </c>
      <c r="D1363" t="s">
        <v>41</v>
      </c>
      <c r="E1363">
        <v>19805</v>
      </c>
      <c r="F1363">
        <v>1496</v>
      </c>
      <c r="G1363" t="s">
        <v>165</v>
      </c>
      <c r="H1363" t="s">
        <v>166</v>
      </c>
      <c r="I1363" t="s">
        <v>178</v>
      </c>
      <c r="J1363" t="s">
        <v>179</v>
      </c>
      <c r="K1363">
        <v>1311</v>
      </c>
      <c r="L1363">
        <v>1308</v>
      </c>
      <c r="M1363">
        <v>-3</v>
      </c>
      <c r="N1363">
        <v>15</v>
      </c>
      <c r="O1363">
        <v>1323</v>
      </c>
      <c r="P1363">
        <v>1653</v>
      </c>
      <c r="Q1363">
        <v>4</v>
      </c>
      <c r="R1363">
        <v>1710</v>
      </c>
      <c r="S1363">
        <v>1657</v>
      </c>
      <c r="T1363">
        <v>-13</v>
      </c>
      <c r="U1363">
        <v>0</v>
      </c>
      <c r="V1363">
        <v>0</v>
      </c>
      <c r="W1363">
        <v>239</v>
      </c>
      <c r="X1363">
        <v>229</v>
      </c>
      <c r="Y1363">
        <v>210</v>
      </c>
      <c r="Z1363">
        <v>1576</v>
      </c>
      <c r="AF1363" t="str">
        <f t="shared" si="176"/>
        <v>16:57</v>
      </c>
      <c r="AG1363" t="str">
        <f t="shared" si="171"/>
        <v>13:08</v>
      </c>
      <c r="AH1363" s="5">
        <f t="shared" si="172"/>
        <v>0.15902777777777777</v>
      </c>
      <c r="AI1363" t="str">
        <f t="shared" si="177"/>
        <v>Afternoon</v>
      </c>
      <c r="AJ1363" t="str">
        <f t="shared" si="170"/>
        <v>REMOVE</v>
      </c>
      <c r="AK1363" t="str">
        <f t="shared" si="173"/>
        <v>Friday</v>
      </c>
      <c r="AL1363" t="str">
        <f t="shared" si="174"/>
        <v>OnTime</v>
      </c>
      <c r="AM1363" t="str">
        <f t="shared" si="175"/>
        <v>September</v>
      </c>
    </row>
    <row r="1364" spans="1:39" x14ac:dyDescent="0.3">
      <c r="A1364" s="1">
        <v>44316</v>
      </c>
      <c r="B1364" t="s">
        <v>32</v>
      </c>
      <c r="C1364" t="s">
        <v>33</v>
      </c>
      <c r="D1364" t="s">
        <v>34</v>
      </c>
      <c r="E1364">
        <v>19393</v>
      </c>
      <c r="F1364">
        <v>1044</v>
      </c>
      <c r="G1364" t="s">
        <v>21</v>
      </c>
      <c r="H1364" t="s">
        <v>22</v>
      </c>
      <c r="I1364" t="s">
        <v>76</v>
      </c>
      <c r="J1364" t="s">
        <v>77</v>
      </c>
      <c r="K1364">
        <v>1935</v>
      </c>
      <c r="L1364">
        <v>1936</v>
      </c>
      <c r="M1364">
        <v>1</v>
      </c>
      <c r="N1364">
        <v>10</v>
      </c>
      <c r="O1364">
        <v>1946</v>
      </c>
      <c r="P1364">
        <v>2258</v>
      </c>
      <c r="Q1364">
        <v>4</v>
      </c>
      <c r="R1364">
        <v>2310</v>
      </c>
      <c r="S1364">
        <v>2302</v>
      </c>
      <c r="T1364">
        <v>-8</v>
      </c>
      <c r="U1364">
        <v>0</v>
      </c>
      <c r="V1364">
        <v>0</v>
      </c>
      <c r="W1364">
        <v>155</v>
      </c>
      <c r="X1364">
        <v>146</v>
      </c>
      <c r="Y1364">
        <v>132</v>
      </c>
      <c r="Z1364">
        <v>1062</v>
      </c>
      <c r="AF1364" t="str">
        <f t="shared" si="176"/>
        <v>23:02</v>
      </c>
      <c r="AG1364" t="str">
        <f t="shared" si="171"/>
        <v>19:36</v>
      </c>
      <c r="AH1364" s="5">
        <f t="shared" si="172"/>
        <v>0.1430555555555556</v>
      </c>
      <c r="AI1364" t="str">
        <f t="shared" si="177"/>
        <v>Evening</v>
      </c>
      <c r="AJ1364" t="str">
        <f t="shared" si="170"/>
        <v>REMOVE</v>
      </c>
      <c r="AK1364" t="str">
        <f t="shared" si="173"/>
        <v>Friday</v>
      </c>
      <c r="AL1364" t="str">
        <f t="shared" si="174"/>
        <v>OnTime</v>
      </c>
      <c r="AM1364" t="str">
        <f t="shared" si="175"/>
        <v>April</v>
      </c>
    </row>
    <row r="1365" spans="1:39" x14ac:dyDescent="0.3">
      <c r="A1365" s="1">
        <v>43614</v>
      </c>
      <c r="B1365" t="s">
        <v>39</v>
      </c>
      <c r="C1365" t="s">
        <v>40</v>
      </c>
      <c r="D1365" t="s">
        <v>41</v>
      </c>
      <c r="E1365">
        <v>19805</v>
      </c>
      <c r="F1365">
        <v>2331</v>
      </c>
      <c r="G1365" t="s">
        <v>341</v>
      </c>
      <c r="H1365" t="s">
        <v>342</v>
      </c>
      <c r="I1365" t="s">
        <v>30</v>
      </c>
      <c r="J1365" t="s">
        <v>31</v>
      </c>
      <c r="K1365">
        <v>1145</v>
      </c>
      <c r="L1365">
        <v>1151</v>
      </c>
      <c r="M1365">
        <v>6</v>
      </c>
      <c r="N1365">
        <v>17</v>
      </c>
      <c r="O1365">
        <v>1208</v>
      </c>
      <c r="R1365">
        <v>1338</v>
      </c>
      <c r="S1365">
        <v>0</v>
      </c>
      <c r="T1365">
        <v>0</v>
      </c>
      <c r="U1365">
        <v>0</v>
      </c>
      <c r="V1365">
        <v>1</v>
      </c>
      <c r="W1365">
        <v>173</v>
      </c>
      <c r="Z1365">
        <v>1021</v>
      </c>
      <c r="AF1365" t="str">
        <f t="shared" si="176"/>
        <v>00:00</v>
      </c>
      <c r="AG1365" t="str">
        <f t="shared" si="171"/>
        <v>11:51</v>
      </c>
      <c r="AH1365" s="5">
        <f t="shared" si="172"/>
        <v>-0.49375000000000002</v>
      </c>
      <c r="AI1365" t="str">
        <f t="shared" si="177"/>
        <v>Morning</v>
      </c>
      <c r="AJ1365" t="str">
        <f t="shared" si="170"/>
        <v>KEEP</v>
      </c>
      <c r="AK1365" t="str">
        <f t="shared" si="173"/>
        <v>Wednesday</v>
      </c>
      <c r="AL1365" t="str">
        <f t="shared" si="174"/>
        <v>OnTime</v>
      </c>
      <c r="AM1365" t="str">
        <f t="shared" si="175"/>
        <v>May</v>
      </c>
    </row>
    <row r="1366" spans="1:39" x14ac:dyDescent="0.3">
      <c r="A1366" s="1">
        <v>44152</v>
      </c>
      <c r="B1366" t="s">
        <v>162</v>
      </c>
      <c r="C1366" t="s">
        <v>163</v>
      </c>
      <c r="D1366" t="s">
        <v>164</v>
      </c>
      <c r="E1366">
        <v>20436</v>
      </c>
      <c r="F1366">
        <v>772</v>
      </c>
      <c r="G1366" t="s">
        <v>103</v>
      </c>
      <c r="H1366" t="s">
        <v>104</v>
      </c>
      <c r="I1366" t="s">
        <v>21</v>
      </c>
      <c r="J1366" t="s">
        <v>22</v>
      </c>
      <c r="K1366">
        <v>1440</v>
      </c>
      <c r="L1366">
        <v>1430</v>
      </c>
      <c r="M1366">
        <v>-10</v>
      </c>
      <c r="N1366">
        <v>11</v>
      </c>
      <c r="O1366">
        <v>1441</v>
      </c>
      <c r="P1366">
        <v>1659</v>
      </c>
      <c r="Q1366">
        <v>12</v>
      </c>
      <c r="R1366">
        <v>1740</v>
      </c>
      <c r="S1366">
        <v>1711</v>
      </c>
      <c r="T1366">
        <v>-29</v>
      </c>
      <c r="U1366">
        <v>0</v>
      </c>
      <c r="V1366">
        <v>0</v>
      </c>
      <c r="W1366">
        <v>120</v>
      </c>
      <c r="X1366">
        <v>101</v>
      </c>
      <c r="Y1366">
        <v>78</v>
      </c>
      <c r="Z1366">
        <v>628</v>
      </c>
      <c r="AF1366" t="str">
        <f t="shared" si="176"/>
        <v>17:11</v>
      </c>
      <c r="AG1366" t="str">
        <f t="shared" si="171"/>
        <v>14:30</v>
      </c>
      <c r="AH1366" s="5">
        <f t="shared" si="172"/>
        <v>0.1118055555555556</v>
      </c>
      <c r="AI1366" t="str">
        <f t="shared" si="177"/>
        <v>Afternoon</v>
      </c>
      <c r="AJ1366" t="str">
        <f t="shared" si="170"/>
        <v>REMOVE</v>
      </c>
      <c r="AK1366" t="str">
        <f t="shared" si="173"/>
        <v>Tuesday</v>
      </c>
      <c r="AL1366" t="str">
        <f t="shared" si="174"/>
        <v>OnTime</v>
      </c>
      <c r="AM1366" t="str">
        <f t="shared" si="175"/>
        <v>November</v>
      </c>
    </row>
    <row r="1367" spans="1:39" x14ac:dyDescent="0.3">
      <c r="A1367" s="1">
        <v>45080</v>
      </c>
      <c r="B1367" t="s">
        <v>14</v>
      </c>
      <c r="C1367" t="s">
        <v>15</v>
      </c>
      <c r="D1367" t="s">
        <v>16</v>
      </c>
      <c r="E1367">
        <v>19790</v>
      </c>
      <c r="F1367">
        <v>1444</v>
      </c>
      <c r="G1367" t="s">
        <v>60</v>
      </c>
      <c r="H1367" t="s">
        <v>61</v>
      </c>
      <c r="I1367" t="s">
        <v>532</v>
      </c>
      <c r="J1367" t="s">
        <v>533</v>
      </c>
      <c r="K1367">
        <v>2237</v>
      </c>
      <c r="L1367">
        <v>2303</v>
      </c>
      <c r="M1367">
        <v>26</v>
      </c>
      <c r="N1367">
        <v>31</v>
      </c>
      <c r="O1367">
        <v>2334</v>
      </c>
      <c r="P1367">
        <v>33</v>
      </c>
      <c r="Q1367">
        <v>6</v>
      </c>
      <c r="R1367">
        <v>2359</v>
      </c>
      <c r="S1367">
        <v>39</v>
      </c>
      <c r="T1367">
        <v>40</v>
      </c>
      <c r="U1367">
        <v>0</v>
      </c>
      <c r="V1367">
        <v>0</v>
      </c>
      <c r="W1367">
        <v>82</v>
      </c>
      <c r="X1367">
        <v>96</v>
      </c>
      <c r="Y1367">
        <v>59</v>
      </c>
      <c r="Z1367">
        <v>357</v>
      </c>
      <c r="AA1367">
        <v>26</v>
      </c>
      <c r="AB1367">
        <v>0</v>
      </c>
      <c r="AC1367">
        <v>14</v>
      </c>
      <c r="AD1367">
        <v>0</v>
      </c>
      <c r="AE1367">
        <v>0</v>
      </c>
      <c r="AF1367" t="str">
        <f t="shared" si="176"/>
        <v>00:39</v>
      </c>
      <c r="AG1367" t="str">
        <f t="shared" si="171"/>
        <v>23:03</v>
      </c>
      <c r="AH1367" s="5">
        <f t="shared" si="172"/>
        <v>-0.93333333333333335</v>
      </c>
      <c r="AI1367" t="str">
        <f t="shared" si="177"/>
        <v>Evening</v>
      </c>
      <c r="AJ1367" t="str">
        <f t="shared" si="170"/>
        <v>KEEP</v>
      </c>
      <c r="AK1367" t="str">
        <f t="shared" si="173"/>
        <v>Saturday</v>
      </c>
      <c r="AL1367" t="str">
        <f t="shared" si="174"/>
        <v>Delayed</v>
      </c>
      <c r="AM1367" t="str">
        <f t="shared" si="175"/>
        <v>June</v>
      </c>
    </row>
    <row r="1368" spans="1:39" x14ac:dyDescent="0.3">
      <c r="A1368" s="1">
        <v>44338</v>
      </c>
      <c r="B1368" t="s">
        <v>39</v>
      </c>
      <c r="C1368" t="s">
        <v>40</v>
      </c>
      <c r="D1368" t="s">
        <v>41</v>
      </c>
      <c r="E1368">
        <v>19805</v>
      </c>
      <c r="F1368">
        <v>807</v>
      </c>
      <c r="G1368" t="s">
        <v>97</v>
      </c>
      <c r="H1368" t="s">
        <v>98</v>
      </c>
      <c r="I1368" t="s">
        <v>68</v>
      </c>
      <c r="J1368" t="s">
        <v>69</v>
      </c>
      <c r="K1368">
        <v>740</v>
      </c>
      <c r="L1368">
        <v>737</v>
      </c>
      <c r="M1368">
        <v>-3</v>
      </c>
      <c r="N1368">
        <v>17</v>
      </c>
      <c r="O1368">
        <v>754</v>
      </c>
      <c r="P1368">
        <v>749</v>
      </c>
      <c r="Q1368">
        <v>5</v>
      </c>
      <c r="R1368">
        <v>806</v>
      </c>
      <c r="S1368">
        <v>754</v>
      </c>
      <c r="T1368">
        <v>-12</v>
      </c>
      <c r="U1368">
        <v>0</v>
      </c>
      <c r="V1368">
        <v>0</v>
      </c>
      <c r="W1368">
        <v>86</v>
      </c>
      <c r="X1368">
        <v>77</v>
      </c>
      <c r="Y1368">
        <v>55</v>
      </c>
      <c r="Z1368">
        <v>328</v>
      </c>
      <c r="AF1368" t="str">
        <f t="shared" si="176"/>
        <v>07:54</v>
      </c>
      <c r="AG1368" t="str">
        <f t="shared" si="171"/>
        <v>07:37</v>
      </c>
      <c r="AH1368" s="5">
        <f t="shared" si="172"/>
        <v>1.1805555555555569E-2</v>
      </c>
      <c r="AI1368" t="str">
        <f t="shared" si="177"/>
        <v>Morning</v>
      </c>
      <c r="AJ1368" t="str">
        <f t="shared" si="170"/>
        <v>REMOVE</v>
      </c>
      <c r="AK1368" t="str">
        <f t="shared" si="173"/>
        <v>Saturday</v>
      </c>
      <c r="AL1368" t="str">
        <f t="shared" si="174"/>
        <v>OnTime</v>
      </c>
      <c r="AM1368" t="str">
        <f t="shared" si="175"/>
        <v>May</v>
      </c>
    </row>
    <row r="1369" spans="1:39" x14ac:dyDescent="0.3">
      <c r="A1369" s="1">
        <v>43609</v>
      </c>
      <c r="B1369" t="s">
        <v>14</v>
      </c>
      <c r="C1369" t="s">
        <v>15</v>
      </c>
      <c r="D1369" t="s">
        <v>16</v>
      </c>
      <c r="E1369">
        <v>19790</v>
      </c>
      <c r="F1369">
        <v>604</v>
      </c>
      <c r="G1369" t="s">
        <v>64</v>
      </c>
      <c r="H1369" t="s">
        <v>65</v>
      </c>
      <c r="I1369" t="s">
        <v>44</v>
      </c>
      <c r="J1369" t="s">
        <v>45</v>
      </c>
      <c r="K1369">
        <v>1708</v>
      </c>
      <c r="L1369">
        <v>1701</v>
      </c>
      <c r="M1369">
        <v>-7</v>
      </c>
      <c r="N1369">
        <v>13</v>
      </c>
      <c r="O1369">
        <v>1714</v>
      </c>
      <c r="P1369">
        <v>1843</v>
      </c>
      <c r="Q1369">
        <v>9</v>
      </c>
      <c r="R1369">
        <v>1917</v>
      </c>
      <c r="S1369">
        <v>1852</v>
      </c>
      <c r="T1369">
        <v>-25</v>
      </c>
      <c r="U1369">
        <v>0</v>
      </c>
      <c r="V1369">
        <v>0</v>
      </c>
      <c r="W1369">
        <v>129</v>
      </c>
      <c r="X1369">
        <v>111</v>
      </c>
      <c r="Y1369">
        <v>89</v>
      </c>
      <c r="Z1369">
        <v>612</v>
      </c>
      <c r="AF1369" t="str">
        <f t="shared" si="176"/>
        <v>18:52</v>
      </c>
      <c r="AG1369" t="str">
        <f t="shared" si="171"/>
        <v>17:01</v>
      </c>
      <c r="AH1369" s="5">
        <f t="shared" si="172"/>
        <v>7.7083333333333282E-2</v>
      </c>
      <c r="AI1369" t="str">
        <f t="shared" si="177"/>
        <v>Afternoon</v>
      </c>
      <c r="AJ1369" t="str">
        <f t="shared" si="170"/>
        <v>REMOVE</v>
      </c>
      <c r="AK1369" t="str">
        <f t="shared" si="173"/>
        <v>Friday</v>
      </c>
      <c r="AL1369" t="str">
        <f t="shared" si="174"/>
        <v>OnTime</v>
      </c>
      <c r="AM1369" t="str">
        <f t="shared" si="175"/>
        <v>May</v>
      </c>
    </row>
    <row r="1370" spans="1:39" x14ac:dyDescent="0.3">
      <c r="A1370" s="1">
        <v>44816</v>
      </c>
      <c r="B1370" t="s">
        <v>122</v>
      </c>
      <c r="C1370" t="s">
        <v>123</v>
      </c>
      <c r="D1370" t="s">
        <v>124</v>
      </c>
      <c r="E1370">
        <v>20304</v>
      </c>
      <c r="F1370">
        <v>3380</v>
      </c>
      <c r="G1370" t="s">
        <v>184</v>
      </c>
      <c r="H1370" t="s">
        <v>185</v>
      </c>
      <c r="I1370" t="s">
        <v>167</v>
      </c>
      <c r="J1370" t="s">
        <v>168</v>
      </c>
      <c r="K1370">
        <v>1225</v>
      </c>
      <c r="L1370">
        <v>1216</v>
      </c>
      <c r="M1370">
        <v>-9</v>
      </c>
      <c r="N1370">
        <v>11</v>
      </c>
      <c r="O1370">
        <v>1227</v>
      </c>
      <c r="P1370">
        <v>1319</v>
      </c>
      <c r="Q1370">
        <v>3</v>
      </c>
      <c r="R1370">
        <v>1332</v>
      </c>
      <c r="S1370">
        <v>1322</v>
      </c>
      <c r="T1370">
        <v>-10</v>
      </c>
      <c r="U1370">
        <v>0</v>
      </c>
      <c r="V1370">
        <v>0</v>
      </c>
      <c r="W1370">
        <v>67</v>
      </c>
      <c r="X1370">
        <v>66</v>
      </c>
      <c r="Y1370">
        <v>52</v>
      </c>
      <c r="Z1370">
        <v>263</v>
      </c>
      <c r="AF1370" t="str">
        <f t="shared" si="176"/>
        <v>13:22</v>
      </c>
      <c r="AG1370" t="str">
        <f t="shared" si="171"/>
        <v>12:16</v>
      </c>
      <c r="AH1370" s="5">
        <f t="shared" si="172"/>
        <v>4.5833333333333393E-2</v>
      </c>
      <c r="AI1370" t="str">
        <f t="shared" si="177"/>
        <v>Afternoon</v>
      </c>
      <c r="AJ1370" t="str">
        <f t="shared" si="170"/>
        <v>REMOVE</v>
      </c>
      <c r="AK1370" t="str">
        <f t="shared" si="173"/>
        <v>Monday</v>
      </c>
      <c r="AL1370" t="str">
        <f t="shared" si="174"/>
        <v>OnTime</v>
      </c>
      <c r="AM1370" t="str">
        <f t="shared" si="175"/>
        <v>September</v>
      </c>
    </row>
    <row r="1371" spans="1:39" x14ac:dyDescent="0.3">
      <c r="A1371" s="1">
        <v>44168</v>
      </c>
      <c r="B1371" t="s">
        <v>7</v>
      </c>
      <c r="C1371" t="s">
        <v>8</v>
      </c>
      <c r="D1371" t="s">
        <v>9</v>
      </c>
      <c r="E1371">
        <v>19977</v>
      </c>
      <c r="F1371">
        <v>650</v>
      </c>
      <c r="G1371" t="s">
        <v>169</v>
      </c>
      <c r="H1371" t="s">
        <v>170</v>
      </c>
      <c r="I1371" t="s">
        <v>99</v>
      </c>
      <c r="J1371" t="s">
        <v>43</v>
      </c>
      <c r="K1371">
        <v>720</v>
      </c>
      <c r="L1371">
        <v>710</v>
      </c>
      <c r="M1371">
        <v>-10</v>
      </c>
      <c r="N1371">
        <v>10</v>
      </c>
      <c r="O1371">
        <v>720</v>
      </c>
      <c r="P1371">
        <v>923</v>
      </c>
      <c r="Q1371">
        <v>4</v>
      </c>
      <c r="R1371">
        <v>942</v>
      </c>
      <c r="S1371">
        <v>927</v>
      </c>
      <c r="T1371">
        <v>-15</v>
      </c>
      <c r="U1371">
        <v>0</v>
      </c>
      <c r="V1371">
        <v>0</v>
      </c>
      <c r="W1371">
        <v>142</v>
      </c>
      <c r="X1371">
        <v>137</v>
      </c>
      <c r="Y1371">
        <v>123</v>
      </c>
      <c r="Z1371">
        <v>891</v>
      </c>
      <c r="AF1371" t="str">
        <f t="shared" si="176"/>
        <v>09:27</v>
      </c>
      <c r="AG1371" t="str">
        <f t="shared" si="171"/>
        <v>07:10</v>
      </c>
      <c r="AH1371" s="5">
        <f t="shared" si="172"/>
        <v>9.5138888888888884E-2</v>
      </c>
      <c r="AI1371" t="str">
        <f t="shared" si="177"/>
        <v>Morning</v>
      </c>
      <c r="AJ1371" t="str">
        <f t="shared" si="170"/>
        <v>REMOVE</v>
      </c>
      <c r="AK1371" t="str">
        <f t="shared" si="173"/>
        <v>Thursday</v>
      </c>
      <c r="AL1371" t="str">
        <f t="shared" si="174"/>
        <v>OnTime</v>
      </c>
      <c r="AM1371" t="str">
        <f t="shared" si="175"/>
        <v>December</v>
      </c>
    </row>
    <row r="1372" spans="1:39" x14ac:dyDescent="0.3">
      <c r="A1372" s="1">
        <v>44183</v>
      </c>
      <c r="B1372" t="s">
        <v>39</v>
      </c>
      <c r="C1372" t="s">
        <v>40</v>
      </c>
      <c r="D1372" t="s">
        <v>41</v>
      </c>
      <c r="E1372">
        <v>19805</v>
      </c>
      <c r="F1372">
        <v>1619</v>
      </c>
      <c r="G1372" t="s">
        <v>30</v>
      </c>
      <c r="H1372" t="s">
        <v>31</v>
      </c>
      <c r="I1372" t="s">
        <v>133</v>
      </c>
      <c r="J1372" t="s">
        <v>134</v>
      </c>
      <c r="K1372">
        <v>1717</v>
      </c>
      <c r="L1372">
        <v>1713</v>
      </c>
      <c r="M1372">
        <v>-4</v>
      </c>
      <c r="N1372">
        <v>23</v>
      </c>
      <c r="O1372">
        <v>1736</v>
      </c>
      <c r="P1372">
        <v>2023</v>
      </c>
      <c r="Q1372">
        <v>4</v>
      </c>
      <c r="R1372">
        <v>2039</v>
      </c>
      <c r="S1372">
        <v>2027</v>
      </c>
      <c r="T1372">
        <v>-12</v>
      </c>
      <c r="U1372">
        <v>0</v>
      </c>
      <c r="V1372">
        <v>0</v>
      </c>
      <c r="W1372">
        <v>142</v>
      </c>
      <c r="X1372">
        <v>134</v>
      </c>
      <c r="Y1372">
        <v>107</v>
      </c>
      <c r="Z1372">
        <v>929</v>
      </c>
      <c r="AF1372" t="str">
        <f t="shared" si="176"/>
        <v>20:27</v>
      </c>
      <c r="AG1372" t="str">
        <f t="shared" si="171"/>
        <v>17:13</v>
      </c>
      <c r="AH1372" s="5">
        <f t="shared" si="172"/>
        <v>0.13472222222222219</v>
      </c>
      <c r="AI1372" t="str">
        <f t="shared" si="177"/>
        <v>Afternoon</v>
      </c>
      <c r="AJ1372" t="str">
        <f t="shared" si="170"/>
        <v>REMOVE</v>
      </c>
      <c r="AK1372" t="str">
        <f t="shared" si="173"/>
        <v>Friday</v>
      </c>
      <c r="AL1372" t="str">
        <f t="shared" si="174"/>
        <v>OnTime</v>
      </c>
      <c r="AM1372" t="str">
        <f t="shared" si="175"/>
        <v>December</v>
      </c>
    </row>
    <row r="1373" spans="1:39" x14ac:dyDescent="0.3">
      <c r="A1373" s="1">
        <v>44996</v>
      </c>
      <c r="B1373" t="s">
        <v>81</v>
      </c>
      <c r="C1373" t="s">
        <v>82</v>
      </c>
      <c r="D1373" t="s">
        <v>83</v>
      </c>
      <c r="E1373">
        <v>20409</v>
      </c>
      <c r="F1373">
        <v>353</v>
      </c>
      <c r="G1373" t="s">
        <v>10</v>
      </c>
      <c r="H1373" t="s">
        <v>11</v>
      </c>
      <c r="I1373" t="s">
        <v>165</v>
      </c>
      <c r="J1373" t="s">
        <v>166</v>
      </c>
      <c r="K1373">
        <v>1250</v>
      </c>
      <c r="L1373">
        <v>1243</v>
      </c>
      <c r="M1373">
        <v>-7</v>
      </c>
      <c r="N1373">
        <v>20</v>
      </c>
      <c r="O1373">
        <v>1303</v>
      </c>
      <c r="P1373">
        <v>1601</v>
      </c>
      <c r="Q1373">
        <v>5</v>
      </c>
      <c r="R1373">
        <v>1621</v>
      </c>
      <c r="S1373">
        <v>1606</v>
      </c>
      <c r="T1373">
        <v>-15</v>
      </c>
      <c r="U1373">
        <v>0</v>
      </c>
      <c r="V1373">
        <v>0</v>
      </c>
      <c r="W1373">
        <v>151</v>
      </c>
      <c r="X1373">
        <v>143</v>
      </c>
      <c r="Y1373">
        <v>118</v>
      </c>
      <c r="Z1373">
        <v>1046</v>
      </c>
      <c r="AF1373" t="str">
        <f t="shared" si="176"/>
        <v>16:06</v>
      </c>
      <c r="AG1373" t="str">
        <f t="shared" si="171"/>
        <v>12:43</v>
      </c>
      <c r="AH1373" s="5">
        <f t="shared" si="172"/>
        <v>0.14097222222222217</v>
      </c>
      <c r="AI1373" t="str">
        <f t="shared" si="177"/>
        <v>Afternoon</v>
      </c>
      <c r="AJ1373" t="str">
        <f t="shared" si="170"/>
        <v>REMOVE</v>
      </c>
      <c r="AK1373" t="str">
        <f t="shared" si="173"/>
        <v>Saturday</v>
      </c>
      <c r="AL1373" t="str">
        <f t="shared" si="174"/>
        <v>OnTime</v>
      </c>
      <c r="AM1373" t="str">
        <f t="shared" si="175"/>
        <v>March</v>
      </c>
    </row>
    <row r="1374" spans="1:39" x14ac:dyDescent="0.3">
      <c r="A1374" s="1">
        <v>43690</v>
      </c>
      <c r="B1374" t="s">
        <v>7</v>
      </c>
      <c r="C1374" t="s">
        <v>8</v>
      </c>
      <c r="D1374" t="s">
        <v>9</v>
      </c>
      <c r="E1374">
        <v>19977</v>
      </c>
      <c r="F1374">
        <v>2190</v>
      </c>
      <c r="G1374" t="s">
        <v>51</v>
      </c>
      <c r="H1374" t="s">
        <v>52</v>
      </c>
      <c r="I1374" t="s">
        <v>153</v>
      </c>
      <c r="J1374" t="s">
        <v>154</v>
      </c>
      <c r="K1374">
        <v>935</v>
      </c>
      <c r="L1374">
        <v>942</v>
      </c>
      <c r="M1374">
        <v>7</v>
      </c>
      <c r="N1374">
        <v>22</v>
      </c>
      <c r="O1374">
        <v>1004</v>
      </c>
      <c r="P1374">
        <v>1036</v>
      </c>
      <c r="Q1374">
        <v>3</v>
      </c>
      <c r="R1374">
        <v>1033</v>
      </c>
      <c r="S1374">
        <v>1039</v>
      </c>
      <c r="T1374">
        <v>6</v>
      </c>
      <c r="U1374">
        <v>0</v>
      </c>
      <c r="V1374">
        <v>0</v>
      </c>
      <c r="W1374">
        <v>58</v>
      </c>
      <c r="X1374">
        <v>57</v>
      </c>
      <c r="Y1374">
        <v>32</v>
      </c>
      <c r="Z1374">
        <v>191</v>
      </c>
      <c r="AF1374" t="str">
        <f t="shared" si="176"/>
        <v>10:39</v>
      </c>
      <c r="AG1374" t="str">
        <f t="shared" si="171"/>
        <v>09:42</v>
      </c>
      <c r="AH1374" s="5">
        <f t="shared" si="172"/>
        <v>3.9583333333333304E-2</v>
      </c>
      <c r="AI1374" t="str">
        <f t="shared" si="177"/>
        <v>Morning</v>
      </c>
      <c r="AJ1374" t="str">
        <f t="shared" si="170"/>
        <v>KEEP</v>
      </c>
      <c r="AK1374" t="str">
        <f t="shared" si="173"/>
        <v>Tuesday</v>
      </c>
      <c r="AL1374" t="str">
        <f t="shared" si="174"/>
        <v>OnTime</v>
      </c>
      <c r="AM1374" t="str">
        <f t="shared" si="175"/>
        <v>August</v>
      </c>
    </row>
    <row r="1375" spans="1:39" x14ac:dyDescent="0.3">
      <c r="A1375" s="1">
        <v>44228</v>
      </c>
      <c r="B1375" t="s">
        <v>39</v>
      </c>
      <c r="C1375" t="s">
        <v>40</v>
      </c>
      <c r="D1375" t="s">
        <v>41</v>
      </c>
      <c r="E1375">
        <v>19805</v>
      </c>
      <c r="F1375">
        <v>1852</v>
      </c>
      <c r="G1375" t="s">
        <v>165</v>
      </c>
      <c r="H1375" t="s">
        <v>166</v>
      </c>
      <c r="I1375" t="s">
        <v>97</v>
      </c>
      <c r="J1375" t="s">
        <v>98</v>
      </c>
      <c r="K1375">
        <v>1555</v>
      </c>
      <c r="L1375">
        <v>1546</v>
      </c>
      <c r="M1375">
        <v>-9</v>
      </c>
      <c r="N1375">
        <v>16</v>
      </c>
      <c r="O1375">
        <v>1602</v>
      </c>
      <c r="P1375">
        <v>1833</v>
      </c>
      <c r="Q1375">
        <v>10</v>
      </c>
      <c r="R1375">
        <v>1853</v>
      </c>
      <c r="S1375">
        <v>1843</v>
      </c>
      <c r="T1375">
        <v>-10</v>
      </c>
      <c r="U1375">
        <v>0</v>
      </c>
      <c r="V1375">
        <v>0</v>
      </c>
      <c r="W1375">
        <v>238</v>
      </c>
      <c r="X1375">
        <v>237</v>
      </c>
      <c r="Y1375">
        <v>211</v>
      </c>
      <c r="Z1375">
        <v>1475</v>
      </c>
      <c r="AF1375" t="str">
        <f t="shared" si="176"/>
        <v>18:43</v>
      </c>
      <c r="AG1375" t="str">
        <f t="shared" si="171"/>
        <v>15:46</v>
      </c>
      <c r="AH1375" s="5">
        <f t="shared" si="172"/>
        <v>0.12291666666666667</v>
      </c>
      <c r="AI1375" t="str">
        <f t="shared" si="177"/>
        <v>Afternoon</v>
      </c>
      <c r="AJ1375" t="str">
        <f t="shared" si="170"/>
        <v>REMOVE</v>
      </c>
      <c r="AK1375" t="str">
        <f t="shared" si="173"/>
        <v>Monday</v>
      </c>
      <c r="AL1375" t="str">
        <f t="shared" si="174"/>
        <v>OnTime</v>
      </c>
      <c r="AM1375" t="str">
        <f t="shared" si="175"/>
        <v>February</v>
      </c>
    </row>
    <row r="1376" spans="1:39" x14ac:dyDescent="0.3">
      <c r="A1376" s="1">
        <v>44471</v>
      </c>
      <c r="B1376" t="s">
        <v>155</v>
      </c>
      <c r="C1376" t="s">
        <v>156</v>
      </c>
      <c r="D1376" t="s">
        <v>157</v>
      </c>
      <c r="E1376">
        <v>20398</v>
      </c>
      <c r="F1376">
        <v>3639</v>
      </c>
      <c r="G1376" t="s">
        <v>355</v>
      </c>
      <c r="H1376" t="s">
        <v>356</v>
      </c>
      <c r="I1376" t="s">
        <v>80</v>
      </c>
      <c r="J1376" t="s">
        <v>67</v>
      </c>
      <c r="K1376">
        <v>1318</v>
      </c>
      <c r="L1376">
        <v>1313</v>
      </c>
      <c r="M1376">
        <v>-5</v>
      </c>
      <c r="N1376">
        <v>14</v>
      </c>
      <c r="O1376">
        <v>1327</v>
      </c>
      <c r="P1376">
        <v>1404</v>
      </c>
      <c r="Q1376">
        <v>11</v>
      </c>
      <c r="R1376">
        <v>1430</v>
      </c>
      <c r="S1376">
        <v>1415</v>
      </c>
      <c r="T1376">
        <v>-15</v>
      </c>
      <c r="U1376">
        <v>0</v>
      </c>
      <c r="V1376">
        <v>0</v>
      </c>
      <c r="W1376">
        <v>72</v>
      </c>
      <c r="X1376">
        <v>62</v>
      </c>
      <c r="Y1376">
        <v>37</v>
      </c>
      <c r="Z1376">
        <v>139</v>
      </c>
      <c r="AF1376" t="str">
        <f t="shared" si="176"/>
        <v>14:15</v>
      </c>
      <c r="AG1376" t="str">
        <f t="shared" si="171"/>
        <v>13:13</v>
      </c>
      <c r="AH1376" s="5">
        <f t="shared" si="172"/>
        <v>4.3055555555555514E-2</v>
      </c>
      <c r="AI1376" t="str">
        <f t="shared" si="177"/>
        <v>Afternoon</v>
      </c>
      <c r="AJ1376" t="str">
        <f t="shared" si="170"/>
        <v>REMOVE</v>
      </c>
      <c r="AK1376" t="str">
        <f t="shared" si="173"/>
        <v>Saturday</v>
      </c>
      <c r="AL1376" t="str">
        <f t="shared" si="174"/>
        <v>OnTime</v>
      </c>
      <c r="AM1376" t="str">
        <f t="shared" si="175"/>
        <v>October</v>
      </c>
    </row>
    <row r="1377" spans="1:39" x14ac:dyDescent="0.3">
      <c r="A1377" s="1">
        <v>43592</v>
      </c>
      <c r="B1377" t="s">
        <v>122</v>
      </c>
      <c r="C1377" t="s">
        <v>123</v>
      </c>
      <c r="D1377" t="s">
        <v>124</v>
      </c>
      <c r="E1377">
        <v>20304</v>
      </c>
      <c r="F1377">
        <v>5996</v>
      </c>
      <c r="G1377" t="s">
        <v>97</v>
      </c>
      <c r="H1377" t="s">
        <v>98</v>
      </c>
      <c r="I1377" t="s">
        <v>80</v>
      </c>
      <c r="J1377" t="s">
        <v>67</v>
      </c>
      <c r="K1377">
        <v>1545</v>
      </c>
      <c r="L1377">
        <v>1532</v>
      </c>
      <c r="M1377">
        <v>-13</v>
      </c>
      <c r="N1377">
        <v>17</v>
      </c>
      <c r="O1377">
        <v>1549</v>
      </c>
      <c r="P1377">
        <v>1625</v>
      </c>
      <c r="Q1377">
        <v>15</v>
      </c>
      <c r="R1377">
        <v>1705</v>
      </c>
      <c r="S1377">
        <v>1640</v>
      </c>
      <c r="T1377">
        <v>-25</v>
      </c>
      <c r="U1377">
        <v>0</v>
      </c>
      <c r="V1377">
        <v>0</v>
      </c>
      <c r="W1377">
        <v>140</v>
      </c>
      <c r="X1377">
        <v>128</v>
      </c>
      <c r="Y1377">
        <v>96</v>
      </c>
      <c r="Z1377">
        <v>599</v>
      </c>
      <c r="AF1377" t="str">
        <f t="shared" si="176"/>
        <v>16:40</v>
      </c>
      <c r="AG1377" t="str">
        <f t="shared" si="171"/>
        <v>15:32</v>
      </c>
      <c r="AH1377" s="5">
        <f t="shared" si="172"/>
        <v>4.7222222222222165E-2</v>
      </c>
      <c r="AI1377" t="str">
        <f t="shared" si="177"/>
        <v>Afternoon</v>
      </c>
      <c r="AJ1377" t="str">
        <f t="shared" si="170"/>
        <v>REMOVE</v>
      </c>
      <c r="AK1377" t="str">
        <f t="shared" si="173"/>
        <v>Tuesday</v>
      </c>
      <c r="AL1377" t="str">
        <f t="shared" si="174"/>
        <v>OnTime</v>
      </c>
      <c r="AM1377" t="str">
        <f t="shared" si="175"/>
        <v>May</v>
      </c>
    </row>
    <row r="1378" spans="1:39" x14ac:dyDescent="0.3">
      <c r="A1378" s="1">
        <v>44481</v>
      </c>
      <c r="B1378" t="s">
        <v>81</v>
      </c>
      <c r="C1378" t="s">
        <v>82</v>
      </c>
      <c r="D1378" t="s">
        <v>83</v>
      </c>
      <c r="E1378">
        <v>20409</v>
      </c>
      <c r="F1378">
        <v>1486</v>
      </c>
      <c r="G1378" t="s">
        <v>235</v>
      </c>
      <c r="H1378" t="s">
        <v>236</v>
      </c>
      <c r="I1378" t="s">
        <v>44</v>
      </c>
      <c r="J1378" t="s">
        <v>45</v>
      </c>
      <c r="K1378">
        <v>1116</v>
      </c>
      <c r="L1378">
        <v>1114</v>
      </c>
      <c r="M1378">
        <v>-2</v>
      </c>
      <c r="N1378">
        <v>12</v>
      </c>
      <c r="O1378">
        <v>1126</v>
      </c>
      <c r="P1378">
        <v>1236</v>
      </c>
      <c r="Q1378">
        <v>4</v>
      </c>
      <c r="R1378">
        <v>1248</v>
      </c>
      <c r="S1378">
        <v>1240</v>
      </c>
      <c r="T1378">
        <v>-8</v>
      </c>
      <c r="U1378">
        <v>0</v>
      </c>
      <c r="V1378">
        <v>0</v>
      </c>
      <c r="W1378">
        <v>92</v>
      </c>
      <c r="X1378">
        <v>86</v>
      </c>
      <c r="Y1378">
        <v>70</v>
      </c>
      <c r="Z1378">
        <v>496</v>
      </c>
      <c r="AF1378" t="str">
        <f t="shared" si="176"/>
        <v>12:40</v>
      </c>
      <c r="AG1378" t="str">
        <f t="shared" si="171"/>
        <v>11:14</v>
      </c>
      <c r="AH1378" s="5">
        <f t="shared" si="172"/>
        <v>5.9722222222222232E-2</v>
      </c>
      <c r="AI1378" t="str">
        <f t="shared" si="177"/>
        <v>Morning</v>
      </c>
      <c r="AJ1378" t="str">
        <f t="shared" si="170"/>
        <v>REMOVE</v>
      </c>
      <c r="AK1378" t="str">
        <f t="shared" si="173"/>
        <v>Tuesday</v>
      </c>
      <c r="AL1378" t="str">
        <f t="shared" si="174"/>
        <v>OnTime</v>
      </c>
      <c r="AM1378" t="str">
        <f t="shared" si="175"/>
        <v>October</v>
      </c>
    </row>
    <row r="1379" spans="1:39" x14ac:dyDescent="0.3">
      <c r="A1379" s="1">
        <v>44647</v>
      </c>
      <c r="B1379" t="s">
        <v>32</v>
      </c>
      <c r="C1379" t="s">
        <v>33</v>
      </c>
      <c r="D1379" t="s">
        <v>34</v>
      </c>
      <c r="E1379">
        <v>19393</v>
      </c>
      <c r="F1379">
        <v>530</v>
      </c>
      <c r="G1379" t="s">
        <v>21</v>
      </c>
      <c r="H1379" t="s">
        <v>22</v>
      </c>
      <c r="I1379" t="s">
        <v>292</v>
      </c>
      <c r="J1379" t="s">
        <v>52</v>
      </c>
      <c r="K1379">
        <v>1230</v>
      </c>
      <c r="L1379">
        <v>1236</v>
      </c>
      <c r="M1379">
        <v>6</v>
      </c>
      <c r="N1379">
        <v>9</v>
      </c>
      <c r="O1379">
        <v>1245</v>
      </c>
      <c r="P1379">
        <v>1547</v>
      </c>
      <c r="Q1379">
        <v>4</v>
      </c>
      <c r="R1379">
        <v>1555</v>
      </c>
      <c r="S1379">
        <v>1551</v>
      </c>
      <c r="T1379">
        <v>-4</v>
      </c>
      <c r="U1379">
        <v>0</v>
      </c>
      <c r="V1379">
        <v>0</v>
      </c>
      <c r="W1379">
        <v>145</v>
      </c>
      <c r="X1379">
        <v>135</v>
      </c>
      <c r="Y1379">
        <v>122</v>
      </c>
      <c r="Z1379">
        <v>883</v>
      </c>
      <c r="AF1379" t="str">
        <f t="shared" si="176"/>
        <v>15:51</v>
      </c>
      <c r="AG1379" t="str">
        <f t="shared" si="171"/>
        <v>12:36</v>
      </c>
      <c r="AH1379" s="5">
        <f t="shared" si="172"/>
        <v>0.13541666666666663</v>
      </c>
      <c r="AI1379" t="str">
        <f t="shared" si="177"/>
        <v>Afternoon</v>
      </c>
      <c r="AJ1379" t="str">
        <f t="shared" si="170"/>
        <v>REMOVE</v>
      </c>
      <c r="AK1379" t="str">
        <f t="shared" si="173"/>
        <v>Sunday</v>
      </c>
      <c r="AL1379" t="str">
        <f t="shared" si="174"/>
        <v>OnTime</v>
      </c>
      <c r="AM1379" t="str">
        <f t="shared" si="175"/>
        <v>March</v>
      </c>
    </row>
    <row r="1380" spans="1:39" x14ac:dyDescent="0.3">
      <c r="A1380" s="1">
        <v>43947</v>
      </c>
      <c r="B1380" t="s">
        <v>122</v>
      </c>
      <c r="C1380" t="s">
        <v>123</v>
      </c>
      <c r="D1380" t="s">
        <v>124</v>
      </c>
      <c r="E1380">
        <v>20304</v>
      </c>
      <c r="F1380">
        <v>5858</v>
      </c>
      <c r="G1380" t="s">
        <v>368</v>
      </c>
      <c r="H1380" t="s">
        <v>369</v>
      </c>
      <c r="I1380" t="s">
        <v>21</v>
      </c>
      <c r="J1380" t="s">
        <v>22</v>
      </c>
      <c r="K1380">
        <v>1345</v>
      </c>
      <c r="L1380">
        <v>1335</v>
      </c>
      <c r="M1380">
        <v>-10</v>
      </c>
      <c r="N1380">
        <v>8</v>
      </c>
      <c r="O1380">
        <v>1343</v>
      </c>
      <c r="P1380">
        <v>1633</v>
      </c>
      <c r="Q1380">
        <v>8</v>
      </c>
      <c r="R1380">
        <v>1713</v>
      </c>
      <c r="S1380">
        <v>1641</v>
      </c>
      <c r="T1380">
        <v>-32</v>
      </c>
      <c r="U1380">
        <v>0</v>
      </c>
      <c r="V1380">
        <v>0</v>
      </c>
      <c r="W1380">
        <v>148</v>
      </c>
      <c r="X1380">
        <v>126</v>
      </c>
      <c r="Y1380">
        <v>110</v>
      </c>
      <c r="Z1380">
        <v>852</v>
      </c>
      <c r="AF1380" t="str">
        <f t="shared" si="176"/>
        <v>16:41</v>
      </c>
      <c r="AG1380" t="str">
        <f t="shared" si="171"/>
        <v>13:35</v>
      </c>
      <c r="AH1380" s="5">
        <f t="shared" si="172"/>
        <v>0.12916666666666665</v>
      </c>
      <c r="AI1380" t="str">
        <f t="shared" si="177"/>
        <v>Afternoon</v>
      </c>
      <c r="AJ1380" t="str">
        <f t="shared" si="170"/>
        <v>REMOVE</v>
      </c>
      <c r="AK1380" t="str">
        <f t="shared" si="173"/>
        <v>Sunday</v>
      </c>
      <c r="AL1380" t="str">
        <f t="shared" si="174"/>
        <v>OnTime</v>
      </c>
      <c r="AM1380" t="str">
        <f t="shared" si="175"/>
        <v>April</v>
      </c>
    </row>
    <row r="1381" spans="1:39" x14ac:dyDescent="0.3">
      <c r="A1381" s="1">
        <v>45000</v>
      </c>
      <c r="B1381" t="s">
        <v>55</v>
      </c>
      <c r="C1381" t="s">
        <v>56</v>
      </c>
      <c r="D1381" t="s">
        <v>57</v>
      </c>
      <c r="E1381">
        <v>19930</v>
      </c>
      <c r="F1381">
        <v>1190</v>
      </c>
      <c r="G1381" t="s">
        <v>19</v>
      </c>
      <c r="H1381" t="s">
        <v>20</v>
      </c>
      <c r="I1381" t="s">
        <v>281</v>
      </c>
      <c r="J1381" t="s">
        <v>282</v>
      </c>
      <c r="K1381">
        <v>1125</v>
      </c>
      <c r="L1381">
        <v>1124</v>
      </c>
      <c r="M1381">
        <v>-1</v>
      </c>
      <c r="N1381">
        <v>23</v>
      </c>
      <c r="O1381">
        <v>1147</v>
      </c>
      <c r="P1381">
        <v>1359</v>
      </c>
      <c r="Q1381">
        <v>5</v>
      </c>
      <c r="R1381">
        <v>1410</v>
      </c>
      <c r="S1381">
        <v>1404</v>
      </c>
      <c r="T1381">
        <v>-6</v>
      </c>
      <c r="U1381">
        <v>0</v>
      </c>
      <c r="V1381">
        <v>0</v>
      </c>
      <c r="W1381">
        <v>165</v>
      </c>
      <c r="X1381">
        <v>160</v>
      </c>
      <c r="Y1381">
        <v>132</v>
      </c>
      <c r="Z1381">
        <v>978</v>
      </c>
      <c r="AF1381" t="str">
        <f t="shared" si="176"/>
        <v>14:04</v>
      </c>
      <c r="AG1381" t="str">
        <f t="shared" si="171"/>
        <v>11:24</v>
      </c>
      <c r="AH1381" s="5">
        <f t="shared" si="172"/>
        <v>0.11111111111111116</v>
      </c>
      <c r="AI1381" t="str">
        <f t="shared" si="177"/>
        <v>Morning</v>
      </c>
      <c r="AJ1381" t="str">
        <f t="shared" si="170"/>
        <v>REMOVE</v>
      </c>
      <c r="AK1381" t="str">
        <f t="shared" si="173"/>
        <v>Wednesday</v>
      </c>
      <c r="AL1381" t="str">
        <f t="shared" si="174"/>
        <v>OnTime</v>
      </c>
      <c r="AM1381" t="str">
        <f t="shared" si="175"/>
        <v>March</v>
      </c>
    </row>
    <row r="1382" spans="1:39" x14ac:dyDescent="0.3">
      <c r="A1382" s="1">
        <v>45107</v>
      </c>
      <c r="B1382" t="s">
        <v>94</v>
      </c>
      <c r="C1382" t="s">
        <v>95</v>
      </c>
      <c r="D1382" t="s">
        <v>96</v>
      </c>
      <c r="E1382">
        <v>20397</v>
      </c>
      <c r="F1382">
        <v>5175</v>
      </c>
      <c r="G1382" t="s">
        <v>216</v>
      </c>
      <c r="H1382" t="s">
        <v>217</v>
      </c>
      <c r="I1382" t="s">
        <v>97</v>
      </c>
      <c r="J1382" t="s">
        <v>98</v>
      </c>
      <c r="K1382">
        <v>1725</v>
      </c>
      <c r="L1382">
        <v>1822</v>
      </c>
      <c r="M1382">
        <v>57</v>
      </c>
      <c r="N1382">
        <v>26</v>
      </c>
      <c r="O1382">
        <v>1848</v>
      </c>
      <c r="P1382">
        <v>1944</v>
      </c>
      <c r="Q1382">
        <v>15</v>
      </c>
      <c r="R1382">
        <v>1858</v>
      </c>
      <c r="S1382">
        <v>1959</v>
      </c>
      <c r="T1382">
        <v>61</v>
      </c>
      <c r="U1382">
        <v>0</v>
      </c>
      <c r="V1382">
        <v>0</v>
      </c>
      <c r="W1382">
        <v>93</v>
      </c>
      <c r="X1382">
        <v>97</v>
      </c>
      <c r="Y1382">
        <v>56</v>
      </c>
      <c r="Z1382">
        <v>335</v>
      </c>
      <c r="AA1382">
        <v>57</v>
      </c>
      <c r="AB1382">
        <v>0</v>
      </c>
      <c r="AC1382">
        <v>4</v>
      </c>
      <c r="AD1382">
        <v>0</v>
      </c>
      <c r="AE1382">
        <v>0</v>
      </c>
      <c r="AF1382" t="str">
        <f t="shared" si="176"/>
        <v>19:59</v>
      </c>
      <c r="AG1382" t="str">
        <f t="shared" si="171"/>
        <v>18:22</v>
      </c>
      <c r="AH1382" s="5">
        <f t="shared" si="172"/>
        <v>6.7361111111111205E-2</v>
      </c>
      <c r="AI1382" t="str">
        <f t="shared" si="177"/>
        <v>Evening</v>
      </c>
      <c r="AJ1382" t="str">
        <f t="shared" ref="AJ1382:AJ1445" si="178">IF(OR(M1382&lt;0,T1382&lt;0),"REMOVE","KEEP")</f>
        <v>KEEP</v>
      </c>
      <c r="AK1382" t="str">
        <f t="shared" si="173"/>
        <v>Friday</v>
      </c>
      <c r="AL1382" t="str">
        <f t="shared" si="174"/>
        <v>Delayed</v>
      </c>
      <c r="AM1382" t="str">
        <f t="shared" si="175"/>
        <v>June</v>
      </c>
    </row>
    <row r="1383" spans="1:39" x14ac:dyDescent="0.3">
      <c r="A1383" s="1">
        <v>44226</v>
      </c>
      <c r="B1383" t="s">
        <v>141</v>
      </c>
      <c r="C1383" t="s">
        <v>142</v>
      </c>
      <c r="D1383" t="s">
        <v>143</v>
      </c>
      <c r="E1383">
        <v>20363</v>
      </c>
      <c r="F1383">
        <v>5056</v>
      </c>
      <c r="G1383" t="s">
        <v>144</v>
      </c>
      <c r="H1383" t="s">
        <v>145</v>
      </c>
      <c r="I1383" t="s">
        <v>263</v>
      </c>
      <c r="J1383" t="s">
        <v>264</v>
      </c>
      <c r="K1383">
        <v>2130</v>
      </c>
      <c r="L1383">
        <v>2126</v>
      </c>
      <c r="M1383">
        <v>-4</v>
      </c>
      <c r="N1383">
        <v>12</v>
      </c>
      <c r="O1383">
        <v>2138</v>
      </c>
      <c r="P1383">
        <v>2200</v>
      </c>
      <c r="Q1383">
        <v>2</v>
      </c>
      <c r="R1383">
        <v>2225</v>
      </c>
      <c r="S1383">
        <v>2202</v>
      </c>
      <c r="T1383">
        <v>-23</v>
      </c>
      <c r="U1383">
        <v>0</v>
      </c>
      <c r="V1383">
        <v>0</v>
      </c>
      <c r="W1383">
        <v>55</v>
      </c>
      <c r="X1383">
        <v>36</v>
      </c>
      <c r="Y1383">
        <v>22</v>
      </c>
      <c r="Z1383">
        <v>74</v>
      </c>
      <c r="AF1383" t="str">
        <f t="shared" si="176"/>
        <v>22:02</v>
      </c>
      <c r="AG1383" t="str">
        <f t="shared" si="171"/>
        <v>21:26</v>
      </c>
      <c r="AH1383" s="5">
        <f t="shared" si="172"/>
        <v>2.4999999999999911E-2</v>
      </c>
      <c r="AI1383" t="str">
        <f t="shared" si="177"/>
        <v>Evening</v>
      </c>
      <c r="AJ1383" t="str">
        <f t="shared" si="178"/>
        <v>REMOVE</v>
      </c>
      <c r="AK1383" t="str">
        <f t="shared" si="173"/>
        <v>Saturday</v>
      </c>
      <c r="AL1383" t="str">
        <f t="shared" si="174"/>
        <v>OnTime</v>
      </c>
      <c r="AM1383" t="str">
        <f t="shared" si="175"/>
        <v>January</v>
      </c>
    </row>
    <row r="1384" spans="1:39" x14ac:dyDescent="0.3">
      <c r="A1384" s="1">
        <v>44978</v>
      </c>
      <c r="B1384" t="s">
        <v>32</v>
      </c>
      <c r="C1384" t="s">
        <v>33</v>
      </c>
      <c r="D1384" t="s">
        <v>34</v>
      </c>
      <c r="E1384">
        <v>19393</v>
      </c>
      <c r="F1384">
        <v>3121</v>
      </c>
      <c r="G1384" t="s">
        <v>53</v>
      </c>
      <c r="H1384" t="s">
        <v>54</v>
      </c>
      <c r="I1384" t="s">
        <v>72</v>
      </c>
      <c r="J1384" t="s">
        <v>73</v>
      </c>
      <c r="K1384">
        <v>1135</v>
      </c>
      <c r="L1384">
        <v>1134</v>
      </c>
      <c r="M1384">
        <v>-1</v>
      </c>
      <c r="N1384">
        <v>8</v>
      </c>
      <c r="O1384">
        <v>1142</v>
      </c>
      <c r="P1384">
        <v>1859</v>
      </c>
      <c r="Q1384">
        <v>6</v>
      </c>
      <c r="R1384">
        <v>1930</v>
      </c>
      <c r="S1384">
        <v>1905</v>
      </c>
      <c r="T1384">
        <v>-25</v>
      </c>
      <c r="U1384">
        <v>0</v>
      </c>
      <c r="V1384">
        <v>0</v>
      </c>
      <c r="W1384">
        <v>295</v>
      </c>
      <c r="X1384">
        <v>271</v>
      </c>
      <c r="Y1384">
        <v>257</v>
      </c>
      <c r="Z1384">
        <v>2329</v>
      </c>
      <c r="AF1384" t="str">
        <f t="shared" si="176"/>
        <v>19:05</v>
      </c>
      <c r="AG1384" t="str">
        <f t="shared" si="171"/>
        <v>11:34</v>
      </c>
      <c r="AH1384" s="5">
        <f t="shared" si="172"/>
        <v>0.31319444444444439</v>
      </c>
      <c r="AI1384" t="str">
        <f t="shared" si="177"/>
        <v>Morning</v>
      </c>
      <c r="AJ1384" t="str">
        <f t="shared" si="178"/>
        <v>REMOVE</v>
      </c>
      <c r="AK1384" t="str">
        <f t="shared" si="173"/>
        <v>Tuesday</v>
      </c>
      <c r="AL1384" t="str">
        <f t="shared" si="174"/>
        <v>OnTime</v>
      </c>
      <c r="AM1384" t="str">
        <f t="shared" si="175"/>
        <v>February</v>
      </c>
    </row>
    <row r="1385" spans="1:39" x14ac:dyDescent="0.3">
      <c r="A1385" s="1">
        <v>44248</v>
      </c>
      <c r="B1385" t="s">
        <v>155</v>
      </c>
      <c r="C1385" t="s">
        <v>156</v>
      </c>
      <c r="D1385" t="s">
        <v>157</v>
      </c>
      <c r="E1385">
        <v>20398</v>
      </c>
      <c r="F1385">
        <v>4111</v>
      </c>
      <c r="G1385" t="s">
        <v>30</v>
      </c>
      <c r="H1385" t="s">
        <v>31</v>
      </c>
      <c r="I1385" t="s">
        <v>486</v>
      </c>
      <c r="J1385" t="s">
        <v>487</v>
      </c>
      <c r="K1385">
        <v>1015</v>
      </c>
      <c r="L1385">
        <v>1114</v>
      </c>
      <c r="M1385">
        <v>59</v>
      </c>
      <c r="N1385">
        <v>17</v>
      </c>
      <c r="O1385">
        <v>1131</v>
      </c>
      <c r="P1385">
        <v>1226</v>
      </c>
      <c r="Q1385">
        <v>4</v>
      </c>
      <c r="R1385">
        <v>1149</v>
      </c>
      <c r="S1385">
        <v>1230</v>
      </c>
      <c r="T1385">
        <v>41</v>
      </c>
      <c r="U1385">
        <v>0</v>
      </c>
      <c r="V1385">
        <v>0</v>
      </c>
      <c r="W1385">
        <v>94</v>
      </c>
      <c r="X1385">
        <v>76</v>
      </c>
      <c r="Y1385">
        <v>55</v>
      </c>
      <c r="Z1385">
        <v>408</v>
      </c>
      <c r="AA1385">
        <v>34</v>
      </c>
      <c r="AB1385">
        <v>0</v>
      </c>
      <c r="AC1385">
        <v>0</v>
      </c>
      <c r="AD1385">
        <v>0</v>
      </c>
      <c r="AE1385">
        <v>7</v>
      </c>
      <c r="AF1385" t="str">
        <f t="shared" si="176"/>
        <v>12:30</v>
      </c>
      <c r="AG1385" t="str">
        <f t="shared" si="171"/>
        <v>11:14</v>
      </c>
      <c r="AH1385" s="5">
        <f t="shared" si="172"/>
        <v>5.2777777777777812E-2</v>
      </c>
      <c r="AI1385" t="str">
        <f t="shared" si="177"/>
        <v>Morning</v>
      </c>
      <c r="AJ1385" t="str">
        <f t="shared" si="178"/>
        <v>KEEP</v>
      </c>
      <c r="AK1385" t="str">
        <f t="shared" si="173"/>
        <v>Sunday</v>
      </c>
      <c r="AL1385" t="str">
        <f t="shared" si="174"/>
        <v>Delayed</v>
      </c>
      <c r="AM1385" t="str">
        <f t="shared" si="175"/>
        <v>February</v>
      </c>
    </row>
    <row r="1386" spans="1:39" x14ac:dyDescent="0.3">
      <c r="A1386" s="1">
        <v>43998</v>
      </c>
      <c r="B1386" t="s">
        <v>32</v>
      </c>
      <c r="C1386" t="s">
        <v>33</v>
      </c>
      <c r="D1386" t="s">
        <v>34</v>
      </c>
      <c r="E1386">
        <v>19393</v>
      </c>
      <c r="F1386">
        <v>6817</v>
      </c>
      <c r="G1386" t="s">
        <v>169</v>
      </c>
      <c r="H1386" t="s">
        <v>170</v>
      </c>
      <c r="I1386" t="s">
        <v>66</v>
      </c>
      <c r="J1386" t="s">
        <v>67</v>
      </c>
      <c r="K1386">
        <v>1400</v>
      </c>
      <c r="L1386">
        <v>1357</v>
      </c>
      <c r="M1386">
        <v>-3</v>
      </c>
      <c r="N1386">
        <v>8</v>
      </c>
      <c r="O1386">
        <v>1405</v>
      </c>
      <c r="P1386">
        <v>1534</v>
      </c>
      <c r="Q1386">
        <v>3</v>
      </c>
      <c r="R1386">
        <v>1555</v>
      </c>
      <c r="S1386">
        <v>1537</v>
      </c>
      <c r="T1386">
        <v>-18</v>
      </c>
      <c r="U1386">
        <v>0</v>
      </c>
      <c r="V1386">
        <v>0</v>
      </c>
      <c r="W1386">
        <v>175</v>
      </c>
      <c r="X1386">
        <v>160</v>
      </c>
      <c r="Y1386">
        <v>149</v>
      </c>
      <c r="Z1386">
        <v>1105</v>
      </c>
      <c r="AF1386" t="str">
        <f t="shared" si="176"/>
        <v>15:37</v>
      </c>
      <c r="AG1386" t="str">
        <f t="shared" si="171"/>
        <v>13:57</v>
      </c>
      <c r="AH1386" s="5">
        <f t="shared" si="172"/>
        <v>6.944444444444442E-2</v>
      </c>
      <c r="AI1386" t="str">
        <f t="shared" si="177"/>
        <v>Afternoon</v>
      </c>
      <c r="AJ1386" t="str">
        <f t="shared" si="178"/>
        <v>REMOVE</v>
      </c>
      <c r="AK1386" t="str">
        <f t="shared" si="173"/>
        <v>Tuesday</v>
      </c>
      <c r="AL1386" t="str">
        <f t="shared" si="174"/>
        <v>OnTime</v>
      </c>
      <c r="AM1386" t="str">
        <f t="shared" si="175"/>
        <v>June</v>
      </c>
    </row>
    <row r="1387" spans="1:39" x14ac:dyDescent="0.3">
      <c r="A1387" s="1">
        <v>44537</v>
      </c>
      <c r="B1387" t="s">
        <v>122</v>
      </c>
      <c r="C1387" t="s">
        <v>123</v>
      </c>
      <c r="D1387" t="s">
        <v>124</v>
      </c>
      <c r="E1387">
        <v>20304</v>
      </c>
      <c r="F1387">
        <v>5024</v>
      </c>
      <c r="G1387" t="s">
        <v>21</v>
      </c>
      <c r="H1387" t="s">
        <v>22</v>
      </c>
      <c r="I1387" t="s">
        <v>309</v>
      </c>
      <c r="J1387" t="s">
        <v>310</v>
      </c>
      <c r="K1387">
        <v>1210</v>
      </c>
      <c r="L1387">
        <v>1208</v>
      </c>
      <c r="M1387">
        <v>-2</v>
      </c>
      <c r="N1387">
        <v>19</v>
      </c>
      <c r="O1387">
        <v>1227</v>
      </c>
      <c r="P1387">
        <v>1349</v>
      </c>
      <c r="Q1387">
        <v>3</v>
      </c>
      <c r="R1387">
        <v>1359</v>
      </c>
      <c r="S1387">
        <v>1352</v>
      </c>
      <c r="T1387">
        <v>-7</v>
      </c>
      <c r="U1387">
        <v>0</v>
      </c>
      <c r="V1387">
        <v>0</v>
      </c>
      <c r="W1387">
        <v>109</v>
      </c>
      <c r="X1387">
        <v>104</v>
      </c>
      <c r="Y1387">
        <v>82</v>
      </c>
      <c r="Z1387">
        <v>517</v>
      </c>
      <c r="AF1387" t="str">
        <f t="shared" si="176"/>
        <v>13:52</v>
      </c>
      <c r="AG1387" t="str">
        <f t="shared" si="171"/>
        <v>12:08</v>
      </c>
      <c r="AH1387" s="5">
        <f t="shared" si="172"/>
        <v>7.2222222222222188E-2</v>
      </c>
      <c r="AI1387" t="str">
        <f t="shared" si="177"/>
        <v>Afternoon</v>
      </c>
      <c r="AJ1387" t="str">
        <f t="shared" si="178"/>
        <v>REMOVE</v>
      </c>
      <c r="AK1387" t="str">
        <f t="shared" si="173"/>
        <v>Tuesday</v>
      </c>
      <c r="AL1387" t="str">
        <f t="shared" si="174"/>
        <v>OnTime</v>
      </c>
      <c r="AM1387" t="str">
        <f t="shared" si="175"/>
        <v>December</v>
      </c>
    </row>
    <row r="1388" spans="1:39" x14ac:dyDescent="0.3">
      <c r="A1388" s="1">
        <v>44592</v>
      </c>
      <c r="B1388" t="s">
        <v>32</v>
      </c>
      <c r="C1388" t="s">
        <v>33</v>
      </c>
      <c r="D1388" t="s">
        <v>34</v>
      </c>
      <c r="E1388">
        <v>19393</v>
      </c>
      <c r="F1388">
        <v>661</v>
      </c>
      <c r="G1388" t="s">
        <v>42</v>
      </c>
      <c r="H1388" t="s">
        <v>43</v>
      </c>
      <c r="I1388" t="s">
        <v>160</v>
      </c>
      <c r="J1388" t="s">
        <v>161</v>
      </c>
      <c r="K1388">
        <v>1255</v>
      </c>
      <c r="L1388">
        <v>1252</v>
      </c>
      <c r="M1388">
        <v>-3</v>
      </c>
      <c r="N1388">
        <v>12</v>
      </c>
      <c r="O1388">
        <v>1304</v>
      </c>
      <c r="P1388">
        <v>1349</v>
      </c>
      <c r="Q1388">
        <v>3</v>
      </c>
      <c r="R1388">
        <v>1420</v>
      </c>
      <c r="S1388">
        <v>1352</v>
      </c>
      <c r="T1388">
        <v>-28</v>
      </c>
      <c r="U1388">
        <v>0</v>
      </c>
      <c r="V1388">
        <v>0</v>
      </c>
      <c r="W1388">
        <v>145</v>
      </c>
      <c r="X1388">
        <v>120</v>
      </c>
      <c r="Y1388">
        <v>105</v>
      </c>
      <c r="Z1388">
        <v>719</v>
      </c>
      <c r="AF1388" t="str">
        <f t="shared" si="176"/>
        <v>13:52</v>
      </c>
      <c r="AG1388" t="str">
        <f t="shared" si="171"/>
        <v>12:52</v>
      </c>
      <c r="AH1388" s="5">
        <f t="shared" si="172"/>
        <v>4.166666666666663E-2</v>
      </c>
      <c r="AI1388" t="str">
        <f t="shared" si="177"/>
        <v>Afternoon</v>
      </c>
      <c r="AJ1388" t="str">
        <f t="shared" si="178"/>
        <v>REMOVE</v>
      </c>
      <c r="AK1388" t="str">
        <f t="shared" si="173"/>
        <v>Monday</v>
      </c>
      <c r="AL1388" t="str">
        <f t="shared" si="174"/>
        <v>OnTime</v>
      </c>
      <c r="AM1388" t="str">
        <f t="shared" si="175"/>
        <v>January</v>
      </c>
    </row>
    <row r="1389" spans="1:39" x14ac:dyDescent="0.3">
      <c r="A1389" s="1">
        <v>45140</v>
      </c>
      <c r="B1389" t="s">
        <v>46</v>
      </c>
      <c r="C1389" t="s">
        <v>47</v>
      </c>
      <c r="D1389" t="s">
        <v>48</v>
      </c>
      <c r="E1389">
        <v>20452</v>
      </c>
      <c r="F1389">
        <v>4695</v>
      </c>
      <c r="G1389" t="s">
        <v>418</v>
      </c>
      <c r="H1389" t="s">
        <v>419</v>
      </c>
      <c r="I1389" t="s">
        <v>150</v>
      </c>
      <c r="J1389" t="s">
        <v>85</v>
      </c>
      <c r="K1389">
        <v>615</v>
      </c>
      <c r="L1389">
        <v>605</v>
      </c>
      <c r="M1389">
        <v>-10</v>
      </c>
      <c r="N1389">
        <v>12</v>
      </c>
      <c r="O1389">
        <v>617</v>
      </c>
      <c r="P1389">
        <v>951</v>
      </c>
      <c r="Q1389">
        <v>5</v>
      </c>
      <c r="R1389">
        <v>1022</v>
      </c>
      <c r="S1389">
        <v>956</v>
      </c>
      <c r="T1389">
        <v>-26</v>
      </c>
      <c r="U1389">
        <v>0</v>
      </c>
      <c r="V1389">
        <v>0</v>
      </c>
      <c r="W1389">
        <v>187</v>
      </c>
      <c r="X1389">
        <v>171</v>
      </c>
      <c r="Y1389">
        <v>154</v>
      </c>
      <c r="Z1389">
        <v>1147</v>
      </c>
      <c r="AF1389" t="str">
        <f t="shared" si="176"/>
        <v>09:56</v>
      </c>
      <c r="AG1389" t="str">
        <f t="shared" si="171"/>
        <v>06:05</v>
      </c>
      <c r="AH1389" s="5">
        <f t="shared" si="172"/>
        <v>0.16041666666666665</v>
      </c>
      <c r="AI1389" t="str">
        <f t="shared" si="177"/>
        <v>Morning</v>
      </c>
      <c r="AJ1389" t="str">
        <f t="shared" si="178"/>
        <v>REMOVE</v>
      </c>
      <c r="AK1389" t="str">
        <f t="shared" si="173"/>
        <v>Wednesday</v>
      </c>
      <c r="AL1389" t="str">
        <f t="shared" si="174"/>
        <v>OnTime</v>
      </c>
      <c r="AM1389" t="str">
        <f t="shared" si="175"/>
        <v>August</v>
      </c>
    </row>
    <row r="1390" spans="1:39" x14ac:dyDescent="0.3">
      <c r="A1390" s="1">
        <v>44993</v>
      </c>
      <c r="B1390" t="s">
        <v>46</v>
      </c>
      <c r="C1390" t="s">
        <v>47</v>
      </c>
      <c r="D1390" t="s">
        <v>48</v>
      </c>
      <c r="E1390">
        <v>20452</v>
      </c>
      <c r="F1390">
        <v>4256</v>
      </c>
      <c r="G1390" t="s">
        <v>51</v>
      </c>
      <c r="H1390" t="s">
        <v>52</v>
      </c>
      <c r="I1390" t="s">
        <v>178</v>
      </c>
      <c r="J1390" t="s">
        <v>179</v>
      </c>
      <c r="K1390">
        <v>700</v>
      </c>
      <c r="L1390">
        <v>648</v>
      </c>
      <c r="M1390">
        <v>-12</v>
      </c>
      <c r="N1390">
        <v>27</v>
      </c>
      <c r="O1390">
        <v>715</v>
      </c>
      <c r="P1390">
        <v>1106</v>
      </c>
      <c r="Q1390">
        <v>6</v>
      </c>
      <c r="R1390">
        <v>1117</v>
      </c>
      <c r="S1390">
        <v>1112</v>
      </c>
      <c r="T1390">
        <v>-5</v>
      </c>
      <c r="U1390">
        <v>0</v>
      </c>
      <c r="V1390">
        <v>0</v>
      </c>
      <c r="W1390">
        <v>197</v>
      </c>
      <c r="X1390">
        <v>204</v>
      </c>
      <c r="Y1390">
        <v>171</v>
      </c>
      <c r="Z1390">
        <v>1325</v>
      </c>
      <c r="AF1390" t="str">
        <f t="shared" si="176"/>
        <v>11:12</v>
      </c>
      <c r="AG1390" t="str">
        <f t="shared" si="171"/>
        <v>06:48</v>
      </c>
      <c r="AH1390" s="5">
        <f t="shared" si="172"/>
        <v>0.18333333333333335</v>
      </c>
      <c r="AI1390" t="str">
        <f t="shared" si="177"/>
        <v>Morning</v>
      </c>
      <c r="AJ1390" t="str">
        <f t="shared" si="178"/>
        <v>REMOVE</v>
      </c>
      <c r="AK1390" t="str">
        <f t="shared" si="173"/>
        <v>Wednesday</v>
      </c>
      <c r="AL1390" t="str">
        <f t="shared" si="174"/>
        <v>OnTime</v>
      </c>
      <c r="AM1390" t="str">
        <f t="shared" si="175"/>
        <v>March</v>
      </c>
    </row>
    <row r="1391" spans="1:39" x14ac:dyDescent="0.3">
      <c r="A1391" s="1">
        <v>45135</v>
      </c>
      <c r="B1391" t="s">
        <v>25</v>
      </c>
      <c r="C1391" t="s">
        <v>26</v>
      </c>
      <c r="D1391" t="s">
        <v>27</v>
      </c>
      <c r="E1391">
        <v>20416</v>
      </c>
      <c r="F1391">
        <v>262</v>
      </c>
      <c r="G1391" t="s">
        <v>178</v>
      </c>
      <c r="H1391" t="s">
        <v>179</v>
      </c>
      <c r="I1391" t="s">
        <v>30</v>
      </c>
      <c r="J1391" t="s">
        <v>31</v>
      </c>
      <c r="K1391">
        <v>2125</v>
      </c>
      <c r="L1391">
        <v>2156</v>
      </c>
      <c r="M1391">
        <v>31</v>
      </c>
      <c r="N1391">
        <v>41</v>
      </c>
      <c r="O1391">
        <v>2237</v>
      </c>
      <c r="P1391">
        <v>41</v>
      </c>
      <c r="Q1391">
        <v>40</v>
      </c>
      <c r="R1391">
        <v>2359</v>
      </c>
      <c r="S1391">
        <v>121</v>
      </c>
      <c r="T1391">
        <v>82</v>
      </c>
      <c r="U1391">
        <v>0</v>
      </c>
      <c r="V1391">
        <v>0</v>
      </c>
      <c r="W1391">
        <v>214</v>
      </c>
      <c r="X1391">
        <v>265</v>
      </c>
      <c r="Y1391">
        <v>184</v>
      </c>
      <c r="Z1391">
        <v>1303</v>
      </c>
      <c r="AA1391">
        <v>0</v>
      </c>
      <c r="AB1391">
        <v>31</v>
      </c>
      <c r="AC1391">
        <v>51</v>
      </c>
      <c r="AD1391">
        <v>0</v>
      </c>
      <c r="AE1391">
        <v>0</v>
      </c>
      <c r="AF1391" t="str">
        <f t="shared" si="176"/>
        <v>01:21</v>
      </c>
      <c r="AG1391" t="str">
        <f t="shared" si="171"/>
        <v>21:56</v>
      </c>
      <c r="AH1391" s="5">
        <f t="shared" si="172"/>
        <v>-0.85763888888888884</v>
      </c>
      <c r="AI1391" t="str">
        <f t="shared" si="177"/>
        <v>Evening</v>
      </c>
      <c r="AJ1391" t="str">
        <f t="shared" si="178"/>
        <v>KEEP</v>
      </c>
      <c r="AK1391" t="str">
        <f t="shared" si="173"/>
        <v>Friday</v>
      </c>
      <c r="AL1391" t="str">
        <f t="shared" si="174"/>
        <v>Delayed</v>
      </c>
      <c r="AM1391" t="str">
        <f t="shared" si="175"/>
        <v>July</v>
      </c>
    </row>
    <row r="1392" spans="1:39" x14ac:dyDescent="0.3">
      <c r="A1392" s="1">
        <v>44075</v>
      </c>
      <c r="B1392" t="s">
        <v>32</v>
      </c>
      <c r="C1392" t="s">
        <v>33</v>
      </c>
      <c r="D1392" t="s">
        <v>34</v>
      </c>
      <c r="E1392">
        <v>19393</v>
      </c>
      <c r="F1392">
        <v>634</v>
      </c>
      <c r="G1392" t="s">
        <v>21</v>
      </c>
      <c r="H1392" t="s">
        <v>22</v>
      </c>
      <c r="I1392" t="s">
        <v>127</v>
      </c>
      <c r="J1392" t="s">
        <v>128</v>
      </c>
      <c r="K1392">
        <v>1455</v>
      </c>
      <c r="L1392">
        <v>1451</v>
      </c>
      <c r="M1392">
        <v>-4</v>
      </c>
      <c r="N1392">
        <v>10</v>
      </c>
      <c r="O1392">
        <v>1501</v>
      </c>
      <c r="P1392">
        <v>1714</v>
      </c>
      <c r="Q1392">
        <v>3</v>
      </c>
      <c r="R1392">
        <v>1725</v>
      </c>
      <c r="S1392">
        <v>1717</v>
      </c>
      <c r="T1392">
        <v>-8</v>
      </c>
      <c r="U1392">
        <v>0</v>
      </c>
      <c r="V1392">
        <v>0</v>
      </c>
      <c r="W1392">
        <v>90</v>
      </c>
      <c r="X1392">
        <v>86</v>
      </c>
      <c r="Y1392">
        <v>73</v>
      </c>
      <c r="Z1392">
        <v>533</v>
      </c>
      <c r="AF1392" t="str">
        <f t="shared" si="176"/>
        <v>17:17</v>
      </c>
      <c r="AG1392" t="str">
        <f t="shared" si="171"/>
        <v>14:51</v>
      </c>
      <c r="AH1392" s="5">
        <f t="shared" si="172"/>
        <v>0.10138888888888886</v>
      </c>
      <c r="AI1392" t="str">
        <f t="shared" si="177"/>
        <v>Afternoon</v>
      </c>
      <c r="AJ1392" t="str">
        <f t="shared" si="178"/>
        <v>REMOVE</v>
      </c>
      <c r="AK1392" t="str">
        <f t="shared" si="173"/>
        <v>Tuesday</v>
      </c>
      <c r="AL1392" t="str">
        <f t="shared" si="174"/>
        <v>OnTime</v>
      </c>
      <c r="AM1392" t="str">
        <f t="shared" si="175"/>
        <v>September</v>
      </c>
    </row>
    <row r="1393" spans="1:39" x14ac:dyDescent="0.3">
      <c r="A1393" s="1">
        <v>43764</v>
      </c>
      <c r="B1393" t="s">
        <v>14</v>
      </c>
      <c r="C1393" t="s">
        <v>15</v>
      </c>
      <c r="D1393" t="s">
        <v>16</v>
      </c>
      <c r="E1393">
        <v>19790</v>
      </c>
      <c r="F1393">
        <v>1619</v>
      </c>
      <c r="G1393" t="s">
        <v>64</v>
      </c>
      <c r="H1393" t="s">
        <v>65</v>
      </c>
      <c r="I1393" t="s">
        <v>17</v>
      </c>
      <c r="J1393" t="s">
        <v>18</v>
      </c>
      <c r="K1393">
        <v>1700</v>
      </c>
      <c r="L1393">
        <v>1653</v>
      </c>
      <c r="M1393">
        <v>-7</v>
      </c>
      <c r="N1393">
        <v>12</v>
      </c>
      <c r="O1393">
        <v>1705</v>
      </c>
      <c r="P1393">
        <v>1814</v>
      </c>
      <c r="Q1393">
        <v>8</v>
      </c>
      <c r="R1393">
        <v>1854</v>
      </c>
      <c r="S1393">
        <v>1822</v>
      </c>
      <c r="T1393">
        <v>-32</v>
      </c>
      <c r="U1393">
        <v>0</v>
      </c>
      <c r="V1393">
        <v>0</v>
      </c>
      <c r="W1393">
        <v>174</v>
      </c>
      <c r="X1393">
        <v>149</v>
      </c>
      <c r="Y1393">
        <v>129</v>
      </c>
      <c r="Z1393">
        <v>980</v>
      </c>
      <c r="AF1393" t="str">
        <f t="shared" si="176"/>
        <v>18:22</v>
      </c>
      <c r="AG1393" t="str">
        <f t="shared" si="171"/>
        <v>16:53</v>
      </c>
      <c r="AH1393" s="5">
        <f t="shared" si="172"/>
        <v>6.1805555555555447E-2</v>
      </c>
      <c r="AI1393" t="str">
        <f t="shared" si="177"/>
        <v>Afternoon</v>
      </c>
      <c r="AJ1393" t="str">
        <f t="shared" si="178"/>
        <v>REMOVE</v>
      </c>
      <c r="AK1393" t="str">
        <f t="shared" si="173"/>
        <v>Saturday</v>
      </c>
      <c r="AL1393" t="str">
        <f t="shared" si="174"/>
        <v>OnTime</v>
      </c>
      <c r="AM1393" t="str">
        <f t="shared" si="175"/>
        <v>October</v>
      </c>
    </row>
    <row r="1394" spans="1:39" x14ac:dyDescent="0.3">
      <c r="A1394" s="1">
        <v>43843</v>
      </c>
      <c r="B1394" t="s">
        <v>14</v>
      </c>
      <c r="C1394" t="s">
        <v>15</v>
      </c>
      <c r="D1394" t="s">
        <v>16</v>
      </c>
      <c r="E1394">
        <v>19790</v>
      </c>
      <c r="F1394">
        <v>326</v>
      </c>
      <c r="G1394" t="s">
        <v>44</v>
      </c>
      <c r="H1394" t="s">
        <v>45</v>
      </c>
      <c r="I1394" t="s">
        <v>28</v>
      </c>
      <c r="J1394" t="s">
        <v>29</v>
      </c>
      <c r="K1394">
        <v>1135</v>
      </c>
      <c r="L1394">
        <v>1136</v>
      </c>
      <c r="M1394">
        <v>1</v>
      </c>
      <c r="N1394">
        <v>11</v>
      </c>
      <c r="O1394">
        <v>1147</v>
      </c>
      <c r="P1394">
        <v>1426</v>
      </c>
      <c r="Q1394">
        <v>8</v>
      </c>
      <c r="R1394">
        <v>1453</v>
      </c>
      <c r="S1394">
        <v>1434</v>
      </c>
      <c r="T1394">
        <v>-19</v>
      </c>
      <c r="U1394">
        <v>0</v>
      </c>
      <c r="V1394">
        <v>0</v>
      </c>
      <c r="W1394">
        <v>198</v>
      </c>
      <c r="X1394">
        <v>178</v>
      </c>
      <c r="Y1394">
        <v>159</v>
      </c>
      <c r="Z1394">
        <v>1121</v>
      </c>
      <c r="AF1394" t="str">
        <f t="shared" si="176"/>
        <v>14:34</v>
      </c>
      <c r="AG1394" t="str">
        <f t="shared" si="171"/>
        <v>11:36</v>
      </c>
      <c r="AH1394" s="5">
        <f t="shared" si="172"/>
        <v>0.12361111111111106</v>
      </c>
      <c r="AI1394" t="str">
        <f t="shared" si="177"/>
        <v>Morning</v>
      </c>
      <c r="AJ1394" t="str">
        <f t="shared" si="178"/>
        <v>REMOVE</v>
      </c>
      <c r="AK1394" t="str">
        <f t="shared" si="173"/>
        <v>Monday</v>
      </c>
      <c r="AL1394" t="str">
        <f t="shared" si="174"/>
        <v>OnTime</v>
      </c>
      <c r="AM1394" t="str">
        <f t="shared" si="175"/>
        <v>January</v>
      </c>
    </row>
    <row r="1395" spans="1:39" x14ac:dyDescent="0.3">
      <c r="A1395" s="1">
        <v>45025</v>
      </c>
      <c r="B1395" t="s">
        <v>46</v>
      </c>
      <c r="C1395" t="s">
        <v>47</v>
      </c>
      <c r="D1395" t="s">
        <v>48</v>
      </c>
      <c r="E1395">
        <v>20452</v>
      </c>
      <c r="F1395">
        <v>5640</v>
      </c>
      <c r="G1395" t="s">
        <v>150</v>
      </c>
      <c r="H1395" t="s">
        <v>85</v>
      </c>
      <c r="I1395" t="s">
        <v>44</v>
      </c>
      <c r="J1395" t="s">
        <v>45</v>
      </c>
      <c r="K1395">
        <v>1600</v>
      </c>
      <c r="L1395">
        <v>1557</v>
      </c>
      <c r="M1395">
        <v>-3</v>
      </c>
      <c r="N1395">
        <v>28</v>
      </c>
      <c r="O1395">
        <v>1625</v>
      </c>
      <c r="P1395">
        <v>1704</v>
      </c>
      <c r="Q1395">
        <v>18</v>
      </c>
      <c r="R1395">
        <v>1723</v>
      </c>
      <c r="S1395">
        <v>1722</v>
      </c>
      <c r="T1395">
        <v>-1</v>
      </c>
      <c r="U1395">
        <v>0</v>
      </c>
      <c r="V1395">
        <v>0</v>
      </c>
      <c r="W1395">
        <v>83</v>
      </c>
      <c r="X1395">
        <v>85</v>
      </c>
      <c r="Y1395">
        <v>39</v>
      </c>
      <c r="Z1395">
        <v>184</v>
      </c>
      <c r="AF1395" t="str">
        <f t="shared" si="176"/>
        <v>17:22</v>
      </c>
      <c r="AG1395" t="str">
        <f t="shared" si="171"/>
        <v>15:57</v>
      </c>
      <c r="AH1395" s="5">
        <f t="shared" si="172"/>
        <v>5.902777777777779E-2</v>
      </c>
      <c r="AI1395" t="str">
        <f t="shared" si="177"/>
        <v>Afternoon</v>
      </c>
      <c r="AJ1395" t="str">
        <f t="shared" si="178"/>
        <v>REMOVE</v>
      </c>
      <c r="AK1395" t="str">
        <f t="shared" si="173"/>
        <v>Sunday</v>
      </c>
      <c r="AL1395" t="str">
        <f t="shared" si="174"/>
        <v>OnTime</v>
      </c>
      <c r="AM1395" t="str">
        <f t="shared" si="175"/>
        <v>April</v>
      </c>
    </row>
    <row r="1396" spans="1:39" x14ac:dyDescent="0.3">
      <c r="A1396" s="1">
        <v>45009</v>
      </c>
      <c r="B1396" t="s">
        <v>14</v>
      </c>
      <c r="C1396" t="s">
        <v>15</v>
      </c>
      <c r="D1396" t="s">
        <v>16</v>
      </c>
      <c r="E1396">
        <v>19790</v>
      </c>
      <c r="F1396">
        <v>1538</v>
      </c>
      <c r="G1396" t="s">
        <v>150</v>
      </c>
      <c r="H1396" t="s">
        <v>85</v>
      </c>
      <c r="I1396" t="s">
        <v>28</v>
      </c>
      <c r="J1396" t="s">
        <v>29</v>
      </c>
      <c r="K1396">
        <v>1755</v>
      </c>
      <c r="L1396">
        <v>1749</v>
      </c>
      <c r="M1396">
        <v>-6</v>
      </c>
      <c r="N1396">
        <v>12</v>
      </c>
      <c r="O1396">
        <v>1801</v>
      </c>
      <c r="P1396">
        <v>2015</v>
      </c>
      <c r="Q1396">
        <v>9</v>
      </c>
      <c r="R1396">
        <v>2058</v>
      </c>
      <c r="S1396">
        <v>2024</v>
      </c>
      <c r="T1396">
        <v>-34</v>
      </c>
      <c r="U1396">
        <v>0</v>
      </c>
      <c r="V1396">
        <v>0</v>
      </c>
      <c r="W1396">
        <v>183</v>
      </c>
      <c r="X1396">
        <v>155</v>
      </c>
      <c r="Y1396">
        <v>134</v>
      </c>
      <c r="Z1396">
        <v>950</v>
      </c>
      <c r="AF1396" t="str">
        <f t="shared" si="176"/>
        <v>20:24</v>
      </c>
      <c r="AG1396" t="str">
        <f t="shared" si="171"/>
        <v>17:49</v>
      </c>
      <c r="AH1396" s="5">
        <f t="shared" si="172"/>
        <v>0.10763888888888884</v>
      </c>
      <c r="AI1396" t="str">
        <f t="shared" si="177"/>
        <v>Afternoon</v>
      </c>
      <c r="AJ1396" t="str">
        <f t="shared" si="178"/>
        <v>REMOVE</v>
      </c>
      <c r="AK1396" t="str">
        <f t="shared" si="173"/>
        <v>Friday</v>
      </c>
      <c r="AL1396" t="str">
        <f t="shared" si="174"/>
        <v>OnTime</v>
      </c>
      <c r="AM1396" t="str">
        <f t="shared" si="175"/>
        <v>March</v>
      </c>
    </row>
    <row r="1397" spans="1:39" x14ac:dyDescent="0.3">
      <c r="A1397" s="1">
        <v>44594</v>
      </c>
      <c r="B1397" t="s">
        <v>39</v>
      </c>
      <c r="C1397" t="s">
        <v>40</v>
      </c>
      <c r="D1397" t="s">
        <v>41</v>
      </c>
      <c r="E1397">
        <v>19805</v>
      </c>
      <c r="F1397">
        <v>2310</v>
      </c>
      <c r="G1397" t="s">
        <v>150</v>
      </c>
      <c r="H1397" t="s">
        <v>85</v>
      </c>
      <c r="I1397" t="s">
        <v>194</v>
      </c>
      <c r="J1397" t="s">
        <v>195</v>
      </c>
      <c r="K1397">
        <v>1359</v>
      </c>
      <c r="L1397">
        <v>1433</v>
      </c>
      <c r="M1397">
        <v>34</v>
      </c>
      <c r="N1397">
        <v>17</v>
      </c>
      <c r="O1397">
        <v>1450</v>
      </c>
      <c r="P1397">
        <v>1716</v>
      </c>
      <c r="Q1397">
        <v>6</v>
      </c>
      <c r="R1397">
        <v>1722</v>
      </c>
      <c r="S1397">
        <v>1722</v>
      </c>
      <c r="T1397">
        <v>0</v>
      </c>
      <c r="U1397">
        <v>0</v>
      </c>
      <c r="V1397">
        <v>0</v>
      </c>
      <c r="W1397">
        <v>203</v>
      </c>
      <c r="X1397">
        <v>169</v>
      </c>
      <c r="Y1397">
        <v>146</v>
      </c>
      <c r="Z1397">
        <v>1096</v>
      </c>
      <c r="AF1397" t="str">
        <f t="shared" si="176"/>
        <v>17:22</v>
      </c>
      <c r="AG1397" t="str">
        <f t="shared" si="171"/>
        <v>14:33</v>
      </c>
      <c r="AH1397" s="5">
        <f t="shared" si="172"/>
        <v>0.11736111111111114</v>
      </c>
      <c r="AI1397" t="str">
        <f t="shared" si="177"/>
        <v>Afternoon</v>
      </c>
      <c r="AJ1397" t="str">
        <f t="shared" si="178"/>
        <v>KEEP</v>
      </c>
      <c r="AK1397" t="str">
        <f t="shared" si="173"/>
        <v>Wednesday</v>
      </c>
      <c r="AL1397" t="str">
        <f t="shared" si="174"/>
        <v>OnTime</v>
      </c>
      <c r="AM1397" t="str">
        <f t="shared" si="175"/>
        <v>February</v>
      </c>
    </row>
    <row r="1398" spans="1:39" x14ac:dyDescent="0.3">
      <c r="A1398" s="1">
        <v>45026</v>
      </c>
      <c r="B1398" t="s">
        <v>25</v>
      </c>
      <c r="C1398" t="s">
        <v>26</v>
      </c>
      <c r="D1398" t="s">
        <v>27</v>
      </c>
      <c r="E1398">
        <v>20416</v>
      </c>
      <c r="F1398">
        <v>960</v>
      </c>
      <c r="G1398" t="s">
        <v>144</v>
      </c>
      <c r="H1398" t="s">
        <v>145</v>
      </c>
      <c r="I1398" t="s">
        <v>51</v>
      </c>
      <c r="J1398" t="s">
        <v>52</v>
      </c>
      <c r="K1398">
        <v>729</v>
      </c>
      <c r="L1398">
        <v>726</v>
      </c>
      <c r="M1398">
        <v>-3</v>
      </c>
      <c r="N1398">
        <v>11</v>
      </c>
      <c r="O1398">
        <v>737</v>
      </c>
      <c r="P1398">
        <v>901</v>
      </c>
      <c r="Q1398">
        <v>11</v>
      </c>
      <c r="R1398">
        <v>935</v>
      </c>
      <c r="S1398">
        <v>912</v>
      </c>
      <c r="T1398">
        <v>-23</v>
      </c>
      <c r="U1398">
        <v>0</v>
      </c>
      <c r="V1398">
        <v>0</v>
      </c>
      <c r="W1398">
        <v>186</v>
      </c>
      <c r="X1398">
        <v>166</v>
      </c>
      <c r="Y1398">
        <v>144</v>
      </c>
      <c r="Z1398">
        <v>1075</v>
      </c>
      <c r="AF1398" t="str">
        <f t="shared" si="176"/>
        <v>09:12</v>
      </c>
      <c r="AG1398" t="str">
        <f t="shared" si="171"/>
        <v>07:26</v>
      </c>
      <c r="AH1398" s="5">
        <f t="shared" si="172"/>
        <v>7.3611111111111127E-2</v>
      </c>
      <c r="AI1398" t="str">
        <f t="shared" si="177"/>
        <v>Morning</v>
      </c>
      <c r="AJ1398" t="str">
        <f t="shared" si="178"/>
        <v>REMOVE</v>
      </c>
      <c r="AK1398" t="str">
        <f t="shared" si="173"/>
        <v>Monday</v>
      </c>
      <c r="AL1398" t="str">
        <f t="shared" si="174"/>
        <v>OnTime</v>
      </c>
      <c r="AM1398" t="str">
        <f t="shared" si="175"/>
        <v>April</v>
      </c>
    </row>
    <row r="1399" spans="1:39" x14ac:dyDescent="0.3">
      <c r="A1399" s="1">
        <v>43532</v>
      </c>
      <c r="B1399" t="s">
        <v>32</v>
      </c>
      <c r="C1399" t="s">
        <v>33</v>
      </c>
      <c r="D1399" t="s">
        <v>34</v>
      </c>
      <c r="E1399">
        <v>19393</v>
      </c>
      <c r="F1399">
        <v>2173</v>
      </c>
      <c r="G1399" t="s">
        <v>21</v>
      </c>
      <c r="H1399" t="s">
        <v>22</v>
      </c>
      <c r="I1399" t="s">
        <v>17</v>
      </c>
      <c r="J1399" t="s">
        <v>18</v>
      </c>
      <c r="K1399">
        <v>1040</v>
      </c>
      <c r="L1399">
        <v>1042</v>
      </c>
      <c r="M1399">
        <v>2</v>
      </c>
      <c r="N1399">
        <v>10</v>
      </c>
      <c r="O1399">
        <v>1052</v>
      </c>
      <c r="P1399">
        <v>1313</v>
      </c>
      <c r="Q1399">
        <v>4</v>
      </c>
      <c r="R1399">
        <v>1335</v>
      </c>
      <c r="S1399">
        <v>1317</v>
      </c>
      <c r="T1399">
        <v>-18</v>
      </c>
      <c r="U1399">
        <v>0</v>
      </c>
      <c r="V1399">
        <v>0</v>
      </c>
      <c r="W1399">
        <v>115</v>
      </c>
      <c r="X1399">
        <v>95</v>
      </c>
      <c r="Y1399">
        <v>81</v>
      </c>
      <c r="Z1399">
        <v>680</v>
      </c>
      <c r="AF1399" t="str">
        <f t="shared" si="176"/>
        <v>13:17</v>
      </c>
      <c r="AG1399" t="str">
        <f t="shared" si="171"/>
        <v>10:42</v>
      </c>
      <c r="AH1399" s="5">
        <f t="shared" si="172"/>
        <v>0.1076388888888889</v>
      </c>
      <c r="AI1399" t="str">
        <f t="shared" si="177"/>
        <v>Morning</v>
      </c>
      <c r="AJ1399" t="str">
        <f t="shared" si="178"/>
        <v>REMOVE</v>
      </c>
      <c r="AK1399" t="str">
        <f t="shared" si="173"/>
        <v>Friday</v>
      </c>
      <c r="AL1399" t="str">
        <f t="shared" si="174"/>
        <v>OnTime</v>
      </c>
      <c r="AM1399" t="str">
        <f t="shared" si="175"/>
        <v>March</v>
      </c>
    </row>
    <row r="1400" spans="1:39" x14ac:dyDescent="0.3">
      <c r="A1400" s="1">
        <v>45158</v>
      </c>
      <c r="B1400" t="s">
        <v>39</v>
      </c>
      <c r="C1400" t="s">
        <v>40</v>
      </c>
      <c r="D1400" t="s">
        <v>41</v>
      </c>
      <c r="E1400">
        <v>19805</v>
      </c>
      <c r="F1400">
        <v>2853</v>
      </c>
      <c r="G1400" t="s">
        <v>80</v>
      </c>
      <c r="H1400" t="s">
        <v>67</v>
      </c>
      <c r="I1400" t="s">
        <v>131</v>
      </c>
      <c r="J1400" t="s">
        <v>132</v>
      </c>
      <c r="K1400">
        <v>1619</v>
      </c>
      <c r="L1400">
        <v>1613</v>
      </c>
      <c r="M1400">
        <v>-6</v>
      </c>
      <c r="N1400">
        <v>13</v>
      </c>
      <c r="O1400">
        <v>1626</v>
      </c>
      <c r="P1400">
        <v>1757</v>
      </c>
      <c r="Q1400">
        <v>10</v>
      </c>
      <c r="R1400">
        <v>1817</v>
      </c>
      <c r="S1400">
        <v>1807</v>
      </c>
      <c r="T1400">
        <v>-10</v>
      </c>
      <c r="U1400">
        <v>0</v>
      </c>
      <c r="V1400">
        <v>0</v>
      </c>
      <c r="W1400">
        <v>58</v>
      </c>
      <c r="X1400">
        <v>54</v>
      </c>
      <c r="Y1400">
        <v>31</v>
      </c>
      <c r="Z1400">
        <v>177</v>
      </c>
      <c r="AF1400" t="str">
        <f t="shared" si="176"/>
        <v>18:07</v>
      </c>
      <c r="AG1400" t="str">
        <f t="shared" si="171"/>
        <v>16:13</v>
      </c>
      <c r="AH1400" s="5">
        <f t="shared" si="172"/>
        <v>7.9166666666666607E-2</v>
      </c>
      <c r="AI1400" t="str">
        <f t="shared" si="177"/>
        <v>Afternoon</v>
      </c>
      <c r="AJ1400" t="str">
        <f t="shared" si="178"/>
        <v>REMOVE</v>
      </c>
      <c r="AK1400" t="str">
        <f t="shared" si="173"/>
        <v>Sunday</v>
      </c>
      <c r="AL1400" t="str">
        <f t="shared" si="174"/>
        <v>OnTime</v>
      </c>
      <c r="AM1400" t="str">
        <f t="shared" si="175"/>
        <v>August</v>
      </c>
    </row>
    <row r="1401" spans="1:39" x14ac:dyDescent="0.3">
      <c r="A1401" s="1">
        <v>44652</v>
      </c>
      <c r="B1401" t="s">
        <v>122</v>
      </c>
      <c r="C1401" t="s">
        <v>123</v>
      </c>
      <c r="D1401" t="s">
        <v>124</v>
      </c>
      <c r="E1401">
        <v>20304</v>
      </c>
      <c r="F1401">
        <v>5420</v>
      </c>
      <c r="G1401" t="s">
        <v>80</v>
      </c>
      <c r="H1401" t="s">
        <v>67</v>
      </c>
      <c r="I1401" t="s">
        <v>319</v>
      </c>
      <c r="J1401" t="s">
        <v>320</v>
      </c>
      <c r="K1401">
        <v>2002</v>
      </c>
      <c r="L1401">
        <v>2002</v>
      </c>
      <c r="M1401">
        <v>0</v>
      </c>
      <c r="N1401">
        <v>33</v>
      </c>
      <c r="O1401">
        <v>2035</v>
      </c>
      <c r="P1401">
        <v>2324</v>
      </c>
      <c r="Q1401">
        <v>7</v>
      </c>
      <c r="R1401">
        <v>2331</v>
      </c>
      <c r="S1401">
        <v>2331</v>
      </c>
      <c r="T1401">
        <v>0</v>
      </c>
      <c r="U1401">
        <v>0</v>
      </c>
      <c r="V1401">
        <v>0</v>
      </c>
      <c r="W1401">
        <v>149</v>
      </c>
      <c r="X1401">
        <v>149</v>
      </c>
      <c r="Y1401">
        <v>109</v>
      </c>
      <c r="Z1401">
        <v>849</v>
      </c>
      <c r="AF1401" t="str">
        <f t="shared" si="176"/>
        <v>23:31</v>
      </c>
      <c r="AG1401" t="str">
        <f t="shared" si="171"/>
        <v>20:02</v>
      </c>
      <c r="AH1401" s="5">
        <f t="shared" si="172"/>
        <v>0.14513888888888882</v>
      </c>
      <c r="AI1401" t="str">
        <f t="shared" si="177"/>
        <v>Evening</v>
      </c>
      <c r="AJ1401" t="str">
        <f t="shared" si="178"/>
        <v>KEEP</v>
      </c>
      <c r="AK1401" t="str">
        <f t="shared" si="173"/>
        <v>Friday</v>
      </c>
      <c r="AL1401" t="str">
        <f t="shared" si="174"/>
        <v>OnTime</v>
      </c>
      <c r="AM1401" t="str">
        <f t="shared" si="175"/>
        <v>April</v>
      </c>
    </row>
    <row r="1402" spans="1:39" x14ac:dyDescent="0.3">
      <c r="A1402" s="1">
        <v>44974</v>
      </c>
      <c r="B1402" t="s">
        <v>32</v>
      </c>
      <c r="C1402" t="s">
        <v>33</v>
      </c>
      <c r="D1402" t="s">
        <v>34</v>
      </c>
      <c r="E1402">
        <v>19393</v>
      </c>
      <c r="F1402">
        <v>760</v>
      </c>
      <c r="G1402" t="s">
        <v>243</v>
      </c>
      <c r="H1402" t="s">
        <v>244</v>
      </c>
      <c r="I1402" t="s">
        <v>66</v>
      </c>
      <c r="J1402" t="s">
        <v>67</v>
      </c>
      <c r="K1402">
        <v>1930</v>
      </c>
      <c r="L1402">
        <v>1933</v>
      </c>
      <c r="M1402">
        <v>3</v>
      </c>
      <c r="N1402">
        <v>29</v>
      </c>
      <c r="O1402">
        <v>2002</v>
      </c>
      <c r="P1402">
        <v>2019</v>
      </c>
      <c r="Q1402">
        <v>5</v>
      </c>
      <c r="R1402">
        <v>2020</v>
      </c>
      <c r="S1402">
        <v>2024</v>
      </c>
      <c r="T1402">
        <v>4</v>
      </c>
      <c r="U1402">
        <v>0</v>
      </c>
      <c r="V1402">
        <v>0</v>
      </c>
      <c r="W1402">
        <v>110</v>
      </c>
      <c r="X1402">
        <v>111</v>
      </c>
      <c r="Y1402">
        <v>77</v>
      </c>
      <c r="Z1402">
        <v>468</v>
      </c>
      <c r="AF1402" t="str">
        <f t="shared" si="176"/>
        <v>20:24</v>
      </c>
      <c r="AG1402" t="str">
        <f t="shared" si="171"/>
        <v>19:33</v>
      </c>
      <c r="AH1402" s="5">
        <f t="shared" si="172"/>
        <v>3.5416666666666652E-2</v>
      </c>
      <c r="AI1402" t="str">
        <f t="shared" si="177"/>
        <v>Evening</v>
      </c>
      <c r="AJ1402" t="str">
        <f t="shared" si="178"/>
        <v>KEEP</v>
      </c>
      <c r="AK1402" t="str">
        <f t="shared" si="173"/>
        <v>Friday</v>
      </c>
      <c r="AL1402" t="str">
        <f t="shared" si="174"/>
        <v>OnTime</v>
      </c>
      <c r="AM1402" t="str">
        <f t="shared" si="175"/>
        <v>February</v>
      </c>
    </row>
    <row r="1403" spans="1:39" x14ac:dyDescent="0.3">
      <c r="A1403" s="1">
        <v>44712</v>
      </c>
      <c r="B1403" t="s">
        <v>39</v>
      </c>
      <c r="C1403" t="s">
        <v>40</v>
      </c>
      <c r="D1403" t="s">
        <v>41</v>
      </c>
      <c r="E1403">
        <v>19805</v>
      </c>
      <c r="F1403">
        <v>1473</v>
      </c>
      <c r="G1403" t="s">
        <v>174</v>
      </c>
      <c r="H1403" t="s">
        <v>175</v>
      </c>
      <c r="I1403" t="s">
        <v>133</v>
      </c>
      <c r="J1403" t="s">
        <v>134</v>
      </c>
      <c r="K1403">
        <v>1238</v>
      </c>
      <c r="L1403">
        <v>1307</v>
      </c>
      <c r="M1403">
        <v>29</v>
      </c>
      <c r="N1403">
        <v>14</v>
      </c>
      <c r="O1403">
        <v>1321</v>
      </c>
      <c r="P1403">
        <v>2002</v>
      </c>
      <c r="Q1403">
        <v>7</v>
      </c>
      <c r="R1403">
        <v>1935</v>
      </c>
      <c r="S1403">
        <v>2009</v>
      </c>
      <c r="T1403">
        <v>34</v>
      </c>
      <c r="U1403">
        <v>0</v>
      </c>
      <c r="V1403">
        <v>0</v>
      </c>
      <c r="W1403">
        <v>237</v>
      </c>
      <c r="X1403">
        <v>242</v>
      </c>
      <c r="Y1403">
        <v>221</v>
      </c>
      <c r="Z1403">
        <v>1788</v>
      </c>
      <c r="AA1403">
        <v>0</v>
      </c>
      <c r="AB1403">
        <v>0</v>
      </c>
      <c r="AC1403">
        <v>5</v>
      </c>
      <c r="AD1403">
        <v>0</v>
      </c>
      <c r="AE1403">
        <v>29</v>
      </c>
      <c r="AF1403" t="str">
        <f t="shared" si="176"/>
        <v>20:09</v>
      </c>
      <c r="AG1403" t="str">
        <f t="shared" si="171"/>
        <v>13:07</v>
      </c>
      <c r="AH1403" s="5">
        <f t="shared" si="172"/>
        <v>0.29305555555555562</v>
      </c>
      <c r="AI1403" t="str">
        <f t="shared" si="177"/>
        <v>Afternoon</v>
      </c>
      <c r="AJ1403" t="str">
        <f t="shared" si="178"/>
        <v>KEEP</v>
      </c>
      <c r="AK1403" t="str">
        <f t="shared" si="173"/>
        <v>Tuesday</v>
      </c>
      <c r="AL1403" t="str">
        <f t="shared" si="174"/>
        <v>Delayed</v>
      </c>
      <c r="AM1403" t="str">
        <f t="shared" si="175"/>
        <v>May</v>
      </c>
    </row>
    <row r="1404" spans="1:39" x14ac:dyDescent="0.3">
      <c r="A1404" s="1">
        <v>44267</v>
      </c>
      <c r="B1404" t="s">
        <v>25</v>
      </c>
      <c r="C1404" t="s">
        <v>26</v>
      </c>
      <c r="D1404" t="s">
        <v>27</v>
      </c>
      <c r="E1404">
        <v>20416</v>
      </c>
      <c r="F1404">
        <v>970</v>
      </c>
      <c r="G1404" t="s">
        <v>21</v>
      </c>
      <c r="H1404" t="s">
        <v>22</v>
      </c>
      <c r="I1404" t="s">
        <v>10</v>
      </c>
      <c r="J1404" t="s">
        <v>11</v>
      </c>
      <c r="K1404">
        <v>2359</v>
      </c>
      <c r="L1404">
        <v>2352</v>
      </c>
      <c r="M1404">
        <v>-7</v>
      </c>
      <c r="N1404">
        <v>9</v>
      </c>
      <c r="O1404">
        <v>1</v>
      </c>
      <c r="P1404">
        <v>515</v>
      </c>
      <c r="Q1404">
        <v>11</v>
      </c>
      <c r="R1404">
        <v>548</v>
      </c>
      <c r="S1404">
        <v>526</v>
      </c>
      <c r="T1404">
        <v>-22</v>
      </c>
      <c r="U1404">
        <v>0</v>
      </c>
      <c r="V1404">
        <v>0</v>
      </c>
      <c r="W1404">
        <v>229</v>
      </c>
      <c r="X1404">
        <v>214</v>
      </c>
      <c r="Y1404">
        <v>194</v>
      </c>
      <c r="Z1404">
        <v>1703</v>
      </c>
      <c r="AF1404" t="str">
        <f t="shared" si="176"/>
        <v>05:26</v>
      </c>
      <c r="AG1404" t="str">
        <f t="shared" si="171"/>
        <v>23:52</v>
      </c>
      <c r="AH1404" s="5">
        <f t="shared" si="172"/>
        <v>-0.7680555555555556</v>
      </c>
      <c r="AI1404" t="str">
        <f t="shared" si="177"/>
        <v>Evening</v>
      </c>
      <c r="AJ1404" t="str">
        <f t="shared" si="178"/>
        <v>REMOVE</v>
      </c>
      <c r="AK1404" t="str">
        <f t="shared" si="173"/>
        <v>Friday</v>
      </c>
      <c r="AL1404" t="str">
        <f t="shared" si="174"/>
        <v>OnTime</v>
      </c>
      <c r="AM1404" t="str">
        <f t="shared" si="175"/>
        <v>March</v>
      </c>
    </row>
    <row r="1405" spans="1:39" x14ac:dyDescent="0.3">
      <c r="A1405" s="1">
        <v>43986</v>
      </c>
      <c r="B1405" t="s">
        <v>14</v>
      </c>
      <c r="C1405" t="s">
        <v>15</v>
      </c>
      <c r="D1405" t="s">
        <v>16</v>
      </c>
      <c r="E1405">
        <v>19790</v>
      </c>
      <c r="F1405">
        <v>3132</v>
      </c>
      <c r="G1405" t="s">
        <v>84</v>
      </c>
      <c r="H1405" t="s">
        <v>85</v>
      </c>
      <c r="I1405" t="s">
        <v>53</v>
      </c>
      <c r="J1405" t="s">
        <v>54</v>
      </c>
      <c r="K1405">
        <v>1800</v>
      </c>
      <c r="L1405">
        <v>1755</v>
      </c>
      <c r="M1405">
        <v>-5</v>
      </c>
      <c r="N1405">
        <v>13</v>
      </c>
      <c r="O1405">
        <v>1808</v>
      </c>
      <c r="P1405">
        <v>2048</v>
      </c>
      <c r="Q1405">
        <v>6</v>
      </c>
      <c r="R1405">
        <v>2102</v>
      </c>
      <c r="S1405">
        <v>2054</v>
      </c>
      <c r="T1405">
        <v>-8</v>
      </c>
      <c r="U1405">
        <v>0</v>
      </c>
      <c r="V1405">
        <v>0</v>
      </c>
      <c r="W1405">
        <v>362</v>
      </c>
      <c r="X1405">
        <v>359</v>
      </c>
      <c r="Y1405">
        <v>340</v>
      </c>
      <c r="Z1405">
        <v>2475</v>
      </c>
      <c r="AF1405" t="str">
        <f t="shared" si="176"/>
        <v>20:54</v>
      </c>
      <c r="AG1405" t="str">
        <f t="shared" si="171"/>
        <v>17:55</v>
      </c>
      <c r="AH1405" s="5">
        <f t="shared" si="172"/>
        <v>0.12430555555555556</v>
      </c>
      <c r="AI1405" t="str">
        <f t="shared" si="177"/>
        <v>Afternoon</v>
      </c>
      <c r="AJ1405" t="str">
        <f t="shared" si="178"/>
        <v>REMOVE</v>
      </c>
      <c r="AK1405" t="str">
        <f t="shared" si="173"/>
        <v>Thursday</v>
      </c>
      <c r="AL1405" t="str">
        <f t="shared" si="174"/>
        <v>OnTime</v>
      </c>
      <c r="AM1405" t="str">
        <f t="shared" si="175"/>
        <v>June</v>
      </c>
    </row>
    <row r="1406" spans="1:39" x14ac:dyDescent="0.3">
      <c r="A1406" s="1">
        <v>45139</v>
      </c>
      <c r="B1406" t="s">
        <v>122</v>
      </c>
      <c r="C1406" t="s">
        <v>123</v>
      </c>
      <c r="D1406" t="s">
        <v>124</v>
      </c>
      <c r="E1406">
        <v>20304</v>
      </c>
      <c r="F1406">
        <v>4174</v>
      </c>
      <c r="G1406" t="s">
        <v>144</v>
      </c>
      <c r="H1406" t="s">
        <v>145</v>
      </c>
      <c r="I1406" t="s">
        <v>396</v>
      </c>
      <c r="J1406" t="s">
        <v>397</v>
      </c>
      <c r="K1406">
        <v>1611</v>
      </c>
      <c r="L1406">
        <v>1609</v>
      </c>
      <c r="M1406">
        <v>-2</v>
      </c>
      <c r="N1406">
        <v>15</v>
      </c>
      <c r="O1406">
        <v>1624</v>
      </c>
      <c r="P1406">
        <v>1703</v>
      </c>
      <c r="Q1406">
        <v>3</v>
      </c>
      <c r="R1406">
        <v>1724</v>
      </c>
      <c r="S1406">
        <v>1706</v>
      </c>
      <c r="T1406">
        <v>-18</v>
      </c>
      <c r="U1406">
        <v>0</v>
      </c>
      <c r="V1406">
        <v>0</v>
      </c>
      <c r="W1406">
        <v>73</v>
      </c>
      <c r="X1406">
        <v>57</v>
      </c>
      <c r="Y1406">
        <v>39</v>
      </c>
      <c r="Z1406">
        <v>207</v>
      </c>
      <c r="AF1406" t="str">
        <f t="shared" si="176"/>
        <v>17:06</v>
      </c>
      <c r="AG1406" t="str">
        <f t="shared" si="171"/>
        <v>16:09</v>
      </c>
      <c r="AH1406" s="5">
        <f t="shared" si="172"/>
        <v>3.9583333333333304E-2</v>
      </c>
      <c r="AI1406" t="str">
        <f t="shared" si="177"/>
        <v>Afternoon</v>
      </c>
      <c r="AJ1406" t="str">
        <f t="shared" si="178"/>
        <v>REMOVE</v>
      </c>
      <c r="AK1406" t="str">
        <f t="shared" si="173"/>
        <v>Tuesday</v>
      </c>
      <c r="AL1406" t="str">
        <f t="shared" si="174"/>
        <v>OnTime</v>
      </c>
      <c r="AM1406" t="str">
        <f t="shared" si="175"/>
        <v>August</v>
      </c>
    </row>
    <row r="1407" spans="1:39" x14ac:dyDescent="0.3">
      <c r="A1407" s="1">
        <v>44811</v>
      </c>
      <c r="B1407" t="s">
        <v>162</v>
      </c>
      <c r="C1407" t="s">
        <v>163</v>
      </c>
      <c r="D1407" t="s">
        <v>164</v>
      </c>
      <c r="E1407">
        <v>20436</v>
      </c>
      <c r="F1407">
        <v>2310</v>
      </c>
      <c r="G1407" t="s">
        <v>86</v>
      </c>
      <c r="H1407" t="s">
        <v>87</v>
      </c>
      <c r="I1407" t="s">
        <v>178</v>
      </c>
      <c r="J1407" t="s">
        <v>179</v>
      </c>
      <c r="K1407">
        <v>2141</v>
      </c>
      <c r="L1407">
        <v>2203</v>
      </c>
      <c r="M1407">
        <v>22</v>
      </c>
      <c r="N1407">
        <v>14</v>
      </c>
      <c r="O1407">
        <v>2217</v>
      </c>
      <c r="P1407">
        <v>2334</v>
      </c>
      <c r="Q1407">
        <v>8</v>
      </c>
      <c r="R1407">
        <v>2334</v>
      </c>
      <c r="S1407">
        <v>2342</v>
      </c>
      <c r="T1407">
        <v>8</v>
      </c>
      <c r="U1407">
        <v>0</v>
      </c>
      <c r="V1407">
        <v>0</v>
      </c>
      <c r="W1407">
        <v>113</v>
      </c>
      <c r="X1407">
        <v>99</v>
      </c>
      <c r="Y1407">
        <v>77</v>
      </c>
      <c r="Z1407">
        <v>550</v>
      </c>
      <c r="AF1407" t="str">
        <f t="shared" si="176"/>
        <v>23:42</v>
      </c>
      <c r="AG1407" t="str">
        <f t="shared" si="171"/>
        <v>22:03</v>
      </c>
      <c r="AH1407" s="5">
        <f t="shared" si="172"/>
        <v>6.8750000000000089E-2</v>
      </c>
      <c r="AI1407" t="str">
        <f t="shared" si="177"/>
        <v>Evening</v>
      </c>
      <c r="AJ1407" t="str">
        <f t="shared" si="178"/>
        <v>KEEP</v>
      </c>
      <c r="AK1407" t="str">
        <f t="shared" si="173"/>
        <v>Wednesday</v>
      </c>
      <c r="AL1407" t="str">
        <f t="shared" si="174"/>
        <v>OnTime</v>
      </c>
      <c r="AM1407" t="str">
        <f t="shared" si="175"/>
        <v>September</v>
      </c>
    </row>
    <row r="1408" spans="1:39" x14ac:dyDescent="0.3">
      <c r="A1408" s="1">
        <v>44840</v>
      </c>
      <c r="B1408" t="s">
        <v>39</v>
      </c>
      <c r="C1408" t="s">
        <v>40</v>
      </c>
      <c r="D1408" t="s">
        <v>41</v>
      </c>
      <c r="E1408">
        <v>19805</v>
      </c>
      <c r="F1408">
        <v>1606</v>
      </c>
      <c r="G1408" t="s">
        <v>402</v>
      </c>
      <c r="H1408" t="s">
        <v>403</v>
      </c>
      <c r="I1408" t="s">
        <v>80</v>
      </c>
      <c r="J1408" t="s">
        <v>67</v>
      </c>
      <c r="K1408">
        <v>1656</v>
      </c>
      <c r="L1408">
        <v>1722</v>
      </c>
      <c r="M1408">
        <v>26</v>
      </c>
      <c r="N1408">
        <v>13</v>
      </c>
      <c r="O1408">
        <v>1735</v>
      </c>
      <c r="P1408">
        <v>1853</v>
      </c>
      <c r="Q1408">
        <v>23</v>
      </c>
      <c r="R1408">
        <v>1835</v>
      </c>
      <c r="S1408">
        <v>1916</v>
      </c>
      <c r="T1408">
        <v>41</v>
      </c>
      <c r="U1408">
        <v>0</v>
      </c>
      <c r="V1408">
        <v>0</v>
      </c>
      <c r="W1408">
        <v>159</v>
      </c>
      <c r="X1408">
        <v>174</v>
      </c>
      <c r="Y1408">
        <v>138</v>
      </c>
      <c r="Z1408">
        <v>864</v>
      </c>
      <c r="AA1408">
        <v>26</v>
      </c>
      <c r="AB1408">
        <v>0</v>
      </c>
      <c r="AC1408">
        <v>15</v>
      </c>
      <c r="AD1408">
        <v>0</v>
      </c>
      <c r="AE1408">
        <v>0</v>
      </c>
      <c r="AF1408" t="str">
        <f t="shared" si="176"/>
        <v>19:16</v>
      </c>
      <c r="AG1408" t="str">
        <f t="shared" ref="AG1408:AG1471" si="179">TEXT(INT(L1408/100),"00") &amp; ":" &amp; TEXT(MOD(L1408,100),"00")</f>
        <v>17:22</v>
      </c>
      <c r="AH1408" s="5">
        <f t="shared" ref="AH1408:AH1471" si="180">AF1408-AG1408</f>
        <v>7.9166666666666718E-2</v>
      </c>
      <c r="AI1408" t="str">
        <f t="shared" si="177"/>
        <v>Afternoon</v>
      </c>
      <c r="AJ1408" t="str">
        <f t="shared" si="178"/>
        <v>KEEP</v>
      </c>
      <c r="AK1408" t="str">
        <f t="shared" si="173"/>
        <v>Thursday</v>
      </c>
      <c r="AL1408" t="str">
        <f t="shared" si="174"/>
        <v>Delayed</v>
      </c>
      <c r="AM1408" t="str">
        <f t="shared" si="175"/>
        <v>October</v>
      </c>
    </row>
    <row r="1409" spans="1:39" x14ac:dyDescent="0.3">
      <c r="A1409" s="1">
        <v>43956</v>
      </c>
      <c r="B1409" t="s">
        <v>32</v>
      </c>
      <c r="C1409" t="s">
        <v>33</v>
      </c>
      <c r="D1409" t="s">
        <v>34</v>
      </c>
      <c r="E1409">
        <v>19393</v>
      </c>
      <c r="F1409">
        <v>1851</v>
      </c>
      <c r="G1409" t="s">
        <v>160</v>
      </c>
      <c r="H1409" t="s">
        <v>161</v>
      </c>
      <c r="I1409" t="s">
        <v>169</v>
      </c>
      <c r="J1409" t="s">
        <v>170</v>
      </c>
      <c r="K1409">
        <v>905</v>
      </c>
      <c r="L1409">
        <v>858</v>
      </c>
      <c r="M1409">
        <v>-7</v>
      </c>
      <c r="N1409">
        <v>5</v>
      </c>
      <c r="O1409">
        <v>903</v>
      </c>
      <c r="P1409">
        <v>1213</v>
      </c>
      <c r="Q1409">
        <v>3</v>
      </c>
      <c r="R1409">
        <v>1230</v>
      </c>
      <c r="S1409">
        <v>1216</v>
      </c>
      <c r="T1409">
        <v>-14</v>
      </c>
      <c r="U1409">
        <v>0</v>
      </c>
      <c r="V1409">
        <v>0</v>
      </c>
      <c r="W1409">
        <v>145</v>
      </c>
      <c r="X1409">
        <v>138</v>
      </c>
      <c r="Y1409">
        <v>130</v>
      </c>
      <c r="Z1409">
        <v>979</v>
      </c>
      <c r="AF1409" t="str">
        <f t="shared" si="176"/>
        <v>12:16</v>
      </c>
      <c r="AG1409" t="str">
        <f t="shared" si="179"/>
        <v>08:58</v>
      </c>
      <c r="AH1409" s="5">
        <f t="shared" si="180"/>
        <v>0.13749999999999996</v>
      </c>
      <c r="AI1409" t="str">
        <f t="shared" si="177"/>
        <v>Morning</v>
      </c>
      <c r="AJ1409" t="str">
        <f t="shared" si="178"/>
        <v>REMOVE</v>
      </c>
      <c r="AK1409" t="str">
        <f t="shared" si="173"/>
        <v>Tuesday</v>
      </c>
      <c r="AL1409" t="str">
        <f t="shared" si="174"/>
        <v>OnTime</v>
      </c>
      <c r="AM1409" t="str">
        <f t="shared" si="175"/>
        <v>May</v>
      </c>
    </row>
    <row r="1410" spans="1:39" x14ac:dyDescent="0.3">
      <c r="A1410" s="1">
        <v>44982</v>
      </c>
      <c r="B1410" t="s">
        <v>46</v>
      </c>
      <c r="C1410" t="s">
        <v>47</v>
      </c>
      <c r="D1410" t="s">
        <v>48</v>
      </c>
      <c r="E1410">
        <v>20452</v>
      </c>
      <c r="F1410">
        <v>4540</v>
      </c>
      <c r="G1410" t="s">
        <v>150</v>
      </c>
      <c r="H1410" t="s">
        <v>85</v>
      </c>
      <c r="I1410" t="s">
        <v>42</v>
      </c>
      <c r="J1410" t="s">
        <v>43</v>
      </c>
      <c r="K1410">
        <v>1200</v>
      </c>
      <c r="L1410">
        <v>1155</v>
      </c>
      <c r="M1410">
        <v>-5</v>
      </c>
      <c r="N1410">
        <v>22</v>
      </c>
      <c r="O1410">
        <v>1217</v>
      </c>
      <c r="P1410">
        <v>1311</v>
      </c>
      <c r="Q1410">
        <v>4</v>
      </c>
      <c r="R1410">
        <v>1357</v>
      </c>
      <c r="S1410">
        <v>1315</v>
      </c>
      <c r="T1410">
        <v>-42</v>
      </c>
      <c r="U1410">
        <v>0</v>
      </c>
      <c r="V1410">
        <v>0</v>
      </c>
      <c r="W1410">
        <v>117</v>
      </c>
      <c r="X1410">
        <v>80</v>
      </c>
      <c r="Y1410">
        <v>54</v>
      </c>
      <c r="Z1410">
        <v>214</v>
      </c>
      <c r="AF1410" t="str">
        <f t="shared" si="176"/>
        <v>13:15</v>
      </c>
      <c r="AG1410" t="str">
        <f t="shared" si="179"/>
        <v>11:55</v>
      </c>
      <c r="AH1410" s="5">
        <f t="shared" si="180"/>
        <v>5.555555555555558E-2</v>
      </c>
      <c r="AI1410" t="str">
        <f t="shared" si="177"/>
        <v>Morning</v>
      </c>
      <c r="AJ1410" t="str">
        <f t="shared" si="178"/>
        <v>REMOVE</v>
      </c>
      <c r="AK1410" t="str">
        <f t="shared" si="173"/>
        <v>Saturday</v>
      </c>
      <c r="AL1410" t="str">
        <f t="shared" si="174"/>
        <v>OnTime</v>
      </c>
      <c r="AM1410" t="str">
        <f t="shared" si="175"/>
        <v>February</v>
      </c>
    </row>
    <row r="1411" spans="1:39" x14ac:dyDescent="0.3">
      <c r="A1411" s="1">
        <v>43485</v>
      </c>
      <c r="B1411" t="s">
        <v>171</v>
      </c>
      <c r="C1411" t="s">
        <v>172</v>
      </c>
      <c r="D1411" t="s">
        <v>173</v>
      </c>
      <c r="E1411">
        <v>20378</v>
      </c>
      <c r="F1411">
        <v>5873</v>
      </c>
      <c r="G1411" t="s">
        <v>174</v>
      </c>
      <c r="H1411" t="s">
        <v>175</v>
      </c>
      <c r="I1411" t="s">
        <v>139</v>
      </c>
      <c r="J1411" t="s">
        <v>140</v>
      </c>
      <c r="K1411">
        <v>954</v>
      </c>
      <c r="L1411">
        <v>951</v>
      </c>
      <c r="M1411">
        <v>-3</v>
      </c>
      <c r="N1411">
        <v>23</v>
      </c>
      <c r="O1411">
        <v>1014</v>
      </c>
      <c r="P1411">
        <v>1038</v>
      </c>
      <c r="Q1411">
        <v>4</v>
      </c>
      <c r="R1411">
        <v>1052</v>
      </c>
      <c r="S1411">
        <v>1042</v>
      </c>
      <c r="T1411">
        <v>-10</v>
      </c>
      <c r="U1411">
        <v>0</v>
      </c>
      <c r="V1411">
        <v>0</v>
      </c>
      <c r="W1411">
        <v>58</v>
      </c>
      <c r="X1411">
        <v>51</v>
      </c>
      <c r="Y1411">
        <v>24</v>
      </c>
      <c r="Z1411">
        <v>110</v>
      </c>
      <c r="AF1411" t="str">
        <f t="shared" si="176"/>
        <v>10:42</v>
      </c>
      <c r="AG1411" t="str">
        <f t="shared" si="179"/>
        <v>09:51</v>
      </c>
      <c r="AH1411" s="5">
        <f t="shared" si="180"/>
        <v>3.5416666666666707E-2</v>
      </c>
      <c r="AI1411" t="str">
        <f t="shared" si="177"/>
        <v>Morning</v>
      </c>
      <c r="AJ1411" t="str">
        <f t="shared" si="178"/>
        <v>REMOVE</v>
      </c>
      <c r="AK1411" t="str">
        <f t="shared" ref="AK1411:AK1474" si="181">TEXT(A1411, "dddd")</f>
        <v>Sunday</v>
      </c>
      <c r="AL1411" t="str">
        <f t="shared" ref="AL1411:AL1474" si="182">IF(T1411&gt; 15, "Delayed", "OnTime")</f>
        <v>OnTime</v>
      </c>
      <c r="AM1411" t="str">
        <f t="shared" ref="AM1411:AM1474" si="183">TEXT(A1411, "mmmm")</f>
        <v>January</v>
      </c>
    </row>
    <row r="1412" spans="1:39" x14ac:dyDescent="0.3">
      <c r="A1412" s="1">
        <v>44392</v>
      </c>
      <c r="B1412" t="s">
        <v>32</v>
      </c>
      <c r="C1412" t="s">
        <v>33</v>
      </c>
      <c r="D1412" t="s">
        <v>34</v>
      </c>
      <c r="E1412">
        <v>19393</v>
      </c>
      <c r="F1412">
        <v>2271</v>
      </c>
      <c r="G1412" t="s">
        <v>235</v>
      </c>
      <c r="H1412" t="s">
        <v>236</v>
      </c>
      <c r="I1412" t="s">
        <v>72</v>
      </c>
      <c r="J1412" t="s">
        <v>73</v>
      </c>
      <c r="K1412">
        <v>1710</v>
      </c>
      <c r="L1412">
        <v>1707</v>
      </c>
      <c r="M1412">
        <v>-3</v>
      </c>
      <c r="N1412">
        <v>9</v>
      </c>
      <c r="O1412">
        <v>1716</v>
      </c>
      <c r="P1412">
        <v>1759</v>
      </c>
      <c r="Q1412">
        <v>4</v>
      </c>
      <c r="R1412">
        <v>1815</v>
      </c>
      <c r="S1412">
        <v>1803</v>
      </c>
      <c r="T1412">
        <v>-12</v>
      </c>
      <c r="U1412">
        <v>0</v>
      </c>
      <c r="V1412">
        <v>0</v>
      </c>
      <c r="W1412">
        <v>65</v>
      </c>
      <c r="X1412">
        <v>56</v>
      </c>
      <c r="Y1412">
        <v>43</v>
      </c>
      <c r="Z1412">
        <v>210</v>
      </c>
      <c r="AF1412" t="str">
        <f t="shared" si="176"/>
        <v>18:03</v>
      </c>
      <c r="AG1412" t="str">
        <f t="shared" si="179"/>
        <v>17:07</v>
      </c>
      <c r="AH1412" s="5">
        <f t="shared" si="180"/>
        <v>3.8888888888888862E-2</v>
      </c>
      <c r="AI1412" t="str">
        <f t="shared" si="177"/>
        <v>Afternoon</v>
      </c>
      <c r="AJ1412" t="str">
        <f t="shared" si="178"/>
        <v>REMOVE</v>
      </c>
      <c r="AK1412" t="str">
        <f t="shared" si="181"/>
        <v>Thursday</v>
      </c>
      <c r="AL1412" t="str">
        <f t="shared" si="182"/>
        <v>OnTime</v>
      </c>
      <c r="AM1412" t="str">
        <f t="shared" si="183"/>
        <v>July</v>
      </c>
    </row>
    <row r="1413" spans="1:39" x14ac:dyDescent="0.3">
      <c r="A1413" s="1">
        <v>43797</v>
      </c>
      <c r="B1413" t="s">
        <v>39</v>
      </c>
      <c r="C1413" t="s">
        <v>40</v>
      </c>
      <c r="D1413" t="s">
        <v>41</v>
      </c>
      <c r="E1413">
        <v>19805</v>
      </c>
      <c r="F1413">
        <v>1232</v>
      </c>
      <c r="G1413" t="s">
        <v>28</v>
      </c>
      <c r="H1413" t="s">
        <v>29</v>
      </c>
      <c r="I1413" t="s">
        <v>80</v>
      </c>
      <c r="J1413" t="s">
        <v>67</v>
      </c>
      <c r="K1413">
        <v>1042</v>
      </c>
      <c r="L1413">
        <v>1035</v>
      </c>
      <c r="M1413">
        <v>-7</v>
      </c>
      <c r="N1413">
        <v>10</v>
      </c>
      <c r="O1413">
        <v>1045</v>
      </c>
      <c r="P1413">
        <v>1216</v>
      </c>
      <c r="Q1413">
        <v>18</v>
      </c>
      <c r="R1413">
        <v>1247</v>
      </c>
      <c r="S1413">
        <v>1234</v>
      </c>
      <c r="T1413">
        <v>-13</v>
      </c>
      <c r="U1413">
        <v>0</v>
      </c>
      <c r="V1413">
        <v>0</v>
      </c>
      <c r="W1413">
        <v>185</v>
      </c>
      <c r="X1413">
        <v>179</v>
      </c>
      <c r="Y1413">
        <v>151</v>
      </c>
      <c r="Z1413">
        <v>1005</v>
      </c>
      <c r="AF1413" t="str">
        <f t="shared" si="176"/>
        <v>12:34</v>
      </c>
      <c r="AG1413" t="str">
        <f t="shared" si="179"/>
        <v>10:35</v>
      </c>
      <c r="AH1413" s="5">
        <f t="shared" si="180"/>
        <v>8.2638888888888928E-2</v>
      </c>
      <c r="AI1413" t="str">
        <f t="shared" si="177"/>
        <v>Morning</v>
      </c>
      <c r="AJ1413" t="str">
        <f t="shared" si="178"/>
        <v>REMOVE</v>
      </c>
      <c r="AK1413" t="str">
        <f t="shared" si="181"/>
        <v>Thursday</v>
      </c>
      <c r="AL1413" t="str">
        <f t="shared" si="182"/>
        <v>OnTime</v>
      </c>
      <c r="AM1413" t="str">
        <f t="shared" si="183"/>
        <v>November</v>
      </c>
    </row>
    <row r="1414" spans="1:39" x14ac:dyDescent="0.3">
      <c r="A1414" s="1">
        <v>44467</v>
      </c>
      <c r="B1414" t="s">
        <v>14</v>
      </c>
      <c r="C1414" t="s">
        <v>15</v>
      </c>
      <c r="D1414" t="s">
        <v>16</v>
      </c>
      <c r="E1414">
        <v>19790</v>
      </c>
      <c r="F1414">
        <v>1275</v>
      </c>
      <c r="G1414" t="s">
        <v>151</v>
      </c>
      <c r="H1414" t="s">
        <v>152</v>
      </c>
      <c r="I1414" t="s">
        <v>120</v>
      </c>
      <c r="J1414" t="s">
        <v>121</v>
      </c>
      <c r="K1414">
        <v>1702</v>
      </c>
      <c r="L1414">
        <v>1659</v>
      </c>
      <c r="M1414">
        <v>-3</v>
      </c>
      <c r="N1414">
        <v>19</v>
      </c>
      <c r="O1414">
        <v>1718</v>
      </c>
      <c r="P1414">
        <v>1945</v>
      </c>
      <c r="Q1414">
        <v>6</v>
      </c>
      <c r="R1414">
        <v>1940</v>
      </c>
      <c r="S1414">
        <v>1951</v>
      </c>
      <c r="T1414">
        <v>11</v>
      </c>
      <c r="U1414">
        <v>0</v>
      </c>
      <c r="V1414">
        <v>0</v>
      </c>
      <c r="W1414">
        <v>98</v>
      </c>
      <c r="X1414">
        <v>112</v>
      </c>
      <c r="Y1414">
        <v>87</v>
      </c>
      <c r="Z1414">
        <v>532</v>
      </c>
      <c r="AF1414" t="str">
        <f t="shared" si="176"/>
        <v>19:51</v>
      </c>
      <c r="AG1414" t="str">
        <f t="shared" si="179"/>
        <v>16:59</v>
      </c>
      <c r="AH1414" s="5">
        <f t="shared" si="180"/>
        <v>0.11944444444444435</v>
      </c>
      <c r="AI1414" t="str">
        <f t="shared" si="177"/>
        <v>Afternoon</v>
      </c>
      <c r="AJ1414" t="str">
        <f t="shared" si="178"/>
        <v>REMOVE</v>
      </c>
      <c r="AK1414" t="str">
        <f t="shared" si="181"/>
        <v>Tuesday</v>
      </c>
      <c r="AL1414" t="str">
        <f t="shared" si="182"/>
        <v>OnTime</v>
      </c>
      <c r="AM1414" t="str">
        <f t="shared" si="183"/>
        <v>September</v>
      </c>
    </row>
    <row r="1415" spans="1:39" x14ac:dyDescent="0.3">
      <c r="A1415" s="1">
        <v>43617</v>
      </c>
      <c r="B1415" t="s">
        <v>32</v>
      </c>
      <c r="C1415" t="s">
        <v>33</v>
      </c>
      <c r="D1415" t="s">
        <v>34</v>
      </c>
      <c r="E1415">
        <v>19393</v>
      </c>
      <c r="F1415">
        <v>4873</v>
      </c>
      <c r="G1415" t="s">
        <v>160</v>
      </c>
      <c r="H1415" t="s">
        <v>161</v>
      </c>
      <c r="I1415" t="s">
        <v>37</v>
      </c>
      <c r="J1415" t="s">
        <v>38</v>
      </c>
      <c r="K1415">
        <v>1610</v>
      </c>
      <c r="L1415">
        <v>1613</v>
      </c>
      <c r="M1415">
        <v>3</v>
      </c>
      <c r="N1415">
        <v>8</v>
      </c>
      <c r="O1415">
        <v>1621</v>
      </c>
      <c r="P1415">
        <v>1733</v>
      </c>
      <c r="Q1415">
        <v>3</v>
      </c>
      <c r="R1415">
        <v>1740</v>
      </c>
      <c r="S1415">
        <v>1736</v>
      </c>
      <c r="T1415">
        <v>-4</v>
      </c>
      <c r="U1415">
        <v>0</v>
      </c>
      <c r="V1415">
        <v>0</v>
      </c>
      <c r="W1415">
        <v>90</v>
      </c>
      <c r="X1415">
        <v>83</v>
      </c>
      <c r="Y1415">
        <v>72</v>
      </c>
      <c r="Z1415">
        <v>462</v>
      </c>
      <c r="AF1415" t="str">
        <f t="shared" si="176"/>
        <v>17:36</v>
      </c>
      <c r="AG1415" t="str">
        <f t="shared" si="179"/>
        <v>16:13</v>
      </c>
      <c r="AH1415" s="5">
        <f t="shared" si="180"/>
        <v>5.7638888888888795E-2</v>
      </c>
      <c r="AI1415" t="str">
        <f t="shared" si="177"/>
        <v>Afternoon</v>
      </c>
      <c r="AJ1415" t="str">
        <f t="shared" si="178"/>
        <v>REMOVE</v>
      </c>
      <c r="AK1415" t="str">
        <f t="shared" si="181"/>
        <v>Saturday</v>
      </c>
      <c r="AL1415" t="str">
        <f t="shared" si="182"/>
        <v>OnTime</v>
      </c>
      <c r="AM1415" t="str">
        <f t="shared" si="183"/>
        <v>June</v>
      </c>
    </row>
    <row r="1416" spans="1:39" x14ac:dyDescent="0.3">
      <c r="A1416" s="1">
        <v>44862</v>
      </c>
      <c r="B1416" t="s">
        <v>32</v>
      </c>
      <c r="C1416" t="s">
        <v>33</v>
      </c>
      <c r="D1416" t="s">
        <v>34</v>
      </c>
      <c r="E1416">
        <v>19393</v>
      </c>
      <c r="F1416">
        <v>2838</v>
      </c>
      <c r="G1416" t="s">
        <v>151</v>
      </c>
      <c r="H1416" t="s">
        <v>152</v>
      </c>
      <c r="I1416" t="s">
        <v>212</v>
      </c>
      <c r="J1416" t="s">
        <v>213</v>
      </c>
      <c r="K1416">
        <v>850</v>
      </c>
      <c r="L1416">
        <v>851</v>
      </c>
      <c r="M1416">
        <v>1</v>
      </c>
      <c r="N1416">
        <v>11</v>
      </c>
      <c r="O1416">
        <v>902</v>
      </c>
      <c r="P1416">
        <v>1011</v>
      </c>
      <c r="Q1416">
        <v>4</v>
      </c>
      <c r="R1416">
        <v>1020</v>
      </c>
      <c r="S1416">
        <v>1015</v>
      </c>
      <c r="T1416">
        <v>-5</v>
      </c>
      <c r="U1416">
        <v>0</v>
      </c>
      <c r="V1416">
        <v>0</v>
      </c>
      <c r="W1416">
        <v>90</v>
      </c>
      <c r="X1416">
        <v>84</v>
      </c>
      <c r="Y1416">
        <v>69</v>
      </c>
      <c r="Z1416">
        <v>479</v>
      </c>
      <c r="AF1416" t="str">
        <f t="shared" si="176"/>
        <v>10:15</v>
      </c>
      <c r="AG1416" t="str">
        <f t="shared" si="179"/>
        <v>08:51</v>
      </c>
      <c r="AH1416" s="5">
        <f t="shared" si="180"/>
        <v>5.8333333333333293E-2</v>
      </c>
      <c r="AI1416" t="str">
        <f t="shared" si="177"/>
        <v>Morning</v>
      </c>
      <c r="AJ1416" t="str">
        <f t="shared" si="178"/>
        <v>REMOVE</v>
      </c>
      <c r="AK1416" t="str">
        <f t="shared" si="181"/>
        <v>Friday</v>
      </c>
      <c r="AL1416" t="str">
        <f t="shared" si="182"/>
        <v>OnTime</v>
      </c>
      <c r="AM1416" t="str">
        <f t="shared" si="183"/>
        <v>October</v>
      </c>
    </row>
    <row r="1417" spans="1:39" x14ac:dyDescent="0.3">
      <c r="A1417" s="1">
        <v>45154</v>
      </c>
      <c r="B1417" t="s">
        <v>39</v>
      </c>
      <c r="C1417" t="s">
        <v>40</v>
      </c>
      <c r="D1417" t="s">
        <v>41</v>
      </c>
      <c r="E1417">
        <v>19805</v>
      </c>
      <c r="F1417">
        <v>2490</v>
      </c>
      <c r="G1417" t="s">
        <v>194</v>
      </c>
      <c r="H1417" t="s">
        <v>195</v>
      </c>
      <c r="I1417" t="s">
        <v>74</v>
      </c>
      <c r="J1417" t="s">
        <v>75</v>
      </c>
      <c r="K1417">
        <v>1019</v>
      </c>
      <c r="L1417">
        <v>1016</v>
      </c>
      <c r="M1417">
        <v>-3</v>
      </c>
      <c r="N1417">
        <v>36</v>
      </c>
      <c r="O1417">
        <v>1052</v>
      </c>
      <c r="P1417">
        <v>1318</v>
      </c>
      <c r="Q1417">
        <v>2</v>
      </c>
      <c r="R1417">
        <v>1314</v>
      </c>
      <c r="S1417">
        <v>1320</v>
      </c>
      <c r="T1417">
        <v>6</v>
      </c>
      <c r="U1417">
        <v>0</v>
      </c>
      <c r="V1417">
        <v>0</v>
      </c>
      <c r="W1417">
        <v>175</v>
      </c>
      <c r="X1417">
        <v>184</v>
      </c>
      <c r="Y1417">
        <v>146</v>
      </c>
      <c r="Z1417">
        <v>1107</v>
      </c>
      <c r="AF1417" t="str">
        <f t="shared" si="176"/>
        <v>13:20</v>
      </c>
      <c r="AG1417" t="str">
        <f t="shared" si="179"/>
        <v>10:16</v>
      </c>
      <c r="AH1417" s="5">
        <f t="shared" si="180"/>
        <v>0.12777777777777782</v>
      </c>
      <c r="AI1417" t="str">
        <f t="shared" si="177"/>
        <v>Morning</v>
      </c>
      <c r="AJ1417" t="str">
        <f t="shared" si="178"/>
        <v>REMOVE</v>
      </c>
      <c r="AK1417" t="str">
        <f t="shared" si="181"/>
        <v>Wednesday</v>
      </c>
      <c r="AL1417" t="str">
        <f t="shared" si="182"/>
        <v>OnTime</v>
      </c>
      <c r="AM1417" t="str">
        <f t="shared" si="183"/>
        <v>August</v>
      </c>
    </row>
    <row r="1418" spans="1:39" x14ac:dyDescent="0.3">
      <c r="A1418" s="1">
        <v>43685</v>
      </c>
      <c r="B1418" t="s">
        <v>100</v>
      </c>
      <c r="C1418" t="s">
        <v>101</v>
      </c>
      <c r="D1418" t="s">
        <v>102</v>
      </c>
      <c r="E1418">
        <v>20368</v>
      </c>
      <c r="F1418">
        <v>1471</v>
      </c>
      <c r="G1418" t="s">
        <v>235</v>
      </c>
      <c r="H1418" t="s">
        <v>236</v>
      </c>
      <c r="I1418" t="s">
        <v>301</v>
      </c>
      <c r="J1418" t="s">
        <v>302</v>
      </c>
      <c r="K1418">
        <v>1815</v>
      </c>
      <c r="L1418">
        <v>1822</v>
      </c>
      <c r="M1418">
        <v>7</v>
      </c>
      <c r="N1418">
        <v>17</v>
      </c>
      <c r="O1418">
        <v>1839</v>
      </c>
      <c r="P1418">
        <v>1958</v>
      </c>
      <c r="Q1418">
        <v>7</v>
      </c>
      <c r="R1418">
        <v>1953</v>
      </c>
      <c r="S1418">
        <v>2005</v>
      </c>
      <c r="T1418">
        <v>12</v>
      </c>
      <c r="U1418">
        <v>0</v>
      </c>
      <c r="V1418">
        <v>0</v>
      </c>
      <c r="W1418">
        <v>98</v>
      </c>
      <c r="X1418">
        <v>103</v>
      </c>
      <c r="Y1418">
        <v>79</v>
      </c>
      <c r="Z1418">
        <v>579</v>
      </c>
      <c r="AF1418" t="str">
        <f t="shared" si="176"/>
        <v>20:05</v>
      </c>
      <c r="AG1418" t="str">
        <f t="shared" si="179"/>
        <v>18:22</v>
      </c>
      <c r="AH1418" s="5">
        <f t="shared" si="180"/>
        <v>7.1527777777777857E-2</v>
      </c>
      <c r="AI1418" t="str">
        <f t="shared" si="177"/>
        <v>Evening</v>
      </c>
      <c r="AJ1418" t="str">
        <f t="shared" si="178"/>
        <v>KEEP</v>
      </c>
      <c r="AK1418" t="str">
        <f t="shared" si="181"/>
        <v>Thursday</v>
      </c>
      <c r="AL1418" t="str">
        <f t="shared" si="182"/>
        <v>OnTime</v>
      </c>
      <c r="AM1418" t="str">
        <f t="shared" si="183"/>
        <v>August</v>
      </c>
    </row>
    <row r="1419" spans="1:39" x14ac:dyDescent="0.3">
      <c r="A1419" s="1">
        <v>44883</v>
      </c>
      <c r="B1419" t="s">
        <v>122</v>
      </c>
      <c r="C1419" t="s">
        <v>123</v>
      </c>
      <c r="D1419" t="s">
        <v>124</v>
      </c>
      <c r="E1419">
        <v>20304</v>
      </c>
      <c r="F1419">
        <v>3535</v>
      </c>
      <c r="G1419" t="s">
        <v>235</v>
      </c>
      <c r="H1419" t="s">
        <v>236</v>
      </c>
      <c r="I1419" t="s">
        <v>17</v>
      </c>
      <c r="J1419" t="s">
        <v>18</v>
      </c>
      <c r="K1419">
        <v>1912</v>
      </c>
      <c r="L1419">
        <v>1911</v>
      </c>
      <c r="M1419">
        <v>-1</v>
      </c>
      <c r="N1419">
        <v>12</v>
      </c>
      <c r="O1419">
        <v>1923</v>
      </c>
      <c r="P1419">
        <v>2020</v>
      </c>
      <c r="Q1419">
        <v>6</v>
      </c>
      <c r="R1419">
        <v>2039</v>
      </c>
      <c r="S1419">
        <v>2026</v>
      </c>
      <c r="T1419">
        <v>-13</v>
      </c>
      <c r="U1419">
        <v>0</v>
      </c>
      <c r="V1419">
        <v>0</v>
      </c>
      <c r="W1419">
        <v>147</v>
      </c>
      <c r="X1419">
        <v>135</v>
      </c>
      <c r="Y1419">
        <v>117</v>
      </c>
      <c r="Z1419">
        <v>726</v>
      </c>
      <c r="AF1419" t="str">
        <f t="shared" si="176"/>
        <v>20:26</v>
      </c>
      <c r="AG1419" t="str">
        <f t="shared" si="179"/>
        <v>19:11</v>
      </c>
      <c r="AH1419" s="5">
        <f t="shared" si="180"/>
        <v>5.2083333333333259E-2</v>
      </c>
      <c r="AI1419" t="str">
        <f t="shared" si="177"/>
        <v>Evening</v>
      </c>
      <c r="AJ1419" t="str">
        <f t="shared" si="178"/>
        <v>REMOVE</v>
      </c>
      <c r="AK1419" t="str">
        <f t="shared" si="181"/>
        <v>Friday</v>
      </c>
      <c r="AL1419" t="str">
        <f t="shared" si="182"/>
        <v>OnTime</v>
      </c>
      <c r="AM1419" t="str">
        <f t="shared" si="183"/>
        <v>November</v>
      </c>
    </row>
    <row r="1420" spans="1:39" x14ac:dyDescent="0.3">
      <c r="A1420" s="1">
        <v>45102</v>
      </c>
      <c r="B1420" t="s">
        <v>32</v>
      </c>
      <c r="C1420" t="s">
        <v>33</v>
      </c>
      <c r="D1420" t="s">
        <v>34</v>
      </c>
      <c r="E1420">
        <v>19393</v>
      </c>
      <c r="F1420">
        <v>1070</v>
      </c>
      <c r="G1420" t="s">
        <v>35</v>
      </c>
      <c r="H1420" t="s">
        <v>36</v>
      </c>
      <c r="I1420" t="s">
        <v>72</v>
      </c>
      <c r="J1420" t="s">
        <v>73</v>
      </c>
      <c r="K1420">
        <v>1555</v>
      </c>
      <c r="L1420">
        <v>1901</v>
      </c>
      <c r="M1420">
        <v>186</v>
      </c>
      <c r="N1420">
        <v>10</v>
      </c>
      <c r="O1420">
        <v>1911</v>
      </c>
      <c r="P1420">
        <v>2239</v>
      </c>
      <c r="Q1420">
        <v>22</v>
      </c>
      <c r="R1420">
        <v>1955</v>
      </c>
      <c r="S1420">
        <v>2301</v>
      </c>
      <c r="T1420">
        <v>186</v>
      </c>
      <c r="U1420">
        <v>0</v>
      </c>
      <c r="V1420">
        <v>0</v>
      </c>
      <c r="W1420">
        <v>180</v>
      </c>
      <c r="X1420">
        <v>180</v>
      </c>
      <c r="Y1420">
        <v>148</v>
      </c>
      <c r="Z1420">
        <v>1209</v>
      </c>
      <c r="AA1420">
        <v>7</v>
      </c>
      <c r="AB1420">
        <v>0</v>
      </c>
      <c r="AC1420">
        <v>0</v>
      </c>
      <c r="AD1420">
        <v>0</v>
      </c>
      <c r="AE1420">
        <v>179</v>
      </c>
      <c r="AF1420" t="str">
        <f t="shared" si="176"/>
        <v>23:01</v>
      </c>
      <c r="AG1420" t="str">
        <f t="shared" si="179"/>
        <v>19:01</v>
      </c>
      <c r="AH1420" s="5">
        <f t="shared" si="180"/>
        <v>0.16666666666666674</v>
      </c>
      <c r="AI1420" t="str">
        <f t="shared" si="177"/>
        <v>Evening</v>
      </c>
      <c r="AJ1420" t="str">
        <f t="shared" si="178"/>
        <v>KEEP</v>
      </c>
      <c r="AK1420" t="str">
        <f t="shared" si="181"/>
        <v>Sunday</v>
      </c>
      <c r="AL1420" t="str">
        <f t="shared" si="182"/>
        <v>Delayed</v>
      </c>
      <c r="AM1420" t="str">
        <f t="shared" si="183"/>
        <v>June</v>
      </c>
    </row>
    <row r="1421" spans="1:39" x14ac:dyDescent="0.3">
      <c r="A1421" s="1">
        <v>44036</v>
      </c>
      <c r="B1421" t="s">
        <v>32</v>
      </c>
      <c r="C1421" t="s">
        <v>33</v>
      </c>
      <c r="D1421" t="s">
        <v>34</v>
      </c>
      <c r="E1421">
        <v>19393</v>
      </c>
      <c r="F1421">
        <v>1546</v>
      </c>
      <c r="G1421" t="s">
        <v>64</v>
      </c>
      <c r="H1421" t="s">
        <v>65</v>
      </c>
      <c r="I1421" t="s">
        <v>160</v>
      </c>
      <c r="J1421" t="s">
        <v>161</v>
      </c>
      <c r="K1421">
        <v>1310</v>
      </c>
      <c r="L1421">
        <v>1307</v>
      </c>
      <c r="M1421">
        <v>-3</v>
      </c>
      <c r="N1421">
        <v>11</v>
      </c>
      <c r="O1421">
        <v>1318</v>
      </c>
      <c r="P1421">
        <v>1359</v>
      </c>
      <c r="Q1421">
        <v>5</v>
      </c>
      <c r="R1421">
        <v>1415</v>
      </c>
      <c r="S1421">
        <v>1404</v>
      </c>
      <c r="T1421">
        <v>-11</v>
      </c>
      <c r="U1421">
        <v>0</v>
      </c>
      <c r="V1421">
        <v>0</v>
      </c>
      <c r="W1421">
        <v>125</v>
      </c>
      <c r="X1421">
        <v>117</v>
      </c>
      <c r="Y1421">
        <v>101</v>
      </c>
      <c r="Z1421">
        <v>667</v>
      </c>
      <c r="AF1421" t="str">
        <f t="shared" si="176"/>
        <v>14:04</v>
      </c>
      <c r="AG1421" t="str">
        <f t="shared" si="179"/>
        <v>13:07</v>
      </c>
      <c r="AH1421" s="5">
        <f t="shared" si="180"/>
        <v>3.9583333333333415E-2</v>
      </c>
      <c r="AI1421" t="str">
        <f t="shared" si="177"/>
        <v>Afternoon</v>
      </c>
      <c r="AJ1421" t="str">
        <f t="shared" si="178"/>
        <v>REMOVE</v>
      </c>
      <c r="AK1421" t="str">
        <f t="shared" si="181"/>
        <v>Friday</v>
      </c>
      <c r="AL1421" t="str">
        <f t="shared" si="182"/>
        <v>OnTime</v>
      </c>
      <c r="AM1421" t="str">
        <f t="shared" si="183"/>
        <v>July</v>
      </c>
    </row>
    <row r="1422" spans="1:39" x14ac:dyDescent="0.3">
      <c r="A1422" s="1">
        <v>44891</v>
      </c>
      <c r="B1422" t="s">
        <v>122</v>
      </c>
      <c r="C1422" t="s">
        <v>123</v>
      </c>
      <c r="D1422" t="s">
        <v>124</v>
      </c>
      <c r="E1422">
        <v>20304</v>
      </c>
      <c r="F1422">
        <v>3977</v>
      </c>
      <c r="G1422" t="s">
        <v>245</v>
      </c>
      <c r="H1422" t="s">
        <v>246</v>
      </c>
      <c r="I1422" t="s">
        <v>17</v>
      </c>
      <c r="J1422" t="s">
        <v>18</v>
      </c>
      <c r="K1422">
        <v>1725</v>
      </c>
      <c r="L1422">
        <v>1736</v>
      </c>
      <c r="M1422">
        <v>11</v>
      </c>
      <c r="N1422">
        <v>6</v>
      </c>
      <c r="O1422">
        <v>1742</v>
      </c>
      <c r="P1422">
        <v>1820</v>
      </c>
      <c r="Q1422">
        <v>7</v>
      </c>
      <c r="R1422">
        <v>1854</v>
      </c>
      <c r="S1422">
        <v>1827</v>
      </c>
      <c r="T1422">
        <v>-27</v>
      </c>
      <c r="U1422">
        <v>0</v>
      </c>
      <c r="V1422">
        <v>0</v>
      </c>
      <c r="W1422">
        <v>89</v>
      </c>
      <c r="X1422">
        <v>51</v>
      </c>
      <c r="Y1422">
        <v>38</v>
      </c>
      <c r="Z1422">
        <v>220</v>
      </c>
      <c r="AF1422" t="str">
        <f t="shared" ref="AF1422:AF1485" si="184">TEXT(INT(S1422/100),"00") &amp; ":" &amp; TEXT(MOD(S1422,100),"00")</f>
        <v>18:27</v>
      </c>
      <c r="AG1422" t="str">
        <f t="shared" si="179"/>
        <v>17:36</v>
      </c>
      <c r="AH1422" s="5">
        <f t="shared" si="180"/>
        <v>3.5416666666666763E-2</v>
      </c>
      <c r="AI1422" t="str">
        <f t="shared" si="177"/>
        <v>Afternoon</v>
      </c>
      <c r="AJ1422" t="str">
        <f t="shared" si="178"/>
        <v>REMOVE</v>
      </c>
      <c r="AK1422" t="str">
        <f t="shared" si="181"/>
        <v>Saturday</v>
      </c>
      <c r="AL1422" t="str">
        <f t="shared" si="182"/>
        <v>OnTime</v>
      </c>
      <c r="AM1422" t="str">
        <f t="shared" si="183"/>
        <v>November</v>
      </c>
    </row>
    <row r="1423" spans="1:39" x14ac:dyDescent="0.3">
      <c r="A1423" s="1">
        <v>44306</v>
      </c>
      <c r="B1423" t="s">
        <v>46</v>
      </c>
      <c r="C1423" t="s">
        <v>47</v>
      </c>
      <c r="D1423" t="s">
        <v>48</v>
      </c>
      <c r="E1423">
        <v>20452</v>
      </c>
      <c r="F1423">
        <v>4863</v>
      </c>
      <c r="G1423" t="s">
        <v>150</v>
      </c>
      <c r="H1423" t="s">
        <v>85</v>
      </c>
      <c r="I1423" t="s">
        <v>68</v>
      </c>
      <c r="J1423" t="s">
        <v>69</v>
      </c>
      <c r="K1423">
        <v>1428</v>
      </c>
      <c r="L1423">
        <v>1419</v>
      </c>
      <c r="M1423">
        <v>-9</v>
      </c>
      <c r="N1423">
        <v>21</v>
      </c>
      <c r="O1423">
        <v>1440</v>
      </c>
      <c r="P1423">
        <v>1547</v>
      </c>
      <c r="Q1423">
        <v>8</v>
      </c>
      <c r="R1423">
        <v>1559</v>
      </c>
      <c r="S1423">
        <v>1555</v>
      </c>
      <c r="T1423">
        <v>-4</v>
      </c>
      <c r="U1423">
        <v>0</v>
      </c>
      <c r="V1423">
        <v>0</v>
      </c>
      <c r="W1423">
        <v>151</v>
      </c>
      <c r="X1423">
        <v>156</v>
      </c>
      <c r="Y1423">
        <v>127</v>
      </c>
      <c r="Z1423">
        <v>764</v>
      </c>
      <c r="AF1423" t="str">
        <f t="shared" si="184"/>
        <v>15:55</v>
      </c>
      <c r="AG1423" t="str">
        <f t="shared" si="179"/>
        <v>14:19</v>
      </c>
      <c r="AH1423" s="5">
        <f t="shared" si="180"/>
        <v>6.6666666666666652E-2</v>
      </c>
      <c r="AI1423" t="str">
        <f t="shared" si="177"/>
        <v>Afternoon</v>
      </c>
      <c r="AJ1423" t="str">
        <f t="shared" si="178"/>
        <v>REMOVE</v>
      </c>
      <c r="AK1423" t="str">
        <f t="shared" si="181"/>
        <v>Tuesday</v>
      </c>
      <c r="AL1423" t="str">
        <f t="shared" si="182"/>
        <v>OnTime</v>
      </c>
      <c r="AM1423" t="str">
        <f t="shared" si="183"/>
        <v>April</v>
      </c>
    </row>
    <row r="1424" spans="1:39" x14ac:dyDescent="0.3">
      <c r="A1424" s="1">
        <v>43537</v>
      </c>
      <c r="B1424" t="s">
        <v>7</v>
      </c>
      <c r="C1424" t="s">
        <v>8</v>
      </c>
      <c r="D1424" t="s">
        <v>9</v>
      </c>
      <c r="E1424">
        <v>19977</v>
      </c>
      <c r="F1424">
        <v>1258</v>
      </c>
      <c r="G1424" t="s">
        <v>21</v>
      </c>
      <c r="H1424" t="s">
        <v>22</v>
      </c>
      <c r="I1424" t="s">
        <v>80</v>
      </c>
      <c r="J1424" t="s">
        <v>67</v>
      </c>
      <c r="K1424">
        <v>1850</v>
      </c>
      <c r="L1424">
        <v>0</v>
      </c>
      <c r="M1424">
        <v>0</v>
      </c>
      <c r="R1424">
        <v>2206</v>
      </c>
      <c r="S1424">
        <v>0</v>
      </c>
      <c r="T1424">
        <v>0</v>
      </c>
      <c r="U1424">
        <v>1</v>
      </c>
      <c r="V1424">
        <v>0</v>
      </c>
      <c r="W1424">
        <v>136</v>
      </c>
      <c r="Z1424">
        <v>888</v>
      </c>
      <c r="AF1424" t="str">
        <f t="shared" si="184"/>
        <v>00:00</v>
      </c>
      <c r="AG1424" t="str">
        <f t="shared" si="179"/>
        <v>00:00</v>
      </c>
      <c r="AH1424" s="5">
        <f t="shared" si="180"/>
        <v>0</v>
      </c>
      <c r="AI1424" t="str">
        <f t="shared" si="177"/>
        <v>Night</v>
      </c>
      <c r="AJ1424" t="str">
        <f t="shared" si="178"/>
        <v>KEEP</v>
      </c>
      <c r="AK1424" t="str">
        <f t="shared" si="181"/>
        <v>Wednesday</v>
      </c>
      <c r="AL1424" t="str">
        <f t="shared" si="182"/>
        <v>OnTime</v>
      </c>
      <c r="AM1424" t="str">
        <f t="shared" si="183"/>
        <v>March</v>
      </c>
    </row>
    <row r="1425" spans="1:39" x14ac:dyDescent="0.3">
      <c r="A1425" s="1">
        <v>45157</v>
      </c>
      <c r="B1425" t="s">
        <v>32</v>
      </c>
      <c r="C1425" t="s">
        <v>33</v>
      </c>
      <c r="D1425" t="s">
        <v>34</v>
      </c>
      <c r="E1425">
        <v>19393</v>
      </c>
      <c r="F1425">
        <v>2011</v>
      </c>
      <c r="G1425" t="s">
        <v>299</v>
      </c>
      <c r="H1425" t="s">
        <v>300</v>
      </c>
      <c r="I1425" t="s">
        <v>160</v>
      </c>
      <c r="J1425" t="s">
        <v>161</v>
      </c>
      <c r="K1425">
        <v>1150</v>
      </c>
      <c r="L1425">
        <v>1215</v>
      </c>
      <c r="M1425">
        <v>25</v>
      </c>
      <c r="N1425">
        <v>10</v>
      </c>
      <c r="O1425">
        <v>1225</v>
      </c>
      <c r="P1425">
        <v>1732</v>
      </c>
      <c r="Q1425">
        <v>6</v>
      </c>
      <c r="R1425">
        <v>1725</v>
      </c>
      <c r="S1425">
        <v>1738</v>
      </c>
      <c r="T1425">
        <v>13</v>
      </c>
      <c r="U1425">
        <v>0</v>
      </c>
      <c r="V1425">
        <v>0</v>
      </c>
      <c r="W1425">
        <v>215</v>
      </c>
      <c r="X1425">
        <v>203</v>
      </c>
      <c r="Y1425">
        <v>187</v>
      </c>
      <c r="Z1425">
        <v>1581</v>
      </c>
      <c r="AF1425" t="str">
        <f t="shared" si="184"/>
        <v>17:38</v>
      </c>
      <c r="AG1425" t="str">
        <f t="shared" si="179"/>
        <v>12:15</v>
      </c>
      <c r="AH1425" s="5">
        <f t="shared" si="180"/>
        <v>0.22430555555555565</v>
      </c>
      <c r="AI1425" t="str">
        <f t="shared" ref="AI1425:AI1488" si="185">IF(HOUR(AG1425)&lt;6,"Night",IF(HOUR(AG1425)&lt;12,"Morning",IF(HOUR(AG1425)&lt;18,"Afternoon","Evening")))</f>
        <v>Afternoon</v>
      </c>
      <c r="AJ1425" t="str">
        <f t="shared" si="178"/>
        <v>KEEP</v>
      </c>
      <c r="AK1425" t="str">
        <f t="shared" si="181"/>
        <v>Saturday</v>
      </c>
      <c r="AL1425" t="str">
        <f t="shared" si="182"/>
        <v>OnTime</v>
      </c>
      <c r="AM1425" t="str">
        <f t="shared" si="183"/>
        <v>August</v>
      </c>
    </row>
    <row r="1426" spans="1:39" x14ac:dyDescent="0.3">
      <c r="A1426" s="1">
        <v>44792</v>
      </c>
      <c r="B1426" t="s">
        <v>32</v>
      </c>
      <c r="C1426" t="s">
        <v>33</v>
      </c>
      <c r="D1426" t="s">
        <v>34</v>
      </c>
      <c r="E1426">
        <v>19393</v>
      </c>
      <c r="F1426">
        <v>843</v>
      </c>
      <c r="G1426" t="s">
        <v>444</v>
      </c>
      <c r="H1426" t="s">
        <v>445</v>
      </c>
      <c r="I1426" t="s">
        <v>35</v>
      </c>
      <c r="J1426" t="s">
        <v>36</v>
      </c>
      <c r="K1426">
        <v>935</v>
      </c>
      <c r="L1426">
        <v>939</v>
      </c>
      <c r="M1426">
        <v>4</v>
      </c>
      <c r="N1426">
        <v>9</v>
      </c>
      <c r="O1426">
        <v>948</v>
      </c>
      <c r="P1426">
        <v>1034</v>
      </c>
      <c r="Q1426">
        <v>4</v>
      </c>
      <c r="R1426">
        <v>1045</v>
      </c>
      <c r="S1426">
        <v>1038</v>
      </c>
      <c r="T1426">
        <v>-7</v>
      </c>
      <c r="U1426">
        <v>0</v>
      </c>
      <c r="V1426">
        <v>0</v>
      </c>
      <c r="W1426">
        <v>70</v>
      </c>
      <c r="X1426">
        <v>59</v>
      </c>
      <c r="Y1426">
        <v>46</v>
      </c>
      <c r="Z1426">
        <v>296</v>
      </c>
      <c r="AF1426" t="str">
        <f t="shared" si="184"/>
        <v>10:38</v>
      </c>
      <c r="AG1426" t="str">
        <f t="shared" si="179"/>
        <v>09:39</v>
      </c>
      <c r="AH1426" s="5">
        <f t="shared" si="180"/>
        <v>4.0972222222222188E-2</v>
      </c>
      <c r="AI1426" t="str">
        <f t="shared" si="185"/>
        <v>Morning</v>
      </c>
      <c r="AJ1426" t="str">
        <f t="shared" si="178"/>
        <v>REMOVE</v>
      </c>
      <c r="AK1426" t="str">
        <f t="shared" si="181"/>
        <v>Friday</v>
      </c>
      <c r="AL1426" t="str">
        <f t="shared" si="182"/>
        <v>OnTime</v>
      </c>
      <c r="AM1426" t="str">
        <f t="shared" si="183"/>
        <v>August</v>
      </c>
    </row>
    <row r="1427" spans="1:39" x14ac:dyDescent="0.3">
      <c r="A1427" s="1">
        <v>44965</v>
      </c>
      <c r="B1427" t="s">
        <v>14</v>
      </c>
      <c r="C1427" t="s">
        <v>15</v>
      </c>
      <c r="D1427" t="s">
        <v>16</v>
      </c>
      <c r="E1427">
        <v>19790</v>
      </c>
      <c r="F1427">
        <v>749</v>
      </c>
      <c r="G1427" t="s">
        <v>60</v>
      </c>
      <c r="H1427" t="s">
        <v>61</v>
      </c>
      <c r="I1427" t="s">
        <v>243</v>
      </c>
      <c r="J1427" t="s">
        <v>244</v>
      </c>
      <c r="K1427">
        <v>2229</v>
      </c>
      <c r="L1427">
        <v>2224</v>
      </c>
      <c r="M1427">
        <v>-5</v>
      </c>
      <c r="N1427">
        <v>16</v>
      </c>
      <c r="O1427">
        <v>2240</v>
      </c>
      <c r="P1427">
        <v>9</v>
      </c>
      <c r="Q1427">
        <v>7</v>
      </c>
      <c r="R1427">
        <v>27</v>
      </c>
      <c r="S1427">
        <v>16</v>
      </c>
      <c r="T1427">
        <v>-11</v>
      </c>
      <c r="U1427">
        <v>0</v>
      </c>
      <c r="V1427">
        <v>0</v>
      </c>
      <c r="W1427">
        <v>118</v>
      </c>
      <c r="X1427">
        <v>112</v>
      </c>
      <c r="Y1427">
        <v>89</v>
      </c>
      <c r="Z1427">
        <v>712</v>
      </c>
      <c r="AF1427" t="str">
        <f t="shared" si="184"/>
        <v>00:16</v>
      </c>
      <c r="AG1427" t="str">
        <f t="shared" si="179"/>
        <v>22:24</v>
      </c>
      <c r="AH1427" s="5">
        <f t="shared" si="180"/>
        <v>-0.92222222222222228</v>
      </c>
      <c r="AI1427" t="str">
        <f t="shared" si="185"/>
        <v>Evening</v>
      </c>
      <c r="AJ1427" t="str">
        <f t="shared" si="178"/>
        <v>REMOVE</v>
      </c>
      <c r="AK1427" t="str">
        <f t="shared" si="181"/>
        <v>Wednesday</v>
      </c>
      <c r="AL1427" t="str">
        <f t="shared" si="182"/>
        <v>OnTime</v>
      </c>
      <c r="AM1427" t="str">
        <f t="shared" si="183"/>
        <v>February</v>
      </c>
    </row>
    <row r="1428" spans="1:39" x14ac:dyDescent="0.3">
      <c r="A1428" s="1">
        <v>43574</v>
      </c>
      <c r="B1428" t="s">
        <v>14</v>
      </c>
      <c r="C1428" t="s">
        <v>15</v>
      </c>
      <c r="D1428" t="s">
        <v>16</v>
      </c>
      <c r="E1428">
        <v>19790</v>
      </c>
      <c r="F1428">
        <v>1684</v>
      </c>
      <c r="G1428" t="s">
        <v>70</v>
      </c>
      <c r="H1428" t="s">
        <v>71</v>
      </c>
      <c r="I1428" t="s">
        <v>60</v>
      </c>
      <c r="J1428" t="s">
        <v>61</v>
      </c>
      <c r="K1428">
        <v>2230</v>
      </c>
      <c r="L1428">
        <v>2225</v>
      </c>
      <c r="M1428">
        <v>-5</v>
      </c>
      <c r="N1428">
        <v>13</v>
      </c>
      <c r="O1428">
        <v>2238</v>
      </c>
      <c r="P1428">
        <v>548</v>
      </c>
      <c r="Q1428">
        <v>23</v>
      </c>
      <c r="R1428">
        <v>601</v>
      </c>
      <c r="S1428">
        <v>611</v>
      </c>
      <c r="T1428">
        <v>10</v>
      </c>
      <c r="U1428">
        <v>0</v>
      </c>
      <c r="V1428">
        <v>0</v>
      </c>
      <c r="W1428">
        <v>271</v>
      </c>
      <c r="X1428">
        <v>286</v>
      </c>
      <c r="Y1428">
        <v>250</v>
      </c>
      <c r="Z1428">
        <v>2116</v>
      </c>
      <c r="AF1428" t="str">
        <f t="shared" si="184"/>
        <v>06:11</v>
      </c>
      <c r="AG1428" t="str">
        <f t="shared" si="179"/>
        <v>22:25</v>
      </c>
      <c r="AH1428" s="5">
        <f t="shared" si="180"/>
        <v>-0.67638888888888893</v>
      </c>
      <c r="AI1428" t="str">
        <f t="shared" si="185"/>
        <v>Evening</v>
      </c>
      <c r="AJ1428" t="str">
        <f t="shared" si="178"/>
        <v>REMOVE</v>
      </c>
      <c r="AK1428" t="str">
        <f t="shared" si="181"/>
        <v>Friday</v>
      </c>
      <c r="AL1428" t="str">
        <f t="shared" si="182"/>
        <v>OnTime</v>
      </c>
      <c r="AM1428" t="str">
        <f t="shared" si="183"/>
        <v>April</v>
      </c>
    </row>
    <row r="1429" spans="1:39" x14ac:dyDescent="0.3">
      <c r="A1429" s="1">
        <v>44289</v>
      </c>
      <c r="B1429" t="s">
        <v>122</v>
      </c>
      <c r="C1429" t="s">
        <v>123</v>
      </c>
      <c r="D1429" t="s">
        <v>124</v>
      </c>
      <c r="E1429">
        <v>20304</v>
      </c>
      <c r="F1429">
        <v>3973</v>
      </c>
      <c r="G1429" t="s">
        <v>158</v>
      </c>
      <c r="H1429" t="s">
        <v>159</v>
      </c>
      <c r="I1429" t="s">
        <v>17</v>
      </c>
      <c r="J1429" t="s">
        <v>18</v>
      </c>
      <c r="K1429">
        <v>1628</v>
      </c>
      <c r="L1429">
        <v>1628</v>
      </c>
      <c r="M1429">
        <v>0</v>
      </c>
      <c r="N1429">
        <v>9</v>
      </c>
      <c r="O1429">
        <v>1637</v>
      </c>
      <c r="P1429">
        <v>1716</v>
      </c>
      <c r="Q1429">
        <v>4</v>
      </c>
      <c r="R1429">
        <v>1735</v>
      </c>
      <c r="S1429">
        <v>1720</v>
      </c>
      <c r="T1429">
        <v>-15</v>
      </c>
      <c r="U1429">
        <v>0</v>
      </c>
      <c r="V1429">
        <v>0</v>
      </c>
      <c r="W1429">
        <v>127</v>
      </c>
      <c r="X1429">
        <v>112</v>
      </c>
      <c r="Y1429">
        <v>99</v>
      </c>
      <c r="Z1429">
        <v>626</v>
      </c>
      <c r="AF1429" t="str">
        <f t="shared" si="184"/>
        <v>17:20</v>
      </c>
      <c r="AG1429" t="str">
        <f t="shared" si="179"/>
        <v>16:28</v>
      </c>
      <c r="AH1429" s="5">
        <f t="shared" si="180"/>
        <v>3.6111111111111094E-2</v>
      </c>
      <c r="AI1429" t="str">
        <f t="shared" si="185"/>
        <v>Afternoon</v>
      </c>
      <c r="AJ1429" t="str">
        <f t="shared" si="178"/>
        <v>REMOVE</v>
      </c>
      <c r="AK1429" t="str">
        <f t="shared" si="181"/>
        <v>Saturday</v>
      </c>
      <c r="AL1429" t="str">
        <f t="shared" si="182"/>
        <v>OnTime</v>
      </c>
      <c r="AM1429" t="str">
        <f t="shared" si="183"/>
        <v>April</v>
      </c>
    </row>
    <row r="1430" spans="1:39" x14ac:dyDescent="0.3">
      <c r="A1430" s="1">
        <v>44053</v>
      </c>
      <c r="B1430" t="s">
        <v>32</v>
      </c>
      <c r="C1430" t="s">
        <v>33</v>
      </c>
      <c r="D1430" t="s">
        <v>34</v>
      </c>
      <c r="E1430">
        <v>19393</v>
      </c>
      <c r="F1430">
        <v>6003</v>
      </c>
      <c r="G1430" t="s">
        <v>103</v>
      </c>
      <c r="H1430" t="s">
        <v>104</v>
      </c>
      <c r="I1430" t="s">
        <v>299</v>
      </c>
      <c r="J1430" t="s">
        <v>300</v>
      </c>
      <c r="K1430">
        <v>1345</v>
      </c>
      <c r="L1430">
        <v>1344</v>
      </c>
      <c r="M1430">
        <v>-1</v>
      </c>
      <c r="N1430">
        <v>10</v>
      </c>
      <c r="O1430">
        <v>1354</v>
      </c>
      <c r="P1430">
        <v>1438</v>
      </c>
      <c r="Q1430">
        <v>2</v>
      </c>
      <c r="R1430">
        <v>1450</v>
      </c>
      <c r="S1430">
        <v>1440</v>
      </c>
      <c r="T1430">
        <v>-10</v>
      </c>
      <c r="U1430">
        <v>0</v>
      </c>
      <c r="V1430">
        <v>0</v>
      </c>
      <c r="W1430">
        <v>65</v>
      </c>
      <c r="X1430">
        <v>56</v>
      </c>
      <c r="Y1430">
        <v>44</v>
      </c>
      <c r="Z1430">
        <v>231</v>
      </c>
      <c r="AF1430" t="str">
        <f t="shared" si="184"/>
        <v>14:40</v>
      </c>
      <c r="AG1430" t="str">
        <f t="shared" si="179"/>
        <v>13:44</v>
      </c>
      <c r="AH1430" s="5">
        <f t="shared" si="180"/>
        <v>3.8888888888888973E-2</v>
      </c>
      <c r="AI1430" t="str">
        <f t="shared" si="185"/>
        <v>Afternoon</v>
      </c>
      <c r="AJ1430" t="str">
        <f t="shared" si="178"/>
        <v>REMOVE</v>
      </c>
      <c r="AK1430" t="str">
        <f t="shared" si="181"/>
        <v>Monday</v>
      </c>
      <c r="AL1430" t="str">
        <f t="shared" si="182"/>
        <v>OnTime</v>
      </c>
      <c r="AM1430" t="str">
        <f t="shared" si="183"/>
        <v>August</v>
      </c>
    </row>
    <row r="1431" spans="1:39" x14ac:dyDescent="0.3">
      <c r="A1431" s="1">
        <v>44378</v>
      </c>
      <c r="B1431" t="s">
        <v>81</v>
      </c>
      <c r="C1431" t="s">
        <v>82</v>
      </c>
      <c r="D1431" t="s">
        <v>83</v>
      </c>
      <c r="E1431">
        <v>20409</v>
      </c>
      <c r="F1431">
        <v>1460</v>
      </c>
      <c r="G1431" t="s">
        <v>10</v>
      </c>
      <c r="H1431" t="s">
        <v>11</v>
      </c>
      <c r="I1431" t="s">
        <v>62</v>
      </c>
      <c r="J1431" t="s">
        <v>63</v>
      </c>
      <c r="K1431">
        <v>1030</v>
      </c>
      <c r="L1431">
        <v>1040</v>
      </c>
      <c r="M1431">
        <v>10</v>
      </c>
      <c r="N1431">
        <v>14</v>
      </c>
      <c r="O1431">
        <v>1054</v>
      </c>
      <c r="P1431">
        <v>1323</v>
      </c>
      <c r="Q1431">
        <v>5</v>
      </c>
      <c r="R1431">
        <v>1331</v>
      </c>
      <c r="S1431">
        <v>1328</v>
      </c>
      <c r="T1431">
        <v>-3</v>
      </c>
      <c r="U1431">
        <v>0</v>
      </c>
      <c r="V1431">
        <v>0</v>
      </c>
      <c r="W1431">
        <v>181</v>
      </c>
      <c r="X1431">
        <v>168</v>
      </c>
      <c r="Y1431">
        <v>149</v>
      </c>
      <c r="Z1431">
        <v>1173</v>
      </c>
      <c r="AF1431" t="str">
        <f t="shared" si="184"/>
        <v>13:28</v>
      </c>
      <c r="AG1431" t="str">
        <f t="shared" si="179"/>
        <v>10:40</v>
      </c>
      <c r="AH1431" s="5">
        <f t="shared" si="180"/>
        <v>0.1166666666666667</v>
      </c>
      <c r="AI1431" t="str">
        <f t="shared" si="185"/>
        <v>Morning</v>
      </c>
      <c r="AJ1431" t="str">
        <f t="shared" si="178"/>
        <v>REMOVE</v>
      </c>
      <c r="AK1431" t="str">
        <f t="shared" si="181"/>
        <v>Thursday</v>
      </c>
      <c r="AL1431" t="str">
        <f t="shared" si="182"/>
        <v>OnTime</v>
      </c>
      <c r="AM1431" t="str">
        <f t="shared" si="183"/>
        <v>July</v>
      </c>
    </row>
    <row r="1432" spans="1:39" x14ac:dyDescent="0.3">
      <c r="A1432" s="1">
        <v>44379</v>
      </c>
      <c r="B1432" t="s">
        <v>122</v>
      </c>
      <c r="C1432" t="s">
        <v>123</v>
      </c>
      <c r="D1432" t="s">
        <v>124</v>
      </c>
      <c r="E1432">
        <v>20304</v>
      </c>
      <c r="F1432">
        <v>4807</v>
      </c>
      <c r="G1432" t="s">
        <v>428</v>
      </c>
      <c r="H1432" t="s">
        <v>429</v>
      </c>
      <c r="I1432" t="s">
        <v>80</v>
      </c>
      <c r="J1432" t="s">
        <v>67</v>
      </c>
      <c r="K1432">
        <v>1800</v>
      </c>
      <c r="L1432">
        <v>1758</v>
      </c>
      <c r="M1432">
        <v>-2</v>
      </c>
      <c r="N1432">
        <v>19</v>
      </c>
      <c r="O1432">
        <v>1817</v>
      </c>
      <c r="P1432">
        <v>1823</v>
      </c>
      <c r="Q1432">
        <v>18</v>
      </c>
      <c r="R1432">
        <v>1840</v>
      </c>
      <c r="S1432">
        <v>1841</v>
      </c>
      <c r="T1432">
        <v>1</v>
      </c>
      <c r="U1432">
        <v>0</v>
      </c>
      <c r="V1432">
        <v>0</v>
      </c>
      <c r="W1432">
        <v>100</v>
      </c>
      <c r="X1432">
        <v>103</v>
      </c>
      <c r="Y1432">
        <v>66</v>
      </c>
      <c r="Z1432">
        <v>323</v>
      </c>
      <c r="AF1432" t="str">
        <f t="shared" si="184"/>
        <v>18:41</v>
      </c>
      <c r="AG1432" t="str">
        <f t="shared" si="179"/>
        <v>17:58</v>
      </c>
      <c r="AH1432" s="5">
        <f t="shared" si="180"/>
        <v>2.9861111111111116E-2</v>
      </c>
      <c r="AI1432" t="str">
        <f t="shared" si="185"/>
        <v>Afternoon</v>
      </c>
      <c r="AJ1432" t="str">
        <f t="shared" si="178"/>
        <v>REMOVE</v>
      </c>
      <c r="AK1432" t="str">
        <f t="shared" si="181"/>
        <v>Friday</v>
      </c>
      <c r="AL1432" t="str">
        <f t="shared" si="182"/>
        <v>OnTime</v>
      </c>
      <c r="AM1432" t="str">
        <f t="shared" si="183"/>
        <v>July</v>
      </c>
    </row>
    <row r="1433" spans="1:39" x14ac:dyDescent="0.3">
      <c r="A1433" s="1">
        <v>43683</v>
      </c>
      <c r="B1433" t="s">
        <v>122</v>
      </c>
      <c r="C1433" t="s">
        <v>123</v>
      </c>
      <c r="D1433" t="s">
        <v>124</v>
      </c>
      <c r="E1433">
        <v>20304</v>
      </c>
      <c r="F1433">
        <v>3949</v>
      </c>
      <c r="G1433" t="s">
        <v>99</v>
      </c>
      <c r="H1433" t="s">
        <v>43</v>
      </c>
      <c r="I1433" t="s">
        <v>17</v>
      </c>
      <c r="J1433" t="s">
        <v>18</v>
      </c>
      <c r="K1433">
        <v>1205</v>
      </c>
      <c r="L1433">
        <v>1201</v>
      </c>
      <c r="M1433">
        <v>-4</v>
      </c>
      <c r="N1433">
        <v>15</v>
      </c>
      <c r="O1433">
        <v>1216</v>
      </c>
      <c r="P1433">
        <v>1324</v>
      </c>
      <c r="Q1433">
        <v>5</v>
      </c>
      <c r="R1433">
        <v>1349</v>
      </c>
      <c r="S1433">
        <v>1329</v>
      </c>
      <c r="T1433">
        <v>-20</v>
      </c>
      <c r="U1433">
        <v>0</v>
      </c>
      <c r="V1433">
        <v>0</v>
      </c>
      <c r="W1433">
        <v>164</v>
      </c>
      <c r="X1433">
        <v>148</v>
      </c>
      <c r="Y1433">
        <v>128</v>
      </c>
      <c r="Z1433">
        <v>908</v>
      </c>
      <c r="AF1433" t="str">
        <f t="shared" si="184"/>
        <v>13:29</v>
      </c>
      <c r="AG1433" t="str">
        <f t="shared" si="179"/>
        <v>12:01</v>
      </c>
      <c r="AH1433" s="5">
        <f t="shared" si="180"/>
        <v>6.1111111111111116E-2</v>
      </c>
      <c r="AI1433" t="str">
        <f t="shared" si="185"/>
        <v>Afternoon</v>
      </c>
      <c r="AJ1433" t="str">
        <f t="shared" si="178"/>
        <v>REMOVE</v>
      </c>
      <c r="AK1433" t="str">
        <f t="shared" si="181"/>
        <v>Tuesday</v>
      </c>
      <c r="AL1433" t="str">
        <f t="shared" si="182"/>
        <v>OnTime</v>
      </c>
      <c r="AM1433" t="str">
        <f t="shared" si="183"/>
        <v>August</v>
      </c>
    </row>
    <row r="1434" spans="1:39" x14ac:dyDescent="0.3">
      <c r="A1434" s="1">
        <v>43635</v>
      </c>
      <c r="B1434" t="s">
        <v>122</v>
      </c>
      <c r="C1434" t="s">
        <v>123</v>
      </c>
      <c r="D1434" t="s">
        <v>124</v>
      </c>
      <c r="E1434">
        <v>20304</v>
      </c>
      <c r="F1434">
        <v>7361</v>
      </c>
      <c r="G1434" t="s">
        <v>540</v>
      </c>
      <c r="H1434" t="s">
        <v>541</v>
      </c>
      <c r="I1434" t="s">
        <v>120</v>
      </c>
      <c r="J1434" t="s">
        <v>121</v>
      </c>
      <c r="K1434">
        <v>1219</v>
      </c>
      <c r="L1434">
        <v>1216</v>
      </c>
      <c r="M1434">
        <v>-3</v>
      </c>
      <c r="N1434">
        <v>5</v>
      </c>
      <c r="O1434">
        <v>1221</v>
      </c>
      <c r="P1434">
        <v>1259</v>
      </c>
      <c r="Q1434">
        <v>6</v>
      </c>
      <c r="R1434">
        <v>1315</v>
      </c>
      <c r="S1434">
        <v>1305</v>
      </c>
      <c r="T1434">
        <v>-10</v>
      </c>
      <c r="U1434">
        <v>0</v>
      </c>
      <c r="V1434">
        <v>0</v>
      </c>
      <c r="W1434">
        <v>56</v>
      </c>
      <c r="X1434">
        <v>49</v>
      </c>
      <c r="Y1434">
        <v>38</v>
      </c>
      <c r="Z1434">
        <v>150</v>
      </c>
      <c r="AF1434" t="str">
        <f t="shared" si="184"/>
        <v>13:05</v>
      </c>
      <c r="AG1434" t="str">
        <f t="shared" si="179"/>
        <v>12:16</v>
      </c>
      <c r="AH1434" s="5">
        <f t="shared" si="180"/>
        <v>3.4027777777777768E-2</v>
      </c>
      <c r="AI1434" t="str">
        <f t="shared" si="185"/>
        <v>Afternoon</v>
      </c>
      <c r="AJ1434" t="str">
        <f t="shared" si="178"/>
        <v>REMOVE</v>
      </c>
      <c r="AK1434" t="str">
        <f t="shared" si="181"/>
        <v>Wednesday</v>
      </c>
      <c r="AL1434" t="str">
        <f t="shared" si="182"/>
        <v>OnTime</v>
      </c>
      <c r="AM1434" t="str">
        <f t="shared" si="183"/>
        <v>June</v>
      </c>
    </row>
    <row r="1435" spans="1:39" x14ac:dyDescent="0.3">
      <c r="A1435" s="1">
        <v>45044</v>
      </c>
      <c r="B1435" t="s">
        <v>32</v>
      </c>
      <c r="C1435" t="s">
        <v>33</v>
      </c>
      <c r="D1435" t="s">
        <v>34</v>
      </c>
      <c r="E1435">
        <v>19393</v>
      </c>
      <c r="F1435">
        <v>2934</v>
      </c>
      <c r="G1435" t="s">
        <v>153</v>
      </c>
      <c r="H1435" t="s">
        <v>154</v>
      </c>
      <c r="I1435" t="s">
        <v>292</v>
      </c>
      <c r="J1435" t="s">
        <v>52</v>
      </c>
      <c r="K1435">
        <v>1800</v>
      </c>
      <c r="L1435">
        <v>0</v>
      </c>
      <c r="M1435">
        <v>0</v>
      </c>
      <c r="R1435">
        <v>1900</v>
      </c>
      <c r="S1435">
        <v>0</v>
      </c>
      <c r="T1435">
        <v>0</v>
      </c>
      <c r="U1435">
        <v>1</v>
      </c>
      <c r="V1435">
        <v>0</v>
      </c>
      <c r="W1435">
        <v>60</v>
      </c>
      <c r="Z1435">
        <v>192</v>
      </c>
      <c r="AF1435" t="str">
        <f t="shared" si="184"/>
        <v>00:00</v>
      </c>
      <c r="AG1435" t="str">
        <f t="shared" si="179"/>
        <v>00:00</v>
      </c>
      <c r="AH1435" s="5">
        <f t="shared" si="180"/>
        <v>0</v>
      </c>
      <c r="AI1435" t="str">
        <f t="shared" si="185"/>
        <v>Night</v>
      </c>
      <c r="AJ1435" t="str">
        <f t="shared" si="178"/>
        <v>KEEP</v>
      </c>
      <c r="AK1435" t="str">
        <f t="shared" si="181"/>
        <v>Friday</v>
      </c>
      <c r="AL1435" t="str">
        <f t="shared" si="182"/>
        <v>OnTime</v>
      </c>
      <c r="AM1435" t="str">
        <f t="shared" si="183"/>
        <v>April</v>
      </c>
    </row>
    <row r="1436" spans="1:39" x14ac:dyDescent="0.3">
      <c r="A1436" s="1">
        <v>44505</v>
      </c>
      <c r="B1436" t="s">
        <v>39</v>
      </c>
      <c r="C1436" t="s">
        <v>40</v>
      </c>
      <c r="D1436" t="s">
        <v>41</v>
      </c>
      <c r="E1436">
        <v>19805</v>
      </c>
      <c r="F1436">
        <v>2286</v>
      </c>
      <c r="G1436" t="s">
        <v>194</v>
      </c>
      <c r="H1436" t="s">
        <v>195</v>
      </c>
      <c r="I1436" t="s">
        <v>53</v>
      </c>
      <c r="J1436" t="s">
        <v>54</v>
      </c>
      <c r="K1436">
        <v>829</v>
      </c>
      <c r="L1436">
        <v>830</v>
      </c>
      <c r="M1436">
        <v>1</v>
      </c>
      <c r="N1436">
        <v>21</v>
      </c>
      <c r="O1436">
        <v>851</v>
      </c>
      <c r="P1436">
        <v>1055</v>
      </c>
      <c r="Q1436">
        <v>10</v>
      </c>
      <c r="R1436">
        <v>1111</v>
      </c>
      <c r="S1436">
        <v>1105</v>
      </c>
      <c r="T1436">
        <v>-6</v>
      </c>
      <c r="U1436">
        <v>0</v>
      </c>
      <c r="V1436">
        <v>0</v>
      </c>
      <c r="W1436">
        <v>342</v>
      </c>
      <c r="X1436">
        <v>335</v>
      </c>
      <c r="Y1436">
        <v>304</v>
      </c>
      <c r="Z1436">
        <v>2342</v>
      </c>
      <c r="AF1436" t="str">
        <f t="shared" si="184"/>
        <v>11:05</v>
      </c>
      <c r="AG1436" t="str">
        <f t="shared" si="179"/>
        <v>08:30</v>
      </c>
      <c r="AH1436" s="5">
        <f t="shared" si="180"/>
        <v>0.1076388888888889</v>
      </c>
      <c r="AI1436" t="str">
        <f t="shared" si="185"/>
        <v>Morning</v>
      </c>
      <c r="AJ1436" t="str">
        <f t="shared" si="178"/>
        <v>REMOVE</v>
      </c>
      <c r="AK1436" t="str">
        <f t="shared" si="181"/>
        <v>Friday</v>
      </c>
      <c r="AL1436" t="str">
        <f t="shared" si="182"/>
        <v>OnTime</v>
      </c>
      <c r="AM1436" t="str">
        <f t="shared" si="183"/>
        <v>November</v>
      </c>
    </row>
    <row r="1437" spans="1:39" x14ac:dyDescent="0.3">
      <c r="A1437" s="1">
        <v>43473</v>
      </c>
      <c r="B1437" t="s">
        <v>25</v>
      </c>
      <c r="C1437" t="s">
        <v>26</v>
      </c>
      <c r="D1437" t="s">
        <v>27</v>
      </c>
      <c r="E1437">
        <v>20416</v>
      </c>
      <c r="F1437">
        <v>331</v>
      </c>
      <c r="G1437" t="s">
        <v>150</v>
      </c>
      <c r="H1437" t="s">
        <v>85</v>
      </c>
      <c r="I1437" t="s">
        <v>80</v>
      </c>
      <c r="J1437" t="s">
        <v>67</v>
      </c>
      <c r="K1437">
        <v>2159</v>
      </c>
      <c r="L1437">
        <v>2301</v>
      </c>
      <c r="M1437">
        <v>62</v>
      </c>
      <c r="N1437">
        <v>16</v>
      </c>
      <c r="O1437">
        <v>2317</v>
      </c>
      <c r="P1437">
        <v>3</v>
      </c>
      <c r="Q1437">
        <v>10</v>
      </c>
      <c r="R1437">
        <v>2327</v>
      </c>
      <c r="S1437">
        <v>13</v>
      </c>
      <c r="T1437">
        <v>46</v>
      </c>
      <c r="U1437">
        <v>0</v>
      </c>
      <c r="V1437">
        <v>0</v>
      </c>
      <c r="W1437">
        <v>148</v>
      </c>
      <c r="X1437">
        <v>132</v>
      </c>
      <c r="Y1437">
        <v>106</v>
      </c>
      <c r="Z1437">
        <v>733</v>
      </c>
      <c r="AA1437">
        <v>46</v>
      </c>
      <c r="AB1437">
        <v>0</v>
      </c>
      <c r="AC1437">
        <v>0</v>
      </c>
      <c r="AD1437">
        <v>0</v>
      </c>
      <c r="AE1437">
        <v>0</v>
      </c>
      <c r="AF1437" t="str">
        <f t="shared" si="184"/>
        <v>00:13</v>
      </c>
      <c r="AG1437" t="str">
        <f t="shared" si="179"/>
        <v>23:01</v>
      </c>
      <c r="AH1437" s="5">
        <f t="shared" si="180"/>
        <v>-0.95000000000000007</v>
      </c>
      <c r="AI1437" t="str">
        <f t="shared" si="185"/>
        <v>Evening</v>
      </c>
      <c r="AJ1437" t="str">
        <f t="shared" si="178"/>
        <v>KEEP</v>
      </c>
      <c r="AK1437" t="str">
        <f t="shared" si="181"/>
        <v>Tuesday</v>
      </c>
      <c r="AL1437" t="str">
        <f t="shared" si="182"/>
        <v>Delayed</v>
      </c>
      <c r="AM1437" t="str">
        <f t="shared" si="183"/>
        <v>January</v>
      </c>
    </row>
    <row r="1438" spans="1:39" x14ac:dyDescent="0.3">
      <c r="A1438" s="1">
        <v>43896</v>
      </c>
      <c r="B1438" t="s">
        <v>55</v>
      </c>
      <c r="C1438" t="s">
        <v>56</v>
      </c>
      <c r="D1438" t="s">
        <v>57</v>
      </c>
      <c r="E1438">
        <v>19930</v>
      </c>
      <c r="F1438">
        <v>544</v>
      </c>
      <c r="G1438" t="s">
        <v>19</v>
      </c>
      <c r="H1438" t="s">
        <v>20</v>
      </c>
      <c r="I1438" t="s">
        <v>151</v>
      </c>
      <c r="J1438" t="s">
        <v>152</v>
      </c>
      <c r="K1438">
        <v>1950</v>
      </c>
      <c r="L1438">
        <v>1943</v>
      </c>
      <c r="M1438">
        <v>-7</v>
      </c>
      <c r="N1438">
        <v>15</v>
      </c>
      <c r="O1438">
        <v>1958</v>
      </c>
      <c r="P1438">
        <v>2134</v>
      </c>
      <c r="Q1438">
        <v>6</v>
      </c>
      <c r="R1438">
        <v>2140</v>
      </c>
      <c r="S1438">
        <v>2140</v>
      </c>
      <c r="T1438">
        <v>0</v>
      </c>
      <c r="U1438">
        <v>0</v>
      </c>
      <c r="V1438">
        <v>0</v>
      </c>
      <c r="W1438">
        <v>110</v>
      </c>
      <c r="X1438">
        <v>117</v>
      </c>
      <c r="Y1438">
        <v>96</v>
      </c>
      <c r="Z1438">
        <v>605</v>
      </c>
      <c r="AF1438" t="str">
        <f t="shared" si="184"/>
        <v>21:40</v>
      </c>
      <c r="AG1438" t="str">
        <f t="shared" si="179"/>
        <v>19:43</v>
      </c>
      <c r="AH1438" s="5">
        <f t="shared" si="180"/>
        <v>8.1250000000000044E-2</v>
      </c>
      <c r="AI1438" t="str">
        <f t="shared" si="185"/>
        <v>Evening</v>
      </c>
      <c r="AJ1438" t="str">
        <f t="shared" si="178"/>
        <v>REMOVE</v>
      </c>
      <c r="AK1438" t="str">
        <f t="shared" si="181"/>
        <v>Friday</v>
      </c>
      <c r="AL1438" t="str">
        <f t="shared" si="182"/>
        <v>OnTime</v>
      </c>
      <c r="AM1438" t="str">
        <f t="shared" si="183"/>
        <v>March</v>
      </c>
    </row>
    <row r="1439" spans="1:39" x14ac:dyDescent="0.3">
      <c r="A1439" s="1">
        <v>44277</v>
      </c>
      <c r="B1439" t="s">
        <v>32</v>
      </c>
      <c r="C1439" t="s">
        <v>33</v>
      </c>
      <c r="D1439" t="s">
        <v>34</v>
      </c>
      <c r="E1439">
        <v>19393</v>
      </c>
      <c r="F1439">
        <v>296</v>
      </c>
      <c r="G1439" t="s">
        <v>86</v>
      </c>
      <c r="H1439" t="s">
        <v>87</v>
      </c>
      <c r="I1439" t="s">
        <v>68</v>
      </c>
      <c r="J1439" t="s">
        <v>69</v>
      </c>
      <c r="K1439">
        <v>1115</v>
      </c>
      <c r="L1439">
        <v>1118</v>
      </c>
      <c r="M1439">
        <v>3</v>
      </c>
      <c r="N1439">
        <v>8</v>
      </c>
      <c r="O1439">
        <v>1126</v>
      </c>
      <c r="P1439">
        <v>1134</v>
      </c>
      <c r="Q1439">
        <v>6</v>
      </c>
      <c r="R1439">
        <v>1150</v>
      </c>
      <c r="S1439">
        <v>1140</v>
      </c>
      <c r="T1439">
        <v>-10</v>
      </c>
      <c r="U1439">
        <v>0</v>
      </c>
      <c r="V1439">
        <v>0</v>
      </c>
      <c r="W1439">
        <v>95</v>
      </c>
      <c r="X1439">
        <v>82</v>
      </c>
      <c r="Y1439">
        <v>68</v>
      </c>
      <c r="Z1439">
        <v>439</v>
      </c>
      <c r="AF1439" t="str">
        <f t="shared" si="184"/>
        <v>11:40</v>
      </c>
      <c r="AG1439" t="str">
        <f t="shared" si="179"/>
        <v>11:18</v>
      </c>
      <c r="AH1439" s="5">
        <f t="shared" si="180"/>
        <v>1.5277777777777779E-2</v>
      </c>
      <c r="AI1439" t="str">
        <f t="shared" si="185"/>
        <v>Morning</v>
      </c>
      <c r="AJ1439" t="str">
        <f t="shared" si="178"/>
        <v>REMOVE</v>
      </c>
      <c r="AK1439" t="str">
        <f t="shared" si="181"/>
        <v>Monday</v>
      </c>
      <c r="AL1439" t="str">
        <f t="shared" si="182"/>
        <v>OnTime</v>
      </c>
      <c r="AM1439" t="str">
        <f t="shared" si="183"/>
        <v>March</v>
      </c>
    </row>
    <row r="1440" spans="1:39" x14ac:dyDescent="0.3">
      <c r="A1440" s="1">
        <v>44591</v>
      </c>
      <c r="B1440" t="s">
        <v>141</v>
      </c>
      <c r="C1440" t="s">
        <v>142</v>
      </c>
      <c r="D1440" t="s">
        <v>143</v>
      </c>
      <c r="E1440">
        <v>20363</v>
      </c>
      <c r="F1440">
        <v>5186</v>
      </c>
      <c r="G1440" t="s">
        <v>60</v>
      </c>
      <c r="H1440" t="s">
        <v>61</v>
      </c>
      <c r="I1440" t="s">
        <v>428</v>
      </c>
      <c r="J1440" t="s">
        <v>429</v>
      </c>
      <c r="K1440">
        <v>2235</v>
      </c>
      <c r="L1440">
        <v>2232</v>
      </c>
      <c r="M1440">
        <v>-3</v>
      </c>
      <c r="N1440">
        <v>10</v>
      </c>
      <c r="O1440">
        <v>2242</v>
      </c>
      <c r="P1440">
        <v>2331</v>
      </c>
      <c r="Q1440">
        <v>6</v>
      </c>
      <c r="R1440">
        <v>2355</v>
      </c>
      <c r="S1440">
        <v>2337</v>
      </c>
      <c r="T1440">
        <v>-18</v>
      </c>
      <c r="U1440">
        <v>0</v>
      </c>
      <c r="V1440">
        <v>0</v>
      </c>
      <c r="W1440">
        <v>80</v>
      </c>
      <c r="X1440">
        <v>65</v>
      </c>
      <c r="Y1440">
        <v>49</v>
      </c>
      <c r="Z1440">
        <v>304</v>
      </c>
      <c r="AF1440" t="str">
        <f t="shared" si="184"/>
        <v>23:37</v>
      </c>
      <c r="AG1440" t="str">
        <f t="shared" si="179"/>
        <v>22:32</v>
      </c>
      <c r="AH1440" s="5">
        <f t="shared" si="180"/>
        <v>4.513888888888884E-2</v>
      </c>
      <c r="AI1440" t="str">
        <f t="shared" si="185"/>
        <v>Evening</v>
      </c>
      <c r="AJ1440" t="str">
        <f t="shared" si="178"/>
        <v>REMOVE</v>
      </c>
      <c r="AK1440" t="str">
        <f t="shared" si="181"/>
        <v>Sunday</v>
      </c>
      <c r="AL1440" t="str">
        <f t="shared" si="182"/>
        <v>OnTime</v>
      </c>
      <c r="AM1440" t="str">
        <f t="shared" si="183"/>
        <v>January</v>
      </c>
    </row>
    <row r="1441" spans="1:39" x14ac:dyDescent="0.3">
      <c r="A1441" s="1">
        <v>44911</v>
      </c>
      <c r="B1441" t="s">
        <v>14</v>
      </c>
      <c r="C1441" t="s">
        <v>15</v>
      </c>
      <c r="D1441" t="s">
        <v>16</v>
      </c>
      <c r="E1441">
        <v>19790</v>
      </c>
      <c r="F1441">
        <v>2299</v>
      </c>
      <c r="G1441" t="s">
        <v>60</v>
      </c>
      <c r="H1441" t="s">
        <v>61</v>
      </c>
      <c r="I1441" t="s">
        <v>97</v>
      </c>
      <c r="J1441" t="s">
        <v>98</v>
      </c>
      <c r="K1441">
        <v>715</v>
      </c>
      <c r="L1441">
        <v>715</v>
      </c>
      <c r="M1441">
        <v>0</v>
      </c>
      <c r="N1441">
        <v>30</v>
      </c>
      <c r="O1441">
        <v>745</v>
      </c>
      <c r="P1441">
        <v>830</v>
      </c>
      <c r="Q1441">
        <v>4</v>
      </c>
      <c r="R1441">
        <v>832</v>
      </c>
      <c r="S1441">
        <v>834</v>
      </c>
      <c r="T1441">
        <v>2</v>
      </c>
      <c r="U1441">
        <v>0</v>
      </c>
      <c r="V1441">
        <v>0</v>
      </c>
      <c r="W1441">
        <v>77</v>
      </c>
      <c r="X1441">
        <v>79</v>
      </c>
      <c r="Y1441">
        <v>45</v>
      </c>
      <c r="Z1441">
        <v>226</v>
      </c>
      <c r="AF1441" t="str">
        <f t="shared" si="184"/>
        <v>08:34</v>
      </c>
      <c r="AG1441" t="str">
        <f t="shared" si="179"/>
        <v>07:15</v>
      </c>
      <c r="AH1441" s="5">
        <f t="shared" si="180"/>
        <v>5.4861111111111138E-2</v>
      </c>
      <c r="AI1441" t="str">
        <f t="shared" si="185"/>
        <v>Morning</v>
      </c>
      <c r="AJ1441" t="str">
        <f t="shared" si="178"/>
        <v>KEEP</v>
      </c>
      <c r="AK1441" t="str">
        <f t="shared" si="181"/>
        <v>Friday</v>
      </c>
      <c r="AL1441" t="str">
        <f t="shared" si="182"/>
        <v>OnTime</v>
      </c>
      <c r="AM1441" t="str">
        <f t="shared" si="183"/>
        <v>December</v>
      </c>
    </row>
    <row r="1442" spans="1:39" x14ac:dyDescent="0.3">
      <c r="A1442" s="1">
        <v>44339</v>
      </c>
      <c r="B1442" t="s">
        <v>39</v>
      </c>
      <c r="C1442" t="s">
        <v>40</v>
      </c>
      <c r="D1442" t="s">
        <v>41</v>
      </c>
      <c r="E1442">
        <v>19805</v>
      </c>
      <c r="F1442">
        <v>1203</v>
      </c>
      <c r="G1442" t="s">
        <v>97</v>
      </c>
      <c r="H1442" t="s">
        <v>98</v>
      </c>
      <c r="I1442" t="s">
        <v>243</v>
      </c>
      <c r="J1442" t="s">
        <v>244</v>
      </c>
      <c r="K1442">
        <v>925</v>
      </c>
      <c r="L1442">
        <v>924</v>
      </c>
      <c r="M1442">
        <v>-1</v>
      </c>
      <c r="N1442">
        <v>12</v>
      </c>
      <c r="O1442">
        <v>936</v>
      </c>
      <c r="P1442">
        <v>1055</v>
      </c>
      <c r="Q1442">
        <v>8</v>
      </c>
      <c r="R1442">
        <v>1113</v>
      </c>
      <c r="S1442">
        <v>1103</v>
      </c>
      <c r="T1442">
        <v>-10</v>
      </c>
      <c r="U1442">
        <v>0</v>
      </c>
      <c r="V1442">
        <v>0</v>
      </c>
      <c r="W1442">
        <v>108</v>
      </c>
      <c r="X1442">
        <v>99</v>
      </c>
      <c r="Y1442">
        <v>79</v>
      </c>
      <c r="Z1442">
        <v>546</v>
      </c>
      <c r="AF1442" t="str">
        <f t="shared" si="184"/>
        <v>11:03</v>
      </c>
      <c r="AG1442" t="str">
        <f t="shared" si="179"/>
        <v>09:24</v>
      </c>
      <c r="AH1442" s="5">
        <f t="shared" si="180"/>
        <v>6.8749999999999978E-2</v>
      </c>
      <c r="AI1442" t="str">
        <f t="shared" si="185"/>
        <v>Morning</v>
      </c>
      <c r="AJ1442" t="str">
        <f t="shared" si="178"/>
        <v>REMOVE</v>
      </c>
      <c r="AK1442" t="str">
        <f t="shared" si="181"/>
        <v>Sunday</v>
      </c>
      <c r="AL1442" t="str">
        <f t="shared" si="182"/>
        <v>OnTime</v>
      </c>
      <c r="AM1442" t="str">
        <f t="shared" si="183"/>
        <v>May</v>
      </c>
    </row>
    <row r="1443" spans="1:39" x14ac:dyDescent="0.3">
      <c r="A1443" s="1">
        <v>44211</v>
      </c>
      <c r="B1443" t="s">
        <v>32</v>
      </c>
      <c r="C1443" t="s">
        <v>33</v>
      </c>
      <c r="D1443" t="s">
        <v>34</v>
      </c>
      <c r="E1443">
        <v>19393</v>
      </c>
      <c r="F1443">
        <v>17</v>
      </c>
      <c r="G1443" t="s">
        <v>292</v>
      </c>
      <c r="H1443" t="s">
        <v>52</v>
      </c>
      <c r="I1443" t="s">
        <v>380</v>
      </c>
      <c r="J1443" t="s">
        <v>381</v>
      </c>
      <c r="K1443">
        <v>1305</v>
      </c>
      <c r="L1443">
        <v>1257</v>
      </c>
      <c r="M1443">
        <v>-8</v>
      </c>
      <c r="N1443">
        <v>14</v>
      </c>
      <c r="O1443">
        <v>1311</v>
      </c>
      <c r="P1443">
        <v>1348</v>
      </c>
      <c r="Q1443">
        <v>4</v>
      </c>
      <c r="R1443">
        <v>1405</v>
      </c>
      <c r="S1443">
        <v>1352</v>
      </c>
      <c r="T1443">
        <v>-13</v>
      </c>
      <c r="U1443">
        <v>0</v>
      </c>
      <c r="V1443">
        <v>0</v>
      </c>
      <c r="W1443">
        <v>60</v>
      </c>
      <c r="X1443">
        <v>55</v>
      </c>
      <c r="Y1443">
        <v>37</v>
      </c>
      <c r="Z1443">
        <v>187</v>
      </c>
      <c r="AF1443" t="str">
        <f t="shared" si="184"/>
        <v>13:52</v>
      </c>
      <c r="AG1443" t="str">
        <f t="shared" si="179"/>
        <v>12:57</v>
      </c>
      <c r="AH1443" s="5">
        <f t="shared" si="180"/>
        <v>3.819444444444442E-2</v>
      </c>
      <c r="AI1443" t="str">
        <f t="shared" si="185"/>
        <v>Afternoon</v>
      </c>
      <c r="AJ1443" t="str">
        <f t="shared" si="178"/>
        <v>REMOVE</v>
      </c>
      <c r="AK1443" t="str">
        <f t="shared" si="181"/>
        <v>Friday</v>
      </c>
      <c r="AL1443" t="str">
        <f t="shared" si="182"/>
        <v>OnTime</v>
      </c>
      <c r="AM1443" t="str">
        <f t="shared" si="183"/>
        <v>January</v>
      </c>
    </row>
    <row r="1444" spans="1:39" x14ac:dyDescent="0.3">
      <c r="A1444" s="1">
        <v>43521</v>
      </c>
      <c r="B1444" t="s">
        <v>162</v>
      </c>
      <c r="C1444" t="s">
        <v>163</v>
      </c>
      <c r="D1444" t="s">
        <v>164</v>
      </c>
      <c r="E1444">
        <v>20436</v>
      </c>
      <c r="F1444">
        <v>731</v>
      </c>
      <c r="G1444" t="s">
        <v>295</v>
      </c>
      <c r="H1444" t="s">
        <v>296</v>
      </c>
      <c r="I1444" t="s">
        <v>21</v>
      </c>
      <c r="J1444" t="s">
        <v>22</v>
      </c>
      <c r="K1444">
        <v>1757</v>
      </c>
      <c r="L1444">
        <v>1745</v>
      </c>
      <c r="M1444">
        <v>-12</v>
      </c>
      <c r="N1444">
        <v>11</v>
      </c>
      <c r="O1444">
        <v>1756</v>
      </c>
      <c r="P1444">
        <v>1901</v>
      </c>
      <c r="Q1444">
        <v>30</v>
      </c>
      <c r="R1444">
        <v>1943</v>
      </c>
      <c r="S1444">
        <v>1931</v>
      </c>
      <c r="T1444">
        <v>-12</v>
      </c>
      <c r="U1444">
        <v>0</v>
      </c>
      <c r="V1444">
        <v>0</v>
      </c>
      <c r="W1444">
        <v>166</v>
      </c>
      <c r="X1444">
        <v>166</v>
      </c>
      <c r="Y1444">
        <v>125</v>
      </c>
      <c r="Z1444">
        <v>872</v>
      </c>
      <c r="AF1444" t="str">
        <f t="shared" si="184"/>
        <v>19:31</v>
      </c>
      <c r="AG1444" t="str">
        <f t="shared" si="179"/>
        <v>17:45</v>
      </c>
      <c r="AH1444" s="5">
        <f t="shared" si="180"/>
        <v>7.3611111111111072E-2</v>
      </c>
      <c r="AI1444" t="str">
        <f t="shared" si="185"/>
        <v>Afternoon</v>
      </c>
      <c r="AJ1444" t="str">
        <f t="shared" si="178"/>
        <v>REMOVE</v>
      </c>
      <c r="AK1444" t="str">
        <f t="shared" si="181"/>
        <v>Monday</v>
      </c>
      <c r="AL1444" t="str">
        <f t="shared" si="182"/>
        <v>OnTime</v>
      </c>
      <c r="AM1444" t="str">
        <f t="shared" si="183"/>
        <v>February</v>
      </c>
    </row>
    <row r="1445" spans="1:39" x14ac:dyDescent="0.3">
      <c r="A1445" s="1">
        <v>44491</v>
      </c>
      <c r="B1445" t="s">
        <v>32</v>
      </c>
      <c r="C1445" t="s">
        <v>33</v>
      </c>
      <c r="D1445" t="s">
        <v>34</v>
      </c>
      <c r="E1445">
        <v>19393</v>
      </c>
      <c r="F1445">
        <v>974</v>
      </c>
      <c r="G1445" t="s">
        <v>10</v>
      </c>
      <c r="H1445" t="s">
        <v>11</v>
      </c>
      <c r="I1445" t="s">
        <v>72</v>
      </c>
      <c r="J1445" t="s">
        <v>73</v>
      </c>
      <c r="K1445">
        <v>745</v>
      </c>
      <c r="L1445">
        <v>735</v>
      </c>
      <c r="M1445">
        <v>-10</v>
      </c>
      <c r="N1445">
        <v>14</v>
      </c>
      <c r="O1445">
        <v>749</v>
      </c>
      <c r="P1445">
        <v>952</v>
      </c>
      <c r="Q1445">
        <v>4</v>
      </c>
      <c r="R1445">
        <v>1015</v>
      </c>
      <c r="S1445">
        <v>956</v>
      </c>
      <c r="T1445">
        <v>-19</v>
      </c>
      <c r="U1445">
        <v>0</v>
      </c>
      <c r="V1445">
        <v>0</v>
      </c>
      <c r="W1445">
        <v>150</v>
      </c>
      <c r="X1445">
        <v>141</v>
      </c>
      <c r="Y1445">
        <v>123</v>
      </c>
      <c r="Z1445">
        <v>925</v>
      </c>
      <c r="AF1445" t="str">
        <f t="shared" si="184"/>
        <v>09:56</v>
      </c>
      <c r="AG1445" t="str">
        <f t="shared" si="179"/>
        <v>07:35</v>
      </c>
      <c r="AH1445" s="5">
        <f t="shared" si="180"/>
        <v>9.7916666666666652E-2</v>
      </c>
      <c r="AI1445" t="str">
        <f t="shared" si="185"/>
        <v>Morning</v>
      </c>
      <c r="AJ1445" t="str">
        <f t="shared" si="178"/>
        <v>REMOVE</v>
      </c>
      <c r="AK1445" t="str">
        <f t="shared" si="181"/>
        <v>Friday</v>
      </c>
      <c r="AL1445" t="str">
        <f t="shared" si="182"/>
        <v>OnTime</v>
      </c>
      <c r="AM1445" t="str">
        <f t="shared" si="183"/>
        <v>October</v>
      </c>
    </row>
    <row r="1446" spans="1:39" x14ac:dyDescent="0.3">
      <c r="A1446" s="1">
        <v>44744</v>
      </c>
      <c r="B1446" t="s">
        <v>7</v>
      </c>
      <c r="C1446" t="s">
        <v>8</v>
      </c>
      <c r="D1446" t="s">
        <v>9</v>
      </c>
      <c r="E1446">
        <v>19977</v>
      </c>
      <c r="F1446">
        <v>2678</v>
      </c>
      <c r="G1446" t="s">
        <v>23</v>
      </c>
      <c r="H1446" t="s">
        <v>24</v>
      </c>
      <c r="I1446" t="s">
        <v>358</v>
      </c>
      <c r="J1446" t="s">
        <v>359</v>
      </c>
      <c r="K1446">
        <v>1155</v>
      </c>
      <c r="L1446">
        <v>0</v>
      </c>
      <c r="M1446">
        <v>0</v>
      </c>
      <c r="R1446">
        <v>1509</v>
      </c>
      <c r="S1446">
        <v>0</v>
      </c>
      <c r="T1446">
        <v>0</v>
      </c>
      <c r="U1446">
        <v>1</v>
      </c>
      <c r="V1446">
        <v>0</v>
      </c>
      <c r="W1446">
        <v>134</v>
      </c>
      <c r="Z1446">
        <v>807</v>
      </c>
      <c r="AF1446" t="str">
        <f t="shared" si="184"/>
        <v>00:00</v>
      </c>
      <c r="AG1446" t="str">
        <f t="shared" si="179"/>
        <v>00:00</v>
      </c>
      <c r="AH1446" s="5">
        <f t="shared" si="180"/>
        <v>0</v>
      </c>
      <c r="AI1446" t="str">
        <f t="shared" si="185"/>
        <v>Night</v>
      </c>
      <c r="AJ1446" t="str">
        <f t="shared" ref="AJ1446:AJ1509" si="186">IF(OR(M1446&lt;0,T1446&lt;0),"REMOVE","KEEP")</f>
        <v>KEEP</v>
      </c>
      <c r="AK1446" t="str">
        <f t="shared" si="181"/>
        <v>Saturday</v>
      </c>
      <c r="AL1446" t="str">
        <f t="shared" si="182"/>
        <v>OnTime</v>
      </c>
      <c r="AM1446" t="str">
        <f t="shared" si="183"/>
        <v>July</v>
      </c>
    </row>
    <row r="1447" spans="1:39" x14ac:dyDescent="0.3">
      <c r="A1447" s="1">
        <v>43991</v>
      </c>
      <c r="B1447" t="s">
        <v>32</v>
      </c>
      <c r="C1447" t="s">
        <v>33</v>
      </c>
      <c r="D1447" t="s">
        <v>34</v>
      </c>
      <c r="E1447">
        <v>19393</v>
      </c>
      <c r="F1447">
        <v>667</v>
      </c>
      <c r="G1447" t="s">
        <v>160</v>
      </c>
      <c r="H1447" t="s">
        <v>161</v>
      </c>
      <c r="I1447" t="s">
        <v>44</v>
      </c>
      <c r="J1447" t="s">
        <v>45</v>
      </c>
      <c r="K1447">
        <v>1210</v>
      </c>
      <c r="L1447">
        <v>1205</v>
      </c>
      <c r="M1447">
        <v>-5</v>
      </c>
      <c r="N1447">
        <v>11</v>
      </c>
      <c r="O1447">
        <v>1216</v>
      </c>
      <c r="P1447">
        <v>1525</v>
      </c>
      <c r="Q1447">
        <v>3</v>
      </c>
      <c r="R1447">
        <v>1550</v>
      </c>
      <c r="S1447">
        <v>1528</v>
      </c>
      <c r="T1447">
        <v>-22</v>
      </c>
      <c r="U1447">
        <v>0</v>
      </c>
      <c r="V1447">
        <v>0</v>
      </c>
      <c r="W1447">
        <v>160</v>
      </c>
      <c r="X1447">
        <v>143</v>
      </c>
      <c r="Y1447">
        <v>129</v>
      </c>
      <c r="Z1447">
        <v>1047</v>
      </c>
      <c r="AF1447" t="str">
        <f t="shared" si="184"/>
        <v>15:28</v>
      </c>
      <c r="AG1447" t="str">
        <f t="shared" si="179"/>
        <v>12:05</v>
      </c>
      <c r="AH1447" s="5">
        <f t="shared" si="180"/>
        <v>0.14097222222222228</v>
      </c>
      <c r="AI1447" t="str">
        <f t="shared" si="185"/>
        <v>Afternoon</v>
      </c>
      <c r="AJ1447" t="str">
        <f t="shared" si="186"/>
        <v>REMOVE</v>
      </c>
      <c r="AK1447" t="str">
        <f t="shared" si="181"/>
        <v>Tuesday</v>
      </c>
      <c r="AL1447" t="str">
        <f t="shared" si="182"/>
        <v>OnTime</v>
      </c>
      <c r="AM1447" t="str">
        <f t="shared" si="183"/>
        <v>June</v>
      </c>
    </row>
    <row r="1448" spans="1:39" x14ac:dyDescent="0.3">
      <c r="A1448" s="1">
        <v>44022</v>
      </c>
      <c r="B1448" t="s">
        <v>94</v>
      </c>
      <c r="C1448" t="s">
        <v>95</v>
      </c>
      <c r="D1448" t="s">
        <v>96</v>
      </c>
      <c r="E1448">
        <v>20397</v>
      </c>
      <c r="F1448">
        <v>5489</v>
      </c>
      <c r="G1448" t="s">
        <v>259</v>
      </c>
      <c r="H1448" t="s">
        <v>260</v>
      </c>
      <c r="I1448" t="s">
        <v>97</v>
      </c>
      <c r="J1448" t="s">
        <v>98</v>
      </c>
      <c r="K1448">
        <v>716</v>
      </c>
      <c r="L1448">
        <v>711</v>
      </c>
      <c r="M1448">
        <v>-5</v>
      </c>
      <c r="N1448">
        <v>16</v>
      </c>
      <c r="O1448">
        <v>727</v>
      </c>
      <c r="P1448">
        <v>753</v>
      </c>
      <c r="Q1448">
        <v>12</v>
      </c>
      <c r="R1448">
        <v>823</v>
      </c>
      <c r="S1448">
        <v>805</v>
      </c>
      <c r="T1448">
        <v>-18</v>
      </c>
      <c r="U1448">
        <v>0</v>
      </c>
      <c r="V1448">
        <v>0</v>
      </c>
      <c r="W1448">
        <v>67</v>
      </c>
      <c r="X1448">
        <v>54</v>
      </c>
      <c r="Y1448">
        <v>26</v>
      </c>
      <c r="Z1448">
        <v>91</v>
      </c>
      <c r="AF1448" t="str">
        <f t="shared" si="184"/>
        <v>08:05</v>
      </c>
      <c r="AG1448" t="str">
        <f t="shared" si="179"/>
        <v>07:11</v>
      </c>
      <c r="AH1448" s="5">
        <f t="shared" si="180"/>
        <v>3.7500000000000033E-2</v>
      </c>
      <c r="AI1448" t="str">
        <f t="shared" si="185"/>
        <v>Morning</v>
      </c>
      <c r="AJ1448" t="str">
        <f t="shared" si="186"/>
        <v>REMOVE</v>
      </c>
      <c r="AK1448" t="str">
        <f t="shared" si="181"/>
        <v>Friday</v>
      </c>
      <c r="AL1448" t="str">
        <f t="shared" si="182"/>
        <v>OnTime</v>
      </c>
      <c r="AM1448" t="str">
        <f t="shared" si="183"/>
        <v>July</v>
      </c>
    </row>
    <row r="1449" spans="1:39" x14ac:dyDescent="0.3">
      <c r="A1449" s="1">
        <v>43867</v>
      </c>
      <c r="B1449" t="s">
        <v>100</v>
      </c>
      <c r="C1449" t="s">
        <v>101</v>
      </c>
      <c r="D1449" t="s">
        <v>102</v>
      </c>
      <c r="E1449">
        <v>20368</v>
      </c>
      <c r="F1449">
        <v>577</v>
      </c>
      <c r="G1449" t="s">
        <v>357</v>
      </c>
      <c r="H1449" t="s">
        <v>175</v>
      </c>
      <c r="I1449" t="s">
        <v>456</v>
      </c>
      <c r="J1449" t="s">
        <v>457</v>
      </c>
      <c r="K1449">
        <v>1337</v>
      </c>
      <c r="L1449">
        <v>1341</v>
      </c>
      <c r="M1449">
        <v>4</v>
      </c>
      <c r="N1449">
        <v>20</v>
      </c>
      <c r="O1449">
        <v>1401</v>
      </c>
      <c r="P1449">
        <v>1740</v>
      </c>
      <c r="Q1449">
        <v>7</v>
      </c>
      <c r="R1449">
        <v>1725</v>
      </c>
      <c r="S1449">
        <v>1747</v>
      </c>
      <c r="T1449">
        <v>22</v>
      </c>
      <c r="U1449">
        <v>0</v>
      </c>
      <c r="V1449">
        <v>0</v>
      </c>
      <c r="W1449">
        <v>168</v>
      </c>
      <c r="X1449">
        <v>186</v>
      </c>
      <c r="Y1449">
        <v>159</v>
      </c>
      <c r="Z1449">
        <v>1164</v>
      </c>
      <c r="AA1449">
        <v>0</v>
      </c>
      <c r="AB1449">
        <v>0</v>
      </c>
      <c r="AC1449">
        <v>18</v>
      </c>
      <c r="AD1449">
        <v>0</v>
      </c>
      <c r="AE1449">
        <v>4</v>
      </c>
      <c r="AF1449" t="str">
        <f t="shared" si="184"/>
        <v>17:47</v>
      </c>
      <c r="AG1449" t="str">
        <f t="shared" si="179"/>
        <v>13:41</v>
      </c>
      <c r="AH1449" s="5">
        <f t="shared" si="180"/>
        <v>0.17083333333333339</v>
      </c>
      <c r="AI1449" t="str">
        <f t="shared" si="185"/>
        <v>Afternoon</v>
      </c>
      <c r="AJ1449" t="str">
        <f t="shared" si="186"/>
        <v>KEEP</v>
      </c>
      <c r="AK1449" t="str">
        <f t="shared" si="181"/>
        <v>Thursday</v>
      </c>
      <c r="AL1449" t="str">
        <f t="shared" si="182"/>
        <v>Delayed</v>
      </c>
      <c r="AM1449" t="str">
        <f t="shared" si="183"/>
        <v>February</v>
      </c>
    </row>
    <row r="1450" spans="1:39" x14ac:dyDescent="0.3">
      <c r="A1450" s="1">
        <v>43790</v>
      </c>
      <c r="B1450" t="s">
        <v>55</v>
      </c>
      <c r="C1450" t="s">
        <v>56</v>
      </c>
      <c r="D1450" t="s">
        <v>57</v>
      </c>
      <c r="E1450">
        <v>19930</v>
      </c>
      <c r="F1450">
        <v>1651</v>
      </c>
      <c r="G1450" t="s">
        <v>103</v>
      </c>
      <c r="H1450" t="s">
        <v>104</v>
      </c>
      <c r="I1450" t="s">
        <v>19</v>
      </c>
      <c r="J1450" t="s">
        <v>20</v>
      </c>
      <c r="K1450">
        <v>710</v>
      </c>
      <c r="L1450">
        <v>745</v>
      </c>
      <c r="M1450">
        <v>35</v>
      </c>
      <c r="N1450">
        <v>18</v>
      </c>
      <c r="O1450">
        <v>803</v>
      </c>
      <c r="P1450">
        <v>1021</v>
      </c>
      <c r="Q1450">
        <v>26</v>
      </c>
      <c r="R1450">
        <v>959</v>
      </c>
      <c r="S1450">
        <v>1047</v>
      </c>
      <c r="T1450">
        <v>48</v>
      </c>
      <c r="U1450">
        <v>0</v>
      </c>
      <c r="V1450">
        <v>0</v>
      </c>
      <c r="W1450">
        <v>169</v>
      </c>
      <c r="X1450">
        <v>182</v>
      </c>
      <c r="Y1450">
        <v>138</v>
      </c>
      <c r="Z1450">
        <v>867</v>
      </c>
      <c r="AA1450">
        <v>35</v>
      </c>
      <c r="AB1450">
        <v>0</v>
      </c>
      <c r="AC1450">
        <v>13</v>
      </c>
      <c r="AD1450">
        <v>0</v>
      </c>
      <c r="AE1450">
        <v>0</v>
      </c>
      <c r="AF1450" t="str">
        <f t="shared" si="184"/>
        <v>10:47</v>
      </c>
      <c r="AG1450" t="str">
        <f t="shared" si="179"/>
        <v>07:45</v>
      </c>
      <c r="AH1450" s="5">
        <f t="shared" si="180"/>
        <v>0.12638888888888888</v>
      </c>
      <c r="AI1450" t="str">
        <f t="shared" si="185"/>
        <v>Morning</v>
      </c>
      <c r="AJ1450" t="str">
        <f t="shared" si="186"/>
        <v>KEEP</v>
      </c>
      <c r="AK1450" t="str">
        <f t="shared" si="181"/>
        <v>Thursday</v>
      </c>
      <c r="AL1450" t="str">
        <f t="shared" si="182"/>
        <v>Delayed</v>
      </c>
      <c r="AM1450" t="str">
        <f t="shared" si="183"/>
        <v>November</v>
      </c>
    </row>
    <row r="1451" spans="1:39" x14ac:dyDescent="0.3">
      <c r="A1451" s="1">
        <v>44382</v>
      </c>
      <c r="B1451" t="s">
        <v>122</v>
      </c>
      <c r="C1451" t="s">
        <v>123</v>
      </c>
      <c r="D1451" t="s">
        <v>124</v>
      </c>
      <c r="E1451">
        <v>20304</v>
      </c>
      <c r="F1451">
        <v>3613</v>
      </c>
      <c r="G1451" t="s">
        <v>212</v>
      </c>
      <c r="H1451" t="s">
        <v>213</v>
      </c>
      <c r="I1451" t="s">
        <v>19</v>
      </c>
      <c r="J1451" t="s">
        <v>20</v>
      </c>
      <c r="K1451">
        <v>535</v>
      </c>
      <c r="L1451">
        <v>529</v>
      </c>
      <c r="M1451">
        <v>-6</v>
      </c>
      <c r="N1451">
        <v>11</v>
      </c>
      <c r="O1451">
        <v>540</v>
      </c>
      <c r="P1451">
        <v>613</v>
      </c>
      <c r="Q1451">
        <v>5</v>
      </c>
      <c r="R1451">
        <v>638</v>
      </c>
      <c r="S1451">
        <v>618</v>
      </c>
      <c r="T1451">
        <v>-20</v>
      </c>
      <c r="U1451">
        <v>0</v>
      </c>
      <c r="V1451">
        <v>0</v>
      </c>
      <c r="W1451">
        <v>63</v>
      </c>
      <c r="X1451">
        <v>49</v>
      </c>
      <c r="Y1451">
        <v>33</v>
      </c>
      <c r="Z1451">
        <v>129</v>
      </c>
      <c r="AF1451" t="str">
        <f t="shared" si="184"/>
        <v>06:18</v>
      </c>
      <c r="AG1451" t="str">
        <f t="shared" si="179"/>
        <v>05:29</v>
      </c>
      <c r="AH1451" s="5">
        <f t="shared" si="180"/>
        <v>3.4027777777777796E-2</v>
      </c>
      <c r="AI1451" t="str">
        <f t="shared" si="185"/>
        <v>Night</v>
      </c>
      <c r="AJ1451" t="str">
        <f t="shared" si="186"/>
        <v>REMOVE</v>
      </c>
      <c r="AK1451" t="str">
        <f t="shared" si="181"/>
        <v>Monday</v>
      </c>
      <c r="AL1451" t="str">
        <f t="shared" si="182"/>
        <v>OnTime</v>
      </c>
      <c r="AM1451" t="str">
        <f t="shared" si="183"/>
        <v>July</v>
      </c>
    </row>
    <row r="1452" spans="1:39" x14ac:dyDescent="0.3">
      <c r="A1452" s="1">
        <v>44107</v>
      </c>
      <c r="B1452" t="s">
        <v>14</v>
      </c>
      <c r="C1452" t="s">
        <v>15</v>
      </c>
      <c r="D1452" t="s">
        <v>16</v>
      </c>
      <c r="E1452">
        <v>19790</v>
      </c>
      <c r="F1452">
        <v>1224</v>
      </c>
      <c r="G1452" t="s">
        <v>239</v>
      </c>
      <c r="H1452" t="s">
        <v>240</v>
      </c>
      <c r="I1452" t="s">
        <v>60</v>
      </c>
      <c r="J1452" t="s">
        <v>61</v>
      </c>
      <c r="K1452">
        <v>700</v>
      </c>
      <c r="L1452">
        <v>650</v>
      </c>
      <c r="M1452">
        <v>-10</v>
      </c>
      <c r="N1452">
        <v>12</v>
      </c>
      <c r="O1452">
        <v>702</v>
      </c>
      <c r="P1452">
        <v>941</v>
      </c>
      <c r="Q1452">
        <v>7</v>
      </c>
      <c r="R1452">
        <v>1004</v>
      </c>
      <c r="S1452">
        <v>948</v>
      </c>
      <c r="T1452">
        <v>-16</v>
      </c>
      <c r="U1452">
        <v>0</v>
      </c>
      <c r="V1452">
        <v>0</v>
      </c>
      <c r="W1452">
        <v>124</v>
      </c>
      <c r="X1452">
        <v>118</v>
      </c>
      <c r="Y1452">
        <v>99</v>
      </c>
      <c r="Z1452">
        <v>821</v>
      </c>
      <c r="AF1452" t="str">
        <f t="shared" si="184"/>
        <v>09:48</v>
      </c>
      <c r="AG1452" t="str">
        <f t="shared" si="179"/>
        <v>06:50</v>
      </c>
      <c r="AH1452" s="5">
        <f t="shared" si="180"/>
        <v>0.12361111111111112</v>
      </c>
      <c r="AI1452" t="str">
        <f t="shared" si="185"/>
        <v>Morning</v>
      </c>
      <c r="AJ1452" t="str">
        <f t="shared" si="186"/>
        <v>REMOVE</v>
      </c>
      <c r="AK1452" t="str">
        <f t="shared" si="181"/>
        <v>Saturday</v>
      </c>
      <c r="AL1452" t="str">
        <f t="shared" si="182"/>
        <v>OnTime</v>
      </c>
      <c r="AM1452" t="str">
        <f t="shared" si="183"/>
        <v>October</v>
      </c>
    </row>
    <row r="1453" spans="1:39" x14ac:dyDescent="0.3">
      <c r="A1453" s="1">
        <v>44032</v>
      </c>
      <c r="B1453" t="s">
        <v>39</v>
      </c>
      <c r="C1453" t="s">
        <v>40</v>
      </c>
      <c r="D1453" t="s">
        <v>41</v>
      </c>
      <c r="E1453">
        <v>19805</v>
      </c>
      <c r="F1453">
        <v>2064</v>
      </c>
      <c r="G1453" t="s">
        <v>10</v>
      </c>
      <c r="H1453" t="s">
        <v>11</v>
      </c>
      <c r="I1453" t="s">
        <v>97</v>
      </c>
      <c r="J1453" t="s">
        <v>98</v>
      </c>
      <c r="K1453">
        <v>1000</v>
      </c>
      <c r="L1453">
        <v>955</v>
      </c>
      <c r="M1453">
        <v>-5</v>
      </c>
      <c r="N1453">
        <v>13</v>
      </c>
      <c r="O1453">
        <v>1008</v>
      </c>
      <c r="P1453">
        <v>1145</v>
      </c>
      <c r="Q1453">
        <v>13</v>
      </c>
      <c r="R1453">
        <v>1209</v>
      </c>
      <c r="S1453">
        <v>1158</v>
      </c>
      <c r="T1453">
        <v>-11</v>
      </c>
      <c r="U1453">
        <v>0</v>
      </c>
      <c r="V1453">
        <v>0</v>
      </c>
      <c r="W1453">
        <v>129</v>
      </c>
      <c r="X1453">
        <v>123</v>
      </c>
      <c r="Y1453">
        <v>97</v>
      </c>
      <c r="Z1453">
        <v>632</v>
      </c>
      <c r="AF1453" t="str">
        <f t="shared" si="184"/>
        <v>11:58</v>
      </c>
      <c r="AG1453" t="str">
        <f t="shared" si="179"/>
        <v>09:55</v>
      </c>
      <c r="AH1453" s="5">
        <f t="shared" si="180"/>
        <v>8.5416666666666696E-2</v>
      </c>
      <c r="AI1453" t="str">
        <f t="shared" si="185"/>
        <v>Morning</v>
      </c>
      <c r="AJ1453" t="str">
        <f t="shared" si="186"/>
        <v>REMOVE</v>
      </c>
      <c r="AK1453" t="str">
        <f t="shared" si="181"/>
        <v>Monday</v>
      </c>
      <c r="AL1453" t="str">
        <f t="shared" si="182"/>
        <v>OnTime</v>
      </c>
      <c r="AM1453" t="str">
        <f t="shared" si="183"/>
        <v>July</v>
      </c>
    </row>
    <row r="1454" spans="1:39" x14ac:dyDescent="0.3">
      <c r="A1454" s="1">
        <v>44101</v>
      </c>
      <c r="B1454" t="s">
        <v>32</v>
      </c>
      <c r="C1454" t="s">
        <v>33</v>
      </c>
      <c r="D1454" t="s">
        <v>34</v>
      </c>
      <c r="E1454">
        <v>19393</v>
      </c>
      <c r="F1454">
        <v>2257</v>
      </c>
      <c r="G1454" t="s">
        <v>76</v>
      </c>
      <c r="H1454" t="s">
        <v>77</v>
      </c>
      <c r="I1454" t="s">
        <v>60</v>
      </c>
      <c r="J1454" t="s">
        <v>61</v>
      </c>
      <c r="K1454">
        <v>1040</v>
      </c>
      <c r="L1454">
        <v>1035</v>
      </c>
      <c r="M1454">
        <v>-5</v>
      </c>
      <c r="N1454">
        <v>9</v>
      </c>
      <c r="O1454">
        <v>1044</v>
      </c>
      <c r="P1454">
        <v>1240</v>
      </c>
      <c r="Q1454">
        <v>7</v>
      </c>
      <c r="R1454">
        <v>1305</v>
      </c>
      <c r="S1454">
        <v>1247</v>
      </c>
      <c r="T1454">
        <v>-18</v>
      </c>
      <c r="U1454">
        <v>0</v>
      </c>
      <c r="V1454">
        <v>0</v>
      </c>
      <c r="W1454">
        <v>85</v>
      </c>
      <c r="X1454">
        <v>72</v>
      </c>
      <c r="Y1454">
        <v>56</v>
      </c>
      <c r="Z1454">
        <v>425</v>
      </c>
      <c r="AF1454" t="str">
        <f t="shared" si="184"/>
        <v>12:47</v>
      </c>
      <c r="AG1454" t="str">
        <f t="shared" si="179"/>
        <v>10:35</v>
      </c>
      <c r="AH1454" s="5">
        <f t="shared" si="180"/>
        <v>9.1666666666666674E-2</v>
      </c>
      <c r="AI1454" t="str">
        <f t="shared" si="185"/>
        <v>Morning</v>
      </c>
      <c r="AJ1454" t="str">
        <f t="shared" si="186"/>
        <v>REMOVE</v>
      </c>
      <c r="AK1454" t="str">
        <f t="shared" si="181"/>
        <v>Sunday</v>
      </c>
      <c r="AL1454" t="str">
        <f t="shared" si="182"/>
        <v>OnTime</v>
      </c>
      <c r="AM1454" t="str">
        <f t="shared" si="183"/>
        <v>September</v>
      </c>
    </row>
    <row r="1455" spans="1:39" x14ac:dyDescent="0.3">
      <c r="A1455" s="1">
        <v>43540</v>
      </c>
      <c r="B1455" t="s">
        <v>94</v>
      </c>
      <c r="C1455" t="s">
        <v>95</v>
      </c>
      <c r="D1455" t="s">
        <v>96</v>
      </c>
      <c r="E1455">
        <v>20397</v>
      </c>
      <c r="F1455">
        <v>5375</v>
      </c>
      <c r="G1455" t="s">
        <v>42</v>
      </c>
      <c r="H1455" t="s">
        <v>43</v>
      </c>
      <c r="I1455" t="s">
        <v>392</v>
      </c>
      <c r="J1455" t="s">
        <v>393</v>
      </c>
      <c r="K1455">
        <v>859</v>
      </c>
      <c r="L1455">
        <v>958</v>
      </c>
      <c r="M1455">
        <v>59</v>
      </c>
      <c r="N1455">
        <v>22</v>
      </c>
      <c r="O1455">
        <v>1020</v>
      </c>
      <c r="P1455">
        <v>1129</v>
      </c>
      <c r="Q1455">
        <v>4</v>
      </c>
      <c r="R1455">
        <v>1035</v>
      </c>
      <c r="S1455">
        <v>1133</v>
      </c>
      <c r="T1455">
        <v>58</v>
      </c>
      <c r="U1455">
        <v>0</v>
      </c>
      <c r="V1455">
        <v>0</v>
      </c>
      <c r="W1455">
        <v>96</v>
      </c>
      <c r="X1455">
        <v>95</v>
      </c>
      <c r="Y1455">
        <v>69</v>
      </c>
      <c r="Z1455">
        <v>408</v>
      </c>
      <c r="AA1455">
        <v>58</v>
      </c>
      <c r="AB1455">
        <v>0</v>
      </c>
      <c r="AC1455">
        <v>0</v>
      </c>
      <c r="AD1455">
        <v>0</v>
      </c>
      <c r="AE1455">
        <v>0</v>
      </c>
      <c r="AF1455" t="str">
        <f t="shared" si="184"/>
        <v>11:33</v>
      </c>
      <c r="AG1455" t="str">
        <f t="shared" si="179"/>
        <v>09:58</v>
      </c>
      <c r="AH1455" s="5">
        <f t="shared" si="180"/>
        <v>6.597222222222221E-2</v>
      </c>
      <c r="AI1455" t="str">
        <f t="shared" si="185"/>
        <v>Morning</v>
      </c>
      <c r="AJ1455" t="str">
        <f t="shared" si="186"/>
        <v>KEEP</v>
      </c>
      <c r="AK1455" t="str">
        <f t="shared" si="181"/>
        <v>Saturday</v>
      </c>
      <c r="AL1455" t="str">
        <f t="shared" si="182"/>
        <v>Delayed</v>
      </c>
      <c r="AM1455" t="str">
        <f t="shared" si="183"/>
        <v>March</v>
      </c>
    </row>
    <row r="1456" spans="1:39" x14ac:dyDescent="0.3">
      <c r="A1456" s="1">
        <v>44204</v>
      </c>
      <c r="B1456" t="s">
        <v>32</v>
      </c>
      <c r="C1456" t="s">
        <v>33</v>
      </c>
      <c r="D1456" t="s">
        <v>34</v>
      </c>
      <c r="E1456">
        <v>19393</v>
      </c>
      <c r="F1456">
        <v>4166</v>
      </c>
      <c r="G1456" t="s">
        <v>206</v>
      </c>
      <c r="H1456" t="s">
        <v>207</v>
      </c>
      <c r="I1456" t="s">
        <v>299</v>
      </c>
      <c r="J1456" t="s">
        <v>300</v>
      </c>
      <c r="K1456">
        <v>1810</v>
      </c>
      <c r="L1456">
        <v>1810</v>
      </c>
      <c r="M1456">
        <v>0</v>
      </c>
      <c r="N1456">
        <v>8</v>
      </c>
      <c r="O1456">
        <v>1818</v>
      </c>
      <c r="P1456">
        <v>1919</v>
      </c>
      <c r="Q1456">
        <v>4</v>
      </c>
      <c r="R1456">
        <v>1935</v>
      </c>
      <c r="S1456">
        <v>1923</v>
      </c>
      <c r="T1456">
        <v>-12</v>
      </c>
      <c r="U1456">
        <v>0</v>
      </c>
      <c r="V1456">
        <v>0</v>
      </c>
      <c r="W1456">
        <v>85</v>
      </c>
      <c r="X1456">
        <v>73</v>
      </c>
      <c r="Y1456">
        <v>61</v>
      </c>
      <c r="Z1456">
        <v>353</v>
      </c>
      <c r="AF1456" t="str">
        <f t="shared" si="184"/>
        <v>19:23</v>
      </c>
      <c r="AG1456" t="str">
        <f t="shared" si="179"/>
        <v>18:10</v>
      </c>
      <c r="AH1456" s="5">
        <f t="shared" si="180"/>
        <v>5.0694444444444486E-2</v>
      </c>
      <c r="AI1456" t="str">
        <f t="shared" si="185"/>
        <v>Evening</v>
      </c>
      <c r="AJ1456" t="str">
        <f t="shared" si="186"/>
        <v>REMOVE</v>
      </c>
      <c r="AK1456" t="str">
        <f t="shared" si="181"/>
        <v>Friday</v>
      </c>
      <c r="AL1456" t="str">
        <f t="shared" si="182"/>
        <v>OnTime</v>
      </c>
      <c r="AM1456" t="str">
        <f t="shared" si="183"/>
        <v>January</v>
      </c>
    </row>
    <row r="1457" spans="1:39" x14ac:dyDescent="0.3">
      <c r="A1457" s="1">
        <v>43945</v>
      </c>
      <c r="B1457" t="s">
        <v>32</v>
      </c>
      <c r="C1457" t="s">
        <v>33</v>
      </c>
      <c r="D1457" t="s">
        <v>34</v>
      </c>
      <c r="E1457">
        <v>19393</v>
      </c>
      <c r="F1457">
        <v>737</v>
      </c>
      <c r="G1457" t="s">
        <v>174</v>
      </c>
      <c r="H1457" t="s">
        <v>175</v>
      </c>
      <c r="I1457" t="s">
        <v>129</v>
      </c>
      <c r="J1457" t="s">
        <v>130</v>
      </c>
      <c r="K1457">
        <v>1540</v>
      </c>
      <c r="L1457">
        <v>1535</v>
      </c>
      <c r="M1457">
        <v>-5</v>
      </c>
      <c r="N1457">
        <v>7</v>
      </c>
      <c r="O1457">
        <v>1542</v>
      </c>
      <c r="P1457">
        <v>1927</v>
      </c>
      <c r="Q1457">
        <v>4</v>
      </c>
      <c r="R1457">
        <v>1940</v>
      </c>
      <c r="S1457">
        <v>1931</v>
      </c>
      <c r="T1457">
        <v>-9</v>
      </c>
      <c r="U1457">
        <v>0</v>
      </c>
      <c r="V1457">
        <v>0</v>
      </c>
      <c r="W1457">
        <v>120</v>
      </c>
      <c r="X1457">
        <v>116</v>
      </c>
      <c r="Y1457">
        <v>105</v>
      </c>
      <c r="Z1457">
        <v>872</v>
      </c>
      <c r="AF1457" t="str">
        <f t="shared" si="184"/>
        <v>19:31</v>
      </c>
      <c r="AG1457" t="str">
        <f t="shared" si="179"/>
        <v>15:35</v>
      </c>
      <c r="AH1457" s="5">
        <f t="shared" si="180"/>
        <v>0.16388888888888886</v>
      </c>
      <c r="AI1457" t="str">
        <f t="shared" si="185"/>
        <v>Afternoon</v>
      </c>
      <c r="AJ1457" t="str">
        <f t="shared" si="186"/>
        <v>REMOVE</v>
      </c>
      <c r="AK1457" t="str">
        <f t="shared" si="181"/>
        <v>Friday</v>
      </c>
      <c r="AL1457" t="str">
        <f t="shared" si="182"/>
        <v>OnTime</v>
      </c>
      <c r="AM1457" t="str">
        <f t="shared" si="183"/>
        <v>April</v>
      </c>
    </row>
    <row r="1458" spans="1:39" x14ac:dyDescent="0.3">
      <c r="A1458" s="1">
        <v>44162</v>
      </c>
      <c r="B1458" t="s">
        <v>122</v>
      </c>
      <c r="C1458" t="s">
        <v>123</v>
      </c>
      <c r="D1458" t="s">
        <v>124</v>
      </c>
      <c r="E1458">
        <v>20304</v>
      </c>
      <c r="F1458">
        <v>3566</v>
      </c>
      <c r="G1458" t="s">
        <v>23</v>
      </c>
      <c r="H1458" t="s">
        <v>24</v>
      </c>
      <c r="I1458" t="s">
        <v>19</v>
      </c>
      <c r="J1458" t="s">
        <v>20</v>
      </c>
      <c r="K1458">
        <v>745</v>
      </c>
      <c r="L1458">
        <v>743</v>
      </c>
      <c r="M1458">
        <v>-2</v>
      </c>
      <c r="N1458">
        <v>9</v>
      </c>
      <c r="O1458">
        <v>752</v>
      </c>
      <c r="P1458">
        <v>934</v>
      </c>
      <c r="Q1458">
        <v>10</v>
      </c>
      <c r="R1458">
        <v>1001</v>
      </c>
      <c r="S1458">
        <v>944</v>
      </c>
      <c r="T1458">
        <v>-17</v>
      </c>
      <c r="U1458">
        <v>0</v>
      </c>
      <c r="V1458">
        <v>0</v>
      </c>
      <c r="W1458">
        <v>136</v>
      </c>
      <c r="X1458">
        <v>121</v>
      </c>
      <c r="Y1458">
        <v>102</v>
      </c>
      <c r="Z1458">
        <v>679</v>
      </c>
      <c r="AF1458" t="str">
        <f t="shared" si="184"/>
        <v>09:44</v>
      </c>
      <c r="AG1458" t="str">
        <f t="shared" si="179"/>
        <v>07:43</v>
      </c>
      <c r="AH1458" s="5">
        <f t="shared" si="180"/>
        <v>8.4027777777777757E-2</v>
      </c>
      <c r="AI1458" t="str">
        <f t="shared" si="185"/>
        <v>Morning</v>
      </c>
      <c r="AJ1458" t="str">
        <f t="shared" si="186"/>
        <v>REMOVE</v>
      </c>
      <c r="AK1458" t="str">
        <f t="shared" si="181"/>
        <v>Friday</v>
      </c>
      <c r="AL1458" t="str">
        <f t="shared" si="182"/>
        <v>OnTime</v>
      </c>
      <c r="AM1458" t="str">
        <f t="shared" si="183"/>
        <v>November</v>
      </c>
    </row>
    <row r="1459" spans="1:39" x14ac:dyDescent="0.3">
      <c r="A1459" s="1">
        <v>43470</v>
      </c>
      <c r="B1459" t="s">
        <v>32</v>
      </c>
      <c r="C1459" t="s">
        <v>33</v>
      </c>
      <c r="D1459" t="s">
        <v>34</v>
      </c>
      <c r="E1459">
        <v>19393</v>
      </c>
      <c r="F1459">
        <v>3758</v>
      </c>
      <c r="G1459" t="s">
        <v>35</v>
      </c>
      <c r="H1459" t="s">
        <v>36</v>
      </c>
      <c r="I1459" t="s">
        <v>129</v>
      </c>
      <c r="J1459" t="s">
        <v>130</v>
      </c>
      <c r="K1459">
        <v>1725</v>
      </c>
      <c r="L1459">
        <v>1718</v>
      </c>
      <c r="M1459">
        <v>-7</v>
      </c>
      <c r="N1459">
        <v>9</v>
      </c>
      <c r="O1459">
        <v>1727</v>
      </c>
      <c r="P1459">
        <v>1800</v>
      </c>
      <c r="Q1459">
        <v>16</v>
      </c>
      <c r="R1459">
        <v>1820</v>
      </c>
      <c r="S1459">
        <v>1816</v>
      </c>
      <c r="T1459">
        <v>-4</v>
      </c>
      <c r="U1459">
        <v>0</v>
      </c>
      <c r="V1459">
        <v>0</v>
      </c>
      <c r="W1459">
        <v>55</v>
      </c>
      <c r="X1459">
        <v>58</v>
      </c>
      <c r="Y1459">
        <v>33</v>
      </c>
      <c r="Z1459">
        <v>189</v>
      </c>
      <c r="AF1459" t="str">
        <f t="shared" si="184"/>
        <v>18:16</v>
      </c>
      <c r="AG1459" t="str">
        <f t="shared" si="179"/>
        <v>17:18</v>
      </c>
      <c r="AH1459" s="5">
        <f t="shared" si="180"/>
        <v>4.0277777777777746E-2</v>
      </c>
      <c r="AI1459" t="str">
        <f t="shared" si="185"/>
        <v>Afternoon</v>
      </c>
      <c r="AJ1459" t="str">
        <f t="shared" si="186"/>
        <v>REMOVE</v>
      </c>
      <c r="AK1459" t="str">
        <f t="shared" si="181"/>
        <v>Saturday</v>
      </c>
      <c r="AL1459" t="str">
        <f t="shared" si="182"/>
        <v>OnTime</v>
      </c>
      <c r="AM1459" t="str">
        <f t="shared" si="183"/>
        <v>January</v>
      </c>
    </row>
    <row r="1460" spans="1:39" x14ac:dyDescent="0.3">
      <c r="A1460" s="1">
        <v>45034</v>
      </c>
      <c r="B1460" t="s">
        <v>81</v>
      </c>
      <c r="C1460" t="s">
        <v>82</v>
      </c>
      <c r="D1460" t="s">
        <v>83</v>
      </c>
      <c r="E1460">
        <v>20409</v>
      </c>
      <c r="F1460">
        <v>102</v>
      </c>
      <c r="G1460" t="s">
        <v>84</v>
      </c>
      <c r="H1460" t="s">
        <v>85</v>
      </c>
      <c r="I1460" t="s">
        <v>243</v>
      </c>
      <c r="J1460" t="s">
        <v>244</v>
      </c>
      <c r="K1460">
        <v>2245</v>
      </c>
      <c r="L1460">
        <v>2</v>
      </c>
      <c r="M1460">
        <v>77</v>
      </c>
      <c r="N1460">
        <v>25</v>
      </c>
      <c r="O1460">
        <v>27</v>
      </c>
      <c r="P1460">
        <v>125</v>
      </c>
      <c r="Q1460">
        <v>3</v>
      </c>
      <c r="R1460">
        <v>22</v>
      </c>
      <c r="S1460">
        <v>128</v>
      </c>
      <c r="T1460">
        <v>66</v>
      </c>
      <c r="U1460">
        <v>0</v>
      </c>
      <c r="V1460">
        <v>0</v>
      </c>
      <c r="W1460">
        <v>97</v>
      </c>
      <c r="X1460">
        <v>86</v>
      </c>
      <c r="Y1460">
        <v>58</v>
      </c>
      <c r="Z1460">
        <v>301</v>
      </c>
      <c r="AA1460">
        <v>66</v>
      </c>
      <c r="AB1460">
        <v>0</v>
      </c>
      <c r="AC1460">
        <v>0</v>
      </c>
      <c r="AD1460">
        <v>0</v>
      </c>
      <c r="AE1460">
        <v>0</v>
      </c>
      <c r="AF1460" t="str">
        <f t="shared" si="184"/>
        <v>01:28</v>
      </c>
      <c r="AG1460" t="str">
        <f t="shared" si="179"/>
        <v>00:02</v>
      </c>
      <c r="AH1460" s="5">
        <f t="shared" si="180"/>
        <v>5.9722222222222218E-2</v>
      </c>
      <c r="AI1460" t="str">
        <f t="shared" si="185"/>
        <v>Night</v>
      </c>
      <c r="AJ1460" t="str">
        <f t="shared" si="186"/>
        <v>KEEP</v>
      </c>
      <c r="AK1460" t="str">
        <f t="shared" si="181"/>
        <v>Tuesday</v>
      </c>
      <c r="AL1460" t="str">
        <f t="shared" si="182"/>
        <v>Delayed</v>
      </c>
      <c r="AM1460" t="str">
        <f t="shared" si="183"/>
        <v>April</v>
      </c>
    </row>
    <row r="1461" spans="1:39" x14ac:dyDescent="0.3">
      <c r="A1461" s="1">
        <v>43976</v>
      </c>
      <c r="B1461" t="s">
        <v>155</v>
      </c>
      <c r="C1461" t="s">
        <v>156</v>
      </c>
      <c r="D1461" t="s">
        <v>157</v>
      </c>
      <c r="E1461">
        <v>20398</v>
      </c>
      <c r="F1461">
        <v>3421</v>
      </c>
      <c r="G1461" t="s">
        <v>30</v>
      </c>
      <c r="H1461" t="s">
        <v>31</v>
      </c>
      <c r="I1461" t="s">
        <v>210</v>
      </c>
      <c r="J1461" t="s">
        <v>211</v>
      </c>
      <c r="K1461">
        <v>1025</v>
      </c>
      <c r="L1461">
        <v>1020</v>
      </c>
      <c r="M1461">
        <v>-5</v>
      </c>
      <c r="N1461">
        <v>19</v>
      </c>
      <c r="O1461">
        <v>1039</v>
      </c>
      <c r="P1461">
        <v>1202</v>
      </c>
      <c r="Q1461">
        <v>1</v>
      </c>
      <c r="R1461">
        <v>1212</v>
      </c>
      <c r="S1461">
        <v>1203</v>
      </c>
      <c r="T1461">
        <v>-9</v>
      </c>
      <c r="U1461">
        <v>0</v>
      </c>
      <c r="V1461">
        <v>0</v>
      </c>
      <c r="W1461">
        <v>107</v>
      </c>
      <c r="X1461">
        <v>103</v>
      </c>
      <c r="Y1461">
        <v>83</v>
      </c>
      <c r="Z1461">
        <v>597</v>
      </c>
      <c r="AF1461" t="str">
        <f t="shared" si="184"/>
        <v>12:03</v>
      </c>
      <c r="AG1461" t="str">
        <f t="shared" si="179"/>
        <v>10:20</v>
      </c>
      <c r="AH1461" s="5">
        <f t="shared" si="180"/>
        <v>7.1527777777777746E-2</v>
      </c>
      <c r="AI1461" t="str">
        <f t="shared" si="185"/>
        <v>Morning</v>
      </c>
      <c r="AJ1461" t="str">
        <f t="shared" si="186"/>
        <v>REMOVE</v>
      </c>
      <c r="AK1461" t="str">
        <f t="shared" si="181"/>
        <v>Monday</v>
      </c>
      <c r="AL1461" t="str">
        <f t="shared" si="182"/>
        <v>OnTime</v>
      </c>
      <c r="AM1461" t="str">
        <f t="shared" si="183"/>
        <v>May</v>
      </c>
    </row>
    <row r="1462" spans="1:39" x14ac:dyDescent="0.3">
      <c r="A1462" s="1">
        <v>44533</v>
      </c>
      <c r="B1462" t="s">
        <v>122</v>
      </c>
      <c r="C1462" t="s">
        <v>123</v>
      </c>
      <c r="D1462" t="s">
        <v>124</v>
      </c>
      <c r="E1462">
        <v>20304</v>
      </c>
      <c r="F1462">
        <v>3369</v>
      </c>
      <c r="G1462" t="s">
        <v>241</v>
      </c>
      <c r="H1462" t="s">
        <v>242</v>
      </c>
      <c r="I1462" t="s">
        <v>212</v>
      </c>
      <c r="J1462" t="s">
        <v>213</v>
      </c>
      <c r="K1462">
        <v>1830</v>
      </c>
      <c r="L1462">
        <v>1820</v>
      </c>
      <c r="M1462">
        <v>-10</v>
      </c>
      <c r="N1462">
        <v>18</v>
      </c>
      <c r="O1462">
        <v>1838</v>
      </c>
      <c r="P1462">
        <v>2034</v>
      </c>
      <c r="Q1462">
        <v>3</v>
      </c>
      <c r="R1462">
        <v>2054</v>
      </c>
      <c r="S1462">
        <v>2037</v>
      </c>
      <c r="T1462">
        <v>-17</v>
      </c>
      <c r="U1462">
        <v>0</v>
      </c>
      <c r="V1462">
        <v>0</v>
      </c>
      <c r="W1462">
        <v>144</v>
      </c>
      <c r="X1462">
        <v>137</v>
      </c>
      <c r="Y1462">
        <v>116</v>
      </c>
      <c r="Z1462">
        <v>817</v>
      </c>
      <c r="AF1462" t="str">
        <f t="shared" si="184"/>
        <v>20:37</v>
      </c>
      <c r="AG1462" t="str">
        <f t="shared" si="179"/>
        <v>18:20</v>
      </c>
      <c r="AH1462" s="5">
        <f t="shared" si="180"/>
        <v>9.5138888888888884E-2</v>
      </c>
      <c r="AI1462" t="str">
        <f t="shared" si="185"/>
        <v>Evening</v>
      </c>
      <c r="AJ1462" t="str">
        <f t="shared" si="186"/>
        <v>REMOVE</v>
      </c>
      <c r="AK1462" t="str">
        <f t="shared" si="181"/>
        <v>Friday</v>
      </c>
      <c r="AL1462" t="str">
        <f t="shared" si="182"/>
        <v>OnTime</v>
      </c>
      <c r="AM1462" t="str">
        <f t="shared" si="183"/>
        <v>December</v>
      </c>
    </row>
    <row r="1463" spans="1:39" x14ac:dyDescent="0.3">
      <c r="A1463" s="1">
        <v>44902</v>
      </c>
      <c r="B1463" t="s">
        <v>32</v>
      </c>
      <c r="C1463" t="s">
        <v>33</v>
      </c>
      <c r="D1463" t="s">
        <v>34</v>
      </c>
      <c r="E1463">
        <v>19393</v>
      </c>
      <c r="F1463">
        <v>110</v>
      </c>
      <c r="G1463" t="s">
        <v>216</v>
      </c>
      <c r="H1463" t="s">
        <v>217</v>
      </c>
      <c r="I1463" t="s">
        <v>133</v>
      </c>
      <c r="J1463" t="s">
        <v>134</v>
      </c>
      <c r="K1463">
        <v>1125</v>
      </c>
      <c r="L1463">
        <v>1146</v>
      </c>
      <c r="M1463">
        <v>21</v>
      </c>
      <c r="N1463">
        <v>13</v>
      </c>
      <c r="O1463">
        <v>1159</v>
      </c>
      <c r="P1463">
        <v>1337</v>
      </c>
      <c r="Q1463">
        <v>5</v>
      </c>
      <c r="R1463">
        <v>1330</v>
      </c>
      <c r="S1463">
        <v>1342</v>
      </c>
      <c r="T1463">
        <v>12</v>
      </c>
      <c r="U1463">
        <v>0</v>
      </c>
      <c r="V1463">
        <v>0</v>
      </c>
      <c r="W1463">
        <v>125</v>
      </c>
      <c r="X1463">
        <v>116</v>
      </c>
      <c r="Y1463">
        <v>98</v>
      </c>
      <c r="Z1463">
        <v>727</v>
      </c>
      <c r="AF1463" t="str">
        <f t="shared" si="184"/>
        <v>13:42</v>
      </c>
      <c r="AG1463" t="str">
        <f t="shared" si="179"/>
        <v>11:46</v>
      </c>
      <c r="AH1463" s="5">
        <f t="shared" si="180"/>
        <v>8.0555555555555547E-2</v>
      </c>
      <c r="AI1463" t="str">
        <f t="shared" si="185"/>
        <v>Morning</v>
      </c>
      <c r="AJ1463" t="str">
        <f t="shared" si="186"/>
        <v>KEEP</v>
      </c>
      <c r="AK1463" t="str">
        <f t="shared" si="181"/>
        <v>Wednesday</v>
      </c>
      <c r="AL1463" t="str">
        <f t="shared" si="182"/>
        <v>OnTime</v>
      </c>
      <c r="AM1463" t="str">
        <f t="shared" si="183"/>
        <v>December</v>
      </c>
    </row>
    <row r="1464" spans="1:39" x14ac:dyDescent="0.3">
      <c r="A1464" s="1">
        <v>44080</v>
      </c>
      <c r="B1464" t="s">
        <v>122</v>
      </c>
      <c r="C1464" t="s">
        <v>123</v>
      </c>
      <c r="D1464" t="s">
        <v>124</v>
      </c>
      <c r="E1464">
        <v>20304</v>
      </c>
      <c r="F1464">
        <v>3712</v>
      </c>
      <c r="G1464" t="s">
        <v>144</v>
      </c>
      <c r="H1464" t="s">
        <v>145</v>
      </c>
      <c r="I1464" t="s">
        <v>68</v>
      </c>
      <c r="J1464" t="s">
        <v>69</v>
      </c>
      <c r="K1464">
        <v>2015</v>
      </c>
      <c r="L1464">
        <v>2015</v>
      </c>
      <c r="M1464">
        <v>0</v>
      </c>
      <c r="N1464">
        <v>16</v>
      </c>
      <c r="O1464">
        <v>2031</v>
      </c>
      <c r="P1464">
        <v>2042</v>
      </c>
      <c r="Q1464">
        <v>8</v>
      </c>
      <c r="R1464">
        <v>2053</v>
      </c>
      <c r="S1464">
        <v>2050</v>
      </c>
      <c r="T1464">
        <v>-3</v>
      </c>
      <c r="U1464">
        <v>0</v>
      </c>
      <c r="V1464">
        <v>0</v>
      </c>
      <c r="W1464">
        <v>98</v>
      </c>
      <c r="X1464">
        <v>95</v>
      </c>
      <c r="Y1464">
        <v>71</v>
      </c>
      <c r="Z1464">
        <v>456</v>
      </c>
      <c r="AF1464" t="str">
        <f t="shared" si="184"/>
        <v>20:50</v>
      </c>
      <c r="AG1464" t="str">
        <f t="shared" si="179"/>
        <v>20:15</v>
      </c>
      <c r="AH1464" s="5">
        <f t="shared" si="180"/>
        <v>2.430555555555558E-2</v>
      </c>
      <c r="AI1464" t="str">
        <f t="shared" si="185"/>
        <v>Evening</v>
      </c>
      <c r="AJ1464" t="str">
        <f t="shared" si="186"/>
        <v>REMOVE</v>
      </c>
      <c r="AK1464" t="str">
        <f t="shared" si="181"/>
        <v>Sunday</v>
      </c>
      <c r="AL1464" t="str">
        <f t="shared" si="182"/>
        <v>OnTime</v>
      </c>
      <c r="AM1464" t="str">
        <f t="shared" si="183"/>
        <v>September</v>
      </c>
    </row>
    <row r="1465" spans="1:39" x14ac:dyDescent="0.3">
      <c r="A1465" s="1">
        <v>44085</v>
      </c>
      <c r="B1465" t="s">
        <v>14</v>
      </c>
      <c r="C1465" t="s">
        <v>15</v>
      </c>
      <c r="D1465" t="s">
        <v>16</v>
      </c>
      <c r="E1465">
        <v>19790</v>
      </c>
      <c r="F1465">
        <v>735</v>
      </c>
      <c r="G1465" t="s">
        <v>30</v>
      </c>
      <c r="H1465" t="s">
        <v>31</v>
      </c>
      <c r="I1465" t="s">
        <v>17</v>
      </c>
      <c r="J1465" t="s">
        <v>18</v>
      </c>
      <c r="K1465">
        <v>1430</v>
      </c>
      <c r="L1465">
        <v>1425</v>
      </c>
      <c r="M1465">
        <v>-5</v>
      </c>
      <c r="N1465">
        <v>13</v>
      </c>
      <c r="O1465">
        <v>1438</v>
      </c>
      <c r="P1465">
        <v>1632</v>
      </c>
      <c r="Q1465">
        <v>3</v>
      </c>
      <c r="R1465">
        <v>1648</v>
      </c>
      <c r="S1465">
        <v>1635</v>
      </c>
      <c r="T1465">
        <v>-13</v>
      </c>
      <c r="U1465">
        <v>0</v>
      </c>
      <c r="V1465">
        <v>0</v>
      </c>
      <c r="W1465">
        <v>138</v>
      </c>
      <c r="X1465">
        <v>130</v>
      </c>
      <c r="Y1465">
        <v>114</v>
      </c>
      <c r="Z1465">
        <v>852</v>
      </c>
      <c r="AF1465" t="str">
        <f t="shared" si="184"/>
        <v>16:35</v>
      </c>
      <c r="AG1465" t="str">
        <f t="shared" si="179"/>
        <v>14:25</v>
      </c>
      <c r="AH1465" s="5">
        <f t="shared" si="180"/>
        <v>9.027777777777779E-2</v>
      </c>
      <c r="AI1465" t="str">
        <f t="shared" si="185"/>
        <v>Afternoon</v>
      </c>
      <c r="AJ1465" t="str">
        <f t="shared" si="186"/>
        <v>REMOVE</v>
      </c>
      <c r="AK1465" t="str">
        <f t="shared" si="181"/>
        <v>Friday</v>
      </c>
      <c r="AL1465" t="str">
        <f t="shared" si="182"/>
        <v>OnTime</v>
      </c>
      <c r="AM1465" t="str">
        <f t="shared" si="183"/>
        <v>September</v>
      </c>
    </row>
    <row r="1466" spans="1:39" x14ac:dyDescent="0.3">
      <c r="A1466" s="1">
        <v>43528</v>
      </c>
      <c r="B1466" t="s">
        <v>39</v>
      </c>
      <c r="C1466" t="s">
        <v>40</v>
      </c>
      <c r="D1466" t="s">
        <v>41</v>
      </c>
      <c r="E1466">
        <v>19805</v>
      </c>
      <c r="F1466">
        <v>1788</v>
      </c>
      <c r="G1466" t="s">
        <v>150</v>
      </c>
      <c r="H1466" t="s">
        <v>85</v>
      </c>
      <c r="I1466" t="s">
        <v>97</v>
      </c>
      <c r="J1466" t="s">
        <v>98</v>
      </c>
      <c r="K1466">
        <v>1130</v>
      </c>
      <c r="L1466">
        <v>1127</v>
      </c>
      <c r="M1466">
        <v>-3</v>
      </c>
      <c r="N1466">
        <v>19</v>
      </c>
      <c r="O1466">
        <v>1146</v>
      </c>
      <c r="P1466">
        <v>1324</v>
      </c>
      <c r="Q1466">
        <v>10</v>
      </c>
      <c r="R1466">
        <v>1342</v>
      </c>
      <c r="S1466">
        <v>1334</v>
      </c>
      <c r="T1466">
        <v>-8</v>
      </c>
      <c r="U1466">
        <v>0</v>
      </c>
      <c r="V1466">
        <v>0</v>
      </c>
      <c r="W1466">
        <v>132</v>
      </c>
      <c r="X1466">
        <v>127</v>
      </c>
      <c r="Y1466">
        <v>98</v>
      </c>
      <c r="Z1466">
        <v>544</v>
      </c>
      <c r="AF1466" t="str">
        <f t="shared" si="184"/>
        <v>13:34</v>
      </c>
      <c r="AG1466" t="str">
        <f t="shared" si="179"/>
        <v>11:27</v>
      </c>
      <c r="AH1466" s="5">
        <f t="shared" si="180"/>
        <v>8.8194444444444409E-2</v>
      </c>
      <c r="AI1466" t="str">
        <f t="shared" si="185"/>
        <v>Morning</v>
      </c>
      <c r="AJ1466" t="str">
        <f t="shared" si="186"/>
        <v>REMOVE</v>
      </c>
      <c r="AK1466" t="str">
        <f t="shared" si="181"/>
        <v>Monday</v>
      </c>
      <c r="AL1466" t="str">
        <f t="shared" si="182"/>
        <v>OnTime</v>
      </c>
      <c r="AM1466" t="str">
        <f t="shared" si="183"/>
        <v>March</v>
      </c>
    </row>
    <row r="1467" spans="1:39" x14ac:dyDescent="0.3">
      <c r="A1467" s="1">
        <v>43730</v>
      </c>
      <c r="B1467" t="s">
        <v>7</v>
      </c>
      <c r="C1467" t="s">
        <v>8</v>
      </c>
      <c r="D1467" t="s">
        <v>9</v>
      </c>
      <c r="E1467">
        <v>19977</v>
      </c>
      <c r="F1467">
        <v>1293</v>
      </c>
      <c r="G1467" t="s">
        <v>12</v>
      </c>
      <c r="H1467" t="s">
        <v>13</v>
      </c>
      <c r="I1467" t="s">
        <v>341</v>
      </c>
      <c r="J1467" t="s">
        <v>342</v>
      </c>
      <c r="K1467">
        <v>1800</v>
      </c>
      <c r="L1467">
        <v>1756</v>
      </c>
      <c r="M1467">
        <v>-4</v>
      </c>
      <c r="N1467">
        <v>37</v>
      </c>
      <c r="O1467">
        <v>1833</v>
      </c>
      <c r="P1467">
        <v>1931</v>
      </c>
      <c r="Q1467">
        <v>5</v>
      </c>
      <c r="R1467">
        <v>1944</v>
      </c>
      <c r="S1467">
        <v>1936</v>
      </c>
      <c r="T1467">
        <v>-8</v>
      </c>
      <c r="U1467">
        <v>0</v>
      </c>
      <c r="V1467">
        <v>0</v>
      </c>
      <c r="W1467">
        <v>104</v>
      </c>
      <c r="X1467">
        <v>100</v>
      </c>
      <c r="Y1467">
        <v>58</v>
      </c>
      <c r="Z1467">
        <v>404</v>
      </c>
      <c r="AF1467" t="str">
        <f t="shared" si="184"/>
        <v>19:36</v>
      </c>
      <c r="AG1467" t="str">
        <f t="shared" si="179"/>
        <v>17:56</v>
      </c>
      <c r="AH1467" s="5">
        <f t="shared" si="180"/>
        <v>6.944444444444442E-2</v>
      </c>
      <c r="AI1467" t="str">
        <f t="shared" si="185"/>
        <v>Afternoon</v>
      </c>
      <c r="AJ1467" t="str">
        <f t="shared" si="186"/>
        <v>REMOVE</v>
      </c>
      <c r="AK1467" t="str">
        <f t="shared" si="181"/>
        <v>Sunday</v>
      </c>
      <c r="AL1467" t="str">
        <f t="shared" si="182"/>
        <v>OnTime</v>
      </c>
      <c r="AM1467" t="str">
        <f t="shared" si="183"/>
        <v>September</v>
      </c>
    </row>
    <row r="1468" spans="1:39" x14ac:dyDescent="0.3">
      <c r="A1468" s="1">
        <v>44149</v>
      </c>
      <c r="B1468" t="s">
        <v>141</v>
      </c>
      <c r="C1468" t="s">
        <v>142</v>
      </c>
      <c r="D1468" t="s">
        <v>143</v>
      </c>
      <c r="E1468">
        <v>20363</v>
      </c>
      <c r="F1468">
        <v>4958</v>
      </c>
      <c r="G1468" t="s">
        <v>436</v>
      </c>
      <c r="H1468" t="s">
        <v>437</v>
      </c>
      <c r="I1468" t="s">
        <v>60</v>
      </c>
      <c r="J1468" t="s">
        <v>61</v>
      </c>
      <c r="K1468">
        <v>1255</v>
      </c>
      <c r="L1468">
        <v>1249</v>
      </c>
      <c r="M1468">
        <v>-6</v>
      </c>
      <c r="N1468">
        <v>9</v>
      </c>
      <c r="O1468">
        <v>1258</v>
      </c>
      <c r="P1468">
        <v>1407</v>
      </c>
      <c r="Q1468">
        <v>12</v>
      </c>
      <c r="R1468">
        <v>1432</v>
      </c>
      <c r="S1468">
        <v>1419</v>
      </c>
      <c r="T1468">
        <v>-13</v>
      </c>
      <c r="U1468">
        <v>0</v>
      </c>
      <c r="V1468">
        <v>0</v>
      </c>
      <c r="W1468">
        <v>97</v>
      </c>
      <c r="X1468">
        <v>90</v>
      </c>
      <c r="Y1468">
        <v>69</v>
      </c>
      <c r="Z1468">
        <v>399</v>
      </c>
      <c r="AF1468" t="str">
        <f t="shared" si="184"/>
        <v>14:19</v>
      </c>
      <c r="AG1468" t="str">
        <f t="shared" si="179"/>
        <v>12:49</v>
      </c>
      <c r="AH1468" s="5">
        <f t="shared" si="180"/>
        <v>6.25E-2</v>
      </c>
      <c r="AI1468" t="str">
        <f t="shared" si="185"/>
        <v>Afternoon</v>
      </c>
      <c r="AJ1468" t="str">
        <f t="shared" si="186"/>
        <v>REMOVE</v>
      </c>
      <c r="AK1468" t="str">
        <f t="shared" si="181"/>
        <v>Saturday</v>
      </c>
      <c r="AL1468" t="str">
        <f t="shared" si="182"/>
        <v>OnTime</v>
      </c>
      <c r="AM1468" t="str">
        <f t="shared" si="183"/>
        <v>November</v>
      </c>
    </row>
    <row r="1469" spans="1:39" x14ac:dyDescent="0.3">
      <c r="A1469" s="1">
        <v>43697</v>
      </c>
      <c r="B1469" t="s">
        <v>32</v>
      </c>
      <c r="C1469" t="s">
        <v>33</v>
      </c>
      <c r="D1469" t="s">
        <v>34</v>
      </c>
      <c r="E1469">
        <v>19393</v>
      </c>
      <c r="F1469">
        <v>664</v>
      </c>
      <c r="G1469" t="s">
        <v>21</v>
      </c>
      <c r="H1469" t="s">
        <v>22</v>
      </c>
      <c r="I1469" t="s">
        <v>151</v>
      </c>
      <c r="J1469" t="s">
        <v>152</v>
      </c>
      <c r="K1469">
        <v>1640</v>
      </c>
      <c r="L1469">
        <v>1707</v>
      </c>
      <c r="M1469">
        <v>27</v>
      </c>
      <c r="N1469">
        <v>10</v>
      </c>
      <c r="O1469">
        <v>1717</v>
      </c>
      <c r="P1469">
        <v>1818</v>
      </c>
      <c r="Q1469">
        <v>4</v>
      </c>
      <c r="R1469">
        <v>1805</v>
      </c>
      <c r="S1469">
        <v>1822</v>
      </c>
      <c r="T1469">
        <v>17</v>
      </c>
      <c r="U1469">
        <v>0</v>
      </c>
      <c r="V1469">
        <v>0</v>
      </c>
      <c r="W1469">
        <v>145</v>
      </c>
      <c r="X1469">
        <v>135</v>
      </c>
      <c r="Y1469">
        <v>121</v>
      </c>
      <c r="Z1469">
        <v>909</v>
      </c>
      <c r="AA1469">
        <v>11</v>
      </c>
      <c r="AB1469">
        <v>0</v>
      </c>
      <c r="AC1469">
        <v>0</v>
      </c>
      <c r="AD1469">
        <v>0</v>
      </c>
      <c r="AE1469">
        <v>6</v>
      </c>
      <c r="AF1469" t="str">
        <f t="shared" si="184"/>
        <v>18:22</v>
      </c>
      <c r="AG1469" t="str">
        <f t="shared" si="179"/>
        <v>17:07</v>
      </c>
      <c r="AH1469" s="5">
        <f t="shared" si="180"/>
        <v>5.2083333333333259E-2</v>
      </c>
      <c r="AI1469" t="str">
        <f t="shared" si="185"/>
        <v>Afternoon</v>
      </c>
      <c r="AJ1469" t="str">
        <f t="shared" si="186"/>
        <v>KEEP</v>
      </c>
      <c r="AK1469" t="str">
        <f t="shared" si="181"/>
        <v>Tuesday</v>
      </c>
      <c r="AL1469" t="str">
        <f t="shared" si="182"/>
        <v>Delayed</v>
      </c>
      <c r="AM1469" t="str">
        <f t="shared" si="183"/>
        <v>August</v>
      </c>
    </row>
    <row r="1470" spans="1:39" x14ac:dyDescent="0.3">
      <c r="A1470" s="1">
        <v>44353</v>
      </c>
      <c r="B1470" t="s">
        <v>7</v>
      </c>
      <c r="C1470" t="s">
        <v>8</v>
      </c>
      <c r="D1470" t="s">
        <v>9</v>
      </c>
      <c r="E1470">
        <v>19977</v>
      </c>
      <c r="F1470">
        <v>1217</v>
      </c>
      <c r="G1470" t="s">
        <v>51</v>
      </c>
      <c r="H1470" t="s">
        <v>52</v>
      </c>
      <c r="I1470" t="s">
        <v>28</v>
      </c>
      <c r="J1470" t="s">
        <v>29</v>
      </c>
      <c r="K1470">
        <v>1230</v>
      </c>
      <c r="L1470">
        <v>1229</v>
      </c>
      <c r="M1470">
        <v>-1</v>
      </c>
      <c r="N1470">
        <v>25</v>
      </c>
      <c r="O1470">
        <v>1254</v>
      </c>
      <c r="P1470">
        <v>1553</v>
      </c>
      <c r="Q1470">
        <v>6</v>
      </c>
      <c r="R1470">
        <v>1556</v>
      </c>
      <c r="S1470">
        <v>1559</v>
      </c>
      <c r="T1470">
        <v>3</v>
      </c>
      <c r="U1470">
        <v>0</v>
      </c>
      <c r="V1470">
        <v>0</v>
      </c>
      <c r="W1470">
        <v>146</v>
      </c>
      <c r="X1470">
        <v>150</v>
      </c>
      <c r="Y1470">
        <v>119</v>
      </c>
      <c r="Z1470">
        <v>854</v>
      </c>
      <c r="AF1470" t="str">
        <f t="shared" si="184"/>
        <v>15:59</v>
      </c>
      <c r="AG1470" t="str">
        <f t="shared" si="179"/>
        <v>12:29</v>
      </c>
      <c r="AH1470" s="5">
        <f t="shared" si="180"/>
        <v>0.14583333333333326</v>
      </c>
      <c r="AI1470" t="str">
        <f t="shared" si="185"/>
        <v>Afternoon</v>
      </c>
      <c r="AJ1470" t="str">
        <f t="shared" si="186"/>
        <v>REMOVE</v>
      </c>
      <c r="AK1470" t="str">
        <f t="shared" si="181"/>
        <v>Sunday</v>
      </c>
      <c r="AL1470" t="str">
        <f t="shared" si="182"/>
        <v>OnTime</v>
      </c>
      <c r="AM1470" t="str">
        <f t="shared" si="183"/>
        <v>June</v>
      </c>
    </row>
    <row r="1471" spans="1:39" x14ac:dyDescent="0.3">
      <c r="A1471" s="1">
        <v>43613</v>
      </c>
      <c r="B1471" t="s">
        <v>122</v>
      </c>
      <c r="C1471" t="s">
        <v>123</v>
      </c>
      <c r="D1471" t="s">
        <v>124</v>
      </c>
      <c r="E1471">
        <v>20304</v>
      </c>
      <c r="F1471">
        <v>5517</v>
      </c>
      <c r="G1471" t="s">
        <v>382</v>
      </c>
      <c r="H1471" t="s">
        <v>383</v>
      </c>
      <c r="I1471" t="s">
        <v>21</v>
      </c>
      <c r="J1471" t="s">
        <v>22</v>
      </c>
      <c r="K1471">
        <v>740</v>
      </c>
      <c r="L1471">
        <v>736</v>
      </c>
      <c r="M1471">
        <v>-4</v>
      </c>
      <c r="N1471">
        <v>53</v>
      </c>
      <c r="O1471">
        <v>829</v>
      </c>
      <c r="P1471">
        <v>846</v>
      </c>
      <c r="Q1471">
        <v>12</v>
      </c>
      <c r="R1471">
        <v>839</v>
      </c>
      <c r="S1471">
        <v>858</v>
      </c>
      <c r="T1471">
        <v>19</v>
      </c>
      <c r="U1471">
        <v>0</v>
      </c>
      <c r="V1471">
        <v>0</v>
      </c>
      <c r="W1471">
        <v>59</v>
      </c>
      <c r="X1471">
        <v>82</v>
      </c>
      <c r="Y1471">
        <v>17</v>
      </c>
      <c r="Z1471">
        <v>73</v>
      </c>
      <c r="AA1471">
        <v>0</v>
      </c>
      <c r="AB1471">
        <v>0</v>
      </c>
      <c r="AC1471">
        <v>19</v>
      </c>
      <c r="AD1471">
        <v>0</v>
      </c>
      <c r="AE1471">
        <v>0</v>
      </c>
      <c r="AF1471" t="str">
        <f t="shared" si="184"/>
        <v>08:58</v>
      </c>
      <c r="AG1471" t="str">
        <f t="shared" si="179"/>
        <v>07:36</v>
      </c>
      <c r="AH1471" s="5">
        <f t="shared" si="180"/>
        <v>5.6944444444444464E-2</v>
      </c>
      <c r="AI1471" t="str">
        <f t="shared" si="185"/>
        <v>Morning</v>
      </c>
      <c r="AJ1471" t="str">
        <f t="shared" si="186"/>
        <v>REMOVE</v>
      </c>
      <c r="AK1471" t="str">
        <f t="shared" si="181"/>
        <v>Tuesday</v>
      </c>
      <c r="AL1471" t="str">
        <f t="shared" si="182"/>
        <v>Delayed</v>
      </c>
      <c r="AM1471" t="str">
        <f t="shared" si="183"/>
        <v>May</v>
      </c>
    </row>
    <row r="1472" spans="1:39" x14ac:dyDescent="0.3">
      <c r="A1472" s="1">
        <v>44572</v>
      </c>
      <c r="B1472" t="s">
        <v>14</v>
      </c>
      <c r="C1472" t="s">
        <v>15</v>
      </c>
      <c r="D1472" t="s">
        <v>16</v>
      </c>
      <c r="E1472">
        <v>19790</v>
      </c>
      <c r="F1472">
        <v>2195</v>
      </c>
      <c r="G1472" t="s">
        <v>144</v>
      </c>
      <c r="H1472" t="s">
        <v>145</v>
      </c>
      <c r="I1472" t="s">
        <v>10</v>
      </c>
      <c r="J1472" t="s">
        <v>11</v>
      </c>
      <c r="K1472">
        <v>2050</v>
      </c>
      <c r="L1472">
        <v>2158</v>
      </c>
      <c r="M1472">
        <v>68</v>
      </c>
      <c r="N1472">
        <v>13</v>
      </c>
      <c r="O1472">
        <v>2211</v>
      </c>
      <c r="P1472">
        <v>34</v>
      </c>
      <c r="Q1472">
        <v>5</v>
      </c>
      <c r="R1472">
        <v>2359</v>
      </c>
      <c r="S1472">
        <v>39</v>
      </c>
      <c r="T1472">
        <v>40</v>
      </c>
      <c r="U1472">
        <v>0</v>
      </c>
      <c r="V1472">
        <v>0</v>
      </c>
      <c r="W1472">
        <v>189</v>
      </c>
      <c r="X1472">
        <v>161</v>
      </c>
      <c r="Y1472">
        <v>143</v>
      </c>
      <c r="Z1472">
        <v>1127</v>
      </c>
      <c r="AA1472">
        <v>0</v>
      </c>
      <c r="AB1472">
        <v>0</v>
      </c>
      <c r="AC1472">
        <v>0</v>
      </c>
      <c r="AD1472">
        <v>0</v>
      </c>
      <c r="AE1472">
        <v>40</v>
      </c>
      <c r="AF1472" t="str">
        <f t="shared" si="184"/>
        <v>00:39</v>
      </c>
      <c r="AG1472" t="str">
        <f t="shared" ref="AG1472:AG1535" si="187">TEXT(INT(L1472/100),"00") &amp; ":" &amp; TEXT(MOD(L1472,100),"00")</f>
        <v>21:58</v>
      </c>
      <c r="AH1472" s="5">
        <f t="shared" ref="AH1472:AH1535" si="188">AF1472-AG1472</f>
        <v>-0.8881944444444444</v>
      </c>
      <c r="AI1472" t="str">
        <f t="shared" si="185"/>
        <v>Evening</v>
      </c>
      <c r="AJ1472" t="str">
        <f t="shared" si="186"/>
        <v>KEEP</v>
      </c>
      <c r="AK1472" t="str">
        <f t="shared" si="181"/>
        <v>Tuesday</v>
      </c>
      <c r="AL1472" t="str">
        <f t="shared" si="182"/>
        <v>Delayed</v>
      </c>
      <c r="AM1472" t="str">
        <f t="shared" si="183"/>
        <v>January</v>
      </c>
    </row>
    <row r="1473" spans="1:39" x14ac:dyDescent="0.3">
      <c r="A1473" s="1">
        <v>44166</v>
      </c>
      <c r="B1473" t="s">
        <v>122</v>
      </c>
      <c r="C1473" t="s">
        <v>123</v>
      </c>
      <c r="D1473" t="s">
        <v>124</v>
      </c>
      <c r="E1473">
        <v>20304</v>
      </c>
      <c r="F1473">
        <v>5852</v>
      </c>
      <c r="G1473" t="s">
        <v>528</v>
      </c>
      <c r="H1473" t="s">
        <v>529</v>
      </c>
      <c r="I1473" t="s">
        <v>21</v>
      </c>
      <c r="J1473" t="s">
        <v>22</v>
      </c>
      <c r="K1473">
        <v>720</v>
      </c>
      <c r="L1473">
        <v>717</v>
      </c>
      <c r="M1473">
        <v>-3</v>
      </c>
      <c r="N1473">
        <v>26</v>
      </c>
      <c r="O1473">
        <v>743</v>
      </c>
      <c r="P1473">
        <v>824</v>
      </c>
      <c r="Q1473">
        <v>5</v>
      </c>
      <c r="R1473">
        <v>831</v>
      </c>
      <c r="S1473">
        <v>829</v>
      </c>
      <c r="T1473">
        <v>-2</v>
      </c>
      <c r="U1473">
        <v>0</v>
      </c>
      <c r="V1473">
        <v>0</v>
      </c>
      <c r="W1473">
        <v>71</v>
      </c>
      <c r="X1473">
        <v>72</v>
      </c>
      <c r="Y1473">
        <v>41</v>
      </c>
      <c r="Z1473">
        <v>212</v>
      </c>
      <c r="AF1473" t="str">
        <f t="shared" si="184"/>
        <v>08:29</v>
      </c>
      <c r="AG1473" t="str">
        <f t="shared" si="187"/>
        <v>07:17</v>
      </c>
      <c r="AH1473" s="5">
        <f t="shared" si="188"/>
        <v>5.0000000000000044E-2</v>
      </c>
      <c r="AI1473" t="str">
        <f t="shared" si="185"/>
        <v>Morning</v>
      </c>
      <c r="AJ1473" t="str">
        <f t="shared" si="186"/>
        <v>REMOVE</v>
      </c>
      <c r="AK1473" t="str">
        <f t="shared" si="181"/>
        <v>Tuesday</v>
      </c>
      <c r="AL1473" t="str">
        <f t="shared" si="182"/>
        <v>OnTime</v>
      </c>
      <c r="AM1473" t="str">
        <f t="shared" si="183"/>
        <v>December</v>
      </c>
    </row>
    <row r="1474" spans="1:39" x14ac:dyDescent="0.3">
      <c r="A1474" s="1">
        <v>43904</v>
      </c>
      <c r="B1474" t="s">
        <v>39</v>
      </c>
      <c r="C1474" t="s">
        <v>40</v>
      </c>
      <c r="D1474" t="s">
        <v>41</v>
      </c>
      <c r="E1474">
        <v>19805</v>
      </c>
      <c r="F1474">
        <v>632</v>
      </c>
      <c r="G1474" t="s">
        <v>30</v>
      </c>
      <c r="H1474" t="s">
        <v>31</v>
      </c>
      <c r="I1474" t="s">
        <v>37</v>
      </c>
      <c r="J1474" t="s">
        <v>38</v>
      </c>
      <c r="K1474">
        <v>844</v>
      </c>
      <c r="L1474">
        <v>841</v>
      </c>
      <c r="M1474">
        <v>-3</v>
      </c>
      <c r="N1474">
        <v>14</v>
      </c>
      <c r="O1474">
        <v>855</v>
      </c>
      <c r="P1474">
        <v>940</v>
      </c>
      <c r="Q1474">
        <v>4</v>
      </c>
      <c r="R1474">
        <v>943</v>
      </c>
      <c r="S1474">
        <v>944</v>
      </c>
      <c r="T1474">
        <v>1</v>
      </c>
      <c r="U1474">
        <v>0</v>
      </c>
      <c r="V1474">
        <v>0</v>
      </c>
      <c r="W1474">
        <v>59</v>
      </c>
      <c r="X1474">
        <v>63</v>
      </c>
      <c r="Y1474">
        <v>45</v>
      </c>
      <c r="Z1474">
        <v>175</v>
      </c>
      <c r="AF1474" t="str">
        <f t="shared" si="184"/>
        <v>09:44</v>
      </c>
      <c r="AG1474" t="str">
        <f t="shared" si="187"/>
        <v>08:41</v>
      </c>
      <c r="AH1474" s="5">
        <f t="shared" si="188"/>
        <v>4.3750000000000011E-2</v>
      </c>
      <c r="AI1474" t="str">
        <f t="shared" si="185"/>
        <v>Morning</v>
      </c>
      <c r="AJ1474" t="str">
        <f t="shared" si="186"/>
        <v>REMOVE</v>
      </c>
      <c r="AK1474" t="str">
        <f t="shared" si="181"/>
        <v>Saturday</v>
      </c>
      <c r="AL1474" t="str">
        <f t="shared" si="182"/>
        <v>OnTime</v>
      </c>
      <c r="AM1474" t="str">
        <f t="shared" si="183"/>
        <v>March</v>
      </c>
    </row>
    <row r="1475" spans="1:39" x14ac:dyDescent="0.3">
      <c r="A1475" s="1">
        <v>44157</v>
      </c>
      <c r="B1475" t="s">
        <v>141</v>
      </c>
      <c r="C1475" t="s">
        <v>142</v>
      </c>
      <c r="D1475" t="s">
        <v>143</v>
      </c>
      <c r="E1475">
        <v>20363</v>
      </c>
      <c r="F1475">
        <v>5344</v>
      </c>
      <c r="G1475" t="s">
        <v>60</v>
      </c>
      <c r="H1475" t="s">
        <v>61</v>
      </c>
      <c r="I1475" t="s">
        <v>492</v>
      </c>
      <c r="J1475" t="s">
        <v>493</v>
      </c>
      <c r="K1475">
        <v>1230</v>
      </c>
      <c r="L1475">
        <v>1227</v>
      </c>
      <c r="M1475">
        <v>-3</v>
      </c>
      <c r="N1475">
        <v>12</v>
      </c>
      <c r="O1475">
        <v>1239</v>
      </c>
      <c r="P1475">
        <v>1225</v>
      </c>
      <c r="Q1475">
        <v>4</v>
      </c>
      <c r="R1475">
        <v>1237</v>
      </c>
      <c r="S1475">
        <v>1229</v>
      </c>
      <c r="T1475">
        <v>-8</v>
      </c>
      <c r="U1475">
        <v>0</v>
      </c>
      <c r="V1475">
        <v>0</v>
      </c>
      <c r="W1475">
        <v>67</v>
      </c>
      <c r="X1475">
        <v>62</v>
      </c>
      <c r="Y1475">
        <v>46</v>
      </c>
      <c r="Z1475">
        <v>241</v>
      </c>
      <c r="AF1475" t="str">
        <f t="shared" si="184"/>
        <v>12:29</v>
      </c>
      <c r="AG1475" t="str">
        <f t="shared" si="187"/>
        <v>12:27</v>
      </c>
      <c r="AH1475" s="5">
        <f t="shared" si="188"/>
        <v>1.388888888888884E-3</v>
      </c>
      <c r="AI1475" t="str">
        <f t="shared" si="185"/>
        <v>Afternoon</v>
      </c>
      <c r="AJ1475" t="str">
        <f t="shared" si="186"/>
        <v>REMOVE</v>
      </c>
      <c r="AK1475" t="str">
        <f t="shared" ref="AK1475:AK1538" si="189">TEXT(A1475, "dddd")</f>
        <v>Sunday</v>
      </c>
      <c r="AL1475" t="str">
        <f t="shared" ref="AL1475:AL1538" si="190">IF(T1475&gt; 15, "Delayed", "OnTime")</f>
        <v>OnTime</v>
      </c>
      <c r="AM1475" t="str">
        <f t="shared" ref="AM1475:AM1538" si="191">TEXT(A1475, "mmmm")</f>
        <v>November</v>
      </c>
    </row>
    <row r="1476" spans="1:39" x14ac:dyDescent="0.3">
      <c r="A1476" s="1">
        <v>44415</v>
      </c>
      <c r="B1476" t="s">
        <v>81</v>
      </c>
      <c r="C1476" t="s">
        <v>82</v>
      </c>
      <c r="D1476" t="s">
        <v>83</v>
      </c>
      <c r="E1476">
        <v>20409</v>
      </c>
      <c r="F1476">
        <v>384</v>
      </c>
      <c r="G1476" t="s">
        <v>28</v>
      </c>
      <c r="H1476" t="s">
        <v>29</v>
      </c>
      <c r="I1476" t="s">
        <v>84</v>
      </c>
      <c r="J1476" t="s">
        <v>85</v>
      </c>
      <c r="K1476">
        <v>1825</v>
      </c>
      <c r="L1476">
        <v>1915</v>
      </c>
      <c r="M1476">
        <v>50</v>
      </c>
      <c r="N1476">
        <v>36</v>
      </c>
      <c r="O1476">
        <v>1951</v>
      </c>
      <c r="P1476">
        <v>2149</v>
      </c>
      <c r="Q1476">
        <v>13</v>
      </c>
      <c r="R1476">
        <v>2111</v>
      </c>
      <c r="S1476">
        <v>2202</v>
      </c>
      <c r="T1476">
        <v>51</v>
      </c>
      <c r="U1476">
        <v>0</v>
      </c>
      <c r="V1476">
        <v>0</v>
      </c>
      <c r="W1476">
        <v>166</v>
      </c>
      <c r="X1476">
        <v>167</v>
      </c>
      <c r="Y1476">
        <v>118</v>
      </c>
      <c r="Z1476">
        <v>944</v>
      </c>
      <c r="AA1476">
        <v>18</v>
      </c>
      <c r="AB1476">
        <v>0</v>
      </c>
      <c r="AC1476">
        <v>1</v>
      </c>
      <c r="AD1476">
        <v>0</v>
      </c>
      <c r="AE1476">
        <v>32</v>
      </c>
      <c r="AF1476" t="str">
        <f t="shared" si="184"/>
        <v>22:02</v>
      </c>
      <c r="AG1476" t="str">
        <f t="shared" si="187"/>
        <v>19:15</v>
      </c>
      <c r="AH1476" s="5">
        <f t="shared" si="188"/>
        <v>0.11597222222222214</v>
      </c>
      <c r="AI1476" t="str">
        <f t="shared" si="185"/>
        <v>Evening</v>
      </c>
      <c r="AJ1476" t="str">
        <f t="shared" si="186"/>
        <v>KEEP</v>
      </c>
      <c r="AK1476" t="str">
        <f t="shared" si="189"/>
        <v>Saturday</v>
      </c>
      <c r="AL1476" t="str">
        <f t="shared" si="190"/>
        <v>Delayed</v>
      </c>
      <c r="AM1476" t="str">
        <f t="shared" si="191"/>
        <v>August</v>
      </c>
    </row>
    <row r="1477" spans="1:39" x14ac:dyDescent="0.3">
      <c r="A1477" s="1">
        <v>45122</v>
      </c>
      <c r="B1477" t="s">
        <v>122</v>
      </c>
      <c r="C1477" t="s">
        <v>123</v>
      </c>
      <c r="D1477" t="s">
        <v>124</v>
      </c>
      <c r="E1477">
        <v>20304</v>
      </c>
      <c r="F1477">
        <v>4040</v>
      </c>
      <c r="G1477" t="s">
        <v>120</v>
      </c>
      <c r="H1477" t="s">
        <v>121</v>
      </c>
      <c r="I1477" t="s">
        <v>37</v>
      </c>
      <c r="J1477" t="s">
        <v>38</v>
      </c>
      <c r="K1477">
        <v>2055</v>
      </c>
      <c r="L1477">
        <v>2100</v>
      </c>
      <c r="M1477">
        <v>5</v>
      </c>
      <c r="N1477">
        <v>19</v>
      </c>
      <c r="O1477">
        <v>2119</v>
      </c>
      <c r="P1477">
        <v>9</v>
      </c>
      <c r="Q1477">
        <v>5</v>
      </c>
      <c r="R1477">
        <v>21</v>
      </c>
      <c r="S1477">
        <v>14</v>
      </c>
      <c r="T1477">
        <v>-7</v>
      </c>
      <c r="U1477">
        <v>0</v>
      </c>
      <c r="V1477">
        <v>0</v>
      </c>
      <c r="W1477">
        <v>146</v>
      </c>
      <c r="X1477">
        <v>134</v>
      </c>
      <c r="Y1477">
        <v>110</v>
      </c>
      <c r="Z1477">
        <v>866</v>
      </c>
      <c r="AF1477" t="str">
        <f t="shared" si="184"/>
        <v>00:14</v>
      </c>
      <c r="AG1477" t="str">
        <f t="shared" si="187"/>
        <v>21:00</v>
      </c>
      <c r="AH1477" s="5">
        <f t="shared" si="188"/>
        <v>-0.86527777777777781</v>
      </c>
      <c r="AI1477" t="str">
        <f t="shared" si="185"/>
        <v>Evening</v>
      </c>
      <c r="AJ1477" t="str">
        <f t="shared" si="186"/>
        <v>REMOVE</v>
      </c>
      <c r="AK1477" t="str">
        <f t="shared" si="189"/>
        <v>Saturday</v>
      </c>
      <c r="AL1477" t="str">
        <f t="shared" si="190"/>
        <v>OnTime</v>
      </c>
      <c r="AM1477" t="str">
        <f t="shared" si="191"/>
        <v>July</v>
      </c>
    </row>
    <row r="1478" spans="1:39" x14ac:dyDescent="0.3">
      <c r="A1478" s="1">
        <v>44276</v>
      </c>
      <c r="B1478" t="s">
        <v>32</v>
      </c>
      <c r="C1478" t="s">
        <v>33</v>
      </c>
      <c r="D1478" t="s">
        <v>34</v>
      </c>
      <c r="E1478">
        <v>19393</v>
      </c>
      <c r="F1478">
        <v>1696</v>
      </c>
      <c r="G1478" t="s">
        <v>174</v>
      </c>
      <c r="H1478" t="s">
        <v>175</v>
      </c>
      <c r="I1478" t="s">
        <v>21</v>
      </c>
      <c r="J1478" t="s">
        <v>22</v>
      </c>
      <c r="K1478">
        <v>1550</v>
      </c>
      <c r="L1478">
        <v>1554</v>
      </c>
      <c r="M1478">
        <v>4</v>
      </c>
      <c r="N1478">
        <v>17</v>
      </c>
      <c r="O1478">
        <v>1611</v>
      </c>
      <c r="P1478">
        <v>1832</v>
      </c>
      <c r="Q1478">
        <v>12</v>
      </c>
      <c r="R1478">
        <v>1830</v>
      </c>
      <c r="S1478">
        <v>1844</v>
      </c>
      <c r="T1478">
        <v>14</v>
      </c>
      <c r="U1478">
        <v>0</v>
      </c>
      <c r="V1478">
        <v>0</v>
      </c>
      <c r="W1478">
        <v>100</v>
      </c>
      <c r="X1478">
        <v>110</v>
      </c>
      <c r="Y1478">
        <v>81</v>
      </c>
      <c r="Z1478">
        <v>602</v>
      </c>
      <c r="AF1478" t="str">
        <f t="shared" si="184"/>
        <v>18:44</v>
      </c>
      <c r="AG1478" t="str">
        <f t="shared" si="187"/>
        <v>15:54</v>
      </c>
      <c r="AH1478" s="5">
        <f t="shared" si="188"/>
        <v>0.11805555555555558</v>
      </c>
      <c r="AI1478" t="str">
        <f t="shared" si="185"/>
        <v>Afternoon</v>
      </c>
      <c r="AJ1478" t="str">
        <f t="shared" si="186"/>
        <v>KEEP</v>
      </c>
      <c r="AK1478" t="str">
        <f t="shared" si="189"/>
        <v>Sunday</v>
      </c>
      <c r="AL1478" t="str">
        <f t="shared" si="190"/>
        <v>OnTime</v>
      </c>
      <c r="AM1478" t="str">
        <f t="shared" si="191"/>
        <v>March</v>
      </c>
    </row>
    <row r="1479" spans="1:39" x14ac:dyDescent="0.3">
      <c r="A1479" s="1">
        <v>43595</v>
      </c>
      <c r="B1479" t="s">
        <v>32</v>
      </c>
      <c r="C1479" t="s">
        <v>33</v>
      </c>
      <c r="D1479" t="s">
        <v>34</v>
      </c>
      <c r="E1479">
        <v>19393</v>
      </c>
      <c r="F1479">
        <v>2020</v>
      </c>
      <c r="G1479" t="s">
        <v>150</v>
      </c>
      <c r="H1479" t="s">
        <v>85</v>
      </c>
      <c r="I1479" t="s">
        <v>35</v>
      </c>
      <c r="J1479" t="s">
        <v>36</v>
      </c>
      <c r="K1479">
        <v>1030</v>
      </c>
      <c r="L1479">
        <v>1030</v>
      </c>
      <c r="M1479">
        <v>0</v>
      </c>
      <c r="N1479">
        <v>34</v>
      </c>
      <c r="O1479">
        <v>1104</v>
      </c>
      <c r="P1479">
        <v>1329</v>
      </c>
      <c r="Q1479">
        <v>3</v>
      </c>
      <c r="R1479">
        <v>1330</v>
      </c>
      <c r="S1479">
        <v>1332</v>
      </c>
      <c r="T1479">
        <v>2</v>
      </c>
      <c r="U1479">
        <v>0</v>
      </c>
      <c r="V1479">
        <v>0</v>
      </c>
      <c r="W1479">
        <v>240</v>
      </c>
      <c r="X1479">
        <v>242</v>
      </c>
      <c r="Y1479">
        <v>205</v>
      </c>
      <c r="Z1479">
        <v>1381</v>
      </c>
      <c r="AF1479" t="str">
        <f t="shared" si="184"/>
        <v>13:32</v>
      </c>
      <c r="AG1479" t="str">
        <f t="shared" si="187"/>
        <v>10:30</v>
      </c>
      <c r="AH1479" s="5">
        <f t="shared" si="188"/>
        <v>0.12638888888888888</v>
      </c>
      <c r="AI1479" t="str">
        <f t="shared" si="185"/>
        <v>Morning</v>
      </c>
      <c r="AJ1479" t="str">
        <f t="shared" si="186"/>
        <v>KEEP</v>
      </c>
      <c r="AK1479" t="str">
        <f t="shared" si="189"/>
        <v>Friday</v>
      </c>
      <c r="AL1479" t="str">
        <f t="shared" si="190"/>
        <v>OnTime</v>
      </c>
      <c r="AM1479" t="str">
        <f t="shared" si="191"/>
        <v>May</v>
      </c>
    </row>
    <row r="1480" spans="1:39" x14ac:dyDescent="0.3">
      <c r="A1480" s="1">
        <v>44475</v>
      </c>
      <c r="B1480" t="s">
        <v>32</v>
      </c>
      <c r="C1480" t="s">
        <v>33</v>
      </c>
      <c r="D1480" t="s">
        <v>34</v>
      </c>
      <c r="E1480">
        <v>19393</v>
      </c>
      <c r="F1480">
        <v>3925</v>
      </c>
      <c r="G1480" t="s">
        <v>70</v>
      </c>
      <c r="H1480" t="s">
        <v>71</v>
      </c>
      <c r="I1480" t="s">
        <v>212</v>
      </c>
      <c r="J1480" t="s">
        <v>213</v>
      </c>
      <c r="K1480">
        <v>1345</v>
      </c>
      <c r="L1480">
        <v>1358</v>
      </c>
      <c r="M1480">
        <v>13</v>
      </c>
      <c r="N1480">
        <v>11</v>
      </c>
      <c r="O1480">
        <v>1409</v>
      </c>
      <c r="P1480">
        <v>1528</v>
      </c>
      <c r="Q1480">
        <v>3</v>
      </c>
      <c r="R1480">
        <v>1535</v>
      </c>
      <c r="S1480">
        <v>1531</v>
      </c>
      <c r="T1480">
        <v>-4</v>
      </c>
      <c r="U1480">
        <v>0</v>
      </c>
      <c r="V1480">
        <v>0</v>
      </c>
      <c r="W1480">
        <v>110</v>
      </c>
      <c r="X1480">
        <v>93</v>
      </c>
      <c r="Y1480">
        <v>79</v>
      </c>
      <c r="Z1480">
        <v>569</v>
      </c>
      <c r="AF1480" t="str">
        <f t="shared" si="184"/>
        <v>15:31</v>
      </c>
      <c r="AG1480" t="str">
        <f t="shared" si="187"/>
        <v>13:58</v>
      </c>
      <c r="AH1480" s="5">
        <f t="shared" si="188"/>
        <v>6.4583333333333326E-2</v>
      </c>
      <c r="AI1480" t="str">
        <f t="shared" si="185"/>
        <v>Afternoon</v>
      </c>
      <c r="AJ1480" t="str">
        <f t="shared" si="186"/>
        <v>REMOVE</v>
      </c>
      <c r="AK1480" t="str">
        <f t="shared" si="189"/>
        <v>Wednesday</v>
      </c>
      <c r="AL1480" t="str">
        <f t="shared" si="190"/>
        <v>OnTime</v>
      </c>
      <c r="AM1480" t="str">
        <f t="shared" si="191"/>
        <v>October</v>
      </c>
    </row>
    <row r="1481" spans="1:39" x14ac:dyDescent="0.3">
      <c r="A1481" s="1">
        <v>44812</v>
      </c>
      <c r="B1481" t="s">
        <v>32</v>
      </c>
      <c r="C1481" t="s">
        <v>33</v>
      </c>
      <c r="D1481" t="s">
        <v>34</v>
      </c>
      <c r="E1481">
        <v>19393</v>
      </c>
      <c r="F1481">
        <v>2640</v>
      </c>
      <c r="G1481" t="s">
        <v>110</v>
      </c>
      <c r="H1481" t="s">
        <v>111</v>
      </c>
      <c r="I1481" t="s">
        <v>160</v>
      </c>
      <c r="J1481" t="s">
        <v>161</v>
      </c>
      <c r="K1481">
        <v>845</v>
      </c>
      <c r="L1481">
        <v>838</v>
      </c>
      <c r="M1481">
        <v>-7</v>
      </c>
      <c r="N1481">
        <v>9</v>
      </c>
      <c r="O1481">
        <v>847</v>
      </c>
      <c r="P1481">
        <v>943</v>
      </c>
      <c r="Q1481">
        <v>4</v>
      </c>
      <c r="R1481">
        <v>1000</v>
      </c>
      <c r="S1481">
        <v>947</v>
      </c>
      <c r="T1481">
        <v>-13</v>
      </c>
      <c r="U1481">
        <v>0</v>
      </c>
      <c r="V1481">
        <v>0</v>
      </c>
      <c r="W1481">
        <v>75</v>
      </c>
      <c r="X1481">
        <v>69</v>
      </c>
      <c r="Y1481">
        <v>56</v>
      </c>
      <c r="Z1481">
        <v>351</v>
      </c>
      <c r="AF1481" t="str">
        <f t="shared" si="184"/>
        <v>09:47</v>
      </c>
      <c r="AG1481" t="str">
        <f t="shared" si="187"/>
        <v>08:38</v>
      </c>
      <c r="AH1481" s="5">
        <f t="shared" si="188"/>
        <v>4.7916666666666663E-2</v>
      </c>
      <c r="AI1481" t="str">
        <f t="shared" si="185"/>
        <v>Morning</v>
      </c>
      <c r="AJ1481" t="str">
        <f t="shared" si="186"/>
        <v>REMOVE</v>
      </c>
      <c r="AK1481" t="str">
        <f t="shared" si="189"/>
        <v>Thursday</v>
      </c>
      <c r="AL1481" t="str">
        <f t="shared" si="190"/>
        <v>OnTime</v>
      </c>
      <c r="AM1481" t="str">
        <f t="shared" si="191"/>
        <v>September</v>
      </c>
    </row>
    <row r="1482" spans="1:39" x14ac:dyDescent="0.3">
      <c r="A1482" s="1">
        <v>43612</v>
      </c>
      <c r="B1482" t="s">
        <v>122</v>
      </c>
      <c r="C1482" t="s">
        <v>123</v>
      </c>
      <c r="D1482" t="s">
        <v>124</v>
      </c>
      <c r="E1482">
        <v>20304</v>
      </c>
      <c r="F1482">
        <v>3402</v>
      </c>
      <c r="G1482" t="s">
        <v>120</v>
      </c>
      <c r="H1482" t="s">
        <v>121</v>
      </c>
      <c r="I1482" t="s">
        <v>53</v>
      </c>
      <c r="J1482" t="s">
        <v>54</v>
      </c>
      <c r="K1482">
        <v>1505</v>
      </c>
      <c r="L1482">
        <v>1454</v>
      </c>
      <c r="M1482">
        <v>-11</v>
      </c>
      <c r="N1482">
        <v>11</v>
      </c>
      <c r="O1482">
        <v>1505</v>
      </c>
      <c r="P1482">
        <v>1536</v>
      </c>
      <c r="Q1482">
        <v>9</v>
      </c>
      <c r="R1482">
        <v>1625</v>
      </c>
      <c r="S1482">
        <v>1545</v>
      </c>
      <c r="T1482">
        <v>-40</v>
      </c>
      <c r="U1482">
        <v>0</v>
      </c>
      <c r="V1482">
        <v>0</v>
      </c>
      <c r="W1482">
        <v>140</v>
      </c>
      <c r="X1482">
        <v>111</v>
      </c>
      <c r="Y1482">
        <v>91</v>
      </c>
      <c r="Z1482">
        <v>590</v>
      </c>
      <c r="AF1482" t="str">
        <f t="shared" si="184"/>
        <v>15:45</v>
      </c>
      <c r="AG1482" t="str">
        <f t="shared" si="187"/>
        <v>14:54</v>
      </c>
      <c r="AH1482" s="5">
        <f t="shared" si="188"/>
        <v>3.5416666666666652E-2</v>
      </c>
      <c r="AI1482" t="str">
        <f t="shared" si="185"/>
        <v>Afternoon</v>
      </c>
      <c r="AJ1482" t="str">
        <f t="shared" si="186"/>
        <v>REMOVE</v>
      </c>
      <c r="AK1482" t="str">
        <f t="shared" si="189"/>
        <v>Monday</v>
      </c>
      <c r="AL1482" t="str">
        <f t="shared" si="190"/>
        <v>OnTime</v>
      </c>
      <c r="AM1482" t="str">
        <f t="shared" si="191"/>
        <v>May</v>
      </c>
    </row>
    <row r="1483" spans="1:39" x14ac:dyDescent="0.3">
      <c r="A1483" s="1">
        <v>43942</v>
      </c>
      <c r="B1483" t="s">
        <v>155</v>
      </c>
      <c r="C1483" t="s">
        <v>156</v>
      </c>
      <c r="D1483" t="s">
        <v>157</v>
      </c>
      <c r="E1483">
        <v>20398</v>
      </c>
      <c r="F1483">
        <v>3504</v>
      </c>
      <c r="G1483" t="s">
        <v>484</v>
      </c>
      <c r="H1483" t="s">
        <v>485</v>
      </c>
      <c r="I1483" t="s">
        <v>30</v>
      </c>
      <c r="J1483" t="s">
        <v>31</v>
      </c>
      <c r="K1483">
        <v>1517</v>
      </c>
      <c r="L1483">
        <v>1514</v>
      </c>
      <c r="M1483">
        <v>-3</v>
      </c>
      <c r="N1483">
        <v>8</v>
      </c>
      <c r="O1483">
        <v>1522</v>
      </c>
      <c r="P1483">
        <v>1615</v>
      </c>
      <c r="Q1483">
        <v>17</v>
      </c>
      <c r="R1483">
        <v>1635</v>
      </c>
      <c r="S1483">
        <v>1632</v>
      </c>
      <c r="T1483">
        <v>-3</v>
      </c>
      <c r="U1483">
        <v>0</v>
      </c>
      <c r="V1483">
        <v>0</v>
      </c>
      <c r="W1483">
        <v>78</v>
      </c>
      <c r="X1483">
        <v>78</v>
      </c>
      <c r="Y1483">
        <v>53</v>
      </c>
      <c r="Z1483">
        <v>285</v>
      </c>
      <c r="AF1483" t="str">
        <f t="shared" si="184"/>
        <v>16:32</v>
      </c>
      <c r="AG1483" t="str">
        <f t="shared" si="187"/>
        <v>15:14</v>
      </c>
      <c r="AH1483" s="5">
        <f t="shared" si="188"/>
        <v>5.4166666666666696E-2</v>
      </c>
      <c r="AI1483" t="str">
        <f t="shared" si="185"/>
        <v>Afternoon</v>
      </c>
      <c r="AJ1483" t="str">
        <f t="shared" si="186"/>
        <v>REMOVE</v>
      </c>
      <c r="AK1483" t="str">
        <f t="shared" si="189"/>
        <v>Tuesday</v>
      </c>
      <c r="AL1483" t="str">
        <f t="shared" si="190"/>
        <v>OnTime</v>
      </c>
      <c r="AM1483" t="str">
        <f t="shared" si="191"/>
        <v>April</v>
      </c>
    </row>
    <row r="1484" spans="1:39" x14ac:dyDescent="0.3">
      <c r="A1484" s="1">
        <v>44430</v>
      </c>
      <c r="B1484" t="s">
        <v>32</v>
      </c>
      <c r="C1484" t="s">
        <v>33</v>
      </c>
      <c r="D1484" t="s">
        <v>34</v>
      </c>
      <c r="E1484">
        <v>19393</v>
      </c>
      <c r="F1484">
        <v>2583</v>
      </c>
      <c r="G1484" t="s">
        <v>35</v>
      </c>
      <c r="H1484" t="s">
        <v>36</v>
      </c>
      <c r="I1484" t="s">
        <v>292</v>
      </c>
      <c r="J1484" t="s">
        <v>52</v>
      </c>
      <c r="K1484">
        <v>1930</v>
      </c>
      <c r="L1484">
        <v>1958</v>
      </c>
      <c r="M1484">
        <v>28</v>
      </c>
      <c r="N1484">
        <v>9</v>
      </c>
      <c r="O1484">
        <v>2007</v>
      </c>
      <c r="P1484">
        <v>2052</v>
      </c>
      <c r="Q1484">
        <v>8</v>
      </c>
      <c r="R1484">
        <v>2035</v>
      </c>
      <c r="S1484">
        <v>2100</v>
      </c>
      <c r="T1484">
        <v>25</v>
      </c>
      <c r="U1484">
        <v>0</v>
      </c>
      <c r="V1484">
        <v>0</v>
      </c>
      <c r="W1484">
        <v>65</v>
      </c>
      <c r="X1484">
        <v>62</v>
      </c>
      <c r="Y1484">
        <v>45</v>
      </c>
      <c r="Z1484">
        <v>239</v>
      </c>
      <c r="AA1484">
        <v>25</v>
      </c>
      <c r="AB1484">
        <v>0</v>
      </c>
      <c r="AC1484">
        <v>0</v>
      </c>
      <c r="AD1484">
        <v>0</v>
      </c>
      <c r="AE1484">
        <v>0</v>
      </c>
      <c r="AF1484" t="str">
        <f t="shared" si="184"/>
        <v>21:00</v>
      </c>
      <c r="AG1484" t="str">
        <f t="shared" si="187"/>
        <v>19:58</v>
      </c>
      <c r="AH1484" s="5">
        <f t="shared" si="188"/>
        <v>4.3055555555555514E-2</v>
      </c>
      <c r="AI1484" t="str">
        <f t="shared" si="185"/>
        <v>Evening</v>
      </c>
      <c r="AJ1484" t="str">
        <f t="shared" si="186"/>
        <v>KEEP</v>
      </c>
      <c r="AK1484" t="str">
        <f t="shared" si="189"/>
        <v>Sunday</v>
      </c>
      <c r="AL1484" t="str">
        <f t="shared" si="190"/>
        <v>Delayed</v>
      </c>
      <c r="AM1484" t="str">
        <f t="shared" si="191"/>
        <v>August</v>
      </c>
    </row>
    <row r="1485" spans="1:39" x14ac:dyDescent="0.3">
      <c r="A1485" s="1">
        <v>44272</v>
      </c>
      <c r="B1485" t="s">
        <v>171</v>
      </c>
      <c r="C1485" t="s">
        <v>172</v>
      </c>
      <c r="D1485" t="s">
        <v>173</v>
      </c>
      <c r="E1485">
        <v>20378</v>
      </c>
      <c r="F1485">
        <v>5932</v>
      </c>
      <c r="G1485" t="s">
        <v>331</v>
      </c>
      <c r="H1485" t="s">
        <v>332</v>
      </c>
      <c r="I1485" t="s">
        <v>30</v>
      </c>
      <c r="J1485" t="s">
        <v>31</v>
      </c>
      <c r="K1485">
        <v>700</v>
      </c>
      <c r="L1485">
        <v>651</v>
      </c>
      <c r="M1485">
        <v>-9</v>
      </c>
      <c r="N1485">
        <v>28</v>
      </c>
      <c r="O1485">
        <v>719</v>
      </c>
      <c r="P1485">
        <v>922</v>
      </c>
      <c r="Q1485">
        <v>10</v>
      </c>
      <c r="R1485">
        <v>938</v>
      </c>
      <c r="S1485">
        <v>932</v>
      </c>
      <c r="T1485">
        <v>-6</v>
      </c>
      <c r="U1485">
        <v>0</v>
      </c>
      <c r="V1485">
        <v>0</v>
      </c>
      <c r="W1485">
        <v>158</v>
      </c>
      <c r="X1485">
        <v>161</v>
      </c>
      <c r="Y1485">
        <v>123</v>
      </c>
      <c r="Z1485">
        <v>737</v>
      </c>
      <c r="AF1485" t="str">
        <f t="shared" si="184"/>
        <v>09:32</v>
      </c>
      <c r="AG1485" t="str">
        <f t="shared" si="187"/>
        <v>06:51</v>
      </c>
      <c r="AH1485" s="5">
        <f t="shared" si="188"/>
        <v>0.11180555555555555</v>
      </c>
      <c r="AI1485" t="str">
        <f t="shared" si="185"/>
        <v>Morning</v>
      </c>
      <c r="AJ1485" t="str">
        <f t="shared" si="186"/>
        <v>REMOVE</v>
      </c>
      <c r="AK1485" t="str">
        <f t="shared" si="189"/>
        <v>Wednesday</v>
      </c>
      <c r="AL1485" t="str">
        <f t="shared" si="190"/>
        <v>OnTime</v>
      </c>
      <c r="AM1485" t="str">
        <f t="shared" si="191"/>
        <v>March</v>
      </c>
    </row>
    <row r="1486" spans="1:39" x14ac:dyDescent="0.3">
      <c r="A1486" s="1">
        <v>43684</v>
      </c>
      <c r="B1486" t="s">
        <v>32</v>
      </c>
      <c r="C1486" t="s">
        <v>33</v>
      </c>
      <c r="D1486" t="s">
        <v>34</v>
      </c>
      <c r="E1486">
        <v>19393</v>
      </c>
      <c r="F1486">
        <v>1003</v>
      </c>
      <c r="G1486" t="s">
        <v>72</v>
      </c>
      <c r="H1486" t="s">
        <v>73</v>
      </c>
      <c r="I1486" t="s">
        <v>28</v>
      </c>
      <c r="J1486" t="s">
        <v>29</v>
      </c>
      <c r="K1486">
        <v>2035</v>
      </c>
      <c r="L1486">
        <v>2119</v>
      </c>
      <c r="M1486">
        <v>44</v>
      </c>
      <c r="N1486">
        <v>12</v>
      </c>
      <c r="O1486">
        <v>2131</v>
      </c>
      <c r="P1486">
        <v>2316</v>
      </c>
      <c r="Q1486">
        <v>6</v>
      </c>
      <c r="R1486">
        <v>2250</v>
      </c>
      <c r="S1486">
        <v>2322</v>
      </c>
      <c r="T1486">
        <v>32</v>
      </c>
      <c r="U1486">
        <v>0</v>
      </c>
      <c r="V1486">
        <v>0</v>
      </c>
      <c r="W1486">
        <v>135</v>
      </c>
      <c r="X1486">
        <v>123</v>
      </c>
      <c r="Y1486">
        <v>105</v>
      </c>
      <c r="Z1486">
        <v>787</v>
      </c>
      <c r="AA1486">
        <v>32</v>
      </c>
      <c r="AB1486">
        <v>0</v>
      </c>
      <c r="AC1486">
        <v>0</v>
      </c>
      <c r="AD1486">
        <v>0</v>
      </c>
      <c r="AE1486">
        <v>0</v>
      </c>
      <c r="AF1486" t="str">
        <f t="shared" ref="AF1486:AF1549" si="192">TEXT(INT(S1486/100),"00") &amp; ":" &amp; TEXT(MOD(S1486,100),"00")</f>
        <v>23:22</v>
      </c>
      <c r="AG1486" t="str">
        <f t="shared" si="187"/>
        <v>21:19</v>
      </c>
      <c r="AH1486" s="5">
        <f t="shared" si="188"/>
        <v>8.5416666666666696E-2</v>
      </c>
      <c r="AI1486" t="str">
        <f t="shared" si="185"/>
        <v>Evening</v>
      </c>
      <c r="AJ1486" t="str">
        <f t="shared" si="186"/>
        <v>KEEP</v>
      </c>
      <c r="AK1486" t="str">
        <f t="shared" si="189"/>
        <v>Wednesday</v>
      </c>
      <c r="AL1486" t="str">
        <f t="shared" si="190"/>
        <v>Delayed</v>
      </c>
      <c r="AM1486" t="str">
        <f t="shared" si="191"/>
        <v>August</v>
      </c>
    </row>
    <row r="1487" spans="1:39" x14ac:dyDescent="0.3">
      <c r="A1487" s="1">
        <v>43746</v>
      </c>
      <c r="B1487" t="s">
        <v>171</v>
      </c>
      <c r="C1487" t="s">
        <v>172</v>
      </c>
      <c r="D1487" t="s">
        <v>173</v>
      </c>
      <c r="E1487">
        <v>20378</v>
      </c>
      <c r="F1487">
        <v>5726</v>
      </c>
      <c r="G1487" t="s">
        <v>30</v>
      </c>
      <c r="H1487" t="s">
        <v>31</v>
      </c>
      <c r="I1487" t="s">
        <v>528</v>
      </c>
      <c r="J1487" t="s">
        <v>529</v>
      </c>
      <c r="K1487">
        <v>1444</v>
      </c>
      <c r="L1487">
        <v>1437</v>
      </c>
      <c r="M1487">
        <v>-7</v>
      </c>
      <c r="N1487">
        <v>9</v>
      </c>
      <c r="O1487">
        <v>1446</v>
      </c>
      <c r="P1487">
        <v>1530</v>
      </c>
      <c r="Q1487">
        <v>3</v>
      </c>
      <c r="R1487">
        <v>1556</v>
      </c>
      <c r="S1487">
        <v>1533</v>
      </c>
      <c r="T1487">
        <v>-23</v>
      </c>
      <c r="U1487">
        <v>0</v>
      </c>
      <c r="V1487">
        <v>0</v>
      </c>
      <c r="W1487">
        <v>132</v>
      </c>
      <c r="X1487">
        <v>116</v>
      </c>
      <c r="Y1487">
        <v>104</v>
      </c>
      <c r="Z1487">
        <v>773</v>
      </c>
      <c r="AF1487" t="str">
        <f t="shared" si="192"/>
        <v>15:33</v>
      </c>
      <c r="AG1487" t="str">
        <f t="shared" si="187"/>
        <v>14:37</v>
      </c>
      <c r="AH1487" s="5">
        <f t="shared" si="188"/>
        <v>3.8888888888888973E-2</v>
      </c>
      <c r="AI1487" t="str">
        <f t="shared" si="185"/>
        <v>Afternoon</v>
      </c>
      <c r="AJ1487" t="str">
        <f t="shared" si="186"/>
        <v>REMOVE</v>
      </c>
      <c r="AK1487" t="str">
        <f t="shared" si="189"/>
        <v>Tuesday</v>
      </c>
      <c r="AL1487" t="str">
        <f t="shared" si="190"/>
        <v>OnTime</v>
      </c>
      <c r="AM1487" t="str">
        <f t="shared" si="191"/>
        <v>October</v>
      </c>
    </row>
    <row r="1488" spans="1:39" x14ac:dyDescent="0.3">
      <c r="A1488" s="1">
        <v>44985</v>
      </c>
      <c r="B1488" t="s">
        <v>7</v>
      </c>
      <c r="C1488" t="s">
        <v>8</v>
      </c>
      <c r="D1488" t="s">
        <v>9</v>
      </c>
      <c r="E1488">
        <v>19977</v>
      </c>
      <c r="F1488">
        <v>606</v>
      </c>
      <c r="G1488" t="s">
        <v>12</v>
      </c>
      <c r="H1488" t="s">
        <v>13</v>
      </c>
      <c r="I1488" t="s">
        <v>44</v>
      </c>
      <c r="J1488" t="s">
        <v>45</v>
      </c>
      <c r="K1488">
        <v>848</v>
      </c>
      <c r="L1488">
        <v>910</v>
      </c>
      <c r="M1488">
        <v>22</v>
      </c>
      <c r="N1488">
        <v>30</v>
      </c>
      <c r="O1488">
        <v>940</v>
      </c>
      <c r="P1488">
        <v>1026</v>
      </c>
      <c r="Q1488">
        <v>5</v>
      </c>
      <c r="R1488">
        <v>1000</v>
      </c>
      <c r="S1488">
        <v>1031</v>
      </c>
      <c r="T1488">
        <v>31</v>
      </c>
      <c r="U1488">
        <v>0</v>
      </c>
      <c r="V1488">
        <v>0</v>
      </c>
      <c r="W1488">
        <v>72</v>
      </c>
      <c r="X1488">
        <v>81</v>
      </c>
      <c r="Y1488">
        <v>46</v>
      </c>
      <c r="Z1488">
        <v>200</v>
      </c>
      <c r="AA1488">
        <v>14</v>
      </c>
      <c r="AB1488">
        <v>0</v>
      </c>
      <c r="AC1488">
        <v>9</v>
      </c>
      <c r="AD1488">
        <v>0</v>
      </c>
      <c r="AE1488">
        <v>8</v>
      </c>
      <c r="AF1488" t="str">
        <f t="shared" si="192"/>
        <v>10:31</v>
      </c>
      <c r="AG1488" t="str">
        <f t="shared" si="187"/>
        <v>09:10</v>
      </c>
      <c r="AH1488" s="5">
        <f t="shared" si="188"/>
        <v>5.6250000000000022E-2</v>
      </c>
      <c r="AI1488" t="str">
        <f t="shared" si="185"/>
        <v>Morning</v>
      </c>
      <c r="AJ1488" t="str">
        <f t="shared" si="186"/>
        <v>KEEP</v>
      </c>
      <c r="AK1488" t="str">
        <f t="shared" si="189"/>
        <v>Tuesday</v>
      </c>
      <c r="AL1488" t="str">
        <f t="shared" si="190"/>
        <v>Delayed</v>
      </c>
      <c r="AM1488" t="str">
        <f t="shared" si="191"/>
        <v>February</v>
      </c>
    </row>
    <row r="1489" spans="1:39" x14ac:dyDescent="0.3">
      <c r="A1489" s="1">
        <v>44715</v>
      </c>
      <c r="B1489" t="s">
        <v>162</v>
      </c>
      <c r="C1489" t="s">
        <v>163</v>
      </c>
      <c r="D1489" t="s">
        <v>164</v>
      </c>
      <c r="E1489">
        <v>20436</v>
      </c>
      <c r="F1489">
        <v>114</v>
      </c>
      <c r="G1489" t="s">
        <v>165</v>
      </c>
      <c r="H1489" t="s">
        <v>166</v>
      </c>
      <c r="I1489" t="s">
        <v>62</v>
      </c>
      <c r="J1489" t="s">
        <v>63</v>
      </c>
      <c r="K1489">
        <v>949</v>
      </c>
      <c r="L1489">
        <v>1014</v>
      </c>
      <c r="M1489">
        <v>25</v>
      </c>
      <c r="N1489">
        <v>14</v>
      </c>
      <c r="O1489">
        <v>1028</v>
      </c>
      <c r="P1489">
        <v>1428</v>
      </c>
      <c r="Q1489">
        <v>8</v>
      </c>
      <c r="R1489">
        <v>1428</v>
      </c>
      <c r="S1489">
        <v>1436</v>
      </c>
      <c r="T1489">
        <v>8</v>
      </c>
      <c r="U1489">
        <v>0</v>
      </c>
      <c r="V1489">
        <v>0</v>
      </c>
      <c r="W1489">
        <v>279</v>
      </c>
      <c r="X1489">
        <v>262</v>
      </c>
      <c r="Y1489">
        <v>240</v>
      </c>
      <c r="Z1489">
        <v>1666</v>
      </c>
      <c r="AF1489" t="str">
        <f t="shared" si="192"/>
        <v>14:36</v>
      </c>
      <c r="AG1489" t="str">
        <f t="shared" si="187"/>
        <v>10:14</v>
      </c>
      <c r="AH1489" s="5">
        <f t="shared" si="188"/>
        <v>0.18194444444444441</v>
      </c>
      <c r="AI1489" t="str">
        <f t="shared" ref="AI1489:AI1552" si="193">IF(HOUR(AG1489)&lt;6,"Night",IF(HOUR(AG1489)&lt;12,"Morning",IF(HOUR(AG1489)&lt;18,"Afternoon","Evening")))</f>
        <v>Morning</v>
      </c>
      <c r="AJ1489" t="str">
        <f t="shared" si="186"/>
        <v>KEEP</v>
      </c>
      <c r="AK1489" t="str">
        <f t="shared" si="189"/>
        <v>Friday</v>
      </c>
      <c r="AL1489" t="str">
        <f t="shared" si="190"/>
        <v>OnTime</v>
      </c>
      <c r="AM1489" t="str">
        <f t="shared" si="191"/>
        <v>June</v>
      </c>
    </row>
    <row r="1490" spans="1:39" x14ac:dyDescent="0.3">
      <c r="A1490" s="1">
        <v>44197</v>
      </c>
      <c r="B1490" t="s">
        <v>141</v>
      </c>
      <c r="C1490" t="s">
        <v>142</v>
      </c>
      <c r="D1490" t="s">
        <v>143</v>
      </c>
      <c r="E1490">
        <v>20363</v>
      </c>
      <c r="F1490">
        <v>4735</v>
      </c>
      <c r="G1490" t="s">
        <v>158</v>
      </c>
      <c r="H1490" t="s">
        <v>159</v>
      </c>
      <c r="I1490" t="s">
        <v>17</v>
      </c>
      <c r="J1490" t="s">
        <v>18</v>
      </c>
      <c r="K1490">
        <v>1300</v>
      </c>
      <c r="L1490">
        <v>1256</v>
      </c>
      <c r="M1490">
        <v>-4</v>
      </c>
      <c r="N1490">
        <v>19</v>
      </c>
      <c r="O1490">
        <v>1315</v>
      </c>
      <c r="P1490">
        <v>1347</v>
      </c>
      <c r="Q1490">
        <v>3</v>
      </c>
      <c r="R1490">
        <v>1405</v>
      </c>
      <c r="S1490">
        <v>1350</v>
      </c>
      <c r="T1490">
        <v>-15</v>
      </c>
      <c r="U1490">
        <v>0</v>
      </c>
      <c r="V1490">
        <v>0</v>
      </c>
      <c r="W1490">
        <v>125</v>
      </c>
      <c r="X1490">
        <v>114</v>
      </c>
      <c r="Y1490">
        <v>92</v>
      </c>
      <c r="Z1490">
        <v>626</v>
      </c>
      <c r="AF1490" t="str">
        <f t="shared" si="192"/>
        <v>13:50</v>
      </c>
      <c r="AG1490" t="str">
        <f t="shared" si="187"/>
        <v>12:56</v>
      </c>
      <c r="AH1490" s="5">
        <f t="shared" si="188"/>
        <v>3.7499999999999978E-2</v>
      </c>
      <c r="AI1490" t="str">
        <f t="shared" si="193"/>
        <v>Afternoon</v>
      </c>
      <c r="AJ1490" t="str">
        <f t="shared" si="186"/>
        <v>REMOVE</v>
      </c>
      <c r="AK1490" t="str">
        <f t="shared" si="189"/>
        <v>Friday</v>
      </c>
      <c r="AL1490" t="str">
        <f t="shared" si="190"/>
        <v>OnTime</v>
      </c>
      <c r="AM1490" t="str">
        <f t="shared" si="191"/>
        <v>January</v>
      </c>
    </row>
    <row r="1491" spans="1:39" x14ac:dyDescent="0.3">
      <c r="A1491" s="1">
        <v>43639</v>
      </c>
      <c r="B1491" t="s">
        <v>7</v>
      </c>
      <c r="C1491" t="s">
        <v>8</v>
      </c>
      <c r="D1491" t="s">
        <v>9</v>
      </c>
      <c r="E1491">
        <v>19977</v>
      </c>
      <c r="F1491">
        <v>533</v>
      </c>
      <c r="G1491" t="s">
        <v>60</v>
      </c>
      <c r="H1491" t="s">
        <v>61</v>
      </c>
      <c r="I1491" t="s">
        <v>21</v>
      </c>
      <c r="J1491" t="s">
        <v>22</v>
      </c>
      <c r="K1491">
        <v>700</v>
      </c>
      <c r="L1491">
        <v>656</v>
      </c>
      <c r="M1491">
        <v>-4</v>
      </c>
      <c r="N1491">
        <v>13</v>
      </c>
      <c r="O1491">
        <v>709</v>
      </c>
      <c r="P1491">
        <v>754</v>
      </c>
      <c r="Q1491">
        <v>9</v>
      </c>
      <c r="R1491">
        <v>809</v>
      </c>
      <c r="S1491">
        <v>803</v>
      </c>
      <c r="T1491">
        <v>-6</v>
      </c>
      <c r="U1491">
        <v>0</v>
      </c>
      <c r="V1491">
        <v>0</v>
      </c>
      <c r="W1491">
        <v>189</v>
      </c>
      <c r="X1491">
        <v>187</v>
      </c>
      <c r="Y1491">
        <v>165</v>
      </c>
      <c r="Z1491">
        <v>1199</v>
      </c>
      <c r="AF1491" t="str">
        <f t="shared" si="192"/>
        <v>08:03</v>
      </c>
      <c r="AG1491" t="str">
        <f t="shared" si="187"/>
        <v>06:56</v>
      </c>
      <c r="AH1491" s="5">
        <f t="shared" si="188"/>
        <v>4.6527777777777779E-2</v>
      </c>
      <c r="AI1491" t="str">
        <f t="shared" si="193"/>
        <v>Morning</v>
      </c>
      <c r="AJ1491" t="str">
        <f t="shared" si="186"/>
        <v>REMOVE</v>
      </c>
      <c r="AK1491" t="str">
        <f t="shared" si="189"/>
        <v>Sunday</v>
      </c>
      <c r="AL1491" t="str">
        <f t="shared" si="190"/>
        <v>OnTime</v>
      </c>
      <c r="AM1491" t="str">
        <f t="shared" si="191"/>
        <v>June</v>
      </c>
    </row>
    <row r="1492" spans="1:39" x14ac:dyDescent="0.3">
      <c r="A1492" s="1">
        <v>45045</v>
      </c>
      <c r="B1492" t="s">
        <v>32</v>
      </c>
      <c r="C1492" t="s">
        <v>33</v>
      </c>
      <c r="D1492" t="s">
        <v>34</v>
      </c>
      <c r="E1492">
        <v>19393</v>
      </c>
      <c r="F1492">
        <v>3079</v>
      </c>
      <c r="G1492" t="s">
        <v>68</v>
      </c>
      <c r="H1492" t="s">
        <v>69</v>
      </c>
      <c r="I1492" t="s">
        <v>370</v>
      </c>
      <c r="J1492" t="s">
        <v>371</v>
      </c>
      <c r="K1492">
        <v>1520</v>
      </c>
      <c r="L1492">
        <v>1520</v>
      </c>
      <c r="M1492">
        <v>0</v>
      </c>
      <c r="N1492">
        <v>12</v>
      </c>
      <c r="O1492">
        <v>1532</v>
      </c>
      <c r="P1492">
        <v>1736</v>
      </c>
      <c r="Q1492">
        <v>4</v>
      </c>
      <c r="R1492">
        <v>1745</v>
      </c>
      <c r="S1492">
        <v>1740</v>
      </c>
      <c r="T1492">
        <v>-5</v>
      </c>
      <c r="U1492">
        <v>0</v>
      </c>
      <c r="V1492">
        <v>0</v>
      </c>
      <c r="W1492">
        <v>85</v>
      </c>
      <c r="X1492">
        <v>80</v>
      </c>
      <c r="Y1492">
        <v>64</v>
      </c>
      <c r="Z1492">
        <v>471</v>
      </c>
      <c r="AF1492" t="str">
        <f t="shared" si="192"/>
        <v>17:40</v>
      </c>
      <c r="AG1492" t="str">
        <f t="shared" si="187"/>
        <v>15:20</v>
      </c>
      <c r="AH1492" s="5">
        <f t="shared" si="188"/>
        <v>9.7222222222222321E-2</v>
      </c>
      <c r="AI1492" t="str">
        <f t="shared" si="193"/>
        <v>Afternoon</v>
      </c>
      <c r="AJ1492" t="str">
        <f t="shared" si="186"/>
        <v>REMOVE</v>
      </c>
      <c r="AK1492" t="str">
        <f t="shared" si="189"/>
        <v>Saturday</v>
      </c>
      <c r="AL1492" t="str">
        <f t="shared" si="190"/>
        <v>OnTime</v>
      </c>
      <c r="AM1492" t="str">
        <f t="shared" si="191"/>
        <v>April</v>
      </c>
    </row>
    <row r="1493" spans="1:39" x14ac:dyDescent="0.3">
      <c r="A1493" s="1">
        <v>43990</v>
      </c>
      <c r="B1493" t="s">
        <v>100</v>
      </c>
      <c r="C1493" t="s">
        <v>101</v>
      </c>
      <c r="D1493" t="s">
        <v>102</v>
      </c>
      <c r="E1493">
        <v>20368</v>
      </c>
      <c r="F1493">
        <v>2622</v>
      </c>
      <c r="G1493" t="s">
        <v>341</v>
      </c>
      <c r="H1493" t="s">
        <v>342</v>
      </c>
      <c r="I1493" t="s">
        <v>86</v>
      </c>
      <c r="J1493" t="s">
        <v>87</v>
      </c>
      <c r="K1493">
        <v>1108</v>
      </c>
      <c r="L1493">
        <v>1049</v>
      </c>
      <c r="M1493">
        <v>-19</v>
      </c>
      <c r="N1493">
        <v>12</v>
      </c>
      <c r="O1493">
        <v>1101</v>
      </c>
      <c r="P1493">
        <v>1214</v>
      </c>
      <c r="Q1493">
        <v>7</v>
      </c>
      <c r="R1493">
        <v>1248</v>
      </c>
      <c r="S1493">
        <v>1221</v>
      </c>
      <c r="T1493">
        <v>-27</v>
      </c>
      <c r="U1493">
        <v>0</v>
      </c>
      <c r="V1493">
        <v>0</v>
      </c>
      <c r="W1493">
        <v>100</v>
      </c>
      <c r="X1493">
        <v>92</v>
      </c>
      <c r="Y1493">
        <v>73</v>
      </c>
      <c r="Z1493">
        <v>595</v>
      </c>
      <c r="AF1493" t="str">
        <f t="shared" si="192"/>
        <v>12:21</v>
      </c>
      <c r="AG1493" t="str">
        <f t="shared" si="187"/>
        <v>10:49</v>
      </c>
      <c r="AH1493" s="5">
        <f t="shared" si="188"/>
        <v>6.3888888888888828E-2</v>
      </c>
      <c r="AI1493" t="str">
        <f t="shared" si="193"/>
        <v>Morning</v>
      </c>
      <c r="AJ1493" t="str">
        <f t="shared" si="186"/>
        <v>REMOVE</v>
      </c>
      <c r="AK1493" t="str">
        <f t="shared" si="189"/>
        <v>Monday</v>
      </c>
      <c r="AL1493" t="str">
        <f t="shared" si="190"/>
        <v>OnTime</v>
      </c>
      <c r="AM1493" t="str">
        <f t="shared" si="191"/>
        <v>June</v>
      </c>
    </row>
    <row r="1494" spans="1:39" x14ac:dyDescent="0.3">
      <c r="A1494" s="1">
        <v>43808</v>
      </c>
      <c r="B1494" t="s">
        <v>14</v>
      </c>
      <c r="C1494" t="s">
        <v>15</v>
      </c>
      <c r="D1494" t="s">
        <v>16</v>
      </c>
      <c r="E1494">
        <v>19790</v>
      </c>
      <c r="F1494">
        <v>3003</v>
      </c>
      <c r="G1494" t="s">
        <v>144</v>
      </c>
      <c r="H1494" t="s">
        <v>145</v>
      </c>
      <c r="I1494" t="s">
        <v>129</v>
      </c>
      <c r="J1494" t="s">
        <v>130</v>
      </c>
      <c r="K1494">
        <v>1221</v>
      </c>
      <c r="L1494">
        <v>1217</v>
      </c>
      <c r="M1494">
        <v>-4</v>
      </c>
      <c r="N1494">
        <v>9</v>
      </c>
      <c r="O1494">
        <v>1226</v>
      </c>
      <c r="P1494">
        <v>1421</v>
      </c>
      <c r="Q1494">
        <v>5</v>
      </c>
      <c r="R1494">
        <v>1445</v>
      </c>
      <c r="S1494">
        <v>1426</v>
      </c>
      <c r="T1494">
        <v>-19</v>
      </c>
      <c r="U1494">
        <v>0</v>
      </c>
      <c r="V1494">
        <v>0</v>
      </c>
      <c r="W1494">
        <v>204</v>
      </c>
      <c r="X1494">
        <v>189</v>
      </c>
      <c r="Y1494">
        <v>175</v>
      </c>
      <c r="Z1494">
        <v>1149</v>
      </c>
      <c r="AF1494" t="str">
        <f t="shared" si="192"/>
        <v>14:26</v>
      </c>
      <c r="AG1494" t="str">
        <f t="shared" si="187"/>
        <v>12:17</v>
      </c>
      <c r="AH1494" s="5">
        <f t="shared" si="188"/>
        <v>8.9583333333333348E-2</v>
      </c>
      <c r="AI1494" t="str">
        <f t="shared" si="193"/>
        <v>Afternoon</v>
      </c>
      <c r="AJ1494" t="str">
        <f t="shared" si="186"/>
        <v>REMOVE</v>
      </c>
      <c r="AK1494" t="str">
        <f t="shared" si="189"/>
        <v>Monday</v>
      </c>
      <c r="AL1494" t="str">
        <f t="shared" si="190"/>
        <v>OnTime</v>
      </c>
      <c r="AM1494" t="str">
        <f t="shared" si="191"/>
        <v>December</v>
      </c>
    </row>
    <row r="1495" spans="1:39" x14ac:dyDescent="0.3">
      <c r="A1495" s="1">
        <v>43587</v>
      </c>
      <c r="B1495" t="s">
        <v>14</v>
      </c>
      <c r="C1495" t="s">
        <v>15</v>
      </c>
      <c r="D1495" t="s">
        <v>16</v>
      </c>
      <c r="E1495">
        <v>19790</v>
      </c>
      <c r="F1495">
        <v>1182</v>
      </c>
      <c r="G1495" t="s">
        <v>150</v>
      </c>
      <c r="H1495" t="s">
        <v>85</v>
      </c>
      <c r="I1495" t="s">
        <v>76</v>
      </c>
      <c r="J1495" t="s">
        <v>77</v>
      </c>
      <c r="K1495">
        <v>1327</v>
      </c>
      <c r="L1495">
        <v>1324</v>
      </c>
      <c r="M1495">
        <v>-3</v>
      </c>
      <c r="N1495">
        <v>17</v>
      </c>
      <c r="O1495">
        <v>1341</v>
      </c>
      <c r="P1495">
        <v>1520</v>
      </c>
      <c r="Q1495">
        <v>4</v>
      </c>
      <c r="R1495">
        <v>1552</v>
      </c>
      <c r="S1495">
        <v>1524</v>
      </c>
      <c r="T1495">
        <v>-28</v>
      </c>
      <c r="U1495">
        <v>0</v>
      </c>
      <c r="V1495">
        <v>0</v>
      </c>
      <c r="W1495">
        <v>205</v>
      </c>
      <c r="X1495">
        <v>180</v>
      </c>
      <c r="Y1495">
        <v>159</v>
      </c>
      <c r="Z1495">
        <v>1183</v>
      </c>
      <c r="AF1495" t="str">
        <f t="shared" si="192"/>
        <v>15:24</v>
      </c>
      <c r="AG1495" t="str">
        <f t="shared" si="187"/>
        <v>13:24</v>
      </c>
      <c r="AH1495" s="5">
        <f t="shared" si="188"/>
        <v>8.333333333333337E-2</v>
      </c>
      <c r="AI1495" t="str">
        <f t="shared" si="193"/>
        <v>Afternoon</v>
      </c>
      <c r="AJ1495" t="str">
        <f t="shared" si="186"/>
        <v>REMOVE</v>
      </c>
      <c r="AK1495" t="str">
        <f t="shared" si="189"/>
        <v>Thursday</v>
      </c>
      <c r="AL1495" t="str">
        <f t="shared" si="190"/>
        <v>OnTime</v>
      </c>
      <c r="AM1495" t="str">
        <f t="shared" si="191"/>
        <v>May</v>
      </c>
    </row>
    <row r="1496" spans="1:39" x14ac:dyDescent="0.3">
      <c r="A1496" s="1">
        <v>44605</v>
      </c>
      <c r="B1496" t="s">
        <v>32</v>
      </c>
      <c r="C1496" t="s">
        <v>33</v>
      </c>
      <c r="D1496" t="s">
        <v>34</v>
      </c>
      <c r="E1496">
        <v>19393</v>
      </c>
      <c r="F1496">
        <v>2407</v>
      </c>
      <c r="G1496" t="s">
        <v>241</v>
      </c>
      <c r="H1496" t="s">
        <v>242</v>
      </c>
      <c r="I1496" t="s">
        <v>23</v>
      </c>
      <c r="J1496" t="s">
        <v>24</v>
      </c>
      <c r="K1496">
        <v>1205</v>
      </c>
      <c r="L1496">
        <v>1201</v>
      </c>
      <c r="M1496">
        <v>-4</v>
      </c>
      <c r="N1496">
        <v>11</v>
      </c>
      <c r="O1496">
        <v>1212</v>
      </c>
      <c r="P1496">
        <v>1306</v>
      </c>
      <c r="Q1496">
        <v>4</v>
      </c>
      <c r="R1496">
        <v>1340</v>
      </c>
      <c r="S1496">
        <v>1310</v>
      </c>
      <c r="T1496">
        <v>-30</v>
      </c>
      <c r="U1496">
        <v>0</v>
      </c>
      <c r="V1496">
        <v>0</v>
      </c>
      <c r="W1496">
        <v>95</v>
      </c>
      <c r="X1496">
        <v>69</v>
      </c>
      <c r="Y1496">
        <v>54</v>
      </c>
      <c r="Z1496">
        <v>326</v>
      </c>
      <c r="AF1496" t="str">
        <f t="shared" si="192"/>
        <v>13:10</v>
      </c>
      <c r="AG1496" t="str">
        <f t="shared" si="187"/>
        <v>12:01</v>
      </c>
      <c r="AH1496" s="5">
        <f t="shared" si="188"/>
        <v>4.7916666666666718E-2</v>
      </c>
      <c r="AI1496" t="str">
        <f t="shared" si="193"/>
        <v>Afternoon</v>
      </c>
      <c r="AJ1496" t="str">
        <f t="shared" si="186"/>
        <v>REMOVE</v>
      </c>
      <c r="AK1496" t="str">
        <f t="shared" si="189"/>
        <v>Sunday</v>
      </c>
      <c r="AL1496" t="str">
        <f t="shared" si="190"/>
        <v>OnTime</v>
      </c>
      <c r="AM1496" t="str">
        <f t="shared" si="191"/>
        <v>February</v>
      </c>
    </row>
    <row r="1497" spans="1:39" x14ac:dyDescent="0.3">
      <c r="A1497" s="1">
        <v>44949</v>
      </c>
      <c r="B1497" t="s">
        <v>14</v>
      </c>
      <c r="C1497" t="s">
        <v>15</v>
      </c>
      <c r="D1497" t="s">
        <v>16</v>
      </c>
      <c r="E1497">
        <v>19790</v>
      </c>
      <c r="F1497">
        <v>2046</v>
      </c>
      <c r="G1497" t="s">
        <v>60</v>
      </c>
      <c r="H1497" t="s">
        <v>61</v>
      </c>
      <c r="I1497" t="s">
        <v>295</v>
      </c>
      <c r="J1497" t="s">
        <v>296</v>
      </c>
      <c r="K1497">
        <v>1044</v>
      </c>
      <c r="L1497">
        <v>1056</v>
      </c>
      <c r="M1497">
        <v>12</v>
      </c>
      <c r="N1497">
        <v>9</v>
      </c>
      <c r="O1497">
        <v>1105</v>
      </c>
      <c r="P1497">
        <v>1103</v>
      </c>
      <c r="Q1497">
        <v>3</v>
      </c>
      <c r="R1497">
        <v>1109</v>
      </c>
      <c r="S1497">
        <v>1106</v>
      </c>
      <c r="T1497">
        <v>-3</v>
      </c>
      <c r="U1497">
        <v>0</v>
      </c>
      <c r="V1497">
        <v>0</v>
      </c>
      <c r="W1497">
        <v>85</v>
      </c>
      <c r="X1497">
        <v>70</v>
      </c>
      <c r="Y1497">
        <v>58</v>
      </c>
      <c r="Z1497">
        <v>332</v>
      </c>
      <c r="AF1497" t="str">
        <f t="shared" si="192"/>
        <v>11:06</v>
      </c>
      <c r="AG1497" t="str">
        <f t="shared" si="187"/>
        <v>10:56</v>
      </c>
      <c r="AH1497" s="5">
        <f t="shared" si="188"/>
        <v>6.9444444444444753E-3</v>
      </c>
      <c r="AI1497" t="str">
        <f t="shared" si="193"/>
        <v>Morning</v>
      </c>
      <c r="AJ1497" t="str">
        <f t="shared" si="186"/>
        <v>REMOVE</v>
      </c>
      <c r="AK1497" t="str">
        <f t="shared" si="189"/>
        <v>Monday</v>
      </c>
      <c r="AL1497" t="str">
        <f t="shared" si="190"/>
        <v>OnTime</v>
      </c>
      <c r="AM1497" t="str">
        <f t="shared" si="191"/>
        <v>January</v>
      </c>
    </row>
    <row r="1498" spans="1:39" x14ac:dyDescent="0.3">
      <c r="A1498" s="1">
        <v>43768</v>
      </c>
      <c r="B1498" t="s">
        <v>7</v>
      </c>
      <c r="C1498" t="s">
        <v>8</v>
      </c>
      <c r="D1498" t="s">
        <v>9</v>
      </c>
      <c r="E1498">
        <v>19977</v>
      </c>
      <c r="F1498">
        <v>1242</v>
      </c>
      <c r="G1498" t="s">
        <v>51</v>
      </c>
      <c r="H1498" t="s">
        <v>52</v>
      </c>
      <c r="I1498" t="s">
        <v>30</v>
      </c>
      <c r="J1498" t="s">
        <v>31</v>
      </c>
      <c r="K1498">
        <v>2005</v>
      </c>
      <c r="L1498">
        <v>2114</v>
      </c>
      <c r="M1498">
        <v>69</v>
      </c>
      <c r="N1498">
        <v>26</v>
      </c>
      <c r="O1498">
        <v>2140</v>
      </c>
      <c r="P1498">
        <v>2229</v>
      </c>
      <c r="Q1498">
        <v>5</v>
      </c>
      <c r="R1498">
        <v>2124</v>
      </c>
      <c r="S1498">
        <v>2234</v>
      </c>
      <c r="T1498">
        <v>70</v>
      </c>
      <c r="U1498">
        <v>0</v>
      </c>
      <c r="V1498">
        <v>0</v>
      </c>
      <c r="W1498">
        <v>79</v>
      </c>
      <c r="X1498">
        <v>80</v>
      </c>
      <c r="Y1498">
        <v>49</v>
      </c>
      <c r="Z1498">
        <v>224</v>
      </c>
      <c r="AA1498">
        <v>0</v>
      </c>
      <c r="AB1498">
        <v>0</v>
      </c>
      <c r="AC1498">
        <v>1</v>
      </c>
      <c r="AD1498">
        <v>0</v>
      </c>
      <c r="AE1498">
        <v>69</v>
      </c>
      <c r="AF1498" t="str">
        <f t="shared" si="192"/>
        <v>22:34</v>
      </c>
      <c r="AG1498" t="str">
        <f t="shared" si="187"/>
        <v>21:14</v>
      </c>
      <c r="AH1498" s="5">
        <f t="shared" si="188"/>
        <v>5.555555555555558E-2</v>
      </c>
      <c r="AI1498" t="str">
        <f t="shared" si="193"/>
        <v>Evening</v>
      </c>
      <c r="AJ1498" t="str">
        <f t="shared" si="186"/>
        <v>KEEP</v>
      </c>
      <c r="AK1498" t="str">
        <f t="shared" si="189"/>
        <v>Wednesday</v>
      </c>
      <c r="AL1498" t="str">
        <f t="shared" si="190"/>
        <v>Delayed</v>
      </c>
      <c r="AM1498" t="str">
        <f t="shared" si="191"/>
        <v>October</v>
      </c>
    </row>
    <row r="1499" spans="1:39" x14ac:dyDescent="0.3">
      <c r="A1499" s="1">
        <v>45014</v>
      </c>
      <c r="B1499" t="s">
        <v>7</v>
      </c>
      <c r="C1499" t="s">
        <v>8</v>
      </c>
      <c r="D1499" t="s">
        <v>9</v>
      </c>
      <c r="E1499">
        <v>19977</v>
      </c>
      <c r="F1499">
        <v>2614</v>
      </c>
      <c r="G1499" t="s">
        <v>53</v>
      </c>
      <c r="H1499" t="s">
        <v>54</v>
      </c>
      <c r="I1499" t="s">
        <v>12</v>
      </c>
      <c r="J1499" t="s">
        <v>13</v>
      </c>
      <c r="K1499">
        <v>1245</v>
      </c>
      <c r="L1499">
        <v>1257</v>
      </c>
      <c r="M1499">
        <v>12</v>
      </c>
      <c r="N1499">
        <v>16</v>
      </c>
      <c r="O1499">
        <v>1313</v>
      </c>
      <c r="P1499">
        <v>2023</v>
      </c>
      <c r="Q1499">
        <v>21</v>
      </c>
      <c r="R1499">
        <v>2055</v>
      </c>
      <c r="S1499">
        <v>2044</v>
      </c>
      <c r="T1499">
        <v>-11</v>
      </c>
      <c r="U1499">
        <v>0</v>
      </c>
      <c r="V1499">
        <v>0</v>
      </c>
      <c r="W1499">
        <v>310</v>
      </c>
      <c r="X1499">
        <v>287</v>
      </c>
      <c r="Y1499">
        <v>250</v>
      </c>
      <c r="Z1499">
        <v>2454</v>
      </c>
      <c r="AF1499" t="str">
        <f t="shared" si="192"/>
        <v>20:44</v>
      </c>
      <c r="AG1499" t="str">
        <f t="shared" si="187"/>
        <v>12:57</v>
      </c>
      <c r="AH1499" s="5">
        <f t="shared" si="188"/>
        <v>0.32430555555555562</v>
      </c>
      <c r="AI1499" t="str">
        <f t="shared" si="193"/>
        <v>Afternoon</v>
      </c>
      <c r="AJ1499" t="str">
        <f t="shared" si="186"/>
        <v>REMOVE</v>
      </c>
      <c r="AK1499" t="str">
        <f t="shared" si="189"/>
        <v>Wednesday</v>
      </c>
      <c r="AL1499" t="str">
        <f t="shared" si="190"/>
        <v>OnTime</v>
      </c>
      <c r="AM1499" t="str">
        <f t="shared" si="191"/>
        <v>March</v>
      </c>
    </row>
    <row r="1500" spans="1:39" x14ac:dyDescent="0.3">
      <c r="A1500" s="1">
        <v>44084</v>
      </c>
      <c r="B1500" t="s">
        <v>14</v>
      </c>
      <c r="C1500" t="s">
        <v>15</v>
      </c>
      <c r="D1500" t="s">
        <v>16</v>
      </c>
      <c r="E1500">
        <v>19790</v>
      </c>
      <c r="F1500">
        <v>877</v>
      </c>
      <c r="G1500" t="s">
        <v>17</v>
      </c>
      <c r="H1500" t="s">
        <v>18</v>
      </c>
      <c r="I1500" t="s">
        <v>358</v>
      </c>
      <c r="J1500" t="s">
        <v>359</v>
      </c>
      <c r="K1500">
        <v>1310</v>
      </c>
      <c r="L1500">
        <v>1303</v>
      </c>
      <c r="M1500">
        <v>-7</v>
      </c>
      <c r="N1500">
        <v>10</v>
      </c>
      <c r="O1500">
        <v>1313</v>
      </c>
      <c r="P1500">
        <v>1409</v>
      </c>
      <c r="Q1500">
        <v>3</v>
      </c>
      <c r="R1500">
        <v>1434</v>
      </c>
      <c r="S1500">
        <v>1412</v>
      </c>
      <c r="T1500">
        <v>-22</v>
      </c>
      <c r="U1500">
        <v>0</v>
      </c>
      <c r="V1500">
        <v>0</v>
      </c>
      <c r="W1500">
        <v>144</v>
      </c>
      <c r="X1500">
        <v>129</v>
      </c>
      <c r="Y1500">
        <v>116</v>
      </c>
      <c r="Z1500">
        <v>874</v>
      </c>
      <c r="AF1500" t="str">
        <f t="shared" si="192"/>
        <v>14:12</v>
      </c>
      <c r="AG1500" t="str">
        <f t="shared" si="187"/>
        <v>13:03</v>
      </c>
      <c r="AH1500" s="5">
        <f t="shared" si="188"/>
        <v>4.7916666666666718E-2</v>
      </c>
      <c r="AI1500" t="str">
        <f t="shared" si="193"/>
        <v>Afternoon</v>
      </c>
      <c r="AJ1500" t="str">
        <f t="shared" si="186"/>
        <v>REMOVE</v>
      </c>
      <c r="AK1500" t="str">
        <f t="shared" si="189"/>
        <v>Thursday</v>
      </c>
      <c r="AL1500" t="str">
        <f t="shared" si="190"/>
        <v>OnTime</v>
      </c>
      <c r="AM1500" t="str">
        <f t="shared" si="191"/>
        <v>September</v>
      </c>
    </row>
    <row r="1501" spans="1:39" x14ac:dyDescent="0.3">
      <c r="A1501" s="1">
        <v>44951</v>
      </c>
      <c r="B1501" t="s">
        <v>32</v>
      </c>
      <c r="C1501" t="s">
        <v>33</v>
      </c>
      <c r="D1501" t="s">
        <v>34</v>
      </c>
      <c r="E1501">
        <v>19393</v>
      </c>
      <c r="F1501">
        <v>1277</v>
      </c>
      <c r="G1501" t="s">
        <v>68</v>
      </c>
      <c r="H1501" t="s">
        <v>69</v>
      </c>
      <c r="I1501" t="s">
        <v>129</v>
      </c>
      <c r="J1501" t="s">
        <v>130</v>
      </c>
      <c r="K1501">
        <v>1530</v>
      </c>
      <c r="L1501">
        <v>1531</v>
      </c>
      <c r="M1501">
        <v>1</v>
      </c>
      <c r="N1501">
        <v>14</v>
      </c>
      <c r="O1501">
        <v>1545</v>
      </c>
      <c r="P1501">
        <v>1759</v>
      </c>
      <c r="Q1501">
        <v>7</v>
      </c>
      <c r="R1501">
        <v>1800</v>
      </c>
      <c r="S1501">
        <v>1806</v>
      </c>
      <c r="T1501">
        <v>6</v>
      </c>
      <c r="U1501">
        <v>0</v>
      </c>
      <c r="V1501">
        <v>0</v>
      </c>
      <c r="W1501">
        <v>150</v>
      </c>
      <c r="X1501">
        <v>155</v>
      </c>
      <c r="Y1501">
        <v>134</v>
      </c>
      <c r="Z1501">
        <v>756</v>
      </c>
      <c r="AF1501" t="str">
        <f t="shared" si="192"/>
        <v>18:06</v>
      </c>
      <c r="AG1501" t="str">
        <f t="shared" si="187"/>
        <v>15:31</v>
      </c>
      <c r="AH1501" s="5">
        <f t="shared" si="188"/>
        <v>0.10763888888888884</v>
      </c>
      <c r="AI1501" t="str">
        <f t="shared" si="193"/>
        <v>Afternoon</v>
      </c>
      <c r="AJ1501" t="str">
        <f t="shared" si="186"/>
        <v>KEEP</v>
      </c>
      <c r="AK1501" t="str">
        <f t="shared" si="189"/>
        <v>Wednesday</v>
      </c>
      <c r="AL1501" t="str">
        <f t="shared" si="190"/>
        <v>OnTime</v>
      </c>
      <c r="AM1501" t="str">
        <f t="shared" si="191"/>
        <v>January</v>
      </c>
    </row>
    <row r="1502" spans="1:39" x14ac:dyDescent="0.3">
      <c r="A1502" s="1">
        <v>44440</v>
      </c>
      <c r="B1502" t="s">
        <v>122</v>
      </c>
      <c r="C1502" t="s">
        <v>123</v>
      </c>
      <c r="D1502" t="s">
        <v>124</v>
      </c>
      <c r="E1502">
        <v>20304</v>
      </c>
      <c r="F1502">
        <v>5097</v>
      </c>
      <c r="G1502" t="s">
        <v>80</v>
      </c>
      <c r="H1502" t="s">
        <v>67</v>
      </c>
      <c r="I1502" t="s">
        <v>462</v>
      </c>
      <c r="J1502" t="s">
        <v>463</v>
      </c>
      <c r="K1502">
        <v>1955</v>
      </c>
      <c r="L1502">
        <v>1956</v>
      </c>
      <c r="M1502">
        <v>1</v>
      </c>
      <c r="N1502">
        <v>27</v>
      </c>
      <c r="O1502">
        <v>2023</v>
      </c>
      <c r="P1502">
        <v>2230</v>
      </c>
      <c r="Q1502">
        <v>4</v>
      </c>
      <c r="R1502">
        <v>2230</v>
      </c>
      <c r="S1502">
        <v>2234</v>
      </c>
      <c r="T1502">
        <v>4</v>
      </c>
      <c r="U1502">
        <v>0</v>
      </c>
      <c r="V1502">
        <v>0</v>
      </c>
      <c r="W1502">
        <v>95</v>
      </c>
      <c r="X1502">
        <v>98</v>
      </c>
      <c r="Y1502">
        <v>67</v>
      </c>
      <c r="Z1502">
        <v>444</v>
      </c>
      <c r="AF1502" t="str">
        <f t="shared" si="192"/>
        <v>22:34</v>
      </c>
      <c r="AG1502" t="str">
        <f t="shared" si="187"/>
        <v>19:56</v>
      </c>
      <c r="AH1502" s="5">
        <f t="shared" si="188"/>
        <v>0.10972222222222217</v>
      </c>
      <c r="AI1502" t="str">
        <f t="shared" si="193"/>
        <v>Evening</v>
      </c>
      <c r="AJ1502" t="str">
        <f t="shared" si="186"/>
        <v>KEEP</v>
      </c>
      <c r="AK1502" t="str">
        <f t="shared" si="189"/>
        <v>Wednesday</v>
      </c>
      <c r="AL1502" t="str">
        <f t="shared" si="190"/>
        <v>OnTime</v>
      </c>
      <c r="AM1502" t="str">
        <f t="shared" si="191"/>
        <v>September</v>
      </c>
    </row>
    <row r="1503" spans="1:39" x14ac:dyDescent="0.3">
      <c r="A1503" s="1">
        <v>43475</v>
      </c>
      <c r="B1503" t="s">
        <v>122</v>
      </c>
      <c r="C1503" t="s">
        <v>123</v>
      </c>
      <c r="D1503" t="s">
        <v>124</v>
      </c>
      <c r="E1503">
        <v>20304</v>
      </c>
      <c r="F1503">
        <v>5810</v>
      </c>
      <c r="G1503" t="s">
        <v>21</v>
      </c>
      <c r="H1503" t="s">
        <v>22</v>
      </c>
      <c r="I1503" t="s">
        <v>546</v>
      </c>
      <c r="J1503" t="s">
        <v>547</v>
      </c>
      <c r="K1503">
        <v>1855</v>
      </c>
      <c r="L1503">
        <v>1849</v>
      </c>
      <c r="M1503">
        <v>-6</v>
      </c>
      <c r="N1503">
        <v>17</v>
      </c>
      <c r="O1503">
        <v>1906</v>
      </c>
      <c r="P1503">
        <v>1955</v>
      </c>
      <c r="Q1503">
        <v>3</v>
      </c>
      <c r="R1503">
        <v>2007</v>
      </c>
      <c r="S1503">
        <v>1958</v>
      </c>
      <c r="T1503">
        <v>-9</v>
      </c>
      <c r="U1503">
        <v>0</v>
      </c>
      <c r="V1503">
        <v>0</v>
      </c>
      <c r="W1503">
        <v>72</v>
      </c>
      <c r="X1503">
        <v>69</v>
      </c>
      <c r="Y1503">
        <v>49</v>
      </c>
      <c r="Z1503">
        <v>250</v>
      </c>
      <c r="AF1503" t="str">
        <f t="shared" si="192"/>
        <v>19:58</v>
      </c>
      <c r="AG1503" t="str">
        <f t="shared" si="187"/>
        <v>18:49</v>
      </c>
      <c r="AH1503" s="5">
        <f t="shared" si="188"/>
        <v>4.7916666666666718E-2</v>
      </c>
      <c r="AI1503" t="str">
        <f t="shared" si="193"/>
        <v>Evening</v>
      </c>
      <c r="AJ1503" t="str">
        <f t="shared" si="186"/>
        <v>REMOVE</v>
      </c>
      <c r="AK1503" t="str">
        <f t="shared" si="189"/>
        <v>Thursday</v>
      </c>
      <c r="AL1503" t="str">
        <f t="shared" si="190"/>
        <v>OnTime</v>
      </c>
      <c r="AM1503" t="str">
        <f t="shared" si="191"/>
        <v>January</v>
      </c>
    </row>
    <row r="1504" spans="1:39" x14ac:dyDescent="0.3">
      <c r="A1504" s="1">
        <v>43591</v>
      </c>
      <c r="B1504" t="s">
        <v>14</v>
      </c>
      <c r="C1504" t="s">
        <v>15</v>
      </c>
      <c r="D1504" t="s">
        <v>16</v>
      </c>
      <c r="E1504">
        <v>19790</v>
      </c>
      <c r="F1504">
        <v>1576</v>
      </c>
      <c r="G1504" t="s">
        <v>84</v>
      </c>
      <c r="H1504" t="s">
        <v>85</v>
      </c>
      <c r="I1504" t="s">
        <v>103</v>
      </c>
      <c r="J1504" t="s">
        <v>104</v>
      </c>
      <c r="K1504">
        <v>1925</v>
      </c>
      <c r="L1504">
        <v>1921</v>
      </c>
      <c r="M1504">
        <v>-4</v>
      </c>
      <c r="N1504">
        <v>21</v>
      </c>
      <c r="O1504">
        <v>1942</v>
      </c>
      <c r="P1504">
        <v>2202</v>
      </c>
      <c r="Q1504">
        <v>7</v>
      </c>
      <c r="R1504">
        <v>2225</v>
      </c>
      <c r="S1504">
        <v>2209</v>
      </c>
      <c r="T1504">
        <v>-16</v>
      </c>
      <c r="U1504">
        <v>0</v>
      </c>
      <c r="V1504">
        <v>0</v>
      </c>
      <c r="W1504">
        <v>360</v>
      </c>
      <c r="X1504">
        <v>348</v>
      </c>
      <c r="Y1504">
        <v>320</v>
      </c>
      <c r="Z1504">
        <v>2248</v>
      </c>
      <c r="AF1504" t="str">
        <f t="shared" si="192"/>
        <v>22:09</v>
      </c>
      <c r="AG1504" t="str">
        <f t="shared" si="187"/>
        <v>19:21</v>
      </c>
      <c r="AH1504" s="5">
        <f t="shared" si="188"/>
        <v>0.1166666666666667</v>
      </c>
      <c r="AI1504" t="str">
        <f t="shared" si="193"/>
        <v>Evening</v>
      </c>
      <c r="AJ1504" t="str">
        <f t="shared" si="186"/>
        <v>REMOVE</v>
      </c>
      <c r="AK1504" t="str">
        <f t="shared" si="189"/>
        <v>Monday</v>
      </c>
      <c r="AL1504" t="str">
        <f t="shared" si="190"/>
        <v>OnTime</v>
      </c>
      <c r="AM1504" t="str">
        <f t="shared" si="191"/>
        <v>May</v>
      </c>
    </row>
    <row r="1505" spans="1:39" x14ac:dyDescent="0.3">
      <c r="A1505" s="1">
        <v>43618</v>
      </c>
      <c r="B1505" t="s">
        <v>32</v>
      </c>
      <c r="C1505" t="s">
        <v>33</v>
      </c>
      <c r="D1505" t="s">
        <v>34</v>
      </c>
      <c r="E1505">
        <v>19393</v>
      </c>
      <c r="F1505">
        <v>2412</v>
      </c>
      <c r="G1505" t="s">
        <v>292</v>
      </c>
      <c r="H1505" t="s">
        <v>52</v>
      </c>
      <c r="I1505" t="s">
        <v>129</v>
      </c>
      <c r="J1505" t="s">
        <v>130</v>
      </c>
      <c r="K1505">
        <v>1415</v>
      </c>
      <c r="L1505">
        <v>1454</v>
      </c>
      <c r="M1505">
        <v>39</v>
      </c>
      <c r="N1505">
        <v>8</v>
      </c>
      <c r="O1505">
        <v>1502</v>
      </c>
      <c r="P1505">
        <v>1532</v>
      </c>
      <c r="Q1505">
        <v>4</v>
      </c>
      <c r="R1505">
        <v>1510</v>
      </c>
      <c r="S1505">
        <v>1536</v>
      </c>
      <c r="T1505">
        <v>26</v>
      </c>
      <c r="U1505">
        <v>0</v>
      </c>
      <c r="V1505">
        <v>0</v>
      </c>
      <c r="W1505">
        <v>55</v>
      </c>
      <c r="X1505">
        <v>42</v>
      </c>
      <c r="Y1505">
        <v>30</v>
      </c>
      <c r="Z1505">
        <v>148</v>
      </c>
      <c r="AA1505">
        <v>4</v>
      </c>
      <c r="AB1505">
        <v>0</v>
      </c>
      <c r="AC1505">
        <v>0</v>
      </c>
      <c r="AD1505">
        <v>0</v>
      </c>
      <c r="AE1505">
        <v>22</v>
      </c>
      <c r="AF1505" t="str">
        <f t="shared" si="192"/>
        <v>15:36</v>
      </c>
      <c r="AG1505" t="str">
        <f t="shared" si="187"/>
        <v>14:54</v>
      </c>
      <c r="AH1505" s="5">
        <f t="shared" si="188"/>
        <v>2.9166666666666674E-2</v>
      </c>
      <c r="AI1505" t="str">
        <f t="shared" si="193"/>
        <v>Afternoon</v>
      </c>
      <c r="AJ1505" t="str">
        <f t="shared" si="186"/>
        <v>KEEP</v>
      </c>
      <c r="AK1505" t="str">
        <f t="shared" si="189"/>
        <v>Sunday</v>
      </c>
      <c r="AL1505" t="str">
        <f t="shared" si="190"/>
        <v>Delayed</v>
      </c>
      <c r="AM1505" t="str">
        <f t="shared" si="191"/>
        <v>June</v>
      </c>
    </row>
    <row r="1506" spans="1:39" x14ac:dyDescent="0.3">
      <c r="A1506" s="1">
        <v>44219</v>
      </c>
      <c r="B1506" t="s">
        <v>14</v>
      </c>
      <c r="C1506" t="s">
        <v>15</v>
      </c>
      <c r="D1506" t="s">
        <v>16</v>
      </c>
      <c r="E1506">
        <v>19790</v>
      </c>
      <c r="F1506">
        <v>1359</v>
      </c>
      <c r="G1506" t="s">
        <v>28</v>
      </c>
      <c r="H1506" t="s">
        <v>29</v>
      </c>
      <c r="I1506" t="s">
        <v>17</v>
      </c>
      <c r="J1506" t="s">
        <v>18</v>
      </c>
      <c r="K1506">
        <v>900</v>
      </c>
      <c r="L1506">
        <v>852</v>
      </c>
      <c r="M1506">
        <v>-8</v>
      </c>
      <c r="N1506">
        <v>10</v>
      </c>
      <c r="O1506">
        <v>902</v>
      </c>
      <c r="P1506">
        <v>1114</v>
      </c>
      <c r="Q1506">
        <v>2</v>
      </c>
      <c r="R1506">
        <v>1125</v>
      </c>
      <c r="S1506">
        <v>1116</v>
      </c>
      <c r="T1506">
        <v>-9</v>
      </c>
      <c r="U1506">
        <v>0</v>
      </c>
      <c r="V1506">
        <v>0</v>
      </c>
      <c r="W1506">
        <v>205</v>
      </c>
      <c r="X1506">
        <v>204</v>
      </c>
      <c r="Y1506">
        <v>192</v>
      </c>
      <c r="Z1506">
        <v>1310</v>
      </c>
      <c r="AF1506" t="str">
        <f t="shared" si="192"/>
        <v>11:16</v>
      </c>
      <c r="AG1506" t="str">
        <f t="shared" si="187"/>
        <v>08:52</v>
      </c>
      <c r="AH1506" s="5">
        <f t="shared" si="188"/>
        <v>9.9999999999999978E-2</v>
      </c>
      <c r="AI1506" t="str">
        <f t="shared" si="193"/>
        <v>Morning</v>
      </c>
      <c r="AJ1506" t="str">
        <f t="shared" si="186"/>
        <v>REMOVE</v>
      </c>
      <c r="AK1506" t="str">
        <f t="shared" si="189"/>
        <v>Saturday</v>
      </c>
      <c r="AL1506" t="str">
        <f t="shared" si="190"/>
        <v>OnTime</v>
      </c>
      <c r="AM1506" t="str">
        <f t="shared" si="191"/>
        <v>January</v>
      </c>
    </row>
    <row r="1507" spans="1:39" x14ac:dyDescent="0.3">
      <c r="A1507" s="1">
        <v>43799</v>
      </c>
      <c r="B1507" t="s">
        <v>122</v>
      </c>
      <c r="C1507" t="s">
        <v>123</v>
      </c>
      <c r="D1507" t="s">
        <v>124</v>
      </c>
      <c r="E1507">
        <v>20304</v>
      </c>
      <c r="F1507">
        <v>5404</v>
      </c>
      <c r="G1507" t="s">
        <v>23</v>
      </c>
      <c r="H1507" t="s">
        <v>24</v>
      </c>
      <c r="I1507" t="s">
        <v>239</v>
      </c>
      <c r="J1507" t="s">
        <v>240</v>
      </c>
      <c r="K1507">
        <v>927</v>
      </c>
      <c r="L1507">
        <v>922</v>
      </c>
      <c r="M1507">
        <v>-5</v>
      </c>
      <c r="N1507">
        <v>73</v>
      </c>
      <c r="O1507">
        <v>1035</v>
      </c>
      <c r="P1507">
        <v>1526</v>
      </c>
      <c r="Q1507">
        <v>4</v>
      </c>
      <c r="R1507">
        <v>1458</v>
      </c>
      <c r="S1507">
        <v>1530</v>
      </c>
      <c r="T1507">
        <v>32</v>
      </c>
      <c r="U1507">
        <v>0</v>
      </c>
      <c r="V1507">
        <v>0</v>
      </c>
      <c r="W1507">
        <v>211</v>
      </c>
      <c r="X1507">
        <v>248</v>
      </c>
      <c r="Y1507">
        <v>171</v>
      </c>
      <c r="Z1507">
        <v>1433</v>
      </c>
      <c r="AA1507">
        <v>0</v>
      </c>
      <c r="AB1507">
        <v>0</v>
      </c>
      <c r="AC1507">
        <v>32</v>
      </c>
      <c r="AD1507">
        <v>0</v>
      </c>
      <c r="AE1507">
        <v>0</v>
      </c>
      <c r="AF1507" t="str">
        <f t="shared" si="192"/>
        <v>15:30</v>
      </c>
      <c r="AG1507" t="str">
        <f t="shared" si="187"/>
        <v>09:22</v>
      </c>
      <c r="AH1507" s="5">
        <f t="shared" si="188"/>
        <v>0.25555555555555559</v>
      </c>
      <c r="AI1507" t="str">
        <f t="shared" si="193"/>
        <v>Morning</v>
      </c>
      <c r="AJ1507" t="str">
        <f t="shared" si="186"/>
        <v>REMOVE</v>
      </c>
      <c r="AK1507" t="str">
        <f t="shared" si="189"/>
        <v>Saturday</v>
      </c>
      <c r="AL1507" t="str">
        <f t="shared" si="190"/>
        <v>Delayed</v>
      </c>
      <c r="AM1507" t="str">
        <f t="shared" si="191"/>
        <v>November</v>
      </c>
    </row>
    <row r="1508" spans="1:39" x14ac:dyDescent="0.3">
      <c r="A1508" s="1">
        <v>44147</v>
      </c>
      <c r="B1508" t="s">
        <v>14</v>
      </c>
      <c r="C1508" t="s">
        <v>15</v>
      </c>
      <c r="D1508" t="s">
        <v>16</v>
      </c>
      <c r="E1508">
        <v>19790</v>
      </c>
      <c r="F1508">
        <v>687</v>
      </c>
      <c r="G1508" t="s">
        <v>133</v>
      </c>
      <c r="H1508" t="s">
        <v>134</v>
      </c>
      <c r="I1508" t="s">
        <v>44</v>
      </c>
      <c r="J1508" t="s">
        <v>45</v>
      </c>
      <c r="K1508">
        <v>1650</v>
      </c>
      <c r="L1508">
        <v>1644</v>
      </c>
      <c r="M1508">
        <v>-6</v>
      </c>
      <c r="N1508">
        <v>10</v>
      </c>
      <c r="O1508">
        <v>1654</v>
      </c>
      <c r="P1508">
        <v>1914</v>
      </c>
      <c r="Q1508">
        <v>6</v>
      </c>
      <c r="R1508">
        <v>1934</v>
      </c>
      <c r="S1508">
        <v>1920</v>
      </c>
      <c r="T1508">
        <v>-14</v>
      </c>
      <c r="U1508">
        <v>0</v>
      </c>
      <c r="V1508">
        <v>0</v>
      </c>
      <c r="W1508">
        <v>164</v>
      </c>
      <c r="X1508">
        <v>156</v>
      </c>
      <c r="Y1508">
        <v>140</v>
      </c>
      <c r="Z1508">
        <v>1185</v>
      </c>
      <c r="AF1508" t="str">
        <f t="shared" si="192"/>
        <v>19:20</v>
      </c>
      <c r="AG1508" t="str">
        <f t="shared" si="187"/>
        <v>16:44</v>
      </c>
      <c r="AH1508" s="5">
        <f t="shared" si="188"/>
        <v>0.10833333333333339</v>
      </c>
      <c r="AI1508" t="str">
        <f t="shared" si="193"/>
        <v>Afternoon</v>
      </c>
      <c r="AJ1508" t="str">
        <f t="shared" si="186"/>
        <v>REMOVE</v>
      </c>
      <c r="AK1508" t="str">
        <f t="shared" si="189"/>
        <v>Thursday</v>
      </c>
      <c r="AL1508" t="str">
        <f t="shared" si="190"/>
        <v>OnTime</v>
      </c>
      <c r="AM1508" t="str">
        <f t="shared" si="191"/>
        <v>November</v>
      </c>
    </row>
    <row r="1509" spans="1:39" x14ac:dyDescent="0.3">
      <c r="A1509" s="1">
        <v>43582</v>
      </c>
      <c r="B1509" t="s">
        <v>39</v>
      </c>
      <c r="C1509" t="s">
        <v>40</v>
      </c>
      <c r="D1509" t="s">
        <v>41</v>
      </c>
      <c r="E1509">
        <v>19805</v>
      </c>
      <c r="F1509">
        <v>2048</v>
      </c>
      <c r="G1509" t="s">
        <v>174</v>
      </c>
      <c r="H1509" t="s">
        <v>175</v>
      </c>
      <c r="I1509" t="s">
        <v>151</v>
      </c>
      <c r="J1509" t="s">
        <v>152</v>
      </c>
      <c r="K1509">
        <v>2042</v>
      </c>
      <c r="L1509">
        <v>2041</v>
      </c>
      <c r="M1509">
        <v>-1</v>
      </c>
      <c r="N1509">
        <v>11</v>
      </c>
      <c r="O1509">
        <v>2052</v>
      </c>
      <c r="P1509">
        <v>2225</v>
      </c>
      <c r="Q1509">
        <v>15</v>
      </c>
      <c r="R1509">
        <v>2245</v>
      </c>
      <c r="S1509">
        <v>2240</v>
      </c>
      <c r="T1509">
        <v>-5</v>
      </c>
      <c r="U1509">
        <v>0</v>
      </c>
      <c r="V1509">
        <v>0</v>
      </c>
      <c r="W1509">
        <v>123</v>
      </c>
      <c r="X1509">
        <v>119</v>
      </c>
      <c r="Y1509">
        <v>93</v>
      </c>
      <c r="Z1509">
        <v>647</v>
      </c>
      <c r="AF1509" t="str">
        <f t="shared" si="192"/>
        <v>22:40</v>
      </c>
      <c r="AG1509" t="str">
        <f t="shared" si="187"/>
        <v>20:41</v>
      </c>
      <c r="AH1509" s="5">
        <f t="shared" si="188"/>
        <v>8.2638888888888817E-2</v>
      </c>
      <c r="AI1509" t="str">
        <f t="shared" si="193"/>
        <v>Evening</v>
      </c>
      <c r="AJ1509" t="str">
        <f t="shared" si="186"/>
        <v>REMOVE</v>
      </c>
      <c r="AK1509" t="str">
        <f t="shared" si="189"/>
        <v>Saturday</v>
      </c>
      <c r="AL1509" t="str">
        <f t="shared" si="190"/>
        <v>OnTime</v>
      </c>
      <c r="AM1509" t="str">
        <f t="shared" si="191"/>
        <v>April</v>
      </c>
    </row>
    <row r="1510" spans="1:39" x14ac:dyDescent="0.3">
      <c r="A1510" s="1">
        <v>44384</v>
      </c>
      <c r="B1510" t="s">
        <v>171</v>
      </c>
      <c r="C1510" t="s">
        <v>172</v>
      </c>
      <c r="D1510" t="s">
        <v>173</v>
      </c>
      <c r="E1510">
        <v>20378</v>
      </c>
      <c r="F1510">
        <v>5991</v>
      </c>
      <c r="G1510" t="s">
        <v>30</v>
      </c>
      <c r="H1510" t="s">
        <v>31</v>
      </c>
      <c r="I1510" t="s">
        <v>245</v>
      </c>
      <c r="J1510" t="s">
        <v>246</v>
      </c>
      <c r="K1510">
        <v>1650</v>
      </c>
      <c r="L1510">
        <v>1647</v>
      </c>
      <c r="M1510">
        <v>-3</v>
      </c>
      <c r="N1510">
        <v>16</v>
      </c>
      <c r="O1510">
        <v>1703</v>
      </c>
      <c r="P1510">
        <v>1841</v>
      </c>
      <c r="Q1510">
        <v>5</v>
      </c>
      <c r="R1510">
        <v>1855</v>
      </c>
      <c r="S1510">
        <v>1846</v>
      </c>
      <c r="T1510">
        <v>-9</v>
      </c>
      <c r="U1510">
        <v>0</v>
      </c>
      <c r="V1510">
        <v>0</v>
      </c>
      <c r="W1510">
        <v>125</v>
      </c>
      <c r="X1510">
        <v>119</v>
      </c>
      <c r="Y1510">
        <v>98</v>
      </c>
      <c r="Z1510">
        <v>685</v>
      </c>
      <c r="AF1510" t="str">
        <f t="shared" si="192"/>
        <v>18:46</v>
      </c>
      <c r="AG1510" t="str">
        <f t="shared" si="187"/>
        <v>16:47</v>
      </c>
      <c r="AH1510" s="5">
        <f t="shared" si="188"/>
        <v>8.2638888888888928E-2</v>
      </c>
      <c r="AI1510" t="str">
        <f t="shared" si="193"/>
        <v>Afternoon</v>
      </c>
      <c r="AJ1510" t="str">
        <f t="shared" ref="AJ1510:AJ1573" si="194">IF(OR(M1510&lt;0,T1510&lt;0),"REMOVE","KEEP")</f>
        <v>REMOVE</v>
      </c>
      <c r="AK1510" t="str">
        <f t="shared" si="189"/>
        <v>Wednesday</v>
      </c>
      <c r="AL1510" t="str">
        <f t="shared" si="190"/>
        <v>OnTime</v>
      </c>
      <c r="AM1510" t="str">
        <f t="shared" si="191"/>
        <v>July</v>
      </c>
    </row>
    <row r="1511" spans="1:39" x14ac:dyDescent="0.3">
      <c r="A1511" s="1">
        <v>44150</v>
      </c>
      <c r="B1511" t="s">
        <v>14</v>
      </c>
      <c r="C1511" t="s">
        <v>15</v>
      </c>
      <c r="D1511" t="s">
        <v>16</v>
      </c>
      <c r="E1511">
        <v>19790</v>
      </c>
      <c r="F1511">
        <v>1065</v>
      </c>
      <c r="G1511" t="s">
        <v>28</v>
      </c>
      <c r="H1511" t="s">
        <v>29</v>
      </c>
      <c r="I1511" t="s">
        <v>84</v>
      </c>
      <c r="J1511" t="s">
        <v>85</v>
      </c>
      <c r="K1511">
        <v>1144</v>
      </c>
      <c r="L1511">
        <v>1137</v>
      </c>
      <c r="M1511">
        <v>-7</v>
      </c>
      <c r="N1511">
        <v>12</v>
      </c>
      <c r="O1511">
        <v>1149</v>
      </c>
      <c r="P1511">
        <v>1344</v>
      </c>
      <c r="Q1511">
        <v>9</v>
      </c>
      <c r="R1511">
        <v>1406</v>
      </c>
      <c r="S1511">
        <v>1353</v>
      </c>
      <c r="T1511">
        <v>-13</v>
      </c>
      <c r="U1511">
        <v>0</v>
      </c>
      <c r="V1511">
        <v>0</v>
      </c>
      <c r="W1511">
        <v>142</v>
      </c>
      <c r="X1511">
        <v>136</v>
      </c>
      <c r="Y1511">
        <v>115</v>
      </c>
      <c r="Z1511">
        <v>944</v>
      </c>
      <c r="AF1511" t="str">
        <f t="shared" si="192"/>
        <v>13:53</v>
      </c>
      <c r="AG1511" t="str">
        <f t="shared" si="187"/>
        <v>11:37</v>
      </c>
      <c r="AH1511" s="5">
        <f t="shared" si="188"/>
        <v>9.4444444444444497E-2</v>
      </c>
      <c r="AI1511" t="str">
        <f t="shared" si="193"/>
        <v>Morning</v>
      </c>
      <c r="AJ1511" t="str">
        <f t="shared" si="194"/>
        <v>REMOVE</v>
      </c>
      <c r="AK1511" t="str">
        <f t="shared" si="189"/>
        <v>Sunday</v>
      </c>
      <c r="AL1511" t="str">
        <f t="shared" si="190"/>
        <v>OnTime</v>
      </c>
      <c r="AM1511" t="str">
        <f t="shared" si="191"/>
        <v>November</v>
      </c>
    </row>
    <row r="1512" spans="1:39" x14ac:dyDescent="0.3">
      <c r="A1512" s="1">
        <v>44419</v>
      </c>
      <c r="B1512" t="s">
        <v>14</v>
      </c>
      <c r="C1512" t="s">
        <v>15</v>
      </c>
      <c r="D1512" t="s">
        <v>16</v>
      </c>
      <c r="E1512">
        <v>19790</v>
      </c>
      <c r="F1512">
        <v>2661</v>
      </c>
      <c r="G1512" t="s">
        <v>220</v>
      </c>
      <c r="H1512" t="s">
        <v>221</v>
      </c>
      <c r="I1512" t="s">
        <v>60</v>
      </c>
      <c r="J1512" t="s">
        <v>61</v>
      </c>
      <c r="K1512">
        <v>1108</v>
      </c>
      <c r="L1512">
        <v>1104</v>
      </c>
      <c r="M1512">
        <v>-4</v>
      </c>
      <c r="N1512">
        <v>10</v>
      </c>
      <c r="O1512">
        <v>1114</v>
      </c>
      <c r="P1512">
        <v>1344</v>
      </c>
      <c r="Q1512">
        <v>6</v>
      </c>
      <c r="R1512">
        <v>1321</v>
      </c>
      <c r="S1512">
        <v>1350</v>
      </c>
      <c r="T1512">
        <v>29</v>
      </c>
      <c r="U1512">
        <v>0</v>
      </c>
      <c r="V1512">
        <v>0</v>
      </c>
      <c r="W1512">
        <v>73</v>
      </c>
      <c r="X1512">
        <v>106</v>
      </c>
      <c r="Y1512">
        <v>90</v>
      </c>
      <c r="Z1512">
        <v>250</v>
      </c>
      <c r="AA1512">
        <v>0</v>
      </c>
      <c r="AB1512">
        <v>0</v>
      </c>
      <c r="AC1512">
        <v>29</v>
      </c>
      <c r="AD1512">
        <v>0</v>
      </c>
      <c r="AE1512">
        <v>0</v>
      </c>
      <c r="AF1512" t="str">
        <f t="shared" si="192"/>
        <v>13:50</v>
      </c>
      <c r="AG1512" t="str">
        <f t="shared" si="187"/>
        <v>11:04</v>
      </c>
      <c r="AH1512" s="5">
        <f t="shared" si="188"/>
        <v>0.1152777777777777</v>
      </c>
      <c r="AI1512" t="str">
        <f t="shared" si="193"/>
        <v>Morning</v>
      </c>
      <c r="AJ1512" t="str">
        <f t="shared" si="194"/>
        <v>REMOVE</v>
      </c>
      <c r="AK1512" t="str">
        <f t="shared" si="189"/>
        <v>Wednesday</v>
      </c>
      <c r="AL1512" t="str">
        <f t="shared" si="190"/>
        <v>Delayed</v>
      </c>
      <c r="AM1512" t="str">
        <f t="shared" si="191"/>
        <v>August</v>
      </c>
    </row>
    <row r="1513" spans="1:39" x14ac:dyDescent="0.3">
      <c r="A1513" s="1">
        <v>44329</v>
      </c>
      <c r="B1513" t="s">
        <v>122</v>
      </c>
      <c r="C1513" t="s">
        <v>123</v>
      </c>
      <c r="D1513" t="s">
        <v>124</v>
      </c>
      <c r="E1513">
        <v>20304</v>
      </c>
      <c r="F1513">
        <v>5141</v>
      </c>
      <c r="G1513" t="s">
        <v>542</v>
      </c>
      <c r="H1513" t="s">
        <v>543</v>
      </c>
      <c r="I1513" t="s">
        <v>21</v>
      </c>
      <c r="J1513" t="s">
        <v>22</v>
      </c>
      <c r="K1513">
        <v>1237</v>
      </c>
      <c r="L1513">
        <v>1224</v>
      </c>
      <c r="M1513">
        <v>-13</v>
      </c>
      <c r="N1513">
        <v>17</v>
      </c>
      <c r="O1513">
        <v>1241</v>
      </c>
      <c r="P1513">
        <v>1223</v>
      </c>
      <c r="Q1513">
        <v>6</v>
      </c>
      <c r="R1513">
        <v>1243</v>
      </c>
      <c r="S1513">
        <v>1229</v>
      </c>
      <c r="T1513">
        <v>-14</v>
      </c>
      <c r="U1513">
        <v>0</v>
      </c>
      <c r="V1513">
        <v>0</v>
      </c>
      <c r="W1513">
        <v>66</v>
      </c>
      <c r="X1513">
        <v>65</v>
      </c>
      <c r="Y1513">
        <v>42</v>
      </c>
      <c r="Z1513">
        <v>228</v>
      </c>
      <c r="AF1513" t="str">
        <f t="shared" si="192"/>
        <v>12:29</v>
      </c>
      <c r="AG1513" t="str">
        <f t="shared" si="187"/>
        <v>12:24</v>
      </c>
      <c r="AH1513" s="5">
        <f t="shared" si="188"/>
        <v>3.4722222222222099E-3</v>
      </c>
      <c r="AI1513" t="str">
        <f t="shared" si="193"/>
        <v>Afternoon</v>
      </c>
      <c r="AJ1513" t="str">
        <f t="shared" si="194"/>
        <v>REMOVE</v>
      </c>
      <c r="AK1513" t="str">
        <f t="shared" si="189"/>
        <v>Thursday</v>
      </c>
      <c r="AL1513" t="str">
        <f t="shared" si="190"/>
        <v>OnTime</v>
      </c>
      <c r="AM1513" t="str">
        <f t="shared" si="191"/>
        <v>May</v>
      </c>
    </row>
    <row r="1514" spans="1:39" x14ac:dyDescent="0.3">
      <c r="A1514" s="1">
        <v>43917</v>
      </c>
      <c r="B1514" t="s">
        <v>14</v>
      </c>
      <c r="C1514" t="s">
        <v>15</v>
      </c>
      <c r="D1514" t="s">
        <v>16</v>
      </c>
      <c r="E1514">
        <v>19790</v>
      </c>
      <c r="F1514">
        <v>528</v>
      </c>
      <c r="G1514" t="s">
        <v>19</v>
      </c>
      <c r="H1514" t="s">
        <v>20</v>
      </c>
      <c r="I1514" t="s">
        <v>120</v>
      </c>
      <c r="J1514" t="s">
        <v>121</v>
      </c>
      <c r="K1514">
        <v>1843</v>
      </c>
      <c r="L1514">
        <v>1835</v>
      </c>
      <c r="M1514">
        <v>-8</v>
      </c>
      <c r="N1514">
        <v>14</v>
      </c>
      <c r="O1514">
        <v>1849</v>
      </c>
      <c r="P1514">
        <v>2119</v>
      </c>
      <c r="Q1514">
        <v>4</v>
      </c>
      <c r="R1514">
        <v>2145</v>
      </c>
      <c r="S1514">
        <v>2123</v>
      </c>
      <c r="T1514">
        <v>-22</v>
      </c>
      <c r="U1514">
        <v>0</v>
      </c>
      <c r="V1514">
        <v>0</v>
      </c>
      <c r="W1514">
        <v>122</v>
      </c>
      <c r="X1514">
        <v>108</v>
      </c>
      <c r="Y1514">
        <v>90</v>
      </c>
      <c r="Z1514">
        <v>689</v>
      </c>
      <c r="AF1514" t="str">
        <f t="shared" si="192"/>
        <v>21:23</v>
      </c>
      <c r="AG1514" t="str">
        <f t="shared" si="187"/>
        <v>18:35</v>
      </c>
      <c r="AH1514" s="5">
        <f t="shared" si="188"/>
        <v>0.1166666666666667</v>
      </c>
      <c r="AI1514" t="str">
        <f t="shared" si="193"/>
        <v>Evening</v>
      </c>
      <c r="AJ1514" t="str">
        <f t="shared" si="194"/>
        <v>REMOVE</v>
      </c>
      <c r="AK1514" t="str">
        <f t="shared" si="189"/>
        <v>Friday</v>
      </c>
      <c r="AL1514" t="str">
        <f t="shared" si="190"/>
        <v>OnTime</v>
      </c>
      <c r="AM1514" t="str">
        <f t="shared" si="191"/>
        <v>March</v>
      </c>
    </row>
    <row r="1515" spans="1:39" x14ac:dyDescent="0.3">
      <c r="A1515" s="1">
        <v>43912</v>
      </c>
      <c r="B1515" t="s">
        <v>39</v>
      </c>
      <c r="C1515" t="s">
        <v>40</v>
      </c>
      <c r="D1515" t="s">
        <v>41</v>
      </c>
      <c r="E1515">
        <v>19805</v>
      </c>
      <c r="F1515">
        <v>2399</v>
      </c>
      <c r="G1515" t="s">
        <v>30</v>
      </c>
      <c r="H1515" t="s">
        <v>31</v>
      </c>
      <c r="I1515" t="s">
        <v>176</v>
      </c>
      <c r="J1515" t="s">
        <v>177</v>
      </c>
      <c r="K1515">
        <v>1254</v>
      </c>
      <c r="L1515">
        <v>1249</v>
      </c>
      <c r="M1515">
        <v>-5</v>
      </c>
      <c r="N1515">
        <v>9</v>
      </c>
      <c r="O1515">
        <v>1258</v>
      </c>
      <c r="P1515">
        <v>1326</v>
      </c>
      <c r="Q1515">
        <v>6</v>
      </c>
      <c r="R1515">
        <v>1345</v>
      </c>
      <c r="S1515">
        <v>1332</v>
      </c>
      <c r="T1515">
        <v>-13</v>
      </c>
      <c r="U1515">
        <v>0</v>
      </c>
      <c r="V1515">
        <v>0</v>
      </c>
      <c r="W1515">
        <v>111</v>
      </c>
      <c r="X1515">
        <v>103</v>
      </c>
      <c r="Y1515">
        <v>88</v>
      </c>
      <c r="Z1515">
        <v>551</v>
      </c>
      <c r="AF1515" t="str">
        <f t="shared" si="192"/>
        <v>13:32</v>
      </c>
      <c r="AG1515" t="str">
        <f t="shared" si="187"/>
        <v>12:49</v>
      </c>
      <c r="AH1515" s="5">
        <f t="shared" si="188"/>
        <v>2.9861111111111116E-2</v>
      </c>
      <c r="AI1515" t="str">
        <f t="shared" si="193"/>
        <v>Afternoon</v>
      </c>
      <c r="AJ1515" t="str">
        <f t="shared" si="194"/>
        <v>REMOVE</v>
      </c>
      <c r="AK1515" t="str">
        <f t="shared" si="189"/>
        <v>Sunday</v>
      </c>
      <c r="AL1515" t="str">
        <f t="shared" si="190"/>
        <v>OnTime</v>
      </c>
      <c r="AM1515" t="str">
        <f t="shared" si="191"/>
        <v>March</v>
      </c>
    </row>
    <row r="1516" spans="1:39" x14ac:dyDescent="0.3">
      <c r="A1516" s="1">
        <v>44247</v>
      </c>
      <c r="B1516" t="s">
        <v>39</v>
      </c>
      <c r="C1516" t="s">
        <v>40</v>
      </c>
      <c r="D1516" t="s">
        <v>41</v>
      </c>
      <c r="E1516">
        <v>19805</v>
      </c>
      <c r="F1516">
        <v>2561</v>
      </c>
      <c r="G1516" t="s">
        <v>10</v>
      </c>
      <c r="H1516" t="s">
        <v>11</v>
      </c>
      <c r="I1516" t="s">
        <v>97</v>
      </c>
      <c r="J1516" t="s">
        <v>98</v>
      </c>
      <c r="K1516">
        <v>1720</v>
      </c>
      <c r="L1516">
        <v>1714</v>
      </c>
      <c r="M1516">
        <v>-6</v>
      </c>
      <c r="N1516">
        <v>12</v>
      </c>
      <c r="O1516">
        <v>1726</v>
      </c>
      <c r="P1516">
        <v>1859</v>
      </c>
      <c r="Q1516">
        <v>16</v>
      </c>
      <c r="R1516">
        <v>1929</v>
      </c>
      <c r="S1516">
        <v>1915</v>
      </c>
      <c r="T1516">
        <v>-14</v>
      </c>
      <c r="U1516">
        <v>0</v>
      </c>
      <c r="V1516">
        <v>0</v>
      </c>
      <c r="W1516">
        <v>129</v>
      </c>
      <c r="X1516">
        <v>121</v>
      </c>
      <c r="Y1516">
        <v>93</v>
      </c>
      <c r="Z1516">
        <v>632</v>
      </c>
      <c r="AF1516" t="str">
        <f t="shared" si="192"/>
        <v>19:15</v>
      </c>
      <c r="AG1516" t="str">
        <f t="shared" si="187"/>
        <v>17:14</v>
      </c>
      <c r="AH1516" s="5">
        <f t="shared" si="188"/>
        <v>8.4027777777777812E-2</v>
      </c>
      <c r="AI1516" t="str">
        <f t="shared" si="193"/>
        <v>Afternoon</v>
      </c>
      <c r="AJ1516" t="str">
        <f t="shared" si="194"/>
        <v>REMOVE</v>
      </c>
      <c r="AK1516" t="str">
        <f t="shared" si="189"/>
        <v>Saturday</v>
      </c>
      <c r="AL1516" t="str">
        <f t="shared" si="190"/>
        <v>OnTime</v>
      </c>
      <c r="AM1516" t="str">
        <f t="shared" si="191"/>
        <v>February</v>
      </c>
    </row>
    <row r="1517" spans="1:39" x14ac:dyDescent="0.3">
      <c r="A1517" s="1">
        <v>44041</v>
      </c>
      <c r="B1517" t="s">
        <v>7</v>
      </c>
      <c r="C1517" t="s">
        <v>8</v>
      </c>
      <c r="D1517" t="s">
        <v>9</v>
      </c>
      <c r="E1517">
        <v>19977</v>
      </c>
      <c r="F1517">
        <v>2016</v>
      </c>
      <c r="G1517" t="s">
        <v>51</v>
      </c>
      <c r="H1517" t="s">
        <v>52</v>
      </c>
      <c r="I1517" t="s">
        <v>21</v>
      </c>
      <c r="J1517" t="s">
        <v>22</v>
      </c>
      <c r="K1517">
        <v>2000</v>
      </c>
      <c r="L1517">
        <v>2001</v>
      </c>
      <c r="M1517">
        <v>1</v>
      </c>
      <c r="N1517">
        <v>14</v>
      </c>
      <c r="O1517">
        <v>2015</v>
      </c>
      <c r="P1517">
        <v>2110</v>
      </c>
      <c r="Q1517">
        <v>5</v>
      </c>
      <c r="R1517">
        <v>2130</v>
      </c>
      <c r="S1517">
        <v>2115</v>
      </c>
      <c r="T1517">
        <v>-15</v>
      </c>
      <c r="U1517">
        <v>0</v>
      </c>
      <c r="V1517">
        <v>0</v>
      </c>
      <c r="W1517">
        <v>150</v>
      </c>
      <c r="X1517">
        <v>134</v>
      </c>
      <c r="Y1517">
        <v>115</v>
      </c>
      <c r="Z1517">
        <v>862</v>
      </c>
      <c r="AF1517" t="str">
        <f t="shared" si="192"/>
        <v>21:15</v>
      </c>
      <c r="AG1517" t="str">
        <f t="shared" si="187"/>
        <v>20:01</v>
      </c>
      <c r="AH1517" s="5">
        <f t="shared" si="188"/>
        <v>5.1388888888888817E-2</v>
      </c>
      <c r="AI1517" t="str">
        <f t="shared" si="193"/>
        <v>Evening</v>
      </c>
      <c r="AJ1517" t="str">
        <f t="shared" si="194"/>
        <v>REMOVE</v>
      </c>
      <c r="AK1517" t="str">
        <f t="shared" si="189"/>
        <v>Wednesday</v>
      </c>
      <c r="AL1517" t="str">
        <f t="shared" si="190"/>
        <v>OnTime</v>
      </c>
      <c r="AM1517" t="str">
        <f t="shared" si="191"/>
        <v>July</v>
      </c>
    </row>
    <row r="1518" spans="1:39" x14ac:dyDescent="0.3">
      <c r="A1518" s="1">
        <v>45156</v>
      </c>
      <c r="B1518" t="s">
        <v>14</v>
      </c>
      <c r="C1518" t="s">
        <v>15</v>
      </c>
      <c r="D1518" t="s">
        <v>16</v>
      </c>
      <c r="E1518">
        <v>19790</v>
      </c>
      <c r="F1518">
        <v>1692</v>
      </c>
      <c r="G1518" t="s">
        <v>144</v>
      </c>
      <c r="H1518" t="s">
        <v>145</v>
      </c>
      <c r="I1518" t="s">
        <v>198</v>
      </c>
      <c r="J1518" t="s">
        <v>199</v>
      </c>
      <c r="K1518">
        <v>1645</v>
      </c>
      <c r="L1518">
        <v>1655</v>
      </c>
      <c r="M1518">
        <v>10</v>
      </c>
      <c r="N1518">
        <v>14</v>
      </c>
      <c r="O1518">
        <v>1709</v>
      </c>
      <c r="P1518">
        <v>1650</v>
      </c>
      <c r="Q1518">
        <v>5</v>
      </c>
      <c r="R1518">
        <v>1654</v>
      </c>
      <c r="S1518">
        <v>1655</v>
      </c>
      <c r="T1518">
        <v>1</v>
      </c>
      <c r="U1518">
        <v>0</v>
      </c>
      <c r="V1518">
        <v>0</v>
      </c>
      <c r="W1518">
        <v>69</v>
      </c>
      <c r="X1518">
        <v>60</v>
      </c>
      <c r="Y1518">
        <v>41</v>
      </c>
      <c r="Z1518">
        <v>237</v>
      </c>
      <c r="AF1518" t="str">
        <f t="shared" si="192"/>
        <v>16:55</v>
      </c>
      <c r="AG1518" t="str">
        <f t="shared" si="187"/>
        <v>16:55</v>
      </c>
      <c r="AH1518" s="5">
        <f t="shared" si="188"/>
        <v>0</v>
      </c>
      <c r="AI1518" t="str">
        <f t="shared" si="193"/>
        <v>Afternoon</v>
      </c>
      <c r="AJ1518" t="str">
        <f t="shared" si="194"/>
        <v>KEEP</v>
      </c>
      <c r="AK1518" t="str">
        <f t="shared" si="189"/>
        <v>Friday</v>
      </c>
      <c r="AL1518" t="str">
        <f t="shared" si="190"/>
        <v>OnTime</v>
      </c>
      <c r="AM1518" t="str">
        <f t="shared" si="191"/>
        <v>August</v>
      </c>
    </row>
    <row r="1519" spans="1:39" x14ac:dyDescent="0.3">
      <c r="A1519" s="1">
        <v>44948</v>
      </c>
      <c r="B1519" t="s">
        <v>14</v>
      </c>
      <c r="C1519" t="s">
        <v>15</v>
      </c>
      <c r="D1519" t="s">
        <v>16</v>
      </c>
      <c r="E1519">
        <v>19790</v>
      </c>
      <c r="F1519">
        <v>1719</v>
      </c>
      <c r="G1519" t="s">
        <v>174</v>
      </c>
      <c r="H1519" t="s">
        <v>175</v>
      </c>
      <c r="I1519" t="s">
        <v>19</v>
      </c>
      <c r="J1519" t="s">
        <v>20</v>
      </c>
      <c r="K1519">
        <v>1441</v>
      </c>
      <c r="L1519">
        <v>1441</v>
      </c>
      <c r="M1519">
        <v>0</v>
      </c>
      <c r="N1519">
        <v>13</v>
      </c>
      <c r="O1519">
        <v>1454</v>
      </c>
      <c r="P1519">
        <v>1647</v>
      </c>
      <c r="Q1519">
        <v>7</v>
      </c>
      <c r="R1519">
        <v>1700</v>
      </c>
      <c r="S1519">
        <v>1654</v>
      </c>
      <c r="T1519">
        <v>-6</v>
      </c>
      <c r="U1519">
        <v>0</v>
      </c>
      <c r="V1519">
        <v>0</v>
      </c>
      <c r="W1519">
        <v>199</v>
      </c>
      <c r="X1519">
        <v>193</v>
      </c>
      <c r="Y1519">
        <v>173</v>
      </c>
      <c r="Z1519">
        <v>1107</v>
      </c>
      <c r="AF1519" t="str">
        <f t="shared" si="192"/>
        <v>16:54</v>
      </c>
      <c r="AG1519" t="str">
        <f t="shared" si="187"/>
        <v>14:41</v>
      </c>
      <c r="AH1519" s="5">
        <f t="shared" si="188"/>
        <v>9.2361111111111116E-2</v>
      </c>
      <c r="AI1519" t="str">
        <f t="shared" si="193"/>
        <v>Afternoon</v>
      </c>
      <c r="AJ1519" t="str">
        <f t="shared" si="194"/>
        <v>REMOVE</v>
      </c>
      <c r="AK1519" t="str">
        <f t="shared" si="189"/>
        <v>Sunday</v>
      </c>
      <c r="AL1519" t="str">
        <f t="shared" si="190"/>
        <v>OnTime</v>
      </c>
      <c r="AM1519" t="str">
        <f t="shared" si="191"/>
        <v>January</v>
      </c>
    </row>
    <row r="1520" spans="1:39" x14ac:dyDescent="0.3">
      <c r="A1520" s="1">
        <v>44324</v>
      </c>
      <c r="B1520" t="s">
        <v>46</v>
      </c>
      <c r="C1520" t="s">
        <v>47</v>
      </c>
      <c r="D1520" t="s">
        <v>48</v>
      </c>
      <c r="E1520">
        <v>20452</v>
      </c>
      <c r="F1520">
        <v>3574</v>
      </c>
      <c r="G1520" t="s">
        <v>224</v>
      </c>
      <c r="H1520" t="s">
        <v>225</v>
      </c>
      <c r="I1520" t="s">
        <v>80</v>
      </c>
      <c r="J1520" t="s">
        <v>67</v>
      </c>
      <c r="K1520">
        <v>1130</v>
      </c>
      <c r="L1520">
        <v>1126</v>
      </c>
      <c r="M1520">
        <v>-4</v>
      </c>
      <c r="N1520">
        <v>16</v>
      </c>
      <c r="O1520">
        <v>1142</v>
      </c>
      <c r="P1520">
        <v>1256</v>
      </c>
      <c r="Q1520">
        <v>15</v>
      </c>
      <c r="R1520">
        <v>1256</v>
      </c>
      <c r="S1520">
        <v>1311</v>
      </c>
      <c r="T1520">
        <v>15</v>
      </c>
      <c r="U1520">
        <v>0</v>
      </c>
      <c r="V1520">
        <v>0</v>
      </c>
      <c r="W1520">
        <v>146</v>
      </c>
      <c r="X1520">
        <v>165</v>
      </c>
      <c r="Y1520">
        <v>134</v>
      </c>
      <c r="Z1520">
        <v>717</v>
      </c>
      <c r="AA1520">
        <v>0</v>
      </c>
      <c r="AB1520">
        <v>0</v>
      </c>
      <c r="AC1520">
        <v>15</v>
      </c>
      <c r="AD1520">
        <v>0</v>
      </c>
      <c r="AE1520">
        <v>0</v>
      </c>
      <c r="AF1520" t="str">
        <f t="shared" si="192"/>
        <v>13:11</v>
      </c>
      <c r="AG1520" t="str">
        <f t="shared" si="187"/>
        <v>11:26</v>
      </c>
      <c r="AH1520" s="5">
        <f t="shared" si="188"/>
        <v>7.2916666666666741E-2</v>
      </c>
      <c r="AI1520" t="str">
        <f t="shared" si="193"/>
        <v>Morning</v>
      </c>
      <c r="AJ1520" t="str">
        <f t="shared" si="194"/>
        <v>REMOVE</v>
      </c>
      <c r="AK1520" t="str">
        <f t="shared" si="189"/>
        <v>Saturday</v>
      </c>
      <c r="AL1520" t="str">
        <f t="shared" si="190"/>
        <v>OnTime</v>
      </c>
      <c r="AM1520" t="str">
        <f t="shared" si="191"/>
        <v>May</v>
      </c>
    </row>
    <row r="1521" spans="1:39" x14ac:dyDescent="0.3">
      <c r="A1521" s="1">
        <v>44368</v>
      </c>
      <c r="B1521" t="s">
        <v>39</v>
      </c>
      <c r="C1521" t="s">
        <v>40</v>
      </c>
      <c r="D1521" t="s">
        <v>41</v>
      </c>
      <c r="E1521">
        <v>19805</v>
      </c>
      <c r="F1521">
        <v>305</v>
      </c>
      <c r="G1521" t="s">
        <v>194</v>
      </c>
      <c r="H1521" t="s">
        <v>195</v>
      </c>
      <c r="I1521" t="s">
        <v>19</v>
      </c>
      <c r="J1521" t="s">
        <v>20</v>
      </c>
      <c r="K1521">
        <v>1958</v>
      </c>
      <c r="L1521">
        <v>2009</v>
      </c>
      <c r="M1521">
        <v>11</v>
      </c>
      <c r="N1521">
        <v>18</v>
      </c>
      <c r="O1521">
        <v>2027</v>
      </c>
      <c r="P1521">
        <v>2336</v>
      </c>
      <c r="Q1521">
        <v>11</v>
      </c>
      <c r="R1521">
        <v>2334</v>
      </c>
      <c r="S1521">
        <v>2347</v>
      </c>
      <c r="T1521">
        <v>13</v>
      </c>
      <c r="U1521">
        <v>0</v>
      </c>
      <c r="V1521">
        <v>0</v>
      </c>
      <c r="W1521">
        <v>396</v>
      </c>
      <c r="X1521">
        <v>398</v>
      </c>
      <c r="Y1521">
        <v>369</v>
      </c>
      <c r="Z1521">
        <v>2724</v>
      </c>
      <c r="AF1521" t="str">
        <f t="shared" si="192"/>
        <v>23:47</v>
      </c>
      <c r="AG1521" t="str">
        <f t="shared" si="187"/>
        <v>20:09</v>
      </c>
      <c r="AH1521" s="5">
        <f t="shared" si="188"/>
        <v>0.15138888888888891</v>
      </c>
      <c r="AI1521" t="str">
        <f t="shared" si="193"/>
        <v>Evening</v>
      </c>
      <c r="AJ1521" t="str">
        <f t="shared" si="194"/>
        <v>KEEP</v>
      </c>
      <c r="AK1521" t="str">
        <f t="shared" si="189"/>
        <v>Monday</v>
      </c>
      <c r="AL1521" t="str">
        <f t="shared" si="190"/>
        <v>OnTime</v>
      </c>
      <c r="AM1521" t="str">
        <f t="shared" si="191"/>
        <v>June</v>
      </c>
    </row>
    <row r="1522" spans="1:39" x14ac:dyDescent="0.3">
      <c r="A1522" s="1">
        <v>44033</v>
      </c>
      <c r="B1522" t="s">
        <v>32</v>
      </c>
      <c r="C1522" t="s">
        <v>33</v>
      </c>
      <c r="D1522" t="s">
        <v>34</v>
      </c>
      <c r="E1522">
        <v>19393</v>
      </c>
      <c r="F1522">
        <v>2021</v>
      </c>
      <c r="G1522" t="s">
        <v>139</v>
      </c>
      <c r="H1522" t="s">
        <v>140</v>
      </c>
      <c r="I1522" t="s">
        <v>53</v>
      </c>
      <c r="J1522" t="s">
        <v>54</v>
      </c>
      <c r="K1522">
        <v>1220</v>
      </c>
      <c r="L1522">
        <v>1214</v>
      </c>
      <c r="M1522">
        <v>-6</v>
      </c>
      <c r="N1522">
        <v>12</v>
      </c>
      <c r="O1522">
        <v>1226</v>
      </c>
      <c r="P1522">
        <v>1332</v>
      </c>
      <c r="Q1522">
        <v>8</v>
      </c>
      <c r="R1522">
        <v>1355</v>
      </c>
      <c r="S1522">
        <v>1340</v>
      </c>
      <c r="T1522">
        <v>-15</v>
      </c>
      <c r="U1522">
        <v>0</v>
      </c>
      <c r="V1522">
        <v>0</v>
      </c>
      <c r="W1522">
        <v>95</v>
      </c>
      <c r="X1522">
        <v>86</v>
      </c>
      <c r="Y1522">
        <v>66</v>
      </c>
      <c r="Z1522">
        <v>451</v>
      </c>
      <c r="AF1522" t="str">
        <f t="shared" si="192"/>
        <v>13:40</v>
      </c>
      <c r="AG1522" t="str">
        <f t="shared" si="187"/>
        <v>12:14</v>
      </c>
      <c r="AH1522" s="5">
        <f t="shared" si="188"/>
        <v>5.9722222222222232E-2</v>
      </c>
      <c r="AI1522" t="str">
        <f t="shared" si="193"/>
        <v>Afternoon</v>
      </c>
      <c r="AJ1522" t="str">
        <f t="shared" si="194"/>
        <v>REMOVE</v>
      </c>
      <c r="AK1522" t="str">
        <f t="shared" si="189"/>
        <v>Tuesday</v>
      </c>
      <c r="AL1522" t="str">
        <f t="shared" si="190"/>
        <v>OnTime</v>
      </c>
      <c r="AM1522" t="str">
        <f t="shared" si="191"/>
        <v>July</v>
      </c>
    </row>
    <row r="1523" spans="1:39" x14ac:dyDescent="0.3">
      <c r="A1523" s="1">
        <v>44489</v>
      </c>
      <c r="B1523" t="s">
        <v>81</v>
      </c>
      <c r="C1523" t="s">
        <v>82</v>
      </c>
      <c r="D1523" t="s">
        <v>83</v>
      </c>
      <c r="E1523">
        <v>20409</v>
      </c>
      <c r="F1523">
        <v>1677</v>
      </c>
      <c r="G1523" t="s">
        <v>84</v>
      </c>
      <c r="H1523" t="s">
        <v>85</v>
      </c>
      <c r="I1523" t="s">
        <v>402</v>
      </c>
      <c r="J1523" t="s">
        <v>403</v>
      </c>
      <c r="K1523">
        <v>1423</v>
      </c>
      <c r="L1523">
        <v>1416</v>
      </c>
      <c r="M1523">
        <v>-7</v>
      </c>
      <c r="N1523">
        <v>22</v>
      </c>
      <c r="O1523">
        <v>1438</v>
      </c>
      <c r="P1523">
        <v>1630</v>
      </c>
      <c r="Q1523">
        <v>8</v>
      </c>
      <c r="R1523">
        <v>1659</v>
      </c>
      <c r="S1523">
        <v>1638</v>
      </c>
      <c r="T1523">
        <v>-21</v>
      </c>
      <c r="U1523">
        <v>0</v>
      </c>
      <c r="V1523">
        <v>0</v>
      </c>
      <c r="W1523">
        <v>156</v>
      </c>
      <c r="X1523">
        <v>142</v>
      </c>
      <c r="Y1523">
        <v>112</v>
      </c>
      <c r="Z1523">
        <v>828</v>
      </c>
      <c r="AF1523" t="str">
        <f t="shared" si="192"/>
        <v>16:38</v>
      </c>
      <c r="AG1523" t="str">
        <f t="shared" si="187"/>
        <v>14:16</v>
      </c>
      <c r="AH1523" s="5">
        <f t="shared" si="188"/>
        <v>9.8611111111111094E-2</v>
      </c>
      <c r="AI1523" t="str">
        <f t="shared" si="193"/>
        <v>Afternoon</v>
      </c>
      <c r="AJ1523" t="str">
        <f t="shared" si="194"/>
        <v>REMOVE</v>
      </c>
      <c r="AK1523" t="str">
        <f t="shared" si="189"/>
        <v>Wednesday</v>
      </c>
      <c r="AL1523" t="str">
        <f t="shared" si="190"/>
        <v>OnTime</v>
      </c>
      <c r="AM1523" t="str">
        <f t="shared" si="191"/>
        <v>October</v>
      </c>
    </row>
    <row r="1524" spans="1:39" x14ac:dyDescent="0.3">
      <c r="A1524" s="1">
        <v>44581</v>
      </c>
      <c r="B1524" t="s">
        <v>32</v>
      </c>
      <c r="C1524" t="s">
        <v>33</v>
      </c>
      <c r="D1524" t="s">
        <v>34</v>
      </c>
      <c r="E1524">
        <v>19393</v>
      </c>
      <c r="F1524">
        <v>949</v>
      </c>
      <c r="G1524" t="s">
        <v>176</v>
      </c>
      <c r="H1524" t="s">
        <v>177</v>
      </c>
      <c r="I1524" t="s">
        <v>129</v>
      </c>
      <c r="J1524" t="s">
        <v>130</v>
      </c>
      <c r="K1524">
        <v>600</v>
      </c>
      <c r="L1524">
        <v>727</v>
      </c>
      <c r="M1524">
        <v>87</v>
      </c>
      <c r="N1524">
        <v>7</v>
      </c>
      <c r="O1524">
        <v>734</v>
      </c>
      <c r="P1524">
        <v>941</v>
      </c>
      <c r="Q1524">
        <v>5</v>
      </c>
      <c r="R1524">
        <v>835</v>
      </c>
      <c r="S1524">
        <v>946</v>
      </c>
      <c r="T1524">
        <v>71</v>
      </c>
      <c r="U1524">
        <v>0</v>
      </c>
      <c r="V1524">
        <v>0</v>
      </c>
      <c r="W1524">
        <v>95</v>
      </c>
      <c r="X1524">
        <v>79</v>
      </c>
      <c r="Y1524">
        <v>67</v>
      </c>
      <c r="Z1524">
        <v>528</v>
      </c>
      <c r="AA1524">
        <v>71</v>
      </c>
      <c r="AB1524">
        <v>0</v>
      </c>
      <c r="AC1524">
        <v>0</v>
      </c>
      <c r="AD1524">
        <v>0</v>
      </c>
      <c r="AE1524">
        <v>0</v>
      </c>
      <c r="AF1524" t="str">
        <f t="shared" si="192"/>
        <v>09:46</v>
      </c>
      <c r="AG1524" t="str">
        <f t="shared" si="187"/>
        <v>07:27</v>
      </c>
      <c r="AH1524" s="5">
        <f t="shared" si="188"/>
        <v>9.6527777777777768E-2</v>
      </c>
      <c r="AI1524" t="str">
        <f t="shared" si="193"/>
        <v>Morning</v>
      </c>
      <c r="AJ1524" t="str">
        <f t="shared" si="194"/>
        <v>KEEP</v>
      </c>
      <c r="AK1524" t="str">
        <f t="shared" si="189"/>
        <v>Thursday</v>
      </c>
      <c r="AL1524" t="str">
        <f t="shared" si="190"/>
        <v>Delayed</v>
      </c>
      <c r="AM1524" t="str">
        <f t="shared" si="191"/>
        <v>January</v>
      </c>
    </row>
    <row r="1525" spans="1:39" x14ac:dyDescent="0.3">
      <c r="A1525" s="1">
        <v>43757</v>
      </c>
      <c r="B1525" t="s">
        <v>81</v>
      </c>
      <c r="C1525" t="s">
        <v>82</v>
      </c>
      <c r="D1525" t="s">
        <v>83</v>
      </c>
      <c r="E1525">
        <v>20409</v>
      </c>
      <c r="F1525">
        <v>570</v>
      </c>
      <c r="G1525" t="s">
        <v>10</v>
      </c>
      <c r="H1525" t="s">
        <v>11</v>
      </c>
      <c r="I1525" t="s">
        <v>44</v>
      </c>
      <c r="J1525" t="s">
        <v>45</v>
      </c>
      <c r="K1525">
        <v>1353</v>
      </c>
      <c r="L1525">
        <v>1350</v>
      </c>
      <c r="M1525">
        <v>-3</v>
      </c>
      <c r="N1525">
        <v>20</v>
      </c>
      <c r="O1525">
        <v>1410</v>
      </c>
      <c r="P1525">
        <v>1652</v>
      </c>
      <c r="Q1525">
        <v>11</v>
      </c>
      <c r="R1525">
        <v>1709</v>
      </c>
      <c r="S1525">
        <v>1703</v>
      </c>
      <c r="T1525">
        <v>-6</v>
      </c>
      <c r="U1525">
        <v>0</v>
      </c>
      <c r="V1525">
        <v>0</v>
      </c>
      <c r="W1525">
        <v>196</v>
      </c>
      <c r="X1525">
        <v>193</v>
      </c>
      <c r="Y1525">
        <v>162</v>
      </c>
      <c r="Z1525">
        <v>1237</v>
      </c>
      <c r="AF1525" t="str">
        <f t="shared" si="192"/>
        <v>17:03</v>
      </c>
      <c r="AG1525" t="str">
        <f t="shared" si="187"/>
        <v>13:50</v>
      </c>
      <c r="AH1525" s="5">
        <f t="shared" si="188"/>
        <v>0.13402777777777786</v>
      </c>
      <c r="AI1525" t="str">
        <f t="shared" si="193"/>
        <v>Afternoon</v>
      </c>
      <c r="AJ1525" t="str">
        <f t="shared" si="194"/>
        <v>REMOVE</v>
      </c>
      <c r="AK1525" t="str">
        <f t="shared" si="189"/>
        <v>Saturday</v>
      </c>
      <c r="AL1525" t="str">
        <f t="shared" si="190"/>
        <v>OnTime</v>
      </c>
      <c r="AM1525" t="str">
        <f t="shared" si="191"/>
        <v>October</v>
      </c>
    </row>
    <row r="1526" spans="1:39" x14ac:dyDescent="0.3">
      <c r="A1526" s="1">
        <v>43761</v>
      </c>
      <c r="B1526" t="s">
        <v>94</v>
      </c>
      <c r="C1526" t="s">
        <v>95</v>
      </c>
      <c r="D1526" t="s">
        <v>96</v>
      </c>
      <c r="E1526">
        <v>20397</v>
      </c>
      <c r="F1526">
        <v>5604</v>
      </c>
      <c r="G1526" t="s">
        <v>42</v>
      </c>
      <c r="H1526" t="s">
        <v>43</v>
      </c>
      <c r="I1526" t="s">
        <v>319</v>
      </c>
      <c r="J1526" t="s">
        <v>320</v>
      </c>
      <c r="K1526">
        <v>659</v>
      </c>
      <c r="L1526">
        <v>729</v>
      </c>
      <c r="M1526">
        <v>30</v>
      </c>
      <c r="N1526">
        <v>23</v>
      </c>
      <c r="O1526">
        <v>752</v>
      </c>
      <c r="P1526">
        <v>840</v>
      </c>
      <c r="Q1526">
        <v>7</v>
      </c>
      <c r="R1526">
        <v>822</v>
      </c>
      <c r="S1526">
        <v>847</v>
      </c>
      <c r="T1526">
        <v>25</v>
      </c>
      <c r="U1526">
        <v>0</v>
      </c>
      <c r="V1526">
        <v>0</v>
      </c>
      <c r="W1526">
        <v>83</v>
      </c>
      <c r="X1526">
        <v>78</v>
      </c>
      <c r="Y1526">
        <v>48</v>
      </c>
      <c r="Z1526">
        <v>356</v>
      </c>
      <c r="AA1526">
        <v>0</v>
      </c>
      <c r="AB1526">
        <v>0</v>
      </c>
      <c r="AC1526">
        <v>0</v>
      </c>
      <c r="AD1526">
        <v>0</v>
      </c>
      <c r="AE1526">
        <v>25</v>
      </c>
      <c r="AF1526" t="str">
        <f t="shared" si="192"/>
        <v>08:47</v>
      </c>
      <c r="AG1526" t="str">
        <f t="shared" si="187"/>
        <v>07:29</v>
      </c>
      <c r="AH1526" s="5">
        <f t="shared" si="188"/>
        <v>5.4166666666666641E-2</v>
      </c>
      <c r="AI1526" t="str">
        <f t="shared" si="193"/>
        <v>Morning</v>
      </c>
      <c r="AJ1526" t="str">
        <f t="shared" si="194"/>
        <v>KEEP</v>
      </c>
      <c r="AK1526" t="str">
        <f t="shared" si="189"/>
        <v>Wednesday</v>
      </c>
      <c r="AL1526" t="str">
        <f t="shared" si="190"/>
        <v>Delayed</v>
      </c>
      <c r="AM1526" t="str">
        <f t="shared" si="191"/>
        <v>October</v>
      </c>
    </row>
    <row r="1527" spans="1:39" x14ac:dyDescent="0.3">
      <c r="A1527" s="1">
        <v>44029</v>
      </c>
      <c r="B1527" t="s">
        <v>171</v>
      </c>
      <c r="C1527" t="s">
        <v>172</v>
      </c>
      <c r="D1527" t="s">
        <v>173</v>
      </c>
      <c r="E1527">
        <v>20378</v>
      </c>
      <c r="F1527">
        <v>5939</v>
      </c>
      <c r="G1527" t="s">
        <v>30</v>
      </c>
      <c r="H1527" t="s">
        <v>31</v>
      </c>
      <c r="I1527" t="s">
        <v>216</v>
      </c>
      <c r="J1527" t="s">
        <v>217</v>
      </c>
      <c r="K1527">
        <v>2030</v>
      </c>
      <c r="L1527">
        <v>2023</v>
      </c>
      <c r="M1527">
        <v>-7</v>
      </c>
      <c r="N1527">
        <v>14</v>
      </c>
      <c r="O1527">
        <v>2037</v>
      </c>
      <c r="P1527">
        <v>2317</v>
      </c>
      <c r="Q1527">
        <v>3</v>
      </c>
      <c r="R1527">
        <v>2338</v>
      </c>
      <c r="S1527">
        <v>2320</v>
      </c>
      <c r="T1527">
        <v>-18</v>
      </c>
      <c r="U1527">
        <v>0</v>
      </c>
      <c r="V1527">
        <v>0</v>
      </c>
      <c r="W1527">
        <v>128</v>
      </c>
      <c r="X1527">
        <v>117</v>
      </c>
      <c r="Y1527">
        <v>100</v>
      </c>
      <c r="Z1527">
        <v>733</v>
      </c>
      <c r="AF1527" t="str">
        <f t="shared" si="192"/>
        <v>23:20</v>
      </c>
      <c r="AG1527" t="str">
        <f t="shared" si="187"/>
        <v>20:23</v>
      </c>
      <c r="AH1527" s="5">
        <f t="shared" si="188"/>
        <v>0.12291666666666667</v>
      </c>
      <c r="AI1527" t="str">
        <f t="shared" si="193"/>
        <v>Evening</v>
      </c>
      <c r="AJ1527" t="str">
        <f t="shared" si="194"/>
        <v>REMOVE</v>
      </c>
      <c r="AK1527" t="str">
        <f t="shared" si="189"/>
        <v>Friday</v>
      </c>
      <c r="AL1527" t="str">
        <f t="shared" si="190"/>
        <v>OnTime</v>
      </c>
      <c r="AM1527" t="str">
        <f t="shared" si="191"/>
        <v>July</v>
      </c>
    </row>
    <row r="1528" spans="1:39" x14ac:dyDescent="0.3">
      <c r="A1528" s="1">
        <v>44672</v>
      </c>
      <c r="B1528" t="s">
        <v>25</v>
      </c>
      <c r="C1528" t="s">
        <v>26</v>
      </c>
      <c r="D1528" t="s">
        <v>27</v>
      </c>
      <c r="E1528">
        <v>20416</v>
      </c>
      <c r="F1528">
        <v>721</v>
      </c>
      <c r="G1528" t="s">
        <v>235</v>
      </c>
      <c r="H1528" t="s">
        <v>236</v>
      </c>
      <c r="I1528" t="s">
        <v>28</v>
      </c>
      <c r="J1528" t="s">
        <v>29</v>
      </c>
      <c r="K1528">
        <v>910</v>
      </c>
      <c r="L1528">
        <v>904</v>
      </c>
      <c r="M1528">
        <v>-6</v>
      </c>
      <c r="N1528">
        <v>27</v>
      </c>
      <c r="O1528">
        <v>931</v>
      </c>
      <c r="P1528">
        <v>1126</v>
      </c>
      <c r="Q1528">
        <v>13</v>
      </c>
      <c r="R1528">
        <v>1128</v>
      </c>
      <c r="S1528">
        <v>1139</v>
      </c>
      <c r="T1528">
        <v>11</v>
      </c>
      <c r="U1528">
        <v>0</v>
      </c>
      <c r="V1528">
        <v>0</v>
      </c>
      <c r="W1528">
        <v>138</v>
      </c>
      <c r="X1528">
        <v>155</v>
      </c>
      <c r="Y1528">
        <v>115</v>
      </c>
      <c r="Z1528">
        <v>834</v>
      </c>
      <c r="AF1528" t="str">
        <f t="shared" si="192"/>
        <v>11:39</v>
      </c>
      <c r="AG1528" t="str">
        <f t="shared" si="187"/>
        <v>09:04</v>
      </c>
      <c r="AH1528" s="5">
        <f t="shared" si="188"/>
        <v>0.1076388888888889</v>
      </c>
      <c r="AI1528" t="str">
        <f t="shared" si="193"/>
        <v>Morning</v>
      </c>
      <c r="AJ1528" t="str">
        <f t="shared" si="194"/>
        <v>REMOVE</v>
      </c>
      <c r="AK1528" t="str">
        <f t="shared" si="189"/>
        <v>Thursday</v>
      </c>
      <c r="AL1528" t="str">
        <f t="shared" si="190"/>
        <v>OnTime</v>
      </c>
      <c r="AM1528" t="str">
        <f t="shared" si="191"/>
        <v>April</v>
      </c>
    </row>
    <row r="1529" spans="1:39" x14ac:dyDescent="0.3">
      <c r="A1529" s="1">
        <v>44890</v>
      </c>
      <c r="B1529" t="s">
        <v>226</v>
      </c>
      <c r="C1529" t="s">
        <v>227</v>
      </c>
      <c r="D1529" t="s">
        <v>228</v>
      </c>
      <c r="E1529">
        <v>19687</v>
      </c>
      <c r="F1529">
        <v>2422</v>
      </c>
      <c r="G1529" t="s">
        <v>58</v>
      </c>
      <c r="H1529" t="s">
        <v>59</v>
      </c>
      <c r="I1529" t="s">
        <v>345</v>
      </c>
      <c r="J1529" t="s">
        <v>346</v>
      </c>
      <c r="K1529">
        <v>2225</v>
      </c>
      <c r="L1529">
        <v>2232</v>
      </c>
      <c r="M1529">
        <v>7</v>
      </c>
      <c r="N1529">
        <v>35</v>
      </c>
      <c r="O1529">
        <v>2307</v>
      </c>
      <c r="P1529">
        <v>2352</v>
      </c>
      <c r="Q1529">
        <v>5</v>
      </c>
      <c r="R1529">
        <v>2330</v>
      </c>
      <c r="S1529">
        <v>2357</v>
      </c>
      <c r="T1529">
        <v>27</v>
      </c>
      <c r="U1529">
        <v>0</v>
      </c>
      <c r="V1529">
        <v>0</v>
      </c>
      <c r="W1529">
        <v>65</v>
      </c>
      <c r="X1529">
        <v>85</v>
      </c>
      <c r="Y1529">
        <v>45</v>
      </c>
      <c r="Z1529">
        <v>261</v>
      </c>
      <c r="AA1529">
        <v>0</v>
      </c>
      <c r="AB1529">
        <v>0</v>
      </c>
      <c r="AC1529">
        <v>20</v>
      </c>
      <c r="AD1529">
        <v>0</v>
      </c>
      <c r="AE1529">
        <v>7</v>
      </c>
      <c r="AF1529" t="str">
        <f t="shared" si="192"/>
        <v>23:57</v>
      </c>
      <c r="AG1529" t="str">
        <f t="shared" si="187"/>
        <v>22:32</v>
      </c>
      <c r="AH1529" s="5">
        <f t="shared" si="188"/>
        <v>5.902777777777779E-2</v>
      </c>
      <c r="AI1529" t="str">
        <f t="shared" si="193"/>
        <v>Evening</v>
      </c>
      <c r="AJ1529" t="str">
        <f t="shared" si="194"/>
        <v>KEEP</v>
      </c>
      <c r="AK1529" t="str">
        <f t="shared" si="189"/>
        <v>Friday</v>
      </c>
      <c r="AL1529" t="str">
        <f t="shared" si="190"/>
        <v>Delayed</v>
      </c>
      <c r="AM1529" t="str">
        <f t="shared" si="191"/>
        <v>November</v>
      </c>
    </row>
    <row r="1530" spans="1:39" x14ac:dyDescent="0.3">
      <c r="A1530" s="1">
        <v>44645</v>
      </c>
      <c r="B1530" t="s">
        <v>14</v>
      </c>
      <c r="C1530" t="s">
        <v>15</v>
      </c>
      <c r="D1530" t="s">
        <v>16</v>
      </c>
      <c r="E1530">
        <v>19790</v>
      </c>
      <c r="F1530">
        <v>478</v>
      </c>
      <c r="G1530" t="s">
        <v>150</v>
      </c>
      <c r="H1530" t="s">
        <v>85</v>
      </c>
      <c r="I1530" t="s">
        <v>60</v>
      </c>
      <c r="J1530" t="s">
        <v>61</v>
      </c>
      <c r="K1530">
        <v>1340</v>
      </c>
      <c r="L1530">
        <v>1342</v>
      </c>
      <c r="M1530">
        <v>2</v>
      </c>
      <c r="N1530">
        <v>16</v>
      </c>
      <c r="O1530">
        <v>1358</v>
      </c>
      <c r="P1530">
        <v>1546</v>
      </c>
      <c r="Q1530">
        <v>6</v>
      </c>
      <c r="R1530">
        <v>1618</v>
      </c>
      <c r="S1530">
        <v>1552</v>
      </c>
      <c r="T1530">
        <v>-26</v>
      </c>
      <c r="U1530">
        <v>0</v>
      </c>
      <c r="V1530">
        <v>0</v>
      </c>
      <c r="W1530">
        <v>158</v>
      </c>
      <c r="X1530">
        <v>130</v>
      </c>
      <c r="Y1530">
        <v>108</v>
      </c>
      <c r="Z1530">
        <v>762</v>
      </c>
      <c r="AF1530" t="str">
        <f t="shared" si="192"/>
        <v>15:52</v>
      </c>
      <c r="AG1530" t="str">
        <f t="shared" si="187"/>
        <v>13:42</v>
      </c>
      <c r="AH1530" s="5">
        <f t="shared" si="188"/>
        <v>9.027777777777779E-2</v>
      </c>
      <c r="AI1530" t="str">
        <f t="shared" si="193"/>
        <v>Afternoon</v>
      </c>
      <c r="AJ1530" t="str">
        <f t="shared" si="194"/>
        <v>REMOVE</v>
      </c>
      <c r="AK1530" t="str">
        <f t="shared" si="189"/>
        <v>Friday</v>
      </c>
      <c r="AL1530" t="str">
        <f t="shared" si="190"/>
        <v>OnTime</v>
      </c>
      <c r="AM1530" t="str">
        <f t="shared" si="191"/>
        <v>March</v>
      </c>
    </row>
    <row r="1531" spans="1:39" x14ac:dyDescent="0.3">
      <c r="A1531" s="1">
        <v>45002</v>
      </c>
      <c r="B1531" t="s">
        <v>7</v>
      </c>
      <c r="C1531" t="s">
        <v>8</v>
      </c>
      <c r="D1531" t="s">
        <v>9</v>
      </c>
      <c r="E1531">
        <v>19977</v>
      </c>
      <c r="F1531">
        <v>1778</v>
      </c>
      <c r="G1531" t="s">
        <v>224</v>
      </c>
      <c r="H1531" t="s">
        <v>225</v>
      </c>
      <c r="I1531" t="s">
        <v>80</v>
      </c>
      <c r="J1531" t="s">
        <v>67</v>
      </c>
      <c r="K1531">
        <v>642</v>
      </c>
      <c r="L1531">
        <v>630</v>
      </c>
      <c r="M1531">
        <v>-12</v>
      </c>
      <c r="N1531">
        <v>16</v>
      </c>
      <c r="O1531">
        <v>646</v>
      </c>
      <c r="P1531">
        <v>735</v>
      </c>
      <c r="Q1531">
        <v>12</v>
      </c>
      <c r="R1531">
        <v>801</v>
      </c>
      <c r="S1531">
        <v>747</v>
      </c>
      <c r="T1531">
        <v>-14</v>
      </c>
      <c r="U1531">
        <v>0</v>
      </c>
      <c r="V1531">
        <v>0</v>
      </c>
      <c r="W1531">
        <v>139</v>
      </c>
      <c r="X1531">
        <v>137</v>
      </c>
      <c r="Y1531">
        <v>109</v>
      </c>
      <c r="Z1531">
        <v>717</v>
      </c>
      <c r="AF1531" t="str">
        <f t="shared" si="192"/>
        <v>07:47</v>
      </c>
      <c r="AG1531" t="str">
        <f t="shared" si="187"/>
        <v>06:30</v>
      </c>
      <c r="AH1531" s="5">
        <f t="shared" si="188"/>
        <v>5.3472222222222254E-2</v>
      </c>
      <c r="AI1531" t="str">
        <f t="shared" si="193"/>
        <v>Morning</v>
      </c>
      <c r="AJ1531" t="str">
        <f t="shared" si="194"/>
        <v>REMOVE</v>
      </c>
      <c r="AK1531" t="str">
        <f t="shared" si="189"/>
        <v>Friday</v>
      </c>
      <c r="AL1531" t="str">
        <f t="shared" si="190"/>
        <v>OnTime</v>
      </c>
      <c r="AM1531" t="str">
        <f t="shared" si="191"/>
        <v>March</v>
      </c>
    </row>
    <row r="1532" spans="1:39" x14ac:dyDescent="0.3">
      <c r="A1532" s="1">
        <v>43792</v>
      </c>
      <c r="B1532" t="s">
        <v>14</v>
      </c>
      <c r="C1532" t="s">
        <v>15</v>
      </c>
      <c r="D1532" t="s">
        <v>16</v>
      </c>
      <c r="E1532">
        <v>19790</v>
      </c>
      <c r="F1532">
        <v>580</v>
      </c>
      <c r="G1532" t="s">
        <v>60</v>
      </c>
      <c r="H1532" t="s">
        <v>61</v>
      </c>
      <c r="I1532" t="s">
        <v>224</v>
      </c>
      <c r="J1532" t="s">
        <v>225</v>
      </c>
      <c r="K1532">
        <v>1445</v>
      </c>
      <c r="L1532">
        <v>1505</v>
      </c>
      <c r="M1532">
        <v>20</v>
      </c>
      <c r="N1532">
        <v>10</v>
      </c>
      <c r="O1532">
        <v>1515</v>
      </c>
      <c r="P1532">
        <v>1619</v>
      </c>
      <c r="Q1532">
        <v>3</v>
      </c>
      <c r="R1532">
        <v>1618</v>
      </c>
      <c r="S1532">
        <v>1622</v>
      </c>
      <c r="T1532">
        <v>4</v>
      </c>
      <c r="U1532">
        <v>0</v>
      </c>
      <c r="V1532">
        <v>0</v>
      </c>
      <c r="W1532">
        <v>93</v>
      </c>
      <c r="X1532">
        <v>77</v>
      </c>
      <c r="Y1532">
        <v>64</v>
      </c>
      <c r="Z1532">
        <v>516</v>
      </c>
      <c r="AF1532" t="str">
        <f t="shared" si="192"/>
        <v>16:22</v>
      </c>
      <c r="AG1532" t="str">
        <f t="shared" si="187"/>
        <v>15:05</v>
      </c>
      <c r="AH1532" s="5">
        <f t="shared" si="188"/>
        <v>5.3472222222222254E-2</v>
      </c>
      <c r="AI1532" t="str">
        <f t="shared" si="193"/>
        <v>Afternoon</v>
      </c>
      <c r="AJ1532" t="str">
        <f t="shared" si="194"/>
        <v>KEEP</v>
      </c>
      <c r="AK1532" t="str">
        <f t="shared" si="189"/>
        <v>Saturday</v>
      </c>
      <c r="AL1532" t="str">
        <f t="shared" si="190"/>
        <v>OnTime</v>
      </c>
      <c r="AM1532" t="str">
        <f t="shared" si="191"/>
        <v>November</v>
      </c>
    </row>
    <row r="1533" spans="1:39" x14ac:dyDescent="0.3">
      <c r="A1533" s="1">
        <v>44573</v>
      </c>
      <c r="B1533" t="s">
        <v>14</v>
      </c>
      <c r="C1533" t="s">
        <v>15</v>
      </c>
      <c r="D1533" t="s">
        <v>16</v>
      </c>
      <c r="E1533">
        <v>19790</v>
      </c>
      <c r="F1533">
        <v>1033</v>
      </c>
      <c r="G1533" t="s">
        <v>17</v>
      </c>
      <c r="H1533" t="s">
        <v>18</v>
      </c>
      <c r="I1533" t="s">
        <v>23</v>
      </c>
      <c r="J1533" t="s">
        <v>24</v>
      </c>
      <c r="K1533">
        <v>1129</v>
      </c>
      <c r="L1533">
        <v>1121</v>
      </c>
      <c r="M1533">
        <v>-8</v>
      </c>
      <c r="N1533">
        <v>12</v>
      </c>
      <c r="O1533">
        <v>1133</v>
      </c>
      <c r="P1533">
        <v>1301</v>
      </c>
      <c r="Q1533">
        <v>5</v>
      </c>
      <c r="R1533">
        <v>1355</v>
      </c>
      <c r="S1533">
        <v>1306</v>
      </c>
      <c r="T1533">
        <v>-49</v>
      </c>
      <c r="U1533">
        <v>0</v>
      </c>
      <c r="V1533">
        <v>0</v>
      </c>
      <c r="W1533">
        <v>266</v>
      </c>
      <c r="X1533">
        <v>225</v>
      </c>
      <c r="Y1533">
        <v>208</v>
      </c>
      <c r="Z1533">
        <v>1589</v>
      </c>
      <c r="AF1533" t="str">
        <f t="shared" si="192"/>
        <v>13:06</v>
      </c>
      <c r="AG1533" t="str">
        <f t="shared" si="187"/>
        <v>11:21</v>
      </c>
      <c r="AH1533" s="5">
        <f t="shared" si="188"/>
        <v>7.291666666666663E-2</v>
      </c>
      <c r="AI1533" t="str">
        <f t="shared" si="193"/>
        <v>Morning</v>
      </c>
      <c r="AJ1533" t="str">
        <f t="shared" si="194"/>
        <v>REMOVE</v>
      </c>
      <c r="AK1533" t="str">
        <f t="shared" si="189"/>
        <v>Wednesday</v>
      </c>
      <c r="AL1533" t="str">
        <f t="shared" si="190"/>
        <v>OnTime</v>
      </c>
      <c r="AM1533" t="str">
        <f t="shared" si="191"/>
        <v>January</v>
      </c>
    </row>
    <row r="1534" spans="1:39" x14ac:dyDescent="0.3">
      <c r="A1534" s="1">
        <v>43859</v>
      </c>
      <c r="B1534" t="s">
        <v>32</v>
      </c>
      <c r="C1534" t="s">
        <v>33</v>
      </c>
      <c r="D1534" t="s">
        <v>34</v>
      </c>
      <c r="E1534">
        <v>19393</v>
      </c>
      <c r="F1534">
        <v>1021</v>
      </c>
      <c r="G1534" t="s">
        <v>212</v>
      </c>
      <c r="H1534" t="s">
        <v>213</v>
      </c>
      <c r="I1534" t="s">
        <v>174</v>
      </c>
      <c r="J1534" t="s">
        <v>175</v>
      </c>
      <c r="K1534">
        <v>950</v>
      </c>
      <c r="L1534">
        <v>955</v>
      </c>
      <c r="M1534">
        <v>5</v>
      </c>
      <c r="N1534">
        <v>15</v>
      </c>
      <c r="O1534">
        <v>1010</v>
      </c>
      <c r="P1534">
        <v>1309</v>
      </c>
      <c r="Q1534">
        <v>4</v>
      </c>
      <c r="R1534">
        <v>1325</v>
      </c>
      <c r="S1534">
        <v>1313</v>
      </c>
      <c r="T1534">
        <v>-12</v>
      </c>
      <c r="U1534">
        <v>0</v>
      </c>
      <c r="V1534">
        <v>0</v>
      </c>
      <c r="W1534">
        <v>155</v>
      </c>
      <c r="X1534">
        <v>138</v>
      </c>
      <c r="Y1534">
        <v>119</v>
      </c>
      <c r="Z1534">
        <v>1009</v>
      </c>
      <c r="AF1534" t="str">
        <f t="shared" si="192"/>
        <v>13:13</v>
      </c>
      <c r="AG1534" t="str">
        <f t="shared" si="187"/>
        <v>09:55</v>
      </c>
      <c r="AH1534" s="5">
        <f t="shared" si="188"/>
        <v>0.13750000000000007</v>
      </c>
      <c r="AI1534" t="str">
        <f t="shared" si="193"/>
        <v>Morning</v>
      </c>
      <c r="AJ1534" t="str">
        <f t="shared" si="194"/>
        <v>REMOVE</v>
      </c>
      <c r="AK1534" t="str">
        <f t="shared" si="189"/>
        <v>Wednesday</v>
      </c>
      <c r="AL1534" t="str">
        <f t="shared" si="190"/>
        <v>OnTime</v>
      </c>
      <c r="AM1534" t="str">
        <f t="shared" si="191"/>
        <v>January</v>
      </c>
    </row>
    <row r="1535" spans="1:39" x14ac:dyDescent="0.3">
      <c r="A1535" s="1">
        <v>44539</v>
      </c>
      <c r="B1535" t="s">
        <v>162</v>
      </c>
      <c r="C1535" t="s">
        <v>163</v>
      </c>
      <c r="D1535" t="s">
        <v>164</v>
      </c>
      <c r="E1535">
        <v>20436</v>
      </c>
      <c r="F1535">
        <v>1010</v>
      </c>
      <c r="G1535" t="s">
        <v>60</v>
      </c>
      <c r="H1535" t="s">
        <v>61</v>
      </c>
      <c r="I1535" t="s">
        <v>28</v>
      </c>
      <c r="J1535" t="s">
        <v>29</v>
      </c>
      <c r="K1535">
        <v>600</v>
      </c>
      <c r="L1535">
        <v>559</v>
      </c>
      <c r="M1535">
        <v>-1</v>
      </c>
      <c r="N1535">
        <v>14</v>
      </c>
      <c r="O1535">
        <v>613</v>
      </c>
      <c r="P1535">
        <v>714</v>
      </c>
      <c r="Q1535">
        <v>15</v>
      </c>
      <c r="R1535">
        <v>734</v>
      </c>
      <c r="S1535">
        <v>729</v>
      </c>
      <c r="T1535">
        <v>-5</v>
      </c>
      <c r="U1535">
        <v>0</v>
      </c>
      <c r="V1535">
        <v>0</v>
      </c>
      <c r="W1535">
        <v>94</v>
      </c>
      <c r="X1535">
        <v>90</v>
      </c>
      <c r="Y1535">
        <v>61</v>
      </c>
      <c r="Z1535">
        <v>404</v>
      </c>
      <c r="AF1535" t="str">
        <f t="shared" si="192"/>
        <v>07:29</v>
      </c>
      <c r="AG1535" t="str">
        <f t="shared" si="187"/>
        <v>05:59</v>
      </c>
      <c r="AH1535" s="5">
        <f t="shared" si="188"/>
        <v>6.25E-2</v>
      </c>
      <c r="AI1535" t="str">
        <f t="shared" si="193"/>
        <v>Night</v>
      </c>
      <c r="AJ1535" t="str">
        <f t="shared" si="194"/>
        <v>REMOVE</v>
      </c>
      <c r="AK1535" t="str">
        <f t="shared" si="189"/>
        <v>Thursday</v>
      </c>
      <c r="AL1535" t="str">
        <f t="shared" si="190"/>
        <v>OnTime</v>
      </c>
      <c r="AM1535" t="str">
        <f t="shared" si="191"/>
        <v>December</v>
      </c>
    </row>
    <row r="1536" spans="1:39" x14ac:dyDescent="0.3">
      <c r="A1536" s="1">
        <v>44240</v>
      </c>
      <c r="B1536" t="s">
        <v>162</v>
      </c>
      <c r="C1536" t="s">
        <v>163</v>
      </c>
      <c r="D1536" t="s">
        <v>164</v>
      </c>
      <c r="E1536">
        <v>20436</v>
      </c>
      <c r="F1536">
        <v>1279</v>
      </c>
      <c r="G1536" t="s">
        <v>28</v>
      </c>
      <c r="H1536" t="s">
        <v>29</v>
      </c>
      <c r="I1536" t="s">
        <v>194</v>
      </c>
      <c r="J1536" t="s">
        <v>195</v>
      </c>
      <c r="K1536">
        <v>700</v>
      </c>
      <c r="L1536">
        <v>647</v>
      </c>
      <c r="M1536">
        <v>-13</v>
      </c>
      <c r="N1536">
        <v>12</v>
      </c>
      <c r="O1536">
        <v>659</v>
      </c>
      <c r="P1536">
        <v>736</v>
      </c>
      <c r="Q1536">
        <v>10</v>
      </c>
      <c r="R1536">
        <v>808</v>
      </c>
      <c r="S1536">
        <v>746</v>
      </c>
      <c r="T1536">
        <v>-22</v>
      </c>
      <c r="U1536">
        <v>0</v>
      </c>
      <c r="V1536">
        <v>0</v>
      </c>
      <c r="W1536">
        <v>68</v>
      </c>
      <c r="X1536">
        <v>59</v>
      </c>
      <c r="Y1536">
        <v>37</v>
      </c>
      <c r="Z1536">
        <v>192</v>
      </c>
      <c r="AF1536" t="str">
        <f t="shared" si="192"/>
        <v>07:46</v>
      </c>
      <c r="AG1536" t="str">
        <f t="shared" ref="AG1536:AG1599" si="195">TEXT(INT(L1536/100),"00") &amp; ":" &amp; TEXT(MOD(L1536,100),"00")</f>
        <v>06:47</v>
      </c>
      <c r="AH1536" s="5">
        <f t="shared" ref="AH1536:AH1599" si="196">AF1536-AG1536</f>
        <v>4.0972222222222243E-2</v>
      </c>
      <c r="AI1536" t="str">
        <f t="shared" si="193"/>
        <v>Morning</v>
      </c>
      <c r="AJ1536" t="str">
        <f t="shared" si="194"/>
        <v>REMOVE</v>
      </c>
      <c r="AK1536" t="str">
        <f t="shared" si="189"/>
        <v>Saturday</v>
      </c>
      <c r="AL1536" t="str">
        <f t="shared" si="190"/>
        <v>OnTime</v>
      </c>
      <c r="AM1536" t="str">
        <f t="shared" si="191"/>
        <v>February</v>
      </c>
    </row>
    <row r="1537" spans="1:39" x14ac:dyDescent="0.3">
      <c r="A1537" s="1">
        <v>44209</v>
      </c>
      <c r="B1537" t="s">
        <v>39</v>
      </c>
      <c r="C1537" t="s">
        <v>40</v>
      </c>
      <c r="D1537" t="s">
        <v>41</v>
      </c>
      <c r="E1537">
        <v>19805</v>
      </c>
      <c r="F1537">
        <v>2839</v>
      </c>
      <c r="G1537" t="s">
        <v>97</v>
      </c>
      <c r="H1537" t="s">
        <v>98</v>
      </c>
      <c r="I1537" t="s">
        <v>319</v>
      </c>
      <c r="J1537" t="s">
        <v>320</v>
      </c>
      <c r="K1537">
        <v>1145</v>
      </c>
      <c r="L1537">
        <v>1139</v>
      </c>
      <c r="M1537">
        <v>-6</v>
      </c>
      <c r="N1537">
        <v>21</v>
      </c>
      <c r="O1537">
        <v>1200</v>
      </c>
      <c r="P1537">
        <v>1329</v>
      </c>
      <c r="Q1537">
        <v>5</v>
      </c>
      <c r="R1537">
        <v>1349</v>
      </c>
      <c r="S1537">
        <v>1334</v>
      </c>
      <c r="T1537">
        <v>-15</v>
      </c>
      <c r="U1537">
        <v>0</v>
      </c>
      <c r="V1537">
        <v>0</v>
      </c>
      <c r="W1537">
        <v>124</v>
      </c>
      <c r="X1537">
        <v>115</v>
      </c>
      <c r="Y1537">
        <v>89</v>
      </c>
      <c r="Z1537">
        <v>683</v>
      </c>
      <c r="AF1537" t="str">
        <f t="shared" si="192"/>
        <v>13:34</v>
      </c>
      <c r="AG1537" t="str">
        <f t="shared" si="195"/>
        <v>11:39</v>
      </c>
      <c r="AH1537" s="5">
        <f t="shared" si="196"/>
        <v>7.9861111111111105E-2</v>
      </c>
      <c r="AI1537" t="str">
        <f t="shared" si="193"/>
        <v>Morning</v>
      </c>
      <c r="AJ1537" t="str">
        <f t="shared" si="194"/>
        <v>REMOVE</v>
      </c>
      <c r="AK1537" t="str">
        <f t="shared" si="189"/>
        <v>Wednesday</v>
      </c>
      <c r="AL1537" t="str">
        <f t="shared" si="190"/>
        <v>OnTime</v>
      </c>
      <c r="AM1537" t="str">
        <f t="shared" si="191"/>
        <v>January</v>
      </c>
    </row>
    <row r="1538" spans="1:39" x14ac:dyDescent="0.3">
      <c r="A1538" s="1">
        <v>43971</v>
      </c>
      <c r="B1538" t="s">
        <v>32</v>
      </c>
      <c r="C1538" t="s">
        <v>33</v>
      </c>
      <c r="D1538" t="s">
        <v>34</v>
      </c>
      <c r="E1538">
        <v>19393</v>
      </c>
      <c r="F1538">
        <v>1157</v>
      </c>
      <c r="G1538" t="s">
        <v>116</v>
      </c>
      <c r="H1538" t="s">
        <v>117</v>
      </c>
      <c r="I1538" t="s">
        <v>167</v>
      </c>
      <c r="J1538" t="s">
        <v>168</v>
      </c>
      <c r="K1538">
        <v>810</v>
      </c>
      <c r="L1538">
        <v>807</v>
      </c>
      <c r="M1538">
        <v>-3</v>
      </c>
      <c r="N1538">
        <v>10</v>
      </c>
      <c r="O1538">
        <v>817</v>
      </c>
      <c r="P1538">
        <v>928</v>
      </c>
      <c r="Q1538">
        <v>2</v>
      </c>
      <c r="R1538">
        <v>940</v>
      </c>
      <c r="S1538">
        <v>930</v>
      </c>
      <c r="T1538">
        <v>-10</v>
      </c>
      <c r="U1538">
        <v>0</v>
      </c>
      <c r="V1538">
        <v>0</v>
      </c>
      <c r="W1538">
        <v>90</v>
      </c>
      <c r="X1538">
        <v>83</v>
      </c>
      <c r="Y1538">
        <v>71</v>
      </c>
      <c r="Z1538">
        <v>488</v>
      </c>
      <c r="AF1538" t="str">
        <f t="shared" si="192"/>
        <v>09:30</v>
      </c>
      <c r="AG1538" t="str">
        <f t="shared" si="195"/>
        <v>08:07</v>
      </c>
      <c r="AH1538" s="5">
        <f t="shared" si="196"/>
        <v>5.7638888888888851E-2</v>
      </c>
      <c r="AI1538" t="str">
        <f t="shared" si="193"/>
        <v>Morning</v>
      </c>
      <c r="AJ1538" t="str">
        <f t="shared" si="194"/>
        <v>REMOVE</v>
      </c>
      <c r="AK1538" t="str">
        <f t="shared" si="189"/>
        <v>Wednesday</v>
      </c>
      <c r="AL1538" t="str">
        <f t="shared" si="190"/>
        <v>OnTime</v>
      </c>
      <c r="AM1538" t="str">
        <f t="shared" si="191"/>
        <v>May</v>
      </c>
    </row>
    <row r="1539" spans="1:39" x14ac:dyDescent="0.3">
      <c r="A1539" s="1">
        <v>44633</v>
      </c>
      <c r="B1539" t="s">
        <v>39</v>
      </c>
      <c r="C1539" t="s">
        <v>40</v>
      </c>
      <c r="D1539" t="s">
        <v>41</v>
      </c>
      <c r="E1539">
        <v>19805</v>
      </c>
      <c r="F1539">
        <v>2070</v>
      </c>
      <c r="G1539" t="s">
        <v>97</v>
      </c>
      <c r="H1539" t="s">
        <v>98</v>
      </c>
      <c r="I1539" t="s">
        <v>295</v>
      </c>
      <c r="J1539" t="s">
        <v>296</v>
      </c>
      <c r="K1539">
        <v>1501</v>
      </c>
      <c r="L1539">
        <v>1454</v>
      </c>
      <c r="M1539">
        <v>-7</v>
      </c>
      <c r="N1539">
        <v>14</v>
      </c>
      <c r="O1539">
        <v>1508</v>
      </c>
      <c r="P1539">
        <v>1529</v>
      </c>
      <c r="Q1539">
        <v>6</v>
      </c>
      <c r="R1539">
        <v>1557</v>
      </c>
      <c r="S1539">
        <v>1535</v>
      </c>
      <c r="T1539">
        <v>-22</v>
      </c>
      <c r="U1539">
        <v>0</v>
      </c>
      <c r="V1539">
        <v>0</v>
      </c>
      <c r="W1539">
        <v>116</v>
      </c>
      <c r="X1539">
        <v>101</v>
      </c>
      <c r="Y1539">
        <v>81</v>
      </c>
      <c r="Z1539">
        <v>511</v>
      </c>
      <c r="AF1539" t="str">
        <f t="shared" si="192"/>
        <v>15:35</v>
      </c>
      <c r="AG1539" t="str">
        <f t="shared" si="195"/>
        <v>14:54</v>
      </c>
      <c r="AH1539" s="5">
        <f t="shared" si="196"/>
        <v>2.8472222222222232E-2</v>
      </c>
      <c r="AI1539" t="str">
        <f t="shared" si="193"/>
        <v>Afternoon</v>
      </c>
      <c r="AJ1539" t="str">
        <f t="shared" si="194"/>
        <v>REMOVE</v>
      </c>
      <c r="AK1539" t="str">
        <f t="shared" ref="AK1539:AK1602" si="197">TEXT(A1539, "dddd")</f>
        <v>Sunday</v>
      </c>
      <c r="AL1539" t="str">
        <f t="shared" ref="AL1539:AL1602" si="198">IF(T1539&gt; 15, "Delayed", "OnTime")</f>
        <v>OnTime</v>
      </c>
      <c r="AM1539" t="str">
        <f t="shared" ref="AM1539:AM1602" si="199">TEXT(A1539, "mmmm")</f>
        <v>March</v>
      </c>
    </row>
    <row r="1540" spans="1:39" x14ac:dyDescent="0.3">
      <c r="A1540" s="1">
        <v>43975</v>
      </c>
      <c r="B1540" t="s">
        <v>32</v>
      </c>
      <c r="C1540" t="s">
        <v>33</v>
      </c>
      <c r="D1540" t="s">
        <v>34</v>
      </c>
      <c r="E1540">
        <v>19393</v>
      </c>
      <c r="F1540">
        <v>788</v>
      </c>
      <c r="G1540" t="s">
        <v>17</v>
      </c>
      <c r="H1540" t="s">
        <v>18</v>
      </c>
      <c r="I1540" t="s">
        <v>21</v>
      </c>
      <c r="J1540" t="s">
        <v>22</v>
      </c>
      <c r="K1540">
        <v>1210</v>
      </c>
      <c r="L1540">
        <v>1204</v>
      </c>
      <c r="M1540">
        <v>-6</v>
      </c>
      <c r="N1540">
        <v>8</v>
      </c>
      <c r="O1540">
        <v>1212</v>
      </c>
      <c r="P1540">
        <v>1253</v>
      </c>
      <c r="Q1540">
        <v>7</v>
      </c>
      <c r="R1540">
        <v>1315</v>
      </c>
      <c r="S1540">
        <v>1300</v>
      </c>
      <c r="T1540">
        <v>-15</v>
      </c>
      <c r="U1540">
        <v>0</v>
      </c>
      <c r="V1540">
        <v>0</v>
      </c>
      <c r="W1540">
        <v>125</v>
      </c>
      <c r="X1540">
        <v>116</v>
      </c>
      <c r="Y1540">
        <v>101</v>
      </c>
      <c r="Z1540">
        <v>680</v>
      </c>
      <c r="AF1540" t="str">
        <f t="shared" si="192"/>
        <v>13:00</v>
      </c>
      <c r="AG1540" t="str">
        <f t="shared" si="195"/>
        <v>12:04</v>
      </c>
      <c r="AH1540" s="5">
        <f t="shared" si="196"/>
        <v>3.8888888888888862E-2</v>
      </c>
      <c r="AI1540" t="str">
        <f t="shared" si="193"/>
        <v>Afternoon</v>
      </c>
      <c r="AJ1540" t="str">
        <f t="shared" si="194"/>
        <v>REMOVE</v>
      </c>
      <c r="AK1540" t="str">
        <f t="shared" si="197"/>
        <v>Sunday</v>
      </c>
      <c r="AL1540" t="str">
        <f t="shared" si="198"/>
        <v>OnTime</v>
      </c>
      <c r="AM1540" t="str">
        <f t="shared" si="199"/>
        <v>May</v>
      </c>
    </row>
    <row r="1541" spans="1:39" x14ac:dyDescent="0.3">
      <c r="A1541" s="1">
        <v>44917</v>
      </c>
      <c r="B1541" t="s">
        <v>122</v>
      </c>
      <c r="C1541" t="s">
        <v>123</v>
      </c>
      <c r="D1541" t="s">
        <v>124</v>
      </c>
      <c r="E1541">
        <v>20304</v>
      </c>
      <c r="F1541">
        <v>3456</v>
      </c>
      <c r="G1541" t="s">
        <v>53</v>
      </c>
      <c r="H1541" t="s">
        <v>54</v>
      </c>
      <c r="I1541" t="s">
        <v>23</v>
      </c>
      <c r="J1541" t="s">
        <v>24</v>
      </c>
      <c r="K1541">
        <v>1955</v>
      </c>
      <c r="L1541">
        <v>2003</v>
      </c>
      <c r="M1541">
        <v>8</v>
      </c>
      <c r="N1541">
        <v>15</v>
      </c>
      <c r="O1541">
        <v>2018</v>
      </c>
      <c r="P1541">
        <v>2115</v>
      </c>
      <c r="Q1541">
        <v>11</v>
      </c>
      <c r="R1541">
        <v>2125</v>
      </c>
      <c r="S1541">
        <v>2126</v>
      </c>
      <c r="T1541">
        <v>1</v>
      </c>
      <c r="U1541">
        <v>0</v>
      </c>
      <c r="V1541">
        <v>0</v>
      </c>
      <c r="W1541">
        <v>90</v>
      </c>
      <c r="X1541">
        <v>83</v>
      </c>
      <c r="Y1541">
        <v>57</v>
      </c>
      <c r="Z1541">
        <v>337</v>
      </c>
      <c r="AF1541" t="str">
        <f t="shared" si="192"/>
        <v>21:26</v>
      </c>
      <c r="AG1541" t="str">
        <f t="shared" si="195"/>
        <v>20:03</v>
      </c>
      <c r="AH1541" s="5">
        <f t="shared" si="196"/>
        <v>5.7638888888888906E-2</v>
      </c>
      <c r="AI1541" t="str">
        <f t="shared" si="193"/>
        <v>Evening</v>
      </c>
      <c r="AJ1541" t="str">
        <f t="shared" si="194"/>
        <v>KEEP</v>
      </c>
      <c r="AK1541" t="str">
        <f t="shared" si="197"/>
        <v>Thursday</v>
      </c>
      <c r="AL1541" t="str">
        <f t="shared" si="198"/>
        <v>OnTime</v>
      </c>
      <c r="AM1541" t="str">
        <f t="shared" si="199"/>
        <v>December</v>
      </c>
    </row>
    <row r="1542" spans="1:39" x14ac:dyDescent="0.3">
      <c r="A1542" s="1">
        <v>43954</v>
      </c>
      <c r="B1542" t="s">
        <v>32</v>
      </c>
      <c r="C1542" t="s">
        <v>33</v>
      </c>
      <c r="D1542" t="s">
        <v>34</v>
      </c>
      <c r="E1542">
        <v>19393</v>
      </c>
      <c r="F1542">
        <v>426</v>
      </c>
      <c r="G1542" t="s">
        <v>129</v>
      </c>
      <c r="H1542" t="s">
        <v>130</v>
      </c>
      <c r="I1542" t="s">
        <v>35</v>
      </c>
      <c r="J1542" t="s">
        <v>36</v>
      </c>
      <c r="K1542">
        <v>1025</v>
      </c>
      <c r="L1542">
        <v>1023</v>
      </c>
      <c r="M1542">
        <v>-2</v>
      </c>
      <c r="N1542">
        <v>7</v>
      </c>
      <c r="O1542">
        <v>1030</v>
      </c>
      <c r="P1542">
        <v>1112</v>
      </c>
      <c r="Q1542">
        <v>3</v>
      </c>
      <c r="R1542">
        <v>1125</v>
      </c>
      <c r="S1542">
        <v>1115</v>
      </c>
      <c r="T1542">
        <v>-10</v>
      </c>
      <c r="U1542">
        <v>0</v>
      </c>
      <c r="V1542">
        <v>0</v>
      </c>
      <c r="W1542">
        <v>60</v>
      </c>
      <c r="X1542">
        <v>52</v>
      </c>
      <c r="Y1542">
        <v>42</v>
      </c>
      <c r="Z1542">
        <v>189</v>
      </c>
      <c r="AF1542" t="str">
        <f t="shared" si="192"/>
        <v>11:15</v>
      </c>
      <c r="AG1542" t="str">
        <f t="shared" si="195"/>
        <v>10:23</v>
      </c>
      <c r="AH1542" s="5">
        <f t="shared" si="196"/>
        <v>3.6111111111111094E-2</v>
      </c>
      <c r="AI1542" t="str">
        <f t="shared" si="193"/>
        <v>Morning</v>
      </c>
      <c r="AJ1542" t="str">
        <f t="shared" si="194"/>
        <v>REMOVE</v>
      </c>
      <c r="AK1542" t="str">
        <f t="shared" si="197"/>
        <v>Sunday</v>
      </c>
      <c r="AL1542" t="str">
        <f t="shared" si="198"/>
        <v>OnTime</v>
      </c>
      <c r="AM1542" t="str">
        <f t="shared" si="199"/>
        <v>May</v>
      </c>
    </row>
    <row r="1543" spans="1:39" x14ac:dyDescent="0.3">
      <c r="A1543" s="1">
        <v>44089</v>
      </c>
      <c r="B1543" t="s">
        <v>155</v>
      </c>
      <c r="C1543" t="s">
        <v>156</v>
      </c>
      <c r="D1543" t="s">
        <v>157</v>
      </c>
      <c r="E1543">
        <v>20398</v>
      </c>
      <c r="F1543">
        <v>3731</v>
      </c>
      <c r="G1543" t="s">
        <v>80</v>
      </c>
      <c r="H1543" t="s">
        <v>67</v>
      </c>
      <c r="I1543" t="s">
        <v>190</v>
      </c>
      <c r="J1543" t="s">
        <v>191</v>
      </c>
      <c r="K1543">
        <v>1340</v>
      </c>
      <c r="L1543">
        <v>1329</v>
      </c>
      <c r="M1543">
        <v>-11</v>
      </c>
      <c r="N1543">
        <v>15</v>
      </c>
      <c r="O1543">
        <v>1344</v>
      </c>
      <c r="P1543">
        <v>1601</v>
      </c>
      <c r="Q1543">
        <v>3</v>
      </c>
      <c r="R1543">
        <v>1631</v>
      </c>
      <c r="S1543">
        <v>1604</v>
      </c>
      <c r="T1543">
        <v>-27</v>
      </c>
      <c r="U1543">
        <v>0</v>
      </c>
      <c r="V1543">
        <v>0</v>
      </c>
      <c r="W1543">
        <v>111</v>
      </c>
      <c r="X1543">
        <v>95</v>
      </c>
      <c r="Y1543">
        <v>77</v>
      </c>
      <c r="Z1543">
        <v>577</v>
      </c>
      <c r="AF1543" t="str">
        <f t="shared" si="192"/>
        <v>16:04</v>
      </c>
      <c r="AG1543" t="str">
        <f t="shared" si="195"/>
        <v>13:29</v>
      </c>
      <c r="AH1543" s="5">
        <f t="shared" si="196"/>
        <v>0.10763888888888884</v>
      </c>
      <c r="AI1543" t="str">
        <f t="shared" si="193"/>
        <v>Afternoon</v>
      </c>
      <c r="AJ1543" t="str">
        <f t="shared" si="194"/>
        <v>REMOVE</v>
      </c>
      <c r="AK1543" t="str">
        <f t="shared" si="197"/>
        <v>Tuesday</v>
      </c>
      <c r="AL1543" t="str">
        <f t="shared" si="198"/>
        <v>OnTime</v>
      </c>
      <c r="AM1543" t="str">
        <f t="shared" si="199"/>
        <v>September</v>
      </c>
    </row>
    <row r="1544" spans="1:39" x14ac:dyDescent="0.3">
      <c r="A1544" s="1">
        <v>44283</v>
      </c>
      <c r="B1544" t="s">
        <v>155</v>
      </c>
      <c r="C1544" t="s">
        <v>156</v>
      </c>
      <c r="D1544" t="s">
        <v>157</v>
      </c>
      <c r="E1544">
        <v>20398</v>
      </c>
      <c r="F1544">
        <v>4370</v>
      </c>
      <c r="G1544" t="s">
        <v>550</v>
      </c>
      <c r="H1544" t="s">
        <v>551</v>
      </c>
      <c r="I1544" t="s">
        <v>30</v>
      </c>
      <c r="J1544" t="s">
        <v>31</v>
      </c>
      <c r="K1544">
        <v>1625</v>
      </c>
      <c r="L1544">
        <v>1615</v>
      </c>
      <c r="M1544">
        <v>-10</v>
      </c>
      <c r="N1544">
        <v>12</v>
      </c>
      <c r="O1544">
        <v>1627</v>
      </c>
      <c r="P1544">
        <v>1707</v>
      </c>
      <c r="Q1544">
        <v>21</v>
      </c>
      <c r="R1544">
        <v>1739</v>
      </c>
      <c r="S1544">
        <v>1728</v>
      </c>
      <c r="T1544">
        <v>-11</v>
      </c>
      <c r="U1544">
        <v>0</v>
      </c>
      <c r="V1544">
        <v>0</v>
      </c>
      <c r="W1544">
        <v>74</v>
      </c>
      <c r="X1544">
        <v>73</v>
      </c>
      <c r="Y1544">
        <v>40</v>
      </c>
      <c r="Z1544">
        <v>229</v>
      </c>
      <c r="AF1544" t="str">
        <f t="shared" si="192"/>
        <v>17:28</v>
      </c>
      <c r="AG1544" t="str">
        <f t="shared" si="195"/>
        <v>16:15</v>
      </c>
      <c r="AH1544" s="5">
        <f t="shared" si="196"/>
        <v>5.0694444444444375E-2</v>
      </c>
      <c r="AI1544" t="str">
        <f t="shared" si="193"/>
        <v>Afternoon</v>
      </c>
      <c r="AJ1544" t="str">
        <f t="shared" si="194"/>
        <v>REMOVE</v>
      </c>
      <c r="AK1544" t="str">
        <f t="shared" si="197"/>
        <v>Sunday</v>
      </c>
      <c r="AL1544" t="str">
        <f t="shared" si="198"/>
        <v>OnTime</v>
      </c>
      <c r="AM1544" t="str">
        <f t="shared" si="199"/>
        <v>March</v>
      </c>
    </row>
    <row r="1545" spans="1:39" x14ac:dyDescent="0.3">
      <c r="A1545" s="1">
        <v>44236</v>
      </c>
      <c r="B1545" t="s">
        <v>14</v>
      </c>
      <c r="C1545" t="s">
        <v>15</v>
      </c>
      <c r="D1545" t="s">
        <v>16</v>
      </c>
      <c r="E1545">
        <v>19790</v>
      </c>
      <c r="F1545">
        <v>969</v>
      </c>
      <c r="G1545" t="s">
        <v>60</v>
      </c>
      <c r="H1545" t="s">
        <v>61</v>
      </c>
      <c r="I1545" t="s">
        <v>176</v>
      </c>
      <c r="J1545" t="s">
        <v>177</v>
      </c>
      <c r="K1545">
        <v>1110</v>
      </c>
      <c r="L1545">
        <v>1104</v>
      </c>
      <c r="M1545">
        <v>-6</v>
      </c>
      <c r="N1545">
        <v>10</v>
      </c>
      <c r="O1545">
        <v>1114</v>
      </c>
      <c r="P1545">
        <v>1217</v>
      </c>
      <c r="Q1545">
        <v>4</v>
      </c>
      <c r="R1545">
        <v>1230</v>
      </c>
      <c r="S1545">
        <v>1221</v>
      </c>
      <c r="T1545">
        <v>-9</v>
      </c>
      <c r="U1545">
        <v>0</v>
      </c>
      <c r="V1545">
        <v>0</v>
      </c>
      <c r="W1545">
        <v>200</v>
      </c>
      <c r="X1545">
        <v>197</v>
      </c>
      <c r="Y1545">
        <v>183</v>
      </c>
      <c r="Z1545">
        <v>1282</v>
      </c>
      <c r="AF1545" t="str">
        <f t="shared" si="192"/>
        <v>12:21</v>
      </c>
      <c r="AG1545" t="str">
        <f t="shared" si="195"/>
        <v>11:04</v>
      </c>
      <c r="AH1545" s="5">
        <f t="shared" si="196"/>
        <v>5.3472222222222143E-2</v>
      </c>
      <c r="AI1545" t="str">
        <f t="shared" si="193"/>
        <v>Morning</v>
      </c>
      <c r="AJ1545" t="str">
        <f t="shared" si="194"/>
        <v>REMOVE</v>
      </c>
      <c r="AK1545" t="str">
        <f t="shared" si="197"/>
        <v>Tuesday</v>
      </c>
      <c r="AL1545" t="str">
        <f t="shared" si="198"/>
        <v>OnTime</v>
      </c>
      <c r="AM1545" t="str">
        <f t="shared" si="199"/>
        <v>February</v>
      </c>
    </row>
    <row r="1546" spans="1:39" x14ac:dyDescent="0.3">
      <c r="A1546" s="1">
        <v>43936</v>
      </c>
      <c r="B1546" t="s">
        <v>94</v>
      </c>
      <c r="C1546" t="s">
        <v>95</v>
      </c>
      <c r="D1546" t="s">
        <v>96</v>
      </c>
      <c r="E1546">
        <v>20397</v>
      </c>
      <c r="F1546">
        <v>5262</v>
      </c>
      <c r="G1546" t="s">
        <v>97</v>
      </c>
      <c r="H1546" t="s">
        <v>98</v>
      </c>
      <c r="I1546" t="s">
        <v>434</v>
      </c>
      <c r="J1546" t="s">
        <v>435</v>
      </c>
      <c r="K1546">
        <v>920</v>
      </c>
      <c r="L1546">
        <v>907</v>
      </c>
      <c r="M1546">
        <v>-13</v>
      </c>
      <c r="N1546">
        <v>18</v>
      </c>
      <c r="O1546">
        <v>925</v>
      </c>
      <c r="P1546">
        <v>1057</v>
      </c>
      <c r="Q1546">
        <v>4</v>
      </c>
      <c r="R1546">
        <v>1126</v>
      </c>
      <c r="S1546">
        <v>1101</v>
      </c>
      <c r="T1546">
        <v>-25</v>
      </c>
      <c r="U1546">
        <v>0</v>
      </c>
      <c r="V1546">
        <v>0</v>
      </c>
      <c r="W1546">
        <v>126</v>
      </c>
      <c r="X1546">
        <v>114</v>
      </c>
      <c r="Y1546">
        <v>92</v>
      </c>
      <c r="Z1546">
        <v>555</v>
      </c>
      <c r="AF1546" t="str">
        <f t="shared" si="192"/>
        <v>11:01</v>
      </c>
      <c r="AG1546" t="str">
        <f t="shared" si="195"/>
        <v>09:07</v>
      </c>
      <c r="AH1546" s="5">
        <f t="shared" si="196"/>
        <v>7.9166666666666663E-2</v>
      </c>
      <c r="AI1546" t="str">
        <f t="shared" si="193"/>
        <v>Morning</v>
      </c>
      <c r="AJ1546" t="str">
        <f t="shared" si="194"/>
        <v>REMOVE</v>
      </c>
      <c r="AK1546" t="str">
        <f t="shared" si="197"/>
        <v>Wednesday</v>
      </c>
      <c r="AL1546" t="str">
        <f t="shared" si="198"/>
        <v>OnTime</v>
      </c>
      <c r="AM1546" t="str">
        <f t="shared" si="199"/>
        <v>April</v>
      </c>
    </row>
    <row r="1547" spans="1:39" x14ac:dyDescent="0.3">
      <c r="A1547" s="1">
        <v>44509</v>
      </c>
      <c r="B1547" t="s">
        <v>32</v>
      </c>
      <c r="C1547" t="s">
        <v>33</v>
      </c>
      <c r="D1547" t="s">
        <v>34</v>
      </c>
      <c r="E1547">
        <v>19393</v>
      </c>
      <c r="F1547">
        <v>1187</v>
      </c>
      <c r="G1547" t="s">
        <v>72</v>
      </c>
      <c r="H1547" t="s">
        <v>73</v>
      </c>
      <c r="I1547" t="s">
        <v>235</v>
      </c>
      <c r="J1547" t="s">
        <v>236</v>
      </c>
      <c r="K1547">
        <v>2100</v>
      </c>
      <c r="L1547">
        <v>2058</v>
      </c>
      <c r="M1547">
        <v>-2</v>
      </c>
      <c r="N1547">
        <v>14</v>
      </c>
      <c r="O1547">
        <v>2112</v>
      </c>
      <c r="P1547">
        <v>2150</v>
      </c>
      <c r="Q1547">
        <v>6</v>
      </c>
      <c r="R1547">
        <v>2205</v>
      </c>
      <c r="S1547">
        <v>2156</v>
      </c>
      <c r="T1547">
        <v>-9</v>
      </c>
      <c r="U1547">
        <v>0</v>
      </c>
      <c r="V1547">
        <v>0</v>
      </c>
      <c r="W1547">
        <v>65</v>
      </c>
      <c r="X1547">
        <v>58</v>
      </c>
      <c r="Y1547">
        <v>38</v>
      </c>
      <c r="Z1547">
        <v>210</v>
      </c>
      <c r="AF1547" t="str">
        <f t="shared" si="192"/>
        <v>21:56</v>
      </c>
      <c r="AG1547" t="str">
        <f t="shared" si="195"/>
        <v>20:58</v>
      </c>
      <c r="AH1547" s="5">
        <f t="shared" si="196"/>
        <v>4.0277777777777746E-2</v>
      </c>
      <c r="AI1547" t="str">
        <f t="shared" si="193"/>
        <v>Evening</v>
      </c>
      <c r="AJ1547" t="str">
        <f t="shared" si="194"/>
        <v>REMOVE</v>
      </c>
      <c r="AK1547" t="str">
        <f t="shared" si="197"/>
        <v>Tuesday</v>
      </c>
      <c r="AL1547" t="str">
        <f t="shared" si="198"/>
        <v>OnTime</v>
      </c>
      <c r="AM1547" t="str">
        <f t="shared" si="199"/>
        <v>November</v>
      </c>
    </row>
    <row r="1548" spans="1:39" x14ac:dyDescent="0.3">
      <c r="A1548" s="1">
        <v>44266</v>
      </c>
      <c r="B1548" t="s">
        <v>7</v>
      </c>
      <c r="C1548" t="s">
        <v>8</v>
      </c>
      <c r="D1548" t="s">
        <v>9</v>
      </c>
      <c r="E1548">
        <v>19977</v>
      </c>
      <c r="F1548">
        <v>2274</v>
      </c>
      <c r="G1548" t="s">
        <v>12</v>
      </c>
      <c r="H1548" t="s">
        <v>13</v>
      </c>
      <c r="I1548" t="s">
        <v>169</v>
      </c>
      <c r="J1548" t="s">
        <v>170</v>
      </c>
      <c r="K1548">
        <v>755</v>
      </c>
      <c r="L1548">
        <v>750</v>
      </c>
      <c r="M1548">
        <v>-5</v>
      </c>
      <c r="N1548">
        <v>12</v>
      </c>
      <c r="O1548">
        <v>802</v>
      </c>
      <c r="P1548">
        <v>1030</v>
      </c>
      <c r="Q1548">
        <v>5</v>
      </c>
      <c r="R1548">
        <v>1101</v>
      </c>
      <c r="S1548">
        <v>1035</v>
      </c>
      <c r="T1548">
        <v>-26</v>
      </c>
      <c r="U1548">
        <v>0</v>
      </c>
      <c r="V1548">
        <v>0</v>
      </c>
      <c r="W1548">
        <v>186</v>
      </c>
      <c r="X1548">
        <v>165</v>
      </c>
      <c r="Y1548">
        <v>148</v>
      </c>
      <c r="Z1548">
        <v>1068</v>
      </c>
      <c r="AF1548" t="str">
        <f t="shared" si="192"/>
        <v>10:35</v>
      </c>
      <c r="AG1548" t="str">
        <f t="shared" si="195"/>
        <v>07:50</v>
      </c>
      <c r="AH1548" s="5">
        <f t="shared" si="196"/>
        <v>0.11458333333333331</v>
      </c>
      <c r="AI1548" t="str">
        <f t="shared" si="193"/>
        <v>Morning</v>
      </c>
      <c r="AJ1548" t="str">
        <f t="shared" si="194"/>
        <v>REMOVE</v>
      </c>
      <c r="AK1548" t="str">
        <f t="shared" si="197"/>
        <v>Thursday</v>
      </c>
      <c r="AL1548" t="str">
        <f t="shared" si="198"/>
        <v>OnTime</v>
      </c>
      <c r="AM1548" t="str">
        <f t="shared" si="199"/>
        <v>March</v>
      </c>
    </row>
    <row r="1549" spans="1:39" x14ac:dyDescent="0.3">
      <c r="A1549" s="1">
        <v>44012</v>
      </c>
      <c r="B1549" t="s">
        <v>32</v>
      </c>
      <c r="C1549" t="s">
        <v>33</v>
      </c>
      <c r="D1549" t="s">
        <v>34</v>
      </c>
      <c r="E1549">
        <v>19393</v>
      </c>
      <c r="F1549">
        <v>1432</v>
      </c>
      <c r="G1549" t="s">
        <v>76</v>
      </c>
      <c r="H1549" t="s">
        <v>77</v>
      </c>
      <c r="I1549" t="s">
        <v>10</v>
      </c>
      <c r="J1549" t="s">
        <v>11</v>
      </c>
      <c r="K1549">
        <v>1325</v>
      </c>
      <c r="L1549">
        <v>1345</v>
      </c>
      <c r="M1549">
        <v>20</v>
      </c>
      <c r="N1549">
        <v>8</v>
      </c>
      <c r="O1549">
        <v>1353</v>
      </c>
      <c r="P1549">
        <v>1624</v>
      </c>
      <c r="Q1549">
        <v>3</v>
      </c>
      <c r="R1549">
        <v>1625</v>
      </c>
      <c r="S1549">
        <v>1627</v>
      </c>
      <c r="T1549">
        <v>2</v>
      </c>
      <c r="U1549">
        <v>0</v>
      </c>
      <c r="V1549">
        <v>0</v>
      </c>
      <c r="W1549">
        <v>120</v>
      </c>
      <c r="X1549">
        <v>102</v>
      </c>
      <c r="Y1549">
        <v>91</v>
      </c>
      <c r="Z1549">
        <v>674</v>
      </c>
      <c r="AF1549" t="str">
        <f t="shared" si="192"/>
        <v>16:27</v>
      </c>
      <c r="AG1549" t="str">
        <f t="shared" si="195"/>
        <v>13:45</v>
      </c>
      <c r="AH1549" s="5">
        <f t="shared" si="196"/>
        <v>0.11250000000000004</v>
      </c>
      <c r="AI1549" t="str">
        <f t="shared" si="193"/>
        <v>Afternoon</v>
      </c>
      <c r="AJ1549" t="str">
        <f t="shared" si="194"/>
        <v>KEEP</v>
      </c>
      <c r="AK1549" t="str">
        <f t="shared" si="197"/>
        <v>Tuesday</v>
      </c>
      <c r="AL1549" t="str">
        <f t="shared" si="198"/>
        <v>OnTime</v>
      </c>
      <c r="AM1549" t="str">
        <f t="shared" si="199"/>
        <v>June</v>
      </c>
    </row>
    <row r="1550" spans="1:39" x14ac:dyDescent="0.3">
      <c r="A1550" s="1">
        <v>44223</v>
      </c>
      <c r="B1550" t="s">
        <v>32</v>
      </c>
      <c r="C1550" t="s">
        <v>33</v>
      </c>
      <c r="D1550" t="s">
        <v>34</v>
      </c>
      <c r="E1550">
        <v>19393</v>
      </c>
      <c r="F1550">
        <v>1360</v>
      </c>
      <c r="G1550" t="s">
        <v>66</v>
      </c>
      <c r="H1550" t="s">
        <v>67</v>
      </c>
      <c r="I1550" t="s">
        <v>10</v>
      </c>
      <c r="J1550" t="s">
        <v>11</v>
      </c>
      <c r="K1550">
        <v>1540</v>
      </c>
      <c r="L1550">
        <v>1539</v>
      </c>
      <c r="M1550">
        <v>-1</v>
      </c>
      <c r="N1550">
        <v>20</v>
      </c>
      <c r="O1550">
        <v>1559</v>
      </c>
      <c r="P1550">
        <v>1934</v>
      </c>
      <c r="Q1550">
        <v>4</v>
      </c>
      <c r="R1550">
        <v>1940</v>
      </c>
      <c r="S1550">
        <v>1938</v>
      </c>
      <c r="T1550">
        <v>-2</v>
      </c>
      <c r="U1550">
        <v>0</v>
      </c>
      <c r="V1550">
        <v>0</v>
      </c>
      <c r="W1550">
        <v>180</v>
      </c>
      <c r="X1550">
        <v>179</v>
      </c>
      <c r="Y1550">
        <v>155</v>
      </c>
      <c r="Z1550">
        <v>1167</v>
      </c>
      <c r="AF1550" t="str">
        <f t="shared" ref="AF1550:AF1613" si="200">TEXT(INT(S1550/100),"00") &amp; ":" &amp; TEXT(MOD(S1550,100),"00")</f>
        <v>19:38</v>
      </c>
      <c r="AG1550" t="str">
        <f t="shared" si="195"/>
        <v>15:39</v>
      </c>
      <c r="AH1550" s="5">
        <f t="shared" si="196"/>
        <v>0.16597222222222219</v>
      </c>
      <c r="AI1550" t="str">
        <f t="shared" si="193"/>
        <v>Afternoon</v>
      </c>
      <c r="AJ1550" t="str">
        <f t="shared" si="194"/>
        <v>REMOVE</v>
      </c>
      <c r="AK1550" t="str">
        <f t="shared" si="197"/>
        <v>Wednesday</v>
      </c>
      <c r="AL1550" t="str">
        <f t="shared" si="198"/>
        <v>OnTime</v>
      </c>
      <c r="AM1550" t="str">
        <f t="shared" si="199"/>
        <v>January</v>
      </c>
    </row>
    <row r="1551" spans="1:39" x14ac:dyDescent="0.3">
      <c r="A1551" s="1">
        <v>44164</v>
      </c>
      <c r="B1551" t="s">
        <v>141</v>
      </c>
      <c r="C1551" t="s">
        <v>142</v>
      </c>
      <c r="D1551" t="s">
        <v>143</v>
      </c>
      <c r="E1551">
        <v>20363</v>
      </c>
      <c r="F1551">
        <v>5196</v>
      </c>
      <c r="G1551" t="s">
        <v>144</v>
      </c>
      <c r="H1551" t="s">
        <v>145</v>
      </c>
      <c r="I1551" t="s">
        <v>279</v>
      </c>
      <c r="J1551" t="s">
        <v>280</v>
      </c>
      <c r="K1551">
        <v>1354</v>
      </c>
      <c r="L1551">
        <v>1348</v>
      </c>
      <c r="M1551">
        <v>-6</v>
      </c>
      <c r="N1551">
        <v>14</v>
      </c>
      <c r="O1551">
        <v>1402</v>
      </c>
      <c r="P1551">
        <v>1513</v>
      </c>
      <c r="Q1551">
        <v>4</v>
      </c>
      <c r="R1551">
        <v>1535</v>
      </c>
      <c r="S1551">
        <v>1517</v>
      </c>
      <c r="T1551">
        <v>-18</v>
      </c>
      <c r="U1551">
        <v>0</v>
      </c>
      <c r="V1551">
        <v>0</v>
      </c>
      <c r="W1551">
        <v>101</v>
      </c>
      <c r="X1551">
        <v>89</v>
      </c>
      <c r="Y1551">
        <v>71</v>
      </c>
      <c r="Z1551">
        <v>537</v>
      </c>
      <c r="AF1551" t="str">
        <f t="shared" si="200"/>
        <v>15:17</v>
      </c>
      <c r="AG1551" t="str">
        <f t="shared" si="195"/>
        <v>13:48</v>
      </c>
      <c r="AH1551" s="5">
        <f t="shared" si="196"/>
        <v>6.1805555555555558E-2</v>
      </c>
      <c r="AI1551" t="str">
        <f t="shared" si="193"/>
        <v>Afternoon</v>
      </c>
      <c r="AJ1551" t="str">
        <f t="shared" si="194"/>
        <v>REMOVE</v>
      </c>
      <c r="AK1551" t="str">
        <f t="shared" si="197"/>
        <v>Sunday</v>
      </c>
      <c r="AL1551" t="str">
        <f t="shared" si="198"/>
        <v>OnTime</v>
      </c>
      <c r="AM1551" t="str">
        <f t="shared" si="199"/>
        <v>November</v>
      </c>
    </row>
    <row r="1552" spans="1:39" x14ac:dyDescent="0.3">
      <c r="A1552" s="1">
        <v>43961</v>
      </c>
      <c r="B1552" t="s">
        <v>32</v>
      </c>
      <c r="C1552" t="s">
        <v>33</v>
      </c>
      <c r="D1552" t="s">
        <v>34</v>
      </c>
      <c r="E1552">
        <v>19393</v>
      </c>
      <c r="F1552">
        <v>935</v>
      </c>
      <c r="G1552" t="s">
        <v>341</v>
      </c>
      <c r="H1552" t="s">
        <v>342</v>
      </c>
      <c r="I1552" t="s">
        <v>66</v>
      </c>
      <c r="J1552" t="s">
        <v>67</v>
      </c>
      <c r="K1552">
        <v>1305</v>
      </c>
      <c r="L1552">
        <v>1300</v>
      </c>
      <c r="M1552">
        <v>-5</v>
      </c>
      <c r="N1552">
        <v>7</v>
      </c>
      <c r="O1552">
        <v>1307</v>
      </c>
      <c r="P1552">
        <v>1301</v>
      </c>
      <c r="Q1552">
        <v>4</v>
      </c>
      <c r="R1552">
        <v>1320</v>
      </c>
      <c r="S1552">
        <v>1305</v>
      </c>
      <c r="T1552">
        <v>-15</v>
      </c>
      <c r="U1552">
        <v>0</v>
      </c>
      <c r="V1552">
        <v>0</v>
      </c>
      <c r="W1552">
        <v>75</v>
      </c>
      <c r="X1552">
        <v>65</v>
      </c>
      <c r="Y1552">
        <v>54</v>
      </c>
      <c r="Z1552">
        <v>307</v>
      </c>
      <c r="AF1552" t="str">
        <f t="shared" si="200"/>
        <v>13:05</v>
      </c>
      <c r="AG1552" t="str">
        <f t="shared" si="195"/>
        <v>13:00</v>
      </c>
      <c r="AH1552" s="5">
        <f t="shared" si="196"/>
        <v>3.4722222222222099E-3</v>
      </c>
      <c r="AI1552" t="str">
        <f t="shared" si="193"/>
        <v>Afternoon</v>
      </c>
      <c r="AJ1552" t="str">
        <f t="shared" si="194"/>
        <v>REMOVE</v>
      </c>
      <c r="AK1552" t="str">
        <f t="shared" si="197"/>
        <v>Sunday</v>
      </c>
      <c r="AL1552" t="str">
        <f t="shared" si="198"/>
        <v>OnTime</v>
      </c>
      <c r="AM1552" t="str">
        <f t="shared" si="199"/>
        <v>May</v>
      </c>
    </row>
    <row r="1553" spans="1:39" x14ac:dyDescent="0.3">
      <c r="A1553" s="1">
        <v>44568</v>
      </c>
      <c r="B1553" t="s">
        <v>122</v>
      </c>
      <c r="C1553" t="s">
        <v>123</v>
      </c>
      <c r="D1553" t="s">
        <v>124</v>
      </c>
      <c r="E1553">
        <v>20304</v>
      </c>
      <c r="F1553">
        <v>4267</v>
      </c>
      <c r="G1553" t="s">
        <v>17</v>
      </c>
      <c r="H1553" t="s">
        <v>18</v>
      </c>
      <c r="I1553" t="s">
        <v>552</v>
      </c>
      <c r="J1553" t="s">
        <v>553</v>
      </c>
      <c r="K1553">
        <v>1115</v>
      </c>
      <c r="L1553">
        <v>1752</v>
      </c>
      <c r="M1553">
        <v>397</v>
      </c>
      <c r="N1553">
        <v>9</v>
      </c>
      <c r="O1553">
        <v>1801</v>
      </c>
      <c r="P1553">
        <v>1831</v>
      </c>
      <c r="Q1553">
        <v>2</v>
      </c>
      <c r="R1553">
        <v>1224</v>
      </c>
      <c r="S1553">
        <v>1833</v>
      </c>
      <c r="T1553">
        <v>369</v>
      </c>
      <c r="U1553">
        <v>0</v>
      </c>
      <c r="V1553">
        <v>0</v>
      </c>
      <c r="W1553">
        <v>69</v>
      </c>
      <c r="X1553">
        <v>41</v>
      </c>
      <c r="Y1553">
        <v>30</v>
      </c>
      <c r="Z1553">
        <v>190</v>
      </c>
      <c r="AA1553">
        <v>369</v>
      </c>
      <c r="AB1553">
        <v>0</v>
      </c>
      <c r="AC1553">
        <v>0</v>
      </c>
      <c r="AD1553">
        <v>0</v>
      </c>
      <c r="AE1553">
        <v>0</v>
      </c>
      <c r="AF1553" t="str">
        <f t="shared" si="200"/>
        <v>18:33</v>
      </c>
      <c r="AG1553" t="str">
        <f t="shared" si="195"/>
        <v>17:52</v>
      </c>
      <c r="AH1553" s="5">
        <f t="shared" si="196"/>
        <v>2.8472222222222232E-2</v>
      </c>
      <c r="AI1553" t="str">
        <f t="shared" ref="AI1553:AI1616" si="201">IF(HOUR(AG1553)&lt;6,"Night",IF(HOUR(AG1553)&lt;12,"Morning",IF(HOUR(AG1553)&lt;18,"Afternoon","Evening")))</f>
        <v>Afternoon</v>
      </c>
      <c r="AJ1553" t="str">
        <f t="shared" si="194"/>
        <v>KEEP</v>
      </c>
      <c r="AK1553" t="str">
        <f t="shared" si="197"/>
        <v>Friday</v>
      </c>
      <c r="AL1553" t="str">
        <f t="shared" si="198"/>
        <v>Delayed</v>
      </c>
      <c r="AM1553" t="str">
        <f t="shared" si="199"/>
        <v>January</v>
      </c>
    </row>
    <row r="1554" spans="1:39" x14ac:dyDescent="0.3">
      <c r="A1554" s="1">
        <v>44224</v>
      </c>
      <c r="B1554" t="s">
        <v>14</v>
      </c>
      <c r="C1554" t="s">
        <v>15</v>
      </c>
      <c r="D1554" t="s">
        <v>16</v>
      </c>
      <c r="E1554">
        <v>19790</v>
      </c>
      <c r="F1554">
        <v>2179</v>
      </c>
      <c r="G1554" t="s">
        <v>194</v>
      </c>
      <c r="H1554" t="s">
        <v>195</v>
      </c>
      <c r="I1554" t="s">
        <v>60</v>
      </c>
      <c r="J1554" t="s">
        <v>61</v>
      </c>
      <c r="K1554">
        <v>615</v>
      </c>
      <c r="L1554">
        <v>610</v>
      </c>
      <c r="M1554">
        <v>-5</v>
      </c>
      <c r="N1554">
        <v>11</v>
      </c>
      <c r="O1554">
        <v>621</v>
      </c>
      <c r="P1554">
        <v>752</v>
      </c>
      <c r="Q1554">
        <v>14</v>
      </c>
      <c r="R1554">
        <v>813</v>
      </c>
      <c r="S1554">
        <v>806</v>
      </c>
      <c r="T1554">
        <v>-7</v>
      </c>
      <c r="U1554">
        <v>0</v>
      </c>
      <c r="V1554">
        <v>0</v>
      </c>
      <c r="W1554">
        <v>118</v>
      </c>
      <c r="X1554">
        <v>116</v>
      </c>
      <c r="Y1554">
        <v>91</v>
      </c>
      <c r="Z1554">
        <v>594</v>
      </c>
      <c r="AF1554" t="str">
        <f t="shared" si="200"/>
        <v>08:06</v>
      </c>
      <c r="AG1554" t="str">
        <f t="shared" si="195"/>
        <v>06:10</v>
      </c>
      <c r="AH1554" s="5">
        <f t="shared" si="196"/>
        <v>8.0555555555555602E-2</v>
      </c>
      <c r="AI1554" t="str">
        <f t="shared" si="201"/>
        <v>Morning</v>
      </c>
      <c r="AJ1554" t="str">
        <f t="shared" si="194"/>
        <v>REMOVE</v>
      </c>
      <c r="AK1554" t="str">
        <f t="shared" si="197"/>
        <v>Thursday</v>
      </c>
      <c r="AL1554" t="str">
        <f t="shared" si="198"/>
        <v>OnTime</v>
      </c>
      <c r="AM1554" t="str">
        <f t="shared" si="199"/>
        <v>January</v>
      </c>
    </row>
    <row r="1555" spans="1:39" x14ac:dyDescent="0.3">
      <c r="A1555" s="1">
        <v>45114</v>
      </c>
      <c r="B1555" t="s">
        <v>39</v>
      </c>
      <c r="C1555" t="s">
        <v>40</v>
      </c>
      <c r="D1555" t="s">
        <v>41</v>
      </c>
      <c r="E1555">
        <v>19805</v>
      </c>
      <c r="F1555">
        <v>1643</v>
      </c>
      <c r="G1555" t="s">
        <v>97</v>
      </c>
      <c r="H1555" t="s">
        <v>98</v>
      </c>
      <c r="I1555" t="s">
        <v>186</v>
      </c>
      <c r="J1555" t="s">
        <v>187</v>
      </c>
      <c r="K1555">
        <v>724</v>
      </c>
      <c r="L1555">
        <v>719</v>
      </c>
      <c r="M1555">
        <v>-5</v>
      </c>
      <c r="N1555">
        <v>27</v>
      </c>
      <c r="O1555">
        <v>746</v>
      </c>
      <c r="P1555">
        <v>821</v>
      </c>
      <c r="Q1555">
        <v>3</v>
      </c>
      <c r="R1555">
        <v>827</v>
      </c>
      <c r="S1555">
        <v>824</v>
      </c>
      <c r="T1555">
        <v>-3</v>
      </c>
      <c r="U1555">
        <v>0</v>
      </c>
      <c r="V1555">
        <v>0</v>
      </c>
      <c r="W1555">
        <v>63</v>
      </c>
      <c r="X1555">
        <v>65</v>
      </c>
      <c r="Y1555">
        <v>35</v>
      </c>
      <c r="Z1555">
        <v>185</v>
      </c>
      <c r="AF1555" t="str">
        <f t="shared" si="200"/>
        <v>08:24</v>
      </c>
      <c r="AG1555" t="str">
        <f t="shared" si="195"/>
        <v>07:19</v>
      </c>
      <c r="AH1555" s="5">
        <f t="shared" si="196"/>
        <v>4.513888888888884E-2</v>
      </c>
      <c r="AI1555" t="str">
        <f t="shared" si="201"/>
        <v>Morning</v>
      </c>
      <c r="AJ1555" t="str">
        <f t="shared" si="194"/>
        <v>REMOVE</v>
      </c>
      <c r="AK1555" t="str">
        <f t="shared" si="197"/>
        <v>Friday</v>
      </c>
      <c r="AL1555" t="str">
        <f t="shared" si="198"/>
        <v>OnTime</v>
      </c>
      <c r="AM1555" t="str">
        <f t="shared" si="199"/>
        <v>July</v>
      </c>
    </row>
    <row r="1556" spans="1:39" x14ac:dyDescent="0.3">
      <c r="A1556" s="1">
        <v>45153</v>
      </c>
      <c r="B1556" t="s">
        <v>7</v>
      </c>
      <c r="C1556" t="s">
        <v>8</v>
      </c>
      <c r="D1556" t="s">
        <v>9</v>
      </c>
      <c r="E1556">
        <v>19977</v>
      </c>
      <c r="F1556">
        <v>698</v>
      </c>
      <c r="G1556" t="s">
        <v>30</v>
      </c>
      <c r="H1556" t="s">
        <v>31</v>
      </c>
      <c r="I1556" t="s">
        <v>12</v>
      </c>
      <c r="J1556" t="s">
        <v>13</v>
      </c>
      <c r="K1556">
        <v>600</v>
      </c>
      <c r="L1556">
        <v>621</v>
      </c>
      <c r="M1556">
        <v>21</v>
      </c>
      <c r="N1556">
        <v>12</v>
      </c>
      <c r="O1556">
        <v>633</v>
      </c>
      <c r="P1556">
        <v>1017</v>
      </c>
      <c r="Q1556">
        <v>5</v>
      </c>
      <c r="R1556">
        <v>1025</v>
      </c>
      <c r="S1556">
        <v>1022</v>
      </c>
      <c r="T1556">
        <v>-3</v>
      </c>
      <c r="U1556">
        <v>0</v>
      </c>
      <c r="V1556">
        <v>0</v>
      </c>
      <c r="W1556">
        <v>205</v>
      </c>
      <c r="X1556">
        <v>181</v>
      </c>
      <c r="Y1556">
        <v>164</v>
      </c>
      <c r="Z1556">
        <v>1372</v>
      </c>
      <c r="AF1556" t="str">
        <f t="shared" si="200"/>
        <v>10:22</v>
      </c>
      <c r="AG1556" t="str">
        <f t="shared" si="195"/>
        <v>06:21</v>
      </c>
      <c r="AH1556" s="5">
        <f t="shared" si="196"/>
        <v>0.16736111111111113</v>
      </c>
      <c r="AI1556" t="str">
        <f t="shared" si="201"/>
        <v>Morning</v>
      </c>
      <c r="AJ1556" t="str">
        <f t="shared" si="194"/>
        <v>REMOVE</v>
      </c>
      <c r="AK1556" t="str">
        <f t="shared" si="197"/>
        <v>Tuesday</v>
      </c>
      <c r="AL1556" t="str">
        <f t="shared" si="198"/>
        <v>OnTime</v>
      </c>
      <c r="AM1556" t="str">
        <f t="shared" si="199"/>
        <v>August</v>
      </c>
    </row>
    <row r="1557" spans="1:39" x14ac:dyDescent="0.3">
      <c r="A1557" s="1">
        <v>44273</v>
      </c>
      <c r="B1557" t="s">
        <v>100</v>
      </c>
      <c r="C1557" t="s">
        <v>101</v>
      </c>
      <c r="D1557" t="s">
        <v>102</v>
      </c>
      <c r="E1557">
        <v>20368</v>
      </c>
      <c r="F1557">
        <v>59</v>
      </c>
      <c r="G1557" t="s">
        <v>103</v>
      </c>
      <c r="H1557" t="s">
        <v>104</v>
      </c>
      <c r="I1557" t="s">
        <v>269</v>
      </c>
      <c r="J1557" t="s">
        <v>270</v>
      </c>
      <c r="K1557">
        <v>1223</v>
      </c>
      <c r="L1557">
        <v>1211</v>
      </c>
      <c r="M1557">
        <v>-12</v>
      </c>
      <c r="N1557">
        <v>28</v>
      </c>
      <c r="O1557">
        <v>1239</v>
      </c>
      <c r="P1557">
        <v>1637</v>
      </c>
      <c r="Q1557">
        <v>6</v>
      </c>
      <c r="R1557">
        <v>1641</v>
      </c>
      <c r="S1557">
        <v>1643</v>
      </c>
      <c r="T1557">
        <v>2</v>
      </c>
      <c r="U1557">
        <v>0</v>
      </c>
      <c r="V1557">
        <v>0</v>
      </c>
      <c r="W1557">
        <v>138</v>
      </c>
      <c r="X1557">
        <v>152</v>
      </c>
      <c r="Y1557">
        <v>118</v>
      </c>
      <c r="Z1557">
        <v>986</v>
      </c>
      <c r="AF1557" t="str">
        <f t="shared" si="200"/>
        <v>16:43</v>
      </c>
      <c r="AG1557" t="str">
        <f t="shared" si="195"/>
        <v>12:11</v>
      </c>
      <c r="AH1557" s="5">
        <f t="shared" si="196"/>
        <v>0.18888888888888888</v>
      </c>
      <c r="AI1557" t="str">
        <f t="shared" si="201"/>
        <v>Afternoon</v>
      </c>
      <c r="AJ1557" t="str">
        <f t="shared" si="194"/>
        <v>REMOVE</v>
      </c>
      <c r="AK1557" t="str">
        <f t="shared" si="197"/>
        <v>Thursday</v>
      </c>
      <c r="AL1557" t="str">
        <f t="shared" si="198"/>
        <v>OnTime</v>
      </c>
      <c r="AM1557" t="str">
        <f t="shared" si="199"/>
        <v>March</v>
      </c>
    </row>
    <row r="1558" spans="1:39" x14ac:dyDescent="0.3">
      <c r="A1558" s="1">
        <v>45146</v>
      </c>
      <c r="B1558" t="s">
        <v>32</v>
      </c>
      <c r="C1558" t="s">
        <v>33</v>
      </c>
      <c r="D1558" t="s">
        <v>34</v>
      </c>
      <c r="E1558">
        <v>19393</v>
      </c>
      <c r="F1558">
        <v>2710</v>
      </c>
      <c r="G1558" t="s">
        <v>292</v>
      </c>
      <c r="H1558" t="s">
        <v>52</v>
      </c>
      <c r="I1558" t="s">
        <v>174</v>
      </c>
      <c r="J1558" t="s">
        <v>175</v>
      </c>
      <c r="K1558">
        <v>1335</v>
      </c>
      <c r="L1558">
        <v>1400</v>
      </c>
      <c r="M1558">
        <v>25</v>
      </c>
      <c r="N1558">
        <v>8</v>
      </c>
      <c r="O1558">
        <v>1408</v>
      </c>
      <c r="P1558">
        <v>1421</v>
      </c>
      <c r="Q1558">
        <v>6</v>
      </c>
      <c r="R1558">
        <v>1410</v>
      </c>
      <c r="S1558">
        <v>1427</v>
      </c>
      <c r="T1558">
        <v>17</v>
      </c>
      <c r="U1558">
        <v>0</v>
      </c>
      <c r="V1558">
        <v>0</v>
      </c>
      <c r="W1558">
        <v>155</v>
      </c>
      <c r="X1558">
        <v>147</v>
      </c>
      <c r="Y1558">
        <v>133</v>
      </c>
      <c r="Z1558">
        <v>1020</v>
      </c>
      <c r="AA1558">
        <v>17</v>
      </c>
      <c r="AB1558">
        <v>0</v>
      </c>
      <c r="AC1558">
        <v>0</v>
      </c>
      <c r="AD1558">
        <v>0</v>
      </c>
      <c r="AE1558">
        <v>0</v>
      </c>
      <c r="AF1558" t="str">
        <f t="shared" si="200"/>
        <v>14:27</v>
      </c>
      <c r="AG1558" t="str">
        <f t="shared" si="195"/>
        <v>14:00</v>
      </c>
      <c r="AH1558" s="5">
        <f t="shared" si="196"/>
        <v>1.8749999999999933E-2</v>
      </c>
      <c r="AI1558" t="str">
        <f t="shared" si="201"/>
        <v>Afternoon</v>
      </c>
      <c r="AJ1558" t="str">
        <f t="shared" si="194"/>
        <v>KEEP</v>
      </c>
      <c r="AK1558" t="str">
        <f t="shared" si="197"/>
        <v>Tuesday</v>
      </c>
      <c r="AL1558" t="str">
        <f t="shared" si="198"/>
        <v>Delayed</v>
      </c>
      <c r="AM1558" t="str">
        <f t="shared" si="199"/>
        <v>August</v>
      </c>
    </row>
    <row r="1559" spans="1:39" x14ac:dyDescent="0.3">
      <c r="A1559" s="1">
        <v>45150</v>
      </c>
      <c r="B1559" t="s">
        <v>25</v>
      </c>
      <c r="C1559" t="s">
        <v>26</v>
      </c>
      <c r="D1559" t="s">
        <v>27</v>
      </c>
      <c r="E1559">
        <v>20416</v>
      </c>
      <c r="F1559">
        <v>1272</v>
      </c>
      <c r="G1559" t="s">
        <v>103</v>
      </c>
      <c r="H1559" t="s">
        <v>104</v>
      </c>
      <c r="I1559" t="s">
        <v>51</v>
      </c>
      <c r="J1559" t="s">
        <v>52</v>
      </c>
      <c r="K1559">
        <v>1240</v>
      </c>
      <c r="L1559">
        <v>1252</v>
      </c>
      <c r="M1559">
        <v>12</v>
      </c>
      <c r="N1559">
        <v>19</v>
      </c>
      <c r="O1559">
        <v>1311</v>
      </c>
      <c r="P1559">
        <v>1748</v>
      </c>
      <c r="Q1559">
        <v>6</v>
      </c>
      <c r="R1559">
        <v>1746</v>
      </c>
      <c r="S1559">
        <v>1754</v>
      </c>
      <c r="T1559">
        <v>8</v>
      </c>
      <c r="U1559">
        <v>0</v>
      </c>
      <c r="V1559">
        <v>0</v>
      </c>
      <c r="W1559">
        <v>186</v>
      </c>
      <c r="X1559">
        <v>182</v>
      </c>
      <c r="Y1559">
        <v>157</v>
      </c>
      <c r="Z1559">
        <v>1222</v>
      </c>
      <c r="AF1559" t="str">
        <f t="shared" si="200"/>
        <v>17:54</v>
      </c>
      <c r="AG1559" t="str">
        <f t="shared" si="195"/>
        <v>12:52</v>
      </c>
      <c r="AH1559" s="5">
        <f t="shared" si="196"/>
        <v>0.20972222222222225</v>
      </c>
      <c r="AI1559" t="str">
        <f t="shared" si="201"/>
        <v>Afternoon</v>
      </c>
      <c r="AJ1559" t="str">
        <f t="shared" si="194"/>
        <v>KEEP</v>
      </c>
      <c r="AK1559" t="str">
        <f t="shared" si="197"/>
        <v>Saturday</v>
      </c>
      <c r="AL1559" t="str">
        <f t="shared" si="198"/>
        <v>OnTime</v>
      </c>
      <c r="AM1559" t="str">
        <f t="shared" si="199"/>
        <v>August</v>
      </c>
    </row>
    <row r="1560" spans="1:39" x14ac:dyDescent="0.3">
      <c r="A1560" s="1">
        <v>45008</v>
      </c>
      <c r="B1560" t="s">
        <v>14</v>
      </c>
      <c r="C1560" t="s">
        <v>15</v>
      </c>
      <c r="D1560" t="s">
        <v>16</v>
      </c>
      <c r="E1560">
        <v>19790</v>
      </c>
      <c r="F1560">
        <v>2087</v>
      </c>
      <c r="G1560" t="s">
        <v>17</v>
      </c>
      <c r="H1560" t="s">
        <v>18</v>
      </c>
      <c r="I1560" t="s">
        <v>135</v>
      </c>
      <c r="J1560" t="s">
        <v>136</v>
      </c>
      <c r="K1560">
        <v>1840</v>
      </c>
      <c r="L1560">
        <v>1837</v>
      </c>
      <c r="M1560">
        <v>-3</v>
      </c>
      <c r="N1560">
        <v>14</v>
      </c>
      <c r="O1560">
        <v>1851</v>
      </c>
      <c r="P1560">
        <v>1936</v>
      </c>
      <c r="Q1560">
        <v>5</v>
      </c>
      <c r="R1560">
        <v>1949</v>
      </c>
      <c r="S1560">
        <v>1941</v>
      </c>
      <c r="T1560">
        <v>-8</v>
      </c>
      <c r="U1560">
        <v>0</v>
      </c>
      <c r="V1560">
        <v>0</v>
      </c>
      <c r="W1560">
        <v>129</v>
      </c>
      <c r="X1560">
        <v>124</v>
      </c>
      <c r="Y1560">
        <v>105</v>
      </c>
      <c r="Z1560">
        <v>748</v>
      </c>
      <c r="AF1560" t="str">
        <f t="shared" si="200"/>
        <v>19:41</v>
      </c>
      <c r="AG1560" t="str">
        <f t="shared" si="195"/>
        <v>18:37</v>
      </c>
      <c r="AH1560" s="5">
        <f t="shared" si="196"/>
        <v>4.4444444444444398E-2</v>
      </c>
      <c r="AI1560" t="str">
        <f t="shared" si="201"/>
        <v>Evening</v>
      </c>
      <c r="AJ1560" t="str">
        <f t="shared" si="194"/>
        <v>REMOVE</v>
      </c>
      <c r="AK1560" t="str">
        <f t="shared" si="197"/>
        <v>Thursday</v>
      </c>
      <c r="AL1560" t="str">
        <f t="shared" si="198"/>
        <v>OnTime</v>
      </c>
      <c r="AM1560" t="str">
        <f t="shared" si="199"/>
        <v>March</v>
      </c>
    </row>
    <row r="1561" spans="1:39" x14ac:dyDescent="0.3">
      <c r="A1561" s="1">
        <v>44148</v>
      </c>
      <c r="B1561" t="s">
        <v>14</v>
      </c>
      <c r="C1561" t="s">
        <v>15</v>
      </c>
      <c r="D1561" t="s">
        <v>16</v>
      </c>
      <c r="E1561">
        <v>19790</v>
      </c>
      <c r="F1561">
        <v>690</v>
      </c>
      <c r="G1561" t="s">
        <v>44</v>
      </c>
      <c r="H1561" t="s">
        <v>45</v>
      </c>
      <c r="I1561" t="s">
        <v>120</v>
      </c>
      <c r="J1561" t="s">
        <v>121</v>
      </c>
      <c r="K1561">
        <v>1740</v>
      </c>
      <c r="L1561">
        <v>1730</v>
      </c>
      <c r="M1561">
        <v>-10</v>
      </c>
      <c r="N1561">
        <v>16</v>
      </c>
      <c r="O1561">
        <v>1746</v>
      </c>
      <c r="P1561">
        <v>2044</v>
      </c>
      <c r="Q1561">
        <v>11</v>
      </c>
      <c r="R1561">
        <v>2102</v>
      </c>
      <c r="S1561">
        <v>2055</v>
      </c>
      <c r="T1561">
        <v>-7</v>
      </c>
      <c r="U1561">
        <v>0</v>
      </c>
      <c r="V1561">
        <v>0</v>
      </c>
      <c r="W1561">
        <v>322</v>
      </c>
      <c r="X1561">
        <v>325</v>
      </c>
      <c r="Y1561">
        <v>298</v>
      </c>
      <c r="Z1561">
        <v>2105</v>
      </c>
      <c r="AF1561" t="str">
        <f t="shared" si="200"/>
        <v>20:55</v>
      </c>
      <c r="AG1561" t="str">
        <f t="shared" si="195"/>
        <v>17:30</v>
      </c>
      <c r="AH1561" s="5">
        <f t="shared" si="196"/>
        <v>0.14236111111111116</v>
      </c>
      <c r="AI1561" t="str">
        <f t="shared" si="201"/>
        <v>Afternoon</v>
      </c>
      <c r="AJ1561" t="str">
        <f t="shared" si="194"/>
        <v>REMOVE</v>
      </c>
      <c r="AK1561" t="str">
        <f t="shared" si="197"/>
        <v>Friday</v>
      </c>
      <c r="AL1561" t="str">
        <f t="shared" si="198"/>
        <v>OnTime</v>
      </c>
      <c r="AM1561" t="str">
        <f t="shared" si="199"/>
        <v>November</v>
      </c>
    </row>
    <row r="1562" spans="1:39" x14ac:dyDescent="0.3">
      <c r="A1562" s="1">
        <v>44834</v>
      </c>
      <c r="B1562" t="s">
        <v>39</v>
      </c>
      <c r="C1562" t="s">
        <v>40</v>
      </c>
      <c r="D1562" t="s">
        <v>41</v>
      </c>
      <c r="E1562">
        <v>19805</v>
      </c>
      <c r="F1562">
        <v>2023</v>
      </c>
      <c r="G1562" t="s">
        <v>23</v>
      </c>
      <c r="H1562" t="s">
        <v>24</v>
      </c>
      <c r="I1562" t="s">
        <v>30</v>
      </c>
      <c r="J1562" t="s">
        <v>31</v>
      </c>
      <c r="K1562">
        <v>1400</v>
      </c>
      <c r="L1562">
        <v>1402</v>
      </c>
      <c r="M1562">
        <v>2</v>
      </c>
      <c r="N1562">
        <v>19</v>
      </c>
      <c r="O1562">
        <v>1421</v>
      </c>
      <c r="P1562">
        <v>1923</v>
      </c>
      <c r="Q1562">
        <v>13</v>
      </c>
      <c r="R1562">
        <v>1929</v>
      </c>
      <c r="S1562">
        <v>1936</v>
      </c>
      <c r="T1562">
        <v>7</v>
      </c>
      <c r="U1562">
        <v>0</v>
      </c>
      <c r="V1562">
        <v>0</v>
      </c>
      <c r="W1562">
        <v>209</v>
      </c>
      <c r="X1562">
        <v>214</v>
      </c>
      <c r="Y1562">
        <v>182</v>
      </c>
      <c r="Z1562">
        <v>1464</v>
      </c>
      <c r="AF1562" t="str">
        <f t="shared" si="200"/>
        <v>19:36</v>
      </c>
      <c r="AG1562" t="str">
        <f t="shared" si="195"/>
        <v>14:02</v>
      </c>
      <c r="AH1562" s="5">
        <f t="shared" si="196"/>
        <v>0.2319444444444444</v>
      </c>
      <c r="AI1562" t="str">
        <f t="shared" si="201"/>
        <v>Afternoon</v>
      </c>
      <c r="AJ1562" t="str">
        <f t="shared" si="194"/>
        <v>KEEP</v>
      </c>
      <c r="AK1562" t="str">
        <f t="shared" si="197"/>
        <v>Friday</v>
      </c>
      <c r="AL1562" t="str">
        <f t="shared" si="198"/>
        <v>OnTime</v>
      </c>
      <c r="AM1562" t="str">
        <f t="shared" si="199"/>
        <v>September</v>
      </c>
    </row>
    <row r="1563" spans="1:39" x14ac:dyDescent="0.3">
      <c r="A1563" s="1">
        <v>44468</v>
      </c>
      <c r="B1563" t="s">
        <v>94</v>
      </c>
      <c r="C1563" t="s">
        <v>95</v>
      </c>
      <c r="D1563" t="s">
        <v>96</v>
      </c>
      <c r="E1563">
        <v>20397</v>
      </c>
      <c r="F1563">
        <v>5113</v>
      </c>
      <c r="G1563" t="s">
        <v>42</v>
      </c>
      <c r="H1563" t="s">
        <v>43</v>
      </c>
      <c r="I1563" t="s">
        <v>190</v>
      </c>
      <c r="J1563" t="s">
        <v>191</v>
      </c>
      <c r="K1563">
        <v>1350</v>
      </c>
      <c r="L1563">
        <v>1334</v>
      </c>
      <c r="M1563">
        <v>-16</v>
      </c>
      <c r="N1563">
        <v>27</v>
      </c>
      <c r="O1563">
        <v>1401</v>
      </c>
      <c r="P1563">
        <v>1505</v>
      </c>
      <c r="Q1563">
        <v>4</v>
      </c>
      <c r="R1563">
        <v>1524</v>
      </c>
      <c r="S1563">
        <v>1509</v>
      </c>
      <c r="T1563">
        <v>-15</v>
      </c>
      <c r="U1563">
        <v>0</v>
      </c>
      <c r="V1563">
        <v>0</v>
      </c>
      <c r="W1563">
        <v>94</v>
      </c>
      <c r="X1563">
        <v>95</v>
      </c>
      <c r="Y1563">
        <v>64</v>
      </c>
      <c r="Z1563">
        <v>396</v>
      </c>
      <c r="AF1563" t="str">
        <f t="shared" si="200"/>
        <v>15:09</v>
      </c>
      <c r="AG1563" t="str">
        <f t="shared" si="195"/>
        <v>13:34</v>
      </c>
      <c r="AH1563" s="5">
        <f t="shared" si="196"/>
        <v>6.597222222222221E-2</v>
      </c>
      <c r="AI1563" t="str">
        <f t="shared" si="201"/>
        <v>Afternoon</v>
      </c>
      <c r="AJ1563" t="str">
        <f t="shared" si="194"/>
        <v>REMOVE</v>
      </c>
      <c r="AK1563" t="str">
        <f t="shared" si="197"/>
        <v>Wednesday</v>
      </c>
      <c r="AL1563" t="str">
        <f t="shared" si="198"/>
        <v>OnTime</v>
      </c>
      <c r="AM1563" t="str">
        <f t="shared" si="199"/>
        <v>September</v>
      </c>
    </row>
    <row r="1564" spans="1:39" x14ac:dyDescent="0.3">
      <c r="A1564" s="1">
        <v>44941</v>
      </c>
      <c r="B1564" t="s">
        <v>141</v>
      </c>
      <c r="C1564" t="s">
        <v>142</v>
      </c>
      <c r="D1564" t="s">
        <v>143</v>
      </c>
      <c r="E1564">
        <v>20363</v>
      </c>
      <c r="F1564">
        <v>5264</v>
      </c>
      <c r="G1564" t="s">
        <v>303</v>
      </c>
      <c r="H1564" t="s">
        <v>304</v>
      </c>
      <c r="I1564" t="s">
        <v>17</v>
      </c>
      <c r="J1564" t="s">
        <v>18</v>
      </c>
      <c r="K1564">
        <v>1800</v>
      </c>
      <c r="L1564">
        <v>1735</v>
      </c>
      <c r="M1564">
        <v>-25</v>
      </c>
      <c r="N1564">
        <v>30</v>
      </c>
      <c r="O1564">
        <v>1805</v>
      </c>
      <c r="P1564">
        <v>1852</v>
      </c>
      <c r="Q1564">
        <v>6</v>
      </c>
      <c r="R1564">
        <v>1927</v>
      </c>
      <c r="S1564">
        <v>1858</v>
      </c>
      <c r="T1564">
        <v>-29</v>
      </c>
      <c r="U1564">
        <v>0</v>
      </c>
      <c r="V1564">
        <v>0</v>
      </c>
      <c r="W1564">
        <v>87</v>
      </c>
      <c r="X1564">
        <v>83</v>
      </c>
      <c r="Y1564">
        <v>47</v>
      </c>
      <c r="Z1564">
        <v>284</v>
      </c>
      <c r="AF1564" t="str">
        <f t="shared" si="200"/>
        <v>18:58</v>
      </c>
      <c r="AG1564" t="str">
        <f t="shared" si="195"/>
        <v>17:35</v>
      </c>
      <c r="AH1564" s="5">
        <f t="shared" si="196"/>
        <v>5.7638888888888906E-2</v>
      </c>
      <c r="AI1564" t="str">
        <f t="shared" si="201"/>
        <v>Afternoon</v>
      </c>
      <c r="AJ1564" t="str">
        <f t="shared" si="194"/>
        <v>REMOVE</v>
      </c>
      <c r="AK1564" t="str">
        <f t="shared" si="197"/>
        <v>Sunday</v>
      </c>
      <c r="AL1564" t="str">
        <f t="shared" si="198"/>
        <v>OnTime</v>
      </c>
      <c r="AM1564" t="str">
        <f t="shared" si="199"/>
        <v>January</v>
      </c>
    </row>
    <row r="1565" spans="1:39" x14ac:dyDescent="0.3">
      <c r="A1565" s="1">
        <v>44351</v>
      </c>
      <c r="B1565" t="s">
        <v>14</v>
      </c>
      <c r="C1565" t="s">
        <v>15</v>
      </c>
      <c r="D1565" t="s">
        <v>16</v>
      </c>
      <c r="E1565">
        <v>19790</v>
      </c>
      <c r="F1565">
        <v>1767</v>
      </c>
      <c r="G1565" t="s">
        <v>442</v>
      </c>
      <c r="H1565" t="s">
        <v>443</v>
      </c>
      <c r="I1565" t="s">
        <v>120</v>
      </c>
      <c r="J1565" t="s">
        <v>121</v>
      </c>
      <c r="K1565">
        <v>1324</v>
      </c>
      <c r="L1565">
        <v>1312</v>
      </c>
      <c r="M1565">
        <v>-12</v>
      </c>
      <c r="N1565">
        <v>19</v>
      </c>
      <c r="O1565">
        <v>1331</v>
      </c>
      <c r="P1565">
        <v>1410</v>
      </c>
      <c r="Q1565">
        <v>6</v>
      </c>
      <c r="R1565">
        <v>1425</v>
      </c>
      <c r="S1565">
        <v>1416</v>
      </c>
      <c r="T1565">
        <v>-9</v>
      </c>
      <c r="U1565">
        <v>0</v>
      </c>
      <c r="V1565">
        <v>0</v>
      </c>
      <c r="W1565">
        <v>61</v>
      </c>
      <c r="X1565">
        <v>64</v>
      </c>
      <c r="Y1565">
        <v>39</v>
      </c>
      <c r="Z1565">
        <v>205</v>
      </c>
      <c r="AF1565" t="str">
        <f t="shared" si="200"/>
        <v>14:16</v>
      </c>
      <c r="AG1565" t="str">
        <f t="shared" si="195"/>
        <v>13:12</v>
      </c>
      <c r="AH1565" s="5">
        <f t="shared" si="196"/>
        <v>4.4444444444444398E-2</v>
      </c>
      <c r="AI1565" t="str">
        <f t="shared" si="201"/>
        <v>Afternoon</v>
      </c>
      <c r="AJ1565" t="str">
        <f t="shared" si="194"/>
        <v>REMOVE</v>
      </c>
      <c r="AK1565" t="str">
        <f t="shared" si="197"/>
        <v>Friday</v>
      </c>
      <c r="AL1565" t="str">
        <f t="shared" si="198"/>
        <v>OnTime</v>
      </c>
      <c r="AM1565" t="str">
        <f t="shared" si="199"/>
        <v>June</v>
      </c>
    </row>
    <row r="1566" spans="1:39" x14ac:dyDescent="0.3">
      <c r="A1566" s="1">
        <v>43993</v>
      </c>
      <c r="B1566" t="s">
        <v>122</v>
      </c>
      <c r="C1566" t="s">
        <v>123</v>
      </c>
      <c r="D1566" t="s">
        <v>124</v>
      </c>
      <c r="E1566">
        <v>20304</v>
      </c>
      <c r="F1566">
        <v>5394</v>
      </c>
      <c r="G1566" t="s">
        <v>482</v>
      </c>
      <c r="H1566" t="s">
        <v>483</v>
      </c>
      <c r="I1566" t="s">
        <v>80</v>
      </c>
      <c r="J1566" t="s">
        <v>67</v>
      </c>
      <c r="K1566">
        <v>1600</v>
      </c>
      <c r="L1566">
        <v>1552</v>
      </c>
      <c r="M1566">
        <v>-8</v>
      </c>
      <c r="N1566">
        <v>10</v>
      </c>
      <c r="O1566">
        <v>1602</v>
      </c>
      <c r="P1566">
        <v>1631</v>
      </c>
      <c r="Q1566">
        <v>6</v>
      </c>
      <c r="R1566">
        <v>1648</v>
      </c>
      <c r="S1566">
        <v>1637</v>
      </c>
      <c r="T1566">
        <v>-11</v>
      </c>
      <c r="U1566">
        <v>0</v>
      </c>
      <c r="V1566">
        <v>0</v>
      </c>
      <c r="W1566">
        <v>108</v>
      </c>
      <c r="X1566">
        <v>105</v>
      </c>
      <c r="Y1566">
        <v>89</v>
      </c>
      <c r="Z1566">
        <v>528</v>
      </c>
      <c r="AF1566" t="str">
        <f t="shared" si="200"/>
        <v>16:37</v>
      </c>
      <c r="AG1566" t="str">
        <f t="shared" si="195"/>
        <v>15:52</v>
      </c>
      <c r="AH1566" s="5">
        <f t="shared" si="196"/>
        <v>3.125E-2</v>
      </c>
      <c r="AI1566" t="str">
        <f t="shared" si="201"/>
        <v>Afternoon</v>
      </c>
      <c r="AJ1566" t="str">
        <f t="shared" si="194"/>
        <v>REMOVE</v>
      </c>
      <c r="AK1566" t="str">
        <f t="shared" si="197"/>
        <v>Thursday</v>
      </c>
      <c r="AL1566" t="str">
        <f t="shared" si="198"/>
        <v>OnTime</v>
      </c>
      <c r="AM1566" t="str">
        <f t="shared" si="199"/>
        <v>June</v>
      </c>
    </row>
    <row r="1567" spans="1:39" x14ac:dyDescent="0.3">
      <c r="A1567" s="1">
        <v>44785</v>
      </c>
      <c r="B1567" t="s">
        <v>14</v>
      </c>
      <c r="C1567" t="s">
        <v>15</v>
      </c>
      <c r="D1567" t="s">
        <v>16</v>
      </c>
      <c r="E1567">
        <v>19790</v>
      </c>
      <c r="F1567">
        <v>1618</v>
      </c>
      <c r="G1567" t="s">
        <v>60</v>
      </c>
      <c r="H1567" t="s">
        <v>61</v>
      </c>
      <c r="I1567" t="s">
        <v>251</v>
      </c>
      <c r="J1567" t="s">
        <v>252</v>
      </c>
      <c r="K1567">
        <v>2150</v>
      </c>
      <c r="L1567">
        <v>2147</v>
      </c>
      <c r="M1567">
        <v>-3</v>
      </c>
      <c r="N1567">
        <v>14</v>
      </c>
      <c r="O1567">
        <v>2201</v>
      </c>
      <c r="P1567">
        <v>2400</v>
      </c>
      <c r="Q1567">
        <v>4</v>
      </c>
      <c r="R1567">
        <v>2359</v>
      </c>
      <c r="S1567">
        <v>4</v>
      </c>
      <c r="T1567">
        <v>5</v>
      </c>
      <c r="U1567">
        <v>0</v>
      </c>
      <c r="V1567">
        <v>0</v>
      </c>
      <c r="W1567">
        <v>129</v>
      </c>
      <c r="X1567">
        <v>137</v>
      </c>
      <c r="Y1567">
        <v>119</v>
      </c>
      <c r="Z1567">
        <v>794</v>
      </c>
      <c r="AF1567" t="str">
        <f t="shared" si="200"/>
        <v>00:04</v>
      </c>
      <c r="AG1567" t="str">
        <f t="shared" si="195"/>
        <v>21:47</v>
      </c>
      <c r="AH1567" s="5">
        <f t="shared" si="196"/>
        <v>-0.90486111111111112</v>
      </c>
      <c r="AI1567" t="str">
        <f t="shared" si="201"/>
        <v>Evening</v>
      </c>
      <c r="AJ1567" t="str">
        <f t="shared" si="194"/>
        <v>REMOVE</v>
      </c>
      <c r="AK1567" t="str">
        <f t="shared" si="197"/>
        <v>Friday</v>
      </c>
      <c r="AL1567" t="str">
        <f t="shared" si="198"/>
        <v>OnTime</v>
      </c>
      <c r="AM1567" t="str">
        <f t="shared" si="199"/>
        <v>August</v>
      </c>
    </row>
    <row r="1568" spans="1:39" x14ac:dyDescent="0.3">
      <c r="A1568" s="1">
        <v>43608</v>
      </c>
      <c r="B1568" t="s">
        <v>39</v>
      </c>
      <c r="C1568" t="s">
        <v>40</v>
      </c>
      <c r="D1568" t="s">
        <v>41</v>
      </c>
      <c r="E1568">
        <v>19805</v>
      </c>
      <c r="F1568">
        <v>1153</v>
      </c>
      <c r="G1568" t="s">
        <v>178</v>
      </c>
      <c r="H1568" t="s">
        <v>179</v>
      </c>
      <c r="I1568" t="s">
        <v>44</v>
      </c>
      <c r="J1568" t="s">
        <v>45</v>
      </c>
      <c r="K1568">
        <v>1000</v>
      </c>
      <c r="L1568">
        <v>958</v>
      </c>
      <c r="M1568">
        <v>-2</v>
      </c>
      <c r="N1568">
        <v>23</v>
      </c>
      <c r="O1568">
        <v>1021</v>
      </c>
      <c r="P1568">
        <v>1117</v>
      </c>
      <c r="Q1568">
        <v>7</v>
      </c>
      <c r="R1568">
        <v>1117</v>
      </c>
      <c r="S1568">
        <v>1124</v>
      </c>
      <c r="T1568">
        <v>7</v>
      </c>
      <c r="U1568">
        <v>0</v>
      </c>
      <c r="V1568">
        <v>0</v>
      </c>
      <c r="W1568">
        <v>77</v>
      </c>
      <c r="X1568">
        <v>86</v>
      </c>
      <c r="Y1568">
        <v>56</v>
      </c>
      <c r="Z1568">
        <v>280</v>
      </c>
      <c r="AF1568" t="str">
        <f t="shared" si="200"/>
        <v>11:24</v>
      </c>
      <c r="AG1568" t="str">
        <f t="shared" si="195"/>
        <v>09:58</v>
      </c>
      <c r="AH1568" s="5">
        <f t="shared" si="196"/>
        <v>5.9722222222222177E-2</v>
      </c>
      <c r="AI1568" t="str">
        <f t="shared" si="201"/>
        <v>Morning</v>
      </c>
      <c r="AJ1568" t="str">
        <f t="shared" si="194"/>
        <v>REMOVE</v>
      </c>
      <c r="AK1568" t="str">
        <f t="shared" si="197"/>
        <v>Thursday</v>
      </c>
      <c r="AL1568" t="str">
        <f t="shared" si="198"/>
        <v>OnTime</v>
      </c>
      <c r="AM1568" t="str">
        <f t="shared" si="199"/>
        <v>May</v>
      </c>
    </row>
    <row r="1569" spans="1:39" x14ac:dyDescent="0.3">
      <c r="A1569" s="1">
        <v>44986</v>
      </c>
      <c r="B1569" t="s">
        <v>32</v>
      </c>
      <c r="C1569" t="s">
        <v>33</v>
      </c>
      <c r="D1569" t="s">
        <v>34</v>
      </c>
      <c r="E1569">
        <v>19393</v>
      </c>
      <c r="F1569">
        <v>1587</v>
      </c>
      <c r="G1569" t="s">
        <v>129</v>
      </c>
      <c r="H1569" t="s">
        <v>130</v>
      </c>
      <c r="I1569" t="s">
        <v>70</v>
      </c>
      <c r="J1569" t="s">
        <v>71</v>
      </c>
      <c r="K1569">
        <v>910</v>
      </c>
      <c r="L1569">
        <v>904</v>
      </c>
      <c r="M1569">
        <v>-6</v>
      </c>
      <c r="N1569">
        <v>11</v>
      </c>
      <c r="O1569">
        <v>915</v>
      </c>
      <c r="P1569">
        <v>1043</v>
      </c>
      <c r="Q1569">
        <v>4</v>
      </c>
      <c r="R1569">
        <v>1105</v>
      </c>
      <c r="S1569">
        <v>1047</v>
      </c>
      <c r="T1569">
        <v>-18</v>
      </c>
      <c r="U1569">
        <v>0</v>
      </c>
      <c r="V1569">
        <v>0</v>
      </c>
      <c r="W1569">
        <v>235</v>
      </c>
      <c r="X1569">
        <v>223</v>
      </c>
      <c r="Y1569">
        <v>208</v>
      </c>
      <c r="Z1569">
        <v>1476</v>
      </c>
      <c r="AF1569" t="str">
        <f t="shared" si="200"/>
        <v>10:47</v>
      </c>
      <c r="AG1569" t="str">
        <f t="shared" si="195"/>
        <v>09:04</v>
      </c>
      <c r="AH1569" s="5">
        <f t="shared" si="196"/>
        <v>7.1527777777777801E-2</v>
      </c>
      <c r="AI1569" t="str">
        <f t="shared" si="201"/>
        <v>Morning</v>
      </c>
      <c r="AJ1569" t="str">
        <f t="shared" si="194"/>
        <v>REMOVE</v>
      </c>
      <c r="AK1569" t="str">
        <f t="shared" si="197"/>
        <v>Wednesday</v>
      </c>
      <c r="AL1569" t="str">
        <f t="shared" si="198"/>
        <v>OnTime</v>
      </c>
      <c r="AM1569" t="str">
        <f t="shared" si="199"/>
        <v>March</v>
      </c>
    </row>
    <row r="1570" spans="1:39" x14ac:dyDescent="0.3">
      <c r="A1570" s="1">
        <v>45036</v>
      </c>
      <c r="B1570" t="s">
        <v>39</v>
      </c>
      <c r="C1570" t="s">
        <v>40</v>
      </c>
      <c r="D1570" t="s">
        <v>41</v>
      </c>
      <c r="E1570">
        <v>19805</v>
      </c>
      <c r="F1570">
        <v>367</v>
      </c>
      <c r="G1570" t="s">
        <v>30</v>
      </c>
      <c r="H1570" t="s">
        <v>31</v>
      </c>
      <c r="I1570" t="s">
        <v>174</v>
      </c>
      <c r="J1570" t="s">
        <v>175</v>
      </c>
      <c r="K1570">
        <v>700</v>
      </c>
      <c r="L1570">
        <v>654</v>
      </c>
      <c r="M1570">
        <v>-6</v>
      </c>
      <c r="N1570">
        <v>19</v>
      </c>
      <c r="O1570">
        <v>713</v>
      </c>
      <c r="P1570">
        <v>724</v>
      </c>
      <c r="Q1570">
        <v>10</v>
      </c>
      <c r="R1570">
        <v>737</v>
      </c>
      <c r="S1570">
        <v>734</v>
      </c>
      <c r="T1570">
        <v>-3</v>
      </c>
      <c r="U1570">
        <v>0</v>
      </c>
      <c r="V1570">
        <v>0</v>
      </c>
      <c r="W1570">
        <v>157</v>
      </c>
      <c r="X1570">
        <v>160</v>
      </c>
      <c r="Y1570">
        <v>131</v>
      </c>
      <c r="Z1570">
        <v>868</v>
      </c>
      <c r="AF1570" t="str">
        <f t="shared" si="200"/>
        <v>07:34</v>
      </c>
      <c r="AG1570" t="str">
        <f t="shared" si="195"/>
        <v>06:54</v>
      </c>
      <c r="AH1570" s="5">
        <f t="shared" si="196"/>
        <v>2.777777777777779E-2</v>
      </c>
      <c r="AI1570" t="str">
        <f t="shared" si="201"/>
        <v>Morning</v>
      </c>
      <c r="AJ1570" t="str">
        <f t="shared" si="194"/>
        <v>REMOVE</v>
      </c>
      <c r="AK1570" t="str">
        <f t="shared" si="197"/>
        <v>Thursday</v>
      </c>
      <c r="AL1570" t="str">
        <f t="shared" si="198"/>
        <v>OnTime</v>
      </c>
      <c r="AM1570" t="str">
        <f t="shared" si="199"/>
        <v>April</v>
      </c>
    </row>
    <row r="1571" spans="1:39" x14ac:dyDescent="0.3">
      <c r="A1571" s="1">
        <v>43557</v>
      </c>
      <c r="B1571" t="s">
        <v>100</v>
      </c>
      <c r="C1571" t="s">
        <v>101</v>
      </c>
      <c r="D1571" t="s">
        <v>102</v>
      </c>
      <c r="E1571">
        <v>20368</v>
      </c>
      <c r="F1571">
        <v>709</v>
      </c>
      <c r="G1571" t="s">
        <v>357</v>
      </c>
      <c r="H1571" t="s">
        <v>175</v>
      </c>
      <c r="I1571" t="s">
        <v>200</v>
      </c>
      <c r="J1571" t="s">
        <v>201</v>
      </c>
      <c r="K1571">
        <v>1143</v>
      </c>
      <c r="L1571">
        <v>1143</v>
      </c>
      <c r="M1571">
        <v>0</v>
      </c>
      <c r="N1571">
        <v>13</v>
      </c>
      <c r="O1571">
        <v>1156</v>
      </c>
      <c r="P1571">
        <v>1422</v>
      </c>
      <c r="Q1571">
        <v>6</v>
      </c>
      <c r="R1571">
        <v>1452</v>
      </c>
      <c r="S1571">
        <v>1428</v>
      </c>
      <c r="T1571">
        <v>-24</v>
      </c>
      <c r="U1571">
        <v>0</v>
      </c>
      <c r="V1571">
        <v>0</v>
      </c>
      <c r="W1571">
        <v>189</v>
      </c>
      <c r="X1571">
        <v>165</v>
      </c>
      <c r="Y1571">
        <v>146</v>
      </c>
      <c r="Z1571">
        <v>1208</v>
      </c>
      <c r="AF1571" t="str">
        <f t="shared" si="200"/>
        <v>14:28</v>
      </c>
      <c r="AG1571" t="str">
        <f t="shared" si="195"/>
        <v>11:43</v>
      </c>
      <c r="AH1571" s="5">
        <f t="shared" si="196"/>
        <v>0.11458333333333331</v>
      </c>
      <c r="AI1571" t="str">
        <f t="shared" si="201"/>
        <v>Morning</v>
      </c>
      <c r="AJ1571" t="str">
        <f t="shared" si="194"/>
        <v>REMOVE</v>
      </c>
      <c r="AK1571" t="str">
        <f t="shared" si="197"/>
        <v>Tuesday</v>
      </c>
      <c r="AL1571" t="str">
        <f t="shared" si="198"/>
        <v>OnTime</v>
      </c>
      <c r="AM1571" t="str">
        <f t="shared" si="199"/>
        <v>April</v>
      </c>
    </row>
    <row r="1572" spans="1:39" x14ac:dyDescent="0.3">
      <c r="A1572" s="1">
        <v>44119</v>
      </c>
      <c r="B1572" t="s">
        <v>14</v>
      </c>
      <c r="C1572" t="s">
        <v>15</v>
      </c>
      <c r="D1572" t="s">
        <v>16</v>
      </c>
      <c r="E1572">
        <v>19790</v>
      </c>
      <c r="F1572">
        <v>1627</v>
      </c>
      <c r="G1572" t="s">
        <v>295</v>
      </c>
      <c r="H1572" t="s">
        <v>296</v>
      </c>
      <c r="I1572" t="s">
        <v>60</v>
      </c>
      <c r="J1572" t="s">
        <v>61</v>
      </c>
      <c r="K1572">
        <v>1555</v>
      </c>
      <c r="L1572">
        <v>1548</v>
      </c>
      <c r="M1572">
        <v>-7</v>
      </c>
      <c r="N1572">
        <v>13</v>
      </c>
      <c r="O1572">
        <v>1601</v>
      </c>
      <c r="P1572">
        <v>1753</v>
      </c>
      <c r="Q1572">
        <v>9</v>
      </c>
      <c r="R1572">
        <v>1808</v>
      </c>
      <c r="S1572">
        <v>1802</v>
      </c>
      <c r="T1572">
        <v>-6</v>
      </c>
      <c r="U1572">
        <v>0</v>
      </c>
      <c r="V1572">
        <v>0</v>
      </c>
      <c r="W1572">
        <v>73</v>
      </c>
      <c r="X1572">
        <v>74</v>
      </c>
      <c r="Y1572">
        <v>52</v>
      </c>
      <c r="Z1572">
        <v>332</v>
      </c>
      <c r="AF1572" t="str">
        <f t="shared" si="200"/>
        <v>18:02</v>
      </c>
      <c r="AG1572" t="str">
        <f t="shared" si="195"/>
        <v>15:48</v>
      </c>
      <c r="AH1572" s="5">
        <f t="shared" si="196"/>
        <v>9.3055555555555558E-2</v>
      </c>
      <c r="AI1572" t="str">
        <f t="shared" si="201"/>
        <v>Afternoon</v>
      </c>
      <c r="AJ1572" t="str">
        <f t="shared" si="194"/>
        <v>REMOVE</v>
      </c>
      <c r="AK1572" t="str">
        <f t="shared" si="197"/>
        <v>Thursday</v>
      </c>
      <c r="AL1572" t="str">
        <f t="shared" si="198"/>
        <v>OnTime</v>
      </c>
      <c r="AM1572" t="str">
        <f t="shared" si="199"/>
        <v>October</v>
      </c>
    </row>
    <row r="1573" spans="1:39" x14ac:dyDescent="0.3">
      <c r="A1573" s="1">
        <v>44213</v>
      </c>
      <c r="B1573" t="s">
        <v>100</v>
      </c>
      <c r="C1573" t="s">
        <v>101</v>
      </c>
      <c r="D1573" t="s">
        <v>102</v>
      </c>
      <c r="E1573">
        <v>20368</v>
      </c>
      <c r="F1573">
        <v>1703</v>
      </c>
      <c r="G1573" t="s">
        <v>10</v>
      </c>
      <c r="H1573" t="s">
        <v>11</v>
      </c>
      <c r="I1573" t="s">
        <v>259</v>
      </c>
      <c r="J1573" t="s">
        <v>260</v>
      </c>
      <c r="K1573">
        <v>1232</v>
      </c>
      <c r="L1573">
        <v>1225</v>
      </c>
      <c r="M1573">
        <v>-7</v>
      </c>
      <c r="N1573">
        <v>16</v>
      </c>
      <c r="O1573">
        <v>1241</v>
      </c>
      <c r="P1573">
        <v>1410</v>
      </c>
      <c r="Q1573">
        <v>6</v>
      </c>
      <c r="R1573">
        <v>1429</v>
      </c>
      <c r="S1573">
        <v>1416</v>
      </c>
      <c r="T1573">
        <v>-13</v>
      </c>
      <c r="U1573">
        <v>0</v>
      </c>
      <c r="V1573">
        <v>0</v>
      </c>
      <c r="W1573">
        <v>117</v>
      </c>
      <c r="X1573">
        <v>111</v>
      </c>
      <c r="Y1573">
        <v>89</v>
      </c>
      <c r="Z1573">
        <v>660</v>
      </c>
      <c r="AF1573" t="str">
        <f t="shared" si="200"/>
        <v>14:16</v>
      </c>
      <c r="AG1573" t="str">
        <f t="shared" si="195"/>
        <v>12:25</v>
      </c>
      <c r="AH1573" s="5">
        <f t="shared" si="196"/>
        <v>7.7083333333333282E-2</v>
      </c>
      <c r="AI1573" t="str">
        <f t="shared" si="201"/>
        <v>Afternoon</v>
      </c>
      <c r="AJ1573" t="str">
        <f t="shared" si="194"/>
        <v>REMOVE</v>
      </c>
      <c r="AK1573" t="str">
        <f t="shared" si="197"/>
        <v>Sunday</v>
      </c>
      <c r="AL1573" t="str">
        <f t="shared" si="198"/>
        <v>OnTime</v>
      </c>
      <c r="AM1573" t="str">
        <f t="shared" si="199"/>
        <v>January</v>
      </c>
    </row>
    <row r="1574" spans="1:39" x14ac:dyDescent="0.3">
      <c r="A1574" s="1">
        <v>45123</v>
      </c>
      <c r="B1574" t="s">
        <v>32</v>
      </c>
      <c r="C1574" t="s">
        <v>33</v>
      </c>
      <c r="D1574" t="s">
        <v>34</v>
      </c>
      <c r="E1574">
        <v>19393</v>
      </c>
      <c r="F1574">
        <v>5422</v>
      </c>
      <c r="G1574" t="s">
        <v>23</v>
      </c>
      <c r="H1574" t="s">
        <v>24</v>
      </c>
      <c r="I1574" t="s">
        <v>103</v>
      </c>
      <c r="J1574" t="s">
        <v>104</v>
      </c>
      <c r="K1574">
        <v>600</v>
      </c>
      <c r="L1574">
        <v>555</v>
      </c>
      <c r="M1574">
        <v>-5</v>
      </c>
      <c r="N1574">
        <v>12</v>
      </c>
      <c r="O1574">
        <v>607</v>
      </c>
      <c r="P1574">
        <v>714</v>
      </c>
      <c r="Q1574">
        <v>5</v>
      </c>
      <c r="R1574">
        <v>730</v>
      </c>
      <c r="S1574">
        <v>719</v>
      </c>
      <c r="T1574">
        <v>-11</v>
      </c>
      <c r="U1574">
        <v>0</v>
      </c>
      <c r="V1574">
        <v>0</v>
      </c>
      <c r="W1574">
        <v>90</v>
      </c>
      <c r="X1574">
        <v>84</v>
      </c>
      <c r="Y1574">
        <v>67</v>
      </c>
      <c r="Z1574">
        <v>414</v>
      </c>
      <c r="AF1574" t="str">
        <f t="shared" si="200"/>
        <v>07:19</v>
      </c>
      <c r="AG1574" t="str">
        <f t="shared" si="195"/>
        <v>05:55</v>
      </c>
      <c r="AH1574" s="5">
        <f t="shared" si="196"/>
        <v>5.8333333333333348E-2</v>
      </c>
      <c r="AI1574" t="str">
        <f t="shared" si="201"/>
        <v>Night</v>
      </c>
      <c r="AJ1574" t="str">
        <f t="shared" ref="AJ1574:AJ1637" si="202">IF(OR(M1574&lt;0,T1574&lt;0),"REMOVE","KEEP")</f>
        <v>REMOVE</v>
      </c>
      <c r="AK1574" t="str">
        <f t="shared" si="197"/>
        <v>Sunday</v>
      </c>
      <c r="AL1574" t="str">
        <f t="shared" si="198"/>
        <v>OnTime</v>
      </c>
      <c r="AM1574" t="str">
        <f t="shared" si="199"/>
        <v>July</v>
      </c>
    </row>
    <row r="1575" spans="1:39" x14ac:dyDescent="0.3">
      <c r="A1575" s="1">
        <v>44231</v>
      </c>
      <c r="B1575" t="s">
        <v>25</v>
      </c>
      <c r="C1575" t="s">
        <v>26</v>
      </c>
      <c r="D1575" t="s">
        <v>27</v>
      </c>
      <c r="E1575">
        <v>20416</v>
      </c>
      <c r="F1575">
        <v>2427</v>
      </c>
      <c r="G1575" t="s">
        <v>370</v>
      </c>
      <c r="H1575" t="s">
        <v>371</v>
      </c>
      <c r="I1575" t="s">
        <v>88</v>
      </c>
      <c r="J1575" t="s">
        <v>89</v>
      </c>
      <c r="K1575">
        <v>914</v>
      </c>
      <c r="L1575">
        <v>905</v>
      </c>
      <c r="M1575">
        <v>-9</v>
      </c>
      <c r="N1575">
        <v>10</v>
      </c>
      <c r="O1575">
        <v>915</v>
      </c>
      <c r="P1575">
        <v>1027</v>
      </c>
      <c r="Q1575">
        <v>4</v>
      </c>
      <c r="R1575">
        <v>1048</v>
      </c>
      <c r="S1575">
        <v>1031</v>
      </c>
      <c r="T1575">
        <v>-17</v>
      </c>
      <c r="U1575">
        <v>0</v>
      </c>
      <c r="V1575">
        <v>0</v>
      </c>
      <c r="W1575">
        <v>94</v>
      </c>
      <c r="X1575">
        <v>86</v>
      </c>
      <c r="Y1575">
        <v>72</v>
      </c>
      <c r="Z1575">
        <v>466</v>
      </c>
      <c r="AF1575" t="str">
        <f t="shared" si="200"/>
        <v>10:31</v>
      </c>
      <c r="AG1575" t="str">
        <f t="shared" si="195"/>
        <v>09:05</v>
      </c>
      <c r="AH1575" s="5">
        <f t="shared" si="196"/>
        <v>5.9722222222222232E-2</v>
      </c>
      <c r="AI1575" t="str">
        <f t="shared" si="201"/>
        <v>Morning</v>
      </c>
      <c r="AJ1575" t="str">
        <f t="shared" si="202"/>
        <v>REMOVE</v>
      </c>
      <c r="AK1575" t="str">
        <f t="shared" si="197"/>
        <v>Thursday</v>
      </c>
      <c r="AL1575" t="str">
        <f t="shared" si="198"/>
        <v>OnTime</v>
      </c>
      <c r="AM1575" t="str">
        <f t="shared" si="199"/>
        <v>February</v>
      </c>
    </row>
    <row r="1576" spans="1:39" x14ac:dyDescent="0.3">
      <c r="A1576" s="1">
        <v>43813</v>
      </c>
      <c r="B1576" t="s">
        <v>81</v>
      </c>
      <c r="C1576" t="s">
        <v>82</v>
      </c>
      <c r="D1576" t="s">
        <v>83</v>
      </c>
      <c r="E1576">
        <v>20409</v>
      </c>
      <c r="F1576">
        <v>1134</v>
      </c>
      <c r="G1576" t="s">
        <v>165</v>
      </c>
      <c r="H1576" t="s">
        <v>166</v>
      </c>
      <c r="I1576" t="s">
        <v>28</v>
      </c>
      <c r="J1576" t="s">
        <v>29</v>
      </c>
      <c r="K1576">
        <v>1900</v>
      </c>
      <c r="L1576">
        <v>1911</v>
      </c>
      <c r="M1576">
        <v>11</v>
      </c>
      <c r="N1576">
        <v>14</v>
      </c>
      <c r="O1576">
        <v>1925</v>
      </c>
      <c r="P1576">
        <v>2100</v>
      </c>
      <c r="Q1576">
        <v>8</v>
      </c>
      <c r="R1576">
        <v>2105</v>
      </c>
      <c r="S1576">
        <v>2108</v>
      </c>
      <c r="T1576">
        <v>3</v>
      </c>
      <c r="U1576">
        <v>0</v>
      </c>
      <c r="V1576">
        <v>0</v>
      </c>
      <c r="W1576">
        <v>185</v>
      </c>
      <c r="X1576">
        <v>177</v>
      </c>
      <c r="Y1576">
        <v>155</v>
      </c>
      <c r="Z1576">
        <v>1189</v>
      </c>
      <c r="AF1576" t="str">
        <f t="shared" si="200"/>
        <v>21:08</v>
      </c>
      <c r="AG1576" t="str">
        <f t="shared" si="195"/>
        <v>19:11</v>
      </c>
      <c r="AH1576" s="5">
        <f t="shared" si="196"/>
        <v>8.1249999999999933E-2</v>
      </c>
      <c r="AI1576" t="str">
        <f t="shared" si="201"/>
        <v>Evening</v>
      </c>
      <c r="AJ1576" t="str">
        <f t="shared" si="202"/>
        <v>KEEP</v>
      </c>
      <c r="AK1576" t="str">
        <f t="shared" si="197"/>
        <v>Saturday</v>
      </c>
      <c r="AL1576" t="str">
        <f t="shared" si="198"/>
        <v>OnTime</v>
      </c>
      <c r="AM1576" t="str">
        <f t="shared" si="199"/>
        <v>December</v>
      </c>
    </row>
    <row r="1577" spans="1:39" x14ac:dyDescent="0.3">
      <c r="A1577" s="1">
        <v>44082</v>
      </c>
      <c r="B1577" t="s">
        <v>14</v>
      </c>
      <c r="C1577" t="s">
        <v>15</v>
      </c>
      <c r="D1577" t="s">
        <v>16</v>
      </c>
      <c r="E1577">
        <v>19790</v>
      </c>
      <c r="F1577">
        <v>190</v>
      </c>
      <c r="G1577" t="s">
        <v>120</v>
      </c>
      <c r="H1577" t="s">
        <v>121</v>
      </c>
      <c r="I1577" t="s">
        <v>19</v>
      </c>
      <c r="J1577" t="s">
        <v>20</v>
      </c>
      <c r="K1577">
        <v>2110</v>
      </c>
      <c r="L1577">
        <v>2147</v>
      </c>
      <c r="M1577">
        <v>37</v>
      </c>
      <c r="N1577">
        <v>17</v>
      </c>
      <c r="O1577">
        <v>2204</v>
      </c>
      <c r="P1577">
        <v>2234</v>
      </c>
      <c r="Q1577">
        <v>6</v>
      </c>
      <c r="R1577">
        <v>2222</v>
      </c>
      <c r="S1577">
        <v>2240</v>
      </c>
      <c r="T1577">
        <v>18</v>
      </c>
      <c r="U1577">
        <v>0</v>
      </c>
      <c r="V1577">
        <v>0</v>
      </c>
      <c r="W1577">
        <v>132</v>
      </c>
      <c r="X1577">
        <v>113</v>
      </c>
      <c r="Y1577">
        <v>90</v>
      </c>
      <c r="Z1577">
        <v>689</v>
      </c>
      <c r="AA1577">
        <v>0</v>
      </c>
      <c r="AB1577">
        <v>0</v>
      </c>
      <c r="AC1577">
        <v>0</v>
      </c>
      <c r="AD1577">
        <v>0</v>
      </c>
      <c r="AE1577">
        <v>18</v>
      </c>
      <c r="AF1577" t="str">
        <f t="shared" si="200"/>
        <v>22:40</v>
      </c>
      <c r="AG1577" t="str">
        <f t="shared" si="195"/>
        <v>21:47</v>
      </c>
      <c r="AH1577" s="5">
        <f t="shared" si="196"/>
        <v>3.6805555555555536E-2</v>
      </c>
      <c r="AI1577" t="str">
        <f t="shared" si="201"/>
        <v>Evening</v>
      </c>
      <c r="AJ1577" t="str">
        <f t="shared" si="202"/>
        <v>KEEP</v>
      </c>
      <c r="AK1577" t="str">
        <f t="shared" si="197"/>
        <v>Tuesday</v>
      </c>
      <c r="AL1577" t="str">
        <f t="shared" si="198"/>
        <v>Delayed</v>
      </c>
      <c r="AM1577" t="str">
        <f t="shared" si="199"/>
        <v>September</v>
      </c>
    </row>
    <row r="1578" spans="1:39" x14ac:dyDescent="0.3">
      <c r="A1578" s="1">
        <v>44118</v>
      </c>
      <c r="B1578" t="s">
        <v>14</v>
      </c>
      <c r="C1578" t="s">
        <v>15</v>
      </c>
      <c r="D1578" t="s">
        <v>16</v>
      </c>
      <c r="E1578">
        <v>19790</v>
      </c>
      <c r="F1578">
        <v>682</v>
      </c>
      <c r="G1578" t="s">
        <v>19</v>
      </c>
      <c r="H1578" t="s">
        <v>20</v>
      </c>
      <c r="I1578" t="s">
        <v>174</v>
      </c>
      <c r="J1578" t="s">
        <v>175</v>
      </c>
      <c r="K1578">
        <v>740</v>
      </c>
      <c r="L1578">
        <v>740</v>
      </c>
      <c r="M1578">
        <v>0</v>
      </c>
      <c r="N1578">
        <v>19</v>
      </c>
      <c r="O1578">
        <v>759</v>
      </c>
      <c r="P1578">
        <v>1007</v>
      </c>
      <c r="Q1578">
        <v>5</v>
      </c>
      <c r="R1578">
        <v>1028</v>
      </c>
      <c r="S1578">
        <v>1012</v>
      </c>
      <c r="T1578">
        <v>-16</v>
      </c>
      <c r="U1578">
        <v>0</v>
      </c>
      <c r="V1578">
        <v>0</v>
      </c>
      <c r="W1578">
        <v>168</v>
      </c>
      <c r="X1578">
        <v>152</v>
      </c>
      <c r="Y1578">
        <v>128</v>
      </c>
      <c r="Z1578">
        <v>1107</v>
      </c>
      <c r="AF1578" t="str">
        <f t="shared" si="200"/>
        <v>10:12</v>
      </c>
      <c r="AG1578" t="str">
        <f t="shared" si="195"/>
        <v>07:40</v>
      </c>
      <c r="AH1578" s="5">
        <f t="shared" si="196"/>
        <v>0.10555555555555557</v>
      </c>
      <c r="AI1578" t="str">
        <f t="shared" si="201"/>
        <v>Morning</v>
      </c>
      <c r="AJ1578" t="str">
        <f t="shared" si="202"/>
        <v>REMOVE</v>
      </c>
      <c r="AK1578" t="str">
        <f t="shared" si="197"/>
        <v>Wednesday</v>
      </c>
      <c r="AL1578" t="str">
        <f t="shared" si="198"/>
        <v>OnTime</v>
      </c>
      <c r="AM1578" t="str">
        <f t="shared" si="199"/>
        <v>October</v>
      </c>
    </row>
    <row r="1579" spans="1:39" x14ac:dyDescent="0.3">
      <c r="A1579" s="1">
        <v>44441</v>
      </c>
      <c r="B1579" t="s">
        <v>122</v>
      </c>
      <c r="C1579" t="s">
        <v>123</v>
      </c>
      <c r="D1579" t="s">
        <v>124</v>
      </c>
      <c r="E1579">
        <v>20304</v>
      </c>
      <c r="F1579">
        <v>3559</v>
      </c>
      <c r="G1579" t="s">
        <v>478</v>
      </c>
      <c r="H1579" t="s">
        <v>479</v>
      </c>
      <c r="I1579" t="s">
        <v>120</v>
      </c>
      <c r="J1579" t="s">
        <v>121</v>
      </c>
      <c r="K1579">
        <v>620</v>
      </c>
      <c r="L1579">
        <v>611</v>
      </c>
      <c r="M1579">
        <v>-9</v>
      </c>
      <c r="N1579">
        <v>16</v>
      </c>
      <c r="O1579">
        <v>627</v>
      </c>
      <c r="P1579">
        <v>701</v>
      </c>
      <c r="Q1579">
        <v>5</v>
      </c>
      <c r="R1579">
        <v>711</v>
      </c>
      <c r="S1579">
        <v>706</v>
      </c>
      <c r="T1579">
        <v>-5</v>
      </c>
      <c r="U1579">
        <v>0</v>
      </c>
      <c r="V1579">
        <v>0</v>
      </c>
      <c r="W1579">
        <v>51</v>
      </c>
      <c r="X1579">
        <v>55</v>
      </c>
      <c r="Y1579">
        <v>34</v>
      </c>
      <c r="Z1579">
        <v>188</v>
      </c>
      <c r="AF1579" t="str">
        <f t="shared" si="200"/>
        <v>07:06</v>
      </c>
      <c r="AG1579" t="str">
        <f t="shared" si="195"/>
        <v>06:11</v>
      </c>
      <c r="AH1579" s="5">
        <f t="shared" si="196"/>
        <v>3.8194444444444475E-2</v>
      </c>
      <c r="AI1579" t="str">
        <f t="shared" si="201"/>
        <v>Morning</v>
      </c>
      <c r="AJ1579" t="str">
        <f t="shared" si="202"/>
        <v>REMOVE</v>
      </c>
      <c r="AK1579" t="str">
        <f t="shared" si="197"/>
        <v>Thursday</v>
      </c>
      <c r="AL1579" t="str">
        <f t="shared" si="198"/>
        <v>OnTime</v>
      </c>
      <c r="AM1579" t="str">
        <f t="shared" si="199"/>
        <v>September</v>
      </c>
    </row>
    <row r="1580" spans="1:39" x14ac:dyDescent="0.3">
      <c r="A1580" s="1">
        <v>43607</v>
      </c>
      <c r="B1580" t="s">
        <v>32</v>
      </c>
      <c r="C1580" t="s">
        <v>33</v>
      </c>
      <c r="D1580" t="s">
        <v>34</v>
      </c>
      <c r="E1580">
        <v>19393</v>
      </c>
      <c r="F1580">
        <v>1351</v>
      </c>
      <c r="G1580" t="s">
        <v>72</v>
      </c>
      <c r="H1580" t="s">
        <v>73</v>
      </c>
      <c r="I1580" t="s">
        <v>206</v>
      </c>
      <c r="J1580" t="s">
        <v>207</v>
      </c>
      <c r="K1580">
        <v>1430</v>
      </c>
      <c r="L1580">
        <v>1428</v>
      </c>
      <c r="M1580">
        <v>-2</v>
      </c>
      <c r="N1580">
        <v>19</v>
      </c>
      <c r="O1580">
        <v>1447</v>
      </c>
      <c r="P1580">
        <v>1723</v>
      </c>
      <c r="Q1580">
        <v>7</v>
      </c>
      <c r="R1580">
        <v>1730</v>
      </c>
      <c r="S1580">
        <v>1730</v>
      </c>
      <c r="T1580">
        <v>0</v>
      </c>
      <c r="U1580">
        <v>0</v>
      </c>
      <c r="V1580">
        <v>0</v>
      </c>
      <c r="W1580">
        <v>360</v>
      </c>
      <c r="X1580">
        <v>362</v>
      </c>
      <c r="Y1580">
        <v>336</v>
      </c>
      <c r="Z1580">
        <v>2447</v>
      </c>
      <c r="AF1580" t="str">
        <f t="shared" si="200"/>
        <v>17:30</v>
      </c>
      <c r="AG1580" t="str">
        <f t="shared" si="195"/>
        <v>14:28</v>
      </c>
      <c r="AH1580" s="5">
        <f t="shared" si="196"/>
        <v>0.12638888888888888</v>
      </c>
      <c r="AI1580" t="str">
        <f t="shared" si="201"/>
        <v>Afternoon</v>
      </c>
      <c r="AJ1580" t="str">
        <f t="shared" si="202"/>
        <v>REMOVE</v>
      </c>
      <c r="AK1580" t="str">
        <f t="shared" si="197"/>
        <v>Wednesday</v>
      </c>
      <c r="AL1580" t="str">
        <f t="shared" si="198"/>
        <v>OnTime</v>
      </c>
      <c r="AM1580" t="str">
        <f t="shared" si="199"/>
        <v>May</v>
      </c>
    </row>
    <row r="1581" spans="1:39" x14ac:dyDescent="0.3">
      <c r="A1581" s="1">
        <v>44206</v>
      </c>
      <c r="B1581" t="s">
        <v>226</v>
      </c>
      <c r="C1581" t="s">
        <v>227</v>
      </c>
      <c r="D1581" t="s">
        <v>228</v>
      </c>
      <c r="E1581">
        <v>19687</v>
      </c>
      <c r="F1581">
        <v>2108</v>
      </c>
      <c r="G1581" t="s">
        <v>345</v>
      </c>
      <c r="H1581" t="s">
        <v>346</v>
      </c>
      <c r="I1581" t="s">
        <v>19</v>
      </c>
      <c r="J1581" t="s">
        <v>20</v>
      </c>
      <c r="K1581">
        <v>1705</v>
      </c>
      <c r="L1581">
        <v>1654</v>
      </c>
      <c r="M1581">
        <v>-11</v>
      </c>
      <c r="N1581">
        <v>8</v>
      </c>
      <c r="O1581">
        <v>1702</v>
      </c>
      <c r="P1581">
        <v>2123</v>
      </c>
      <c r="Q1581">
        <v>7</v>
      </c>
      <c r="R1581">
        <v>2158</v>
      </c>
      <c r="S1581">
        <v>2130</v>
      </c>
      <c r="T1581">
        <v>-28</v>
      </c>
      <c r="U1581">
        <v>0</v>
      </c>
      <c r="V1581">
        <v>0</v>
      </c>
      <c r="W1581">
        <v>233</v>
      </c>
      <c r="X1581">
        <v>216</v>
      </c>
      <c r="Y1581">
        <v>201</v>
      </c>
      <c r="Z1581">
        <v>1448</v>
      </c>
      <c r="AF1581" t="str">
        <f t="shared" si="200"/>
        <v>21:30</v>
      </c>
      <c r="AG1581" t="str">
        <f t="shared" si="195"/>
        <v>16:54</v>
      </c>
      <c r="AH1581" s="5">
        <f t="shared" si="196"/>
        <v>0.19166666666666665</v>
      </c>
      <c r="AI1581" t="str">
        <f t="shared" si="201"/>
        <v>Afternoon</v>
      </c>
      <c r="AJ1581" t="str">
        <f t="shared" si="202"/>
        <v>REMOVE</v>
      </c>
      <c r="AK1581" t="str">
        <f t="shared" si="197"/>
        <v>Sunday</v>
      </c>
      <c r="AL1581" t="str">
        <f t="shared" si="198"/>
        <v>OnTime</v>
      </c>
      <c r="AM1581" t="str">
        <f t="shared" si="199"/>
        <v>January</v>
      </c>
    </row>
    <row r="1582" spans="1:39" x14ac:dyDescent="0.3">
      <c r="A1582" s="1">
        <v>44435</v>
      </c>
      <c r="B1582" t="s">
        <v>14</v>
      </c>
      <c r="C1582" t="s">
        <v>15</v>
      </c>
      <c r="D1582" t="s">
        <v>16</v>
      </c>
      <c r="E1582">
        <v>19790</v>
      </c>
      <c r="F1582">
        <v>2346</v>
      </c>
      <c r="G1582" t="s">
        <v>60</v>
      </c>
      <c r="H1582" t="s">
        <v>61</v>
      </c>
      <c r="I1582" t="s">
        <v>64</v>
      </c>
      <c r="J1582" t="s">
        <v>65</v>
      </c>
      <c r="K1582">
        <v>1725</v>
      </c>
      <c r="L1582">
        <v>1734</v>
      </c>
      <c r="M1582">
        <v>9</v>
      </c>
      <c r="N1582">
        <v>10</v>
      </c>
      <c r="O1582">
        <v>1744</v>
      </c>
      <c r="P1582">
        <v>1844</v>
      </c>
      <c r="Q1582">
        <v>5</v>
      </c>
      <c r="R1582">
        <v>1853</v>
      </c>
      <c r="S1582">
        <v>1849</v>
      </c>
      <c r="T1582">
        <v>-4</v>
      </c>
      <c r="U1582">
        <v>0</v>
      </c>
      <c r="V1582">
        <v>0</v>
      </c>
      <c r="W1582">
        <v>88</v>
      </c>
      <c r="X1582">
        <v>75</v>
      </c>
      <c r="Y1582">
        <v>60</v>
      </c>
      <c r="Z1582">
        <v>356</v>
      </c>
      <c r="AF1582" t="str">
        <f t="shared" si="200"/>
        <v>18:49</v>
      </c>
      <c r="AG1582" t="str">
        <f t="shared" si="195"/>
        <v>17:34</v>
      </c>
      <c r="AH1582" s="5">
        <f t="shared" si="196"/>
        <v>5.208333333333337E-2</v>
      </c>
      <c r="AI1582" t="str">
        <f t="shared" si="201"/>
        <v>Afternoon</v>
      </c>
      <c r="AJ1582" t="str">
        <f t="shared" si="202"/>
        <v>REMOVE</v>
      </c>
      <c r="AK1582" t="str">
        <f t="shared" si="197"/>
        <v>Friday</v>
      </c>
      <c r="AL1582" t="str">
        <f t="shared" si="198"/>
        <v>OnTime</v>
      </c>
      <c r="AM1582" t="str">
        <f t="shared" si="199"/>
        <v>August</v>
      </c>
    </row>
    <row r="1583" spans="1:39" x14ac:dyDescent="0.3">
      <c r="A1583" s="1">
        <v>43480</v>
      </c>
      <c r="B1583" t="s">
        <v>25</v>
      </c>
      <c r="C1583" t="s">
        <v>26</v>
      </c>
      <c r="D1583" t="s">
        <v>27</v>
      </c>
      <c r="E1583">
        <v>20416</v>
      </c>
      <c r="F1583">
        <v>680</v>
      </c>
      <c r="G1583" t="s">
        <v>76</v>
      </c>
      <c r="H1583" t="s">
        <v>77</v>
      </c>
      <c r="I1583" t="s">
        <v>10</v>
      </c>
      <c r="J1583" t="s">
        <v>11</v>
      </c>
      <c r="K1583">
        <v>1939</v>
      </c>
      <c r="L1583">
        <v>1930</v>
      </c>
      <c r="M1583">
        <v>-9</v>
      </c>
      <c r="N1583">
        <v>10</v>
      </c>
      <c r="O1583">
        <v>1940</v>
      </c>
      <c r="P1583">
        <v>2205</v>
      </c>
      <c r="Q1583">
        <v>6</v>
      </c>
      <c r="R1583">
        <v>2229</v>
      </c>
      <c r="S1583">
        <v>2211</v>
      </c>
      <c r="T1583">
        <v>-18</v>
      </c>
      <c r="U1583">
        <v>0</v>
      </c>
      <c r="V1583">
        <v>0</v>
      </c>
      <c r="W1583">
        <v>110</v>
      </c>
      <c r="X1583">
        <v>101</v>
      </c>
      <c r="Y1583">
        <v>85</v>
      </c>
      <c r="Z1583">
        <v>674</v>
      </c>
      <c r="AF1583" t="str">
        <f t="shared" si="200"/>
        <v>22:11</v>
      </c>
      <c r="AG1583" t="str">
        <f t="shared" si="195"/>
        <v>19:30</v>
      </c>
      <c r="AH1583" s="5">
        <f t="shared" si="196"/>
        <v>0.1118055555555556</v>
      </c>
      <c r="AI1583" t="str">
        <f t="shared" si="201"/>
        <v>Evening</v>
      </c>
      <c r="AJ1583" t="str">
        <f t="shared" si="202"/>
        <v>REMOVE</v>
      </c>
      <c r="AK1583" t="str">
        <f t="shared" si="197"/>
        <v>Tuesday</v>
      </c>
      <c r="AL1583" t="str">
        <f t="shared" si="198"/>
        <v>OnTime</v>
      </c>
      <c r="AM1583" t="str">
        <f t="shared" si="199"/>
        <v>January</v>
      </c>
    </row>
    <row r="1584" spans="1:39" x14ac:dyDescent="0.3">
      <c r="A1584" s="1">
        <v>44397</v>
      </c>
      <c r="B1584" t="s">
        <v>171</v>
      </c>
      <c r="C1584" t="s">
        <v>172</v>
      </c>
      <c r="D1584" t="s">
        <v>173</v>
      </c>
      <c r="E1584">
        <v>20378</v>
      </c>
      <c r="F1584">
        <v>6210</v>
      </c>
      <c r="G1584" t="s">
        <v>120</v>
      </c>
      <c r="H1584" t="s">
        <v>121</v>
      </c>
      <c r="I1584" t="s">
        <v>51</v>
      </c>
      <c r="J1584" t="s">
        <v>52</v>
      </c>
      <c r="K1584">
        <v>1730</v>
      </c>
      <c r="L1584">
        <v>1753</v>
      </c>
      <c r="M1584">
        <v>23</v>
      </c>
      <c r="N1584">
        <v>16</v>
      </c>
      <c r="O1584">
        <v>1809</v>
      </c>
      <c r="P1584">
        <v>2140</v>
      </c>
      <c r="Q1584">
        <v>6</v>
      </c>
      <c r="R1584">
        <v>2138</v>
      </c>
      <c r="S1584">
        <v>2146</v>
      </c>
      <c r="T1584">
        <v>8</v>
      </c>
      <c r="U1584">
        <v>0</v>
      </c>
      <c r="V1584">
        <v>0</v>
      </c>
      <c r="W1584">
        <v>188</v>
      </c>
      <c r="X1584">
        <v>173</v>
      </c>
      <c r="Y1584">
        <v>151</v>
      </c>
      <c r="Z1584">
        <v>1195</v>
      </c>
      <c r="AF1584" t="str">
        <f t="shared" si="200"/>
        <v>21:46</v>
      </c>
      <c r="AG1584" t="str">
        <f t="shared" si="195"/>
        <v>17:53</v>
      </c>
      <c r="AH1584" s="5">
        <f t="shared" si="196"/>
        <v>0.16180555555555554</v>
      </c>
      <c r="AI1584" t="str">
        <f t="shared" si="201"/>
        <v>Afternoon</v>
      </c>
      <c r="AJ1584" t="str">
        <f t="shared" si="202"/>
        <v>KEEP</v>
      </c>
      <c r="AK1584" t="str">
        <f t="shared" si="197"/>
        <v>Tuesday</v>
      </c>
      <c r="AL1584" t="str">
        <f t="shared" si="198"/>
        <v>OnTime</v>
      </c>
      <c r="AM1584" t="str">
        <f t="shared" si="199"/>
        <v>July</v>
      </c>
    </row>
    <row r="1585" spans="1:39" x14ac:dyDescent="0.3">
      <c r="A1585" s="1">
        <v>45129</v>
      </c>
      <c r="B1585" t="s">
        <v>55</v>
      </c>
      <c r="C1585" t="s">
        <v>56</v>
      </c>
      <c r="D1585" t="s">
        <v>57</v>
      </c>
      <c r="E1585">
        <v>19930</v>
      </c>
      <c r="F1585">
        <v>234</v>
      </c>
      <c r="G1585" t="s">
        <v>58</v>
      </c>
      <c r="H1585" t="s">
        <v>59</v>
      </c>
      <c r="I1585" t="s">
        <v>19</v>
      </c>
      <c r="J1585" t="s">
        <v>20</v>
      </c>
      <c r="K1585">
        <v>700</v>
      </c>
      <c r="L1585">
        <v>651</v>
      </c>
      <c r="M1585">
        <v>-9</v>
      </c>
      <c r="N1585">
        <v>12</v>
      </c>
      <c r="O1585">
        <v>703</v>
      </c>
      <c r="P1585">
        <v>1135</v>
      </c>
      <c r="Q1585">
        <v>12</v>
      </c>
      <c r="R1585">
        <v>1140</v>
      </c>
      <c r="S1585">
        <v>1147</v>
      </c>
      <c r="T1585">
        <v>7</v>
      </c>
      <c r="U1585">
        <v>0</v>
      </c>
      <c r="V1585">
        <v>0</v>
      </c>
      <c r="W1585">
        <v>220</v>
      </c>
      <c r="X1585">
        <v>236</v>
      </c>
      <c r="Y1585">
        <v>212</v>
      </c>
      <c r="Z1585">
        <v>1533</v>
      </c>
      <c r="AF1585" t="str">
        <f t="shared" si="200"/>
        <v>11:47</v>
      </c>
      <c r="AG1585" t="str">
        <f t="shared" si="195"/>
        <v>06:51</v>
      </c>
      <c r="AH1585" s="5">
        <f t="shared" si="196"/>
        <v>0.20555555555555555</v>
      </c>
      <c r="AI1585" t="str">
        <f t="shared" si="201"/>
        <v>Morning</v>
      </c>
      <c r="AJ1585" t="str">
        <f t="shared" si="202"/>
        <v>REMOVE</v>
      </c>
      <c r="AK1585" t="str">
        <f t="shared" si="197"/>
        <v>Saturday</v>
      </c>
      <c r="AL1585" t="str">
        <f t="shared" si="198"/>
        <v>OnTime</v>
      </c>
      <c r="AM1585" t="str">
        <f t="shared" si="199"/>
        <v>July</v>
      </c>
    </row>
    <row r="1586" spans="1:39" x14ac:dyDescent="0.3">
      <c r="A1586" s="1">
        <v>44618</v>
      </c>
      <c r="B1586" t="s">
        <v>32</v>
      </c>
      <c r="C1586" t="s">
        <v>33</v>
      </c>
      <c r="D1586" t="s">
        <v>34</v>
      </c>
      <c r="E1586">
        <v>19393</v>
      </c>
      <c r="F1586">
        <v>3024</v>
      </c>
      <c r="G1586" t="s">
        <v>21</v>
      </c>
      <c r="H1586" t="s">
        <v>22</v>
      </c>
      <c r="I1586" t="s">
        <v>206</v>
      </c>
      <c r="J1586" t="s">
        <v>207</v>
      </c>
      <c r="K1586">
        <v>1605</v>
      </c>
      <c r="L1586">
        <v>1659</v>
      </c>
      <c r="M1586">
        <v>54</v>
      </c>
      <c r="N1586">
        <v>9</v>
      </c>
      <c r="O1586">
        <v>1708</v>
      </c>
      <c r="P1586">
        <v>1814</v>
      </c>
      <c r="Q1586">
        <v>9</v>
      </c>
      <c r="R1586">
        <v>1750</v>
      </c>
      <c r="S1586">
        <v>1823</v>
      </c>
      <c r="T1586">
        <v>33</v>
      </c>
      <c r="U1586">
        <v>0</v>
      </c>
      <c r="V1586">
        <v>0</v>
      </c>
      <c r="W1586">
        <v>165</v>
      </c>
      <c r="X1586">
        <v>144</v>
      </c>
      <c r="Y1586">
        <v>126</v>
      </c>
      <c r="Z1586">
        <v>957</v>
      </c>
      <c r="AA1586">
        <v>32</v>
      </c>
      <c r="AB1586">
        <v>0</v>
      </c>
      <c r="AC1586">
        <v>0</v>
      </c>
      <c r="AD1586">
        <v>0</v>
      </c>
      <c r="AE1586">
        <v>1</v>
      </c>
      <c r="AF1586" t="str">
        <f t="shared" si="200"/>
        <v>18:23</v>
      </c>
      <c r="AG1586" t="str">
        <f t="shared" si="195"/>
        <v>16:59</v>
      </c>
      <c r="AH1586" s="5">
        <f t="shared" si="196"/>
        <v>5.8333333333333348E-2</v>
      </c>
      <c r="AI1586" t="str">
        <f t="shared" si="201"/>
        <v>Afternoon</v>
      </c>
      <c r="AJ1586" t="str">
        <f t="shared" si="202"/>
        <v>KEEP</v>
      </c>
      <c r="AK1586" t="str">
        <f t="shared" si="197"/>
        <v>Saturday</v>
      </c>
      <c r="AL1586" t="str">
        <f t="shared" si="198"/>
        <v>Delayed</v>
      </c>
      <c r="AM1586" t="str">
        <f t="shared" si="199"/>
        <v>February</v>
      </c>
    </row>
    <row r="1587" spans="1:39" x14ac:dyDescent="0.3">
      <c r="A1587" s="1">
        <v>44628</v>
      </c>
      <c r="B1587" t="s">
        <v>46</v>
      </c>
      <c r="C1587" t="s">
        <v>47</v>
      </c>
      <c r="D1587" t="s">
        <v>48</v>
      </c>
      <c r="E1587">
        <v>20452</v>
      </c>
      <c r="F1587">
        <v>3560</v>
      </c>
      <c r="G1587" t="s">
        <v>97</v>
      </c>
      <c r="H1587" t="s">
        <v>98</v>
      </c>
      <c r="I1587" t="s">
        <v>12</v>
      </c>
      <c r="J1587" t="s">
        <v>13</v>
      </c>
      <c r="K1587">
        <v>1318</v>
      </c>
      <c r="L1587">
        <v>1313</v>
      </c>
      <c r="M1587">
        <v>-5</v>
      </c>
      <c r="N1587">
        <v>33</v>
      </c>
      <c r="O1587">
        <v>1346</v>
      </c>
      <c r="P1587">
        <v>1511</v>
      </c>
      <c r="Q1587">
        <v>12</v>
      </c>
      <c r="R1587">
        <v>1517</v>
      </c>
      <c r="S1587">
        <v>1523</v>
      </c>
      <c r="T1587">
        <v>6</v>
      </c>
      <c r="U1587">
        <v>0</v>
      </c>
      <c r="V1587">
        <v>0</v>
      </c>
      <c r="W1587">
        <v>119</v>
      </c>
      <c r="X1587">
        <v>130</v>
      </c>
      <c r="Y1587">
        <v>85</v>
      </c>
      <c r="Z1587">
        <v>529</v>
      </c>
      <c r="AF1587" t="str">
        <f t="shared" si="200"/>
        <v>15:23</v>
      </c>
      <c r="AG1587" t="str">
        <f t="shared" si="195"/>
        <v>13:13</v>
      </c>
      <c r="AH1587" s="5">
        <f t="shared" si="196"/>
        <v>9.027777777777779E-2</v>
      </c>
      <c r="AI1587" t="str">
        <f t="shared" si="201"/>
        <v>Afternoon</v>
      </c>
      <c r="AJ1587" t="str">
        <f t="shared" si="202"/>
        <v>REMOVE</v>
      </c>
      <c r="AK1587" t="str">
        <f t="shared" si="197"/>
        <v>Tuesday</v>
      </c>
      <c r="AL1587" t="str">
        <f t="shared" si="198"/>
        <v>OnTime</v>
      </c>
      <c r="AM1587" t="str">
        <f t="shared" si="199"/>
        <v>March</v>
      </c>
    </row>
    <row r="1588" spans="1:39" x14ac:dyDescent="0.3">
      <c r="A1588" s="1">
        <v>44325</v>
      </c>
      <c r="B1588" t="s">
        <v>7</v>
      </c>
      <c r="C1588" t="s">
        <v>8</v>
      </c>
      <c r="D1588" t="s">
        <v>9</v>
      </c>
      <c r="E1588">
        <v>19977</v>
      </c>
      <c r="F1588">
        <v>2432</v>
      </c>
      <c r="G1588" t="s">
        <v>21</v>
      </c>
      <c r="H1588" t="s">
        <v>22</v>
      </c>
      <c r="I1588" t="s">
        <v>90</v>
      </c>
      <c r="J1588" t="s">
        <v>91</v>
      </c>
      <c r="K1588">
        <v>1015</v>
      </c>
      <c r="L1588">
        <v>1008</v>
      </c>
      <c r="M1588">
        <v>-7</v>
      </c>
      <c r="N1588">
        <v>17</v>
      </c>
      <c r="O1588">
        <v>1025</v>
      </c>
      <c r="P1588">
        <v>1421</v>
      </c>
      <c r="Q1588">
        <v>10</v>
      </c>
      <c r="R1588">
        <v>1437</v>
      </c>
      <c r="S1588">
        <v>1431</v>
      </c>
      <c r="T1588">
        <v>-6</v>
      </c>
      <c r="U1588">
        <v>0</v>
      </c>
      <c r="V1588">
        <v>0</v>
      </c>
      <c r="W1588">
        <v>142</v>
      </c>
      <c r="X1588">
        <v>143</v>
      </c>
      <c r="Y1588">
        <v>116</v>
      </c>
      <c r="Z1588">
        <v>1015</v>
      </c>
      <c r="AF1588" t="str">
        <f t="shared" si="200"/>
        <v>14:31</v>
      </c>
      <c r="AG1588" t="str">
        <f t="shared" si="195"/>
        <v>10:08</v>
      </c>
      <c r="AH1588" s="5">
        <f t="shared" si="196"/>
        <v>0.18263888888888885</v>
      </c>
      <c r="AI1588" t="str">
        <f t="shared" si="201"/>
        <v>Morning</v>
      </c>
      <c r="AJ1588" t="str">
        <f t="shared" si="202"/>
        <v>REMOVE</v>
      </c>
      <c r="AK1588" t="str">
        <f t="shared" si="197"/>
        <v>Sunday</v>
      </c>
      <c r="AL1588" t="str">
        <f t="shared" si="198"/>
        <v>OnTime</v>
      </c>
      <c r="AM1588" t="str">
        <f t="shared" si="199"/>
        <v>May</v>
      </c>
    </row>
    <row r="1589" spans="1:39" x14ac:dyDescent="0.3">
      <c r="A1589" s="1">
        <v>44054</v>
      </c>
      <c r="B1589" t="s">
        <v>32</v>
      </c>
      <c r="C1589" t="s">
        <v>33</v>
      </c>
      <c r="D1589" t="s">
        <v>34</v>
      </c>
      <c r="E1589">
        <v>19393</v>
      </c>
      <c r="F1589">
        <v>1626</v>
      </c>
      <c r="G1589" t="s">
        <v>198</v>
      </c>
      <c r="H1589" t="s">
        <v>199</v>
      </c>
      <c r="I1589" t="s">
        <v>68</v>
      </c>
      <c r="J1589" t="s">
        <v>69</v>
      </c>
      <c r="K1589">
        <v>620</v>
      </c>
      <c r="L1589">
        <v>616</v>
      </c>
      <c r="M1589">
        <v>-4</v>
      </c>
      <c r="N1589">
        <v>9</v>
      </c>
      <c r="O1589">
        <v>625</v>
      </c>
      <c r="P1589">
        <v>732</v>
      </c>
      <c r="Q1589">
        <v>5</v>
      </c>
      <c r="R1589">
        <v>750</v>
      </c>
      <c r="S1589">
        <v>737</v>
      </c>
      <c r="T1589">
        <v>-13</v>
      </c>
      <c r="U1589">
        <v>0</v>
      </c>
      <c r="V1589">
        <v>0</v>
      </c>
      <c r="W1589">
        <v>90</v>
      </c>
      <c r="X1589">
        <v>81</v>
      </c>
      <c r="Y1589">
        <v>67</v>
      </c>
      <c r="Z1589">
        <v>475</v>
      </c>
      <c r="AF1589" t="str">
        <f t="shared" si="200"/>
        <v>07:37</v>
      </c>
      <c r="AG1589" t="str">
        <f t="shared" si="195"/>
        <v>06:16</v>
      </c>
      <c r="AH1589" s="5">
        <f t="shared" si="196"/>
        <v>5.6249999999999967E-2</v>
      </c>
      <c r="AI1589" t="str">
        <f t="shared" si="201"/>
        <v>Morning</v>
      </c>
      <c r="AJ1589" t="str">
        <f t="shared" si="202"/>
        <v>REMOVE</v>
      </c>
      <c r="AK1589" t="str">
        <f t="shared" si="197"/>
        <v>Tuesday</v>
      </c>
      <c r="AL1589" t="str">
        <f t="shared" si="198"/>
        <v>OnTime</v>
      </c>
      <c r="AM1589" t="str">
        <f t="shared" si="199"/>
        <v>August</v>
      </c>
    </row>
    <row r="1590" spans="1:39" x14ac:dyDescent="0.3">
      <c r="A1590" s="1">
        <v>44229</v>
      </c>
      <c r="B1590" t="s">
        <v>32</v>
      </c>
      <c r="C1590" t="s">
        <v>33</v>
      </c>
      <c r="D1590" t="s">
        <v>34</v>
      </c>
      <c r="E1590">
        <v>19393</v>
      </c>
      <c r="F1590">
        <v>739</v>
      </c>
      <c r="G1590" t="s">
        <v>21</v>
      </c>
      <c r="H1590" t="s">
        <v>22</v>
      </c>
      <c r="I1590" t="s">
        <v>548</v>
      </c>
      <c r="J1590" t="s">
        <v>549</v>
      </c>
      <c r="K1590">
        <v>1200</v>
      </c>
      <c r="L1590">
        <v>1157</v>
      </c>
      <c r="M1590">
        <v>-3</v>
      </c>
      <c r="N1590">
        <v>11</v>
      </c>
      <c r="O1590">
        <v>1208</v>
      </c>
      <c r="P1590">
        <v>1242</v>
      </c>
      <c r="Q1590">
        <v>3</v>
      </c>
      <c r="R1590">
        <v>1310</v>
      </c>
      <c r="S1590">
        <v>1245</v>
      </c>
      <c r="T1590">
        <v>-25</v>
      </c>
      <c r="U1590">
        <v>0</v>
      </c>
      <c r="V1590">
        <v>0</v>
      </c>
      <c r="W1590">
        <v>70</v>
      </c>
      <c r="X1590">
        <v>48</v>
      </c>
      <c r="Y1590">
        <v>34</v>
      </c>
      <c r="Z1590">
        <v>196</v>
      </c>
      <c r="AF1590" t="str">
        <f t="shared" si="200"/>
        <v>12:45</v>
      </c>
      <c r="AG1590" t="str">
        <f t="shared" si="195"/>
        <v>11:57</v>
      </c>
      <c r="AH1590" s="5">
        <f t="shared" si="196"/>
        <v>3.3333333333333326E-2</v>
      </c>
      <c r="AI1590" t="str">
        <f t="shared" si="201"/>
        <v>Morning</v>
      </c>
      <c r="AJ1590" t="str">
        <f t="shared" si="202"/>
        <v>REMOVE</v>
      </c>
      <c r="AK1590" t="str">
        <f t="shared" si="197"/>
        <v>Tuesday</v>
      </c>
      <c r="AL1590" t="str">
        <f t="shared" si="198"/>
        <v>OnTime</v>
      </c>
      <c r="AM1590" t="str">
        <f t="shared" si="199"/>
        <v>February</v>
      </c>
    </row>
    <row r="1591" spans="1:39" x14ac:dyDescent="0.3">
      <c r="A1591" s="1">
        <v>44250</v>
      </c>
      <c r="B1591" t="s">
        <v>81</v>
      </c>
      <c r="C1591" t="s">
        <v>82</v>
      </c>
      <c r="D1591" t="s">
        <v>83</v>
      </c>
      <c r="E1591">
        <v>20409</v>
      </c>
      <c r="F1591">
        <v>1592</v>
      </c>
      <c r="G1591" t="s">
        <v>28</v>
      </c>
      <c r="H1591" t="s">
        <v>29</v>
      </c>
      <c r="I1591" t="s">
        <v>64</v>
      </c>
      <c r="J1591" t="s">
        <v>65</v>
      </c>
      <c r="K1591">
        <v>1200</v>
      </c>
      <c r="L1591">
        <v>0</v>
      </c>
      <c r="M1591">
        <v>0</v>
      </c>
      <c r="R1591">
        <v>1343</v>
      </c>
      <c r="S1591">
        <v>0</v>
      </c>
      <c r="T1591">
        <v>0</v>
      </c>
      <c r="U1591">
        <v>1</v>
      </c>
      <c r="V1591">
        <v>0</v>
      </c>
      <c r="W1591">
        <v>103</v>
      </c>
      <c r="Z1591">
        <v>534</v>
      </c>
      <c r="AF1591" t="str">
        <f t="shared" si="200"/>
        <v>00:00</v>
      </c>
      <c r="AG1591" t="str">
        <f t="shared" si="195"/>
        <v>00:00</v>
      </c>
      <c r="AH1591" s="5">
        <f t="shared" si="196"/>
        <v>0</v>
      </c>
      <c r="AI1591" t="str">
        <f t="shared" si="201"/>
        <v>Night</v>
      </c>
      <c r="AJ1591" t="str">
        <f t="shared" si="202"/>
        <v>KEEP</v>
      </c>
      <c r="AK1591" t="str">
        <f t="shared" si="197"/>
        <v>Tuesday</v>
      </c>
      <c r="AL1591" t="str">
        <f t="shared" si="198"/>
        <v>OnTime</v>
      </c>
      <c r="AM1591" t="str">
        <f t="shared" si="199"/>
        <v>February</v>
      </c>
    </row>
    <row r="1592" spans="1:39" x14ac:dyDescent="0.3">
      <c r="A1592" s="1">
        <v>44186</v>
      </c>
      <c r="B1592" t="s">
        <v>94</v>
      </c>
      <c r="C1592" t="s">
        <v>95</v>
      </c>
      <c r="D1592" t="s">
        <v>96</v>
      </c>
      <c r="E1592">
        <v>20397</v>
      </c>
      <c r="F1592">
        <v>5627</v>
      </c>
      <c r="G1592" t="s">
        <v>554</v>
      </c>
      <c r="H1592" t="s">
        <v>555</v>
      </c>
      <c r="I1592" t="s">
        <v>97</v>
      </c>
      <c r="J1592" t="s">
        <v>98</v>
      </c>
      <c r="K1592">
        <v>636</v>
      </c>
      <c r="L1592">
        <v>632</v>
      </c>
      <c r="M1592">
        <v>-4</v>
      </c>
      <c r="N1592">
        <v>19</v>
      </c>
      <c r="O1592">
        <v>651</v>
      </c>
      <c r="P1592">
        <v>759</v>
      </c>
      <c r="Q1592">
        <v>4</v>
      </c>
      <c r="R1592">
        <v>816</v>
      </c>
      <c r="S1592">
        <v>803</v>
      </c>
      <c r="T1592">
        <v>-13</v>
      </c>
      <c r="U1592">
        <v>0</v>
      </c>
      <c r="V1592">
        <v>0</v>
      </c>
      <c r="W1592">
        <v>100</v>
      </c>
      <c r="X1592">
        <v>91</v>
      </c>
      <c r="Y1592">
        <v>68</v>
      </c>
      <c r="Z1592">
        <v>282</v>
      </c>
      <c r="AF1592" t="str">
        <f t="shared" si="200"/>
        <v>08:03</v>
      </c>
      <c r="AG1592" t="str">
        <f t="shared" si="195"/>
        <v>06:32</v>
      </c>
      <c r="AH1592" s="5">
        <f t="shared" si="196"/>
        <v>6.3194444444444442E-2</v>
      </c>
      <c r="AI1592" t="str">
        <f t="shared" si="201"/>
        <v>Morning</v>
      </c>
      <c r="AJ1592" t="str">
        <f t="shared" si="202"/>
        <v>REMOVE</v>
      </c>
      <c r="AK1592" t="str">
        <f t="shared" si="197"/>
        <v>Monday</v>
      </c>
      <c r="AL1592" t="str">
        <f t="shared" si="198"/>
        <v>OnTime</v>
      </c>
      <c r="AM1592" t="str">
        <f t="shared" si="199"/>
        <v>December</v>
      </c>
    </row>
    <row r="1593" spans="1:39" x14ac:dyDescent="0.3">
      <c r="A1593" s="1">
        <v>44456</v>
      </c>
      <c r="B1593" t="s">
        <v>46</v>
      </c>
      <c r="C1593" t="s">
        <v>47</v>
      </c>
      <c r="D1593" t="s">
        <v>48</v>
      </c>
      <c r="E1593">
        <v>20452</v>
      </c>
      <c r="F1593">
        <v>4604</v>
      </c>
      <c r="G1593" t="s">
        <v>305</v>
      </c>
      <c r="H1593" t="s">
        <v>306</v>
      </c>
      <c r="I1593" t="s">
        <v>150</v>
      </c>
      <c r="J1593" t="s">
        <v>85</v>
      </c>
      <c r="K1593">
        <v>602</v>
      </c>
      <c r="L1593">
        <v>600</v>
      </c>
      <c r="M1593">
        <v>-2</v>
      </c>
      <c r="N1593">
        <v>19</v>
      </c>
      <c r="O1593">
        <v>619</v>
      </c>
      <c r="P1593">
        <v>752</v>
      </c>
      <c r="Q1593">
        <v>6</v>
      </c>
      <c r="R1593">
        <v>802</v>
      </c>
      <c r="S1593">
        <v>758</v>
      </c>
      <c r="T1593">
        <v>-4</v>
      </c>
      <c r="U1593">
        <v>0</v>
      </c>
      <c r="V1593">
        <v>0</v>
      </c>
      <c r="W1593">
        <v>120</v>
      </c>
      <c r="X1593">
        <v>118</v>
      </c>
      <c r="Y1593">
        <v>93</v>
      </c>
      <c r="Z1593">
        <v>585</v>
      </c>
      <c r="AF1593" t="str">
        <f t="shared" si="200"/>
        <v>07:58</v>
      </c>
      <c r="AG1593" t="str">
        <f t="shared" si="195"/>
        <v>06:00</v>
      </c>
      <c r="AH1593" s="5">
        <f t="shared" si="196"/>
        <v>8.1944444444444431E-2</v>
      </c>
      <c r="AI1593" t="str">
        <f t="shared" si="201"/>
        <v>Morning</v>
      </c>
      <c r="AJ1593" t="str">
        <f t="shared" si="202"/>
        <v>REMOVE</v>
      </c>
      <c r="AK1593" t="str">
        <f t="shared" si="197"/>
        <v>Friday</v>
      </c>
      <c r="AL1593" t="str">
        <f t="shared" si="198"/>
        <v>OnTime</v>
      </c>
      <c r="AM1593" t="str">
        <f t="shared" si="199"/>
        <v>September</v>
      </c>
    </row>
    <row r="1594" spans="1:39" x14ac:dyDescent="0.3">
      <c r="A1594" s="1">
        <v>44796</v>
      </c>
      <c r="B1594" t="s">
        <v>39</v>
      </c>
      <c r="C1594" t="s">
        <v>40</v>
      </c>
      <c r="D1594" t="s">
        <v>41</v>
      </c>
      <c r="E1594">
        <v>19805</v>
      </c>
      <c r="F1594">
        <v>1680</v>
      </c>
      <c r="G1594" t="s">
        <v>194</v>
      </c>
      <c r="H1594" t="s">
        <v>195</v>
      </c>
      <c r="I1594" t="s">
        <v>53</v>
      </c>
      <c r="J1594" t="s">
        <v>54</v>
      </c>
      <c r="K1594">
        <v>1937</v>
      </c>
      <c r="L1594">
        <v>1952</v>
      </c>
      <c r="M1594">
        <v>15</v>
      </c>
      <c r="N1594">
        <v>18</v>
      </c>
      <c r="O1594">
        <v>2010</v>
      </c>
      <c r="P1594">
        <v>2202</v>
      </c>
      <c r="Q1594">
        <v>11</v>
      </c>
      <c r="R1594">
        <v>2211</v>
      </c>
      <c r="S1594">
        <v>2213</v>
      </c>
      <c r="T1594">
        <v>2</v>
      </c>
      <c r="U1594">
        <v>0</v>
      </c>
      <c r="V1594">
        <v>0</v>
      </c>
      <c r="W1594">
        <v>334</v>
      </c>
      <c r="X1594">
        <v>321</v>
      </c>
      <c r="Y1594">
        <v>292</v>
      </c>
      <c r="Z1594">
        <v>2342</v>
      </c>
      <c r="AF1594" t="str">
        <f t="shared" si="200"/>
        <v>22:13</v>
      </c>
      <c r="AG1594" t="str">
        <f t="shared" si="195"/>
        <v>19:52</v>
      </c>
      <c r="AH1594" s="5">
        <f t="shared" si="196"/>
        <v>9.7916666666666763E-2</v>
      </c>
      <c r="AI1594" t="str">
        <f t="shared" si="201"/>
        <v>Evening</v>
      </c>
      <c r="AJ1594" t="str">
        <f t="shared" si="202"/>
        <v>KEEP</v>
      </c>
      <c r="AK1594" t="str">
        <f t="shared" si="197"/>
        <v>Tuesday</v>
      </c>
      <c r="AL1594" t="str">
        <f t="shared" si="198"/>
        <v>OnTime</v>
      </c>
      <c r="AM1594" t="str">
        <f t="shared" si="199"/>
        <v>August</v>
      </c>
    </row>
    <row r="1595" spans="1:39" x14ac:dyDescent="0.3">
      <c r="A1595" s="1">
        <v>43719</v>
      </c>
      <c r="B1595" t="s">
        <v>14</v>
      </c>
      <c r="C1595" t="s">
        <v>15</v>
      </c>
      <c r="D1595" t="s">
        <v>16</v>
      </c>
      <c r="E1595">
        <v>19790</v>
      </c>
      <c r="F1595">
        <v>745</v>
      </c>
      <c r="G1595" t="s">
        <v>23</v>
      </c>
      <c r="H1595" t="s">
        <v>24</v>
      </c>
      <c r="I1595" t="s">
        <v>144</v>
      </c>
      <c r="J1595" t="s">
        <v>145</v>
      </c>
      <c r="K1595">
        <v>1135</v>
      </c>
      <c r="L1595">
        <v>1245</v>
      </c>
      <c r="M1595">
        <v>70</v>
      </c>
      <c r="N1595">
        <v>15</v>
      </c>
      <c r="O1595">
        <v>1300</v>
      </c>
      <c r="P1595">
        <v>1955</v>
      </c>
      <c r="Q1595">
        <v>14</v>
      </c>
      <c r="R1595">
        <v>1917</v>
      </c>
      <c r="S1595">
        <v>2009</v>
      </c>
      <c r="T1595">
        <v>52</v>
      </c>
      <c r="U1595">
        <v>0</v>
      </c>
      <c r="V1595">
        <v>0</v>
      </c>
      <c r="W1595">
        <v>282</v>
      </c>
      <c r="X1595">
        <v>264</v>
      </c>
      <c r="Y1595">
        <v>235</v>
      </c>
      <c r="Z1595">
        <v>2079</v>
      </c>
      <c r="AA1595">
        <v>0</v>
      </c>
      <c r="AB1595">
        <v>0</v>
      </c>
      <c r="AC1595">
        <v>1</v>
      </c>
      <c r="AD1595">
        <v>0</v>
      </c>
      <c r="AE1595">
        <v>51</v>
      </c>
      <c r="AF1595" t="str">
        <f t="shared" si="200"/>
        <v>20:09</v>
      </c>
      <c r="AG1595" t="str">
        <f t="shared" si="195"/>
        <v>12:45</v>
      </c>
      <c r="AH1595" s="5">
        <f t="shared" si="196"/>
        <v>0.30833333333333335</v>
      </c>
      <c r="AI1595" t="str">
        <f t="shared" si="201"/>
        <v>Afternoon</v>
      </c>
      <c r="AJ1595" t="str">
        <f t="shared" si="202"/>
        <v>KEEP</v>
      </c>
      <c r="AK1595" t="str">
        <f t="shared" si="197"/>
        <v>Wednesday</v>
      </c>
      <c r="AL1595" t="str">
        <f t="shared" si="198"/>
        <v>Delayed</v>
      </c>
      <c r="AM1595" t="str">
        <f t="shared" si="199"/>
        <v>September</v>
      </c>
    </row>
    <row r="1596" spans="1:39" x14ac:dyDescent="0.3">
      <c r="A1596" s="1">
        <v>43657</v>
      </c>
      <c r="B1596" t="s">
        <v>32</v>
      </c>
      <c r="C1596" t="s">
        <v>33</v>
      </c>
      <c r="D1596" t="s">
        <v>34</v>
      </c>
      <c r="E1596">
        <v>19393</v>
      </c>
      <c r="F1596">
        <v>943</v>
      </c>
      <c r="G1596" t="s">
        <v>28</v>
      </c>
      <c r="H1596" t="s">
        <v>29</v>
      </c>
      <c r="I1596" t="s">
        <v>62</v>
      </c>
      <c r="J1596" t="s">
        <v>63</v>
      </c>
      <c r="K1596">
        <v>2125</v>
      </c>
      <c r="L1596">
        <v>2120</v>
      </c>
      <c r="M1596">
        <v>-5</v>
      </c>
      <c r="N1596">
        <v>11</v>
      </c>
      <c r="O1596">
        <v>2131</v>
      </c>
      <c r="P1596">
        <v>2353</v>
      </c>
      <c r="Q1596">
        <v>3</v>
      </c>
      <c r="R1596">
        <v>5</v>
      </c>
      <c r="S1596">
        <v>2356</v>
      </c>
      <c r="T1596">
        <v>-9</v>
      </c>
      <c r="U1596">
        <v>0</v>
      </c>
      <c r="V1596">
        <v>0</v>
      </c>
      <c r="W1596">
        <v>160</v>
      </c>
      <c r="X1596">
        <v>156</v>
      </c>
      <c r="Y1596">
        <v>142</v>
      </c>
      <c r="Z1596">
        <v>1050</v>
      </c>
      <c r="AF1596" t="str">
        <f t="shared" si="200"/>
        <v>23:56</v>
      </c>
      <c r="AG1596" t="str">
        <f t="shared" si="195"/>
        <v>21:20</v>
      </c>
      <c r="AH1596" s="5">
        <f t="shared" si="196"/>
        <v>0.10833333333333339</v>
      </c>
      <c r="AI1596" t="str">
        <f t="shared" si="201"/>
        <v>Evening</v>
      </c>
      <c r="AJ1596" t="str">
        <f t="shared" si="202"/>
        <v>REMOVE</v>
      </c>
      <c r="AK1596" t="str">
        <f t="shared" si="197"/>
        <v>Thursday</v>
      </c>
      <c r="AL1596" t="str">
        <f t="shared" si="198"/>
        <v>OnTime</v>
      </c>
      <c r="AM1596" t="str">
        <f t="shared" si="199"/>
        <v>July</v>
      </c>
    </row>
    <row r="1597" spans="1:39" x14ac:dyDescent="0.3">
      <c r="A1597" s="1">
        <v>44258</v>
      </c>
      <c r="B1597" t="s">
        <v>7</v>
      </c>
      <c r="C1597" t="s">
        <v>8</v>
      </c>
      <c r="D1597" t="s">
        <v>9</v>
      </c>
      <c r="E1597">
        <v>19977</v>
      </c>
      <c r="F1597">
        <v>336</v>
      </c>
      <c r="G1597" t="s">
        <v>51</v>
      </c>
      <c r="H1597" t="s">
        <v>52</v>
      </c>
      <c r="I1597" t="s">
        <v>167</v>
      </c>
      <c r="J1597" t="s">
        <v>168</v>
      </c>
      <c r="K1597">
        <v>1440</v>
      </c>
      <c r="L1597">
        <v>1436</v>
      </c>
      <c r="M1597">
        <v>-4</v>
      </c>
      <c r="N1597">
        <v>22</v>
      </c>
      <c r="O1597">
        <v>1458</v>
      </c>
      <c r="P1597">
        <v>1618</v>
      </c>
      <c r="Q1597">
        <v>5</v>
      </c>
      <c r="R1597">
        <v>1614</v>
      </c>
      <c r="S1597">
        <v>1623</v>
      </c>
      <c r="T1597">
        <v>9</v>
      </c>
      <c r="U1597">
        <v>0</v>
      </c>
      <c r="V1597">
        <v>0</v>
      </c>
      <c r="W1597">
        <v>214</v>
      </c>
      <c r="X1597">
        <v>227</v>
      </c>
      <c r="Y1597">
        <v>200</v>
      </c>
      <c r="Z1597">
        <v>1303</v>
      </c>
      <c r="AF1597" t="str">
        <f t="shared" si="200"/>
        <v>16:23</v>
      </c>
      <c r="AG1597" t="str">
        <f t="shared" si="195"/>
        <v>14:36</v>
      </c>
      <c r="AH1597" s="5">
        <f t="shared" si="196"/>
        <v>7.4305555555555625E-2</v>
      </c>
      <c r="AI1597" t="str">
        <f t="shared" si="201"/>
        <v>Afternoon</v>
      </c>
      <c r="AJ1597" t="str">
        <f t="shared" si="202"/>
        <v>REMOVE</v>
      </c>
      <c r="AK1597" t="str">
        <f t="shared" si="197"/>
        <v>Wednesday</v>
      </c>
      <c r="AL1597" t="str">
        <f t="shared" si="198"/>
        <v>OnTime</v>
      </c>
      <c r="AM1597" t="str">
        <f t="shared" si="199"/>
        <v>March</v>
      </c>
    </row>
    <row r="1598" spans="1:39" x14ac:dyDescent="0.3">
      <c r="A1598" s="1">
        <v>43733</v>
      </c>
      <c r="B1598" t="s">
        <v>32</v>
      </c>
      <c r="C1598" t="s">
        <v>33</v>
      </c>
      <c r="D1598" t="s">
        <v>34</v>
      </c>
      <c r="E1598">
        <v>19393</v>
      </c>
      <c r="F1598">
        <v>4206</v>
      </c>
      <c r="G1598" t="s">
        <v>70</v>
      </c>
      <c r="H1598" t="s">
        <v>71</v>
      </c>
      <c r="I1598" t="s">
        <v>167</v>
      </c>
      <c r="J1598" t="s">
        <v>168</v>
      </c>
      <c r="K1598">
        <v>1335</v>
      </c>
      <c r="L1598">
        <v>1333</v>
      </c>
      <c r="M1598">
        <v>-2</v>
      </c>
      <c r="N1598">
        <v>11</v>
      </c>
      <c r="O1598">
        <v>1344</v>
      </c>
      <c r="P1598">
        <v>1449</v>
      </c>
      <c r="Q1598">
        <v>7</v>
      </c>
      <c r="R1598">
        <v>1500</v>
      </c>
      <c r="S1598">
        <v>1456</v>
      </c>
      <c r="T1598">
        <v>-4</v>
      </c>
      <c r="U1598">
        <v>0</v>
      </c>
      <c r="V1598">
        <v>0</v>
      </c>
      <c r="W1598">
        <v>85</v>
      </c>
      <c r="X1598">
        <v>83</v>
      </c>
      <c r="Y1598">
        <v>65</v>
      </c>
      <c r="Z1598">
        <v>417</v>
      </c>
      <c r="AF1598" t="str">
        <f t="shared" si="200"/>
        <v>14:56</v>
      </c>
      <c r="AG1598" t="str">
        <f t="shared" si="195"/>
        <v>13:33</v>
      </c>
      <c r="AH1598" s="5">
        <f t="shared" si="196"/>
        <v>5.7638888888888906E-2</v>
      </c>
      <c r="AI1598" t="str">
        <f t="shared" si="201"/>
        <v>Afternoon</v>
      </c>
      <c r="AJ1598" t="str">
        <f t="shared" si="202"/>
        <v>REMOVE</v>
      </c>
      <c r="AK1598" t="str">
        <f t="shared" si="197"/>
        <v>Wednesday</v>
      </c>
      <c r="AL1598" t="str">
        <f t="shared" si="198"/>
        <v>OnTime</v>
      </c>
      <c r="AM1598" t="str">
        <f t="shared" si="199"/>
        <v>September</v>
      </c>
    </row>
    <row r="1599" spans="1:39" x14ac:dyDescent="0.3">
      <c r="A1599" s="1">
        <v>44000</v>
      </c>
      <c r="B1599" t="s">
        <v>32</v>
      </c>
      <c r="C1599" t="s">
        <v>33</v>
      </c>
      <c r="D1599" t="s">
        <v>34</v>
      </c>
      <c r="E1599">
        <v>19393</v>
      </c>
      <c r="F1599">
        <v>5181</v>
      </c>
      <c r="G1599" t="s">
        <v>426</v>
      </c>
      <c r="H1599" t="s">
        <v>427</v>
      </c>
      <c r="I1599" t="s">
        <v>206</v>
      </c>
      <c r="J1599" t="s">
        <v>207</v>
      </c>
      <c r="K1599">
        <v>635</v>
      </c>
      <c r="L1599">
        <v>634</v>
      </c>
      <c r="M1599">
        <v>-1</v>
      </c>
      <c r="N1599">
        <v>11</v>
      </c>
      <c r="O1599">
        <v>645</v>
      </c>
      <c r="P1599">
        <v>741</v>
      </c>
      <c r="Q1599">
        <v>4</v>
      </c>
      <c r="R1599">
        <v>750</v>
      </c>
      <c r="S1599">
        <v>745</v>
      </c>
      <c r="T1599">
        <v>-5</v>
      </c>
      <c r="U1599">
        <v>0</v>
      </c>
      <c r="V1599">
        <v>0</v>
      </c>
      <c r="W1599">
        <v>75</v>
      </c>
      <c r="X1599">
        <v>71</v>
      </c>
      <c r="Y1599">
        <v>56</v>
      </c>
      <c r="Z1599">
        <v>362</v>
      </c>
      <c r="AF1599" t="str">
        <f t="shared" si="200"/>
        <v>07:45</v>
      </c>
      <c r="AG1599" t="str">
        <f t="shared" si="195"/>
        <v>06:34</v>
      </c>
      <c r="AH1599" s="5">
        <f t="shared" si="196"/>
        <v>4.9305555555555547E-2</v>
      </c>
      <c r="AI1599" t="str">
        <f t="shared" si="201"/>
        <v>Morning</v>
      </c>
      <c r="AJ1599" t="str">
        <f t="shared" si="202"/>
        <v>REMOVE</v>
      </c>
      <c r="AK1599" t="str">
        <f t="shared" si="197"/>
        <v>Thursday</v>
      </c>
      <c r="AL1599" t="str">
        <f t="shared" si="198"/>
        <v>OnTime</v>
      </c>
      <c r="AM1599" t="str">
        <f t="shared" si="199"/>
        <v>June</v>
      </c>
    </row>
    <row r="1600" spans="1:39" x14ac:dyDescent="0.3">
      <c r="A1600" s="1">
        <v>44278</v>
      </c>
      <c r="B1600" t="s">
        <v>46</v>
      </c>
      <c r="C1600" t="s">
        <v>47</v>
      </c>
      <c r="D1600" t="s">
        <v>48</v>
      </c>
      <c r="E1600">
        <v>20452</v>
      </c>
      <c r="F1600">
        <v>3447</v>
      </c>
      <c r="G1600" t="s">
        <v>99</v>
      </c>
      <c r="H1600" t="s">
        <v>43</v>
      </c>
      <c r="I1600" t="s">
        <v>97</v>
      </c>
      <c r="J1600" t="s">
        <v>98</v>
      </c>
      <c r="K1600">
        <v>1820</v>
      </c>
      <c r="L1600">
        <v>1815</v>
      </c>
      <c r="M1600">
        <v>-5</v>
      </c>
      <c r="N1600">
        <v>29</v>
      </c>
      <c r="O1600">
        <v>1844</v>
      </c>
      <c r="P1600">
        <v>1941</v>
      </c>
      <c r="Q1600">
        <v>9</v>
      </c>
      <c r="R1600">
        <v>1952</v>
      </c>
      <c r="S1600">
        <v>1950</v>
      </c>
      <c r="T1600">
        <v>-2</v>
      </c>
      <c r="U1600">
        <v>0</v>
      </c>
      <c r="V1600">
        <v>0</v>
      </c>
      <c r="W1600">
        <v>92</v>
      </c>
      <c r="X1600">
        <v>95</v>
      </c>
      <c r="Y1600">
        <v>57</v>
      </c>
      <c r="Z1600">
        <v>322</v>
      </c>
      <c r="AF1600" t="str">
        <f t="shared" si="200"/>
        <v>19:50</v>
      </c>
      <c r="AG1600" t="str">
        <f t="shared" ref="AG1600:AG1663" si="203">TEXT(INT(L1600/100),"00") &amp; ":" &amp; TEXT(MOD(L1600,100),"00")</f>
        <v>18:15</v>
      </c>
      <c r="AH1600" s="5">
        <f t="shared" ref="AH1600:AH1663" si="204">AF1600-AG1600</f>
        <v>6.597222222222221E-2</v>
      </c>
      <c r="AI1600" t="str">
        <f t="shared" si="201"/>
        <v>Evening</v>
      </c>
      <c r="AJ1600" t="str">
        <f t="shared" si="202"/>
        <v>REMOVE</v>
      </c>
      <c r="AK1600" t="str">
        <f t="shared" si="197"/>
        <v>Tuesday</v>
      </c>
      <c r="AL1600" t="str">
        <f t="shared" si="198"/>
        <v>OnTime</v>
      </c>
      <c r="AM1600" t="str">
        <f t="shared" si="199"/>
        <v>March</v>
      </c>
    </row>
    <row r="1601" spans="1:39" x14ac:dyDescent="0.3">
      <c r="A1601" s="1">
        <v>43926</v>
      </c>
      <c r="B1601" t="s">
        <v>32</v>
      </c>
      <c r="C1601" t="s">
        <v>33</v>
      </c>
      <c r="D1601" t="s">
        <v>34</v>
      </c>
      <c r="E1601">
        <v>19393</v>
      </c>
      <c r="F1601">
        <v>6043</v>
      </c>
      <c r="G1601" t="s">
        <v>66</v>
      </c>
      <c r="H1601" t="s">
        <v>67</v>
      </c>
      <c r="I1601" t="s">
        <v>35</v>
      </c>
      <c r="J1601" t="s">
        <v>36</v>
      </c>
      <c r="K1601">
        <v>1905</v>
      </c>
      <c r="L1601">
        <v>1902</v>
      </c>
      <c r="M1601">
        <v>-3</v>
      </c>
      <c r="N1601">
        <v>8</v>
      </c>
      <c r="O1601">
        <v>1910</v>
      </c>
      <c r="P1601">
        <v>2112</v>
      </c>
      <c r="Q1601">
        <v>3</v>
      </c>
      <c r="R1601">
        <v>2125</v>
      </c>
      <c r="S1601">
        <v>2115</v>
      </c>
      <c r="T1601">
        <v>-10</v>
      </c>
      <c r="U1601">
        <v>0</v>
      </c>
      <c r="V1601">
        <v>0</v>
      </c>
      <c r="W1601">
        <v>140</v>
      </c>
      <c r="X1601">
        <v>133</v>
      </c>
      <c r="Y1601">
        <v>122</v>
      </c>
      <c r="Z1601">
        <v>793</v>
      </c>
      <c r="AF1601" t="str">
        <f t="shared" si="200"/>
        <v>21:15</v>
      </c>
      <c r="AG1601" t="str">
        <f t="shared" si="203"/>
        <v>19:02</v>
      </c>
      <c r="AH1601" s="5">
        <f t="shared" si="204"/>
        <v>9.2361111111111116E-2</v>
      </c>
      <c r="AI1601" t="str">
        <f t="shared" si="201"/>
        <v>Evening</v>
      </c>
      <c r="AJ1601" t="str">
        <f t="shared" si="202"/>
        <v>REMOVE</v>
      </c>
      <c r="AK1601" t="str">
        <f t="shared" si="197"/>
        <v>Sunday</v>
      </c>
      <c r="AL1601" t="str">
        <f t="shared" si="198"/>
        <v>OnTime</v>
      </c>
      <c r="AM1601" t="str">
        <f t="shared" si="199"/>
        <v>April</v>
      </c>
    </row>
    <row r="1602" spans="1:39" x14ac:dyDescent="0.3">
      <c r="A1602" s="1">
        <v>45046</v>
      </c>
      <c r="B1602" t="s">
        <v>14</v>
      </c>
      <c r="C1602" t="s">
        <v>15</v>
      </c>
      <c r="D1602" t="s">
        <v>16</v>
      </c>
      <c r="E1602">
        <v>19790</v>
      </c>
      <c r="F1602">
        <v>1049</v>
      </c>
      <c r="G1602" t="s">
        <v>53</v>
      </c>
      <c r="H1602" t="s">
        <v>54</v>
      </c>
      <c r="I1602" t="s">
        <v>21</v>
      </c>
      <c r="J1602" t="s">
        <v>22</v>
      </c>
      <c r="K1602">
        <v>2035</v>
      </c>
      <c r="L1602">
        <v>2028</v>
      </c>
      <c r="M1602">
        <v>-7</v>
      </c>
      <c r="N1602">
        <v>17</v>
      </c>
      <c r="O1602">
        <v>2045</v>
      </c>
      <c r="P1602">
        <v>2341</v>
      </c>
      <c r="Q1602">
        <v>10</v>
      </c>
      <c r="R1602">
        <v>2356</v>
      </c>
      <c r="S1602">
        <v>2351</v>
      </c>
      <c r="T1602">
        <v>-5</v>
      </c>
      <c r="U1602">
        <v>0</v>
      </c>
      <c r="V1602">
        <v>0</v>
      </c>
      <c r="W1602">
        <v>141</v>
      </c>
      <c r="X1602">
        <v>143</v>
      </c>
      <c r="Y1602">
        <v>116</v>
      </c>
      <c r="Z1602">
        <v>862</v>
      </c>
      <c r="AF1602" t="str">
        <f t="shared" si="200"/>
        <v>23:51</v>
      </c>
      <c r="AG1602" t="str">
        <f t="shared" si="203"/>
        <v>20:28</v>
      </c>
      <c r="AH1602" s="5">
        <f t="shared" si="204"/>
        <v>0.14097222222222228</v>
      </c>
      <c r="AI1602" t="str">
        <f t="shared" si="201"/>
        <v>Evening</v>
      </c>
      <c r="AJ1602" t="str">
        <f t="shared" si="202"/>
        <v>REMOVE</v>
      </c>
      <c r="AK1602" t="str">
        <f t="shared" si="197"/>
        <v>Sunday</v>
      </c>
      <c r="AL1602" t="str">
        <f t="shared" si="198"/>
        <v>OnTime</v>
      </c>
      <c r="AM1602" t="str">
        <f t="shared" si="199"/>
        <v>April</v>
      </c>
    </row>
    <row r="1603" spans="1:39" x14ac:dyDescent="0.3">
      <c r="A1603" s="1">
        <v>44740</v>
      </c>
      <c r="B1603" t="s">
        <v>162</v>
      </c>
      <c r="C1603" t="s">
        <v>163</v>
      </c>
      <c r="D1603" t="s">
        <v>164</v>
      </c>
      <c r="E1603">
        <v>20436</v>
      </c>
      <c r="F1603">
        <v>2097</v>
      </c>
      <c r="G1603" t="s">
        <v>160</v>
      </c>
      <c r="H1603" t="s">
        <v>161</v>
      </c>
      <c r="I1603" t="s">
        <v>103</v>
      </c>
      <c r="J1603" t="s">
        <v>104</v>
      </c>
      <c r="K1603">
        <v>2014</v>
      </c>
      <c r="L1603">
        <v>2024</v>
      </c>
      <c r="M1603">
        <v>10</v>
      </c>
      <c r="N1603">
        <v>14</v>
      </c>
      <c r="O1603">
        <v>2038</v>
      </c>
      <c r="P1603">
        <v>2148</v>
      </c>
      <c r="Q1603">
        <v>8</v>
      </c>
      <c r="R1603">
        <v>2153</v>
      </c>
      <c r="S1603">
        <v>2156</v>
      </c>
      <c r="T1603">
        <v>3</v>
      </c>
      <c r="U1603">
        <v>0</v>
      </c>
      <c r="V1603">
        <v>0</v>
      </c>
      <c r="W1603">
        <v>219</v>
      </c>
      <c r="X1603">
        <v>212</v>
      </c>
      <c r="Y1603">
        <v>190</v>
      </c>
      <c r="Z1603">
        <v>1371</v>
      </c>
      <c r="AF1603" t="str">
        <f t="shared" si="200"/>
        <v>21:56</v>
      </c>
      <c r="AG1603" t="str">
        <f t="shared" si="203"/>
        <v>20:24</v>
      </c>
      <c r="AH1603" s="5">
        <f t="shared" si="204"/>
        <v>6.3888888888888884E-2</v>
      </c>
      <c r="AI1603" t="str">
        <f t="shared" si="201"/>
        <v>Evening</v>
      </c>
      <c r="AJ1603" t="str">
        <f t="shared" si="202"/>
        <v>KEEP</v>
      </c>
      <c r="AK1603" t="str">
        <f t="shared" ref="AK1603:AK1666" si="205">TEXT(A1603, "dddd")</f>
        <v>Tuesday</v>
      </c>
      <c r="AL1603" t="str">
        <f t="shared" ref="AL1603:AL1666" si="206">IF(T1603&gt; 15, "Delayed", "OnTime")</f>
        <v>OnTime</v>
      </c>
      <c r="AM1603" t="str">
        <f t="shared" ref="AM1603:AM1666" si="207">TEXT(A1603, "mmmm")</f>
        <v>June</v>
      </c>
    </row>
    <row r="1604" spans="1:39" x14ac:dyDescent="0.3">
      <c r="A1604" s="1">
        <v>44262</v>
      </c>
      <c r="B1604" t="s">
        <v>122</v>
      </c>
      <c r="C1604" t="s">
        <v>123</v>
      </c>
      <c r="D1604" t="s">
        <v>124</v>
      </c>
      <c r="E1604">
        <v>20304</v>
      </c>
      <c r="F1604">
        <v>5197</v>
      </c>
      <c r="G1604" t="s">
        <v>80</v>
      </c>
      <c r="H1604" t="s">
        <v>67</v>
      </c>
      <c r="I1604" t="s">
        <v>506</v>
      </c>
      <c r="J1604" t="s">
        <v>507</v>
      </c>
      <c r="K1604">
        <v>1310</v>
      </c>
      <c r="L1604">
        <v>1318</v>
      </c>
      <c r="M1604">
        <v>8</v>
      </c>
      <c r="N1604">
        <v>21</v>
      </c>
      <c r="O1604">
        <v>1339</v>
      </c>
      <c r="P1604">
        <v>1433</v>
      </c>
      <c r="Q1604">
        <v>4</v>
      </c>
      <c r="R1604">
        <v>1442</v>
      </c>
      <c r="S1604">
        <v>1437</v>
      </c>
      <c r="T1604">
        <v>-5</v>
      </c>
      <c r="U1604">
        <v>0</v>
      </c>
      <c r="V1604">
        <v>0</v>
      </c>
      <c r="W1604">
        <v>92</v>
      </c>
      <c r="X1604">
        <v>79</v>
      </c>
      <c r="Y1604">
        <v>54</v>
      </c>
      <c r="Z1604">
        <v>289</v>
      </c>
      <c r="AF1604" t="str">
        <f t="shared" si="200"/>
        <v>14:37</v>
      </c>
      <c r="AG1604" t="str">
        <f t="shared" si="203"/>
        <v>13:18</v>
      </c>
      <c r="AH1604" s="5">
        <f t="shared" si="204"/>
        <v>5.4861111111111027E-2</v>
      </c>
      <c r="AI1604" t="str">
        <f t="shared" si="201"/>
        <v>Afternoon</v>
      </c>
      <c r="AJ1604" t="str">
        <f t="shared" si="202"/>
        <v>REMOVE</v>
      </c>
      <c r="AK1604" t="str">
        <f t="shared" si="205"/>
        <v>Sunday</v>
      </c>
      <c r="AL1604" t="str">
        <f t="shared" si="206"/>
        <v>OnTime</v>
      </c>
      <c r="AM1604" t="str">
        <f t="shared" si="207"/>
        <v>March</v>
      </c>
    </row>
    <row r="1605" spans="1:39" x14ac:dyDescent="0.3">
      <c r="A1605" s="1">
        <v>44610</v>
      </c>
      <c r="B1605" t="s">
        <v>32</v>
      </c>
      <c r="C1605" t="s">
        <v>33</v>
      </c>
      <c r="D1605" t="s">
        <v>34</v>
      </c>
      <c r="E1605">
        <v>19393</v>
      </c>
      <c r="F1605">
        <v>2258</v>
      </c>
      <c r="G1605" t="s">
        <v>151</v>
      </c>
      <c r="H1605" t="s">
        <v>152</v>
      </c>
      <c r="I1605" t="s">
        <v>120</v>
      </c>
      <c r="J1605" t="s">
        <v>121</v>
      </c>
      <c r="K1605">
        <v>1040</v>
      </c>
      <c r="L1605">
        <v>1039</v>
      </c>
      <c r="M1605">
        <v>-1</v>
      </c>
      <c r="N1605">
        <v>8</v>
      </c>
      <c r="O1605">
        <v>1047</v>
      </c>
      <c r="P1605">
        <v>1306</v>
      </c>
      <c r="Q1605">
        <v>2</v>
      </c>
      <c r="R1605">
        <v>1315</v>
      </c>
      <c r="S1605">
        <v>1308</v>
      </c>
      <c r="T1605">
        <v>-7</v>
      </c>
      <c r="U1605">
        <v>0</v>
      </c>
      <c r="V1605">
        <v>0</v>
      </c>
      <c r="W1605">
        <v>95</v>
      </c>
      <c r="X1605">
        <v>89</v>
      </c>
      <c r="Y1605">
        <v>79</v>
      </c>
      <c r="Z1605">
        <v>532</v>
      </c>
      <c r="AF1605" t="str">
        <f t="shared" si="200"/>
        <v>13:08</v>
      </c>
      <c r="AG1605" t="str">
        <f t="shared" si="203"/>
        <v>10:39</v>
      </c>
      <c r="AH1605" s="5">
        <f t="shared" si="204"/>
        <v>0.1034722222222223</v>
      </c>
      <c r="AI1605" t="str">
        <f t="shared" si="201"/>
        <v>Morning</v>
      </c>
      <c r="AJ1605" t="str">
        <f t="shared" si="202"/>
        <v>REMOVE</v>
      </c>
      <c r="AK1605" t="str">
        <f t="shared" si="205"/>
        <v>Friday</v>
      </c>
      <c r="AL1605" t="str">
        <f t="shared" si="206"/>
        <v>OnTime</v>
      </c>
      <c r="AM1605" t="str">
        <f t="shared" si="207"/>
        <v>February</v>
      </c>
    </row>
    <row r="1606" spans="1:39" x14ac:dyDescent="0.3">
      <c r="A1606" s="1">
        <v>44448</v>
      </c>
      <c r="B1606" t="s">
        <v>46</v>
      </c>
      <c r="C1606" t="s">
        <v>47</v>
      </c>
      <c r="D1606" t="s">
        <v>48</v>
      </c>
      <c r="E1606">
        <v>20452</v>
      </c>
      <c r="F1606">
        <v>4589</v>
      </c>
      <c r="G1606" t="s">
        <v>80</v>
      </c>
      <c r="H1606" t="s">
        <v>67</v>
      </c>
      <c r="I1606" t="s">
        <v>72</v>
      </c>
      <c r="J1606" t="s">
        <v>73</v>
      </c>
      <c r="K1606">
        <v>1330</v>
      </c>
      <c r="L1606">
        <v>1333</v>
      </c>
      <c r="M1606">
        <v>3</v>
      </c>
      <c r="N1606">
        <v>19</v>
      </c>
      <c r="O1606">
        <v>1352</v>
      </c>
      <c r="P1606">
        <v>1621</v>
      </c>
      <c r="Q1606">
        <v>5</v>
      </c>
      <c r="R1606">
        <v>1626</v>
      </c>
      <c r="S1606">
        <v>1626</v>
      </c>
      <c r="T1606">
        <v>0</v>
      </c>
      <c r="U1606">
        <v>0</v>
      </c>
      <c r="V1606">
        <v>0</v>
      </c>
      <c r="W1606">
        <v>116</v>
      </c>
      <c r="X1606">
        <v>113</v>
      </c>
      <c r="Y1606">
        <v>89</v>
      </c>
      <c r="Z1606">
        <v>621</v>
      </c>
      <c r="AF1606" t="str">
        <f t="shared" si="200"/>
        <v>16:26</v>
      </c>
      <c r="AG1606" t="str">
        <f t="shared" si="203"/>
        <v>13:33</v>
      </c>
      <c r="AH1606" s="5">
        <f t="shared" si="204"/>
        <v>0.12013888888888891</v>
      </c>
      <c r="AI1606" t="str">
        <f t="shared" si="201"/>
        <v>Afternoon</v>
      </c>
      <c r="AJ1606" t="str">
        <f t="shared" si="202"/>
        <v>KEEP</v>
      </c>
      <c r="AK1606" t="str">
        <f t="shared" si="205"/>
        <v>Thursday</v>
      </c>
      <c r="AL1606" t="str">
        <f t="shared" si="206"/>
        <v>OnTime</v>
      </c>
      <c r="AM1606" t="str">
        <f t="shared" si="207"/>
        <v>September</v>
      </c>
    </row>
    <row r="1607" spans="1:39" x14ac:dyDescent="0.3">
      <c r="A1607" s="1">
        <v>44040</v>
      </c>
      <c r="B1607" t="s">
        <v>32</v>
      </c>
      <c r="C1607" t="s">
        <v>33</v>
      </c>
      <c r="D1607" t="s">
        <v>34</v>
      </c>
      <c r="E1607">
        <v>19393</v>
      </c>
      <c r="F1607">
        <v>1740</v>
      </c>
      <c r="G1607" t="s">
        <v>60</v>
      </c>
      <c r="H1607" t="s">
        <v>61</v>
      </c>
      <c r="I1607" t="s">
        <v>127</v>
      </c>
      <c r="J1607" t="s">
        <v>128</v>
      </c>
      <c r="K1607">
        <v>1115</v>
      </c>
      <c r="L1607">
        <v>1113</v>
      </c>
      <c r="M1607">
        <v>-2</v>
      </c>
      <c r="N1607">
        <v>18</v>
      </c>
      <c r="O1607">
        <v>1131</v>
      </c>
      <c r="P1607">
        <v>1209</v>
      </c>
      <c r="Q1607">
        <v>3</v>
      </c>
      <c r="R1607">
        <v>1225</v>
      </c>
      <c r="S1607">
        <v>1212</v>
      </c>
      <c r="T1607">
        <v>-13</v>
      </c>
      <c r="U1607">
        <v>0</v>
      </c>
      <c r="V1607">
        <v>0</v>
      </c>
      <c r="W1607">
        <v>130</v>
      </c>
      <c r="X1607">
        <v>119</v>
      </c>
      <c r="Y1607">
        <v>98</v>
      </c>
      <c r="Z1607">
        <v>692</v>
      </c>
      <c r="AF1607" t="str">
        <f t="shared" si="200"/>
        <v>12:12</v>
      </c>
      <c r="AG1607" t="str">
        <f t="shared" si="203"/>
        <v>11:13</v>
      </c>
      <c r="AH1607" s="5">
        <f t="shared" si="204"/>
        <v>4.0972222222222188E-2</v>
      </c>
      <c r="AI1607" t="str">
        <f t="shared" si="201"/>
        <v>Morning</v>
      </c>
      <c r="AJ1607" t="str">
        <f t="shared" si="202"/>
        <v>REMOVE</v>
      </c>
      <c r="AK1607" t="str">
        <f t="shared" si="205"/>
        <v>Tuesday</v>
      </c>
      <c r="AL1607" t="str">
        <f t="shared" si="206"/>
        <v>OnTime</v>
      </c>
      <c r="AM1607" t="str">
        <f t="shared" si="207"/>
        <v>July</v>
      </c>
    </row>
    <row r="1608" spans="1:39" x14ac:dyDescent="0.3">
      <c r="A1608" s="1">
        <v>43616</v>
      </c>
      <c r="B1608" t="s">
        <v>14</v>
      </c>
      <c r="C1608" t="s">
        <v>15</v>
      </c>
      <c r="D1608" t="s">
        <v>16</v>
      </c>
      <c r="E1608">
        <v>19790</v>
      </c>
      <c r="F1608">
        <v>2559</v>
      </c>
      <c r="G1608" t="s">
        <v>60</v>
      </c>
      <c r="H1608" t="s">
        <v>61</v>
      </c>
      <c r="I1608" t="s">
        <v>174</v>
      </c>
      <c r="J1608" t="s">
        <v>175</v>
      </c>
      <c r="K1608">
        <v>2013</v>
      </c>
      <c r="L1608">
        <v>2011</v>
      </c>
      <c r="M1608">
        <v>-2</v>
      </c>
      <c r="N1608">
        <v>16</v>
      </c>
      <c r="O1608">
        <v>2027</v>
      </c>
      <c r="P1608">
        <v>2106</v>
      </c>
      <c r="Q1608">
        <v>7</v>
      </c>
      <c r="R1608">
        <v>2125</v>
      </c>
      <c r="S1608">
        <v>2113</v>
      </c>
      <c r="T1608">
        <v>-12</v>
      </c>
      <c r="U1608">
        <v>0</v>
      </c>
      <c r="V1608">
        <v>0</v>
      </c>
      <c r="W1608">
        <v>252</v>
      </c>
      <c r="X1608">
        <v>242</v>
      </c>
      <c r="Y1608">
        <v>219</v>
      </c>
      <c r="Z1608">
        <v>1587</v>
      </c>
      <c r="AF1608" t="str">
        <f t="shared" si="200"/>
        <v>21:13</v>
      </c>
      <c r="AG1608" t="str">
        <f t="shared" si="203"/>
        <v>20:11</v>
      </c>
      <c r="AH1608" s="5">
        <f t="shared" si="204"/>
        <v>4.3055555555555514E-2</v>
      </c>
      <c r="AI1608" t="str">
        <f t="shared" si="201"/>
        <v>Evening</v>
      </c>
      <c r="AJ1608" t="str">
        <f t="shared" si="202"/>
        <v>REMOVE</v>
      </c>
      <c r="AK1608" t="str">
        <f t="shared" si="205"/>
        <v>Friday</v>
      </c>
      <c r="AL1608" t="str">
        <f t="shared" si="206"/>
        <v>OnTime</v>
      </c>
      <c r="AM1608" t="str">
        <f t="shared" si="207"/>
        <v>May</v>
      </c>
    </row>
    <row r="1609" spans="1:39" x14ac:dyDescent="0.3">
      <c r="A1609" s="1">
        <v>43501</v>
      </c>
      <c r="B1609" t="s">
        <v>39</v>
      </c>
      <c r="C1609" t="s">
        <v>40</v>
      </c>
      <c r="D1609" t="s">
        <v>41</v>
      </c>
      <c r="E1609">
        <v>19805</v>
      </c>
      <c r="F1609">
        <v>523</v>
      </c>
      <c r="G1609" t="s">
        <v>97</v>
      </c>
      <c r="H1609" t="s">
        <v>98</v>
      </c>
      <c r="I1609" t="s">
        <v>10</v>
      </c>
      <c r="J1609" t="s">
        <v>11</v>
      </c>
      <c r="K1609">
        <v>1330</v>
      </c>
      <c r="L1609">
        <v>1332</v>
      </c>
      <c r="M1609">
        <v>2</v>
      </c>
      <c r="N1609">
        <v>13</v>
      </c>
      <c r="O1609">
        <v>1345</v>
      </c>
      <c r="P1609">
        <v>1516</v>
      </c>
      <c r="Q1609">
        <v>2</v>
      </c>
      <c r="R1609">
        <v>1532</v>
      </c>
      <c r="S1609">
        <v>1518</v>
      </c>
      <c r="T1609">
        <v>-14</v>
      </c>
      <c r="U1609">
        <v>0</v>
      </c>
      <c r="V1609">
        <v>0</v>
      </c>
      <c r="W1609">
        <v>122</v>
      </c>
      <c r="X1609">
        <v>106</v>
      </c>
      <c r="Y1609">
        <v>91</v>
      </c>
      <c r="Z1609">
        <v>632</v>
      </c>
      <c r="AF1609" t="str">
        <f t="shared" si="200"/>
        <v>15:18</v>
      </c>
      <c r="AG1609" t="str">
        <f t="shared" si="203"/>
        <v>13:32</v>
      </c>
      <c r="AH1609" s="5">
        <f t="shared" si="204"/>
        <v>7.3611111111111072E-2</v>
      </c>
      <c r="AI1609" t="str">
        <f t="shared" si="201"/>
        <v>Afternoon</v>
      </c>
      <c r="AJ1609" t="str">
        <f t="shared" si="202"/>
        <v>REMOVE</v>
      </c>
      <c r="AK1609" t="str">
        <f t="shared" si="205"/>
        <v>Tuesday</v>
      </c>
      <c r="AL1609" t="str">
        <f t="shared" si="206"/>
        <v>OnTime</v>
      </c>
      <c r="AM1609" t="str">
        <f t="shared" si="207"/>
        <v>February</v>
      </c>
    </row>
    <row r="1610" spans="1:39" x14ac:dyDescent="0.3">
      <c r="A1610" s="1">
        <v>44688</v>
      </c>
      <c r="B1610" t="s">
        <v>39</v>
      </c>
      <c r="C1610" t="s">
        <v>40</v>
      </c>
      <c r="D1610" t="s">
        <v>41</v>
      </c>
      <c r="E1610">
        <v>19805</v>
      </c>
      <c r="F1610">
        <v>1348</v>
      </c>
      <c r="G1610" t="s">
        <v>97</v>
      </c>
      <c r="H1610" t="s">
        <v>98</v>
      </c>
      <c r="I1610" t="s">
        <v>30</v>
      </c>
      <c r="J1610" t="s">
        <v>31</v>
      </c>
      <c r="K1610">
        <v>1152</v>
      </c>
      <c r="L1610">
        <v>1150</v>
      </c>
      <c r="M1610">
        <v>-2</v>
      </c>
      <c r="N1610">
        <v>15</v>
      </c>
      <c r="O1610">
        <v>1205</v>
      </c>
      <c r="P1610">
        <v>1317</v>
      </c>
      <c r="Q1610">
        <v>13</v>
      </c>
      <c r="R1610">
        <v>1346</v>
      </c>
      <c r="S1610">
        <v>1330</v>
      </c>
      <c r="T1610">
        <v>-16</v>
      </c>
      <c r="U1610">
        <v>0</v>
      </c>
      <c r="V1610">
        <v>0</v>
      </c>
      <c r="W1610">
        <v>174</v>
      </c>
      <c r="X1610">
        <v>160</v>
      </c>
      <c r="Y1610">
        <v>132</v>
      </c>
      <c r="Z1610">
        <v>936</v>
      </c>
      <c r="AF1610" t="str">
        <f t="shared" si="200"/>
        <v>13:30</v>
      </c>
      <c r="AG1610" t="str">
        <f t="shared" si="203"/>
        <v>11:50</v>
      </c>
      <c r="AH1610" s="5">
        <f t="shared" si="204"/>
        <v>6.944444444444442E-2</v>
      </c>
      <c r="AI1610" t="str">
        <f t="shared" si="201"/>
        <v>Morning</v>
      </c>
      <c r="AJ1610" t="str">
        <f t="shared" si="202"/>
        <v>REMOVE</v>
      </c>
      <c r="AK1610" t="str">
        <f t="shared" si="205"/>
        <v>Saturday</v>
      </c>
      <c r="AL1610" t="str">
        <f t="shared" si="206"/>
        <v>OnTime</v>
      </c>
      <c r="AM1610" t="str">
        <f t="shared" si="207"/>
        <v>May</v>
      </c>
    </row>
    <row r="1611" spans="1:39" x14ac:dyDescent="0.3">
      <c r="A1611" s="1">
        <v>45093</v>
      </c>
      <c r="B1611" t="s">
        <v>39</v>
      </c>
      <c r="C1611" t="s">
        <v>40</v>
      </c>
      <c r="D1611" t="s">
        <v>41</v>
      </c>
      <c r="E1611">
        <v>19805</v>
      </c>
      <c r="F1611">
        <v>1032</v>
      </c>
      <c r="G1611" t="s">
        <v>84</v>
      </c>
      <c r="H1611" t="s">
        <v>85</v>
      </c>
      <c r="I1611" t="s">
        <v>194</v>
      </c>
      <c r="J1611" t="s">
        <v>195</v>
      </c>
      <c r="K1611">
        <v>700</v>
      </c>
      <c r="L1611">
        <v>652</v>
      </c>
      <c r="M1611">
        <v>-8</v>
      </c>
      <c r="N1611">
        <v>22</v>
      </c>
      <c r="O1611">
        <v>714</v>
      </c>
      <c r="P1611">
        <v>947</v>
      </c>
      <c r="Q1611">
        <v>5</v>
      </c>
      <c r="R1611">
        <v>1010</v>
      </c>
      <c r="S1611">
        <v>952</v>
      </c>
      <c r="T1611">
        <v>-18</v>
      </c>
      <c r="U1611">
        <v>0</v>
      </c>
      <c r="V1611">
        <v>0</v>
      </c>
      <c r="W1611">
        <v>190</v>
      </c>
      <c r="X1611">
        <v>180</v>
      </c>
      <c r="Y1611">
        <v>153</v>
      </c>
      <c r="Z1611">
        <v>1089</v>
      </c>
      <c r="AF1611" t="str">
        <f t="shared" si="200"/>
        <v>09:52</v>
      </c>
      <c r="AG1611" t="str">
        <f t="shared" si="203"/>
        <v>06:52</v>
      </c>
      <c r="AH1611" s="5">
        <f t="shared" si="204"/>
        <v>0.125</v>
      </c>
      <c r="AI1611" t="str">
        <f t="shared" si="201"/>
        <v>Morning</v>
      </c>
      <c r="AJ1611" t="str">
        <f t="shared" si="202"/>
        <v>REMOVE</v>
      </c>
      <c r="AK1611" t="str">
        <f t="shared" si="205"/>
        <v>Friday</v>
      </c>
      <c r="AL1611" t="str">
        <f t="shared" si="206"/>
        <v>OnTime</v>
      </c>
      <c r="AM1611" t="str">
        <f t="shared" si="207"/>
        <v>June</v>
      </c>
    </row>
    <row r="1612" spans="1:39" x14ac:dyDescent="0.3">
      <c r="A1612" s="1">
        <v>44340</v>
      </c>
      <c r="B1612" t="s">
        <v>141</v>
      </c>
      <c r="C1612" t="s">
        <v>142</v>
      </c>
      <c r="D1612" t="s">
        <v>143</v>
      </c>
      <c r="E1612">
        <v>20363</v>
      </c>
      <c r="F1612">
        <v>4953</v>
      </c>
      <c r="G1612" t="s">
        <v>150</v>
      </c>
      <c r="H1612" t="s">
        <v>85</v>
      </c>
      <c r="I1612" t="s">
        <v>68</v>
      </c>
      <c r="J1612" t="s">
        <v>69</v>
      </c>
      <c r="K1612">
        <v>1601</v>
      </c>
      <c r="L1612">
        <v>1553</v>
      </c>
      <c r="M1612">
        <v>-8</v>
      </c>
      <c r="N1612">
        <v>15</v>
      </c>
      <c r="O1612">
        <v>1608</v>
      </c>
      <c r="P1612">
        <v>1656</v>
      </c>
      <c r="Q1612">
        <v>7</v>
      </c>
      <c r="R1612">
        <v>1736</v>
      </c>
      <c r="S1612">
        <v>1703</v>
      </c>
      <c r="T1612">
        <v>-33</v>
      </c>
      <c r="U1612">
        <v>0</v>
      </c>
      <c r="V1612">
        <v>0</v>
      </c>
      <c r="W1612">
        <v>155</v>
      </c>
      <c r="X1612">
        <v>130</v>
      </c>
      <c r="Y1612">
        <v>108</v>
      </c>
      <c r="Z1612">
        <v>764</v>
      </c>
      <c r="AF1612" t="str">
        <f t="shared" si="200"/>
        <v>17:03</v>
      </c>
      <c r="AG1612" t="str">
        <f t="shared" si="203"/>
        <v>15:53</v>
      </c>
      <c r="AH1612" s="5">
        <f t="shared" si="204"/>
        <v>4.861111111111116E-2</v>
      </c>
      <c r="AI1612" t="str">
        <f t="shared" si="201"/>
        <v>Afternoon</v>
      </c>
      <c r="AJ1612" t="str">
        <f t="shared" si="202"/>
        <v>REMOVE</v>
      </c>
      <c r="AK1612" t="str">
        <f t="shared" si="205"/>
        <v>Monday</v>
      </c>
      <c r="AL1612" t="str">
        <f t="shared" si="206"/>
        <v>OnTime</v>
      </c>
      <c r="AM1612" t="str">
        <f t="shared" si="207"/>
        <v>May</v>
      </c>
    </row>
    <row r="1613" spans="1:39" x14ac:dyDescent="0.3">
      <c r="A1613" s="1">
        <v>43827</v>
      </c>
      <c r="B1613" t="s">
        <v>32</v>
      </c>
      <c r="C1613" t="s">
        <v>33</v>
      </c>
      <c r="D1613" t="s">
        <v>34</v>
      </c>
      <c r="E1613">
        <v>19393</v>
      </c>
      <c r="F1613">
        <v>5442</v>
      </c>
      <c r="G1613" t="s">
        <v>60</v>
      </c>
      <c r="H1613" t="s">
        <v>61</v>
      </c>
      <c r="I1613" t="s">
        <v>153</v>
      </c>
      <c r="J1613" t="s">
        <v>154</v>
      </c>
      <c r="K1613">
        <v>2025</v>
      </c>
      <c r="L1613">
        <v>2025</v>
      </c>
      <c r="M1613">
        <v>0</v>
      </c>
      <c r="N1613">
        <v>18</v>
      </c>
      <c r="O1613">
        <v>2043</v>
      </c>
      <c r="P1613">
        <v>2157</v>
      </c>
      <c r="Q1613">
        <v>3</v>
      </c>
      <c r="R1613">
        <v>2210</v>
      </c>
      <c r="S1613">
        <v>2200</v>
      </c>
      <c r="T1613">
        <v>-10</v>
      </c>
      <c r="U1613">
        <v>0</v>
      </c>
      <c r="V1613">
        <v>0</v>
      </c>
      <c r="W1613">
        <v>165</v>
      </c>
      <c r="X1613">
        <v>155</v>
      </c>
      <c r="Y1613">
        <v>134</v>
      </c>
      <c r="Z1613">
        <v>874</v>
      </c>
      <c r="AF1613" t="str">
        <f t="shared" si="200"/>
        <v>22:00</v>
      </c>
      <c r="AG1613" t="str">
        <f t="shared" si="203"/>
        <v>20:25</v>
      </c>
      <c r="AH1613" s="5">
        <f t="shared" si="204"/>
        <v>6.597222222222221E-2</v>
      </c>
      <c r="AI1613" t="str">
        <f t="shared" si="201"/>
        <v>Evening</v>
      </c>
      <c r="AJ1613" t="str">
        <f t="shared" si="202"/>
        <v>REMOVE</v>
      </c>
      <c r="AK1613" t="str">
        <f t="shared" si="205"/>
        <v>Saturday</v>
      </c>
      <c r="AL1613" t="str">
        <f t="shared" si="206"/>
        <v>OnTime</v>
      </c>
      <c r="AM1613" t="str">
        <f t="shared" si="207"/>
        <v>December</v>
      </c>
    </row>
    <row r="1614" spans="1:39" x14ac:dyDescent="0.3">
      <c r="A1614" s="1">
        <v>44114</v>
      </c>
      <c r="B1614" t="s">
        <v>14</v>
      </c>
      <c r="C1614" t="s">
        <v>15</v>
      </c>
      <c r="D1614" t="s">
        <v>16</v>
      </c>
      <c r="E1614">
        <v>19790</v>
      </c>
      <c r="F1614">
        <v>1139</v>
      </c>
      <c r="G1614" t="s">
        <v>60</v>
      </c>
      <c r="H1614" t="s">
        <v>61</v>
      </c>
      <c r="I1614" t="s">
        <v>144</v>
      </c>
      <c r="J1614" t="s">
        <v>145</v>
      </c>
      <c r="K1614">
        <v>940</v>
      </c>
      <c r="L1614">
        <v>935</v>
      </c>
      <c r="M1614">
        <v>-5</v>
      </c>
      <c r="N1614">
        <v>12</v>
      </c>
      <c r="O1614">
        <v>947</v>
      </c>
      <c r="P1614">
        <v>1112</v>
      </c>
      <c r="Q1614">
        <v>5</v>
      </c>
      <c r="R1614">
        <v>1135</v>
      </c>
      <c r="S1614">
        <v>1117</v>
      </c>
      <c r="T1614">
        <v>-18</v>
      </c>
      <c r="U1614">
        <v>0</v>
      </c>
      <c r="V1614">
        <v>0</v>
      </c>
      <c r="W1614">
        <v>115</v>
      </c>
      <c r="X1614">
        <v>102</v>
      </c>
      <c r="Y1614">
        <v>85</v>
      </c>
      <c r="Z1614">
        <v>594</v>
      </c>
      <c r="AF1614" t="str">
        <f t="shared" ref="AF1614:AF1677" si="208">TEXT(INT(S1614/100),"00") &amp; ":" &amp; TEXT(MOD(S1614,100),"00")</f>
        <v>11:17</v>
      </c>
      <c r="AG1614" t="str">
        <f t="shared" si="203"/>
        <v>09:35</v>
      </c>
      <c r="AH1614" s="5">
        <f t="shared" si="204"/>
        <v>7.0833333333333304E-2</v>
      </c>
      <c r="AI1614" t="str">
        <f t="shared" si="201"/>
        <v>Morning</v>
      </c>
      <c r="AJ1614" t="str">
        <f t="shared" si="202"/>
        <v>REMOVE</v>
      </c>
      <c r="AK1614" t="str">
        <f t="shared" si="205"/>
        <v>Saturday</v>
      </c>
      <c r="AL1614" t="str">
        <f t="shared" si="206"/>
        <v>OnTime</v>
      </c>
      <c r="AM1614" t="str">
        <f t="shared" si="207"/>
        <v>October</v>
      </c>
    </row>
    <row r="1615" spans="1:39" x14ac:dyDescent="0.3">
      <c r="A1615" s="1">
        <v>45019</v>
      </c>
      <c r="B1615" t="s">
        <v>14</v>
      </c>
      <c r="C1615" t="s">
        <v>15</v>
      </c>
      <c r="D1615" t="s">
        <v>16</v>
      </c>
      <c r="E1615">
        <v>19790</v>
      </c>
      <c r="F1615">
        <v>1950</v>
      </c>
      <c r="G1615" t="s">
        <v>74</v>
      </c>
      <c r="H1615" t="s">
        <v>75</v>
      </c>
      <c r="I1615" t="s">
        <v>60</v>
      </c>
      <c r="J1615" t="s">
        <v>61</v>
      </c>
      <c r="K1615">
        <v>1434</v>
      </c>
      <c r="L1615">
        <v>1439</v>
      </c>
      <c r="M1615">
        <v>5</v>
      </c>
      <c r="N1615">
        <v>11</v>
      </c>
      <c r="O1615">
        <v>1450</v>
      </c>
      <c r="P1615">
        <v>1849</v>
      </c>
      <c r="Q1615">
        <v>13</v>
      </c>
      <c r="R1615">
        <v>1845</v>
      </c>
      <c r="S1615">
        <v>1902</v>
      </c>
      <c r="T1615">
        <v>17</v>
      </c>
      <c r="U1615">
        <v>0</v>
      </c>
      <c r="V1615">
        <v>0</v>
      </c>
      <c r="W1615">
        <v>251</v>
      </c>
      <c r="X1615">
        <v>263</v>
      </c>
      <c r="Y1615">
        <v>239</v>
      </c>
      <c r="Z1615">
        <v>1599</v>
      </c>
      <c r="AA1615">
        <v>0</v>
      </c>
      <c r="AB1615">
        <v>0</v>
      </c>
      <c r="AC1615">
        <v>17</v>
      </c>
      <c r="AD1615">
        <v>0</v>
      </c>
      <c r="AE1615">
        <v>0</v>
      </c>
      <c r="AF1615" t="str">
        <f t="shared" si="208"/>
        <v>19:02</v>
      </c>
      <c r="AG1615" t="str">
        <f t="shared" si="203"/>
        <v>14:39</v>
      </c>
      <c r="AH1615" s="5">
        <f t="shared" si="204"/>
        <v>0.1826388888888888</v>
      </c>
      <c r="AI1615" t="str">
        <f t="shared" si="201"/>
        <v>Afternoon</v>
      </c>
      <c r="AJ1615" t="str">
        <f t="shared" si="202"/>
        <v>KEEP</v>
      </c>
      <c r="AK1615" t="str">
        <f t="shared" si="205"/>
        <v>Monday</v>
      </c>
      <c r="AL1615" t="str">
        <f t="shared" si="206"/>
        <v>Delayed</v>
      </c>
      <c r="AM1615" t="str">
        <f t="shared" si="207"/>
        <v>April</v>
      </c>
    </row>
    <row r="1616" spans="1:39" x14ac:dyDescent="0.3">
      <c r="A1616" s="1">
        <v>43925</v>
      </c>
      <c r="B1616" t="s">
        <v>155</v>
      </c>
      <c r="C1616" t="s">
        <v>156</v>
      </c>
      <c r="D1616" t="s">
        <v>157</v>
      </c>
      <c r="E1616">
        <v>20398</v>
      </c>
      <c r="F1616">
        <v>4238</v>
      </c>
      <c r="G1616" t="s">
        <v>30</v>
      </c>
      <c r="H1616" t="s">
        <v>31</v>
      </c>
      <c r="I1616" t="s">
        <v>386</v>
      </c>
      <c r="J1616" t="s">
        <v>387</v>
      </c>
      <c r="K1616">
        <v>835</v>
      </c>
      <c r="L1616">
        <v>0</v>
      </c>
      <c r="M1616">
        <v>0</v>
      </c>
      <c r="R1616">
        <v>949</v>
      </c>
      <c r="S1616">
        <v>0</v>
      </c>
      <c r="T1616">
        <v>0</v>
      </c>
      <c r="U1616">
        <v>1</v>
      </c>
      <c r="V1616">
        <v>0</v>
      </c>
      <c r="W1616">
        <v>74</v>
      </c>
      <c r="Z1616">
        <v>282</v>
      </c>
      <c r="AF1616" t="str">
        <f t="shared" si="208"/>
        <v>00:00</v>
      </c>
      <c r="AG1616" t="str">
        <f t="shared" si="203"/>
        <v>00:00</v>
      </c>
      <c r="AH1616" s="5">
        <f t="shared" si="204"/>
        <v>0</v>
      </c>
      <c r="AI1616" t="str">
        <f t="shared" si="201"/>
        <v>Night</v>
      </c>
      <c r="AJ1616" t="str">
        <f t="shared" si="202"/>
        <v>KEEP</v>
      </c>
      <c r="AK1616" t="str">
        <f t="shared" si="205"/>
        <v>Saturday</v>
      </c>
      <c r="AL1616" t="str">
        <f t="shared" si="206"/>
        <v>OnTime</v>
      </c>
      <c r="AM1616" t="str">
        <f t="shared" si="207"/>
        <v>April</v>
      </c>
    </row>
    <row r="1617" spans="1:39" x14ac:dyDescent="0.3">
      <c r="A1617" s="1">
        <v>44087</v>
      </c>
      <c r="B1617" t="s">
        <v>14</v>
      </c>
      <c r="C1617" t="s">
        <v>15</v>
      </c>
      <c r="D1617" t="s">
        <v>16</v>
      </c>
      <c r="E1617">
        <v>19790</v>
      </c>
      <c r="F1617">
        <v>1916</v>
      </c>
      <c r="G1617" t="s">
        <v>402</v>
      </c>
      <c r="H1617" t="s">
        <v>403</v>
      </c>
      <c r="I1617" t="s">
        <v>60</v>
      </c>
      <c r="J1617" t="s">
        <v>61</v>
      </c>
      <c r="K1617">
        <v>1325</v>
      </c>
      <c r="L1617">
        <v>1315</v>
      </c>
      <c r="M1617">
        <v>-10</v>
      </c>
      <c r="N1617">
        <v>20</v>
      </c>
      <c r="O1617">
        <v>1335</v>
      </c>
      <c r="P1617">
        <v>1426</v>
      </c>
      <c r="Q1617">
        <v>8</v>
      </c>
      <c r="R1617">
        <v>1434</v>
      </c>
      <c r="S1617">
        <v>1434</v>
      </c>
      <c r="T1617">
        <v>0</v>
      </c>
      <c r="U1617">
        <v>0</v>
      </c>
      <c r="V1617">
        <v>0</v>
      </c>
      <c r="W1617">
        <v>69</v>
      </c>
      <c r="X1617">
        <v>79</v>
      </c>
      <c r="Y1617">
        <v>51</v>
      </c>
      <c r="Z1617">
        <v>270</v>
      </c>
      <c r="AF1617" t="str">
        <f t="shared" si="208"/>
        <v>14:34</v>
      </c>
      <c r="AG1617" t="str">
        <f t="shared" si="203"/>
        <v>13:15</v>
      </c>
      <c r="AH1617" s="5">
        <f t="shared" si="204"/>
        <v>5.4861111111111027E-2</v>
      </c>
      <c r="AI1617" t="str">
        <f t="shared" ref="AI1617:AI1680" si="209">IF(HOUR(AG1617)&lt;6,"Night",IF(HOUR(AG1617)&lt;12,"Morning",IF(HOUR(AG1617)&lt;18,"Afternoon","Evening")))</f>
        <v>Afternoon</v>
      </c>
      <c r="AJ1617" t="str">
        <f t="shared" si="202"/>
        <v>REMOVE</v>
      </c>
      <c r="AK1617" t="str">
        <f t="shared" si="205"/>
        <v>Sunday</v>
      </c>
      <c r="AL1617" t="str">
        <f t="shared" si="206"/>
        <v>OnTime</v>
      </c>
      <c r="AM1617" t="str">
        <f t="shared" si="207"/>
        <v>September</v>
      </c>
    </row>
    <row r="1618" spans="1:39" x14ac:dyDescent="0.3">
      <c r="A1618" s="1">
        <v>44912</v>
      </c>
      <c r="B1618" t="s">
        <v>122</v>
      </c>
      <c r="C1618" t="s">
        <v>123</v>
      </c>
      <c r="D1618" t="s">
        <v>124</v>
      </c>
      <c r="E1618">
        <v>20304</v>
      </c>
      <c r="F1618">
        <v>5010</v>
      </c>
      <c r="G1618" t="s">
        <v>53</v>
      </c>
      <c r="H1618" t="s">
        <v>54</v>
      </c>
      <c r="I1618" t="s">
        <v>120</v>
      </c>
      <c r="J1618" t="s">
        <v>121</v>
      </c>
      <c r="K1618">
        <v>1548</v>
      </c>
      <c r="L1618">
        <v>1542</v>
      </c>
      <c r="M1618">
        <v>-6</v>
      </c>
      <c r="N1618">
        <v>10</v>
      </c>
      <c r="O1618">
        <v>1552</v>
      </c>
      <c r="P1618">
        <v>1815</v>
      </c>
      <c r="Q1618">
        <v>5</v>
      </c>
      <c r="R1618">
        <v>1843</v>
      </c>
      <c r="S1618">
        <v>1820</v>
      </c>
      <c r="T1618">
        <v>-23</v>
      </c>
      <c r="U1618">
        <v>0</v>
      </c>
      <c r="V1618">
        <v>0</v>
      </c>
      <c r="W1618">
        <v>115</v>
      </c>
      <c r="X1618">
        <v>98</v>
      </c>
      <c r="Y1618">
        <v>83</v>
      </c>
      <c r="Z1618">
        <v>590</v>
      </c>
      <c r="AF1618" t="str">
        <f t="shared" si="208"/>
        <v>18:20</v>
      </c>
      <c r="AG1618" t="str">
        <f t="shared" si="203"/>
        <v>15:42</v>
      </c>
      <c r="AH1618" s="5">
        <f t="shared" si="204"/>
        <v>0.10972222222222217</v>
      </c>
      <c r="AI1618" t="str">
        <f t="shared" si="209"/>
        <v>Afternoon</v>
      </c>
      <c r="AJ1618" t="str">
        <f t="shared" si="202"/>
        <v>REMOVE</v>
      </c>
      <c r="AK1618" t="str">
        <f t="shared" si="205"/>
        <v>Saturday</v>
      </c>
      <c r="AL1618" t="str">
        <f t="shared" si="206"/>
        <v>OnTime</v>
      </c>
      <c r="AM1618" t="str">
        <f t="shared" si="207"/>
        <v>December</v>
      </c>
    </row>
    <row r="1619" spans="1:39" x14ac:dyDescent="0.3">
      <c r="A1619" s="1">
        <v>44410</v>
      </c>
      <c r="B1619" t="s">
        <v>283</v>
      </c>
      <c r="C1619" t="s">
        <v>284</v>
      </c>
      <c r="D1619" t="s">
        <v>285</v>
      </c>
      <c r="E1619">
        <v>19690</v>
      </c>
      <c r="F1619">
        <v>274</v>
      </c>
      <c r="G1619" t="s">
        <v>307</v>
      </c>
      <c r="H1619" t="s">
        <v>308</v>
      </c>
      <c r="I1619" t="s">
        <v>231</v>
      </c>
      <c r="J1619" t="s">
        <v>232</v>
      </c>
      <c r="K1619">
        <v>1407</v>
      </c>
      <c r="L1619">
        <v>1358</v>
      </c>
      <c r="M1619">
        <v>-9</v>
      </c>
      <c r="N1619">
        <v>9</v>
      </c>
      <c r="O1619">
        <v>1407</v>
      </c>
      <c r="P1619">
        <v>1431</v>
      </c>
      <c r="Q1619">
        <v>8</v>
      </c>
      <c r="R1619">
        <v>1443</v>
      </c>
      <c r="S1619">
        <v>1439</v>
      </c>
      <c r="T1619">
        <v>-4</v>
      </c>
      <c r="U1619">
        <v>0</v>
      </c>
      <c r="V1619">
        <v>0</v>
      </c>
      <c r="W1619">
        <v>36</v>
      </c>
      <c r="X1619">
        <v>41</v>
      </c>
      <c r="Y1619">
        <v>24</v>
      </c>
      <c r="Z1619">
        <v>102</v>
      </c>
      <c r="AF1619" t="str">
        <f t="shared" si="208"/>
        <v>14:39</v>
      </c>
      <c r="AG1619" t="str">
        <f t="shared" si="203"/>
        <v>13:58</v>
      </c>
      <c r="AH1619" s="5">
        <f t="shared" si="204"/>
        <v>2.8472222222222232E-2</v>
      </c>
      <c r="AI1619" t="str">
        <f t="shared" si="209"/>
        <v>Afternoon</v>
      </c>
      <c r="AJ1619" t="str">
        <f t="shared" si="202"/>
        <v>REMOVE</v>
      </c>
      <c r="AK1619" t="str">
        <f t="shared" si="205"/>
        <v>Monday</v>
      </c>
      <c r="AL1619" t="str">
        <f t="shared" si="206"/>
        <v>OnTime</v>
      </c>
      <c r="AM1619" t="str">
        <f t="shared" si="207"/>
        <v>August</v>
      </c>
    </row>
    <row r="1620" spans="1:39" x14ac:dyDescent="0.3">
      <c r="A1620" s="1">
        <v>44596</v>
      </c>
      <c r="B1620" t="s">
        <v>39</v>
      </c>
      <c r="C1620" t="s">
        <v>40</v>
      </c>
      <c r="D1620" t="s">
        <v>41</v>
      </c>
      <c r="E1620">
        <v>19805</v>
      </c>
      <c r="F1620">
        <v>2444</v>
      </c>
      <c r="G1620" t="s">
        <v>30</v>
      </c>
      <c r="H1620" t="s">
        <v>31</v>
      </c>
      <c r="I1620" t="s">
        <v>51</v>
      </c>
      <c r="J1620" t="s">
        <v>52</v>
      </c>
      <c r="K1620">
        <v>1220</v>
      </c>
      <c r="L1620">
        <v>0</v>
      </c>
      <c r="M1620">
        <v>0</v>
      </c>
      <c r="R1620">
        <v>1329</v>
      </c>
      <c r="S1620">
        <v>0</v>
      </c>
      <c r="T1620">
        <v>0</v>
      </c>
      <c r="U1620">
        <v>1</v>
      </c>
      <c r="V1620">
        <v>0</v>
      </c>
      <c r="W1620">
        <v>69</v>
      </c>
      <c r="Z1620">
        <v>224</v>
      </c>
      <c r="AF1620" t="str">
        <f t="shared" si="208"/>
        <v>00:00</v>
      </c>
      <c r="AG1620" t="str">
        <f t="shared" si="203"/>
        <v>00:00</v>
      </c>
      <c r="AH1620" s="5">
        <f t="shared" si="204"/>
        <v>0</v>
      </c>
      <c r="AI1620" t="str">
        <f t="shared" si="209"/>
        <v>Night</v>
      </c>
      <c r="AJ1620" t="str">
        <f t="shared" si="202"/>
        <v>KEEP</v>
      </c>
      <c r="AK1620" t="str">
        <f t="shared" si="205"/>
        <v>Friday</v>
      </c>
      <c r="AL1620" t="str">
        <f t="shared" si="206"/>
        <v>OnTime</v>
      </c>
      <c r="AM1620" t="str">
        <f t="shared" si="207"/>
        <v>February</v>
      </c>
    </row>
    <row r="1621" spans="1:39" x14ac:dyDescent="0.3">
      <c r="A1621" s="1">
        <v>44940</v>
      </c>
      <c r="B1621" t="s">
        <v>122</v>
      </c>
      <c r="C1621" t="s">
        <v>123</v>
      </c>
      <c r="D1621" t="s">
        <v>124</v>
      </c>
      <c r="E1621">
        <v>20304</v>
      </c>
      <c r="F1621">
        <v>5199</v>
      </c>
      <c r="G1621" t="s">
        <v>21</v>
      </c>
      <c r="H1621" t="s">
        <v>22</v>
      </c>
      <c r="I1621" t="s">
        <v>544</v>
      </c>
      <c r="J1621" t="s">
        <v>545</v>
      </c>
      <c r="K1621">
        <v>1449</v>
      </c>
      <c r="L1621">
        <v>1447</v>
      </c>
      <c r="M1621">
        <v>-2</v>
      </c>
      <c r="N1621">
        <v>12</v>
      </c>
      <c r="O1621">
        <v>1459</v>
      </c>
      <c r="P1621">
        <v>1644</v>
      </c>
      <c r="Q1621">
        <v>4</v>
      </c>
      <c r="R1621">
        <v>1700</v>
      </c>
      <c r="S1621">
        <v>1648</v>
      </c>
      <c r="T1621">
        <v>-12</v>
      </c>
      <c r="U1621">
        <v>0</v>
      </c>
      <c r="V1621">
        <v>0</v>
      </c>
      <c r="W1621">
        <v>71</v>
      </c>
      <c r="X1621">
        <v>61</v>
      </c>
      <c r="Y1621">
        <v>45</v>
      </c>
      <c r="Z1621">
        <v>280</v>
      </c>
      <c r="AF1621" t="str">
        <f t="shared" si="208"/>
        <v>16:48</v>
      </c>
      <c r="AG1621" t="str">
        <f t="shared" si="203"/>
        <v>14:47</v>
      </c>
      <c r="AH1621" s="5">
        <f t="shared" si="204"/>
        <v>8.4027777777777701E-2</v>
      </c>
      <c r="AI1621" t="str">
        <f t="shared" si="209"/>
        <v>Afternoon</v>
      </c>
      <c r="AJ1621" t="str">
        <f t="shared" si="202"/>
        <v>REMOVE</v>
      </c>
      <c r="AK1621" t="str">
        <f t="shared" si="205"/>
        <v>Saturday</v>
      </c>
      <c r="AL1621" t="str">
        <f t="shared" si="206"/>
        <v>OnTime</v>
      </c>
      <c r="AM1621" t="str">
        <f t="shared" si="207"/>
        <v>January</v>
      </c>
    </row>
    <row r="1622" spans="1:39" x14ac:dyDescent="0.3">
      <c r="A1622" s="1">
        <v>43619</v>
      </c>
      <c r="B1622" t="s">
        <v>283</v>
      </c>
      <c r="C1622" t="s">
        <v>284</v>
      </c>
      <c r="D1622" t="s">
        <v>285</v>
      </c>
      <c r="E1622">
        <v>19690</v>
      </c>
      <c r="F1622">
        <v>44</v>
      </c>
      <c r="G1622" t="s">
        <v>231</v>
      </c>
      <c r="H1622" t="s">
        <v>232</v>
      </c>
      <c r="I1622" t="s">
        <v>70</v>
      </c>
      <c r="J1622" t="s">
        <v>71</v>
      </c>
      <c r="K1622">
        <v>1325</v>
      </c>
      <c r="L1622">
        <v>1333</v>
      </c>
      <c r="M1622">
        <v>8</v>
      </c>
      <c r="N1622">
        <v>12</v>
      </c>
      <c r="O1622">
        <v>1345</v>
      </c>
      <c r="P1622">
        <v>2127</v>
      </c>
      <c r="Q1622">
        <v>6</v>
      </c>
      <c r="R1622">
        <v>2145</v>
      </c>
      <c r="S1622">
        <v>2133</v>
      </c>
      <c r="T1622">
        <v>-12</v>
      </c>
      <c r="U1622">
        <v>0</v>
      </c>
      <c r="V1622">
        <v>0</v>
      </c>
      <c r="W1622">
        <v>320</v>
      </c>
      <c r="X1622">
        <v>300</v>
      </c>
      <c r="Y1622">
        <v>282</v>
      </c>
      <c r="Z1622">
        <v>2417</v>
      </c>
      <c r="AF1622" t="str">
        <f t="shared" si="208"/>
        <v>21:33</v>
      </c>
      <c r="AG1622" t="str">
        <f t="shared" si="203"/>
        <v>13:33</v>
      </c>
      <c r="AH1622" s="5">
        <f t="shared" si="204"/>
        <v>0.33333333333333337</v>
      </c>
      <c r="AI1622" t="str">
        <f t="shared" si="209"/>
        <v>Afternoon</v>
      </c>
      <c r="AJ1622" t="str">
        <f t="shared" si="202"/>
        <v>REMOVE</v>
      </c>
      <c r="AK1622" t="str">
        <f t="shared" si="205"/>
        <v>Monday</v>
      </c>
      <c r="AL1622" t="str">
        <f t="shared" si="206"/>
        <v>OnTime</v>
      </c>
      <c r="AM1622" t="str">
        <f t="shared" si="207"/>
        <v>June</v>
      </c>
    </row>
    <row r="1623" spans="1:39" x14ac:dyDescent="0.3">
      <c r="A1623" s="1">
        <v>44344</v>
      </c>
      <c r="B1623" t="s">
        <v>39</v>
      </c>
      <c r="C1623" t="s">
        <v>40</v>
      </c>
      <c r="D1623" t="s">
        <v>41</v>
      </c>
      <c r="E1623">
        <v>19805</v>
      </c>
      <c r="F1623">
        <v>2585</v>
      </c>
      <c r="G1623" t="s">
        <v>151</v>
      </c>
      <c r="H1623" t="s">
        <v>152</v>
      </c>
      <c r="I1623" t="s">
        <v>80</v>
      </c>
      <c r="J1623" t="s">
        <v>67</v>
      </c>
      <c r="K1623">
        <v>615</v>
      </c>
      <c r="L1623">
        <v>613</v>
      </c>
      <c r="M1623">
        <v>-2</v>
      </c>
      <c r="N1623">
        <v>10</v>
      </c>
      <c r="O1623">
        <v>623</v>
      </c>
      <c r="P1623">
        <v>1159</v>
      </c>
      <c r="Q1623">
        <v>17</v>
      </c>
      <c r="R1623">
        <v>1229</v>
      </c>
      <c r="S1623">
        <v>1216</v>
      </c>
      <c r="T1623">
        <v>-13</v>
      </c>
      <c r="U1623">
        <v>0</v>
      </c>
      <c r="V1623">
        <v>0</v>
      </c>
      <c r="W1623">
        <v>254</v>
      </c>
      <c r="X1623">
        <v>243</v>
      </c>
      <c r="Y1623">
        <v>216</v>
      </c>
      <c r="Z1623">
        <v>1781</v>
      </c>
      <c r="AF1623" t="str">
        <f t="shared" si="208"/>
        <v>12:16</v>
      </c>
      <c r="AG1623" t="str">
        <f t="shared" si="203"/>
        <v>06:13</v>
      </c>
      <c r="AH1623" s="5">
        <f t="shared" si="204"/>
        <v>0.25208333333333327</v>
      </c>
      <c r="AI1623" t="str">
        <f t="shared" si="209"/>
        <v>Morning</v>
      </c>
      <c r="AJ1623" t="str">
        <f t="shared" si="202"/>
        <v>REMOVE</v>
      </c>
      <c r="AK1623" t="str">
        <f t="shared" si="205"/>
        <v>Friday</v>
      </c>
      <c r="AL1623" t="str">
        <f t="shared" si="206"/>
        <v>OnTime</v>
      </c>
      <c r="AM1623" t="str">
        <f t="shared" si="207"/>
        <v>May</v>
      </c>
    </row>
    <row r="1624" spans="1:39" x14ac:dyDescent="0.3">
      <c r="A1624" s="1">
        <v>44506</v>
      </c>
      <c r="B1624" t="s">
        <v>32</v>
      </c>
      <c r="C1624" t="s">
        <v>33</v>
      </c>
      <c r="D1624" t="s">
        <v>34</v>
      </c>
      <c r="E1624">
        <v>19393</v>
      </c>
      <c r="F1624">
        <v>3023</v>
      </c>
      <c r="G1624" t="s">
        <v>151</v>
      </c>
      <c r="H1624" t="s">
        <v>152</v>
      </c>
      <c r="I1624" t="s">
        <v>426</v>
      </c>
      <c r="J1624" t="s">
        <v>427</v>
      </c>
      <c r="K1624">
        <v>1325</v>
      </c>
      <c r="L1624">
        <v>1338</v>
      </c>
      <c r="M1624">
        <v>13</v>
      </c>
      <c r="N1624">
        <v>15</v>
      </c>
      <c r="O1624">
        <v>1353</v>
      </c>
      <c r="P1624">
        <v>1452</v>
      </c>
      <c r="Q1624">
        <v>4</v>
      </c>
      <c r="R1624">
        <v>1445</v>
      </c>
      <c r="S1624">
        <v>1456</v>
      </c>
      <c r="T1624">
        <v>11</v>
      </c>
      <c r="U1624">
        <v>0</v>
      </c>
      <c r="V1624">
        <v>0</v>
      </c>
      <c r="W1624">
        <v>80</v>
      </c>
      <c r="X1624">
        <v>78</v>
      </c>
      <c r="Y1624">
        <v>59</v>
      </c>
      <c r="Z1624">
        <v>390</v>
      </c>
      <c r="AF1624" t="str">
        <f t="shared" si="208"/>
        <v>14:56</v>
      </c>
      <c r="AG1624" t="str">
        <f t="shared" si="203"/>
        <v>13:38</v>
      </c>
      <c r="AH1624" s="5">
        <f t="shared" si="204"/>
        <v>5.4166666666666696E-2</v>
      </c>
      <c r="AI1624" t="str">
        <f t="shared" si="209"/>
        <v>Afternoon</v>
      </c>
      <c r="AJ1624" t="str">
        <f t="shared" si="202"/>
        <v>KEEP</v>
      </c>
      <c r="AK1624" t="str">
        <f t="shared" si="205"/>
        <v>Saturday</v>
      </c>
      <c r="AL1624" t="str">
        <f t="shared" si="206"/>
        <v>OnTime</v>
      </c>
      <c r="AM1624" t="str">
        <f t="shared" si="207"/>
        <v>November</v>
      </c>
    </row>
    <row r="1625" spans="1:39" x14ac:dyDescent="0.3">
      <c r="A1625" s="1">
        <v>43597</v>
      </c>
      <c r="B1625" t="s">
        <v>32</v>
      </c>
      <c r="C1625" t="s">
        <v>33</v>
      </c>
      <c r="D1625" t="s">
        <v>34</v>
      </c>
      <c r="E1625">
        <v>19393</v>
      </c>
      <c r="F1625">
        <v>4841</v>
      </c>
      <c r="G1625" t="s">
        <v>64</v>
      </c>
      <c r="H1625" t="s">
        <v>65</v>
      </c>
      <c r="I1625" t="s">
        <v>28</v>
      </c>
      <c r="J1625" t="s">
        <v>29</v>
      </c>
      <c r="K1625">
        <v>1940</v>
      </c>
      <c r="L1625">
        <v>1933</v>
      </c>
      <c r="M1625">
        <v>-7</v>
      </c>
      <c r="N1625">
        <v>7</v>
      </c>
      <c r="O1625">
        <v>1940</v>
      </c>
      <c r="P1625">
        <v>2059</v>
      </c>
      <c r="Q1625">
        <v>6</v>
      </c>
      <c r="R1625">
        <v>2120</v>
      </c>
      <c r="S1625">
        <v>2105</v>
      </c>
      <c r="T1625">
        <v>-15</v>
      </c>
      <c r="U1625">
        <v>0</v>
      </c>
      <c r="V1625">
        <v>0</v>
      </c>
      <c r="W1625">
        <v>100</v>
      </c>
      <c r="X1625">
        <v>92</v>
      </c>
      <c r="Y1625">
        <v>79</v>
      </c>
      <c r="Z1625">
        <v>534</v>
      </c>
      <c r="AF1625" t="str">
        <f t="shared" si="208"/>
        <v>21:05</v>
      </c>
      <c r="AG1625" t="str">
        <f t="shared" si="203"/>
        <v>19:33</v>
      </c>
      <c r="AH1625" s="5">
        <f t="shared" si="204"/>
        <v>6.3888888888888884E-2</v>
      </c>
      <c r="AI1625" t="str">
        <f t="shared" si="209"/>
        <v>Evening</v>
      </c>
      <c r="AJ1625" t="str">
        <f t="shared" si="202"/>
        <v>REMOVE</v>
      </c>
      <c r="AK1625" t="str">
        <f t="shared" si="205"/>
        <v>Sunday</v>
      </c>
      <c r="AL1625" t="str">
        <f t="shared" si="206"/>
        <v>OnTime</v>
      </c>
      <c r="AM1625" t="str">
        <f t="shared" si="207"/>
        <v>May</v>
      </c>
    </row>
    <row r="1626" spans="1:39" x14ac:dyDescent="0.3">
      <c r="A1626" s="1">
        <v>43937</v>
      </c>
      <c r="B1626" t="s">
        <v>32</v>
      </c>
      <c r="C1626" t="s">
        <v>33</v>
      </c>
      <c r="D1626" t="s">
        <v>34</v>
      </c>
      <c r="E1626">
        <v>19393</v>
      </c>
      <c r="F1626">
        <v>526</v>
      </c>
      <c r="G1626" t="s">
        <v>231</v>
      </c>
      <c r="H1626" t="s">
        <v>232</v>
      </c>
      <c r="I1626" t="s">
        <v>188</v>
      </c>
      <c r="J1626" t="s">
        <v>189</v>
      </c>
      <c r="K1626">
        <v>1230</v>
      </c>
      <c r="L1626">
        <v>1226</v>
      </c>
      <c r="M1626">
        <v>-4</v>
      </c>
      <c r="N1626">
        <v>13</v>
      </c>
      <c r="O1626">
        <v>1239</v>
      </c>
      <c r="P1626">
        <v>1308</v>
      </c>
      <c r="Q1626">
        <v>2</v>
      </c>
      <c r="R1626">
        <v>1325</v>
      </c>
      <c r="S1626">
        <v>1310</v>
      </c>
      <c r="T1626">
        <v>-15</v>
      </c>
      <c r="U1626">
        <v>0</v>
      </c>
      <c r="V1626">
        <v>0</v>
      </c>
      <c r="W1626">
        <v>55</v>
      </c>
      <c r="X1626">
        <v>44</v>
      </c>
      <c r="Y1626">
        <v>29</v>
      </c>
      <c r="Z1626">
        <v>163</v>
      </c>
      <c r="AF1626" t="str">
        <f t="shared" si="208"/>
        <v>13:10</v>
      </c>
      <c r="AG1626" t="str">
        <f t="shared" si="203"/>
        <v>12:26</v>
      </c>
      <c r="AH1626" s="5">
        <f t="shared" si="204"/>
        <v>3.0555555555555558E-2</v>
      </c>
      <c r="AI1626" t="str">
        <f t="shared" si="209"/>
        <v>Afternoon</v>
      </c>
      <c r="AJ1626" t="str">
        <f t="shared" si="202"/>
        <v>REMOVE</v>
      </c>
      <c r="AK1626" t="str">
        <f t="shared" si="205"/>
        <v>Thursday</v>
      </c>
      <c r="AL1626" t="str">
        <f t="shared" si="206"/>
        <v>OnTime</v>
      </c>
      <c r="AM1626" t="str">
        <f t="shared" si="207"/>
        <v>April</v>
      </c>
    </row>
    <row r="1627" spans="1:39" x14ac:dyDescent="0.3">
      <c r="A1627" s="1">
        <v>44105</v>
      </c>
      <c r="B1627" t="s">
        <v>32</v>
      </c>
      <c r="C1627" t="s">
        <v>33</v>
      </c>
      <c r="D1627" t="s">
        <v>34</v>
      </c>
      <c r="E1627">
        <v>19393</v>
      </c>
      <c r="F1627">
        <v>2059</v>
      </c>
      <c r="G1627" t="s">
        <v>28</v>
      </c>
      <c r="H1627" t="s">
        <v>29</v>
      </c>
      <c r="I1627" t="s">
        <v>35</v>
      </c>
      <c r="J1627" t="s">
        <v>36</v>
      </c>
      <c r="K1627">
        <v>1930</v>
      </c>
      <c r="L1627">
        <v>1930</v>
      </c>
      <c r="M1627">
        <v>0</v>
      </c>
      <c r="N1627">
        <v>10</v>
      </c>
      <c r="O1627">
        <v>1940</v>
      </c>
      <c r="P1627">
        <v>2059</v>
      </c>
      <c r="Q1627">
        <v>4</v>
      </c>
      <c r="R1627">
        <v>2100</v>
      </c>
      <c r="S1627">
        <v>2103</v>
      </c>
      <c r="T1627">
        <v>3</v>
      </c>
      <c r="U1627">
        <v>0</v>
      </c>
      <c r="V1627">
        <v>0</v>
      </c>
      <c r="W1627">
        <v>150</v>
      </c>
      <c r="X1627">
        <v>153</v>
      </c>
      <c r="Y1627">
        <v>139</v>
      </c>
      <c r="Z1627">
        <v>973</v>
      </c>
      <c r="AF1627" t="str">
        <f t="shared" si="208"/>
        <v>21:03</v>
      </c>
      <c r="AG1627" t="str">
        <f t="shared" si="203"/>
        <v>19:30</v>
      </c>
      <c r="AH1627" s="5">
        <f t="shared" si="204"/>
        <v>6.4583333333333326E-2</v>
      </c>
      <c r="AI1627" t="str">
        <f t="shared" si="209"/>
        <v>Evening</v>
      </c>
      <c r="AJ1627" t="str">
        <f t="shared" si="202"/>
        <v>KEEP</v>
      </c>
      <c r="AK1627" t="str">
        <f t="shared" si="205"/>
        <v>Thursday</v>
      </c>
      <c r="AL1627" t="str">
        <f t="shared" si="206"/>
        <v>OnTime</v>
      </c>
      <c r="AM1627" t="str">
        <f t="shared" si="207"/>
        <v>October</v>
      </c>
    </row>
    <row r="1628" spans="1:39" x14ac:dyDescent="0.3">
      <c r="A1628" s="1">
        <v>44402</v>
      </c>
      <c r="B1628" t="s">
        <v>32</v>
      </c>
      <c r="C1628" t="s">
        <v>33</v>
      </c>
      <c r="D1628" t="s">
        <v>34</v>
      </c>
      <c r="E1628">
        <v>19393</v>
      </c>
      <c r="F1628">
        <v>3761</v>
      </c>
      <c r="G1628" t="s">
        <v>68</v>
      </c>
      <c r="H1628" t="s">
        <v>69</v>
      </c>
      <c r="I1628" t="s">
        <v>167</v>
      </c>
      <c r="J1628" t="s">
        <v>168</v>
      </c>
      <c r="K1628">
        <v>2115</v>
      </c>
      <c r="L1628">
        <v>2225</v>
      </c>
      <c r="M1628">
        <v>70</v>
      </c>
      <c r="N1628">
        <v>10</v>
      </c>
      <c r="O1628">
        <v>2235</v>
      </c>
      <c r="P1628">
        <v>5</v>
      </c>
      <c r="Q1628">
        <v>3</v>
      </c>
      <c r="R1628">
        <v>2325</v>
      </c>
      <c r="S1628">
        <v>8</v>
      </c>
      <c r="T1628">
        <v>43</v>
      </c>
      <c r="U1628">
        <v>0</v>
      </c>
      <c r="V1628">
        <v>0</v>
      </c>
      <c r="W1628">
        <v>250</v>
      </c>
      <c r="X1628">
        <v>223</v>
      </c>
      <c r="Y1628">
        <v>210</v>
      </c>
      <c r="Z1628">
        <v>1751</v>
      </c>
      <c r="AA1628">
        <v>9</v>
      </c>
      <c r="AB1628">
        <v>0</v>
      </c>
      <c r="AC1628">
        <v>0</v>
      </c>
      <c r="AD1628">
        <v>0</v>
      </c>
      <c r="AE1628">
        <v>34</v>
      </c>
      <c r="AF1628" t="str">
        <f t="shared" si="208"/>
        <v>00:08</v>
      </c>
      <c r="AG1628" t="str">
        <f t="shared" si="203"/>
        <v>22:25</v>
      </c>
      <c r="AH1628" s="5">
        <f t="shared" si="204"/>
        <v>-0.92847222222222225</v>
      </c>
      <c r="AI1628" t="str">
        <f t="shared" si="209"/>
        <v>Evening</v>
      </c>
      <c r="AJ1628" t="str">
        <f t="shared" si="202"/>
        <v>KEEP</v>
      </c>
      <c r="AK1628" t="str">
        <f t="shared" si="205"/>
        <v>Sunday</v>
      </c>
      <c r="AL1628" t="str">
        <f t="shared" si="206"/>
        <v>Delayed</v>
      </c>
      <c r="AM1628" t="str">
        <f t="shared" si="207"/>
        <v>July</v>
      </c>
    </row>
    <row r="1629" spans="1:39" x14ac:dyDescent="0.3">
      <c r="A1629" s="1">
        <v>45113</v>
      </c>
      <c r="B1629" t="s">
        <v>39</v>
      </c>
      <c r="C1629" t="s">
        <v>40</v>
      </c>
      <c r="D1629" t="s">
        <v>41</v>
      </c>
      <c r="E1629">
        <v>19805</v>
      </c>
      <c r="F1629">
        <v>342</v>
      </c>
      <c r="G1629" t="s">
        <v>64</v>
      </c>
      <c r="H1629" t="s">
        <v>65</v>
      </c>
      <c r="I1629" t="s">
        <v>194</v>
      </c>
      <c r="J1629" t="s">
        <v>195</v>
      </c>
      <c r="K1629">
        <v>540</v>
      </c>
      <c r="L1629">
        <v>540</v>
      </c>
      <c r="M1629">
        <v>0</v>
      </c>
      <c r="N1629">
        <v>12</v>
      </c>
      <c r="O1629">
        <v>552</v>
      </c>
      <c r="P1629">
        <v>729</v>
      </c>
      <c r="Q1629">
        <v>7</v>
      </c>
      <c r="R1629">
        <v>749</v>
      </c>
      <c r="S1629">
        <v>736</v>
      </c>
      <c r="T1629">
        <v>-13</v>
      </c>
      <c r="U1629">
        <v>0</v>
      </c>
      <c r="V1629">
        <v>0</v>
      </c>
      <c r="W1629">
        <v>129</v>
      </c>
      <c r="X1629">
        <v>116</v>
      </c>
      <c r="Y1629">
        <v>97</v>
      </c>
      <c r="Z1629">
        <v>700</v>
      </c>
      <c r="AF1629" t="str">
        <f t="shared" si="208"/>
        <v>07:36</v>
      </c>
      <c r="AG1629" t="str">
        <f t="shared" si="203"/>
        <v>05:40</v>
      </c>
      <c r="AH1629" s="5">
        <f t="shared" si="204"/>
        <v>8.0555555555555547E-2</v>
      </c>
      <c r="AI1629" t="str">
        <f t="shared" si="209"/>
        <v>Night</v>
      </c>
      <c r="AJ1629" t="str">
        <f t="shared" si="202"/>
        <v>REMOVE</v>
      </c>
      <c r="AK1629" t="str">
        <f t="shared" si="205"/>
        <v>Thursday</v>
      </c>
      <c r="AL1629" t="str">
        <f t="shared" si="206"/>
        <v>OnTime</v>
      </c>
      <c r="AM1629" t="str">
        <f t="shared" si="207"/>
        <v>July</v>
      </c>
    </row>
    <row r="1630" spans="1:39" x14ac:dyDescent="0.3">
      <c r="A1630" s="1">
        <v>44921</v>
      </c>
      <c r="B1630" t="s">
        <v>39</v>
      </c>
      <c r="C1630" t="s">
        <v>40</v>
      </c>
      <c r="D1630" t="s">
        <v>41</v>
      </c>
      <c r="E1630">
        <v>19805</v>
      </c>
      <c r="F1630">
        <v>1652</v>
      </c>
      <c r="G1630" t="s">
        <v>80</v>
      </c>
      <c r="H1630" t="s">
        <v>67</v>
      </c>
      <c r="I1630" t="s">
        <v>178</v>
      </c>
      <c r="J1630" t="s">
        <v>179</v>
      </c>
      <c r="K1630">
        <v>805</v>
      </c>
      <c r="L1630">
        <v>836</v>
      </c>
      <c r="M1630">
        <v>31</v>
      </c>
      <c r="N1630">
        <v>17</v>
      </c>
      <c r="O1630">
        <v>853</v>
      </c>
      <c r="P1630">
        <v>1121</v>
      </c>
      <c r="Q1630">
        <v>8</v>
      </c>
      <c r="R1630">
        <v>1101</v>
      </c>
      <c r="S1630">
        <v>1129</v>
      </c>
      <c r="T1630">
        <v>28</v>
      </c>
      <c r="U1630">
        <v>0</v>
      </c>
      <c r="V1630">
        <v>0</v>
      </c>
      <c r="W1630">
        <v>116</v>
      </c>
      <c r="X1630">
        <v>113</v>
      </c>
      <c r="Y1630">
        <v>88</v>
      </c>
      <c r="Z1630">
        <v>678</v>
      </c>
      <c r="AA1630">
        <v>5</v>
      </c>
      <c r="AB1630">
        <v>23</v>
      </c>
      <c r="AC1630">
        <v>0</v>
      </c>
      <c r="AD1630">
        <v>0</v>
      </c>
      <c r="AE1630">
        <v>0</v>
      </c>
      <c r="AF1630" t="str">
        <f t="shared" si="208"/>
        <v>11:29</v>
      </c>
      <c r="AG1630" t="str">
        <f t="shared" si="203"/>
        <v>08:36</v>
      </c>
      <c r="AH1630" s="5">
        <f t="shared" si="204"/>
        <v>0.12013888888888891</v>
      </c>
      <c r="AI1630" t="str">
        <f t="shared" si="209"/>
        <v>Morning</v>
      </c>
      <c r="AJ1630" t="str">
        <f t="shared" si="202"/>
        <v>KEEP</v>
      </c>
      <c r="AK1630" t="str">
        <f t="shared" si="205"/>
        <v>Monday</v>
      </c>
      <c r="AL1630" t="str">
        <f t="shared" si="206"/>
        <v>Delayed</v>
      </c>
      <c r="AM1630" t="str">
        <f t="shared" si="207"/>
        <v>December</v>
      </c>
    </row>
    <row r="1631" spans="1:39" x14ac:dyDescent="0.3">
      <c r="A1631" s="1">
        <v>44077</v>
      </c>
      <c r="B1631" t="s">
        <v>32</v>
      </c>
      <c r="C1631" t="s">
        <v>33</v>
      </c>
      <c r="D1631" t="s">
        <v>34</v>
      </c>
      <c r="E1631">
        <v>19393</v>
      </c>
      <c r="F1631">
        <v>1379</v>
      </c>
      <c r="G1631" t="s">
        <v>292</v>
      </c>
      <c r="H1631" t="s">
        <v>52</v>
      </c>
      <c r="I1631" t="s">
        <v>233</v>
      </c>
      <c r="J1631" t="s">
        <v>234</v>
      </c>
      <c r="K1631">
        <v>1945</v>
      </c>
      <c r="L1631">
        <v>1951</v>
      </c>
      <c r="M1631">
        <v>6</v>
      </c>
      <c r="N1631">
        <v>6</v>
      </c>
      <c r="O1631">
        <v>1957</v>
      </c>
      <c r="P1631">
        <v>2100</v>
      </c>
      <c r="Q1631">
        <v>3</v>
      </c>
      <c r="R1631">
        <v>2105</v>
      </c>
      <c r="S1631">
        <v>2103</v>
      </c>
      <c r="T1631">
        <v>-2</v>
      </c>
      <c r="U1631">
        <v>0</v>
      </c>
      <c r="V1631">
        <v>0</v>
      </c>
      <c r="W1631">
        <v>80</v>
      </c>
      <c r="X1631">
        <v>72</v>
      </c>
      <c r="Y1631">
        <v>63</v>
      </c>
      <c r="Z1631">
        <v>441</v>
      </c>
      <c r="AF1631" t="str">
        <f t="shared" si="208"/>
        <v>21:03</v>
      </c>
      <c r="AG1631" t="str">
        <f t="shared" si="203"/>
        <v>19:51</v>
      </c>
      <c r="AH1631" s="5">
        <f t="shared" si="204"/>
        <v>5.0000000000000044E-2</v>
      </c>
      <c r="AI1631" t="str">
        <f t="shared" si="209"/>
        <v>Evening</v>
      </c>
      <c r="AJ1631" t="str">
        <f t="shared" si="202"/>
        <v>REMOVE</v>
      </c>
      <c r="AK1631" t="str">
        <f t="shared" si="205"/>
        <v>Thursday</v>
      </c>
      <c r="AL1631" t="str">
        <f t="shared" si="206"/>
        <v>OnTime</v>
      </c>
      <c r="AM1631" t="str">
        <f t="shared" si="207"/>
        <v>September</v>
      </c>
    </row>
    <row r="1632" spans="1:39" x14ac:dyDescent="0.3">
      <c r="A1632" s="1">
        <v>44540</v>
      </c>
      <c r="B1632" t="s">
        <v>39</v>
      </c>
      <c r="C1632" t="s">
        <v>40</v>
      </c>
      <c r="D1632" t="s">
        <v>41</v>
      </c>
      <c r="E1632">
        <v>19805</v>
      </c>
      <c r="F1632">
        <v>1355</v>
      </c>
      <c r="G1632" t="s">
        <v>84</v>
      </c>
      <c r="H1632" t="s">
        <v>85</v>
      </c>
      <c r="I1632" t="s">
        <v>97</v>
      </c>
      <c r="J1632" t="s">
        <v>98</v>
      </c>
      <c r="K1632">
        <v>1925</v>
      </c>
      <c r="L1632">
        <v>1924</v>
      </c>
      <c r="M1632">
        <v>-1</v>
      </c>
      <c r="N1632">
        <v>27</v>
      </c>
      <c r="O1632">
        <v>1951</v>
      </c>
      <c r="P1632">
        <v>2122</v>
      </c>
      <c r="Q1632">
        <v>6</v>
      </c>
      <c r="R1632">
        <v>2144</v>
      </c>
      <c r="S1632">
        <v>2128</v>
      </c>
      <c r="T1632">
        <v>-16</v>
      </c>
      <c r="U1632">
        <v>0</v>
      </c>
      <c r="V1632">
        <v>0</v>
      </c>
      <c r="W1632">
        <v>139</v>
      </c>
      <c r="X1632">
        <v>124</v>
      </c>
      <c r="Y1632">
        <v>91</v>
      </c>
      <c r="Z1632">
        <v>541</v>
      </c>
      <c r="AF1632" t="str">
        <f t="shared" si="208"/>
        <v>21:28</v>
      </c>
      <c r="AG1632" t="str">
        <f t="shared" si="203"/>
        <v>19:24</v>
      </c>
      <c r="AH1632" s="5">
        <f t="shared" si="204"/>
        <v>8.6111111111111138E-2</v>
      </c>
      <c r="AI1632" t="str">
        <f t="shared" si="209"/>
        <v>Evening</v>
      </c>
      <c r="AJ1632" t="str">
        <f t="shared" si="202"/>
        <v>REMOVE</v>
      </c>
      <c r="AK1632" t="str">
        <f t="shared" si="205"/>
        <v>Friday</v>
      </c>
      <c r="AL1632" t="str">
        <f t="shared" si="206"/>
        <v>OnTime</v>
      </c>
      <c r="AM1632" t="str">
        <f t="shared" si="207"/>
        <v>December</v>
      </c>
    </row>
    <row r="1633" spans="1:39" x14ac:dyDescent="0.3">
      <c r="A1633" s="1">
        <v>43977</v>
      </c>
      <c r="B1633" t="s">
        <v>32</v>
      </c>
      <c r="C1633" t="s">
        <v>33</v>
      </c>
      <c r="D1633" t="s">
        <v>34</v>
      </c>
      <c r="E1633">
        <v>19393</v>
      </c>
      <c r="F1633">
        <v>180</v>
      </c>
      <c r="G1633" t="s">
        <v>174</v>
      </c>
      <c r="H1633" t="s">
        <v>175</v>
      </c>
      <c r="I1633" t="s">
        <v>426</v>
      </c>
      <c r="J1633" t="s">
        <v>427</v>
      </c>
      <c r="K1633">
        <v>1940</v>
      </c>
      <c r="L1633">
        <v>1935</v>
      </c>
      <c r="M1633">
        <v>-5</v>
      </c>
      <c r="N1633">
        <v>8</v>
      </c>
      <c r="O1633">
        <v>1943</v>
      </c>
      <c r="P1633">
        <v>2033</v>
      </c>
      <c r="Q1633">
        <v>4</v>
      </c>
      <c r="R1633">
        <v>2050</v>
      </c>
      <c r="S1633">
        <v>2037</v>
      </c>
      <c r="T1633">
        <v>-13</v>
      </c>
      <c r="U1633">
        <v>0</v>
      </c>
      <c r="V1633">
        <v>0</v>
      </c>
      <c r="W1633">
        <v>70</v>
      </c>
      <c r="X1633">
        <v>62</v>
      </c>
      <c r="Y1633">
        <v>50</v>
      </c>
      <c r="Z1633">
        <v>325</v>
      </c>
      <c r="AF1633" t="str">
        <f t="shared" si="208"/>
        <v>20:37</v>
      </c>
      <c r="AG1633" t="str">
        <f t="shared" si="203"/>
        <v>19:35</v>
      </c>
      <c r="AH1633" s="5">
        <f t="shared" si="204"/>
        <v>4.3055555555555514E-2</v>
      </c>
      <c r="AI1633" t="str">
        <f t="shared" si="209"/>
        <v>Evening</v>
      </c>
      <c r="AJ1633" t="str">
        <f t="shared" si="202"/>
        <v>REMOVE</v>
      </c>
      <c r="AK1633" t="str">
        <f t="shared" si="205"/>
        <v>Tuesday</v>
      </c>
      <c r="AL1633" t="str">
        <f t="shared" si="206"/>
        <v>OnTime</v>
      </c>
      <c r="AM1633" t="str">
        <f t="shared" si="207"/>
        <v>May</v>
      </c>
    </row>
    <row r="1634" spans="1:39" x14ac:dyDescent="0.3">
      <c r="A1634" s="1">
        <v>43951</v>
      </c>
      <c r="B1634" t="s">
        <v>32</v>
      </c>
      <c r="C1634" t="s">
        <v>33</v>
      </c>
      <c r="D1634" t="s">
        <v>34</v>
      </c>
      <c r="E1634">
        <v>19393</v>
      </c>
      <c r="F1634">
        <v>1183</v>
      </c>
      <c r="G1634" t="s">
        <v>151</v>
      </c>
      <c r="H1634" t="s">
        <v>152</v>
      </c>
      <c r="I1634" t="s">
        <v>21</v>
      </c>
      <c r="J1634" t="s">
        <v>22</v>
      </c>
      <c r="K1634">
        <v>2050</v>
      </c>
      <c r="L1634">
        <v>0</v>
      </c>
      <c r="M1634">
        <v>0</v>
      </c>
      <c r="R1634">
        <v>5</v>
      </c>
      <c r="S1634">
        <v>0</v>
      </c>
      <c r="T1634">
        <v>0</v>
      </c>
      <c r="U1634">
        <v>1</v>
      </c>
      <c r="V1634">
        <v>0</v>
      </c>
      <c r="W1634">
        <v>135</v>
      </c>
      <c r="Z1634">
        <v>909</v>
      </c>
      <c r="AF1634" t="str">
        <f t="shared" si="208"/>
        <v>00:00</v>
      </c>
      <c r="AG1634" t="str">
        <f t="shared" si="203"/>
        <v>00:00</v>
      </c>
      <c r="AH1634" s="5">
        <f t="shared" si="204"/>
        <v>0</v>
      </c>
      <c r="AI1634" t="str">
        <f t="shared" si="209"/>
        <v>Night</v>
      </c>
      <c r="AJ1634" t="str">
        <f t="shared" si="202"/>
        <v>KEEP</v>
      </c>
      <c r="AK1634" t="str">
        <f t="shared" si="205"/>
        <v>Thursday</v>
      </c>
      <c r="AL1634" t="str">
        <f t="shared" si="206"/>
        <v>OnTime</v>
      </c>
      <c r="AM1634" t="str">
        <f t="shared" si="207"/>
        <v>April</v>
      </c>
    </row>
    <row r="1635" spans="1:39" x14ac:dyDescent="0.3">
      <c r="A1635" s="1">
        <v>44975</v>
      </c>
      <c r="B1635" t="s">
        <v>141</v>
      </c>
      <c r="C1635" t="s">
        <v>142</v>
      </c>
      <c r="D1635" t="s">
        <v>143</v>
      </c>
      <c r="E1635">
        <v>20363</v>
      </c>
      <c r="F1635">
        <v>4628</v>
      </c>
      <c r="G1635" t="s">
        <v>150</v>
      </c>
      <c r="H1635" t="s">
        <v>85</v>
      </c>
      <c r="I1635" t="s">
        <v>305</v>
      </c>
      <c r="J1635" t="s">
        <v>306</v>
      </c>
      <c r="K1635">
        <v>1400</v>
      </c>
      <c r="L1635">
        <v>1358</v>
      </c>
      <c r="M1635">
        <v>-2</v>
      </c>
      <c r="N1635">
        <v>17</v>
      </c>
      <c r="O1635">
        <v>1415</v>
      </c>
      <c r="P1635">
        <v>1601</v>
      </c>
      <c r="Q1635">
        <v>6</v>
      </c>
      <c r="R1635">
        <v>1618</v>
      </c>
      <c r="S1635">
        <v>1607</v>
      </c>
      <c r="T1635">
        <v>-11</v>
      </c>
      <c r="U1635">
        <v>0</v>
      </c>
      <c r="V1635">
        <v>0</v>
      </c>
      <c r="W1635">
        <v>138</v>
      </c>
      <c r="X1635">
        <v>129</v>
      </c>
      <c r="Y1635">
        <v>106</v>
      </c>
      <c r="Z1635">
        <v>585</v>
      </c>
      <c r="AF1635" t="str">
        <f t="shared" si="208"/>
        <v>16:07</v>
      </c>
      <c r="AG1635" t="str">
        <f t="shared" si="203"/>
        <v>13:58</v>
      </c>
      <c r="AH1635" s="5">
        <f t="shared" si="204"/>
        <v>8.9583333333333237E-2</v>
      </c>
      <c r="AI1635" t="str">
        <f t="shared" si="209"/>
        <v>Afternoon</v>
      </c>
      <c r="AJ1635" t="str">
        <f t="shared" si="202"/>
        <v>REMOVE</v>
      </c>
      <c r="AK1635" t="str">
        <f t="shared" si="205"/>
        <v>Saturday</v>
      </c>
      <c r="AL1635" t="str">
        <f t="shared" si="206"/>
        <v>OnTime</v>
      </c>
      <c r="AM1635" t="str">
        <f t="shared" si="207"/>
        <v>February</v>
      </c>
    </row>
    <row r="1636" spans="1:39" x14ac:dyDescent="0.3">
      <c r="A1636" s="1">
        <v>44187</v>
      </c>
      <c r="B1636" t="s">
        <v>32</v>
      </c>
      <c r="C1636" t="s">
        <v>33</v>
      </c>
      <c r="D1636" t="s">
        <v>34</v>
      </c>
      <c r="E1636">
        <v>19393</v>
      </c>
      <c r="F1636">
        <v>714</v>
      </c>
      <c r="G1636" t="s">
        <v>206</v>
      </c>
      <c r="H1636" t="s">
        <v>207</v>
      </c>
      <c r="I1636" t="s">
        <v>212</v>
      </c>
      <c r="J1636" t="s">
        <v>213</v>
      </c>
      <c r="K1636">
        <v>1845</v>
      </c>
      <c r="L1636">
        <v>1841</v>
      </c>
      <c r="M1636">
        <v>-4</v>
      </c>
      <c r="N1636">
        <v>10</v>
      </c>
      <c r="O1636">
        <v>1851</v>
      </c>
      <c r="P1636">
        <v>2014</v>
      </c>
      <c r="Q1636">
        <v>2</v>
      </c>
      <c r="R1636">
        <v>2030</v>
      </c>
      <c r="S1636">
        <v>2016</v>
      </c>
      <c r="T1636">
        <v>-14</v>
      </c>
      <c r="U1636">
        <v>0</v>
      </c>
      <c r="V1636">
        <v>0</v>
      </c>
      <c r="W1636">
        <v>105</v>
      </c>
      <c r="X1636">
        <v>95</v>
      </c>
      <c r="Y1636">
        <v>83</v>
      </c>
      <c r="Z1636">
        <v>543</v>
      </c>
      <c r="AF1636" t="str">
        <f t="shared" si="208"/>
        <v>20:16</v>
      </c>
      <c r="AG1636" t="str">
        <f t="shared" si="203"/>
        <v>18:41</v>
      </c>
      <c r="AH1636" s="5">
        <f t="shared" si="204"/>
        <v>6.597222222222221E-2</v>
      </c>
      <c r="AI1636" t="str">
        <f t="shared" si="209"/>
        <v>Evening</v>
      </c>
      <c r="AJ1636" t="str">
        <f t="shared" si="202"/>
        <v>REMOVE</v>
      </c>
      <c r="AK1636" t="str">
        <f t="shared" si="205"/>
        <v>Tuesday</v>
      </c>
      <c r="AL1636" t="str">
        <f t="shared" si="206"/>
        <v>OnTime</v>
      </c>
      <c r="AM1636" t="str">
        <f t="shared" si="207"/>
        <v>December</v>
      </c>
    </row>
    <row r="1637" spans="1:39" x14ac:dyDescent="0.3">
      <c r="A1637" s="1">
        <v>44583</v>
      </c>
      <c r="B1637" t="s">
        <v>14</v>
      </c>
      <c r="C1637" t="s">
        <v>15</v>
      </c>
      <c r="D1637" t="s">
        <v>16</v>
      </c>
      <c r="E1637">
        <v>19790</v>
      </c>
      <c r="F1637">
        <v>1737</v>
      </c>
      <c r="G1637" t="s">
        <v>80</v>
      </c>
      <c r="H1637" t="s">
        <v>67</v>
      </c>
      <c r="I1637" t="s">
        <v>144</v>
      </c>
      <c r="J1637" t="s">
        <v>145</v>
      </c>
      <c r="K1637">
        <v>645</v>
      </c>
      <c r="L1637">
        <v>636</v>
      </c>
      <c r="M1637">
        <v>-9</v>
      </c>
      <c r="N1637">
        <v>39</v>
      </c>
      <c r="O1637">
        <v>715</v>
      </c>
      <c r="P1637">
        <v>901</v>
      </c>
      <c r="Q1637">
        <v>7</v>
      </c>
      <c r="R1637">
        <v>901</v>
      </c>
      <c r="S1637">
        <v>908</v>
      </c>
      <c r="T1637">
        <v>7</v>
      </c>
      <c r="U1637">
        <v>0</v>
      </c>
      <c r="V1637">
        <v>0</v>
      </c>
      <c r="W1637">
        <v>76</v>
      </c>
      <c r="X1637">
        <v>92</v>
      </c>
      <c r="Y1637">
        <v>46</v>
      </c>
      <c r="Z1637">
        <v>235</v>
      </c>
      <c r="AF1637" t="str">
        <f t="shared" si="208"/>
        <v>09:08</v>
      </c>
      <c r="AG1637" t="str">
        <f t="shared" si="203"/>
        <v>06:36</v>
      </c>
      <c r="AH1637" s="5">
        <f t="shared" si="204"/>
        <v>0.10555555555555551</v>
      </c>
      <c r="AI1637" t="str">
        <f t="shared" si="209"/>
        <v>Morning</v>
      </c>
      <c r="AJ1637" t="str">
        <f t="shared" si="202"/>
        <v>REMOVE</v>
      </c>
      <c r="AK1637" t="str">
        <f t="shared" si="205"/>
        <v>Saturday</v>
      </c>
      <c r="AL1637" t="str">
        <f t="shared" si="206"/>
        <v>OnTime</v>
      </c>
      <c r="AM1637" t="str">
        <f t="shared" si="207"/>
        <v>January</v>
      </c>
    </row>
    <row r="1638" spans="1:39" x14ac:dyDescent="0.3">
      <c r="A1638" s="1">
        <v>44009</v>
      </c>
      <c r="B1638" t="s">
        <v>14</v>
      </c>
      <c r="C1638" t="s">
        <v>15</v>
      </c>
      <c r="D1638" t="s">
        <v>16</v>
      </c>
      <c r="E1638">
        <v>19790</v>
      </c>
      <c r="F1638">
        <v>671</v>
      </c>
      <c r="G1638" t="s">
        <v>28</v>
      </c>
      <c r="H1638" t="s">
        <v>29</v>
      </c>
      <c r="I1638" t="s">
        <v>144</v>
      </c>
      <c r="J1638" t="s">
        <v>145</v>
      </c>
      <c r="K1638">
        <v>1630</v>
      </c>
      <c r="L1638">
        <v>1625</v>
      </c>
      <c r="M1638">
        <v>-5</v>
      </c>
      <c r="N1638">
        <v>10</v>
      </c>
      <c r="O1638">
        <v>1635</v>
      </c>
      <c r="P1638">
        <v>1846</v>
      </c>
      <c r="Q1638">
        <v>6</v>
      </c>
      <c r="R1638">
        <v>1901</v>
      </c>
      <c r="S1638">
        <v>1852</v>
      </c>
      <c r="T1638">
        <v>-9</v>
      </c>
      <c r="U1638">
        <v>0</v>
      </c>
      <c r="V1638">
        <v>0</v>
      </c>
      <c r="W1638">
        <v>151</v>
      </c>
      <c r="X1638">
        <v>147</v>
      </c>
      <c r="Y1638">
        <v>131</v>
      </c>
      <c r="Z1638">
        <v>957</v>
      </c>
      <c r="AF1638" t="str">
        <f t="shared" si="208"/>
        <v>18:52</v>
      </c>
      <c r="AG1638" t="str">
        <f t="shared" si="203"/>
        <v>16:25</v>
      </c>
      <c r="AH1638" s="5">
        <f t="shared" si="204"/>
        <v>0.1020833333333333</v>
      </c>
      <c r="AI1638" t="str">
        <f t="shared" si="209"/>
        <v>Afternoon</v>
      </c>
      <c r="AJ1638" t="str">
        <f t="shared" ref="AJ1638:AJ1701" si="210">IF(OR(M1638&lt;0,T1638&lt;0),"REMOVE","KEEP")</f>
        <v>REMOVE</v>
      </c>
      <c r="AK1638" t="str">
        <f t="shared" si="205"/>
        <v>Saturday</v>
      </c>
      <c r="AL1638" t="str">
        <f t="shared" si="206"/>
        <v>OnTime</v>
      </c>
      <c r="AM1638" t="str">
        <f t="shared" si="207"/>
        <v>June</v>
      </c>
    </row>
    <row r="1639" spans="1:39" x14ac:dyDescent="0.3">
      <c r="A1639" s="1">
        <v>44108</v>
      </c>
      <c r="B1639" t="s">
        <v>55</v>
      </c>
      <c r="C1639" t="s">
        <v>56</v>
      </c>
      <c r="D1639" t="s">
        <v>57</v>
      </c>
      <c r="E1639">
        <v>19930</v>
      </c>
      <c r="F1639">
        <v>930</v>
      </c>
      <c r="G1639" t="s">
        <v>19</v>
      </c>
      <c r="H1639" t="s">
        <v>20</v>
      </c>
      <c r="I1639" t="s">
        <v>174</v>
      </c>
      <c r="J1639" t="s">
        <v>175</v>
      </c>
      <c r="K1639">
        <v>1535</v>
      </c>
      <c r="L1639">
        <v>1527</v>
      </c>
      <c r="M1639">
        <v>-8</v>
      </c>
      <c r="N1639">
        <v>21</v>
      </c>
      <c r="O1639">
        <v>1548</v>
      </c>
      <c r="P1639">
        <v>1807</v>
      </c>
      <c r="Q1639">
        <v>3</v>
      </c>
      <c r="R1639">
        <v>1819</v>
      </c>
      <c r="S1639">
        <v>1810</v>
      </c>
      <c r="T1639">
        <v>-9</v>
      </c>
      <c r="U1639">
        <v>0</v>
      </c>
      <c r="V1639">
        <v>0</v>
      </c>
      <c r="W1639">
        <v>164</v>
      </c>
      <c r="X1639">
        <v>163</v>
      </c>
      <c r="Y1639">
        <v>139</v>
      </c>
      <c r="Z1639">
        <v>1107</v>
      </c>
      <c r="AF1639" t="str">
        <f t="shared" si="208"/>
        <v>18:10</v>
      </c>
      <c r="AG1639" t="str">
        <f t="shared" si="203"/>
        <v>15:27</v>
      </c>
      <c r="AH1639" s="5">
        <f t="shared" si="204"/>
        <v>0.11319444444444438</v>
      </c>
      <c r="AI1639" t="str">
        <f t="shared" si="209"/>
        <v>Afternoon</v>
      </c>
      <c r="AJ1639" t="str">
        <f t="shared" si="210"/>
        <v>REMOVE</v>
      </c>
      <c r="AK1639" t="str">
        <f t="shared" si="205"/>
        <v>Sunday</v>
      </c>
      <c r="AL1639" t="str">
        <f t="shared" si="206"/>
        <v>OnTime</v>
      </c>
      <c r="AM1639" t="str">
        <f t="shared" si="207"/>
        <v>October</v>
      </c>
    </row>
    <row r="1640" spans="1:39" x14ac:dyDescent="0.3">
      <c r="A1640" s="1">
        <v>45066</v>
      </c>
      <c r="B1640" t="s">
        <v>32</v>
      </c>
      <c r="C1640" t="s">
        <v>33</v>
      </c>
      <c r="D1640" t="s">
        <v>34</v>
      </c>
      <c r="E1640">
        <v>19393</v>
      </c>
      <c r="F1640">
        <v>968</v>
      </c>
      <c r="G1640" t="s">
        <v>151</v>
      </c>
      <c r="H1640" t="s">
        <v>152</v>
      </c>
      <c r="I1640" t="s">
        <v>174</v>
      </c>
      <c r="J1640" t="s">
        <v>175</v>
      </c>
      <c r="K1640">
        <v>1800</v>
      </c>
      <c r="L1640">
        <v>1903</v>
      </c>
      <c r="M1640">
        <v>63</v>
      </c>
      <c r="N1640">
        <v>16</v>
      </c>
      <c r="O1640">
        <v>1919</v>
      </c>
      <c r="P1640">
        <v>2059</v>
      </c>
      <c r="Q1640">
        <v>6</v>
      </c>
      <c r="R1640">
        <v>1950</v>
      </c>
      <c r="S1640">
        <v>2105</v>
      </c>
      <c r="T1640">
        <v>75</v>
      </c>
      <c r="U1640">
        <v>0</v>
      </c>
      <c r="V1640">
        <v>0</v>
      </c>
      <c r="W1640">
        <v>110</v>
      </c>
      <c r="X1640">
        <v>122</v>
      </c>
      <c r="Y1640">
        <v>100</v>
      </c>
      <c r="Z1640">
        <v>647</v>
      </c>
      <c r="AA1640">
        <v>11</v>
      </c>
      <c r="AB1640">
        <v>0</v>
      </c>
      <c r="AC1640">
        <v>12</v>
      </c>
      <c r="AD1640">
        <v>0</v>
      </c>
      <c r="AE1640">
        <v>52</v>
      </c>
      <c r="AF1640" t="str">
        <f t="shared" si="208"/>
        <v>21:05</v>
      </c>
      <c r="AG1640" t="str">
        <f t="shared" si="203"/>
        <v>19:03</v>
      </c>
      <c r="AH1640" s="5">
        <f t="shared" si="204"/>
        <v>8.4722222222222254E-2</v>
      </c>
      <c r="AI1640" t="str">
        <f t="shared" si="209"/>
        <v>Evening</v>
      </c>
      <c r="AJ1640" t="str">
        <f t="shared" si="210"/>
        <v>KEEP</v>
      </c>
      <c r="AK1640" t="str">
        <f t="shared" si="205"/>
        <v>Saturday</v>
      </c>
      <c r="AL1640" t="str">
        <f t="shared" si="206"/>
        <v>Delayed</v>
      </c>
      <c r="AM1640" t="str">
        <f t="shared" si="207"/>
        <v>May</v>
      </c>
    </row>
    <row r="1641" spans="1:39" x14ac:dyDescent="0.3">
      <c r="A1641" s="1">
        <v>44049</v>
      </c>
      <c r="B1641" t="s">
        <v>141</v>
      </c>
      <c r="C1641" t="s">
        <v>142</v>
      </c>
      <c r="D1641" t="s">
        <v>143</v>
      </c>
      <c r="E1641">
        <v>20363</v>
      </c>
      <c r="F1641">
        <v>4863</v>
      </c>
      <c r="G1641" t="s">
        <v>277</v>
      </c>
      <c r="H1641" t="s">
        <v>278</v>
      </c>
      <c r="I1641" t="s">
        <v>60</v>
      </c>
      <c r="J1641" t="s">
        <v>61</v>
      </c>
      <c r="K1641">
        <v>1800</v>
      </c>
      <c r="L1641">
        <v>1755</v>
      </c>
      <c r="M1641">
        <v>-5</v>
      </c>
      <c r="N1641">
        <v>12</v>
      </c>
      <c r="O1641">
        <v>1807</v>
      </c>
      <c r="P1641">
        <v>1832</v>
      </c>
      <c r="Q1641">
        <v>7</v>
      </c>
      <c r="R1641">
        <v>1852</v>
      </c>
      <c r="S1641">
        <v>1839</v>
      </c>
      <c r="T1641">
        <v>-13</v>
      </c>
      <c r="U1641">
        <v>0</v>
      </c>
      <c r="V1641">
        <v>0</v>
      </c>
      <c r="W1641">
        <v>52</v>
      </c>
      <c r="X1641">
        <v>44</v>
      </c>
      <c r="Y1641">
        <v>25</v>
      </c>
      <c r="Z1641">
        <v>106</v>
      </c>
      <c r="AF1641" t="str">
        <f t="shared" si="208"/>
        <v>18:39</v>
      </c>
      <c r="AG1641" t="str">
        <f t="shared" si="203"/>
        <v>17:55</v>
      </c>
      <c r="AH1641" s="5">
        <f t="shared" si="204"/>
        <v>3.0555555555555558E-2</v>
      </c>
      <c r="AI1641" t="str">
        <f t="shared" si="209"/>
        <v>Afternoon</v>
      </c>
      <c r="AJ1641" t="str">
        <f t="shared" si="210"/>
        <v>REMOVE</v>
      </c>
      <c r="AK1641" t="str">
        <f t="shared" si="205"/>
        <v>Thursday</v>
      </c>
      <c r="AL1641" t="str">
        <f t="shared" si="206"/>
        <v>OnTime</v>
      </c>
      <c r="AM1641" t="str">
        <f t="shared" si="207"/>
        <v>August</v>
      </c>
    </row>
    <row r="1642" spans="1:39" x14ac:dyDescent="0.3">
      <c r="A1642" s="1">
        <v>43482</v>
      </c>
      <c r="B1642" t="s">
        <v>155</v>
      </c>
      <c r="C1642" t="s">
        <v>156</v>
      </c>
      <c r="D1642" t="s">
        <v>157</v>
      </c>
      <c r="E1642">
        <v>20398</v>
      </c>
      <c r="F1642">
        <v>4005</v>
      </c>
      <c r="G1642" t="s">
        <v>105</v>
      </c>
      <c r="H1642" t="s">
        <v>106</v>
      </c>
      <c r="I1642" t="s">
        <v>30</v>
      </c>
      <c r="J1642" t="s">
        <v>31</v>
      </c>
      <c r="K1642">
        <v>1321</v>
      </c>
      <c r="L1642">
        <v>1347</v>
      </c>
      <c r="M1642">
        <v>26</v>
      </c>
      <c r="N1642">
        <v>23</v>
      </c>
      <c r="O1642">
        <v>1410</v>
      </c>
      <c r="P1642">
        <v>1917</v>
      </c>
      <c r="Q1642">
        <v>9</v>
      </c>
      <c r="R1642">
        <v>1855</v>
      </c>
      <c r="S1642">
        <v>1926</v>
      </c>
      <c r="T1642">
        <v>31</v>
      </c>
      <c r="U1642">
        <v>0</v>
      </c>
      <c r="V1642">
        <v>0</v>
      </c>
      <c r="W1642">
        <v>214</v>
      </c>
      <c r="X1642">
        <v>219</v>
      </c>
      <c r="Y1642">
        <v>187</v>
      </c>
      <c r="Z1642">
        <v>1477</v>
      </c>
      <c r="AA1642">
        <v>25</v>
      </c>
      <c r="AB1642">
        <v>0</v>
      </c>
      <c r="AC1642">
        <v>5</v>
      </c>
      <c r="AD1642">
        <v>0</v>
      </c>
      <c r="AE1642">
        <v>1</v>
      </c>
      <c r="AF1642" t="str">
        <f t="shared" si="208"/>
        <v>19:26</v>
      </c>
      <c r="AG1642" t="str">
        <f t="shared" si="203"/>
        <v>13:47</v>
      </c>
      <c r="AH1642" s="5">
        <f t="shared" si="204"/>
        <v>0.23541666666666672</v>
      </c>
      <c r="AI1642" t="str">
        <f t="shared" si="209"/>
        <v>Afternoon</v>
      </c>
      <c r="AJ1642" t="str">
        <f t="shared" si="210"/>
        <v>KEEP</v>
      </c>
      <c r="AK1642" t="str">
        <f t="shared" si="205"/>
        <v>Thursday</v>
      </c>
      <c r="AL1642" t="str">
        <f t="shared" si="206"/>
        <v>Delayed</v>
      </c>
      <c r="AM1642" t="str">
        <f t="shared" si="207"/>
        <v>January</v>
      </c>
    </row>
    <row r="1643" spans="1:39" x14ac:dyDescent="0.3">
      <c r="A1643" s="1">
        <v>43964</v>
      </c>
      <c r="B1643" t="s">
        <v>171</v>
      </c>
      <c r="C1643" t="s">
        <v>172</v>
      </c>
      <c r="D1643" t="s">
        <v>173</v>
      </c>
      <c r="E1643">
        <v>20378</v>
      </c>
      <c r="F1643">
        <v>5713</v>
      </c>
      <c r="G1643" t="s">
        <v>292</v>
      </c>
      <c r="H1643" t="s">
        <v>52</v>
      </c>
      <c r="I1643" t="s">
        <v>30</v>
      </c>
      <c r="J1643" t="s">
        <v>31</v>
      </c>
      <c r="K1643">
        <v>825</v>
      </c>
      <c r="L1643">
        <v>829</v>
      </c>
      <c r="M1643">
        <v>4</v>
      </c>
      <c r="N1643">
        <v>13</v>
      </c>
      <c r="O1643">
        <v>842</v>
      </c>
      <c r="P1643">
        <v>937</v>
      </c>
      <c r="Q1643">
        <v>6</v>
      </c>
      <c r="R1643">
        <v>942</v>
      </c>
      <c r="S1643">
        <v>943</v>
      </c>
      <c r="T1643">
        <v>1</v>
      </c>
      <c r="U1643">
        <v>0</v>
      </c>
      <c r="V1643">
        <v>0</v>
      </c>
      <c r="W1643">
        <v>77</v>
      </c>
      <c r="X1643">
        <v>74</v>
      </c>
      <c r="Y1643">
        <v>55</v>
      </c>
      <c r="Z1643">
        <v>247</v>
      </c>
      <c r="AF1643" t="str">
        <f t="shared" si="208"/>
        <v>09:43</v>
      </c>
      <c r="AG1643" t="str">
        <f t="shared" si="203"/>
        <v>08:29</v>
      </c>
      <c r="AH1643" s="5">
        <f t="shared" si="204"/>
        <v>5.1388888888888873E-2</v>
      </c>
      <c r="AI1643" t="str">
        <f t="shared" si="209"/>
        <v>Morning</v>
      </c>
      <c r="AJ1643" t="str">
        <f t="shared" si="210"/>
        <v>KEEP</v>
      </c>
      <c r="AK1643" t="str">
        <f t="shared" si="205"/>
        <v>Wednesday</v>
      </c>
      <c r="AL1643" t="str">
        <f t="shared" si="206"/>
        <v>OnTime</v>
      </c>
      <c r="AM1643" t="str">
        <f t="shared" si="207"/>
        <v>May</v>
      </c>
    </row>
    <row r="1644" spans="1:39" x14ac:dyDescent="0.3">
      <c r="A1644" s="1">
        <v>44308</v>
      </c>
      <c r="B1644" t="s">
        <v>25</v>
      </c>
      <c r="C1644" t="s">
        <v>26</v>
      </c>
      <c r="D1644" t="s">
        <v>27</v>
      </c>
      <c r="E1644">
        <v>20416</v>
      </c>
      <c r="F1644">
        <v>2078</v>
      </c>
      <c r="G1644" t="s">
        <v>28</v>
      </c>
      <c r="H1644" t="s">
        <v>29</v>
      </c>
      <c r="I1644" t="s">
        <v>72</v>
      </c>
      <c r="J1644" t="s">
        <v>73</v>
      </c>
      <c r="K1644">
        <v>1340</v>
      </c>
      <c r="L1644">
        <v>1355</v>
      </c>
      <c r="M1644">
        <v>15</v>
      </c>
      <c r="N1644">
        <v>21</v>
      </c>
      <c r="O1644">
        <v>1416</v>
      </c>
      <c r="P1644">
        <v>1602</v>
      </c>
      <c r="Q1644">
        <v>9</v>
      </c>
      <c r="R1644">
        <v>1548</v>
      </c>
      <c r="S1644">
        <v>1611</v>
      </c>
      <c r="T1644">
        <v>23</v>
      </c>
      <c r="U1644">
        <v>0</v>
      </c>
      <c r="V1644">
        <v>0</v>
      </c>
      <c r="W1644">
        <v>128</v>
      </c>
      <c r="X1644">
        <v>136</v>
      </c>
      <c r="Y1644">
        <v>106</v>
      </c>
      <c r="Z1644">
        <v>787</v>
      </c>
      <c r="AA1644">
        <v>0</v>
      </c>
      <c r="AB1644">
        <v>0</v>
      </c>
      <c r="AC1644">
        <v>8</v>
      </c>
      <c r="AD1644">
        <v>0</v>
      </c>
      <c r="AE1644">
        <v>15</v>
      </c>
      <c r="AF1644" t="str">
        <f t="shared" si="208"/>
        <v>16:11</v>
      </c>
      <c r="AG1644" t="str">
        <f t="shared" si="203"/>
        <v>13:55</v>
      </c>
      <c r="AH1644" s="5">
        <f t="shared" si="204"/>
        <v>9.4444444444444442E-2</v>
      </c>
      <c r="AI1644" t="str">
        <f t="shared" si="209"/>
        <v>Afternoon</v>
      </c>
      <c r="AJ1644" t="str">
        <f t="shared" si="210"/>
        <v>KEEP</v>
      </c>
      <c r="AK1644" t="str">
        <f t="shared" si="205"/>
        <v>Thursday</v>
      </c>
      <c r="AL1644" t="str">
        <f t="shared" si="206"/>
        <v>Delayed</v>
      </c>
      <c r="AM1644" t="str">
        <f t="shared" si="207"/>
        <v>April</v>
      </c>
    </row>
    <row r="1645" spans="1:39" x14ac:dyDescent="0.3">
      <c r="A1645" s="1">
        <v>44026</v>
      </c>
      <c r="B1645" t="s">
        <v>14</v>
      </c>
      <c r="C1645" t="s">
        <v>15</v>
      </c>
      <c r="D1645" t="s">
        <v>16</v>
      </c>
      <c r="E1645">
        <v>19790</v>
      </c>
      <c r="F1645">
        <v>1093</v>
      </c>
      <c r="G1645" t="s">
        <v>339</v>
      </c>
      <c r="H1645" t="s">
        <v>340</v>
      </c>
      <c r="I1645" t="s">
        <v>60</v>
      </c>
      <c r="J1645" t="s">
        <v>61</v>
      </c>
      <c r="K1645">
        <v>820</v>
      </c>
      <c r="L1645">
        <v>811</v>
      </c>
      <c r="M1645">
        <v>-9</v>
      </c>
      <c r="N1645">
        <v>9</v>
      </c>
      <c r="O1645">
        <v>820</v>
      </c>
      <c r="P1645">
        <v>957</v>
      </c>
      <c r="Q1645">
        <v>7</v>
      </c>
      <c r="R1645">
        <v>1017</v>
      </c>
      <c r="S1645">
        <v>1004</v>
      </c>
      <c r="T1645">
        <v>-13</v>
      </c>
      <c r="U1645">
        <v>0</v>
      </c>
      <c r="V1645">
        <v>0</v>
      </c>
      <c r="W1645">
        <v>117</v>
      </c>
      <c r="X1645">
        <v>113</v>
      </c>
      <c r="Y1645">
        <v>97</v>
      </c>
      <c r="Z1645">
        <v>749</v>
      </c>
      <c r="AF1645" t="str">
        <f t="shared" si="208"/>
        <v>10:04</v>
      </c>
      <c r="AG1645" t="str">
        <f t="shared" si="203"/>
        <v>08:11</v>
      </c>
      <c r="AH1645" s="5">
        <f t="shared" si="204"/>
        <v>7.8472222222222221E-2</v>
      </c>
      <c r="AI1645" t="str">
        <f t="shared" si="209"/>
        <v>Morning</v>
      </c>
      <c r="AJ1645" t="str">
        <f t="shared" si="210"/>
        <v>REMOVE</v>
      </c>
      <c r="AK1645" t="str">
        <f t="shared" si="205"/>
        <v>Tuesday</v>
      </c>
      <c r="AL1645" t="str">
        <f t="shared" si="206"/>
        <v>OnTime</v>
      </c>
      <c r="AM1645" t="str">
        <f t="shared" si="207"/>
        <v>July</v>
      </c>
    </row>
    <row r="1646" spans="1:39" x14ac:dyDescent="0.3">
      <c r="A1646" s="1">
        <v>44977</v>
      </c>
      <c r="B1646" t="s">
        <v>155</v>
      </c>
      <c r="C1646" t="s">
        <v>156</v>
      </c>
      <c r="D1646" t="s">
        <v>157</v>
      </c>
      <c r="E1646">
        <v>20398</v>
      </c>
      <c r="F1646">
        <v>3525</v>
      </c>
      <c r="G1646" t="s">
        <v>30</v>
      </c>
      <c r="H1646" t="s">
        <v>31</v>
      </c>
      <c r="I1646" t="s">
        <v>90</v>
      </c>
      <c r="J1646" t="s">
        <v>91</v>
      </c>
      <c r="K1646">
        <v>1040</v>
      </c>
      <c r="L1646">
        <v>1033</v>
      </c>
      <c r="M1646">
        <v>-7</v>
      </c>
      <c r="N1646">
        <v>26</v>
      </c>
      <c r="O1646">
        <v>1059</v>
      </c>
      <c r="P1646">
        <v>1349</v>
      </c>
      <c r="Q1646">
        <v>4</v>
      </c>
      <c r="R1646">
        <v>1419</v>
      </c>
      <c r="S1646">
        <v>1353</v>
      </c>
      <c r="T1646">
        <v>-26</v>
      </c>
      <c r="U1646">
        <v>0</v>
      </c>
      <c r="V1646">
        <v>0</v>
      </c>
      <c r="W1646">
        <v>159</v>
      </c>
      <c r="X1646">
        <v>140</v>
      </c>
      <c r="Y1646">
        <v>110</v>
      </c>
      <c r="Z1646">
        <v>931</v>
      </c>
      <c r="AF1646" t="str">
        <f t="shared" si="208"/>
        <v>13:53</v>
      </c>
      <c r="AG1646" t="str">
        <f t="shared" si="203"/>
        <v>10:33</v>
      </c>
      <c r="AH1646" s="5">
        <f t="shared" si="204"/>
        <v>0.13888888888888895</v>
      </c>
      <c r="AI1646" t="str">
        <f t="shared" si="209"/>
        <v>Morning</v>
      </c>
      <c r="AJ1646" t="str">
        <f t="shared" si="210"/>
        <v>REMOVE</v>
      </c>
      <c r="AK1646" t="str">
        <f t="shared" si="205"/>
        <v>Monday</v>
      </c>
      <c r="AL1646" t="str">
        <f t="shared" si="206"/>
        <v>OnTime</v>
      </c>
      <c r="AM1646" t="str">
        <f t="shared" si="207"/>
        <v>February</v>
      </c>
    </row>
    <row r="1647" spans="1:39" x14ac:dyDescent="0.3">
      <c r="A1647" s="1">
        <v>44398</v>
      </c>
      <c r="B1647" t="s">
        <v>155</v>
      </c>
      <c r="C1647" t="s">
        <v>156</v>
      </c>
      <c r="D1647" t="s">
        <v>157</v>
      </c>
      <c r="E1647">
        <v>20398</v>
      </c>
      <c r="F1647">
        <v>4125</v>
      </c>
      <c r="G1647" t="s">
        <v>536</v>
      </c>
      <c r="H1647" t="s">
        <v>537</v>
      </c>
      <c r="I1647" t="s">
        <v>30</v>
      </c>
      <c r="J1647" t="s">
        <v>31</v>
      </c>
      <c r="K1647">
        <v>600</v>
      </c>
      <c r="L1647">
        <v>606</v>
      </c>
      <c r="M1647">
        <v>6</v>
      </c>
      <c r="N1647">
        <v>8</v>
      </c>
      <c r="O1647">
        <v>614</v>
      </c>
      <c r="P1647">
        <v>729</v>
      </c>
      <c r="Q1647">
        <v>14</v>
      </c>
      <c r="R1647">
        <v>744</v>
      </c>
      <c r="S1647">
        <v>743</v>
      </c>
      <c r="T1647">
        <v>-1</v>
      </c>
      <c r="U1647">
        <v>0</v>
      </c>
      <c r="V1647">
        <v>0</v>
      </c>
      <c r="W1647">
        <v>104</v>
      </c>
      <c r="X1647">
        <v>97</v>
      </c>
      <c r="Y1647">
        <v>75</v>
      </c>
      <c r="Z1647">
        <v>482</v>
      </c>
      <c r="AF1647" t="str">
        <f t="shared" si="208"/>
        <v>07:43</v>
      </c>
      <c r="AG1647" t="str">
        <f t="shared" si="203"/>
        <v>06:06</v>
      </c>
      <c r="AH1647" s="5">
        <f t="shared" si="204"/>
        <v>6.7361111111111149E-2</v>
      </c>
      <c r="AI1647" t="str">
        <f t="shared" si="209"/>
        <v>Morning</v>
      </c>
      <c r="AJ1647" t="str">
        <f t="shared" si="210"/>
        <v>REMOVE</v>
      </c>
      <c r="AK1647" t="str">
        <f t="shared" si="205"/>
        <v>Wednesday</v>
      </c>
      <c r="AL1647" t="str">
        <f t="shared" si="206"/>
        <v>OnTime</v>
      </c>
      <c r="AM1647" t="str">
        <f t="shared" si="207"/>
        <v>July</v>
      </c>
    </row>
    <row r="1648" spans="1:39" x14ac:dyDescent="0.3">
      <c r="A1648" s="1">
        <v>43631</v>
      </c>
      <c r="B1648" t="s">
        <v>94</v>
      </c>
      <c r="C1648" t="s">
        <v>95</v>
      </c>
      <c r="D1648" t="s">
        <v>96</v>
      </c>
      <c r="E1648">
        <v>20397</v>
      </c>
      <c r="F1648">
        <v>5554</v>
      </c>
      <c r="G1648" t="s">
        <v>160</v>
      </c>
      <c r="H1648" t="s">
        <v>161</v>
      </c>
      <c r="I1648" t="s">
        <v>97</v>
      </c>
      <c r="J1648" t="s">
        <v>98</v>
      </c>
      <c r="K1648">
        <v>1606</v>
      </c>
      <c r="L1648">
        <v>1608</v>
      </c>
      <c r="M1648">
        <v>2</v>
      </c>
      <c r="N1648">
        <v>9</v>
      </c>
      <c r="O1648">
        <v>1617</v>
      </c>
      <c r="P1648">
        <v>1843</v>
      </c>
      <c r="Q1648">
        <v>19</v>
      </c>
      <c r="R1648">
        <v>1905</v>
      </c>
      <c r="S1648">
        <v>1902</v>
      </c>
      <c r="T1648">
        <v>-3</v>
      </c>
      <c r="U1648">
        <v>0</v>
      </c>
      <c r="V1648">
        <v>0</v>
      </c>
      <c r="W1648">
        <v>119</v>
      </c>
      <c r="X1648">
        <v>114</v>
      </c>
      <c r="Y1648">
        <v>86</v>
      </c>
      <c r="Z1648">
        <v>575</v>
      </c>
      <c r="AF1648" t="str">
        <f t="shared" si="208"/>
        <v>19:02</v>
      </c>
      <c r="AG1648" t="str">
        <f t="shared" si="203"/>
        <v>16:08</v>
      </c>
      <c r="AH1648" s="5">
        <f t="shared" si="204"/>
        <v>0.12083333333333324</v>
      </c>
      <c r="AI1648" t="str">
        <f t="shared" si="209"/>
        <v>Afternoon</v>
      </c>
      <c r="AJ1648" t="str">
        <f t="shared" si="210"/>
        <v>REMOVE</v>
      </c>
      <c r="AK1648" t="str">
        <f t="shared" si="205"/>
        <v>Saturday</v>
      </c>
      <c r="AL1648" t="str">
        <f t="shared" si="206"/>
        <v>OnTime</v>
      </c>
      <c r="AM1648" t="str">
        <f t="shared" si="207"/>
        <v>June</v>
      </c>
    </row>
    <row r="1649" spans="1:39" x14ac:dyDescent="0.3">
      <c r="A1649" s="1">
        <v>45132</v>
      </c>
      <c r="B1649" t="s">
        <v>46</v>
      </c>
      <c r="C1649" t="s">
        <v>47</v>
      </c>
      <c r="D1649" t="s">
        <v>48</v>
      </c>
      <c r="E1649">
        <v>20452</v>
      </c>
      <c r="F1649">
        <v>5639</v>
      </c>
      <c r="G1649" t="s">
        <v>235</v>
      </c>
      <c r="H1649" t="s">
        <v>236</v>
      </c>
      <c r="I1649" t="s">
        <v>84</v>
      </c>
      <c r="J1649" t="s">
        <v>85</v>
      </c>
      <c r="K1649">
        <v>1140</v>
      </c>
      <c r="L1649">
        <v>1138</v>
      </c>
      <c r="M1649">
        <v>-2</v>
      </c>
      <c r="N1649">
        <v>10</v>
      </c>
      <c r="O1649">
        <v>1148</v>
      </c>
      <c r="P1649">
        <v>1259</v>
      </c>
      <c r="Q1649">
        <v>12</v>
      </c>
      <c r="R1649">
        <v>1330</v>
      </c>
      <c r="S1649">
        <v>1311</v>
      </c>
      <c r="T1649">
        <v>-19</v>
      </c>
      <c r="U1649">
        <v>0</v>
      </c>
      <c r="V1649">
        <v>0</v>
      </c>
      <c r="W1649">
        <v>110</v>
      </c>
      <c r="X1649">
        <v>93</v>
      </c>
      <c r="Y1649">
        <v>71</v>
      </c>
      <c r="Z1649">
        <v>340</v>
      </c>
      <c r="AF1649" t="str">
        <f t="shared" si="208"/>
        <v>13:11</v>
      </c>
      <c r="AG1649" t="str">
        <f t="shared" si="203"/>
        <v>11:38</v>
      </c>
      <c r="AH1649" s="5">
        <f t="shared" si="204"/>
        <v>6.4583333333333381E-2</v>
      </c>
      <c r="AI1649" t="str">
        <f t="shared" si="209"/>
        <v>Morning</v>
      </c>
      <c r="AJ1649" t="str">
        <f t="shared" si="210"/>
        <v>REMOVE</v>
      </c>
      <c r="AK1649" t="str">
        <f t="shared" si="205"/>
        <v>Tuesday</v>
      </c>
      <c r="AL1649" t="str">
        <f t="shared" si="206"/>
        <v>OnTime</v>
      </c>
      <c r="AM1649" t="str">
        <f t="shared" si="207"/>
        <v>July</v>
      </c>
    </row>
    <row r="1650" spans="1:39" x14ac:dyDescent="0.3">
      <c r="A1650" s="1">
        <v>44617</v>
      </c>
      <c r="B1650" t="s">
        <v>122</v>
      </c>
      <c r="C1650" t="s">
        <v>123</v>
      </c>
      <c r="D1650" t="s">
        <v>124</v>
      </c>
      <c r="E1650">
        <v>20304</v>
      </c>
      <c r="F1650">
        <v>3309</v>
      </c>
      <c r="G1650" t="s">
        <v>19</v>
      </c>
      <c r="H1650" t="s">
        <v>20</v>
      </c>
      <c r="I1650" t="s">
        <v>129</v>
      </c>
      <c r="J1650" t="s">
        <v>130</v>
      </c>
      <c r="K1650">
        <v>2359</v>
      </c>
      <c r="L1650">
        <v>2358</v>
      </c>
      <c r="M1650">
        <v>-1</v>
      </c>
      <c r="N1650">
        <v>14</v>
      </c>
      <c r="O1650">
        <v>12</v>
      </c>
      <c r="P1650">
        <v>555</v>
      </c>
      <c r="Q1650">
        <v>5</v>
      </c>
      <c r="R1650">
        <v>545</v>
      </c>
      <c r="S1650">
        <v>600</v>
      </c>
      <c r="T1650">
        <v>15</v>
      </c>
      <c r="U1650">
        <v>0</v>
      </c>
      <c r="V1650">
        <v>0</v>
      </c>
      <c r="W1650">
        <v>226</v>
      </c>
      <c r="X1650">
        <v>242</v>
      </c>
      <c r="Y1650">
        <v>223</v>
      </c>
      <c r="Z1650">
        <v>1770</v>
      </c>
      <c r="AA1650">
        <v>15</v>
      </c>
      <c r="AB1650">
        <v>0</v>
      </c>
      <c r="AC1650">
        <v>0</v>
      </c>
      <c r="AD1650">
        <v>0</v>
      </c>
      <c r="AE1650">
        <v>0</v>
      </c>
      <c r="AF1650" t="str">
        <f t="shared" si="208"/>
        <v>06:00</v>
      </c>
      <c r="AG1650" t="str">
        <f t="shared" si="203"/>
        <v>23:58</v>
      </c>
      <c r="AH1650" s="5">
        <f t="shared" si="204"/>
        <v>-0.74861111111111112</v>
      </c>
      <c r="AI1650" t="str">
        <f t="shared" si="209"/>
        <v>Evening</v>
      </c>
      <c r="AJ1650" t="str">
        <f t="shared" si="210"/>
        <v>REMOVE</v>
      </c>
      <c r="AK1650" t="str">
        <f t="shared" si="205"/>
        <v>Friday</v>
      </c>
      <c r="AL1650" t="str">
        <f t="shared" si="206"/>
        <v>OnTime</v>
      </c>
      <c r="AM1650" t="str">
        <f t="shared" si="207"/>
        <v>February</v>
      </c>
    </row>
    <row r="1651" spans="1:39" x14ac:dyDescent="0.3">
      <c r="A1651" s="1">
        <v>45100</v>
      </c>
      <c r="B1651" t="s">
        <v>7</v>
      </c>
      <c r="C1651" t="s">
        <v>8</v>
      </c>
      <c r="D1651" t="s">
        <v>9</v>
      </c>
      <c r="E1651">
        <v>19977</v>
      </c>
      <c r="F1651">
        <v>2300</v>
      </c>
      <c r="G1651" t="s">
        <v>337</v>
      </c>
      <c r="H1651" t="s">
        <v>338</v>
      </c>
      <c r="I1651" t="s">
        <v>12</v>
      </c>
      <c r="J1651" t="s">
        <v>13</v>
      </c>
      <c r="K1651">
        <v>1900</v>
      </c>
      <c r="L1651">
        <v>2107</v>
      </c>
      <c r="M1651">
        <v>127</v>
      </c>
      <c r="N1651">
        <v>14</v>
      </c>
      <c r="O1651">
        <v>2121</v>
      </c>
      <c r="P1651">
        <v>2343</v>
      </c>
      <c r="Q1651">
        <v>10</v>
      </c>
      <c r="R1651">
        <v>2159</v>
      </c>
      <c r="S1651">
        <v>2353</v>
      </c>
      <c r="T1651">
        <v>114</v>
      </c>
      <c r="U1651">
        <v>0</v>
      </c>
      <c r="V1651">
        <v>0</v>
      </c>
      <c r="W1651">
        <v>179</v>
      </c>
      <c r="X1651">
        <v>166</v>
      </c>
      <c r="Y1651">
        <v>142</v>
      </c>
      <c r="Z1651">
        <v>1023</v>
      </c>
      <c r="AA1651">
        <v>0</v>
      </c>
      <c r="AB1651">
        <v>0</v>
      </c>
      <c r="AC1651">
        <v>23</v>
      </c>
      <c r="AD1651">
        <v>0</v>
      </c>
      <c r="AE1651">
        <v>91</v>
      </c>
      <c r="AF1651" t="str">
        <f t="shared" si="208"/>
        <v>23:53</v>
      </c>
      <c r="AG1651" t="str">
        <f t="shared" si="203"/>
        <v>21:07</v>
      </c>
      <c r="AH1651" s="5">
        <f t="shared" si="204"/>
        <v>0.11527777777777781</v>
      </c>
      <c r="AI1651" t="str">
        <f t="shared" si="209"/>
        <v>Evening</v>
      </c>
      <c r="AJ1651" t="str">
        <f t="shared" si="210"/>
        <v>KEEP</v>
      </c>
      <c r="AK1651" t="str">
        <f t="shared" si="205"/>
        <v>Friday</v>
      </c>
      <c r="AL1651" t="str">
        <f t="shared" si="206"/>
        <v>Delayed</v>
      </c>
      <c r="AM1651" t="str">
        <f t="shared" si="207"/>
        <v>June</v>
      </c>
    </row>
    <row r="1652" spans="1:39" x14ac:dyDescent="0.3">
      <c r="A1652" s="1">
        <v>44635</v>
      </c>
      <c r="B1652" t="s">
        <v>14</v>
      </c>
      <c r="C1652" t="s">
        <v>15</v>
      </c>
      <c r="D1652" t="s">
        <v>16</v>
      </c>
      <c r="E1652">
        <v>19790</v>
      </c>
      <c r="F1652">
        <v>2401</v>
      </c>
      <c r="G1652" t="s">
        <v>17</v>
      </c>
      <c r="H1652" t="s">
        <v>18</v>
      </c>
      <c r="I1652" t="s">
        <v>178</v>
      </c>
      <c r="J1652" t="s">
        <v>179</v>
      </c>
      <c r="K1652">
        <v>1528</v>
      </c>
      <c r="L1652">
        <v>1524</v>
      </c>
      <c r="M1652">
        <v>-4</v>
      </c>
      <c r="N1652">
        <v>13</v>
      </c>
      <c r="O1652">
        <v>1537</v>
      </c>
      <c r="P1652">
        <v>1833</v>
      </c>
      <c r="Q1652">
        <v>7</v>
      </c>
      <c r="R1652">
        <v>1859</v>
      </c>
      <c r="S1652">
        <v>1840</v>
      </c>
      <c r="T1652">
        <v>-19</v>
      </c>
      <c r="U1652">
        <v>0</v>
      </c>
      <c r="V1652">
        <v>0</v>
      </c>
      <c r="W1652">
        <v>151</v>
      </c>
      <c r="X1652">
        <v>136</v>
      </c>
      <c r="Y1652">
        <v>116</v>
      </c>
      <c r="Z1652">
        <v>980</v>
      </c>
      <c r="AF1652" t="str">
        <f t="shared" si="208"/>
        <v>18:40</v>
      </c>
      <c r="AG1652" t="str">
        <f t="shared" si="203"/>
        <v>15:24</v>
      </c>
      <c r="AH1652" s="5">
        <f t="shared" si="204"/>
        <v>0.13611111111111107</v>
      </c>
      <c r="AI1652" t="str">
        <f t="shared" si="209"/>
        <v>Afternoon</v>
      </c>
      <c r="AJ1652" t="str">
        <f t="shared" si="210"/>
        <v>REMOVE</v>
      </c>
      <c r="AK1652" t="str">
        <f t="shared" si="205"/>
        <v>Tuesday</v>
      </c>
      <c r="AL1652" t="str">
        <f t="shared" si="206"/>
        <v>OnTime</v>
      </c>
      <c r="AM1652" t="str">
        <f t="shared" si="207"/>
        <v>March</v>
      </c>
    </row>
    <row r="1653" spans="1:39" x14ac:dyDescent="0.3">
      <c r="A1653" s="1">
        <v>43988</v>
      </c>
      <c r="B1653" t="s">
        <v>39</v>
      </c>
      <c r="C1653" t="s">
        <v>40</v>
      </c>
      <c r="D1653" t="s">
        <v>41</v>
      </c>
      <c r="E1653">
        <v>19805</v>
      </c>
      <c r="F1653">
        <v>1499</v>
      </c>
      <c r="G1653" t="s">
        <v>120</v>
      </c>
      <c r="H1653" t="s">
        <v>121</v>
      </c>
      <c r="I1653" t="s">
        <v>174</v>
      </c>
      <c r="J1653" t="s">
        <v>175</v>
      </c>
      <c r="K1653">
        <v>1449</v>
      </c>
      <c r="L1653">
        <v>1440</v>
      </c>
      <c r="M1653">
        <v>-9</v>
      </c>
      <c r="N1653">
        <v>9</v>
      </c>
      <c r="O1653">
        <v>1449</v>
      </c>
      <c r="P1653">
        <v>1506</v>
      </c>
      <c r="Q1653">
        <v>5</v>
      </c>
      <c r="R1653">
        <v>1518</v>
      </c>
      <c r="S1653">
        <v>1511</v>
      </c>
      <c r="T1653">
        <v>-7</v>
      </c>
      <c r="U1653">
        <v>0</v>
      </c>
      <c r="V1653">
        <v>0</v>
      </c>
      <c r="W1653">
        <v>89</v>
      </c>
      <c r="X1653">
        <v>91</v>
      </c>
      <c r="Y1653">
        <v>77</v>
      </c>
      <c r="Z1653">
        <v>507</v>
      </c>
      <c r="AF1653" t="str">
        <f t="shared" si="208"/>
        <v>15:11</v>
      </c>
      <c r="AG1653" t="str">
        <f t="shared" si="203"/>
        <v>14:40</v>
      </c>
      <c r="AH1653" s="5">
        <f t="shared" si="204"/>
        <v>2.1527777777777701E-2</v>
      </c>
      <c r="AI1653" t="str">
        <f t="shared" si="209"/>
        <v>Afternoon</v>
      </c>
      <c r="AJ1653" t="str">
        <f t="shared" si="210"/>
        <v>REMOVE</v>
      </c>
      <c r="AK1653" t="str">
        <f t="shared" si="205"/>
        <v>Saturday</v>
      </c>
      <c r="AL1653" t="str">
        <f t="shared" si="206"/>
        <v>OnTime</v>
      </c>
      <c r="AM1653" t="str">
        <f t="shared" si="207"/>
        <v>June</v>
      </c>
    </row>
    <row r="1654" spans="1:39" x14ac:dyDescent="0.3">
      <c r="A1654" s="1">
        <v>43809</v>
      </c>
      <c r="B1654" t="s">
        <v>32</v>
      </c>
      <c r="C1654" t="s">
        <v>33</v>
      </c>
      <c r="D1654" t="s">
        <v>34</v>
      </c>
      <c r="E1654">
        <v>19393</v>
      </c>
      <c r="F1654">
        <v>3336</v>
      </c>
      <c r="G1654" t="s">
        <v>21</v>
      </c>
      <c r="H1654" t="s">
        <v>22</v>
      </c>
      <c r="I1654" t="s">
        <v>35</v>
      </c>
      <c r="J1654" t="s">
        <v>36</v>
      </c>
      <c r="K1654">
        <v>1740</v>
      </c>
      <c r="L1654">
        <v>1743</v>
      </c>
      <c r="M1654">
        <v>3</v>
      </c>
      <c r="N1654">
        <v>15</v>
      </c>
      <c r="O1654">
        <v>1758</v>
      </c>
      <c r="P1654">
        <v>2026</v>
      </c>
      <c r="Q1654">
        <v>3</v>
      </c>
      <c r="R1654">
        <v>2025</v>
      </c>
      <c r="S1654">
        <v>2029</v>
      </c>
      <c r="T1654">
        <v>4</v>
      </c>
      <c r="U1654">
        <v>0</v>
      </c>
      <c r="V1654">
        <v>0</v>
      </c>
      <c r="W1654">
        <v>105</v>
      </c>
      <c r="X1654">
        <v>106</v>
      </c>
      <c r="Y1654">
        <v>88</v>
      </c>
      <c r="Z1654">
        <v>651</v>
      </c>
      <c r="AF1654" t="str">
        <f t="shared" si="208"/>
        <v>20:29</v>
      </c>
      <c r="AG1654" t="str">
        <f t="shared" si="203"/>
        <v>17:43</v>
      </c>
      <c r="AH1654" s="5">
        <f t="shared" si="204"/>
        <v>0.1152777777777777</v>
      </c>
      <c r="AI1654" t="str">
        <f t="shared" si="209"/>
        <v>Afternoon</v>
      </c>
      <c r="AJ1654" t="str">
        <f t="shared" si="210"/>
        <v>KEEP</v>
      </c>
      <c r="AK1654" t="str">
        <f t="shared" si="205"/>
        <v>Tuesday</v>
      </c>
      <c r="AL1654" t="str">
        <f t="shared" si="206"/>
        <v>OnTime</v>
      </c>
      <c r="AM1654" t="str">
        <f t="shared" si="207"/>
        <v>December</v>
      </c>
    </row>
    <row r="1655" spans="1:39" x14ac:dyDescent="0.3">
      <c r="A1655" s="1">
        <v>44207</v>
      </c>
      <c r="B1655" t="s">
        <v>122</v>
      </c>
      <c r="C1655" t="s">
        <v>123</v>
      </c>
      <c r="D1655" t="s">
        <v>124</v>
      </c>
      <c r="E1655">
        <v>20304</v>
      </c>
      <c r="F1655">
        <v>5211</v>
      </c>
      <c r="G1655" t="s">
        <v>21</v>
      </c>
      <c r="H1655" t="s">
        <v>22</v>
      </c>
      <c r="I1655" t="s">
        <v>556</v>
      </c>
      <c r="J1655" t="s">
        <v>557</v>
      </c>
      <c r="K1655">
        <v>1755</v>
      </c>
      <c r="L1655">
        <v>1750</v>
      </c>
      <c r="M1655">
        <v>-5</v>
      </c>
      <c r="N1655">
        <v>21</v>
      </c>
      <c r="O1655">
        <v>1811</v>
      </c>
      <c r="P1655">
        <v>2041</v>
      </c>
      <c r="Q1655">
        <v>7</v>
      </c>
      <c r="R1655">
        <v>2056</v>
      </c>
      <c r="S1655">
        <v>2048</v>
      </c>
      <c r="T1655">
        <v>-8</v>
      </c>
      <c r="U1655">
        <v>0</v>
      </c>
      <c r="V1655">
        <v>0</v>
      </c>
      <c r="W1655">
        <v>121</v>
      </c>
      <c r="X1655">
        <v>118</v>
      </c>
      <c r="Y1655">
        <v>90</v>
      </c>
      <c r="Z1655">
        <v>582</v>
      </c>
      <c r="AF1655" t="str">
        <f t="shared" si="208"/>
        <v>20:48</v>
      </c>
      <c r="AG1655" t="str">
        <f t="shared" si="203"/>
        <v>17:50</v>
      </c>
      <c r="AH1655" s="5">
        <f t="shared" si="204"/>
        <v>0.12361111111111112</v>
      </c>
      <c r="AI1655" t="str">
        <f t="shared" si="209"/>
        <v>Afternoon</v>
      </c>
      <c r="AJ1655" t="str">
        <f t="shared" si="210"/>
        <v>REMOVE</v>
      </c>
      <c r="AK1655" t="str">
        <f t="shared" si="205"/>
        <v>Monday</v>
      </c>
      <c r="AL1655" t="str">
        <f t="shared" si="206"/>
        <v>OnTime</v>
      </c>
      <c r="AM1655" t="str">
        <f t="shared" si="207"/>
        <v>January</v>
      </c>
    </row>
    <row r="1656" spans="1:39" x14ac:dyDescent="0.3">
      <c r="A1656" s="1">
        <v>45035</v>
      </c>
      <c r="B1656" t="s">
        <v>32</v>
      </c>
      <c r="C1656" t="s">
        <v>33</v>
      </c>
      <c r="D1656" t="s">
        <v>34</v>
      </c>
      <c r="E1656">
        <v>19393</v>
      </c>
      <c r="F1656">
        <v>397</v>
      </c>
      <c r="G1656" t="s">
        <v>286</v>
      </c>
      <c r="H1656" t="s">
        <v>287</v>
      </c>
      <c r="I1656" t="s">
        <v>70</v>
      </c>
      <c r="J1656" t="s">
        <v>71</v>
      </c>
      <c r="K1656">
        <v>1425</v>
      </c>
      <c r="L1656">
        <v>1543</v>
      </c>
      <c r="M1656">
        <v>78</v>
      </c>
      <c r="N1656">
        <v>16</v>
      </c>
      <c r="O1656">
        <v>1559</v>
      </c>
      <c r="P1656">
        <v>2333</v>
      </c>
      <c r="Q1656">
        <v>3</v>
      </c>
      <c r="R1656">
        <v>2225</v>
      </c>
      <c r="S1656">
        <v>2336</v>
      </c>
      <c r="T1656">
        <v>71</v>
      </c>
      <c r="U1656">
        <v>0</v>
      </c>
      <c r="V1656">
        <v>0</v>
      </c>
      <c r="W1656">
        <v>300</v>
      </c>
      <c r="X1656">
        <v>293</v>
      </c>
      <c r="Y1656">
        <v>274</v>
      </c>
      <c r="Z1656">
        <v>2355</v>
      </c>
      <c r="AA1656">
        <v>0</v>
      </c>
      <c r="AB1656">
        <v>0</v>
      </c>
      <c r="AC1656">
        <v>0</v>
      </c>
      <c r="AD1656">
        <v>0</v>
      </c>
      <c r="AE1656">
        <v>71</v>
      </c>
      <c r="AF1656" t="str">
        <f t="shared" si="208"/>
        <v>23:36</v>
      </c>
      <c r="AG1656" t="str">
        <f t="shared" si="203"/>
        <v>15:43</v>
      </c>
      <c r="AH1656" s="5">
        <f t="shared" si="204"/>
        <v>0.32847222222222217</v>
      </c>
      <c r="AI1656" t="str">
        <f t="shared" si="209"/>
        <v>Afternoon</v>
      </c>
      <c r="AJ1656" t="str">
        <f t="shared" si="210"/>
        <v>KEEP</v>
      </c>
      <c r="AK1656" t="str">
        <f t="shared" si="205"/>
        <v>Wednesday</v>
      </c>
      <c r="AL1656" t="str">
        <f t="shared" si="206"/>
        <v>Delayed</v>
      </c>
      <c r="AM1656" t="str">
        <f t="shared" si="207"/>
        <v>April</v>
      </c>
    </row>
    <row r="1657" spans="1:39" x14ac:dyDescent="0.3">
      <c r="A1657" s="1">
        <v>44237</v>
      </c>
      <c r="B1657" t="s">
        <v>39</v>
      </c>
      <c r="C1657" t="s">
        <v>40</v>
      </c>
      <c r="D1657" t="s">
        <v>41</v>
      </c>
      <c r="E1657">
        <v>19805</v>
      </c>
      <c r="F1657">
        <v>2519</v>
      </c>
      <c r="G1657" t="s">
        <v>30</v>
      </c>
      <c r="H1657" t="s">
        <v>31</v>
      </c>
      <c r="I1657" t="s">
        <v>139</v>
      </c>
      <c r="J1657" t="s">
        <v>140</v>
      </c>
      <c r="K1657">
        <v>1445</v>
      </c>
      <c r="L1657">
        <v>1448</v>
      </c>
      <c r="M1657">
        <v>3</v>
      </c>
      <c r="N1657">
        <v>14</v>
      </c>
      <c r="O1657">
        <v>1502</v>
      </c>
      <c r="P1657">
        <v>1602</v>
      </c>
      <c r="Q1657">
        <v>6</v>
      </c>
      <c r="R1657">
        <v>1614</v>
      </c>
      <c r="S1657">
        <v>1608</v>
      </c>
      <c r="T1657">
        <v>-6</v>
      </c>
      <c r="U1657">
        <v>0</v>
      </c>
      <c r="V1657">
        <v>0</v>
      </c>
      <c r="W1657">
        <v>149</v>
      </c>
      <c r="X1657">
        <v>140</v>
      </c>
      <c r="Y1657">
        <v>120</v>
      </c>
      <c r="Z1657">
        <v>813</v>
      </c>
      <c r="AF1657" t="str">
        <f t="shared" si="208"/>
        <v>16:08</v>
      </c>
      <c r="AG1657" t="str">
        <f t="shared" si="203"/>
        <v>14:48</v>
      </c>
      <c r="AH1657" s="5">
        <f t="shared" si="204"/>
        <v>5.555555555555558E-2</v>
      </c>
      <c r="AI1657" t="str">
        <f t="shared" si="209"/>
        <v>Afternoon</v>
      </c>
      <c r="AJ1657" t="str">
        <f t="shared" si="210"/>
        <v>REMOVE</v>
      </c>
      <c r="AK1657" t="str">
        <f t="shared" si="205"/>
        <v>Wednesday</v>
      </c>
      <c r="AL1657" t="str">
        <f t="shared" si="206"/>
        <v>OnTime</v>
      </c>
      <c r="AM1657" t="str">
        <f t="shared" si="207"/>
        <v>February</v>
      </c>
    </row>
    <row r="1658" spans="1:39" x14ac:dyDescent="0.3">
      <c r="A1658" s="1">
        <v>43984</v>
      </c>
      <c r="B1658" t="s">
        <v>32</v>
      </c>
      <c r="C1658" t="s">
        <v>33</v>
      </c>
      <c r="D1658" t="s">
        <v>34</v>
      </c>
      <c r="E1658">
        <v>19393</v>
      </c>
      <c r="F1658">
        <v>1498</v>
      </c>
      <c r="G1658" t="s">
        <v>72</v>
      </c>
      <c r="H1658" t="s">
        <v>73</v>
      </c>
      <c r="I1658" t="s">
        <v>243</v>
      </c>
      <c r="J1658" t="s">
        <v>244</v>
      </c>
      <c r="K1658">
        <v>955</v>
      </c>
      <c r="L1658">
        <v>1025</v>
      </c>
      <c r="M1658">
        <v>30</v>
      </c>
      <c r="N1658">
        <v>13</v>
      </c>
      <c r="O1658">
        <v>1038</v>
      </c>
      <c r="P1658">
        <v>1127</v>
      </c>
      <c r="Q1658">
        <v>2</v>
      </c>
      <c r="R1658">
        <v>1105</v>
      </c>
      <c r="S1658">
        <v>1129</v>
      </c>
      <c r="T1658">
        <v>24</v>
      </c>
      <c r="U1658">
        <v>0</v>
      </c>
      <c r="V1658">
        <v>0</v>
      </c>
      <c r="W1658">
        <v>70</v>
      </c>
      <c r="X1658">
        <v>64</v>
      </c>
      <c r="Y1658">
        <v>49</v>
      </c>
      <c r="Z1658">
        <v>281</v>
      </c>
      <c r="AA1658">
        <v>24</v>
      </c>
      <c r="AB1658">
        <v>0</v>
      </c>
      <c r="AC1658">
        <v>0</v>
      </c>
      <c r="AD1658">
        <v>0</v>
      </c>
      <c r="AE1658">
        <v>0</v>
      </c>
      <c r="AF1658" t="str">
        <f t="shared" si="208"/>
        <v>11:29</v>
      </c>
      <c r="AG1658" t="str">
        <f t="shared" si="203"/>
        <v>10:25</v>
      </c>
      <c r="AH1658" s="5">
        <f t="shared" si="204"/>
        <v>4.4444444444444453E-2</v>
      </c>
      <c r="AI1658" t="str">
        <f t="shared" si="209"/>
        <v>Morning</v>
      </c>
      <c r="AJ1658" t="str">
        <f t="shared" si="210"/>
        <v>KEEP</v>
      </c>
      <c r="AK1658" t="str">
        <f t="shared" si="205"/>
        <v>Tuesday</v>
      </c>
      <c r="AL1658" t="str">
        <f t="shared" si="206"/>
        <v>Delayed</v>
      </c>
      <c r="AM1658" t="str">
        <f t="shared" si="207"/>
        <v>June</v>
      </c>
    </row>
    <row r="1659" spans="1:39" x14ac:dyDescent="0.3">
      <c r="A1659" s="1">
        <v>44081</v>
      </c>
      <c r="B1659" t="s">
        <v>32</v>
      </c>
      <c r="C1659" t="s">
        <v>33</v>
      </c>
      <c r="D1659" t="s">
        <v>34</v>
      </c>
      <c r="E1659">
        <v>19393</v>
      </c>
      <c r="F1659">
        <v>2063</v>
      </c>
      <c r="G1659" t="s">
        <v>292</v>
      </c>
      <c r="H1659" t="s">
        <v>52</v>
      </c>
      <c r="I1659" t="s">
        <v>103</v>
      </c>
      <c r="J1659" t="s">
        <v>104</v>
      </c>
      <c r="K1659">
        <v>1845</v>
      </c>
      <c r="L1659">
        <v>1841</v>
      </c>
      <c r="M1659">
        <v>-4</v>
      </c>
      <c r="N1659">
        <v>6</v>
      </c>
      <c r="O1659">
        <v>1847</v>
      </c>
      <c r="P1659">
        <v>1930</v>
      </c>
      <c r="Q1659">
        <v>11</v>
      </c>
      <c r="R1659">
        <v>1950</v>
      </c>
      <c r="S1659">
        <v>1941</v>
      </c>
      <c r="T1659">
        <v>-9</v>
      </c>
      <c r="U1659">
        <v>0</v>
      </c>
      <c r="V1659">
        <v>0</v>
      </c>
      <c r="W1659">
        <v>185</v>
      </c>
      <c r="X1659">
        <v>180</v>
      </c>
      <c r="Y1659">
        <v>163</v>
      </c>
      <c r="Z1659">
        <v>1235</v>
      </c>
      <c r="AF1659" t="str">
        <f t="shared" si="208"/>
        <v>19:41</v>
      </c>
      <c r="AG1659" t="str">
        <f t="shared" si="203"/>
        <v>18:41</v>
      </c>
      <c r="AH1659" s="5">
        <f t="shared" si="204"/>
        <v>4.166666666666663E-2</v>
      </c>
      <c r="AI1659" t="str">
        <f t="shared" si="209"/>
        <v>Evening</v>
      </c>
      <c r="AJ1659" t="str">
        <f t="shared" si="210"/>
        <v>REMOVE</v>
      </c>
      <c r="AK1659" t="str">
        <f t="shared" si="205"/>
        <v>Monday</v>
      </c>
      <c r="AL1659" t="str">
        <f t="shared" si="206"/>
        <v>OnTime</v>
      </c>
      <c r="AM1659" t="str">
        <f t="shared" si="207"/>
        <v>September</v>
      </c>
    </row>
    <row r="1660" spans="1:39" x14ac:dyDescent="0.3">
      <c r="A1660" s="1">
        <v>45027</v>
      </c>
      <c r="B1660" t="s">
        <v>32</v>
      </c>
      <c r="C1660" t="s">
        <v>33</v>
      </c>
      <c r="D1660" t="s">
        <v>34</v>
      </c>
      <c r="E1660">
        <v>19393</v>
      </c>
      <c r="F1660">
        <v>2305</v>
      </c>
      <c r="G1660" t="s">
        <v>206</v>
      </c>
      <c r="H1660" t="s">
        <v>207</v>
      </c>
      <c r="I1660" t="s">
        <v>167</v>
      </c>
      <c r="J1660" t="s">
        <v>168</v>
      </c>
      <c r="K1660">
        <v>1555</v>
      </c>
      <c r="L1660">
        <v>1545</v>
      </c>
      <c r="M1660">
        <v>-10</v>
      </c>
      <c r="N1660">
        <v>7</v>
      </c>
      <c r="O1660">
        <v>1552</v>
      </c>
      <c r="P1660">
        <v>1702</v>
      </c>
      <c r="Q1660">
        <v>2</v>
      </c>
      <c r="R1660">
        <v>1720</v>
      </c>
      <c r="S1660">
        <v>1704</v>
      </c>
      <c r="T1660">
        <v>-16</v>
      </c>
      <c r="U1660">
        <v>0</v>
      </c>
      <c r="V1660">
        <v>0</v>
      </c>
      <c r="W1660">
        <v>85</v>
      </c>
      <c r="X1660">
        <v>79</v>
      </c>
      <c r="Y1660">
        <v>70</v>
      </c>
      <c r="Z1660">
        <v>446</v>
      </c>
      <c r="AF1660" t="str">
        <f t="shared" si="208"/>
        <v>17:04</v>
      </c>
      <c r="AG1660" t="str">
        <f t="shared" si="203"/>
        <v>15:45</v>
      </c>
      <c r="AH1660" s="5">
        <f t="shared" si="204"/>
        <v>5.4861111111111138E-2</v>
      </c>
      <c r="AI1660" t="str">
        <f t="shared" si="209"/>
        <v>Afternoon</v>
      </c>
      <c r="AJ1660" t="str">
        <f t="shared" si="210"/>
        <v>REMOVE</v>
      </c>
      <c r="AK1660" t="str">
        <f t="shared" si="205"/>
        <v>Tuesday</v>
      </c>
      <c r="AL1660" t="str">
        <f t="shared" si="206"/>
        <v>OnTime</v>
      </c>
      <c r="AM1660" t="str">
        <f t="shared" si="207"/>
        <v>April</v>
      </c>
    </row>
    <row r="1661" spans="1:39" x14ac:dyDescent="0.3">
      <c r="A1661" s="1">
        <v>44134</v>
      </c>
      <c r="B1661" t="s">
        <v>122</v>
      </c>
      <c r="C1661" t="s">
        <v>123</v>
      </c>
      <c r="D1661" t="s">
        <v>124</v>
      </c>
      <c r="E1661">
        <v>20304</v>
      </c>
      <c r="F1661">
        <v>5660</v>
      </c>
      <c r="G1661" t="s">
        <v>233</v>
      </c>
      <c r="H1661" t="s">
        <v>234</v>
      </c>
      <c r="I1661" t="s">
        <v>21</v>
      </c>
      <c r="J1661" t="s">
        <v>22</v>
      </c>
      <c r="K1661">
        <v>920</v>
      </c>
      <c r="L1661">
        <v>911</v>
      </c>
      <c r="M1661">
        <v>-9</v>
      </c>
      <c r="N1661">
        <v>13</v>
      </c>
      <c r="O1661">
        <v>924</v>
      </c>
      <c r="P1661">
        <v>946</v>
      </c>
      <c r="Q1661">
        <v>9</v>
      </c>
      <c r="R1661">
        <v>1010</v>
      </c>
      <c r="S1661">
        <v>955</v>
      </c>
      <c r="T1661">
        <v>-15</v>
      </c>
      <c r="U1661">
        <v>0</v>
      </c>
      <c r="V1661">
        <v>0</v>
      </c>
      <c r="W1661">
        <v>110</v>
      </c>
      <c r="X1661">
        <v>104</v>
      </c>
      <c r="Y1661">
        <v>82</v>
      </c>
      <c r="Z1661">
        <v>563</v>
      </c>
      <c r="AF1661" t="str">
        <f t="shared" si="208"/>
        <v>09:55</v>
      </c>
      <c r="AG1661" t="str">
        <f t="shared" si="203"/>
        <v>09:11</v>
      </c>
      <c r="AH1661" s="5">
        <f t="shared" si="204"/>
        <v>3.0555555555555558E-2</v>
      </c>
      <c r="AI1661" t="str">
        <f t="shared" si="209"/>
        <v>Morning</v>
      </c>
      <c r="AJ1661" t="str">
        <f t="shared" si="210"/>
        <v>REMOVE</v>
      </c>
      <c r="AK1661" t="str">
        <f t="shared" si="205"/>
        <v>Friday</v>
      </c>
      <c r="AL1661" t="str">
        <f t="shared" si="206"/>
        <v>OnTime</v>
      </c>
      <c r="AM1661" t="str">
        <f t="shared" si="207"/>
        <v>October</v>
      </c>
    </row>
    <row r="1662" spans="1:39" x14ac:dyDescent="0.3">
      <c r="A1662" s="1">
        <v>44243</v>
      </c>
      <c r="B1662" t="s">
        <v>25</v>
      </c>
      <c r="C1662" t="s">
        <v>26</v>
      </c>
      <c r="D1662" t="s">
        <v>27</v>
      </c>
      <c r="E1662">
        <v>20416</v>
      </c>
      <c r="F1662">
        <v>2347</v>
      </c>
      <c r="G1662" t="s">
        <v>178</v>
      </c>
      <c r="H1662" t="s">
        <v>179</v>
      </c>
      <c r="I1662" t="s">
        <v>28</v>
      </c>
      <c r="J1662" t="s">
        <v>29</v>
      </c>
      <c r="K1662">
        <v>1925</v>
      </c>
      <c r="L1662">
        <v>1915</v>
      </c>
      <c r="M1662">
        <v>-10</v>
      </c>
      <c r="N1662">
        <v>13</v>
      </c>
      <c r="O1662">
        <v>1928</v>
      </c>
      <c r="P1662">
        <v>2150</v>
      </c>
      <c r="Q1662">
        <v>9</v>
      </c>
      <c r="R1662">
        <v>2151</v>
      </c>
      <c r="S1662">
        <v>2159</v>
      </c>
      <c r="T1662">
        <v>8</v>
      </c>
      <c r="U1662">
        <v>0</v>
      </c>
      <c r="V1662">
        <v>0</v>
      </c>
      <c r="W1662">
        <v>146</v>
      </c>
      <c r="X1662">
        <v>164</v>
      </c>
      <c r="Y1662">
        <v>142</v>
      </c>
      <c r="Z1662">
        <v>861</v>
      </c>
      <c r="AF1662" t="str">
        <f t="shared" si="208"/>
        <v>21:59</v>
      </c>
      <c r="AG1662" t="str">
        <f t="shared" si="203"/>
        <v>19:15</v>
      </c>
      <c r="AH1662" s="5">
        <f t="shared" si="204"/>
        <v>0.11388888888888882</v>
      </c>
      <c r="AI1662" t="str">
        <f t="shared" si="209"/>
        <v>Evening</v>
      </c>
      <c r="AJ1662" t="str">
        <f t="shared" si="210"/>
        <v>REMOVE</v>
      </c>
      <c r="AK1662" t="str">
        <f t="shared" si="205"/>
        <v>Tuesday</v>
      </c>
      <c r="AL1662" t="str">
        <f t="shared" si="206"/>
        <v>OnTime</v>
      </c>
      <c r="AM1662" t="str">
        <f t="shared" si="207"/>
        <v>February</v>
      </c>
    </row>
    <row r="1663" spans="1:39" x14ac:dyDescent="0.3">
      <c r="A1663" s="1">
        <v>44579</v>
      </c>
      <c r="B1663" t="s">
        <v>55</v>
      </c>
      <c r="C1663" t="s">
        <v>56</v>
      </c>
      <c r="D1663" t="s">
        <v>57</v>
      </c>
      <c r="E1663">
        <v>19930</v>
      </c>
      <c r="F1663">
        <v>524</v>
      </c>
      <c r="G1663" t="s">
        <v>19</v>
      </c>
      <c r="H1663" t="s">
        <v>20</v>
      </c>
      <c r="I1663" t="s">
        <v>281</v>
      </c>
      <c r="J1663" t="s">
        <v>282</v>
      </c>
      <c r="K1663">
        <v>630</v>
      </c>
      <c r="L1663">
        <v>628</v>
      </c>
      <c r="M1663">
        <v>-2</v>
      </c>
      <c r="N1663">
        <v>11</v>
      </c>
      <c r="O1663">
        <v>639</v>
      </c>
      <c r="P1663">
        <v>851</v>
      </c>
      <c r="Q1663">
        <v>5</v>
      </c>
      <c r="R1663">
        <v>916</v>
      </c>
      <c r="S1663">
        <v>856</v>
      </c>
      <c r="T1663">
        <v>-20</v>
      </c>
      <c r="U1663">
        <v>0</v>
      </c>
      <c r="V1663">
        <v>0</v>
      </c>
      <c r="W1663">
        <v>166</v>
      </c>
      <c r="X1663">
        <v>148</v>
      </c>
      <c r="Y1663">
        <v>132</v>
      </c>
      <c r="Z1663">
        <v>978</v>
      </c>
      <c r="AF1663" t="str">
        <f t="shared" si="208"/>
        <v>08:56</v>
      </c>
      <c r="AG1663" t="str">
        <f t="shared" si="203"/>
        <v>06:28</v>
      </c>
      <c r="AH1663" s="5">
        <f t="shared" si="204"/>
        <v>0.1027777777777778</v>
      </c>
      <c r="AI1663" t="str">
        <f t="shared" si="209"/>
        <v>Morning</v>
      </c>
      <c r="AJ1663" t="str">
        <f t="shared" si="210"/>
        <v>REMOVE</v>
      </c>
      <c r="AK1663" t="str">
        <f t="shared" si="205"/>
        <v>Tuesday</v>
      </c>
      <c r="AL1663" t="str">
        <f t="shared" si="206"/>
        <v>OnTime</v>
      </c>
      <c r="AM1663" t="str">
        <f t="shared" si="207"/>
        <v>January</v>
      </c>
    </row>
    <row r="1664" spans="1:39" x14ac:dyDescent="0.3">
      <c r="A1664" s="1">
        <v>43706</v>
      </c>
      <c r="B1664" t="s">
        <v>155</v>
      </c>
      <c r="C1664" t="s">
        <v>156</v>
      </c>
      <c r="D1664" t="s">
        <v>157</v>
      </c>
      <c r="E1664">
        <v>20398</v>
      </c>
      <c r="F1664">
        <v>3911</v>
      </c>
      <c r="G1664" t="s">
        <v>526</v>
      </c>
      <c r="H1664" t="s">
        <v>527</v>
      </c>
      <c r="I1664" t="s">
        <v>97</v>
      </c>
      <c r="J1664" t="s">
        <v>98</v>
      </c>
      <c r="K1664">
        <v>913</v>
      </c>
      <c r="L1664">
        <v>919</v>
      </c>
      <c r="M1664">
        <v>6</v>
      </c>
      <c r="N1664">
        <v>37</v>
      </c>
      <c r="O1664">
        <v>956</v>
      </c>
      <c r="P1664">
        <v>1033</v>
      </c>
      <c r="Q1664">
        <v>15</v>
      </c>
      <c r="R1664">
        <v>1034</v>
      </c>
      <c r="S1664">
        <v>1048</v>
      </c>
      <c r="T1664">
        <v>14</v>
      </c>
      <c r="U1664">
        <v>0</v>
      </c>
      <c r="V1664">
        <v>0</v>
      </c>
      <c r="W1664">
        <v>81</v>
      </c>
      <c r="X1664">
        <v>89</v>
      </c>
      <c r="Y1664">
        <v>37</v>
      </c>
      <c r="Z1664">
        <v>118</v>
      </c>
      <c r="AF1664" t="str">
        <f t="shared" si="208"/>
        <v>10:48</v>
      </c>
      <c r="AG1664" t="str">
        <f t="shared" ref="AG1664:AG1702" si="211">TEXT(INT(L1664/100),"00") &amp; ":" &amp; TEXT(MOD(L1664,100),"00")</f>
        <v>09:19</v>
      </c>
      <c r="AH1664" s="5">
        <f t="shared" ref="AH1664:AH1702" si="212">AF1664-AG1664</f>
        <v>6.1805555555555558E-2</v>
      </c>
      <c r="AI1664" t="str">
        <f t="shared" si="209"/>
        <v>Morning</v>
      </c>
      <c r="AJ1664" t="str">
        <f t="shared" si="210"/>
        <v>KEEP</v>
      </c>
      <c r="AK1664" t="str">
        <f t="shared" si="205"/>
        <v>Thursday</v>
      </c>
      <c r="AL1664" t="str">
        <f t="shared" si="206"/>
        <v>OnTime</v>
      </c>
      <c r="AM1664" t="str">
        <f t="shared" si="207"/>
        <v>August</v>
      </c>
    </row>
    <row r="1665" spans="1:39" x14ac:dyDescent="0.3">
      <c r="A1665" s="1">
        <v>45138</v>
      </c>
      <c r="B1665" t="s">
        <v>46</v>
      </c>
      <c r="C1665" t="s">
        <v>47</v>
      </c>
      <c r="D1665" t="s">
        <v>48</v>
      </c>
      <c r="E1665">
        <v>20452</v>
      </c>
      <c r="F1665">
        <v>3588</v>
      </c>
      <c r="G1665" t="s">
        <v>12</v>
      </c>
      <c r="H1665" t="s">
        <v>13</v>
      </c>
      <c r="I1665" t="s">
        <v>319</v>
      </c>
      <c r="J1665" t="s">
        <v>320</v>
      </c>
      <c r="K1665">
        <v>1347</v>
      </c>
      <c r="L1665">
        <v>1345</v>
      </c>
      <c r="M1665">
        <v>-2</v>
      </c>
      <c r="N1665">
        <v>15</v>
      </c>
      <c r="O1665">
        <v>1400</v>
      </c>
      <c r="P1665">
        <v>1432</v>
      </c>
      <c r="Q1665">
        <v>12</v>
      </c>
      <c r="R1665">
        <v>1453</v>
      </c>
      <c r="S1665">
        <v>1444</v>
      </c>
      <c r="T1665">
        <v>-9</v>
      </c>
      <c r="U1665">
        <v>0</v>
      </c>
      <c r="V1665">
        <v>0</v>
      </c>
      <c r="W1665">
        <v>66</v>
      </c>
      <c r="X1665">
        <v>59</v>
      </c>
      <c r="Y1665">
        <v>32</v>
      </c>
      <c r="Z1665">
        <v>160</v>
      </c>
      <c r="AF1665" t="str">
        <f t="shared" si="208"/>
        <v>14:44</v>
      </c>
      <c r="AG1665" t="str">
        <f t="shared" si="211"/>
        <v>13:45</v>
      </c>
      <c r="AH1665" s="5">
        <f t="shared" si="212"/>
        <v>4.0972222222222299E-2</v>
      </c>
      <c r="AI1665" t="str">
        <f t="shared" si="209"/>
        <v>Afternoon</v>
      </c>
      <c r="AJ1665" t="str">
        <f t="shared" si="210"/>
        <v>REMOVE</v>
      </c>
      <c r="AK1665" t="str">
        <f t="shared" si="205"/>
        <v>Monday</v>
      </c>
      <c r="AL1665" t="str">
        <f t="shared" si="206"/>
        <v>OnTime</v>
      </c>
      <c r="AM1665" t="str">
        <f t="shared" si="207"/>
        <v>July</v>
      </c>
    </row>
    <row r="1666" spans="1:39" x14ac:dyDescent="0.3">
      <c r="A1666" s="1">
        <v>45112</v>
      </c>
      <c r="B1666" t="s">
        <v>7</v>
      </c>
      <c r="C1666" t="s">
        <v>8</v>
      </c>
      <c r="D1666" t="s">
        <v>9</v>
      </c>
      <c r="E1666">
        <v>19977</v>
      </c>
      <c r="F1666">
        <v>2123</v>
      </c>
      <c r="G1666" t="s">
        <v>129</v>
      </c>
      <c r="H1666" t="s">
        <v>130</v>
      </c>
      <c r="I1666" t="s">
        <v>23</v>
      </c>
      <c r="J1666" t="s">
        <v>24</v>
      </c>
      <c r="K1666">
        <v>600</v>
      </c>
      <c r="L1666">
        <v>558</v>
      </c>
      <c r="M1666">
        <v>-2</v>
      </c>
      <c r="N1666">
        <v>16</v>
      </c>
      <c r="O1666">
        <v>614</v>
      </c>
      <c r="P1666">
        <v>727</v>
      </c>
      <c r="Q1666">
        <v>5</v>
      </c>
      <c r="R1666">
        <v>743</v>
      </c>
      <c r="S1666">
        <v>732</v>
      </c>
      <c r="T1666">
        <v>-11</v>
      </c>
      <c r="U1666">
        <v>0</v>
      </c>
      <c r="V1666">
        <v>0</v>
      </c>
      <c r="W1666">
        <v>223</v>
      </c>
      <c r="X1666">
        <v>214</v>
      </c>
      <c r="Y1666">
        <v>193</v>
      </c>
      <c r="Z1666">
        <v>1504</v>
      </c>
      <c r="AF1666" t="str">
        <f t="shared" si="208"/>
        <v>07:32</v>
      </c>
      <c r="AG1666" t="str">
        <f t="shared" si="211"/>
        <v>05:58</v>
      </c>
      <c r="AH1666" s="5">
        <f t="shared" si="212"/>
        <v>6.5277777777777768E-2</v>
      </c>
      <c r="AI1666" t="str">
        <f t="shared" si="209"/>
        <v>Night</v>
      </c>
      <c r="AJ1666" t="str">
        <f t="shared" si="210"/>
        <v>REMOVE</v>
      </c>
      <c r="AK1666" t="str">
        <f t="shared" si="205"/>
        <v>Wednesday</v>
      </c>
      <c r="AL1666" t="str">
        <f t="shared" si="206"/>
        <v>OnTime</v>
      </c>
      <c r="AM1666" t="str">
        <f t="shared" si="207"/>
        <v>July</v>
      </c>
    </row>
    <row r="1667" spans="1:39" x14ac:dyDescent="0.3">
      <c r="A1667" s="1">
        <v>43960</v>
      </c>
      <c r="B1667" t="s">
        <v>32</v>
      </c>
      <c r="C1667" t="s">
        <v>33</v>
      </c>
      <c r="D1667" t="s">
        <v>34</v>
      </c>
      <c r="E1667">
        <v>19393</v>
      </c>
      <c r="F1667">
        <v>1254</v>
      </c>
      <c r="G1667" t="s">
        <v>53</v>
      </c>
      <c r="H1667" t="s">
        <v>54</v>
      </c>
      <c r="I1667" t="s">
        <v>116</v>
      </c>
      <c r="J1667" t="s">
        <v>117</v>
      </c>
      <c r="K1667">
        <v>1335</v>
      </c>
      <c r="L1667">
        <v>1328</v>
      </c>
      <c r="M1667">
        <v>-7</v>
      </c>
      <c r="N1667">
        <v>6</v>
      </c>
      <c r="O1667">
        <v>1334</v>
      </c>
      <c r="P1667">
        <v>1438</v>
      </c>
      <c r="Q1667">
        <v>3</v>
      </c>
      <c r="R1667">
        <v>1455</v>
      </c>
      <c r="S1667">
        <v>1441</v>
      </c>
      <c r="T1667">
        <v>-14</v>
      </c>
      <c r="U1667">
        <v>0</v>
      </c>
      <c r="V1667">
        <v>0</v>
      </c>
      <c r="W1667">
        <v>80</v>
      </c>
      <c r="X1667">
        <v>73</v>
      </c>
      <c r="Y1667">
        <v>64</v>
      </c>
      <c r="Z1667">
        <v>391</v>
      </c>
      <c r="AF1667" t="str">
        <f t="shared" si="208"/>
        <v>14:41</v>
      </c>
      <c r="AG1667" t="str">
        <f t="shared" si="211"/>
        <v>13:28</v>
      </c>
      <c r="AH1667" s="5">
        <f t="shared" si="212"/>
        <v>5.0694444444444486E-2</v>
      </c>
      <c r="AI1667" t="str">
        <f t="shared" si="209"/>
        <v>Afternoon</v>
      </c>
      <c r="AJ1667" t="str">
        <f t="shared" si="210"/>
        <v>REMOVE</v>
      </c>
      <c r="AK1667" t="str">
        <f t="shared" ref="AK1667:AK1702" si="213">TEXT(A1667, "dddd")</f>
        <v>Saturday</v>
      </c>
      <c r="AL1667" t="str">
        <f t="shared" ref="AL1667:AL1702" si="214">IF(T1667&gt; 15, "Delayed", "OnTime")</f>
        <v>OnTime</v>
      </c>
      <c r="AM1667" t="str">
        <f t="shared" ref="AM1667:AM1702" si="215">TEXT(A1667, "mmmm")</f>
        <v>May</v>
      </c>
    </row>
    <row r="1668" spans="1:39" x14ac:dyDescent="0.3">
      <c r="A1668" s="1">
        <v>43715</v>
      </c>
      <c r="B1668" t="s">
        <v>32</v>
      </c>
      <c r="C1668" t="s">
        <v>33</v>
      </c>
      <c r="D1668" t="s">
        <v>34</v>
      </c>
      <c r="E1668">
        <v>19393</v>
      </c>
      <c r="F1668">
        <v>5138</v>
      </c>
      <c r="G1668" t="s">
        <v>35</v>
      </c>
      <c r="H1668" t="s">
        <v>36</v>
      </c>
      <c r="I1668" t="s">
        <v>176</v>
      </c>
      <c r="J1668" t="s">
        <v>177</v>
      </c>
      <c r="K1668">
        <v>1910</v>
      </c>
      <c r="L1668">
        <v>1900</v>
      </c>
      <c r="M1668">
        <v>-10</v>
      </c>
      <c r="N1668">
        <v>8</v>
      </c>
      <c r="O1668">
        <v>1908</v>
      </c>
      <c r="P1668">
        <v>1923</v>
      </c>
      <c r="Q1668">
        <v>3</v>
      </c>
      <c r="R1668">
        <v>1950</v>
      </c>
      <c r="S1668">
        <v>1926</v>
      </c>
      <c r="T1668">
        <v>-24</v>
      </c>
      <c r="U1668">
        <v>0</v>
      </c>
      <c r="V1668">
        <v>0</v>
      </c>
      <c r="W1668">
        <v>100</v>
      </c>
      <c r="X1668">
        <v>86</v>
      </c>
      <c r="Y1668">
        <v>75</v>
      </c>
      <c r="Z1668">
        <v>562</v>
      </c>
      <c r="AF1668" t="str">
        <f t="shared" si="208"/>
        <v>19:26</v>
      </c>
      <c r="AG1668" t="str">
        <f t="shared" si="211"/>
        <v>19:00</v>
      </c>
      <c r="AH1668" s="5">
        <f t="shared" si="212"/>
        <v>1.8055555555555602E-2</v>
      </c>
      <c r="AI1668" t="str">
        <f t="shared" si="209"/>
        <v>Evening</v>
      </c>
      <c r="AJ1668" t="str">
        <f t="shared" si="210"/>
        <v>REMOVE</v>
      </c>
      <c r="AK1668" t="str">
        <f t="shared" si="213"/>
        <v>Saturday</v>
      </c>
      <c r="AL1668" t="str">
        <f t="shared" si="214"/>
        <v>OnTime</v>
      </c>
      <c r="AM1668" t="str">
        <f t="shared" si="215"/>
        <v>September</v>
      </c>
    </row>
    <row r="1669" spans="1:39" x14ac:dyDescent="0.3">
      <c r="A1669" s="1">
        <v>44140</v>
      </c>
      <c r="B1669" t="s">
        <v>162</v>
      </c>
      <c r="C1669" t="s">
        <v>163</v>
      </c>
      <c r="D1669" t="s">
        <v>164</v>
      </c>
      <c r="E1669">
        <v>20436</v>
      </c>
      <c r="F1669">
        <v>467</v>
      </c>
      <c r="G1669" t="s">
        <v>37</v>
      </c>
      <c r="H1669" t="s">
        <v>38</v>
      </c>
      <c r="I1669" t="s">
        <v>21</v>
      </c>
      <c r="J1669" t="s">
        <v>22</v>
      </c>
      <c r="K1669">
        <v>1857</v>
      </c>
      <c r="L1669">
        <v>1849</v>
      </c>
      <c r="M1669">
        <v>-8</v>
      </c>
      <c r="N1669">
        <v>11</v>
      </c>
      <c r="O1669">
        <v>1900</v>
      </c>
      <c r="P1669">
        <v>1915</v>
      </c>
      <c r="Q1669">
        <v>8</v>
      </c>
      <c r="R1669">
        <v>1942</v>
      </c>
      <c r="S1669">
        <v>1923</v>
      </c>
      <c r="T1669">
        <v>-19</v>
      </c>
      <c r="U1669">
        <v>0</v>
      </c>
      <c r="V1669">
        <v>0</v>
      </c>
      <c r="W1669">
        <v>105</v>
      </c>
      <c r="X1669">
        <v>94</v>
      </c>
      <c r="Y1669">
        <v>75</v>
      </c>
      <c r="Z1669">
        <v>495</v>
      </c>
      <c r="AF1669" t="str">
        <f t="shared" si="208"/>
        <v>19:23</v>
      </c>
      <c r="AG1669" t="str">
        <f t="shared" si="211"/>
        <v>18:49</v>
      </c>
      <c r="AH1669" s="5">
        <f t="shared" si="212"/>
        <v>2.3611111111111138E-2</v>
      </c>
      <c r="AI1669" t="str">
        <f t="shared" si="209"/>
        <v>Evening</v>
      </c>
      <c r="AJ1669" t="str">
        <f t="shared" si="210"/>
        <v>REMOVE</v>
      </c>
      <c r="AK1669" t="str">
        <f t="shared" si="213"/>
        <v>Thursday</v>
      </c>
      <c r="AL1669" t="str">
        <f t="shared" si="214"/>
        <v>OnTime</v>
      </c>
      <c r="AM1669" t="str">
        <f t="shared" si="215"/>
        <v>November</v>
      </c>
    </row>
    <row r="1670" spans="1:39" x14ac:dyDescent="0.3">
      <c r="A1670" s="1">
        <v>43962</v>
      </c>
      <c r="B1670" t="s">
        <v>100</v>
      </c>
      <c r="C1670" t="s">
        <v>101</v>
      </c>
      <c r="D1670" t="s">
        <v>102</v>
      </c>
      <c r="E1670">
        <v>20368</v>
      </c>
      <c r="F1670">
        <v>1503</v>
      </c>
      <c r="G1670" t="s">
        <v>408</v>
      </c>
      <c r="H1670" t="s">
        <v>409</v>
      </c>
      <c r="I1670" t="s">
        <v>245</v>
      </c>
      <c r="J1670" t="s">
        <v>246</v>
      </c>
      <c r="K1670">
        <v>640</v>
      </c>
      <c r="L1670">
        <v>628</v>
      </c>
      <c r="M1670">
        <v>-12</v>
      </c>
      <c r="N1670">
        <v>7</v>
      </c>
      <c r="O1670">
        <v>635</v>
      </c>
      <c r="P1670">
        <v>825</v>
      </c>
      <c r="Q1670">
        <v>5</v>
      </c>
      <c r="R1670">
        <v>832</v>
      </c>
      <c r="S1670">
        <v>830</v>
      </c>
      <c r="T1670">
        <v>-2</v>
      </c>
      <c r="U1670">
        <v>0</v>
      </c>
      <c r="V1670">
        <v>0</v>
      </c>
      <c r="W1670">
        <v>172</v>
      </c>
      <c r="X1670">
        <v>182</v>
      </c>
      <c r="Y1670">
        <v>170</v>
      </c>
      <c r="Z1670">
        <v>1170</v>
      </c>
      <c r="AF1670" t="str">
        <f t="shared" si="208"/>
        <v>08:30</v>
      </c>
      <c r="AG1670" t="str">
        <f t="shared" si="211"/>
        <v>06:28</v>
      </c>
      <c r="AH1670" s="5">
        <f t="shared" si="212"/>
        <v>8.4722222222222254E-2</v>
      </c>
      <c r="AI1670" t="str">
        <f t="shared" si="209"/>
        <v>Morning</v>
      </c>
      <c r="AJ1670" t="str">
        <f t="shared" si="210"/>
        <v>REMOVE</v>
      </c>
      <c r="AK1670" t="str">
        <f t="shared" si="213"/>
        <v>Monday</v>
      </c>
      <c r="AL1670" t="str">
        <f t="shared" si="214"/>
        <v>OnTime</v>
      </c>
      <c r="AM1670" t="str">
        <f t="shared" si="215"/>
        <v>May</v>
      </c>
    </row>
    <row r="1671" spans="1:39" x14ac:dyDescent="0.3">
      <c r="A1671" s="1">
        <v>43841</v>
      </c>
      <c r="B1671" t="s">
        <v>32</v>
      </c>
      <c r="C1671" t="s">
        <v>33</v>
      </c>
      <c r="D1671" t="s">
        <v>34</v>
      </c>
      <c r="E1671">
        <v>19393</v>
      </c>
      <c r="F1671">
        <v>3789</v>
      </c>
      <c r="G1671" t="s">
        <v>426</v>
      </c>
      <c r="H1671" t="s">
        <v>427</v>
      </c>
      <c r="I1671" t="s">
        <v>21</v>
      </c>
      <c r="J1671" t="s">
        <v>22</v>
      </c>
      <c r="K1671">
        <v>645</v>
      </c>
      <c r="L1671">
        <v>643</v>
      </c>
      <c r="M1671">
        <v>-2</v>
      </c>
      <c r="N1671">
        <v>10</v>
      </c>
      <c r="O1671">
        <v>653</v>
      </c>
      <c r="P1671">
        <v>936</v>
      </c>
      <c r="Q1671">
        <v>5</v>
      </c>
      <c r="R1671">
        <v>950</v>
      </c>
      <c r="S1671">
        <v>941</v>
      </c>
      <c r="T1671">
        <v>-9</v>
      </c>
      <c r="U1671">
        <v>0</v>
      </c>
      <c r="V1671">
        <v>0</v>
      </c>
      <c r="W1671">
        <v>125</v>
      </c>
      <c r="X1671">
        <v>118</v>
      </c>
      <c r="Y1671">
        <v>103</v>
      </c>
      <c r="Z1671">
        <v>819</v>
      </c>
      <c r="AF1671" t="str">
        <f t="shared" si="208"/>
        <v>09:41</v>
      </c>
      <c r="AG1671" t="str">
        <f t="shared" si="211"/>
        <v>06:43</v>
      </c>
      <c r="AH1671" s="5">
        <f t="shared" si="212"/>
        <v>0.12361111111111112</v>
      </c>
      <c r="AI1671" t="str">
        <f t="shared" si="209"/>
        <v>Morning</v>
      </c>
      <c r="AJ1671" t="str">
        <f t="shared" si="210"/>
        <v>REMOVE</v>
      </c>
      <c r="AK1671" t="str">
        <f t="shared" si="213"/>
        <v>Saturday</v>
      </c>
      <c r="AL1671" t="str">
        <f t="shared" si="214"/>
        <v>OnTime</v>
      </c>
      <c r="AM1671" t="str">
        <f t="shared" si="215"/>
        <v>January</v>
      </c>
    </row>
    <row r="1672" spans="1:39" x14ac:dyDescent="0.3">
      <c r="A1672" s="1">
        <v>44004</v>
      </c>
      <c r="B1672" t="s">
        <v>14</v>
      </c>
      <c r="C1672" t="s">
        <v>15</v>
      </c>
      <c r="D1672" t="s">
        <v>16</v>
      </c>
      <c r="E1672">
        <v>19790</v>
      </c>
      <c r="F1672">
        <v>940</v>
      </c>
      <c r="G1672" t="s">
        <v>486</v>
      </c>
      <c r="H1672" t="s">
        <v>487</v>
      </c>
      <c r="I1672" t="s">
        <v>60</v>
      </c>
      <c r="J1672" t="s">
        <v>61</v>
      </c>
      <c r="K1672">
        <v>1640</v>
      </c>
      <c r="L1672">
        <v>1633</v>
      </c>
      <c r="M1672">
        <v>-7</v>
      </c>
      <c r="N1672">
        <v>10</v>
      </c>
      <c r="O1672">
        <v>1643</v>
      </c>
      <c r="P1672">
        <v>1841</v>
      </c>
      <c r="Q1672">
        <v>5</v>
      </c>
      <c r="R1672">
        <v>1859</v>
      </c>
      <c r="S1672">
        <v>1846</v>
      </c>
      <c r="T1672">
        <v>-13</v>
      </c>
      <c r="U1672">
        <v>0</v>
      </c>
      <c r="V1672">
        <v>0</v>
      </c>
      <c r="W1672">
        <v>79</v>
      </c>
      <c r="X1672">
        <v>73</v>
      </c>
      <c r="Y1672">
        <v>58</v>
      </c>
      <c r="Z1672">
        <v>341</v>
      </c>
      <c r="AF1672" t="str">
        <f t="shared" si="208"/>
        <v>18:46</v>
      </c>
      <c r="AG1672" t="str">
        <f t="shared" si="211"/>
        <v>16:33</v>
      </c>
      <c r="AH1672" s="5">
        <f t="shared" si="212"/>
        <v>9.2361111111111116E-2</v>
      </c>
      <c r="AI1672" t="str">
        <f t="shared" si="209"/>
        <v>Afternoon</v>
      </c>
      <c r="AJ1672" t="str">
        <f t="shared" si="210"/>
        <v>REMOVE</v>
      </c>
      <c r="AK1672" t="str">
        <f t="shared" si="213"/>
        <v>Monday</v>
      </c>
      <c r="AL1672" t="str">
        <f t="shared" si="214"/>
        <v>OnTime</v>
      </c>
      <c r="AM1672" t="str">
        <f t="shared" si="215"/>
        <v>June</v>
      </c>
    </row>
    <row r="1673" spans="1:39" x14ac:dyDescent="0.3">
      <c r="A1673" s="1">
        <v>44109</v>
      </c>
      <c r="B1673" t="s">
        <v>14</v>
      </c>
      <c r="C1673" t="s">
        <v>15</v>
      </c>
      <c r="D1673" t="s">
        <v>16</v>
      </c>
      <c r="E1673">
        <v>19790</v>
      </c>
      <c r="F1673">
        <v>1050</v>
      </c>
      <c r="G1673" t="s">
        <v>30</v>
      </c>
      <c r="H1673" t="s">
        <v>31</v>
      </c>
      <c r="I1673" t="s">
        <v>120</v>
      </c>
      <c r="J1673" t="s">
        <v>121</v>
      </c>
      <c r="K1673">
        <v>600</v>
      </c>
      <c r="L1673">
        <v>554</v>
      </c>
      <c r="M1673">
        <v>-6</v>
      </c>
      <c r="N1673">
        <v>15</v>
      </c>
      <c r="O1673">
        <v>609</v>
      </c>
      <c r="P1673">
        <v>725</v>
      </c>
      <c r="Q1673">
        <v>6</v>
      </c>
      <c r="R1673">
        <v>745</v>
      </c>
      <c r="S1673">
        <v>731</v>
      </c>
      <c r="T1673">
        <v>-14</v>
      </c>
      <c r="U1673">
        <v>0</v>
      </c>
      <c r="V1673">
        <v>0</v>
      </c>
      <c r="W1673">
        <v>165</v>
      </c>
      <c r="X1673">
        <v>157</v>
      </c>
      <c r="Y1673">
        <v>136</v>
      </c>
      <c r="Z1673">
        <v>989</v>
      </c>
      <c r="AF1673" t="str">
        <f t="shared" si="208"/>
        <v>07:31</v>
      </c>
      <c r="AG1673" t="str">
        <f t="shared" si="211"/>
        <v>05:54</v>
      </c>
      <c r="AH1673" s="5">
        <f t="shared" si="212"/>
        <v>6.7361111111111122E-2</v>
      </c>
      <c r="AI1673" t="str">
        <f t="shared" si="209"/>
        <v>Night</v>
      </c>
      <c r="AJ1673" t="str">
        <f t="shared" si="210"/>
        <v>REMOVE</v>
      </c>
      <c r="AK1673" t="str">
        <f t="shared" si="213"/>
        <v>Monday</v>
      </c>
      <c r="AL1673" t="str">
        <f t="shared" si="214"/>
        <v>OnTime</v>
      </c>
      <c r="AM1673" t="str">
        <f t="shared" si="215"/>
        <v>October</v>
      </c>
    </row>
    <row r="1674" spans="1:39" x14ac:dyDescent="0.3">
      <c r="A1674" s="1">
        <v>44018</v>
      </c>
      <c r="B1674" t="s">
        <v>39</v>
      </c>
      <c r="C1674" t="s">
        <v>40</v>
      </c>
      <c r="D1674" t="s">
        <v>41</v>
      </c>
      <c r="E1674">
        <v>19805</v>
      </c>
      <c r="F1674">
        <v>2238</v>
      </c>
      <c r="G1674" t="s">
        <v>103</v>
      </c>
      <c r="H1674" t="s">
        <v>104</v>
      </c>
      <c r="I1674" t="s">
        <v>30</v>
      </c>
      <c r="J1674" t="s">
        <v>31</v>
      </c>
      <c r="K1674">
        <v>700</v>
      </c>
      <c r="L1674">
        <v>654</v>
      </c>
      <c r="M1674">
        <v>-6</v>
      </c>
      <c r="N1674">
        <v>20</v>
      </c>
      <c r="O1674">
        <v>714</v>
      </c>
      <c r="P1674">
        <v>1129</v>
      </c>
      <c r="Q1674">
        <v>17</v>
      </c>
      <c r="R1674">
        <v>1140</v>
      </c>
      <c r="S1674">
        <v>1146</v>
      </c>
      <c r="T1674">
        <v>6</v>
      </c>
      <c r="U1674">
        <v>0</v>
      </c>
      <c r="V1674">
        <v>0</v>
      </c>
      <c r="W1674">
        <v>160</v>
      </c>
      <c r="X1674">
        <v>172</v>
      </c>
      <c r="Y1674">
        <v>135</v>
      </c>
      <c r="Z1674">
        <v>1055</v>
      </c>
      <c r="AF1674" t="str">
        <f t="shared" si="208"/>
        <v>11:46</v>
      </c>
      <c r="AG1674" t="str">
        <f t="shared" si="211"/>
        <v>06:54</v>
      </c>
      <c r="AH1674" s="5">
        <f t="shared" si="212"/>
        <v>0.20277777777777778</v>
      </c>
      <c r="AI1674" t="str">
        <f t="shared" si="209"/>
        <v>Morning</v>
      </c>
      <c r="AJ1674" t="str">
        <f t="shared" si="210"/>
        <v>REMOVE</v>
      </c>
      <c r="AK1674" t="str">
        <f t="shared" si="213"/>
        <v>Monday</v>
      </c>
      <c r="AL1674" t="str">
        <f t="shared" si="214"/>
        <v>OnTime</v>
      </c>
      <c r="AM1674" t="str">
        <f t="shared" si="215"/>
        <v>July</v>
      </c>
    </row>
    <row r="1675" spans="1:39" x14ac:dyDescent="0.3">
      <c r="A1675" s="1">
        <v>43939</v>
      </c>
      <c r="B1675" t="s">
        <v>32</v>
      </c>
      <c r="C1675" t="s">
        <v>33</v>
      </c>
      <c r="D1675" t="s">
        <v>34</v>
      </c>
      <c r="E1675">
        <v>19393</v>
      </c>
      <c r="F1675">
        <v>2447</v>
      </c>
      <c r="G1675" t="s">
        <v>35</v>
      </c>
      <c r="H1675" t="s">
        <v>36</v>
      </c>
      <c r="I1675" t="s">
        <v>292</v>
      </c>
      <c r="J1675" t="s">
        <v>52</v>
      </c>
      <c r="K1675">
        <v>2000</v>
      </c>
      <c r="L1675">
        <v>0</v>
      </c>
      <c r="M1675">
        <v>0</v>
      </c>
      <c r="R1675">
        <v>2105</v>
      </c>
      <c r="S1675">
        <v>0</v>
      </c>
      <c r="T1675">
        <v>0</v>
      </c>
      <c r="U1675">
        <v>1</v>
      </c>
      <c r="V1675">
        <v>0</v>
      </c>
      <c r="W1675">
        <v>65</v>
      </c>
      <c r="Z1675">
        <v>239</v>
      </c>
      <c r="AF1675" t="str">
        <f t="shared" si="208"/>
        <v>00:00</v>
      </c>
      <c r="AG1675" t="str">
        <f t="shared" si="211"/>
        <v>00:00</v>
      </c>
      <c r="AH1675" s="5">
        <f t="shared" si="212"/>
        <v>0</v>
      </c>
      <c r="AI1675" t="str">
        <f t="shared" si="209"/>
        <v>Night</v>
      </c>
      <c r="AJ1675" t="str">
        <f t="shared" si="210"/>
        <v>KEEP</v>
      </c>
      <c r="AK1675" t="str">
        <f t="shared" si="213"/>
        <v>Saturday</v>
      </c>
      <c r="AL1675" t="str">
        <f t="shared" si="214"/>
        <v>OnTime</v>
      </c>
      <c r="AM1675" t="str">
        <f t="shared" si="215"/>
        <v>April</v>
      </c>
    </row>
    <row r="1676" spans="1:39" x14ac:dyDescent="0.3">
      <c r="A1676" s="1">
        <v>44323</v>
      </c>
      <c r="B1676" t="s">
        <v>81</v>
      </c>
      <c r="C1676" t="s">
        <v>82</v>
      </c>
      <c r="D1676" t="s">
        <v>83</v>
      </c>
      <c r="E1676">
        <v>20409</v>
      </c>
      <c r="F1676">
        <v>567</v>
      </c>
      <c r="G1676" t="s">
        <v>60</v>
      </c>
      <c r="H1676" t="s">
        <v>61</v>
      </c>
      <c r="I1676" t="s">
        <v>10</v>
      </c>
      <c r="J1676" t="s">
        <v>11</v>
      </c>
      <c r="K1676">
        <v>1910</v>
      </c>
      <c r="L1676">
        <v>2038</v>
      </c>
      <c r="M1676">
        <v>88</v>
      </c>
      <c r="N1676">
        <v>13</v>
      </c>
      <c r="O1676">
        <v>2051</v>
      </c>
      <c r="P1676">
        <v>2211</v>
      </c>
      <c r="Q1676">
        <v>8</v>
      </c>
      <c r="R1676">
        <v>2102</v>
      </c>
      <c r="S1676">
        <v>2219</v>
      </c>
      <c r="T1676">
        <v>77</v>
      </c>
      <c r="U1676">
        <v>0</v>
      </c>
      <c r="V1676">
        <v>0</v>
      </c>
      <c r="W1676">
        <v>112</v>
      </c>
      <c r="X1676">
        <v>101</v>
      </c>
      <c r="Y1676">
        <v>80</v>
      </c>
      <c r="Z1676">
        <v>581</v>
      </c>
      <c r="AA1676">
        <v>37</v>
      </c>
      <c r="AB1676">
        <v>0</v>
      </c>
      <c r="AC1676">
        <v>0</v>
      </c>
      <c r="AD1676">
        <v>0</v>
      </c>
      <c r="AE1676">
        <v>40</v>
      </c>
      <c r="AF1676" t="str">
        <f t="shared" si="208"/>
        <v>22:19</v>
      </c>
      <c r="AG1676" t="str">
        <f t="shared" si="211"/>
        <v>20:38</v>
      </c>
      <c r="AH1676" s="5">
        <f t="shared" si="212"/>
        <v>7.0138888888888862E-2</v>
      </c>
      <c r="AI1676" t="str">
        <f t="shared" si="209"/>
        <v>Evening</v>
      </c>
      <c r="AJ1676" t="str">
        <f t="shared" si="210"/>
        <v>KEEP</v>
      </c>
      <c r="AK1676" t="str">
        <f t="shared" si="213"/>
        <v>Friday</v>
      </c>
      <c r="AL1676" t="str">
        <f t="shared" si="214"/>
        <v>Delayed</v>
      </c>
      <c r="AM1676" t="str">
        <f t="shared" si="215"/>
        <v>May</v>
      </c>
    </row>
    <row r="1677" spans="1:39" x14ac:dyDescent="0.3">
      <c r="A1677" s="1">
        <v>43605</v>
      </c>
      <c r="B1677" t="s">
        <v>14</v>
      </c>
      <c r="C1677" t="s">
        <v>15</v>
      </c>
      <c r="D1677" t="s">
        <v>16</v>
      </c>
      <c r="E1677">
        <v>19790</v>
      </c>
      <c r="F1677">
        <v>487</v>
      </c>
      <c r="G1677" t="s">
        <v>169</v>
      </c>
      <c r="H1677" t="s">
        <v>170</v>
      </c>
      <c r="I1677" t="s">
        <v>150</v>
      </c>
      <c r="J1677" t="s">
        <v>85</v>
      </c>
      <c r="K1677">
        <v>1400</v>
      </c>
      <c r="L1677">
        <v>1412</v>
      </c>
      <c r="M1677">
        <v>12</v>
      </c>
      <c r="N1677">
        <v>13</v>
      </c>
      <c r="O1677">
        <v>1425</v>
      </c>
      <c r="P1677">
        <v>1651</v>
      </c>
      <c r="Q1677">
        <v>14</v>
      </c>
      <c r="R1677">
        <v>1657</v>
      </c>
      <c r="S1677">
        <v>1705</v>
      </c>
      <c r="T1677">
        <v>8</v>
      </c>
      <c r="U1677">
        <v>0</v>
      </c>
      <c r="V1677">
        <v>0</v>
      </c>
      <c r="W1677">
        <v>177</v>
      </c>
      <c r="X1677">
        <v>173</v>
      </c>
      <c r="Y1677">
        <v>146</v>
      </c>
      <c r="Z1677">
        <v>1080</v>
      </c>
      <c r="AF1677" t="str">
        <f t="shared" si="208"/>
        <v>17:05</v>
      </c>
      <c r="AG1677" t="str">
        <f t="shared" si="211"/>
        <v>14:12</v>
      </c>
      <c r="AH1677" s="5">
        <f t="shared" si="212"/>
        <v>0.12013888888888891</v>
      </c>
      <c r="AI1677" t="str">
        <f t="shared" si="209"/>
        <v>Afternoon</v>
      </c>
      <c r="AJ1677" t="str">
        <f t="shared" si="210"/>
        <v>KEEP</v>
      </c>
      <c r="AK1677" t="str">
        <f t="shared" si="213"/>
        <v>Monday</v>
      </c>
      <c r="AL1677" t="str">
        <f t="shared" si="214"/>
        <v>OnTime</v>
      </c>
      <c r="AM1677" t="str">
        <f t="shared" si="215"/>
        <v>May</v>
      </c>
    </row>
    <row r="1678" spans="1:39" x14ac:dyDescent="0.3">
      <c r="A1678" s="1">
        <v>44291</v>
      </c>
      <c r="B1678" t="s">
        <v>25</v>
      </c>
      <c r="C1678" t="s">
        <v>26</v>
      </c>
      <c r="D1678" t="s">
        <v>27</v>
      </c>
      <c r="E1678">
        <v>20416</v>
      </c>
      <c r="F1678">
        <v>2701</v>
      </c>
      <c r="G1678" t="s">
        <v>62</v>
      </c>
      <c r="H1678" t="s">
        <v>63</v>
      </c>
      <c r="I1678" t="s">
        <v>10</v>
      </c>
      <c r="J1678" t="s">
        <v>11</v>
      </c>
      <c r="K1678">
        <v>1150</v>
      </c>
      <c r="L1678">
        <v>1216</v>
      </c>
      <c r="M1678">
        <v>26</v>
      </c>
      <c r="N1678">
        <v>10</v>
      </c>
      <c r="O1678">
        <v>1226</v>
      </c>
      <c r="P1678">
        <v>1549</v>
      </c>
      <c r="Q1678">
        <v>7</v>
      </c>
      <c r="R1678">
        <v>1458</v>
      </c>
      <c r="S1678">
        <v>1556</v>
      </c>
      <c r="T1678">
        <v>58</v>
      </c>
      <c r="U1678">
        <v>0</v>
      </c>
      <c r="V1678">
        <v>0</v>
      </c>
      <c r="W1678">
        <v>188</v>
      </c>
      <c r="X1678">
        <v>220</v>
      </c>
      <c r="Y1678">
        <v>203</v>
      </c>
      <c r="Z1678">
        <v>1173</v>
      </c>
      <c r="AA1678">
        <v>0</v>
      </c>
      <c r="AB1678">
        <v>0</v>
      </c>
      <c r="AC1678">
        <v>58</v>
      </c>
      <c r="AD1678">
        <v>0</v>
      </c>
      <c r="AE1678">
        <v>0</v>
      </c>
      <c r="AF1678" t="str">
        <f t="shared" ref="AF1678:AF1702" si="216">TEXT(INT(S1678/100),"00") &amp; ":" &amp; TEXT(MOD(S1678,100),"00")</f>
        <v>15:56</v>
      </c>
      <c r="AG1678" t="str">
        <f t="shared" si="211"/>
        <v>12:16</v>
      </c>
      <c r="AH1678" s="5">
        <f t="shared" si="212"/>
        <v>0.15277777777777779</v>
      </c>
      <c r="AI1678" t="str">
        <f t="shared" si="209"/>
        <v>Afternoon</v>
      </c>
      <c r="AJ1678" t="str">
        <f t="shared" si="210"/>
        <v>KEEP</v>
      </c>
      <c r="AK1678" t="str">
        <f t="shared" si="213"/>
        <v>Monday</v>
      </c>
      <c r="AL1678" t="str">
        <f t="shared" si="214"/>
        <v>Delayed</v>
      </c>
      <c r="AM1678" t="str">
        <f t="shared" si="215"/>
        <v>April</v>
      </c>
    </row>
    <row r="1679" spans="1:39" x14ac:dyDescent="0.3">
      <c r="A1679" s="1">
        <v>44035</v>
      </c>
      <c r="B1679" t="s">
        <v>7</v>
      </c>
      <c r="C1679" t="s">
        <v>8</v>
      </c>
      <c r="D1679" t="s">
        <v>9</v>
      </c>
      <c r="E1679">
        <v>19977</v>
      </c>
      <c r="F1679">
        <v>437</v>
      </c>
      <c r="G1679" t="s">
        <v>51</v>
      </c>
      <c r="H1679" t="s">
        <v>52</v>
      </c>
      <c r="I1679" t="s">
        <v>76</v>
      </c>
      <c r="J1679" t="s">
        <v>77</v>
      </c>
      <c r="K1679">
        <v>2015</v>
      </c>
      <c r="L1679">
        <v>2008</v>
      </c>
      <c r="M1679">
        <v>-7</v>
      </c>
      <c r="N1679">
        <v>18</v>
      </c>
      <c r="O1679">
        <v>2026</v>
      </c>
      <c r="P1679">
        <v>2114</v>
      </c>
      <c r="Q1679">
        <v>4</v>
      </c>
      <c r="R1679">
        <v>2116</v>
      </c>
      <c r="S1679">
        <v>2118</v>
      </c>
      <c r="T1679">
        <v>2</v>
      </c>
      <c r="U1679">
        <v>0</v>
      </c>
      <c r="V1679">
        <v>0</v>
      </c>
      <c r="W1679">
        <v>61</v>
      </c>
      <c r="X1679">
        <v>70</v>
      </c>
      <c r="Y1679">
        <v>48</v>
      </c>
      <c r="Z1679">
        <v>305</v>
      </c>
      <c r="AF1679" t="str">
        <f t="shared" si="216"/>
        <v>21:18</v>
      </c>
      <c r="AG1679" t="str">
        <f t="shared" si="211"/>
        <v>20:08</v>
      </c>
      <c r="AH1679" s="5">
        <f t="shared" si="212"/>
        <v>4.8611111111111049E-2</v>
      </c>
      <c r="AI1679" t="str">
        <f t="shared" si="209"/>
        <v>Evening</v>
      </c>
      <c r="AJ1679" t="str">
        <f t="shared" si="210"/>
        <v>REMOVE</v>
      </c>
      <c r="AK1679" t="str">
        <f t="shared" si="213"/>
        <v>Thursday</v>
      </c>
      <c r="AL1679" t="str">
        <f t="shared" si="214"/>
        <v>OnTime</v>
      </c>
      <c r="AM1679" t="str">
        <f t="shared" si="215"/>
        <v>July</v>
      </c>
    </row>
    <row r="1680" spans="1:39" x14ac:dyDescent="0.3">
      <c r="A1680" s="1">
        <v>44201</v>
      </c>
      <c r="B1680" t="s">
        <v>14</v>
      </c>
      <c r="C1680" t="s">
        <v>15</v>
      </c>
      <c r="D1680" t="s">
        <v>16</v>
      </c>
      <c r="E1680">
        <v>19790</v>
      </c>
      <c r="F1680">
        <v>2048</v>
      </c>
      <c r="G1680" t="s">
        <v>129</v>
      </c>
      <c r="H1680" t="s">
        <v>130</v>
      </c>
      <c r="I1680" t="s">
        <v>144</v>
      </c>
      <c r="J1680" t="s">
        <v>145</v>
      </c>
      <c r="K1680">
        <v>1600</v>
      </c>
      <c r="L1680">
        <v>1557</v>
      </c>
      <c r="M1680">
        <v>-3</v>
      </c>
      <c r="N1680">
        <v>9</v>
      </c>
      <c r="O1680">
        <v>1606</v>
      </c>
      <c r="P1680">
        <v>1933</v>
      </c>
      <c r="Q1680">
        <v>11</v>
      </c>
      <c r="R1680">
        <v>1948</v>
      </c>
      <c r="S1680">
        <v>1944</v>
      </c>
      <c r="T1680">
        <v>-4</v>
      </c>
      <c r="U1680">
        <v>0</v>
      </c>
      <c r="V1680">
        <v>0</v>
      </c>
      <c r="W1680">
        <v>168</v>
      </c>
      <c r="X1680">
        <v>167</v>
      </c>
      <c r="Y1680">
        <v>147</v>
      </c>
      <c r="Z1680">
        <v>1149</v>
      </c>
      <c r="AF1680" t="str">
        <f t="shared" si="216"/>
        <v>19:44</v>
      </c>
      <c r="AG1680" t="str">
        <f t="shared" si="211"/>
        <v>15:57</v>
      </c>
      <c r="AH1680" s="5">
        <f t="shared" si="212"/>
        <v>0.15763888888888888</v>
      </c>
      <c r="AI1680" t="str">
        <f t="shared" si="209"/>
        <v>Afternoon</v>
      </c>
      <c r="AJ1680" t="str">
        <f t="shared" si="210"/>
        <v>REMOVE</v>
      </c>
      <c r="AK1680" t="str">
        <f t="shared" si="213"/>
        <v>Tuesday</v>
      </c>
      <c r="AL1680" t="str">
        <f t="shared" si="214"/>
        <v>OnTime</v>
      </c>
      <c r="AM1680" t="str">
        <f t="shared" si="215"/>
        <v>January</v>
      </c>
    </row>
    <row r="1681" spans="1:42" x14ac:dyDescent="0.3">
      <c r="A1681" s="1">
        <v>44068</v>
      </c>
      <c r="B1681" t="s">
        <v>283</v>
      </c>
      <c r="C1681" t="s">
        <v>284</v>
      </c>
      <c r="D1681" t="s">
        <v>285</v>
      </c>
      <c r="E1681">
        <v>19690</v>
      </c>
      <c r="F1681">
        <v>233</v>
      </c>
      <c r="G1681" t="s">
        <v>231</v>
      </c>
      <c r="H1681" t="s">
        <v>232</v>
      </c>
      <c r="I1681" t="s">
        <v>307</v>
      </c>
      <c r="J1681" t="s">
        <v>308</v>
      </c>
      <c r="K1681">
        <v>1215</v>
      </c>
      <c r="L1681">
        <v>1209</v>
      </c>
      <c r="M1681">
        <v>-6</v>
      </c>
      <c r="N1681">
        <v>11</v>
      </c>
      <c r="O1681">
        <v>1220</v>
      </c>
      <c r="P1681">
        <v>1241</v>
      </c>
      <c r="Q1681">
        <v>5</v>
      </c>
      <c r="R1681">
        <v>1256</v>
      </c>
      <c r="S1681">
        <v>1246</v>
      </c>
      <c r="T1681">
        <v>-10</v>
      </c>
      <c r="U1681">
        <v>0</v>
      </c>
      <c r="V1681">
        <v>0</v>
      </c>
      <c r="W1681">
        <v>41</v>
      </c>
      <c r="X1681">
        <v>37</v>
      </c>
      <c r="Y1681">
        <v>21</v>
      </c>
      <c r="Z1681">
        <v>102</v>
      </c>
      <c r="AF1681" t="str">
        <f t="shared" si="216"/>
        <v>12:46</v>
      </c>
      <c r="AG1681" t="str">
        <f t="shared" si="211"/>
        <v>12:09</v>
      </c>
      <c r="AH1681" s="5">
        <f t="shared" si="212"/>
        <v>2.5694444444444464E-2</v>
      </c>
      <c r="AI1681" t="str">
        <f t="shared" ref="AI1681:AI1702" si="217">IF(HOUR(AG1681)&lt;6,"Night",IF(HOUR(AG1681)&lt;12,"Morning",IF(HOUR(AG1681)&lt;18,"Afternoon","Evening")))</f>
        <v>Afternoon</v>
      </c>
      <c r="AJ1681" t="str">
        <f t="shared" si="210"/>
        <v>REMOVE</v>
      </c>
      <c r="AK1681" t="str">
        <f t="shared" si="213"/>
        <v>Tuesday</v>
      </c>
      <c r="AL1681" t="str">
        <f t="shared" si="214"/>
        <v>OnTime</v>
      </c>
      <c r="AM1681" t="str">
        <f t="shared" si="215"/>
        <v>August</v>
      </c>
    </row>
    <row r="1682" spans="1:42" x14ac:dyDescent="0.3">
      <c r="A1682" s="1">
        <v>44318</v>
      </c>
      <c r="B1682" t="s">
        <v>14</v>
      </c>
      <c r="C1682" t="s">
        <v>15</v>
      </c>
      <c r="D1682" t="s">
        <v>16</v>
      </c>
      <c r="E1682">
        <v>19790</v>
      </c>
      <c r="F1682">
        <v>1858</v>
      </c>
      <c r="G1682" t="s">
        <v>165</v>
      </c>
      <c r="H1682" t="s">
        <v>166</v>
      </c>
      <c r="I1682" t="s">
        <v>60</v>
      </c>
      <c r="J1682" t="s">
        <v>61</v>
      </c>
      <c r="K1682">
        <v>745</v>
      </c>
      <c r="L1682">
        <v>743</v>
      </c>
      <c r="M1682">
        <v>-2</v>
      </c>
      <c r="N1682">
        <v>12</v>
      </c>
      <c r="O1682">
        <v>755</v>
      </c>
      <c r="P1682">
        <v>1120</v>
      </c>
      <c r="Q1682">
        <v>7</v>
      </c>
      <c r="R1682">
        <v>1139</v>
      </c>
      <c r="S1682">
        <v>1127</v>
      </c>
      <c r="T1682">
        <v>-12</v>
      </c>
      <c r="U1682">
        <v>0</v>
      </c>
      <c r="V1682">
        <v>0</v>
      </c>
      <c r="W1682">
        <v>234</v>
      </c>
      <c r="X1682">
        <v>224</v>
      </c>
      <c r="Y1682">
        <v>205</v>
      </c>
      <c r="Z1682">
        <v>1547</v>
      </c>
      <c r="AF1682" t="str">
        <f t="shared" si="216"/>
        <v>11:27</v>
      </c>
      <c r="AG1682" t="str">
        <f t="shared" si="211"/>
        <v>07:43</v>
      </c>
      <c r="AH1682" s="5">
        <f t="shared" si="212"/>
        <v>0.15555555555555556</v>
      </c>
      <c r="AI1682" t="str">
        <f t="shared" si="217"/>
        <v>Morning</v>
      </c>
      <c r="AJ1682" t="str">
        <f t="shared" si="210"/>
        <v>REMOVE</v>
      </c>
      <c r="AK1682" t="str">
        <f t="shared" si="213"/>
        <v>Sunday</v>
      </c>
      <c r="AL1682" t="str">
        <f t="shared" si="214"/>
        <v>OnTime</v>
      </c>
      <c r="AM1682" t="str">
        <f t="shared" si="215"/>
        <v>May</v>
      </c>
    </row>
    <row r="1683" spans="1:42" x14ac:dyDescent="0.3">
      <c r="A1683" s="1">
        <v>43959</v>
      </c>
      <c r="B1683" t="s">
        <v>122</v>
      </c>
      <c r="C1683" t="s">
        <v>123</v>
      </c>
      <c r="D1683" t="s">
        <v>124</v>
      </c>
      <c r="E1683">
        <v>20304</v>
      </c>
      <c r="F1683">
        <v>4239</v>
      </c>
      <c r="G1683" t="s">
        <v>374</v>
      </c>
      <c r="H1683" t="s">
        <v>375</v>
      </c>
      <c r="I1683" t="s">
        <v>17</v>
      </c>
      <c r="J1683" t="s">
        <v>18</v>
      </c>
      <c r="K1683">
        <v>700</v>
      </c>
      <c r="L1683">
        <v>658</v>
      </c>
      <c r="M1683">
        <v>-2</v>
      </c>
      <c r="N1683">
        <v>4</v>
      </c>
      <c r="O1683">
        <v>702</v>
      </c>
      <c r="P1683">
        <v>729</v>
      </c>
      <c r="Q1683">
        <v>5</v>
      </c>
      <c r="R1683">
        <v>756</v>
      </c>
      <c r="S1683">
        <v>734</v>
      </c>
      <c r="T1683">
        <v>-22</v>
      </c>
      <c r="U1683">
        <v>0</v>
      </c>
      <c r="V1683">
        <v>0</v>
      </c>
      <c r="W1683">
        <v>56</v>
      </c>
      <c r="X1683">
        <v>36</v>
      </c>
      <c r="Y1683">
        <v>27</v>
      </c>
      <c r="Z1683">
        <v>119</v>
      </c>
      <c r="AF1683" t="str">
        <f t="shared" si="216"/>
        <v>07:34</v>
      </c>
      <c r="AG1683" t="str">
        <f t="shared" si="211"/>
        <v>06:58</v>
      </c>
      <c r="AH1683" s="5">
        <f t="shared" si="212"/>
        <v>2.4999999999999967E-2</v>
      </c>
      <c r="AI1683" t="str">
        <f t="shared" si="217"/>
        <v>Morning</v>
      </c>
      <c r="AJ1683" t="str">
        <f t="shared" si="210"/>
        <v>REMOVE</v>
      </c>
      <c r="AK1683" t="str">
        <f t="shared" si="213"/>
        <v>Friday</v>
      </c>
      <c r="AL1683" t="str">
        <f t="shared" si="214"/>
        <v>OnTime</v>
      </c>
      <c r="AM1683" t="str">
        <f t="shared" si="215"/>
        <v>May</v>
      </c>
    </row>
    <row r="1684" spans="1:42" x14ac:dyDescent="0.3">
      <c r="A1684" s="1">
        <v>44232</v>
      </c>
      <c r="B1684" t="s">
        <v>122</v>
      </c>
      <c r="C1684" t="s">
        <v>123</v>
      </c>
      <c r="D1684" t="s">
        <v>124</v>
      </c>
      <c r="E1684">
        <v>20304</v>
      </c>
      <c r="F1684">
        <v>2986</v>
      </c>
      <c r="G1684" t="s">
        <v>30</v>
      </c>
      <c r="H1684" t="s">
        <v>31</v>
      </c>
      <c r="I1684" t="s">
        <v>293</v>
      </c>
      <c r="J1684" t="s">
        <v>294</v>
      </c>
      <c r="K1684">
        <v>1045</v>
      </c>
      <c r="L1684">
        <v>1044</v>
      </c>
      <c r="M1684">
        <v>-1</v>
      </c>
      <c r="N1684">
        <v>30</v>
      </c>
      <c r="O1684">
        <v>1114</v>
      </c>
      <c r="P1684">
        <v>1343</v>
      </c>
      <c r="Q1684">
        <v>3</v>
      </c>
      <c r="R1684">
        <v>1344</v>
      </c>
      <c r="S1684">
        <v>1346</v>
      </c>
      <c r="T1684">
        <v>2</v>
      </c>
      <c r="U1684">
        <v>0</v>
      </c>
      <c r="V1684">
        <v>0</v>
      </c>
      <c r="W1684">
        <v>179</v>
      </c>
      <c r="X1684">
        <v>182</v>
      </c>
      <c r="Y1684">
        <v>149</v>
      </c>
      <c r="Z1684">
        <v>977</v>
      </c>
      <c r="AF1684" t="str">
        <f t="shared" si="216"/>
        <v>13:46</v>
      </c>
      <c r="AG1684" t="str">
        <f t="shared" si="211"/>
        <v>10:44</v>
      </c>
      <c r="AH1684" s="5">
        <f t="shared" si="212"/>
        <v>0.12638888888888883</v>
      </c>
      <c r="AI1684" t="str">
        <f t="shared" si="217"/>
        <v>Morning</v>
      </c>
      <c r="AJ1684" t="str">
        <f t="shared" si="210"/>
        <v>REMOVE</v>
      </c>
      <c r="AK1684" t="str">
        <f t="shared" si="213"/>
        <v>Friday</v>
      </c>
      <c r="AL1684" t="str">
        <f t="shared" si="214"/>
        <v>OnTime</v>
      </c>
      <c r="AM1684" t="str">
        <f t="shared" si="215"/>
        <v>February</v>
      </c>
    </row>
    <row r="1685" spans="1:42" x14ac:dyDescent="0.3">
      <c r="A1685" s="1">
        <v>43987</v>
      </c>
      <c r="B1685" t="s">
        <v>32</v>
      </c>
      <c r="C1685" t="s">
        <v>33</v>
      </c>
      <c r="D1685" t="s">
        <v>34</v>
      </c>
      <c r="E1685">
        <v>19393</v>
      </c>
      <c r="F1685">
        <v>1507</v>
      </c>
      <c r="G1685" t="s">
        <v>158</v>
      </c>
      <c r="H1685" t="s">
        <v>159</v>
      </c>
      <c r="I1685" t="s">
        <v>72</v>
      </c>
      <c r="J1685" t="s">
        <v>73</v>
      </c>
      <c r="K1685">
        <v>645</v>
      </c>
      <c r="L1685">
        <v>640</v>
      </c>
      <c r="M1685">
        <v>-5</v>
      </c>
      <c r="N1685">
        <v>9</v>
      </c>
      <c r="O1685">
        <v>649</v>
      </c>
      <c r="P1685">
        <v>744</v>
      </c>
      <c r="Q1685">
        <v>3</v>
      </c>
      <c r="R1685">
        <v>800</v>
      </c>
      <c r="S1685">
        <v>747</v>
      </c>
      <c r="T1685">
        <v>-13</v>
      </c>
      <c r="U1685">
        <v>0</v>
      </c>
      <c r="V1685">
        <v>0</v>
      </c>
      <c r="W1685">
        <v>75</v>
      </c>
      <c r="X1685">
        <v>67</v>
      </c>
      <c r="Y1685">
        <v>55</v>
      </c>
      <c r="Z1685">
        <v>337</v>
      </c>
      <c r="AF1685" t="str">
        <f t="shared" si="216"/>
        <v>07:47</v>
      </c>
      <c r="AG1685" t="str">
        <f t="shared" si="211"/>
        <v>06:40</v>
      </c>
      <c r="AH1685" s="5">
        <f t="shared" si="212"/>
        <v>4.6527777777777779E-2</v>
      </c>
      <c r="AI1685" t="str">
        <f t="shared" si="217"/>
        <v>Morning</v>
      </c>
      <c r="AJ1685" t="str">
        <f t="shared" si="210"/>
        <v>REMOVE</v>
      </c>
      <c r="AK1685" t="str">
        <f t="shared" si="213"/>
        <v>Friday</v>
      </c>
      <c r="AL1685" t="str">
        <f t="shared" si="214"/>
        <v>OnTime</v>
      </c>
      <c r="AM1685" t="str">
        <f t="shared" si="215"/>
        <v>June</v>
      </c>
    </row>
    <row r="1686" spans="1:42" x14ac:dyDescent="0.3">
      <c r="A1686" s="1">
        <v>44100</v>
      </c>
      <c r="B1686" t="s">
        <v>32</v>
      </c>
      <c r="C1686" t="s">
        <v>33</v>
      </c>
      <c r="D1686" t="s">
        <v>34</v>
      </c>
      <c r="E1686">
        <v>19393</v>
      </c>
      <c r="F1686">
        <v>2073</v>
      </c>
      <c r="G1686" t="s">
        <v>402</v>
      </c>
      <c r="H1686" t="s">
        <v>403</v>
      </c>
      <c r="I1686" t="s">
        <v>68</v>
      </c>
      <c r="J1686" t="s">
        <v>69</v>
      </c>
      <c r="K1686">
        <v>745</v>
      </c>
      <c r="L1686">
        <v>739</v>
      </c>
      <c r="M1686">
        <v>-6</v>
      </c>
      <c r="N1686">
        <v>10</v>
      </c>
      <c r="O1686">
        <v>749</v>
      </c>
      <c r="P1686">
        <v>800</v>
      </c>
      <c r="Q1686">
        <v>5</v>
      </c>
      <c r="R1686">
        <v>815</v>
      </c>
      <c r="S1686">
        <v>805</v>
      </c>
      <c r="T1686">
        <v>-10</v>
      </c>
      <c r="U1686">
        <v>0</v>
      </c>
      <c r="V1686">
        <v>0</v>
      </c>
      <c r="W1686">
        <v>90</v>
      </c>
      <c r="X1686">
        <v>86</v>
      </c>
      <c r="Y1686">
        <v>71</v>
      </c>
      <c r="Z1686">
        <v>483</v>
      </c>
      <c r="AF1686" t="str">
        <f t="shared" si="216"/>
        <v>08:05</v>
      </c>
      <c r="AG1686" t="str">
        <f t="shared" si="211"/>
        <v>07:39</v>
      </c>
      <c r="AH1686" s="5">
        <f t="shared" si="212"/>
        <v>1.8055555555555602E-2</v>
      </c>
      <c r="AI1686" t="str">
        <f t="shared" si="217"/>
        <v>Morning</v>
      </c>
      <c r="AJ1686" t="str">
        <f t="shared" si="210"/>
        <v>REMOVE</v>
      </c>
      <c r="AK1686" t="str">
        <f t="shared" si="213"/>
        <v>Saturday</v>
      </c>
      <c r="AL1686" t="str">
        <f t="shared" si="214"/>
        <v>OnTime</v>
      </c>
      <c r="AM1686" t="str">
        <f t="shared" si="215"/>
        <v>September</v>
      </c>
    </row>
    <row r="1687" spans="1:42" x14ac:dyDescent="0.3">
      <c r="A1687" s="1">
        <v>44293</v>
      </c>
      <c r="B1687" t="s">
        <v>46</v>
      </c>
      <c r="C1687" t="s">
        <v>47</v>
      </c>
      <c r="D1687" t="s">
        <v>48</v>
      </c>
      <c r="E1687">
        <v>20452</v>
      </c>
      <c r="F1687">
        <v>4995</v>
      </c>
      <c r="G1687" t="s">
        <v>72</v>
      </c>
      <c r="H1687" t="s">
        <v>73</v>
      </c>
      <c r="I1687" t="s">
        <v>80</v>
      </c>
      <c r="J1687" t="s">
        <v>67</v>
      </c>
      <c r="K1687">
        <v>600</v>
      </c>
      <c r="L1687">
        <v>554</v>
      </c>
      <c r="M1687">
        <v>-6</v>
      </c>
      <c r="N1687">
        <v>14</v>
      </c>
      <c r="O1687">
        <v>608</v>
      </c>
      <c r="P1687">
        <v>646</v>
      </c>
      <c r="Q1687">
        <v>11</v>
      </c>
      <c r="R1687">
        <v>718</v>
      </c>
      <c r="S1687">
        <v>657</v>
      </c>
      <c r="T1687">
        <v>-21</v>
      </c>
      <c r="U1687">
        <v>0</v>
      </c>
      <c r="V1687">
        <v>0</v>
      </c>
      <c r="W1687">
        <v>138</v>
      </c>
      <c r="X1687">
        <v>123</v>
      </c>
      <c r="Y1687">
        <v>98</v>
      </c>
      <c r="Z1687">
        <v>621</v>
      </c>
      <c r="AF1687" t="str">
        <f t="shared" si="216"/>
        <v>06:57</v>
      </c>
      <c r="AG1687" t="str">
        <f t="shared" si="211"/>
        <v>05:54</v>
      </c>
      <c r="AH1687" s="5">
        <f t="shared" si="212"/>
        <v>4.3750000000000039E-2</v>
      </c>
      <c r="AI1687" t="str">
        <f t="shared" si="217"/>
        <v>Night</v>
      </c>
      <c r="AJ1687" t="str">
        <f t="shared" si="210"/>
        <v>REMOVE</v>
      </c>
      <c r="AK1687" t="str">
        <f t="shared" si="213"/>
        <v>Wednesday</v>
      </c>
      <c r="AL1687" t="str">
        <f t="shared" si="214"/>
        <v>OnTime</v>
      </c>
      <c r="AM1687" t="str">
        <f t="shared" si="215"/>
        <v>April</v>
      </c>
    </row>
    <row r="1688" spans="1:42" x14ac:dyDescent="0.3">
      <c r="A1688" s="1">
        <v>43946</v>
      </c>
      <c r="B1688" t="s">
        <v>14</v>
      </c>
      <c r="C1688" t="s">
        <v>15</v>
      </c>
      <c r="D1688" t="s">
        <v>16</v>
      </c>
      <c r="E1688">
        <v>19790</v>
      </c>
      <c r="F1688">
        <v>2005</v>
      </c>
      <c r="G1688" t="s">
        <v>120</v>
      </c>
      <c r="H1688" t="s">
        <v>121</v>
      </c>
      <c r="I1688" t="s">
        <v>105</v>
      </c>
      <c r="J1688" t="s">
        <v>106</v>
      </c>
      <c r="K1688">
        <v>1135</v>
      </c>
      <c r="L1688">
        <v>1128</v>
      </c>
      <c r="M1688">
        <v>-7</v>
      </c>
      <c r="N1688">
        <v>14</v>
      </c>
      <c r="O1688">
        <v>1142</v>
      </c>
      <c r="P1688">
        <v>1204</v>
      </c>
      <c r="Q1688">
        <v>4</v>
      </c>
      <c r="R1688">
        <v>1204</v>
      </c>
      <c r="S1688">
        <v>1208</v>
      </c>
      <c r="T1688">
        <v>4</v>
      </c>
      <c r="U1688">
        <v>0</v>
      </c>
      <c r="V1688">
        <v>0</v>
      </c>
      <c r="W1688">
        <v>89</v>
      </c>
      <c r="X1688">
        <v>100</v>
      </c>
      <c r="Y1688">
        <v>82</v>
      </c>
      <c r="Z1688">
        <v>546</v>
      </c>
      <c r="AF1688" t="str">
        <f t="shared" si="216"/>
        <v>12:08</v>
      </c>
      <c r="AG1688" t="str">
        <f t="shared" si="211"/>
        <v>11:28</v>
      </c>
      <c r="AH1688" s="5">
        <f t="shared" si="212"/>
        <v>2.7777777777777735E-2</v>
      </c>
      <c r="AI1688" t="str">
        <f t="shared" si="217"/>
        <v>Morning</v>
      </c>
      <c r="AJ1688" t="str">
        <f t="shared" si="210"/>
        <v>REMOVE</v>
      </c>
      <c r="AK1688" t="str">
        <f t="shared" si="213"/>
        <v>Saturday</v>
      </c>
      <c r="AL1688" t="str">
        <f t="shared" si="214"/>
        <v>OnTime</v>
      </c>
      <c r="AM1688" t="str">
        <f t="shared" si="215"/>
        <v>April</v>
      </c>
    </row>
    <row r="1689" spans="1:42" x14ac:dyDescent="0.3">
      <c r="A1689" s="1">
        <v>44265</v>
      </c>
      <c r="B1689" t="s">
        <v>46</v>
      </c>
      <c r="C1689" t="s">
        <v>47</v>
      </c>
      <c r="D1689" t="s">
        <v>48</v>
      </c>
      <c r="E1689">
        <v>20452</v>
      </c>
      <c r="F1689">
        <v>5643</v>
      </c>
      <c r="G1689" t="s">
        <v>60</v>
      </c>
      <c r="H1689" t="s">
        <v>61</v>
      </c>
      <c r="I1689" t="s">
        <v>239</v>
      </c>
      <c r="J1689" t="s">
        <v>240</v>
      </c>
      <c r="K1689">
        <v>1250</v>
      </c>
      <c r="L1689">
        <v>1247</v>
      </c>
      <c r="M1689">
        <v>-3</v>
      </c>
      <c r="N1689">
        <v>14</v>
      </c>
      <c r="O1689">
        <v>1301</v>
      </c>
      <c r="P1689">
        <v>1401</v>
      </c>
      <c r="Q1689">
        <v>4</v>
      </c>
      <c r="R1689">
        <v>1417</v>
      </c>
      <c r="S1689">
        <v>1405</v>
      </c>
      <c r="T1689">
        <v>-12</v>
      </c>
      <c r="U1689">
        <v>0</v>
      </c>
      <c r="V1689">
        <v>0</v>
      </c>
      <c r="W1689">
        <v>147</v>
      </c>
      <c r="X1689">
        <v>138</v>
      </c>
      <c r="Y1689">
        <v>120</v>
      </c>
      <c r="Z1689">
        <v>821</v>
      </c>
      <c r="AF1689" t="str">
        <f t="shared" si="216"/>
        <v>14:05</v>
      </c>
      <c r="AG1689" t="str">
        <f t="shared" si="211"/>
        <v>12:47</v>
      </c>
      <c r="AH1689" s="5">
        <f t="shared" si="212"/>
        <v>5.4166666666666696E-2</v>
      </c>
      <c r="AI1689" t="str">
        <f t="shared" si="217"/>
        <v>Afternoon</v>
      </c>
      <c r="AJ1689" t="str">
        <f t="shared" si="210"/>
        <v>REMOVE</v>
      </c>
      <c r="AK1689" t="str">
        <f t="shared" si="213"/>
        <v>Wednesday</v>
      </c>
      <c r="AL1689" t="str">
        <f t="shared" si="214"/>
        <v>OnTime</v>
      </c>
      <c r="AM1689" t="str">
        <f t="shared" si="215"/>
        <v>March</v>
      </c>
    </row>
    <row r="1690" spans="1:42" x14ac:dyDescent="0.3">
      <c r="A1690" s="1">
        <v>44167</v>
      </c>
      <c r="B1690" t="s">
        <v>141</v>
      </c>
      <c r="C1690" t="s">
        <v>142</v>
      </c>
      <c r="D1690" t="s">
        <v>143</v>
      </c>
      <c r="E1690">
        <v>20363</v>
      </c>
      <c r="F1690">
        <v>5213</v>
      </c>
      <c r="G1690" t="s">
        <v>60</v>
      </c>
      <c r="H1690" t="s">
        <v>61</v>
      </c>
      <c r="I1690" t="s">
        <v>355</v>
      </c>
      <c r="J1690" t="s">
        <v>356</v>
      </c>
      <c r="K1690">
        <v>2030</v>
      </c>
      <c r="L1690">
        <v>2025</v>
      </c>
      <c r="M1690">
        <v>-5</v>
      </c>
      <c r="N1690">
        <v>17</v>
      </c>
      <c r="O1690">
        <v>2042</v>
      </c>
      <c r="P1690">
        <v>2112</v>
      </c>
      <c r="Q1690">
        <v>3</v>
      </c>
      <c r="R1690">
        <v>2121</v>
      </c>
      <c r="S1690">
        <v>2115</v>
      </c>
      <c r="T1690">
        <v>-6</v>
      </c>
      <c r="U1690">
        <v>0</v>
      </c>
      <c r="V1690">
        <v>0</v>
      </c>
      <c r="W1690">
        <v>111</v>
      </c>
      <c r="X1690">
        <v>110</v>
      </c>
      <c r="Y1690">
        <v>90</v>
      </c>
      <c r="Z1690">
        <v>633</v>
      </c>
      <c r="AF1690" t="str">
        <f t="shared" si="216"/>
        <v>21:15</v>
      </c>
      <c r="AG1690" t="str">
        <f t="shared" si="211"/>
        <v>20:25</v>
      </c>
      <c r="AH1690" s="5">
        <f t="shared" si="212"/>
        <v>3.472222222222221E-2</v>
      </c>
      <c r="AI1690" t="str">
        <f t="shared" si="217"/>
        <v>Evening</v>
      </c>
      <c r="AJ1690" t="str">
        <f t="shared" si="210"/>
        <v>REMOVE</v>
      </c>
      <c r="AK1690" t="str">
        <f t="shared" si="213"/>
        <v>Wednesday</v>
      </c>
      <c r="AL1690" t="str">
        <f t="shared" si="214"/>
        <v>OnTime</v>
      </c>
      <c r="AM1690" t="str">
        <f t="shared" si="215"/>
        <v>December</v>
      </c>
      <c r="AO1690" s="6" t="s">
        <v>585</v>
      </c>
      <c r="AP1690" t="s">
        <v>1432</v>
      </c>
    </row>
    <row r="1691" spans="1:42" x14ac:dyDescent="0.3">
      <c r="A1691" s="1">
        <v>43883</v>
      </c>
      <c r="B1691" t="s">
        <v>81</v>
      </c>
      <c r="C1691" t="s">
        <v>82</v>
      </c>
      <c r="D1691" t="s">
        <v>83</v>
      </c>
      <c r="E1691">
        <v>20409</v>
      </c>
      <c r="F1691">
        <v>534</v>
      </c>
      <c r="G1691" t="s">
        <v>23</v>
      </c>
      <c r="H1691" t="s">
        <v>24</v>
      </c>
      <c r="I1691" t="s">
        <v>44</v>
      </c>
      <c r="J1691" t="s">
        <v>45</v>
      </c>
      <c r="K1691">
        <v>1400</v>
      </c>
      <c r="L1691">
        <v>1350</v>
      </c>
      <c r="M1691">
        <v>-10</v>
      </c>
      <c r="N1691">
        <v>15</v>
      </c>
      <c r="O1691">
        <v>1405</v>
      </c>
      <c r="P1691">
        <v>2147</v>
      </c>
      <c r="Q1691">
        <v>7</v>
      </c>
      <c r="R1691">
        <v>2233</v>
      </c>
      <c r="S1691">
        <v>2154</v>
      </c>
      <c r="T1691">
        <v>-39</v>
      </c>
      <c r="U1691">
        <v>0</v>
      </c>
      <c r="V1691">
        <v>0</v>
      </c>
      <c r="W1691">
        <v>333</v>
      </c>
      <c r="X1691">
        <v>304</v>
      </c>
      <c r="Y1691">
        <v>282</v>
      </c>
      <c r="Z1691">
        <v>2704</v>
      </c>
      <c r="AF1691" t="str">
        <f t="shared" si="216"/>
        <v>21:54</v>
      </c>
      <c r="AG1691" t="str">
        <f t="shared" si="211"/>
        <v>13:50</v>
      </c>
      <c r="AH1691" s="5">
        <f t="shared" si="212"/>
        <v>0.33611111111111114</v>
      </c>
      <c r="AI1691" t="str">
        <f t="shared" si="217"/>
        <v>Afternoon</v>
      </c>
      <c r="AJ1691" t="str">
        <f t="shared" si="210"/>
        <v>REMOVE</v>
      </c>
      <c r="AK1691" t="str">
        <f t="shared" si="213"/>
        <v>Saturday</v>
      </c>
      <c r="AL1691" t="str">
        <f t="shared" si="214"/>
        <v>OnTime</v>
      </c>
      <c r="AM1691" t="str">
        <f t="shared" si="215"/>
        <v>February</v>
      </c>
      <c r="AO1691" s="7" t="s">
        <v>1431</v>
      </c>
      <c r="AP1691" s="16">
        <v>286</v>
      </c>
    </row>
    <row r="1692" spans="1:42" x14ac:dyDescent="0.3">
      <c r="A1692" s="1">
        <v>43994</v>
      </c>
      <c r="B1692" t="s">
        <v>14</v>
      </c>
      <c r="C1692" t="s">
        <v>15</v>
      </c>
      <c r="D1692" t="s">
        <v>16</v>
      </c>
      <c r="E1692">
        <v>19790</v>
      </c>
      <c r="F1692">
        <v>790</v>
      </c>
      <c r="G1692" t="s">
        <v>146</v>
      </c>
      <c r="H1692" t="s">
        <v>147</v>
      </c>
      <c r="I1692" t="s">
        <v>60</v>
      </c>
      <c r="J1692" t="s">
        <v>61</v>
      </c>
      <c r="K1692">
        <v>1245</v>
      </c>
      <c r="L1692">
        <v>1240</v>
      </c>
      <c r="M1692">
        <v>-5</v>
      </c>
      <c r="N1692">
        <v>12</v>
      </c>
      <c r="O1692">
        <v>1252</v>
      </c>
      <c r="P1692">
        <v>1350</v>
      </c>
      <c r="Q1692">
        <v>6</v>
      </c>
      <c r="R1692">
        <v>1406</v>
      </c>
      <c r="S1692">
        <v>1356</v>
      </c>
      <c r="T1692">
        <v>-10</v>
      </c>
      <c r="U1692">
        <v>0</v>
      </c>
      <c r="V1692">
        <v>0</v>
      </c>
      <c r="W1692">
        <v>81</v>
      </c>
      <c r="X1692">
        <v>76</v>
      </c>
      <c r="Y1692">
        <v>58</v>
      </c>
      <c r="Z1692">
        <v>366</v>
      </c>
      <c r="AF1692" t="str">
        <f t="shared" si="216"/>
        <v>13:56</v>
      </c>
      <c r="AG1692" t="str">
        <f t="shared" si="211"/>
        <v>12:40</v>
      </c>
      <c r="AH1692" s="5">
        <f t="shared" si="212"/>
        <v>5.2777777777777812E-2</v>
      </c>
      <c r="AI1692" t="str">
        <f t="shared" si="217"/>
        <v>Afternoon</v>
      </c>
      <c r="AJ1692" t="str">
        <f t="shared" si="210"/>
        <v>REMOVE</v>
      </c>
      <c r="AK1692" t="str">
        <f t="shared" si="213"/>
        <v>Friday</v>
      </c>
      <c r="AL1692" t="str">
        <f t="shared" si="214"/>
        <v>OnTime</v>
      </c>
      <c r="AM1692" t="str">
        <f t="shared" si="215"/>
        <v>June</v>
      </c>
      <c r="AO1692" s="7" t="s">
        <v>1430</v>
      </c>
      <c r="AP1692" s="16">
        <v>1415</v>
      </c>
    </row>
    <row r="1693" spans="1:42" x14ac:dyDescent="0.3">
      <c r="A1693" s="1">
        <v>43989</v>
      </c>
      <c r="B1693" t="s">
        <v>32</v>
      </c>
      <c r="C1693" t="s">
        <v>33</v>
      </c>
      <c r="D1693" t="s">
        <v>34</v>
      </c>
      <c r="E1693">
        <v>19393</v>
      </c>
      <c r="F1693">
        <v>481</v>
      </c>
      <c r="G1693" t="s">
        <v>133</v>
      </c>
      <c r="H1693" t="s">
        <v>134</v>
      </c>
      <c r="I1693" t="s">
        <v>21</v>
      </c>
      <c r="J1693" t="s">
        <v>22</v>
      </c>
      <c r="K1693">
        <v>815</v>
      </c>
      <c r="L1693">
        <v>814</v>
      </c>
      <c r="M1693">
        <v>-1</v>
      </c>
      <c r="N1693">
        <v>7</v>
      </c>
      <c r="O1693">
        <v>821</v>
      </c>
      <c r="P1693">
        <v>932</v>
      </c>
      <c r="Q1693">
        <v>5</v>
      </c>
      <c r="R1693">
        <v>1000</v>
      </c>
      <c r="S1693">
        <v>937</v>
      </c>
      <c r="T1693">
        <v>-23</v>
      </c>
      <c r="U1693">
        <v>0</v>
      </c>
      <c r="V1693">
        <v>0</v>
      </c>
      <c r="W1693">
        <v>225</v>
      </c>
      <c r="X1693">
        <v>203</v>
      </c>
      <c r="Y1693">
        <v>191</v>
      </c>
      <c r="Z1693">
        <v>1506</v>
      </c>
      <c r="AF1693" t="str">
        <f t="shared" si="216"/>
        <v>09:37</v>
      </c>
      <c r="AG1693" t="str">
        <f t="shared" si="211"/>
        <v>08:14</v>
      </c>
      <c r="AH1693" s="5">
        <f t="shared" si="212"/>
        <v>5.7638888888888906E-2</v>
      </c>
      <c r="AI1693" t="str">
        <f t="shared" si="217"/>
        <v>Morning</v>
      </c>
      <c r="AJ1693" t="str">
        <f t="shared" si="210"/>
        <v>REMOVE</v>
      </c>
      <c r="AK1693" t="str">
        <f t="shared" si="213"/>
        <v>Sunday</v>
      </c>
      <c r="AL1693" t="str">
        <f t="shared" si="214"/>
        <v>OnTime</v>
      </c>
      <c r="AM1693" t="str">
        <f t="shared" si="215"/>
        <v>June</v>
      </c>
      <c r="AO1693" s="7" t="s">
        <v>586</v>
      </c>
      <c r="AP1693" s="16">
        <v>1701</v>
      </c>
    </row>
    <row r="1694" spans="1:42" x14ac:dyDescent="0.3">
      <c r="A1694" s="1">
        <v>44445</v>
      </c>
      <c r="B1694" t="s">
        <v>32</v>
      </c>
      <c r="C1694" t="s">
        <v>33</v>
      </c>
      <c r="D1694" t="s">
        <v>34</v>
      </c>
      <c r="E1694">
        <v>19393</v>
      </c>
      <c r="F1694">
        <v>1217</v>
      </c>
      <c r="G1694" t="s">
        <v>103</v>
      </c>
      <c r="H1694" t="s">
        <v>104</v>
      </c>
      <c r="I1694" t="s">
        <v>66</v>
      </c>
      <c r="J1694" t="s">
        <v>67</v>
      </c>
      <c r="K1694">
        <v>1215</v>
      </c>
      <c r="L1694">
        <v>1257</v>
      </c>
      <c r="M1694">
        <v>42</v>
      </c>
      <c r="N1694">
        <v>13</v>
      </c>
      <c r="O1694">
        <v>1310</v>
      </c>
      <c r="P1694">
        <v>1813</v>
      </c>
      <c r="Q1694">
        <v>3</v>
      </c>
      <c r="R1694">
        <v>1745</v>
      </c>
      <c r="S1694">
        <v>1816</v>
      </c>
      <c r="T1694">
        <v>31</v>
      </c>
      <c r="U1694">
        <v>0</v>
      </c>
      <c r="V1694">
        <v>0</v>
      </c>
      <c r="W1694">
        <v>210</v>
      </c>
      <c r="X1694">
        <v>199</v>
      </c>
      <c r="Y1694">
        <v>183</v>
      </c>
      <c r="Z1694">
        <v>1521</v>
      </c>
      <c r="AA1694">
        <v>0</v>
      </c>
      <c r="AB1694">
        <v>0</v>
      </c>
      <c r="AC1694">
        <v>0</v>
      </c>
      <c r="AD1694">
        <v>0</v>
      </c>
      <c r="AE1694">
        <v>31</v>
      </c>
      <c r="AF1694" t="str">
        <f t="shared" si="216"/>
        <v>18:16</v>
      </c>
      <c r="AG1694" t="str">
        <f t="shared" si="211"/>
        <v>12:57</v>
      </c>
      <c r="AH1694" s="5">
        <f t="shared" si="212"/>
        <v>0.22152777777777777</v>
      </c>
      <c r="AI1694" t="str">
        <f t="shared" si="217"/>
        <v>Afternoon</v>
      </c>
      <c r="AJ1694" t="str">
        <f t="shared" si="210"/>
        <v>KEEP</v>
      </c>
      <c r="AK1694" t="str">
        <f t="shared" si="213"/>
        <v>Monday</v>
      </c>
      <c r="AL1694" t="str">
        <f t="shared" si="214"/>
        <v>Delayed</v>
      </c>
      <c r="AM1694" t="str">
        <f t="shared" si="215"/>
        <v>September</v>
      </c>
    </row>
    <row r="1695" spans="1:42" x14ac:dyDescent="0.3">
      <c r="A1695" s="1">
        <v>44002</v>
      </c>
      <c r="B1695" t="s">
        <v>46</v>
      </c>
      <c r="C1695" t="s">
        <v>47</v>
      </c>
      <c r="D1695" t="s">
        <v>48</v>
      </c>
      <c r="E1695">
        <v>20452</v>
      </c>
      <c r="F1695">
        <v>4445</v>
      </c>
      <c r="G1695" t="s">
        <v>341</v>
      </c>
      <c r="H1695" t="s">
        <v>342</v>
      </c>
      <c r="I1695" t="s">
        <v>42</v>
      </c>
      <c r="J1695" t="s">
        <v>43</v>
      </c>
      <c r="K1695">
        <v>745</v>
      </c>
      <c r="L1695">
        <v>738</v>
      </c>
      <c r="M1695">
        <v>-7</v>
      </c>
      <c r="N1695">
        <v>11</v>
      </c>
      <c r="O1695">
        <v>749</v>
      </c>
      <c r="P1695">
        <v>839</v>
      </c>
      <c r="Q1695">
        <v>7</v>
      </c>
      <c r="R1695">
        <v>905</v>
      </c>
      <c r="S1695">
        <v>846</v>
      </c>
      <c r="T1695">
        <v>-19</v>
      </c>
      <c r="U1695">
        <v>0</v>
      </c>
      <c r="V1695">
        <v>0</v>
      </c>
      <c r="W1695">
        <v>80</v>
      </c>
      <c r="X1695">
        <v>68</v>
      </c>
      <c r="Y1695">
        <v>50</v>
      </c>
      <c r="Z1695">
        <v>310</v>
      </c>
      <c r="AF1695" t="str">
        <f t="shared" si="216"/>
        <v>08:46</v>
      </c>
      <c r="AG1695" t="str">
        <f t="shared" si="211"/>
        <v>07:38</v>
      </c>
      <c r="AH1695" s="5">
        <f t="shared" si="212"/>
        <v>4.7222222222222221E-2</v>
      </c>
      <c r="AI1695" t="str">
        <f t="shared" si="217"/>
        <v>Morning</v>
      </c>
      <c r="AJ1695" t="str">
        <f t="shared" si="210"/>
        <v>REMOVE</v>
      </c>
      <c r="AK1695" t="str">
        <f t="shared" si="213"/>
        <v>Saturday</v>
      </c>
      <c r="AL1695" t="str">
        <f t="shared" si="214"/>
        <v>OnTime</v>
      </c>
      <c r="AM1695" t="str">
        <f t="shared" si="215"/>
        <v>June</v>
      </c>
    </row>
    <row r="1696" spans="1:42" x14ac:dyDescent="0.3">
      <c r="A1696" s="1">
        <v>44090</v>
      </c>
      <c r="B1696" t="s">
        <v>39</v>
      </c>
      <c r="C1696" t="s">
        <v>40</v>
      </c>
      <c r="D1696" t="s">
        <v>41</v>
      </c>
      <c r="E1696">
        <v>19805</v>
      </c>
      <c r="F1696">
        <v>706</v>
      </c>
      <c r="G1696" t="s">
        <v>21</v>
      </c>
      <c r="H1696" t="s">
        <v>22</v>
      </c>
      <c r="I1696" t="s">
        <v>30</v>
      </c>
      <c r="J1696" t="s">
        <v>31</v>
      </c>
      <c r="K1696">
        <v>1630</v>
      </c>
      <c r="L1696">
        <v>1625</v>
      </c>
      <c r="M1696">
        <v>-5</v>
      </c>
      <c r="N1696">
        <v>17</v>
      </c>
      <c r="O1696">
        <v>1642</v>
      </c>
      <c r="P1696">
        <v>1916</v>
      </c>
      <c r="Q1696">
        <v>4</v>
      </c>
      <c r="R1696">
        <v>1929</v>
      </c>
      <c r="S1696">
        <v>1920</v>
      </c>
      <c r="T1696">
        <v>-9</v>
      </c>
      <c r="U1696">
        <v>0</v>
      </c>
      <c r="V1696">
        <v>0</v>
      </c>
      <c r="W1696">
        <v>119</v>
      </c>
      <c r="X1696">
        <v>115</v>
      </c>
      <c r="Y1696">
        <v>94</v>
      </c>
      <c r="Z1696">
        <v>641</v>
      </c>
      <c r="AF1696" t="str">
        <f t="shared" si="216"/>
        <v>19:20</v>
      </c>
      <c r="AG1696" t="str">
        <f t="shared" si="211"/>
        <v>16:25</v>
      </c>
      <c r="AH1696" s="5">
        <f t="shared" si="212"/>
        <v>0.12152777777777779</v>
      </c>
      <c r="AI1696" t="str">
        <f t="shared" si="217"/>
        <v>Afternoon</v>
      </c>
      <c r="AJ1696" t="str">
        <f t="shared" si="210"/>
        <v>REMOVE</v>
      </c>
      <c r="AK1696" t="str">
        <f t="shared" si="213"/>
        <v>Wednesday</v>
      </c>
      <c r="AL1696" t="str">
        <f t="shared" si="214"/>
        <v>OnTime</v>
      </c>
      <c r="AM1696" t="str">
        <f t="shared" si="215"/>
        <v>September</v>
      </c>
    </row>
    <row r="1697" spans="1:39" x14ac:dyDescent="0.3">
      <c r="A1697" s="1">
        <v>44094</v>
      </c>
      <c r="B1697" t="s">
        <v>155</v>
      </c>
      <c r="C1697" t="s">
        <v>156</v>
      </c>
      <c r="D1697" t="s">
        <v>157</v>
      </c>
      <c r="E1697">
        <v>20398</v>
      </c>
      <c r="F1697">
        <v>4130</v>
      </c>
      <c r="G1697" t="s">
        <v>374</v>
      </c>
      <c r="H1697" t="s">
        <v>375</v>
      </c>
      <c r="I1697" t="s">
        <v>80</v>
      </c>
      <c r="J1697" t="s">
        <v>67</v>
      </c>
      <c r="K1697">
        <v>1635</v>
      </c>
      <c r="L1697">
        <v>1620</v>
      </c>
      <c r="M1697">
        <v>-15</v>
      </c>
      <c r="N1697">
        <v>6</v>
      </c>
      <c r="O1697">
        <v>1626</v>
      </c>
      <c r="P1697">
        <v>1704</v>
      </c>
      <c r="Q1697">
        <v>15</v>
      </c>
      <c r="R1697">
        <v>1745</v>
      </c>
      <c r="S1697">
        <v>1719</v>
      </c>
      <c r="T1697">
        <v>-26</v>
      </c>
      <c r="U1697">
        <v>0</v>
      </c>
      <c r="V1697">
        <v>0</v>
      </c>
      <c r="W1697">
        <v>70</v>
      </c>
      <c r="X1697">
        <v>59</v>
      </c>
      <c r="Y1697">
        <v>38</v>
      </c>
      <c r="Z1697">
        <v>215</v>
      </c>
      <c r="AF1697" t="str">
        <f t="shared" si="216"/>
        <v>17:19</v>
      </c>
      <c r="AG1697" t="str">
        <f t="shared" si="211"/>
        <v>16:20</v>
      </c>
      <c r="AH1697" s="5">
        <f t="shared" si="212"/>
        <v>4.0972222222222188E-2</v>
      </c>
      <c r="AI1697" t="str">
        <f t="shared" si="217"/>
        <v>Afternoon</v>
      </c>
      <c r="AJ1697" t="str">
        <f t="shared" si="210"/>
        <v>REMOVE</v>
      </c>
      <c r="AK1697" t="str">
        <f t="shared" si="213"/>
        <v>Sunday</v>
      </c>
      <c r="AL1697" t="str">
        <f t="shared" si="214"/>
        <v>OnTime</v>
      </c>
      <c r="AM1697" t="str">
        <f t="shared" si="215"/>
        <v>September</v>
      </c>
    </row>
    <row r="1698" spans="1:39" x14ac:dyDescent="0.3">
      <c r="A1698" s="1">
        <v>43957</v>
      </c>
      <c r="B1698" t="s">
        <v>32</v>
      </c>
      <c r="C1698" t="s">
        <v>33</v>
      </c>
      <c r="D1698" t="s">
        <v>34</v>
      </c>
      <c r="E1698">
        <v>19393</v>
      </c>
      <c r="F1698">
        <v>580</v>
      </c>
      <c r="G1698" t="s">
        <v>292</v>
      </c>
      <c r="H1698" t="s">
        <v>52</v>
      </c>
      <c r="I1698" t="s">
        <v>37</v>
      </c>
      <c r="J1698" t="s">
        <v>38</v>
      </c>
      <c r="K1698">
        <v>1000</v>
      </c>
      <c r="L1698">
        <v>1032</v>
      </c>
      <c r="M1698">
        <v>32</v>
      </c>
      <c r="N1698">
        <v>11</v>
      </c>
      <c r="O1698">
        <v>1043</v>
      </c>
      <c r="P1698">
        <v>1146</v>
      </c>
      <c r="Q1698">
        <v>4</v>
      </c>
      <c r="R1698">
        <v>1120</v>
      </c>
      <c r="S1698">
        <v>1150</v>
      </c>
      <c r="T1698">
        <v>30</v>
      </c>
      <c r="U1698">
        <v>0</v>
      </c>
      <c r="V1698">
        <v>0</v>
      </c>
      <c r="W1698">
        <v>80</v>
      </c>
      <c r="X1698">
        <v>78</v>
      </c>
      <c r="Y1698">
        <v>63</v>
      </c>
      <c r="Z1698">
        <v>419</v>
      </c>
      <c r="AA1698">
        <v>13</v>
      </c>
      <c r="AB1698">
        <v>0</v>
      </c>
      <c r="AC1698">
        <v>0</v>
      </c>
      <c r="AD1698">
        <v>0</v>
      </c>
      <c r="AE1698">
        <v>17</v>
      </c>
      <c r="AF1698" t="str">
        <f t="shared" si="216"/>
        <v>11:50</v>
      </c>
      <c r="AG1698" t="str">
        <f t="shared" si="211"/>
        <v>10:32</v>
      </c>
      <c r="AH1698" s="5">
        <f t="shared" si="212"/>
        <v>5.4166666666666696E-2</v>
      </c>
      <c r="AI1698" t="str">
        <f t="shared" si="217"/>
        <v>Morning</v>
      </c>
      <c r="AJ1698" t="str">
        <f t="shared" si="210"/>
        <v>KEEP</v>
      </c>
      <c r="AK1698" t="str">
        <f t="shared" si="213"/>
        <v>Wednesday</v>
      </c>
      <c r="AL1698" t="str">
        <f t="shared" si="214"/>
        <v>Delayed</v>
      </c>
      <c r="AM1698" t="str">
        <f t="shared" si="215"/>
        <v>May</v>
      </c>
    </row>
    <row r="1699" spans="1:39" x14ac:dyDescent="0.3">
      <c r="A1699" s="1">
        <v>43949</v>
      </c>
      <c r="B1699" t="s">
        <v>141</v>
      </c>
      <c r="C1699" t="s">
        <v>142</v>
      </c>
      <c r="D1699" t="s">
        <v>143</v>
      </c>
      <c r="E1699">
        <v>20363</v>
      </c>
      <c r="F1699">
        <v>4874</v>
      </c>
      <c r="G1699" t="s">
        <v>253</v>
      </c>
      <c r="H1699" t="s">
        <v>254</v>
      </c>
      <c r="I1699" t="s">
        <v>17</v>
      </c>
      <c r="J1699" t="s">
        <v>18</v>
      </c>
      <c r="K1699">
        <v>1310</v>
      </c>
      <c r="L1699">
        <v>1300</v>
      </c>
      <c r="M1699">
        <v>-10</v>
      </c>
      <c r="N1699">
        <v>8</v>
      </c>
      <c r="O1699">
        <v>1308</v>
      </c>
      <c r="P1699">
        <v>1349</v>
      </c>
      <c r="Q1699">
        <v>4</v>
      </c>
      <c r="R1699">
        <v>1409</v>
      </c>
      <c r="S1699">
        <v>1353</v>
      </c>
      <c r="T1699">
        <v>-16</v>
      </c>
      <c r="U1699">
        <v>0</v>
      </c>
      <c r="V1699">
        <v>0</v>
      </c>
      <c r="W1699">
        <v>59</v>
      </c>
      <c r="X1699">
        <v>53</v>
      </c>
      <c r="Y1699">
        <v>41</v>
      </c>
      <c r="Z1699">
        <v>228</v>
      </c>
      <c r="AF1699" t="str">
        <f t="shared" si="216"/>
        <v>13:53</v>
      </c>
      <c r="AG1699" t="str">
        <f t="shared" si="211"/>
        <v>13:00</v>
      </c>
      <c r="AH1699" s="5">
        <f t="shared" si="212"/>
        <v>3.6805555555555647E-2</v>
      </c>
      <c r="AI1699" t="str">
        <f t="shared" si="217"/>
        <v>Afternoon</v>
      </c>
      <c r="AJ1699" t="str">
        <f t="shared" si="210"/>
        <v>REMOVE</v>
      </c>
      <c r="AK1699" t="str">
        <f t="shared" si="213"/>
        <v>Tuesday</v>
      </c>
      <c r="AL1699" t="str">
        <f t="shared" si="214"/>
        <v>OnTime</v>
      </c>
      <c r="AM1699" t="str">
        <f t="shared" si="215"/>
        <v>April</v>
      </c>
    </row>
    <row r="1700" spans="1:39" x14ac:dyDescent="0.3">
      <c r="A1700" s="1">
        <v>44170</v>
      </c>
      <c r="B1700" t="s">
        <v>46</v>
      </c>
      <c r="C1700" t="s">
        <v>47</v>
      </c>
      <c r="D1700" t="s">
        <v>48</v>
      </c>
      <c r="E1700">
        <v>20452</v>
      </c>
      <c r="F1700">
        <v>4748</v>
      </c>
      <c r="G1700" t="s">
        <v>150</v>
      </c>
      <c r="H1700" t="s">
        <v>85</v>
      </c>
      <c r="I1700" t="s">
        <v>194</v>
      </c>
      <c r="J1700" t="s">
        <v>195</v>
      </c>
      <c r="K1700">
        <v>1630</v>
      </c>
      <c r="L1700">
        <v>1625</v>
      </c>
      <c r="M1700">
        <v>-5</v>
      </c>
      <c r="N1700">
        <v>17</v>
      </c>
      <c r="O1700">
        <v>1642</v>
      </c>
      <c r="P1700">
        <v>1914</v>
      </c>
      <c r="Q1700">
        <v>5</v>
      </c>
      <c r="R1700">
        <v>1946</v>
      </c>
      <c r="S1700">
        <v>1919</v>
      </c>
      <c r="T1700">
        <v>-27</v>
      </c>
      <c r="U1700">
        <v>0</v>
      </c>
      <c r="V1700">
        <v>0</v>
      </c>
      <c r="W1700">
        <v>196</v>
      </c>
      <c r="X1700">
        <v>174</v>
      </c>
      <c r="Y1700">
        <v>152</v>
      </c>
      <c r="Z1700">
        <v>1096</v>
      </c>
      <c r="AF1700" t="str">
        <f t="shared" si="216"/>
        <v>19:19</v>
      </c>
      <c r="AG1700" t="str">
        <f t="shared" si="211"/>
        <v>16:25</v>
      </c>
      <c r="AH1700" s="5">
        <f t="shared" si="212"/>
        <v>0.12083333333333335</v>
      </c>
      <c r="AI1700" t="str">
        <f t="shared" si="217"/>
        <v>Afternoon</v>
      </c>
      <c r="AJ1700" t="str">
        <f t="shared" si="210"/>
        <v>REMOVE</v>
      </c>
      <c r="AK1700" t="str">
        <f t="shared" si="213"/>
        <v>Saturday</v>
      </c>
      <c r="AL1700" t="str">
        <f t="shared" si="214"/>
        <v>OnTime</v>
      </c>
      <c r="AM1700" t="str">
        <f t="shared" si="215"/>
        <v>December</v>
      </c>
    </row>
    <row r="1701" spans="1:39" x14ac:dyDescent="0.3">
      <c r="A1701" s="1">
        <v>43968</v>
      </c>
      <c r="B1701" t="s">
        <v>55</v>
      </c>
      <c r="C1701" t="s">
        <v>56</v>
      </c>
      <c r="D1701" t="s">
        <v>57</v>
      </c>
      <c r="E1701">
        <v>19930</v>
      </c>
      <c r="F1701">
        <v>209</v>
      </c>
      <c r="G1701" t="s">
        <v>167</v>
      </c>
      <c r="H1701" t="s">
        <v>168</v>
      </c>
      <c r="I1701" t="s">
        <v>19</v>
      </c>
      <c r="J1701" t="s">
        <v>20</v>
      </c>
      <c r="K1701">
        <v>830</v>
      </c>
      <c r="L1701">
        <v>821</v>
      </c>
      <c r="M1701">
        <v>-9</v>
      </c>
      <c r="N1701">
        <v>16</v>
      </c>
      <c r="O1701">
        <v>837</v>
      </c>
      <c r="P1701">
        <v>1052</v>
      </c>
      <c r="Q1701">
        <v>9</v>
      </c>
      <c r="R1701">
        <v>1138</v>
      </c>
      <c r="S1701">
        <v>1101</v>
      </c>
      <c r="T1701">
        <v>-37</v>
      </c>
      <c r="U1701">
        <v>0</v>
      </c>
      <c r="V1701">
        <v>0</v>
      </c>
      <c r="W1701">
        <v>188</v>
      </c>
      <c r="X1701">
        <v>160</v>
      </c>
      <c r="Y1701">
        <v>135</v>
      </c>
      <c r="Z1701">
        <v>1050</v>
      </c>
      <c r="AF1701" t="str">
        <f t="shared" si="216"/>
        <v>11:01</v>
      </c>
      <c r="AG1701" t="str">
        <f t="shared" si="211"/>
        <v>08:21</v>
      </c>
      <c r="AH1701" s="5">
        <f t="shared" si="212"/>
        <v>0.1111111111111111</v>
      </c>
      <c r="AI1701" t="str">
        <f t="shared" si="217"/>
        <v>Morning</v>
      </c>
      <c r="AJ1701" t="str">
        <f t="shared" si="210"/>
        <v>REMOVE</v>
      </c>
      <c r="AK1701" t="str">
        <f t="shared" si="213"/>
        <v>Sunday</v>
      </c>
      <c r="AL1701" t="str">
        <f t="shared" si="214"/>
        <v>OnTime</v>
      </c>
      <c r="AM1701" t="str">
        <f t="shared" si="215"/>
        <v>May</v>
      </c>
    </row>
    <row r="1702" spans="1:39" x14ac:dyDescent="0.3">
      <c r="A1702" s="1">
        <v>43963</v>
      </c>
      <c r="B1702" t="s">
        <v>155</v>
      </c>
      <c r="C1702" t="s">
        <v>156</v>
      </c>
      <c r="D1702" t="s">
        <v>157</v>
      </c>
      <c r="E1702">
        <v>20398</v>
      </c>
      <c r="F1702">
        <v>3702</v>
      </c>
      <c r="G1702" t="s">
        <v>432</v>
      </c>
      <c r="H1702" t="s">
        <v>433</v>
      </c>
      <c r="I1702" t="s">
        <v>30</v>
      </c>
      <c r="J1702" t="s">
        <v>31</v>
      </c>
      <c r="K1702">
        <v>1620</v>
      </c>
      <c r="L1702">
        <v>1613</v>
      </c>
      <c r="M1702">
        <v>-7</v>
      </c>
      <c r="N1702">
        <v>10</v>
      </c>
      <c r="O1702">
        <v>1623</v>
      </c>
      <c r="P1702">
        <v>1722</v>
      </c>
      <c r="Q1702">
        <v>11</v>
      </c>
      <c r="R1702">
        <v>1743</v>
      </c>
      <c r="S1702">
        <v>1733</v>
      </c>
      <c r="T1702">
        <v>-10</v>
      </c>
      <c r="U1702">
        <v>0</v>
      </c>
      <c r="V1702">
        <v>0</v>
      </c>
      <c r="W1702">
        <v>143</v>
      </c>
      <c r="X1702">
        <v>140</v>
      </c>
      <c r="Y1702">
        <v>119</v>
      </c>
      <c r="Z1702">
        <v>771</v>
      </c>
      <c r="AF1702" t="str">
        <f t="shared" si="216"/>
        <v>17:33</v>
      </c>
      <c r="AG1702" t="str">
        <f t="shared" si="211"/>
        <v>16:13</v>
      </c>
      <c r="AH1702" s="5">
        <f t="shared" si="212"/>
        <v>5.5555555555555469E-2</v>
      </c>
      <c r="AI1702" t="str">
        <f t="shared" si="217"/>
        <v>Afternoon</v>
      </c>
      <c r="AJ1702" t="str">
        <f t="shared" ref="AJ1702" si="218">IF(OR(M1702&lt;0,T1702&lt;0),"REMOVE","KEEP")</f>
        <v>REMOVE</v>
      </c>
      <c r="AK1702" t="str">
        <f t="shared" si="213"/>
        <v>Tuesday</v>
      </c>
      <c r="AL1702" t="str">
        <f t="shared" si="214"/>
        <v>OnTime</v>
      </c>
      <c r="AM1702" t="str">
        <f t="shared" si="215"/>
        <v>May</v>
      </c>
    </row>
  </sheetData>
  <autoFilter ref="G1:G1702" xr:uid="{8BDBC257-72AB-4899-8655-F2EF278B4A38}"/>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53D23-EBC7-4143-BBC9-2A1283D94C0E}">
  <dimension ref="A1:AI1704"/>
  <sheetViews>
    <sheetView workbookViewId="0">
      <selection activeCell="A3" sqref="A3:AI1704"/>
    </sheetView>
  </sheetViews>
  <sheetFormatPr defaultRowHeight="14.4" x14ac:dyDescent="0.3"/>
  <cols>
    <col min="1" max="1" width="10.33203125" bestFit="1" customWidth="1"/>
    <col min="2" max="2" width="28.21875" bestFit="1" customWidth="1"/>
    <col min="3" max="3" width="31.33203125" bestFit="1" customWidth="1"/>
    <col min="4" max="4" width="14.88671875" bestFit="1" customWidth="1"/>
    <col min="5" max="5" width="11.77734375" bestFit="1" customWidth="1"/>
    <col min="6" max="6" width="12.6640625" bestFit="1" customWidth="1"/>
    <col min="7" max="7" width="9.44140625" bestFit="1" customWidth="1"/>
    <col min="8" max="8" width="28.44140625" bestFit="1" customWidth="1"/>
    <col min="9" max="9" width="9" bestFit="1" customWidth="1"/>
    <col min="10" max="10" width="29" bestFit="1" customWidth="1"/>
    <col min="11" max="11" width="14.5546875" bestFit="1" customWidth="1"/>
    <col min="12" max="12" width="10.77734375" bestFit="1" customWidth="1"/>
    <col min="13" max="13" width="12.109375" bestFit="1" customWidth="1"/>
    <col min="14" max="14" width="10.6640625" bestFit="1" customWidth="1"/>
    <col min="15" max="15" width="13.88671875" bestFit="1" customWidth="1"/>
    <col min="16" max="16" width="13.21875" bestFit="1" customWidth="1"/>
    <col min="17" max="17" width="9.109375" bestFit="1" customWidth="1"/>
    <col min="18" max="18" width="14.5546875" bestFit="1" customWidth="1"/>
    <col min="19" max="19" width="10.77734375" bestFit="1" customWidth="1"/>
    <col min="20" max="20" width="12.109375" bestFit="1" customWidth="1"/>
    <col min="21" max="21" width="13.109375" bestFit="1" customWidth="1"/>
    <col min="22" max="22" width="11.33203125" bestFit="1" customWidth="1"/>
    <col min="23" max="23" width="18.77734375" bestFit="1" customWidth="1"/>
    <col min="24" max="24" width="14.88671875" bestFit="1" customWidth="1"/>
    <col min="25" max="25" width="10.21875" bestFit="1" customWidth="1"/>
    <col min="26" max="26" width="11.6640625" bestFit="1" customWidth="1"/>
    <col min="27" max="27" width="20" bestFit="1" customWidth="1"/>
    <col min="28" max="28" width="20.88671875" bestFit="1" customWidth="1"/>
    <col min="29" max="29" width="16.21875" bestFit="1" customWidth="1"/>
    <col min="30" max="30" width="20.88671875" bestFit="1" customWidth="1"/>
    <col min="31" max="31" width="25.21875" bestFit="1" customWidth="1"/>
    <col min="32" max="32" width="11.21875" bestFit="1" customWidth="1"/>
    <col min="33" max="33" width="11.77734375" bestFit="1" customWidth="1"/>
    <col min="34" max="34" width="17.88671875" bestFit="1" customWidth="1"/>
    <col min="35" max="35" width="23" bestFit="1" customWidth="1"/>
  </cols>
  <sheetData>
    <row r="1" spans="1:35" x14ac:dyDescent="0.3">
      <c r="A1" s="2" t="s">
        <v>1725</v>
      </c>
    </row>
    <row r="3" spans="1:35" x14ac:dyDescent="0.3">
      <c r="A3" t="s">
        <v>558</v>
      </c>
      <c r="B3" t="s">
        <v>0</v>
      </c>
      <c r="C3" t="s">
        <v>559</v>
      </c>
      <c r="D3" t="s">
        <v>581</v>
      </c>
      <c r="E3" t="s">
        <v>582</v>
      </c>
      <c r="F3" t="s">
        <v>560</v>
      </c>
      <c r="G3" t="s">
        <v>1</v>
      </c>
      <c r="H3" t="s">
        <v>561</v>
      </c>
      <c r="I3" t="s">
        <v>2</v>
      </c>
      <c r="J3" t="s">
        <v>562</v>
      </c>
      <c r="K3" t="s">
        <v>563</v>
      </c>
      <c r="L3" t="s">
        <v>564</v>
      </c>
      <c r="M3" t="s">
        <v>565</v>
      </c>
      <c r="N3" t="s">
        <v>566</v>
      </c>
      <c r="O3" t="s">
        <v>567</v>
      </c>
      <c r="P3" t="s">
        <v>568</v>
      </c>
      <c r="Q3" t="s">
        <v>569</v>
      </c>
      <c r="R3" t="s">
        <v>570</v>
      </c>
      <c r="S3" t="s">
        <v>571</v>
      </c>
      <c r="T3" t="s">
        <v>572</v>
      </c>
      <c r="U3" t="s">
        <v>4</v>
      </c>
      <c r="V3" t="s">
        <v>5</v>
      </c>
      <c r="W3" t="s">
        <v>573</v>
      </c>
      <c r="X3" t="s">
        <v>574</v>
      </c>
      <c r="Y3" t="s">
        <v>575</v>
      </c>
      <c r="Z3" t="s">
        <v>6</v>
      </c>
      <c r="AA3" t="s">
        <v>576</v>
      </c>
      <c r="AB3" t="s">
        <v>577</v>
      </c>
      <c r="AC3" t="s">
        <v>578</v>
      </c>
      <c r="AD3" t="s">
        <v>579</v>
      </c>
      <c r="AE3" t="s">
        <v>580</v>
      </c>
      <c r="AF3" t="s">
        <v>3</v>
      </c>
      <c r="AG3" t="s">
        <v>1433</v>
      </c>
      <c r="AH3" t="s">
        <v>583</v>
      </c>
      <c r="AI3" t="s">
        <v>1418</v>
      </c>
    </row>
    <row r="4" spans="1:35" x14ac:dyDescent="0.3">
      <c r="A4" s="1">
        <v>44764</v>
      </c>
      <c r="B4" t="s">
        <v>7</v>
      </c>
      <c r="C4" t="s">
        <v>8</v>
      </c>
      <c r="D4" t="s">
        <v>9</v>
      </c>
      <c r="E4">
        <v>19977</v>
      </c>
      <c r="F4">
        <v>459</v>
      </c>
      <c r="G4" t="s">
        <v>21</v>
      </c>
      <c r="H4" t="s">
        <v>22</v>
      </c>
      <c r="I4" t="s">
        <v>17</v>
      </c>
      <c r="J4" t="s">
        <v>18</v>
      </c>
      <c r="K4">
        <v>954</v>
      </c>
      <c r="L4">
        <v>1000</v>
      </c>
      <c r="M4">
        <v>6</v>
      </c>
      <c r="N4">
        <v>20</v>
      </c>
      <c r="O4">
        <v>1020</v>
      </c>
      <c r="P4">
        <v>1247</v>
      </c>
      <c r="Q4">
        <v>5</v>
      </c>
      <c r="R4">
        <v>1252</v>
      </c>
      <c r="S4">
        <v>1252</v>
      </c>
      <c r="T4">
        <v>0</v>
      </c>
      <c r="U4">
        <v>0</v>
      </c>
      <c r="V4">
        <v>0</v>
      </c>
      <c r="W4">
        <v>118</v>
      </c>
      <c r="X4">
        <v>112</v>
      </c>
      <c r="Y4">
        <v>87</v>
      </c>
      <c r="Z4">
        <v>680</v>
      </c>
      <c r="AF4" t="s">
        <v>1332</v>
      </c>
      <c r="AG4" t="s">
        <v>1186</v>
      </c>
      <c r="AH4" s="9">
        <v>0.11944444444444445</v>
      </c>
      <c r="AI4" t="s">
        <v>1434</v>
      </c>
    </row>
    <row r="5" spans="1:35" x14ac:dyDescent="0.3">
      <c r="A5" s="1">
        <v>44991</v>
      </c>
      <c r="B5" t="s">
        <v>14</v>
      </c>
      <c r="C5" t="s">
        <v>15</v>
      </c>
      <c r="D5" t="s">
        <v>16</v>
      </c>
      <c r="E5">
        <v>19790</v>
      </c>
      <c r="F5">
        <v>2295</v>
      </c>
      <c r="G5" t="s">
        <v>17</v>
      </c>
      <c r="H5" t="s">
        <v>18</v>
      </c>
      <c r="I5" t="s">
        <v>23</v>
      </c>
      <c r="J5" t="s">
        <v>24</v>
      </c>
      <c r="K5">
        <v>1609</v>
      </c>
      <c r="L5">
        <v>1608</v>
      </c>
      <c r="M5">
        <v>-1</v>
      </c>
      <c r="N5">
        <v>27</v>
      </c>
      <c r="O5">
        <v>1635</v>
      </c>
      <c r="P5">
        <v>1844</v>
      </c>
      <c r="Q5">
        <v>9</v>
      </c>
      <c r="R5">
        <v>1829</v>
      </c>
      <c r="S5">
        <v>1853</v>
      </c>
      <c r="T5">
        <v>24</v>
      </c>
      <c r="U5">
        <v>0</v>
      </c>
      <c r="V5">
        <v>0</v>
      </c>
      <c r="W5">
        <v>260</v>
      </c>
      <c r="X5">
        <v>285</v>
      </c>
      <c r="Y5">
        <v>249</v>
      </c>
      <c r="Z5">
        <v>1589</v>
      </c>
      <c r="AA5">
        <v>0</v>
      </c>
      <c r="AB5">
        <v>0</v>
      </c>
      <c r="AC5">
        <v>24</v>
      </c>
      <c r="AD5">
        <v>0</v>
      </c>
      <c r="AE5">
        <v>0</v>
      </c>
      <c r="AF5" t="s">
        <v>1201</v>
      </c>
      <c r="AG5" t="s">
        <v>774</v>
      </c>
      <c r="AH5" s="9">
        <v>0.11458333333333333</v>
      </c>
      <c r="AI5" t="s">
        <v>1435</v>
      </c>
    </row>
    <row r="6" spans="1:35" x14ac:dyDescent="0.3">
      <c r="A6" s="1">
        <v>43677</v>
      </c>
      <c r="B6" t="s">
        <v>32</v>
      </c>
      <c r="C6" t="s">
        <v>33</v>
      </c>
      <c r="D6" t="s">
        <v>34</v>
      </c>
      <c r="E6">
        <v>19393</v>
      </c>
      <c r="F6">
        <v>665</v>
      </c>
      <c r="G6" t="s">
        <v>35</v>
      </c>
      <c r="H6" t="s">
        <v>36</v>
      </c>
      <c r="I6" t="s">
        <v>37</v>
      </c>
      <c r="J6" t="s">
        <v>38</v>
      </c>
      <c r="K6">
        <v>1010</v>
      </c>
      <c r="L6">
        <v>1237</v>
      </c>
      <c r="M6">
        <v>147</v>
      </c>
      <c r="N6">
        <v>15</v>
      </c>
      <c r="O6">
        <v>1252</v>
      </c>
      <c r="P6">
        <v>1328</v>
      </c>
      <c r="Q6">
        <v>3</v>
      </c>
      <c r="R6">
        <v>1110</v>
      </c>
      <c r="S6">
        <v>1331</v>
      </c>
      <c r="T6">
        <v>141</v>
      </c>
      <c r="U6">
        <v>0</v>
      </c>
      <c r="V6">
        <v>0</v>
      </c>
      <c r="W6">
        <v>60</v>
      </c>
      <c r="X6">
        <v>54</v>
      </c>
      <c r="Y6">
        <v>36</v>
      </c>
      <c r="Z6">
        <v>181</v>
      </c>
      <c r="AA6">
        <v>141</v>
      </c>
      <c r="AB6">
        <v>0</v>
      </c>
      <c r="AC6">
        <v>0</v>
      </c>
      <c r="AD6">
        <v>0</v>
      </c>
      <c r="AE6">
        <v>0</v>
      </c>
      <c r="AF6" t="s">
        <v>1239</v>
      </c>
      <c r="AG6" t="s">
        <v>1330</v>
      </c>
      <c r="AH6" s="9">
        <v>3.7499999999999999E-2</v>
      </c>
      <c r="AI6" t="s">
        <v>1435</v>
      </c>
    </row>
    <row r="7" spans="1:35" x14ac:dyDescent="0.3">
      <c r="A7" s="1">
        <v>45088</v>
      </c>
      <c r="B7" t="s">
        <v>39</v>
      </c>
      <c r="C7" t="s">
        <v>40</v>
      </c>
      <c r="D7" t="s">
        <v>41</v>
      </c>
      <c r="E7">
        <v>19805</v>
      </c>
      <c r="F7">
        <v>2134</v>
      </c>
      <c r="G7" t="s">
        <v>42</v>
      </c>
      <c r="H7" t="s">
        <v>43</v>
      </c>
      <c r="I7" t="s">
        <v>44</v>
      </c>
      <c r="J7" t="s">
        <v>45</v>
      </c>
      <c r="K7">
        <v>1010</v>
      </c>
      <c r="L7">
        <v>1001</v>
      </c>
      <c r="M7">
        <v>-9</v>
      </c>
      <c r="N7">
        <v>23</v>
      </c>
      <c r="O7">
        <v>1024</v>
      </c>
      <c r="P7">
        <v>1122</v>
      </c>
      <c r="Q7">
        <v>8</v>
      </c>
      <c r="R7">
        <v>1159</v>
      </c>
      <c r="S7">
        <v>1130</v>
      </c>
      <c r="T7">
        <v>-29</v>
      </c>
      <c r="U7">
        <v>0</v>
      </c>
      <c r="V7">
        <v>0</v>
      </c>
      <c r="W7">
        <v>109</v>
      </c>
      <c r="X7">
        <v>89</v>
      </c>
      <c r="Y7">
        <v>58</v>
      </c>
      <c r="Z7">
        <v>399</v>
      </c>
      <c r="AF7" t="s">
        <v>887</v>
      </c>
      <c r="AG7" t="s">
        <v>711</v>
      </c>
      <c r="AH7" s="9">
        <v>6.1805555555555558E-2</v>
      </c>
      <c r="AI7" t="s">
        <v>1434</v>
      </c>
    </row>
    <row r="8" spans="1:35" x14ac:dyDescent="0.3">
      <c r="A8" s="1">
        <v>43654</v>
      </c>
      <c r="B8" t="s">
        <v>46</v>
      </c>
      <c r="C8" t="s">
        <v>47</v>
      </c>
      <c r="D8" t="s">
        <v>48</v>
      </c>
      <c r="E8">
        <v>20452</v>
      </c>
      <c r="F8">
        <v>4464</v>
      </c>
      <c r="G8" t="s">
        <v>49</v>
      </c>
      <c r="H8" t="s">
        <v>50</v>
      </c>
      <c r="I8" t="s">
        <v>42</v>
      </c>
      <c r="J8" t="s">
        <v>43</v>
      </c>
      <c r="K8">
        <v>1643</v>
      </c>
      <c r="L8">
        <v>1637</v>
      </c>
      <c r="M8">
        <v>-6</v>
      </c>
      <c r="N8">
        <v>22</v>
      </c>
      <c r="O8">
        <v>1659</v>
      </c>
      <c r="P8">
        <v>1927</v>
      </c>
      <c r="Q8">
        <v>41</v>
      </c>
      <c r="R8">
        <v>1945</v>
      </c>
      <c r="S8">
        <v>2008</v>
      </c>
      <c r="T8">
        <v>23</v>
      </c>
      <c r="U8">
        <v>0</v>
      </c>
      <c r="V8">
        <v>0</v>
      </c>
      <c r="W8">
        <v>122</v>
      </c>
      <c r="X8">
        <v>151</v>
      </c>
      <c r="Y8">
        <v>88</v>
      </c>
      <c r="Z8">
        <v>613</v>
      </c>
      <c r="AA8">
        <v>0</v>
      </c>
      <c r="AB8">
        <v>0</v>
      </c>
      <c r="AC8">
        <v>23</v>
      </c>
      <c r="AD8">
        <v>0</v>
      </c>
      <c r="AE8">
        <v>0</v>
      </c>
      <c r="AF8" t="s">
        <v>975</v>
      </c>
      <c r="AG8" t="s">
        <v>656</v>
      </c>
      <c r="AH8" s="9">
        <v>0.14652777777777778</v>
      </c>
      <c r="AI8" t="s">
        <v>1435</v>
      </c>
    </row>
    <row r="9" spans="1:35" x14ac:dyDescent="0.3">
      <c r="A9" s="1">
        <v>44969</v>
      </c>
      <c r="B9" t="s">
        <v>25</v>
      </c>
      <c r="C9" t="s">
        <v>26</v>
      </c>
      <c r="D9" t="s">
        <v>27</v>
      </c>
      <c r="E9">
        <v>20416</v>
      </c>
      <c r="F9">
        <v>590</v>
      </c>
      <c r="G9" t="s">
        <v>51</v>
      </c>
      <c r="H9" t="s">
        <v>52</v>
      </c>
      <c r="I9" t="s">
        <v>53</v>
      </c>
      <c r="J9" t="s">
        <v>54</v>
      </c>
      <c r="K9">
        <v>530</v>
      </c>
      <c r="L9">
        <v>527</v>
      </c>
      <c r="M9">
        <v>-3</v>
      </c>
      <c r="N9">
        <v>11</v>
      </c>
      <c r="O9">
        <v>538</v>
      </c>
      <c r="P9">
        <v>658</v>
      </c>
      <c r="Q9">
        <v>8</v>
      </c>
      <c r="R9">
        <v>717</v>
      </c>
      <c r="S9">
        <v>706</v>
      </c>
      <c r="T9">
        <v>-11</v>
      </c>
      <c r="U9">
        <v>0</v>
      </c>
      <c r="V9">
        <v>0</v>
      </c>
      <c r="W9">
        <v>227</v>
      </c>
      <c r="X9">
        <v>219</v>
      </c>
      <c r="Y9">
        <v>200</v>
      </c>
      <c r="Z9">
        <v>1379</v>
      </c>
      <c r="AF9" t="s">
        <v>1436</v>
      </c>
      <c r="AG9" t="s">
        <v>1382</v>
      </c>
      <c r="AH9" s="9">
        <v>6.8750000000000006E-2</v>
      </c>
      <c r="AI9" t="s">
        <v>1437</v>
      </c>
    </row>
    <row r="10" spans="1:35" x14ac:dyDescent="0.3">
      <c r="A10" s="1">
        <v>44065</v>
      </c>
      <c r="B10" t="s">
        <v>55</v>
      </c>
      <c r="C10" t="s">
        <v>56</v>
      </c>
      <c r="D10" t="s">
        <v>57</v>
      </c>
      <c r="E10">
        <v>19930</v>
      </c>
      <c r="F10">
        <v>223</v>
      </c>
      <c r="G10" t="s">
        <v>19</v>
      </c>
      <c r="H10" t="s">
        <v>20</v>
      </c>
      <c r="I10" t="s">
        <v>58</v>
      </c>
      <c r="J10" t="s">
        <v>59</v>
      </c>
      <c r="K10">
        <v>2125</v>
      </c>
      <c r="L10">
        <v>2116</v>
      </c>
      <c r="M10">
        <v>-9</v>
      </c>
      <c r="N10">
        <v>19</v>
      </c>
      <c r="O10">
        <v>2135</v>
      </c>
      <c r="P10">
        <v>2353</v>
      </c>
      <c r="Q10">
        <v>3</v>
      </c>
      <c r="R10">
        <v>2355</v>
      </c>
      <c r="S10">
        <v>2356</v>
      </c>
      <c r="T10">
        <v>1</v>
      </c>
      <c r="U10">
        <v>0</v>
      </c>
      <c r="V10">
        <v>0</v>
      </c>
      <c r="W10">
        <v>210</v>
      </c>
      <c r="X10">
        <v>220</v>
      </c>
      <c r="Y10">
        <v>198</v>
      </c>
      <c r="Z10">
        <v>1533</v>
      </c>
      <c r="AF10" t="s">
        <v>830</v>
      </c>
      <c r="AG10" t="s">
        <v>637</v>
      </c>
      <c r="AH10" s="9">
        <v>0.1111111111111111</v>
      </c>
      <c r="AI10" t="s">
        <v>1438</v>
      </c>
    </row>
    <row r="11" spans="1:35" x14ac:dyDescent="0.3">
      <c r="A11" s="1">
        <v>44358</v>
      </c>
      <c r="B11" t="s">
        <v>14</v>
      </c>
      <c r="C11" t="s">
        <v>15</v>
      </c>
      <c r="D11" t="s">
        <v>16</v>
      </c>
      <c r="E11">
        <v>19790</v>
      </c>
      <c r="F11">
        <v>2820</v>
      </c>
      <c r="G11" t="s">
        <v>60</v>
      </c>
      <c r="H11" t="s">
        <v>61</v>
      </c>
      <c r="I11" t="s">
        <v>62</v>
      </c>
      <c r="J11" t="s">
        <v>63</v>
      </c>
      <c r="K11">
        <v>1850</v>
      </c>
      <c r="L11">
        <v>1959</v>
      </c>
      <c r="M11">
        <v>69</v>
      </c>
      <c r="N11">
        <v>14</v>
      </c>
      <c r="O11">
        <v>2013</v>
      </c>
      <c r="P11">
        <v>2208</v>
      </c>
      <c r="Q11">
        <v>4</v>
      </c>
      <c r="R11">
        <v>2112</v>
      </c>
      <c r="S11">
        <v>2212</v>
      </c>
      <c r="T11">
        <v>60</v>
      </c>
      <c r="U11">
        <v>0</v>
      </c>
      <c r="V11">
        <v>0</v>
      </c>
      <c r="W11">
        <v>142</v>
      </c>
      <c r="X11">
        <v>133</v>
      </c>
      <c r="Y11">
        <v>115</v>
      </c>
      <c r="Z11">
        <v>859</v>
      </c>
      <c r="AA11">
        <v>60</v>
      </c>
      <c r="AB11">
        <v>0</v>
      </c>
      <c r="AC11">
        <v>0</v>
      </c>
      <c r="AD11">
        <v>0</v>
      </c>
      <c r="AE11">
        <v>0</v>
      </c>
      <c r="AF11" t="s">
        <v>1281</v>
      </c>
      <c r="AG11" t="s">
        <v>974</v>
      </c>
      <c r="AH11" s="9">
        <v>9.2361111111111116E-2</v>
      </c>
      <c r="AI11" t="s">
        <v>1438</v>
      </c>
    </row>
    <row r="12" spans="1:35" x14ac:dyDescent="0.3">
      <c r="A12" s="1">
        <v>44043</v>
      </c>
      <c r="B12" t="s">
        <v>39</v>
      </c>
      <c r="C12" t="s">
        <v>40</v>
      </c>
      <c r="D12" t="s">
        <v>41</v>
      </c>
      <c r="E12">
        <v>19805</v>
      </c>
      <c r="F12">
        <v>2107</v>
      </c>
      <c r="G12" t="s">
        <v>64</v>
      </c>
      <c r="H12" t="s">
        <v>65</v>
      </c>
      <c r="I12" t="s">
        <v>30</v>
      </c>
      <c r="J12" t="s">
        <v>31</v>
      </c>
      <c r="K12">
        <v>1207</v>
      </c>
      <c r="L12">
        <v>1201</v>
      </c>
      <c r="M12">
        <v>-6</v>
      </c>
      <c r="N12">
        <v>14</v>
      </c>
      <c r="O12">
        <v>1215</v>
      </c>
      <c r="P12">
        <v>1346</v>
      </c>
      <c r="Q12">
        <v>11</v>
      </c>
      <c r="R12">
        <v>1358</v>
      </c>
      <c r="S12">
        <v>1357</v>
      </c>
      <c r="T12">
        <v>-1</v>
      </c>
      <c r="U12">
        <v>0</v>
      </c>
      <c r="V12">
        <v>0</v>
      </c>
      <c r="W12">
        <v>171</v>
      </c>
      <c r="X12">
        <v>176</v>
      </c>
      <c r="Y12">
        <v>151</v>
      </c>
      <c r="Z12">
        <v>1061</v>
      </c>
      <c r="AF12" t="s">
        <v>917</v>
      </c>
      <c r="AG12" t="s">
        <v>737</v>
      </c>
      <c r="AH12" s="9">
        <v>8.0555555555555561E-2</v>
      </c>
      <c r="AI12" t="s">
        <v>1435</v>
      </c>
    </row>
    <row r="13" spans="1:35" x14ac:dyDescent="0.3">
      <c r="A13" s="1">
        <v>44413</v>
      </c>
      <c r="B13" t="s">
        <v>32</v>
      </c>
      <c r="C13" t="s">
        <v>33</v>
      </c>
      <c r="D13" t="s">
        <v>34</v>
      </c>
      <c r="E13">
        <v>19393</v>
      </c>
      <c r="F13">
        <v>430</v>
      </c>
      <c r="G13" t="s">
        <v>66</v>
      </c>
      <c r="H13" t="s">
        <v>67</v>
      </c>
      <c r="I13" t="s">
        <v>68</v>
      </c>
      <c r="J13" t="s">
        <v>69</v>
      </c>
      <c r="K13">
        <v>820</v>
      </c>
      <c r="L13">
        <v>826</v>
      </c>
      <c r="M13">
        <v>6</v>
      </c>
      <c r="N13">
        <v>10</v>
      </c>
      <c r="O13">
        <v>836</v>
      </c>
      <c r="P13">
        <v>935</v>
      </c>
      <c r="Q13">
        <v>6</v>
      </c>
      <c r="R13">
        <v>940</v>
      </c>
      <c r="S13">
        <v>941</v>
      </c>
      <c r="T13">
        <v>1</v>
      </c>
      <c r="U13">
        <v>0</v>
      </c>
      <c r="V13">
        <v>0</v>
      </c>
      <c r="W13">
        <v>80</v>
      </c>
      <c r="X13">
        <v>75</v>
      </c>
      <c r="Y13">
        <v>59</v>
      </c>
      <c r="Z13">
        <v>395</v>
      </c>
      <c r="AF13" t="s">
        <v>705</v>
      </c>
      <c r="AG13" t="s">
        <v>690</v>
      </c>
      <c r="AH13" s="9">
        <v>5.2083333333333336E-2</v>
      </c>
      <c r="AI13" t="s">
        <v>1434</v>
      </c>
    </row>
    <row r="14" spans="1:35" x14ac:dyDescent="0.3">
      <c r="A14" s="1">
        <v>43789</v>
      </c>
      <c r="B14" t="s">
        <v>14</v>
      </c>
      <c r="C14" t="s">
        <v>15</v>
      </c>
      <c r="D14" t="s">
        <v>16</v>
      </c>
      <c r="E14">
        <v>19790</v>
      </c>
      <c r="F14">
        <v>1065</v>
      </c>
      <c r="G14" t="s">
        <v>62</v>
      </c>
      <c r="H14" t="s">
        <v>63</v>
      </c>
      <c r="I14" t="s">
        <v>60</v>
      </c>
      <c r="J14" t="s">
        <v>61</v>
      </c>
      <c r="K14">
        <v>600</v>
      </c>
      <c r="L14">
        <v>555</v>
      </c>
      <c r="M14">
        <v>-5</v>
      </c>
      <c r="N14">
        <v>15</v>
      </c>
      <c r="O14">
        <v>610</v>
      </c>
      <c r="P14">
        <v>802</v>
      </c>
      <c r="Q14">
        <v>6</v>
      </c>
      <c r="R14">
        <v>840</v>
      </c>
      <c r="S14">
        <v>808</v>
      </c>
      <c r="T14">
        <v>-32</v>
      </c>
      <c r="U14">
        <v>0</v>
      </c>
      <c r="V14">
        <v>0</v>
      </c>
      <c r="W14">
        <v>160</v>
      </c>
      <c r="X14">
        <v>133</v>
      </c>
      <c r="Y14">
        <v>112</v>
      </c>
      <c r="Z14">
        <v>859</v>
      </c>
      <c r="AF14" t="s">
        <v>858</v>
      </c>
      <c r="AG14" t="s">
        <v>836</v>
      </c>
      <c r="AH14" s="9">
        <v>9.2361111111111116E-2</v>
      </c>
      <c r="AI14" t="s">
        <v>1437</v>
      </c>
    </row>
    <row r="15" spans="1:35" x14ac:dyDescent="0.3">
      <c r="A15" s="1">
        <v>43928</v>
      </c>
      <c r="B15" t="s">
        <v>32</v>
      </c>
      <c r="C15" t="s">
        <v>33</v>
      </c>
      <c r="D15" t="s">
        <v>34</v>
      </c>
      <c r="E15">
        <v>19393</v>
      </c>
      <c r="F15">
        <v>687</v>
      </c>
      <c r="G15" t="s">
        <v>70</v>
      </c>
      <c r="H15" t="s">
        <v>71</v>
      </c>
      <c r="I15" t="s">
        <v>53</v>
      </c>
      <c r="J15" t="s">
        <v>54</v>
      </c>
      <c r="K15">
        <v>2155</v>
      </c>
      <c r="L15">
        <v>0</v>
      </c>
      <c r="M15">
        <v>0</v>
      </c>
      <c r="R15">
        <v>2315</v>
      </c>
      <c r="S15">
        <v>0</v>
      </c>
      <c r="T15">
        <v>0</v>
      </c>
      <c r="U15">
        <v>1</v>
      </c>
      <c r="V15">
        <v>0</v>
      </c>
      <c r="W15">
        <v>80</v>
      </c>
      <c r="Z15">
        <v>308</v>
      </c>
      <c r="AF15">
        <v>0</v>
      </c>
      <c r="AG15" t="s">
        <v>663</v>
      </c>
      <c r="AH15" s="9">
        <v>0</v>
      </c>
      <c r="AI15" t="s">
        <v>1437</v>
      </c>
    </row>
    <row r="16" spans="1:35" x14ac:dyDescent="0.3">
      <c r="A16" s="1">
        <v>44682</v>
      </c>
      <c r="B16" t="s">
        <v>32</v>
      </c>
      <c r="C16" t="s">
        <v>33</v>
      </c>
      <c r="D16" t="s">
        <v>34</v>
      </c>
      <c r="E16">
        <v>19393</v>
      </c>
      <c r="F16">
        <v>1011</v>
      </c>
      <c r="G16" t="s">
        <v>72</v>
      </c>
      <c r="H16" t="s">
        <v>73</v>
      </c>
      <c r="I16" t="s">
        <v>62</v>
      </c>
      <c r="J16" t="s">
        <v>63</v>
      </c>
      <c r="K16">
        <v>1735</v>
      </c>
      <c r="L16">
        <v>1738</v>
      </c>
      <c r="M16">
        <v>3</v>
      </c>
      <c r="N16">
        <v>12</v>
      </c>
      <c r="O16">
        <v>1750</v>
      </c>
      <c r="P16">
        <v>1843</v>
      </c>
      <c r="Q16">
        <v>3</v>
      </c>
      <c r="R16">
        <v>1840</v>
      </c>
      <c r="S16">
        <v>1846</v>
      </c>
      <c r="T16">
        <v>6</v>
      </c>
      <c r="U16">
        <v>0</v>
      </c>
      <c r="V16">
        <v>0</v>
      </c>
      <c r="W16">
        <v>65</v>
      </c>
      <c r="X16">
        <v>68</v>
      </c>
      <c r="Y16">
        <v>53</v>
      </c>
      <c r="Z16">
        <v>283</v>
      </c>
      <c r="AF16" t="s">
        <v>1392</v>
      </c>
      <c r="AG16" t="s">
        <v>1357</v>
      </c>
      <c r="AH16" s="9">
        <v>4.7222222222222221E-2</v>
      </c>
      <c r="AI16" t="s">
        <v>1435</v>
      </c>
    </row>
    <row r="17" spans="1:35" x14ac:dyDescent="0.3">
      <c r="A17" s="1">
        <v>44013</v>
      </c>
      <c r="B17" t="s">
        <v>14</v>
      </c>
      <c r="C17" t="s">
        <v>15</v>
      </c>
      <c r="D17" t="s">
        <v>16</v>
      </c>
      <c r="E17">
        <v>19790</v>
      </c>
      <c r="F17">
        <v>1225</v>
      </c>
      <c r="G17" t="s">
        <v>74</v>
      </c>
      <c r="H17" t="s">
        <v>75</v>
      </c>
      <c r="I17" t="s">
        <v>60</v>
      </c>
      <c r="J17" t="s">
        <v>61</v>
      </c>
      <c r="K17">
        <v>1615</v>
      </c>
      <c r="L17">
        <v>1613</v>
      </c>
      <c r="M17">
        <v>-2</v>
      </c>
      <c r="N17">
        <v>15</v>
      </c>
      <c r="O17">
        <v>1628</v>
      </c>
      <c r="P17">
        <v>1945</v>
      </c>
      <c r="Q17">
        <v>3</v>
      </c>
      <c r="R17">
        <v>1957</v>
      </c>
      <c r="S17">
        <v>1948</v>
      </c>
      <c r="T17">
        <v>-9</v>
      </c>
      <c r="U17">
        <v>0</v>
      </c>
      <c r="V17">
        <v>0</v>
      </c>
      <c r="W17">
        <v>222</v>
      </c>
      <c r="X17">
        <v>215</v>
      </c>
      <c r="Y17">
        <v>197</v>
      </c>
      <c r="Z17">
        <v>1599</v>
      </c>
      <c r="AF17" t="s">
        <v>972</v>
      </c>
      <c r="AG17" t="s">
        <v>775</v>
      </c>
      <c r="AH17" s="9">
        <v>0.14930555555555555</v>
      </c>
      <c r="AI17" t="s">
        <v>1435</v>
      </c>
    </row>
    <row r="18" spans="1:35" x14ac:dyDescent="0.3">
      <c r="A18" s="1">
        <v>44555</v>
      </c>
      <c r="B18" t="s">
        <v>32</v>
      </c>
      <c r="C18" t="s">
        <v>33</v>
      </c>
      <c r="D18" t="s">
        <v>34</v>
      </c>
      <c r="E18">
        <v>19393</v>
      </c>
      <c r="F18">
        <v>2516</v>
      </c>
      <c r="G18" t="s">
        <v>35</v>
      </c>
      <c r="H18" t="s">
        <v>36</v>
      </c>
      <c r="I18" t="s">
        <v>76</v>
      </c>
      <c r="J18" t="s">
        <v>77</v>
      </c>
      <c r="K18">
        <v>1435</v>
      </c>
      <c r="L18">
        <v>1428</v>
      </c>
      <c r="M18">
        <v>-7</v>
      </c>
      <c r="N18">
        <v>9</v>
      </c>
      <c r="O18">
        <v>1437</v>
      </c>
      <c r="P18">
        <v>1533</v>
      </c>
      <c r="Q18">
        <v>3</v>
      </c>
      <c r="R18">
        <v>1600</v>
      </c>
      <c r="S18">
        <v>1536</v>
      </c>
      <c r="T18">
        <v>-24</v>
      </c>
      <c r="U18">
        <v>0</v>
      </c>
      <c r="V18">
        <v>0</v>
      </c>
      <c r="W18">
        <v>85</v>
      </c>
      <c r="X18">
        <v>68</v>
      </c>
      <c r="Y18">
        <v>56</v>
      </c>
      <c r="Z18">
        <v>436</v>
      </c>
      <c r="AF18" t="s">
        <v>1439</v>
      </c>
      <c r="AG18" t="s">
        <v>759</v>
      </c>
      <c r="AH18" s="9">
        <v>4.7222222222222221E-2</v>
      </c>
      <c r="AI18" t="s">
        <v>1435</v>
      </c>
    </row>
    <row r="19" spans="1:35" x14ac:dyDescent="0.3">
      <c r="A19" s="1">
        <v>43548</v>
      </c>
      <c r="B19" t="s">
        <v>25</v>
      </c>
      <c r="C19" t="s">
        <v>26</v>
      </c>
      <c r="D19" t="s">
        <v>27</v>
      </c>
      <c r="E19">
        <v>20416</v>
      </c>
      <c r="F19">
        <v>906</v>
      </c>
      <c r="G19" t="s">
        <v>21</v>
      </c>
      <c r="H19" t="s">
        <v>22</v>
      </c>
      <c r="I19" t="s">
        <v>51</v>
      </c>
      <c r="J19" t="s">
        <v>52</v>
      </c>
      <c r="K19">
        <v>1530</v>
      </c>
      <c r="L19">
        <v>1526</v>
      </c>
      <c r="M19">
        <v>-4</v>
      </c>
      <c r="N19">
        <v>14</v>
      </c>
      <c r="O19">
        <v>1540</v>
      </c>
      <c r="P19">
        <v>1830</v>
      </c>
      <c r="Q19">
        <v>15</v>
      </c>
      <c r="R19">
        <v>1858</v>
      </c>
      <c r="S19">
        <v>1845</v>
      </c>
      <c r="T19">
        <v>-13</v>
      </c>
      <c r="U19">
        <v>0</v>
      </c>
      <c r="V19">
        <v>0</v>
      </c>
      <c r="W19">
        <v>148</v>
      </c>
      <c r="X19">
        <v>139</v>
      </c>
      <c r="Y19">
        <v>110</v>
      </c>
      <c r="Z19">
        <v>862</v>
      </c>
      <c r="AF19" t="s">
        <v>968</v>
      </c>
      <c r="AG19" t="s">
        <v>1246</v>
      </c>
      <c r="AH19" s="9">
        <v>0.13819444444444445</v>
      </c>
      <c r="AI19" t="s">
        <v>1435</v>
      </c>
    </row>
    <row r="20" spans="1:35" x14ac:dyDescent="0.3">
      <c r="A20" s="1">
        <v>43541</v>
      </c>
      <c r="B20" t="s">
        <v>7</v>
      </c>
      <c r="C20" t="s">
        <v>8</v>
      </c>
      <c r="D20" t="s">
        <v>9</v>
      </c>
      <c r="E20">
        <v>19977</v>
      </c>
      <c r="F20">
        <v>1157</v>
      </c>
      <c r="G20" t="s">
        <v>78</v>
      </c>
      <c r="H20" t="s">
        <v>79</v>
      </c>
      <c r="I20" t="s">
        <v>80</v>
      </c>
      <c r="J20" t="s">
        <v>67</v>
      </c>
      <c r="K20">
        <v>1615</v>
      </c>
      <c r="L20">
        <v>1611</v>
      </c>
      <c r="M20">
        <v>-4</v>
      </c>
      <c r="N20">
        <v>31</v>
      </c>
      <c r="O20">
        <v>1642</v>
      </c>
      <c r="P20">
        <v>1838</v>
      </c>
      <c r="Q20">
        <v>12</v>
      </c>
      <c r="R20">
        <v>1815</v>
      </c>
      <c r="S20">
        <v>1850</v>
      </c>
      <c r="T20">
        <v>35</v>
      </c>
      <c r="U20">
        <v>0</v>
      </c>
      <c r="V20">
        <v>0</v>
      </c>
      <c r="W20">
        <v>180</v>
      </c>
      <c r="X20">
        <v>219</v>
      </c>
      <c r="Y20">
        <v>176</v>
      </c>
      <c r="Z20">
        <v>1050</v>
      </c>
      <c r="AA20">
        <v>0</v>
      </c>
      <c r="AB20">
        <v>0</v>
      </c>
      <c r="AC20">
        <v>35</v>
      </c>
      <c r="AD20">
        <v>0</v>
      </c>
      <c r="AE20">
        <v>0</v>
      </c>
      <c r="AF20" t="s">
        <v>1440</v>
      </c>
      <c r="AG20" t="s">
        <v>1349</v>
      </c>
      <c r="AH20" s="9">
        <v>0.11041666666666666</v>
      </c>
      <c r="AI20" t="s">
        <v>1435</v>
      </c>
    </row>
    <row r="21" spans="1:35" x14ac:dyDescent="0.3">
      <c r="A21" s="1">
        <v>44686</v>
      </c>
      <c r="B21" t="s">
        <v>81</v>
      </c>
      <c r="C21" t="s">
        <v>82</v>
      </c>
      <c r="D21" t="s">
        <v>83</v>
      </c>
      <c r="E21">
        <v>20409</v>
      </c>
      <c r="F21">
        <v>1273</v>
      </c>
      <c r="G21" t="s">
        <v>84</v>
      </c>
      <c r="H21" t="s">
        <v>85</v>
      </c>
      <c r="I21" t="s">
        <v>86</v>
      </c>
      <c r="J21" t="s">
        <v>87</v>
      </c>
      <c r="K21">
        <v>803</v>
      </c>
      <c r="L21">
        <v>800</v>
      </c>
      <c r="M21">
        <v>-3</v>
      </c>
      <c r="N21">
        <v>17</v>
      </c>
      <c r="O21">
        <v>817</v>
      </c>
      <c r="P21">
        <v>943</v>
      </c>
      <c r="Q21">
        <v>3</v>
      </c>
      <c r="R21">
        <v>1012</v>
      </c>
      <c r="S21">
        <v>946</v>
      </c>
      <c r="T21">
        <v>-26</v>
      </c>
      <c r="U21">
        <v>0</v>
      </c>
      <c r="V21">
        <v>0</v>
      </c>
      <c r="W21">
        <v>129</v>
      </c>
      <c r="X21">
        <v>106</v>
      </c>
      <c r="Y21">
        <v>86</v>
      </c>
      <c r="Z21">
        <v>636</v>
      </c>
      <c r="AF21" t="s">
        <v>1312</v>
      </c>
      <c r="AG21" t="s">
        <v>687</v>
      </c>
      <c r="AH21" s="9">
        <v>7.3611111111111113E-2</v>
      </c>
      <c r="AI21" t="s">
        <v>1434</v>
      </c>
    </row>
    <row r="22" spans="1:35" x14ac:dyDescent="0.3">
      <c r="A22" s="1">
        <v>43492</v>
      </c>
      <c r="B22" t="s">
        <v>25</v>
      </c>
      <c r="C22" t="s">
        <v>26</v>
      </c>
      <c r="D22" t="s">
        <v>27</v>
      </c>
      <c r="E22">
        <v>20416</v>
      </c>
      <c r="F22">
        <v>262</v>
      </c>
      <c r="G22" t="s">
        <v>10</v>
      </c>
      <c r="H22" t="s">
        <v>11</v>
      </c>
      <c r="I22" t="s">
        <v>88</v>
      </c>
      <c r="J22" t="s">
        <v>89</v>
      </c>
      <c r="K22">
        <v>1430</v>
      </c>
      <c r="L22">
        <v>1443</v>
      </c>
      <c r="M22">
        <v>13</v>
      </c>
      <c r="N22">
        <v>28</v>
      </c>
      <c r="O22">
        <v>1511</v>
      </c>
      <c r="P22">
        <v>1706</v>
      </c>
      <c r="Q22">
        <v>5</v>
      </c>
      <c r="R22">
        <v>1700</v>
      </c>
      <c r="S22">
        <v>1711</v>
      </c>
      <c r="T22">
        <v>11</v>
      </c>
      <c r="U22">
        <v>0</v>
      </c>
      <c r="V22">
        <v>0</v>
      </c>
      <c r="W22">
        <v>150</v>
      </c>
      <c r="X22">
        <v>148</v>
      </c>
      <c r="Y22">
        <v>115</v>
      </c>
      <c r="Z22">
        <v>977</v>
      </c>
      <c r="AF22" t="s">
        <v>1197</v>
      </c>
      <c r="AG22" t="s">
        <v>1390</v>
      </c>
      <c r="AH22" s="9">
        <v>0.10277777777777777</v>
      </c>
      <c r="AI22" t="s">
        <v>1435</v>
      </c>
    </row>
    <row r="23" spans="1:35" x14ac:dyDescent="0.3">
      <c r="A23" s="1">
        <v>44877</v>
      </c>
      <c r="B23" t="s">
        <v>14</v>
      </c>
      <c r="C23" t="s">
        <v>15</v>
      </c>
      <c r="D23" t="s">
        <v>16</v>
      </c>
      <c r="E23">
        <v>19790</v>
      </c>
      <c r="F23">
        <v>2706</v>
      </c>
      <c r="G23" t="s">
        <v>90</v>
      </c>
      <c r="H23" t="s">
        <v>91</v>
      </c>
      <c r="I23" t="s">
        <v>17</v>
      </c>
      <c r="J23" t="s">
        <v>18</v>
      </c>
      <c r="K23">
        <v>730</v>
      </c>
      <c r="L23">
        <v>720</v>
      </c>
      <c r="M23">
        <v>-10</v>
      </c>
      <c r="N23">
        <v>10</v>
      </c>
      <c r="O23">
        <v>730</v>
      </c>
      <c r="P23">
        <v>731</v>
      </c>
      <c r="Q23">
        <v>5</v>
      </c>
      <c r="R23">
        <v>806</v>
      </c>
      <c r="S23">
        <v>736</v>
      </c>
      <c r="T23">
        <v>-30</v>
      </c>
      <c r="U23">
        <v>0</v>
      </c>
      <c r="V23">
        <v>0</v>
      </c>
      <c r="W23">
        <v>96</v>
      </c>
      <c r="X23">
        <v>76</v>
      </c>
      <c r="Y23">
        <v>61</v>
      </c>
      <c r="Z23">
        <v>408</v>
      </c>
      <c r="AF23" t="s">
        <v>1218</v>
      </c>
      <c r="AG23" t="s">
        <v>851</v>
      </c>
      <c r="AH23" s="9">
        <v>1.1111111111111112E-2</v>
      </c>
      <c r="AI23" t="s">
        <v>1434</v>
      </c>
    </row>
    <row r="24" spans="1:35" x14ac:dyDescent="0.3">
      <c r="A24" s="1">
        <v>44810</v>
      </c>
      <c r="B24" t="s">
        <v>39</v>
      </c>
      <c r="C24" t="s">
        <v>40</v>
      </c>
      <c r="D24" t="s">
        <v>41</v>
      </c>
      <c r="E24">
        <v>19805</v>
      </c>
      <c r="F24">
        <v>1754</v>
      </c>
      <c r="G24" t="s">
        <v>30</v>
      </c>
      <c r="H24" t="s">
        <v>31</v>
      </c>
      <c r="I24" t="s">
        <v>92</v>
      </c>
      <c r="J24" t="s">
        <v>93</v>
      </c>
      <c r="K24">
        <v>830</v>
      </c>
      <c r="L24">
        <v>830</v>
      </c>
      <c r="M24">
        <v>0</v>
      </c>
      <c r="N24">
        <v>19</v>
      </c>
      <c r="O24">
        <v>849</v>
      </c>
      <c r="P24">
        <v>1016</v>
      </c>
      <c r="Q24">
        <v>4</v>
      </c>
      <c r="R24">
        <v>1014</v>
      </c>
      <c r="S24">
        <v>1020</v>
      </c>
      <c r="T24">
        <v>6</v>
      </c>
      <c r="U24">
        <v>0</v>
      </c>
      <c r="V24">
        <v>0</v>
      </c>
      <c r="W24">
        <v>104</v>
      </c>
      <c r="X24">
        <v>110</v>
      </c>
      <c r="Y24">
        <v>87</v>
      </c>
      <c r="Z24">
        <v>604</v>
      </c>
      <c r="AF24" t="s">
        <v>1052</v>
      </c>
      <c r="AG24" t="s">
        <v>692</v>
      </c>
      <c r="AH24" s="9">
        <v>7.6388888888888895E-2</v>
      </c>
      <c r="AI24" t="s">
        <v>1434</v>
      </c>
    </row>
    <row r="25" spans="1:35" x14ac:dyDescent="0.3">
      <c r="A25" s="1">
        <v>44341</v>
      </c>
      <c r="B25" t="s">
        <v>94</v>
      </c>
      <c r="C25" t="s">
        <v>95</v>
      </c>
      <c r="D25" t="s">
        <v>96</v>
      </c>
      <c r="E25">
        <v>20397</v>
      </c>
      <c r="F25">
        <v>5037</v>
      </c>
      <c r="G25" t="s">
        <v>97</v>
      </c>
      <c r="H25" t="s">
        <v>98</v>
      </c>
      <c r="I25" t="s">
        <v>64</v>
      </c>
      <c r="J25" t="s">
        <v>65</v>
      </c>
      <c r="K25">
        <v>914</v>
      </c>
      <c r="L25">
        <v>906</v>
      </c>
      <c r="M25">
        <v>-8</v>
      </c>
      <c r="N25">
        <v>30</v>
      </c>
      <c r="O25">
        <v>936</v>
      </c>
      <c r="P25">
        <v>1005</v>
      </c>
      <c r="Q25">
        <v>4</v>
      </c>
      <c r="R25">
        <v>1029</v>
      </c>
      <c r="S25">
        <v>1009</v>
      </c>
      <c r="T25">
        <v>-20</v>
      </c>
      <c r="U25">
        <v>0</v>
      </c>
      <c r="V25">
        <v>0</v>
      </c>
      <c r="W25">
        <v>75</v>
      </c>
      <c r="X25">
        <v>63</v>
      </c>
      <c r="Y25">
        <v>29</v>
      </c>
      <c r="Z25">
        <v>130</v>
      </c>
      <c r="AF25" t="s">
        <v>604</v>
      </c>
      <c r="AG25" t="s">
        <v>698</v>
      </c>
      <c r="AH25" s="9">
        <v>4.3749999999999997E-2</v>
      </c>
      <c r="AI25" t="s">
        <v>1434</v>
      </c>
    </row>
    <row r="26" spans="1:35" x14ac:dyDescent="0.3">
      <c r="A26" s="1">
        <v>43578</v>
      </c>
      <c r="B26" t="s">
        <v>7</v>
      </c>
      <c r="C26" t="s">
        <v>8</v>
      </c>
      <c r="D26" t="s">
        <v>9</v>
      </c>
      <c r="E26">
        <v>19977</v>
      </c>
      <c r="F26">
        <v>498</v>
      </c>
      <c r="G26" t="s">
        <v>80</v>
      </c>
      <c r="H26" t="s">
        <v>67</v>
      </c>
      <c r="I26" t="s">
        <v>99</v>
      </c>
      <c r="J26" t="s">
        <v>43</v>
      </c>
      <c r="K26">
        <v>1330</v>
      </c>
      <c r="L26">
        <v>1329</v>
      </c>
      <c r="M26">
        <v>-1</v>
      </c>
      <c r="N26">
        <v>23</v>
      </c>
      <c r="O26">
        <v>1352</v>
      </c>
      <c r="P26">
        <v>1612</v>
      </c>
      <c r="Q26">
        <v>3</v>
      </c>
      <c r="R26">
        <v>1620</v>
      </c>
      <c r="S26">
        <v>1615</v>
      </c>
      <c r="T26">
        <v>-5</v>
      </c>
      <c r="U26">
        <v>0</v>
      </c>
      <c r="V26">
        <v>0</v>
      </c>
      <c r="W26">
        <v>110</v>
      </c>
      <c r="X26">
        <v>106</v>
      </c>
      <c r="Y26">
        <v>80</v>
      </c>
      <c r="Z26">
        <v>588</v>
      </c>
      <c r="AF26" t="s">
        <v>1070</v>
      </c>
      <c r="AG26" t="s">
        <v>752</v>
      </c>
      <c r="AH26" s="9">
        <v>0.11527777777777778</v>
      </c>
      <c r="AI26" t="s">
        <v>1435</v>
      </c>
    </row>
    <row r="27" spans="1:35" x14ac:dyDescent="0.3">
      <c r="A27" s="1">
        <v>44381</v>
      </c>
      <c r="B27" t="s">
        <v>100</v>
      </c>
      <c r="C27" t="s">
        <v>101</v>
      </c>
      <c r="D27" t="s">
        <v>102</v>
      </c>
      <c r="E27">
        <v>20368</v>
      </c>
      <c r="F27">
        <v>46</v>
      </c>
      <c r="G27" t="s">
        <v>103</v>
      </c>
      <c r="H27" t="s">
        <v>104</v>
      </c>
      <c r="I27" t="s">
        <v>105</v>
      </c>
      <c r="J27" t="s">
        <v>106</v>
      </c>
      <c r="K27">
        <v>625</v>
      </c>
      <c r="L27">
        <v>639</v>
      </c>
      <c r="M27">
        <v>14</v>
      </c>
      <c r="N27">
        <v>28</v>
      </c>
      <c r="O27">
        <v>707</v>
      </c>
      <c r="P27">
        <v>854</v>
      </c>
      <c r="Q27">
        <v>4</v>
      </c>
      <c r="R27">
        <v>833</v>
      </c>
      <c r="S27">
        <v>858</v>
      </c>
      <c r="T27">
        <v>25</v>
      </c>
      <c r="U27">
        <v>0</v>
      </c>
      <c r="V27">
        <v>0</v>
      </c>
      <c r="W27">
        <v>128</v>
      </c>
      <c r="X27">
        <v>139</v>
      </c>
      <c r="Y27">
        <v>107</v>
      </c>
      <c r="Z27">
        <v>806</v>
      </c>
      <c r="AA27">
        <v>0</v>
      </c>
      <c r="AB27">
        <v>0</v>
      </c>
      <c r="AC27">
        <v>25</v>
      </c>
      <c r="AD27">
        <v>0</v>
      </c>
      <c r="AE27">
        <v>0</v>
      </c>
      <c r="AF27" t="s">
        <v>697</v>
      </c>
      <c r="AG27" t="s">
        <v>642</v>
      </c>
      <c r="AH27" s="9">
        <v>9.6527777777777782E-2</v>
      </c>
      <c r="AI27" t="s">
        <v>1434</v>
      </c>
    </row>
    <row r="28" spans="1:35" x14ac:dyDescent="0.3">
      <c r="A28" s="1">
        <v>43558</v>
      </c>
      <c r="B28" t="s">
        <v>107</v>
      </c>
      <c r="C28" t="s">
        <v>108</v>
      </c>
      <c r="D28" t="s">
        <v>109</v>
      </c>
      <c r="E28">
        <v>20366</v>
      </c>
      <c r="F28">
        <v>4450</v>
      </c>
      <c r="G28" t="s">
        <v>110</v>
      </c>
      <c r="H28" t="s">
        <v>111</v>
      </c>
      <c r="I28" t="s">
        <v>51</v>
      </c>
      <c r="J28" t="s">
        <v>52</v>
      </c>
      <c r="K28">
        <v>859</v>
      </c>
      <c r="L28">
        <v>852</v>
      </c>
      <c r="M28">
        <v>-7</v>
      </c>
      <c r="N28">
        <v>10</v>
      </c>
      <c r="O28">
        <v>902</v>
      </c>
      <c r="P28">
        <v>1014</v>
      </c>
      <c r="Q28">
        <v>14</v>
      </c>
      <c r="R28">
        <v>1045</v>
      </c>
      <c r="S28">
        <v>1028</v>
      </c>
      <c r="T28">
        <v>-17</v>
      </c>
      <c r="U28">
        <v>0</v>
      </c>
      <c r="V28">
        <v>0</v>
      </c>
      <c r="W28">
        <v>106</v>
      </c>
      <c r="X28">
        <v>96</v>
      </c>
      <c r="Y28">
        <v>72</v>
      </c>
      <c r="Z28">
        <v>429</v>
      </c>
      <c r="AF28" t="s">
        <v>1230</v>
      </c>
      <c r="AG28" t="s">
        <v>868</v>
      </c>
      <c r="AH28" s="9">
        <v>6.6666666666666666E-2</v>
      </c>
      <c r="AI28" t="s">
        <v>1434</v>
      </c>
    </row>
    <row r="29" spans="1:35" x14ac:dyDescent="0.3">
      <c r="A29" s="1">
        <v>44626</v>
      </c>
      <c r="B29" t="s">
        <v>81</v>
      </c>
      <c r="C29" t="s">
        <v>82</v>
      </c>
      <c r="D29" t="s">
        <v>83</v>
      </c>
      <c r="E29">
        <v>20409</v>
      </c>
      <c r="F29">
        <v>406</v>
      </c>
      <c r="G29" t="s">
        <v>10</v>
      </c>
      <c r="H29" t="s">
        <v>11</v>
      </c>
      <c r="I29" t="s">
        <v>12</v>
      </c>
      <c r="J29" t="s">
        <v>13</v>
      </c>
      <c r="K29">
        <v>2030</v>
      </c>
      <c r="L29">
        <v>2030</v>
      </c>
      <c r="M29">
        <v>0</v>
      </c>
      <c r="N29">
        <v>14</v>
      </c>
      <c r="O29">
        <v>2044</v>
      </c>
      <c r="P29">
        <v>2309</v>
      </c>
      <c r="Q29">
        <v>11</v>
      </c>
      <c r="R29">
        <v>2328</v>
      </c>
      <c r="S29">
        <v>2320</v>
      </c>
      <c r="T29">
        <v>-8</v>
      </c>
      <c r="U29">
        <v>0</v>
      </c>
      <c r="V29">
        <v>0</v>
      </c>
      <c r="W29">
        <v>178</v>
      </c>
      <c r="X29">
        <v>170</v>
      </c>
      <c r="Y29">
        <v>145</v>
      </c>
      <c r="Z29">
        <v>1065</v>
      </c>
      <c r="AF29" t="s">
        <v>1441</v>
      </c>
      <c r="AG29" t="s">
        <v>1146</v>
      </c>
      <c r="AH29" s="9">
        <v>0.11805555555555555</v>
      </c>
      <c r="AI29" t="s">
        <v>1438</v>
      </c>
    </row>
    <row r="30" spans="1:35" x14ac:dyDescent="0.3">
      <c r="A30" s="1">
        <v>45031</v>
      </c>
      <c r="B30" t="s">
        <v>46</v>
      </c>
      <c r="C30" t="s">
        <v>47</v>
      </c>
      <c r="D30" t="s">
        <v>48</v>
      </c>
      <c r="E30">
        <v>20452</v>
      </c>
      <c r="F30">
        <v>3615</v>
      </c>
      <c r="G30" t="s">
        <v>17</v>
      </c>
      <c r="H30" t="s">
        <v>18</v>
      </c>
      <c r="I30" t="s">
        <v>12</v>
      </c>
      <c r="J30" t="s">
        <v>13</v>
      </c>
      <c r="K30">
        <v>1325</v>
      </c>
      <c r="L30">
        <v>714</v>
      </c>
      <c r="M30">
        <v>1069</v>
      </c>
      <c r="N30">
        <v>55</v>
      </c>
      <c r="O30">
        <v>809</v>
      </c>
      <c r="P30">
        <v>1134</v>
      </c>
      <c r="Q30">
        <v>33</v>
      </c>
      <c r="R30">
        <v>1723</v>
      </c>
      <c r="S30">
        <v>1207</v>
      </c>
      <c r="T30">
        <v>1124</v>
      </c>
      <c r="U30">
        <v>0</v>
      </c>
      <c r="V30">
        <v>0</v>
      </c>
      <c r="W30">
        <v>178</v>
      </c>
      <c r="X30">
        <v>233</v>
      </c>
      <c r="Y30">
        <v>145</v>
      </c>
      <c r="Z30">
        <v>1008</v>
      </c>
      <c r="AA30">
        <v>0</v>
      </c>
      <c r="AB30">
        <v>0</v>
      </c>
      <c r="AC30">
        <v>1124</v>
      </c>
      <c r="AD30">
        <v>0</v>
      </c>
      <c r="AE30">
        <v>0</v>
      </c>
      <c r="AF30" t="s">
        <v>893</v>
      </c>
      <c r="AG30" t="s">
        <v>1181</v>
      </c>
      <c r="AH30" s="9">
        <v>0.20347222222222222</v>
      </c>
      <c r="AI30" t="s">
        <v>1434</v>
      </c>
    </row>
    <row r="31" spans="1:35" x14ac:dyDescent="0.3">
      <c r="A31" s="1">
        <v>44929</v>
      </c>
      <c r="B31" t="s">
        <v>100</v>
      </c>
      <c r="C31" t="s">
        <v>101</v>
      </c>
      <c r="D31" t="s">
        <v>102</v>
      </c>
      <c r="E31">
        <v>20368</v>
      </c>
      <c r="F31">
        <v>1206</v>
      </c>
      <c r="G31" t="s">
        <v>112</v>
      </c>
      <c r="H31" t="s">
        <v>113</v>
      </c>
      <c r="I31" t="s">
        <v>114</v>
      </c>
      <c r="J31" t="s">
        <v>115</v>
      </c>
      <c r="K31">
        <v>1541</v>
      </c>
      <c r="L31">
        <v>1531</v>
      </c>
      <c r="M31">
        <v>-10</v>
      </c>
      <c r="N31">
        <v>12</v>
      </c>
      <c r="O31">
        <v>1543</v>
      </c>
      <c r="P31">
        <v>1653</v>
      </c>
      <c r="Q31">
        <v>18</v>
      </c>
      <c r="R31">
        <v>1709</v>
      </c>
      <c r="S31">
        <v>1711</v>
      </c>
      <c r="T31">
        <v>2</v>
      </c>
      <c r="U31">
        <v>0</v>
      </c>
      <c r="V31">
        <v>0</v>
      </c>
      <c r="W31">
        <v>88</v>
      </c>
      <c r="X31">
        <v>100</v>
      </c>
      <c r="Y31">
        <v>70</v>
      </c>
      <c r="Z31">
        <v>457</v>
      </c>
      <c r="AF31" t="s">
        <v>1197</v>
      </c>
      <c r="AG31" t="s">
        <v>653</v>
      </c>
      <c r="AH31" s="9">
        <v>6.9444444444444448E-2</v>
      </c>
      <c r="AI31" t="s">
        <v>1435</v>
      </c>
    </row>
    <row r="32" spans="1:35" x14ac:dyDescent="0.3">
      <c r="A32" s="1">
        <v>43496</v>
      </c>
      <c r="B32" t="s">
        <v>39</v>
      </c>
      <c r="C32" t="s">
        <v>40</v>
      </c>
      <c r="D32" t="s">
        <v>41</v>
      </c>
      <c r="E32">
        <v>19805</v>
      </c>
      <c r="F32">
        <v>231</v>
      </c>
      <c r="G32" t="s">
        <v>30</v>
      </c>
      <c r="H32" t="s">
        <v>31</v>
      </c>
      <c r="I32" t="s">
        <v>116</v>
      </c>
      <c r="J32" t="s">
        <v>117</v>
      </c>
      <c r="K32">
        <v>1140</v>
      </c>
      <c r="L32">
        <v>1135</v>
      </c>
      <c r="M32">
        <v>-5</v>
      </c>
      <c r="N32">
        <v>16</v>
      </c>
      <c r="O32">
        <v>1151</v>
      </c>
      <c r="P32">
        <v>1241</v>
      </c>
      <c r="Q32">
        <v>6</v>
      </c>
      <c r="R32">
        <v>1318</v>
      </c>
      <c r="S32">
        <v>1247</v>
      </c>
      <c r="T32">
        <v>-31</v>
      </c>
      <c r="U32">
        <v>0</v>
      </c>
      <c r="V32">
        <v>0</v>
      </c>
      <c r="W32">
        <v>218</v>
      </c>
      <c r="X32">
        <v>192</v>
      </c>
      <c r="Y32">
        <v>170</v>
      </c>
      <c r="Z32">
        <v>1345</v>
      </c>
      <c r="AF32" t="s">
        <v>1060</v>
      </c>
      <c r="AG32" t="s">
        <v>730</v>
      </c>
      <c r="AH32" s="9">
        <v>0.05</v>
      </c>
      <c r="AI32" t="s">
        <v>1434</v>
      </c>
    </row>
    <row r="33" spans="1:35" x14ac:dyDescent="0.3">
      <c r="A33" s="1">
        <v>44355</v>
      </c>
      <c r="B33" t="s">
        <v>39</v>
      </c>
      <c r="C33" t="s">
        <v>40</v>
      </c>
      <c r="D33" t="s">
        <v>41</v>
      </c>
      <c r="E33">
        <v>19805</v>
      </c>
      <c r="F33">
        <v>1378</v>
      </c>
      <c r="G33" t="s">
        <v>80</v>
      </c>
      <c r="H33" t="s">
        <v>67</v>
      </c>
      <c r="I33" t="s">
        <v>118</v>
      </c>
      <c r="J33" t="s">
        <v>119</v>
      </c>
      <c r="K33">
        <v>1315</v>
      </c>
      <c r="L33">
        <v>1316</v>
      </c>
      <c r="M33">
        <v>1</v>
      </c>
      <c r="N33">
        <v>14</v>
      </c>
      <c r="O33">
        <v>1330</v>
      </c>
      <c r="P33">
        <v>1457</v>
      </c>
      <c r="Q33">
        <v>8</v>
      </c>
      <c r="R33">
        <v>1516</v>
      </c>
      <c r="S33">
        <v>1505</v>
      </c>
      <c r="T33">
        <v>-11</v>
      </c>
      <c r="U33">
        <v>0</v>
      </c>
      <c r="V33">
        <v>0</v>
      </c>
      <c r="W33">
        <v>181</v>
      </c>
      <c r="X33">
        <v>169</v>
      </c>
      <c r="Y33">
        <v>147</v>
      </c>
      <c r="Z33">
        <v>1118</v>
      </c>
      <c r="AF33" t="s">
        <v>928</v>
      </c>
      <c r="AG33" t="s">
        <v>749</v>
      </c>
      <c r="AH33" s="9">
        <v>7.5694444444444439E-2</v>
      </c>
      <c r="AI33" t="s">
        <v>1435</v>
      </c>
    </row>
    <row r="34" spans="1:35" x14ac:dyDescent="0.3">
      <c r="A34" s="1">
        <v>43637</v>
      </c>
      <c r="B34" t="s">
        <v>39</v>
      </c>
      <c r="C34" t="s">
        <v>40</v>
      </c>
      <c r="D34" t="s">
        <v>41</v>
      </c>
      <c r="E34">
        <v>19805</v>
      </c>
      <c r="F34">
        <v>1214</v>
      </c>
      <c r="G34" t="s">
        <v>120</v>
      </c>
      <c r="H34" t="s">
        <v>121</v>
      </c>
      <c r="I34" t="s">
        <v>30</v>
      </c>
      <c r="J34" t="s">
        <v>31</v>
      </c>
      <c r="K34">
        <v>600</v>
      </c>
      <c r="L34">
        <v>558</v>
      </c>
      <c r="M34">
        <v>-2</v>
      </c>
      <c r="N34">
        <v>10</v>
      </c>
      <c r="O34">
        <v>608</v>
      </c>
      <c r="P34">
        <v>915</v>
      </c>
      <c r="Q34">
        <v>14</v>
      </c>
      <c r="R34">
        <v>940</v>
      </c>
      <c r="S34">
        <v>929</v>
      </c>
      <c r="T34">
        <v>-11</v>
      </c>
      <c r="U34">
        <v>0</v>
      </c>
      <c r="V34">
        <v>0</v>
      </c>
      <c r="W34">
        <v>160</v>
      </c>
      <c r="X34">
        <v>151</v>
      </c>
      <c r="Y34">
        <v>127</v>
      </c>
      <c r="Z34">
        <v>989</v>
      </c>
      <c r="AF34" t="s">
        <v>1308</v>
      </c>
      <c r="AG34" t="s">
        <v>671</v>
      </c>
      <c r="AH34" s="9">
        <v>0.14652777777777778</v>
      </c>
      <c r="AI34" t="s">
        <v>1437</v>
      </c>
    </row>
    <row r="35" spans="1:35" x14ac:dyDescent="0.3">
      <c r="A35" s="1">
        <v>44558</v>
      </c>
      <c r="B35" t="s">
        <v>122</v>
      </c>
      <c r="C35" t="s">
        <v>123</v>
      </c>
      <c r="D35" t="s">
        <v>124</v>
      </c>
      <c r="E35">
        <v>20304</v>
      </c>
      <c r="F35">
        <v>5311</v>
      </c>
      <c r="G35" t="s">
        <v>51</v>
      </c>
      <c r="H35" t="s">
        <v>52</v>
      </c>
      <c r="I35" t="s">
        <v>125</v>
      </c>
      <c r="J35" t="s">
        <v>126</v>
      </c>
      <c r="K35">
        <v>1805</v>
      </c>
      <c r="L35">
        <v>1835</v>
      </c>
      <c r="M35">
        <v>30</v>
      </c>
      <c r="N35">
        <v>16</v>
      </c>
      <c r="O35">
        <v>1851</v>
      </c>
      <c r="P35">
        <v>2121</v>
      </c>
      <c r="Q35">
        <v>3</v>
      </c>
      <c r="R35">
        <v>2110</v>
      </c>
      <c r="S35">
        <v>2124</v>
      </c>
      <c r="T35">
        <v>14</v>
      </c>
      <c r="U35">
        <v>0</v>
      </c>
      <c r="V35">
        <v>0</v>
      </c>
      <c r="W35">
        <v>245</v>
      </c>
      <c r="X35">
        <v>229</v>
      </c>
      <c r="Y35">
        <v>210</v>
      </c>
      <c r="Z35">
        <v>1482</v>
      </c>
      <c r="AF35" t="s">
        <v>638</v>
      </c>
      <c r="AG35" t="s">
        <v>965</v>
      </c>
      <c r="AH35" s="9">
        <v>0.11736111111111111</v>
      </c>
      <c r="AI35" t="s">
        <v>1438</v>
      </c>
    </row>
    <row r="36" spans="1:35" x14ac:dyDescent="0.3">
      <c r="A36" s="1">
        <v>43824</v>
      </c>
      <c r="B36" t="s">
        <v>32</v>
      </c>
      <c r="C36" t="s">
        <v>33</v>
      </c>
      <c r="D36" t="s">
        <v>34</v>
      </c>
      <c r="E36">
        <v>19393</v>
      </c>
      <c r="F36">
        <v>3711</v>
      </c>
      <c r="G36" t="s">
        <v>68</v>
      </c>
      <c r="H36" t="s">
        <v>69</v>
      </c>
      <c r="I36" t="s">
        <v>127</v>
      </c>
      <c r="J36" t="s">
        <v>128</v>
      </c>
      <c r="K36">
        <v>1715</v>
      </c>
      <c r="L36">
        <v>1711</v>
      </c>
      <c r="M36">
        <v>-4</v>
      </c>
      <c r="N36">
        <v>8</v>
      </c>
      <c r="O36">
        <v>1719</v>
      </c>
      <c r="P36">
        <v>1835</v>
      </c>
      <c r="Q36">
        <v>6</v>
      </c>
      <c r="R36">
        <v>1855</v>
      </c>
      <c r="S36">
        <v>1841</v>
      </c>
      <c r="T36">
        <v>-14</v>
      </c>
      <c r="U36">
        <v>0</v>
      </c>
      <c r="V36">
        <v>0</v>
      </c>
      <c r="W36">
        <v>100</v>
      </c>
      <c r="X36">
        <v>90</v>
      </c>
      <c r="Y36">
        <v>76</v>
      </c>
      <c r="Z36">
        <v>491</v>
      </c>
      <c r="AF36" t="s">
        <v>1358</v>
      </c>
      <c r="AG36" t="s">
        <v>1197</v>
      </c>
      <c r="AH36" s="9">
        <v>6.25E-2</v>
      </c>
      <c r="AI36" t="s">
        <v>1435</v>
      </c>
    </row>
    <row r="37" spans="1:35" x14ac:dyDescent="0.3">
      <c r="A37" s="1">
        <v>45130</v>
      </c>
      <c r="B37" t="s">
        <v>7</v>
      </c>
      <c r="C37" t="s">
        <v>8</v>
      </c>
      <c r="D37" t="s">
        <v>9</v>
      </c>
      <c r="E37">
        <v>19977</v>
      </c>
      <c r="F37">
        <v>1182</v>
      </c>
      <c r="G37" t="s">
        <v>129</v>
      </c>
      <c r="H37" t="s">
        <v>130</v>
      </c>
      <c r="I37" t="s">
        <v>51</v>
      </c>
      <c r="J37" t="s">
        <v>52</v>
      </c>
      <c r="K37">
        <v>520</v>
      </c>
      <c r="L37">
        <v>521</v>
      </c>
      <c r="M37">
        <v>1</v>
      </c>
      <c r="N37">
        <v>18</v>
      </c>
      <c r="O37">
        <v>539</v>
      </c>
      <c r="P37">
        <v>606</v>
      </c>
      <c r="Q37">
        <v>9</v>
      </c>
      <c r="R37">
        <v>617</v>
      </c>
      <c r="S37">
        <v>615</v>
      </c>
      <c r="T37">
        <v>-2</v>
      </c>
      <c r="U37">
        <v>0</v>
      </c>
      <c r="V37">
        <v>0</v>
      </c>
      <c r="W37">
        <v>57</v>
      </c>
      <c r="X37">
        <v>54</v>
      </c>
      <c r="Y37">
        <v>27</v>
      </c>
      <c r="Z37">
        <v>140</v>
      </c>
      <c r="AF37" t="s">
        <v>1442</v>
      </c>
      <c r="AG37" t="s">
        <v>1401</v>
      </c>
      <c r="AH37" s="9">
        <v>3.7499999999999999E-2</v>
      </c>
      <c r="AI37" t="s">
        <v>1437</v>
      </c>
    </row>
    <row r="38" spans="1:35" x14ac:dyDescent="0.3">
      <c r="A38" s="1">
        <v>43664</v>
      </c>
      <c r="B38" t="s">
        <v>32</v>
      </c>
      <c r="C38" t="s">
        <v>33</v>
      </c>
      <c r="D38" t="s">
        <v>34</v>
      </c>
      <c r="E38">
        <v>19393</v>
      </c>
      <c r="F38">
        <v>992</v>
      </c>
      <c r="G38" t="s">
        <v>131</v>
      </c>
      <c r="H38" t="s">
        <v>132</v>
      </c>
      <c r="I38" t="s">
        <v>133</v>
      </c>
      <c r="J38" t="s">
        <v>134</v>
      </c>
      <c r="K38">
        <v>2135</v>
      </c>
      <c r="L38">
        <v>2254</v>
      </c>
      <c r="M38">
        <v>79</v>
      </c>
      <c r="N38">
        <v>6</v>
      </c>
      <c r="O38">
        <v>2300</v>
      </c>
      <c r="P38">
        <v>44</v>
      </c>
      <c r="Q38">
        <v>3</v>
      </c>
      <c r="R38">
        <v>2350</v>
      </c>
      <c r="S38">
        <v>47</v>
      </c>
      <c r="T38">
        <v>57</v>
      </c>
      <c r="U38">
        <v>0</v>
      </c>
      <c r="V38">
        <v>0</v>
      </c>
      <c r="W38">
        <v>135</v>
      </c>
      <c r="X38">
        <v>113</v>
      </c>
      <c r="Y38">
        <v>104</v>
      </c>
      <c r="Z38">
        <v>837</v>
      </c>
      <c r="AA38">
        <v>57</v>
      </c>
      <c r="AB38">
        <v>0</v>
      </c>
      <c r="AC38">
        <v>0</v>
      </c>
      <c r="AD38">
        <v>0</v>
      </c>
      <c r="AE38">
        <v>0</v>
      </c>
      <c r="AF38" t="s">
        <v>1285</v>
      </c>
      <c r="AG38" t="s">
        <v>1381</v>
      </c>
      <c r="AH38">
        <v>-0.92152777777777783</v>
      </c>
      <c r="AI38" t="s">
        <v>1438</v>
      </c>
    </row>
    <row r="39" spans="1:35" x14ac:dyDescent="0.3">
      <c r="A39" s="1">
        <v>43771</v>
      </c>
      <c r="B39" t="s">
        <v>39</v>
      </c>
      <c r="C39" t="s">
        <v>40</v>
      </c>
      <c r="D39" t="s">
        <v>41</v>
      </c>
      <c r="E39">
        <v>19805</v>
      </c>
      <c r="F39">
        <v>2520</v>
      </c>
      <c r="G39" t="s">
        <v>30</v>
      </c>
      <c r="H39" t="s">
        <v>31</v>
      </c>
      <c r="I39" t="s">
        <v>80</v>
      </c>
      <c r="J39" t="s">
        <v>67</v>
      </c>
      <c r="K39">
        <v>1851</v>
      </c>
      <c r="L39">
        <v>1859</v>
      </c>
      <c r="M39">
        <v>8</v>
      </c>
      <c r="N39">
        <v>13</v>
      </c>
      <c r="O39">
        <v>1912</v>
      </c>
      <c r="P39">
        <v>2058</v>
      </c>
      <c r="Q39">
        <v>12</v>
      </c>
      <c r="R39">
        <v>2119</v>
      </c>
      <c r="S39">
        <v>2110</v>
      </c>
      <c r="T39">
        <v>-9</v>
      </c>
      <c r="U39">
        <v>0</v>
      </c>
      <c r="V39">
        <v>0</v>
      </c>
      <c r="W39">
        <v>148</v>
      </c>
      <c r="X39">
        <v>131</v>
      </c>
      <c r="Y39">
        <v>106</v>
      </c>
      <c r="Z39">
        <v>801</v>
      </c>
      <c r="AF39" t="s">
        <v>1443</v>
      </c>
      <c r="AG39" t="s">
        <v>800</v>
      </c>
      <c r="AH39" s="9">
        <v>9.0972222222222218E-2</v>
      </c>
      <c r="AI39" t="s">
        <v>1438</v>
      </c>
    </row>
    <row r="40" spans="1:35" x14ac:dyDescent="0.3">
      <c r="A40" s="1">
        <v>44348</v>
      </c>
      <c r="B40" t="s">
        <v>122</v>
      </c>
      <c r="C40" t="s">
        <v>123</v>
      </c>
      <c r="D40" t="s">
        <v>124</v>
      </c>
      <c r="E40">
        <v>20304</v>
      </c>
      <c r="F40">
        <v>3032</v>
      </c>
      <c r="G40" t="s">
        <v>30</v>
      </c>
      <c r="H40" t="s">
        <v>31</v>
      </c>
      <c r="I40" t="s">
        <v>135</v>
      </c>
      <c r="J40" t="s">
        <v>136</v>
      </c>
      <c r="K40">
        <v>1900</v>
      </c>
      <c r="L40">
        <v>1859</v>
      </c>
      <c r="M40">
        <v>-1</v>
      </c>
      <c r="N40">
        <v>15</v>
      </c>
      <c r="O40">
        <v>1914</v>
      </c>
      <c r="P40">
        <v>2048</v>
      </c>
      <c r="Q40">
        <v>4</v>
      </c>
      <c r="R40">
        <v>2058</v>
      </c>
      <c r="S40">
        <v>2052</v>
      </c>
      <c r="T40">
        <v>-6</v>
      </c>
      <c r="U40">
        <v>0</v>
      </c>
      <c r="V40">
        <v>0</v>
      </c>
      <c r="W40">
        <v>178</v>
      </c>
      <c r="X40">
        <v>173</v>
      </c>
      <c r="Y40">
        <v>154</v>
      </c>
      <c r="Z40">
        <v>1081</v>
      </c>
      <c r="AF40" t="s">
        <v>1393</v>
      </c>
      <c r="AG40" t="s">
        <v>800</v>
      </c>
      <c r="AH40" s="9">
        <v>7.8472222222222221E-2</v>
      </c>
      <c r="AI40" t="s">
        <v>1438</v>
      </c>
    </row>
    <row r="41" spans="1:35" x14ac:dyDescent="0.3">
      <c r="A41" s="1">
        <v>44709</v>
      </c>
      <c r="B41" t="s">
        <v>46</v>
      </c>
      <c r="C41" t="s">
        <v>47</v>
      </c>
      <c r="D41" t="s">
        <v>48</v>
      </c>
      <c r="E41">
        <v>20452</v>
      </c>
      <c r="F41">
        <v>3593</v>
      </c>
      <c r="G41" t="s">
        <v>137</v>
      </c>
      <c r="H41" t="s">
        <v>138</v>
      </c>
      <c r="I41" t="s">
        <v>12</v>
      </c>
      <c r="J41" t="s">
        <v>13</v>
      </c>
      <c r="K41">
        <v>600</v>
      </c>
      <c r="L41">
        <v>555</v>
      </c>
      <c r="M41">
        <v>-5</v>
      </c>
      <c r="N41">
        <v>18</v>
      </c>
      <c r="O41">
        <v>613</v>
      </c>
      <c r="P41">
        <v>700</v>
      </c>
      <c r="Q41">
        <v>6</v>
      </c>
      <c r="R41">
        <v>737</v>
      </c>
      <c r="S41">
        <v>706</v>
      </c>
      <c r="T41">
        <v>-31</v>
      </c>
      <c r="U41">
        <v>0</v>
      </c>
      <c r="V41">
        <v>0</v>
      </c>
      <c r="W41">
        <v>97</v>
      </c>
      <c r="X41">
        <v>71</v>
      </c>
      <c r="Y41">
        <v>47</v>
      </c>
      <c r="Z41">
        <v>209</v>
      </c>
      <c r="AF41" t="s">
        <v>1436</v>
      </c>
      <c r="AG41" t="s">
        <v>836</v>
      </c>
      <c r="AH41" s="9">
        <v>4.9305555555555554E-2</v>
      </c>
      <c r="AI41" t="s">
        <v>1437</v>
      </c>
    </row>
    <row r="42" spans="1:35" x14ac:dyDescent="0.3">
      <c r="A42" s="1">
        <v>44842</v>
      </c>
      <c r="B42" t="s">
        <v>39</v>
      </c>
      <c r="C42" t="s">
        <v>40</v>
      </c>
      <c r="D42" t="s">
        <v>41</v>
      </c>
      <c r="E42">
        <v>19805</v>
      </c>
      <c r="F42">
        <v>2720</v>
      </c>
      <c r="G42" t="s">
        <v>30</v>
      </c>
      <c r="H42" t="s">
        <v>31</v>
      </c>
      <c r="I42" t="s">
        <v>139</v>
      </c>
      <c r="J42" t="s">
        <v>140</v>
      </c>
      <c r="K42">
        <v>826</v>
      </c>
      <c r="L42">
        <v>820</v>
      </c>
      <c r="M42">
        <v>-6</v>
      </c>
      <c r="N42">
        <v>18</v>
      </c>
      <c r="O42">
        <v>838</v>
      </c>
      <c r="P42">
        <v>832</v>
      </c>
      <c r="Q42">
        <v>5</v>
      </c>
      <c r="R42">
        <v>850</v>
      </c>
      <c r="S42">
        <v>837</v>
      </c>
      <c r="T42">
        <v>-13</v>
      </c>
      <c r="U42">
        <v>0</v>
      </c>
      <c r="V42">
        <v>0</v>
      </c>
      <c r="W42">
        <v>144</v>
      </c>
      <c r="X42">
        <v>137</v>
      </c>
      <c r="Y42">
        <v>114</v>
      </c>
      <c r="Z42">
        <v>813</v>
      </c>
      <c r="AF42" t="s">
        <v>866</v>
      </c>
      <c r="AG42" t="s">
        <v>689</v>
      </c>
      <c r="AH42" s="9">
        <v>1.1805555555555555E-2</v>
      </c>
      <c r="AI42" t="s">
        <v>1434</v>
      </c>
    </row>
    <row r="43" spans="1:35" x14ac:dyDescent="0.3">
      <c r="A43" s="1">
        <v>44132</v>
      </c>
      <c r="B43" t="s">
        <v>141</v>
      </c>
      <c r="C43" t="s">
        <v>142</v>
      </c>
      <c r="D43" t="s">
        <v>143</v>
      </c>
      <c r="E43">
        <v>20363</v>
      </c>
      <c r="F43">
        <v>5047</v>
      </c>
      <c r="G43" t="s">
        <v>64</v>
      </c>
      <c r="H43" t="s">
        <v>65</v>
      </c>
      <c r="I43" t="s">
        <v>144</v>
      </c>
      <c r="J43" t="s">
        <v>145</v>
      </c>
      <c r="K43">
        <v>1745</v>
      </c>
      <c r="L43">
        <v>1740</v>
      </c>
      <c r="M43">
        <v>-5</v>
      </c>
      <c r="N43">
        <v>11</v>
      </c>
      <c r="O43">
        <v>1751</v>
      </c>
      <c r="P43">
        <v>1907</v>
      </c>
      <c r="Q43">
        <v>14</v>
      </c>
      <c r="R43">
        <v>1932</v>
      </c>
      <c r="S43">
        <v>1921</v>
      </c>
      <c r="T43">
        <v>-11</v>
      </c>
      <c r="U43">
        <v>0</v>
      </c>
      <c r="V43">
        <v>0</v>
      </c>
      <c r="W43">
        <v>107</v>
      </c>
      <c r="X43">
        <v>101</v>
      </c>
      <c r="Y43">
        <v>76</v>
      </c>
      <c r="Z43">
        <v>501</v>
      </c>
      <c r="AF43" t="s">
        <v>970</v>
      </c>
      <c r="AG43" t="s">
        <v>1034</v>
      </c>
      <c r="AH43" s="9">
        <v>7.013888888888889E-2</v>
      </c>
      <c r="AI43" t="s">
        <v>1435</v>
      </c>
    </row>
    <row r="44" spans="1:35" x14ac:dyDescent="0.3">
      <c r="A44" s="1">
        <v>43466</v>
      </c>
      <c r="B44" t="s">
        <v>14</v>
      </c>
      <c r="C44" t="s">
        <v>15</v>
      </c>
      <c r="D44" t="s">
        <v>16</v>
      </c>
      <c r="E44">
        <v>19790</v>
      </c>
      <c r="F44">
        <v>345</v>
      </c>
      <c r="G44" t="s">
        <v>60</v>
      </c>
      <c r="H44" t="s">
        <v>61</v>
      </c>
      <c r="I44" t="s">
        <v>146</v>
      </c>
      <c r="J44" t="s">
        <v>147</v>
      </c>
      <c r="K44">
        <v>939</v>
      </c>
      <c r="L44">
        <v>935</v>
      </c>
      <c r="M44">
        <v>-4</v>
      </c>
      <c r="N44">
        <v>12</v>
      </c>
      <c r="O44">
        <v>947</v>
      </c>
      <c r="P44">
        <v>1041</v>
      </c>
      <c r="Q44">
        <v>3</v>
      </c>
      <c r="R44">
        <v>1055</v>
      </c>
      <c r="S44">
        <v>1044</v>
      </c>
      <c r="T44">
        <v>-11</v>
      </c>
      <c r="U44">
        <v>0</v>
      </c>
      <c r="V44">
        <v>0</v>
      </c>
      <c r="W44">
        <v>76</v>
      </c>
      <c r="X44">
        <v>69</v>
      </c>
      <c r="Y44">
        <v>54</v>
      </c>
      <c r="Z44">
        <v>366</v>
      </c>
      <c r="AF44" t="s">
        <v>878</v>
      </c>
      <c r="AG44" t="s">
        <v>873</v>
      </c>
      <c r="AH44" s="9">
        <v>4.791666666666667E-2</v>
      </c>
      <c r="AI44" t="s">
        <v>1434</v>
      </c>
    </row>
    <row r="45" spans="1:35" x14ac:dyDescent="0.3">
      <c r="A45" s="1">
        <v>44193</v>
      </c>
      <c r="B45" t="s">
        <v>122</v>
      </c>
      <c r="C45" t="s">
        <v>123</v>
      </c>
      <c r="D45" t="s">
        <v>124</v>
      </c>
      <c r="E45">
        <v>20304</v>
      </c>
      <c r="F45">
        <v>5327</v>
      </c>
      <c r="G45" t="s">
        <v>23</v>
      </c>
      <c r="H45" t="s">
        <v>24</v>
      </c>
      <c r="I45" t="s">
        <v>125</v>
      </c>
      <c r="J45" t="s">
        <v>126</v>
      </c>
      <c r="K45">
        <v>1825</v>
      </c>
      <c r="L45">
        <v>1823</v>
      </c>
      <c r="M45">
        <v>-2</v>
      </c>
      <c r="N45">
        <v>17</v>
      </c>
      <c r="O45">
        <v>1840</v>
      </c>
      <c r="P45">
        <v>2108</v>
      </c>
      <c r="Q45">
        <v>3</v>
      </c>
      <c r="R45">
        <v>2105</v>
      </c>
      <c r="S45">
        <v>2111</v>
      </c>
      <c r="T45">
        <v>6</v>
      </c>
      <c r="U45">
        <v>0</v>
      </c>
      <c r="V45">
        <v>0</v>
      </c>
      <c r="W45">
        <v>100</v>
      </c>
      <c r="X45">
        <v>108</v>
      </c>
      <c r="Y45">
        <v>88</v>
      </c>
      <c r="Z45">
        <v>522</v>
      </c>
      <c r="AF45" t="s">
        <v>1444</v>
      </c>
      <c r="AG45" t="s">
        <v>1263</v>
      </c>
      <c r="AH45" s="9">
        <v>0.11666666666666667</v>
      </c>
      <c r="AI45" t="s">
        <v>1438</v>
      </c>
    </row>
    <row r="46" spans="1:35" x14ac:dyDescent="0.3">
      <c r="A46" s="1">
        <v>44563</v>
      </c>
      <c r="B46" t="s">
        <v>46</v>
      </c>
      <c r="C46" t="s">
        <v>47</v>
      </c>
      <c r="D46" t="s">
        <v>48</v>
      </c>
      <c r="E46">
        <v>20452</v>
      </c>
      <c r="F46">
        <v>3467</v>
      </c>
      <c r="G46" t="s">
        <v>80</v>
      </c>
      <c r="H46" t="s">
        <v>67</v>
      </c>
      <c r="I46" t="s">
        <v>42</v>
      </c>
      <c r="J46" t="s">
        <v>43</v>
      </c>
      <c r="K46">
        <v>1935</v>
      </c>
      <c r="L46">
        <v>0</v>
      </c>
      <c r="M46">
        <v>0</v>
      </c>
      <c r="R46">
        <v>2241</v>
      </c>
      <c r="S46">
        <v>0</v>
      </c>
      <c r="T46">
        <v>0</v>
      </c>
      <c r="U46">
        <v>1</v>
      </c>
      <c r="V46">
        <v>0</v>
      </c>
      <c r="W46">
        <v>126</v>
      </c>
      <c r="Z46">
        <v>612</v>
      </c>
      <c r="AF46" t="e">
        <v>#REF!</v>
      </c>
      <c r="AG46" t="s">
        <v>663</v>
      </c>
      <c r="AH46" s="9">
        <v>3.7499999999999999E-2</v>
      </c>
      <c r="AI46" t="s">
        <v>1437</v>
      </c>
    </row>
    <row r="47" spans="1:35" x14ac:dyDescent="0.3">
      <c r="A47" s="1">
        <v>44698</v>
      </c>
      <c r="B47" t="s">
        <v>32</v>
      </c>
      <c r="C47" t="s">
        <v>33</v>
      </c>
      <c r="D47" t="s">
        <v>34</v>
      </c>
      <c r="E47">
        <v>19393</v>
      </c>
      <c r="F47">
        <v>4041</v>
      </c>
      <c r="G47" t="s">
        <v>72</v>
      </c>
      <c r="H47" t="s">
        <v>73</v>
      </c>
      <c r="I47" t="s">
        <v>137</v>
      </c>
      <c r="J47" t="s">
        <v>138</v>
      </c>
      <c r="K47">
        <v>755</v>
      </c>
      <c r="L47">
        <v>750</v>
      </c>
      <c r="M47">
        <v>-5</v>
      </c>
      <c r="N47">
        <v>13</v>
      </c>
      <c r="O47">
        <v>803</v>
      </c>
      <c r="P47">
        <v>902</v>
      </c>
      <c r="Q47">
        <v>5</v>
      </c>
      <c r="R47">
        <v>915</v>
      </c>
      <c r="S47">
        <v>907</v>
      </c>
      <c r="T47">
        <v>-8</v>
      </c>
      <c r="U47">
        <v>0</v>
      </c>
      <c r="V47">
        <v>0</v>
      </c>
      <c r="W47">
        <v>80</v>
      </c>
      <c r="X47">
        <v>77</v>
      </c>
      <c r="Y47">
        <v>59</v>
      </c>
      <c r="Z47">
        <v>377</v>
      </c>
      <c r="AF47" t="s">
        <v>699</v>
      </c>
      <c r="AG47" t="s">
        <v>1298</v>
      </c>
      <c r="AH47" s="9">
        <v>5.347222222222222E-2</v>
      </c>
      <c r="AI47" t="s">
        <v>1434</v>
      </c>
    </row>
    <row r="48" spans="1:35" x14ac:dyDescent="0.3">
      <c r="A48" s="1">
        <v>43894</v>
      </c>
      <c r="B48" t="s">
        <v>7</v>
      </c>
      <c r="C48" t="s">
        <v>8</v>
      </c>
      <c r="D48" t="s">
        <v>9</v>
      </c>
      <c r="E48">
        <v>19977</v>
      </c>
      <c r="F48">
        <v>1013</v>
      </c>
      <c r="G48" t="s">
        <v>23</v>
      </c>
      <c r="H48" t="s">
        <v>24</v>
      </c>
      <c r="I48" t="s">
        <v>21</v>
      </c>
      <c r="J48" t="s">
        <v>22</v>
      </c>
      <c r="K48">
        <v>1252</v>
      </c>
      <c r="L48">
        <v>1251</v>
      </c>
      <c r="M48">
        <v>-1</v>
      </c>
      <c r="N48">
        <v>20</v>
      </c>
      <c r="O48">
        <v>1311</v>
      </c>
      <c r="P48">
        <v>1612</v>
      </c>
      <c r="Q48">
        <v>9</v>
      </c>
      <c r="R48">
        <v>1629</v>
      </c>
      <c r="S48">
        <v>1621</v>
      </c>
      <c r="T48">
        <v>-8</v>
      </c>
      <c r="U48">
        <v>0</v>
      </c>
      <c r="V48">
        <v>0</v>
      </c>
      <c r="W48">
        <v>157</v>
      </c>
      <c r="X48">
        <v>150</v>
      </c>
      <c r="Y48">
        <v>121</v>
      </c>
      <c r="Z48">
        <v>967</v>
      </c>
      <c r="AF48" t="s">
        <v>1350</v>
      </c>
      <c r="AG48" t="s">
        <v>1331</v>
      </c>
      <c r="AH48" s="9">
        <v>0.14583333333333334</v>
      </c>
      <c r="AI48" t="s">
        <v>1435</v>
      </c>
    </row>
    <row r="49" spans="1:35" x14ac:dyDescent="0.3">
      <c r="A49" s="1">
        <v>44550</v>
      </c>
      <c r="B49" t="s">
        <v>122</v>
      </c>
      <c r="C49" t="s">
        <v>123</v>
      </c>
      <c r="D49" t="s">
        <v>124</v>
      </c>
      <c r="E49">
        <v>20304</v>
      </c>
      <c r="F49">
        <v>5056</v>
      </c>
      <c r="G49" t="s">
        <v>148</v>
      </c>
      <c r="H49" t="s">
        <v>149</v>
      </c>
      <c r="I49" t="s">
        <v>21</v>
      </c>
      <c r="J49" t="s">
        <v>22</v>
      </c>
      <c r="K49">
        <v>600</v>
      </c>
      <c r="L49">
        <v>608</v>
      </c>
      <c r="M49">
        <v>8</v>
      </c>
      <c r="N49">
        <v>11</v>
      </c>
      <c r="O49">
        <v>619</v>
      </c>
      <c r="P49">
        <v>739</v>
      </c>
      <c r="Q49">
        <v>10</v>
      </c>
      <c r="R49">
        <v>759</v>
      </c>
      <c r="S49">
        <v>749</v>
      </c>
      <c r="T49">
        <v>-10</v>
      </c>
      <c r="U49">
        <v>0</v>
      </c>
      <c r="V49">
        <v>0</v>
      </c>
      <c r="W49">
        <v>119</v>
      </c>
      <c r="X49">
        <v>101</v>
      </c>
      <c r="Y49">
        <v>80</v>
      </c>
      <c r="Z49">
        <v>557</v>
      </c>
      <c r="AF49" t="s">
        <v>1445</v>
      </c>
      <c r="AG49" t="s">
        <v>1212</v>
      </c>
      <c r="AH49" s="9">
        <v>7.013888888888889E-2</v>
      </c>
      <c r="AI49" t="s">
        <v>1434</v>
      </c>
    </row>
    <row r="50" spans="1:35" x14ac:dyDescent="0.3">
      <c r="A50" s="1">
        <v>45110</v>
      </c>
      <c r="B50" t="s">
        <v>81</v>
      </c>
      <c r="C50" t="s">
        <v>82</v>
      </c>
      <c r="D50" t="s">
        <v>83</v>
      </c>
      <c r="E50">
        <v>20409</v>
      </c>
      <c r="F50">
        <v>431</v>
      </c>
      <c r="G50" t="s">
        <v>44</v>
      </c>
      <c r="H50" t="s">
        <v>45</v>
      </c>
      <c r="I50" t="s">
        <v>150</v>
      </c>
      <c r="J50" t="s">
        <v>85</v>
      </c>
      <c r="K50">
        <v>1400</v>
      </c>
      <c r="L50">
        <v>1350</v>
      </c>
      <c r="M50">
        <v>-10</v>
      </c>
      <c r="N50">
        <v>15</v>
      </c>
      <c r="O50">
        <v>1405</v>
      </c>
      <c r="P50">
        <v>1449</v>
      </c>
      <c r="Q50">
        <v>6</v>
      </c>
      <c r="R50">
        <v>1521</v>
      </c>
      <c r="S50">
        <v>1455</v>
      </c>
      <c r="T50">
        <v>-26</v>
      </c>
      <c r="U50">
        <v>0</v>
      </c>
      <c r="V50">
        <v>0</v>
      </c>
      <c r="W50">
        <v>81</v>
      </c>
      <c r="X50">
        <v>65</v>
      </c>
      <c r="Y50">
        <v>44</v>
      </c>
      <c r="Z50">
        <v>184</v>
      </c>
      <c r="AF50" t="s">
        <v>617</v>
      </c>
      <c r="AG50" t="s">
        <v>1132</v>
      </c>
      <c r="AH50" s="9">
        <v>4.5138888888888888E-2</v>
      </c>
      <c r="AI50" t="s">
        <v>1435</v>
      </c>
    </row>
    <row r="51" spans="1:35" x14ac:dyDescent="0.3">
      <c r="A51" s="1">
        <v>43836</v>
      </c>
      <c r="B51" t="s">
        <v>14</v>
      </c>
      <c r="C51" t="s">
        <v>15</v>
      </c>
      <c r="D51" t="s">
        <v>16</v>
      </c>
      <c r="E51">
        <v>19790</v>
      </c>
      <c r="F51">
        <v>1530</v>
      </c>
      <c r="G51" t="s">
        <v>53</v>
      </c>
      <c r="H51" t="s">
        <v>54</v>
      </c>
      <c r="I51" t="s">
        <v>60</v>
      </c>
      <c r="J51" t="s">
        <v>61</v>
      </c>
      <c r="K51">
        <v>1030</v>
      </c>
      <c r="L51">
        <v>1035</v>
      </c>
      <c r="M51">
        <v>5</v>
      </c>
      <c r="N51">
        <v>15</v>
      </c>
      <c r="O51">
        <v>1050</v>
      </c>
      <c r="P51">
        <v>1724</v>
      </c>
      <c r="Q51">
        <v>4</v>
      </c>
      <c r="R51">
        <v>1740</v>
      </c>
      <c r="S51">
        <v>1728</v>
      </c>
      <c r="T51">
        <v>-12</v>
      </c>
      <c r="U51">
        <v>0</v>
      </c>
      <c r="V51">
        <v>0</v>
      </c>
      <c r="W51">
        <v>250</v>
      </c>
      <c r="X51">
        <v>233</v>
      </c>
      <c r="Y51">
        <v>214</v>
      </c>
      <c r="Z51">
        <v>1947</v>
      </c>
      <c r="AF51" t="s">
        <v>1254</v>
      </c>
      <c r="AG51" t="s">
        <v>718</v>
      </c>
      <c r="AH51" s="9">
        <v>0.28680555555555554</v>
      </c>
      <c r="AI51" t="s">
        <v>1434</v>
      </c>
    </row>
    <row r="52" spans="1:35" x14ac:dyDescent="0.3">
      <c r="A52" s="1">
        <v>44253</v>
      </c>
      <c r="B52" t="s">
        <v>7</v>
      </c>
      <c r="C52" t="s">
        <v>8</v>
      </c>
      <c r="D52" t="s">
        <v>9</v>
      </c>
      <c r="E52">
        <v>19977</v>
      </c>
      <c r="F52">
        <v>440</v>
      </c>
      <c r="G52" t="s">
        <v>151</v>
      </c>
      <c r="H52" t="s">
        <v>152</v>
      </c>
      <c r="I52" t="s">
        <v>21</v>
      </c>
      <c r="J52" t="s">
        <v>22</v>
      </c>
      <c r="K52">
        <v>530</v>
      </c>
      <c r="L52">
        <v>526</v>
      </c>
      <c r="M52">
        <v>-4</v>
      </c>
      <c r="N52">
        <v>11</v>
      </c>
      <c r="O52">
        <v>537</v>
      </c>
      <c r="P52">
        <v>832</v>
      </c>
      <c r="Q52">
        <v>7</v>
      </c>
      <c r="R52">
        <v>847</v>
      </c>
      <c r="S52">
        <v>839</v>
      </c>
      <c r="T52">
        <v>-8</v>
      </c>
      <c r="U52">
        <v>0</v>
      </c>
      <c r="V52">
        <v>0</v>
      </c>
      <c r="W52">
        <v>137</v>
      </c>
      <c r="X52">
        <v>133</v>
      </c>
      <c r="Y52">
        <v>115</v>
      </c>
      <c r="Z52">
        <v>909</v>
      </c>
      <c r="AF52" t="s">
        <v>600</v>
      </c>
      <c r="AG52" t="s">
        <v>1402</v>
      </c>
      <c r="AH52" s="9">
        <v>0.13402777777777777</v>
      </c>
      <c r="AI52" t="s">
        <v>1437</v>
      </c>
    </row>
    <row r="53" spans="1:35" x14ac:dyDescent="0.3">
      <c r="A53" s="1">
        <v>45024</v>
      </c>
      <c r="B53" t="s">
        <v>32</v>
      </c>
      <c r="C53" t="s">
        <v>33</v>
      </c>
      <c r="D53" t="s">
        <v>34</v>
      </c>
      <c r="E53">
        <v>19393</v>
      </c>
      <c r="F53">
        <v>3355</v>
      </c>
      <c r="G53" t="s">
        <v>66</v>
      </c>
      <c r="H53" t="s">
        <v>67</v>
      </c>
      <c r="I53" t="s">
        <v>153</v>
      </c>
      <c r="J53" t="s">
        <v>154</v>
      </c>
      <c r="K53">
        <v>2120</v>
      </c>
      <c r="L53">
        <v>2133</v>
      </c>
      <c r="M53">
        <v>13</v>
      </c>
      <c r="N53">
        <v>7</v>
      </c>
      <c r="O53">
        <v>2140</v>
      </c>
      <c r="P53">
        <v>2</v>
      </c>
      <c r="Q53">
        <v>3</v>
      </c>
      <c r="R53">
        <v>15</v>
      </c>
      <c r="S53">
        <v>5</v>
      </c>
      <c r="T53">
        <v>-10</v>
      </c>
      <c r="U53">
        <v>0</v>
      </c>
      <c r="V53">
        <v>0</v>
      </c>
      <c r="W53">
        <v>175</v>
      </c>
      <c r="X53">
        <v>152</v>
      </c>
      <c r="Y53">
        <v>142</v>
      </c>
      <c r="Z53">
        <v>1036</v>
      </c>
      <c r="AF53" t="s">
        <v>1120</v>
      </c>
      <c r="AG53" t="s">
        <v>1279</v>
      </c>
      <c r="AH53">
        <v>-0.89444444444444449</v>
      </c>
      <c r="AI53" t="s">
        <v>1438</v>
      </c>
    </row>
    <row r="54" spans="1:35" x14ac:dyDescent="0.3">
      <c r="A54" s="1">
        <v>44359</v>
      </c>
      <c r="B54" t="s">
        <v>14</v>
      </c>
      <c r="C54" t="s">
        <v>15</v>
      </c>
      <c r="D54" t="s">
        <v>16</v>
      </c>
      <c r="E54">
        <v>19790</v>
      </c>
      <c r="F54">
        <v>1031</v>
      </c>
      <c r="G54" t="s">
        <v>144</v>
      </c>
      <c r="H54" t="s">
        <v>145</v>
      </c>
      <c r="I54" t="s">
        <v>60</v>
      </c>
      <c r="J54" t="s">
        <v>61</v>
      </c>
      <c r="K54">
        <v>1330</v>
      </c>
      <c r="L54">
        <v>1332</v>
      </c>
      <c r="M54">
        <v>2</v>
      </c>
      <c r="N54">
        <v>10</v>
      </c>
      <c r="O54">
        <v>1342</v>
      </c>
      <c r="P54">
        <v>1522</v>
      </c>
      <c r="Q54">
        <v>6</v>
      </c>
      <c r="R54">
        <v>1531</v>
      </c>
      <c r="S54">
        <v>1528</v>
      </c>
      <c r="T54">
        <v>-3</v>
      </c>
      <c r="U54">
        <v>0</v>
      </c>
      <c r="V54">
        <v>0</v>
      </c>
      <c r="W54">
        <v>121</v>
      </c>
      <c r="X54">
        <v>116</v>
      </c>
      <c r="Y54">
        <v>100</v>
      </c>
      <c r="Z54">
        <v>594</v>
      </c>
      <c r="AF54" t="s">
        <v>1069</v>
      </c>
      <c r="AG54" t="s">
        <v>615</v>
      </c>
      <c r="AH54" s="9">
        <v>8.0555555555555561E-2</v>
      </c>
      <c r="AI54" t="s">
        <v>1435</v>
      </c>
    </row>
    <row r="55" spans="1:35" x14ac:dyDescent="0.3">
      <c r="A55" s="1">
        <v>43571</v>
      </c>
      <c r="B55" t="s">
        <v>155</v>
      </c>
      <c r="C55" t="s">
        <v>156</v>
      </c>
      <c r="D55" t="s">
        <v>157</v>
      </c>
      <c r="E55">
        <v>20398</v>
      </c>
      <c r="F55">
        <v>3657</v>
      </c>
      <c r="G55" t="s">
        <v>90</v>
      </c>
      <c r="H55" t="s">
        <v>91</v>
      </c>
      <c r="I55" t="s">
        <v>80</v>
      </c>
      <c r="J55" t="s">
        <v>67</v>
      </c>
      <c r="K55">
        <v>1414</v>
      </c>
      <c r="L55">
        <v>1409</v>
      </c>
      <c r="M55">
        <v>-5</v>
      </c>
      <c r="N55">
        <v>13</v>
      </c>
      <c r="O55">
        <v>1422</v>
      </c>
      <c r="P55">
        <v>1355</v>
      </c>
      <c r="Q55">
        <v>15</v>
      </c>
      <c r="R55">
        <v>1420</v>
      </c>
      <c r="S55">
        <v>1410</v>
      </c>
      <c r="T55">
        <v>-10</v>
      </c>
      <c r="U55">
        <v>0</v>
      </c>
      <c r="V55">
        <v>0</v>
      </c>
      <c r="W55">
        <v>66</v>
      </c>
      <c r="X55">
        <v>61</v>
      </c>
      <c r="Y55">
        <v>33</v>
      </c>
      <c r="Z55">
        <v>137</v>
      </c>
      <c r="AF55" t="s">
        <v>1446</v>
      </c>
      <c r="AG55" t="s">
        <v>1063</v>
      </c>
      <c r="AH55" s="9">
        <v>6.9444444444444447E-4</v>
      </c>
      <c r="AI55" t="s">
        <v>1435</v>
      </c>
    </row>
    <row r="56" spans="1:35" x14ac:dyDescent="0.3">
      <c r="A56" s="1">
        <v>44942</v>
      </c>
      <c r="B56" t="s">
        <v>122</v>
      </c>
      <c r="C56" t="s">
        <v>123</v>
      </c>
      <c r="D56" t="s">
        <v>124</v>
      </c>
      <c r="E56">
        <v>20304</v>
      </c>
      <c r="F56">
        <v>5762</v>
      </c>
      <c r="G56" t="s">
        <v>21</v>
      </c>
      <c r="H56" t="s">
        <v>22</v>
      </c>
      <c r="I56" t="s">
        <v>120</v>
      </c>
      <c r="J56" t="s">
        <v>121</v>
      </c>
      <c r="K56">
        <v>1720</v>
      </c>
      <c r="L56">
        <v>1725</v>
      </c>
      <c r="M56">
        <v>5</v>
      </c>
      <c r="N56">
        <v>23</v>
      </c>
      <c r="O56">
        <v>1748</v>
      </c>
      <c r="P56">
        <v>1902</v>
      </c>
      <c r="Q56">
        <v>7</v>
      </c>
      <c r="R56">
        <v>1907</v>
      </c>
      <c r="S56">
        <v>1909</v>
      </c>
      <c r="T56">
        <v>2</v>
      </c>
      <c r="U56">
        <v>0</v>
      </c>
      <c r="V56">
        <v>0</v>
      </c>
      <c r="W56">
        <v>107</v>
      </c>
      <c r="X56">
        <v>104</v>
      </c>
      <c r="Y56">
        <v>74</v>
      </c>
      <c r="Z56">
        <v>391</v>
      </c>
      <c r="AF56" t="s">
        <v>802</v>
      </c>
      <c r="AG56" t="s">
        <v>626</v>
      </c>
      <c r="AH56" s="9">
        <v>7.2222222222222215E-2</v>
      </c>
      <c r="AI56" t="s">
        <v>1435</v>
      </c>
    </row>
    <row r="57" spans="1:35" x14ac:dyDescent="0.3">
      <c r="A57" s="1">
        <v>43472</v>
      </c>
      <c r="B57" t="s">
        <v>32</v>
      </c>
      <c r="C57" t="s">
        <v>33</v>
      </c>
      <c r="D57" t="s">
        <v>34</v>
      </c>
      <c r="E57">
        <v>19393</v>
      </c>
      <c r="F57">
        <v>397</v>
      </c>
      <c r="G57" t="s">
        <v>153</v>
      </c>
      <c r="H57" t="s">
        <v>154</v>
      </c>
      <c r="I57" t="s">
        <v>35</v>
      </c>
      <c r="J57" t="s">
        <v>36</v>
      </c>
      <c r="K57">
        <v>1350</v>
      </c>
      <c r="L57">
        <v>1401</v>
      </c>
      <c r="M57">
        <v>11</v>
      </c>
      <c r="N57">
        <v>6</v>
      </c>
      <c r="O57">
        <v>1407</v>
      </c>
      <c r="P57">
        <v>1452</v>
      </c>
      <c r="Q57">
        <v>3</v>
      </c>
      <c r="R57">
        <v>1455</v>
      </c>
      <c r="S57">
        <v>1455</v>
      </c>
      <c r="T57">
        <v>0</v>
      </c>
      <c r="U57">
        <v>0</v>
      </c>
      <c r="V57">
        <v>0</v>
      </c>
      <c r="W57">
        <v>65</v>
      </c>
      <c r="X57">
        <v>54</v>
      </c>
      <c r="Y57">
        <v>45</v>
      </c>
      <c r="Z57">
        <v>248</v>
      </c>
      <c r="AF57" t="s">
        <v>617</v>
      </c>
      <c r="AG57" t="s">
        <v>918</v>
      </c>
      <c r="AH57" s="9">
        <v>3.7499999999999999E-2</v>
      </c>
      <c r="AI57" t="s">
        <v>1435</v>
      </c>
    </row>
    <row r="58" spans="1:35" x14ac:dyDescent="0.3">
      <c r="A58" s="1">
        <v>43610</v>
      </c>
      <c r="B58" t="s">
        <v>46</v>
      </c>
      <c r="C58" t="s">
        <v>47</v>
      </c>
      <c r="D58" t="s">
        <v>48</v>
      </c>
      <c r="E58">
        <v>20452</v>
      </c>
      <c r="F58">
        <v>3604</v>
      </c>
      <c r="G58" t="s">
        <v>76</v>
      </c>
      <c r="H58" t="s">
        <v>77</v>
      </c>
      <c r="I58" t="s">
        <v>12</v>
      </c>
      <c r="J58" t="s">
        <v>13</v>
      </c>
      <c r="K58">
        <v>1330</v>
      </c>
      <c r="L58">
        <v>1416</v>
      </c>
      <c r="M58">
        <v>46</v>
      </c>
      <c r="N58">
        <v>11</v>
      </c>
      <c r="O58">
        <v>1427</v>
      </c>
      <c r="P58">
        <v>1800</v>
      </c>
      <c r="Q58">
        <v>9</v>
      </c>
      <c r="R58">
        <v>1740</v>
      </c>
      <c r="S58">
        <v>1809</v>
      </c>
      <c r="T58">
        <v>29</v>
      </c>
      <c r="U58">
        <v>0</v>
      </c>
      <c r="V58">
        <v>0</v>
      </c>
      <c r="W58">
        <v>190</v>
      </c>
      <c r="X58">
        <v>173</v>
      </c>
      <c r="Y58">
        <v>153</v>
      </c>
      <c r="Z58">
        <v>1167</v>
      </c>
      <c r="AA58">
        <v>0</v>
      </c>
      <c r="AB58">
        <v>0</v>
      </c>
      <c r="AC58">
        <v>13</v>
      </c>
      <c r="AD58">
        <v>0</v>
      </c>
      <c r="AE58">
        <v>16</v>
      </c>
      <c r="AF58" t="s">
        <v>1261</v>
      </c>
      <c r="AG58" t="s">
        <v>1135</v>
      </c>
      <c r="AH58" s="9">
        <v>0.16180555555555556</v>
      </c>
      <c r="AI58" t="s">
        <v>1435</v>
      </c>
    </row>
    <row r="59" spans="1:35" x14ac:dyDescent="0.3">
      <c r="A59" s="1">
        <v>44520</v>
      </c>
      <c r="B59" t="s">
        <v>55</v>
      </c>
      <c r="C59" t="s">
        <v>56</v>
      </c>
      <c r="D59" t="s">
        <v>57</v>
      </c>
      <c r="E59">
        <v>19930</v>
      </c>
      <c r="F59">
        <v>444</v>
      </c>
      <c r="G59" t="s">
        <v>19</v>
      </c>
      <c r="H59" t="s">
        <v>20</v>
      </c>
      <c r="I59" t="s">
        <v>53</v>
      </c>
      <c r="J59" t="s">
        <v>54</v>
      </c>
      <c r="K59">
        <v>930</v>
      </c>
      <c r="L59">
        <v>931</v>
      </c>
      <c r="M59">
        <v>1</v>
      </c>
      <c r="N59">
        <v>11</v>
      </c>
      <c r="O59">
        <v>942</v>
      </c>
      <c r="P59">
        <v>1147</v>
      </c>
      <c r="Q59">
        <v>9</v>
      </c>
      <c r="R59">
        <v>1220</v>
      </c>
      <c r="S59">
        <v>1156</v>
      </c>
      <c r="T59">
        <v>-24</v>
      </c>
      <c r="U59">
        <v>0</v>
      </c>
      <c r="V59">
        <v>0</v>
      </c>
      <c r="W59">
        <v>170</v>
      </c>
      <c r="X59">
        <v>145</v>
      </c>
      <c r="Y59">
        <v>125</v>
      </c>
      <c r="Z59">
        <v>954</v>
      </c>
      <c r="AF59" t="s">
        <v>1094</v>
      </c>
      <c r="AG59" t="s">
        <v>603</v>
      </c>
      <c r="AH59" s="9">
        <v>0.10069444444444445</v>
      </c>
      <c r="AI59" t="s">
        <v>1434</v>
      </c>
    </row>
    <row r="60" spans="1:35" x14ac:dyDescent="0.3">
      <c r="A60" s="1">
        <v>44246</v>
      </c>
      <c r="B60" t="s">
        <v>25</v>
      </c>
      <c r="C60" t="s">
        <v>26</v>
      </c>
      <c r="D60" t="s">
        <v>27</v>
      </c>
      <c r="E60">
        <v>20416</v>
      </c>
      <c r="F60">
        <v>1673</v>
      </c>
      <c r="G60" t="s">
        <v>158</v>
      </c>
      <c r="H60" t="s">
        <v>159</v>
      </c>
      <c r="I60" t="s">
        <v>28</v>
      </c>
      <c r="J60" t="s">
        <v>29</v>
      </c>
      <c r="K60">
        <v>745</v>
      </c>
      <c r="L60">
        <v>740</v>
      </c>
      <c r="M60">
        <v>-5</v>
      </c>
      <c r="N60">
        <v>19</v>
      </c>
      <c r="O60">
        <v>759</v>
      </c>
      <c r="P60">
        <v>1001</v>
      </c>
      <c r="Q60">
        <v>10</v>
      </c>
      <c r="R60">
        <v>1005</v>
      </c>
      <c r="S60">
        <v>1011</v>
      </c>
      <c r="T60">
        <v>6</v>
      </c>
      <c r="U60">
        <v>0</v>
      </c>
      <c r="V60">
        <v>0</v>
      </c>
      <c r="W60">
        <v>140</v>
      </c>
      <c r="X60">
        <v>151</v>
      </c>
      <c r="Y60">
        <v>122</v>
      </c>
      <c r="Z60">
        <v>802</v>
      </c>
      <c r="AF60" t="s">
        <v>876</v>
      </c>
      <c r="AG60" t="s">
        <v>856</v>
      </c>
      <c r="AH60" s="9">
        <v>0.10486111111111111</v>
      </c>
      <c r="AI60" t="s">
        <v>1434</v>
      </c>
    </row>
    <row r="61" spans="1:35" x14ac:dyDescent="0.3">
      <c r="A61" s="1">
        <v>44050</v>
      </c>
      <c r="B61" t="s">
        <v>94</v>
      </c>
      <c r="C61" t="s">
        <v>95</v>
      </c>
      <c r="D61" t="s">
        <v>96</v>
      </c>
      <c r="E61">
        <v>20397</v>
      </c>
      <c r="F61">
        <v>5437</v>
      </c>
      <c r="G61" t="s">
        <v>78</v>
      </c>
      <c r="H61" t="s">
        <v>79</v>
      </c>
      <c r="I61" t="s">
        <v>97</v>
      </c>
      <c r="J61" t="s">
        <v>98</v>
      </c>
      <c r="K61">
        <v>622</v>
      </c>
      <c r="L61">
        <v>619</v>
      </c>
      <c r="M61">
        <v>-3</v>
      </c>
      <c r="N61">
        <v>19</v>
      </c>
      <c r="O61">
        <v>638</v>
      </c>
      <c r="P61">
        <v>757</v>
      </c>
      <c r="Q61">
        <v>14</v>
      </c>
      <c r="R61">
        <v>813</v>
      </c>
      <c r="S61">
        <v>811</v>
      </c>
      <c r="T61">
        <v>-2</v>
      </c>
      <c r="U61">
        <v>0</v>
      </c>
      <c r="V61">
        <v>0</v>
      </c>
      <c r="W61">
        <v>111</v>
      </c>
      <c r="X61">
        <v>112</v>
      </c>
      <c r="Y61">
        <v>79</v>
      </c>
      <c r="Z61">
        <v>547</v>
      </c>
      <c r="AF61" t="s">
        <v>859</v>
      </c>
      <c r="AG61" t="s">
        <v>1163</v>
      </c>
      <c r="AH61" s="9">
        <v>7.7777777777777779E-2</v>
      </c>
      <c r="AI61" t="s">
        <v>1434</v>
      </c>
    </row>
    <row r="62" spans="1:35" x14ac:dyDescent="0.3">
      <c r="A62" s="1">
        <v>43837</v>
      </c>
      <c r="B62" t="s">
        <v>55</v>
      </c>
      <c r="C62" t="s">
        <v>56</v>
      </c>
      <c r="D62" t="s">
        <v>57</v>
      </c>
      <c r="E62">
        <v>19930</v>
      </c>
      <c r="F62">
        <v>779</v>
      </c>
      <c r="G62" t="s">
        <v>160</v>
      </c>
      <c r="H62" t="s">
        <v>161</v>
      </c>
      <c r="I62" t="s">
        <v>19</v>
      </c>
      <c r="J62" t="s">
        <v>20</v>
      </c>
      <c r="K62">
        <v>1940</v>
      </c>
      <c r="L62">
        <v>1924</v>
      </c>
      <c r="M62">
        <v>-16</v>
      </c>
      <c r="N62">
        <v>12</v>
      </c>
      <c r="O62">
        <v>1936</v>
      </c>
      <c r="P62">
        <v>2201</v>
      </c>
      <c r="Q62">
        <v>6</v>
      </c>
      <c r="R62">
        <v>2215</v>
      </c>
      <c r="S62">
        <v>2207</v>
      </c>
      <c r="T62">
        <v>-8</v>
      </c>
      <c r="U62">
        <v>0</v>
      </c>
      <c r="V62">
        <v>0</v>
      </c>
      <c r="W62">
        <v>275</v>
      </c>
      <c r="X62">
        <v>283</v>
      </c>
      <c r="Y62">
        <v>265</v>
      </c>
      <c r="Z62">
        <v>1709</v>
      </c>
      <c r="AF62" t="s">
        <v>1041</v>
      </c>
      <c r="AG62" t="s">
        <v>634</v>
      </c>
      <c r="AH62" s="9">
        <v>0.11319444444444444</v>
      </c>
      <c r="AI62" t="s">
        <v>1438</v>
      </c>
    </row>
    <row r="63" spans="1:35" x14ac:dyDescent="0.3">
      <c r="A63" s="1">
        <v>43523</v>
      </c>
      <c r="B63" t="s">
        <v>32</v>
      </c>
      <c r="C63" t="s">
        <v>33</v>
      </c>
      <c r="D63" t="s">
        <v>34</v>
      </c>
      <c r="E63">
        <v>19393</v>
      </c>
      <c r="F63">
        <v>760</v>
      </c>
      <c r="G63" t="s">
        <v>66</v>
      </c>
      <c r="H63" t="s">
        <v>67</v>
      </c>
      <c r="I63" t="s">
        <v>137</v>
      </c>
      <c r="J63" t="s">
        <v>138</v>
      </c>
      <c r="K63">
        <v>2120</v>
      </c>
      <c r="L63">
        <v>2203</v>
      </c>
      <c r="M63">
        <v>43</v>
      </c>
      <c r="N63">
        <v>15</v>
      </c>
      <c r="O63">
        <v>2218</v>
      </c>
      <c r="P63">
        <v>52</v>
      </c>
      <c r="Q63">
        <v>4</v>
      </c>
      <c r="R63">
        <v>25</v>
      </c>
      <c r="S63">
        <v>56</v>
      </c>
      <c r="T63">
        <v>31</v>
      </c>
      <c r="U63">
        <v>0</v>
      </c>
      <c r="V63">
        <v>0</v>
      </c>
      <c r="W63">
        <v>125</v>
      </c>
      <c r="X63">
        <v>113</v>
      </c>
      <c r="Y63">
        <v>94</v>
      </c>
      <c r="Z63">
        <v>838</v>
      </c>
      <c r="AA63">
        <v>31</v>
      </c>
      <c r="AB63">
        <v>0</v>
      </c>
      <c r="AC63">
        <v>0</v>
      </c>
      <c r="AD63">
        <v>0</v>
      </c>
      <c r="AE63">
        <v>0</v>
      </c>
      <c r="AF63" t="s">
        <v>1447</v>
      </c>
      <c r="AG63" t="s">
        <v>1099</v>
      </c>
      <c r="AH63">
        <v>-0.87986111111111109</v>
      </c>
      <c r="AI63" t="s">
        <v>1438</v>
      </c>
    </row>
    <row r="64" spans="1:35" x14ac:dyDescent="0.3">
      <c r="A64" s="1">
        <v>43796</v>
      </c>
      <c r="B64" t="s">
        <v>162</v>
      </c>
      <c r="C64" t="s">
        <v>163</v>
      </c>
      <c r="D64" t="s">
        <v>164</v>
      </c>
      <c r="E64">
        <v>20436</v>
      </c>
      <c r="F64">
        <v>121</v>
      </c>
      <c r="G64" t="s">
        <v>165</v>
      </c>
      <c r="H64" t="s">
        <v>166</v>
      </c>
      <c r="I64" t="s">
        <v>133</v>
      </c>
      <c r="J64" t="s">
        <v>134</v>
      </c>
      <c r="K64">
        <v>1857</v>
      </c>
      <c r="L64">
        <v>1856</v>
      </c>
      <c r="M64">
        <v>-1</v>
      </c>
      <c r="N64">
        <v>14</v>
      </c>
      <c r="O64">
        <v>1910</v>
      </c>
      <c r="P64">
        <v>2049</v>
      </c>
      <c r="Q64">
        <v>8</v>
      </c>
      <c r="R64">
        <v>2110</v>
      </c>
      <c r="S64">
        <v>2057</v>
      </c>
      <c r="T64">
        <v>-13</v>
      </c>
      <c r="U64">
        <v>0</v>
      </c>
      <c r="V64">
        <v>0</v>
      </c>
      <c r="W64">
        <v>193</v>
      </c>
      <c r="X64">
        <v>181</v>
      </c>
      <c r="Y64">
        <v>159</v>
      </c>
      <c r="Z64">
        <v>1237</v>
      </c>
      <c r="AF64" t="s">
        <v>1206</v>
      </c>
      <c r="AG64" t="s">
        <v>969</v>
      </c>
      <c r="AH64" s="9">
        <v>8.4027777777777785E-2</v>
      </c>
      <c r="AI64" t="s">
        <v>1438</v>
      </c>
    </row>
    <row r="65" spans="1:35" x14ac:dyDescent="0.3">
      <c r="A65" s="1">
        <v>43507</v>
      </c>
      <c r="B65" t="s">
        <v>32</v>
      </c>
      <c r="C65" t="s">
        <v>33</v>
      </c>
      <c r="D65" t="s">
        <v>34</v>
      </c>
      <c r="E65">
        <v>19393</v>
      </c>
      <c r="F65">
        <v>1721</v>
      </c>
      <c r="G65" t="s">
        <v>23</v>
      </c>
      <c r="H65" t="s">
        <v>24</v>
      </c>
      <c r="I65" t="s">
        <v>167</v>
      </c>
      <c r="J65" t="s">
        <v>168</v>
      </c>
      <c r="K65">
        <v>1115</v>
      </c>
      <c r="L65">
        <v>1226</v>
      </c>
      <c r="M65">
        <v>71</v>
      </c>
      <c r="N65">
        <v>19</v>
      </c>
      <c r="O65">
        <v>1245</v>
      </c>
      <c r="P65">
        <v>1348</v>
      </c>
      <c r="Q65">
        <v>16</v>
      </c>
      <c r="R65">
        <v>1250</v>
      </c>
      <c r="S65">
        <v>1404</v>
      </c>
      <c r="T65">
        <v>74</v>
      </c>
      <c r="U65">
        <v>0</v>
      </c>
      <c r="V65">
        <v>0</v>
      </c>
      <c r="W65">
        <v>95</v>
      </c>
      <c r="X65">
        <v>98</v>
      </c>
      <c r="Y65">
        <v>63</v>
      </c>
      <c r="Z65">
        <v>447</v>
      </c>
      <c r="AA65">
        <v>71</v>
      </c>
      <c r="AB65">
        <v>0</v>
      </c>
      <c r="AC65">
        <v>3</v>
      </c>
      <c r="AD65">
        <v>0</v>
      </c>
      <c r="AE65">
        <v>0</v>
      </c>
      <c r="AF65" t="s">
        <v>1134</v>
      </c>
      <c r="AG65" t="s">
        <v>741</v>
      </c>
      <c r="AH65" s="9">
        <v>6.805555555555555E-2</v>
      </c>
      <c r="AI65" t="s">
        <v>1435</v>
      </c>
    </row>
    <row r="66" spans="1:35" x14ac:dyDescent="0.3">
      <c r="A66" s="1">
        <v>43887</v>
      </c>
      <c r="B66" t="s">
        <v>81</v>
      </c>
      <c r="C66" t="s">
        <v>82</v>
      </c>
      <c r="D66" t="s">
        <v>83</v>
      </c>
      <c r="E66">
        <v>20409</v>
      </c>
      <c r="F66">
        <v>965</v>
      </c>
      <c r="G66" t="s">
        <v>44</v>
      </c>
      <c r="H66" t="s">
        <v>45</v>
      </c>
      <c r="I66" t="s">
        <v>169</v>
      </c>
      <c r="J66" t="s">
        <v>170</v>
      </c>
      <c r="K66">
        <v>1544</v>
      </c>
      <c r="L66">
        <v>1538</v>
      </c>
      <c r="M66">
        <v>-6</v>
      </c>
      <c r="N66">
        <v>24</v>
      </c>
      <c r="O66">
        <v>1602</v>
      </c>
      <c r="P66">
        <v>1942</v>
      </c>
      <c r="Q66">
        <v>7</v>
      </c>
      <c r="R66">
        <v>1920</v>
      </c>
      <c r="S66">
        <v>1949</v>
      </c>
      <c r="T66">
        <v>29</v>
      </c>
      <c r="U66">
        <v>0</v>
      </c>
      <c r="V66">
        <v>0</v>
      </c>
      <c r="W66">
        <v>216</v>
      </c>
      <c r="X66">
        <v>251</v>
      </c>
      <c r="Y66">
        <v>220</v>
      </c>
      <c r="Z66">
        <v>1249</v>
      </c>
      <c r="AA66">
        <v>0</v>
      </c>
      <c r="AB66">
        <v>0</v>
      </c>
      <c r="AC66">
        <v>29</v>
      </c>
      <c r="AD66">
        <v>0</v>
      </c>
      <c r="AE66">
        <v>0</v>
      </c>
      <c r="AF66" t="s">
        <v>1270</v>
      </c>
      <c r="AG66" t="s">
        <v>933</v>
      </c>
      <c r="AH66" s="9">
        <v>0.17430555555555555</v>
      </c>
      <c r="AI66" t="s">
        <v>1435</v>
      </c>
    </row>
    <row r="67" spans="1:35" x14ac:dyDescent="0.3">
      <c r="A67" s="1">
        <v>44756</v>
      </c>
      <c r="B67" t="s">
        <v>46</v>
      </c>
      <c r="C67" t="s">
        <v>47</v>
      </c>
      <c r="D67" t="s">
        <v>48</v>
      </c>
      <c r="E67">
        <v>20452</v>
      </c>
      <c r="F67">
        <v>4649</v>
      </c>
      <c r="G67" t="s">
        <v>42</v>
      </c>
      <c r="H67" t="s">
        <v>43</v>
      </c>
      <c r="I67" t="s">
        <v>86</v>
      </c>
      <c r="J67" t="s">
        <v>87</v>
      </c>
      <c r="K67">
        <v>1346</v>
      </c>
      <c r="L67">
        <v>1343</v>
      </c>
      <c r="M67">
        <v>-3</v>
      </c>
      <c r="N67">
        <v>20</v>
      </c>
      <c r="O67">
        <v>1403</v>
      </c>
      <c r="P67">
        <v>1523</v>
      </c>
      <c r="Q67">
        <v>5</v>
      </c>
      <c r="R67">
        <v>1529</v>
      </c>
      <c r="S67">
        <v>1528</v>
      </c>
      <c r="T67">
        <v>-1</v>
      </c>
      <c r="U67">
        <v>0</v>
      </c>
      <c r="V67">
        <v>0</v>
      </c>
      <c r="W67">
        <v>103</v>
      </c>
      <c r="X67">
        <v>105</v>
      </c>
      <c r="Y67">
        <v>80</v>
      </c>
      <c r="Z67">
        <v>444</v>
      </c>
      <c r="AF67" t="s">
        <v>1069</v>
      </c>
      <c r="AG67" t="s">
        <v>1191</v>
      </c>
      <c r="AH67" s="9">
        <v>7.2916666666666671E-2</v>
      </c>
      <c r="AI67" t="s">
        <v>1435</v>
      </c>
    </row>
    <row r="68" spans="1:35" x14ac:dyDescent="0.3">
      <c r="A68" s="1">
        <v>43681</v>
      </c>
      <c r="B68" t="s">
        <v>171</v>
      </c>
      <c r="C68" t="s">
        <v>172</v>
      </c>
      <c r="D68" t="s">
        <v>173</v>
      </c>
      <c r="E68">
        <v>20378</v>
      </c>
      <c r="F68">
        <v>5754</v>
      </c>
      <c r="G68" t="s">
        <v>174</v>
      </c>
      <c r="H68" t="s">
        <v>175</v>
      </c>
      <c r="I68" t="s">
        <v>176</v>
      </c>
      <c r="J68" t="s">
        <v>177</v>
      </c>
      <c r="K68">
        <v>1231</v>
      </c>
      <c r="L68">
        <v>1226</v>
      </c>
      <c r="M68">
        <v>-5</v>
      </c>
      <c r="N68">
        <v>22</v>
      </c>
      <c r="O68">
        <v>1248</v>
      </c>
      <c r="P68">
        <v>1439</v>
      </c>
      <c r="Q68">
        <v>2</v>
      </c>
      <c r="R68">
        <v>1448</v>
      </c>
      <c r="S68">
        <v>1441</v>
      </c>
      <c r="T68">
        <v>-7</v>
      </c>
      <c r="U68">
        <v>0</v>
      </c>
      <c r="V68">
        <v>0</v>
      </c>
      <c r="W68">
        <v>77</v>
      </c>
      <c r="X68">
        <v>75</v>
      </c>
      <c r="Y68">
        <v>51</v>
      </c>
      <c r="Z68">
        <v>347</v>
      </c>
      <c r="AF68" t="s">
        <v>924</v>
      </c>
      <c r="AG68" t="s">
        <v>741</v>
      </c>
      <c r="AH68" s="9">
        <v>9.375E-2</v>
      </c>
      <c r="AI68" t="s">
        <v>1435</v>
      </c>
    </row>
    <row r="69" spans="1:35" x14ac:dyDescent="0.3">
      <c r="A69" s="1">
        <v>43529</v>
      </c>
      <c r="B69" t="s">
        <v>39</v>
      </c>
      <c r="C69" t="s">
        <v>40</v>
      </c>
      <c r="D69" t="s">
        <v>41</v>
      </c>
      <c r="E69">
        <v>19805</v>
      </c>
      <c r="F69">
        <v>1168</v>
      </c>
      <c r="G69" t="s">
        <v>80</v>
      </c>
      <c r="H69" t="s">
        <v>67</v>
      </c>
      <c r="I69" t="s">
        <v>167</v>
      </c>
      <c r="J69" t="s">
        <v>168</v>
      </c>
      <c r="K69">
        <v>1320</v>
      </c>
      <c r="L69">
        <v>1315</v>
      </c>
      <c r="M69">
        <v>-5</v>
      </c>
      <c r="N69">
        <v>12</v>
      </c>
      <c r="O69">
        <v>1327</v>
      </c>
      <c r="P69">
        <v>1533</v>
      </c>
      <c r="Q69">
        <v>5</v>
      </c>
      <c r="R69">
        <v>1545</v>
      </c>
      <c r="S69">
        <v>1538</v>
      </c>
      <c r="T69">
        <v>-7</v>
      </c>
      <c r="U69">
        <v>0</v>
      </c>
      <c r="V69">
        <v>0</v>
      </c>
      <c r="W69">
        <v>265</v>
      </c>
      <c r="X69">
        <v>263</v>
      </c>
      <c r="Y69">
        <v>246</v>
      </c>
      <c r="Z69">
        <v>1723</v>
      </c>
      <c r="AF69" t="s">
        <v>933</v>
      </c>
      <c r="AG69" t="s">
        <v>748</v>
      </c>
      <c r="AH69" s="9">
        <v>9.930555555555555E-2</v>
      </c>
      <c r="AI69" t="s">
        <v>1435</v>
      </c>
    </row>
    <row r="70" spans="1:35" x14ac:dyDescent="0.3">
      <c r="A70" s="1">
        <v>45022</v>
      </c>
      <c r="B70" t="s">
        <v>81</v>
      </c>
      <c r="C70" t="s">
        <v>82</v>
      </c>
      <c r="D70" t="s">
        <v>83</v>
      </c>
      <c r="E70">
        <v>20409</v>
      </c>
      <c r="F70">
        <v>1248</v>
      </c>
      <c r="G70" t="s">
        <v>133</v>
      </c>
      <c r="H70" t="s">
        <v>134</v>
      </c>
      <c r="I70" t="s">
        <v>150</v>
      </c>
      <c r="J70" t="s">
        <v>85</v>
      </c>
      <c r="K70">
        <v>1016</v>
      </c>
      <c r="L70">
        <v>1007</v>
      </c>
      <c r="M70">
        <v>-9</v>
      </c>
      <c r="N70">
        <v>48</v>
      </c>
      <c r="O70">
        <v>1055</v>
      </c>
      <c r="P70">
        <v>1309</v>
      </c>
      <c r="Q70">
        <v>9</v>
      </c>
      <c r="R70">
        <v>1304</v>
      </c>
      <c r="S70">
        <v>1318</v>
      </c>
      <c r="T70">
        <v>14</v>
      </c>
      <c r="U70">
        <v>0</v>
      </c>
      <c r="V70">
        <v>0</v>
      </c>
      <c r="W70">
        <v>168</v>
      </c>
      <c r="X70">
        <v>191</v>
      </c>
      <c r="Y70">
        <v>134</v>
      </c>
      <c r="Z70">
        <v>1010</v>
      </c>
      <c r="AF70" t="s">
        <v>750</v>
      </c>
      <c r="AG70" t="s">
        <v>1126</v>
      </c>
      <c r="AH70" s="9">
        <v>0.13263888888888889</v>
      </c>
      <c r="AI70" t="s">
        <v>1434</v>
      </c>
    </row>
    <row r="71" spans="1:35" x14ac:dyDescent="0.3">
      <c r="A71" s="1">
        <v>44015</v>
      </c>
      <c r="B71" t="s">
        <v>14</v>
      </c>
      <c r="C71" t="s">
        <v>15</v>
      </c>
      <c r="D71" t="s">
        <v>16</v>
      </c>
      <c r="E71">
        <v>19790</v>
      </c>
      <c r="F71">
        <v>1710</v>
      </c>
      <c r="G71" t="s">
        <v>120</v>
      </c>
      <c r="H71" t="s">
        <v>121</v>
      </c>
      <c r="I71" t="s">
        <v>17</v>
      </c>
      <c r="J71" t="s">
        <v>18</v>
      </c>
      <c r="K71">
        <v>1349</v>
      </c>
      <c r="L71">
        <v>1346</v>
      </c>
      <c r="M71">
        <v>-3</v>
      </c>
      <c r="N71">
        <v>21</v>
      </c>
      <c r="O71">
        <v>1407</v>
      </c>
      <c r="P71">
        <v>1707</v>
      </c>
      <c r="Q71">
        <v>4</v>
      </c>
      <c r="R71">
        <v>1710</v>
      </c>
      <c r="S71">
        <v>1711</v>
      </c>
      <c r="T71">
        <v>1</v>
      </c>
      <c r="U71">
        <v>0</v>
      </c>
      <c r="V71">
        <v>0</v>
      </c>
      <c r="W71">
        <v>141</v>
      </c>
      <c r="X71">
        <v>145</v>
      </c>
      <c r="Y71">
        <v>120</v>
      </c>
      <c r="Z71">
        <v>991</v>
      </c>
      <c r="AF71" t="s">
        <v>1197</v>
      </c>
      <c r="AG71" t="s">
        <v>915</v>
      </c>
      <c r="AH71" s="9">
        <v>0.1423611111111111</v>
      </c>
      <c r="AI71" t="s">
        <v>1435</v>
      </c>
    </row>
    <row r="72" spans="1:35" x14ac:dyDescent="0.3">
      <c r="A72" s="1">
        <v>43598</v>
      </c>
      <c r="B72" t="s">
        <v>14</v>
      </c>
      <c r="C72" t="s">
        <v>15</v>
      </c>
      <c r="D72" t="s">
        <v>16</v>
      </c>
      <c r="E72">
        <v>19790</v>
      </c>
      <c r="F72">
        <v>1232</v>
      </c>
      <c r="G72" t="s">
        <v>42</v>
      </c>
      <c r="H72" t="s">
        <v>43</v>
      </c>
      <c r="I72" t="s">
        <v>84</v>
      </c>
      <c r="J72" t="s">
        <v>85</v>
      </c>
      <c r="K72">
        <v>605</v>
      </c>
      <c r="L72">
        <v>600</v>
      </c>
      <c r="M72">
        <v>-5</v>
      </c>
      <c r="N72">
        <v>11</v>
      </c>
      <c r="O72">
        <v>611</v>
      </c>
      <c r="P72">
        <v>657</v>
      </c>
      <c r="Q72">
        <v>19</v>
      </c>
      <c r="R72">
        <v>720</v>
      </c>
      <c r="S72">
        <v>716</v>
      </c>
      <c r="T72">
        <v>-4</v>
      </c>
      <c r="U72">
        <v>0</v>
      </c>
      <c r="V72">
        <v>0</v>
      </c>
      <c r="W72">
        <v>75</v>
      </c>
      <c r="X72">
        <v>76</v>
      </c>
      <c r="Y72">
        <v>46</v>
      </c>
      <c r="Z72">
        <v>213</v>
      </c>
      <c r="AF72" t="s">
        <v>850</v>
      </c>
      <c r="AG72" t="s">
        <v>838</v>
      </c>
      <c r="AH72" s="9">
        <v>5.2777777777777778E-2</v>
      </c>
      <c r="AI72" t="s">
        <v>1434</v>
      </c>
    </row>
    <row r="73" spans="1:35" x14ac:dyDescent="0.3">
      <c r="A73" s="1">
        <v>43559</v>
      </c>
      <c r="B73" t="s">
        <v>46</v>
      </c>
      <c r="C73" t="s">
        <v>47</v>
      </c>
      <c r="D73" t="s">
        <v>48</v>
      </c>
      <c r="E73">
        <v>20452</v>
      </c>
      <c r="F73">
        <v>4420</v>
      </c>
      <c r="G73" t="s">
        <v>158</v>
      </c>
      <c r="H73" t="s">
        <v>159</v>
      </c>
      <c r="I73" t="s">
        <v>178</v>
      </c>
      <c r="J73" t="s">
        <v>179</v>
      </c>
      <c r="K73">
        <v>559</v>
      </c>
      <c r="L73">
        <v>557</v>
      </c>
      <c r="M73">
        <v>-2</v>
      </c>
      <c r="N73">
        <v>14</v>
      </c>
      <c r="O73">
        <v>611</v>
      </c>
      <c r="P73">
        <v>722</v>
      </c>
      <c r="Q73">
        <v>5</v>
      </c>
      <c r="R73">
        <v>735</v>
      </c>
      <c r="S73">
        <v>727</v>
      </c>
      <c r="T73">
        <v>-8</v>
      </c>
      <c r="U73">
        <v>0</v>
      </c>
      <c r="V73">
        <v>0</v>
      </c>
      <c r="W73">
        <v>96</v>
      </c>
      <c r="X73">
        <v>90</v>
      </c>
      <c r="Y73">
        <v>71</v>
      </c>
      <c r="Z73">
        <v>406</v>
      </c>
      <c r="AF73" t="s">
        <v>1183</v>
      </c>
      <c r="AG73" t="s">
        <v>837</v>
      </c>
      <c r="AH73" s="9">
        <v>6.25E-2</v>
      </c>
      <c r="AI73" t="s">
        <v>1437</v>
      </c>
    </row>
    <row r="74" spans="1:35" x14ac:dyDescent="0.3">
      <c r="A74" s="1">
        <v>44288</v>
      </c>
      <c r="B74" t="s">
        <v>162</v>
      </c>
      <c r="C74" t="s">
        <v>163</v>
      </c>
      <c r="D74" t="s">
        <v>164</v>
      </c>
      <c r="E74">
        <v>20436</v>
      </c>
      <c r="F74">
        <v>607</v>
      </c>
      <c r="G74" t="s">
        <v>131</v>
      </c>
      <c r="H74" t="s">
        <v>132</v>
      </c>
      <c r="I74" t="s">
        <v>21</v>
      </c>
      <c r="J74" t="s">
        <v>22</v>
      </c>
      <c r="K74">
        <v>1319</v>
      </c>
      <c r="L74">
        <v>1310</v>
      </c>
      <c r="M74">
        <v>-9</v>
      </c>
      <c r="N74">
        <v>12</v>
      </c>
      <c r="O74">
        <v>1322</v>
      </c>
      <c r="P74">
        <v>1339</v>
      </c>
      <c r="Q74">
        <v>12</v>
      </c>
      <c r="R74">
        <v>1418</v>
      </c>
      <c r="S74">
        <v>1351</v>
      </c>
      <c r="T74">
        <v>-27</v>
      </c>
      <c r="U74">
        <v>0</v>
      </c>
      <c r="V74">
        <v>0</v>
      </c>
      <c r="W74">
        <v>179</v>
      </c>
      <c r="X74">
        <v>161</v>
      </c>
      <c r="Y74">
        <v>137</v>
      </c>
      <c r="Z74">
        <v>977</v>
      </c>
      <c r="AF74" t="s">
        <v>1340</v>
      </c>
      <c r="AG74" t="s">
        <v>906</v>
      </c>
      <c r="AH74" s="9">
        <v>2.8472222222222222E-2</v>
      </c>
      <c r="AI74" t="s">
        <v>1435</v>
      </c>
    </row>
    <row r="75" spans="1:35" x14ac:dyDescent="0.3">
      <c r="A75" s="1">
        <v>43553</v>
      </c>
      <c r="B75" t="s">
        <v>7</v>
      </c>
      <c r="C75" t="s">
        <v>8</v>
      </c>
      <c r="D75" t="s">
        <v>9</v>
      </c>
      <c r="E75">
        <v>19977</v>
      </c>
      <c r="F75">
        <v>530</v>
      </c>
      <c r="G75" t="s">
        <v>51</v>
      </c>
      <c r="H75" t="s">
        <v>52</v>
      </c>
      <c r="I75" t="s">
        <v>153</v>
      </c>
      <c r="J75" t="s">
        <v>154</v>
      </c>
      <c r="K75">
        <v>2000</v>
      </c>
      <c r="L75">
        <v>1955</v>
      </c>
      <c r="M75">
        <v>-5</v>
      </c>
      <c r="N75">
        <v>17</v>
      </c>
      <c r="O75">
        <v>2012</v>
      </c>
      <c r="P75">
        <v>2048</v>
      </c>
      <c r="Q75">
        <v>3</v>
      </c>
      <c r="R75">
        <v>2103</v>
      </c>
      <c r="S75">
        <v>2051</v>
      </c>
      <c r="T75">
        <v>-12</v>
      </c>
      <c r="U75">
        <v>0</v>
      </c>
      <c r="V75">
        <v>0</v>
      </c>
      <c r="W75">
        <v>63</v>
      </c>
      <c r="X75">
        <v>56</v>
      </c>
      <c r="Y75">
        <v>36</v>
      </c>
      <c r="Z75">
        <v>191</v>
      </c>
      <c r="AF75" t="s">
        <v>1448</v>
      </c>
      <c r="AG75" t="s">
        <v>973</v>
      </c>
      <c r="AH75" s="9">
        <v>3.888888888888889E-2</v>
      </c>
      <c r="AI75" t="s">
        <v>1438</v>
      </c>
    </row>
    <row r="76" spans="1:35" x14ac:dyDescent="0.3">
      <c r="A76" s="1">
        <v>43720</v>
      </c>
      <c r="B76" t="s">
        <v>141</v>
      </c>
      <c r="C76" t="s">
        <v>142</v>
      </c>
      <c r="D76" t="s">
        <v>143</v>
      </c>
      <c r="E76">
        <v>20363</v>
      </c>
      <c r="F76">
        <v>3338</v>
      </c>
      <c r="G76" t="s">
        <v>150</v>
      </c>
      <c r="H76" t="s">
        <v>85</v>
      </c>
      <c r="I76" t="s">
        <v>180</v>
      </c>
      <c r="J76" t="s">
        <v>181</v>
      </c>
      <c r="K76">
        <v>1755</v>
      </c>
      <c r="L76">
        <v>1745</v>
      </c>
      <c r="M76">
        <v>-10</v>
      </c>
      <c r="N76">
        <v>24</v>
      </c>
      <c r="O76">
        <v>1809</v>
      </c>
      <c r="P76">
        <v>1857</v>
      </c>
      <c r="Q76">
        <v>3</v>
      </c>
      <c r="R76">
        <v>1918</v>
      </c>
      <c r="S76">
        <v>1900</v>
      </c>
      <c r="T76">
        <v>-18</v>
      </c>
      <c r="U76">
        <v>0</v>
      </c>
      <c r="V76">
        <v>0</v>
      </c>
      <c r="W76">
        <v>83</v>
      </c>
      <c r="X76">
        <v>75</v>
      </c>
      <c r="Y76">
        <v>48</v>
      </c>
      <c r="Z76">
        <v>269</v>
      </c>
      <c r="AF76" t="s">
        <v>1108</v>
      </c>
      <c r="AG76" t="s">
        <v>951</v>
      </c>
      <c r="AH76" s="9">
        <v>5.2083333333333336E-2</v>
      </c>
      <c r="AI76" t="s">
        <v>1435</v>
      </c>
    </row>
    <row r="77" spans="1:35" x14ac:dyDescent="0.3">
      <c r="A77" s="1">
        <v>44373</v>
      </c>
      <c r="B77" t="s">
        <v>55</v>
      </c>
      <c r="C77" t="s">
        <v>56</v>
      </c>
      <c r="D77" t="s">
        <v>57</v>
      </c>
      <c r="E77">
        <v>19930</v>
      </c>
      <c r="F77">
        <v>1014</v>
      </c>
      <c r="G77" t="s">
        <v>19</v>
      </c>
      <c r="H77" t="s">
        <v>20</v>
      </c>
      <c r="I77" t="s">
        <v>80</v>
      </c>
      <c r="J77" t="s">
        <v>67</v>
      </c>
      <c r="K77">
        <v>1033</v>
      </c>
      <c r="L77">
        <v>1055</v>
      </c>
      <c r="M77">
        <v>22</v>
      </c>
      <c r="N77">
        <v>16</v>
      </c>
      <c r="O77">
        <v>1111</v>
      </c>
      <c r="P77">
        <v>1652</v>
      </c>
      <c r="Q77">
        <v>7</v>
      </c>
      <c r="R77">
        <v>1642</v>
      </c>
      <c r="S77">
        <v>1659</v>
      </c>
      <c r="T77">
        <v>17</v>
      </c>
      <c r="U77">
        <v>0</v>
      </c>
      <c r="V77">
        <v>0</v>
      </c>
      <c r="W77">
        <v>249</v>
      </c>
      <c r="X77">
        <v>244</v>
      </c>
      <c r="Y77">
        <v>221</v>
      </c>
      <c r="Z77">
        <v>1721</v>
      </c>
      <c r="AA77">
        <v>0</v>
      </c>
      <c r="AB77">
        <v>0</v>
      </c>
      <c r="AC77">
        <v>0</v>
      </c>
      <c r="AD77">
        <v>0</v>
      </c>
      <c r="AE77">
        <v>17</v>
      </c>
      <c r="AF77" t="s">
        <v>944</v>
      </c>
      <c r="AG77" t="s">
        <v>607</v>
      </c>
      <c r="AH77" s="9">
        <v>0.25277777777777777</v>
      </c>
      <c r="AI77" t="s">
        <v>1434</v>
      </c>
    </row>
    <row r="78" spans="1:35" x14ac:dyDescent="0.3">
      <c r="A78" s="1">
        <v>44711</v>
      </c>
      <c r="B78" t="s">
        <v>39</v>
      </c>
      <c r="C78" t="s">
        <v>40</v>
      </c>
      <c r="D78" t="s">
        <v>41</v>
      </c>
      <c r="E78">
        <v>19805</v>
      </c>
      <c r="F78">
        <v>2013</v>
      </c>
      <c r="G78" t="s">
        <v>110</v>
      </c>
      <c r="H78" t="s">
        <v>111</v>
      </c>
      <c r="I78" t="s">
        <v>30</v>
      </c>
      <c r="J78" t="s">
        <v>31</v>
      </c>
      <c r="K78">
        <v>1431</v>
      </c>
      <c r="L78">
        <v>1426</v>
      </c>
      <c r="M78">
        <v>-5</v>
      </c>
      <c r="N78">
        <v>13</v>
      </c>
      <c r="O78">
        <v>1439</v>
      </c>
      <c r="P78">
        <v>1521</v>
      </c>
      <c r="Q78">
        <v>12</v>
      </c>
      <c r="R78">
        <v>1554</v>
      </c>
      <c r="S78">
        <v>1533</v>
      </c>
      <c r="T78">
        <v>-21</v>
      </c>
      <c r="U78">
        <v>0</v>
      </c>
      <c r="V78">
        <v>0</v>
      </c>
      <c r="W78">
        <v>83</v>
      </c>
      <c r="X78">
        <v>67</v>
      </c>
      <c r="Y78">
        <v>42</v>
      </c>
      <c r="Z78">
        <v>237</v>
      </c>
      <c r="AF78" t="s">
        <v>1449</v>
      </c>
      <c r="AG78" t="s">
        <v>758</v>
      </c>
      <c r="AH78" s="9">
        <v>4.6527777777777779E-2</v>
      </c>
      <c r="AI78" t="s">
        <v>1435</v>
      </c>
    </row>
    <row r="79" spans="1:35" x14ac:dyDescent="0.3">
      <c r="A79" s="1">
        <v>44876</v>
      </c>
      <c r="B79" t="s">
        <v>39</v>
      </c>
      <c r="C79" t="s">
        <v>40</v>
      </c>
      <c r="D79" t="s">
        <v>41</v>
      </c>
      <c r="E79">
        <v>19805</v>
      </c>
      <c r="F79">
        <v>229</v>
      </c>
      <c r="G79" t="s">
        <v>178</v>
      </c>
      <c r="H79" t="s">
        <v>179</v>
      </c>
      <c r="I79" t="s">
        <v>167</v>
      </c>
      <c r="J79" t="s">
        <v>168</v>
      </c>
      <c r="K79">
        <v>1830</v>
      </c>
      <c r="L79">
        <v>1848</v>
      </c>
      <c r="M79">
        <v>18</v>
      </c>
      <c r="N79">
        <v>21</v>
      </c>
      <c r="O79">
        <v>1909</v>
      </c>
      <c r="P79">
        <v>2120</v>
      </c>
      <c r="Q79">
        <v>3</v>
      </c>
      <c r="R79">
        <v>2123</v>
      </c>
      <c r="S79">
        <v>2123</v>
      </c>
      <c r="T79">
        <v>0</v>
      </c>
      <c r="U79">
        <v>0</v>
      </c>
      <c r="V79">
        <v>0</v>
      </c>
      <c r="W79">
        <v>353</v>
      </c>
      <c r="X79">
        <v>335</v>
      </c>
      <c r="Y79">
        <v>311</v>
      </c>
      <c r="Z79">
        <v>2370</v>
      </c>
      <c r="AF79" t="s">
        <v>1450</v>
      </c>
      <c r="AG79" t="s">
        <v>631</v>
      </c>
      <c r="AH79" s="9">
        <v>0.1076388888888889</v>
      </c>
      <c r="AI79" t="s">
        <v>1438</v>
      </c>
    </row>
    <row r="80" spans="1:35" x14ac:dyDescent="0.3">
      <c r="A80" s="1">
        <v>43907</v>
      </c>
      <c r="B80" t="s">
        <v>155</v>
      </c>
      <c r="C80" t="s">
        <v>156</v>
      </c>
      <c r="D80" t="s">
        <v>157</v>
      </c>
      <c r="E80">
        <v>20398</v>
      </c>
      <c r="F80">
        <v>3620</v>
      </c>
      <c r="G80" t="s">
        <v>182</v>
      </c>
      <c r="H80" t="s">
        <v>183</v>
      </c>
      <c r="I80" t="s">
        <v>30</v>
      </c>
      <c r="J80" t="s">
        <v>31</v>
      </c>
      <c r="K80">
        <v>1606</v>
      </c>
      <c r="L80">
        <v>1658</v>
      </c>
      <c r="M80">
        <v>52</v>
      </c>
      <c r="N80">
        <v>32</v>
      </c>
      <c r="O80">
        <v>1730</v>
      </c>
      <c r="P80">
        <v>1810</v>
      </c>
      <c r="Q80">
        <v>20</v>
      </c>
      <c r="R80">
        <v>1705</v>
      </c>
      <c r="S80">
        <v>1830</v>
      </c>
      <c r="T80">
        <v>85</v>
      </c>
      <c r="U80">
        <v>0</v>
      </c>
      <c r="V80">
        <v>0</v>
      </c>
      <c r="W80">
        <v>59</v>
      </c>
      <c r="X80">
        <v>92</v>
      </c>
      <c r="Y80">
        <v>40</v>
      </c>
      <c r="Z80">
        <v>134</v>
      </c>
      <c r="AA80">
        <v>0</v>
      </c>
      <c r="AB80">
        <v>0</v>
      </c>
      <c r="AC80">
        <v>33</v>
      </c>
      <c r="AD80">
        <v>0</v>
      </c>
      <c r="AE80">
        <v>52</v>
      </c>
      <c r="AF80" t="s">
        <v>963</v>
      </c>
      <c r="AG80" t="s">
        <v>782</v>
      </c>
      <c r="AH80" s="9">
        <v>6.3888888888888884E-2</v>
      </c>
      <c r="AI80" t="s">
        <v>1435</v>
      </c>
    </row>
    <row r="81" spans="1:35" x14ac:dyDescent="0.3">
      <c r="A81" s="1">
        <v>43941</v>
      </c>
      <c r="B81" t="s">
        <v>32</v>
      </c>
      <c r="C81" t="s">
        <v>33</v>
      </c>
      <c r="D81" t="s">
        <v>34</v>
      </c>
      <c r="E81">
        <v>19393</v>
      </c>
      <c r="F81">
        <v>246</v>
      </c>
      <c r="G81" t="s">
        <v>68</v>
      </c>
      <c r="H81" t="s">
        <v>69</v>
      </c>
      <c r="I81" t="s">
        <v>60</v>
      </c>
      <c r="J81" t="s">
        <v>61</v>
      </c>
      <c r="K81">
        <v>1055</v>
      </c>
      <c r="L81">
        <v>0</v>
      </c>
      <c r="M81">
        <v>0</v>
      </c>
      <c r="R81">
        <v>1300</v>
      </c>
      <c r="S81">
        <v>0</v>
      </c>
      <c r="T81">
        <v>0</v>
      </c>
      <c r="U81">
        <v>1</v>
      </c>
      <c r="V81">
        <v>0</v>
      </c>
      <c r="W81">
        <v>65</v>
      </c>
      <c r="Z81">
        <v>214</v>
      </c>
      <c r="AF81" t="e">
        <v>#REF!</v>
      </c>
      <c r="AG81" t="s">
        <v>611</v>
      </c>
      <c r="AH81" s="9">
        <v>0.12222222222222222</v>
      </c>
      <c r="AI81" t="s">
        <v>1438</v>
      </c>
    </row>
    <row r="82" spans="1:35" x14ac:dyDescent="0.3">
      <c r="A82" s="1">
        <v>44773</v>
      </c>
      <c r="B82" t="s">
        <v>155</v>
      </c>
      <c r="C82" t="s">
        <v>156</v>
      </c>
      <c r="D82" t="s">
        <v>157</v>
      </c>
      <c r="E82">
        <v>20398</v>
      </c>
      <c r="F82">
        <v>3831</v>
      </c>
      <c r="G82" t="s">
        <v>30</v>
      </c>
      <c r="H82" t="s">
        <v>31</v>
      </c>
      <c r="I82" t="s">
        <v>184</v>
      </c>
      <c r="J82" t="s">
        <v>185</v>
      </c>
      <c r="K82">
        <v>1908</v>
      </c>
      <c r="L82">
        <v>1918</v>
      </c>
      <c r="M82">
        <v>10</v>
      </c>
      <c r="N82">
        <v>17</v>
      </c>
      <c r="O82">
        <v>1935</v>
      </c>
      <c r="P82">
        <v>2029</v>
      </c>
      <c r="Q82">
        <v>5</v>
      </c>
      <c r="R82">
        <v>2033</v>
      </c>
      <c r="S82">
        <v>2034</v>
      </c>
      <c r="T82">
        <v>1</v>
      </c>
      <c r="U82">
        <v>0</v>
      </c>
      <c r="V82">
        <v>0</v>
      </c>
      <c r="W82">
        <v>205</v>
      </c>
      <c r="X82">
        <v>196</v>
      </c>
      <c r="Y82">
        <v>174</v>
      </c>
      <c r="Z82">
        <v>1360</v>
      </c>
      <c r="AF82" t="s">
        <v>1451</v>
      </c>
      <c r="AG82" t="s">
        <v>1079</v>
      </c>
      <c r="AH82" s="9">
        <v>5.2777777777777778E-2</v>
      </c>
      <c r="AI82" t="s">
        <v>1438</v>
      </c>
    </row>
    <row r="83" spans="1:35" x14ac:dyDescent="0.3">
      <c r="A83" s="1">
        <v>43886</v>
      </c>
      <c r="B83" t="s">
        <v>46</v>
      </c>
      <c r="C83" t="s">
        <v>47</v>
      </c>
      <c r="D83" t="s">
        <v>48</v>
      </c>
      <c r="E83">
        <v>20452</v>
      </c>
      <c r="F83">
        <v>4508</v>
      </c>
      <c r="G83" t="s">
        <v>186</v>
      </c>
      <c r="H83" t="s">
        <v>187</v>
      </c>
      <c r="I83" t="s">
        <v>150</v>
      </c>
      <c r="J83" t="s">
        <v>85</v>
      </c>
      <c r="K83">
        <v>1102</v>
      </c>
      <c r="L83">
        <v>1051</v>
      </c>
      <c r="M83">
        <v>-11</v>
      </c>
      <c r="N83">
        <v>16</v>
      </c>
      <c r="O83">
        <v>1107</v>
      </c>
      <c r="P83">
        <v>1222</v>
      </c>
      <c r="Q83">
        <v>13</v>
      </c>
      <c r="R83">
        <v>1250</v>
      </c>
      <c r="S83">
        <v>1235</v>
      </c>
      <c r="T83">
        <v>-15</v>
      </c>
      <c r="U83">
        <v>0</v>
      </c>
      <c r="V83">
        <v>0</v>
      </c>
      <c r="W83">
        <v>108</v>
      </c>
      <c r="X83">
        <v>104</v>
      </c>
      <c r="Y83">
        <v>75</v>
      </c>
      <c r="Z83">
        <v>500</v>
      </c>
      <c r="AF83" t="s">
        <v>1452</v>
      </c>
      <c r="AG83" t="s">
        <v>1093</v>
      </c>
      <c r="AH83" s="9">
        <v>7.2222222222222215E-2</v>
      </c>
      <c r="AI83" t="s">
        <v>1434</v>
      </c>
    </row>
    <row r="84" spans="1:35" x14ac:dyDescent="0.3">
      <c r="A84" s="1">
        <v>43516</v>
      </c>
      <c r="B84" t="s">
        <v>39</v>
      </c>
      <c r="C84" t="s">
        <v>40</v>
      </c>
      <c r="D84" t="s">
        <v>41</v>
      </c>
      <c r="E84">
        <v>19805</v>
      </c>
      <c r="F84">
        <v>59</v>
      </c>
      <c r="G84" t="s">
        <v>53</v>
      </c>
      <c r="H84" t="s">
        <v>54</v>
      </c>
      <c r="I84" t="s">
        <v>188</v>
      </c>
      <c r="J84" t="s">
        <v>189</v>
      </c>
      <c r="K84">
        <v>820</v>
      </c>
      <c r="L84">
        <v>827</v>
      </c>
      <c r="M84">
        <v>7</v>
      </c>
      <c r="N84">
        <v>18</v>
      </c>
      <c r="O84">
        <v>845</v>
      </c>
      <c r="P84">
        <v>1156</v>
      </c>
      <c r="Q84">
        <v>5</v>
      </c>
      <c r="R84">
        <v>1228</v>
      </c>
      <c r="S84">
        <v>1201</v>
      </c>
      <c r="T84">
        <v>-27</v>
      </c>
      <c r="U84">
        <v>0</v>
      </c>
      <c r="V84">
        <v>0</v>
      </c>
      <c r="W84">
        <v>368</v>
      </c>
      <c r="X84">
        <v>334</v>
      </c>
      <c r="Y84">
        <v>311</v>
      </c>
      <c r="Z84">
        <v>2504</v>
      </c>
      <c r="AF84" t="s">
        <v>737</v>
      </c>
      <c r="AG84" t="s">
        <v>598</v>
      </c>
      <c r="AH84" s="9">
        <v>0.14861111111111111</v>
      </c>
      <c r="AI84" t="s">
        <v>1434</v>
      </c>
    </row>
    <row r="85" spans="1:35" x14ac:dyDescent="0.3">
      <c r="A85" s="1">
        <v>44059</v>
      </c>
      <c r="B85" t="s">
        <v>14</v>
      </c>
      <c r="C85" t="s">
        <v>15</v>
      </c>
      <c r="D85" t="s">
        <v>16</v>
      </c>
      <c r="E85">
        <v>19790</v>
      </c>
      <c r="F85">
        <v>1298</v>
      </c>
      <c r="G85" t="s">
        <v>158</v>
      </c>
      <c r="H85" t="s">
        <v>159</v>
      </c>
      <c r="I85" t="s">
        <v>60</v>
      </c>
      <c r="J85" t="s">
        <v>61</v>
      </c>
      <c r="K85">
        <v>1050</v>
      </c>
      <c r="L85">
        <v>1046</v>
      </c>
      <c r="M85">
        <v>-4</v>
      </c>
      <c r="N85">
        <v>10</v>
      </c>
      <c r="O85">
        <v>1056</v>
      </c>
      <c r="P85">
        <v>1202</v>
      </c>
      <c r="Q85">
        <v>4</v>
      </c>
      <c r="R85">
        <v>1220</v>
      </c>
      <c r="S85">
        <v>1206</v>
      </c>
      <c r="T85">
        <v>-14</v>
      </c>
      <c r="U85">
        <v>0</v>
      </c>
      <c r="V85">
        <v>0</v>
      </c>
      <c r="W85">
        <v>90</v>
      </c>
      <c r="X85">
        <v>80</v>
      </c>
      <c r="Y85">
        <v>66</v>
      </c>
      <c r="Z85">
        <v>447</v>
      </c>
      <c r="AF85" t="s">
        <v>738</v>
      </c>
      <c r="AG85" t="s">
        <v>720</v>
      </c>
      <c r="AH85" s="9">
        <v>5.5555555555555552E-2</v>
      </c>
      <c r="AI85" t="s">
        <v>1434</v>
      </c>
    </row>
    <row r="86" spans="1:35" x14ac:dyDescent="0.3">
      <c r="A86" s="1">
        <v>44252</v>
      </c>
      <c r="B86" t="s">
        <v>39</v>
      </c>
      <c r="C86" t="s">
        <v>40</v>
      </c>
      <c r="D86" t="s">
        <v>41</v>
      </c>
      <c r="E86">
        <v>19805</v>
      </c>
      <c r="F86">
        <v>2315</v>
      </c>
      <c r="G86" t="s">
        <v>174</v>
      </c>
      <c r="H86" t="s">
        <v>175</v>
      </c>
      <c r="I86" t="s">
        <v>21</v>
      </c>
      <c r="J86" t="s">
        <v>22</v>
      </c>
      <c r="K86">
        <v>2009</v>
      </c>
      <c r="L86">
        <v>2004</v>
      </c>
      <c r="M86">
        <v>-5</v>
      </c>
      <c r="N86">
        <v>24</v>
      </c>
      <c r="O86">
        <v>2028</v>
      </c>
      <c r="P86">
        <v>2149</v>
      </c>
      <c r="Q86">
        <v>8</v>
      </c>
      <c r="R86">
        <v>2211</v>
      </c>
      <c r="S86">
        <v>2157</v>
      </c>
      <c r="T86">
        <v>-14</v>
      </c>
      <c r="U86">
        <v>0</v>
      </c>
      <c r="V86">
        <v>0</v>
      </c>
      <c r="W86">
        <v>122</v>
      </c>
      <c r="X86">
        <v>113</v>
      </c>
      <c r="Y86">
        <v>81</v>
      </c>
      <c r="Z86">
        <v>602</v>
      </c>
      <c r="AF86" t="s">
        <v>1453</v>
      </c>
      <c r="AG86" t="s">
        <v>811</v>
      </c>
      <c r="AH86" s="9">
        <v>7.8472222222222221E-2</v>
      </c>
      <c r="AI86" t="s">
        <v>1438</v>
      </c>
    </row>
    <row r="87" spans="1:35" x14ac:dyDescent="0.3">
      <c r="A87" s="1">
        <v>44494</v>
      </c>
      <c r="B87" t="s">
        <v>94</v>
      </c>
      <c r="C87" t="s">
        <v>95</v>
      </c>
      <c r="D87" t="s">
        <v>96</v>
      </c>
      <c r="E87">
        <v>20397</v>
      </c>
      <c r="F87">
        <v>5381</v>
      </c>
      <c r="G87" t="s">
        <v>97</v>
      </c>
      <c r="H87" t="s">
        <v>98</v>
      </c>
      <c r="I87" t="s">
        <v>190</v>
      </c>
      <c r="J87" t="s">
        <v>191</v>
      </c>
      <c r="K87">
        <v>936</v>
      </c>
      <c r="L87">
        <v>926</v>
      </c>
      <c r="M87">
        <v>-10</v>
      </c>
      <c r="N87">
        <v>41</v>
      </c>
      <c r="O87">
        <v>1007</v>
      </c>
      <c r="P87">
        <v>1024</v>
      </c>
      <c r="Q87">
        <v>3</v>
      </c>
      <c r="R87">
        <v>1029</v>
      </c>
      <c r="S87">
        <v>1027</v>
      </c>
      <c r="T87">
        <v>-2</v>
      </c>
      <c r="U87">
        <v>0</v>
      </c>
      <c r="V87">
        <v>0</v>
      </c>
      <c r="W87">
        <v>53</v>
      </c>
      <c r="X87">
        <v>61</v>
      </c>
      <c r="Y87">
        <v>17</v>
      </c>
      <c r="Z87">
        <v>75</v>
      </c>
      <c r="AA87" t="s">
        <v>1724</v>
      </c>
      <c r="AF87" t="s">
        <v>1053</v>
      </c>
      <c r="AG87" t="s">
        <v>871</v>
      </c>
      <c r="AH87" s="9">
        <v>4.2361111111111113E-2</v>
      </c>
      <c r="AI87" t="s">
        <v>1434</v>
      </c>
    </row>
    <row r="88" spans="1:35" x14ac:dyDescent="0.3">
      <c r="A88" s="1">
        <v>44958</v>
      </c>
      <c r="B88" t="s">
        <v>32</v>
      </c>
      <c r="C88" t="s">
        <v>33</v>
      </c>
      <c r="D88" t="s">
        <v>34</v>
      </c>
      <c r="E88">
        <v>19393</v>
      </c>
      <c r="F88">
        <v>1854</v>
      </c>
      <c r="G88" t="s">
        <v>21</v>
      </c>
      <c r="H88" t="s">
        <v>22</v>
      </c>
      <c r="I88" t="s">
        <v>103</v>
      </c>
      <c r="J88" t="s">
        <v>104</v>
      </c>
      <c r="K88">
        <v>1420</v>
      </c>
      <c r="L88">
        <v>1444</v>
      </c>
      <c r="M88">
        <v>24</v>
      </c>
      <c r="N88">
        <v>10</v>
      </c>
      <c r="O88">
        <v>1454</v>
      </c>
      <c r="P88">
        <v>1517</v>
      </c>
      <c r="Q88">
        <v>8</v>
      </c>
      <c r="R88">
        <v>1515</v>
      </c>
      <c r="S88">
        <v>1525</v>
      </c>
      <c r="T88">
        <v>10</v>
      </c>
      <c r="U88">
        <v>0</v>
      </c>
      <c r="V88">
        <v>0</v>
      </c>
      <c r="W88">
        <v>115</v>
      </c>
      <c r="X88">
        <v>101</v>
      </c>
      <c r="Y88">
        <v>83</v>
      </c>
      <c r="Z88">
        <v>628</v>
      </c>
      <c r="AF88" t="s">
        <v>1454</v>
      </c>
      <c r="AG88" t="s">
        <v>765</v>
      </c>
      <c r="AH88" s="9">
        <v>2.8472222222222222E-2</v>
      </c>
      <c r="AI88" t="s">
        <v>1435</v>
      </c>
    </row>
    <row r="89" spans="1:35" x14ac:dyDescent="0.3">
      <c r="A89" s="1">
        <v>45006</v>
      </c>
      <c r="B89" t="s">
        <v>141</v>
      </c>
      <c r="C89" t="s">
        <v>142</v>
      </c>
      <c r="D89" t="s">
        <v>143</v>
      </c>
      <c r="E89">
        <v>20363</v>
      </c>
      <c r="F89">
        <v>4953</v>
      </c>
      <c r="G89" t="s">
        <v>60</v>
      </c>
      <c r="H89" t="s">
        <v>61</v>
      </c>
      <c r="I89" t="s">
        <v>192</v>
      </c>
      <c r="J89" t="s">
        <v>193</v>
      </c>
      <c r="K89">
        <v>1534</v>
      </c>
      <c r="L89">
        <v>1529</v>
      </c>
      <c r="M89">
        <v>-5</v>
      </c>
      <c r="N89">
        <v>15</v>
      </c>
      <c r="O89">
        <v>1544</v>
      </c>
      <c r="P89">
        <v>1622</v>
      </c>
      <c r="Q89">
        <v>5</v>
      </c>
      <c r="R89">
        <v>1638</v>
      </c>
      <c r="S89">
        <v>1627</v>
      </c>
      <c r="T89">
        <v>-11</v>
      </c>
      <c r="U89">
        <v>0</v>
      </c>
      <c r="V89">
        <v>0</v>
      </c>
      <c r="W89">
        <v>64</v>
      </c>
      <c r="X89">
        <v>58</v>
      </c>
      <c r="Y89">
        <v>38</v>
      </c>
      <c r="Z89">
        <v>208</v>
      </c>
      <c r="AF89" t="s">
        <v>780</v>
      </c>
      <c r="AG89" t="s">
        <v>1025</v>
      </c>
      <c r="AH89" s="9">
        <v>4.027777777777778E-2</v>
      </c>
      <c r="AI89" t="s">
        <v>1435</v>
      </c>
    </row>
    <row r="90" spans="1:35" x14ac:dyDescent="0.3">
      <c r="A90" s="1">
        <v>43563</v>
      </c>
      <c r="B90" t="s">
        <v>39</v>
      </c>
      <c r="C90" t="s">
        <v>40</v>
      </c>
      <c r="D90" t="s">
        <v>41</v>
      </c>
      <c r="E90">
        <v>19805</v>
      </c>
      <c r="F90">
        <v>1977</v>
      </c>
      <c r="G90" t="s">
        <v>133</v>
      </c>
      <c r="H90" t="s">
        <v>134</v>
      </c>
      <c r="I90" t="s">
        <v>194</v>
      </c>
      <c r="J90" t="s">
        <v>195</v>
      </c>
      <c r="K90">
        <v>614</v>
      </c>
      <c r="L90">
        <v>606</v>
      </c>
      <c r="M90">
        <v>-8</v>
      </c>
      <c r="N90">
        <v>14</v>
      </c>
      <c r="O90">
        <v>620</v>
      </c>
      <c r="P90">
        <v>656</v>
      </c>
      <c r="Q90">
        <v>4</v>
      </c>
      <c r="R90">
        <v>717</v>
      </c>
      <c r="S90">
        <v>700</v>
      </c>
      <c r="T90">
        <v>-17</v>
      </c>
      <c r="U90">
        <v>0</v>
      </c>
      <c r="V90">
        <v>0</v>
      </c>
      <c r="W90">
        <v>63</v>
      </c>
      <c r="X90">
        <v>54</v>
      </c>
      <c r="Y90">
        <v>36</v>
      </c>
      <c r="Z90">
        <v>204</v>
      </c>
      <c r="AF90" t="s">
        <v>1005</v>
      </c>
      <c r="AG90" t="s">
        <v>673</v>
      </c>
      <c r="AH90" s="9">
        <v>3.7499999999999999E-2</v>
      </c>
      <c r="AI90" t="s">
        <v>1434</v>
      </c>
    </row>
    <row r="91" spans="1:35" x14ac:dyDescent="0.3">
      <c r="A91" s="1">
        <v>44282</v>
      </c>
      <c r="B91" t="s">
        <v>155</v>
      </c>
      <c r="C91" t="s">
        <v>156</v>
      </c>
      <c r="D91" t="s">
        <v>157</v>
      </c>
      <c r="E91">
        <v>20398</v>
      </c>
      <c r="F91">
        <v>4294</v>
      </c>
      <c r="G91" t="s">
        <v>196</v>
      </c>
      <c r="H91" t="s">
        <v>197</v>
      </c>
      <c r="I91" t="s">
        <v>30</v>
      </c>
      <c r="J91" t="s">
        <v>31</v>
      </c>
      <c r="K91">
        <v>1750</v>
      </c>
      <c r="L91">
        <v>1740</v>
      </c>
      <c r="M91">
        <v>-10</v>
      </c>
      <c r="N91">
        <v>8</v>
      </c>
      <c r="O91">
        <v>1748</v>
      </c>
      <c r="P91">
        <v>1855</v>
      </c>
      <c r="Q91">
        <v>9</v>
      </c>
      <c r="R91">
        <v>1927</v>
      </c>
      <c r="S91">
        <v>1904</v>
      </c>
      <c r="T91">
        <v>-23</v>
      </c>
      <c r="U91">
        <v>0</v>
      </c>
      <c r="V91">
        <v>0</v>
      </c>
      <c r="W91">
        <v>97</v>
      </c>
      <c r="X91">
        <v>84</v>
      </c>
      <c r="Y91">
        <v>67</v>
      </c>
      <c r="Z91">
        <v>327</v>
      </c>
      <c r="AF91" t="s">
        <v>1455</v>
      </c>
      <c r="AG91" t="s">
        <v>1034</v>
      </c>
      <c r="AH91" s="9">
        <v>5.8333333333333334E-2</v>
      </c>
      <c r="AI91" t="s">
        <v>1435</v>
      </c>
    </row>
    <row r="92" spans="1:35" x14ac:dyDescent="0.3">
      <c r="A92" s="1">
        <v>44532</v>
      </c>
      <c r="B92" t="s">
        <v>14</v>
      </c>
      <c r="C92" t="s">
        <v>15</v>
      </c>
      <c r="D92" t="s">
        <v>16</v>
      </c>
      <c r="E92">
        <v>19790</v>
      </c>
      <c r="F92">
        <v>1218</v>
      </c>
      <c r="G92" t="s">
        <v>120</v>
      </c>
      <c r="H92" t="s">
        <v>121</v>
      </c>
      <c r="I92" t="s">
        <v>127</v>
      </c>
      <c r="J92" t="s">
        <v>128</v>
      </c>
      <c r="K92">
        <v>2103</v>
      </c>
      <c r="L92">
        <v>2100</v>
      </c>
      <c r="M92">
        <v>-3</v>
      </c>
      <c r="N92">
        <v>13</v>
      </c>
      <c r="O92">
        <v>2113</v>
      </c>
      <c r="P92">
        <v>10</v>
      </c>
      <c r="Q92">
        <v>5</v>
      </c>
      <c r="R92">
        <v>29</v>
      </c>
      <c r="S92">
        <v>15</v>
      </c>
      <c r="T92">
        <v>-14</v>
      </c>
      <c r="U92">
        <v>0</v>
      </c>
      <c r="V92">
        <v>0</v>
      </c>
      <c r="W92">
        <v>146</v>
      </c>
      <c r="X92">
        <v>135</v>
      </c>
      <c r="Y92">
        <v>117</v>
      </c>
      <c r="Z92">
        <v>920</v>
      </c>
      <c r="AF92" t="s">
        <v>1456</v>
      </c>
      <c r="AG92" t="s">
        <v>983</v>
      </c>
      <c r="AH92">
        <v>-0.86458333333333337</v>
      </c>
      <c r="AI92" t="s">
        <v>1438</v>
      </c>
    </row>
    <row r="93" spans="1:35" x14ac:dyDescent="0.3">
      <c r="A93" s="1">
        <v>43478</v>
      </c>
      <c r="B93" t="s">
        <v>7</v>
      </c>
      <c r="C93" t="s">
        <v>8</v>
      </c>
      <c r="D93" t="s">
        <v>9</v>
      </c>
      <c r="E93">
        <v>19977</v>
      </c>
      <c r="F93">
        <v>220</v>
      </c>
      <c r="G93" t="s">
        <v>80</v>
      </c>
      <c r="H93" t="s">
        <v>67</v>
      </c>
      <c r="I93" t="s">
        <v>17</v>
      </c>
      <c r="J93" t="s">
        <v>18</v>
      </c>
      <c r="K93">
        <v>1940</v>
      </c>
      <c r="L93">
        <v>1941</v>
      </c>
      <c r="M93">
        <v>1</v>
      </c>
      <c r="N93">
        <v>24</v>
      </c>
      <c r="O93">
        <v>2005</v>
      </c>
      <c r="P93">
        <v>2101</v>
      </c>
      <c r="Q93">
        <v>4</v>
      </c>
      <c r="R93">
        <v>2109</v>
      </c>
      <c r="S93">
        <v>2105</v>
      </c>
      <c r="T93">
        <v>-4</v>
      </c>
      <c r="U93">
        <v>0</v>
      </c>
      <c r="V93">
        <v>0</v>
      </c>
      <c r="W93">
        <v>89</v>
      </c>
      <c r="X93">
        <v>84</v>
      </c>
      <c r="Y93">
        <v>56</v>
      </c>
      <c r="Z93">
        <v>334</v>
      </c>
      <c r="AF93" t="s">
        <v>1457</v>
      </c>
      <c r="AG93" t="s">
        <v>1269</v>
      </c>
      <c r="AH93" s="9">
        <v>5.8333333333333334E-2</v>
      </c>
      <c r="AI93" t="s">
        <v>1438</v>
      </c>
    </row>
    <row r="94" spans="1:35" x14ac:dyDescent="0.3">
      <c r="A94" s="1">
        <v>43539</v>
      </c>
      <c r="B94" t="s">
        <v>32</v>
      </c>
      <c r="C94" t="s">
        <v>33</v>
      </c>
      <c r="D94" t="s">
        <v>34</v>
      </c>
      <c r="E94">
        <v>19393</v>
      </c>
      <c r="F94">
        <v>2535</v>
      </c>
      <c r="G94" t="s">
        <v>198</v>
      </c>
      <c r="H94" t="s">
        <v>199</v>
      </c>
      <c r="I94" t="s">
        <v>103</v>
      </c>
      <c r="J94" t="s">
        <v>104</v>
      </c>
      <c r="K94">
        <v>1130</v>
      </c>
      <c r="L94">
        <v>1129</v>
      </c>
      <c r="M94">
        <v>-1</v>
      </c>
      <c r="N94">
        <v>7</v>
      </c>
      <c r="O94">
        <v>1136</v>
      </c>
      <c r="P94">
        <v>1314</v>
      </c>
      <c r="Q94">
        <v>9</v>
      </c>
      <c r="R94">
        <v>1330</v>
      </c>
      <c r="S94">
        <v>1323</v>
      </c>
      <c r="T94">
        <v>-7</v>
      </c>
      <c r="U94">
        <v>0</v>
      </c>
      <c r="V94">
        <v>0</v>
      </c>
      <c r="W94">
        <v>240</v>
      </c>
      <c r="X94">
        <v>234</v>
      </c>
      <c r="Y94">
        <v>218</v>
      </c>
      <c r="Z94">
        <v>1524</v>
      </c>
      <c r="AF94" t="s">
        <v>909</v>
      </c>
      <c r="AG94" t="s">
        <v>728</v>
      </c>
      <c r="AH94" s="9">
        <v>7.9166666666666663E-2</v>
      </c>
      <c r="AI94" t="s">
        <v>1434</v>
      </c>
    </row>
    <row r="95" spans="1:35" x14ac:dyDescent="0.3">
      <c r="A95" s="1">
        <v>44665</v>
      </c>
      <c r="B95" t="s">
        <v>122</v>
      </c>
      <c r="C95" t="s">
        <v>123</v>
      </c>
      <c r="D95" t="s">
        <v>124</v>
      </c>
      <c r="E95">
        <v>20304</v>
      </c>
      <c r="F95">
        <v>3509</v>
      </c>
      <c r="G95" t="s">
        <v>17</v>
      </c>
      <c r="H95" t="s">
        <v>18</v>
      </c>
      <c r="I95" t="s">
        <v>198</v>
      </c>
      <c r="J95" t="s">
        <v>199</v>
      </c>
      <c r="K95">
        <v>1944</v>
      </c>
      <c r="L95">
        <v>1941</v>
      </c>
      <c r="M95">
        <v>-3</v>
      </c>
      <c r="N95">
        <v>29</v>
      </c>
      <c r="O95">
        <v>2010</v>
      </c>
      <c r="P95">
        <v>2054</v>
      </c>
      <c r="Q95">
        <v>5</v>
      </c>
      <c r="R95">
        <v>2050</v>
      </c>
      <c r="S95">
        <v>2059</v>
      </c>
      <c r="T95">
        <v>9</v>
      </c>
      <c r="U95">
        <v>0</v>
      </c>
      <c r="V95">
        <v>0</v>
      </c>
      <c r="W95">
        <v>66</v>
      </c>
      <c r="X95">
        <v>78</v>
      </c>
      <c r="Y95">
        <v>44</v>
      </c>
      <c r="Z95">
        <v>297</v>
      </c>
      <c r="AF95" t="s">
        <v>1458</v>
      </c>
      <c r="AG95" t="s">
        <v>1269</v>
      </c>
      <c r="AH95" s="9">
        <v>5.4166666666666669E-2</v>
      </c>
      <c r="AI95" t="s">
        <v>1438</v>
      </c>
    </row>
    <row r="96" spans="1:35" x14ac:dyDescent="0.3">
      <c r="A96" s="1">
        <v>45099</v>
      </c>
      <c r="B96" t="s">
        <v>32</v>
      </c>
      <c r="C96" t="s">
        <v>33</v>
      </c>
      <c r="D96" t="s">
        <v>34</v>
      </c>
      <c r="E96">
        <v>19393</v>
      </c>
      <c r="F96">
        <v>1359</v>
      </c>
      <c r="G96" t="s">
        <v>68</v>
      </c>
      <c r="H96" t="s">
        <v>69</v>
      </c>
      <c r="I96" t="s">
        <v>28</v>
      </c>
      <c r="J96" t="s">
        <v>29</v>
      </c>
      <c r="K96">
        <v>510</v>
      </c>
      <c r="L96">
        <v>506</v>
      </c>
      <c r="M96">
        <v>-4</v>
      </c>
      <c r="N96">
        <v>15</v>
      </c>
      <c r="O96">
        <v>521</v>
      </c>
      <c r="P96">
        <v>744</v>
      </c>
      <c r="Q96">
        <v>6</v>
      </c>
      <c r="R96">
        <v>800</v>
      </c>
      <c r="S96">
        <v>750</v>
      </c>
      <c r="T96">
        <v>-10</v>
      </c>
      <c r="U96">
        <v>0</v>
      </c>
      <c r="V96">
        <v>0</v>
      </c>
      <c r="W96">
        <v>110</v>
      </c>
      <c r="X96">
        <v>104</v>
      </c>
      <c r="Y96">
        <v>83</v>
      </c>
      <c r="Z96">
        <v>616</v>
      </c>
      <c r="AF96" t="s">
        <v>1298</v>
      </c>
      <c r="AG96" t="s">
        <v>1286</v>
      </c>
      <c r="AH96" s="9">
        <v>0.11388888888888889</v>
      </c>
      <c r="AI96" t="s">
        <v>1437</v>
      </c>
    </row>
    <row r="97" spans="1:35" x14ac:dyDescent="0.3">
      <c r="A97" s="1">
        <v>43800</v>
      </c>
      <c r="B97" t="s">
        <v>14</v>
      </c>
      <c r="C97" t="s">
        <v>15</v>
      </c>
      <c r="D97" t="s">
        <v>16</v>
      </c>
      <c r="E97">
        <v>19790</v>
      </c>
      <c r="F97">
        <v>1950</v>
      </c>
      <c r="G97" t="s">
        <v>28</v>
      </c>
      <c r="H97" t="s">
        <v>29</v>
      </c>
      <c r="I97" t="s">
        <v>150</v>
      </c>
      <c r="J97" t="s">
        <v>85</v>
      </c>
      <c r="K97">
        <v>800</v>
      </c>
      <c r="L97">
        <v>823</v>
      </c>
      <c r="M97">
        <v>23</v>
      </c>
      <c r="N97">
        <v>25</v>
      </c>
      <c r="O97">
        <v>848</v>
      </c>
      <c r="P97">
        <v>1048</v>
      </c>
      <c r="Q97">
        <v>7</v>
      </c>
      <c r="R97">
        <v>1035</v>
      </c>
      <c r="S97">
        <v>1055</v>
      </c>
      <c r="T97">
        <v>20</v>
      </c>
      <c r="U97">
        <v>0</v>
      </c>
      <c r="V97">
        <v>0</v>
      </c>
      <c r="W97">
        <v>155</v>
      </c>
      <c r="X97">
        <v>152</v>
      </c>
      <c r="Y97">
        <v>120</v>
      </c>
      <c r="Z97">
        <v>950</v>
      </c>
      <c r="AA97">
        <v>20</v>
      </c>
      <c r="AB97">
        <v>0</v>
      </c>
      <c r="AC97">
        <v>0</v>
      </c>
      <c r="AD97">
        <v>0</v>
      </c>
      <c r="AE97">
        <v>0</v>
      </c>
      <c r="AF97" t="s">
        <v>607</v>
      </c>
      <c r="AG97" t="s">
        <v>862</v>
      </c>
      <c r="AH97" s="9">
        <v>0.10555555555555556</v>
      </c>
      <c r="AI97" t="s">
        <v>1434</v>
      </c>
    </row>
    <row r="98" spans="1:35" x14ac:dyDescent="0.3">
      <c r="A98" s="1">
        <v>43647</v>
      </c>
      <c r="B98" t="s">
        <v>25</v>
      </c>
      <c r="C98" t="s">
        <v>26</v>
      </c>
      <c r="D98" t="s">
        <v>27</v>
      </c>
      <c r="E98">
        <v>20416</v>
      </c>
      <c r="F98">
        <v>695</v>
      </c>
      <c r="G98" t="s">
        <v>72</v>
      </c>
      <c r="H98" t="s">
        <v>73</v>
      </c>
      <c r="I98" t="s">
        <v>103</v>
      </c>
      <c r="J98" t="s">
        <v>104</v>
      </c>
      <c r="K98">
        <v>1459</v>
      </c>
      <c r="L98">
        <v>1452</v>
      </c>
      <c r="M98">
        <v>-7</v>
      </c>
      <c r="N98">
        <v>10</v>
      </c>
      <c r="O98">
        <v>1502</v>
      </c>
      <c r="P98">
        <v>1625</v>
      </c>
      <c r="Q98">
        <v>10</v>
      </c>
      <c r="R98">
        <v>1701</v>
      </c>
      <c r="S98">
        <v>1635</v>
      </c>
      <c r="T98">
        <v>-26</v>
      </c>
      <c r="U98">
        <v>0</v>
      </c>
      <c r="V98">
        <v>0</v>
      </c>
      <c r="W98">
        <v>302</v>
      </c>
      <c r="X98">
        <v>283</v>
      </c>
      <c r="Y98">
        <v>263</v>
      </c>
      <c r="Z98">
        <v>2106</v>
      </c>
      <c r="AF98" t="s">
        <v>1459</v>
      </c>
      <c r="AG98" t="s">
        <v>926</v>
      </c>
      <c r="AH98" s="9">
        <v>7.1527777777777773E-2</v>
      </c>
      <c r="AI98" t="s">
        <v>1435</v>
      </c>
    </row>
    <row r="99" spans="1:35" x14ac:dyDescent="0.3">
      <c r="A99" s="1">
        <v>44634</v>
      </c>
      <c r="B99" t="s">
        <v>122</v>
      </c>
      <c r="C99" t="s">
        <v>123</v>
      </c>
      <c r="D99" t="s">
        <v>124</v>
      </c>
      <c r="E99">
        <v>20304</v>
      </c>
      <c r="F99">
        <v>3649</v>
      </c>
      <c r="G99" t="s">
        <v>135</v>
      </c>
      <c r="H99" t="s">
        <v>136</v>
      </c>
      <c r="I99" t="s">
        <v>17</v>
      </c>
      <c r="J99" t="s">
        <v>18</v>
      </c>
      <c r="K99">
        <v>1400</v>
      </c>
      <c r="L99">
        <v>1358</v>
      </c>
      <c r="M99">
        <v>-2</v>
      </c>
      <c r="N99">
        <v>17</v>
      </c>
      <c r="O99">
        <v>1415</v>
      </c>
      <c r="P99">
        <v>1656</v>
      </c>
      <c r="Q99">
        <v>4</v>
      </c>
      <c r="R99">
        <v>1700</v>
      </c>
      <c r="S99">
        <v>1700</v>
      </c>
      <c r="T99">
        <v>0</v>
      </c>
      <c r="U99">
        <v>0</v>
      </c>
      <c r="V99">
        <v>0</v>
      </c>
      <c r="W99">
        <v>120</v>
      </c>
      <c r="X99">
        <v>122</v>
      </c>
      <c r="Y99">
        <v>101</v>
      </c>
      <c r="Z99">
        <v>748</v>
      </c>
      <c r="AF99" t="s">
        <v>623</v>
      </c>
      <c r="AG99" t="s">
        <v>1022</v>
      </c>
      <c r="AH99" s="9">
        <v>0.12638888888888888</v>
      </c>
      <c r="AI99" t="s">
        <v>1435</v>
      </c>
    </row>
    <row r="100" spans="1:35" x14ac:dyDescent="0.3">
      <c r="A100" s="1">
        <v>43554</v>
      </c>
      <c r="B100" t="s">
        <v>100</v>
      </c>
      <c r="C100" t="s">
        <v>101</v>
      </c>
      <c r="D100" t="s">
        <v>102</v>
      </c>
      <c r="E100">
        <v>20368</v>
      </c>
      <c r="F100">
        <v>720</v>
      </c>
      <c r="G100" t="s">
        <v>200</v>
      </c>
      <c r="H100" t="s">
        <v>201</v>
      </c>
      <c r="I100" t="s">
        <v>202</v>
      </c>
      <c r="J100" t="s">
        <v>203</v>
      </c>
      <c r="K100">
        <v>730</v>
      </c>
      <c r="L100">
        <v>715</v>
      </c>
      <c r="M100">
        <v>-15</v>
      </c>
      <c r="N100">
        <v>8</v>
      </c>
      <c r="O100">
        <v>723</v>
      </c>
      <c r="P100">
        <v>941</v>
      </c>
      <c r="Q100">
        <v>4</v>
      </c>
      <c r="R100">
        <v>1018</v>
      </c>
      <c r="S100">
        <v>945</v>
      </c>
      <c r="T100">
        <v>-33</v>
      </c>
      <c r="U100">
        <v>0</v>
      </c>
      <c r="V100">
        <v>0</v>
      </c>
      <c r="W100">
        <v>168</v>
      </c>
      <c r="X100">
        <v>150</v>
      </c>
      <c r="Y100">
        <v>138</v>
      </c>
      <c r="Z100">
        <v>1078</v>
      </c>
      <c r="AF100" t="s">
        <v>874</v>
      </c>
      <c r="AG100" t="s">
        <v>644</v>
      </c>
      <c r="AH100" s="9">
        <v>0.10416666666666667</v>
      </c>
      <c r="AI100" t="s">
        <v>1434</v>
      </c>
    </row>
    <row r="101" spans="1:35" x14ac:dyDescent="0.3">
      <c r="A101" s="1">
        <v>43503</v>
      </c>
      <c r="B101" t="s">
        <v>14</v>
      </c>
      <c r="C101" t="s">
        <v>15</v>
      </c>
      <c r="D101" t="s">
        <v>16</v>
      </c>
      <c r="E101">
        <v>19790</v>
      </c>
      <c r="F101">
        <v>2229</v>
      </c>
      <c r="G101" t="s">
        <v>86</v>
      </c>
      <c r="H101" t="s">
        <v>87</v>
      </c>
      <c r="I101" t="s">
        <v>60</v>
      </c>
      <c r="J101" t="s">
        <v>61</v>
      </c>
      <c r="K101">
        <v>1244</v>
      </c>
      <c r="L101">
        <v>1236</v>
      </c>
      <c r="M101">
        <v>-8</v>
      </c>
      <c r="N101">
        <v>20</v>
      </c>
      <c r="O101">
        <v>1256</v>
      </c>
      <c r="P101">
        <v>1342</v>
      </c>
      <c r="Q101">
        <v>5</v>
      </c>
      <c r="R101">
        <v>1408</v>
      </c>
      <c r="S101">
        <v>1347</v>
      </c>
      <c r="T101">
        <v>-21</v>
      </c>
      <c r="U101">
        <v>0</v>
      </c>
      <c r="V101">
        <v>0</v>
      </c>
      <c r="W101">
        <v>84</v>
      </c>
      <c r="X101">
        <v>71</v>
      </c>
      <c r="Y101">
        <v>46</v>
      </c>
      <c r="Z101">
        <v>259</v>
      </c>
      <c r="AF101" t="s">
        <v>1062</v>
      </c>
      <c r="AG101" t="s">
        <v>899</v>
      </c>
      <c r="AH101" s="9">
        <v>4.9305555555555554E-2</v>
      </c>
      <c r="AI101" t="s">
        <v>1435</v>
      </c>
    </row>
    <row r="102" spans="1:35" x14ac:dyDescent="0.3">
      <c r="A102" s="1">
        <v>43743</v>
      </c>
      <c r="B102" t="s">
        <v>39</v>
      </c>
      <c r="C102" t="s">
        <v>40</v>
      </c>
      <c r="D102" t="s">
        <v>41</v>
      </c>
      <c r="E102">
        <v>19805</v>
      </c>
      <c r="F102">
        <v>1911</v>
      </c>
      <c r="G102" t="s">
        <v>204</v>
      </c>
      <c r="H102" t="s">
        <v>205</v>
      </c>
      <c r="I102" t="s">
        <v>97</v>
      </c>
      <c r="J102" t="s">
        <v>98</v>
      </c>
      <c r="K102">
        <v>635</v>
      </c>
      <c r="L102">
        <v>630</v>
      </c>
      <c r="M102">
        <v>-5</v>
      </c>
      <c r="N102">
        <v>13</v>
      </c>
      <c r="O102">
        <v>643</v>
      </c>
      <c r="P102">
        <v>731</v>
      </c>
      <c r="Q102">
        <v>8</v>
      </c>
      <c r="R102">
        <v>810</v>
      </c>
      <c r="S102">
        <v>739</v>
      </c>
      <c r="T102">
        <v>-31</v>
      </c>
      <c r="U102">
        <v>0</v>
      </c>
      <c r="V102">
        <v>0</v>
      </c>
      <c r="W102">
        <v>95</v>
      </c>
      <c r="X102">
        <v>69</v>
      </c>
      <c r="Y102">
        <v>48</v>
      </c>
      <c r="Z102">
        <v>257</v>
      </c>
      <c r="AF102" t="s">
        <v>855</v>
      </c>
      <c r="AG102" t="s">
        <v>676</v>
      </c>
      <c r="AH102" s="9">
        <v>4.791666666666667E-2</v>
      </c>
      <c r="AI102" t="s">
        <v>1434</v>
      </c>
    </row>
    <row r="103" spans="1:35" x14ac:dyDescent="0.3">
      <c r="A103" s="1">
        <v>44559</v>
      </c>
      <c r="B103" t="s">
        <v>14</v>
      </c>
      <c r="C103" t="s">
        <v>15</v>
      </c>
      <c r="D103" t="s">
        <v>16</v>
      </c>
      <c r="E103">
        <v>19790</v>
      </c>
      <c r="F103">
        <v>1277</v>
      </c>
      <c r="G103" t="s">
        <v>30</v>
      </c>
      <c r="H103" t="s">
        <v>31</v>
      </c>
      <c r="I103" t="s">
        <v>60</v>
      </c>
      <c r="J103" t="s">
        <v>61</v>
      </c>
      <c r="K103">
        <v>1233</v>
      </c>
      <c r="L103">
        <v>1305</v>
      </c>
      <c r="M103">
        <v>32</v>
      </c>
      <c r="N103">
        <v>13</v>
      </c>
      <c r="O103">
        <v>1318</v>
      </c>
      <c r="P103">
        <v>1548</v>
      </c>
      <c r="Q103">
        <v>10</v>
      </c>
      <c r="R103">
        <v>1540</v>
      </c>
      <c r="S103">
        <v>1558</v>
      </c>
      <c r="T103">
        <v>18</v>
      </c>
      <c r="U103">
        <v>0</v>
      </c>
      <c r="V103">
        <v>0</v>
      </c>
      <c r="W103">
        <v>127</v>
      </c>
      <c r="X103">
        <v>113</v>
      </c>
      <c r="Y103">
        <v>90</v>
      </c>
      <c r="Z103">
        <v>731</v>
      </c>
      <c r="AA103">
        <v>0</v>
      </c>
      <c r="AB103">
        <v>0</v>
      </c>
      <c r="AC103">
        <v>0</v>
      </c>
      <c r="AD103">
        <v>0</v>
      </c>
      <c r="AE103">
        <v>18</v>
      </c>
      <c r="AF103" t="s">
        <v>1029</v>
      </c>
      <c r="AG103" t="s">
        <v>905</v>
      </c>
      <c r="AH103" s="9">
        <v>0.12013888888888889</v>
      </c>
      <c r="AI103" t="s">
        <v>1435</v>
      </c>
    </row>
    <row r="104" spans="1:35" x14ac:dyDescent="0.3">
      <c r="A104" s="1">
        <v>43623</v>
      </c>
      <c r="B104" t="s">
        <v>14</v>
      </c>
      <c r="C104" t="s">
        <v>15</v>
      </c>
      <c r="D104" t="s">
        <v>16</v>
      </c>
      <c r="E104">
        <v>19790</v>
      </c>
      <c r="F104">
        <v>833</v>
      </c>
      <c r="G104" t="s">
        <v>144</v>
      </c>
      <c r="H104" t="s">
        <v>145</v>
      </c>
      <c r="I104" t="s">
        <v>167</v>
      </c>
      <c r="J104" t="s">
        <v>168</v>
      </c>
      <c r="K104">
        <v>830</v>
      </c>
      <c r="L104">
        <v>826</v>
      </c>
      <c r="M104">
        <v>-4</v>
      </c>
      <c r="N104">
        <v>14</v>
      </c>
      <c r="O104">
        <v>840</v>
      </c>
      <c r="P104">
        <v>939</v>
      </c>
      <c r="Q104">
        <v>3</v>
      </c>
      <c r="R104">
        <v>1017</v>
      </c>
      <c r="S104">
        <v>942</v>
      </c>
      <c r="T104">
        <v>-35</v>
      </c>
      <c r="U104">
        <v>0</v>
      </c>
      <c r="V104">
        <v>0</v>
      </c>
      <c r="W104">
        <v>287</v>
      </c>
      <c r="X104">
        <v>256</v>
      </c>
      <c r="Y104">
        <v>239</v>
      </c>
      <c r="Z104">
        <v>1956</v>
      </c>
      <c r="AF104" t="s">
        <v>1405</v>
      </c>
      <c r="AG104" t="s">
        <v>690</v>
      </c>
      <c r="AH104" s="9">
        <v>5.2777777777777778E-2</v>
      </c>
      <c r="AI104" t="s">
        <v>1434</v>
      </c>
    </row>
    <row r="105" spans="1:35" x14ac:dyDescent="0.3">
      <c r="A105" s="1">
        <v>44848</v>
      </c>
      <c r="B105" t="s">
        <v>39</v>
      </c>
      <c r="C105" t="s">
        <v>40</v>
      </c>
      <c r="D105" t="s">
        <v>41</v>
      </c>
      <c r="E105">
        <v>19805</v>
      </c>
      <c r="F105">
        <v>1640</v>
      </c>
      <c r="G105" t="s">
        <v>80</v>
      </c>
      <c r="H105" t="s">
        <v>67</v>
      </c>
      <c r="I105" t="s">
        <v>53</v>
      </c>
      <c r="J105" t="s">
        <v>54</v>
      </c>
      <c r="K105">
        <v>1841</v>
      </c>
      <c r="L105">
        <v>1851</v>
      </c>
      <c r="M105">
        <v>10</v>
      </c>
      <c r="N105">
        <v>19</v>
      </c>
      <c r="O105">
        <v>1910</v>
      </c>
      <c r="P105">
        <v>2100</v>
      </c>
      <c r="Q105">
        <v>5</v>
      </c>
      <c r="R105">
        <v>2105</v>
      </c>
      <c r="S105">
        <v>2105</v>
      </c>
      <c r="T105">
        <v>0</v>
      </c>
      <c r="U105">
        <v>0</v>
      </c>
      <c r="V105">
        <v>0</v>
      </c>
      <c r="W105">
        <v>264</v>
      </c>
      <c r="X105">
        <v>254</v>
      </c>
      <c r="Y105">
        <v>230</v>
      </c>
      <c r="Z105">
        <v>1744</v>
      </c>
      <c r="AF105" t="s">
        <v>1457</v>
      </c>
      <c r="AG105" t="s">
        <v>798</v>
      </c>
      <c r="AH105" s="9">
        <v>9.3055555555555558E-2</v>
      </c>
      <c r="AI105" t="s">
        <v>1438</v>
      </c>
    </row>
    <row r="106" spans="1:35" x14ac:dyDescent="0.3">
      <c r="A106" s="1">
        <v>44892</v>
      </c>
      <c r="B106" t="s">
        <v>32</v>
      </c>
      <c r="C106" t="s">
        <v>33</v>
      </c>
      <c r="D106" t="s">
        <v>34</v>
      </c>
      <c r="E106">
        <v>19393</v>
      </c>
      <c r="F106">
        <v>518</v>
      </c>
      <c r="G106" t="s">
        <v>174</v>
      </c>
      <c r="H106" t="s">
        <v>175</v>
      </c>
      <c r="I106" t="s">
        <v>206</v>
      </c>
      <c r="J106" t="s">
        <v>207</v>
      </c>
      <c r="K106">
        <v>1555</v>
      </c>
      <c r="L106">
        <v>1558</v>
      </c>
      <c r="M106">
        <v>3</v>
      </c>
      <c r="N106">
        <v>12</v>
      </c>
      <c r="O106">
        <v>1610</v>
      </c>
      <c r="P106">
        <v>1649</v>
      </c>
      <c r="Q106">
        <v>5</v>
      </c>
      <c r="R106">
        <v>1655</v>
      </c>
      <c r="S106">
        <v>1654</v>
      </c>
      <c r="T106">
        <v>-1</v>
      </c>
      <c r="U106">
        <v>0</v>
      </c>
      <c r="V106">
        <v>0</v>
      </c>
      <c r="W106">
        <v>120</v>
      </c>
      <c r="X106">
        <v>116</v>
      </c>
      <c r="Y106">
        <v>99</v>
      </c>
      <c r="Z106">
        <v>646</v>
      </c>
      <c r="AF106" t="s">
        <v>1114</v>
      </c>
      <c r="AG106" t="s">
        <v>1029</v>
      </c>
      <c r="AH106" s="9">
        <v>3.888888888888889E-2</v>
      </c>
      <c r="AI106" t="s">
        <v>1435</v>
      </c>
    </row>
    <row r="107" spans="1:35" x14ac:dyDescent="0.3">
      <c r="A107" s="1">
        <v>44221</v>
      </c>
      <c r="B107" t="s">
        <v>141</v>
      </c>
      <c r="C107" t="s">
        <v>142</v>
      </c>
      <c r="D107" t="s">
        <v>143</v>
      </c>
      <c r="E107">
        <v>20363</v>
      </c>
      <c r="F107">
        <v>4777</v>
      </c>
      <c r="G107" t="s">
        <v>60</v>
      </c>
      <c r="H107" t="s">
        <v>61</v>
      </c>
      <c r="I107" t="s">
        <v>210</v>
      </c>
      <c r="J107" t="s">
        <v>211</v>
      </c>
      <c r="K107">
        <v>1353</v>
      </c>
      <c r="L107">
        <v>1349</v>
      </c>
      <c r="M107">
        <v>-4</v>
      </c>
      <c r="N107">
        <v>11</v>
      </c>
      <c r="O107">
        <v>1400</v>
      </c>
      <c r="P107">
        <v>1333</v>
      </c>
      <c r="Q107">
        <v>3</v>
      </c>
      <c r="R107">
        <v>1346</v>
      </c>
      <c r="S107">
        <v>1336</v>
      </c>
      <c r="T107">
        <v>-10</v>
      </c>
      <c r="U107">
        <v>0</v>
      </c>
      <c r="V107">
        <v>0</v>
      </c>
      <c r="W107">
        <v>53</v>
      </c>
      <c r="X107">
        <v>47</v>
      </c>
      <c r="Y107">
        <v>33</v>
      </c>
      <c r="Z107">
        <v>134</v>
      </c>
      <c r="AF107" t="s">
        <v>1460</v>
      </c>
      <c r="AG107" t="s">
        <v>1021</v>
      </c>
      <c r="AH107">
        <v>-9.0277777777777457E-3</v>
      </c>
      <c r="AI107" t="s">
        <v>1435</v>
      </c>
    </row>
    <row r="108" spans="1:35" x14ac:dyDescent="0.3">
      <c r="A108" s="1">
        <v>43716</v>
      </c>
      <c r="B108" t="s">
        <v>122</v>
      </c>
      <c r="C108" t="s">
        <v>123</v>
      </c>
      <c r="D108" t="s">
        <v>124</v>
      </c>
      <c r="E108">
        <v>20304</v>
      </c>
      <c r="F108">
        <v>3351</v>
      </c>
      <c r="G108" t="s">
        <v>127</v>
      </c>
      <c r="H108" t="s">
        <v>128</v>
      </c>
      <c r="I108" t="s">
        <v>212</v>
      </c>
      <c r="J108" t="s">
        <v>213</v>
      </c>
      <c r="K108">
        <v>1515</v>
      </c>
      <c r="L108">
        <v>1500</v>
      </c>
      <c r="M108">
        <v>-15</v>
      </c>
      <c r="N108">
        <v>33</v>
      </c>
      <c r="O108">
        <v>1533</v>
      </c>
      <c r="P108">
        <v>1703</v>
      </c>
      <c r="Q108">
        <v>7</v>
      </c>
      <c r="R108">
        <v>1710</v>
      </c>
      <c r="S108">
        <v>1710</v>
      </c>
      <c r="T108">
        <v>0</v>
      </c>
      <c r="U108">
        <v>0</v>
      </c>
      <c r="V108">
        <v>0</v>
      </c>
      <c r="W108">
        <v>235</v>
      </c>
      <c r="X108">
        <v>250</v>
      </c>
      <c r="Y108">
        <v>210</v>
      </c>
      <c r="Z108">
        <v>1482</v>
      </c>
      <c r="AF108" t="s">
        <v>1461</v>
      </c>
      <c r="AG108" t="s">
        <v>1066</v>
      </c>
      <c r="AH108" s="9">
        <v>9.0277777777777776E-2</v>
      </c>
      <c r="AI108" t="s">
        <v>1435</v>
      </c>
    </row>
    <row r="109" spans="1:35" x14ac:dyDescent="0.3">
      <c r="A109" s="1">
        <v>45143</v>
      </c>
      <c r="B109" t="s">
        <v>81</v>
      </c>
      <c r="C109" t="s">
        <v>82</v>
      </c>
      <c r="D109" t="s">
        <v>83</v>
      </c>
      <c r="E109">
        <v>20409</v>
      </c>
      <c r="F109">
        <v>895</v>
      </c>
      <c r="G109" t="s">
        <v>12</v>
      </c>
      <c r="H109" t="s">
        <v>13</v>
      </c>
      <c r="I109" t="s">
        <v>28</v>
      </c>
      <c r="J109" t="s">
        <v>29</v>
      </c>
      <c r="K109">
        <v>1052</v>
      </c>
      <c r="L109">
        <v>1046</v>
      </c>
      <c r="M109">
        <v>-6</v>
      </c>
      <c r="N109">
        <v>16</v>
      </c>
      <c r="O109">
        <v>1102</v>
      </c>
      <c r="P109">
        <v>1306</v>
      </c>
      <c r="Q109">
        <v>12</v>
      </c>
      <c r="R109">
        <v>1350</v>
      </c>
      <c r="S109">
        <v>1318</v>
      </c>
      <c r="T109">
        <v>-32</v>
      </c>
      <c r="U109">
        <v>0</v>
      </c>
      <c r="V109">
        <v>0</v>
      </c>
      <c r="W109">
        <v>178</v>
      </c>
      <c r="X109">
        <v>152</v>
      </c>
      <c r="Y109">
        <v>124</v>
      </c>
      <c r="Z109">
        <v>937</v>
      </c>
      <c r="AF109" t="s">
        <v>750</v>
      </c>
      <c r="AG109" t="s">
        <v>720</v>
      </c>
      <c r="AH109" s="9">
        <v>0.10555555555555556</v>
      </c>
      <c r="AI109" t="s">
        <v>1434</v>
      </c>
    </row>
    <row r="110" spans="1:35" x14ac:dyDescent="0.3">
      <c r="A110" s="1">
        <v>44844</v>
      </c>
      <c r="B110" t="s">
        <v>39</v>
      </c>
      <c r="C110" t="s">
        <v>40</v>
      </c>
      <c r="D110" t="s">
        <v>41</v>
      </c>
      <c r="E110">
        <v>19805</v>
      </c>
      <c r="F110">
        <v>1979</v>
      </c>
      <c r="G110" t="s">
        <v>178</v>
      </c>
      <c r="H110" t="s">
        <v>179</v>
      </c>
      <c r="I110" t="s">
        <v>28</v>
      </c>
      <c r="J110" t="s">
        <v>29</v>
      </c>
      <c r="K110">
        <v>700</v>
      </c>
      <c r="L110">
        <v>657</v>
      </c>
      <c r="M110">
        <v>-3</v>
      </c>
      <c r="N110">
        <v>16</v>
      </c>
      <c r="O110">
        <v>713</v>
      </c>
      <c r="P110">
        <v>917</v>
      </c>
      <c r="Q110">
        <v>7</v>
      </c>
      <c r="R110">
        <v>935</v>
      </c>
      <c r="S110">
        <v>924</v>
      </c>
      <c r="T110">
        <v>-11</v>
      </c>
      <c r="U110">
        <v>0</v>
      </c>
      <c r="V110">
        <v>0</v>
      </c>
      <c r="W110">
        <v>155</v>
      </c>
      <c r="X110">
        <v>147</v>
      </c>
      <c r="Y110">
        <v>124</v>
      </c>
      <c r="Z110">
        <v>861</v>
      </c>
      <c r="AF110" t="s">
        <v>702</v>
      </c>
      <c r="AG110" t="s">
        <v>679</v>
      </c>
      <c r="AH110" s="9">
        <v>0.10208333333333333</v>
      </c>
      <c r="AI110" t="s">
        <v>1434</v>
      </c>
    </row>
    <row r="111" spans="1:35" x14ac:dyDescent="0.3">
      <c r="A111" s="1">
        <v>43967</v>
      </c>
      <c r="B111" t="s">
        <v>7</v>
      </c>
      <c r="C111" t="s">
        <v>8</v>
      </c>
      <c r="D111" t="s">
        <v>9</v>
      </c>
      <c r="E111">
        <v>19977</v>
      </c>
      <c r="F111">
        <v>1671</v>
      </c>
      <c r="G111" t="s">
        <v>53</v>
      </c>
      <c r="H111" t="s">
        <v>54</v>
      </c>
      <c r="I111" t="s">
        <v>12</v>
      </c>
      <c r="J111" t="s">
        <v>13</v>
      </c>
      <c r="K111">
        <v>1315</v>
      </c>
      <c r="L111">
        <v>1311</v>
      </c>
      <c r="M111">
        <v>-4</v>
      </c>
      <c r="N111">
        <v>13</v>
      </c>
      <c r="O111">
        <v>1324</v>
      </c>
      <c r="P111">
        <v>2057</v>
      </c>
      <c r="Q111">
        <v>6</v>
      </c>
      <c r="R111">
        <v>2134</v>
      </c>
      <c r="S111">
        <v>2103</v>
      </c>
      <c r="T111">
        <v>-31</v>
      </c>
      <c r="U111">
        <v>0</v>
      </c>
      <c r="V111">
        <v>0</v>
      </c>
      <c r="W111">
        <v>319</v>
      </c>
      <c r="X111">
        <v>292</v>
      </c>
      <c r="Y111">
        <v>273</v>
      </c>
      <c r="Z111">
        <v>2454</v>
      </c>
      <c r="AF111" t="s">
        <v>985</v>
      </c>
      <c r="AG111" t="s">
        <v>1336</v>
      </c>
      <c r="AH111" s="9">
        <v>0.32777777777777778</v>
      </c>
      <c r="AI111" t="s">
        <v>1435</v>
      </c>
    </row>
    <row r="112" spans="1:35" x14ac:dyDescent="0.3">
      <c r="A112" s="1">
        <v>44874</v>
      </c>
      <c r="B112" t="s">
        <v>32</v>
      </c>
      <c r="C112" t="s">
        <v>33</v>
      </c>
      <c r="D112" t="s">
        <v>34</v>
      </c>
      <c r="E112">
        <v>19393</v>
      </c>
      <c r="F112">
        <v>2731</v>
      </c>
      <c r="G112" t="s">
        <v>176</v>
      </c>
      <c r="H112" t="s">
        <v>177</v>
      </c>
      <c r="I112" t="s">
        <v>35</v>
      </c>
      <c r="J112" t="s">
        <v>36</v>
      </c>
      <c r="K112">
        <v>1255</v>
      </c>
      <c r="L112">
        <v>1254</v>
      </c>
      <c r="M112">
        <v>-1</v>
      </c>
      <c r="N112">
        <v>15</v>
      </c>
      <c r="O112">
        <v>1309</v>
      </c>
      <c r="P112">
        <v>1532</v>
      </c>
      <c r="Q112">
        <v>4</v>
      </c>
      <c r="R112">
        <v>1535</v>
      </c>
      <c r="S112">
        <v>1536</v>
      </c>
      <c r="T112">
        <v>1</v>
      </c>
      <c r="U112">
        <v>0</v>
      </c>
      <c r="V112">
        <v>0</v>
      </c>
      <c r="W112">
        <v>100</v>
      </c>
      <c r="X112">
        <v>102</v>
      </c>
      <c r="Y112">
        <v>83</v>
      </c>
      <c r="Z112">
        <v>562</v>
      </c>
      <c r="AF112" t="s">
        <v>1439</v>
      </c>
      <c r="AG112" t="s">
        <v>1333</v>
      </c>
      <c r="AH112" s="9">
        <v>0.1125</v>
      </c>
      <c r="AI112" t="s">
        <v>1435</v>
      </c>
    </row>
    <row r="113" spans="1:35" x14ac:dyDescent="0.3">
      <c r="A113" s="1">
        <v>43693</v>
      </c>
      <c r="B113" t="s">
        <v>39</v>
      </c>
      <c r="C113" t="s">
        <v>40</v>
      </c>
      <c r="D113" t="s">
        <v>41</v>
      </c>
      <c r="E113">
        <v>19805</v>
      </c>
      <c r="F113">
        <v>2248</v>
      </c>
      <c r="G113" t="s">
        <v>30</v>
      </c>
      <c r="H113" t="s">
        <v>31</v>
      </c>
      <c r="I113" t="s">
        <v>23</v>
      </c>
      <c r="J113" t="s">
        <v>24</v>
      </c>
      <c r="K113">
        <v>1054</v>
      </c>
      <c r="L113">
        <v>1048</v>
      </c>
      <c r="M113">
        <v>-6</v>
      </c>
      <c r="N113">
        <v>34</v>
      </c>
      <c r="O113">
        <v>1122</v>
      </c>
      <c r="P113">
        <v>1241</v>
      </c>
      <c r="Q113">
        <v>7</v>
      </c>
      <c r="R113">
        <v>1247</v>
      </c>
      <c r="S113">
        <v>1248</v>
      </c>
      <c r="T113">
        <v>1</v>
      </c>
      <c r="U113">
        <v>0</v>
      </c>
      <c r="V113">
        <v>0</v>
      </c>
      <c r="W113">
        <v>233</v>
      </c>
      <c r="X113">
        <v>240</v>
      </c>
      <c r="Y113">
        <v>199</v>
      </c>
      <c r="Z113">
        <v>1464</v>
      </c>
      <c r="AF113" t="s">
        <v>1409</v>
      </c>
      <c r="AG113" t="s">
        <v>721</v>
      </c>
      <c r="AH113" s="9">
        <v>8.3333333333333329E-2</v>
      </c>
      <c r="AI113" t="s">
        <v>1434</v>
      </c>
    </row>
    <row r="114" spans="1:35" x14ac:dyDescent="0.3">
      <c r="A114" s="1">
        <v>44956</v>
      </c>
      <c r="B114" t="s">
        <v>25</v>
      </c>
      <c r="C114" t="s">
        <v>26</v>
      </c>
      <c r="D114" t="s">
        <v>27</v>
      </c>
      <c r="E114">
        <v>20416</v>
      </c>
      <c r="F114">
        <v>867</v>
      </c>
      <c r="G114" t="s">
        <v>30</v>
      </c>
      <c r="H114" t="s">
        <v>31</v>
      </c>
      <c r="I114" t="s">
        <v>53</v>
      </c>
      <c r="J114" t="s">
        <v>54</v>
      </c>
      <c r="K114">
        <v>1640</v>
      </c>
      <c r="L114">
        <v>2023</v>
      </c>
      <c r="M114">
        <v>223</v>
      </c>
      <c r="N114">
        <v>82</v>
      </c>
      <c r="O114">
        <v>2145</v>
      </c>
      <c r="P114">
        <v>2241</v>
      </c>
      <c r="Q114">
        <v>7</v>
      </c>
      <c r="R114">
        <v>1808</v>
      </c>
      <c r="S114">
        <v>2248</v>
      </c>
      <c r="T114">
        <v>280</v>
      </c>
      <c r="U114">
        <v>0</v>
      </c>
      <c r="V114">
        <v>0</v>
      </c>
      <c r="W114">
        <v>208</v>
      </c>
      <c r="X114">
        <v>265</v>
      </c>
      <c r="Y114">
        <v>176</v>
      </c>
      <c r="Z114">
        <v>1235</v>
      </c>
      <c r="AA114">
        <v>0</v>
      </c>
      <c r="AB114">
        <v>8</v>
      </c>
      <c r="AC114">
        <v>57</v>
      </c>
      <c r="AD114">
        <v>0</v>
      </c>
      <c r="AE114">
        <v>215</v>
      </c>
      <c r="AF114" t="s">
        <v>1462</v>
      </c>
      <c r="AG114" t="s">
        <v>1161</v>
      </c>
      <c r="AH114" s="9">
        <v>0.10069444444444445</v>
      </c>
      <c r="AI114" t="s">
        <v>1438</v>
      </c>
    </row>
    <row r="115" spans="1:35" x14ac:dyDescent="0.3">
      <c r="A115" s="1">
        <v>43739</v>
      </c>
      <c r="B115" t="s">
        <v>122</v>
      </c>
      <c r="C115" t="s">
        <v>123</v>
      </c>
      <c r="D115" t="s">
        <v>124</v>
      </c>
      <c r="E115">
        <v>20304</v>
      </c>
      <c r="F115">
        <v>5407</v>
      </c>
      <c r="G115" t="s">
        <v>53</v>
      </c>
      <c r="H115" t="s">
        <v>54</v>
      </c>
      <c r="I115" t="s">
        <v>214</v>
      </c>
      <c r="J115" t="s">
        <v>215</v>
      </c>
      <c r="K115">
        <v>1855</v>
      </c>
      <c r="L115">
        <v>1844</v>
      </c>
      <c r="M115">
        <v>-11</v>
      </c>
      <c r="N115">
        <v>14</v>
      </c>
      <c r="O115">
        <v>1858</v>
      </c>
      <c r="P115">
        <v>2036</v>
      </c>
      <c r="Q115">
        <v>5</v>
      </c>
      <c r="R115">
        <v>2058</v>
      </c>
      <c r="S115">
        <v>2041</v>
      </c>
      <c r="T115">
        <v>-17</v>
      </c>
      <c r="U115">
        <v>0</v>
      </c>
      <c r="V115">
        <v>0</v>
      </c>
      <c r="W115">
        <v>123</v>
      </c>
      <c r="X115">
        <v>117</v>
      </c>
      <c r="Y115">
        <v>98</v>
      </c>
      <c r="Z115">
        <v>630</v>
      </c>
      <c r="AF115" t="s">
        <v>819</v>
      </c>
      <c r="AG115" t="s">
        <v>797</v>
      </c>
      <c r="AH115" s="9">
        <v>8.1250000000000003E-2</v>
      </c>
      <c r="AI115" t="s">
        <v>1438</v>
      </c>
    </row>
    <row r="116" spans="1:35" x14ac:dyDescent="0.3">
      <c r="A116" s="1">
        <v>44181</v>
      </c>
      <c r="B116" t="s">
        <v>32</v>
      </c>
      <c r="C116" t="s">
        <v>33</v>
      </c>
      <c r="D116" t="s">
        <v>34</v>
      </c>
      <c r="E116">
        <v>19393</v>
      </c>
      <c r="F116">
        <v>2773</v>
      </c>
      <c r="G116" t="s">
        <v>68</v>
      </c>
      <c r="H116" t="s">
        <v>69</v>
      </c>
      <c r="I116" t="s">
        <v>21</v>
      </c>
      <c r="J116" t="s">
        <v>22</v>
      </c>
      <c r="K116">
        <v>1100</v>
      </c>
      <c r="L116">
        <v>1107</v>
      </c>
      <c r="M116">
        <v>7</v>
      </c>
      <c r="N116">
        <v>15</v>
      </c>
      <c r="O116">
        <v>1122</v>
      </c>
      <c r="P116">
        <v>1247</v>
      </c>
      <c r="Q116">
        <v>6</v>
      </c>
      <c r="R116">
        <v>1255</v>
      </c>
      <c r="S116">
        <v>1253</v>
      </c>
      <c r="T116">
        <v>-2</v>
      </c>
      <c r="U116">
        <v>0</v>
      </c>
      <c r="V116">
        <v>0</v>
      </c>
      <c r="W116">
        <v>175</v>
      </c>
      <c r="X116">
        <v>166</v>
      </c>
      <c r="Y116">
        <v>145</v>
      </c>
      <c r="Z116">
        <v>1014</v>
      </c>
      <c r="AF116" t="s">
        <v>1463</v>
      </c>
      <c r="AG116" t="s">
        <v>881</v>
      </c>
      <c r="AH116" s="9">
        <v>7.3611111111111113E-2</v>
      </c>
      <c r="AI116" t="s">
        <v>1434</v>
      </c>
    </row>
    <row r="117" spans="1:35" x14ac:dyDescent="0.3">
      <c r="A117" s="1">
        <v>45065</v>
      </c>
      <c r="B117" t="s">
        <v>14</v>
      </c>
      <c r="C117" t="s">
        <v>15</v>
      </c>
      <c r="D117" t="s">
        <v>16</v>
      </c>
      <c r="E117">
        <v>19790</v>
      </c>
      <c r="F117">
        <v>976</v>
      </c>
      <c r="G117" t="s">
        <v>21</v>
      </c>
      <c r="H117" t="s">
        <v>22</v>
      </c>
      <c r="I117" t="s">
        <v>60</v>
      </c>
      <c r="J117" t="s">
        <v>61</v>
      </c>
      <c r="K117">
        <v>59</v>
      </c>
      <c r="L117">
        <v>55</v>
      </c>
      <c r="M117">
        <v>-4</v>
      </c>
      <c r="N117">
        <v>9</v>
      </c>
      <c r="O117">
        <v>104</v>
      </c>
      <c r="P117">
        <v>529</v>
      </c>
      <c r="Q117">
        <v>7</v>
      </c>
      <c r="R117">
        <v>551</v>
      </c>
      <c r="S117">
        <v>536</v>
      </c>
      <c r="T117">
        <v>-15</v>
      </c>
      <c r="U117">
        <v>0</v>
      </c>
      <c r="V117">
        <v>0</v>
      </c>
      <c r="W117">
        <v>172</v>
      </c>
      <c r="X117">
        <v>161</v>
      </c>
      <c r="Y117">
        <v>145</v>
      </c>
      <c r="Z117">
        <v>1199</v>
      </c>
      <c r="AF117" t="s">
        <v>1464</v>
      </c>
      <c r="AG117" t="s">
        <v>833</v>
      </c>
      <c r="AH117" s="9">
        <v>0.19513888888888889</v>
      </c>
      <c r="AI117" t="s">
        <v>1437</v>
      </c>
    </row>
    <row r="118" spans="1:35" x14ac:dyDescent="0.3">
      <c r="A118" s="1">
        <v>44566</v>
      </c>
      <c r="B118" t="s">
        <v>14</v>
      </c>
      <c r="C118" t="s">
        <v>15</v>
      </c>
      <c r="D118" t="s">
        <v>16</v>
      </c>
      <c r="E118">
        <v>19790</v>
      </c>
      <c r="F118">
        <v>2273</v>
      </c>
      <c r="G118" t="s">
        <v>17</v>
      </c>
      <c r="H118" t="s">
        <v>18</v>
      </c>
      <c r="I118" t="s">
        <v>64</v>
      </c>
      <c r="J118" t="s">
        <v>65</v>
      </c>
      <c r="K118">
        <v>1940</v>
      </c>
      <c r="L118">
        <v>1959</v>
      </c>
      <c r="M118">
        <v>19</v>
      </c>
      <c r="N118">
        <v>48</v>
      </c>
      <c r="O118">
        <v>2047</v>
      </c>
      <c r="P118">
        <v>2345</v>
      </c>
      <c r="Q118">
        <v>7</v>
      </c>
      <c r="R118">
        <v>2322</v>
      </c>
      <c r="S118">
        <v>2352</v>
      </c>
      <c r="T118">
        <v>30</v>
      </c>
      <c r="U118">
        <v>0</v>
      </c>
      <c r="V118">
        <v>0</v>
      </c>
      <c r="W118">
        <v>162</v>
      </c>
      <c r="X118">
        <v>173</v>
      </c>
      <c r="Y118">
        <v>118</v>
      </c>
      <c r="Z118">
        <v>980</v>
      </c>
      <c r="AA118">
        <v>0</v>
      </c>
      <c r="AB118">
        <v>0</v>
      </c>
      <c r="AC118">
        <v>11</v>
      </c>
      <c r="AD118">
        <v>0</v>
      </c>
      <c r="AE118">
        <v>19</v>
      </c>
      <c r="AF118" t="s">
        <v>1397</v>
      </c>
      <c r="AG118" t="s">
        <v>974</v>
      </c>
      <c r="AH118" s="9">
        <v>0.16180555555555556</v>
      </c>
      <c r="AI118" t="s">
        <v>1438</v>
      </c>
    </row>
    <row r="119" spans="1:35" x14ac:dyDescent="0.3">
      <c r="A119" s="1">
        <v>44632</v>
      </c>
      <c r="B119" t="s">
        <v>39</v>
      </c>
      <c r="C119" t="s">
        <v>40</v>
      </c>
      <c r="D119" t="s">
        <v>41</v>
      </c>
      <c r="E119">
        <v>19805</v>
      </c>
      <c r="F119">
        <v>4</v>
      </c>
      <c r="G119" t="s">
        <v>53</v>
      </c>
      <c r="H119" t="s">
        <v>54</v>
      </c>
      <c r="I119" t="s">
        <v>84</v>
      </c>
      <c r="J119" t="s">
        <v>85</v>
      </c>
      <c r="K119">
        <v>600</v>
      </c>
      <c r="L119">
        <v>556</v>
      </c>
      <c r="M119">
        <v>-4</v>
      </c>
      <c r="N119">
        <v>20</v>
      </c>
      <c r="O119">
        <v>616</v>
      </c>
      <c r="P119">
        <v>1425</v>
      </c>
      <c r="Q119">
        <v>13</v>
      </c>
      <c r="R119">
        <v>1420</v>
      </c>
      <c r="S119">
        <v>1438</v>
      </c>
      <c r="T119">
        <v>18</v>
      </c>
      <c r="U119">
        <v>0</v>
      </c>
      <c r="V119">
        <v>0</v>
      </c>
      <c r="W119">
        <v>320</v>
      </c>
      <c r="X119">
        <v>342</v>
      </c>
      <c r="Y119">
        <v>309</v>
      </c>
      <c r="Z119">
        <v>2475</v>
      </c>
      <c r="AA119">
        <v>0</v>
      </c>
      <c r="AB119">
        <v>0</v>
      </c>
      <c r="AC119">
        <v>18</v>
      </c>
      <c r="AD119">
        <v>0</v>
      </c>
      <c r="AE119">
        <v>0</v>
      </c>
      <c r="AF119" t="s">
        <v>1024</v>
      </c>
      <c r="AG119" t="s">
        <v>670</v>
      </c>
      <c r="AH119" s="9">
        <v>0.36249999999999999</v>
      </c>
      <c r="AI119" t="s">
        <v>1437</v>
      </c>
    </row>
    <row r="120" spans="1:35" x14ac:dyDescent="0.3">
      <c r="A120" s="1">
        <v>44060</v>
      </c>
      <c r="B120" t="s">
        <v>46</v>
      </c>
      <c r="C120" t="s">
        <v>47</v>
      </c>
      <c r="D120" t="s">
        <v>48</v>
      </c>
      <c r="E120">
        <v>20452</v>
      </c>
      <c r="F120">
        <v>5631</v>
      </c>
      <c r="G120" t="s">
        <v>216</v>
      </c>
      <c r="H120" t="s">
        <v>217</v>
      </c>
      <c r="I120" t="s">
        <v>144</v>
      </c>
      <c r="J120" t="s">
        <v>145</v>
      </c>
      <c r="K120">
        <v>1803</v>
      </c>
      <c r="L120">
        <v>1801</v>
      </c>
      <c r="M120">
        <v>-2</v>
      </c>
      <c r="N120">
        <v>8</v>
      </c>
      <c r="O120">
        <v>1809</v>
      </c>
      <c r="P120">
        <v>1901</v>
      </c>
      <c r="Q120">
        <v>13</v>
      </c>
      <c r="R120">
        <v>1928</v>
      </c>
      <c r="S120">
        <v>1914</v>
      </c>
      <c r="T120">
        <v>-14</v>
      </c>
      <c r="U120">
        <v>0</v>
      </c>
      <c r="V120">
        <v>0</v>
      </c>
      <c r="W120">
        <v>85</v>
      </c>
      <c r="X120">
        <v>73</v>
      </c>
      <c r="Y120">
        <v>52</v>
      </c>
      <c r="Z120">
        <v>306</v>
      </c>
      <c r="AF120" t="s">
        <v>1465</v>
      </c>
      <c r="AG120" t="s">
        <v>792</v>
      </c>
      <c r="AH120" s="9">
        <v>5.0694444444444445E-2</v>
      </c>
      <c r="AI120" t="s">
        <v>1438</v>
      </c>
    </row>
    <row r="121" spans="1:35" x14ac:dyDescent="0.3">
      <c r="A121" s="1">
        <v>44484</v>
      </c>
      <c r="B121" t="s">
        <v>155</v>
      </c>
      <c r="C121" t="s">
        <v>156</v>
      </c>
      <c r="D121" t="s">
        <v>157</v>
      </c>
      <c r="E121">
        <v>20398</v>
      </c>
      <c r="F121">
        <v>4264</v>
      </c>
      <c r="G121" t="s">
        <v>64</v>
      </c>
      <c r="H121" t="s">
        <v>65</v>
      </c>
      <c r="I121" t="s">
        <v>80</v>
      </c>
      <c r="J121" t="s">
        <v>67</v>
      </c>
      <c r="K121">
        <v>1652</v>
      </c>
      <c r="L121">
        <v>1646</v>
      </c>
      <c r="M121">
        <v>-6</v>
      </c>
      <c r="N121">
        <v>11</v>
      </c>
      <c r="O121">
        <v>1657</v>
      </c>
      <c r="P121">
        <v>1741</v>
      </c>
      <c r="Q121">
        <v>8</v>
      </c>
      <c r="R121">
        <v>1819</v>
      </c>
      <c r="S121">
        <v>1749</v>
      </c>
      <c r="T121">
        <v>-30</v>
      </c>
      <c r="U121">
        <v>0</v>
      </c>
      <c r="V121">
        <v>0</v>
      </c>
      <c r="W121">
        <v>147</v>
      </c>
      <c r="X121">
        <v>123</v>
      </c>
      <c r="Y121">
        <v>104</v>
      </c>
      <c r="Z121">
        <v>646</v>
      </c>
      <c r="AF121" t="s">
        <v>953</v>
      </c>
      <c r="AG121" t="s">
        <v>1074</v>
      </c>
      <c r="AH121" s="9">
        <v>4.3749999999999997E-2</v>
      </c>
      <c r="AI121" t="s">
        <v>1435</v>
      </c>
    </row>
    <row r="122" spans="1:35" x14ac:dyDescent="0.3">
      <c r="A122" s="1">
        <v>44640</v>
      </c>
      <c r="B122" t="s">
        <v>155</v>
      </c>
      <c r="C122" t="s">
        <v>156</v>
      </c>
      <c r="D122" t="s">
        <v>157</v>
      </c>
      <c r="E122">
        <v>20398</v>
      </c>
      <c r="F122">
        <v>4096</v>
      </c>
      <c r="G122" t="s">
        <v>30</v>
      </c>
      <c r="H122" t="s">
        <v>31</v>
      </c>
      <c r="I122" t="s">
        <v>218</v>
      </c>
      <c r="J122" t="s">
        <v>219</v>
      </c>
      <c r="K122">
        <v>1230</v>
      </c>
      <c r="L122">
        <v>1225</v>
      </c>
      <c r="M122">
        <v>-5</v>
      </c>
      <c r="N122">
        <v>15</v>
      </c>
      <c r="O122">
        <v>1240</v>
      </c>
      <c r="P122">
        <v>1349</v>
      </c>
      <c r="Q122">
        <v>5</v>
      </c>
      <c r="R122">
        <v>1408</v>
      </c>
      <c r="S122">
        <v>1354</v>
      </c>
      <c r="T122">
        <v>-14</v>
      </c>
      <c r="U122">
        <v>0</v>
      </c>
      <c r="V122">
        <v>0</v>
      </c>
      <c r="W122">
        <v>98</v>
      </c>
      <c r="X122">
        <v>89</v>
      </c>
      <c r="Y122">
        <v>69</v>
      </c>
      <c r="Z122">
        <v>469</v>
      </c>
      <c r="AF122" t="s">
        <v>755</v>
      </c>
      <c r="AG122" t="s">
        <v>649</v>
      </c>
      <c r="AH122" s="9">
        <v>6.1805555555555558E-2</v>
      </c>
      <c r="AI122" t="s">
        <v>1435</v>
      </c>
    </row>
    <row r="123" spans="1:35" x14ac:dyDescent="0.3">
      <c r="A123" s="1">
        <v>44180</v>
      </c>
      <c r="B123" t="s">
        <v>94</v>
      </c>
      <c r="C123" t="s">
        <v>95</v>
      </c>
      <c r="D123" t="s">
        <v>96</v>
      </c>
      <c r="E123">
        <v>20397</v>
      </c>
      <c r="F123">
        <v>5603</v>
      </c>
      <c r="G123" t="s">
        <v>97</v>
      </c>
      <c r="H123" t="s">
        <v>98</v>
      </c>
      <c r="I123" t="s">
        <v>220</v>
      </c>
      <c r="J123" t="s">
        <v>221</v>
      </c>
      <c r="K123">
        <v>1130</v>
      </c>
      <c r="L123">
        <v>1123</v>
      </c>
      <c r="M123">
        <v>-7</v>
      </c>
      <c r="N123">
        <v>21</v>
      </c>
      <c r="O123">
        <v>1144</v>
      </c>
      <c r="P123">
        <v>1204</v>
      </c>
      <c r="Q123">
        <v>6</v>
      </c>
      <c r="R123">
        <v>1220</v>
      </c>
      <c r="S123">
        <v>1210</v>
      </c>
      <c r="T123">
        <v>-10</v>
      </c>
      <c r="U123">
        <v>0</v>
      </c>
      <c r="V123">
        <v>0</v>
      </c>
      <c r="W123">
        <v>110</v>
      </c>
      <c r="X123">
        <v>107</v>
      </c>
      <c r="Y123">
        <v>80</v>
      </c>
      <c r="Z123">
        <v>460</v>
      </c>
      <c r="AF123" t="s">
        <v>1466</v>
      </c>
      <c r="AG123" t="s">
        <v>1168</v>
      </c>
      <c r="AH123" s="9">
        <v>3.2638888888888891E-2</v>
      </c>
      <c r="AI123" t="s">
        <v>1434</v>
      </c>
    </row>
    <row r="124" spans="1:35" x14ac:dyDescent="0.3">
      <c r="A124" s="1">
        <v>44751</v>
      </c>
      <c r="B124" t="s">
        <v>81</v>
      </c>
      <c r="C124" t="s">
        <v>82</v>
      </c>
      <c r="D124" t="s">
        <v>83</v>
      </c>
      <c r="E124">
        <v>20409</v>
      </c>
      <c r="F124">
        <v>1447</v>
      </c>
      <c r="G124" t="s">
        <v>222</v>
      </c>
      <c r="H124" t="s">
        <v>223</v>
      </c>
      <c r="I124" t="s">
        <v>133</v>
      </c>
      <c r="J124" t="s">
        <v>134</v>
      </c>
      <c r="K124">
        <v>1730</v>
      </c>
      <c r="L124">
        <v>1921</v>
      </c>
      <c r="M124">
        <v>111</v>
      </c>
      <c r="N124">
        <v>26</v>
      </c>
      <c r="O124">
        <v>1947</v>
      </c>
      <c r="P124">
        <v>2214</v>
      </c>
      <c r="Q124">
        <v>7</v>
      </c>
      <c r="R124">
        <v>2031</v>
      </c>
      <c r="S124">
        <v>2221</v>
      </c>
      <c r="T124">
        <v>110</v>
      </c>
      <c r="U124">
        <v>0</v>
      </c>
      <c r="V124">
        <v>0</v>
      </c>
      <c r="W124">
        <v>181</v>
      </c>
      <c r="X124">
        <v>180</v>
      </c>
      <c r="Y124">
        <v>147</v>
      </c>
      <c r="Z124">
        <v>1032</v>
      </c>
      <c r="AA124">
        <v>110</v>
      </c>
      <c r="AB124">
        <v>0</v>
      </c>
      <c r="AC124">
        <v>0</v>
      </c>
      <c r="AD124">
        <v>0</v>
      </c>
      <c r="AE124">
        <v>0</v>
      </c>
      <c r="AF124" t="s">
        <v>1467</v>
      </c>
      <c r="AG124" t="s">
        <v>970</v>
      </c>
      <c r="AH124" s="9">
        <v>0.125</v>
      </c>
      <c r="AI124" t="s">
        <v>1438</v>
      </c>
    </row>
    <row r="125" spans="1:35" x14ac:dyDescent="0.3">
      <c r="A125" s="1">
        <v>43500</v>
      </c>
      <c r="B125" t="s">
        <v>46</v>
      </c>
      <c r="C125" t="s">
        <v>47</v>
      </c>
      <c r="D125" t="s">
        <v>48</v>
      </c>
      <c r="E125">
        <v>20452</v>
      </c>
      <c r="F125">
        <v>4321</v>
      </c>
      <c r="G125" t="s">
        <v>150</v>
      </c>
      <c r="H125" t="s">
        <v>85</v>
      </c>
      <c r="I125" t="s">
        <v>42</v>
      </c>
      <c r="J125" t="s">
        <v>43</v>
      </c>
      <c r="K125">
        <v>900</v>
      </c>
      <c r="L125">
        <v>856</v>
      </c>
      <c r="M125">
        <v>-4</v>
      </c>
      <c r="N125">
        <v>30</v>
      </c>
      <c r="O125">
        <v>926</v>
      </c>
      <c r="P125">
        <v>1012</v>
      </c>
      <c r="Q125">
        <v>15</v>
      </c>
      <c r="R125">
        <v>1030</v>
      </c>
      <c r="S125">
        <v>1027</v>
      </c>
      <c r="T125">
        <v>-3</v>
      </c>
      <c r="U125">
        <v>0</v>
      </c>
      <c r="V125">
        <v>0</v>
      </c>
      <c r="W125">
        <v>90</v>
      </c>
      <c r="X125">
        <v>91</v>
      </c>
      <c r="Y125">
        <v>46</v>
      </c>
      <c r="Z125">
        <v>214</v>
      </c>
      <c r="AF125" t="s">
        <v>1053</v>
      </c>
      <c r="AG125" t="s">
        <v>1012</v>
      </c>
      <c r="AH125" s="9">
        <v>6.3194444444444442E-2</v>
      </c>
      <c r="AI125" t="s">
        <v>1434</v>
      </c>
    </row>
    <row r="126" spans="1:35" x14ac:dyDescent="0.3">
      <c r="A126" s="1">
        <v>44625</v>
      </c>
      <c r="B126" t="s">
        <v>39</v>
      </c>
      <c r="C126" t="s">
        <v>40</v>
      </c>
      <c r="D126" t="s">
        <v>41</v>
      </c>
      <c r="E126">
        <v>19805</v>
      </c>
      <c r="F126">
        <v>1323</v>
      </c>
      <c r="G126" t="s">
        <v>97</v>
      </c>
      <c r="H126" t="s">
        <v>98</v>
      </c>
      <c r="I126" t="s">
        <v>224</v>
      </c>
      <c r="J126" t="s">
        <v>225</v>
      </c>
      <c r="K126">
        <v>1821</v>
      </c>
      <c r="L126">
        <v>1816</v>
      </c>
      <c r="M126">
        <v>-5</v>
      </c>
      <c r="N126">
        <v>13</v>
      </c>
      <c r="O126">
        <v>1829</v>
      </c>
      <c r="P126">
        <v>1917</v>
      </c>
      <c r="Q126">
        <v>4</v>
      </c>
      <c r="R126">
        <v>1936</v>
      </c>
      <c r="S126">
        <v>1921</v>
      </c>
      <c r="T126">
        <v>-15</v>
      </c>
      <c r="U126">
        <v>0</v>
      </c>
      <c r="V126">
        <v>0</v>
      </c>
      <c r="W126">
        <v>75</v>
      </c>
      <c r="X126">
        <v>65</v>
      </c>
      <c r="Y126">
        <v>48</v>
      </c>
      <c r="Z126">
        <v>290</v>
      </c>
      <c r="AF126" t="s">
        <v>970</v>
      </c>
      <c r="AG126" t="s">
        <v>794</v>
      </c>
      <c r="AH126" s="9">
        <v>4.5138888888888888E-2</v>
      </c>
      <c r="AI126" t="s">
        <v>1438</v>
      </c>
    </row>
    <row r="127" spans="1:35" x14ac:dyDescent="0.3">
      <c r="A127" s="1">
        <v>45096</v>
      </c>
      <c r="B127" t="s">
        <v>7</v>
      </c>
      <c r="C127" t="s">
        <v>8</v>
      </c>
      <c r="D127" t="s">
        <v>9</v>
      </c>
      <c r="E127">
        <v>19977</v>
      </c>
      <c r="F127">
        <v>323</v>
      </c>
      <c r="G127" t="s">
        <v>12</v>
      </c>
      <c r="H127" t="s">
        <v>13</v>
      </c>
      <c r="I127" t="s">
        <v>80</v>
      </c>
      <c r="J127" t="s">
        <v>67</v>
      </c>
      <c r="K127">
        <v>1304</v>
      </c>
      <c r="L127">
        <v>1344</v>
      </c>
      <c r="M127">
        <v>40</v>
      </c>
      <c r="N127">
        <v>16</v>
      </c>
      <c r="O127">
        <v>1400</v>
      </c>
      <c r="P127">
        <v>1447</v>
      </c>
      <c r="Q127">
        <v>13</v>
      </c>
      <c r="R127">
        <v>1438</v>
      </c>
      <c r="S127">
        <v>1500</v>
      </c>
      <c r="T127">
        <v>22</v>
      </c>
      <c r="U127">
        <v>0</v>
      </c>
      <c r="V127">
        <v>0</v>
      </c>
      <c r="W127">
        <v>154</v>
      </c>
      <c r="X127">
        <v>136</v>
      </c>
      <c r="Y127">
        <v>107</v>
      </c>
      <c r="Z127">
        <v>719</v>
      </c>
      <c r="AA127">
        <v>22</v>
      </c>
      <c r="AB127">
        <v>0</v>
      </c>
      <c r="AC127">
        <v>0</v>
      </c>
      <c r="AD127">
        <v>0</v>
      </c>
      <c r="AE127">
        <v>0</v>
      </c>
      <c r="AF127" t="s">
        <v>1066</v>
      </c>
      <c r="AG127" t="s">
        <v>1339</v>
      </c>
      <c r="AH127" s="9">
        <v>5.2777777777777778E-2</v>
      </c>
      <c r="AI127" t="s">
        <v>1435</v>
      </c>
    </row>
    <row r="128" spans="1:35" x14ac:dyDescent="0.3">
      <c r="A128" s="1">
        <v>44297</v>
      </c>
      <c r="B128" t="s">
        <v>226</v>
      </c>
      <c r="C128" t="s">
        <v>227</v>
      </c>
      <c r="D128" t="s">
        <v>228</v>
      </c>
      <c r="E128">
        <v>19687</v>
      </c>
      <c r="F128">
        <v>2584</v>
      </c>
      <c r="G128" t="s">
        <v>167</v>
      </c>
      <c r="H128" t="s">
        <v>168</v>
      </c>
      <c r="I128" t="s">
        <v>129</v>
      </c>
      <c r="J128" t="s">
        <v>130</v>
      </c>
      <c r="K128">
        <v>1910</v>
      </c>
      <c r="L128">
        <v>1907</v>
      </c>
      <c r="M128">
        <v>-3</v>
      </c>
      <c r="N128">
        <v>13</v>
      </c>
      <c r="O128">
        <v>1920</v>
      </c>
      <c r="P128">
        <v>2342</v>
      </c>
      <c r="Q128">
        <v>14</v>
      </c>
      <c r="R128">
        <v>2358</v>
      </c>
      <c r="S128">
        <v>2356</v>
      </c>
      <c r="T128">
        <v>-2</v>
      </c>
      <c r="U128">
        <v>0</v>
      </c>
      <c r="V128">
        <v>0</v>
      </c>
      <c r="W128">
        <v>168</v>
      </c>
      <c r="X128">
        <v>169</v>
      </c>
      <c r="Y128">
        <v>142</v>
      </c>
      <c r="Z128">
        <v>1164</v>
      </c>
      <c r="AF128" t="s">
        <v>830</v>
      </c>
      <c r="AG128" t="s">
        <v>1116</v>
      </c>
      <c r="AH128" s="9">
        <v>0.20069444444444445</v>
      </c>
      <c r="AI128" t="s">
        <v>1438</v>
      </c>
    </row>
    <row r="129" spans="1:35" x14ac:dyDescent="0.3">
      <c r="A129" s="1">
        <v>45105</v>
      </c>
      <c r="B129" t="s">
        <v>39</v>
      </c>
      <c r="C129" t="s">
        <v>40</v>
      </c>
      <c r="D129" t="s">
        <v>41</v>
      </c>
      <c r="E129">
        <v>19805</v>
      </c>
      <c r="F129">
        <v>2830</v>
      </c>
      <c r="G129" t="s">
        <v>23</v>
      </c>
      <c r="H129" t="s">
        <v>24</v>
      </c>
      <c r="I129" t="s">
        <v>97</v>
      </c>
      <c r="J129" t="s">
        <v>98</v>
      </c>
      <c r="K129">
        <v>1320</v>
      </c>
      <c r="L129">
        <v>1354</v>
      </c>
      <c r="M129">
        <v>34</v>
      </c>
      <c r="N129">
        <v>20</v>
      </c>
      <c r="O129">
        <v>1414</v>
      </c>
      <c r="P129">
        <v>2142</v>
      </c>
      <c r="Q129">
        <v>11</v>
      </c>
      <c r="R129">
        <v>2124</v>
      </c>
      <c r="S129">
        <v>2153</v>
      </c>
      <c r="T129">
        <v>29</v>
      </c>
      <c r="U129">
        <v>0</v>
      </c>
      <c r="V129">
        <v>0</v>
      </c>
      <c r="W129">
        <v>304</v>
      </c>
      <c r="X129">
        <v>299</v>
      </c>
      <c r="Y129">
        <v>268</v>
      </c>
      <c r="Z129">
        <v>2296</v>
      </c>
      <c r="AA129">
        <v>1</v>
      </c>
      <c r="AB129">
        <v>0</v>
      </c>
      <c r="AC129">
        <v>0</v>
      </c>
      <c r="AD129">
        <v>0</v>
      </c>
      <c r="AE129">
        <v>28</v>
      </c>
      <c r="AF129" t="s">
        <v>662</v>
      </c>
      <c r="AG129" t="s">
        <v>755</v>
      </c>
      <c r="AH129" s="9">
        <v>0.33263888888888887</v>
      </c>
      <c r="AI129" t="s">
        <v>1435</v>
      </c>
    </row>
    <row r="130" spans="1:35" x14ac:dyDescent="0.3">
      <c r="A130" s="1">
        <v>44451</v>
      </c>
      <c r="B130" t="s">
        <v>94</v>
      </c>
      <c r="C130" t="s">
        <v>95</v>
      </c>
      <c r="D130" t="s">
        <v>96</v>
      </c>
      <c r="E130">
        <v>20397</v>
      </c>
      <c r="F130">
        <v>5124</v>
      </c>
      <c r="G130" t="s">
        <v>210</v>
      </c>
      <c r="H130" t="s">
        <v>211</v>
      </c>
      <c r="I130" t="s">
        <v>97</v>
      </c>
      <c r="J130" t="s">
        <v>98</v>
      </c>
      <c r="K130">
        <v>1252</v>
      </c>
      <c r="L130">
        <v>1245</v>
      </c>
      <c r="M130">
        <v>-7</v>
      </c>
      <c r="N130">
        <v>17</v>
      </c>
      <c r="O130">
        <v>1302</v>
      </c>
      <c r="P130">
        <v>1503</v>
      </c>
      <c r="Q130">
        <v>23</v>
      </c>
      <c r="R130">
        <v>1528</v>
      </c>
      <c r="S130">
        <v>1526</v>
      </c>
      <c r="T130">
        <v>-2</v>
      </c>
      <c r="U130">
        <v>0</v>
      </c>
      <c r="V130">
        <v>0</v>
      </c>
      <c r="W130">
        <v>96</v>
      </c>
      <c r="X130">
        <v>101</v>
      </c>
      <c r="Y130">
        <v>61</v>
      </c>
      <c r="Z130">
        <v>350</v>
      </c>
      <c r="AF130" t="s">
        <v>1246</v>
      </c>
      <c r="AG130" t="s">
        <v>902</v>
      </c>
      <c r="AH130" s="9">
        <v>0.11180555555555556</v>
      </c>
      <c r="AI130" t="s">
        <v>1435</v>
      </c>
    </row>
    <row r="131" spans="1:35" x14ac:dyDescent="0.3">
      <c r="A131" s="1">
        <v>44200</v>
      </c>
      <c r="B131" t="s">
        <v>32</v>
      </c>
      <c r="C131" t="s">
        <v>33</v>
      </c>
      <c r="D131" t="s">
        <v>34</v>
      </c>
      <c r="E131">
        <v>19393</v>
      </c>
      <c r="F131">
        <v>142</v>
      </c>
      <c r="G131" t="s">
        <v>72</v>
      </c>
      <c r="H131" t="s">
        <v>73</v>
      </c>
      <c r="I131" t="s">
        <v>194</v>
      </c>
      <c r="J131" t="s">
        <v>195</v>
      </c>
      <c r="K131">
        <v>1045</v>
      </c>
      <c r="L131">
        <v>1036</v>
      </c>
      <c r="M131">
        <v>-9</v>
      </c>
      <c r="N131">
        <v>7</v>
      </c>
      <c r="O131">
        <v>1043</v>
      </c>
      <c r="P131">
        <v>1307</v>
      </c>
      <c r="Q131">
        <v>11</v>
      </c>
      <c r="R131">
        <v>1330</v>
      </c>
      <c r="S131">
        <v>1318</v>
      </c>
      <c r="T131">
        <v>-12</v>
      </c>
      <c r="U131">
        <v>0</v>
      </c>
      <c r="V131">
        <v>0</v>
      </c>
      <c r="W131">
        <v>165</v>
      </c>
      <c r="X131">
        <v>162</v>
      </c>
      <c r="Y131">
        <v>144</v>
      </c>
      <c r="Z131">
        <v>946</v>
      </c>
      <c r="AF131" t="s">
        <v>750</v>
      </c>
      <c r="AG131" t="s">
        <v>877</v>
      </c>
      <c r="AH131" s="9">
        <v>0.1125</v>
      </c>
      <c r="AI131" t="s">
        <v>1434</v>
      </c>
    </row>
    <row r="132" spans="1:35" x14ac:dyDescent="0.3">
      <c r="A132" s="1">
        <v>44117</v>
      </c>
      <c r="B132" t="s">
        <v>32</v>
      </c>
      <c r="C132" t="s">
        <v>33</v>
      </c>
      <c r="D132" t="s">
        <v>34</v>
      </c>
      <c r="E132">
        <v>19393</v>
      </c>
      <c r="F132">
        <v>1621</v>
      </c>
      <c r="G132" t="s">
        <v>44</v>
      </c>
      <c r="H132" t="s">
        <v>45</v>
      </c>
      <c r="I132" t="s">
        <v>66</v>
      </c>
      <c r="J132" t="s">
        <v>67</v>
      </c>
      <c r="K132">
        <v>635</v>
      </c>
      <c r="L132">
        <v>637</v>
      </c>
      <c r="M132">
        <v>2</v>
      </c>
      <c r="N132">
        <v>9</v>
      </c>
      <c r="O132">
        <v>646</v>
      </c>
      <c r="P132">
        <v>801</v>
      </c>
      <c r="Q132">
        <v>4</v>
      </c>
      <c r="R132">
        <v>820</v>
      </c>
      <c r="S132">
        <v>805</v>
      </c>
      <c r="T132">
        <v>-15</v>
      </c>
      <c r="U132">
        <v>0</v>
      </c>
      <c r="V132">
        <v>0</v>
      </c>
      <c r="W132">
        <v>165</v>
      </c>
      <c r="X132">
        <v>148</v>
      </c>
      <c r="Y132">
        <v>135</v>
      </c>
      <c r="Z132">
        <v>861</v>
      </c>
      <c r="AF132" t="s">
        <v>1468</v>
      </c>
      <c r="AG132" t="s">
        <v>1290</v>
      </c>
      <c r="AH132" s="9">
        <v>6.1111111111111109E-2</v>
      </c>
      <c r="AI132" t="s">
        <v>1434</v>
      </c>
    </row>
    <row r="133" spans="1:35" x14ac:dyDescent="0.3">
      <c r="A133" s="1">
        <v>43710</v>
      </c>
      <c r="B133" t="s">
        <v>32</v>
      </c>
      <c r="C133" t="s">
        <v>33</v>
      </c>
      <c r="D133" t="s">
        <v>34</v>
      </c>
      <c r="E133">
        <v>19393</v>
      </c>
      <c r="F133">
        <v>2165</v>
      </c>
      <c r="G133" t="s">
        <v>70</v>
      </c>
      <c r="H133" t="s">
        <v>71</v>
      </c>
      <c r="I133" t="s">
        <v>167</v>
      </c>
      <c r="J133" t="s">
        <v>168</v>
      </c>
      <c r="K133">
        <v>930</v>
      </c>
      <c r="L133">
        <v>926</v>
      </c>
      <c r="M133">
        <v>-4</v>
      </c>
      <c r="N133">
        <v>13</v>
      </c>
      <c r="O133">
        <v>939</v>
      </c>
      <c r="P133">
        <v>1043</v>
      </c>
      <c r="Q133">
        <v>6</v>
      </c>
      <c r="R133">
        <v>1050</v>
      </c>
      <c r="S133">
        <v>1049</v>
      </c>
      <c r="T133">
        <v>-1</v>
      </c>
      <c r="U133">
        <v>0</v>
      </c>
      <c r="V133">
        <v>0</v>
      </c>
      <c r="W133">
        <v>80</v>
      </c>
      <c r="X133">
        <v>83</v>
      </c>
      <c r="Y133">
        <v>64</v>
      </c>
      <c r="Z133">
        <v>417</v>
      </c>
      <c r="AF133" t="s">
        <v>646</v>
      </c>
      <c r="AG133" t="s">
        <v>871</v>
      </c>
      <c r="AH133" s="9">
        <v>5.7638888888888892E-2</v>
      </c>
      <c r="AI133" t="s">
        <v>1434</v>
      </c>
    </row>
    <row r="134" spans="1:35" x14ac:dyDescent="0.3">
      <c r="A134" s="1">
        <v>44722</v>
      </c>
      <c r="B134" t="s">
        <v>32</v>
      </c>
      <c r="C134" t="s">
        <v>33</v>
      </c>
      <c r="D134" t="s">
        <v>34</v>
      </c>
      <c r="E134">
        <v>19393</v>
      </c>
      <c r="F134">
        <v>2960</v>
      </c>
      <c r="G134" t="s">
        <v>174</v>
      </c>
      <c r="H134" t="s">
        <v>175</v>
      </c>
      <c r="I134" t="s">
        <v>53</v>
      </c>
      <c r="J134" t="s">
        <v>54</v>
      </c>
      <c r="K134">
        <v>1350</v>
      </c>
      <c r="L134">
        <v>1413</v>
      </c>
      <c r="M134">
        <v>23</v>
      </c>
      <c r="N134">
        <v>12</v>
      </c>
      <c r="O134">
        <v>1425</v>
      </c>
      <c r="P134">
        <v>1516</v>
      </c>
      <c r="Q134">
        <v>4</v>
      </c>
      <c r="R134">
        <v>1510</v>
      </c>
      <c r="S134">
        <v>1520</v>
      </c>
      <c r="T134">
        <v>10</v>
      </c>
      <c r="U134">
        <v>0</v>
      </c>
      <c r="V134">
        <v>0</v>
      </c>
      <c r="W134">
        <v>80</v>
      </c>
      <c r="X134">
        <v>67</v>
      </c>
      <c r="Y134">
        <v>51</v>
      </c>
      <c r="Z134">
        <v>370</v>
      </c>
      <c r="AF134" t="s">
        <v>1245</v>
      </c>
      <c r="AG134" t="s">
        <v>1343</v>
      </c>
      <c r="AH134" s="9">
        <v>4.6527777777777779E-2</v>
      </c>
      <c r="AI134" t="s">
        <v>1435</v>
      </c>
    </row>
    <row r="135" spans="1:35" x14ac:dyDescent="0.3">
      <c r="A135" s="1">
        <v>44523</v>
      </c>
      <c r="B135" t="s">
        <v>14</v>
      </c>
      <c r="C135" t="s">
        <v>15</v>
      </c>
      <c r="D135" t="s">
        <v>16</v>
      </c>
      <c r="E135">
        <v>19790</v>
      </c>
      <c r="F135">
        <v>1406</v>
      </c>
      <c r="G135" t="s">
        <v>84</v>
      </c>
      <c r="H135" t="s">
        <v>85</v>
      </c>
      <c r="I135" t="s">
        <v>133</v>
      </c>
      <c r="J135" t="s">
        <v>134</v>
      </c>
      <c r="K135">
        <v>1259</v>
      </c>
      <c r="L135">
        <v>1255</v>
      </c>
      <c r="M135">
        <v>-4</v>
      </c>
      <c r="N135">
        <v>10</v>
      </c>
      <c r="O135">
        <v>1305</v>
      </c>
      <c r="P135">
        <v>1513</v>
      </c>
      <c r="Q135">
        <v>3</v>
      </c>
      <c r="R135">
        <v>1545</v>
      </c>
      <c r="S135">
        <v>1516</v>
      </c>
      <c r="T135">
        <v>-29</v>
      </c>
      <c r="U135">
        <v>0</v>
      </c>
      <c r="V135">
        <v>0</v>
      </c>
      <c r="W135">
        <v>166</v>
      </c>
      <c r="X135">
        <v>141</v>
      </c>
      <c r="Y135">
        <v>128</v>
      </c>
      <c r="Z135">
        <v>1005</v>
      </c>
      <c r="AF135" t="s">
        <v>1469</v>
      </c>
      <c r="AG135" t="s">
        <v>650</v>
      </c>
      <c r="AH135" s="9">
        <v>9.7916666666666666E-2</v>
      </c>
      <c r="AI135" t="s">
        <v>1435</v>
      </c>
    </row>
    <row r="136" spans="1:35" x14ac:dyDescent="0.3">
      <c r="A136" s="1">
        <v>44274</v>
      </c>
      <c r="B136" t="s">
        <v>122</v>
      </c>
      <c r="C136" t="s">
        <v>123</v>
      </c>
      <c r="D136" t="s">
        <v>124</v>
      </c>
      <c r="E136">
        <v>20304</v>
      </c>
      <c r="F136">
        <v>5267</v>
      </c>
      <c r="G136" t="s">
        <v>229</v>
      </c>
      <c r="H136" t="s">
        <v>230</v>
      </c>
      <c r="I136" t="s">
        <v>53</v>
      </c>
      <c r="J136" t="s">
        <v>54</v>
      </c>
      <c r="K136">
        <v>1645</v>
      </c>
      <c r="L136">
        <v>1649</v>
      </c>
      <c r="M136">
        <v>4</v>
      </c>
      <c r="N136">
        <v>52</v>
      </c>
      <c r="O136">
        <v>1741</v>
      </c>
      <c r="P136">
        <v>1823</v>
      </c>
      <c r="Q136">
        <v>9</v>
      </c>
      <c r="R136">
        <v>1804</v>
      </c>
      <c r="S136">
        <v>1832</v>
      </c>
      <c r="T136">
        <v>28</v>
      </c>
      <c r="U136">
        <v>0</v>
      </c>
      <c r="V136">
        <v>0</v>
      </c>
      <c r="W136">
        <v>139</v>
      </c>
      <c r="X136">
        <v>163</v>
      </c>
      <c r="Y136">
        <v>102</v>
      </c>
      <c r="Z136">
        <v>737</v>
      </c>
      <c r="AA136">
        <v>0</v>
      </c>
      <c r="AB136">
        <v>0</v>
      </c>
      <c r="AC136">
        <v>0</v>
      </c>
      <c r="AD136">
        <v>0</v>
      </c>
      <c r="AE136">
        <v>28</v>
      </c>
      <c r="AF136" t="s">
        <v>964</v>
      </c>
      <c r="AG136" t="s">
        <v>1253</v>
      </c>
      <c r="AH136" s="9">
        <v>7.1527777777777773E-2</v>
      </c>
      <c r="AI136" t="s">
        <v>1435</v>
      </c>
    </row>
    <row r="137" spans="1:35" x14ac:dyDescent="0.3">
      <c r="A137" s="1">
        <v>44444</v>
      </c>
      <c r="B137" t="s">
        <v>32</v>
      </c>
      <c r="C137" t="s">
        <v>33</v>
      </c>
      <c r="D137" t="s">
        <v>34</v>
      </c>
      <c r="E137">
        <v>19393</v>
      </c>
      <c r="F137">
        <v>4137</v>
      </c>
      <c r="G137" t="s">
        <v>231</v>
      </c>
      <c r="H137" t="s">
        <v>232</v>
      </c>
      <c r="I137" t="s">
        <v>188</v>
      </c>
      <c r="J137" t="s">
        <v>189</v>
      </c>
      <c r="K137">
        <v>2025</v>
      </c>
      <c r="L137">
        <v>2019</v>
      </c>
      <c r="M137">
        <v>-6</v>
      </c>
      <c r="N137">
        <v>13</v>
      </c>
      <c r="O137">
        <v>2032</v>
      </c>
      <c r="P137">
        <v>2059</v>
      </c>
      <c r="Q137">
        <v>3</v>
      </c>
      <c r="R137">
        <v>2115</v>
      </c>
      <c r="S137">
        <v>2102</v>
      </c>
      <c r="T137">
        <v>-13</v>
      </c>
      <c r="U137">
        <v>0</v>
      </c>
      <c r="V137">
        <v>0</v>
      </c>
      <c r="W137">
        <v>50</v>
      </c>
      <c r="X137">
        <v>43</v>
      </c>
      <c r="Y137">
        <v>27</v>
      </c>
      <c r="Z137">
        <v>163</v>
      </c>
      <c r="AF137" t="s">
        <v>1470</v>
      </c>
      <c r="AG137" t="s">
        <v>1365</v>
      </c>
      <c r="AH137" s="9">
        <v>2.9861111111111113E-2</v>
      </c>
      <c r="AI137" t="s">
        <v>1438</v>
      </c>
    </row>
    <row r="138" spans="1:35" x14ac:dyDescent="0.3">
      <c r="A138" s="1">
        <v>43920</v>
      </c>
      <c r="B138" t="s">
        <v>14</v>
      </c>
      <c r="C138" t="s">
        <v>15</v>
      </c>
      <c r="D138" t="s">
        <v>16</v>
      </c>
      <c r="E138">
        <v>19790</v>
      </c>
      <c r="F138">
        <v>2238</v>
      </c>
      <c r="G138" t="s">
        <v>42</v>
      </c>
      <c r="H138" t="s">
        <v>43</v>
      </c>
      <c r="I138" t="s">
        <v>60</v>
      </c>
      <c r="J138" t="s">
        <v>61</v>
      </c>
      <c r="K138">
        <v>1758</v>
      </c>
      <c r="L138">
        <v>1753</v>
      </c>
      <c r="M138">
        <v>-5</v>
      </c>
      <c r="N138">
        <v>7</v>
      </c>
      <c r="O138">
        <v>1800</v>
      </c>
      <c r="P138">
        <v>1928</v>
      </c>
      <c r="Q138">
        <v>5</v>
      </c>
      <c r="R138">
        <v>2001</v>
      </c>
      <c r="S138">
        <v>1933</v>
      </c>
      <c r="T138">
        <v>-28</v>
      </c>
      <c r="U138">
        <v>0</v>
      </c>
      <c r="V138">
        <v>0</v>
      </c>
      <c r="W138">
        <v>123</v>
      </c>
      <c r="X138">
        <v>100</v>
      </c>
      <c r="Y138">
        <v>88</v>
      </c>
      <c r="Z138">
        <v>547</v>
      </c>
      <c r="AF138" t="s">
        <v>807</v>
      </c>
      <c r="AG138" t="s">
        <v>954</v>
      </c>
      <c r="AH138" s="9">
        <v>6.9444444444444448E-2</v>
      </c>
      <c r="AI138" t="s">
        <v>1435</v>
      </c>
    </row>
    <row r="139" spans="1:35" x14ac:dyDescent="0.3">
      <c r="A139" s="1">
        <v>44025</v>
      </c>
      <c r="B139" t="s">
        <v>39</v>
      </c>
      <c r="C139" t="s">
        <v>40</v>
      </c>
      <c r="D139" t="s">
        <v>41</v>
      </c>
      <c r="E139">
        <v>19805</v>
      </c>
      <c r="F139">
        <v>2039</v>
      </c>
      <c r="G139" t="s">
        <v>60</v>
      </c>
      <c r="H139" t="s">
        <v>61</v>
      </c>
      <c r="I139" t="s">
        <v>178</v>
      </c>
      <c r="J139" t="s">
        <v>179</v>
      </c>
      <c r="K139">
        <v>1521</v>
      </c>
      <c r="L139">
        <v>1519</v>
      </c>
      <c r="M139">
        <v>-2</v>
      </c>
      <c r="N139">
        <v>13</v>
      </c>
      <c r="O139">
        <v>1532</v>
      </c>
      <c r="P139">
        <v>1713</v>
      </c>
      <c r="Q139">
        <v>4</v>
      </c>
      <c r="R139">
        <v>1734</v>
      </c>
      <c r="S139">
        <v>1717</v>
      </c>
      <c r="T139">
        <v>-17</v>
      </c>
      <c r="U139">
        <v>0</v>
      </c>
      <c r="V139">
        <v>0</v>
      </c>
      <c r="W139">
        <v>133</v>
      </c>
      <c r="X139">
        <v>118</v>
      </c>
      <c r="Y139">
        <v>101</v>
      </c>
      <c r="Z139">
        <v>666</v>
      </c>
      <c r="AF139" t="s">
        <v>624</v>
      </c>
      <c r="AG139" t="s">
        <v>769</v>
      </c>
      <c r="AH139" s="9">
        <v>8.1944444444444445E-2</v>
      </c>
      <c r="AI139" t="s">
        <v>1435</v>
      </c>
    </row>
    <row r="140" spans="1:35" x14ac:dyDescent="0.3">
      <c r="A140" s="1">
        <v>44622</v>
      </c>
      <c r="B140" t="s">
        <v>171</v>
      </c>
      <c r="C140" t="s">
        <v>172</v>
      </c>
      <c r="D140" t="s">
        <v>173</v>
      </c>
      <c r="E140">
        <v>20378</v>
      </c>
      <c r="F140">
        <v>5855</v>
      </c>
      <c r="G140" t="s">
        <v>233</v>
      </c>
      <c r="H140" t="s">
        <v>234</v>
      </c>
      <c r="I140" t="s">
        <v>174</v>
      </c>
      <c r="J140" t="s">
        <v>175</v>
      </c>
      <c r="K140">
        <v>625</v>
      </c>
      <c r="L140">
        <v>622</v>
      </c>
      <c r="M140">
        <v>-3</v>
      </c>
      <c r="N140">
        <v>10</v>
      </c>
      <c r="O140">
        <v>632</v>
      </c>
      <c r="P140">
        <v>704</v>
      </c>
      <c r="Q140">
        <v>4</v>
      </c>
      <c r="R140">
        <v>723</v>
      </c>
      <c r="S140">
        <v>708</v>
      </c>
      <c r="T140">
        <v>-15</v>
      </c>
      <c r="U140">
        <v>0</v>
      </c>
      <c r="V140">
        <v>0</v>
      </c>
      <c r="W140">
        <v>118</v>
      </c>
      <c r="X140">
        <v>106</v>
      </c>
      <c r="Y140">
        <v>92</v>
      </c>
      <c r="Z140">
        <v>581</v>
      </c>
      <c r="AF140" t="s">
        <v>1293</v>
      </c>
      <c r="AG140" t="s">
        <v>675</v>
      </c>
      <c r="AH140" s="9">
        <v>3.1944444444444442E-2</v>
      </c>
      <c r="AI140" t="s">
        <v>1434</v>
      </c>
    </row>
    <row r="141" spans="1:35" x14ac:dyDescent="0.3">
      <c r="A141" s="1">
        <v>44966</v>
      </c>
      <c r="B141" t="s">
        <v>32</v>
      </c>
      <c r="C141" t="s">
        <v>33</v>
      </c>
      <c r="D141" t="s">
        <v>34</v>
      </c>
      <c r="E141">
        <v>19393</v>
      </c>
      <c r="F141">
        <v>1549</v>
      </c>
      <c r="G141" t="s">
        <v>72</v>
      </c>
      <c r="H141" t="s">
        <v>73</v>
      </c>
      <c r="I141" t="s">
        <v>235</v>
      </c>
      <c r="J141" t="s">
        <v>236</v>
      </c>
      <c r="K141">
        <v>2225</v>
      </c>
      <c r="L141">
        <v>2217</v>
      </c>
      <c r="M141">
        <v>-8</v>
      </c>
      <c r="N141">
        <v>13</v>
      </c>
      <c r="O141">
        <v>2230</v>
      </c>
      <c r="P141">
        <v>2307</v>
      </c>
      <c r="Q141">
        <v>3</v>
      </c>
      <c r="R141">
        <v>2330</v>
      </c>
      <c r="S141">
        <v>2310</v>
      </c>
      <c r="T141">
        <v>-20</v>
      </c>
      <c r="U141">
        <v>0</v>
      </c>
      <c r="V141">
        <v>0</v>
      </c>
      <c r="W141">
        <v>65</v>
      </c>
      <c r="X141">
        <v>53</v>
      </c>
      <c r="Y141">
        <v>37</v>
      </c>
      <c r="Z141">
        <v>210</v>
      </c>
      <c r="AF141" t="s">
        <v>1471</v>
      </c>
      <c r="AG141" t="s">
        <v>1178</v>
      </c>
      <c r="AH141" s="9">
        <v>3.6805555555555557E-2</v>
      </c>
      <c r="AI141" t="s">
        <v>1438</v>
      </c>
    </row>
    <row r="142" spans="1:35" x14ac:dyDescent="0.3">
      <c r="A142" s="1">
        <v>43531</v>
      </c>
      <c r="B142" t="s">
        <v>14</v>
      </c>
      <c r="C142" t="s">
        <v>15</v>
      </c>
      <c r="D142" t="s">
        <v>16</v>
      </c>
      <c r="E142">
        <v>19790</v>
      </c>
      <c r="F142">
        <v>886</v>
      </c>
      <c r="G142" t="s">
        <v>60</v>
      </c>
      <c r="H142" t="s">
        <v>61</v>
      </c>
      <c r="I142" t="s">
        <v>30</v>
      </c>
      <c r="J142" t="s">
        <v>31</v>
      </c>
      <c r="K142">
        <v>1215</v>
      </c>
      <c r="L142">
        <v>1227</v>
      </c>
      <c r="M142">
        <v>12</v>
      </c>
      <c r="N142">
        <v>12</v>
      </c>
      <c r="O142">
        <v>1239</v>
      </c>
      <c r="P142">
        <v>1335</v>
      </c>
      <c r="Q142">
        <v>8</v>
      </c>
      <c r="R142">
        <v>1344</v>
      </c>
      <c r="S142">
        <v>1343</v>
      </c>
      <c r="T142">
        <v>-1</v>
      </c>
      <c r="U142">
        <v>0</v>
      </c>
      <c r="V142">
        <v>0</v>
      </c>
      <c r="W142">
        <v>149</v>
      </c>
      <c r="X142">
        <v>136</v>
      </c>
      <c r="Y142">
        <v>116</v>
      </c>
      <c r="Z142">
        <v>731</v>
      </c>
      <c r="AF142" t="s">
        <v>1191</v>
      </c>
      <c r="AG142" t="s">
        <v>898</v>
      </c>
      <c r="AH142" s="9">
        <v>5.2777777777777778E-2</v>
      </c>
      <c r="AI142" t="s">
        <v>1435</v>
      </c>
    </row>
    <row r="143" spans="1:35" x14ac:dyDescent="0.3">
      <c r="A143" s="1">
        <v>43498</v>
      </c>
      <c r="B143" t="s">
        <v>100</v>
      </c>
      <c r="C143" t="s">
        <v>101</v>
      </c>
      <c r="D143" t="s">
        <v>102</v>
      </c>
      <c r="E143">
        <v>20368</v>
      </c>
      <c r="F143">
        <v>883</v>
      </c>
      <c r="G143" t="s">
        <v>90</v>
      </c>
      <c r="H143" t="s">
        <v>91</v>
      </c>
      <c r="I143" t="s">
        <v>237</v>
      </c>
      <c r="J143" t="s">
        <v>238</v>
      </c>
      <c r="K143">
        <v>1018</v>
      </c>
      <c r="L143">
        <v>1018</v>
      </c>
      <c r="M143">
        <v>0</v>
      </c>
      <c r="N143">
        <v>15</v>
      </c>
      <c r="O143">
        <v>1033</v>
      </c>
      <c r="P143">
        <v>1244</v>
      </c>
      <c r="Q143">
        <v>4</v>
      </c>
      <c r="R143">
        <v>1255</v>
      </c>
      <c r="S143">
        <v>1248</v>
      </c>
      <c r="T143">
        <v>-7</v>
      </c>
      <c r="U143">
        <v>0</v>
      </c>
      <c r="V143">
        <v>0</v>
      </c>
      <c r="W143">
        <v>157</v>
      </c>
      <c r="X143">
        <v>150</v>
      </c>
      <c r="Y143">
        <v>131</v>
      </c>
      <c r="Z143">
        <v>1044</v>
      </c>
      <c r="AF143" t="s">
        <v>1409</v>
      </c>
      <c r="AG143" t="s">
        <v>645</v>
      </c>
      <c r="AH143" s="9">
        <v>0.10416666666666667</v>
      </c>
      <c r="AI143" t="s">
        <v>1434</v>
      </c>
    </row>
    <row r="144" spans="1:35" x14ac:dyDescent="0.3">
      <c r="A144" s="1">
        <v>44710</v>
      </c>
      <c r="B144" t="s">
        <v>122</v>
      </c>
      <c r="C144" t="s">
        <v>123</v>
      </c>
      <c r="D144" t="s">
        <v>124</v>
      </c>
      <c r="E144">
        <v>20304</v>
      </c>
      <c r="F144">
        <v>3771</v>
      </c>
      <c r="G144" t="s">
        <v>120</v>
      </c>
      <c r="H144" t="s">
        <v>121</v>
      </c>
      <c r="I144" t="s">
        <v>239</v>
      </c>
      <c r="J144" t="s">
        <v>240</v>
      </c>
      <c r="K144">
        <v>925</v>
      </c>
      <c r="L144">
        <v>928</v>
      </c>
      <c r="M144">
        <v>3</v>
      </c>
      <c r="N144">
        <v>14</v>
      </c>
      <c r="O144">
        <v>942</v>
      </c>
      <c r="P144">
        <v>1227</v>
      </c>
      <c r="Q144">
        <v>3</v>
      </c>
      <c r="R144">
        <v>1245</v>
      </c>
      <c r="S144">
        <v>1230</v>
      </c>
      <c r="T144">
        <v>-15</v>
      </c>
      <c r="U144">
        <v>0</v>
      </c>
      <c r="V144">
        <v>0</v>
      </c>
      <c r="W144">
        <v>140</v>
      </c>
      <c r="X144">
        <v>122</v>
      </c>
      <c r="Y144">
        <v>105</v>
      </c>
      <c r="Z144">
        <v>840</v>
      </c>
      <c r="AF144" t="s">
        <v>1128</v>
      </c>
      <c r="AG144" t="s">
        <v>1223</v>
      </c>
      <c r="AH144" s="9">
        <v>0.12638888888888888</v>
      </c>
      <c r="AI144" t="s">
        <v>1434</v>
      </c>
    </row>
    <row r="145" spans="1:35" x14ac:dyDescent="0.3">
      <c r="A145" s="1">
        <v>44399</v>
      </c>
      <c r="B145" t="s">
        <v>14</v>
      </c>
      <c r="C145" t="s">
        <v>15</v>
      </c>
      <c r="D145" t="s">
        <v>16</v>
      </c>
      <c r="E145">
        <v>19790</v>
      </c>
      <c r="F145">
        <v>1749</v>
      </c>
      <c r="G145" t="s">
        <v>53</v>
      </c>
      <c r="H145" t="s">
        <v>54</v>
      </c>
      <c r="I145" t="s">
        <v>28</v>
      </c>
      <c r="J145" t="s">
        <v>29</v>
      </c>
      <c r="K145">
        <v>1035</v>
      </c>
      <c r="L145">
        <v>1034</v>
      </c>
      <c r="M145">
        <v>-1</v>
      </c>
      <c r="N145">
        <v>14</v>
      </c>
      <c r="O145">
        <v>1048</v>
      </c>
      <c r="P145">
        <v>1821</v>
      </c>
      <c r="Q145">
        <v>18</v>
      </c>
      <c r="R145">
        <v>1842</v>
      </c>
      <c r="S145">
        <v>1839</v>
      </c>
      <c r="T145">
        <v>-3</v>
      </c>
      <c r="U145">
        <v>0</v>
      </c>
      <c r="V145">
        <v>0</v>
      </c>
      <c r="W145">
        <v>307</v>
      </c>
      <c r="X145">
        <v>305</v>
      </c>
      <c r="Y145">
        <v>273</v>
      </c>
      <c r="Z145">
        <v>2218</v>
      </c>
      <c r="AF145" t="s">
        <v>1266</v>
      </c>
      <c r="AG145" t="s">
        <v>717</v>
      </c>
      <c r="AH145" s="9">
        <v>0.33680555555555558</v>
      </c>
      <c r="AI145" t="s">
        <v>1434</v>
      </c>
    </row>
    <row r="146" spans="1:35" x14ac:dyDescent="0.3">
      <c r="A146" s="1">
        <v>43871</v>
      </c>
      <c r="B146" t="s">
        <v>32</v>
      </c>
      <c r="C146" t="s">
        <v>33</v>
      </c>
      <c r="D146" t="s">
        <v>34</v>
      </c>
      <c r="E146">
        <v>19393</v>
      </c>
      <c r="F146">
        <v>1069</v>
      </c>
      <c r="G146" t="s">
        <v>23</v>
      </c>
      <c r="H146" t="s">
        <v>24</v>
      </c>
      <c r="I146" t="s">
        <v>241</v>
      </c>
      <c r="J146" t="s">
        <v>242</v>
      </c>
      <c r="K146">
        <v>1725</v>
      </c>
      <c r="L146">
        <v>1721</v>
      </c>
      <c r="M146">
        <v>-4</v>
      </c>
      <c r="N146">
        <v>14</v>
      </c>
      <c r="O146">
        <v>1735</v>
      </c>
      <c r="P146">
        <v>1827</v>
      </c>
      <c r="Q146">
        <v>2</v>
      </c>
      <c r="R146">
        <v>1845</v>
      </c>
      <c r="S146">
        <v>1829</v>
      </c>
      <c r="T146">
        <v>-16</v>
      </c>
      <c r="U146">
        <v>0</v>
      </c>
      <c r="V146">
        <v>0</v>
      </c>
      <c r="W146">
        <v>80</v>
      </c>
      <c r="X146">
        <v>68</v>
      </c>
      <c r="Y146">
        <v>52</v>
      </c>
      <c r="Z146">
        <v>326</v>
      </c>
      <c r="AF146" t="s">
        <v>1472</v>
      </c>
      <c r="AG146" t="s">
        <v>787</v>
      </c>
      <c r="AH146" s="9">
        <v>4.7222222222222221E-2</v>
      </c>
      <c r="AI146" t="s">
        <v>1435</v>
      </c>
    </row>
    <row r="147" spans="1:35" x14ac:dyDescent="0.3">
      <c r="A147" s="1">
        <v>43669</v>
      </c>
      <c r="B147" t="s">
        <v>32</v>
      </c>
      <c r="C147" t="s">
        <v>33</v>
      </c>
      <c r="D147" t="s">
        <v>34</v>
      </c>
      <c r="E147">
        <v>19393</v>
      </c>
      <c r="F147">
        <v>496</v>
      </c>
      <c r="G147" t="s">
        <v>28</v>
      </c>
      <c r="H147" t="s">
        <v>29</v>
      </c>
      <c r="I147" t="s">
        <v>66</v>
      </c>
      <c r="J147" t="s">
        <v>67</v>
      </c>
      <c r="K147">
        <v>1705</v>
      </c>
      <c r="L147">
        <v>1737</v>
      </c>
      <c r="M147">
        <v>32</v>
      </c>
      <c r="N147">
        <v>30</v>
      </c>
      <c r="O147">
        <v>1807</v>
      </c>
      <c r="P147">
        <v>1923</v>
      </c>
      <c r="Q147">
        <v>2</v>
      </c>
      <c r="R147">
        <v>1850</v>
      </c>
      <c r="S147">
        <v>1925</v>
      </c>
      <c r="T147">
        <v>35</v>
      </c>
      <c r="U147">
        <v>0</v>
      </c>
      <c r="V147">
        <v>0</v>
      </c>
      <c r="W147">
        <v>165</v>
      </c>
      <c r="X147">
        <v>168</v>
      </c>
      <c r="Y147">
        <v>136</v>
      </c>
      <c r="Z147">
        <v>990</v>
      </c>
      <c r="AA147">
        <v>10</v>
      </c>
      <c r="AB147">
        <v>0</v>
      </c>
      <c r="AC147">
        <v>3</v>
      </c>
      <c r="AD147">
        <v>0</v>
      </c>
      <c r="AE147">
        <v>22</v>
      </c>
      <c r="AF147" t="s">
        <v>805</v>
      </c>
      <c r="AG147" t="s">
        <v>1033</v>
      </c>
      <c r="AH147" s="9">
        <v>7.4999999999999997E-2</v>
      </c>
      <c r="AI147" t="s">
        <v>1435</v>
      </c>
    </row>
    <row r="148" spans="1:35" x14ac:dyDescent="0.3">
      <c r="A148" s="1">
        <v>43626</v>
      </c>
      <c r="B148" t="s">
        <v>55</v>
      </c>
      <c r="C148" t="s">
        <v>56</v>
      </c>
      <c r="D148" t="s">
        <v>57</v>
      </c>
      <c r="E148">
        <v>19930</v>
      </c>
      <c r="F148">
        <v>668</v>
      </c>
      <c r="G148" t="s">
        <v>19</v>
      </c>
      <c r="H148" t="s">
        <v>20</v>
      </c>
      <c r="I148" t="s">
        <v>21</v>
      </c>
      <c r="J148" t="s">
        <v>22</v>
      </c>
      <c r="K148">
        <v>1550</v>
      </c>
      <c r="L148">
        <v>1543</v>
      </c>
      <c r="M148">
        <v>-7</v>
      </c>
      <c r="N148">
        <v>29</v>
      </c>
      <c r="O148">
        <v>1612</v>
      </c>
      <c r="P148">
        <v>1914</v>
      </c>
      <c r="Q148">
        <v>6</v>
      </c>
      <c r="R148">
        <v>1930</v>
      </c>
      <c r="S148">
        <v>1920</v>
      </c>
      <c r="T148">
        <v>-10</v>
      </c>
      <c r="U148">
        <v>0</v>
      </c>
      <c r="V148">
        <v>0</v>
      </c>
      <c r="W148">
        <v>160</v>
      </c>
      <c r="X148">
        <v>157</v>
      </c>
      <c r="Y148">
        <v>122</v>
      </c>
      <c r="Z148">
        <v>1024</v>
      </c>
      <c r="AF148" t="s">
        <v>804</v>
      </c>
      <c r="AG148" t="s">
        <v>620</v>
      </c>
      <c r="AH148" s="9">
        <v>0.15069444444444444</v>
      </c>
      <c r="AI148" t="s">
        <v>1435</v>
      </c>
    </row>
    <row r="149" spans="1:35" x14ac:dyDescent="0.3">
      <c r="A149" s="1">
        <v>44817</v>
      </c>
      <c r="B149" t="s">
        <v>39</v>
      </c>
      <c r="C149" t="s">
        <v>40</v>
      </c>
      <c r="D149" t="s">
        <v>41</v>
      </c>
      <c r="E149">
        <v>19805</v>
      </c>
      <c r="F149">
        <v>408</v>
      </c>
      <c r="G149" t="s">
        <v>150</v>
      </c>
      <c r="H149" t="s">
        <v>85</v>
      </c>
      <c r="I149" t="s">
        <v>80</v>
      </c>
      <c r="J149" t="s">
        <v>67</v>
      </c>
      <c r="K149">
        <v>1030</v>
      </c>
      <c r="L149">
        <v>1232</v>
      </c>
      <c r="M149">
        <v>122</v>
      </c>
      <c r="N149">
        <v>12</v>
      </c>
      <c r="O149">
        <v>1244</v>
      </c>
      <c r="P149">
        <v>1329</v>
      </c>
      <c r="Q149">
        <v>14</v>
      </c>
      <c r="R149">
        <v>1208</v>
      </c>
      <c r="S149">
        <v>1343</v>
      </c>
      <c r="T149">
        <v>95</v>
      </c>
      <c r="U149">
        <v>0</v>
      </c>
      <c r="V149">
        <v>0</v>
      </c>
      <c r="W149">
        <v>158</v>
      </c>
      <c r="X149">
        <v>131</v>
      </c>
      <c r="Y149">
        <v>105</v>
      </c>
      <c r="Z149">
        <v>733</v>
      </c>
      <c r="AA149">
        <v>0</v>
      </c>
      <c r="AB149">
        <v>0</v>
      </c>
      <c r="AC149">
        <v>0</v>
      </c>
      <c r="AD149">
        <v>0</v>
      </c>
      <c r="AE149">
        <v>95</v>
      </c>
      <c r="AF149" t="s">
        <v>1191</v>
      </c>
      <c r="AG149" t="s">
        <v>742</v>
      </c>
      <c r="AH149" s="9">
        <v>4.9305555555555554E-2</v>
      </c>
      <c r="AI149" t="s">
        <v>1435</v>
      </c>
    </row>
    <row r="150" spans="1:35" x14ac:dyDescent="0.3">
      <c r="A150" s="1">
        <v>45109</v>
      </c>
      <c r="B150" t="s">
        <v>122</v>
      </c>
      <c r="C150" t="s">
        <v>123</v>
      </c>
      <c r="D150" t="s">
        <v>124</v>
      </c>
      <c r="E150">
        <v>20304</v>
      </c>
      <c r="F150">
        <v>3950</v>
      </c>
      <c r="G150" t="s">
        <v>84</v>
      </c>
      <c r="H150" t="s">
        <v>85</v>
      </c>
      <c r="I150" t="s">
        <v>99</v>
      </c>
      <c r="J150" t="s">
        <v>43</v>
      </c>
      <c r="K150">
        <v>1455</v>
      </c>
      <c r="L150">
        <v>1457</v>
      </c>
      <c r="M150">
        <v>2</v>
      </c>
      <c r="N150">
        <v>18</v>
      </c>
      <c r="O150">
        <v>1515</v>
      </c>
      <c r="P150">
        <v>1559</v>
      </c>
      <c r="Q150">
        <v>9</v>
      </c>
      <c r="R150">
        <v>1627</v>
      </c>
      <c r="S150">
        <v>1608</v>
      </c>
      <c r="T150">
        <v>-19</v>
      </c>
      <c r="U150">
        <v>0</v>
      </c>
      <c r="V150">
        <v>0</v>
      </c>
      <c r="W150">
        <v>92</v>
      </c>
      <c r="X150">
        <v>71</v>
      </c>
      <c r="Y150">
        <v>44</v>
      </c>
      <c r="Z150">
        <v>228</v>
      </c>
      <c r="AF150" t="s">
        <v>774</v>
      </c>
      <c r="AG150" t="s">
        <v>927</v>
      </c>
      <c r="AH150" s="9">
        <v>4.9305555555555554E-2</v>
      </c>
      <c r="AI150" t="s">
        <v>1435</v>
      </c>
    </row>
    <row r="151" spans="1:35" x14ac:dyDescent="0.3">
      <c r="A151" s="1">
        <v>44788</v>
      </c>
      <c r="B151" t="s">
        <v>94</v>
      </c>
      <c r="C151" t="s">
        <v>95</v>
      </c>
      <c r="D151" t="s">
        <v>96</v>
      </c>
      <c r="E151">
        <v>20397</v>
      </c>
      <c r="F151">
        <v>5138</v>
      </c>
      <c r="G151" t="s">
        <v>243</v>
      </c>
      <c r="H151" t="s">
        <v>244</v>
      </c>
      <c r="I151" t="s">
        <v>42</v>
      </c>
      <c r="J151" t="s">
        <v>43</v>
      </c>
      <c r="K151">
        <v>1731</v>
      </c>
      <c r="L151">
        <v>1724</v>
      </c>
      <c r="M151">
        <v>-7</v>
      </c>
      <c r="N151">
        <v>10</v>
      </c>
      <c r="O151">
        <v>1734</v>
      </c>
      <c r="P151">
        <v>1824</v>
      </c>
      <c r="Q151">
        <v>6</v>
      </c>
      <c r="R151">
        <v>1844</v>
      </c>
      <c r="S151">
        <v>1830</v>
      </c>
      <c r="T151">
        <v>-14</v>
      </c>
      <c r="U151">
        <v>0</v>
      </c>
      <c r="V151">
        <v>0</v>
      </c>
      <c r="W151">
        <v>73</v>
      </c>
      <c r="X151">
        <v>66</v>
      </c>
      <c r="Y151">
        <v>50</v>
      </c>
      <c r="Z151">
        <v>296</v>
      </c>
      <c r="AF151" t="s">
        <v>963</v>
      </c>
      <c r="AG151" t="s">
        <v>1174</v>
      </c>
      <c r="AH151" s="9">
        <v>4.583333333333333E-2</v>
      </c>
      <c r="AI151" t="s">
        <v>1435</v>
      </c>
    </row>
    <row r="152" spans="1:35" x14ac:dyDescent="0.3">
      <c r="A152" s="1">
        <v>44861</v>
      </c>
      <c r="B152" t="s">
        <v>122</v>
      </c>
      <c r="C152" t="s">
        <v>123</v>
      </c>
      <c r="D152" t="s">
        <v>124</v>
      </c>
      <c r="E152">
        <v>20304</v>
      </c>
      <c r="F152">
        <v>4769</v>
      </c>
      <c r="G152" t="s">
        <v>21</v>
      </c>
      <c r="H152" t="s">
        <v>22</v>
      </c>
      <c r="I152" t="s">
        <v>245</v>
      </c>
      <c r="J152" t="s">
        <v>246</v>
      </c>
      <c r="K152">
        <v>1336</v>
      </c>
      <c r="L152">
        <v>1353</v>
      </c>
      <c r="M152">
        <v>17</v>
      </c>
      <c r="N152">
        <v>20</v>
      </c>
      <c r="O152">
        <v>1413</v>
      </c>
      <c r="P152">
        <v>1644</v>
      </c>
      <c r="Q152">
        <v>4</v>
      </c>
      <c r="R152">
        <v>1639</v>
      </c>
      <c r="S152">
        <v>1648</v>
      </c>
      <c r="T152">
        <v>9</v>
      </c>
      <c r="U152">
        <v>0</v>
      </c>
      <c r="V152">
        <v>0</v>
      </c>
      <c r="W152">
        <v>123</v>
      </c>
      <c r="X152">
        <v>115</v>
      </c>
      <c r="Y152">
        <v>91</v>
      </c>
      <c r="Z152">
        <v>692</v>
      </c>
      <c r="AF152" t="s">
        <v>1473</v>
      </c>
      <c r="AG152" t="s">
        <v>916</v>
      </c>
      <c r="AH152" s="9">
        <v>0.12152777777777778</v>
      </c>
      <c r="AI152" t="s">
        <v>1435</v>
      </c>
    </row>
    <row r="153" spans="1:35" x14ac:dyDescent="0.3">
      <c r="A153" s="1">
        <v>43875</v>
      </c>
      <c r="B153" t="s">
        <v>122</v>
      </c>
      <c r="C153" t="s">
        <v>123</v>
      </c>
      <c r="D153" t="s">
        <v>124</v>
      </c>
      <c r="E153">
        <v>20304</v>
      </c>
      <c r="F153">
        <v>3085</v>
      </c>
      <c r="G153" t="s">
        <v>174</v>
      </c>
      <c r="H153" t="s">
        <v>175</v>
      </c>
      <c r="I153" t="s">
        <v>202</v>
      </c>
      <c r="J153" t="s">
        <v>203</v>
      </c>
      <c r="K153">
        <v>2115</v>
      </c>
      <c r="L153">
        <v>2109</v>
      </c>
      <c r="M153">
        <v>-6</v>
      </c>
      <c r="N153">
        <v>16</v>
      </c>
      <c r="O153">
        <v>2125</v>
      </c>
      <c r="P153">
        <v>2103</v>
      </c>
      <c r="Q153">
        <v>3</v>
      </c>
      <c r="R153">
        <v>2125</v>
      </c>
      <c r="S153">
        <v>2106</v>
      </c>
      <c r="T153">
        <v>-19</v>
      </c>
      <c r="U153">
        <v>0</v>
      </c>
      <c r="V153">
        <v>0</v>
      </c>
      <c r="W153">
        <v>70</v>
      </c>
      <c r="X153">
        <v>57</v>
      </c>
      <c r="Y153">
        <v>38</v>
      </c>
      <c r="Z153">
        <v>261</v>
      </c>
      <c r="AF153" t="s">
        <v>1474</v>
      </c>
      <c r="AG153" t="s">
        <v>1278</v>
      </c>
      <c r="AH153">
        <v>-2.0833333333333259E-3</v>
      </c>
      <c r="AI153" t="s">
        <v>1438</v>
      </c>
    </row>
    <row r="154" spans="1:35" x14ac:dyDescent="0.3">
      <c r="A154" s="1">
        <v>45048</v>
      </c>
      <c r="B154" t="s">
        <v>32</v>
      </c>
      <c r="C154" t="s">
        <v>33</v>
      </c>
      <c r="D154" t="s">
        <v>34</v>
      </c>
      <c r="E154">
        <v>19393</v>
      </c>
      <c r="F154">
        <v>3020</v>
      </c>
      <c r="G154" t="s">
        <v>21</v>
      </c>
      <c r="H154" t="s">
        <v>22</v>
      </c>
      <c r="I154" t="s">
        <v>19</v>
      </c>
      <c r="J154" t="s">
        <v>20</v>
      </c>
      <c r="K154">
        <v>1200</v>
      </c>
      <c r="L154">
        <v>1209</v>
      </c>
      <c r="M154">
        <v>9</v>
      </c>
      <c r="N154">
        <v>11</v>
      </c>
      <c r="O154">
        <v>1220</v>
      </c>
      <c r="P154">
        <v>1324</v>
      </c>
      <c r="Q154">
        <v>6</v>
      </c>
      <c r="R154">
        <v>1355</v>
      </c>
      <c r="S154">
        <v>1330</v>
      </c>
      <c r="T154">
        <v>-25</v>
      </c>
      <c r="U154">
        <v>0</v>
      </c>
      <c r="V154">
        <v>0</v>
      </c>
      <c r="W154">
        <v>175</v>
      </c>
      <c r="X154">
        <v>141</v>
      </c>
      <c r="Y154">
        <v>124</v>
      </c>
      <c r="Z154">
        <v>1024</v>
      </c>
      <c r="AF154" t="s">
        <v>1475</v>
      </c>
      <c r="AG154" t="s">
        <v>739</v>
      </c>
      <c r="AH154" s="9">
        <v>5.6250000000000001E-2</v>
      </c>
      <c r="AI154" t="s">
        <v>1435</v>
      </c>
    </row>
    <row r="155" spans="1:35" x14ac:dyDescent="0.3">
      <c r="A155" s="1">
        <v>43499</v>
      </c>
      <c r="B155" t="s">
        <v>100</v>
      </c>
      <c r="C155" t="s">
        <v>101</v>
      </c>
      <c r="D155" t="s">
        <v>102</v>
      </c>
      <c r="E155">
        <v>20368</v>
      </c>
      <c r="F155">
        <v>741</v>
      </c>
      <c r="G155" t="s">
        <v>139</v>
      </c>
      <c r="H155" t="s">
        <v>140</v>
      </c>
      <c r="I155" t="s">
        <v>200</v>
      </c>
      <c r="J155" t="s">
        <v>201</v>
      </c>
      <c r="K155">
        <v>1240</v>
      </c>
      <c r="L155">
        <v>1255</v>
      </c>
      <c r="M155">
        <v>15</v>
      </c>
      <c r="N155">
        <v>19</v>
      </c>
      <c r="O155">
        <v>1314</v>
      </c>
      <c r="P155">
        <v>1524</v>
      </c>
      <c r="Q155">
        <v>6</v>
      </c>
      <c r="R155">
        <v>1457</v>
      </c>
      <c r="S155">
        <v>1530</v>
      </c>
      <c r="T155">
        <v>33</v>
      </c>
      <c r="U155">
        <v>0</v>
      </c>
      <c r="V155">
        <v>0</v>
      </c>
      <c r="W155">
        <v>197</v>
      </c>
      <c r="X155">
        <v>215</v>
      </c>
      <c r="Y155">
        <v>190</v>
      </c>
      <c r="Z155">
        <v>1299</v>
      </c>
      <c r="AA155">
        <v>0</v>
      </c>
      <c r="AB155">
        <v>15</v>
      </c>
      <c r="AC155">
        <v>18</v>
      </c>
      <c r="AD155">
        <v>0</v>
      </c>
      <c r="AE155">
        <v>0</v>
      </c>
      <c r="AF155" t="s">
        <v>1026</v>
      </c>
      <c r="AG155" t="s">
        <v>650</v>
      </c>
      <c r="AH155" s="9">
        <v>0.1076388888888889</v>
      </c>
      <c r="AI155" t="s">
        <v>1435</v>
      </c>
    </row>
    <row r="156" spans="1:35" x14ac:dyDescent="0.3">
      <c r="A156" s="1">
        <v>43900</v>
      </c>
      <c r="B156" t="s">
        <v>122</v>
      </c>
      <c r="C156" t="s">
        <v>123</v>
      </c>
      <c r="D156" t="s">
        <v>124</v>
      </c>
      <c r="E156">
        <v>20304</v>
      </c>
      <c r="F156">
        <v>3613</v>
      </c>
      <c r="G156" t="s">
        <v>120</v>
      </c>
      <c r="H156" t="s">
        <v>121</v>
      </c>
      <c r="I156" t="s">
        <v>23</v>
      </c>
      <c r="J156" t="s">
        <v>24</v>
      </c>
      <c r="K156">
        <v>1700</v>
      </c>
      <c r="L156">
        <v>1659</v>
      </c>
      <c r="M156">
        <v>-1</v>
      </c>
      <c r="N156">
        <v>17</v>
      </c>
      <c r="O156">
        <v>1716</v>
      </c>
      <c r="P156">
        <v>1751</v>
      </c>
      <c r="Q156">
        <v>5</v>
      </c>
      <c r="R156">
        <v>1819</v>
      </c>
      <c r="S156">
        <v>1756</v>
      </c>
      <c r="T156">
        <v>-23</v>
      </c>
      <c r="U156">
        <v>0</v>
      </c>
      <c r="V156">
        <v>0</v>
      </c>
      <c r="W156">
        <v>139</v>
      </c>
      <c r="X156">
        <v>117</v>
      </c>
      <c r="Y156">
        <v>95</v>
      </c>
      <c r="Z156">
        <v>599</v>
      </c>
      <c r="AF156" t="s">
        <v>1258</v>
      </c>
      <c r="AG156" t="s">
        <v>944</v>
      </c>
      <c r="AH156" s="9">
        <v>3.9583333333333331E-2</v>
      </c>
      <c r="AI156" t="s">
        <v>1435</v>
      </c>
    </row>
    <row r="157" spans="1:35" x14ac:dyDescent="0.3">
      <c r="A157" s="1">
        <v>44519</v>
      </c>
      <c r="B157" t="s">
        <v>32</v>
      </c>
      <c r="C157" t="s">
        <v>33</v>
      </c>
      <c r="D157" t="s">
        <v>34</v>
      </c>
      <c r="E157">
        <v>19393</v>
      </c>
      <c r="F157">
        <v>3080</v>
      </c>
      <c r="G157" t="s">
        <v>68</v>
      </c>
      <c r="H157" t="s">
        <v>69</v>
      </c>
      <c r="I157" t="s">
        <v>66</v>
      </c>
      <c r="J157" t="s">
        <v>67</v>
      </c>
      <c r="K157">
        <v>1850</v>
      </c>
      <c r="L157">
        <v>2022</v>
      </c>
      <c r="M157">
        <v>92</v>
      </c>
      <c r="N157">
        <v>11</v>
      </c>
      <c r="O157">
        <v>2033</v>
      </c>
      <c r="P157">
        <v>2137</v>
      </c>
      <c r="Q157">
        <v>6</v>
      </c>
      <c r="R157">
        <v>2025</v>
      </c>
      <c r="S157">
        <v>2143</v>
      </c>
      <c r="T157">
        <v>78</v>
      </c>
      <c r="U157">
        <v>0</v>
      </c>
      <c r="V157">
        <v>0</v>
      </c>
      <c r="W157">
        <v>95</v>
      </c>
      <c r="X157">
        <v>81</v>
      </c>
      <c r="Y157">
        <v>64</v>
      </c>
      <c r="Z157">
        <v>395</v>
      </c>
      <c r="AA157">
        <v>78</v>
      </c>
      <c r="AB157">
        <v>0</v>
      </c>
      <c r="AC157">
        <v>0</v>
      </c>
      <c r="AD157">
        <v>0</v>
      </c>
      <c r="AE157">
        <v>0</v>
      </c>
      <c r="AF157" t="s">
        <v>1476</v>
      </c>
      <c r="AG157" t="s">
        <v>1367</v>
      </c>
      <c r="AH157" s="9">
        <v>5.6250000000000001E-2</v>
      </c>
      <c r="AI157" t="s">
        <v>1438</v>
      </c>
    </row>
    <row r="158" spans="1:35" x14ac:dyDescent="0.3">
      <c r="A158" s="1">
        <v>44500</v>
      </c>
      <c r="B158" t="s">
        <v>122</v>
      </c>
      <c r="C158" t="s">
        <v>123</v>
      </c>
      <c r="D158" t="s">
        <v>124</v>
      </c>
      <c r="E158">
        <v>20304</v>
      </c>
      <c r="F158">
        <v>5664</v>
      </c>
      <c r="G158" t="s">
        <v>251</v>
      </c>
      <c r="H158" t="s">
        <v>252</v>
      </c>
      <c r="I158" t="s">
        <v>21</v>
      </c>
      <c r="J158" t="s">
        <v>22</v>
      </c>
      <c r="K158">
        <v>1530</v>
      </c>
      <c r="L158">
        <v>1523</v>
      </c>
      <c r="M158">
        <v>-7</v>
      </c>
      <c r="N158">
        <v>9</v>
      </c>
      <c r="O158">
        <v>1532</v>
      </c>
      <c r="P158">
        <v>1731</v>
      </c>
      <c r="Q158">
        <v>11</v>
      </c>
      <c r="R158">
        <v>1800</v>
      </c>
      <c r="S158">
        <v>1742</v>
      </c>
      <c r="T158">
        <v>-18</v>
      </c>
      <c r="U158">
        <v>0</v>
      </c>
      <c r="V158">
        <v>0</v>
      </c>
      <c r="W158">
        <v>270</v>
      </c>
      <c r="X158">
        <v>259</v>
      </c>
      <c r="Y158">
        <v>239</v>
      </c>
      <c r="Z158">
        <v>1492</v>
      </c>
      <c r="AF158" t="s">
        <v>790</v>
      </c>
      <c r="AG158" t="s">
        <v>931</v>
      </c>
      <c r="AH158" s="9">
        <v>9.6527777777777782E-2</v>
      </c>
      <c r="AI158" t="s">
        <v>1435</v>
      </c>
    </row>
    <row r="159" spans="1:35" x14ac:dyDescent="0.3">
      <c r="A159" s="1">
        <v>45013</v>
      </c>
      <c r="B159" t="s">
        <v>46</v>
      </c>
      <c r="C159" t="s">
        <v>47</v>
      </c>
      <c r="D159" t="s">
        <v>48</v>
      </c>
      <c r="E159">
        <v>20452</v>
      </c>
      <c r="F159">
        <v>3428</v>
      </c>
      <c r="G159" t="s">
        <v>158</v>
      </c>
      <c r="H159" t="s">
        <v>159</v>
      </c>
      <c r="I159" t="s">
        <v>12</v>
      </c>
      <c r="J159" t="s">
        <v>13</v>
      </c>
      <c r="K159">
        <v>700</v>
      </c>
      <c r="L159">
        <v>653</v>
      </c>
      <c r="M159">
        <v>-7</v>
      </c>
      <c r="N159">
        <v>11</v>
      </c>
      <c r="O159">
        <v>704</v>
      </c>
      <c r="P159">
        <v>811</v>
      </c>
      <c r="Q159">
        <v>31</v>
      </c>
      <c r="R159">
        <v>859</v>
      </c>
      <c r="S159">
        <v>842</v>
      </c>
      <c r="T159">
        <v>-17</v>
      </c>
      <c r="U159">
        <v>0</v>
      </c>
      <c r="V159">
        <v>0</v>
      </c>
      <c r="W159">
        <v>119</v>
      </c>
      <c r="X159">
        <v>109</v>
      </c>
      <c r="Y159">
        <v>67</v>
      </c>
      <c r="Z159">
        <v>463</v>
      </c>
      <c r="AF159" t="s">
        <v>1477</v>
      </c>
      <c r="AG159" t="s">
        <v>846</v>
      </c>
      <c r="AH159" s="9">
        <v>7.5694444444444439E-2</v>
      </c>
      <c r="AI159" t="s">
        <v>1434</v>
      </c>
    </row>
    <row r="160" spans="1:35" x14ac:dyDescent="0.3">
      <c r="A160" s="1">
        <v>43490</v>
      </c>
      <c r="B160" t="s">
        <v>14</v>
      </c>
      <c r="C160" t="s">
        <v>15</v>
      </c>
      <c r="D160" t="s">
        <v>16</v>
      </c>
      <c r="E160">
        <v>19790</v>
      </c>
      <c r="F160">
        <v>1350</v>
      </c>
      <c r="G160" t="s">
        <v>253</v>
      </c>
      <c r="H160" t="s">
        <v>254</v>
      </c>
      <c r="I160" t="s">
        <v>60</v>
      </c>
      <c r="J160" t="s">
        <v>61</v>
      </c>
      <c r="K160">
        <v>1705</v>
      </c>
      <c r="L160">
        <v>1700</v>
      </c>
      <c r="M160">
        <v>-5</v>
      </c>
      <c r="N160">
        <v>11</v>
      </c>
      <c r="O160">
        <v>1711</v>
      </c>
      <c r="P160">
        <v>1952</v>
      </c>
      <c r="Q160">
        <v>7</v>
      </c>
      <c r="R160">
        <v>2020</v>
      </c>
      <c r="S160">
        <v>1959</v>
      </c>
      <c r="T160">
        <v>-21</v>
      </c>
      <c r="U160">
        <v>0</v>
      </c>
      <c r="V160">
        <v>0</v>
      </c>
      <c r="W160">
        <v>135</v>
      </c>
      <c r="X160">
        <v>119</v>
      </c>
      <c r="Y160">
        <v>101</v>
      </c>
      <c r="Z160">
        <v>707</v>
      </c>
      <c r="AF160" t="s">
        <v>974</v>
      </c>
      <c r="AG160" t="s">
        <v>623</v>
      </c>
      <c r="AH160" s="9">
        <v>0.12430555555555556</v>
      </c>
      <c r="AI160" t="s">
        <v>1435</v>
      </c>
    </row>
    <row r="161" spans="1:35" x14ac:dyDescent="0.3">
      <c r="A161" s="1">
        <v>43573</v>
      </c>
      <c r="B161" t="s">
        <v>32</v>
      </c>
      <c r="C161" t="s">
        <v>33</v>
      </c>
      <c r="D161" t="s">
        <v>34</v>
      </c>
      <c r="E161">
        <v>19393</v>
      </c>
      <c r="F161">
        <v>32</v>
      </c>
      <c r="G161" t="s">
        <v>131</v>
      </c>
      <c r="H161" t="s">
        <v>132</v>
      </c>
      <c r="I161" t="s">
        <v>21</v>
      </c>
      <c r="J161" t="s">
        <v>22</v>
      </c>
      <c r="K161">
        <v>1920</v>
      </c>
      <c r="L161">
        <v>2020</v>
      </c>
      <c r="M161">
        <v>60</v>
      </c>
      <c r="N161">
        <v>7</v>
      </c>
      <c r="O161">
        <v>2027</v>
      </c>
      <c r="P161">
        <v>2038</v>
      </c>
      <c r="Q161">
        <v>6</v>
      </c>
      <c r="R161">
        <v>2000</v>
      </c>
      <c r="S161">
        <v>2044</v>
      </c>
      <c r="T161">
        <v>44</v>
      </c>
      <c r="U161">
        <v>0</v>
      </c>
      <c r="V161">
        <v>0</v>
      </c>
      <c r="W161">
        <v>160</v>
      </c>
      <c r="X161">
        <v>144</v>
      </c>
      <c r="Y161">
        <v>131</v>
      </c>
      <c r="Z161">
        <v>977</v>
      </c>
      <c r="AA161">
        <v>10</v>
      </c>
      <c r="AB161">
        <v>0</v>
      </c>
      <c r="AC161">
        <v>0</v>
      </c>
      <c r="AD161">
        <v>0</v>
      </c>
      <c r="AE161">
        <v>34</v>
      </c>
      <c r="AF161" t="s">
        <v>1276</v>
      </c>
      <c r="AG161" t="s">
        <v>1366</v>
      </c>
      <c r="AH161" s="9">
        <v>1.6666666666666666E-2</v>
      </c>
      <c r="AI161" t="s">
        <v>1438</v>
      </c>
    </row>
    <row r="162" spans="1:35" x14ac:dyDescent="0.3">
      <c r="A162" s="1">
        <v>43802</v>
      </c>
      <c r="B162" t="s">
        <v>94</v>
      </c>
      <c r="C162" t="s">
        <v>95</v>
      </c>
      <c r="D162" t="s">
        <v>96</v>
      </c>
      <c r="E162">
        <v>20397</v>
      </c>
      <c r="F162">
        <v>5685</v>
      </c>
      <c r="G162" t="s">
        <v>97</v>
      </c>
      <c r="H162" t="s">
        <v>98</v>
      </c>
      <c r="I162" t="s">
        <v>255</v>
      </c>
      <c r="J162" t="s">
        <v>256</v>
      </c>
      <c r="K162">
        <v>2000</v>
      </c>
      <c r="L162">
        <v>1954</v>
      </c>
      <c r="M162">
        <v>-6</v>
      </c>
      <c r="N162">
        <v>12</v>
      </c>
      <c r="O162">
        <v>2006</v>
      </c>
      <c r="P162">
        <v>2043</v>
      </c>
      <c r="Q162">
        <v>2</v>
      </c>
      <c r="R162">
        <v>2102</v>
      </c>
      <c r="S162">
        <v>2045</v>
      </c>
      <c r="T162">
        <v>-17</v>
      </c>
      <c r="U162">
        <v>0</v>
      </c>
      <c r="V162">
        <v>0</v>
      </c>
      <c r="W162">
        <v>62</v>
      </c>
      <c r="X162">
        <v>51</v>
      </c>
      <c r="Y162">
        <v>37</v>
      </c>
      <c r="Z162">
        <v>221</v>
      </c>
      <c r="AF162" t="s">
        <v>1368</v>
      </c>
      <c r="AG162" t="s">
        <v>1176</v>
      </c>
      <c r="AH162" s="9">
        <v>3.5416666666666666E-2</v>
      </c>
      <c r="AI162" t="s">
        <v>1438</v>
      </c>
    </row>
    <row r="163" spans="1:35" x14ac:dyDescent="0.3">
      <c r="A163" s="1">
        <v>44552</v>
      </c>
      <c r="B163" t="s">
        <v>7</v>
      </c>
      <c r="C163" t="s">
        <v>8</v>
      </c>
      <c r="D163" t="s">
        <v>9</v>
      </c>
      <c r="E163">
        <v>19977</v>
      </c>
      <c r="F163">
        <v>310</v>
      </c>
      <c r="G163" t="s">
        <v>12</v>
      </c>
      <c r="H163" t="s">
        <v>13</v>
      </c>
      <c r="I163" t="s">
        <v>23</v>
      </c>
      <c r="J163" t="s">
        <v>24</v>
      </c>
      <c r="K163">
        <v>830</v>
      </c>
      <c r="L163">
        <v>911</v>
      </c>
      <c r="M163">
        <v>41</v>
      </c>
      <c r="N163">
        <v>33</v>
      </c>
      <c r="O163">
        <v>944</v>
      </c>
      <c r="P163">
        <v>1228</v>
      </c>
      <c r="Q163">
        <v>6</v>
      </c>
      <c r="R163">
        <v>1155</v>
      </c>
      <c r="S163">
        <v>1234</v>
      </c>
      <c r="T163">
        <v>39</v>
      </c>
      <c r="U163">
        <v>0</v>
      </c>
      <c r="V163">
        <v>0</v>
      </c>
      <c r="W163">
        <v>385</v>
      </c>
      <c r="X163">
        <v>383</v>
      </c>
      <c r="Y163">
        <v>344</v>
      </c>
      <c r="Z163">
        <v>2565</v>
      </c>
      <c r="AA163">
        <v>38</v>
      </c>
      <c r="AB163">
        <v>0</v>
      </c>
      <c r="AC163">
        <v>0</v>
      </c>
      <c r="AD163">
        <v>0</v>
      </c>
      <c r="AE163">
        <v>1</v>
      </c>
      <c r="AF163" t="s">
        <v>1329</v>
      </c>
      <c r="AG163" t="s">
        <v>1222</v>
      </c>
      <c r="AH163" s="9">
        <v>0.14097222222222222</v>
      </c>
      <c r="AI163" t="s">
        <v>1434</v>
      </c>
    </row>
    <row r="164" spans="1:35" x14ac:dyDescent="0.3">
      <c r="A164" s="1">
        <v>43982</v>
      </c>
      <c r="B164" t="s">
        <v>122</v>
      </c>
      <c r="C164" t="s">
        <v>123</v>
      </c>
      <c r="D164" t="s">
        <v>124</v>
      </c>
      <c r="E164">
        <v>20304</v>
      </c>
      <c r="F164">
        <v>3793</v>
      </c>
      <c r="G164" t="s">
        <v>257</v>
      </c>
      <c r="H164" t="s">
        <v>258</v>
      </c>
      <c r="I164" t="s">
        <v>120</v>
      </c>
      <c r="J164" t="s">
        <v>121</v>
      </c>
      <c r="K164">
        <v>604</v>
      </c>
      <c r="L164">
        <v>559</v>
      </c>
      <c r="M164">
        <v>-5</v>
      </c>
      <c r="N164">
        <v>12</v>
      </c>
      <c r="O164">
        <v>611</v>
      </c>
      <c r="P164">
        <v>822</v>
      </c>
      <c r="Q164">
        <v>6</v>
      </c>
      <c r="R164">
        <v>841</v>
      </c>
      <c r="S164">
        <v>828</v>
      </c>
      <c r="T164">
        <v>-13</v>
      </c>
      <c r="U164">
        <v>0</v>
      </c>
      <c r="V164">
        <v>0</v>
      </c>
      <c r="W164">
        <v>97</v>
      </c>
      <c r="X164">
        <v>89</v>
      </c>
      <c r="Y164">
        <v>71</v>
      </c>
      <c r="Z164">
        <v>501</v>
      </c>
      <c r="AF164" t="s">
        <v>691</v>
      </c>
      <c r="AG164" t="s">
        <v>1089</v>
      </c>
      <c r="AH164" s="9">
        <v>0.10347222222222222</v>
      </c>
      <c r="AI164" t="s">
        <v>1437</v>
      </c>
    </row>
    <row r="165" spans="1:35" x14ac:dyDescent="0.3">
      <c r="A165" s="1">
        <v>44866</v>
      </c>
      <c r="B165" t="s">
        <v>122</v>
      </c>
      <c r="C165" t="s">
        <v>123</v>
      </c>
      <c r="D165" t="s">
        <v>124</v>
      </c>
      <c r="E165">
        <v>20304</v>
      </c>
      <c r="F165">
        <v>5652</v>
      </c>
      <c r="G165" t="s">
        <v>80</v>
      </c>
      <c r="H165" t="s">
        <v>67</v>
      </c>
      <c r="I165" t="s">
        <v>259</v>
      </c>
      <c r="J165" t="s">
        <v>260</v>
      </c>
      <c r="K165">
        <v>2003</v>
      </c>
      <c r="L165">
        <v>2032</v>
      </c>
      <c r="M165">
        <v>29</v>
      </c>
      <c r="N165">
        <v>11</v>
      </c>
      <c r="O165">
        <v>2043</v>
      </c>
      <c r="P165">
        <v>2257</v>
      </c>
      <c r="Q165">
        <v>4</v>
      </c>
      <c r="R165">
        <v>2301</v>
      </c>
      <c r="S165">
        <v>2301</v>
      </c>
      <c r="T165">
        <v>0</v>
      </c>
      <c r="U165">
        <v>0</v>
      </c>
      <c r="V165">
        <v>0</v>
      </c>
      <c r="W165">
        <v>118</v>
      </c>
      <c r="X165">
        <v>89</v>
      </c>
      <c r="Y165">
        <v>74</v>
      </c>
      <c r="Z165">
        <v>536</v>
      </c>
      <c r="AF165" t="s">
        <v>997</v>
      </c>
      <c r="AG165" t="s">
        <v>1275</v>
      </c>
      <c r="AH165" s="9">
        <v>0.10347222222222222</v>
      </c>
      <c r="AI165" t="s">
        <v>1438</v>
      </c>
    </row>
    <row r="166" spans="1:35" x14ac:dyDescent="0.3">
      <c r="A166" s="1">
        <v>44335</v>
      </c>
      <c r="B166" t="s">
        <v>122</v>
      </c>
      <c r="C166" t="s">
        <v>123</v>
      </c>
      <c r="D166" t="s">
        <v>124</v>
      </c>
      <c r="E166">
        <v>20304</v>
      </c>
      <c r="F166">
        <v>4240</v>
      </c>
      <c r="G166" t="s">
        <v>261</v>
      </c>
      <c r="H166" t="s">
        <v>262</v>
      </c>
      <c r="I166" t="s">
        <v>17</v>
      </c>
      <c r="J166" t="s">
        <v>18</v>
      </c>
      <c r="K166">
        <v>815</v>
      </c>
      <c r="L166">
        <v>814</v>
      </c>
      <c r="M166">
        <v>-1</v>
      </c>
      <c r="N166">
        <v>9</v>
      </c>
      <c r="O166">
        <v>823</v>
      </c>
      <c r="P166">
        <v>842</v>
      </c>
      <c r="Q166">
        <v>5</v>
      </c>
      <c r="R166">
        <v>930</v>
      </c>
      <c r="S166">
        <v>847</v>
      </c>
      <c r="T166">
        <v>-43</v>
      </c>
      <c r="U166">
        <v>0</v>
      </c>
      <c r="V166">
        <v>0</v>
      </c>
      <c r="W166">
        <v>135</v>
      </c>
      <c r="X166">
        <v>93</v>
      </c>
      <c r="Y166">
        <v>79</v>
      </c>
      <c r="Z166">
        <v>488</v>
      </c>
      <c r="AF166" t="s">
        <v>696</v>
      </c>
      <c r="AG166" t="s">
        <v>1219</v>
      </c>
      <c r="AH166" s="9">
        <v>2.2916666666666665E-2</v>
      </c>
      <c r="AI166" t="s">
        <v>1434</v>
      </c>
    </row>
    <row r="167" spans="1:35" x14ac:dyDescent="0.3">
      <c r="A167" s="1">
        <v>44932</v>
      </c>
      <c r="B167" t="s">
        <v>14</v>
      </c>
      <c r="C167" t="s">
        <v>15</v>
      </c>
      <c r="D167" t="s">
        <v>16</v>
      </c>
      <c r="E167">
        <v>19790</v>
      </c>
      <c r="F167">
        <v>2064</v>
      </c>
      <c r="G167" t="s">
        <v>150</v>
      </c>
      <c r="H167" t="s">
        <v>85</v>
      </c>
      <c r="I167" t="s">
        <v>51</v>
      </c>
      <c r="J167" t="s">
        <v>52</v>
      </c>
      <c r="K167">
        <v>835</v>
      </c>
      <c r="L167">
        <v>829</v>
      </c>
      <c r="M167">
        <v>-6</v>
      </c>
      <c r="N167">
        <v>18</v>
      </c>
      <c r="O167">
        <v>847</v>
      </c>
      <c r="P167">
        <v>1116</v>
      </c>
      <c r="Q167">
        <v>11</v>
      </c>
      <c r="R167">
        <v>1209</v>
      </c>
      <c r="S167">
        <v>1127</v>
      </c>
      <c r="T167">
        <v>-42</v>
      </c>
      <c r="U167">
        <v>0</v>
      </c>
      <c r="V167">
        <v>0</v>
      </c>
      <c r="W167">
        <v>274</v>
      </c>
      <c r="X167">
        <v>238</v>
      </c>
      <c r="Y167">
        <v>209</v>
      </c>
      <c r="Z167">
        <v>1416</v>
      </c>
      <c r="AF167" t="s">
        <v>727</v>
      </c>
      <c r="AG167" t="s">
        <v>864</v>
      </c>
      <c r="AH167" s="9">
        <v>0.12361111111111112</v>
      </c>
      <c r="AI167" t="s">
        <v>1434</v>
      </c>
    </row>
    <row r="168" spans="1:35" x14ac:dyDescent="0.3">
      <c r="A168" s="1">
        <v>43718</v>
      </c>
      <c r="B168" t="s">
        <v>122</v>
      </c>
      <c r="C168" t="s">
        <v>123</v>
      </c>
      <c r="D168" t="s">
        <v>124</v>
      </c>
      <c r="E168">
        <v>20304</v>
      </c>
      <c r="F168">
        <v>3695</v>
      </c>
      <c r="G168" t="s">
        <v>263</v>
      </c>
      <c r="H168" t="s">
        <v>264</v>
      </c>
      <c r="I168" t="s">
        <v>144</v>
      </c>
      <c r="J168" t="s">
        <v>145</v>
      </c>
      <c r="K168">
        <v>935</v>
      </c>
      <c r="L168">
        <v>930</v>
      </c>
      <c r="M168">
        <v>-5</v>
      </c>
      <c r="N168">
        <v>9</v>
      </c>
      <c r="O168">
        <v>939</v>
      </c>
      <c r="P168">
        <v>1000</v>
      </c>
      <c r="Q168">
        <v>8</v>
      </c>
      <c r="R168">
        <v>1018</v>
      </c>
      <c r="S168">
        <v>1008</v>
      </c>
      <c r="T168">
        <v>-10</v>
      </c>
      <c r="U168">
        <v>0</v>
      </c>
      <c r="V168">
        <v>0</v>
      </c>
      <c r="W168">
        <v>43</v>
      </c>
      <c r="X168">
        <v>38</v>
      </c>
      <c r="Y168">
        <v>21</v>
      </c>
      <c r="Z168">
        <v>74</v>
      </c>
      <c r="AF168" t="s">
        <v>1229</v>
      </c>
      <c r="AG168" t="s">
        <v>872</v>
      </c>
      <c r="AH168" s="9">
        <v>2.6388888888888889E-2</v>
      </c>
      <c r="AI168" t="s">
        <v>1434</v>
      </c>
    </row>
    <row r="169" spans="1:35" x14ac:dyDescent="0.3">
      <c r="A169" s="1">
        <v>44478</v>
      </c>
      <c r="B169" t="s">
        <v>39</v>
      </c>
      <c r="C169" t="s">
        <v>40</v>
      </c>
      <c r="D169" t="s">
        <v>41</v>
      </c>
      <c r="E169">
        <v>19805</v>
      </c>
      <c r="F169">
        <v>1008</v>
      </c>
      <c r="G169" t="s">
        <v>60</v>
      </c>
      <c r="H169" t="s">
        <v>61</v>
      </c>
      <c r="I169" t="s">
        <v>30</v>
      </c>
      <c r="J169" t="s">
        <v>31</v>
      </c>
      <c r="K169">
        <v>1628</v>
      </c>
      <c r="L169">
        <v>1627</v>
      </c>
      <c r="M169">
        <v>-1</v>
      </c>
      <c r="N169">
        <v>16</v>
      </c>
      <c r="O169">
        <v>1643</v>
      </c>
      <c r="P169">
        <v>1734</v>
      </c>
      <c r="Q169">
        <v>15</v>
      </c>
      <c r="R169">
        <v>1809</v>
      </c>
      <c r="S169">
        <v>1749</v>
      </c>
      <c r="T169">
        <v>-20</v>
      </c>
      <c r="U169">
        <v>0</v>
      </c>
      <c r="V169">
        <v>0</v>
      </c>
      <c r="W169">
        <v>161</v>
      </c>
      <c r="X169">
        <v>142</v>
      </c>
      <c r="Y169">
        <v>111</v>
      </c>
      <c r="Z169">
        <v>731</v>
      </c>
      <c r="AF169" t="s">
        <v>953</v>
      </c>
      <c r="AG169" t="s">
        <v>780</v>
      </c>
      <c r="AH169" s="9">
        <v>5.6944444444444443E-2</v>
      </c>
      <c r="AI169" t="s">
        <v>1435</v>
      </c>
    </row>
    <row r="170" spans="1:35" x14ac:dyDescent="0.3">
      <c r="A170" s="1">
        <v>44048</v>
      </c>
      <c r="B170" t="s">
        <v>14</v>
      </c>
      <c r="C170" t="s">
        <v>15</v>
      </c>
      <c r="D170" t="s">
        <v>16</v>
      </c>
      <c r="E170">
        <v>19790</v>
      </c>
      <c r="F170">
        <v>373</v>
      </c>
      <c r="G170" t="s">
        <v>19</v>
      </c>
      <c r="H170" t="s">
        <v>20</v>
      </c>
      <c r="I170" t="s">
        <v>17</v>
      </c>
      <c r="J170" t="s">
        <v>18</v>
      </c>
      <c r="K170">
        <v>630</v>
      </c>
      <c r="L170">
        <v>624</v>
      </c>
      <c r="M170">
        <v>-6</v>
      </c>
      <c r="N170">
        <v>15</v>
      </c>
      <c r="O170">
        <v>639</v>
      </c>
      <c r="P170">
        <v>1124</v>
      </c>
      <c r="Q170">
        <v>2</v>
      </c>
      <c r="R170">
        <v>1136</v>
      </c>
      <c r="S170">
        <v>1126</v>
      </c>
      <c r="T170">
        <v>-10</v>
      </c>
      <c r="U170">
        <v>0</v>
      </c>
      <c r="V170">
        <v>0</v>
      </c>
      <c r="W170">
        <v>186</v>
      </c>
      <c r="X170">
        <v>182</v>
      </c>
      <c r="Y170">
        <v>165</v>
      </c>
      <c r="Z170">
        <v>1399</v>
      </c>
      <c r="AF170" t="s">
        <v>1058</v>
      </c>
      <c r="AG170" t="s">
        <v>842</v>
      </c>
      <c r="AH170" s="9">
        <v>0.20972222222222223</v>
      </c>
      <c r="AI170" t="s">
        <v>1434</v>
      </c>
    </row>
    <row r="171" spans="1:35" x14ac:dyDescent="0.3">
      <c r="A171" s="1">
        <v>45155</v>
      </c>
      <c r="B171" t="s">
        <v>7</v>
      </c>
      <c r="C171" t="s">
        <v>8</v>
      </c>
      <c r="D171" t="s">
        <v>9</v>
      </c>
      <c r="E171">
        <v>19977</v>
      </c>
      <c r="F171">
        <v>573</v>
      </c>
      <c r="G171" t="s">
        <v>23</v>
      </c>
      <c r="H171" t="s">
        <v>24</v>
      </c>
      <c r="I171" t="s">
        <v>19</v>
      </c>
      <c r="J171" t="s">
        <v>20</v>
      </c>
      <c r="K171">
        <v>1035</v>
      </c>
      <c r="L171">
        <v>1059</v>
      </c>
      <c r="M171">
        <v>24</v>
      </c>
      <c r="N171">
        <v>27</v>
      </c>
      <c r="O171">
        <v>1126</v>
      </c>
      <c r="P171">
        <v>1257</v>
      </c>
      <c r="Q171">
        <v>8</v>
      </c>
      <c r="R171">
        <v>1254</v>
      </c>
      <c r="S171">
        <v>1305</v>
      </c>
      <c r="T171">
        <v>11</v>
      </c>
      <c r="U171">
        <v>0</v>
      </c>
      <c r="V171">
        <v>0</v>
      </c>
      <c r="W171">
        <v>139</v>
      </c>
      <c r="X171">
        <v>126</v>
      </c>
      <c r="Y171">
        <v>91</v>
      </c>
      <c r="Z171">
        <v>679</v>
      </c>
      <c r="AF171" t="s">
        <v>905</v>
      </c>
      <c r="AG171" t="s">
        <v>1407</v>
      </c>
      <c r="AH171" s="9">
        <v>8.7499999999999994E-2</v>
      </c>
      <c r="AI171" t="s">
        <v>1434</v>
      </c>
    </row>
    <row r="172" spans="1:35" x14ac:dyDescent="0.3">
      <c r="A172" s="1">
        <v>43825</v>
      </c>
      <c r="B172" t="s">
        <v>14</v>
      </c>
      <c r="C172" t="s">
        <v>15</v>
      </c>
      <c r="D172" t="s">
        <v>16</v>
      </c>
      <c r="E172">
        <v>19790</v>
      </c>
      <c r="F172">
        <v>1074</v>
      </c>
      <c r="G172" t="s">
        <v>231</v>
      </c>
      <c r="H172" t="s">
        <v>232</v>
      </c>
      <c r="I172" t="s">
        <v>19</v>
      </c>
      <c r="J172" t="s">
        <v>20</v>
      </c>
      <c r="K172">
        <v>1400</v>
      </c>
      <c r="L172">
        <v>1357</v>
      </c>
      <c r="M172">
        <v>-3</v>
      </c>
      <c r="N172">
        <v>19</v>
      </c>
      <c r="O172">
        <v>1416</v>
      </c>
      <c r="P172">
        <v>2134</v>
      </c>
      <c r="Q172">
        <v>9</v>
      </c>
      <c r="R172">
        <v>2153</v>
      </c>
      <c r="S172">
        <v>2143</v>
      </c>
      <c r="T172">
        <v>-10</v>
      </c>
      <c r="U172">
        <v>0</v>
      </c>
      <c r="V172">
        <v>0</v>
      </c>
      <c r="W172">
        <v>353</v>
      </c>
      <c r="X172">
        <v>346</v>
      </c>
      <c r="Y172">
        <v>318</v>
      </c>
      <c r="Z172">
        <v>2677</v>
      </c>
      <c r="AF172" t="s">
        <v>1476</v>
      </c>
      <c r="AG172" t="s">
        <v>917</v>
      </c>
      <c r="AH172" s="9">
        <v>0.32361111111111113</v>
      </c>
      <c r="AI172" t="s">
        <v>1435</v>
      </c>
    </row>
    <row r="173" spans="1:35" x14ac:dyDescent="0.3">
      <c r="A173" s="1">
        <v>44880</v>
      </c>
      <c r="B173" t="s">
        <v>155</v>
      </c>
      <c r="C173" t="s">
        <v>156</v>
      </c>
      <c r="D173" t="s">
        <v>157</v>
      </c>
      <c r="E173">
        <v>20398</v>
      </c>
      <c r="F173">
        <v>3605</v>
      </c>
      <c r="G173" t="s">
        <v>68</v>
      </c>
      <c r="H173" t="s">
        <v>69</v>
      </c>
      <c r="I173" t="s">
        <v>133</v>
      </c>
      <c r="J173" t="s">
        <v>134</v>
      </c>
      <c r="K173">
        <v>1630</v>
      </c>
      <c r="L173">
        <v>1627</v>
      </c>
      <c r="M173">
        <v>-3</v>
      </c>
      <c r="N173">
        <v>11</v>
      </c>
      <c r="O173">
        <v>1638</v>
      </c>
      <c r="P173">
        <v>1903</v>
      </c>
      <c r="Q173">
        <v>4</v>
      </c>
      <c r="R173">
        <v>1918</v>
      </c>
      <c r="S173">
        <v>1907</v>
      </c>
      <c r="T173">
        <v>-11</v>
      </c>
      <c r="U173">
        <v>0</v>
      </c>
      <c r="V173">
        <v>0</v>
      </c>
      <c r="W173">
        <v>108</v>
      </c>
      <c r="X173">
        <v>100</v>
      </c>
      <c r="Y173">
        <v>85</v>
      </c>
      <c r="Z173">
        <v>612</v>
      </c>
      <c r="AF173" t="s">
        <v>1116</v>
      </c>
      <c r="AG173" t="s">
        <v>780</v>
      </c>
      <c r="AH173" s="9">
        <v>0.1111111111111111</v>
      </c>
      <c r="AI173" t="s">
        <v>1435</v>
      </c>
    </row>
    <row r="174" spans="1:35" x14ac:dyDescent="0.3">
      <c r="A174" s="1">
        <v>44128</v>
      </c>
      <c r="B174" t="s">
        <v>32</v>
      </c>
      <c r="C174" t="s">
        <v>33</v>
      </c>
      <c r="D174" t="s">
        <v>34</v>
      </c>
      <c r="E174">
        <v>19393</v>
      </c>
      <c r="F174">
        <v>1399</v>
      </c>
      <c r="G174" t="s">
        <v>21</v>
      </c>
      <c r="H174" t="s">
        <v>22</v>
      </c>
      <c r="I174" t="s">
        <v>60</v>
      </c>
      <c r="J174" t="s">
        <v>61</v>
      </c>
      <c r="K174">
        <v>1130</v>
      </c>
      <c r="L174">
        <v>1127</v>
      </c>
      <c r="M174">
        <v>-3</v>
      </c>
      <c r="N174">
        <v>11</v>
      </c>
      <c r="O174">
        <v>1138</v>
      </c>
      <c r="P174">
        <v>1601</v>
      </c>
      <c r="Q174">
        <v>7</v>
      </c>
      <c r="R174">
        <v>1625</v>
      </c>
      <c r="S174">
        <v>1608</v>
      </c>
      <c r="T174">
        <v>-17</v>
      </c>
      <c r="U174">
        <v>0</v>
      </c>
      <c r="V174">
        <v>0</v>
      </c>
      <c r="W174">
        <v>175</v>
      </c>
      <c r="X174">
        <v>161</v>
      </c>
      <c r="Y174">
        <v>143</v>
      </c>
      <c r="Z174">
        <v>1199</v>
      </c>
      <c r="AF174" t="s">
        <v>774</v>
      </c>
      <c r="AG174" t="s">
        <v>727</v>
      </c>
      <c r="AH174" s="9">
        <v>0.19513888888888889</v>
      </c>
      <c r="AI174" t="s">
        <v>1434</v>
      </c>
    </row>
    <row r="175" spans="1:35" x14ac:dyDescent="0.3">
      <c r="A175" s="1">
        <v>44704</v>
      </c>
      <c r="B175" t="s">
        <v>39</v>
      </c>
      <c r="C175" t="s">
        <v>40</v>
      </c>
      <c r="D175" t="s">
        <v>41</v>
      </c>
      <c r="E175">
        <v>19805</v>
      </c>
      <c r="F175">
        <v>1541</v>
      </c>
      <c r="G175" t="s">
        <v>151</v>
      </c>
      <c r="H175" t="s">
        <v>152</v>
      </c>
      <c r="I175" t="s">
        <v>174</v>
      </c>
      <c r="J175" t="s">
        <v>175</v>
      </c>
      <c r="K175">
        <v>1623</v>
      </c>
      <c r="L175">
        <v>1614</v>
      </c>
      <c r="M175">
        <v>-9</v>
      </c>
      <c r="N175">
        <v>12</v>
      </c>
      <c r="O175">
        <v>1626</v>
      </c>
      <c r="P175">
        <v>1748</v>
      </c>
      <c r="Q175">
        <v>3</v>
      </c>
      <c r="R175">
        <v>1815</v>
      </c>
      <c r="S175">
        <v>1751</v>
      </c>
      <c r="T175">
        <v>-24</v>
      </c>
      <c r="U175">
        <v>0</v>
      </c>
      <c r="V175">
        <v>0</v>
      </c>
      <c r="W175">
        <v>112</v>
      </c>
      <c r="X175">
        <v>97</v>
      </c>
      <c r="Y175">
        <v>82</v>
      </c>
      <c r="Z175">
        <v>647</v>
      </c>
      <c r="AF175" t="s">
        <v>1035</v>
      </c>
      <c r="AG175" t="s">
        <v>776</v>
      </c>
      <c r="AH175" s="9">
        <v>6.7361111111111108E-2</v>
      </c>
      <c r="AI175" t="s">
        <v>1435</v>
      </c>
    </row>
    <row r="176" spans="1:35" x14ac:dyDescent="0.3">
      <c r="A176" s="1">
        <v>43766</v>
      </c>
      <c r="B176" t="s">
        <v>155</v>
      </c>
      <c r="C176" t="s">
        <v>156</v>
      </c>
      <c r="D176" t="s">
        <v>157</v>
      </c>
      <c r="E176">
        <v>20398</v>
      </c>
      <c r="F176">
        <v>3632</v>
      </c>
      <c r="G176" t="s">
        <v>265</v>
      </c>
      <c r="H176" t="s">
        <v>266</v>
      </c>
      <c r="I176" t="s">
        <v>30</v>
      </c>
      <c r="J176" t="s">
        <v>31</v>
      </c>
      <c r="K176">
        <v>755</v>
      </c>
      <c r="L176">
        <v>752</v>
      </c>
      <c r="M176">
        <v>-3</v>
      </c>
      <c r="N176">
        <v>8</v>
      </c>
      <c r="O176">
        <v>800</v>
      </c>
      <c r="P176">
        <v>832</v>
      </c>
      <c r="Q176">
        <v>8</v>
      </c>
      <c r="R176">
        <v>906</v>
      </c>
      <c r="S176">
        <v>840</v>
      </c>
      <c r="T176">
        <v>-26</v>
      </c>
      <c r="U176">
        <v>0</v>
      </c>
      <c r="V176">
        <v>0</v>
      </c>
      <c r="W176">
        <v>71</v>
      </c>
      <c r="X176">
        <v>48</v>
      </c>
      <c r="Y176">
        <v>32</v>
      </c>
      <c r="Z176">
        <v>158</v>
      </c>
      <c r="AF176" t="s">
        <v>867</v>
      </c>
      <c r="AG176" t="s">
        <v>1048</v>
      </c>
      <c r="AH176" s="9">
        <v>3.3333333333333333E-2</v>
      </c>
      <c r="AI176" t="s">
        <v>1434</v>
      </c>
    </row>
    <row r="177" spans="1:35" x14ac:dyDescent="0.3">
      <c r="A177" s="1">
        <v>44998</v>
      </c>
      <c r="B177" t="s">
        <v>81</v>
      </c>
      <c r="C177" t="s">
        <v>82</v>
      </c>
      <c r="D177" t="s">
        <v>83</v>
      </c>
      <c r="E177">
        <v>20409</v>
      </c>
      <c r="F177">
        <v>2539</v>
      </c>
      <c r="G177" t="s">
        <v>84</v>
      </c>
      <c r="H177" t="s">
        <v>85</v>
      </c>
      <c r="I177" t="s">
        <v>267</v>
      </c>
      <c r="J177" t="s">
        <v>268</v>
      </c>
      <c r="K177">
        <v>810</v>
      </c>
      <c r="L177">
        <v>856</v>
      </c>
      <c r="M177">
        <v>46</v>
      </c>
      <c r="N177">
        <v>26</v>
      </c>
      <c r="O177">
        <v>922</v>
      </c>
      <c r="P177">
        <v>1234</v>
      </c>
      <c r="Q177">
        <v>11</v>
      </c>
      <c r="R177">
        <v>1207</v>
      </c>
      <c r="S177">
        <v>1245</v>
      </c>
      <c r="T177">
        <v>38</v>
      </c>
      <c r="U177">
        <v>0</v>
      </c>
      <c r="V177">
        <v>0</v>
      </c>
      <c r="W177">
        <v>237</v>
      </c>
      <c r="X177">
        <v>229</v>
      </c>
      <c r="Y177">
        <v>192</v>
      </c>
      <c r="Z177">
        <v>1576</v>
      </c>
      <c r="AA177">
        <v>3</v>
      </c>
      <c r="AB177">
        <v>0</v>
      </c>
      <c r="AC177">
        <v>0</v>
      </c>
      <c r="AD177">
        <v>0</v>
      </c>
      <c r="AE177">
        <v>35</v>
      </c>
      <c r="AF177" t="s">
        <v>902</v>
      </c>
      <c r="AG177" t="s">
        <v>1012</v>
      </c>
      <c r="AH177" s="9">
        <v>0.15902777777777777</v>
      </c>
      <c r="AI177" t="s">
        <v>1434</v>
      </c>
    </row>
    <row r="178" spans="1:35" x14ac:dyDescent="0.3">
      <c r="A178" s="1">
        <v>44255</v>
      </c>
      <c r="B178" t="s">
        <v>141</v>
      </c>
      <c r="C178" t="s">
        <v>142</v>
      </c>
      <c r="D178" t="s">
        <v>143</v>
      </c>
      <c r="E178">
        <v>20363</v>
      </c>
      <c r="F178">
        <v>4733</v>
      </c>
      <c r="G178" t="s">
        <v>269</v>
      </c>
      <c r="H178" t="s">
        <v>270</v>
      </c>
      <c r="I178" t="s">
        <v>17</v>
      </c>
      <c r="J178" t="s">
        <v>18</v>
      </c>
      <c r="K178">
        <v>1515</v>
      </c>
      <c r="L178">
        <v>1512</v>
      </c>
      <c r="M178">
        <v>-3</v>
      </c>
      <c r="N178">
        <v>13</v>
      </c>
      <c r="O178">
        <v>1525</v>
      </c>
      <c r="P178">
        <v>1634</v>
      </c>
      <c r="Q178">
        <v>4</v>
      </c>
      <c r="R178">
        <v>1712</v>
      </c>
      <c r="S178">
        <v>1638</v>
      </c>
      <c r="T178">
        <v>-34</v>
      </c>
      <c r="U178">
        <v>0</v>
      </c>
      <c r="V178">
        <v>0</v>
      </c>
      <c r="W178">
        <v>117</v>
      </c>
      <c r="X178">
        <v>86</v>
      </c>
      <c r="Y178">
        <v>69</v>
      </c>
      <c r="Z178">
        <v>545</v>
      </c>
      <c r="AF178" t="s">
        <v>1158</v>
      </c>
      <c r="AG178" t="s">
        <v>929</v>
      </c>
      <c r="AH178" s="9">
        <v>5.9722222222222225E-2</v>
      </c>
      <c r="AI178" t="s">
        <v>1435</v>
      </c>
    </row>
    <row r="179" spans="1:35" x14ac:dyDescent="0.3">
      <c r="A179" s="1">
        <v>44822</v>
      </c>
      <c r="B179" t="s">
        <v>39</v>
      </c>
      <c r="C179" t="s">
        <v>40</v>
      </c>
      <c r="D179" t="s">
        <v>41</v>
      </c>
      <c r="E179">
        <v>19805</v>
      </c>
      <c r="F179">
        <v>2481</v>
      </c>
      <c r="G179" t="s">
        <v>178</v>
      </c>
      <c r="H179" t="s">
        <v>179</v>
      </c>
      <c r="I179" t="s">
        <v>97</v>
      </c>
      <c r="J179" t="s">
        <v>98</v>
      </c>
      <c r="K179">
        <v>1539</v>
      </c>
      <c r="L179">
        <v>1554</v>
      </c>
      <c r="M179">
        <v>15</v>
      </c>
      <c r="N179">
        <v>13</v>
      </c>
      <c r="O179">
        <v>1607</v>
      </c>
      <c r="P179">
        <v>1714</v>
      </c>
      <c r="Q179">
        <v>5</v>
      </c>
      <c r="R179">
        <v>1727</v>
      </c>
      <c r="S179">
        <v>1719</v>
      </c>
      <c r="T179">
        <v>-8</v>
      </c>
      <c r="U179">
        <v>0</v>
      </c>
      <c r="V179">
        <v>0</v>
      </c>
      <c r="W179">
        <v>108</v>
      </c>
      <c r="X179">
        <v>85</v>
      </c>
      <c r="Y179">
        <v>67</v>
      </c>
      <c r="Z179">
        <v>449</v>
      </c>
      <c r="AF179" t="s">
        <v>1356</v>
      </c>
      <c r="AG179" t="s">
        <v>772</v>
      </c>
      <c r="AH179" s="9">
        <v>5.9027777777777776E-2</v>
      </c>
      <c r="AI179" t="s">
        <v>1435</v>
      </c>
    </row>
    <row r="180" spans="1:35" x14ac:dyDescent="0.3">
      <c r="A180" s="1">
        <v>43877</v>
      </c>
      <c r="B180" t="s">
        <v>141</v>
      </c>
      <c r="C180" t="s">
        <v>142</v>
      </c>
      <c r="D180" t="s">
        <v>143</v>
      </c>
      <c r="E180">
        <v>20363</v>
      </c>
      <c r="F180">
        <v>4801</v>
      </c>
      <c r="G180" t="s">
        <v>60</v>
      </c>
      <c r="H180" t="s">
        <v>61</v>
      </c>
      <c r="I180" t="s">
        <v>271</v>
      </c>
      <c r="J180" t="s">
        <v>272</v>
      </c>
      <c r="K180">
        <v>2230</v>
      </c>
      <c r="L180">
        <v>2224</v>
      </c>
      <c r="M180">
        <v>-6</v>
      </c>
      <c r="N180">
        <v>52</v>
      </c>
      <c r="O180">
        <v>2316</v>
      </c>
      <c r="P180">
        <v>2313</v>
      </c>
      <c r="Q180">
        <v>5</v>
      </c>
      <c r="R180">
        <v>2255</v>
      </c>
      <c r="S180">
        <v>2318</v>
      </c>
      <c r="T180">
        <v>23</v>
      </c>
      <c r="U180">
        <v>0</v>
      </c>
      <c r="V180">
        <v>0</v>
      </c>
      <c r="W180">
        <v>85</v>
      </c>
      <c r="X180">
        <v>114</v>
      </c>
      <c r="Y180">
        <v>57</v>
      </c>
      <c r="Z180">
        <v>302</v>
      </c>
      <c r="AA180">
        <v>0</v>
      </c>
      <c r="AB180">
        <v>0</v>
      </c>
      <c r="AC180">
        <v>23</v>
      </c>
      <c r="AD180">
        <v>0</v>
      </c>
      <c r="AE180">
        <v>0</v>
      </c>
      <c r="AF180" t="s">
        <v>1478</v>
      </c>
      <c r="AG180" t="s">
        <v>991</v>
      </c>
      <c r="AH180" s="9">
        <v>3.7499999999999999E-2</v>
      </c>
      <c r="AI180" t="s">
        <v>1438</v>
      </c>
    </row>
    <row r="181" spans="1:35" x14ac:dyDescent="0.3">
      <c r="A181" s="1">
        <v>44364</v>
      </c>
      <c r="B181" t="s">
        <v>226</v>
      </c>
      <c r="C181" t="s">
        <v>227</v>
      </c>
      <c r="D181" t="s">
        <v>228</v>
      </c>
      <c r="E181">
        <v>19687</v>
      </c>
      <c r="F181">
        <v>2317</v>
      </c>
      <c r="G181" t="s">
        <v>53</v>
      </c>
      <c r="H181" t="s">
        <v>54</v>
      </c>
      <c r="I181" t="s">
        <v>125</v>
      </c>
      <c r="J181" t="s">
        <v>126</v>
      </c>
      <c r="K181">
        <v>1715</v>
      </c>
      <c r="L181">
        <v>1709</v>
      </c>
      <c r="M181">
        <v>-6</v>
      </c>
      <c r="N181">
        <v>13</v>
      </c>
      <c r="O181">
        <v>1722</v>
      </c>
      <c r="P181">
        <v>1955</v>
      </c>
      <c r="Q181">
        <v>7</v>
      </c>
      <c r="R181">
        <v>2020</v>
      </c>
      <c r="S181">
        <v>2002</v>
      </c>
      <c r="T181">
        <v>-18</v>
      </c>
      <c r="U181">
        <v>0</v>
      </c>
      <c r="V181">
        <v>0</v>
      </c>
      <c r="W181">
        <v>125</v>
      </c>
      <c r="X181">
        <v>113</v>
      </c>
      <c r="Y181">
        <v>93</v>
      </c>
      <c r="Z181">
        <v>674</v>
      </c>
      <c r="AF181" t="s">
        <v>1273</v>
      </c>
      <c r="AG181" t="s">
        <v>1115</v>
      </c>
      <c r="AH181" s="9">
        <v>0.12013888888888889</v>
      </c>
      <c r="AI181" t="s">
        <v>1435</v>
      </c>
    </row>
    <row r="182" spans="1:35" x14ac:dyDescent="0.3">
      <c r="A182" s="1">
        <v>44825</v>
      </c>
      <c r="B182" t="s">
        <v>46</v>
      </c>
      <c r="C182" t="s">
        <v>47</v>
      </c>
      <c r="D182" t="s">
        <v>48</v>
      </c>
      <c r="E182">
        <v>20452</v>
      </c>
      <c r="F182">
        <v>5622</v>
      </c>
      <c r="G182" t="s">
        <v>42</v>
      </c>
      <c r="H182" t="s">
        <v>43</v>
      </c>
      <c r="I182" t="s">
        <v>150</v>
      </c>
      <c r="J182" t="s">
        <v>85</v>
      </c>
      <c r="K182">
        <v>800</v>
      </c>
      <c r="L182">
        <v>756</v>
      </c>
      <c r="M182">
        <v>-4</v>
      </c>
      <c r="N182">
        <v>15</v>
      </c>
      <c r="O182">
        <v>811</v>
      </c>
      <c r="P182">
        <v>854</v>
      </c>
      <c r="Q182">
        <v>17</v>
      </c>
      <c r="R182">
        <v>919</v>
      </c>
      <c r="S182">
        <v>911</v>
      </c>
      <c r="T182">
        <v>-8</v>
      </c>
      <c r="U182">
        <v>0</v>
      </c>
      <c r="V182">
        <v>0</v>
      </c>
      <c r="W182">
        <v>79</v>
      </c>
      <c r="X182">
        <v>75</v>
      </c>
      <c r="Y182">
        <v>43</v>
      </c>
      <c r="Z182">
        <v>214</v>
      </c>
      <c r="AF182" t="s">
        <v>1222</v>
      </c>
      <c r="AG182" t="s">
        <v>1123</v>
      </c>
      <c r="AH182" s="9">
        <v>5.2083333333333336E-2</v>
      </c>
      <c r="AI182" t="s">
        <v>1434</v>
      </c>
    </row>
    <row r="183" spans="1:35" x14ac:dyDescent="0.3">
      <c r="A183" s="1">
        <v>43933</v>
      </c>
      <c r="B183" t="s">
        <v>7</v>
      </c>
      <c r="C183" t="s">
        <v>8</v>
      </c>
      <c r="D183" t="s">
        <v>9</v>
      </c>
      <c r="E183">
        <v>19977</v>
      </c>
      <c r="F183">
        <v>2386</v>
      </c>
      <c r="G183" t="s">
        <v>10</v>
      </c>
      <c r="H183" t="s">
        <v>11</v>
      </c>
      <c r="I183" t="s">
        <v>80</v>
      </c>
      <c r="J183" t="s">
        <v>67</v>
      </c>
      <c r="K183">
        <v>1618</v>
      </c>
      <c r="L183">
        <v>1605</v>
      </c>
      <c r="M183">
        <v>-13</v>
      </c>
      <c r="N183">
        <v>13</v>
      </c>
      <c r="O183">
        <v>1618</v>
      </c>
      <c r="P183">
        <v>1759</v>
      </c>
      <c r="Q183">
        <v>17</v>
      </c>
      <c r="R183">
        <v>1850</v>
      </c>
      <c r="S183">
        <v>1816</v>
      </c>
      <c r="T183">
        <v>-34</v>
      </c>
      <c r="U183">
        <v>0</v>
      </c>
      <c r="V183">
        <v>0</v>
      </c>
      <c r="W183">
        <v>212</v>
      </c>
      <c r="X183">
        <v>191</v>
      </c>
      <c r="Y183">
        <v>161</v>
      </c>
      <c r="Z183">
        <v>1182</v>
      </c>
      <c r="AF183" t="s">
        <v>794</v>
      </c>
      <c r="AG183" t="s">
        <v>1410</v>
      </c>
      <c r="AH183" s="9">
        <v>9.0972222222222218E-2</v>
      </c>
      <c r="AI183" t="s">
        <v>1435</v>
      </c>
    </row>
    <row r="184" spans="1:35" x14ac:dyDescent="0.3">
      <c r="A184" s="1">
        <v>44047</v>
      </c>
      <c r="B184" t="s">
        <v>7</v>
      </c>
      <c r="C184" t="s">
        <v>8</v>
      </c>
      <c r="D184" t="s">
        <v>9</v>
      </c>
      <c r="E184">
        <v>19977</v>
      </c>
      <c r="F184">
        <v>2022</v>
      </c>
      <c r="G184" t="s">
        <v>120</v>
      </c>
      <c r="H184" t="s">
        <v>121</v>
      </c>
      <c r="I184" t="s">
        <v>51</v>
      </c>
      <c r="J184" t="s">
        <v>52</v>
      </c>
      <c r="K184">
        <v>1345</v>
      </c>
      <c r="L184">
        <v>1324</v>
      </c>
      <c r="M184">
        <v>-21</v>
      </c>
      <c r="N184">
        <v>11</v>
      </c>
      <c r="O184">
        <v>1335</v>
      </c>
      <c r="P184">
        <v>1701</v>
      </c>
      <c r="Q184">
        <v>7</v>
      </c>
      <c r="R184">
        <v>1737</v>
      </c>
      <c r="S184">
        <v>1708</v>
      </c>
      <c r="T184">
        <v>-29</v>
      </c>
      <c r="U184">
        <v>0</v>
      </c>
      <c r="V184">
        <v>0</v>
      </c>
      <c r="W184">
        <v>172</v>
      </c>
      <c r="X184">
        <v>164</v>
      </c>
      <c r="Y184">
        <v>146</v>
      </c>
      <c r="Z184">
        <v>1195</v>
      </c>
      <c r="AF184" t="s">
        <v>1479</v>
      </c>
      <c r="AG184" t="s">
        <v>910</v>
      </c>
      <c r="AH184" s="9">
        <v>0.15555555555555556</v>
      </c>
      <c r="AI184" t="s">
        <v>1435</v>
      </c>
    </row>
    <row r="185" spans="1:35" x14ac:dyDescent="0.3">
      <c r="A185" s="1">
        <v>43795</v>
      </c>
      <c r="B185" t="s">
        <v>14</v>
      </c>
      <c r="C185" t="s">
        <v>15</v>
      </c>
      <c r="D185" t="s">
        <v>16</v>
      </c>
      <c r="E185">
        <v>19790</v>
      </c>
      <c r="F185">
        <v>347</v>
      </c>
      <c r="G185" t="s">
        <v>84</v>
      </c>
      <c r="H185" t="s">
        <v>85</v>
      </c>
      <c r="I185" t="s">
        <v>30</v>
      </c>
      <c r="J185" t="s">
        <v>31</v>
      </c>
      <c r="K185">
        <v>1820</v>
      </c>
      <c r="L185">
        <v>1819</v>
      </c>
      <c r="M185">
        <v>-1</v>
      </c>
      <c r="N185">
        <v>29</v>
      </c>
      <c r="O185">
        <v>1848</v>
      </c>
      <c r="P185">
        <v>2136</v>
      </c>
      <c r="Q185">
        <v>13</v>
      </c>
      <c r="R185">
        <v>2136</v>
      </c>
      <c r="S185">
        <v>2149</v>
      </c>
      <c r="T185">
        <v>13</v>
      </c>
      <c r="U185">
        <v>0</v>
      </c>
      <c r="V185">
        <v>0</v>
      </c>
      <c r="W185">
        <v>256</v>
      </c>
      <c r="X185">
        <v>270</v>
      </c>
      <c r="Y185">
        <v>228</v>
      </c>
      <c r="Z185">
        <v>1391</v>
      </c>
      <c r="AF185" t="s">
        <v>1375</v>
      </c>
      <c r="AG185" t="s">
        <v>961</v>
      </c>
      <c r="AH185" s="9">
        <v>0.14583333333333334</v>
      </c>
      <c r="AI185" t="s">
        <v>1438</v>
      </c>
    </row>
    <row r="186" spans="1:35" x14ac:dyDescent="0.3">
      <c r="A186" s="1">
        <v>44946</v>
      </c>
      <c r="B186" t="s">
        <v>155</v>
      </c>
      <c r="C186" t="s">
        <v>156</v>
      </c>
      <c r="D186" t="s">
        <v>157</v>
      </c>
      <c r="E186">
        <v>20398</v>
      </c>
      <c r="F186">
        <v>3577</v>
      </c>
      <c r="G186" t="s">
        <v>273</v>
      </c>
      <c r="H186" t="s">
        <v>274</v>
      </c>
      <c r="I186" t="s">
        <v>80</v>
      </c>
      <c r="J186" t="s">
        <v>67</v>
      </c>
      <c r="K186">
        <v>600</v>
      </c>
      <c r="L186">
        <v>552</v>
      </c>
      <c r="M186">
        <v>-8</v>
      </c>
      <c r="N186">
        <v>13</v>
      </c>
      <c r="O186">
        <v>605</v>
      </c>
      <c r="P186">
        <v>644</v>
      </c>
      <c r="Q186">
        <v>8</v>
      </c>
      <c r="R186">
        <v>713</v>
      </c>
      <c r="S186">
        <v>652</v>
      </c>
      <c r="T186">
        <v>-21</v>
      </c>
      <c r="U186">
        <v>0</v>
      </c>
      <c r="V186">
        <v>0</v>
      </c>
      <c r="W186">
        <v>73</v>
      </c>
      <c r="X186">
        <v>60</v>
      </c>
      <c r="Y186">
        <v>39</v>
      </c>
      <c r="Z186">
        <v>135</v>
      </c>
      <c r="AF186" t="s">
        <v>678</v>
      </c>
      <c r="AG186" t="s">
        <v>1044</v>
      </c>
      <c r="AH186" s="9">
        <v>4.1666666666666664E-2</v>
      </c>
      <c r="AI186" t="s">
        <v>1437</v>
      </c>
    </row>
    <row r="187" spans="1:35" x14ac:dyDescent="0.3">
      <c r="A187" s="1">
        <v>44561</v>
      </c>
      <c r="B187" t="s">
        <v>55</v>
      </c>
      <c r="C187" t="s">
        <v>56</v>
      </c>
      <c r="D187" t="s">
        <v>57</v>
      </c>
      <c r="E187">
        <v>19930</v>
      </c>
      <c r="F187">
        <v>1097</v>
      </c>
      <c r="G187" t="s">
        <v>99</v>
      </c>
      <c r="H187" t="s">
        <v>43</v>
      </c>
      <c r="I187" t="s">
        <v>53</v>
      </c>
      <c r="J187" t="s">
        <v>54</v>
      </c>
      <c r="K187">
        <v>1720</v>
      </c>
      <c r="L187">
        <v>0</v>
      </c>
      <c r="M187">
        <v>0</v>
      </c>
      <c r="R187">
        <v>2024</v>
      </c>
      <c r="S187">
        <v>0</v>
      </c>
      <c r="T187">
        <v>0</v>
      </c>
      <c r="U187">
        <v>1</v>
      </c>
      <c r="V187">
        <v>0</v>
      </c>
      <c r="W187">
        <v>364</v>
      </c>
      <c r="Z187">
        <v>2288</v>
      </c>
      <c r="AF187" t="e">
        <v>#REF!</v>
      </c>
      <c r="AG187" t="s">
        <v>611</v>
      </c>
      <c r="AH187" s="9">
        <v>6.1805555555555558E-2</v>
      </c>
      <c r="AI187" t="s">
        <v>1438</v>
      </c>
    </row>
    <row r="188" spans="1:35" x14ac:dyDescent="0.3">
      <c r="A188" s="1">
        <v>44791</v>
      </c>
      <c r="B188" t="s">
        <v>155</v>
      </c>
      <c r="C188" t="s">
        <v>156</v>
      </c>
      <c r="D188" t="s">
        <v>157</v>
      </c>
      <c r="E188">
        <v>20398</v>
      </c>
      <c r="F188">
        <v>3899</v>
      </c>
      <c r="G188" t="s">
        <v>64</v>
      </c>
      <c r="H188" t="s">
        <v>65</v>
      </c>
      <c r="I188" t="s">
        <v>194</v>
      </c>
      <c r="J188" t="s">
        <v>195</v>
      </c>
      <c r="K188">
        <v>1638</v>
      </c>
      <c r="L188">
        <v>1640</v>
      </c>
      <c r="M188">
        <v>2</v>
      </c>
      <c r="N188">
        <v>24</v>
      </c>
      <c r="O188">
        <v>1704</v>
      </c>
      <c r="P188">
        <v>1848</v>
      </c>
      <c r="Q188">
        <v>6</v>
      </c>
      <c r="R188">
        <v>1850</v>
      </c>
      <c r="S188">
        <v>1854</v>
      </c>
      <c r="T188">
        <v>4</v>
      </c>
      <c r="U188">
        <v>0</v>
      </c>
      <c r="V188">
        <v>0</v>
      </c>
      <c r="W188">
        <v>132</v>
      </c>
      <c r="X188">
        <v>134</v>
      </c>
      <c r="Y188">
        <v>104</v>
      </c>
      <c r="Z188">
        <v>700</v>
      </c>
      <c r="AF188" t="s">
        <v>1360</v>
      </c>
      <c r="AG188" t="s">
        <v>1073</v>
      </c>
      <c r="AH188" s="9">
        <v>9.3055555555555558E-2</v>
      </c>
      <c r="AI188" t="s">
        <v>1435</v>
      </c>
    </row>
    <row r="189" spans="1:35" x14ac:dyDescent="0.3">
      <c r="A189" s="1">
        <v>44728</v>
      </c>
      <c r="B189" t="s">
        <v>171</v>
      </c>
      <c r="C189" t="s">
        <v>172</v>
      </c>
      <c r="D189" t="s">
        <v>173</v>
      </c>
      <c r="E189">
        <v>20378</v>
      </c>
      <c r="F189">
        <v>6016</v>
      </c>
      <c r="G189" t="s">
        <v>233</v>
      </c>
      <c r="H189" t="s">
        <v>234</v>
      </c>
      <c r="I189" t="s">
        <v>51</v>
      </c>
      <c r="J189" t="s">
        <v>52</v>
      </c>
      <c r="K189">
        <v>1155</v>
      </c>
      <c r="L189">
        <v>1147</v>
      </c>
      <c r="M189">
        <v>-8</v>
      </c>
      <c r="N189">
        <v>11</v>
      </c>
      <c r="O189">
        <v>1158</v>
      </c>
      <c r="P189">
        <v>1307</v>
      </c>
      <c r="Q189">
        <v>4</v>
      </c>
      <c r="R189">
        <v>1333</v>
      </c>
      <c r="S189">
        <v>1311</v>
      </c>
      <c r="T189">
        <v>-22</v>
      </c>
      <c r="U189">
        <v>0</v>
      </c>
      <c r="V189">
        <v>0</v>
      </c>
      <c r="W189">
        <v>98</v>
      </c>
      <c r="X189">
        <v>84</v>
      </c>
      <c r="Y189">
        <v>69</v>
      </c>
      <c r="Z189">
        <v>429</v>
      </c>
      <c r="AF189" t="s">
        <v>1336</v>
      </c>
      <c r="AG189" t="s">
        <v>1156</v>
      </c>
      <c r="AH189" s="9">
        <v>5.8333333333333334E-2</v>
      </c>
      <c r="AI189" t="s">
        <v>1434</v>
      </c>
    </row>
    <row r="190" spans="1:35" x14ac:dyDescent="0.3">
      <c r="A190" s="1">
        <v>43952</v>
      </c>
      <c r="B190" t="s">
        <v>7</v>
      </c>
      <c r="C190" t="s">
        <v>8</v>
      </c>
      <c r="D190" t="s">
        <v>9</v>
      </c>
      <c r="E190">
        <v>19977</v>
      </c>
      <c r="F190">
        <v>1056</v>
      </c>
      <c r="G190" t="s">
        <v>23</v>
      </c>
      <c r="H190" t="s">
        <v>24</v>
      </c>
      <c r="I190" t="s">
        <v>21</v>
      </c>
      <c r="J190" t="s">
        <v>22</v>
      </c>
      <c r="K190">
        <v>1520</v>
      </c>
      <c r="L190">
        <v>1524</v>
      </c>
      <c r="M190">
        <v>4</v>
      </c>
      <c r="N190">
        <v>13</v>
      </c>
      <c r="O190">
        <v>1537</v>
      </c>
      <c r="P190">
        <v>1835</v>
      </c>
      <c r="Q190">
        <v>4</v>
      </c>
      <c r="R190">
        <v>1856</v>
      </c>
      <c r="S190">
        <v>1839</v>
      </c>
      <c r="T190">
        <v>-17</v>
      </c>
      <c r="U190">
        <v>0</v>
      </c>
      <c r="V190">
        <v>0</v>
      </c>
      <c r="W190">
        <v>156</v>
      </c>
      <c r="X190">
        <v>135</v>
      </c>
      <c r="Y190">
        <v>118</v>
      </c>
      <c r="Z190">
        <v>967</v>
      </c>
      <c r="AF190" t="s">
        <v>1266</v>
      </c>
      <c r="AG190" t="s">
        <v>618</v>
      </c>
      <c r="AH190" s="9">
        <v>0.13541666666666666</v>
      </c>
      <c r="AI190" t="s">
        <v>1435</v>
      </c>
    </row>
    <row r="191" spans="1:35" x14ac:dyDescent="0.3">
      <c r="A191" s="1">
        <v>44319</v>
      </c>
      <c r="B191" t="s">
        <v>46</v>
      </c>
      <c r="C191" t="s">
        <v>47</v>
      </c>
      <c r="D191" t="s">
        <v>48</v>
      </c>
      <c r="E191">
        <v>20452</v>
      </c>
      <c r="F191">
        <v>3525</v>
      </c>
      <c r="G191" t="s">
        <v>99</v>
      </c>
      <c r="H191" t="s">
        <v>43</v>
      </c>
      <c r="I191" t="s">
        <v>131</v>
      </c>
      <c r="J191" t="s">
        <v>132</v>
      </c>
      <c r="K191">
        <v>1830</v>
      </c>
      <c r="L191">
        <v>1827</v>
      </c>
      <c r="M191">
        <v>-3</v>
      </c>
      <c r="N191">
        <v>12</v>
      </c>
      <c r="O191">
        <v>1839</v>
      </c>
      <c r="P191">
        <v>1951</v>
      </c>
      <c r="Q191">
        <v>4</v>
      </c>
      <c r="R191">
        <v>2022</v>
      </c>
      <c r="S191">
        <v>1955</v>
      </c>
      <c r="T191">
        <v>-27</v>
      </c>
      <c r="U191">
        <v>0</v>
      </c>
      <c r="V191">
        <v>0</v>
      </c>
      <c r="W191">
        <v>112</v>
      </c>
      <c r="X191">
        <v>88</v>
      </c>
      <c r="Y191">
        <v>72</v>
      </c>
      <c r="Z191">
        <v>476</v>
      </c>
      <c r="AF191" t="s">
        <v>973</v>
      </c>
      <c r="AG191" t="s">
        <v>1200</v>
      </c>
      <c r="AH191" s="9">
        <v>6.1111111111111109E-2</v>
      </c>
      <c r="AI191" t="s">
        <v>1438</v>
      </c>
    </row>
    <row r="192" spans="1:35" x14ac:dyDescent="0.3">
      <c r="A192" s="1">
        <v>43562</v>
      </c>
      <c r="B192" t="s">
        <v>32</v>
      </c>
      <c r="C192" t="s">
        <v>33</v>
      </c>
      <c r="D192" t="s">
        <v>34</v>
      </c>
      <c r="E192">
        <v>19393</v>
      </c>
      <c r="F192">
        <v>6524</v>
      </c>
      <c r="G192" t="s">
        <v>76</v>
      </c>
      <c r="H192" t="s">
        <v>77</v>
      </c>
      <c r="I192" t="s">
        <v>129</v>
      </c>
      <c r="J192" t="s">
        <v>130</v>
      </c>
      <c r="K192">
        <v>1540</v>
      </c>
      <c r="L192">
        <v>1606</v>
      </c>
      <c r="M192">
        <v>26</v>
      </c>
      <c r="N192">
        <v>12</v>
      </c>
      <c r="O192">
        <v>1618</v>
      </c>
      <c r="P192">
        <v>1809</v>
      </c>
      <c r="Q192">
        <v>4</v>
      </c>
      <c r="R192">
        <v>1710</v>
      </c>
      <c r="S192">
        <v>1813</v>
      </c>
      <c r="T192">
        <v>63</v>
      </c>
      <c r="U192">
        <v>0</v>
      </c>
      <c r="V192">
        <v>0</v>
      </c>
      <c r="W192">
        <v>90</v>
      </c>
      <c r="X192">
        <v>127</v>
      </c>
      <c r="Y192">
        <v>111</v>
      </c>
      <c r="Z192">
        <v>444</v>
      </c>
      <c r="AA192">
        <v>25</v>
      </c>
      <c r="AB192">
        <v>0</v>
      </c>
      <c r="AC192">
        <v>37</v>
      </c>
      <c r="AD192">
        <v>0</v>
      </c>
      <c r="AE192">
        <v>1</v>
      </c>
      <c r="AF192" t="s">
        <v>1480</v>
      </c>
      <c r="AG192" t="s">
        <v>773</v>
      </c>
      <c r="AH192" s="9">
        <v>8.819444444444445E-2</v>
      </c>
      <c r="AI192" t="s">
        <v>1435</v>
      </c>
    </row>
    <row r="193" spans="1:35" x14ac:dyDescent="0.3">
      <c r="A193" s="1">
        <v>44327</v>
      </c>
      <c r="B193" t="s">
        <v>32</v>
      </c>
      <c r="C193" t="s">
        <v>33</v>
      </c>
      <c r="D193" t="s">
        <v>34</v>
      </c>
      <c r="E193">
        <v>19393</v>
      </c>
      <c r="F193">
        <v>4048</v>
      </c>
      <c r="G193" t="s">
        <v>28</v>
      </c>
      <c r="H193" t="s">
        <v>29</v>
      </c>
      <c r="I193" t="s">
        <v>243</v>
      </c>
      <c r="J193" t="s">
        <v>244</v>
      </c>
      <c r="K193">
        <v>910</v>
      </c>
      <c r="L193">
        <v>906</v>
      </c>
      <c r="M193">
        <v>-4</v>
      </c>
      <c r="N193">
        <v>13</v>
      </c>
      <c r="O193">
        <v>919</v>
      </c>
      <c r="P193">
        <v>1132</v>
      </c>
      <c r="Q193">
        <v>2</v>
      </c>
      <c r="R193">
        <v>1145</v>
      </c>
      <c r="S193">
        <v>1134</v>
      </c>
      <c r="T193">
        <v>-11</v>
      </c>
      <c r="U193">
        <v>0</v>
      </c>
      <c r="V193">
        <v>0</v>
      </c>
      <c r="W193">
        <v>155</v>
      </c>
      <c r="X193">
        <v>148</v>
      </c>
      <c r="Y193">
        <v>133</v>
      </c>
      <c r="Z193">
        <v>1011</v>
      </c>
      <c r="AF193" t="s">
        <v>1169</v>
      </c>
      <c r="AG193" t="s">
        <v>698</v>
      </c>
      <c r="AH193" s="9">
        <v>0.10277777777777777</v>
      </c>
      <c r="AI193" t="s">
        <v>1434</v>
      </c>
    </row>
    <row r="194" spans="1:35" x14ac:dyDescent="0.3">
      <c r="A194" s="1">
        <v>44674</v>
      </c>
      <c r="B194" t="s">
        <v>32</v>
      </c>
      <c r="C194" t="s">
        <v>33</v>
      </c>
      <c r="D194" t="s">
        <v>34</v>
      </c>
      <c r="E194">
        <v>19393</v>
      </c>
      <c r="F194">
        <v>3442</v>
      </c>
      <c r="G194" t="s">
        <v>275</v>
      </c>
      <c r="H194" t="s">
        <v>276</v>
      </c>
      <c r="I194" t="s">
        <v>103</v>
      </c>
      <c r="J194" t="s">
        <v>104</v>
      </c>
      <c r="K194">
        <v>1210</v>
      </c>
      <c r="L194">
        <v>1225</v>
      </c>
      <c r="M194">
        <v>15</v>
      </c>
      <c r="N194">
        <v>11</v>
      </c>
      <c r="O194">
        <v>1236</v>
      </c>
      <c r="P194">
        <v>1403</v>
      </c>
      <c r="Q194">
        <v>7</v>
      </c>
      <c r="R194">
        <v>1410</v>
      </c>
      <c r="S194">
        <v>1410</v>
      </c>
      <c r="T194">
        <v>0</v>
      </c>
      <c r="U194">
        <v>0</v>
      </c>
      <c r="V194">
        <v>0</v>
      </c>
      <c r="W194">
        <v>120</v>
      </c>
      <c r="X194">
        <v>105</v>
      </c>
      <c r="Y194">
        <v>87</v>
      </c>
      <c r="Z194">
        <v>700</v>
      </c>
      <c r="AF194" t="s">
        <v>1446</v>
      </c>
      <c r="AG194" t="s">
        <v>649</v>
      </c>
      <c r="AH194" s="9">
        <v>7.2916666666666671E-2</v>
      </c>
      <c r="AI194" t="s">
        <v>1435</v>
      </c>
    </row>
    <row r="195" spans="1:35" x14ac:dyDescent="0.3">
      <c r="A195" s="1">
        <v>44671</v>
      </c>
      <c r="B195" t="s">
        <v>32</v>
      </c>
      <c r="C195" t="s">
        <v>33</v>
      </c>
      <c r="D195" t="s">
        <v>34</v>
      </c>
      <c r="E195">
        <v>19393</v>
      </c>
      <c r="F195">
        <v>400</v>
      </c>
      <c r="G195" t="s">
        <v>51</v>
      </c>
      <c r="H195" t="s">
        <v>52</v>
      </c>
      <c r="I195" t="s">
        <v>35</v>
      </c>
      <c r="J195" t="s">
        <v>36</v>
      </c>
      <c r="K195">
        <v>1915</v>
      </c>
      <c r="L195">
        <v>1910</v>
      </c>
      <c r="M195">
        <v>-5</v>
      </c>
      <c r="N195">
        <v>10</v>
      </c>
      <c r="O195">
        <v>1920</v>
      </c>
      <c r="P195">
        <v>2000</v>
      </c>
      <c r="Q195">
        <v>5</v>
      </c>
      <c r="R195">
        <v>2020</v>
      </c>
      <c r="S195">
        <v>2005</v>
      </c>
      <c r="T195">
        <v>-15</v>
      </c>
      <c r="U195">
        <v>0</v>
      </c>
      <c r="V195">
        <v>0</v>
      </c>
      <c r="W195">
        <v>65</v>
      </c>
      <c r="X195">
        <v>55</v>
      </c>
      <c r="Y195">
        <v>40</v>
      </c>
      <c r="Z195">
        <v>216</v>
      </c>
      <c r="AF195" t="s">
        <v>1177</v>
      </c>
      <c r="AG195" t="s">
        <v>1078</v>
      </c>
      <c r="AH195" s="9">
        <v>3.8194444444444448E-2</v>
      </c>
      <c r="AI195" t="s">
        <v>1438</v>
      </c>
    </row>
    <row r="196" spans="1:35" x14ac:dyDescent="0.3">
      <c r="A196" s="1">
        <v>43512</v>
      </c>
      <c r="B196" t="s">
        <v>46</v>
      </c>
      <c r="C196" t="s">
        <v>47</v>
      </c>
      <c r="D196" t="s">
        <v>48</v>
      </c>
      <c r="E196">
        <v>20452</v>
      </c>
      <c r="F196">
        <v>4453</v>
      </c>
      <c r="G196" t="s">
        <v>194</v>
      </c>
      <c r="H196" t="s">
        <v>195</v>
      </c>
      <c r="I196" t="s">
        <v>216</v>
      </c>
      <c r="J196" t="s">
        <v>217</v>
      </c>
      <c r="K196">
        <v>2155</v>
      </c>
      <c r="L196">
        <v>2151</v>
      </c>
      <c r="M196">
        <v>-4</v>
      </c>
      <c r="N196">
        <v>20</v>
      </c>
      <c r="O196">
        <v>2211</v>
      </c>
      <c r="P196">
        <v>18</v>
      </c>
      <c r="Q196">
        <v>11</v>
      </c>
      <c r="R196">
        <v>35</v>
      </c>
      <c r="S196">
        <v>29</v>
      </c>
      <c r="T196">
        <v>-6</v>
      </c>
      <c r="U196">
        <v>0</v>
      </c>
      <c r="V196">
        <v>0</v>
      </c>
      <c r="W196">
        <v>160</v>
      </c>
      <c r="X196">
        <v>158</v>
      </c>
      <c r="Y196">
        <v>127</v>
      </c>
      <c r="Z196">
        <v>910</v>
      </c>
      <c r="AF196" t="s">
        <v>1481</v>
      </c>
      <c r="AG196" t="s">
        <v>1208</v>
      </c>
      <c r="AH196">
        <v>-0.89027777777777772</v>
      </c>
      <c r="AI196" t="s">
        <v>1438</v>
      </c>
    </row>
    <row r="197" spans="1:35" x14ac:dyDescent="0.3">
      <c r="A197" s="1">
        <v>44141</v>
      </c>
      <c r="B197" t="s">
        <v>94</v>
      </c>
      <c r="C197" t="s">
        <v>95</v>
      </c>
      <c r="D197" t="s">
        <v>96</v>
      </c>
      <c r="E197">
        <v>20397</v>
      </c>
      <c r="F197">
        <v>5513</v>
      </c>
      <c r="G197" t="s">
        <v>279</v>
      </c>
      <c r="H197" t="s">
        <v>280</v>
      </c>
      <c r="I197" t="s">
        <v>97</v>
      </c>
      <c r="J197" t="s">
        <v>98</v>
      </c>
      <c r="K197">
        <v>1243</v>
      </c>
      <c r="L197">
        <v>1236</v>
      </c>
      <c r="M197">
        <v>-7</v>
      </c>
      <c r="N197">
        <v>11</v>
      </c>
      <c r="O197">
        <v>1247</v>
      </c>
      <c r="P197">
        <v>1429</v>
      </c>
      <c r="Q197">
        <v>20</v>
      </c>
      <c r="R197">
        <v>1518</v>
      </c>
      <c r="S197">
        <v>1449</v>
      </c>
      <c r="T197">
        <v>-29</v>
      </c>
      <c r="U197">
        <v>0</v>
      </c>
      <c r="V197">
        <v>0</v>
      </c>
      <c r="W197">
        <v>155</v>
      </c>
      <c r="X197">
        <v>133</v>
      </c>
      <c r="Y197">
        <v>102</v>
      </c>
      <c r="Z197">
        <v>761</v>
      </c>
      <c r="AF197" t="s">
        <v>1482</v>
      </c>
      <c r="AG197" t="s">
        <v>899</v>
      </c>
      <c r="AH197" s="9">
        <v>9.2361111111111116E-2</v>
      </c>
      <c r="AI197" t="s">
        <v>1435</v>
      </c>
    </row>
    <row r="198" spans="1:35" x14ac:dyDescent="0.3">
      <c r="A198" s="1">
        <v>44683</v>
      </c>
      <c r="B198" t="s">
        <v>122</v>
      </c>
      <c r="C198" t="s">
        <v>123</v>
      </c>
      <c r="D198" t="s">
        <v>124</v>
      </c>
      <c r="E198">
        <v>20304</v>
      </c>
      <c r="F198">
        <v>3430</v>
      </c>
      <c r="G198" t="s">
        <v>53</v>
      </c>
      <c r="H198" t="s">
        <v>54</v>
      </c>
      <c r="I198" t="s">
        <v>23</v>
      </c>
      <c r="J198" t="s">
        <v>24</v>
      </c>
      <c r="K198">
        <v>2235</v>
      </c>
      <c r="L198">
        <v>2226</v>
      </c>
      <c r="M198">
        <v>-9</v>
      </c>
      <c r="N198">
        <v>12</v>
      </c>
      <c r="O198">
        <v>2238</v>
      </c>
      <c r="P198">
        <v>2334</v>
      </c>
      <c r="Q198">
        <v>4</v>
      </c>
      <c r="R198">
        <v>2359</v>
      </c>
      <c r="S198">
        <v>2338</v>
      </c>
      <c r="T198">
        <v>-21</v>
      </c>
      <c r="U198">
        <v>0</v>
      </c>
      <c r="V198">
        <v>0</v>
      </c>
      <c r="W198">
        <v>84</v>
      </c>
      <c r="X198">
        <v>72</v>
      </c>
      <c r="Y198">
        <v>56</v>
      </c>
      <c r="Z198">
        <v>337</v>
      </c>
      <c r="AF198" t="s">
        <v>1483</v>
      </c>
      <c r="AG198" t="s">
        <v>1283</v>
      </c>
      <c r="AH198" s="9">
        <v>0.05</v>
      </c>
      <c r="AI198" t="s">
        <v>1438</v>
      </c>
    </row>
    <row r="199" spans="1:35" x14ac:dyDescent="0.3">
      <c r="A199" s="1">
        <v>44257</v>
      </c>
      <c r="B199" t="s">
        <v>122</v>
      </c>
      <c r="C199" t="s">
        <v>123</v>
      </c>
      <c r="D199" t="s">
        <v>124</v>
      </c>
      <c r="E199">
        <v>20304</v>
      </c>
      <c r="F199">
        <v>4052</v>
      </c>
      <c r="G199" t="s">
        <v>80</v>
      </c>
      <c r="H199" t="s">
        <v>67</v>
      </c>
      <c r="I199" t="s">
        <v>144</v>
      </c>
      <c r="J199" t="s">
        <v>145</v>
      </c>
      <c r="K199">
        <v>705</v>
      </c>
      <c r="L199">
        <v>705</v>
      </c>
      <c r="M199">
        <v>0</v>
      </c>
      <c r="N199">
        <v>24</v>
      </c>
      <c r="O199">
        <v>729</v>
      </c>
      <c r="P199">
        <v>913</v>
      </c>
      <c r="Q199">
        <v>13</v>
      </c>
      <c r="R199">
        <v>930</v>
      </c>
      <c r="S199">
        <v>926</v>
      </c>
      <c r="T199">
        <v>-4</v>
      </c>
      <c r="U199">
        <v>0</v>
      </c>
      <c r="V199">
        <v>0</v>
      </c>
      <c r="W199">
        <v>85</v>
      </c>
      <c r="X199">
        <v>81</v>
      </c>
      <c r="Y199">
        <v>44</v>
      </c>
      <c r="Z199">
        <v>235</v>
      </c>
      <c r="AF199" t="s">
        <v>871</v>
      </c>
      <c r="AG199" t="s">
        <v>643</v>
      </c>
      <c r="AH199" s="9">
        <v>9.7916666666666666E-2</v>
      </c>
      <c r="AI199" t="s">
        <v>1434</v>
      </c>
    </row>
    <row r="200" spans="1:35" x14ac:dyDescent="0.3">
      <c r="A200" s="1">
        <v>44828</v>
      </c>
      <c r="B200" t="s">
        <v>25</v>
      </c>
      <c r="C200" t="s">
        <v>26</v>
      </c>
      <c r="D200" t="s">
        <v>27</v>
      </c>
      <c r="E200">
        <v>20416</v>
      </c>
      <c r="F200">
        <v>326</v>
      </c>
      <c r="G200" t="s">
        <v>53</v>
      </c>
      <c r="H200" t="s">
        <v>54</v>
      </c>
      <c r="I200" t="s">
        <v>51</v>
      </c>
      <c r="J200" t="s">
        <v>52</v>
      </c>
      <c r="K200">
        <v>530</v>
      </c>
      <c r="L200">
        <v>529</v>
      </c>
      <c r="M200">
        <v>-1</v>
      </c>
      <c r="N200">
        <v>14</v>
      </c>
      <c r="O200">
        <v>543</v>
      </c>
      <c r="P200">
        <v>1041</v>
      </c>
      <c r="Q200">
        <v>6</v>
      </c>
      <c r="R200">
        <v>1049</v>
      </c>
      <c r="S200">
        <v>1047</v>
      </c>
      <c r="T200">
        <v>-2</v>
      </c>
      <c r="U200">
        <v>0</v>
      </c>
      <c r="V200">
        <v>0</v>
      </c>
      <c r="W200">
        <v>199</v>
      </c>
      <c r="X200">
        <v>198</v>
      </c>
      <c r="Y200">
        <v>178</v>
      </c>
      <c r="Z200">
        <v>1379</v>
      </c>
      <c r="AF200" t="s">
        <v>1127</v>
      </c>
      <c r="AG200" t="s">
        <v>1162</v>
      </c>
      <c r="AH200" s="9">
        <v>0.22083333333333333</v>
      </c>
      <c r="AI200" t="s">
        <v>1437</v>
      </c>
    </row>
    <row r="201" spans="1:35" x14ac:dyDescent="0.3">
      <c r="A201" s="1">
        <v>44198</v>
      </c>
      <c r="B201" t="s">
        <v>32</v>
      </c>
      <c r="C201" t="s">
        <v>33</v>
      </c>
      <c r="D201" t="s">
        <v>34</v>
      </c>
      <c r="E201">
        <v>19393</v>
      </c>
      <c r="F201">
        <v>1099</v>
      </c>
      <c r="G201" t="s">
        <v>21</v>
      </c>
      <c r="H201" t="s">
        <v>22</v>
      </c>
      <c r="I201" t="s">
        <v>10</v>
      </c>
      <c r="J201" t="s">
        <v>11</v>
      </c>
      <c r="K201">
        <v>1345</v>
      </c>
      <c r="L201">
        <v>1427</v>
      </c>
      <c r="M201">
        <v>42</v>
      </c>
      <c r="N201">
        <v>14</v>
      </c>
      <c r="O201">
        <v>1441</v>
      </c>
      <c r="P201">
        <v>2003</v>
      </c>
      <c r="Q201">
        <v>2</v>
      </c>
      <c r="R201">
        <v>1930</v>
      </c>
      <c r="S201">
        <v>2005</v>
      </c>
      <c r="T201">
        <v>35</v>
      </c>
      <c r="U201">
        <v>0</v>
      </c>
      <c r="V201">
        <v>0</v>
      </c>
      <c r="W201">
        <v>225</v>
      </c>
      <c r="X201">
        <v>218</v>
      </c>
      <c r="Y201">
        <v>202</v>
      </c>
      <c r="Z201">
        <v>1703</v>
      </c>
      <c r="AA201">
        <v>35</v>
      </c>
      <c r="AB201">
        <v>0</v>
      </c>
      <c r="AC201">
        <v>0</v>
      </c>
      <c r="AD201">
        <v>0</v>
      </c>
      <c r="AE201">
        <v>0</v>
      </c>
      <c r="AF201" t="s">
        <v>1177</v>
      </c>
      <c r="AG201" t="s">
        <v>1171</v>
      </c>
      <c r="AH201" s="9">
        <v>0.23472222222222222</v>
      </c>
      <c r="AI201" t="s">
        <v>1435</v>
      </c>
    </row>
    <row r="202" spans="1:35" x14ac:dyDescent="0.3">
      <c r="A202" s="1">
        <v>44023</v>
      </c>
      <c r="B202" t="s">
        <v>39</v>
      </c>
      <c r="C202" t="s">
        <v>40</v>
      </c>
      <c r="D202" t="s">
        <v>41</v>
      </c>
      <c r="E202">
        <v>19805</v>
      </c>
      <c r="F202">
        <v>2498</v>
      </c>
      <c r="G202" t="s">
        <v>178</v>
      </c>
      <c r="H202" t="s">
        <v>179</v>
      </c>
      <c r="I202" t="s">
        <v>97</v>
      </c>
      <c r="J202" t="s">
        <v>98</v>
      </c>
      <c r="K202">
        <v>840</v>
      </c>
      <c r="L202">
        <v>831</v>
      </c>
      <c r="M202">
        <v>-9</v>
      </c>
      <c r="N202">
        <v>15</v>
      </c>
      <c r="O202">
        <v>846</v>
      </c>
      <c r="P202">
        <v>1000</v>
      </c>
      <c r="Q202">
        <v>7</v>
      </c>
      <c r="R202">
        <v>1036</v>
      </c>
      <c r="S202">
        <v>1007</v>
      </c>
      <c r="T202">
        <v>-29</v>
      </c>
      <c r="U202">
        <v>0</v>
      </c>
      <c r="V202">
        <v>0</v>
      </c>
      <c r="W202">
        <v>116</v>
      </c>
      <c r="X202">
        <v>96</v>
      </c>
      <c r="Y202">
        <v>74</v>
      </c>
      <c r="Z202">
        <v>449</v>
      </c>
      <c r="AF202" t="s">
        <v>1126</v>
      </c>
      <c r="AG202" t="s">
        <v>599</v>
      </c>
      <c r="AH202" s="9">
        <v>6.6666666666666666E-2</v>
      </c>
      <c r="AI202" t="s">
        <v>1434</v>
      </c>
    </row>
    <row r="203" spans="1:35" x14ac:dyDescent="0.3">
      <c r="A203" s="1">
        <v>45126</v>
      </c>
      <c r="B203" t="s">
        <v>141</v>
      </c>
      <c r="C203" t="s">
        <v>142</v>
      </c>
      <c r="D203" t="s">
        <v>143</v>
      </c>
      <c r="E203">
        <v>20363</v>
      </c>
      <c r="F203">
        <v>5025</v>
      </c>
      <c r="G203" t="s">
        <v>160</v>
      </c>
      <c r="H203" t="s">
        <v>161</v>
      </c>
      <c r="I203" t="s">
        <v>150</v>
      </c>
      <c r="J203" t="s">
        <v>85</v>
      </c>
      <c r="K203">
        <v>1534</v>
      </c>
      <c r="L203">
        <v>1530</v>
      </c>
      <c r="M203">
        <v>-4</v>
      </c>
      <c r="N203">
        <v>11</v>
      </c>
      <c r="O203">
        <v>1541</v>
      </c>
      <c r="P203">
        <v>1845</v>
      </c>
      <c r="Q203">
        <v>7</v>
      </c>
      <c r="R203">
        <v>1906</v>
      </c>
      <c r="S203">
        <v>1852</v>
      </c>
      <c r="T203">
        <v>-14</v>
      </c>
      <c r="U203">
        <v>0</v>
      </c>
      <c r="V203">
        <v>0</v>
      </c>
      <c r="W203">
        <v>152</v>
      </c>
      <c r="X203">
        <v>142</v>
      </c>
      <c r="Y203">
        <v>124</v>
      </c>
      <c r="Z203">
        <v>888</v>
      </c>
      <c r="AF203" t="s">
        <v>799</v>
      </c>
      <c r="AG203" t="s">
        <v>1026</v>
      </c>
      <c r="AH203" s="9">
        <v>0.14027777777777778</v>
      </c>
      <c r="AI203" t="s">
        <v>1435</v>
      </c>
    </row>
    <row r="204" spans="1:35" x14ac:dyDescent="0.3">
      <c r="A204" s="1">
        <v>44898</v>
      </c>
      <c r="B204" t="s">
        <v>39</v>
      </c>
      <c r="C204" t="s">
        <v>40</v>
      </c>
      <c r="D204" t="s">
        <v>41</v>
      </c>
      <c r="E204">
        <v>19805</v>
      </c>
      <c r="F204">
        <v>2600</v>
      </c>
      <c r="G204" t="s">
        <v>44</v>
      </c>
      <c r="H204" t="s">
        <v>45</v>
      </c>
      <c r="I204" t="s">
        <v>30</v>
      </c>
      <c r="J204" t="s">
        <v>31</v>
      </c>
      <c r="K204">
        <v>830</v>
      </c>
      <c r="L204">
        <v>826</v>
      </c>
      <c r="M204">
        <v>-4</v>
      </c>
      <c r="N204">
        <v>17</v>
      </c>
      <c r="O204">
        <v>843</v>
      </c>
      <c r="P204">
        <v>1154</v>
      </c>
      <c r="Q204">
        <v>18</v>
      </c>
      <c r="R204">
        <v>1211</v>
      </c>
      <c r="S204">
        <v>1212</v>
      </c>
      <c r="T204">
        <v>1</v>
      </c>
      <c r="U204">
        <v>0</v>
      </c>
      <c r="V204">
        <v>0</v>
      </c>
      <c r="W204">
        <v>281</v>
      </c>
      <c r="X204">
        <v>286</v>
      </c>
      <c r="Y204">
        <v>251</v>
      </c>
      <c r="Z204">
        <v>1562</v>
      </c>
      <c r="AF204" t="s">
        <v>613</v>
      </c>
      <c r="AG204" t="s">
        <v>690</v>
      </c>
      <c r="AH204" s="9">
        <v>0.15694444444444444</v>
      </c>
      <c r="AI204" t="s">
        <v>1434</v>
      </c>
    </row>
    <row r="205" spans="1:35" x14ac:dyDescent="0.3">
      <c r="A205" s="1">
        <v>44513</v>
      </c>
      <c r="B205" t="s">
        <v>14</v>
      </c>
      <c r="C205" t="s">
        <v>15</v>
      </c>
      <c r="D205" t="s">
        <v>16</v>
      </c>
      <c r="E205">
        <v>19790</v>
      </c>
      <c r="F205">
        <v>2729</v>
      </c>
      <c r="G205" t="s">
        <v>60</v>
      </c>
      <c r="H205" t="s">
        <v>61</v>
      </c>
      <c r="I205" t="s">
        <v>64</v>
      </c>
      <c r="J205" t="s">
        <v>65</v>
      </c>
      <c r="K205">
        <v>2105</v>
      </c>
      <c r="L205">
        <v>2101</v>
      </c>
      <c r="M205">
        <v>-4</v>
      </c>
      <c r="N205">
        <v>14</v>
      </c>
      <c r="O205">
        <v>2115</v>
      </c>
      <c r="P205">
        <v>2211</v>
      </c>
      <c r="Q205">
        <v>7</v>
      </c>
      <c r="R205">
        <v>2222</v>
      </c>
      <c r="S205">
        <v>2218</v>
      </c>
      <c r="T205">
        <v>-4</v>
      </c>
      <c r="U205">
        <v>0</v>
      </c>
      <c r="V205">
        <v>0</v>
      </c>
      <c r="W205">
        <v>77</v>
      </c>
      <c r="X205">
        <v>77</v>
      </c>
      <c r="Y205">
        <v>56</v>
      </c>
      <c r="Z205">
        <v>356</v>
      </c>
      <c r="AF205" t="s">
        <v>1484</v>
      </c>
      <c r="AG205" t="s">
        <v>984</v>
      </c>
      <c r="AH205" s="9">
        <v>5.347222222222222E-2</v>
      </c>
      <c r="AI205" t="s">
        <v>1438</v>
      </c>
    </row>
    <row r="206" spans="1:35" x14ac:dyDescent="0.3">
      <c r="A206" s="1">
        <v>45057</v>
      </c>
      <c r="B206" t="s">
        <v>25</v>
      </c>
      <c r="C206" t="s">
        <v>26</v>
      </c>
      <c r="D206" t="s">
        <v>27</v>
      </c>
      <c r="E206">
        <v>20416</v>
      </c>
      <c r="F206">
        <v>1810</v>
      </c>
      <c r="G206" t="s">
        <v>10</v>
      </c>
      <c r="H206" t="s">
        <v>11</v>
      </c>
      <c r="I206" t="s">
        <v>178</v>
      </c>
      <c r="J206" t="s">
        <v>179</v>
      </c>
      <c r="K206">
        <v>1830</v>
      </c>
      <c r="L206">
        <v>1827</v>
      </c>
      <c r="M206">
        <v>-3</v>
      </c>
      <c r="N206">
        <v>11</v>
      </c>
      <c r="O206">
        <v>1838</v>
      </c>
      <c r="P206">
        <v>2051</v>
      </c>
      <c r="Q206">
        <v>10</v>
      </c>
      <c r="R206">
        <v>2117</v>
      </c>
      <c r="S206">
        <v>2101</v>
      </c>
      <c r="T206">
        <v>-16</v>
      </c>
      <c r="U206">
        <v>0</v>
      </c>
      <c r="V206">
        <v>0</v>
      </c>
      <c r="W206">
        <v>167</v>
      </c>
      <c r="X206">
        <v>154</v>
      </c>
      <c r="Y206">
        <v>133</v>
      </c>
      <c r="Z206">
        <v>992</v>
      </c>
      <c r="AF206" t="s">
        <v>984</v>
      </c>
      <c r="AG206" t="s">
        <v>1200</v>
      </c>
      <c r="AH206" s="9">
        <v>0.10694444444444444</v>
      </c>
      <c r="AI206" t="s">
        <v>1438</v>
      </c>
    </row>
    <row r="207" spans="1:35" x14ac:dyDescent="0.3">
      <c r="A207" s="1">
        <v>44781</v>
      </c>
      <c r="B207" t="s">
        <v>81</v>
      </c>
      <c r="C207" t="s">
        <v>82</v>
      </c>
      <c r="D207" t="s">
        <v>83</v>
      </c>
      <c r="E207">
        <v>20409</v>
      </c>
      <c r="F207">
        <v>1347</v>
      </c>
      <c r="G207" t="s">
        <v>42</v>
      </c>
      <c r="H207" t="s">
        <v>43</v>
      </c>
      <c r="I207" t="s">
        <v>165</v>
      </c>
      <c r="J207" t="s">
        <v>166</v>
      </c>
      <c r="K207">
        <v>815</v>
      </c>
      <c r="L207">
        <v>808</v>
      </c>
      <c r="M207">
        <v>-7</v>
      </c>
      <c r="N207">
        <v>16</v>
      </c>
      <c r="O207">
        <v>824</v>
      </c>
      <c r="P207">
        <v>1141</v>
      </c>
      <c r="Q207">
        <v>8</v>
      </c>
      <c r="R207">
        <v>1202</v>
      </c>
      <c r="S207">
        <v>1149</v>
      </c>
      <c r="T207">
        <v>-13</v>
      </c>
      <c r="U207">
        <v>0</v>
      </c>
      <c r="V207">
        <v>0</v>
      </c>
      <c r="W207">
        <v>227</v>
      </c>
      <c r="X207">
        <v>221</v>
      </c>
      <c r="Y207">
        <v>197</v>
      </c>
      <c r="Z207">
        <v>1554</v>
      </c>
      <c r="AF207" t="s">
        <v>1189</v>
      </c>
      <c r="AG207" t="s">
        <v>858</v>
      </c>
      <c r="AH207" s="9">
        <v>0.15347222222222223</v>
      </c>
      <c r="AI207" t="s">
        <v>1434</v>
      </c>
    </row>
    <row r="208" spans="1:35" x14ac:dyDescent="0.3">
      <c r="A208" s="1">
        <v>44031</v>
      </c>
      <c r="B208" t="s">
        <v>39</v>
      </c>
      <c r="C208" t="s">
        <v>40</v>
      </c>
      <c r="D208" t="s">
        <v>41</v>
      </c>
      <c r="E208">
        <v>19805</v>
      </c>
      <c r="F208">
        <v>1281</v>
      </c>
      <c r="G208" t="s">
        <v>169</v>
      </c>
      <c r="H208" t="s">
        <v>170</v>
      </c>
      <c r="I208" t="s">
        <v>30</v>
      </c>
      <c r="J208" t="s">
        <v>31</v>
      </c>
      <c r="K208">
        <v>930</v>
      </c>
      <c r="L208">
        <v>925</v>
      </c>
      <c r="M208">
        <v>-5</v>
      </c>
      <c r="N208">
        <v>9</v>
      </c>
      <c r="O208">
        <v>934</v>
      </c>
      <c r="P208">
        <v>1053</v>
      </c>
      <c r="Q208">
        <v>23</v>
      </c>
      <c r="R208">
        <v>1113</v>
      </c>
      <c r="S208">
        <v>1116</v>
      </c>
      <c r="T208">
        <v>3</v>
      </c>
      <c r="U208">
        <v>0</v>
      </c>
      <c r="V208">
        <v>0</v>
      </c>
      <c r="W208">
        <v>163</v>
      </c>
      <c r="X208">
        <v>171</v>
      </c>
      <c r="Y208">
        <v>139</v>
      </c>
      <c r="Z208">
        <v>1017</v>
      </c>
      <c r="AF208" t="s">
        <v>1408</v>
      </c>
      <c r="AG208" t="s">
        <v>703</v>
      </c>
      <c r="AH208" s="9">
        <v>7.7083333333333337E-2</v>
      </c>
      <c r="AI208" t="s">
        <v>1434</v>
      </c>
    </row>
    <row r="209" spans="1:35" x14ac:dyDescent="0.3">
      <c r="A209" s="1">
        <v>44843</v>
      </c>
      <c r="B209" t="s">
        <v>14</v>
      </c>
      <c r="C209" t="s">
        <v>15</v>
      </c>
      <c r="D209" t="s">
        <v>16</v>
      </c>
      <c r="E209">
        <v>19790</v>
      </c>
      <c r="F209">
        <v>1447</v>
      </c>
      <c r="G209" t="s">
        <v>208</v>
      </c>
      <c r="H209" t="s">
        <v>209</v>
      </c>
      <c r="I209" t="s">
        <v>60</v>
      </c>
      <c r="J209" t="s">
        <v>61</v>
      </c>
      <c r="K209">
        <v>1543</v>
      </c>
      <c r="L209">
        <v>1532</v>
      </c>
      <c r="M209">
        <v>-11</v>
      </c>
      <c r="N209">
        <v>13</v>
      </c>
      <c r="O209">
        <v>1545</v>
      </c>
      <c r="P209">
        <v>1635</v>
      </c>
      <c r="Q209">
        <v>3</v>
      </c>
      <c r="R209">
        <v>1710</v>
      </c>
      <c r="S209">
        <v>1638</v>
      </c>
      <c r="T209">
        <v>-32</v>
      </c>
      <c r="U209">
        <v>0</v>
      </c>
      <c r="V209">
        <v>0</v>
      </c>
      <c r="W209">
        <v>87</v>
      </c>
      <c r="X209">
        <v>66</v>
      </c>
      <c r="Y209">
        <v>50</v>
      </c>
      <c r="Z209">
        <v>306</v>
      </c>
      <c r="AF209" t="s">
        <v>1158</v>
      </c>
      <c r="AG209" t="s">
        <v>932</v>
      </c>
      <c r="AH209" s="9">
        <v>4.583333333333333E-2</v>
      </c>
      <c r="AI209" t="s">
        <v>1435</v>
      </c>
    </row>
    <row r="210" spans="1:35" x14ac:dyDescent="0.3">
      <c r="A210" s="1">
        <v>43722</v>
      </c>
      <c r="B210" t="s">
        <v>55</v>
      </c>
      <c r="C210" t="s">
        <v>56</v>
      </c>
      <c r="D210" t="s">
        <v>57</v>
      </c>
      <c r="E210">
        <v>19930</v>
      </c>
      <c r="F210">
        <v>500</v>
      </c>
      <c r="G210" t="s">
        <v>19</v>
      </c>
      <c r="H210" t="s">
        <v>20</v>
      </c>
      <c r="I210" t="s">
        <v>131</v>
      </c>
      <c r="J210" t="s">
        <v>132</v>
      </c>
      <c r="K210">
        <v>1000</v>
      </c>
      <c r="L210">
        <v>1031</v>
      </c>
      <c r="M210">
        <v>31</v>
      </c>
      <c r="N210">
        <v>31</v>
      </c>
      <c r="O210">
        <v>1102</v>
      </c>
      <c r="P210">
        <v>1727</v>
      </c>
      <c r="Q210">
        <v>4</v>
      </c>
      <c r="R210">
        <v>1715</v>
      </c>
      <c r="S210">
        <v>1731</v>
      </c>
      <c r="T210">
        <v>16</v>
      </c>
      <c r="U210">
        <v>0</v>
      </c>
      <c r="V210">
        <v>0</v>
      </c>
      <c r="W210">
        <v>255</v>
      </c>
      <c r="X210">
        <v>240</v>
      </c>
      <c r="Y210">
        <v>205</v>
      </c>
      <c r="Z210">
        <v>1866</v>
      </c>
      <c r="AA210">
        <v>16</v>
      </c>
      <c r="AB210">
        <v>0</v>
      </c>
      <c r="AC210">
        <v>0</v>
      </c>
      <c r="AD210">
        <v>0</v>
      </c>
      <c r="AE210">
        <v>0</v>
      </c>
      <c r="AF210" t="s">
        <v>1096</v>
      </c>
      <c r="AG210" t="s">
        <v>606</v>
      </c>
      <c r="AH210" s="9">
        <v>0.29166666666666669</v>
      </c>
      <c r="AI210" t="s">
        <v>1434</v>
      </c>
    </row>
    <row r="211" spans="1:35" x14ac:dyDescent="0.3">
      <c r="A211" s="1">
        <v>44490</v>
      </c>
      <c r="B211" t="s">
        <v>7</v>
      </c>
      <c r="C211" t="s">
        <v>8</v>
      </c>
      <c r="D211" t="s">
        <v>9</v>
      </c>
      <c r="E211">
        <v>19977</v>
      </c>
      <c r="F211">
        <v>1491</v>
      </c>
      <c r="G211" t="s">
        <v>212</v>
      </c>
      <c r="H211" t="s">
        <v>213</v>
      </c>
      <c r="I211" t="s">
        <v>23</v>
      </c>
      <c r="J211" t="s">
        <v>24</v>
      </c>
      <c r="K211">
        <v>1015</v>
      </c>
      <c r="L211">
        <v>1147</v>
      </c>
      <c r="M211">
        <v>92</v>
      </c>
      <c r="N211">
        <v>10</v>
      </c>
      <c r="O211">
        <v>1157</v>
      </c>
      <c r="P211">
        <v>1336</v>
      </c>
      <c r="Q211">
        <v>6</v>
      </c>
      <c r="R211">
        <v>1206</v>
      </c>
      <c r="S211">
        <v>1342</v>
      </c>
      <c r="T211">
        <v>96</v>
      </c>
      <c r="U211">
        <v>0</v>
      </c>
      <c r="V211">
        <v>0</v>
      </c>
      <c r="W211">
        <v>111</v>
      </c>
      <c r="X211">
        <v>115</v>
      </c>
      <c r="Y211">
        <v>99</v>
      </c>
      <c r="Z211">
        <v>550</v>
      </c>
      <c r="AA211">
        <v>0</v>
      </c>
      <c r="AB211">
        <v>0</v>
      </c>
      <c r="AC211">
        <v>96</v>
      </c>
      <c r="AD211">
        <v>0</v>
      </c>
      <c r="AE211">
        <v>0</v>
      </c>
      <c r="AF211" t="s">
        <v>914</v>
      </c>
      <c r="AG211" t="s">
        <v>1156</v>
      </c>
      <c r="AH211" s="9">
        <v>7.9861111111111105E-2</v>
      </c>
      <c r="AI211" t="s">
        <v>1434</v>
      </c>
    </row>
    <row r="212" spans="1:35" x14ac:dyDescent="0.3">
      <c r="A212" s="1">
        <v>43580</v>
      </c>
      <c r="B212" t="s">
        <v>55</v>
      </c>
      <c r="C212" t="s">
        <v>56</v>
      </c>
      <c r="D212" t="s">
        <v>57</v>
      </c>
      <c r="E212">
        <v>19930</v>
      </c>
      <c r="F212">
        <v>479</v>
      </c>
      <c r="G212" t="s">
        <v>281</v>
      </c>
      <c r="H212" t="s">
        <v>282</v>
      </c>
      <c r="I212" t="s">
        <v>19</v>
      </c>
      <c r="J212" t="s">
        <v>20</v>
      </c>
      <c r="K212">
        <v>1930</v>
      </c>
      <c r="L212">
        <v>1922</v>
      </c>
      <c r="M212">
        <v>-8</v>
      </c>
      <c r="N212">
        <v>14</v>
      </c>
      <c r="O212">
        <v>1936</v>
      </c>
      <c r="P212">
        <v>2154</v>
      </c>
      <c r="Q212">
        <v>17</v>
      </c>
      <c r="R212">
        <v>2225</v>
      </c>
      <c r="S212">
        <v>2211</v>
      </c>
      <c r="T212">
        <v>-14</v>
      </c>
      <c r="U212">
        <v>0</v>
      </c>
      <c r="V212">
        <v>0</v>
      </c>
      <c r="W212">
        <v>175</v>
      </c>
      <c r="X212">
        <v>169</v>
      </c>
      <c r="Y212">
        <v>138</v>
      </c>
      <c r="Z212">
        <v>978</v>
      </c>
      <c r="AF212" t="s">
        <v>1485</v>
      </c>
      <c r="AG212" t="s">
        <v>633</v>
      </c>
      <c r="AH212" s="9">
        <v>0.11736111111111111</v>
      </c>
      <c r="AI212" t="s">
        <v>1438</v>
      </c>
    </row>
    <row r="213" spans="1:35" x14ac:dyDescent="0.3">
      <c r="A213" s="1">
        <v>44066</v>
      </c>
      <c r="B213" t="s">
        <v>7</v>
      </c>
      <c r="C213" t="s">
        <v>8</v>
      </c>
      <c r="D213" t="s">
        <v>9</v>
      </c>
      <c r="E213">
        <v>19977</v>
      </c>
      <c r="F213">
        <v>1845</v>
      </c>
      <c r="G213" t="s">
        <v>21</v>
      </c>
      <c r="H213" t="s">
        <v>22</v>
      </c>
      <c r="I213" t="s">
        <v>80</v>
      </c>
      <c r="J213" t="s">
        <v>67</v>
      </c>
      <c r="K213">
        <v>630</v>
      </c>
      <c r="L213">
        <v>621</v>
      </c>
      <c r="M213">
        <v>-9</v>
      </c>
      <c r="N213">
        <v>13</v>
      </c>
      <c r="O213">
        <v>634</v>
      </c>
      <c r="P213">
        <v>932</v>
      </c>
      <c r="Q213">
        <v>13</v>
      </c>
      <c r="R213">
        <v>956</v>
      </c>
      <c r="S213">
        <v>945</v>
      </c>
      <c r="T213">
        <v>-11</v>
      </c>
      <c r="U213">
        <v>0</v>
      </c>
      <c r="V213">
        <v>0</v>
      </c>
      <c r="W213">
        <v>146</v>
      </c>
      <c r="X213">
        <v>144</v>
      </c>
      <c r="Y213">
        <v>118</v>
      </c>
      <c r="Z213">
        <v>888</v>
      </c>
      <c r="AF213" t="s">
        <v>874</v>
      </c>
      <c r="AG213" t="s">
        <v>1121</v>
      </c>
      <c r="AH213" s="9">
        <v>0.14166666666666666</v>
      </c>
      <c r="AI213" t="s">
        <v>1434</v>
      </c>
    </row>
    <row r="214" spans="1:35" x14ac:dyDescent="0.3">
      <c r="A214" s="1">
        <v>43729</v>
      </c>
      <c r="B214" t="s">
        <v>94</v>
      </c>
      <c r="C214" t="s">
        <v>95</v>
      </c>
      <c r="D214" t="s">
        <v>96</v>
      </c>
      <c r="E214">
        <v>20397</v>
      </c>
      <c r="F214">
        <v>5473</v>
      </c>
      <c r="G214" t="s">
        <v>243</v>
      </c>
      <c r="H214" t="s">
        <v>244</v>
      </c>
      <c r="I214" t="s">
        <v>42</v>
      </c>
      <c r="J214" t="s">
        <v>43</v>
      </c>
      <c r="K214">
        <v>1538</v>
      </c>
      <c r="L214">
        <v>1558</v>
      </c>
      <c r="M214">
        <v>20</v>
      </c>
      <c r="N214">
        <v>18</v>
      </c>
      <c r="O214">
        <v>1616</v>
      </c>
      <c r="P214">
        <v>1706</v>
      </c>
      <c r="Q214">
        <v>6</v>
      </c>
      <c r="R214">
        <v>1700</v>
      </c>
      <c r="S214">
        <v>1712</v>
      </c>
      <c r="T214">
        <v>12</v>
      </c>
      <c r="U214">
        <v>0</v>
      </c>
      <c r="V214">
        <v>0</v>
      </c>
      <c r="W214">
        <v>82</v>
      </c>
      <c r="X214">
        <v>74</v>
      </c>
      <c r="Y214">
        <v>50</v>
      </c>
      <c r="Z214">
        <v>296</v>
      </c>
      <c r="AF214" t="s">
        <v>784</v>
      </c>
      <c r="AG214" t="s">
        <v>1029</v>
      </c>
      <c r="AH214" s="9">
        <v>5.1388888888888887E-2</v>
      </c>
      <c r="AI214" t="s">
        <v>1435</v>
      </c>
    </row>
    <row r="215" spans="1:35" x14ac:dyDescent="0.3">
      <c r="A215" s="1">
        <v>44899</v>
      </c>
      <c r="B215" t="s">
        <v>32</v>
      </c>
      <c r="C215" t="s">
        <v>33</v>
      </c>
      <c r="D215" t="s">
        <v>34</v>
      </c>
      <c r="E215">
        <v>19393</v>
      </c>
      <c r="F215">
        <v>1227</v>
      </c>
      <c r="G215" t="s">
        <v>151</v>
      </c>
      <c r="H215" t="s">
        <v>152</v>
      </c>
      <c r="I215" t="s">
        <v>21</v>
      </c>
      <c r="J215" t="s">
        <v>22</v>
      </c>
      <c r="K215">
        <v>2120</v>
      </c>
      <c r="L215">
        <v>2149</v>
      </c>
      <c r="M215">
        <v>29</v>
      </c>
      <c r="N215">
        <v>8</v>
      </c>
      <c r="O215">
        <v>2157</v>
      </c>
      <c r="P215">
        <v>41</v>
      </c>
      <c r="Q215">
        <v>5</v>
      </c>
      <c r="R215">
        <v>40</v>
      </c>
      <c r="S215">
        <v>46</v>
      </c>
      <c r="T215">
        <v>6</v>
      </c>
      <c r="U215">
        <v>0</v>
      </c>
      <c r="V215">
        <v>0</v>
      </c>
      <c r="W215">
        <v>140</v>
      </c>
      <c r="X215">
        <v>117</v>
      </c>
      <c r="Y215">
        <v>104</v>
      </c>
      <c r="Z215">
        <v>909</v>
      </c>
      <c r="AF215" t="s">
        <v>1486</v>
      </c>
      <c r="AG215" t="s">
        <v>1375</v>
      </c>
      <c r="AH215">
        <v>-0.87708333333333333</v>
      </c>
      <c r="AI215" t="s">
        <v>1438</v>
      </c>
    </row>
    <row r="216" spans="1:35" x14ac:dyDescent="0.3">
      <c r="A216" s="1">
        <v>44416</v>
      </c>
      <c r="B216" t="s">
        <v>25</v>
      </c>
      <c r="C216" t="s">
        <v>26</v>
      </c>
      <c r="D216" t="s">
        <v>27</v>
      </c>
      <c r="E216">
        <v>20416</v>
      </c>
      <c r="F216">
        <v>721</v>
      </c>
      <c r="G216" t="s">
        <v>235</v>
      </c>
      <c r="H216" t="s">
        <v>236</v>
      </c>
      <c r="I216" t="s">
        <v>28</v>
      </c>
      <c r="J216" t="s">
        <v>29</v>
      </c>
      <c r="K216">
        <v>730</v>
      </c>
      <c r="L216">
        <v>738</v>
      </c>
      <c r="M216">
        <v>8</v>
      </c>
      <c r="N216">
        <v>10</v>
      </c>
      <c r="O216">
        <v>748</v>
      </c>
      <c r="P216">
        <v>929</v>
      </c>
      <c r="Q216">
        <v>9</v>
      </c>
      <c r="R216">
        <v>949</v>
      </c>
      <c r="S216">
        <v>938</v>
      </c>
      <c r="T216">
        <v>-11</v>
      </c>
      <c r="U216">
        <v>0</v>
      </c>
      <c r="V216">
        <v>0</v>
      </c>
      <c r="W216">
        <v>139</v>
      </c>
      <c r="X216">
        <v>120</v>
      </c>
      <c r="Y216">
        <v>101</v>
      </c>
      <c r="Z216">
        <v>834</v>
      </c>
      <c r="AF216" t="s">
        <v>1487</v>
      </c>
      <c r="AG216" t="s">
        <v>1152</v>
      </c>
      <c r="AH216" s="9">
        <v>8.3333333333333329E-2</v>
      </c>
      <c r="AI216" t="s">
        <v>1434</v>
      </c>
    </row>
    <row r="217" spans="1:35" x14ac:dyDescent="0.3">
      <c r="A217" s="1">
        <v>44462</v>
      </c>
      <c r="B217" t="s">
        <v>283</v>
      </c>
      <c r="C217" t="s">
        <v>284</v>
      </c>
      <c r="D217" t="s">
        <v>285</v>
      </c>
      <c r="E217">
        <v>19690</v>
      </c>
      <c r="F217">
        <v>545</v>
      </c>
      <c r="G217" t="s">
        <v>286</v>
      </c>
      <c r="H217" t="s">
        <v>287</v>
      </c>
      <c r="I217" t="s">
        <v>231</v>
      </c>
      <c r="J217" t="s">
        <v>232</v>
      </c>
      <c r="K217">
        <v>2020</v>
      </c>
      <c r="L217">
        <v>2015</v>
      </c>
      <c r="M217">
        <v>-5</v>
      </c>
      <c r="N217">
        <v>8</v>
      </c>
      <c r="O217">
        <v>2023</v>
      </c>
      <c r="P217">
        <v>2044</v>
      </c>
      <c r="Q217">
        <v>6</v>
      </c>
      <c r="R217">
        <v>2058</v>
      </c>
      <c r="S217">
        <v>2050</v>
      </c>
      <c r="T217">
        <v>-8</v>
      </c>
      <c r="U217">
        <v>0</v>
      </c>
      <c r="V217">
        <v>0</v>
      </c>
      <c r="W217">
        <v>38</v>
      </c>
      <c r="X217">
        <v>35</v>
      </c>
      <c r="Y217">
        <v>21</v>
      </c>
      <c r="Z217">
        <v>100</v>
      </c>
      <c r="AF217" t="s">
        <v>1488</v>
      </c>
      <c r="AG217" t="s">
        <v>1109</v>
      </c>
      <c r="AH217" s="9">
        <v>2.4305555555555556E-2</v>
      </c>
      <c r="AI217" t="s">
        <v>1438</v>
      </c>
    </row>
    <row r="218" spans="1:35" x14ac:dyDescent="0.3">
      <c r="A218" s="1">
        <v>43653</v>
      </c>
      <c r="B218" t="s">
        <v>46</v>
      </c>
      <c r="C218" t="s">
        <v>47</v>
      </c>
      <c r="D218" t="s">
        <v>48</v>
      </c>
      <c r="E218">
        <v>20452</v>
      </c>
      <c r="F218">
        <v>4504</v>
      </c>
      <c r="G218" t="s">
        <v>150</v>
      </c>
      <c r="H218" t="s">
        <v>85</v>
      </c>
      <c r="I218" t="s">
        <v>86</v>
      </c>
      <c r="J218" t="s">
        <v>87</v>
      </c>
      <c r="K218">
        <v>659</v>
      </c>
      <c r="L218">
        <v>651</v>
      </c>
      <c r="M218">
        <v>-8</v>
      </c>
      <c r="N218">
        <v>17</v>
      </c>
      <c r="O218">
        <v>708</v>
      </c>
      <c r="P218">
        <v>840</v>
      </c>
      <c r="Q218">
        <v>9</v>
      </c>
      <c r="R218">
        <v>910</v>
      </c>
      <c r="S218">
        <v>849</v>
      </c>
      <c r="T218">
        <v>-21</v>
      </c>
      <c r="U218">
        <v>0</v>
      </c>
      <c r="V218">
        <v>0</v>
      </c>
      <c r="W218">
        <v>131</v>
      </c>
      <c r="X218">
        <v>118</v>
      </c>
      <c r="Y218">
        <v>92</v>
      </c>
      <c r="Z218">
        <v>641</v>
      </c>
      <c r="AF218" t="s">
        <v>1301</v>
      </c>
      <c r="AG218" t="s">
        <v>593</v>
      </c>
      <c r="AH218" s="9">
        <v>8.1944444444444445E-2</v>
      </c>
      <c r="AI218" t="s">
        <v>1434</v>
      </c>
    </row>
    <row r="219" spans="1:35" x14ac:dyDescent="0.3">
      <c r="A219" s="1">
        <v>44153</v>
      </c>
      <c r="B219" t="s">
        <v>94</v>
      </c>
      <c r="C219" t="s">
        <v>95</v>
      </c>
      <c r="D219" t="s">
        <v>96</v>
      </c>
      <c r="E219">
        <v>20397</v>
      </c>
      <c r="F219">
        <v>5185</v>
      </c>
      <c r="G219" t="s">
        <v>97</v>
      </c>
      <c r="H219" t="s">
        <v>98</v>
      </c>
      <c r="I219" t="s">
        <v>90</v>
      </c>
      <c r="J219" t="s">
        <v>91</v>
      </c>
      <c r="K219">
        <v>2010</v>
      </c>
      <c r="L219">
        <v>2005</v>
      </c>
      <c r="M219">
        <v>-5</v>
      </c>
      <c r="N219">
        <v>18</v>
      </c>
      <c r="O219">
        <v>2023</v>
      </c>
      <c r="P219">
        <v>2149</v>
      </c>
      <c r="Q219">
        <v>5</v>
      </c>
      <c r="R219">
        <v>2210</v>
      </c>
      <c r="S219">
        <v>2154</v>
      </c>
      <c r="T219">
        <v>-16</v>
      </c>
      <c r="U219">
        <v>0</v>
      </c>
      <c r="V219">
        <v>0</v>
      </c>
      <c r="W219">
        <v>120</v>
      </c>
      <c r="X219">
        <v>109</v>
      </c>
      <c r="Y219">
        <v>86</v>
      </c>
      <c r="Z219">
        <v>583</v>
      </c>
      <c r="AF219" t="s">
        <v>1376</v>
      </c>
      <c r="AG219" t="s">
        <v>1177</v>
      </c>
      <c r="AH219" s="9">
        <v>7.5694444444444439E-2</v>
      </c>
      <c r="AI219" t="s">
        <v>1438</v>
      </c>
    </row>
    <row r="220" spans="1:35" x14ac:dyDescent="0.3">
      <c r="A220" s="1">
        <v>45005</v>
      </c>
      <c r="B220" t="s">
        <v>32</v>
      </c>
      <c r="C220" t="s">
        <v>33</v>
      </c>
      <c r="D220" t="s">
        <v>34</v>
      </c>
      <c r="E220">
        <v>19393</v>
      </c>
      <c r="F220">
        <v>3176</v>
      </c>
      <c r="G220" t="s">
        <v>17</v>
      </c>
      <c r="H220" t="s">
        <v>18</v>
      </c>
      <c r="I220" t="s">
        <v>66</v>
      </c>
      <c r="J220" t="s">
        <v>67</v>
      </c>
      <c r="K220">
        <v>515</v>
      </c>
      <c r="L220">
        <v>518</v>
      </c>
      <c r="M220">
        <v>3</v>
      </c>
      <c r="N220">
        <v>27</v>
      </c>
      <c r="O220">
        <v>545</v>
      </c>
      <c r="P220">
        <v>651</v>
      </c>
      <c r="Q220">
        <v>6</v>
      </c>
      <c r="R220">
        <v>700</v>
      </c>
      <c r="S220">
        <v>657</v>
      </c>
      <c r="T220">
        <v>-3</v>
      </c>
      <c r="U220">
        <v>0</v>
      </c>
      <c r="V220">
        <v>0</v>
      </c>
      <c r="W220">
        <v>105</v>
      </c>
      <c r="X220">
        <v>99</v>
      </c>
      <c r="Y220">
        <v>66</v>
      </c>
      <c r="Z220">
        <v>349</v>
      </c>
      <c r="AF220" t="s">
        <v>679</v>
      </c>
      <c r="AG220" t="s">
        <v>665</v>
      </c>
      <c r="AH220" s="9">
        <v>6.8750000000000006E-2</v>
      </c>
      <c r="AI220" t="s">
        <v>1437</v>
      </c>
    </row>
    <row r="221" spans="1:35" x14ac:dyDescent="0.3">
      <c r="A221" s="1">
        <v>43640</v>
      </c>
      <c r="B221" t="s">
        <v>32</v>
      </c>
      <c r="C221" t="s">
        <v>33</v>
      </c>
      <c r="D221" t="s">
        <v>34</v>
      </c>
      <c r="E221">
        <v>19393</v>
      </c>
      <c r="F221">
        <v>877</v>
      </c>
      <c r="G221" t="s">
        <v>66</v>
      </c>
      <c r="H221" t="s">
        <v>67</v>
      </c>
      <c r="I221" t="s">
        <v>28</v>
      </c>
      <c r="J221" t="s">
        <v>29</v>
      </c>
      <c r="K221">
        <v>1305</v>
      </c>
      <c r="L221">
        <v>1300</v>
      </c>
      <c r="M221">
        <v>-5</v>
      </c>
      <c r="N221">
        <v>13</v>
      </c>
      <c r="O221">
        <v>1313</v>
      </c>
      <c r="P221">
        <v>1629</v>
      </c>
      <c r="Q221">
        <v>6</v>
      </c>
      <c r="R221">
        <v>1650</v>
      </c>
      <c r="S221">
        <v>1635</v>
      </c>
      <c r="T221">
        <v>-15</v>
      </c>
      <c r="U221">
        <v>0</v>
      </c>
      <c r="V221">
        <v>0</v>
      </c>
      <c r="W221">
        <v>165</v>
      </c>
      <c r="X221">
        <v>155</v>
      </c>
      <c r="Y221">
        <v>136</v>
      </c>
      <c r="Z221">
        <v>990</v>
      </c>
      <c r="AF221" t="s">
        <v>1459</v>
      </c>
      <c r="AG221" t="s">
        <v>1019</v>
      </c>
      <c r="AH221" s="9">
        <v>0.14930555555555555</v>
      </c>
      <c r="AI221" t="s">
        <v>1435</v>
      </c>
    </row>
    <row r="222" spans="1:35" x14ac:dyDescent="0.3">
      <c r="A222" s="1">
        <v>44284</v>
      </c>
      <c r="B222" t="s">
        <v>39</v>
      </c>
      <c r="C222" t="s">
        <v>40</v>
      </c>
      <c r="D222" t="s">
        <v>41</v>
      </c>
      <c r="E222">
        <v>19805</v>
      </c>
      <c r="F222">
        <v>1533</v>
      </c>
      <c r="G222" t="s">
        <v>178</v>
      </c>
      <c r="H222" t="s">
        <v>179</v>
      </c>
      <c r="I222" t="s">
        <v>194</v>
      </c>
      <c r="J222" t="s">
        <v>195</v>
      </c>
      <c r="K222">
        <v>821</v>
      </c>
      <c r="L222">
        <v>821</v>
      </c>
      <c r="M222">
        <v>0</v>
      </c>
      <c r="N222">
        <v>16</v>
      </c>
      <c r="O222">
        <v>837</v>
      </c>
      <c r="P222">
        <v>1058</v>
      </c>
      <c r="Q222">
        <v>17</v>
      </c>
      <c r="R222">
        <v>1120</v>
      </c>
      <c r="S222">
        <v>1115</v>
      </c>
      <c r="T222">
        <v>-5</v>
      </c>
      <c r="U222">
        <v>0</v>
      </c>
      <c r="V222">
        <v>0</v>
      </c>
      <c r="W222">
        <v>179</v>
      </c>
      <c r="X222">
        <v>174</v>
      </c>
      <c r="Y222">
        <v>141</v>
      </c>
      <c r="Z222">
        <v>1013</v>
      </c>
      <c r="AF222" t="s">
        <v>1389</v>
      </c>
      <c r="AG222" t="s">
        <v>597</v>
      </c>
      <c r="AH222" s="9">
        <v>0.12083333333333333</v>
      </c>
      <c r="AI222" t="s">
        <v>1434</v>
      </c>
    </row>
    <row r="223" spans="1:35" x14ac:dyDescent="0.3">
      <c r="A223" s="1">
        <v>43810</v>
      </c>
      <c r="B223" t="s">
        <v>32</v>
      </c>
      <c r="C223" t="s">
        <v>33</v>
      </c>
      <c r="D223" t="s">
        <v>34</v>
      </c>
      <c r="E223">
        <v>19393</v>
      </c>
      <c r="F223">
        <v>2295</v>
      </c>
      <c r="G223" t="s">
        <v>160</v>
      </c>
      <c r="H223" t="s">
        <v>161</v>
      </c>
      <c r="I223" t="s">
        <v>153</v>
      </c>
      <c r="J223" t="s">
        <v>154</v>
      </c>
      <c r="K223">
        <v>2205</v>
      </c>
      <c r="L223">
        <v>2155</v>
      </c>
      <c r="M223">
        <v>-10</v>
      </c>
      <c r="N223">
        <v>9</v>
      </c>
      <c r="O223">
        <v>2204</v>
      </c>
      <c r="P223">
        <v>2357</v>
      </c>
      <c r="Q223">
        <v>3</v>
      </c>
      <c r="R223">
        <v>25</v>
      </c>
      <c r="S223">
        <v>2400</v>
      </c>
      <c r="T223">
        <v>-25</v>
      </c>
      <c r="U223">
        <v>0</v>
      </c>
      <c r="V223">
        <v>0</v>
      </c>
      <c r="W223">
        <v>140</v>
      </c>
      <c r="X223">
        <v>125</v>
      </c>
      <c r="Y223">
        <v>113</v>
      </c>
      <c r="Z223">
        <v>786</v>
      </c>
      <c r="AF223" t="s">
        <v>1489</v>
      </c>
      <c r="AG223" t="s">
        <v>1377</v>
      </c>
      <c r="AH223" s="9">
        <v>8.6805555555555552E-2</v>
      </c>
      <c r="AI223" t="s">
        <v>1438</v>
      </c>
    </row>
    <row r="224" spans="1:35" x14ac:dyDescent="0.3">
      <c r="A224" s="1">
        <v>43830</v>
      </c>
      <c r="B224" t="s">
        <v>107</v>
      </c>
      <c r="C224" t="s">
        <v>108</v>
      </c>
      <c r="D224" t="s">
        <v>109</v>
      </c>
      <c r="E224">
        <v>20366</v>
      </c>
      <c r="F224">
        <v>4086</v>
      </c>
      <c r="G224" t="s">
        <v>288</v>
      </c>
      <c r="H224" t="s">
        <v>289</v>
      </c>
      <c r="I224" t="s">
        <v>51</v>
      </c>
      <c r="J224" t="s">
        <v>52</v>
      </c>
      <c r="K224">
        <v>1609</v>
      </c>
      <c r="L224">
        <v>1556</v>
      </c>
      <c r="M224">
        <v>-13</v>
      </c>
      <c r="N224">
        <v>10</v>
      </c>
      <c r="O224">
        <v>1606</v>
      </c>
      <c r="P224">
        <v>1702</v>
      </c>
      <c r="Q224">
        <v>7</v>
      </c>
      <c r="R224">
        <v>1725</v>
      </c>
      <c r="S224">
        <v>1709</v>
      </c>
      <c r="T224">
        <v>-16</v>
      </c>
      <c r="U224">
        <v>0</v>
      </c>
      <c r="V224">
        <v>0</v>
      </c>
      <c r="W224">
        <v>76</v>
      </c>
      <c r="X224">
        <v>73</v>
      </c>
      <c r="Y224">
        <v>56</v>
      </c>
      <c r="Z224">
        <v>295</v>
      </c>
      <c r="AF224" t="s">
        <v>1115</v>
      </c>
      <c r="AG224" t="s">
        <v>1028</v>
      </c>
      <c r="AH224" s="9">
        <v>5.0694444444444445E-2</v>
      </c>
      <c r="AI224" t="s">
        <v>1435</v>
      </c>
    </row>
    <row r="225" spans="1:35" x14ac:dyDescent="0.3">
      <c r="A225" s="1">
        <v>43638</v>
      </c>
      <c r="B225" t="s">
        <v>122</v>
      </c>
      <c r="C225" t="s">
        <v>123</v>
      </c>
      <c r="D225" t="s">
        <v>124</v>
      </c>
      <c r="E225">
        <v>20304</v>
      </c>
      <c r="F225">
        <v>3873</v>
      </c>
      <c r="G225" t="s">
        <v>120</v>
      </c>
      <c r="H225" t="s">
        <v>121</v>
      </c>
      <c r="I225" t="s">
        <v>290</v>
      </c>
      <c r="J225" t="s">
        <v>291</v>
      </c>
      <c r="K225">
        <v>1100</v>
      </c>
      <c r="L225">
        <v>1108</v>
      </c>
      <c r="M225">
        <v>8</v>
      </c>
      <c r="N225">
        <v>18</v>
      </c>
      <c r="O225">
        <v>1126</v>
      </c>
      <c r="P225">
        <v>1236</v>
      </c>
      <c r="Q225">
        <v>2</v>
      </c>
      <c r="R225">
        <v>1237</v>
      </c>
      <c r="S225">
        <v>1238</v>
      </c>
      <c r="T225">
        <v>1</v>
      </c>
      <c r="U225">
        <v>0</v>
      </c>
      <c r="V225">
        <v>0</v>
      </c>
      <c r="W225">
        <v>97</v>
      </c>
      <c r="X225">
        <v>90</v>
      </c>
      <c r="Y225">
        <v>70</v>
      </c>
      <c r="Z225">
        <v>402</v>
      </c>
      <c r="AF225" t="s">
        <v>743</v>
      </c>
      <c r="AG225" t="s">
        <v>1167</v>
      </c>
      <c r="AH225" s="9">
        <v>6.25E-2</v>
      </c>
      <c r="AI225" t="s">
        <v>1434</v>
      </c>
    </row>
    <row r="226" spans="1:35" x14ac:dyDescent="0.3">
      <c r="A226" s="1">
        <v>44409</v>
      </c>
      <c r="B226" t="s">
        <v>39</v>
      </c>
      <c r="C226" t="s">
        <v>40</v>
      </c>
      <c r="D226" t="s">
        <v>41</v>
      </c>
      <c r="E226">
        <v>19805</v>
      </c>
      <c r="F226">
        <v>1506</v>
      </c>
      <c r="G226" t="s">
        <v>131</v>
      </c>
      <c r="H226" t="s">
        <v>132</v>
      </c>
      <c r="I226" t="s">
        <v>30</v>
      </c>
      <c r="J226" t="s">
        <v>31</v>
      </c>
      <c r="K226">
        <v>1215</v>
      </c>
      <c r="L226">
        <v>1209</v>
      </c>
      <c r="M226">
        <v>-6</v>
      </c>
      <c r="N226">
        <v>14</v>
      </c>
      <c r="O226">
        <v>1223</v>
      </c>
      <c r="P226">
        <v>1310</v>
      </c>
      <c r="Q226">
        <v>14</v>
      </c>
      <c r="R226">
        <v>1333</v>
      </c>
      <c r="S226">
        <v>1324</v>
      </c>
      <c r="T226">
        <v>-9</v>
      </c>
      <c r="U226">
        <v>0</v>
      </c>
      <c r="V226">
        <v>0</v>
      </c>
      <c r="W226">
        <v>138</v>
      </c>
      <c r="X226">
        <v>135</v>
      </c>
      <c r="Y226">
        <v>107</v>
      </c>
      <c r="Z226">
        <v>761</v>
      </c>
      <c r="AF226" t="s">
        <v>910</v>
      </c>
      <c r="AG226" t="s">
        <v>739</v>
      </c>
      <c r="AH226" s="9">
        <v>5.2083333333333336E-2</v>
      </c>
      <c r="AI226" t="s">
        <v>1435</v>
      </c>
    </row>
    <row r="227" spans="1:35" x14ac:dyDescent="0.3">
      <c r="A227" s="1">
        <v>43935</v>
      </c>
      <c r="B227" t="s">
        <v>32</v>
      </c>
      <c r="C227" t="s">
        <v>33</v>
      </c>
      <c r="D227" t="s">
        <v>34</v>
      </c>
      <c r="E227">
        <v>19393</v>
      </c>
      <c r="F227">
        <v>446</v>
      </c>
      <c r="G227" t="s">
        <v>103</v>
      </c>
      <c r="H227" t="s">
        <v>104</v>
      </c>
      <c r="I227" t="s">
        <v>292</v>
      </c>
      <c r="J227" t="s">
        <v>52</v>
      </c>
      <c r="K227">
        <v>500</v>
      </c>
      <c r="L227">
        <v>0</v>
      </c>
      <c r="M227">
        <v>0</v>
      </c>
      <c r="R227">
        <v>955</v>
      </c>
      <c r="S227">
        <v>0</v>
      </c>
      <c r="T227">
        <v>0</v>
      </c>
      <c r="U227">
        <v>1</v>
      </c>
      <c r="V227">
        <v>0</v>
      </c>
      <c r="W227">
        <v>175</v>
      </c>
      <c r="Z227">
        <v>1235</v>
      </c>
      <c r="AF227" t="e">
        <v>#REF!</v>
      </c>
      <c r="AG227" t="s">
        <v>663</v>
      </c>
      <c r="AH227" s="9">
        <v>6.1805555555555558E-2</v>
      </c>
      <c r="AI227" t="s">
        <v>1437</v>
      </c>
    </row>
    <row r="228" spans="1:35" x14ac:dyDescent="0.3">
      <c r="A228" s="1">
        <v>44987</v>
      </c>
      <c r="B228" t="s">
        <v>7</v>
      </c>
      <c r="C228" t="s">
        <v>8</v>
      </c>
      <c r="D228" t="s">
        <v>9</v>
      </c>
      <c r="E228">
        <v>19977</v>
      </c>
      <c r="F228">
        <v>1578</v>
      </c>
      <c r="G228" t="s">
        <v>51</v>
      </c>
      <c r="H228" t="s">
        <v>52</v>
      </c>
      <c r="I228" t="s">
        <v>53</v>
      </c>
      <c r="J228" t="s">
        <v>54</v>
      </c>
      <c r="K228">
        <v>1640</v>
      </c>
      <c r="L228">
        <v>1640</v>
      </c>
      <c r="M228">
        <v>0</v>
      </c>
      <c r="N228">
        <v>23</v>
      </c>
      <c r="O228">
        <v>1703</v>
      </c>
      <c r="P228">
        <v>1820</v>
      </c>
      <c r="Q228">
        <v>7</v>
      </c>
      <c r="R228">
        <v>1829</v>
      </c>
      <c r="S228">
        <v>1827</v>
      </c>
      <c r="T228">
        <v>-2</v>
      </c>
      <c r="U228">
        <v>0</v>
      </c>
      <c r="V228">
        <v>0</v>
      </c>
      <c r="W228">
        <v>229</v>
      </c>
      <c r="X228">
        <v>227</v>
      </c>
      <c r="Y228">
        <v>197</v>
      </c>
      <c r="Z228">
        <v>1379</v>
      </c>
      <c r="AF228" t="s">
        <v>1200</v>
      </c>
      <c r="AG228" t="s">
        <v>1073</v>
      </c>
      <c r="AH228" s="9">
        <v>7.4305555555555555E-2</v>
      </c>
      <c r="AI228" t="s">
        <v>1435</v>
      </c>
    </row>
    <row r="229" spans="1:35" x14ac:dyDescent="0.3">
      <c r="A229" s="1">
        <v>44658</v>
      </c>
      <c r="B229" t="s">
        <v>122</v>
      </c>
      <c r="C229" t="s">
        <v>123</v>
      </c>
      <c r="D229" t="s">
        <v>124</v>
      </c>
      <c r="E229">
        <v>20304</v>
      </c>
      <c r="F229">
        <v>4633</v>
      </c>
      <c r="G229" t="s">
        <v>293</v>
      </c>
      <c r="H229" t="s">
        <v>294</v>
      </c>
      <c r="I229" t="s">
        <v>21</v>
      </c>
      <c r="J229" t="s">
        <v>22</v>
      </c>
      <c r="K229">
        <v>930</v>
      </c>
      <c r="L229">
        <v>924</v>
      </c>
      <c r="M229">
        <v>-6</v>
      </c>
      <c r="N229">
        <v>15</v>
      </c>
      <c r="O229">
        <v>939</v>
      </c>
      <c r="P229">
        <v>952</v>
      </c>
      <c r="Q229">
        <v>17</v>
      </c>
      <c r="R229">
        <v>1024</v>
      </c>
      <c r="S229">
        <v>1009</v>
      </c>
      <c r="T229">
        <v>-15</v>
      </c>
      <c r="U229">
        <v>0</v>
      </c>
      <c r="V229">
        <v>0</v>
      </c>
      <c r="W229">
        <v>114</v>
      </c>
      <c r="X229">
        <v>105</v>
      </c>
      <c r="Y229">
        <v>73</v>
      </c>
      <c r="Z229">
        <v>516</v>
      </c>
      <c r="AF229" t="s">
        <v>604</v>
      </c>
      <c r="AG229" t="s">
        <v>702</v>
      </c>
      <c r="AH229" s="9">
        <v>3.125E-2</v>
      </c>
      <c r="AI229" t="s">
        <v>1434</v>
      </c>
    </row>
    <row r="230" spans="1:35" x14ac:dyDescent="0.3">
      <c r="A230" s="1">
        <v>44699</v>
      </c>
      <c r="B230" t="s">
        <v>14</v>
      </c>
      <c r="C230" t="s">
        <v>15</v>
      </c>
      <c r="D230" t="s">
        <v>16</v>
      </c>
      <c r="E230">
        <v>19790</v>
      </c>
      <c r="F230">
        <v>1615</v>
      </c>
      <c r="G230" t="s">
        <v>64</v>
      </c>
      <c r="H230" t="s">
        <v>65</v>
      </c>
      <c r="I230" t="s">
        <v>60</v>
      </c>
      <c r="J230" t="s">
        <v>61</v>
      </c>
      <c r="K230">
        <v>825</v>
      </c>
      <c r="L230">
        <v>902</v>
      </c>
      <c r="M230">
        <v>37</v>
      </c>
      <c r="N230">
        <v>20</v>
      </c>
      <c r="O230">
        <v>922</v>
      </c>
      <c r="P230">
        <v>1019</v>
      </c>
      <c r="Q230">
        <v>6</v>
      </c>
      <c r="R230">
        <v>955</v>
      </c>
      <c r="S230">
        <v>1025</v>
      </c>
      <c r="T230">
        <v>30</v>
      </c>
      <c r="U230">
        <v>0</v>
      </c>
      <c r="V230">
        <v>0</v>
      </c>
      <c r="W230">
        <v>90</v>
      </c>
      <c r="X230">
        <v>83</v>
      </c>
      <c r="Y230">
        <v>57</v>
      </c>
      <c r="Z230">
        <v>356</v>
      </c>
      <c r="AA230">
        <v>30</v>
      </c>
      <c r="AB230">
        <v>0</v>
      </c>
      <c r="AC230">
        <v>0</v>
      </c>
      <c r="AD230">
        <v>0</v>
      </c>
      <c r="AE230">
        <v>0</v>
      </c>
      <c r="AF230" t="s">
        <v>715</v>
      </c>
      <c r="AG230" t="s">
        <v>601</v>
      </c>
      <c r="AH230" s="9">
        <v>5.7638888888888892E-2</v>
      </c>
      <c r="AI230" t="s">
        <v>1434</v>
      </c>
    </row>
    <row r="231" spans="1:35" x14ac:dyDescent="0.3">
      <c r="A231" s="1">
        <v>43732</v>
      </c>
      <c r="B231" t="s">
        <v>14</v>
      </c>
      <c r="C231" t="s">
        <v>15</v>
      </c>
      <c r="D231" t="s">
        <v>16</v>
      </c>
      <c r="E231">
        <v>19790</v>
      </c>
      <c r="F231">
        <v>2027</v>
      </c>
      <c r="G231" t="s">
        <v>17</v>
      </c>
      <c r="H231" t="s">
        <v>18</v>
      </c>
      <c r="I231" t="s">
        <v>295</v>
      </c>
      <c r="J231" t="s">
        <v>296</v>
      </c>
      <c r="K231">
        <v>1429</v>
      </c>
      <c r="L231">
        <v>1426</v>
      </c>
      <c r="M231">
        <v>-3</v>
      </c>
      <c r="N231">
        <v>16</v>
      </c>
      <c r="O231">
        <v>1442</v>
      </c>
      <c r="P231">
        <v>1617</v>
      </c>
      <c r="Q231">
        <v>5</v>
      </c>
      <c r="R231">
        <v>1625</v>
      </c>
      <c r="S231">
        <v>1622</v>
      </c>
      <c r="T231">
        <v>-3</v>
      </c>
      <c r="U231">
        <v>0</v>
      </c>
      <c r="V231">
        <v>0</v>
      </c>
      <c r="W231">
        <v>116</v>
      </c>
      <c r="X231">
        <v>116</v>
      </c>
      <c r="Y231">
        <v>95</v>
      </c>
      <c r="Z231">
        <v>700</v>
      </c>
      <c r="AF231" t="s">
        <v>777</v>
      </c>
      <c r="AG231" t="s">
        <v>758</v>
      </c>
      <c r="AH231" s="9">
        <v>8.0555555555555561E-2</v>
      </c>
      <c r="AI231" t="s">
        <v>1435</v>
      </c>
    </row>
    <row r="232" spans="1:35" x14ac:dyDescent="0.3">
      <c r="A232" s="1">
        <v>44328</v>
      </c>
      <c r="B232" t="s">
        <v>122</v>
      </c>
      <c r="C232" t="s">
        <v>123</v>
      </c>
      <c r="D232" t="s">
        <v>124</v>
      </c>
      <c r="E232">
        <v>20304</v>
      </c>
      <c r="F232">
        <v>5150</v>
      </c>
      <c r="G232" t="s">
        <v>297</v>
      </c>
      <c r="H232" t="s">
        <v>298</v>
      </c>
      <c r="I232" t="s">
        <v>21</v>
      </c>
      <c r="J232" t="s">
        <v>22</v>
      </c>
      <c r="K232">
        <v>1050</v>
      </c>
      <c r="L232">
        <v>1047</v>
      </c>
      <c r="M232">
        <v>-3</v>
      </c>
      <c r="N232">
        <v>9</v>
      </c>
      <c r="O232">
        <v>1056</v>
      </c>
      <c r="P232">
        <v>1154</v>
      </c>
      <c r="Q232">
        <v>9</v>
      </c>
      <c r="R232">
        <v>1212</v>
      </c>
      <c r="S232">
        <v>1203</v>
      </c>
      <c r="T232">
        <v>-9</v>
      </c>
      <c r="U232">
        <v>0</v>
      </c>
      <c r="V232">
        <v>0</v>
      </c>
      <c r="W232">
        <v>82</v>
      </c>
      <c r="X232">
        <v>76</v>
      </c>
      <c r="Y232">
        <v>58</v>
      </c>
      <c r="Z232">
        <v>359</v>
      </c>
      <c r="AF232" t="s">
        <v>1324</v>
      </c>
      <c r="AG232" t="s">
        <v>1127</v>
      </c>
      <c r="AH232" s="9">
        <v>5.2777777777777778E-2</v>
      </c>
      <c r="AI232" t="s">
        <v>1434</v>
      </c>
    </row>
    <row r="233" spans="1:35" x14ac:dyDescent="0.3">
      <c r="A233" s="1">
        <v>44417</v>
      </c>
      <c r="B233" t="s">
        <v>32</v>
      </c>
      <c r="C233" t="s">
        <v>33</v>
      </c>
      <c r="D233" t="s">
        <v>34</v>
      </c>
      <c r="E233">
        <v>19393</v>
      </c>
      <c r="F233">
        <v>608</v>
      </c>
      <c r="G233" t="s">
        <v>125</v>
      </c>
      <c r="H233" t="s">
        <v>126</v>
      </c>
      <c r="I233" t="s">
        <v>281</v>
      </c>
      <c r="J233" t="s">
        <v>282</v>
      </c>
      <c r="K233">
        <v>1235</v>
      </c>
      <c r="L233">
        <v>1232</v>
      </c>
      <c r="M233">
        <v>-3</v>
      </c>
      <c r="N233">
        <v>9</v>
      </c>
      <c r="O233">
        <v>1241</v>
      </c>
      <c r="P233">
        <v>1330</v>
      </c>
      <c r="Q233">
        <v>4</v>
      </c>
      <c r="R233">
        <v>1345</v>
      </c>
      <c r="S233">
        <v>1334</v>
      </c>
      <c r="T233">
        <v>-11</v>
      </c>
      <c r="U233">
        <v>0</v>
      </c>
      <c r="V233">
        <v>0</v>
      </c>
      <c r="W233">
        <v>130</v>
      </c>
      <c r="X233">
        <v>122</v>
      </c>
      <c r="Y233">
        <v>109</v>
      </c>
      <c r="Z233">
        <v>688</v>
      </c>
      <c r="AF233" t="s">
        <v>912</v>
      </c>
      <c r="AG233" t="s">
        <v>742</v>
      </c>
      <c r="AH233" s="9">
        <v>4.3055555555555555E-2</v>
      </c>
      <c r="AI233" t="s">
        <v>1435</v>
      </c>
    </row>
    <row r="234" spans="1:35" x14ac:dyDescent="0.3">
      <c r="A234" s="1">
        <v>44497</v>
      </c>
      <c r="B234" t="s">
        <v>122</v>
      </c>
      <c r="C234" t="s">
        <v>123</v>
      </c>
      <c r="D234" t="s">
        <v>124</v>
      </c>
      <c r="E234">
        <v>20304</v>
      </c>
      <c r="F234">
        <v>5467</v>
      </c>
      <c r="G234" t="s">
        <v>51</v>
      </c>
      <c r="H234" t="s">
        <v>52</v>
      </c>
      <c r="I234" t="s">
        <v>139</v>
      </c>
      <c r="J234" t="s">
        <v>140</v>
      </c>
      <c r="K234">
        <v>2000</v>
      </c>
      <c r="L234">
        <v>2011</v>
      </c>
      <c r="M234">
        <v>11</v>
      </c>
      <c r="N234">
        <v>25</v>
      </c>
      <c r="O234">
        <v>2036</v>
      </c>
      <c r="P234">
        <v>2049</v>
      </c>
      <c r="Q234">
        <v>5</v>
      </c>
      <c r="R234">
        <v>2040</v>
      </c>
      <c r="S234">
        <v>2054</v>
      </c>
      <c r="T234">
        <v>14</v>
      </c>
      <c r="U234">
        <v>0</v>
      </c>
      <c r="V234">
        <v>0</v>
      </c>
      <c r="W234">
        <v>160</v>
      </c>
      <c r="X234">
        <v>163</v>
      </c>
      <c r="Y234">
        <v>133</v>
      </c>
      <c r="Z234">
        <v>936</v>
      </c>
      <c r="AF234" t="s">
        <v>1369</v>
      </c>
      <c r="AG234" t="s">
        <v>976</v>
      </c>
      <c r="AH234" s="9">
        <v>2.9861111111111113E-2</v>
      </c>
      <c r="AI234" t="s">
        <v>1438</v>
      </c>
    </row>
    <row r="235" spans="1:35" x14ac:dyDescent="0.3">
      <c r="A235" s="1">
        <v>44055</v>
      </c>
      <c r="B235" t="s">
        <v>32</v>
      </c>
      <c r="C235" t="s">
        <v>33</v>
      </c>
      <c r="D235" t="s">
        <v>34</v>
      </c>
      <c r="E235">
        <v>19393</v>
      </c>
      <c r="F235">
        <v>1747</v>
      </c>
      <c r="G235" t="s">
        <v>62</v>
      </c>
      <c r="H235" t="s">
        <v>63</v>
      </c>
      <c r="I235" t="s">
        <v>72</v>
      </c>
      <c r="J235" t="s">
        <v>73</v>
      </c>
      <c r="K235">
        <v>1235</v>
      </c>
      <c r="L235">
        <v>1229</v>
      </c>
      <c r="M235">
        <v>-6</v>
      </c>
      <c r="N235">
        <v>9</v>
      </c>
      <c r="O235">
        <v>1238</v>
      </c>
      <c r="P235">
        <v>1325</v>
      </c>
      <c r="Q235">
        <v>12</v>
      </c>
      <c r="R235">
        <v>1350</v>
      </c>
      <c r="S235">
        <v>1337</v>
      </c>
      <c r="T235">
        <v>-13</v>
      </c>
      <c r="U235">
        <v>0</v>
      </c>
      <c r="V235">
        <v>0</v>
      </c>
      <c r="W235">
        <v>75</v>
      </c>
      <c r="X235">
        <v>68</v>
      </c>
      <c r="Y235">
        <v>47</v>
      </c>
      <c r="Z235">
        <v>283</v>
      </c>
      <c r="AF235" t="s">
        <v>1490</v>
      </c>
      <c r="AG235" t="s">
        <v>1105</v>
      </c>
      <c r="AH235" s="9">
        <v>4.7222222222222221E-2</v>
      </c>
      <c r="AI235" t="s">
        <v>1435</v>
      </c>
    </row>
    <row r="236" spans="1:35" x14ac:dyDescent="0.3">
      <c r="A236" s="1">
        <v>44734</v>
      </c>
      <c r="B236" t="s">
        <v>32</v>
      </c>
      <c r="C236" t="s">
        <v>33</v>
      </c>
      <c r="D236" t="s">
        <v>34</v>
      </c>
      <c r="E236">
        <v>19393</v>
      </c>
      <c r="F236">
        <v>1939</v>
      </c>
      <c r="G236" t="s">
        <v>116</v>
      </c>
      <c r="H236" t="s">
        <v>117</v>
      </c>
      <c r="I236" t="s">
        <v>299</v>
      </c>
      <c r="J236" t="s">
        <v>300</v>
      </c>
      <c r="K236">
        <v>1740</v>
      </c>
      <c r="L236">
        <v>1818</v>
      </c>
      <c r="M236">
        <v>38</v>
      </c>
      <c r="N236">
        <v>10</v>
      </c>
      <c r="O236">
        <v>1828</v>
      </c>
      <c r="P236">
        <v>1939</v>
      </c>
      <c r="Q236">
        <v>3</v>
      </c>
      <c r="R236">
        <v>1905</v>
      </c>
      <c r="S236">
        <v>1942</v>
      </c>
      <c r="T236">
        <v>37</v>
      </c>
      <c r="U236">
        <v>0</v>
      </c>
      <c r="V236">
        <v>0</v>
      </c>
      <c r="W236">
        <v>85</v>
      </c>
      <c r="X236">
        <v>84</v>
      </c>
      <c r="Y236">
        <v>71</v>
      </c>
      <c r="Z236">
        <v>402</v>
      </c>
      <c r="AA236">
        <v>3</v>
      </c>
      <c r="AB236">
        <v>0</v>
      </c>
      <c r="AC236">
        <v>0</v>
      </c>
      <c r="AD236">
        <v>0</v>
      </c>
      <c r="AE236">
        <v>34</v>
      </c>
      <c r="AF236" t="s">
        <v>1412</v>
      </c>
      <c r="AG236" t="s">
        <v>1076</v>
      </c>
      <c r="AH236" s="9">
        <v>5.8333333333333334E-2</v>
      </c>
      <c r="AI236" t="s">
        <v>1438</v>
      </c>
    </row>
    <row r="237" spans="1:35" x14ac:dyDescent="0.3">
      <c r="A237" s="1">
        <v>44624</v>
      </c>
      <c r="B237" t="s">
        <v>122</v>
      </c>
      <c r="C237" t="s">
        <v>123</v>
      </c>
      <c r="D237" t="s">
        <v>124</v>
      </c>
      <c r="E237">
        <v>20304</v>
      </c>
      <c r="F237">
        <v>3017</v>
      </c>
      <c r="G237" t="s">
        <v>222</v>
      </c>
      <c r="H237" t="s">
        <v>223</v>
      </c>
      <c r="I237" t="s">
        <v>80</v>
      </c>
      <c r="J237" t="s">
        <v>67</v>
      </c>
      <c r="K237">
        <v>705</v>
      </c>
      <c r="L237">
        <v>659</v>
      </c>
      <c r="M237">
        <v>-6</v>
      </c>
      <c r="N237">
        <v>13</v>
      </c>
      <c r="O237">
        <v>712</v>
      </c>
      <c r="P237">
        <v>825</v>
      </c>
      <c r="Q237">
        <v>15</v>
      </c>
      <c r="R237">
        <v>842</v>
      </c>
      <c r="S237">
        <v>840</v>
      </c>
      <c r="T237">
        <v>-2</v>
      </c>
      <c r="U237">
        <v>0</v>
      </c>
      <c r="V237">
        <v>0</v>
      </c>
      <c r="W237">
        <v>157</v>
      </c>
      <c r="X237">
        <v>161</v>
      </c>
      <c r="Y237">
        <v>133</v>
      </c>
      <c r="Z237">
        <v>738</v>
      </c>
      <c r="AF237" t="s">
        <v>867</v>
      </c>
      <c r="AG237" t="s">
        <v>1215</v>
      </c>
      <c r="AH237" s="9">
        <v>7.013888888888889E-2</v>
      </c>
      <c r="AI237" t="s">
        <v>1434</v>
      </c>
    </row>
    <row r="238" spans="1:35" x14ac:dyDescent="0.3">
      <c r="A238" s="1">
        <v>43622</v>
      </c>
      <c r="B238" t="s">
        <v>122</v>
      </c>
      <c r="C238" t="s">
        <v>123</v>
      </c>
      <c r="D238" t="s">
        <v>124</v>
      </c>
      <c r="E238">
        <v>20304</v>
      </c>
      <c r="F238">
        <v>5650</v>
      </c>
      <c r="G238" t="s">
        <v>80</v>
      </c>
      <c r="H238" t="s">
        <v>67</v>
      </c>
      <c r="I238" t="s">
        <v>301</v>
      </c>
      <c r="J238" t="s">
        <v>302</v>
      </c>
      <c r="K238">
        <v>600</v>
      </c>
      <c r="L238">
        <v>553</v>
      </c>
      <c r="M238">
        <v>-7</v>
      </c>
      <c r="N238">
        <v>20</v>
      </c>
      <c r="O238">
        <v>613</v>
      </c>
      <c r="P238">
        <v>855</v>
      </c>
      <c r="Q238">
        <v>8</v>
      </c>
      <c r="R238">
        <v>914</v>
      </c>
      <c r="S238">
        <v>903</v>
      </c>
      <c r="T238">
        <v>-11</v>
      </c>
      <c r="U238">
        <v>0</v>
      </c>
      <c r="V238">
        <v>0</v>
      </c>
      <c r="W238">
        <v>134</v>
      </c>
      <c r="X238">
        <v>130</v>
      </c>
      <c r="Y238">
        <v>102</v>
      </c>
      <c r="Z238">
        <v>773</v>
      </c>
      <c r="AF238" t="s">
        <v>1491</v>
      </c>
      <c r="AG238" t="s">
        <v>668</v>
      </c>
      <c r="AH238" s="9">
        <v>0.13194444444444445</v>
      </c>
      <c r="AI238" t="s">
        <v>1437</v>
      </c>
    </row>
    <row r="239" spans="1:35" x14ac:dyDescent="0.3">
      <c r="A239" s="1">
        <v>43858</v>
      </c>
      <c r="B239" t="s">
        <v>122</v>
      </c>
      <c r="C239" t="s">
        <v>123</v>
      </c>
      <c r="D239" t="s">
        <v>124</v>
      </c>
      <c r="E239">
        <v>20304</v>
      </c>
      <c r="F239">
        <v>3256</v>
      </c>
      <c r="G239" t="s">
        <v>174</v>
      </c>
      <c r="H239" t="s">
        <v>175</v>
      </c>
      <c r="I239" t="s">
        <v>214</v>
      </c>
      <c r="J239" t="s">
        <v>215</v>
      </c>
      <c r="K239">
        <v>1536</v>
      </c>
      <c r="L239">
        <v>1529</v>
      </c>
      <c r="M239">
        <v>-7</v>
      </c>
      <c r="N239">
        <v>20</v>
      </c>
      <c r="O239">
        <v>1549</v>
      </c>
      <c r="P239">
        <v>1702</v>
      </c>
      <c r="Q239">
        <v>4</v>
      </c>
      <c r="R239">
        <v>1704</v>
      </c>
      <c r="S239">
        <v>1706</v>
      </c>
      <c r="T239">
        <v>2</v>
      </c>
      <c r="U239">
        <v>0</v>
      </c>
      <c r="V239">
        <v>0</v>
      </c>
      <c r="W239">
        <v>148</v>
      </c>
      <c r="X239">
        <v>157</v>
      </c>
      <c r="Y239">
        <v>133</v>
      </c>
      <c r="Z239">
        <v>854</v>
      </c>
      <c r="AF239" t="s">
        <v>1353</v>
      </c>
      <c r="AG239" t="s">
        <v>1025</v>
      </c>
      <c r="AH239" s="9">
        <v>6.7361111111111108E-2</v>
      </c>
      <c r="AI239" t="s">
        <v>1435</v>
      </c>
    </row>
    <row r="240" spans="1:35" x14ac:dyDescent="0.3">
      <c r="A240" s="1">
        <v>44947</v>
      </c>
      <c r="B240" t="s">
        <v>14</v>
      </c>
      <c r="C240" t="s">
        <v>15</v>
      </c>
      <c r="D240" t="s">
        <v>16</v>
      </c>
      <c r="E240">
        <v>19790</v>
      </c>
      <c r="F240">
        <v>1015</v>
      </c>
      <c r="G240" t="s">
        <v>28</v>
      </c>
      <c r="H240" t="s">
        <v>29</v>
      </c>
      <c r="I240" t="s">
        <v>84</v>
      </c>
      <c r="J240" t="s">
        <v>85</v>
      </c>
      <c r="K240">
        <v>1145</v>
      </c>
      <c r="L240">
        <v>1145</v>
      </c>
      <c r="M240">
        <v>0</v>
      </c>
      <c r="N240">
        <v>15</v>
      </c>
      <c r="O240">
        <v>1200</v>
      </c>
      <c r="P240">
        <v>1401</v>
      </c>
      <c r="Q240">
        <v>7</v>
      </c>
      <c r="R240">
        <v>1417</v>
      </c>
      <c r="S240">
        <v>1408</v>
      </c>
      <c r="T240">
        <v>-9</v>
      </c>
      <c r="U240">
        <v>0</v>
      </c>
      <c r="V240">
        <v>0</v>
      </c>
      <c r="W240">
        <v>152</v>
      </c>
      <c r="X240">
        <v>143</v>
      </c>
      <c r="Y240">
        <v>121</v>
      </c>
      <c r="Z240">
        <v>944</v>
      </c>
      <c r="AF240" t="s">
        <v>919</v>
      </c>
      <c r="AG240" t="s">
        <v>891</v>
      </c>
      <c r="AH240" s="9">
        <v>9.930555555555555E-2</v>
      </c>
      <c r="AI240" t="s">
        <v>1434</v>
      </c>
    </row>
    <row r="241" spans="1:35" x14ac:dyDescent="0.3">
      <c r="A241" s="1">
        <v>44058</v>
      </c>
      <c r="B241" t="s">
        <v>39</v>
      </c>
      <c r="C241" t="s">
        <v>40</v>
      </c>
      <c r="D241" t="s">
        <v>41</v>
      </c>
      <c r="E241">
        <v>19805</v>
      </c>
      <c r="F241">
        <v>2634</v>
      </c>
      <c r="G241" t="s">
        <v>80</v>
      </c>
      <c r="H241" t="s">
        <v>67</v>
      </c>
      <c r="I241" t="s">
        <v>23</v>
      </c>
      <c r="J241" t="s">
        <v>24</v>
      </c>
      <c r="K241">
        <v>950</v>
      </c>
      <c r="L241">
        <v>947</v>
      </c>
      <c r="M241">
        <v>-3</v>
      </c>
      <c r="N241">
        <v>15</v>
      </c>
      <c r="O241">
        <v>1002</v>
      </c>
      <c r="P241">
        <v>1208</v>
      </c>
      <c r="Q241">
        <v>5</v>
      </c>
      <c r="R241">
        <v>1228</v>
      </c>
      <c r="S241">
        <v>1213</v>
      </c>
      <c r="T241">
        <v>-15</v>
      </c>
      <c r="U241">
        <v>0</v>
      </c>
      <c r="V241">
        <v>0</v>
      </c>
      <c r="W241">
        <v>278</v>
      </c>
      <c r="X241">
        <v>266</v>
      </c>
      <c r="Y241">
        <v>246</v>
      </c>
      <c r="Z241">
        <v>1846</v>
      </c>
      <c r="AF241" t="s">
        <v>895</v>
      </c>
      <c r="AG241" t="s">
        <v>706</v>
      </c>
      <c r="AH241" s="9">
        <v>0.10138888888888889</v>
      </c>
      <c r="AI241" t="s">
        <v>1434</v>
      </c>
    </row>
    <row r="242" spans="1:35" x14ac:dyDescent="0.3">
      <c r="A242" s="1">
        <v>44097</v>
      </c>
      <c r="B242" t="s">
        <v>32</v>
      </c>
      <c r="C242" t="s">
        <v>33</v>
      </c>
      <c r="D242" t="s">
        <v>34</v>
      </c>
      <c r="E242">
        <v>19393</v>
      </c>
      <c r="F242">
        <v>1522</v>
      </c>
      <c r="G242" t="s">
        <v>68</v>
      </c>
      <c r="H242" t="s">
        <v>69</v>
      </c>
      <c r="I242" t="s">
        <v>35</v>
      </c>
      <c r="J242" t="s">
        <v>36</v>
      </c>
      <c r="K242">
        <v>2055</v>
      </c>
      <c r="L242">
        <v>2045</v>
      </c>
      <c r="M242">
        <v>-10</v>
      </c>
      <c r="N242">
        <v>8</v>
      </c>
      <c r="O242">
        <v>2053</v>
      </c>
      <c r="P242">
        <v>2227</v>
      </c>
      <c r="Q242">
        <v>2</v>
      </c>
      <c r="R242">
        <v>2245</v>
      </c>
      <c r="S242">
        <v>2229</v>
      </c>
      <c r="T242">
        <v>-16</v>
      </c>
      <c r="U242">
        <v>0</v>
      </c>
      <c r="V242">
        <v>0</v>
      </c>
      <c r="W242">
        <v>110</v>
      </c>
      <c r="X242">
        <v>104</v>
      </c>
      <c r="Y242">
        <v>94</v>
      </c>
      <c r="Z242">
        <v>623</v>
      </c>
      <c r="AF242" t="s">
        <v>1380</v>
      </c>
      <c r="AG242" t="s">
        <v>1368</v>
      </c>
      <c r="AH242" s="9">
        <v>7.2222222222222215E-2</v>
      </c>
      <c r="AI242" t="s">
        <v>1438</v>
      </c>
    </row>
    <row r="243" spans="1:35" x14ac:dyDescent="0.3">
      <c r="A243" s="1">
        <v>44886</v>
      </c>
      <c r="B243" t="s">
        <v>162</v>
      </c>
      <c r="C243" t="s">
        <v>163</v>
      </c>
      <c r="D243" t="s">
        <v>164</v>
      </c>
      <c r="E243">
        <v>20436</v>
      </c>
      <c r="F243">
        <v>680</v>
      </c>
      <c r="G243" t="s">
        <v>21</v>
      </c>
      <c r="H243" t="s">
        <v>22</v>
      </c>
      <c r="I243" t="s">
        <v>28</v>
      </c>
      <c r="J243" t="s">
        <v>29</v>
      </c>
      <c r="K243">
        <v>730</v>
      </c>
      <c r="L243">
        <v>737</v>
      </c>
      <c r="M243">
        <v>7</v>
      </c>
      <c r="N243">
        <v>14</v>
      </c>
      <c r="O243">
        <v>751</v>
      </c>
      <c r="P243">
        <v>1259</v>
      </c>
      <c r="Q243">
        <v>7</v>
      </c>
      <c r="R243">
        <v>1308</v>
      </c>
      <c r="S243">
        <v>1306</v>
      </c>
      <c r="T243">
        <v>-2</v>
      </c>
      <c r="U243">
        <v>0</v>
      </c>
      <c r="V243">
        <v>0</v>
      </c>
      <c r="W243">
        <v>218</v>
      </c>
      <c r="X243">
        <v>209</v>
      </c>
      <c r="Y243">
        <v>188</v>
      </c>
      <c r="Z243">
        <v>1546</v>
      </c>
      <c r="AF243" t="s">
        <v>1130</v>
      </c>
      <c r="AG243" t="s">
        <v>684</v>
      </c>
      <c r="AH243" s="9">
        <v>0.22847222222222222</v>
      </c>
      <c r="AI243" t="s">
        <v>1434</v>
      </c>
    </row>
    <row r="244" spans="1:35" x14ac:dyDescent="0.3">
      <c r="A244" s="1">
        <v>44120</v>
      </c>
      <c r="B244" t="s">
        <v>122</v>
      </c>
      <c r="C244" t="s">
        <v>123</v>
      </c>
      <c r="D244" t="s">
        <v>124</v>
      </c>
      <c r="E244">
        <v>20304</v>
      </c>
      <c r="F244">
        <v>3767</v>
      </c>
      <c r="G244" t="s">
        <v>17</v>
      </c>
      <c r="H244" t="s">
        <v>18</v>
      </c>
      <c r="I244" t="s">
        <v>303</v>
      </c>
      <c r="J244" t="s">
        <v>304</v>
      </c>
      <c r="K244">
        <v>2050</v>
      </c>
      <c r="L244">
        <v>2048</v>
      </c>
      <c r="M244">
        <v>-2</v>
      </c>
      <c r="N244">
        <v>9</v>
      </c>
      <c r="O244">
        <v>2057</v>
      </c>
      <c r="P244">
        <v>2150</v>
      </c>
      <c r="Q244">
        <v>3</v>
      </c>
      <c r="R244">
        <v>2206</v>
      </c>
      <c r="S244">
        <v>2153</v>
      </c>
      <c r="T244">
        <v>-13</v>
      </c>
      <c r="U244">
        <v>0</v>
      </c>
      <c r="V244">
        <v>0</v>
      </c>
      <c r="W244">
        <v>76</v>
      </c>
      <c r="X244">
        <v>65</v>
      </c>
      <c r="Y244">
        <v>53</v>
      </c>
      <c r="Z244">
        <v>284</v>
      </c>
      <c r="AF244" t="s">
        <v>662</v>
      </c>
      <c r="AG244" t="s">
        <v>1277</v>
      </c>
      <c r="AH244" s="9">
        <v>4.5138888888888888E-2</v>
      </c>
      <c r="AI244" t="s">
        <v>1438</v>
      </c>
    </row>
    <row r="245" spans="1:35" x14ac:dyDescent="0.3">
      <c r="A245" s="1">
        <v>44783</v>
      </c>
      <c r="B245" t="s">
        <v>32</v>
      </c>
      <c r="C245" t="s">
        <v>33</v>
      </c>
      <c r="D245" t="s">
        <v>34</v>
      </c>
      <c r="E245">
        <v>19393</v>
      </c>
      <c r="F245">
        <v>1308</v>
      </c>
      <c r="G245" t="s">
        <v>127</v>
      </c>
      <c r="H245" t="s">
        <v>128</v>
      </c>
      <c r="I245" t="s">
        <v>60</v>
      </c>
      <c r="J245" t="s">
        <v>61</v>
      </c>
      <c r="K245">
        <v>1810</v>
      </c>
      <c r="L245">
        <v>1825</v>
      </c>
      <c r="M245">
        <v>15</v>
      </c>
      <c r="N245">
        <v>7</v>
      </c>
      <c r="O245">
        <v>1832</v>
      </c>
      <c r="P245">
        <v>2125</v>
      </c>
      <c r="Q245">
        <v>11</v>
      </c>
      <c r="R245">
        <v>2110</v>
      </c>
      <c r="S245">
        <v>2136</v>
      </c>
      <c r="T245">
        <v>26</v>
      </c>
      <c r="U245">
        <v>0</v>
      </c>
      <c r="V245">
        <v>0</v>
      </c>
      <c r="W245">
        <v>120</v>
      </c>
      <c r="X245">
        <v>131</v>
      </c>
      <c r="Y245">
        <v>113</v>
      </c>
      <c r="Z245">
        <v>692</v>
      </c>
      <c r="AA245">
        <v>12</v>
      </c>
      <c r="AB245">
        <v>0</v>
      </c>
      <c r="AC245">
        <v>11</v>
      </c>
      <c r="AD245">
        <v>0</v>
      </c>
      <c r="AE245">
        <v>3</v>
      </c>
      <c r="AF245" t="s">
        <v>1414</v>
      </c>
      <c r="AG245" t="s">
        <v>1036</v>
      </c>
      <c r="AH245" s="9">
        <v>0.13263888888888889</v>
      </c>
      <c r="AI245" t="s">
        <v>1438</v>
      </c>
    </row>
    <row r="246" spans="1:35" x14ac:dyDescent="0.3">
      <c r="A246" s="1">
        <v>44807</v>
      </c>
      <c r="B246" t="s">
        <v>81</v>
      </c>
      <c r="C246" t="s">
        <v>82</v>
      </c>
      <c r="D246" t="s">
        <v>83</v>
      </c>
      <c r="E246">
        <v>20409</v>
      </c>
      <c r="F246">
        <v>2692</v>
      </c>
      <c r="G246" t="s">
        <v>194</v>
      </c>
      <c r="H246" t="s">
        <v>195</v>
      </c>
      <c r="I246" t="s">
        <v>84</v>
      </c>
      <c r="J246" t="s">
        <v>85</v>
      </c>
      <c r="K246">
        <v>1857</v>
      </c>
      <c r="L246">
        <v>1855</v>
      </c>
      <c r="M246">
        <v>-2</v>
      </c>
      <c r="N246">
        <v>26</v>
      </c>
      <c r="O246">
        <v>1921</v>
      </c>
      <c r="P246">
        <v>2148</v>
      </c>
      <c r="Q246">
        <v>7</v>
      </c>
      <c r="R246">
        <v>2159</v>
      </c>
      <c r="S246">
        <v>2155</v>
      </c>
      <c r="T246">
        <v>-4</v>
      </c>
      <c r="U246">
        <v>0</v>
      </c>
      <c r="V246">
        <v>0</v>
      </c>
      <c r="W246">
        <v>182</v>
      </c>
      <c r="X246">
        <v>180</v>
      </c>
      <c r="Y246">
        <v>147</v>
      </c>
      <c r="Z246">
        <v>1089</v>
      </c>
      <c r="AF246" t="s">
        <v>1377</v>
      </c>
      <c r="AG246" t="s">
        <v>1139</v>
      </c>
      <c r="AH246" s="9">
        <v>0.125</v>
      </c>
      <c r="AI246" t="s">
        <v>1438</v>
      </c>
    </row>
    <row r="247" spans="1:35" x14ac:dyDescent="0.3">
      <c r="A247" s="1">
        <v>44692</v>
      </c>
      <c r="B247" t="s">
        <v>122</v>
      </c>
      <c r="C247" t="s">
        <v>123</v>
      </c>
      <c r="D247" t="s">
        <v>124</v>
      </c>
      <c r="E247">
        <v>20304</v>
      </c>
      <c r="F247">
        <v>3081</v>
      </c>
      <c r="G247" t="s">
        <v>288</v>
      </c>
      <c r="H247" t="s">
        <v>289</v>
      </c>
      <c r="I247" t="s">
        <v>30</v>
      </c>
      <c r="J247" t="s">
        <v>31</v>
      </c>
      <c r="K247">
        <v>1524</v>
      </c>
      <c r="L247">
        <v>1520</v>
      </c>
      <c r="M247">
        <v>-4</v>
      </c>
      <c r="N247">
        <v>13</v>
      </c>
      <c r="O247">
        <v>1533</v>
      </c>
      <c r="P247">
        <v>1644</v>
      </c>
      <c r="Q247">
        <v>21</v>
      </c>
      <c r="R247">
        <v>1704</v>
      </c>
      <c r="S247">
        <v>1705</v>
      </c>
      <c r="T247">
        <v>1</v>
      </c>
      <c r="U247">
        <v>0</v>
      </c>
      <c r="V247">
        <v>0</v>
      </c>
      <c r="W247">
        <v>100</v>
      </c>
      <c r="X247">
        <v>105</v>
      </c>
      <c r="Y247">
        <v>71</v>
      </c>
      <c r="Z247">
        <v>461</v>
      </c>
      <c r="AF247" t="s">
        <v>783</v>
      </c>
      <c r="AG247" t="s">
        <v>1245</v>
      </c>
      <c r="AH247" s="9">
        <v>7.2916666666666671E-2</v>
      </c>
      <c r="AI247" t="s">
        <v>1435</v>
      </c>
    </row>
    <row r="248" spans="1:35" x14ac:dyDescent="0.3">
      <c r="A248" s="1">
        <v>43655</v>
      </c>
      <c r="B248" t="s">
        <v>55</v>
      </c>
      <c r="C248" t="s">
        <v>56</v>
      </c>
      <c r="D248" t="s">
        <v>57</v>
      </c>
      <c r="E248">
        <v>19930</v>
      </c>
      <c r="F248">
        <v>807</v>
      </c>
      <c r="G248" t="s">
        <v>19</v>
      </c>
      <c r="H248" t="s">
        <v>20</v>
      </c>
      <c r="I248" t="s">
        <v>188</v>
      </c>
      <c r="J248" t="s">
        <v>189</v>
      </c>
      <c r="K248">
        <v>1730</v>
      </c>
      <c r="L248">
        <v>1725</v>
      </c>
      <c r="M248">
        <v>-5</v>
      </c>
      <c r="N248">
        <v>13</v>
      </c>
      <c r="O248">
        <v>1738</v>
      </c>
      <c r="P248">
        <v>2012</v>
      </c>
      <c r="Q248">
        <v>5</v>
      </c>
      <c r="R248">
        <v>2040</v>
      </c>
      <c r="S248">
        <v>2017</v>
      </c>
      <c r="T248">
        <v>-23</v>
      </c>
      <c r="U248">
        <v>0</v>
      </c>
      <c r="V248">
        <v>0</v>
      </c>
      <c r="W248">
        <v>370</v>
      </c>
      <c r="X248">
        <v>352</v>
      </c>
      <c r="Y248">
        <v>334</v>
      </c>
      <c r="Z248">
        <v>2688</v>
      </c>
      <c r="AF248" t="s">
        <v>977</v>
      </c>
      <c r="AG248" t="s">
        <v>626</v>
      </c>
      <c r="AH248" s="9">
        <v>0.11944444444444445</v>
      </c>
      <c r="AI248" t="s">
        <v>1435</v>
      </c>
    </row>
    <row r="249" spans="1:35" x14ac:dyDescent="0.3">
      <c r="A249" s="1">
        <v>43726</v>
      </c>
      <c r="B249" t="s">
        <v>55</v>
      </c>
      <c r="C249" t="s">
        <v>56</v>
      </c>
      <c r="D249" t="s">
        <v>57</v>
      </c>
      <c r="E249">
        <v>19930</v>
      </c>
      <c r="F249">
        <v>1751</v>
      </c>
      <c r="G249" t="s">
        <v>23</v>
      </c>
      <c r="H249" t="s">
        <v>24</v>
      </c>
      <c r="I249" t="s">
        <v>19</v>
      </c>
      <c r="J249" t="s">
        <v>20</v>
      </c>
      <c r="K249">
        <v>1220</v>
      </c>
      <c r="L249">
        <v>1211</v>
      </c>
      <c r="M249">
        <v>-9</v>
      </c>
      <c r="N249">
        <v>21</v>
      </c>
      <c r="O249">
        <v>1232</v>
      </c>
      <c r="P249">
        <v>1408</v>
      </c>
      <c r="Q249">
        <v>9</v>
      </c>
      <c r="R249">
        <v>1445</v>
      </c>
      <c r="S249">
        <v>1417</v>
      </c>
      <c r="T249">
        <v>-28</v>
      </c>
      <c r="U249">
        <v>0</v>
      </c>
      <c r="V249">
        <v>0</v>
      </c>
      <c r="W249">
        <v>145</v>
      </c>
      <c r="X249">
        <v>126</v>
      </c>
      <c r="Y249">
        <v>96</v>
      </c>
      <c r="Z249">
        <v>679</v>
      </c>
      <c r="AF249" t="s">
        <v>1492</v>
      </c>
      <c r="AG249" t="s">
        <v>612</v>
      </c>
      <c r="AH249" s="9">
        <v>8.7499999999999994E-2</v>
      </c>
      <c r="AI249" t="s">
        <v>1435</v>
      </c>
    </row>
    <row r="250" spans="1:35" x14ac:dyDescent="0.3">
      <c r="A250" s="1">
        <v>43801</v>
      </c>
      <c r="B250" t="s">
        <v>122</v>
      </c>
      <c r="C250" t="s">
        <v>123</v>
      </c>
      <c r="D250" t="s">
        <v>124</v>
      </c>
      <c r="E250">
        <v>20304</v>
      </c>
      <c r="F250">
        <v>5667</v>
      </c>
      <c r="G250" t="s">
        <v>184</v>
      </c>
      <c r="H250" t="s">
        <v>185</v>
      </c>
      <c r="I250" t="s">
        <v>23</v>
      </c>
      <c r="J250" t="s">
        <v>24</v>
      </c>
      <c r="K250">
        <v>648</v>
      </c>
      <c r="L250">
        <v>0</v>
      </c>
      <c r="M250">
        <v>0</v>
      </c>
      <c r="R250">
        <v>800</v>
      </c>
      <c r="S250">
        <v>0</v>
      </c>
      <c r="T250">
        <v>0</v>
      </c>
      <c r="U250">
        <v>1</v>
      </c>
      <c r="V250">
        <v>0</v>
      </c>
      <c r="W250">
        <v>72</v>
      </c>
      <c r="Z250">
        <v>190</v>
      </c>
      <c r="AF250" t="e">
        <v>#REF!</v>
      </c>
      <c r="AG250" t="s">
        <v>663</v>
      </c>
      <c r="AH250" s="9">
        <v>0.1111111111111111</v>
      </c>
      <c r="AI250" t="s">
        <v>1437</v>
      </c>
    </row>
    <row r="251" spans="1:35" x14ac:dyDescent="0.3">
      <c r="A251" s="1">
        <v>44360</v>
      </c>
      <c r="B251" t="s">
        <v>55</v>
      </c>
      <c r="C251" t="s">
        <v>56</v>
      </c>
      <c r="D251" t="s">
        <v>57</v>
      </c>
      <c r="E251">
        <v>19930</v>
      </c>
      <c r="F251">
        <v>654</v>
      </c>
      <c r="G251" t="s">
        <v>19</v>
      </c>
      <c r="H251" t="s">
        <v>20</v>
      </c>
      <c r="I251" t="s">
        <v>151</v>
      </c>
      <c r="J251" t="s">
        <v>152</v>
      </c>
      <c r="K251">
        <v>1755</v>
      </c>
      <c r="L251">
        <v>1754</v>
      </c>
      <c r="M251">
        <v>-1</v>
      </c>
      <c r="N251">
        <v>15</v>
      </c>
      <c r="O251">
        <v>1809</v>
      </c>
      <c r="P251">
        <v>1941</v>
      </c>
      <c r="Q251">
        <v>4</v>
      </c>
      <c r="R251">
        <v>1946</v>
      </c>
      <c r="S251">
        <v>1945</v>
      </c>
      <c r="T251">
        <v>-1</v>
      </c>
      <c r="U251">
        <v>0</v>
      </c>
      <c r="V251">
        <v>0</v>
      </c>
      <c r="W251">
        <v>111</v>
      </c>
      <c r="X251">
        <v>111</v>
      </c>
      <c r="Y251">
        <v>92</v>
      </c>
      <c r="Z251">
        <v>605</v>
      </c>
      <c r="AF251" t="s">
        <v>1203</v>
      </c>
      <c r="AG251" t="s">
        <v>629</v>
      </c>
      <c r="AH251" s="9">
        <v>7.7083333333333337E-2</v>
      </c>
      <c r="AI251" t="s">
        <v>1435</v>
      </c>
    </row>
    <row r="252" spans="1:35" x14ac:dyDescent="0.3">
      <c r="A252" s="1">
        <v>44160</v>
      </c>
      <c r="B252" t="s">
        <v>32</v>
      </c>
      <c r="C252" t="s">
        <v>33</v>
      </c>
      <c r="D252" t="s">
        <v>34</v>
      </c>
      <c r="E252">
        <v>19393</v>
      </c>
      <c r="F252">
        <v>5060</v>
      </c>
      <c r="G252" t="s">
        <v>72</v>
      </c>
      <c r="H252" t="s">
        <v>73</v>
      </c>
      <c r="I252" t="s">
        <v>305</v>
      </c>
      <c r="J252" t="s">
        <v>306</v>
      </c>
      <c r="K252">
        <v>905</v>
      </c>
      <c r="L252">
        <v>900</v>
      </c>
      <c r="M252">
        <v>-5</v>
      </c>
      <c r="N252">
        <v>15</v>
      </c>
      <c r="O252">
        <v>915</v>
      </c>
      <c r="P252">
        <v>1036</v>
      </c>
      <c r="Q252">
        <v>4</v>
      </c>
      <c r="R252">
        <v>1045</v>
      </c>
      <c r="S252">
        <v>1040</v>
      </c>
      <c r="T252">
        <v>-5</v>
      </c>
      <c r="U252">
        <v>0</v>
      </c>
      <c r="V252">
        <v>0</v>
      </c>
      <c r="W252">
        <v>100</v>
      </c>
      <c r="X252">
        <v>100</v>
      </c>
      <c r="Y252">
        <v>81</v>
      </c>
      <c r="Z252">
        <v>430</v>
      </c>
      <c r="AF252" t="s">
        <v>1056</v>
      </c>
      <c r="AG252" t="s">
        <v>1111</v>
      </c>
      <c r="AH252" s="9">
        <v>6.9444444444444448E-2</v>
      </c>
      <c r="AI252" t="s">
        <v>1434</v>
      </c>
    </row>
    <row r="253" spans="1:35" x14ac:dyDescent="0.3">
      <c r="A253" s="1">
        <v>43724</v>
      </c>
      <c r="B253" t="s">
        <v>32</v>
      </c>
      <c r="C253" t="s">
        <v>33</v>
      </c>
      <c r="D253" t="s">
        <v>34</v>
      </c>
      <c r="E253">
        <v>19393</v>
      </c>
      <c r="F253">
        <v>1675</v>
      </c>
      <c r="G253" t="s">
        <v>176</v>
      </c>
      <c r="H253" t="s">
        <v>177</v>
      </c>
      <c r="I253" t="s">
        <v>103</v>
      </c>
      <c r="J253" t="s">
        <v>104</v>
      </c>
      <c r="K253">
        <v>720</v>
      </c>
      <c r="L253">
        <v>725</v>
      </c>
      <c r="M253">
        <v>5</v>
      </c>
      <c r="N253">
        <v>11</v>
      </c>
      <c r="O253">
        <v>736</v>
      </c>
      <c r="P253">
        <v>758</v>
      </c>
      <c r="Q253">
        <v>3</v>
      </c>
      <c r="R253">
        <v>805</v>
      </c>
      <c r="S253">
        <v>801</v>
      </c>
      <c r="T253">
        <v>-4</v>
      </c>
      <c r="U253">
        <v>0</v>
      </c>
      <c r="V253">
        <v>0</v>
      </c>
      <c r="W253">
        <v>105</v>
      </c>
      <c r="X253">
        <v>96</v>
      </c>
      <c r="Y253">
        <v>82</v>
      </c>
      <c r="Z253">
        <v>583</v>
      </c>
      <c r="AF253" t="s">
        <v>1493</v>
      </c>
      <c r="AG253" t="s">
        <v>682</v>
      </c>
      <c r="AH253" s="9">
        <v>2.5000000000000001E-2</v>
      </c>
      <c r="AI253" t="s">
        <v>1434</v>
      </c>
    </row>
    <row r="254" spans="1:35" x14ac:dyDescent="0.3">
      <c r="A254" s="1">
        <v>43735</v>
      </c>
      <c r="B254" t="s">
        <v>39</v>
      </c>
      <c r="C254" t="s">
        <v>40</v>
      </c>
      <c r="D254" t="s">
        <v>41</v>
      </c>
      <c r="E254">
        <v>19805</v>
      </c>
      <c r="F254">
        <v>285</v>
      </c>
      <c r="G254" t="s">
        <v>53</v>
      </c>
      <c r="H254" t="s">
        <v>54</v>
      </c>
      <c r="I254" t="s">
        <v>307</v>
      </c>
      <c r="J254" t="s">
        <v>308</v>
      </c>
      <c r="K254">
        <v>1735</v>
      </c>
      <c r="L254">
        <v>1903</v>
      </c>
      <c r="M254">
        <v>88</v>
      </c>
      <c r="N254">
        <v>14</v>
      </c>
      <c r="O254">
        <v>1917</v>
      </c>
      <c r="P254">
        <v>2126</v>
      </c>
      <c r="Q254">
        <v>5</v>
      </c>
      <c r="R254">
        <v>2024</v>
      </c>
      <c r="S254">
        <v>2131</v>
      </c>
      <c r="T254">
        <v>67</v>
      </c>
      <c r="U254">
        <v>0</v>
      </c>
      <c r="V254">
        <v>0</v>
      </c>
      <c r="W254">
        <v>349</v>
      </c>
      <c r="X254">
        <v>328</v>
      </c>
      <c r="Y254">
        <v>309</v>
      </c>
      <c r="Z254">
        <v>2615</v>
      </c>
      <c r="AA254">
        <v>0</v>
      </c>
      <c r="AB254">
        <v>0</v>
      </c>
      <c r="AC254">
        <v>0</v>
      </c>
      <c r="AD254">
        <v>0</v>
      </c>
      <c r="AE254">
        <v>67</v>
      </c>
      <c r="AF254" t="s">
        <v>1494</v>
      </c>
      <c r="AG254" t="s">
        <v>801</v>
      </c>
      <c r="AH254" s="9">
        <v>0.10277777777777777</v>
      </c>
      <c r="AI254" t="s">
        <v>1438</v>
      </c>
    </row>
    <row r="255" spans="1:35" x14ac:dyDescent="0.3">
      <c r="A255" s="1">
        <v>44695</v>
      </c>
      <c r="B255" t="s">
        <v>25</v>
      </c>
      <c r="C255" t="s">
        <v>26</v>
      </c>
      <c r="D255" t="s">
        <v>27</v>
      </c>
      <c r="E255">
        <v>20416</v>
      </c>
      <c r="F255">
        <v>3830</v>
      </c>
      <c r="G255" t="s">
        <v>133</v>
      </c>
      <c r="H255" t="s">
        <v>134</v>
      </c>
      <c r="I255" t="s">
        <v>72</v>
      </c>
      <c r="J255" t="s">
        <v>73</v>
      </c>
      <c r="K255">
        <v>1940</v>
      </c>
      <c r="L255">
        <v>1937</v>
      </c>
      <c r="M255">
        <v>-3</v>
      </c>
      <c r="N255">
        <v>11</v>
      </c>
      <c r="O255">
        <v>1948</v>
      </c>
      <c r="P255">
        <v>2140</v>
      </c>
      <c r="Q255">
        <v>6</v>
      </c>
      <c r="R255">
        <v>2205</v>
      </c>
      <c r="S255">
        <v>2146</v>
      </c>
      <c r="T255">
        <v>-19</v>
      </c>
      <c r="U255">
        <v>0</v>
      </c>
      <c r="V255">
        <v>0</v>
      </c>
      <c r="W255">
        <v>145</v>
      </c>
      <c r="X255">
        <v>129</v>
      </c>
      <c r="Y255">
        <v>112</v>
      </c>
      <c r="Z255">
        <v>842</v>
      </c>
      <c r="AF255" t="s">
        <v>1495</v>
      </c>
      <c r="AG255" t="s">
        <v>809</v>
      </c>
      <c r="AH255" s="9">
        <v>8.9583333333333334E-2</v>
      </c>
      <c r="AI255" t="s">
        <v>1438</v>
      </c>
    </row>
    <row r="256" spans="1:35" x14ac:dyDescent="0.3">
      <c r="A256" s="1">
        <v>44350</v>
      </c>
      <c r="B256" t="s">
        <v>122</v>
      </c>
      <c r="C256" t="s">
        <v>123</v>
      </c>
      <c r="D256" t="s">
        <v>124</v>
      </c>
      <c r="E256">
        <v>20304</v>
      </c>
      <c r="F256">
        <v>5141</v>
      </c>
      <c r="G256" t="s">
        <v>21</v>
      </c>
      <c r="H256" t="s">
        <v>22</v>
      </c>
      <c r="I256" t="s">
        <v>309</v>
      </c>
      <c r="J256" t="s">
        <v>310</v>
      </c>
      <c r="K256">
        <v>1612</v>
      </c>
      <c r="L256">
        <v>1756</v>
      </c>
      <c r="M256">
        <v>104</v>
      </c>
      <c r="N256">
        <v>23</v>
      </c>
      <c r="O256">
        <v>1819</v>
      </c>
      <c r="P256">
        <v>1934</v>
      </c>
      <c r="Q256">
        <v>4</v>
      </c>
      <c r="R256">
        <v>1748</v>
      </c>
      <c r="S256">
        <v>1938</v>
      </c>
      <c r="T256">
        <v>110</v>
      </c>
      <c r="U256">
        <v>0</v>
      </c>
      <c r="V256">
        <v>0</v>
      </c>
      <c r="W256">
        <v>96</v>
      </c>
      <c r="X256">
        <v>102</v>
      </c>
      <c r="Y256">
        <v>75</v>
      </c>
      <c r="Z256">
        <v>517</v>
      </c>
      <c r="AA256">
        <v>110</v>
      </c>
      <c r="AB256">
        <v>0</v>
      </c>
      <c r="AC256">
        <v>0</v>
      </c>
      <c r="AD256">
        <v>0</v>
      </c>
      <c r="AE256">
        <v>0</v>
      </c>
      <c r="AF256" t="s">
        <v>1496</v>
      </c>
      <c r="AG256" t="s">
        <v>1258</v>
      </c>
      <c r="AH256" s="9">
        <v>7.0833333333333331E-2</v>
      </c>
      <c r="AI256" t="s">
        <v>1435</v>
      </c>
    </row>
    <row r="257" spans="1:35" x14ac:dyDescent="0.3">
      <c r="A257" s="1">
        <v>44067</v>
      </c>
      <c r="B257" t="s">
        <v>32</v>
      </c>
      <c r="C257" t="s">
        <v>33</v>
      </c>
      <c r="D257" t="s">
        <v>34</v>
      </c>
      <c r="E257">
        <v>19393</v>
      </c>
      <c r="F257">
        <v>933</v>
      </c>
      <c r="G257" t="s">
        <v>103</v>
      </c>
      <c r="H257" t="s">
        <v>104</v>
      </c>
      <c r="I257" t="s">
        <v>35</v>
      </c>
      <c r="J257" t="s">
        <v>36</v>
      </c>
      <c r="K257">
        <v>605</v>
      </c>
      <c r="L257">
        <v>601</v>
      </c>
      <c r="M257">
        <v>-4</v>
      </c>
      <c r="N257">
        <v>13</v>
      </c>
      <c r="O257">
        <v>614</v>
      </c>
      <c r="P257">
        <v>1036</v>
      </c>
      <c r="Q257">
        <v>2</v>
      </c>
      <c r="R257">
        <v>1040</v>
      </c>
      <c r="S257">
        <v>1038</v>
      </c>
      <c r="T257">
        <v>-2</v>
      </c>
      <c r="U257">
        <v>0</v>
      </c>
      <c r="V257">
        <v>0</v>
      </c>
      <c r="W257">
        <v>155</v>
      </c>
      <c r="X257">
        <v>157</v>
      </c>
      <c r="Y257">
        <v>142</v>
      </c>
      <c r="Z257">
        <v>1067</v>
      </c>
      <c r="AF257" t="s">
        <v>1187</v>
      </c>
      <c r="AG257" t="s">
        <v>672</v>
      </c>
      <c r="AH257" s="9">
        <v>0.19236111111111112</v>
      </c>
      <c r="AI257" t="s">
        <v>1434</v>
      </c>
    </row>
    <row r="258" spans="1:35" x14ac:dyDescent="0.3">
      <c r="A258" s="1">
        <v>45004</v>
      </c>
      <c r="B258" t="s">
        <v>32</v>
      </c>
      <c r="C258" t="s">
        <v>33</v>
      </c>
      <c r="D258" t="s">
        <v>34</v>
      </c>
      <c r="E258">
        <v>19393</v>
      </c>
      <c r="F258">
        <v>199</v>
      </c>
      <c r="G258" t="s">
        <v>190</v>
      </c>
      <c r="H258" t="s">
        <v>191</v>
      </c>
      <c r="I258" t="s">
        <v>72</v>
      </c>
      <c r="J258" t="s">
        <v>73</v>
      </c>
      <c r="K258">
        <v>1225</v>
      </c>
      <c r="L258">
        <v>1224</v>
      </c>
      <c r="M258">
        <v>-1</v>
      </c>
      <c r="N258">
        <v>6</v>
      </c>
      <c r="O258">
        <v>1230</v>
      </c>
      <c r="P258">
        <v>1330</v>
      </c>
      <c r="Q258">
        <v>6</v>
      </c>
      <c r="R258">
        <v>1350</v>
      </c>
      <c r="S258">
        <v>1336</v>
      </c>
      <c r="T258">
        <v>-14</v>
      </c>
      <c r="U258">
        <v>0</v>
      </c>
      <c r="V258">
        <v>0</v>
      </c>
      <c r="W258">
        <v>85</v>
      </c>
      <c r="X258">
        <v>72</v>
      </c>
      <c r="Y258">
        <v>60</v>
      </c>
      <c r="Z258">
        <v>426</v>
      </c>
      <c r="AF258" t="s">
        <v>1460</v>
      </c>
      <c r="AG258" t="s">
        <v>897</v>
      </c>
      <c r="AH258" s="9">
        <v>0.05</v>
      </c>
      <c r="AI258" t="s">
        <v>1435</v>
      </c>
    </row>
    <row r="259" spans="1:35" x14ac:dyDescent="0.3">
      <c r="A259" s="1">
        <v>44790</v>
      </c>
      <c r="B259" t="s">
        <v>39</v>
      </c>
      <c r="C259" t="s">
        <v>40</v>
      </c>
      <c r="D259" t="s">
        <v>41</v>
      </c>
      <c r="E259">
        <v>19805</v>
      </c>
      <c r="F259">
        <v>864</v>
      </c>
      <c r="G259" t="s">
        <v>178</v>
      </c>
      <c r="H259" t="s">
        <v>179</v>
      </c>
      <c r="I259" t="s">
        <v>97</v>
      </c>
      <c r="J259" t="s">
        <v>98</v>
      </c>
      <c r="K259">
        <v>2030</v>
      </c>
      <c r="L259">
        <v>2029</v>
      </c>
      <c r="M259">
        <v>-1</v>
      </c>
      <c r="N259">
        <v>21</v>
      </c>
      <c r="O259">
        <v>2050</v>
      </c>
      <c r="P259">
        <v>2203</v>
      </c>
      <c r="Q259">
        <v>6</v>
      </c>
      <c r="R259">
        <v>2216</v>
      </c>
      <c r="S259">
        <v>2209</v>
      </c>
      <c r="T259">
        <v>-7</v>
      </c>
      <c r="U259">
        <v>0</v>
      </c>
      <c r="V259">
        <v>0</v>
      </c>
      <c r="W259">
        <v>106</v>
      </c>
      <c r="X259">
        <v>100</v>
      </c>
      <c r="Y259">
        <v>73</v>
      </c>
      <c r="Z259">
        <v>449</v>
      </c>
      <c r="AF259" t="s">
        <v>1497</v>
      </c>
      <c r="AG259" t="s">
        <v>816</v>
      </c>
      <c r="AH259" s="9">
        <v>6.9444444444444448E-2</v>
      </c>
      <c r="AI259" t="s">
        <v>1438</v>
      </c>
    </row>
    <row r="260" spans="1:35" x14ac:dyDescent="0.3">
      <c r="A260" s="1">
        <v>43511</v>
      </c>
      <c r="B260" t="s">
        <v>141</v>
      </c>
      <c r="C260" t="s">
        <v>142</v>
      </c>
      <c r="D260" t="s">
        <v>143</v>
      </c>
      <c r="E260">
        <v>20363</v>
      </c>
      <c r="F260">
        <v>5406</v>
      </c>
      <c r="G260" t="s">
        <v>62</v>
      </c>
      <c r="H260" t="s">
        <v>63</v>
      </c>
      <c r="I260" t="s">
        <v>64</v>
      </c>
      <c r="J260" t="s">
        <v>65</v>
      </c>
      <c r="K260">
        <v>620</v>
      </c>
      <c r="L260">
        <v>633</v>
      </c>
      <c r="M260">
        <v>13</v>
      </c>
      <c r="N260">
        <v>11</v>
      </c>
      <c r="O260">
        <v>644</v>
      </c>
      <c r="P260">
        <v>810</v>
      </c>
      <c r="Q260">
        <v>4</v>
      </c>
      <c r="R260">
        <v>828</v>
      </c>
      <c r="S260">
        <v>814</v>
      </c>
      <c r="T260">
        <v>-14</v>
      </c>
      <c r="U260">
        <v>0</v>
      </c>
      <c r="V260">
        <v>0</v>
      </c>
      <c r="W260">
        <v>128</v>
      </c>
      <c r="X260">
        <v>101</v>
      </c>
      <c r="Y260">
        <v>86</v>
      </c>
      <c r="Z260">
        <v>532</v>
      </c>
      <c r="AF260" t="s">
        <v>1219</v>
      </c>
      <c r="AG260" t="s">
        <v>1003</v>
      </c>
      <c r="AH260" s="9">
        <v>7.013888888888889E-2</v>
      </c>
      <c r="AI260" t="s">
        <v>1434</v>
      </c>
    </row>
    <row r="261" spans="1:35" x14ac:dyDescent="0.3">
      <c r="A261" s="1">
        <v>43604</v>
      </c>
      <c r="B261" t="s">
        <v>94</v>
      </c>
      <c r="C261" t="s">
        <v>95</v>
      </c>
      <c r="D261" t="s">
        <v>96</v>
      </c>
      <c r="E261">
        <v>20397</v>
      </c>
      <c r="F261">
        <v>5386</v>
      </c>
      <c r="G261" t="s">
        <v>311</v>
      </c>
      <c r="H261" t="s">
        <v>312</v>
      </c>
      <c r="I261" t="s">
        <v>97</v>
      </c>
      <c r="J261" t="s">
        <v>98</v>
      </c>
      <c r="K261">
        <v>615</v>
      </c>
      <c r="L261">
        <v>611</v>
      </c>
      <c r="M261">
        <v>-4</v>
      </c>
      <c r="N261">
        <v>12</v>
      </c>
      <c r="O261">
        <v>623</v>
      </c>
      <c r="P261">
        <v>747</v>
      </c>
      <c r="Q261">
        <v>9</v>
      </c>
      <c r="R261">
        <v>802</v>
      </c>
      <c r="S261">
        <v>756</v>
      </c>
      <c r="T261">
        <v>-6</v>
      </c>
      <c r="U261">
        <v>0</v>
      </c>
      <c r="V261">
        <v>0</v>
      </c>
      <c r="W261">
        <v>107</v>
      </c>
      <c r="X261">
        <v>105</v>
      </c>
      <c r="Y261">
        <v>84</v>
      </c>
      <c r="Z261">
        <v>490</v>
      </c>
      <c r="AF261" t="s">
        <v>1123</v>
      </c>
      <c r="AG261" t="s">
        <v>840</v>
      </c>
      <c r="AH261" s="9">
        <v>7.2916666666666671E-2</v>
      </c>
      <c r="AI261" t="s">
        <v>1434</v>
      </c>
    </row>
    <row r="262" spans="1:35" x14ac:dyDescent="0.3">
      <c r="A262" s="1">
        <v>44466</v>
      </c>
      <c r="B262" t="s">
        <v>32</v>
      </c>
      <c r="C262" t="s">
        <v>33</v>
      </c>
      <c r="D262" t="s">
        <v>34</v>
      </c>
      <c r="E262">
        <v>19393</v>
      </c>
      <c r="F262">
        <v>4439</v>
      </c>
      <c r="G262" t="s">
        <v>174</v>
      </c>
      <c r="H262" t="s">
        <v>175</v>
      </c>
      <c r="I262" t="s">
        <v>66</v>
      </c>
      <c r="J262" t="s">
        <v>67</v>
      </c>
      <c r="K262">
        <v>1715</v>
      </c>
      <c r="L262">
        <v>1714</v>
      </c>
      <c r="M262">
        <v>-1</v>
      </c>
      <c r="N262">
        <v>8</v>
      </c>
      <c r="O262">
        <v>1722</v>
      </c>
      <c r="P262">
        <v>2221</v>
      </c>
      <c r="Q262">
        <v>3</v>
      </c>
      <c r="R262">
        <v>2230</v>
      </c>
      <c r="S262">
        <v>2224</v>
      </c>
      <c r="T262">
        <v>-6</v>
      </c>
      <c r="U262">
        <v>0</v>
      </c>
      <c r="V262">
        <v>0</v>
      </c>
      <c r="W262">
        <v>195</v>
      </c>
      <c r="X262">
        <v>190</v>
      </c>
      <c r="Y262">
        <v>179</v>
      </c>
      <c r="Z262">
        <v>1444</v>
      </c>
      <c r="AF262" t="s">
        <v>991</v>
      </c>
      <c r="AG262" t="s">
        <v>785</v>
      </c>
      <c r="AH262" s="9">
        <v>0.21527777777777779</v>
      </c>
      <c r="AI262" t="s">
        <v>1435</v>
      </c>
    </row>
    <row r="263" spans="1:35" x14ac:dyDescent="0.3">
      <c r="A263" s="1">
        <v>44919</v>
      </c>
      <c r="B263" t="s">
        <v>14</v>
      </c>
      <c r="C263" t="s">
        <v>15</v>
      </c>
      <c r="D263" t="s">
        <v>16</v>
      </c>
      <c r="E263">
        <v>19790</v>
      </c>
      <c r="F263">
        <v>1033</v>
      </c>
      <c r="G263" t="s">
        <v>60</v>
      </c>
      <c r="H263" t="s">
        <v>61</v>
      </c>
      <c r="I263" t="s">
        <v>313</v>
      </c>
      <c r="J263" t="s">
        <v>314</v>
      </c>
      <c r="K263">
        <v>1515</v>
      </c>
      <c r="L263">
        <v>1512</v>
      </c>
      <c r="M263">
        <v>-3</v>
      </c>
      <c r="N263">
        <v>11</v>
      </c>
      <c r="O263">
        <v>1523</v>
      </c>
      <c r="P263">
        <v>1601</v>
      </c>
      <c r="Q263">
        <v>4</v>
      </c>
      <c r="R263">
        <v>1618</v>
      </c>
      <c r="S263">
        <v>1605</v>
      </c>
      <c r="T263">
        <v>-13</v>
      </c>
      <c r="U263">
        <v>0</v>
      </c>
      <c r="V263">
        <v>0</v>
      </c>
      <c r="W263">
        <v>63</v>
      </c>
      <c r="X263">
        <v>53</v>
      </c>
      <c r="Y263">
        <v>38</v>
      </c>
      <c r="Z263">
        <v>223</v>
      </c>
      <c r="AF263" t="s">
        <v>1410</v>
      </c>
      <c r="AG263" t="s">
        <v>929</v>
      </c>
      <c r="AH263" s="9">
        <v>3.6805555555555557E-2</v>
      </c>
      <c r="AI263" t="s">
        <v>1435</v>
      </c>
    </row>
    <row r="264" spans="1:35" x14ac:dyDescent="0.3">
      <c r="A264" s="1">
        <v>44182</v>
      </c>
      <c r="B264" t="s">
        <v>39</v>
      </c>
      <c r="C264" t="s">
        <v>40</v>
      </c>
      <c r="D264" t="s">
        <v>41</v>
      </c>
      <c r="E264">
        <v>19805</v>
      </c>
      <c r="F264">
        <v>1608</v>
      </c>
      <c r="G264" t="s">
        <v>30</v>
      </c>
      <c r="H264" t="s">
        <v>31</v>
      </c>
      <c r="I264" t="s">
        <v>150</v>
      </c>
      <c r="J264" t="s">
        <v>85</v>
      </c>
      <c r="K264">
        <v>1053</v>
      </c>
      <c r="L264">
        <v>1046</v>
      </c>
      <c r="M264">
        <v>-7</v>
      </c>
      <c r="N264">
        <v>20</v>
      </c>
      <c r="O264">
        <v>1106</v>
      </c>
      <c r="P264">
        <v>1444</v>
      </c>
      <c r="Q264">
        <v>9</v>
      </c>
      <c r="R264">
        <v>1515</v>
      </c>
      <c r="S264">
        <v>1453</v>
      </c>
      <c r="T264">
        <v>-22</v>
      </c>
      <c r="U264">
        <v>0</v>
      </c>
      <c r="V264">
        <v>0</v>
      </c>
      <c r="W264">
        <v>202</v>
      </c>
      <c r="X264">
        <v>187</v>
      </c>
      <c r="Y264">
        <v>158</v>
      </c>
      <c r="Z264">
        <v>1389</v>
      </c>
      <c r="AF264" t="s">
        <v>1138</v>
      </c>
      <c r="AG264" t="s">
        <v>720</v>
      </c>
      <c r="AH264" s="9">
        <v>0.17152777777777778</v>
      </c>
      <c r="AI264" t="s">
        <v>1434</v>
      </c>
    </row>
    <row r="265" spans="1:35" x14ac:dyDescent="0.3">
      <c r="A265" s="1">
        <v>45071</v>
      </c>
      <c r="B265" t="s">
        <v>122</v>
      </c>
      <c r="C265" t="s">
        <v>123</v>
      </c>
      <c r="D265" t="s">
        <v>124</v>
      </c>
      <c r="E265">
        <v>20304</v>
      </c>
      <c r="F265">
        <v>4748</v>
      </c>
      <c r="G265" t="s">
        <v>315</v>
      </c>
      <c r="H265" t="s">
        <v>316</v>
      </c>
      <c r="I265" t="s">
        <v>80</v>
      </c>
      <c r="J265" t="s">
        <v>67</v>
      </c>
      <c r="K265">
        <v>600</v>
      </c>
      <c r="L265">
        <v>550</v>
      </c>
      <c r="M265">
        <v>-10</v>
      </c>
      <c r="N265">
        <v>11</v>
      </c>
      <c r="O265">
        <v>601</v>
      </c>
      <c r="P265">
        <v>645</v>
      </c>
      <c r="Q265">
        <v>16</v>
      </c>
      <c r="R265">
        <v>712</v>
      </c>
      <c r="S265">
        <v>701</v>
      </c>
      <c r="T265">
        <v>-11</v>
      </c>
      <c r="U265">
        <v>0</v>
      </c>
      <c r="V265">
        <v>0</v>
      </c>
      <c r="W265">
        <v>72</v>
      </c>
      <c r="X265">
        <v>71</v>
      </c>
      <c r="Y265">
        <v>44</v>
      </c>
      <c r="Z265">
        <v>173</v>
      </c>
      <c r="AF265" t="s">
        <v>1292</v>
      </c>
      <c r="AG265" t="s">
        <v>1088</v>
      </c>
      <c r="AH265" s="9">
        <v>4.9305555555555554E-2</v>
      </c>
      <c r="AI265" t="s">
        <v>1437</v>
      </c>
    </row>
    <row r="266" spans="1:35" x14ac:dyDescent="0.3">
      <c r="A266" s="1">
        <v>44502</v>
      </c>
      <c r="B266" t="s">
        <v>14</v>
      </c>
      <c r="C266" t="s">
        <v>15</v>
      </c>
      <c r="D266" t="s">
        <v>16</v>
      </c>
      <c r="E266">
        <v>19790</v>
      </c>
      <c r="F266">
        <v>992</v>
      </c>
      <c r="G266" t="s">
        <v>60</v>
      </c>
      <c r="H266" t="s">
        <v>61</v>
      </c>
      <c r="I266" t="s">
        <v>167</v>
      </c>
      <c r="J266" t="s">
        <v>168</v>
      </c>
      <c r="K266">
        <v>1533</v>
      </c>
      <c r="L266">
        <v>1531</v>
      </c>
      <c r="M266">
        <v>-2</v>
      </c>
      <c r="N266">
        <v>17</v>
      </c>
      <c r="O266">
        <v>1548</v>
      </c>
      <c r="P266">
        <v>1653</v>
      </c>
      <c r="Q266">
        <v>3</v>
      </c>
      <c r="R266">
        <v>1702</v>
      </c>
      <c r="S266">
        <v>1656</v>
      </c>
      <c r="T266">
        <v>-6</v>
      </c>
      <c r="U266">
        <v>0</v>
      </c>
      <c r="V266">
        <v>0</v>
      </c>
      <c r="W266">
        <v>269</v>
      </c>
      <c r="X266">
        <v>265</v>
      </c>
      <c r="Y266">
        <v>245</v>
      </c>
      <c r="Z266">
        <v>1892</v>
      </c>
      <c r="AF266" t="s">
        <v>1498</v>
      </c>
      <c r="AG266" t="s">
        <v>653</v>
      </c>
      <c r="AH266" s="9">
        <v>5.9027777777777776E-2</v>
      </c>
      <c r="AI266" t="s">
        <v>1435</v>
      </c>
    </row>
    <row r="267" spans="1:35" x14ac:dyDescent="0.3">
      <c r="A267" s="1">
        <v>44994</v>
      </c>
      <c r="B267" t="s">
        <v>39</v>
      </c>
      <c r="C267" t="s">
        <v>40</v>
      </c>
      <c r="D267" t="s">
        <v>41</v>
      </c>
      <c r="E267">
        <v>19805</v>
      </c>
      <c r="F267">
        <v>2629</v>
      </c>
      <c r="G267" t="s">
        <v>194</v>
      </c>
      <c r="H267" t="s">
        <v>195</v>
      </c>
      <c r="I267" t="s">
        <v>129</v>
      </c>
      <c r="J267" t="s">
        <v>130</v>
      </c>
      <c r="K267">
        <v>1840</v>
      </c>
      <c r="L267">
        <v>1916</v>
      </c>
      <c r="M267">
        <v>36</v>
      </c>
      <c r="N267">
        <v>13</v>
      </c>
      <c r="O267">
        <v>1929</v>
      </c>
      <c r="P267">
        <v>2117</v>
      </c>
      <c r="Q267">
        <v>5</v>
      </c>
      <c r="R267">
        <v>2054</v>
      </c>
      <c r="S267">
        <v>2122</v>
      </c>
      <c r="T267">
        <v>28</v>
      </c>
      <c r="U267">
        <v>0</v>
      </c>
      <c r="V267">
        <v>0</v>
      </c>
      <c r="W267">
        <v>194</v>
      </c>
      <c r="X267">
        <v>186</v>
      </c>
      <c r="Y267">
        <v>168</v>
      </c>
      <c r="Z267">
        <v>1103</v>
      </c>
      <c r="AA267">
        <v>24</v>
      </c>
      <c r="AB267">
        <v>0</v>
      </c>
      <c r="AC267">
        <v>0</v>
      </c>
      <c r="AD267">
        <v>0</v>
      </c>
      <c r="AE267">
        <v>4</v>
      </c>
      <c r="AF267" t="s">
        <v>1499</v>
      </c>
      <c r="AG267" t="s">
        <v>803</v>
      </c>
      <c r="AH267" s="9">
        <v>8.7499999999999994E-2</v>
      </c>
      <c r="AI267" t="s">
        <v>1438</v>
      </c>
    </row>
    <row r="268" spans="1:35" x14ac:dyDescent="0.3">
      <c r="A268" s="1">
        <v>44514</v>
      </c>
      <c r="B268" t="s">
        <v>94</v>
      </c>
      <c r="C268" t="s">
        <v>95</v>
      </c>
      <c r="D268" t="s">
        <v>96</v>
      </c>
      <c r="E268">
        <v>20397</v>
      </c>
      <c r="F268">
        <v>5314</v>
      </c>
      <c r="G268" t="s">
        <v>317</v>
      </c>
      <c r="H268" t="s">
        <v>318</v>
      </c>
      <c r="I268" t="s">
        <v>97</v>
      </c>
      <c r="J268" t="s">
        <v>98</v>
      </c>
      <c r="K268">
        <v>1437</v>
      </c>
      <c r="L268">
        <v>1515</v>
      </c>
      <c r="M268">
        <v>38</v>
      </c>
      <c r="N268">
        <v>14</v>
      </c>
      <c r="O268">
        <v>1529</v>
      </c>
      <c r="P268">
        <v>1612</v>
      </c>
      <c r="Q268">
        <v>8</v>
      </c>
      <c r="R268">
        <v>1559</v>
      </c>
      <c r="S268">
        <v>1620</v>
      </c>
      <c r="T268">
        <v>21</v>
      </c>
      <c r="U268">
        <v>0</v>
      </c>
      <c r="V268">
        <v>0</v>
      </c>
      <c r="W268">
        <v>82</v>
      </c>
      <c r="X268">
        <v>65</v>
      </c>
      <c r="Y268">
        <v>43</v>
      </c>
      <c r="Z268">
        <v>221</v>
      </c>
      <c r="AA268">
        <v>1</v>
      </c>
      <c r="AB268">
        <v>0</v>
      </c>
      <c r="AC268">
        <v>0</v>
      </c>
      <c r="AD268">
        <v>0</v>
      </c>
      <c r="AE268">
        <v>20</v>
      </c>
      <c r="AF268" t="s">
        <v>1071</v>
      </c>
      <c r="AG268" t="s">
        <v>930</v>
      </c>
      <c r="AH268" s="9">
        <v>4.5138888888888888E-2</v>
      </c>
      <c r="AI268" t="s">
        <v>1435</v>
      </c>
    </row>
    <row r="269" spans="1:35" x14ac:dyDescent="0.3">
      <c r="A269" s="1">
        <v>44856</v>
      </c>
      <c r="B269" t="s">
        <v>32</v>
      </c>
      <c r="C269" t="s">
        <v>33</v>
      </c>
      <c r="D269" t="s">
        <v>34</v>
      </c>
      <c r="E269">
        <v>19393</v>
      </c>
      <c r="F269">
        <v>1921</v>
      </c>
      <c r="G269" t="s">
        <v>299</v>
      </c>
      <c r="H269" t="s">
        <v>300</v>
      </c>
      <c r="I269" t="s">
        <v>151</v>
      </c>
      <c r="J269" t="s">
        <v>152</v>
      </c>
      <c r="K269">
        <v>1840</v>
      </c>
      <c r="L269">
        <v>1903</v>
      </c>
      <c r="M269">
        <v>23</v>
      </c>
      <c r="N269">
        <v>9</v>
      </c>
      <c r="O269">
        <v>1912</v>
      </c>
      <c r="P269">
        <v>2018</v>
      </c>
      <c r="Q269">
        <v>4</v>
      </c>
      <c r="R269">
        <v>2000</v>
      </c>
      <c r="S269">
        <v>2022</v>
      </c>
      <c r="T269">
        <v>22</v>
      </c>
      <c r="U269">
        <v>0</v>
      </c>
      <c r="V269">
        <v>0</v>
      </c>
      <c r="W269">
        <v>80</v>
      </c>
      <c r="X269">
        <v>79</v>
      </c>
      <c r="Y269">
        <v>66</v>
      </c>
      <c r="Z269">
        <v>387</v>
      </c>
      <c r="AA269">
        <v>7</v>
      </c>
      <c r="AB269">
        <v>0</v>
      </c>
      <c r="AC269">
        <v>0</v>
      </c>
      <c r="AD269">
        <v>0</v>
      </c>
      <c r="AE269">
        <v>15</v>
      </c>
      <c r="AF269" t="s">
        <v>1367</v>
      </c>
      <c r="AG269" t="s">
        <v>801</v>
      </c>
      <c r="AH269" s="9">
        <v>5.486111111111111E-2</v>
      </c>
      <c r="AI269" t="s">
        <v>1438</v>
      </c>
    </row>
    <row r="270" spans="1:35" x14ac:dyDescent="0.3">
      <c r="A270" s="1">
        <v>43494</v>
      </c>
      <c r="B270" t="s">
        <v>81</v>
      </c>
      <c r="C270" t="s">
        <v>82</v>
      </c>
      <c r="D270" t="s">
        <v>83</v>
      </c>
      <c r="E270">
        <v>20409</v>
      </c>
      <c r="F270">
        <v>1033</v>
      </c>
      <c r="G270" t="s">
        <v>28</v>
      </c>
      <c r="H270" t="s">
        <v>29</v>
      </c>
      <c r="I270" t="s">
        <v>165</v>
      </c>
      <c r="J270" t="s">
        <v>166</v>
      </c>
      <c r="K270">
        <v>936</v>
      </c>
      <c r="L270">
        <v>932</v>
      </c>
      <c r="M270">
        <v>-4</v>
      </c>
      <c r="N270">
        <v>19</v>
      </c>
      <c r="O270">
        <v>951</v>
      </c>
      <c r="P270">
        <v>1311</v>
      </c>
      <c r="Q270">
        <v>5</v>
      </c>
      <c r="R270">
        <v>1325</v>
      </c>
      <c r="S270">
        <v>1316</v>
      </c>
      <c r="T270">
        <v>-9</v>
      </c>
      <c r="U270">
        <v>0</v>
      </c>
      <c r="V270">
        <v>0</v>
      </c>
      <c r="W270">
        <v>169</v>
      </c>
      <c r="X270">
        <v>164</v>
      </c>
      <c r="Y270">
        <v>140</v>
      </c>
      <c r="Z270">
        <v>1189</v>
      </c>
      <c r="AF270" t="s">
        <v>749</v>
      </c>
      <c r="AG270" t="s">
        <v>1125</v>
      </c>
      <c r="AH270" s="9">
        <v>0.15555555555555556</v>
      </c>
      <c r="AI270" t="s">
        <v>1434</v>
      </c>
    </row>
    <row r="271" spans="1:35" x14ac:dyDescent="0.3">
      <c r="A271" s="1">
        <v>44675</v>
      </c>
      <c r="B271" t="s">
        <v>7</v>
      </c>
      <c r="C271" t="s">
        <v>8</v>
      </c>
      <c r="D271" t="s">
        <v>9</v>
      </c>
      <c r="E271">
        <v>19977</v>
      </c>
      <c r="F271">
        <v>2367</v>
      </c>
      <c r="G271" t="s">
        <v>235</v>
      </c>
      <c r="H271" t="s">
        <v>236</v>
      </c>
      <c r="I271" t="s">
        <v>23</v>
      </c>
      <c r="J271" t="s">
        <v>24</v>
      </c>
      <c r="K271">
        <v>600</v>
      </c>
      <c r="L271">
        <v>557</v>
      </c>
      <c r="M271">
        <v>-3</v>
      </c>
      <c r="N271">
        <v>10</v>
      </c>
      <c r="O271">
        <v>607</v>
      </c>
      <c r="P271">
        <v>810</v>
      </c>
      <c r="Q271">
        <v>5</v>
      </c>
      <c r="R271">
        <v>833</v>
      </c>
      <c r="S271">
        <v>815</v>
      </c>
      <c r="T271">
        <v>-18</v>
      </c>
      <c r="U271">
        <v>0</v>
      </c>
      <c r="V271">
        <v>0</v>
      </c>
      <c r="W271">
        <v>333</v>
      </c>
      <c r="X271">
        <v>318</v>
      </c>
      <c r="Y271">
        <v>303</v>
      </c>
      <c r="Z271">
        <v>2254</v>
      </c>
      <c r="AF271" t="s">
        <v>1500</v>
      </c>
      <c r="AG271" t="s">
        <v>837</v>
      </c>
      <c r="AH271" s="9">
        <v>9.583333333333334E-2</v>
      </c>
      <c r="AI271" t="s">
        <v>1437</v>
      </c>
    </row>
    <row r="272" spans="1:35" x14ac:dyDescent="0.3">
      <c r="A272" s="1">
        <v>44524</v>
      </c>
      <c r="B272" t="s">
        <v>7</v>
      </c>
      <c r="C272" t="s">
        <v>8</v>
      </c>
      <c r="D272" t="s">
        <v>9</v>
      </c>
      <c r="E272">
        <v>19977</v>
      </c>
      <c r="F272">
        <v>1962</v>
      </c>
      <c r="G272" t="s">
        <v>80</v>
      </c>
      <c r="H272" t="s">
        <v>67</v>
      </c>
      <c r="I272" t="s">
        <v>239</v>
      </c>
      <c r="J272" t="s">
        <v>240</v>
      </c>
      <c r="K272">
        <v>1545</v>
      </c>
      <c r="L272">
        <v>1543</v>
      </c>
      <c r="M272">
        <v>-2</v>
      </c>
      <c r="N272">
        <v>15</v>
      </c>
      <c r="O272">
        <v>1558</v>
      </c>
      <c r="P272">
        <v>1709</v>
      </c>
      <c r="Q272">
        <v>3</v>
      </c>
      <c r="R272">
        <v>1720</v>
      </c>
      <c r="S272">
        <v>1712</v>
      </c>
      <c r="T272">
        <v>-8</v>
      </c>
      <c r="U272">
        <v>0</v>
      </c>
      <c r="V272">
        <v>0</v>
      </c>
      <c r="W272">
        <v>95</v>
      </c>
      <c r="X272">
        <v>89</v>
      </c>
      <c r="Y272">
        <v>71</v>
      </c>
      <c r="Z272">
        <v>416</v>
      </c>
      <c r="AF272" t="s">
        <v>784</v>
      </c>
      <c r="AG272" t="s">
        <v>620</v>
      </c>
      <c r="AH272" s="9">
        <v>6.1805555555555558E-2</v>
      </c>
      <c r="AI272" t="s">
        <v>1435</v>
      </c>
    </row>
    <row r="273" spans="1:35" x14ac:dyDescent="0.3">
      <c r="A273" s="1">
        <v>45038</v>
      </c>
      <c r="B273" t="s">
        <v>32</v>
      </c>
      <c r="C273" t="s">
        <v>33</v>
      </c>
      <c r="D273" t="s">
        <v>34</v>
      </c>
      <c r="E273">
        <v>19393</v>
      </c>
      <c r="F273">
        <v>2720</v>
      </c>
      <c r="G273" t="s">
        <v>37</v>
      </c>
      <c r="H273" t="s">
        <v>38</v>
      </c>
      <c r="I273" t="s">
        <v>21</v>
      </c>
      <c r="J273" t="s">
        <v>22</v>
      </c>
      <c r="K273">
        <v>1240</v>
      </c>
      <c r="L273">
        <v>1237</v>
      </c>
      <c r="M273">
        <v>-3</v>
      </c>
      <c r="N273">
        <v>13</v>
      </c>
      <c r="O273">
        <v>1250</v>
      </c>
      <c r="P273">
        <v>1307</v>
      </c>
      <c r="Q273">
        <v>7</v>
      </c>
      <c r="R273">
        <v>1320</v>
      </c>
      <c r="S273">
        <v>1314</v>
      </c>
      <c r="T273">
        <v>-6</v>
      </c>
      <c r="U273">
        <v>0</v>
      </c>
      <c r="V273">
        <v>0</v>
      </c>
      <c r="W273">
        <v>100</v>
      </c>
      <c r="X273">
        <v>97</v>
      </c>
      <c r="Y273">
        <v>77</v>
      </c>
      <c r="Z273">
        <v>495</v>
      </c>
      <c r="AF273" t="s">
        <v>908</v>
      </c>
      <c r="AG273" t="s">
        <v>1330</v>
      </c>
      <c r="AH273" s="9">
        <v>2.5694444444444443E-2</v>
      </c>
      <c r="AI273" t="s">
        <v>1435</v>
      </c>
    </row>
    <row r="274" spans="1:35" x14ac:dyDescent="0.3">
      <c r="A274" s="1">
        <v>44717</v>
      </c>
      <c r="B274" t="s">
        <v>25</v>
      </c>
      <c r="C274" t="s">
        <v>26</v>
      </c>
      <c r="D274" t="s">
        <v>27</v>
      </c>
      <c r="E274">
        <v>20416</v>
      </c>
      <c r="F274">
        <v>815</v>
      </c>
      <c r="G274" t="s">
        <v>80</v>
      </c>
      <c r="H274" t="s">
        <v>67</v>
      </c>
      <c r="I274" t="s">
        <v>76</v>
      </c>
      <c r="J274" t="s">
        <v>77</v>
      </c>
      <c r="K274">
        <v>1616</v>
      </c>
      <c r="L274">
        <v>1631</v>
      </c>
      <c r="M274">
        <v>15</v>
      </c>
      <c r="N274">
        <v>12</v>
      </c>
      <c r="O274">
        <v>1643</v>
      </c>
      <c r="P274">
        <v>1827</v>
      </c>
      <c r="Q274">
        <v>5</v>
      </c>
      <c r="R274">
        <v>1841</v>
      </c>
      <c r="S274">
        <v>1832</v>
      </c>
      <c r="T274">
        <v>-9</v>
      </c>
      <c r="U274">
        <v>0</v>
      </c>
      <c r="V274">
        <v>0</v>
      </c>
      <c r="W274">
        <v>145</v>
      </c>
      <c r="X274">
        <v>121</v>
      </c>
      <c r="Y274">
        <v>104</v>
      </c>
      <c r="Z274">
        <v>836</v>
      </c>
      <c r="AF274" t="s">
        <v>964</v>
      </c>
      <c r="AG274" t="s">
        <v>1391</v>
      </c>
      <c r="AH274" s="9">
        <v>8.4027777777777785E-2</v>
      </c>
      <c r="AI274" t="s">
        <v>1435</v>
      </c>
    </row>
    <row r="275" spans="1:35" x14ac:dyDescent="0.3">
      <c r="A275" s="1">
        <v>44613</v>
      </c>
      <c r="B275" t="s">
        <v>32</v>
      </c>
      <c r="C275" t="s">
        <v>33</v>
      </c>
      <c r="D275" t="s">
        <v>34</v>
      </c>
      <c r="E275">
        <v>19393</v>
      </c>
      <c r="F275">
        <v>1121</v>
      </c>
      <c r="G275" t="s">
        <v>178</v>
      </c>
      <c r="H275" t="s">
        <v>179</v>
      </c>
      <c r="I275" t="s">
        <v>133</v>
      </c>
      <c r="J275" t="s">
        <v>134</v>
      </c>
      <c r="K275">
        <v>1300</v>
      </c>
      <c r="L275">
        <v>1258</v>
      </c>
      <c r="M275">
        <v>-2</v>
      </c>
      <c r="N275">
        <v>10</v>
      </c>
      <c r="O275">
        <v>1308</v>
      </c>
      <c r="P275">
        <v>1518</v>
      </c>
      <c r="Q275">
        <v>5</v>
      </c>
      <c r="R275">
        <v>1545</v>
      </c>
      <c r="S275">
        <v>1523</v>
      </c>
      <c r="T275">
        <v>-22</v>
      </c>
      <c r="U275">
        <v>0</v>
      </c>
      <c r="V275">
        <v>0</v>
      </c>
      <c r="W275">
        <v>165</v>
      </c>
      <c r="X275">
        <v>145</v>
      </c>
      <c r="Y275">
        <v>130</v>
      </c>
      <c r="Z275">
        <v>920</v>
      </c>
      <c r="AF275" t="s">
        <v>931</v>
      </c>
      <c r="AG275" t="s">
        <v>1335</v>
      </c>
      <c r="AH275" s="9">
        <v>0.10069444444444445</v>
      </c>
      <c r="AI275" t="s">
        <v>1435</v>
      </c>
    </row>
    <row r="276" spans="1:35" x14ac:dyDescent="0.3">
      <c r="A276" s="1">
        <v>43497</v>
      </c>
      <c r="B276" t="s">
        <v>141</v>
      </c>
      <c r="C276" t="s">
        <v>142</v>
      </c>
      <c r="D276" t="s">
        <v>143</v>
      </c>
      <c r="E276">
        <v>20363</v>
      </c>
      <c r="F276">
        <v>5077</v>
      </c>
      <c r="G276" t="s">
        <v>30</v>
      </c>
      <c r="H276" t="s">
        <v>31</v>
      </c>
      <c r="I276" t="s">
        <v>305</v>
      </c>
      <c r="J276" t="s">
        <v>306</v>
      </c>
      <c r="K276">
        <v>1936</v>
      </c>
      <c r="L276">
        <v>1929</v>
      </c>
      <c r="M276">
        <v>-7</v>
      </c>
      <c r="N276">
        <v>14</v>
      </c>
      <c r="O276">
        <v>1943</v>
      </c>
      <c r="P276">
        <v>2228</v>
      </c>
      <c r="Q276">
        <v>4</v>
      </c>
      <c r="R276">
        <v>2247</v>
      </c>
      <c r="S276">
        <v>2232</v>
      </c>
      <c r="T276">
        <v>-15</v>
      </c>
      <c r="U276">
        <v>0</v>
      </c>
      <c r="V276">
        <v>0</v>
      </c>
      <c r="W276">
        <v>131</v>
      </c>
      <c r="X276">
        <v>123</v>
      </c>
      <c r="Y276">
        <v>105</v>
      </c>
      <c r="Z276">
        <v>812</v>
      </c>
      <c r="AF276" t="s">
        <v>1042</v>
      </c>
      <c r="AG276" t="s">
        <v>1038</v>
      </c>
      <c r="AH276" s="9">
        <v>0.12708333333333333</v>
      </c>
      <c r="AI276" t="s">
        <v>1438</v>
      </c>
    </row>
    <row r="277" spans="1:35" x14ac:dyDescent="0.3">
      <c r="A277" s="1">
        <v>43673</v>
      </c>
      <c r="B277" t="s">
        <v>32</v>
      </c>
      <c r="C277" t="s">
        <v>33</v>
      </c>
      <c r="D277" t="s">
        <v>34</v>
      </c>
      <c r="E277">
        <v>19393</v>
      </c>
      <c r="F277">
        <v>4994</v>
      </c>
      <c r="G277" t="s">
        <v>243</v>
      </c>
      <c r="H277" t="s">
        <v>244</v>
      </c>
      <c r="I277" t="s">
        <v>174</v>
      </c>
      <c r="J277" t="s">
        <v>175</v>
      </c>
      <c r="K277">
        <v>1715</v>
      </c>
      <c r="L277">
        <v>1713</v>
      </c>
      <c r="M277">
        <v>-2</v>
      </c>
      <c r="N277">
        <v>7</v>
      </c>
      <c r="O277">
        <v>1720</v>
      </c>
      <c r="P277">
        <v>1819</v>
      </c>
      <c r="Q277">
        <v>6</v>
      </c>
      <c r="R277">
        <v>1845</v>
      </c>
      <c r="S277">
        <v>1825</v>
      </c>
      <c r="T277">
        <v>-20</v>
      </c>
      <c r="U277">
        <v>0</v>
      </c>
      <c r="V277">
        <v>0</v>
      </c>
      <c r="W277">
        <v>270</v>
      </c>
      <c r="X277">
        <v>252</v>
      </c>
      <c r="Y277">
        <v>239</v>
      </c>
      <c r="Z277">
        <v>1912</v>
      </c>
      <c r="AF277" t="s">
        <v>1036</v>
      </c>
      <c r="AG277" t="s">
        <v>657</v>
      </c>
      <c r="AH277" s="9">
        <v>0.05</v>
      </c>
      <c r="AI277" t="s">
        <v>1435</v>
      </c>
    </row>
    <row r="278" spans="1:35" x14ac:dyDescent="0.3">
      <c r="A278" s="1">
        <v>44312</v>
      </c>
      <c r="B278" t="s">
        <v>122</v>
      </c>
      <c r="C278" t="s">
        <v>123</v>
      </c>
      <c r="D278" t="s">
        <v>124</v>
      </c>
      <c r="E278">
        <v>20304</v>
      </c>
      <c r="F278">
        <v>3147</v>
      </c>
      <c r="G278" t="s">
        <v>80</v>
      </c>
      <c r="H278" t="s">
        <v>67</v>
      </c>
      <c r="I278" t="s">
        <v>305</v>
      </c>
      <c r="J278" t="s">
        <v>306</v>
      </c>
      <c r="K278">
        <v>1244</v>
      </c>
      <c r="L278">
        <v>1239</v>
      </c>
      <c r="M278">
        <v>-5</v>
      </c>
      <c r="N278">
        <v>15</v>
      </c>
      <c r="O278">
        <v>1254</v>
      </c>
      <c r="P278">
        <v>1436</v>
      </c>
      <c r="Q278">
        <v>7</v>
      </c>
      <c r="R278">
        <v>1505</v>
      </c>
      <c r="S278">
        <v>1443</v>
      </c>
      <c r="T278">
        <v>-22</v>
      </c>
      <c r="U278">
        <v>0</v>
      </c>
      <c r="V278">
        <v>0</v>
      </c>
      <c r="W278">
        <v>81</v>
      </c>
      <c r="X278">
        <v>64</v>
      </c>
      <c r="Y278">
        <v>42</v>
      </c>
      <c r="Z278">
        <v>264</v>
      </c>
      <c r="AF278" t="s">
        <v>1390</v>
      </c>
      <c r="AG278" t="s">
        <v>1236</v>
      </c>
      <c r="AH278" s="9">
        <v>8.611111111111111E-2</v>
      </c>
      <c r="AI278" t="s">
        <v>1435</v>
      </c>
    </row>
    <row r="279" spans="1:35" x14ac:dyDescent="0.3">
      <c r="A279" s="1">
        <v>44088</v>
      </c>
      <c r="B279" t="s">
        <v>155</v>
      </c>
      <c r="C279" t="s">
        <v>156</v>
      </c>
      <c r="D279" t="s">
        <v>157</v>
      </c>
      <c r="E279">
        <v>20398</v>
      </c>
      <c r="F279">
        <v>3438</v>
      </c>
      <c r="G279" t="s">
        <v>80</v>
      </c>
      <c r="H279" t="s">
        <v>67</v>
      </c>
      <c r="I279" t="s">
        <v>180</v>
      </c>
      <c r="J279" t="s">
        <v>181</v>
      </c>
      <c r="K279">
        <v>1825</v>
      </c>
      <c r="L279">
        <v>1818</v>
      </c>
      <c r="M279">
        <v>-7</v>
      </c>
      <c r="N279">
        <v>38</v>
      </c>
      <c r="O279">
        <v>1856</v>
      </c>
      <c r="P279">
        <v>2151</v>
      </c>
      <c r="Q279">
        <v>3</v>
      </c>
      <c r="R279">
        <v>2151</v>
      </c>
      <c r="S279">
        <v>2154</v>
      </c>
      <c r="T279">
        <v>3</v>
      </c>
      <c r="U279">
        <v>0</v>
      </c>
      <c r="V279">
        <v>0</v>
      </c>
      <c r="W279">
        <v>146</v>
      </c>
      <c r="X279">
        <v>156</v>
      </c>
      <c r="Y279">
        <v>115</v>
      </c>
      <c r="Z279">
        <v>900</v>
      </c>
      <c r="AF279" t="s">
        <v>1376</v>
      </c>
      <c r="AG279" t="s">
        <v>1076</v>
      </c>
      <c r="AH279" s="9">
        <v>0.15</v>
      </c>
      <c r="AI279" t="s">
        <v>1438</v>
      </c>
    </row>
    <row r="280" spans="1:35" x14ac:dyDescent="0.3">
      <c r="A280" s="1">
        <v>44815</v>
      </c>
      <c r="B280" t="s">
        <v>39</v>
      </c>
      <c r="C280" t="s">
        <v>40</v>
      </c>
      <c r="D280" t="s">
        <v>41</v>
      </c>
      <c r="E280">
        <v>19805</v>
      </c>
      <c r="F280">
        <v>2932</v>
      </c>
      <c r="G280" t="s">
        <v>97</v>
      </c>
      <c r="H280" t="s">
        <v>98</v>
      </c>
      <c r="I280" t="s">
        <v>301</v>
      </c>
      <c r="J280" t="s">
        <v>302</v>
      </c>
      <c r="K280">
        <v>1240</v>
      </c>
      <c r="L280">
        <v>1238</v>
      </c>
      <c r="M280">
        <v>-2</v>
      </c>
      <c r="N280">
        <v>10</v>
      </c>
      <c r="O280">
        <v>1248</v>
      </c>
      <c r="P280">
        <v>1326</v>
      </c>
      <c r="Q280">
        <v>5</v>
      </c>
      <c r="R280">
        <v>1341</v>
      </c>
      <c r="S280">
        <v>1331</v>
      </c>
      <c r="T280">
        <v>-10</v>
      </c>
      <c r="U280">
        <v>0</v>
      </c>
      <c r="V280">
        <v>0</v>
      </c>
      <c r="W280">
        <v>61</v>
      </c>
      <c r="X280">
        <v>53</v>
      </c>
      <c r="Y280">
        <v>38</v>
      </c>
      <c r="Z280">
        <v>213</v>
      </c>
      <c r="AF280" t="s">
        <v>1239</v>
      </c>
      <c r="AG280" t="s">
        <v>743</v>
      </c>
      <c r="AH280" s="9">
        <v>3.6805555555555557E-2</v>
      </c>
      <c r="AI280" t="s">
        <v>1435</v>
      </c>
    </row>
    <row r="281" spans="1:35" x14ac:dyDescent="0.3">
      <c r="A281" s="1">
        <v>43889</v>
      </c>
      <c r="B281" t="s">
        <v>14</v>
      </c>
      <c r="C281" t="s">
        <v>15</v>
      </c>
      <c r="D281" t="s">
        <v>16</v>
      </c>
      <c r="E281">
        <v>19790</v>
      </c>
      <c r="F281">
        <v>310</v>
      </c>
      <c r="G281" t="s">
        <v>60</v>
      </c>
      <c r="H281" t="s">
        <v>61</v>
      </c>
      <c r="I281" t="s">
        <v>76</v>
      </c>
      <c r="J281" t="s">
        <v>77</v>
      </c>
      <c r="K281">
        <v>726</v>
      </c>
      <c r="L281">
        <v>723</v>
      </c>
      <c r="M281">
        <v>-3</v>
      </c>
      <c r="N281">
        <v>13</v>
      </c>
      <c r="O281">
        <v>736</v>
      </c>
      <c r="P281">
        <v>746</v>
      </c>
      <c r="Q281">
        <v>4</v>
      </c>
      <c r="R281">
        <v>800</v>
      </c>
      <c r="S281">
        <v>750</v>
      </c>
      <c r="T281">
        <v>-10</v>
      </c>
      <c r="U281">
        <v>0</v>
      </c>
      <c r="V281">
        <v>0</v>
      </c>
      <c r="W281">
        <v>94</v>
      </c>
      <c r="X281">
        <v>87</v>
      </c>
      <c r="Y281">
        <v>70</v>
      </c>
      <c r="Z281">
        <v>425</v>
      </c>
      <c r="AF281" t="s">
        <v>1298</v>
      </c>
      <c r="AG281" t="s">
        <v>852</v>
      </c>
      <c r="AH281" s="9">
        <v>1.8749999999999999E-2</v>
      </c>
      <c r="AI281" t="s">
        <v>1434</v>
      </c>
    </row>
    <row r="282" spans="1:35" x14ac:dyDescent="0.3">
      <c r="A282" s="1">
        <v>44705</v>
      </c>
      <c r="B282" t="s">
        <v>32</v>
      </c>
      <c r="C282" t="s">
        <v>33</v>
      </c>
      <c r="D282" t="s">
        <v>34</v>
      </c>
      <c r="E282">
        <v>19393</v>
      </c>
      <c r="F282">
        <v>922</v>
      </c>
      <c r="G282" t="s">
        <v>319</v>
      </c>
      <c r="H282" t="s">
        <v>320</v>
      </c>
      <c r="I282" t="s">
        <v>66</v>
      </c>
      <c r="J282" t="s">
        <v>67</v>
      </c>
      <c r="K282">
        <v>550</v>
      </c>
      <c r="L282">
        <v>546</v>
      </c>
      <c r="M282">
        <v>-4</v>
      </c>
      <c r="N282">
        <v>9</v>
      </c>
      <c r="O282">
        <v>555</v>
      </c>
      <c r="P282">
        <v>702</v>
      </c>
      <c r="Q282">
        <v>31</v>
      </c>
      <c r="R282">
        <v>725</v>
      </c>
      <c r="S282">
        <v>733</v>
      </c>
      <c r="T282">
        <v>8</v>
      </c>
      <c r="U282">
        <v>0</v>
      </c>
      <c r="V282">
        <v>0</v>
      </c>
      <c r="W282">
        <v>155</v>
      </c>
      <c r="X282">
        <v>167</v>
      </c>
      <c r="Y282">
        <v>127</v>
      </c>
      <c r="Z282">
        <v>842</v>
      </c>
      <c r="AF282" t="s">
        <v>1501</v>
      </c>
      <c r="AG282" t="s">
        <v>1289</v>
      </c>
      <c r="AH282" s="9">
        <v>7.4305555555555555E-2</v>
      </c>
      <c r="AI282" t="s">
        <v>1437</v>
      </c>
    </row>
    <row r="283" spans="1:35" x14ac:dyDescent="0.3">
      <c r="A283" s="1">
        <v>44943</v>
      </c>
      <c r="B283" t="s">
        <v>81</v>
      </c>
      <c r="C283" t="s">
        <v>82</v>
      </c>
      <c r="D283" t="s">
        <v>83</v>
      </c>
      <c r="E283">
        <v>20409</v>
      </c>
      <c r="F283">
        <v>781</v>
      </c>
      <c r="G283" t="s">
        <v>44</v>
      </c>
      <c r="H283" t="s">
        <v>45</v>
      </c>
      <c r="I283" t="s">
        <v>204</v>
      </c>
      <c r="J283" t="s">
        <v>205</v>
      </c>
      <c r="K283">
        <v>1404</v>
      </c>
      <c r="L283">
        <v>1404</v>
      </c>
      <c r="M283">
        <v>0</v>
      </c>
      <c r="N283">
        <v>16</v>
      </c>
      <c r="O283">
        <v>1420</v>
      </c>
      <c r="P283">
        <v>1547</v>
      </c>
      <c r="Q283">
        <v>6</v>
      </c>
      <c r="R283">
        <v>1552</v>
      </c>
      <c r="S283">
        <v>1553</v>
      </c>
      <c r="T283">
        <v>1</v>
      </c>
      <c r="U283">
        <v>0</v>
      </c>
      <c r="V283">
        <v>0</v>
      </c>
      <c r="W283">
        <v>108</v>
      </c>
      <c r="X283">
        <v>109</v>
      </c>
      <c r="Y283">
        <v>87</v>
      </c>
      <c r="Z283">
        <v>474</v>
      </c>
      <c r="AF283" t="s">
        <v>1027</v>
      </c>
      <c r="AG283" t="s">
        <v>1134</v>
      </c>
      <c r="AH283" s="9">
        <v>7.5694444444444439E-2</v>
      </c>
      <c r="AI283" t="s">
        <v>1435</v>
      </c>
    </row>
    <row r="284" spans="1:35" x14ac:dyDescent="0.3">
      <c r="A284" s="1">
        <v>44870</v>
      </c>
      <c r="B284" t="s">
        <v>25</v>
      </c>
      <c r="C284" t="s">
        <v>26</v>
      </c>
      <c r="D284" t="s">
        <v>27</v>
      </c>
      <c r="E284">
        <v>20416</v>
      </c>
      <c r="F284">
        <v>3925</v>
      </c>
      <c r="G284" t="s">
        <v>194</v>
      </c>
      <c r="H284" t="s">
        <v>195</v>
      </c>
      <c r="I284" t="s">
        <v>150</v>
      </c>
      <c r="J284" t="s">
        <v>85</v>
      </c>
      <c r="K284">
        <v>1202</v>
      </c>
      <c r="L284">
        <v>1211</v>
      </c>
      <c r="M284">
        <v>9</v>
      </c>
      <c r="N284">
        <v>14</v>
      </c>
      <c r="O284">
        <v>1225</v>
      </c>
      <c r="P284">
        <v>1456</v>
      </c>
      <c r="Q284">
        <v>3</v>
      </c>
      <c r="R284">
        <v>1459</v>
      </c>
      <c r="S284">
        <v>1459</v>
      </c>
      <c r="T284">
        <v>0</v>
      </c>
      <c r="U284">
        <v>0</v>
      </c>
      <c r="V284">
        <v>0</v>
      </c>
      <c r="W284">
        <v>177</v>
      </c>
      <c r="X284">
        <v>168</v>
      </c>
      <c r="Y284">
        <v>151</v>
      </c>
      <c r="Z284">
        <v>1096</v>
      </c>
      <c r="AF284" t="s">
        <v>1502</v>
      </c>
      <c r="AG284" t="s">
        <v>612</v>
      </c>
      <c r="AH284" s="9">
        <v>0.11666666666666667</v>
      </c>
      <c r="AI284" t="s">
        <v>1435</v>
      </c>
    </row>
    <row r="285" spans="1:35" x14ac:dyDescent="0.3">
      <c r="A285" s="1">
        <v>44056</v>
      </c>
      <c r="B285" t="s">
        <v>122</v>
      </c>
      <c r="C285" t="s">
        <v>123</v>
      </c>
      <c r="D285" t="s">
        <v>124</v>
      </c>
      <c r="E285">
        <v>20304</v>
      </c>
      <c r="F285">
        <v>3480</v>
      </c>
      <c r="G285" t="s">
        <v>257</v>
      </c>
      <c r="H285" t="s">
        <v>258</v>
      </c>
      <c r="I285" t="s">
        <v>167</v>
      </c>
      <c r="J285" t="s">
        <v>168</v>
      </c>
      <c r="K285">
        <v>830</v>
      </c>
      <c r="L285">
        <v>819</v>
      </c>
      <c r="M285">
        <v>-11</v>
      </c>
      <c r="N285">
        <v>8</v>
      </c>
      <c r="O285">
        <v>827</v>
      </c>
      <c r="P285">
        <v>921</v>
      </c>
      <c r="Q285">
        <v>2</v>
      </c>
      <c r="R285">
        <v>933</v>
      </c>
      <c r="S285">
        <v>923</v>
      </c>
      <c r="T285">
        <v>-10</v>
      </c>
      <c r="U285">
        <v>0</v>
      </c>
      <c r="V285">
        <v>0</v>
      </c>
      <c r="W285">
        <v>63</v>
      </c>
      <c r="X285">
        <v>64</v>
      </c>
      <c r="Y285">
        <v>54</v>
      </c>
      <c r="Z285">
        <v>314</v>
      </c>
      <c r="AF285" t="s">
        <v>1404</v>
      </c>
      <c r="AG285" t="s">
        <v>861</v>
      </c>
      <c r="AH285" s="9">
        <v>4.4444444444444446E-2</v>
      </c>
      <c r="AI285" t="s">
        <v>1434</v>
      </c>
    </row>
    <row r="286" spans="1:35" x14ac:dyDescent="0.3">
      <c r="A286" s="1">
        <v>44521</v>
      </c>
      <c r="B286" t="s">
        <v>39</v>
      </c>
      <c r="C286" t="s">
        <v>40</v>
      </c>
      <c r="D286" t="s">
        <v>41</v>
      </c>
      <c r="E286">
        <v>19805</v>
      </c>
      <c r="F286">
        <v>1367</v>
      </c>
      <c r="G286" t="s">
        <v>129</v>
      </c>
      <c r="H286" t="s">
        <v>130</v>
      </c>
      <c r="I286" t="s">
        <v>53</v>
      </c>
      <c r="J286" t="s">
        <v>54</v>
      </c>
      <c r="K286">
        <v>1508</v>
      </c>
      <c r="L286">
        <v>0</v>
      </c>
      <c r="M286">
        <v>0</v>
      </c>
      <c r="R286">
        <v>1630</v>
      </c>
      <c r="S286">
        <v>0</v>
      </c>
      <c r="T286">
        <v>0</v>
      </c>
      <c r="U286">
        <v>1</v>
      </c>
      <c r="V286">
        <v>0</v>
      </c>
      <c r="W286">
        <v>202</v>
      </c>
      <c r="Z286">
        <v>1242</v>
      </c>
      <c r="AF286" t="s">
        <v>663</v>
      </c>
      <c r="AG286" t="s">
        <v>663</v>
      </c>
      <c r="AH286" s="9">
        <v>0</v>
      </c>
      <c r="AI286" t="s">
        <v>1437</v>
      </c>
    </row>
    <row r="287" spans="1:35" x14ac:dyDescent="0.3">
      <c r="A287" s="1">
        <v>43823</v>
      </c>
      <c r="B287" t="s">
        <v>39</v>
      </c>
      <c r="C287" t="s">
        <v>40</v>
      </c>
      <c r="D287" t="s">
        <v>41</v>
      </c>
      <c r="E287">
        <v>19805</v>
      </c>
      <c r="F287">
        <v>1893</v>
      </c>
      <c r="G287" t="s">
        <v>97</v>
      </c>
      <c r="H287" t="s">
        <v>98</v>
      </c>
      <c r="I287" t="s">
        <v>150</v>
      </c>
      <c r="J287" t="s">
        <v>85</v>
      </c>
      <c r="K287">
        <v>1751</v>
      </c>
      <c r="L287">
        <v>1747</v>
      </c>
      <c r="M287">
        <v>-4</v>
      </c>
      <c r="N287">
        <v>10</v>
      </c>
      <c r="O287">
        <v>1757</v>
      </c>
      <c r="P287">
        <v>1918</v>
      </c>
      <c r="Q287">
        <v>4</v>
      </c>
      <c r="R287">
        <v>1941</v>
      </c>
      <c r="S287">
        <v>1922</v>
      </c>
      <c r="T287">
        <v>-19</v>
      </c>
      <c r="U287">
        <v>0</v>
      </c>
      <c r="V287">
        <v>0</v>
      </c>
      <c r="W287">
        <v>110</v>
      </c>
      <c r="X287">
        <v>95</v>
      </c>
      <c r="Y287">
        <v>81</v>
      </c>
      <c r="Z287">
        <v>544</v>
      </c>
      <c r="AF287" t="s">
        <v>633</v>
      </c>
      <c r="AG287" t="s">
        <v>791</v>
      </c>
      <c r="AH287" s="9">
        <v>6.5972222222222224E-2</v>
      </c>
      <c r="AI287" t="s">
        <v>1435</v>
      </c>
    </row>
    <row r="288" spans="1:35" x14ac:dyDescent="0.3">
      <c r="A288" s="1">
        <v>44483</v>
      </c>
      <c r="B288" t="s">
        <v>55</v>
      </c>
      <c r="C288" t="s">
        <v>56</v>
      </c>
      <c r="D288" t="s">
        <v>57</v>
      </c>
      <c r="E288">
        <v>19930</v>
      </c>
      <c r="F288">
        <v>61</v>
      </c>
      <c r="G288" t="s">
        <v>321</v>
      </c>
      <c r="H288" t="s">
        <v>322</v>
      </c>
      <c r="I288" t="s">
        <v>323</v>
      </c>
      <c r="J288" t="s">
        <v>324</v>
      </c>
      <c r="K288">
        <v>1216</v>
      </c>
      <c r="L288">
        <v>1218</v>
      </c>
      <c r="M288">
        <v>2</v>
      </c>
      <c r="N288">
        <v>17</v>
      </c>
      <c r="O288">
        <v>1235</v>
      </c>
      <c r="P288">
        <v>1310</v>
      </c>
      <c r="Q288">
        <v>4</v>
      </c>
      <c r="R288">
        <v>1305</v>
      </c>
      <c r="S288">
        <v>1314</v>
      </c>
      <c r="T288">
        <v>9</v>
      </c>
      <c r="U288">
        <v>0</v>
      </c>
      <c r="V288">
        <v>0</v>
      </c>
      <c r="W288">
        <v>49</v>
      </c>
      <c r="X288">
        <v>56</v>
      </c>
      <c r="Y288">
        <v>35</v>
      </c>
      <c r="Z288">
        <v>213</v>
      </c>
      <c r="AF288" t="s">
        <v>908</v>
      </c>
      <c r="AG288" t="s">
        <v>614</v>
      </c>
      <c r="AH288" s="9">
        <v>3.888888888888889E-2</v>
      </c>
      <c r="AI288" t="s">
        <v>1435</v>
      </c>
    </row>
    <row r="289" spans="1:35" x14ac:dyDescent="0.3">
      <c r="A289" s="1">
        <v>44121</v>
      </c>
      <c r="B289" t="s">
        <v>32</v>
      </c>
      <c r="C289" t="s">
        <v>33</v>
      </c>
      <c r="D289" t="s">
        <v>34</v>
      </c>
      <c r="E289">
        <v>19393</v>
      </c>
      <c r="F289">
        <v>2056</v>
      </c>
      <c r="G289" t="s">
        <v>131</v>
      </c>
      <c r="H289" t="s">
        <v>132</v>
      </c>
      <c r="I289" t="s">
        <v>60</v>
      </c>
      <c r="J289" t="s">
        <v>61</v>
      </c>
      <c r="K289">
        <v>720</v>
      </c>
      <c r="L289">
        <v>718</v>
      </c>
      <c r="M289">
        <v>-2</v>
      </c>
      <c r="N289">
        <v>8</v>
      </c>
      <c r="O289">
        <v>726</v>
      </c>
      <c r="P289">
        <v>829</v>
      </c>
      <c r="Q289">
        <v>10</v>
      </c>
      <c r="R289">
        <v>855</v>
      </c>
      <c r="S289">
        <v>839</v>
      </c>
      <c r="T289">
        <v>-16</v>
      </c>
      <c r="U289">
        <v>0</v>
      </c>
      <c r="V289">
        <v>0</v>
      </c>
      <c r="W289">
        <v>95</v>
      </c>
      <c r="X289">
        <v>81</v>
      </c>
      <c r="Y289">
        <v>63</v>
      </c>
      <c r="Z289">
        <v>432</v>
      </c>
      <c r="AF289" t="s">
        <v>600</v>
      </c>
      <c r="AG289" t="s">
        <v>1294</v>
      </c>
      <c r="AH289" s="9">
        <v>5.6250000000000001E-2</v>
      </c>
      <c r="AI289" t="s">
        <v>1434</v>
      </c>
    </row>
    <row r="290" spans="1:35" x14ac:dyDescent="0.3">
      <c r="A290" s="1">
        <v>45055</v>
      </c>
      <c r="B290" t="s">
        <v>39</v>
      </c>
      <c r="C290" t="s">
        <v>40</v>
      </c>
      <c r="D290" t="s">
        <v>41</v>
      </c>
      <c r="E290">
        <v>19805</v>
      </c>
      <c r="F290">
        <v>2503</v>
      </c>
      <c r="G290" t="s">
        <v>133</v>
      </c>
      <c r="H290" t="s">
        <v>134</v>
      </c>
      <c r="I290" t="s">
        <v>194</v>
      </c>
      <c r="J290" t="s">
        <v>195</v>
      </c>
      <c r="K290">
        <v>1730</v>
      </c>
      <c r="L290">
        <v>1852</v>
      </c>
      <c r="M290">
        <v>82</v>
      </c>
      <c r="N290">
        <v>16</v>
      </c>
      <c r="O290">
        <v>1908</v>
      </c>
      <c r="P290">
        <v>1947</v>
      </c>
      <c r="Q290">
        <v>47</v>
      </c>
      <c r="R290">
        <v>1840</v>
      </c>
      <c r="S290">
        <v>2034</v>
      </c>
      <c r="T290">
        <v>114</v>
      </c>
      <c r="U290">
        <v>0</v>
      </c>
      <c r="V290">
        <v>0</v>
      </c>
      <c r="W290">
        <v>70</v>
      </c>
      <c r="X290">
        <v>102</v>
      </c>
      <c r="Y290">
        <v>39</v>
      </c>
      <c r="Z290">
        <v>204</v>
      </c>
      <c r="AA290">
        <v>3</v>
      </c>
      <c r="AB290">
        <v>0</v>
      </c>
      <c r="AC290">
        <v>32</v>
      </c>
      <c r="AD290">
        <v>0</v>
      </c>
      <c r="AE290">
        <v>79</v>
      </c>
      <c r="AF290" t="s">
        <v>1451</v>
      </c>
      <c r="AG290" t="s">
        <v>799</v>
      </c>
      <c r="AH290" s="9">
        <v>7.0833333333333331E-2</v>
      </c>
      <c r="AI290" t="s">
        <v>1438</v>
      </c>
    </row>
    <row r="291" spans="1:35" x14ac:dyDescent="0.3">
      <c r="A291" s="1">
        <v>44095</v>
      </c>
      <c r="B291" t="s">
        <v>14</v>
      </c>
      <c r="C291" t="s">
        <v>15</v>
      </c>
      <c r="D291" t="s">
        <v>16</v>
      </c>
      <c r="E291">
        <v>19790</v>
      </c>
      <c r="F291">
        <v>492</v>
      </c>
      <c r="G291" t="s">
        <v>150</v>
      </c>
      <c r="H291" t="s">
        <v>85</v>
      </c>
      <c r="I291" t="s">
        <v>144</v>
      </c>
      <c r="J291" t="s">
        <v>145</v>
      </c>
      <c r="K291">
        <v>935</v>
      </c>
      <c r="L291">
        <v>930</v>
      </c>
      <c r="M291">
        <v>-5</v>
      </c>
      <c r="N291">
        <v>12</v>
      </c>
      <c r="O291">
        <v>942</v>
      </c>
      <c r="P291">
        <v>1058</v>
      </c>
      <c r="Q291">
        <v>8</v>
      </c>
      <c r="R291">
        <v>1138</v>
      </c>
      <c r="S291">
        <v>1106</v>
      </c>
      <c r="T291">
        <v>-32</v>
      </c>
      <c r="U291">
        <v>0</v>
      </c>
      <c r="V291">
        <v>0</v>
      </c>
      <c r="W291">
        <v>123</v>
      </c>
      <c r="X291">
        <v>96</v>
      </c>
      <c r="Y291">
        <v>76</v>
      </c>
      <c r="Z291">
        <v>502</v>
      </c>
      <c r="AF291" t="s">
        <v>1016</v>
      </c>
      <c r="AG291" t="s">
        <v>872</v>
      </c>
      <c r="AH291" s="9">
        <v>6.6666666666666666E-2</v>
      </c>
      <c r="AI291" t="s">
        <v>1434</v>
      </c>
    </row>
    <row r="292" spans="1:35" x14ac:dyDescent="0.3">
      <c r="A292" s="1">
        <v>44755</v>
      </c>
      <c r="B292" t="s">
        <v>32</v>
      </c>
      <c r="C292" t="s">
        <v>33</v>
      </c>
      <c r="D292" t="s">
        <v>34</v>
      </c>
      <c r="E292">
        <v>19393</v>
      </c>
      <c r="F292">
        <v>1936</v>
      </c>
      <c r="G292" t="s">
        <v>53</v>
      </c>
      <c r="H292" t="s">
        <v>54</v>
      </c>
      <c r="I292" t="s">
        <v>206</v>
      </c>
      <c r="J292" t="s">
        <v>207</v>
      </c>
      <c r="K292">
        <v>1210</v>
      </c>
      <c r="L292">
        <v>1205</v>
      </c>
      <c r="M292">
        <v>-5</v>
      </c>
      <c r="N292">
        <v>11</v>
      </c>
      <c r="O292">
        <v>1216</v>
      </c>
      <c r="P292">
        <v>1306</v>
      </c>
      <c r="Q292">
        <v>6</v>
      </c>
      <c r="R292">
        <v>1320</v>
      </c>
      <c r="S292">
        <v>1312</v>
      </c>
      <c r="T292">
        <v>-8</v>
      </c>
      <c r="U292">
        <v>0</v>
      </c>
      <c r="V292">
        <v>0</v>
      </c>
      <c r="W292">
        <v>70</v>
      </c>
      <c r="X292">
        <v>67</v>
      </c>
      <c r="Y292">
        <v>50</v>
      </c>
      <c r="Z292">
        <v>337</v>
      </c>
      <c r="AF292" t="s">
        <v>907</v>
      </c>
      <c r="AG292" t="s">
        <v>1326</v>
      </c>
      <c r="AH292" s="9">
        <v>4.6527777777777779E-2</v>
      </c>
      <c r="AI292" t="s">
        <v>1435</v>
      </c>
    </row>
    <row r="293" spans="1:35" x14ac:dyDescent="0.3">
      <c r="A293" s="1">
        <v>44460</v>
      </c>
      <c r="B293" t="s">
        <v>39</v>
      </c>
      <c r="C293" t="s">
        <v>40</v>
      </c>
      <c r="D293" t="s">
        <v>41</v>
      </c>
      <c r="E293">
        <v>19805</v>
      </c>
      <c r="F293">
        <v>2194</v>
      </c>
      <c r="G293" t="s">
        <v>97</v>
      </c>
      <c r="H293" t="s">
        <v>98</v>
      </c>
      <c r="I293" t="s">
        <v>10</v>
      </c>
      <c r="J293" t="s">
        <v>11</v>
      </c>
      <c r="K293">
        <v>2100</v>
      </c>
      <c r="L293">
        <v>2056</v>
      </c>
      <c r="M293">
        <v>-4</v>
      </c>
      <c r="N293">
        <v>16</v>
      </c>
      <c r="O293">
        <v>2112</v>
      </c>
      <c r="P293">
        <v>2244</v>
      </c>
      <c r="Q293">
        <v>3</v>
      </c>
      <c r="R293">
        <v>2258</v>
      </c>
      <c r="S293">
        <v>2247</v>
      </c>
      <c r="T293">
        <v>-11</v>
      </c>
      <c r="U293">
        <v>0</v>
      </c>
      <c r="V293">
        <v>0</v>
      </c>
      <c r="W293">
        <v>118</v>
      </c>
      <c r="X293">
        <v>111</v>
      </c>
      <c r="Y293">
        <v>92</v>
      </c>
      <c r="Z293">
        <v>632</v>
      </c>
      <c r="AF293" t="s">
        <v>1503</v>
      </c>
      <c r="AG293" t="s">
        <v>820</v>
      </c>
      <c r="AH293" s="9">
        <v>7.7083333333333337E-2</v>
      </c>
      <c r="AI293" t="s">
        <v>1438</v>
      </c>
    </row>
    <row r="294" spans="1:35" x14ac:dyDescent="0.3">
      <c r="A294" s="1">
        <v>43918</v>
      </c>
      <c r="B294" t="s">
        <v>39</v>
      </c>
      <c r="C294" t="s">
        <v>40</v>
      </c>
      <c r="D294" t="s">
        <v>41</v>
      </c>
      <c r="E294">
        <v>19805</v>
      </c>
      <c r="F294">
        <v>2212</v>
      </c>
      <c r="G294" t="s">
        <v>30</v>
      </c>
      <c r="H294" t="s">
        <v>31</v>
      </c>
      <c r="I294" t="s">
        <v>51</v>
      </c>
      <c r="J294" t="s">
        <v>52</v>
      </c>
      <c r="K294">
        <v>1859</v>
      </c>
      <c r="L294">
        <v>0</v>
      </c>
      <c r="M294">
        <v>0</v>
      </c>
      <c r="R294">
        <v>2014</v>
      </c>
      <c r="S294">
        <v>0</v>
      </c>
      <c r="T294">
        <v>0</v>
      </c>
      <c r="U294">
        <v>1</v>
      </c>
      <c r="V294">
        <v>0</v>
      </c>
      <c r="W294">
        <v>75</v>
      </c>
      <c r="Z294">
        <v>224</v>
      </c>
      <c r="AF294" t="s">
        <v>663</v>
      </c>
      <c r="AG294" t="s">
        <v>663</v>
      </c>
      <c r="AH294" s="9">
        <v>0</v>
      </c>
      <c r="AI294" t="s">
        <v>1437</v>
      </c>
    </row>
    <row r="295" spans="1:35" x14ac:dyDescent="0.3">
      <c r="A295" s="1">
        <v>44547</v>
      </c>
      <c r="B295" t="s">
        <v>100</v>
      </c>
      <c r="C295" t="s">
        <v>101</v>
      </c>
      <c r="D295" t="s">
        <v>102</v>
      </c>
      <c r="E295">
        <v>20368</v>
      </c>
      <c r="F295">
        <v>259</v>
      </c>
      <c r="G295" t="s">
        <v>103</v>
      </c>
      <c r="H295" t="s">
        <v>104</v>
      </c>
      <c r="I295" t="s">
        <v>325</v>
      </c>
      <c r="J295" t="s">
        <v>326</v>
      </c>
      <c r="K295">
        <v>1820</v>
      </c>
      <c r="L295">
        <v>1912</v>
      </c>
      <c r="M295">
        <v>52</v>
      </c>
      <c r="N295">
        <v>15</v>
      </c>
      <c r="O295">
        <v>1927</v>
      </c>
      <c r="P295">
        <v>2227</v>
      </c>
      <c r="Q295">
        <v>7</v>
      </c>
      <c r="R295">
        <v>2140</v>
      </c>
      <c r="S295">
        <v>2234</v>
      </c>
      <c r="T295">
        <v>54</v>
      </c>
      <c r="U295">
        <v>0</v>
      </c>
      <c r="V295">
        <v>0</v>
      </c>
      <c r="W295">
        <v>140</v>
      </c>
      <c r="X295">
        <v>142</v>
      </c>
      <c r="Y295">
        <v>120</v>
      </c>
      <c r="Z295">
        <v>750</v>
      </c>
      <c r="AA295">
        <v>2</v>
      </c>
      <c r="AB295">
        <v>0</v>
      </c>
      <c r="AC295">
        <v>2</v>
      </c>
      <c r="AD295">
        <v>0</v>
      </c>
      <c r="AE295">
        <v>50</v>
      </c>
      <c r="AF295" t="s">
        <v>1504</v>
      </c>
      <c r="AG295" t="s">
        <v>660</v>
      </c>
      <c r="AH295" s="9">
        <v>0.14027777777777778</v>
      </c>
      <c r="AI295" t="s">
        <v>1438</v>
      </c>
    </row>
    <row r="296" spans="1:35" x14ac:dyDescent="0.3">
      <c r="A296" s="1">
        <v>44984</v>
      </c>
      <c r="B296" t="s">
        <v>39</v>
      </c>
      <c r="C296" t="s">
        <v>40</v>
      </c>
      <c r="D296" t="s">
        <v>41</v>
      </c>
      <c r="E296">
        <v>19805</v>
      </c>
      <c r="F296">
        <v>2456</v>
      </c>
      <c r="G296" t="s">
        <v>131</v>
      </c>
      <c r="H296" t="s">
        <v>132</v>
      </c>
      <c r="I296" t="s">
        <v>30</v>
      </c>
      <c r="J296" t="s">
        <v>31</v>
      </c>
      <c r="K296">
        <v>1803</v>
      </c>
      <c r="L296">
        <v>1801</v>
      </c>
      <c r="M296">
        <v>-2</v>
      </c>
      <c r="N296">
        <v>12</v>
      </c>
      <c r="O296">
        <v>1813</v>
      </c>
      <c r="P296">
        <v>1905</v>
      </c>
      <c r="Q296">
        <v>18</v>
      </c>
      <c r="R296">
        <v>1936</v>
      </c>
      <c r="S296">
        <v>1923</v>
      </c>
      <c r="T296">
        <v>-13</v>
      </c>
      <c r="U296">
        <v>0</v>
      </c>
      <c r="V296">
        <v>0</v>
      </c>
      <c r="W296">
        <v>153</v>
      </c>
      <c r="X296">
        <v>142</v>
      </c>
      <c r="Y296">
        <v>112</v>
      </c>
      <c r="Z296">
        <v>761</v>
      </c>
      <c r="AF296" t="s">
        <v>1505</v>
      </c>
      <c r="AG296" t="s">
        <v>792</v>
      </c>
      <c r="AH296" s="9">
        <v>5.6944444444444443E-2</v>
      </c>
      <c r="AI296" t="s">
        <v>1438</v>
      </c>
    </row>
    <row r="297" spans="1:35" x14ac:dyDescent="0.3">
      <c r="A297" s="1">
        <v>43782</v>
      </c>
      <c r="B297" t="s">
        <v>7</v>
      </c>
      <c r="C297" t="s">
        <v>8</v>
      </c>
      <c r="D297" t="s">
        <v>9</v>
      </c>
      <c r="E297">
        <v>19977</v>
      </c>
      <c r="F297">
        <v>433</v>
      </c>
      <c r="G297" t="s">
        <v>23</v>
      </c>
      <c r="H297" t="s">
        <v>24</v>
      </c>
      <c r="I297" t="s">
        <v>53</v>
      </c>
      <c r="J297" t="s">
        <v>54</v>
      </c>
      <c r="K297">
        <v>1252</v>
      </c>
      <c r="L297">
        <v>1248</v>
      </c>
      <c r="M297">
        <v>-4</v>
      </c>
      <c r="N297">
        <v>31</v>
      </c>
      <c r="O297">
        <v>1319</v>
      </c>
      <c r="P297">
        <v>1413</v>
      </c>
      <c r="Q297">
        <v>14</v>
      </c>
      <c r="R297">
        <v>1426</v>
      </c>
      <c r="S297">
        <v>1427</v>
      </c>
      <c r="T297">
        <v>1</v>
      </c>
      <c r="U297">
        <v>0</v>
      </c>
      <c r="V297">
        <v>0</v>
      </c>
      <c r="W297">
        <v>94</v>
      </c>
      <c r="X297">
        <v>99</v>
      </c>
      <c r="Y297">
        <v>54</v>
      </c>
      <c r="Z297">
        <v>337</v>
      </c>
      <c r="AF297" t="s">
        <v>1171</v>
      </c>
      <c r="AG297" t="s">
        <v>1409</v>
      </c>
      <c r="AH297" s="9">
        <v>6.8750000000000006E-2</v>
      </c>
      <c r="AI297" t="s">
        <v>1435</v>
      </c>
    </row>
    <row r="298" spans="1:35" x14ac:dyDescent="0.3">
      <c r="A298" s="1">
        <v>43738</v>
      </c>
      <c r="B298" t="s">
        <v>39</v>
      </c>
      <c r="C298" t="s">
        <v>40</v>
      </c>
      <c r="D298" t="s">
        <v>41</v>
      </c>
      <c r="E298">
        <v>19805</v>
      </c>
      <c r="F298">
        <v>1507</v>
      </c>
      <c r="G298" t="s">
        <v>53</v>
      </c>
      <c r="H298" t="s">
        <v>54</v>
      </c>
      <c r="I298" t="s">
        <v>97</v>
      </c>
      <c r="J298" t="s">
        <v>98</v>
      </c>
      <c r="K298">
        <v>1130</v>
      </c>
      <c r="L298">
        <v>1212</v>
      </c>
      <c r="M298">
        <v>42</v>
      </c>
      <c r="N298">
        <v>17</v>
      </c>
      <c r="O298">
        <v>1229</v>
      </c>
      <c r="P298">
        <v>1934</v>
      </c>
      <c r="Q298">
        <v>7</v>
      </c>
      <c r="R298">
        <v>1920</v>
      </c>
      <c r="S298">
        <v>1941</v>
      </c>
      <c r="T298">
        <v>21</v>
      </c>
      <c r="U298">
        <v>0</v>
      </c>
      <c r="V298">
        <v>0</v>
      </c>
      <c r="W298">
        <v>290</v>
      </c>
      <c r="X298">
        <v>269</v>
      </c>
      <c r="Y298">
        <v>245</v>
      </c>
      <c r="Z298">
        <v>2125</v>
      </c>
      <c r="AA298">
        <v>0</v>
      </c>
      <c r="AB298">
        <v>0</v>
      </c>
      <c r="AC298">
        <v>0</v>
      </c>
      <c r="AD298">
        <v>0</v>
      </c>
      <c r="AE298">
        <v>21</v>
      </c>
      <c r="AF298" t="s">
        <v>1269</v>
      </c>
      <c r="AG298" t="s">
        <v>613</v>
      </c>
      <c r="AH298" s="9">
        <v>0.31180555555555556</v>
      </c>
      <c r="AI298" t="s">
        <v>1435</v>
      </c>
    </row>
    <row r="299" spans="1:35" x14ac:dyDescent="0.3">
      <c r="A299" s="1">
        <v>44989</v>
      </c>
      <c r="B299" t="s">
        <v>14</v>
      </c>
      <c r="C299" t="s">
        <v>15</v>
      </c>
      <c r="D299" t="s">
        <v>16</v>
      </c>
      <c r="E299">
        <v>19790</v>
      </c>
      <c r="F299">
        <v>540</v>
      </c>
      <c r="G299" t="s">
        <v>44</v>
      </c>
      <c r="H299" t="s">
        <v>45</v>
      </c>
      <c r="I299" t="s">
        <v>60</v>
      </c>
      <c r="J299" t="s">
        <v>61</v>
      </c>
      <c r="K299">
        <v>815</v>
      </c>
      <c r="L299">
        <v>917</v>
      </c>
      <c r="M299">
        <v>62</v>
      </c>
      <c r="N299">
        <v>13</v>
      </c>
      <c r="O299">
        <v>930</v>
      </c>
      <c r="P299">
        <v>1156</v>
      </c>
      <c r="Q299">
        <v>6</v>
      </c>
      <c r="R299">
        <v>1123</v>
      </c>
      <c r="S299">
        <v>1202</v>
      </c>
      <c r="T299">
        <v>39</v>
      </c>
      <c r="U299">
        <v>0</v>
      </c>
      <c r="V299">
        <v>0</v>
      </c>
      <c r="W299">
        <v>188</v>
      </c>
      <c r="X299">
        <v>165</v>
      </c>
      <c r="Y299">
        <v>146</v>
      </c>
      <c r="Z299">
        <v>946</v>
      </c>
      <c r="AA299">
        <v>0</v>
      </c>
      <c r="AB299">
        <v>39</v>
      </c>
      <c r="AC299">
        <v>0</v>
      </c>
      <c r="AD299">
        <v>0</v>
      </c>
      <c r="AE299">
        <v>0</v>
      </c>
      <c r="AF299" t="s">
        <v>1323</v>
      </c>
      <c r="AG299" t="s">
        <v>870</v>
      </c>
      <c r="AH299" s="9">
        <v>0.11458333333333333</v>
      </c>
      <c r="AI299" t="s">
        <v>1434</v>
      </c>
    </row>
    <row r="300" spans="1:35" x14ac:dyDescent="0.3">
      <c r="A300" s="1">
        <v>44298</v>
      </c>
      <c r="B300" t="s">
        <v>14</v>
      </c>
      <c r="C300" t="s">
        <v>15</v>
      </c>
      <c r="D300" t="s">
        <v>16</v>
      </c>
      <c r="E300">
        <v>19790</v>
      </c>
      <c r="F300">
        <v>985</v>
      </c>
      <c r="G300" t="s">
        <v>42</v>
      </c>
      <c r="H300" t="s">
        <v>43</v>
      </c>
      <c r="I300" t="s">
        <v>84</v>
      </c>
      <c r="J300" t="s">
        <v>85</v>
      </c>
      <c r="K300">
        <v>1712</v>
      </c>
      <c r="L300">
        <v>1746</v>
      </c>
      <c r="M300">
        <v>34</v>
      </c>
      <c r="N300">
        <v>9</v>
      </c>
      <c r="O300">
        <v>1755</v>
      </c>
      <c r="P300">
        <v>1837</v>
      </c>
      <c r="Q300">
        <v>32</v>
      </c>
      <c r="R300">
        <v>1845</v>
      </c>
      <c r="S300">
        <v>1909</v>
      </c>
      <c r="T300">
        <v>24</v>
      </c>
      <c r="U300">
        <v>0</v>
      </c>
      <c r="V300">
        <v>0</v>
      </c>
      <c r="W300">
        <v>93</v>
      </c>
      <c r="X300">
        <v>83</v>
      </c>
      <c r="Y300">
        <v>42</v>
      </c>
      <c r="Z300">
        <v>213</v>
      </c>
      <c r="AA300">
        <v>24</v>
      </c>
      <c r="AB300">
        <v>0</v>
      </c>
      <c r="AC300">
        <v>0</v>
      </c>
      <c r="AD300">
        <v>0</v>
      </c>
      <c r="AE300">
        <v>0</v>
      </c>
      <c r="AF300" t="s">
        <v>802</v>
      </c>
      <c r="AG300" t="s">
        <v>952</v>
      </c>
      <c r="AH300" s="9">
        <v>5.7638888888888892E-2</v>
      </c>
      <c r="AI300" t="s">
        <v>1435</v>
      </c>
    </row>
    <row r="301" spans="1:35" x14ac:dyDescent="0.3">
      <c r="A301" s="1">
        <v>43847</v>
      </c>
      <c r="B301" t="s">
        <v>122</v>
      </c>
      <c r="C301" t="s">
        <v>123</v>
      </c>
      <c r="D301" t="s">
        <v>124</v>
      </c>
      <c r="E301">
        <v>20304</v>
      </c>
      <c r="F301">
        <v>5708</v>
      </c>
      <c r="G301" t="s">
        <v>23</v>
      </c>
      <c r="H301" t="s">
        <v>24</v>
      </c>
      <c r="I301" t="s">
        <v>125</v>
      </c>
      <c r="J301" t="s">
        <v>126</v>
      </c>
      <c r="K301">
        <v>1415</v>
      </c>
      <c r="L301">
        <v>1440</v>
      </c>
      <c r="M301">
        <v>25</v>
      </c>
      <c r="N301">
        <v>24</v>
      </c>
      <c r="O301">
        <v>1504</v>
      </c>
      <c r="P301">
        <v>1717</v>
      </c>
      <c r="Q301">
        <v>2</v>
      </c>
      <c r="R301">
        <v>1705</v>
      </c>
      <c r="S301">
        <v>1719</v>
      </c>
      <c r="T301">
        <v>14</v>
      </c>
      <c r="U301">
        <v>0</v>
      </c>
      <c r="V301">
        <v>0</v>
      </c>
      <c r="W301">
        <v>110</v>
      </c>
      <c r="X301">
        <v>99</v>
      </c>
      <c r="Y301">
        <v>73</v>
      </c>
      <c r="Z301">
        <v>522</v>
      </c>
      <c r="AF301" t="s">
        <v>1356</v>
      </c>
      <c r="AG301" t="s">
        <v>764</v>
      </c>
      <c r="AH301" s="9">
        <v>0.11041666666666666</v>
      </c>
      <c r="AI301" t="s">
        <v>1435</v>
      </c>
    </row>
    <row r="302" spans="1:35" x14ac:dyDescent="0.3">
      <c r="A302" s="1">
        <v>43798</v>
      </c>
      <c r="B302" t="s">
        <v>171</v>
      </c>
      <c r="C302" t="s">
        <v>172</v>
      </c>
      <c r="D302" t="s">
        <v>173</v>
      </c>
      <c r="E302">
        <v>20378</v>
      </c>
      <c r="F302">
        <v>6096</v>
      </c>
      <c r="G302" t="s">
        <v>51</v>
      </c>
      <c r="H302" t="s">
        <v>52</v>
      </c>
      <c r="I302" t="s">
        <v>37</v>
      </c>
      <c r="J302" t="s">
        <v>38</v>
      </c>
      <c r="K302">
        <v>1805</v>
      </c>
      <c r="L302">
        <v>1814</v>
      </c>
      <c r="M302">
        <v>9</v>
      </c>
      <c r="N302">
        <v>30</v>
      </c>
      <c r="O302">
        <v>1844</v>
      </c>
      <c r="P302">
        <v>1954</v>
      </c>
      <c r="Q302">
        <v>3</v>
      </c>
      <c r="R302">
        <v>1940</v>
      </c>
      <c r="S302">
        <v>1957</v>
      </c>
      <c r="T302">
        <v>17</v>
      </c>
      <c r="U302">
        <v>0</v>
      </c>
      <c r="V302">
        <v>0</v>
      </c>
      <c r="W302">
        <v>95</v>
      </c>
      <c r="X302">
        <v>103</v>
      </c>
      <c r="Y302">
        <v>70</v>
      </c>
      <c r="Z302">
        <v>395</v>
      </c>
      <c r="AA302">
        <v>17</v>
      </c>
      <c r="AB302">
        <v>0</v>
      </c>
      <c r="AC302">
        <v>0</v>
      </c>
      <c r="AD302">
        <v>0</v>
      </c>
      <c r="AE302">
        <v>0</v>
      </c>
      <c r="AF302" t="s">
        <v>1144</v>
      </c>
      <c r="AG302" t="s">
        <v>1160</v>
      </c>
      <c r="AH302" s="9">
        <v>7.1527777777777773E-2</v>
      </c>
      <c r="AI302" t="s">
        <v>1438</v>
      </c>
    </row>
    <row r="303" spans="1:35" x14ac:dyDescent="0.3">
      <c r="A303" s="1">
        <v>44778</v>
      </c>
      <c r="B303" t="s">
        <v>14</v>
      </c>
      <c r="C303" t="s">
        <v>15</v>
      </c>
      <c r="D303" t="s">
        <v>16</v>
      </c>
      <c r="E303">
        <v>19790</v>
      </c>
      <c r="F303">
        <v>382</v>
      </c>
      <c r="G303" t="s">
        <v>277</v>
      </c>
      <c r="H303" t="s">
        <v>278</v>
      </c>
      <c r="I303" t="s">
        <v>60</v>
      </c>
      <c r="J303" t="s">
        <v>61</v>
      </c>
      <c r="K303">
        <v>700</v>
      </c>
      <c r="L303">
        <v>657</v>
      </c>
      <c r="M303">
        <v>-3</v>
      </c>
      <c r="N303">
        <v>10</v>
      </c>
      <c r="O303">
        <v>707</v>
      </c>
      <c r="P303">
        <v>731</v>
      </c>
      <c r="Q303">
        <v>5</v>
      </c>
      <c r="R303">
        <v>745</v>
      </c>
      <c r="S303">
        <v>736</v>
      </c>
      <c r="T303">
        <v>-9</v>
      </c>
      <c r="U303">
        <v>0</v>
      </c>
      <c r="V303">
        <v>0</v>
      </c>
      <c r="W303">
        <v>45</v>
      </c>
      <c r="X303">
        <v>39</v>
      </c>
      <c r="Y303">
        <v>24</v>
      </c>
      <c r="Z303">
        <v>106</v>
      </c>
      <c r="AF303" t="s">
        <v>1218</v>
      </c>
      <c r="AG303" t="s">
        <v>679</v>
      </c>
      <c r="AH303" s="9">
        <v>2.7083333333333334E-2</v>
      </c>
      <c r="AI303" t="s">
        <v>1434</v>
      </c>
    </row>
    <row r="304" spans="1:35" x14ac:dyDescent="0.3">
      <c r="A304" s="1">
        <v>44163</v>
      </c>
      <c r="B304" t="s">
        <v>14</v>
      </c>
      <c r="C304" t="s">
        <v>15</v>
      </c>
      <c r="D304" t="s">
        <v>16</v>
      </c>
      <c r="E304">
        <v>19790</v>
      </c>
      <c r="F304">
        <v>2312</v>
      </c>
      <c r="G304" t="s">
        <v>60</v>
      </c>
      <c r="H304" t="s">
        <v>61</v>
      </c>
      <c r="I304" t="s">
        <v>78</v>
      </c>
      <c r="J304" t="s">
        <v>79</v>
      </c>
      <c r="K304">
        <v>1945</v>
      </c>
      <c r="L304">
        <v>1943</v>
      </c>
      <c r="M304">
        <v>-2</v>
      </c>
      <c r="N304">
        <v>10</v>
      </c>
      <c r="O304">
        <v>1953</v>
      </c>
      <c r="P304">
        <v>2055</v>
      </c>
      <c r="Q304">
        <v>4</v>
      </c>
      <c r="R304">
        <v>2110</v>
      </c>
      <c r="S304">
        <v>2059</v>
      </c>
      <c r="T304">
        <v>-11</v>
      </c>
      <c r="U304">
        <v>0</v>
      </c>
      <c r="V304">
        <v>0</v>
      </c>
      <c r="W304">
        <v>85</v>
      </c>
      <c r="X304">
        <v>76</v>
      </c>
      <c r="Y304">
        <v>62</v>
      </c>
      <c r="Z304">
        <v>444</v>
      </c>
      <c r="AF304" t="s">
        <v>1458</v>
      </c>
      <c r="AG304" t="s">
        <v>636</v>
      </c>
      <c r="AH304" s="9">
        <v>5.2777777777777778E-2</v>
      </c>
      <c r="AI304" t="s">
        <v>1438</v>
      </c>
    </row>
    <row r="305" spans="1:35" x14ac:dyDescent="0.3">
      <c r="A305" s="1">
        <v>43759</v>
      </c>
      <c r="B305" t="s">
        <v>32</v>
      </c>
      <c r="C305" t="s">
        <v>33</v>
      </c>
      <c r="D305" t="s">
        <v>34</v>
      </c>
      <c r="E305">
        <v>19393</v>
      </c>
      <c r="F305">
        <v>1291</v>
      </c>
      <c r="G305" t="s">
        <v>167</v>
      </c>
      <c r="H305" t="s">
        <v>168</v>
      </c>
      <c r="I305" t="s">
        <v>103</v>
      </c>
      <c r="J305" t="s">
        <v>104</v>
      </c>
      <c r="K305">
        <v>1230</v>
      </c>
      <c r="L305">
        <v>1234</v>
      </c>
      <c r="M305">
        <v>4</v>
      </c>
      <c r="N305">
        <v>13</v>
      </c>
      <c r="O305">
        <v>1247</v>
      </c>
      <c r="P305">
        <v>1335</v>
      </c>
      <c r="Q305">
        <v>13</v>
      </c>
      <c r="R305">
        <v>1350</v>
      </c>
      <c r="S305">
        <v>1348</v>
      </c>
      <c r="T305">
        <v>-2</v>
      </c>
      <c r="U305">
        <v>0</v>
      </c>
      <c r="V305">
        <v>0</v>
      </c>
      <c r="W305">
        <v>80</v>
      </c>
      <c r="X305">
        <v>74</v>
      </c>
      <c r="Y305">
        <v>48</v>
      </c>
      <c r="Z305">
        <v>258</v>
      </c>
      <c r="AF305" t="s">
        <v>1020</v>
      </c>
      <c r="AG305" t="s">
        <v>1329</v>
      </c>
      <c r="AH305" s="9">
        <v>5.1388888888888887E-2</v>
      </c>
      <c r="AI305" t="s">
        <v>1435</v>
      </c>
    </row>
    <row r="306" spans="1:35" x14ac:dyDescent="0.3">
      <c r="A306" s="1">
        <v>44679</v>
      </c>
      <c r="B306" t="s">
        <v>155</v>
      </c>
      <c r="C306" t="s">
        <v>156</v>
      </c>
      <c r="D306" t="s">
        <v>157</v>
      </c>
      <c r="E306">
        <v>20398</v>
      </c>
      <c r="F306">
        <v>3615</v>
      </c>
      <c r="G306" t="s">
        <v>245</v>
      </c>
      <c r="H306" t="s">
        <v>246</v>
      </c>
      <c r="I306" t="s">
        <v>80</v>
      </c>
      <c r="J306" t="s">
        <v>67</v>
      </c>
      <c r="K306">
        <v>1624</v>
      </c>
      <c r="L306">
        <v>1629</v>
      </c>
      <c r="M306">
        <v>5</v>
      </c>
      <c r="N306">
        <v>12</v>
      </c>
      <c r="O306">
        <v>1641</v>
      </c>
      <c r="P306">
        <v>1720</v>
      </c>
      <c r="Q306">
        <v>10</v>
      </c>
      <c r="R306">
        <v>1734</v>
      </c>
      <c r="S306">
        <v>1730</v>
      </c>
      <c r="T306">
        <v>-4</v>
      </c>
      <c r="U306">
        <v>0</v>
      </c>
      <c r="V306">
        <v>0</v>
      </c>
      <c r="W306">
        <v>70</v>
      </c>
      <c r="X306">
        <v>61</v>
      </c>
      <c r="Y306">
        <v>39</v>
      </c>
      <c r="Z306">
        <v>196</v>
      </c>
      <c r="AF306" t="s">
        <v>947</v>
      </c>
      <c r="AG306" t="s">
        <v>1072</v>
      </c>
      <c r="AH306" s="9">
        <v>4.2361111111111113E-2</v>
      </c>
      <c r="AI306" t="s">
        <v>1435</v>
      </c>
    </row>
    <row r="307" spans="1:35" x14ac:dyDescent="0.3">
      <c r="A307" s="1">
        <v>44487</v>
      </c>
      <c r="B307" t="s">
        <v>171</v>
      </c>
      <c r="C307" t="s">
        <v>172</v>
      </c>
      <c r="D307" t="s">
        <v>173</v>
      </c>
      <c r="E307">
        <v>20378</v>
      </c>
      <c r="F307">
        <v>6195</v>
      </c>
      <c r="G307" t="s">
        <v>51</v>
      </c>
      <c r="H307" t="s">
        <v>52</v>
      </c>
      <c r="I307" t="s">
        <v>224</v>
      </c>
      <c r="J307" t="s">
        <v>225</v>
      </c>
      <c r="K307">
        <v>1156</v>
      </c>
      <c r="L307">
        <v>1209</v>
      </c>
      <c r="M307">
        <v>13</v>
      </c>
      <c r="N307">
        <v>13</v>
      </c>
      <c r="O307">
        <v>1222</v>
      </c>
      <c r="P307">
        <v>1558</v>
      </c>
      <c r="Q307">
        <v>3</v>
      </c>
      <c r="R307">
        <v>1555</v>
      </c>
      <c r="S307">
        <v>1601</v>
      </c>
      <c r="T307">
        <v>6</v>
      </c>
      <c r="U307">
        <v>0</v>
      </c>
      <c r="V307">
        <v>0</v>
      </c>
      <c r="W307">
        <v>179</v>
      </c>
      <c r="X307">
        <v>172</v>
      </c>
      <c r="Y307">
        <v>156</v>
      </c>
      <c r="Z307">
        <v>1201</v>
      </c>
      <c r="AF307" t="s">
        <v>1506</v>
      </c>
      <c r="AG307" t="s">
        <v>739</v>
      </c>
      <c r="AH307" s="9">
        <v>0.16111111111111112</v>
      </c>
      <c r="AI307" t="s">
        <v>1435</v>
      </c>
    </row>
    <row r="308" spans="1:35" x14ac:dyDescent="0.3">
      <c r="A308" s="1">
        <v>43737</v>
      </c>
      <c r="B308" t="s">
        <v>32</v>
      </c>
      <c r="C308" t="s">
        <v>33</v>
      </c>
      <c r="D308" t="s">
        <v>34</v>
      </c>
      <c r="E308">
        <v>19393</v>
      </c>
      <c r="F308">
        <v>2362</v>
      </c>
      <c r="G308" t="s">
        <v>160</v>
      </c>
      <c r="H308" t="s">
        <v>161</v>
      </c>
      <c r="I308" t="s">
        <v>44</v>
      </c>
      <c r="J308" t="s">
        <v>45</v>
      </c>
      <c r="K308">
        <v>1925</v>
      </c>
      <c r="L308">
        <v>1930</v>
      </c>
      <c r="M308">
        <v>5</v>
      </c>
      <c r="N308">
        <v>10</v>
      </c>
      <c r="O308">
        <v>1940</v>
      </c>
      <c r="P308">
        <v>2248</v>
      </c>
      <c r="Q308">
        <v>7</v>
      </c>
      <c r="R308">
        <v>2305</v>
      </c>
      <c r="S308">
        <v>2255</v>
      </c>
      <c r="T308">
        <v>-10</v>
      </c>
      <c r="U308">
        <v>0</v>
      </c>
      <c r="V308">
        <v>0</v>
      </c>
      <c r="W308">
        <v>160</v>
      </c>
      <c r="X308">
        <v>145</v>
      </c>
      <c r="Y308">
        <v>128</v>
      </c>
      <c r="Z308">
        <v>1047</v>
      </c>
      <c r="AF308" t="s">
        <v>1507</v>
      </c>
      <c r="AG308" t="s">
        <v>1362</v>
      </c>
      <c r="AH308" s="9">
        <v>0.1423611111111111</v>
      </c>
      <c r="AI308" t="s">
        <v>1438</v>
      </c>
    </row>
    <row r="309" spans="1:35" x14ac:dyDescent="0.3">
      <c r="A309" s="1">
        <v>44869</v>
      </c>
      <c r="B309" t="s">
        <v>14</v>
      </c>
      <c r="C309" t="s">
        <v>15</v>
      </c>
      <c r="D309" t="s">
        <v>16</v>
      </c>
      <c r="E309">
        <v>19790</v>
      </c>
      <c r="F309">
        <v>2636</v>
      </c>
      <c r="G309" t="s">
        <v>23</v>
      </c>
      <c r="H309" t="s">
        <v>24</v>
      </c>
      <c r="I309" t="s">
        <v>19</v>
      </c>
      <c r="J309" t="s">
        <v>20</v>
      </c>
      <c r="K309">
        <v>1017</v>
      </c>
      <c r="L309">
        <v>1011</v>
      </c>
      <c r="M309">
        <v>-6</v>
      </c>
      <c r="N309">
        <v>12</v>
      </c>
      <c r="O309">
        <v>1023</v>
      </c>
      <c r="P309">
        <v>1210</v>
      </c>
      <c r="Q309">
        <v>8</v>
      </c>
      <c r="R309">
        <v>1235</v>
      </c>
      <c r="S309">
        <v>1218</v>
      </c>
      <c r="T309">
        <v>-17</v>
      </c>
      <c r="U309">
        <v>0</v>
      </c>
      <c r="V309">
        <v>0</v>
      </c>
      <c r="W309">
        <v>138</v>
      </c>
      <c r="X309">
        <v>127</v>
      </c>
      <c r="Y309">
        <v>107</v>
      </c>
      <c r="Z309">
        <v>679</v>
      </c>
      <c r="AF309" t="s">
        <v>614</v>
      </c>
      <c r="AG309" t="s">
        <v>876</v>
      </c>
      <c r="AH309" s="9">
        <v>8.819444444444445E-2</v>
      </c>
      <c r="AI309" t="s">
        <v>1434</v>
      </c>
    </row>
    <row r="310" spans="1:35" x14ac:dyDescent="0.3">
      <c r="A310" s="1">
        <v>43545</v>
      </c>
      <c r="B310" t="s">
        <v>122</v>
      </c>
      <c r="C310" t="s">
        <v>123</v>
      </c>
      <c r="D310" t="s">
        <v>124</v>
      </c>
      <c r="E310">
        <v>20304</v>
      </c>
      <c r="F310">
        <v>3337</v>
      </c>
      <c r="G310" t="s">
        <v>53</v>
      </c>
      <c r="H310" t="s">
        <v>54</v>
      </c>
      <c r="I310" t="s">
        <v>327</v>
      </c>
      <c r="J310" t="s">
        <v>328</v>
      </c>
      <c r="K310">
        <v>2055</v>
      </c>
      <c r="L310">
        <v>2137</v>
      </c>
      <c r="M310">
        <v>42</v>
      </c>
      <c r="N310">
        <v>20</v>
      </c>
      <c r="O310">
        <v>2157</v>
      </c>
      <c r="P310">
        <v>2302</v>
      </c>
      <c r="Q310">
        <v>5</v>
      </c>
      <c r="R310">
        <v>2235</v>
      </c>
      <c r="S310">
        <v>2307</v>
      </c>
      <c r="T310">
        <v>32</v>
      </c>
      <c r="U310">
        <v>0</v>
      </c>
      <c r="V310">
        <v>0</v>
      </c>
      <c r="W310">
        <v>100</v>
      </c>
      <c r="X310">
        <v>90</v>
      </c>
      <c r="Y310">
        <v>65</v>
      </c>
      <c r="Z310">
        <v>400</v>
      </c>
      <c r="AA310">
        <v>0</v>
      </c>
      <c r="AB310">
        <v>0</v>
      </c>
      <c r="AC310">
        <v>0</v>
      </c>
      <c r="AD310">
        <v>0</v>
      </c>
      <c r="AE310">
        <v>32</v>
      </c>
      <c r="AF310" t="s">
        <v>1508</v>
      </c>
      <c r="AG310" t="s">
        <v>1280</v>
      </c>
      <c r="AH310" s="9">
        <v>6.25E-2</v>
      </c>
      <c r="AI310" t="s">
        <v>1438</v>
      </c>
    </row>
    <row r="311" spans="1:35" x14ac:dyDescent="0.3">
      <c r="A311" s="1">
        <v>44279</v>
      </c>
      <c r="B311" t="s">
        <v>7</v>
      </c>
      <c r="C311" t="s">
        <v>8</v>
      </c>
      <c r="D311" t="s">
        <v>9</v>
      </c>
      <c r="E311">
        <v>19977</v>
      </c>
      <c r="F311">
        <v>639</v>
      </c>
      <c r="G311" t="s">
        <v>133</v>
      </c>
      <c r="H311" t="s">
        <v>134</v>
      </c>
      <c r="I311" t="s">
        <v>99</v>
      </c>
      <c r="J311" t="s">
        <v>43</v>
      </c>
      <c r="K311">
        <v>1415</v>
      </c>
      <c r="L311">
        <v>1433</v>
      </c>
      <c r="M311">
        <v>18</v>
      </c>
      <c r="N311">
        <v>13</v>
      </c>
      <c r="O311">
        <v>1446</v>
      </c>
      <c r="P311">
        <v>1637</v>
      </c>
      <c r="Q311">
        <v>5</v>
      </c>
      <c r="R311">
        <v>1632</v>
      </c>
      <c r="S311">
        <v>1642</v>
      </c>
      <c r="T311">
        <v>10</v>
      </c>
      <c r="U311">
        <v>0</v>
      </c>
      <c r="V311">
        <v>0</v>
      </c>
      <c r="W311">
        <v>137</v>
      </c>
      <c r="X311">
        <v>129</v>
      </c>
      <c r="Y311">
        <v>111</v>
      </c>
      <c r="Z311">
        <v>811</v>
      </c>
      <c r="AF311" t="s">
        <v>1107</v>
      </c>
      <c r="AG311" t="s">
        <v>761</v>
      </c>
      <c r="AH311" s="9">
        <v>8.9583333333333334E-2</v>
      </c>
      <c r="AI311" t="s">
        <v>1435</v>
      </c>
    </row>
    <row r="312" spans="1:35" x14ac:dyDescent="0.3">
      <c r="A312" s="1">
        <v>45003</v>
      </c>
      <c r="B312" t="s">
        <v>39</v>
      </c>
      <c r="C312" t="s">
        <v>40</v>
      </c>
      <c r="D312" t="s">
        <v>41</v>
      </c>
      <c r="E312">
        <v>19805</v>
      </c>
      <c r="F312">
        <v>2823</v>
      </c>
      <c r="G312" t="s">
        <v>42</v>
      </c>
      <c r="H312" t="s">
        <v>43</v>
      </c>
      <c r="I312" t="s">
        <v>133</v>
      </c>
      <c r="J312" t="s">
        <v>134</v>
      </c>
      <c r="K312">
        <v>1159</v>
      </c>
      <c r="L312">
        <v>1155</v>
      </c>
      <c r="M312">
        <v>-4</v>
      </c>
      <c r="N312">
        <v>54</v>
      </c>
      <c r="O312">
        <v>1249</v>
      </c>
      <c r="P312">
        <v>1458</v>
      </c>
      <c r="Q312">
        <v>13</v>
      </c>
      <c r="R312">
        <v>1422</v>
      </c>
      <c r="S312">
        <v>1511</v>
      </c>
      <c r="T312">
        <v>49</v>
      </c>
      <c r="U312">
        <v>0</v>
      </c>
      <c r="V312">
        <v>0</v>
      </c>
      <c r="W312">
        <v>143</v>
      </c>
      <c r="X312">
        <v>196</v>
      </c>
      <c r="Y312">
        <v>129</v>
      </c>
      <c r="Z312">
        <v>814</v>
      </c>
      <c r="AA312">
        <v>0</v>
      </c>
      <c r="AB312">
        <v>0</v>
      </c>
      <c r="AC312">
        <v>49</v>
      </c>
      <c r="AD312">
        <v>0</v>
      </c>
      <c r="AE312">
        <v>0</v>
      </c>
      <c r="AF312" t="s">
        <v>1509</v>
      </c>
      <c r="AG312" t="s">
        <v>736</v>
      </c>
      <c r="AH312" s="9">
        <v>0.1361111111111111</v>
      </c>
      <c r="AI312" t="s">
        <v>1434</v>
      </c>
    </row>
    <row r="313" spans="1:35" x14ac:dyDescent="0.3">
      <c r="A313" s="1">
        <v>44659</v>
      </c>
      <c r="B313" t="s">
        <v>155</v>
      </c>
      <c r="C313" t="s">
        <v>156</v>
      </c>
      <c r="D313" t="s">
        <v>157</v>
      </c>
      <c r="E313">
        <v>20398</v>
      </c>
      <c r="F313">
        <v>4209</v>
      </c>
      <c r="G313" t="s">
        <v>30</v>
      </c>
      <c r="H313" t="s">
        <v>31</v>
      </c>
      <c r="I313" t="s">
        <v>329</v>
      </c>
      <c r="J313" t="s">
        <v>330</v>
      </c>
      <c r="K313">
        <v>850</v>
      </c>
      <c r="L313">
        <v>846</v>
      </c>
      <c r="M313">
        <v>-4</v>
      </c>
      <c r="N313">
        <v>21</v>
      </c>
      <c r="O313">
        <v>907</v>
      </c>
      <c r="P313">
        <v>935</v>
      </c>
      <c r="Q313">
        <v>9</v>
      </c>
      <c r="R313">
        <v>947</v>
      </c>
      <c r="S313">
        <v>944</v>
      </c>
      <c r="T313">
        <v>-3</v>
      </c>
      <c r="U313">
        <v>0</v>
      </c>
      <c r="V313">
        <v>0</v>
      </c>
      <c r="W313">
        <v>57</v>
      </c>
      <c r="X313">
        <v>58</v>
      </c>
      <c r="Y313">
        <v>28</v>
      </c>
      <c r="Z313">
        <v>113</v>
      </c>
      <c r="AF313" t="s">
        <v>1051</v>
      </c>
      <c r="AG313" t="s">
        <v>1049</v>
      </c>
      <c r="AH313" s="9">
        <v>4.027777777777778E-2</v>
      </c>
      <c r="AI313" t="s">
        <v>1434</v>
      </c>
    </row>
    <row r="314" spans="1:35" x14ac:dyDescent="0.3">
      <c r="A314" s="1">
        <v>44621</v>
      </c>
      <c r="B314" t="s">
        <v>141</v>
      </c>
      <c r="C314" t="s">
        <v>142</v>
      </c>
      <c r="D314" t="s">
        <v>143</v>
      </c>
      <c r="E314">
        <v>20363</v>
      </c>
      <c r="F314">
        <v>5012</v>
      </c>
      <c r="G314" t="s">
        <v>60</v>
      </c>
      <c r="H314" t="s">
        <v>61</v>
      </c>
      <c r="I314" t="s">
        <v>271</v>
      </c>
      <c r="J314" t="s">
        <v>272</v>
      </c>
      <c r="K314">
        <v>940</v>
      </c>
      <c r="L314">
        <v>935</v>
      </c>
      <c r="M314">
        <v>-5</v>
      </c>
      <c r="N314">
        <v>11</v>
      </c>
      <c r="O314">
        <v>946</v>
      </c>
      <c r="P314">
        <v>940</v>
      </c>
      <c r="Q314">
        <v>4</v>
      </c>
      <c r="R314">
        <v>959</v>
      </c>
      <c r="S314">
        <v>944</v>
      </c>
      <c r="T314">
        <v>-15</v>
      </c>
      <c r="U314">
        <v>0</v>
      </c>
      <c r="V314">
        <v>0</v>
      </c>
      <c r="W314">
        <v>79</v>
      </c>
      <c r="X314">
        <v>69</v>
      </c>
      <c r="Y314">
        <v>54</v>
      </c>
      <c r="Z314">
        <v>302</v>
      </c>
      <c r="AF314" t="s">
        <v>1051</v>
      </c>
      <c r="AG314" t="s">
        <v>873</v>
      </c>
      <c r="AH314" s="9">
        <v>6.2500000000000003E-3</v>
      </c>
      <c r="AI314" t="s">
        <v>1434</v>
      </c>
    </row>
    <row r="315" spans="1:35" x14ac:dyDescent="0.3">
      <c r="A315" s="1">
        <v>44333</v>
      </c>
      <c r="B315" t="s">
        <v>32</v>
      </c>
      <c r="C315" t="s">
        <v>33</v>
      </c>
      <c r="D315" t="s">
        <v>34</v>
      </c>
      <c r="E315">
        <v>19393</v>
      </c>
      <c r="F315">
        <v>2116</v>
      </c>
      <c r="G315" t="s">
        <v>139</v>
      </c>
      <c r="H315" t="s">
        <v>140</v>
      </c>
      <c r="I315" t="s">
        <v>103</v>
      </c>
      <c r="J315" t="s">
        <v>104</v>
      </c>
      <c r="K315">
        <v>600</v>
      </c>
      <c r="L315">
        <v>557</v>
      </c>
      <c r="M315">
        <v>-3</v>
      </c>
      <c r="N315">
        <v>7</v>
      </c>
      <c r="O315">
        <v>604</v>
      </c>
      <c r="P315">
        <v>700</v>
      </c>
      <c r="Q315">
        <v>5</v>
      </c>
      <c r="R315">
        <v>720</v>
      </c>
      <c r="S315">
        <v>705</v>
      </c>
      <c r="T315">
        <v>-15</v>
      </c>
      <c r="U315">
        <v>0</v>
      </c>
      <c r="V315">
        <v>0</v>
      </c>
      <c r="W315">
        <v>80</v>
      </c>
      <c r="X315">
        <v>68</v>
      </c>
      <c r="Y315">
        <v>56</v>
      </c>
      <c r="Z315">
        <v>365</v>
      </c>
      <c r="AF315" t="s">
        <v>643</v>
      </c>
      <c r="AG315" t="s">
        <v>837</v>
      </c>
      <c r="AH315" s="9">
        <v>4.7222222222222221E-2</v>
      </c>
      <c r="AI315" t="s">
        <v>1437</v>
      </c>
    </row>
    <row r="316" spans="1:35" x14ac:dyDescent="0.3">
      <c r="A316" s="1">
        <v>43869</v>
      </c>
      <c r="B316" t="s">
        <v>122</v>
      </c>
      <c r="C316" t="s">
        <v>123</v>
      </c>
      <c r="D316" t="s">
        <v>124</v>
      </c>
      <c r="E316">
        <v>20304</v>
      </c>
      <c r="F316">
        <v>3965</v>
      </c>
      <c r="G316" t="s">
        <v>331</v>
      </c>
      <c r="H316" t="s">
        <v>332</v>
      </c>
      <c r="I316" t="s">
        <v>17</v>
      </c>
      <c r="J316" t="s">
        <v>18</v>
      </c>
      <c r="K316">
        <v>1055</v>
      </c>
      <c r="L316">
        <v>1042</v>
      </c>
      <c r="M316">
        <v>-13</v>
      </c>
      <c r="N316">
        <v>22</v>
      </c>
      <c r="O316">
        <v>1104</v>
      </c>
      <c r="P316">
        <v>1142</v>
      </c>
      <c r="Q316">
        <v>2</v>
      </c>
      <c r="R316">
        <v>1207</v>
      </c>
      <c r="S316">
        <v>1144</v>
      </c>
      <c r="T316">
        <v>-23</v>
      </c>
      <c r="U316">
        <v>0</v>
      </c>
      <c r="V316">
        <v>0</v>
      </c>
      <c r="W316">
        <v>72</v>
      </c>
      <c r="X316">
        <v>62</v>
      </c>
      <c r="Y316">
        <v>38</v>
      </c>
      <c r="Z316">
        <v>196</v>
      </c>
      <c r="AF316" t="s">
        <v>1510</v>
      </c>
      <c r="AG316" t="s">
        <v>1233</v>
      </c>
      <c r="AH316" s="9">
        <v>4.3055555555555555E-2</v>
      </c>
      <c r="AI316" t="s">
        <v>1434</v>
      </c>
    </row>
    <row r="317" spans="1:35" x14ac:dyDescent="0.3">
      <c r="A317" s="1">
        <v>44770</v>
      </c>
      <c r="B317" t="s">
        <v>32</v>
      </c>
      <c r="C317" t="s">
        <v>33</v>
      </c>
      <c r="D317" t="s">
        <v>34</v>
      </c>
      <c r="E317">
        <v>19393</v>
      </c>
      <c r="F317">
        <v>2781</v>
      </c>
      <c r="G317" t="s">
        <v>160</v>
      </c>
      <c r="H317" t="s">
        <v>161</v>
      </c>
      <c r="I317" t="s">
        <v>37</v>
      </c>
      <c r="J317" t="s">
        <v>38</v>
      </c>
      <c r="K317">
        <v>1610</v>
      </c>
      <c r="L317">
        <v>1616</v>
      </c>
      <c r="M317">
        <v>6</v>
      </c>
      <c r="N317">
        <v>15</v>
      </c>
      <c r="O317">
        <v>1631</v>
      </c>
      <c r="P317">
        <v>1748</v>
      </c>
      <c r="Q317">
        <v>4</v>
      </c>
      <c r="R317">
        <v>1730</v>
      </c>
      <c r="S317">
        <v>1752</v>
      </c>
      <c r="T317">
        <v>22</v>
      </c>
      <c r="U317">
        <v>0</v>
      </c>
      <c r="V317">
        <v>0</v>
      </c>
      <c r="W317">
        <v>80</v>
      </c>
      <c r="X317">
        <v>96</v>
      </c>
      <c r="Y317">
        <v>77</v>
      </c>
      <c r="Z317">
        <v>462</v>
      </c>
      <c r="AA317">
        <v>6</v>
      </c>
      <c r="AB317">
        <v>0</v>
      </c>
      <c r="AC317">
        <v>16</v>
      </c>
      <c r="AD317">
        <v>0</v>
      </c>
      <c r="AE317">
        <v>0</v>
      </c>
      <c r="AF317" t="s">
        <v>1257</v>
      </c>
      <c r="AG317" t="s">
        <v>621</v>
      </c>
      <c r="AH317" s="9">
        <v>6.6666666666666666E-2</v>
      </c>
      <c r="AI317" t="s">
        <v>1435</v>
      </c>
    </row>
    <row r="318" spans="1:35" x14ac:dyDescent="0.3">
      <c r="A318" s="1">
        <v>44314</v>
      </c>
      <c r="B318" t="s">
        <v>171</v>
      </c>
      <c r="C318" t="s">
        <v>172</v>
      </c>
      <c r="D318" t="s">
        <v>173</v>
      </c>
      <c r="E318">
        <v>20378</v>
      </c>
      <c r="F318">
        <v>6146</v>
      </c>
      <c r="G318" t="s">
        <v>127</v>
      </c>
      <c r="H318" t="s">
        <v>128</v>
      </c>
      <c r="I318" t="s">
        <v>51</v>
      </c>
      <c r="J318" t="s">
        <v>52</v>
      </c>
      <c r="K318">
        <v>630</v>
      </c>
      <c r="L318">
        <v>625</v>
      </c>
      <c r="M318">
        <v>-5</v>
      </c>
      <c r="N318">
        <v>15</v>
      </c>
      <c r="O318">
        <v>640</v>
      </c>
      <c r="P318">
        <v>841</v>
      </c>
      <c r="Q318">
        <v>8</v>
      </c>
      <c r="R318">
        <v>843</v>
      </c>
      <c r="S318">
        <v>849</v>
      </c>
      <c r="T318">
        <v>6</v>
      </c>
      <c r="U318">
        <v>0</v>
      </c>
      <c r="V318">
        <v>0</v>
      </c>
      <c r="W318">
        <v>133</v>
      </c>
      <c r="X318">
        <v>144</v>
      </c>
      <c r="Y318">
        <v>121</v>
      </c>
      <c r="Z318">
        <v>643</v>
      </c>
      <c r="AF318" t="s">
        <v>1301</v>
      </c>
      <c r="AG318" t="s">
        <v>1151</v>
      </c>
      <c r="AH318" s="9">
        <v>0.1</v>
      </c>
      <c r="AI318" t="s">
        <v>1434</v>
      </c>
    </row>
    <row r="319" spans="1:35" x14ac:dyDescent="0.3">
      <c r="A319" s="1">
        <v>44115</v>
      </c>
      <c r="B319" t="s">
        <v>39</v>
      </c>
      <c r="C319" t="s">
        <v>40</v>
      </c>
      <c r="D319" t="s">
        <v>41</v>
      </c>
      <c r="E319">
        <v>19805</v>
      </c>
      <c r="F319">
        <v>1709</v>
      </c>
      <c r="G319" t="s">
        <v>10</v>
      </c>
      <c r="H319" t="s">
        <v>11</v>
      </c>
      <c r="I319" t="s">
        <v>97</v>
      </c>
      <c r="J319" t="s">
        <v>98</v>
      </c>
      <c r="K319">
        <v>1727</v>
      </c>
      <c r="L319">
        <v>1721</v>
      </c>
      <c r="M319">
        <v>-6</v>
      </c>
      <c r="N319">
        <v>10</v>
      </c>
      <c r="O319">
        <v>1731</v>
      </c>
      <c r="P319">
        <v>1915</v>
      </c>
      <c r="Q319">
        <v>6</v>
      </c>
      <c r="R319">
        <v>1924</v>
      </c>
      <c r="S319">
        <v>1921</v>
      </c>
      <c r="T319">
        <v>-3</v>
      </c>
      <c r="U319">
        <v>0</v>
      </c>
      <c r="V319">
        <v>0</v>
      </c>
      <c r="W319">
        <v>117</v>
      </c>
      <c r="X319">
        <v>120</v>
      </c>
      <c r="Y319">
        <v>104</v>
      </c>
      <c r="Z319">
        <v>632</v>
      </c>
      <c r="AF319" t="s">
        <v>970</v>
      </c>
      <c r="AG319" t="s">
        <v>787</v>
      </c>
      <c r="AH319" s="9">
        <v>8.3333333333333329E-2</v>
      </c>
      <c r="AI319" t="s">
        <v>1435</v>
      </c>
    </row>
    <row r="320" spans="1:35" x14ac:dyDescent="0.3">
      <c r="A320" s="1">
        <v>44646</v>
      </c>
      <c r="B320" t="s">
        <v>81</v>
      </c>
      <c r="C320" t="s">
        <v>82</v>
      </c>
      <c r="D320" t="s">
        <v>83</v>
      </c>
      <c r="E320">
        <v>20409</v>
      </c>
      <c r="F320">
        <v>2428</v>
      </c>
      <c r="G320" t="s">
        <v>64</v>
      </c>
      <c r="H320" t="s">
        <v>65</v>
      </c>
      <c r="I320" t="s">
        <v>12</v>
      </c>
      <c r="J320" t="s">
        <v>13</v>
      </c>
      <c r="K320">
        <v>1901</v>
      </c>
      <c r="L320">
        <v>1957</v>
      </c>
      <c r="M320">
        <v>56</v>
      </c>
      <c r="N320">
        <v>16</v>
      </c>
      <c r="O320">
        <v>2013</v>
      </c>
      <c r="P320">
        <v>2126</v>
      </c>
      <c r="Q320">
        <v>4</v>
      </c>
      <c r="R320">
        <v>2038</v>
      </c>
      <c r="S320">
        <v>2130</v>
      </c>
      <c r="T320">
        <v>52</v>
      </c>
      <c r="U320">
        <v>0</v>
      </c>
      <c r="V320">
        <v>0</v>
      </c>
      <c r="W320">
        <v>97</v>
      </c>
      <c r="X320">
        <v>93</v>
      </c>
      <c r="Y320">
        <v>73</v>
      </c>
      <c r="Z320">
        <v>416</v>
      </c>
      <c r="AA320">
        <v>7</v>
      </c>
      <c r="AB320">
        <v>0</v>
      </c>
      <c r="AC320">
        <v>0</v>
      </c>
      <c r="AD320">
        <v>0</v>
      </c>
      <c r="AE320">
        <v>45</v>
      </c>
      <c r="AF320" t="s">
        <v>1511</v>
      </c>
      <c r="AG320" t="s">
        <v>1144</v>
      </c>
      <c r="AH320" s="9">
        <v>6.458333333333334E-2</v>
      </c>
      <c r="AI320" t="s">
        <v>1438</v>
      </c>
    </row>
    <row r="321" spans="1:35" x14ac:dyDescent="0.3">
      <c r="A321" s="1">
        <v>45104</v>
      </c>
      <c r="B321" t="s">
        <v>46</v>
      </c>
      <c r="C321" t="s">
        <v>47</v>
      </c>
      <c r="D321" t="s">
        <v>48</v>
      </c>
      <c r="E321">
        <v>20452</v>
      </c>
      <c r="F321">
        <v>4543</v>
      </c>
      <c r="G321" t="s">
        <v>64</v>
      </c>
      <c r="H321" t="s">
        <v>65</v>
      </c>
      <c r="I321" t="s">
        <v>68</v>
      </c>
      <c r="J321" t="s">
        <v>69</v>
      </c>
      <c r="K321">
        <v>1524</v>
      </c>
      <c r="L321">
        <v>1519</v>
      </c>
      <c r="M321">
        <v>-5</v>
      </c>
      <c r="N321">
        <v>15</v>
      </c>
      <c r="O321">
        <v>1534</v>
      </c>
      <c r="P321">
        <v>1549</v>
      </c>
      <c r="Q321">
        <v>10</v>
      </c>
      <c r="R321">
        <v>1603</v>
      </c>
      <c r="S321">
        <v>1559</v>
      </c>
      <c r="T321">
        <v>-4</v>
      </c>
      <c r="U321">
        <v>0</v>
      </c>
      <c r="V321">
        <v>0</v>
      </c>
      <c r="W321">
        <v>99</v>
      </c>
      <c r="X321">
        <v>100</v>
      </c>
      <c r="Y321">
        <v>75</v>
      </c>
      <c r="Z321">
        <v>442</v>
      </c>
      <c r="AF321" t="s">
        <v>1512</v>
      </c>
      <c r="AG321" t="s">
        <v>769</v>
      </c>
      <c r="AH321" s="9">
        <v>2.7777777777777776E-2</v>
      </c>
      <c r="AI321" t="s">
        <v>1435</v>
      </c>
    </row>
    <row r="322" spans="1:35" x14ac:dyDescent="0.3">
      <c r="A322" s="1">
        <v>44038</v>
      </c>
      <c r="B322" t="s">
        <v>46</v>
      </c>
      <c r="C322" t="s">
        <v>47</v>
      </c>
      <c r="D322" t="s">
        <v>48</v>
      </c>
      <c r="E322">
        <v>20452</v>
      </c>
      <c r="F322">
        <v>4407</v>
      </c>
      <c r="G322" t="s">
        <v>64</v>
      </c>
      <c r="H322" t="s">
        <v>65</v>
      </c>
      <c r="I322" t="s">
        <v>178</v>
      </c>
      <c r="J322" t="s">
        <v>179</v>
      </c>
      <c r="K322">
        <v>815</v>
      </c>
      <c r="L322">
        <v>808</v>
      </c>
      <c r="M322">
        <v>-7</v>
      </c>
      <c r="N322">
        <v>11</v>
      </c>
      <c r="O322">
        <v>819</v>
      </c>
      <c r="P322">
        <v>920</v>
      </c>
      <c r="Q322">
        <v>5</v>
      </c>
      <c r="R322">
        <v>949</v>
      </c>
      <c r="S322">
        <v>925</v>
      </c>
      <c r="T322">
        <v>-24</v>
      </c>
      <c r="U322">
        <v>0</v>
      </c>
      <c r="V322">
        <v>0</v>
      </c>
      <c r="W322">
        <v>94</v>
      </c>
      <c r="X322">
        <v>77</v>
      </c>
      <c r="Y322">
        <v>61</v>
      </c>
      <c r="Z322">
        <v>337</v>
      </c>
      <c r="AF322" t="s">
        <v>703</v>
      </c>
      <c r="AG322" t="s">
        <v>858</v>
      </c>
      <c r="AH322" s="9">
        <v>5.347222222222222E-2</v>
      </c>
      <c r="AI322" t="s">
        <v>1434</v>
      </c>
    </row>
    <row r="323" spans="1:35" x14ac:dyDescent="0.3">
      <c r="A323" s="1">
        <v>44400</v>
      </c>
      <c r="B323" t="s">
        <v>7</v>
      </c>
      <c r="C323" t="s">
        <v>8</v>
      </c>
      <c r="D323" t="s">
        <v>9</v>
      </c>
      <c r="E323">
        <v>19977</v>
      </c>
      <c r="F323">
        <v>2627</v>
      </c>
      <c r="G323" t="s">
        <v>167</v>
      </c>
      <c r="H323" t="s">
        <v>168</v>
      </c>
      <c r="I323" t="s">
        <v>51</v>
      </c>
      <c r="J323" t="s">
        <v>52</v>
      </c>
      <c r="K323">
        <v>1345</v>
      </c>
      <c r="L323">
        <v>1344</v>
      </c>
      <c r="M323">
        <v>-1</v>
      </c>
      <c r="N323">
        <v>16</v>
      </c>
      <c r="O323">
        <v>1400</v>
      </c>
      <c r="P323">
        <v>1855</v>
      </c>
      <c r="Q323">
        <v>6</v>
      </c>
      <c r="R323">
        <v>1853</v>
      </c>
      <c r="S323">
        <v>1901</v>
      </c>
      <c r="T323">
        <v>8</v>
      </c>
      <c r="U323">
        <v>0</v>
      </c>
      <c r="V323">
        <v>0</v>
      </c>
      <c r="W323">
        <v>188</v>
      </c>
      <c r="X323">
        <v>197</v>
      </c>
      <c r="Y323">
        <v>175</v>
      </c>
      <c r="Z323">
        <v>1303</v>
      </c>
      <c r="AF323" t="s">
        <v>1267</v>
      </c>
      <c r="AG323" t="s">
        <v>1339</v>
      </c>
      <c r="AH323" s="9">
        <v>0.22013888888888888</v>
      </c>
      <c r="AI323" t="s">
        <v>1435</v>
      </c>
    </row>
    <row r="324" spans="1:35" x14ac:dyDescent="0.3">
      <c r="A324" s="1">
        <v>44112</v>
      </c>
      <c r="B324" t="s">
        <v>122</v>
      </c>
      <c r="C324" t="s">
        <v>123</v>
      </c>
      <c r="D324" t="s">
        <v>124</v>
      </c>
      <c r="E324">
        <v>20304</v>
      </c>
      <c r="F324">
        <v>5472</v>
      </c>
      <c r="G324" t="s">
        <v>80</v>
      </c>
      <c r="H324" t="s">
        <v>67</v>
      </c>
      <c r="I324" t="s">
        <v>239</v>
      </c>
      <c r="J324" t="s">
        <v>240</v>
      </c>
      <c r="K324">
        <v>1950</v>
      </c>
      <c r="L324">
        <v>1949</v>
      </c>
      <c r="M324">
        <v>-1</v>
      </c>
      <c r="N324">
        <v>26</v>
      </c>
      <c r="O324">
        <v>2015</v>
      </c>
      <c r="P324">
        <v>2121</v>
      </c>
      <c r="Q324">
        <v>5</v>
      </c>
      <c r="R324">
        <v>2135</v>
      </c>
      <c r="S324">
        <v>2126</v>
      </c>
      <c r="T324">
        <v>-9</v>
      </c>
      <c r="U324">
        <v>0</v>
      </c>
      <c r="V324">
        <v>0</v>
      </c>
      <c r="W324">
        <v>105</v>
      </c>
      <c r="X324">
        <v>97</v>
      </c>
      <c r="Y324">
        <v>66</v>
      </c>
      <c r="Z324">
        <v>416</v>
      </c>
      <c r="AF324" t="s">
        <v>987</v>
      </c>
      <c r="AG324" t="s">
        <v>1270</v>
      </c>
      <c r="AH324" s="9">
        <v>6.7361111111111108E-2</v>
      </c>
      <c r="AI324" t="s">
        <v>1438</v>
      </c>
    </row>
    <row r="325" spans="1:35" x14ac:dyDescent="0.3">
      <c r="A325" s="1">
        <v>44256</v>
      </c>
      <c r="B325" t="s">
        <v>14</v>
      </c>
      <c r="C325" t="s">
        <v>15</v>
      </c>
      <c r="D325" t="s">
        <v>16</v>
      </c>
      <c r="E325">
        <v>19790</v>
      </c>
      <c r="F325">
        <v>392</v>
      </c>
      <c r="G325" t="s">
        <v>53</v>
      </c>
      <c r="H325" t="s">
        <v>54</v>
      </c>
      <c r="I325" t="s">
        <v>84</v>
      </c>
      <c r="J325" t="s">
        <v>85</v>
      </c>
      <c r="K325">
        <v>845</v>
      </c>
      <c r="L325">
        <v>847</v>
      </c>
      <c r="M325">
        <v>2</v>
      </c>
      <c r="N325">
        <v>11</v>
      </c>
      <c r="O325">
        <v>858</v>
      </c>
      <c r="P325">
        <v>1642</v>
      </c>
      <c r="Q325">
        <v>6</v>
      </c>
      <c r="R325">
        <v>1700</v>
      </c>
      <c r="S325">
        <v>1648</v>
      </c>
      <c r="T325">
        <v>-12</v>
      </c>
      <c r="U325">
        <v>0</v>
      </c>
      <c r="V325">
        <v>0</v>
      </c>
      <c r="W325">
        <v>315</v>
      </c>
      <c r="X325">
        <v>301</v>
      </c>
      <c r="Y325">
        <v>284</v>
      </c>
      <c r="Z325">
        <v>2475</v>
      </c>
      <c r="AF325" t="s">
        <v>1473</v>
      </c>
      <c r="AG325" t="s">
        <v>696</v>
      </c>
      <c r="AH325" s="9">
        <v>0.33402777777777776</v>
      </c>
      <c r="AI325" t="s">
        <v>1434</v>
      </c>
    </row>
    <row r="326" spans="1:35" x14ac:dyDescent="0.3">
      <c r="A326" s="1">
        <v>44702</v>
      </c>
      <c r="B326" t="s">
        <v>39</v>
      </c>
      <c r="C326" t="s">
        <v>40</v>
      </c>
      <c r="D326" t="s">
        <v>41</v>
      </c>
      <c r="E326">
        <v>19805</v>
      </c>
      <c r="F326">
        <v>645</v>
      </c>
      <c r="G326" t="s">
        <v>286</v>
      </c>
      <c r="H326" t="s">
        <v>287</v>
      </c>
      <c r="I326" t="s">
        <v>174</v>
      </c>
      <c r="J326" t="s">
        <v>175</v>
      </c>
      <c r="K326">
        <v>2243</v>
      </c>
      <c r="L326">
        <v>2240</v>
      </c>
      <c r="M326">
        <v>-3</v>
      </c>
      <c r="N326">
        <v>9</v>
      </c>
      <c r="O326">
        <v>2249</v>
      </c>
      <c r="P326">
        <v>716</v>
      </c>
      <c r="Q326">
        <v>3</v>
      </c>
      <c r="R326">
        <v>725</v>
      </c>
      <c r="S326">
        <v>719</v>
      </c>
      <c r="T326">
        <v>-6</v>
      </c>
      <c r="U326">
        <v>0</v>
      </c>
      <c r="V326">
        <v>0</v>
      </c>
      <c r="W326">
        <v>342</v>
      </c>
      <c r="X326">
        <v>339</v>
      </c>
      <c r="Y326">
        <v>327</v>
      </c>
      <c r="Z326">
        <v>2845</v>
      </c>
      <c r="AF326" t="s">
        <v>681</v>
      </c>
      <c r="AG326" t="s">
        <v>825</v>
      </c>
      <c r="AH326">
        <v>-0.63958333333333328</v>
      </c>
      <c r="AI326" t="s">
        <v>1438</v>
      </c>
    </row>
    <row r="327" spans="1:35" x14ac:dyDescent="0.3">
      <c r="A327" s="1">
        <v>43561</v>
      </c>
      <c r="B327" t="s">
        <v>14</v>
      </c>
      <c r="C327" t="s">
        <v>15</v>
      </c>
      <c r="D327" t="s">
        <v>16</v>
      </c>
      <c r="E327">
        <v>19790</v>
      </c>
      <c r="F327">
        <v>2798</v>
      </c>
      <c r="G327" t="s">
        <v>60</v>
      </c>
      <c r="H327" t="s">
        <v>61</v>
      </c>
      <c r="I327" t="s">
        <v>333</v>
      </c>
      <c r="J327" t="s">
        <v>334</v>
      </c>
      <c r="K327">
        <v>1500</v>
      </c>
      <c r="L327">
        <v>1457</v>
      </c>
      <c r="M327">
        <v>-3</v>
      </c>
      <c r="N327">
        <v>14</v>
      </c>
      <c r="O327">
        <v>1511</v>
      </c>
      <c r="P327">
        <v>1637</v>
      </c>
      <c r="Q327">
        <v>3</v>
      </c>
      <c r="R327">
        <v>1652</v>
      </c>
      <c r="S327">
        <v>1640</v>
      </c>
      <c r="T327">
        <v>-12</v>
      </c>
      <c r="U327">
        <v>0</v>
      </c>
      <c r="V327">
        <v>0</v>
      </c>
      <c r="W327">
        <v>112</v>
      </c>
      <c r="X327">
        <v>103</v>
      </c>
      <c r="Y327">
        <v>86</v>
      </c>
      <c r="Z327">
        <v>646</v>
      </c>
      <c r="AF327" t="s">
        <v>1073</v>
      </c>
      <c r="AG327" t="s">
        <v>927</v>
      </c>
      <c r="AH327" s="9">
        <v>7.1527777777777773E-2</v>
      </c>
      <c r="AI327" t="s">
        <v>1435</v>
      </c>
    </row>
    <row r="328" spans="1:35" x14ac:dyDescent="0.3">
      <c r="A328" s="1">
        <v>44714</v>
      </c>
      <c r="B328" t="s">
        <v>32</v>
      </c>
      <c r="C328" t="s">
        <v>33</v>
      </c>
      <c r="D328" t="s">
        <v>34</v>
      </c>
      <c r="E328">
        <v>19393</v>
      </c>
      <c r="F328">
        <v>1550</v>
      </c>
      <c r="G328" t="s">
        <v>72</v>
      </c>
      <c r="H328" t="s">
        <v>73</v>
      </c>
      <c r="I328" t="s">
        <v>10</v>
      </c>
      <c r="J328" t="s">
        <v>11</v>
      </c>
      <c r="K328">
        <v>1720</v>
      </c>
      <c r="L328">
        <v>1818</v>
      </c>
      <c r="M328">
        <v>58</v>
      </c>
      <c r="N328">
        <v>12</v>
      </c>
      <c r="O328">
        <v>1830</v>
      </c>
      <c r="P328">
        <v>2039</v>
      </c>
      <c r="Q328">
        <v>3</v>
      </c>
      <c r="R328">
        <v>1955</v>
      </c>
      <c r="S328">
        <v>2042</v>
      </c>
      <c r="T328">
        <v>47</v>
      </c>
      <c r="U328">
        <v>0</v>
      </c>
      <c r="V328">
        <v>0</v>
      </c>
      <c r="W328">
        <v>155</v>
      </c>
      <c r="X328">
        <v>144</v>
      </c>
      <c r="Y328">
        <v>129</v>
      </c>
      <c r="Z328">
        <v>925</v>
      </c>
      <c r="AA328">
        <v>0</v>
      </c>
      <c r="AB328">
        <v>0</v>
      </c>
      <c r="AC328">
        <v>0</v>
      </c>
      <c r="AD328">
        <v>0</v>
      </c>
      <c r="AE328">
        <v>47</v>
      </c>
      <c r="AF328" t="s">
        <v>1513</v>
      </c>
      <c r="AG328" t="s">
        <v>1076</v>
      </c>
      <c r="AH328" s="9">
        <v>0.1</v>
      </c>
      <c r="AI328" t="s">
        <v>1438</v>
      </c>
    </row>
    <row r="329" spans="1:35" x14ac:dyDescent="0.3">
      <c r="A329" s="1">
        <v>44799</v>
      </c>
      <c r="B329" t="s">
        <v>32</v>
      </c>
      <c r="C329" t="s">
        <v>33</v>
      </c>
      <c r="D329" t="s">
        <v>34</v>
      </c>
      <c r="E329">
        <v>19393</v>
      </c>
      <c r="F329">
        <v>2697</v>
      </c>
      <c r="G329" t="s">
        <v>60</v>
      </c>
      <c r="H329" t="s">
        <v>61</v>
      </c>
      <c r="I329" t="s">
        <v>35</v>
      </c>
      <c r="J329" t="s">
        <v>36</v>
      </c>
      <c r="K329">
        <v>820</v>
      </c>
      <c r="L329">
        <v>820</v>
      </c>
      <c r="M329">
        <v>0</v>
      </c>
      <c r="N329">
        <v>24</v>
      </c>
      <c r="O329">
        <v>844</v>
      </c>
      <c r="P329">
        <v>922</v>
      </c>
      <c r="Q329">
        <v>3</v>
      </c>
      <c r="R329">
        <v>925</v>
      </c>
      <c r="S329">
        <v>925</v>
      </c>
      <c r="T329">
        <v>0</v>
      </c>
      <c r="U329">
        <v>0</v>
      </c>
      <c r="V329">
        <v>0</v>
      </c>
      <c r="W329">
        <v>125</v>
      </c>
      <c r="X329">
        <v>125</v>
      </c>
      <c r="Y329">
        <v>98</v>
      </c>
      <c r="Z329">
        <v>721</v>
      </c>
      <c r="AF329" t="s">
        <v>703</v>
      </c>
      <c r="AG329" t="s">
        <v>689</v>
      </c>
      <c r="AH329" s="9">
        <v>4.5138888888888888E-2</v>
      </c>
      <c r="AI329" t="s">
        <v>1434</v>
      </c>
    </row>
    <row r="330" spans="1:35" x14ac:dyDescent="0.3">
      <c r="A330" s="1">
        <v>44287</v>
      </c>
      <c r="B330" t="s">
        <v>122</v>
      </c>
      <c r="C330" t="s">
        <v>123</v>
      </c>
      <c r="D330" t="s">
        <v>124</v>
      </c>
      <c r="E330">
        <v>20304</v>
      </c>
      <c r="F330">
        <v>3370</v>
      </c>
      <c r="G330" t="s">
        <v>53</v>
      </c>
      <c r="H330" t="s">
        <v>54</v>
      </c>
      <c r="I330" t="s">
        <v>212</v>
      </c>
      <c r="J330" t="s">
        <v>213</v>
      </c>
      <c r="K330">
        <v>845</v>
      </c>
      <c r="L330">
        <v>843</v>
      </c>
      <c r="M330">
        <v>-2</v>
      </c>
      <c r="N330">
        <v>18</v>
      </c>
      <c r="O330">
        <v>901</v>
      </c>
      <c r="P330">
        <v>1053</v>
      </c>
      <c r="Q330">
        <v>5</v>
      </c>
      <c r="R330">
        <v>1113</v>
      </c>
      <c r="S330">
        <v>1058</v>
      </c>
      <c r="T330">
        <v>-15</v>
      </c>
      <c r="U330">
        <v>0</v>
      </c>
      <c r="V330">
        <v>0</v>
      </c>
      <c r="W330">
        <v>148</v>
      </c>
      <c r="X330">
        <v>135</v>
      </c>
      <c r="Y330">
        <v>112</v>
      </c>
      <c r="Z330">
        <v>834</v>
      </c>
      <c r="AF330" t="s">
        <v>1514</v>
      </c>
      <c r="AG330" t="s">
        <v>1220</v>
      </c>
      <c r="AH330" s="9">
        <v>9.375E-2</v>
      </c>
      <c r="AI330" t="s">
        <v>1434</v>
      </c>
    </row>
    <row r="331" spans="1:35" x14ac:dyDescent="0.3">
      <c r="A331" s="1">
        <v>44595</v>
      </c>
      <c r="B331" t="s">
        <v>122</v>
      </c>
      <c r="C331" t="s">
        <v>123</v>
      </c>
      <c r="D331" t="s">
        <v>124</v>
      </c>
      <c r="E331">
        <v>20304</v>
      </c>
      <c r="F331">
        <v>5083</v>
      </c>
      <c r="G331" t="s">
        <v>335</v>
      </c>
      <c r="H331" t="s">
        <v>336</v>
      </c>
      <c r="I331" t="s">
        <v>21</v>
      </c>
      <c r="J331" t="s">
        <v>22</v>
      </c>
      <c r="K331">
        <v>1200</v>
      </c>
      <c r="L331">
        <v>1151</v>
      </c>
      <c r="M331">
        <v>-9</v>
      </c>
      <c r="N331">
        <v>9</v>
      </c>
      <c r="O331">
        <v>1200</v>
      </c>
      <c r="P331">
        <v>1150</v>
      </c>
      <c r="Q331">
        <v>10</v>
      </c>
      <c r="R331">
        <v>1228</v>
      </c>
      <c r="S331">
        <v>1200</v>
      </c>
      <c r="T331">
        <v>-28</v>
      </c>
      <c r="U331">
        <v>0</v>
      </c>
      <c r="V331">
        <v>0</v>
      </c>
      <c r="W331">
        <v>88</v>
      </c>
      <c r="X331">
        <v>69</v>
      </c>
      <c r="Y331">
        <v>50</v>
      </c>
      <c r="Z331">
        <v>298</v>
      </c>
      <c r="AF331" t="s">
        <v>1515</v>
      </c>
      <c r="AG331" t="s">
        <v>611</v>
      </c>
      <c r="AH331" s="9">
        <v>6.2500000000000003E-3</v>
      </c>
      <c r="AI331" t="s">
        <v>1434</v>
      </c>
    </row>
    <row r="332" spans="1:35" x14ac:dyDescent="0.3">
      <c r="A332" s="1">
        <v>44670</v>
      </c>
      <c r="B332" t="s">
        <v>141</v>
      </c>
      <c r="C332" t="s">
        <v>142</v>
      </c>
      <c r="D332" t="s">
        <v>143</v>
      </c>
      <c r="E332">
        <v>20363</v>
      </c>
      <c r="F332">
        <v>5291</v>
      </c>
      <c r="G332" t="s">
        <v>84</v>
      </c>
      <c r="H332" t="s">
        <v>85</v>
      </c>
      <c r="I332" t="s">
        <v>279</v>
      </c>
      <c r="J332" t="s">
        <v>280</v>
      </c>
      <c r="K332">
        <v>2200</v>
      </c>
      <c r="L332">
        <v>2207</v>
      </c>
      <c r="M332">
        <v>7</v>
      </c>
      <c r="N332">
        <v>24</v>
      </c>
      <c r="O332">
        <v>2231</v>
      </c>
      <c r="P332">
        <v>2318</v>
      </c>
      <c r="Q332">
        <v>5</v>
      </c>
      <c r="R332">
        <v>2332</v>
      </c>
      <c r="S332">
        <v>2323</v>
      </c>
      <c r="T332">
        <v>-9</v>
      </c>
      <c r="U332">
        <v>0</v>
      </c>
      <c r="V332">
        <v>0</v>
      </c>
      <c r="W332">
        <v>92</v>
      </c>
      <c r="X332">
        <v>76</v>
      </c>
      <c r="Y332">
        <v>47</v>
      </c>
      <c r="Z332">
        <v>266</v>
      </c>
      <c r="AF332" t="s">
        <v>1516</v>
      </c>
      <c r="AG332" t="s">
        <v>1041</v>
      </c>
      <c r="AH332" s="9">
        <v>5.2777777777777778E-2</v>
      </c>
      <c r="AI332" t="s">
        <v>1438</v>
      </c>
    </row>
    <row r="333" spans="1:35" x14ac:dyDescent="0.3">
      <c r="A333" s="1">
        <v>43483</v>
      </c>
      <c r="B333" t="s">
        <v>14</v>
      </c>
      <c r="C333" t="s">
        <v>15</v>
      </c>
      <c r="D333" t="s">
        <v>16</v>
      </c>
      <c r="E333">
        <v>19790</v>
      </c>
      <c r="F333">
        <v>851</v>
      </c>
      <c r="G333" t="s">
        <v>60</v>
      </c>
      <c r="H333" t="s">
        <v>61</v>
      </c>
      <c r="I333" t="s">
        <v>337</v>
      </c>
      <c r="J333" t="s">
        <v>338</v>
      </c>
      <c r="K333">
        <v>1347</v>
      </c>
      <c r="L333">
        <v>1401</v>
      </c>
      <c r="M333">
        <v>14</v>
      </c>
      <c r="N333">
        <v>12</v>
      </c>
      <c r="O333">
        <v>1413</v>
      </c>
      <c r="P333">
        <v>1530</v>
      </c>
      <c r="Q333">
        <v>4</v>
      </c>
      <c r="R333">
        <v>1538</v>
      </c>
      <c r="S333">
        <v>1534</v>
      </c>
      <c r="T333">
        <v>-4</v>
      </c>
      <c r="U333">
        <v>0</v>
      </c>
      <c r="V333">
        <v>0</v>
      </c>
      <c r="W333">
        <v>111</v>
      </c>
      <c r="X333">
        <v>93</v>
      </c>
      <c r="Y333">
        <v>77</v>
      </c>
      <c r="Z333">
        <v>545</v>
      </c>
      <c r="AF333" t="s">
        <v>1517</v>
      </c>
      <c r="AG333" t="s">
        <v>918</v>
      </c>
      <c r="AH333" s="9">
        <v>6.458333333333334E-2</v>
      </c>
      <c r="AI333" t="s">
        <v>1435</v>
      </c>
    </row>
    <row r="334" spans="1:35" x14ac:dyDescent="0.3">
      <c r="A334" s="1">
        <v>44687</v>
      </c>
      <c r="B334" t="s">
        <v>100</v>
      </c>
      <c r="C334" t="s">
        <v>101</v>
      </c>
      <c r="D334" t="s">
        <v>102</v>
      </c>
      <c r="E334">
        <v>20368</v>
      </c>
      <c r="F334">
        <v>731</v>
      </c>
      <c r="G334" t="s">
        <v>220</v>
      </c>
      <c r="H334" t="s">
        <v>221</v>
      </c>
      <c r="I334" t="s">
        <v>305</v>
      </c>
      <c r="J334" t="s">
        <v>306</v>
      </c>
      <c r="K334">
        <v>1657</v>
      </c>
      <c r="L334">
        <v>1726</v>
      </c>
      <c r="M334">
        <v>29</v>
      </c>
      <c r="N334">
        <v>16</v>
      </c>
      <c r="O334">
        <v>1742</v>
      </c>
      <c r="P334">
        <v>2012</v>
      </c>
      <c r="Q334">
        <v>7</v>
      </c>
      <c r="R334">
        <v>1945</v>
      </c>
      <c r="S334">
        <v>2019</v>
      </c>
      <c r="T334">
        <v>34</v>
      </c>
      <c r="U334">
        <v>0</v>
      </c>
      <c r="V334">
        <v>0</v>
      </c>
      <c r="W334">
        <v>108</v>
      </c>
      <c r="X334">
        <v>113</v>
      </c>
      <c r="Y334">
        <v>90</v>
      </c>
      <c r="Z334">
        <v>600</v>
      </c>
      <c r="AA334">
        <v>26</v>
      </c>
      <c r="AB334">
        <v>0</v>
      </c>
      <c r="AC334">
        <v>5</v>
      </c>
      <c r="AD334">
        <v>0</v>
      </c>
      <c r="AE334">
        <v>3</v>
      </c>
      <c r="AF334" t="s">
        <v>1365</v>
      </c>
      <c r="AG334" t="s">
        <v>658</v>
      </c>
      <c r="AH334" s="9">
        <v>0.12013888888888889</v>
      </c>
      <c r="AI334" t="s">
        <v>1435</v>
      </c>
    </row>
    <row r="335" spans="1:35" x14ac:dyDescent="0.3">
      <c r="A335" s="1">
        <v>44371</v>
      </c>
      <c r="B335" t="s">
        <v>7</v>
      </c>
      <c r="C335" t="s">
        <v>8</v>
      </c>
      <c r="D335" t="s">
        <v>9</v>
      </c>
      <c r="E335">
        <v>19977</v>
      </c>
      <c r="F335">
        <v>1548</v>
      </c>
      <c r="G335" t="s">
        <v>53</v>
      </c>
      <c r="H335" t="s">
        <v>54</v>
      </c>
      <c r="I335" t="s">
        <v>23</v>
      </c>
      <c r="J335" t="s">
        <v>24</v>
      </c>
      <c r="K335">
        <v>1600</v>
      </c>
      <c r="L335">
        <v>1606</v>
      </c>
      <c r="M335">
        <v>6</v>
      </c>
      <c r="N335">
        <v>43</v>
      </c>
      <c r="O335">
        <v>1649</v>
      </c>
      <c r="P335">
        <v>1745</v>
      </c>
      <c r="Q335">
        <v>3</v>
      </c>
      <c r="R335">
        <v>1713</v>
      </c>
      <c r="S335">
        <v>1748</v>
      </c>
      <c r="T335">
        <v>35</v>
      </c>
      <c r="U335">
        <v>0</v>
      </c>
      <c r="V335">
        <v>0</v>
      </c>
      <c r="W335">
        <v>73</v>
      </c>
      <c r="X335">
        <v>102</v>
      </c>
      <c r="Y335">
        <v>56</v>
      </c>
      <c r="Z335">
        <v>337</v>
      </c>
      <c r="AA335">
        <v>0</v>
      </c>
      <c r="AB335">
        <v>0</v>
      </c>
      <c r="AC335">
        <v>29</v>
      </c>
      <c r="AD335">
        <v>0</v>
      </c>
      <c r="AE335">
        <v>6</v>
      </c>
      <c r="AF335" t="s">
        <v>1518</v>
      </c>
      <c r="AG335" t="s">
        <v>773</v>
      </c>
      <c r="AH335" s="9">
        <v>7.0833333333333331E-2</v>
      </c>
      <c r="AI335" t="s">
        <v>1435</v>
      </c>
    </row>
    <row r="336" spans="1:35" x14ac:dyDescent="0.3">
      <c r="A336" s="1">
        <v>44937</v>
      </c>
      <c r="B336" t="s">
        <v>283</v>
      </c>
      <c r="C336" t="s">
        <v>284</v>
      </c>
      <c r="D336" t="s">
        <v>285</v>
      </c>
      <c r="E336">
        <v>19690</v>
      </c>
      <c r="F336">
        <v>45</v>
      </c>
      <c r="G336" t="s">
        <v>70</v>
      </c>
      <c r="H336" t="s">
        <v>71</v>
      </c>
      <c r="I336" t="s">
        <v>286</v>
      </c>
      <c r="J336" t="s">
        <v>287</v>
      </c>
      <c r="K336">
        <v>840</v>
      </c>
      <c r="L336">
        <v>854</v>
      </c>
      <c r="M336">
        <v>14</v>
      </c>
      <c r="N336">
        <v>10</v>
      </c>
      <c r="O336">
        <v>904</v>
      </c>
      <c r="P336">
        <v>1248</v>
      </c>
      <c r="Q336">
        <v>18</v>
      </c>
      <c r="R336">
        <v>1220</v>
      </c>
      <c r="S336">
        <v>1306</v>
      </c>
      <c r="T336">
        <v>46</v>
      </c>
      <c r="U336">
        <v>0</v>
      </c>
      <c r="V336">
        <v>0</v>
      </c>
      <c r="W336">
        <v>340</v>
      </c>
      <c r="X336">
        <v>372</v>
      </c>
      <c r="Y336">
        <v>344</v>
      </c>
      <c r="Z336">
        <v>2355</v>
      </c>
      <c r="AA336">
        <v>32</v>
      </c>
      <c r="AB336">
        <v>14</v>
      </c>
      <c r="AC336">
        <v>0</v>
      </c>
      <c r="AD336">
        <v>0</v>
      </c>
      <c r="AE336">
        <v>0</v>
      </c>
      <c r="AF336" t="s">
        <v>1130</v>
      </c>
      <c r="AG336" t="s">
        <v>1103</v>
      </c>
      <c r="AH336" s="9">
        <v>0.17499999999999999</v>
      </c>
      <c r="AI336" t="s">
        <v>1434</v>
      </c>
    </row>
    <row r="337" spans="1:35" x14ac:dyDescent="0.3">
      <c r="A337" s="1">
        <v>44474</v>
      </c>
      <c r="B337" t="s">
        <v>14</v>
      </c>
      <c r="C337" t="s">
        <v>15</v>
      </c>
      <c r="D337" t="s">
        <v>16</v>
      </c>
      <c r="E337">
        <v>19790</v>
      </c>
      <c r="F337">
        <v>2510</v>
      </c>
      <c r="G337" t="s">
        <v>60</v>
      </c>
      <c r="H337" t="s">
        <v>61</v>
      </c>
      <c r="I337" t="s">
        <v>131</v>
      </c>
      <c r="J337" t="s">
        <v>132</v>
      </c>
      <c r="K337">
        <v>1724</v>
      </c>
      <c r="L337">
        <v>1909</v>
      </c>
      <c r="M337">
        <v>105</v>
      </c>
      <c r="N337">
        <v>8</v>
      </c>
      <c r="O337">
        <v>1917</v>
      </c>
      <c r="P337">
        <v>2029</v>
      </c>
      <c r="Q337">
        <v>5</v>
      </c>
      <c r="R337">
        <v>1850</v>
      </c>
      <c r="S337">
        <v>2034</v>
      </c>
      <c r="T337">
        <v>104</v>
      </c>
      <c r="U337">
        <v>0</v>
      </c>
      <c r="V337">
        <v>0</v>
      </c>
      <c r="W337">
        <v>86</v>
      </c>
      <c r="X337">
        <v>85</v>
      </c>
      <c r="Y337">
        <v>72</v>
      </c>
      <c r="Z337">
        <v>432</v>
      </c>
      <c r="AA337">
        <v>0</v>
      </c>
      <c r="AB337">
        <v>104</v>
      </c>
      <c r="AC337">
        <v>0</v>
      </c>
      <c r="AD337">
        <v>0</v>
      </c>
      <c r="AE337">
        <v>0</v>
      </c>
      <c r="AF337" t="s">
        <v>1451</v>
      </c>
      <c r="AG337" t="s">
        <v>802</v>
      </c>
      <c r="AH337" s="9">
        <v>5.9027777777777776E-2</v>
      </c>
      <c r="AI337" t="s">
        <v>1438</v>
      </c>
    </row>
    <row r="338" spans="1:35" x14ac:dyDescent="0.3">
      <c r="A338" s="1">
        <v>44498</v>
      </c>
      <c r="B338" t="s">
        <v>39</v>
      </c>
      <c r="C338" t="s">
        <v>40</v>
      </c>
      <c r="D338" t="s">
        <v>41</v>
      </c>
      <c r="E338">
        <v>19805</v>
      </c>
      <c r="F338">
        <v>1449</v>
      </c>
      <c r="G338" t="s">
        <v>28</v>
      </c>
      <c r="H338" t="s">
        <v>29</v>
      </c>
      <c r="I338" t="s">
        <v>194</v>
      </c>
      <c r="J338" t="s">
        <v>195</v>
      </c>
      <c r="K338">
        <v>2120</v>
      </c>
      <c r="L338">
        <v>2142</v>
      </c>
      <c r="M338">
        <v>22</v>
      </c>
      <c r="N338">
        <v>24</v>
      </c>
      <c r="O338">
        <v>2206</v>
      </c>
      <c r="P338">
        <v>2245</v>
      </c>
      <c r="Q338">
        <v>12</v>
      </c>
      <c r="R338">
        <v>2229</v>
      </c>
      <c r="S338">
        <v>2257</v>
      </c>
      <c r="T338">
        <v>28</v>
      </c>
      <c r="U338">
        <v>0</v>
      </c>
      <c r="V338">
        <v>0</v>
      </c>
      <c r="W338">
        <v>69</v>
      </c>
      <c r="X338">
        <v>75</v>
      </c>
      <c r="Y338">
        <v>39</v>
      </c>
      <c r="Z338">
        <v>192</v>
      </c>
      <c r="AA338">
        <v>0</v>
      </c>
      <c r="AB338">
        <v>0</v>
      </c>
      <c r="AC338">
        <v>6</v>
      </c>
      <c r="AD338">
        <v>0</v>
      </c>
      <c r="AE338">
        <v>22</v>
      </c>
      <c r="AF338" t="s">
        <v>1519</v>
      </c>
      <c r="AG338" t="s">
        <v>822</v>
      </c>
      <c r="AH338" s="9">
        <v>5.2083333333333336E-2</v>
      </c>
      <c r="AI338" t="s">
        <v>1438</v>
      </c>
    </row>
    <row r="339" spans="1:35" x14ac:dyDescent="0.3">
      <c r="A339" s="1">
        <v>43826</v>
      </c>
      <c r="B339" t="s">
        <v>55</v>
      </c>
      <c r="C339" t="s">
        <v>56</v>
      </c>
      <c r="D339" t="s">
        <v>57</v>
      </c>
      <c r="E339">
        <v>19930</v>
      </c>
      <c r="F339">
        <v>796</v>
      </c>
      <c r="G339" t="s">
        <v>19</v>
      </c>
      <c r="H339" t="s">
        <v>20</v>
      </c>
      <c r="I339" t="s">
        <v>76</v>
      </c>
      <c r="J339" t="s">
        <v>77</v>
      </c>
      <c r="K339">
        <v>1725</v>
      </c>
      <c r="L339">
        <v>1722</v>
      </c>
      <c r="M339">
        <v>-3</v>
      </c>
      <c r="N339">
        <v>15</v>
      </c>
      <c r="O339">
        <v>1737</v>
      </c>
      <c r="P339">
        <v>2346</v>
      </c>
      <c r="Q339">
        <v>3</v>
      </c>
      <c r="R339">
        <v>2359</v>
      </c>
      <c r="S339">
        <v>2349</v>
      </c>
      <c r="T339">
        <v>-10</v>
      </c>
      <c r="U339">
        <v>0</v>
      </c>
      <c r="V339">
        <v>0</v>
      </c>
      <c r="W339">
        <v>274</v>
      </c>
      <c r="X339">
        <v>267</v>
      </c>
      <c r="Y339">
        <v>249</v>
      </c>
      <c r="Z339">
        <v>2086</v>
      </c>
      <c r="AF339" t="s">
        <v>1520</v>
      </c>
      <c r="AG339" t="s">
        <v>625</v>
      </c>
      <c r="AH339" s="9">
        <v>0.26874999999999999</v>
      </c>
      <c r="AI339" t="s">
        <v>1435</v>
      </c>
    </row>
    <row r="340" spans="1:35" x14ac:dyDescent="0.3">
      <c r="A340" s="1">
        <v>44721</v>
      </c>
      <c r="B340" t="s">
        <v>81</v>
      </c>
      <c r="C340" t="s">
        <v>82</v>
      </c>
      <c r="D340" t="s">
        <v>83</v>
      </c>
      <c r="E340">
        <v>20409</v>
      </c>
      <c r="F340">
        <v>1319</v>
      </c>
      <c r="G340" t="s">
        <v>44</v>
      </c>
      <c r="H340" t="s">
        <v>45</v>
      </c>
      <c r="I340" t="s">
        <v>194</v>
      </c>
      <c r="J340" t="s">
        <v>195</v>
      </c>
      <c r="K340">
        <v>1408</v>
      </c>
      <c r="L340">
        <v>0</v>
      </c>
      <c r="M340">
        <v>0</v>
      </c>
      <c r="R340">
        <v>1737</v>
      </c>
      <c r="S340">
        <v>0</v>
      </c>
      <c r="T340">
        <v>0</v>
      </c>
      <c r="U340">
        <v>1</v>
      </c>
      <c r="V340">
        <v>0</v>
      </c>
      <c r="W340">
        <v>209</v>
      </c>
      <c r="Z340">
        <v>1258</v>
      </c>
      <c r="AF340" t="s">
        <v>663</v>
      </c>
      <c r="AG340" t="s">
        <v>663</v>
      </c>
      <c r="AH340" s="9">
        <v>0</v>
      </c>
      <c r="AI340" t="s">
        <v>1437</v>
      </c>
    </row>
    <row r="341" spans="1:35" x14ac:dyDescent="0.3">
      <c r="A341" s="1">
        <v>44196</v>
      </c>
      <c r="B341" t="s">
        <v>81</v>
      </c>
      <c r="C341" t="s">
        <v>82</v>
      </c>
      <c r="D341" t="s">
        <v>83</v>
      </c>
      <c r="E341">
        <v>20409</v>
      </c>
      <c r="F341">
        <v>250</v>
      </c>
      <c r="G341" t="s">
        <v>301</v>
      </c>
      <c r="H341" t="s">
        <v>302</v>
      </c>
      <c r="I341" t="s">
        <v>44</v>
      </c>
      <c r="J341" t="s">
        <v>45</v>
      </c>
      <c r="K341">
        <v>1312</v>
      </c>
      <c r="L341">
        <v>1300</v>
      </c>
      <c r="M341">
        <v>-12</v>
      </c>
      <c r="N341">
        <v>8</v>
      </c>
      <c r="O341">
        <v>1308</v>
      </c>
      <c r="P341">
        <v>1500</v>
      </c>
      <c r="Q341">
        <v>4</v>
      </c>
      <c r="R341">
        <v>1525</v>
      </c>
      <c r="S341">
        <v>1504</v>
      </c>
      <c r="T341">
        <v>-21</v>
      </c>
      <c r="U341">
        <v>0</v>
      </c>
      <c r="V341">
        <v>0</v>
      </c>
      <c r="W341">
        <v>133</v>
      </c>
      <c r="X341">
        <v>124</v>
      </c>
      <c r="Y341">
        <v>112</v>
      </c>
      <c r="Z341">
        <v>901</v>
      </c>
      <c r="AF341" t="s">
        <v>1521</v>
      </c>
      <c r="AG341" t="s">
        <v>1019</v>
      </c>
      <c r="AH341" s="9">
        <v>8.611111111111111E-2</v>
      </c>
      <c r="AI341" t="s">
        <v>1435</v>
      </c>
    </row>
    <row r="342" spans="1:35" x14ac:dyDescent="0.3">
      <c r="A342" s="1">
        <v>43680</v>
      </c>
      <c r="B342" t="s">
        <v>122</v>
      </c>
      <c r="C342" t="s">
        <v>123</v>
      </c>
      <c r="D342" t="s">
        <v>124</v>
      </c>
      <c r="E342">
        <v>20304</v>
      </c>
      <c r="F342">
        <v>3781</v>
      </c>
      <c r="G342" t="s">
        <v>144</v>
      </c>
      <c r="H342" t="s">
        <v>145</v>
      </c>
      <c r="I342" t="s">
        <v>249</v>
      </c>
      <c r="J342" t="s">
        <v>250</v>
      </c>
      <c r="K342">
        <v>1010</v>
      </c>
      <c r="L342">
        <v>1005</v>
      </c>
      <c r="M342">
        <v>-5</v>
      </c>
      <c r="N342">
        <v>14</v>
      </c>
      <c r="O342">
        <v>1019</v>
      </c>
      <c r="P342">
        <v>1122</v>
      </c>
      <c r="Q342">
        <v>5</v>
      </c>
      <c r="R342">
        <v>1144</v>
      </c>
      <c r="S342">
        <v>1127</v>
      </c>
      <c r="T342">
        <v>-17</v>
      </c>
      <c r="U342">
        <v>0</v>
      </c>
      <c r="V342">
        <v>0</v>
      </c>
      <c r="W342">
        <v>94</v>
      </c>
      <c r="X342">
        <v>82</v>
      </c>
      <c r="Y342">
        <v>63</v>
      </c>
      <c r="Z342">
        <v>489</v>
      </c>
      <c r="AF342" t="s">
        <v>727</v>
      </c>
      <c r="AG342" t="s">
        <v>1228</v>
      </c>
      <c r="AH342" s="9">
        <v>5.6944444444444443E-2</v>
      </c>
      <c r="AI342" t="s">
        <v>1434</v>
      </c>
    </row>
    <row r="343" spans="1:35" x14ac:dyDescent="0.3">
      <c r="A343" s="1">
        <v>44681</v>
      </c>
      <c r="B343" t="s">
        <v>81</v>
      </c>
      <c r="C343" t="s">
        <v>82</v>
      </c>
      <c r="D343" t="s">
        <v>83</v>
      </c>
      <c r="E343">
        <v>20409</v>
      </c>
      <c r="F343">
        <v>1720</v>
      </c>
      <c r="G343" t="s">
        <v>28</v>
      </c>
      <c r="H343" t="s">
        <v>29</v>
      </c>
      <c r="I343" t="s">
        <v>44</v>
      </c>
      <c r="J343" t="s">
        <v>45</v>
      </c>
      <c r="K343">
        <v>600</v>
      </c>
      <c r="L343">
        <v>554</v>
      </c>
      <c r="M343">
        <v>-6</v>
      </c>
      <c r="N343">
        <v>14</v>
      </c>
      <c r="O343">
        <v>608</v>
      </c>
      <c r="P343">
        <v>842</v>
      </c>
      <c r="Q343">
        <v>6</v>
      </c>
      <c r="R343">
        <v>857</v>
      </c>
      <c r="S343">
        <v>848</v>
      </c>
      <c r="T343">
        <v>-9</v>
      </c>
      <c r="U343">
        <v>0</v>
      </c>
      <c r="V343">
        <v>0</v>
      </c>
      <c r="W343">
        <v>177</v>
      </c>
      <c r="X343">
        <v>174</v>
      </c>
      <c r="Y343">
        <v>154</v>
      </c>
      <c r="Z343">
        <v>1121</v>
      </c>
      <c r="AF343" t="s">
        <v>1522</v>
      </c>
      <c r="AG343" t="s">
        <v>669</v>
      </c>
      <c r="AH343" s="9">
        <v>0.12083333333333333</v>
      </c>
      <c r="AI343" t="s">
        <v>1437</v>
      </c>
    </row>
    <row r="344" spans="1:35" x14ac:dyDescent="0.3">
      <c r="A344" s="1">
        <v>44545</v>
      </c>
      <c r="B344" t="s">
        <v>39</v>
      </c>
      <c r="C344" t="s">
        <v>40</v>
      </c>
      <c r="D344" t="s">
        <v>41</v>
      </c>
      <c r="E344">
        <v>19805</v>
      </c>
      <c r="F344">
        <v>1358</v>
      </c>
      <c r="G344" t="s">
        <v>144</v>
      </c>
      <c r="H344" t="s">
        <v>145</v>
      </c>
      <c r="I344" t="s">
        <v>97</v>
      </c>
      <c r="J344" t="s">
        <v>98</v>
      </c>
      <c r="K344">
        <v>1721</v>
      </c>
      <c r="L344">
        <v>1712</v>
      </c>
      <c r="M344">
        <v>-9</v>
      </c>
      <c r="N344">
        <v>15</v>
      </c>
      <c r="O344">
        <v>1727</v>
      </c>
      <c r="P344">
        <v>1844</v>
      </c>
      <c r="Q344">
        <v>9</v>
      </c>
      <c r="R344">
        <v>1919</v>
      </c>
      <c r="S344">
        <v>1853</v>
      </c>
      <c r="T344">
        <v>-26</v>
      </c>
      <c r="U344">
        <v>0</v>
      </c>
      <c r="V344">
        <v>0</v>
      </c>
      <c r="W344">
        <v>118</v>
      </c>
      <c r="X344">
        <v>101</v>
      </c>
      <c r="Y344">
        <v>77</v>
      </c>
      <c r="Z344">
        <v>500</v>
      </c>
      <c r="AF344" t="s">
        <v>1201</v>
      </c>
      <c r="AG344" t="s">
        <v>784</v>
      </c>
      <c r="AH344" s="9">
        <v>7.013888888888889E-2</v>
      </c>
      <c r="AI344" t="s">
        <v>1435</v>
      </c>
    </row>
    <row r="345" spans="1:35" x14ac:dyDescent="0.3">
      <c r="A345" s="1">
        <v>44655</v>
      </c>
      <c r="B345" t="s">
        <v>32</v>
      </c>
      <c r="C345" t="s">
        <v>33</v>
      </c>
      <c r="D345" t="s">
        <v>34</v>
      </c>
      <c r="E345">
        <v>19393</v>
      </c>
      <c r="F345">
        <v>399</v>
      </c>
      <c r="G345" t="s">
        <v>103</v>
      </c>
      <c r="H345" t="s">
        <v>104</v>
      </c>
      <c r="I345" t="s">
        <v>23</v>
      </c>
      <c r="J345" t="s">
        <v>24</v>
      </c>
      <c r="K345">
        <v>2230</v>
      </c>
      <c r="L345">
        <v>2250</v>
      </c>
      <c r="M345">
        <v>20</v>
      </c>
      <c r="N345">
        <v>14</v>
      </c>
      <c r="O345">
        <v>2304</v>
      </c>
      <c r="P345">
        <v>15</v>
      </c>
      <c r="Q345">
        <v>3</v>
      </c>
      <c r="R345">
        <v>2355</v>
      </c>
      <c r="S345">
        <v>18</v>
      </c>
      <c r="T345">
        <v>23</v>
      </c>
      <c r="U345">
        <v>0</v>
      </c>
      <c r="V345">
        <v>0</v>
      </c>
      <c r="W345">
        <v>85</v>
      </c>
      <c r="X345">
        <v>88</v>
      </c>
      <c r="Y345">
        <v>71</v>
      </c>
      <c r="Z345">
        <v>414</v>
      </c>
      <c r="AA345">
        <v>18</v>
      </c>
      <c r="AB345">
        <v>0</v>
      </c>
      <c r="AC345">
        <v>3</v>
      </c>
      <c r="AD345">
        <v>0</v>
      </c>
      <c r="AE345">
        <v>2</v>
      </c>
      <c r="AF345" t="s">
        <v>1523</v>
      </c>
      <c r="AG345" t="s">
        <v>826</v>
      </c>
      <c r="AH345">
        <v>-0.93888888888888888</v>
      </c>
      <c r="AI345" t="s">
        <v>1438</v>
      </c>
    </row>
    <row r="346" spans="1:35" x14ac:dyDescent="0.3">
      <c r="A346" s="1">
        <v>43891</v>
      </c>
      <c r="B346" t="s">
        <v>32</v>
      </c>
      <c r="C346" t="s">
        <v>33</v>
      </c>
      <c r="D346" t="s">
        <v>34</v>
      </c>
      <c r="E346">
        <v>19393</v>
      </c>
      <c r="F346">
        <v>5487</v>
      </c>
      <c r="G346" t="s">
        <v>19</v>
      </c>
      <c r="H346" t="s">
        <v>20</v>
      </c>
      <c r="I346" t="s">
        <v>206</v>
      </c>
      <c r="J346" t="s">
        <v>207</v>
      </c>
      <c r="K346">
        <v>1610</v>
      </c>
      <c r="L346">
        <v>1611</v>
      </c>
      <c r="M346">
        <v>1</v>
      </c>
      <c r="N346">
        <v>16</v>
      </c>
      <c r="O346">
        <v>1627</v>
      </c>
      <c r="P346">
        <v>1755</v>
      </c>
      <c r="Q346">
        <v>5</v>
      </c>
      <c r="R346">
        <v>1815</v>
      </c>
      <c r="S346">
        <v>1800</v>
      </c>
      <c r="T346">
        <v>-15</v>
      </c>
      <c r="U346">
        <v>0</v>
      </c>
      <c r="V346">
        <v>0</v>
      </c>
      <c r="W346">
        <v>125</v>
      </c>
      <c r="X346">
        <v>109</v>
      </c>
      <c r="Y346">
        <v>88</v>
      </c>
      <c r="Z346">
        <v>672</v>
      </c>
      <c r="AF346" t="s">
        <v>1260</v>
      </c>
      <c r="AG346" t="s">
        <v>1349</v>
      </c>
      <c r="AH346" s="9">
        <v>7.5694444444444439E-2</v>
      </c>
      <c r="AI346" t="s">
        <v>1435</v>
      </c>
    </row>
    <row r="347" spans="1:35" x14ac:dyDescent="0.3">
      <c r="A347" s="1">
        <v>44873</v>
      </c>
      <c r="B347" t="s">
        <v>32</v>
      </c>
      <c r="C347" t="s">
        <v>33</v>
      </c>
      <c r="D347" t="s">
        <v>34</v>
      </c>
      <c r="E347">
        <v>19393</v>
      </c>
      <c r="F347">
        <v>3052</v>
      </c>
      <c r="G347" t="s">
        <v>51</v>
      </c>
      <c r="H347" t="s">
        <v>52</v>
      </c>
      <c r="I347" t="s">
        <v>28</v>
      </c>
      <c r="J347" t="s">
        <v>29</v>
      </c>
      <c r="K347">
        <v>1510</v>
      </c>
      <c r="L347">
        <v>1506</v>
      </c>
      <c r="M347">
        <v>-4</v>
      </c>
      <c r="N347">
        <v>6</v>
      </c>
      <c r="O347">
        <v>1512</v>
      </c>
      <c r="P347">
        <v>1814</v>
      </c>
      <c r="Q347">
        <v>8</v>
      </c>
      <c r="R347">
        <v>1830</v>
      </c>
      <c r="S347">
        <v>1822</v>
      </c>
      <c r="T347">
        <v>-8</v>
      </c>
      <c r="U347">
        <v>0</v>
      </c>
      <c r="V347">
        <v>0</v>
      </c>
      <c r="W347">
        <v>140</v>
      </c>
      <c r="X347">
        <v>136</v>
      </c>
      <c r="Y347">
        <v>122</v>
      </c>
      <c r="Z347">
        <v>854</v>
      </c>
      <c r="AF347" t="s">
        <v>659</v>
      </c>
      <c r="AG347" t="s">
        <v>1345</v>
      </c>
      <c r="AH347" s="9">
        <v>0.1361111111111111</v>
      </c>
      <c r="AI347" t="s">
        <v>1435</v>
      </c>
    </row>
    <row r="348" spans="1:35" x14ac:dyDescent="0.3">
      <c r="A348" s="1">
        <v>43863</v>
      </c>
      <c r="B348" t="s">
        <v>162</v>
      </c>
      <c r="C348" t="s">
        <v>163</v>
      </c>
      <c r="D348" t="s">
        <v>164</v>
      </c>
      <c r="E348">
        <v>20436</v>
      </c>
      <c r="F348">
        <v>2017</v>
      </c>
      <c r="G348" t="s">
        <v>341</v>
      </c>
      <c r="H348" t="s">
        <v>342</v>
      </c>
      <c r="I348" t="s">
        <v>103</v>
      </c>
      <c r="J348" t="s">
        <v>104</v>
      </c>
      <c r="K348">
        <v>600</v>
      </c>
      <c r="L348">
        <v>550</v>
      </c>
      <c r="M348">
        <v>-10</v>
      </c>
      <c r="N348">
        <v>28</v>
      </c>
      <c r="O348">
        <v>618</v>
      </c>
      <c r="P348">
        <v>736</v>
      </c>
      <c r="Q348">
        <v>8</v>
      </c>
      <c r="R348">
        <v>744</v>
      </c>
      <c r="S348">
        <v>744</v>
      </c>
      <c r="T348">
        <v>0</v>
      </c>
      <c r="U348">
        <v>0</v>
      </c>
      <c r="V348">
        <v>0</v>
      </c>
      <c r="W348">
        <v>284</v>
      </c>
      <c r="X348">
        <v>294</v>
      </c>
      <c r="Y348">
        <v>258</v>
      </c>
      <c r="Z348">
        <v>1824</v>
      </c>
      <c r="AF348" t="s">
        <v>685</v>
      </c>
      <c r="AG348" t="s">
        <v>1088</v>
      </c>
      <c r="AH348" s="9">
        <v>7.9166666666666663E-2</v>
      </c>
      <c r="AI348" t="s">
        <v>1437</v>
      </c>
    </row>
    <row r="349" spans="1:35" x14ac:dyDescent="0.3">
      <c r="A349" s="1">
        <v>43577</v>
      </c>
      <c r="B349" t="s">
        <v>122</v>
      </c>
      <c r="C349" t="s">
        <v>123</v>
      </c>
      <c r="D349" t="s">
        <v>124</v>
      </c>
      <c r="E349">
        <v>20304</v>
      </c>
      <c r="F349">
        <v>5549</v>
      </c>
      <c r="G349" t="s">
        <v>343</v>
      </c>
      <c r="H349" t="s">
        <v>344</v>
      </c>
      <c r="I349" t="s">
        <v>23</v>
      </c>
      <c r="J349" t="s">
        <v>24</v>
      </c>
      <c r="K349">
        <v>600</v>
      </c>
      <c r="L349">
        <v>601</v>
      </c>
      <c r="M349">
        <v>1</v>
      </c>
      <c r="N349">
        <v>5</v>
      </c>
      <c r="O349">
        <v>606</v>
      </c>
      <c r="P349">
        <v>647</v>
      </c>
      <c r="Q349">
        <v>2</v>
      </c>
      <c r="R349">
        <v>700</v>
      </c>
      <c r="S349">
        <v>649</v>
      </c>
      <c r="T349">
        <v>-11</v>
      </c>
      <c r="U349">
        <v>0</v>
      </c>
      <c r="V349">
        <v>0</v>
      </c>
      <c r="W349">
        <v>60</v>
      </c>
      <c r="X349">
        <v>48</v>
      </c>
      <c r="Y349">
        <v>41</v>
      </c>
      <c r="Z349">
        <v>199</v>
      </c>
      <c r="AF349" t="s">
        <v>1004</v>
      </c>
      <c r="AG349" t="s">
        <v>672</v>
      </c>
      <c r="AH349" s="9">
        <v>3.3333333333333333E-2</v>
      </c>
      <c r="AI349" t="s">
        <v>1434</v>
      </c>
    </row>
    <row r="350" spans="1:35" x14ac:dyDescent="0.3">
      <c r="A350" s="1">
        <v>44130</v>
      </c>
      <c r="B350" t="s">
        <v>14</v>
      </c>
      <c r="C350" t="s">
        <v>15</v>
      </c>
      <c r="D350" t="s">
        <v>16</v>
      </c>
      <c r="E350">
        <v>19790</v>
      </c>
      <c r="F350">
        <v>1081</v>
      </c>
      <c r="G350" t="s">
        <v>17</v>
      </c>
      <c r="H350" t="s">
        <v>18</v>
      </c>
      <c r="I350" t="s">
        <v>60</v>
      </c>
      <c r="J350" t="s">
        <v>61</v>
      </c>
      <c r="K350">
        <v>1245</v>
      </c>
      <c r="L350">
        <v>1242</v>
      </c>
      <c r="M350">
        <v>-3</v>
      </c>
      <c r="N350">
        <v>12</v>
      </c>
      <c r="O350">
        <v>1254</v>
      </c>
      <c r="P350">
        <v>1556</v>
      </c>
      <c r="Q350">
        <v>7</v>
      </c>
      <c r="R350">
        <v>1610</v>
      </c>
      <c r="S350">
        <v>1603</v>
      </c>
      <c r="T350">
        <v>-7</v>
      </c>
      <c r="U350">
        <v>0</v>
      </c>
      <c r="V350">
        <v>0</v>
      </c>
      <c r="W350">
        <v>145</v>
      </c>
      <c r="X350">
        <v>141</v>
      </c>
      <c r="Y350">
        <v>122</v>
      </c>
      <c r="Z350">
        <v>907</v>
      </c>
      <c r="AF350" t="s">
        <v>1524</v>
      </c>
      <c r="AG350" t="s">
        <v>901</v>
      </c>
      <c r="AH350" s="9">
        <v>0.13958333333333334</v>
      </c>
      <c r="AI350" t="s">
        <v>1435</v>
      </c>
    </row>
    <row r="351" spans="1:35" x14ac:dyDescent="0.3">
      <c r="A351" s="1">
        <v>44133</v>
      </c>
      <c r="B351" t="s">
        <v>32</v>
      </c>
      <c r="C351" t="s">
        <v>33</v>
      </c>
      <c r="D351" t="s">
        <v>34</v>
      </c>
      <c r="E351">
        <v>19393</v>
      </c>
      <c r="F351">
        <v>2129</v>
      </c>
      <c r="G351" t="s">
        <v>299</v>
      </c>
      <c r="H351" t="s">
        <v>300</v>
      </c>
      <c r="I351" t="s">
        <v>206</v>
      </c>
      <c r="J351" t="s">
        <v>207</v>
      </c>
      <c r="K351">
        <v>845</v>
      </c>
      <c r="L351">
        <v>841</v>
      </c>
      <c r="M351">
        <v>-4</v>
      </c>
      <c r="N351">
        <v>8</v>
      </c>
      <c r="O351">
        <v>849</v>
      </c>
      <c r="P351">
        <v>941</v>
      </c>
      <c r="Q351">
        <v>6</v>
      </c>
      <c r="R351">
        <v>1000</v>
      </c>
      <c r="S351">
        <v>947</v>
      </c>
      <c r="T351">
        <v>-13</v>
      </c>
      <c r="U351">
        <v>0</v>
      </c>
      <c r="V351">
        <v>0</v>
      </c>
      <c r="W351">
        <v>75</v>
      </c>
      <c r="X351">
        <v>66</v>
      </c>
      <c r="Y351">
        <v>52</v>
      </c>
      <c r="Z351">
        <v>353</v>
      </c>
      <c r="AF351" t="s">
        <v>706</v>
      </c>
      <c r="AG351" t="s">
        <v>695</v>
      </c>
      <c r="AH351" s="9">
        <v>4.583333333333333E-2</v>
      </c>
      <c r="AI351" t="s">
        <v>1434</v>
      </c>
    </row>
    <row r="352" spans="1:35" x14ac:dyDescent="0.3">
      <c r="A352" s="1">
        <v>44918</v>
      </c>
      <c r="B352" t="s">
        <v>226</v>
      </c>
      <c r="C352" t="s">
        <v>227</v>
      </c>
      <c r="D352" t="s">
        <v>228</v>
      </c>
      <c r="E352">
        <v>19687</v>
      </c>
      <c r="F352">
        <v>2405</v>
      </c>
      <c r="G352" t="s">
        <v>345</v>
      </c>
      <c r="H352" t="s">
        <v>346</v>
      </c>
      <c r="I352" t="s">
        <v>58</v>
      </c>
      <c r="J352" t="s">
        <v>59</v>
      </c>
      <c r="K352">
        <v>600</v>
      </c>
      <c r="L352">
        <v>620</v>
      </c>
      <c r="M352">
        <v>20</v>
      </c>
      <c r="N352">
        <v>15</v>
      </c>
      <c r="O352">
        <v>635</v>
      </c>
      <c r="P352">
        <v>726</v>
      </c>
      <c r="Q352">
        <v>2</v>
      </c>
      <c r="R352">
        <v>709</v>
      </c>
      <c r="S352">
        <v>728</v>
      </c>
      <c r="T352">
        <v>19</v>
      </c>
      <c r="U352">
        <v>0</v>
      </c>
      <c r="V352">
        <v>0</v>
      </c>
      <c r="W352">
        <v>69</v>
      </c>
      <c r="X352">
        <v>68</v>
      </c>
      <c r="Y352">
        <v>51</v>
      </c>
      <c r="Z352">
        <v>261</v>
      </c>
      <c r="AA352">
        <v>0</v>
      </c>
      <c r="AB352">
        <v>19</v>
      </c>
      <c r="AC352">
        <v>0</v>
      </c>
      <c r="AD352">
        <v>0</v>
      </c>
      <c r="AE352">
        <v>0</v>
      </c>
      <c r="AF352" t="s">
        <v>853</v>
      </c>
      <c r="AG352" t="s">
        <v>1110</v>
      </c>
      <c r="AH352" s="9">
        <v>4.7222222222222221E-2</v>
      </c>
      <c r="AI352" t="s">
        <v>1434</v>
      </c>
    </row>
    <row r="353" spans="1:35" x14ac:dyDescent="0.3">
      <c r="A353" s="1">
        <v>44387</v>
      </c>
      <c r="B353" t="s">
        <v>39</v>
      </c>
      <c r="C353" t="s">
        <v>40</v>
      </c>
      <c r="D353" t="s">
        <v>41</v>
      </c>
      <c r="E353">
        <v>19805</v>
      </c>
      <c r="F353">
        <v>586</v>
      </c>
      <c r="G353" t="s">
        <v>212</v>
      </c>
      <c r="H353" t="s">
        <v>213</v>
      </c>
      <c r="I353" t="s">
        <v>30</v>
      </c>
      <c r="J353" t="s">
        <v>31</v>
      </c>
      <c r="K353">
        <v>2359</v>
      </c>
      <c r="L353">
        <v>2357</v>
      </c>
      <c r="M353">
        <v>-2</v>
      </c>
      <c r="N353">
        <v>11</v>
      </c>
      <c r="O353">
        <v>8</v>
      </c>
      <c r="P353">
        <v>512</v>
      </c>
      <c r="Q353">
        <v>7</v>
      </c>
      <c r="R353">
        <v>542</v>
      </c>
      <c r="S353">
        <v>519</v>
      </c>
      <c r="T353">
        <v>-23</v>
      </c>
      <c r="U353">
        <v>0</v>
      </c>
      <c r="V353">
        <v>0</v>
      </c>
      <c r="W353">
        <v>223</v>
      </c>
      <c r="X353">
        <v>202</v>
      </c>
      <c r="Y353">
        <v>184</v>
      </c>
      <c r="Z353">
        <v>1616</v>
      </c>
      <c r="AF353" t="s">
        <v>1525</v>
      </c>
      <c r="AG353" t="s">
        <v>831</v>
      </c>
      <c r="AH353">
        <v>-0.77638888888888891</v>
      </c>
      <c r="AI353" t="s">
        <v>1438</v>
      </c>
    </row>
    <row r="354" spans="1:35" x14ac:dyDescent="0.3">
      <c r="A354" s="1">
        <v>43923</v>
      </c>
      <c r="B354" t="s">
        <v>171</v>
      </c>
      <c r="C354" t="s">
        <v>172</v>
      </c>
      <c r="D354" t="s">
        <v>173</v>
      </c>
      <c r="E354">
        <v>20378</v>
      </c>
      <c r="F354">
        <v>6011</v>
      </c>
      <c r="G354" t="s">
        <v>99</v>
      </c>
      <c r="H354" t="s">
        <v>43</v>
      </c>
      <c r="I354" t="s">
        <v>97</v>
      </c>
      <c r="J354" t="s">
        <v>98</v>
      </c>
      <c r="K354">
        <v>815</v>
      </c>
      <c r="L354">
        <v>0</v>
      </c>
      <c r="M354">
        <v>0</v>
      </c>
      <c r="R354">
        <v>944</v>
      </c>
      <c r="S354">
        <v>0</v>
      </c>
      <c r="T354">
        <v>0</v>
      </c>
      <c r="U354">
        <v>1</v>
      </c>
      <c r="V354">
        <v>0</v>
      </c>
      <c r="W354">
        <v>89</v>
      </c>
      <c r="Z354">
        <v>322</v>
      </c>
      <c r="AF354" t="s">
        <v>663</v>
      </c>
      <c r="AG354" t="s">
        <v>663</v>
      </c>
      <c r="AH354" s="9">
        <v>0</v>
      </c>
      <c r="AI354" t="s">
        <v>1437</v>
      </c>
    </row>
    <row r="355" spans="1:35" x14ac:dyDescent="0.3">
      <c r="A355" s="1">
        <v>43741</v>
      </c>
      <c r="B355" t="s">
        <v>107</v>
      </c>
      <c r="C355" t="s">
        <v>108</v>
      </c>
      <c r="D355" t="s">
        <v>109</v>
      </c>
      <c r="E355">
        <v>20366</v>
      </c>
      <c r="F355">
        <v>4257</v>
      </c>
      <c r="G355" t="s">
        <v>204</v>
      </c>
      <c r="H355" t="s">
        <v>205</v>
      </c>
      <c r="I355" t="s">
        <v>12</v>
      </c>
      <c r="J355" t="s">
        <v>13</v>
      </c>
      <c r="K355">
        <v>1745</v>
      </c>
      <c r="L355">
        <v>1742</v>
      </c>
      <c r="M355">
        <v>-3</v>
      </c>
      <c r="N355">
        <v>131</v>
      </c>
      <c r="O355">
        <v>1953</v>
      </c>
      <c r="P355">
        <v>2037</v>
      </c>
      <c r="Q355">
        <v>12</v>
      </c>
      <c r="R355">
        <v>1921</v>
      </c>
      <c r="S355">
        <v>2049</v>
      </c>
      <c r="T355">
        <v>88</v>
      </c>
      <c r="U355">
        <v>0</v>
      </c>
      <c r="V355">
        <v>0</v>
      </c>
      <c r="W355">
        <v>96</v>
      </c>
      <c r="X355">
        <v>187</v>
      </c>
      <c r="Y355">
        <v>44</v>
      </c>
      <c r="Z355">
        <v>277</v>
      </c>
      <c r="AA355">
        <v>0</v>
      </c>
      <c r="AB355">
        <v>0</v>
      </c>
      <c r="AC355">
        <v>88</v>
      </c>
      <c r="AD355">
        <v>0</v>
      </c>
      <c r="AE355">
        <v>0</v>
      </c>
      <c r="AF355" t="s">
        <v>1526</v>
      </c>
      <c r="AG355" t="s">
        <v>790</v>
      </c>
      <c r="AH355" s="9">
        <v>0.12986111111111112</v>
      </c>
      <c r="AI355" t="s">
        <v>1435</v>
      </c>
    </row>
    <row r="356" spans="1:35" x14ac:dyDescent="0.3">
      <c r="A356" s="1">
        <v>44479</v>
      </c>
      <c r="B356" t="s">
        <v>122</v>
      </c>
      <c r="C356" t="s">
        <v>123</v>
      </c>
      <c r="D356" t="s">
        <v>124</v>
      </c>
      <c r="E356">
        <v>20304</v>
      </c>
      <c r="F356">
        <v>3619</v>
      </c>
      <c r="G356" t="s">
        <v>80</v>
      </c>
      <c r="H356" t="s">
        <v>67</v>
      </c>
      <c r="I356" t="s">
        <v>144</v>
      </c>
      <c r="J356" t="s">
        <v>145</v>
      </c>
      <c r="K356">
        <v>1425</v>
      </c>
      <c r="L356">
        <v>1510</v>
      </c>
      <c r="M356">
        <v>45</v>
      </c>
      <c r="N356">
        <v>17</v>
      </c>
      <c r="O356">
        <v>1527</v>
      </c>
      <c r="P356">
        <v>1712</v>
      </c>
      <c r="Q356">
        <v>9</v>
      </c>
      <c r="R356">
        <v>1642</v>
      </c>
      <c r="S356">
        <v>1721</v>
      </c>
      <c r="T356">
        <v>39</v>
      </c>
      <c r="U356">
        <v>0</v>
      </c>
      <c r="V356">
        <v>0</v>
      </c>
      <c r="W356">
        <v>77</v>
      </c>
      <c r="X356">
        <v>71</v>
      </c>
      <c r="Y356">
        <v>45</v>
      </c>
      <c r="Z356">
        <v>235</v>
      </c>
      <c r="AA356">
        <v>0</v>
      </c>
      <c r="AB356">
        <v>39</v>
      </c>
      <c r="AC356">
        <v>0</v>
      </c>
      <c r="AD356">
        <v>0</v>
      </c>
      <c r="AE356">
        <v>0</v>
      </c>
      <c r="AF356" t="s">
        <v>787</v>
      </c>
      <c r="AG356" t="s">
        <v>1244</v>
      </c>
      <c r="AH356" s="9">
        <v>9.0972222222222218E-2</v>
      </c>
      <c r="AI356" t="s">
        <v>1435</v>
      </c>
    </row>
    <row r="357" spans="1:35" x14ac:dyDescent="0.3">
      <c r="A357" s="1">
        <v>43513</v>
      </c>
      <c r="B357" t="s">
        <v>32</v>
      </c>
      <c r="C357" t="s">
        <v>33</v>
      </c>
      <c r="D357" t="s">
        <v>34</v>
      </c>
      <c r="E357">
        <v>19393</v>
      </c>
      <c r="F357">
        <v>713</v>
      </c>
      <c r="G357" t="s">
        <v>206</v>
      </c>
      <c r="H357" t="s">
        <v>207</v>
      </c>
      <c r="I357" t="s">
        <v>167</v>
      </c>
      <c r="J357" t="s">
        <v>168</v>
      </c>
      <c r="K357">
        <v>615</v>
      </c>
      <c r="L357">
        <v>611</v>
      </c>
      <c r="M357">
        <v>-4</v>
      </c>
      <c r="N357">
        <v>16</v>
      </c>
      <c r="O357">
        <v>627</v>
      </c>
      <c r="P357">
        <v>728</v>
      </c>
      <c r="Q357">
        <v>2</v>
      </c>
      <c r="R357">
        <v>745</v>
      </c>
      <c r="S357">
        <v>730</v>
      </c>
      <c r="T357">
        <v>-15</v>
      </c>
      <c r="U357">
        <v>0</v>
      </c>
      <c r="V357">
        <v>0</v>
      </c>
      <c r="W357">
        <v>90</v>
      </c>
      <c r="X357">
        <v>79</v>
      </c>
      <c r="Y357">
        <v>61</v>
      </c>
      <c r="Z357">
        <v>446</v>
      </c>
      <c r="AF357" t="s">
        <v>854</v>
      </c>
      <c r="AG357" t="s">
        <v>840</v>
      </c>
      <c r="AH357" s="9">
        <v>5.486111111111111E-2</v>
      </c>
      <c r="AI357" t="s">
        <v>1434</v>
      </c>
    </row>
    <row r="358" spans="1:35" x14ac:dyDescent="0.3">
      <c r="A358" s="1">
        <v>44914</v>
      </c>
      <c r="B358" t="s">
        <v>81</v>
      </c>
      <c r="C358" t="s">
        <v>82</v>
      </c>
      <c r="D358" t="s">
        <v>83</v>
      </c>
      <c r="E358">
        <v>20409</v>
      </c>
      <c r="F358">
        <v>215</v>
      </c>
      <c r="G358" t="s">
        <v>44</v>
      </c>
      <c r="H358" t="s">
        <v>45</v>
      </c>
      <c r="I358" t="s">
        <v>30</v>
      </c>
      <c r="J358" t="s">
        <v>31</v>
      </c>
      <c r="K358">
        <v>1035</v>
      </c>
      <c r="L358">
        <v>1101</v>
      </c>
      <c r="M358">
        <v>26</v>
      </c>
      <c r="N358">
        <v>18</v>
      </c>
      <c r="O358">
        <v>1119</v>
      </c>
      <c r="P358">
        <v>1425</v>
      </c>
      <c r="Q358">
        <v>10</v>
      </c>
      <c r="R358">
        <v>1409</v>
      </c>
      <c r="S358">
        <v>1435</v>
      </c>
      <c r="T358">
        <v>26</v>
      </c>
      <c r="U358">
        <v>0</v>
      </c>
      <c r="V358">
        <v>0</v>
      </c>
      <c r="W358">
        <v>274</v>
      </c>
      <c r="X358">
        <v>274</v>
      </c>
      <c r="Y358">
        <v>246</v>
      </c>
      <c r="Z358">
        <v>1562</v>
      </c>
      <c r="AA358">
        <v>22</v>
      </c>
      <c r="AB358">
        <v>0</v>
      </c>
      <c r="AC358">
        <v>0</v>
      </c>
      <c r="AD358">
        <v>0</v>
      </c>
      <c r="AE358">
        <v>4</v>
      </c>
      <c r="AF358" t="s">
        <v>1344</v>
      </c>
      <c r="AG358" t="s">
        <v>723</v>
      </c>
      <c r="AH358" s="9">
        <v>0.14861111111111111</v>
      </c>
      <c r="AI358" t="s">
        <v>1434</v>
      </c>
    </row>
    <row r="359" spans="1:35" x14ac:dyDescent="0.3">
      <c r="A359" s="1">
        <v>44548</v>
      </c>
      <c r="B359" t="s">
        <v>46</v>
      </c>
      <c r="C359" t="s">
        <v>47</v>
      </c>
      <c r="D359" t="s">
        <v>48</v>
      </c>
      <c r="E359">
        <v>20452</v>
      </c>
      <c r="F359">
        <v>5736</v>
      </c>
      <c r="G359" t="s">
        <v>44</v>
      </c>
      <c r="H359" t="s">
        <v>45</v>
      </c>
      <c r="I359" t="s">
        <v>84</v>
      </c>
      <c r="J359" t="s">
        <v>85</v>
      </c>
      <c r="K359">
        <v>1159</v>
      </c>
      <c r="L359">
        <v>1209</v>
      </c>
      <c r="M359">
        <v>10</v>
      </c>
      <c r="N359">
        <v>13</v>
      </c>
      <c r="O359">
        <v>1222</v>
      </c>
      <c r="P359">
        <v>1312</v>
      </c>
      <c r="Q359">
        <v>11</v>
      </c>
      <c r="R359">
        <v>1319</v>
      </c>
      <c r="S359">
        <v>1323</v>
      </c>
      <c r="T359">
        <v>4</v>
      </c>
      <c r="U359">
        <v>0</v>
      </c>
      <c r="V359">
        <v>0</v>
      </c>
      <c r="W359">
        <v>80</v>
      </c>
      <c r="X359">
        <v>74</v>
      </c>
      <c r="Y359">
        <v>50</v>
      </c>
      <c r="Z359">
        <v>187</v>
      </c>
      <c r="AF359" t="s">
        <v>909</v>
      </c>
      <c r="AG359" t="s">
        <v>739</v>
      </c>
      <c r="AH359" s="9">
        <v>5.1388888888888887E-2</v>
      </c>
      <c r="AI359" t="s">
        <v>1435</v>
      </c>
    </row>
    <row r="360" spans="1:35" x14ac:dyDescent="0.3">
      <c r="A360" s="1">
        <v>43731</v>
      </c>
      <c r="B360" t="s">
        <v>32</v>
      </c>
      <c r="C360" t="s">
        <v>33</v>
      </c>
      <c r="D360" t="s">
        <v>34</v>
      </c>
      <c r="E360">
        <v>19393</v>
      </c>
      <c r="F360">
        <v>2075</v>
      </c>
      <c r="G360" t="s">
        <v>178</v>
      </c>
      <c r="H360" t="s">
        <v>179</v>
      </c>
      <c r="I360" t="s">
        <v>160</v>
      </c>
      <c r="J360" t="s">
        <v>161</v>
      </c>
      <c r="K360">
        <v>820</v>
      </c>
      <c r="L360">
        <v>818</v>
      </c>
      <c r="M360">
        <v>-2</v>
      </c>
      <c r="N360">
        <v>20</v>
      </c>
      <c r="O360">
        <v>838</v>
      </c>
      <c r="P360">
        <v>942</v>
      </c>
      <c r="Q360">
        <v>4</v>
      </c>
      <c r="R360">
        <v>950</v>
      </c>
      <c r="S360">
        <v>946</v>
      </c>
      <c r="T360">
        <v>-4</v>
      </c>
      <c r="U360">
        <v>0</v>
      </c>
      <c r="V360">
        <v>0</v>
      </c>
      <c r="W360">
        <v>150</v>
      </c>
      <c r="X360">
        <v>148</v>
      </c>
      <c r="Y360">
        <v>124</v>
      </c>
      <c r="Z360">
        <v>814</v>
      </c>
      <c r="AF360" t="s">
        <v>1312</v>
      </c>
      <c r="AG360" t="s">
        <v>860</v>
      </c>
      <c r="AH360" s="9">
        <v>6.1111111111111109E-2</v>
      </c>
      <c r="AI360" t="s">
        <v>1434</v>
      </c>
    </row>
    <row r="361" spans="1:35" x14ac:dyDescent="0.3">
      <c r="A361" s="1">
        <v>44326</v>
      </c>
      <c r="B361" t="s">
        <v>122</v>
      </c>
      <c r="C361" t="s">
        <v>123</v>
      </c>
      <c r="D361" t="s">
        <v>124</v>
      </c>
      <c r="E361">
        <v>20304</v>
      </c>
      <c r="F361">
        <v>5102</v>
      </c>
      <c r="G361" t="s">
        <v>347</v>
      </c>
      <c r="H361" t="s">
        <v>348</v>
      </c>
      <c r="I361" t="s">
        <v>21</v>
      </c>
      <c r="J361" t="s">
        <v>22</v>
      </c>
      <c r="K361">
        <v>1643</v>
      </c>
      <c r="L361">
        <v>1633</v>
      </c>
      <c r="M361">
        <v>-10</v>
      </c>
      <c r="N361">
        <v>29</v>
      </c>
      <c r="O361">
        <v>1702</v>
      </c>
      <c r="P361">
        <v>1738</v>
      </c>
      <c r="Q361">
        <v>14</v>
      </c>
      <c r="R361">
        <v>1749</v>
      </c>
      <c r="S361">
        <v>1752</v>
      </c>
      <c r="T361">
        <v>3</v>
      </c>
      <c r="U361">
        <v>0</v>
      </c>
      <c r="V361">
        <v>0</v>
      </c>
      <c r="W361">
        <v>126</v>
      </c>
      <c r="X361">
        <v>139</v>
      </c>
      <c r="Y361">
        <v>96</v>
      </c>
      <c r="Z361">
        <v>638</v>
      </c>
      <c r="AF361" t="s">
        <v>1257</v>
      </c>
      <c r="AG361" t="s">
        <v>939</v>
      </c>
      <c r="AH361" s="9">
        <v>5.486111111111111E-2</v>
      </c>
      <c r="AI361" t="s">
        <v>1435</v>
      </c>
    </row>
    <row r="362" spans="1:35" x14ac:dyDescent="0.3">
      <c r="A362" s="1">
        <v>44945</v>
      </c>
      <c r="B362" t="s">
        <v>25</v>
      </c>
      <c r="C362" t="s">
        <v>26</v>
      </c>
      <c r="D362" t="s">
        <v>27</v>
      </c>
      <c r="E362">
        <v>20416</v>
      </c>
      <c r="F362">
        <v>169</v>
      </c>
      <c r="G362" t="s">
        <v>17</v>
      </c>
      <c r="H362" t="s">
        <v>18</v>
      </c>
      <c r="I362" t="s">
        <v>103</v>
      </c>
      <c r="J362" t="s">
        <v>104</v>
      </c>
      <c r="K362">
        <v>600</v>
      </c>
      <c r="L362">
        <v>559</v>
      </c>
      <c r="M362">
        <v>-1</v>
      </c>
      <c r="N362">
        <v>58</v>
      </c>
      <c r="O362">
        <v>657</v>
      </c>
      <c r="P362">
        <v>752</v>
      </c>
      <c r="Q362">
        <v>7</v>
      </c>
      <c r="R362">
        <v>740</v>
      </c>
      <c r="S362">
        <v>759</v>
      </c>
      <c r="T362">
        <v>19</v>
      </c>
      <c r="U362">
        <v>0</v>
      </c>
      <c r="V362">
        <v>0</v>
      </c>
      <c r="W362">
        <v>220</v>
      </c>
      <c r="X362">
        <v>240</v>
      </c>
      <c r="Y362">
        <v>175</v>
      </c>
      <c r="Z362">
        <v>1299</v>
      </c>
      <c r="AA362">
        <v>0</v>
      </c>
      <c r="AB362">
        <v>0</v>
      </c>
      <c r="AC362">
        <v>19</v>
      </c>
      <c r="AD362">
        <v>0</v>
      </c>
      <c r="AE362">
        <v>0</v>
      </c>
      <c r="AF362" t="s">
        <v>1184</v>
      </c>
      <c r="AG362" t="s">
        <v>1089</v>
      </c>
      <c r="AH362" s="9">
        <v>8.3333333333333329E-2</v>
      </c>
      <c r="AI362" t="s">
        <v>1437</v>
      </c>
    </row>
    <row r="363" spans="1:35" x14ac:dyDescent="0.3">
      <c r="A363" s="1">
        <v>44983</v>
      </c>
      <c r="B363" t="s">
        <v>122</v>
      </c>
      <c r="C363" t="s">
        <v>123</v>
      </c>
      <c r="D363" t="s">
        <v>124</v>
      </c>
      <c r="E363">
        <v>20304</v>
      </c>
      <c r="F363">
        <v>4926</v>
      </c>
      <c r="G363" t="s">
        <v>349</v>
      </c>
      <c r="H363" t="s">
        <v>350</v>
      </c>
      <c r="I363" t="s">
        <v>30</v>
      </c>
      <c r="J363" t="s">
        <v>31</v>
      </c>
      <c r="K363">
        <v>610</v>
      </c>
      <c r="L363">
        <v>603</v>
      </c>
      <c r="M363">
        <v>-7</v>
      </c>
      <c r="N363">
        <v>20</v>
      </c>
      <c r="O363">
        <v>623</v>
      </c>
      <c r="P363">
        <v>709</v>
      </c>
      <c r="Q363">
        <v>12</v>
      </c>
      <c r="R363">
        <v>727</v>
      </c>
      <c r="S363">
        <v>721</v>
      </c>
      <c r="T363">
        <v>-6</v>
      </c>
      <c r="U363">
        <v>0</v>
      </c>
      <c r="V363">
        <v>0</v>
      </c>
      <c r="W363">
        <v>77</v>
      </c>
      <c r="X363">
        <v>78</v>
      </c>
      <c r="Y363">
        <v>46</v>
      </c>
      <c r="Z363">
        <v>225</v>
      </c>
      <c r="AF363" t="s">
        <v>1295</v>
      </c>
      <c r="AG363" t="s">
        <v>1211</v>
      </c>
      <c r="AH363" s="9">
        <v>5.4166666666666669E-2</v>
      </c>
      <c r="AI363" t="s">
        <v>1434</v>
      </c>
    </row>
    <row r="364" spans="1:35" x14ac:dyDescent="0.3">
      <c r="A364" s="1">
        <v>44653</v>
      </c>
      <c r="B364" t="s">
        <v>14</v>
      </c>
      <c r="C364" t="s">
        <v>15</v>
      </c>
      <c r="D364" t="s">
        <v>16</v>
      </c>
      <c r="E364">
        <v>19790</v>
      </c>
      <c r="F364">
        <v>2805</v>
      </c>
      <c r="G364" t="s">
        <v>70</v>
      </c>
      <c r="H364" t="s">
        <v>71</v>
      </c>
      <c r="I364" t="s">
        <v>17</v>
      </c>
      <c r="J364" t="s">
        <v>18</v>
      </c>
      <c r="K364">
        <v>620</v>
      </c>
      <c r="L364">
        <v>626</v>
      </c>
      <c r="M364">
        <v>6</v>
      </c>
      <c r="N364">
        <v>10</v>
      </c>
      <c r="O364">
        <v>636</v>
      </c>
      <c r="P364">
        <v>1141</v>
      </c>
      <c r="Q364">
        <v>4</v>
      </c>
      <c r="R364">
        <v>1203</v>
      </c>
      <c r="S364">
        <v>1145</v>
      </c>
      <c r="T364">
        <v>-18</v>
      </c>
      <c r="U364">
        <v>0</v>
      </c>
      <c r="V364">
        <v>0</v>
      </c>
      <c r="W364">
        <v>223</v>
      </c>
      <c r="X364">
        <v>199</v>
      </c>
      <c r="Y364">
        <v>185</v>
      </c>
      <c r="Z364">
        <v>1575</v>
      </c>
      <c r="AF364" t="s">
        <v>891</v>
      </c>
      <c r="AG364" t="s">
        <v>843</v>
      </c>
      <c r="AH364" s="9">
        <v>0.22152777777777777</v>
      </c>
      <c r="AI364" t="s">
        <v>1434</v>
      </c>
    </row>
    <row r="365" spans="1:35" x14ac:dyDescent="0.3">
      <c r="A365" s="1">
        <v>44174</v>
      </c>
      <c r="B365" t="s">
        <v>7</v>
      </c>
      <c r="C365" t="s">
        <v>8</v>
      </c>
      <c r="D365" t="s">
        <v>9</v>
      </c>
      <c r="E365">
        <v>19977</v>
      </c>
      <c r="F365">
        <v>221</v>
      </c>
      <c r="G365" t="s">
        <v>80</v>
      </c>
      <c r="H365" t="s">
        <v>67</v>
      </c>
      <c r="I365" t="s">
        <v>23</v>
      </c>
      <c r="J365" t="s">
        <v>24</v>
      </c>
      <c r="K365">
        <v>1845</v>
      </c>
      <c r="L365">
        <v>1845</v>
      </c>
      <c r="M365">
        <v>0</v>
      </c>
      <c r="N365">
        <v>30</v>
      </c>
      <c r="O365">
        <v>1915</v>
      </c>
      <c r="P365">
        <v>2106</v>
      </c>
      <c r="Q365">
        <v>11</v>
      </c>
      <c r="R365">
        <v>2110</v>
      </c>
      <c r="S365">
        <v>2117</v>
      </c>
      <c r="T365">
        <v>7</v>
      </c>
      <c r="U365">
        <v>0</v>
      </c>
      <c r="V365">
        <v>0</v>
      </c>
      <c r="W365">
        <v>265</v>
      </c>
      <c r="X365">
        <v>272</v>
      </c>
      <c r="Y365">
        <v>231</v>
      </c>
      <c r="Z365">
        <v>1846</v>
      </c>
      <c r="AF365" t="s">
        <v>1527</v>
      </c>
      <c r="AG365" t="s">
        <v>968</v>
      </c>
      <c r="AH365" s="9">
        <v>0.10555555555555556</v>
      </c>
      <c r="AI365" t="s">
        <v>1438</v>
      </c>
    </row>
    <row r="366" spans="1:35" x14ac:dyDescent="0.3">
      <c r="A366" s="1">
        <v>45111</v>
      </c>
      <c r="B366" t="s">
        <v>14</v>
      </c>
      <c r="C366" t="s">
        <v>15</v>
      </c>
      <c r="D366" t="s">
        <v>16</v>
      </c>
      <c r="E366">
        <v>19790</v>
      </c>
      <c r="F366">
        <v>1238</v>
      </c>
      <c r="G366" t="s">
        <v>153</v>
      </c>
      <c r="H366" t="s">
        <v>154</v>
      </c>
      <c r="I366" t="s">
        <v>120</v>
      </c>
      <c r="J366" t="s">
        <v>121</v>
      </c>
      <c r="K366">
        <v>810</v>
      </c>
      <c r="L366">
        <v>802</v>
      </c>
      <c r="M366">
        <v>-8</v>
      </c>
      <c r="N366">
        <v>13</v>
      </c>
      <c r="O366">
        <v>815</v>
      </c>
      <c r="P366">
        <v>940</v>
      </c>
      <c r="Q366">
        <v>6</v>
      </c>
      <c r="R366">
        <v>1005</v>
      </c>
      <c r="S366">
        <v>946</v>
      </c>
      <c r="T366">
        <v>-19</v>
      </c>
      <c r="U366">
        <v>0</v>
      </c>
      <c r="V366">
        <v>0</v>
      </c>
      <c r="W366">
        <v>175</v>
      </c>
      <c r="X366">
        <v>164</v>
      </c>
      <c r="Y366">
        <v>145</v>
      </c>
      <c r="Z366">
        <v>1087</v>
      </c>
      <c r="AF366" t="s">
        <v>1312</v>
      </c>
      <c r="AG366" t="s">
        <v>596</v>
      </c>
      <c r="AH366" s="9">
        <v>7.2222222222222215E-2</v>
      </c>
      <c r="AI366" t="s">
        <v>1434</v>
      </c>
    </row>
    <row r="367" spans="1:35" x14ac:dyDescent="0.3">
      <c r="A367" s="1">
        <v>44924</v>
      </c>
      <c r="B367" t="s">
        <v>7</v>
      </c>
      <c r="C367" t="s">
        <v>8</v>
      </c>
      <c r="D367" t="s">
        <v>9</v>
      </c>
      <c r="E367">
        <v>19977</v>
      </c>
      <c r="F367">
        <v>2106</v>
      </c>
      <c r="G367" t="s">
        <v>51</v>
      </c>
      <c r="H367" t="s">
        <v>52</v>
      </c>
      <c r="I367" t="s">
        <v>12</v>
      </c>
      <c r="J367" t="s">
        <v>13</v>
      </c>
      <c r="K367">
        <v>1940</v>
      </c>
      <c r="L367">
        <v>2015</v>
      </c>
      <c r="M367">
        <v>35</v>
      </c>
      <c r="N367">
        <v>49</v>
      </c>
      <c r="O367">
        <v>2104</v>
      </c>
      <c r="P367">
        <v>100</v>
      </c>
      <c r="Q367">
        <v>9</v>
      </c>
      <c r="R367">
        <v>6</v>
      </c>
      <c r="S367">
        <v>109</v>
      </c>
      <c r="T367">
        <v>63</v>
      </c>
      <c r="U367">
        <v>0</v>
      </c>
      <c r="V367">
        <v>0</v>
      </c>
      <c r="W367">
        <v>206</v>
      </c>
      <c r="X367">
        <v>234</v>
      </c>
      <c r="Y367">
        <v>176</v>
      </c>
      <c r="Z367">
        <v>1400</v>
      </c>
      <c r="AA367">
        <v>22</v>
      </c>
      <c r="AB367">
        <v>0</v>
      </c>
      <c r="AC367">
        <v>28</v>
      </c>
      <c r="AD367">
        <v>0</v>
      </c>
      <c r="AE367">
        <v>13</v>
      </c>
      <c r="AF367" t="s">
        <v>1528</v>
      </c>
      <c r="AG367" t="s">
        <v>1109</v>
      </c>
      <c r="AH367">
        <v>-0.79583333333333328</v>
      </c>
      <c r="AI367" t="s">
        <v>1438</v>
      </c>
    </row>
    <row r="368" spans="1:35" x14ac:dyDescent="0.3">
      <c r="A368" s="1">
        <v>44718</v>
      </c>
      <c r="B368" t="s">
        <v>7</v>
      </c>
      <c r="C368" t="s">
        <v>8</v>
      </c>
      <c r="D368" t="s">
        <v>9</v>
      </c>
      <c r="E368">
        <v>19977</v>
      </c>
      <c r="F368">
        <v>1237</v>
      </c>
      <c r="G368" t="s">
        <v>23</v>
      </c>
      <c r="H368" t="s">
        <v>24</v>
      </c>
      <c r="I368" t="s">
        <v>19</v>
      </c>
      <c r="J368" t="s">
        <v>20</v>
      </c>
      <c r="K368">
        <v>857</v>
      </c>
      <c r="L368">
        <v>911</v>
      </c>
      <c r="M368">
        <v>14</v>
      </c>
      <c r="N368">
        <v>19</v>
      </c>
      <c r="O368">
        <v>930</v>
      </c>
      <c r="P368">
        <v>1105</v>
      </c>
      <c r="Q368">
        <v>7</v>
      </c>
      <c r="R368">
        <v>1120</v>
      </c>
      <c r="S368">
        <v>1112</v>
      </c>
      <c r="T368">
        <v>-8</v>
      </c>
      <c r="U368">
        <v>0</v>
      </c>
      <c r="V368">
        <v>0</v>
      </c>
      <c r="W368">
        <v>143</v>
      </c>
      <c r="X368">
        <v>121</v>
      </c>
      <c r="Y368">
        <v>95</v>
      </c>
      <c r="Z368">
        <v>679</v>
      </c>
      <c r="AF368" t="s">
        <v>882</v>
      </c>
      <c r="AG368" t="s">
        <v>1222</v>
      </c>
      <c r="AH368" s="9">
        <v>8.4027777777777785E-2</v>
      </c>
      <c r="AI368" t="s">
        <v>1434</v>
      </c>
    </row>
    <row r="369" spans="1:35" x14ac:dyDescent="0.3">
      <c r="A369" s="1">
        <v>44838</v>
      </c>
      <c r="B369" t="s">
        <v>39</v>
      </c>
      <c r="C369" t="s">
        <v>40</v>
      </c>
      <c r="D369" t="s">
        <v>41</v>
      </c>
      <c r="E369">
        <v>19805</v>
      </c>
      <c r="F369">
        <v>966</v>
      </c>
      <c r="G369" t="s">
        <v>339</v>
      </c>
      <c r="H369" t="s">
        <v>340</v>
      </c>
      <c r="I369" t="s">
        <v>97</v>
      </c>
      <c r="J369" t="s">
        <v>98</v>
      </c>
      <c r="K369">
        <v>600</v>
      </c>
      <c r="L369">
        <v>554</v>
      </c>
      <c r="M369">
        <v>-6</v>
      </c>
      <c r="N369">
        <v>9</v>
      </c>
      <c r="O369">
        <v>603</v>
      </c>
      <c r="P369">
        <v>730</v>
      </c>
      <c r="Q369">
        <v>9</v>
      </c>
      <c r="R369">
        <v>755</v>
      </c>
      <c r="S369">
        <v>739</v>
      </c>
      <c r="T369">
        <v>-16</v>
      </c>
      <c r="U369">
        <v>0</v>
      </c>
      <c r="V369">
        <v>0</v>
      </c>
      <c r="W369">
        <v>115</v>
      </c>
      <c r="X369">
        <v>105</v>
      </c>
      <c r="Y369">
        <v>87</v>
      </c>
      <c r="Z369">
        <v>573</v>
      </c>
      <c r="AF369" t="s">
        <v>855</v>
      </c>
      <c r="AG369" t="s">
        <v>669</v>
      </c>
      <c r="AH369" s="9">
        <v>7.2916666666666671E-2</v>
      </c>
      <c r="AI369" t="s">
        <v>1437</v>
      </c>
    </row>
    <row r="370" spans="1:35" x14ac:dyDescent="0.3">
      <c r="A370" s="1">
        <v>44731</v>
      </c>
      <c r="B370" t="s">
        <v>7</v>
      </c>
      <c r="C370" t="s">
        <v>8</v>
      </c>
      <c r="D370" t="s">
        <v>9</v>
      </c>
      <c r="E370">
        <v>19977</v>
      </c>
      <c r="F370">
        <v>378</v>
      </c>
      <c r="G370" t="s">
        <v>12</v>
      </c>
      <c r="H370" t="s">
        <v>13</v>
      </c>
      <c r="I370" t="s">
        <v>103</v>
      </c>
      <c r="J370" t="s">
        <v>104</v>
      </c>
      <c r="K370">
        <v>2143</v>
      </c>
      <c r="L370">
        <v>2136</v>
      </c>
      <c r="M370">
        <v>-7</v>
      </c>
      <c r="N370">
        <v>21</v>
      </c>
      <c r="O370">
        <v>2157</v>
      </c>
      <c r="P370">
        <v>2339</v>
      </c>
      <c r="Q370">
        <v>7</v>
      </c>
      <c r="R370">
        <v>9</v>
      </c>
      <c r="S370">
        <v>2346</v>
      </c>
      <c r="T370">
        <v>-23</v>
      </c>
      <c r="U370">
        <v>0</v>
      </c>
      <c r="V370">
        <v>0</v>
      </c>
      <c r="W370">
        <v>326</v>
      </c>
      <c r="X370">
        <v>310</v>
      </c>
      <c r="Y370">
        <v>282</v>
      </c>
      <c r="Z370">
        <v>2227</v>
      </c>
      <c r="AF370" t="s">
        <v>1529</v>
      </c>
      <c r="AG370" t="s">
        <v>1414</v>
      </c>
      <c r="AH370" s="9">
        <v>9.0277777777777776E-2</v>
      </c>
      <c r="AI370" t="s">
        <v>1438</v>
      </c>
    </row>
    <row r="371" spans="1:35" x14ac:dyDescent="0.3">
      <c r="A371" s="1">
        <v>45164</v>
      </c>
      <c r="B371" t="s">
        <v>32</v>
      </c>
      <c r="C371" t="s">
        <v>33</v>
      </c>
      <c r="D371" t="s">
        <v>34</v>
      </c>
      <c r="E371">
        <v>19393</v>
      </c>
      <c r="F371">
        <v>2827</v>
      </c>
      <c r="G371" t="s">
        <v>10</v>
      </c>
      <c r="H371" t="s">
        <v>11</v>
      </c>
      <c r="I371" t="s">
        <v>160</v>
      </c>
      <c r="J371" t="s">
        <v>161</v>
      </c>
      <c r="K371">
        <v>1550</v>
      </c>
      <c r="L371">
        <v>1543</v>
      </c>
      <c r="M371">
        <v>-7</v>
      </c>
      <c r="N371">
        <v>11</v>
      </c>
      <c r="O371">
        <v>1554</v>
      </c>
      <c r="P371">
        <v>1709</v>
      </c>
      <c r="Q371">
        <v>4</v>
      </c>
      <c r="R371">
        <v>1740</v>
      </c>
      <c r="S371">
        <v>1713</v>
      </c>
      <c r="T371">
        <v>-27</v>
      </c>
      <c r="U371">
        <v>0</v>
      </c>
      <c r="V371">
        <v>0</v>
      </c>
      <c r="W371">
        <v>170</v>
      </c>
      <c r="X371">
        <v>150</v>
      </c>
      <c r="Y371">
        <v>135</v>
      </c>
      <c r="Z371">
        <v>1057</v>
      </c>
      <c r="AF371" t="s">
        <v>657</v>
      </c>
      <c r="AG371" t="s">
        <v>620</v>
      </c>
      <c r="AH371" s="9">
        <v>6.25E-2</v>
      </c>
      <c r="AI371" t="s">
        <v>1435</v>
      </c>
    </row>
    <row r="372" spans="1:35" x14ac:dyDescent="0.3">
      <c r="A372" s="1">
        <v>43804</v>
      </c>
      <c r="B372" t="s">
        <v>14</v>
      </c>
      <c r="C372" t="s">
        <v>15</v>
      </c>
      <c r="D372" t="s">
        <v>16</v>
      </c>
      <c r="E372">
        <v>19790</v>
      </c>
      <c r="F372">
        <v>358</v>
      </c>
      <c r="G372" t="s">
        <v>341</v>
      </c>
      <c r="H372" t="s">
        <v>342</v>
      </c>
      <c r="I372" t="s">
        <v>120</v>
      </c>
      <c r="J372" t="s">
        <v>121</v>
      </c>
      <c r="K372">
        <v>811</v>
      </c>
      <c r="L372">
        <v>808</v>
      </c>
      <c r="M372">
        <v>-3</v>
      </c>
      <c r="N372">
        <v>14</v>
      </c>
      <c r="O372">
        <v>822</v>
      </c>
      <c r="P372">
        <v>1009</v>
      </c>
      <c r="Q372">
        <v>8</v>
      </c>
      <c r="R372">
        <v>1030</v>
      </c>
      <c r="S372">
        <v>1017</v>
      </c>
      <c r="T372">
        <v>-13</v>
      </c>
      <c r="U372">
        <v>0</v>
      </c>
      <c r="V372">
        <v>0</v>
      </c>
      <c r="W372">
        <v>259</v>
      </c>
      <c r="X372">
        <v>249</v>
      </c>
      <c r="Y372">
        <v>227</v>
      </c>
      <c r="Z372">
        <v>1565</v>
      </c>
      <c r="AF372" t="s">
        <v>605</v>
      </c>
      <c r="AG372" t="s">
        <v>858</v>
      </c>
      <c r="AH372" s="9">
        <v>8.9583333333333334E-2</v>
      </c>
      <c r="AI372" t="s">
        <v>1434</v>
      </c>
    </row>
    <row r="373" spans="1:35" x14ac:dyDescent="0.3">
      <c r="A373" s="1">
        <v>43630</v>
      </c>
      <c r="B373" t="s">
        <v>32</v>
      </c>
      <c r="C373" t="s">
        <v>33</v>
      </c>
      <c r="D373" t="s">
        <v>34</v>
      </c>
      <c r="E373">
        <v>19393</v>
      </c>
      <c r="F373">
        <v>6299</v>
      </c>
      <c r="G373" t="s">
        <v>231</v>
      </c>
      <c r="H373" t="s">
        <v>232</v>
      </c>
      <c r="I373" t="s">
        <v>286</v>
      </c>
      <c r="J373" t="s">
        <v>287</v>
      </c>
      <c r="K373">
        <v>1010</v>
      </c>
      <c r="L373">
        <v>1007</v>
      </c>
      <c r="M373">
        <v>-3</v>
      </c>
      <c r="N373">
        <v>14</v>
      </c>
      <c r="O373">
        <v>1021</v>
      </c>
      <c r="P373">
        <v>1043</v>
      </c>
      <c r="Q373">
        <v>4</v>
      </c>
      <c r="R373">
        <v>1100</v>
      </c>
      <c r="S373">
        <v>1047</v>
      </c>
      <c r="T373">
        <v>-13</v>
      </c>
      <c r="U373">
        <v>0</v>
      </c>
      <c r="V373">
        <v>0</v>
      </c>
      <c r="W373">
        <v>50</v>
      </c>
      <c r="X373">
        <v>40</v>
      </c>
      <c r="Y373">
        <v>22</v>
      </c>
      <c r="Z373">
        <v>100</v>
      </c>
      <c r="AF373" t="s">
        <v>1127</v>
      </c>
      <c r="AG373" t="s">
        <v>1126</v>
      </c>
      <c r="AH373" s="9">
        <v>2.7777777777777776E-2</v>
      </c>
      <c r="AI373" t="s">
        <v>1434</v>
      </c>
    </row>
    <row r="374" spans="1:35" x14ac:dyDescent="0.3">
      <c r="A374" s="1">
        <v>43853</v>
      </c>
      <c r="B374" t="s">
        <v>122</v>
      </c>
      <c r="C374" t="s">
        <v>123</v>
      </c>
      <c r="D374" t="s">
        <v>124</v>
      </c>
      <c r="E374">
        <v>20304</v>
      </c>
      <c r="F374">
        <v>3651</v>
      </c>
      <c r="G374" t="s">
        <v>241</v>
      </c>
      <c r="H374" t="s">
        <v>242</v>
      </c>
      <c r="I374" t="s">
        <v>120</v>
      </c>
      <c r="J374" t="s">
        <v>121</v>
      </c>
      <c r="K374">
        <v>1011</v>
      </c>
      <c r="L374">
        <v>1007</v>
      </c>
      <c r="M374">
        <v>-4</v>
      </c>
      <c r="N374">
        <v>16</v>
      </c>
      <c r="O374">
        <v>1023</v>
      </c>
      <c r="P374">
        <v>1257</v>
      </c>
      <c r="Q374">
        <v>7</v>
      </c>
      <c r="R374">
        <v>1305</v>
      </c>
      <c r="S374">
        <v>1304</v>
      </c>
      <c r="T374">
        <v>-1</v>
      </c>
      <c r="U374">
        <v>0</v>
      </c>
      <c r="V374">
        <v>0</v>
      </c>
      <c r="W374">
        <v>114</v>
      </c>
      <c r="X374">
        <v>117</v>
      </c>
      <c r="Y374">
        <v>94</v>
      </c>
      <c r="Z374">
        <v>574</v>
      </c>
      <c r="AF374" t="s">
        <v>904</v>
      </c>
      <c r="AG374" t="s">
        <v>1126</v>
      </c>
      <c r="AH374" s="9">
        <v>0.12291666666666666</v>
      </c>
      <c r="AI374" t="s">
        <v>1434</v>
      </c>
    </row>
    <row r="375" spans="1:35" x14ac:dyDescent="0.3">
      <c r="A375" s="1">
        <v>44396</v>
      </c>
      <c r="B375" t="s">
        <v>122</v>
      </c>
      <c r="C375" t="s">
        <v>123</v>
      </c>
      <c r="D375" t="s">
        <v>124</v>
      </c>
      <c r="E375">
        <v>20304</v>
      </c>
      <c r="F375">
        <v>5126</v>
      </c>
      <c r="G375" t="s">
        <v>351</v>
      </c>
      <c r="H375" t="s">
        <v>352</v>
      </c>
      <c r="I375" t="s">
        <v>21</v>
      </c>
      <c r="J375" t="s">
        <v>22</v>
      </c>
      <c r="K375">
        <v>620</v>
      </c>
      <c r="L375">
        <v>617</v>
      </c>
      <c r="M375">
        <v>-3</v>
      </c>
      <c r="N375">
        <v>6</v>
      </c>
      <c r="O375">
        <v>623</v>
      </c>
      <c r="P375">
        <v>614</v>
      </c>
      <c r="Q375">
        <v>9</v>
      </c>
      <c r="R375">
        <v>651</v>
      </c>
      <c r="S375">
        <v>623</v>
      </c>
      <c r="T375">
        <v>-28</v>
      </c>
      <c r="U375">
        <v>0</v>
      </c>
      <c r="V375">
        <v>0</v>
      </c>
      <c r="W375">
        <v>91</v>
      </c>
      <c r="X375">
        <v>66</v>
      </c>
      <c r="Y375">
        <v>51</v>
      </c>
      <c r="Z375">
        <v>385</v>
      </c>
      <c r="AF375" t="s">
        <v>1530</v>
      </c>
      <c r="AG375" t="s">
        <v>1213</v>
      </c>
      <c r="AH375" s="9">
        <v>4.1666666666666666E-3</v>
      </c>
      <c r="AI375" t="s">
        <v>1434</v>
      </c>
    </row>
    <row r="376" spans="1:35" x14ac:dyDescent="0.3">
      <c r="A376" s="1">
        <v>44515</v>
      </c>
      <c r="B376" t="s">
        <v>122</v>
      </c>
      <c r="C376" t="s">
        <v>123</v>
      </c>
      <c r="D376" t="s">
        <v>124</v>
      </c>
      <c r="E376">
        <v>20304</v>
      </c>
      <c r="F376">
        <v>3386</v>
      </c>
      <c r="G376" t="s">
        <v>167</v>
      </c>
      <c r="H376" t="s">
        <v>168</v>
      </c>
      <c r="I376" t="s">
        <v>151</v>
      </c>
      <c r="J376" t="s">
        <v>152</v>
      </c>
      <c r="K376">
        <v>1335</v>
      </c>
      <c r="L376">
        <v>1331</v>
      </c>
      <c r="M376">
        <v>-4</v>
      </c>
      <c r="N376">
        <v>14</v>
      </c>
      <c r="O376">
        <v>1345</v>
      </c>
      <c r="P376">
        <v>1501</v>
      </c>
      <c r="Q376">
        <v>6</v>
      </c>
      <c r="R376">
        <v>1516</v>
      </c>
      <c r="S376">
        <v>1507</v>
      </c>
      <c r="T376">
        <v>-9</v>
      </c>
      <c r="U376">
        <v>0</v>
      </c>
      <c r="V376">
        <v>0</v>
      </c>
      <c r="W376">
        <v>101</v>
      </c>
      <c r="X376">
        <v>96</v>
      </c>
      <c r="Y376">
        <v>76</v>
      </c>
      <c r="Z376">
        <v>480</v>
      </c>
      <c r="AF376" t="s">
        <v>652</v>
      </c>
      <c r="AG376" t="s">
        <v>1239</v>
      </c>
      <c r="AH376" s="9">
        <v>6.6666666666666666E-2</v>
      </c>
      <c r="AI376" t="s">
        <v>1435</v>
      </c>
    </row>
    <row r="377" spans="1:35" x14ac:dyDescent="0.3">
      <c r="A377" s="1">
        <v>44724</v>
      </c>
      <c r="B377" t="s">
        <v>122</v>
      </c>
      <c r="C377" t="s">
        <v>123</v>
      </c>
      <c r="D377" t="s">
        <v>124</v>
      </c>
      <c r="E377">
        <v>20304</v>
      </c>
      <c r="F377">
        <v>4011</v>
      </c>
      <c r="G377" t="s">
        <v>144</v>
      </c>
      <c r="H377" t="s">
        <v>145</v>
      </c>
      <c r="I377" t="s">
        <v>99</v>
      </c>
      <c r="J377" t="s">
        <v>43</v>
      </c>
      <c r="K377">
        <v>1608</v>
      </c>
      <c r="L377">
        <v>1607</v>
      </c>
      <c r="M377">
        <v>-1</v>
      </c>
      <c r="N377">
        <v>22</v>
      </c>
      <c r="O377">
        <v>1629</v>
      </c>
      <c r="P377">
        <v>1728</v>
      </c>
      <c r="Q377">
        <v>10</v>
      </c>
      <c r="R377">
        <v>1741</v>
      </c>
      <c r="S377">
        <v>1738</v>
      </c>
      <c r="T377">
        <v>-3</v>
      </c>
      <c r="U377">
        <v>0</v>
      </c>
      <c r="V377">
        <v>0</v>
      </c>
      <c r="W377">
        <v>93</v>
      </c>
      <c r="X377">
        <v>91</v>
      </c>
      <c r="Y377">
        <v>59</v>
      </c>
      <c r="Z377">
        <v>383</v>
      </c>
      <c r="AF377" t="s">
        <v>1357</v>
      </c>
      <c r="AG377" t="s">
        <v>1157</v>
      </c>
      <c r="AH377" s="9">
        <v>6.3194444444444442E-2</v>
      </c>
      <c r="AI377" t="s">
        <v>1435</v>
      </c>
    </row>
    <row r="378" spans="1:35" x14ac:dyDescent="0.3">
      <c r="A378" s="1">
        <v>44019</v>
      </c>
      <c r="B378" t="s">
        <v>14</v>
      </c>
      <c r="C378" t="s">
        <v>15</v>
      </c>
      <c r="D378" t="s">
        <v>16</v>
      </c>
      <c r="E378">
        <v>19790</v>
      </c>
      <c r="F378">
        <v>726</v>
      </c>
      <c r="G378" t="s">
        <v>23</v>
      </c>
      <c r="H378" t="s">
        <v>24</v>
      </c>
      <c r="I378" t="s">
        <v>60</v>
      </c>
      <c r="J378" t="s">
        <v>61</v>
      </c>
      <c r="K378">
        <v>1310</v>
      </c>
      <c r="L378">
        <v>1305</v>
      </c>
      <c r="M378">
        <v>-5</v>
      </c>
      <c r="N378">
        <v>20</v>
      </c>
      <c r="O378">
        <v>1325</v>
      </c>
      <c r="P378">
        <v>2021</v>
      </c>
      <c r="Q378">
        <v>12</v>
      </c>
      <c r="R378">
        <v>2044</v>
      </c>
      <c r="S378">
        <v>2033</v>
      </c>
      <c r="T378">
        <v>-11</v>
      </c>
      <c r="U378">
        <v>0</v>
      </c>
      <c r="V378">
        <v>0</v>
      </c>
      <c r="W378">
        <v>274</v>
      </c>
      <c r="X378">
        <v>268</v>
      </c>
      <c r="Y378">
        <v>236</v>
      </c>
      <c r="Z378">
        <v>2139</v>
      </c>
      <c r="AF378" t="s">
        <v>1098</v>
      </c>
      <c r="AG378" t="s">
        <v>905</v>
      </c>
      <c r="AH378" s="9">
        <v>0.31111111111111112</v>
      </c>
      <c r="AI378" t="s">
        <v>1435</v>
      </c>
    </row>
    <row r="379" spans="1:35" x14ac:dyDescent="0.3">
      <c r="A379" s="1">
        <v>43882</v>
      </c>
      <c r="B379" t="s">
        <v>14</v>
      </c>
      <c r="C379" t="s">
        <v>15</v>
      </c>
      <c r="D379" t="s">
        <v>16</v>
      </c>
      <c r="E379">
        <v>19790</v>
      </c>
      <c r="F379">
        <v>2785</v>
      </c>
      <c r="G379" t="s">
        <v>144</v>
      </c>
      <c r="H379" t="s">
        <v>145</v>
      </c>
      <c r="I379" t="s">
        <v>53</v>
      </c>
      <c r="J379" t="s">
        <v>54</v>
      </c>
      <c r="K379">
        <v>1745</v>
      </c>
      <c r="L379">
        <v>1741</v>
      </c>
      <c r="M379">
        <v>-4</v>
      </c>
      <c r="N379">
        <v>17</v>
      </c>
      <c r="O379">
        <v>1758</v>
      </c>
      <c r="P379">
        <v>1935</v>
      </c>
      <c r="Q379">
        <v>10</v>
      </c>
      <c r="R379">
        <v>1955</v>
      </c>
      <c r="S379">
        <v>1945</v>
      </c>
      <c r="T379">
        <v>-10</v>
      </c>
      <c r="U379">
        <v>0</v>
      </c>
      <c r="V379">
        <v>0</v>
      </c>
      <c r="W379">
        <v>310</v>
      </c>
      <c r="X379">
        <v>304</v>
      </c>
      <c r="Y379">
        <v>277</v>
      </c>
      <c r="Z379">
        <v>1979</v>
      </c>
      <c r="AF379" t="s">
        <v>1203</v>
      </c>
      <c r="AG379" t="s">
        <v>949</v>
      </c>
      <c r="AH379" s="9">
        <v>8.611111111111111E-2</v>
      </c>
      <c r="AI379" t="s">
        <v>1435</v>
      </c>
    </row>
    <row r="380" spans="1:35" x14ac:dyDescent="0.3">
      <c r="A380" s="1">
        <v>43901</v>
      </c>
      <c r="B380" t="s">
        <v>81</v>
      </c>
      <c r="C380" t="s">
        <v>82</v>
      </c>
      <c r="D380" t="s">
        <v>83</v>
      </c>
      <c r="E380">
        <v>20409</v>
      </c>
      <c r="F380">
        <v>1236</v>
      </c>
      <c r="G380" t="s">
        <v>165</v>
      </c>
      <c r="H380" t="s">
        <v>166</v>
      </c>
      <c r="I380" t="s">
        <v>74</v>
      </c>
      <c r="J380" t="s">
        <v>75</v>
      </c>
      <c r="K380">
        <v>924</v>
      </c>
      <c r="L380">
        <v>908</v>
      </c>
      <c r="M380">
        <v>-16</v>
      </c>
      <c r="N380">
        <v>13</v>
      </c>
      <c r="O380">
        <v>921</v>
      </c>
      <c r="P380">
        <v>936</v>
      </c>
      <c r="Q380">
        <v>4</v>
      </c>
      <c r="R380">
        <v>1000</v>
      </c>
      <c r="S380">
        <v>940</v>
      </c>
      <c r="T380">
        <v>-20</v>
      </c>
      <c r="U380">
        <v>0</v>
      </c>
      <c r="V380">
        <v>0</v>
      </c>
      <c r="W380">
        <v>36</v>
      </c>
      <c r="X380">
        <v>32</v>
      </c>
      <c r="Y380">
        <v>15</v>
      </c>
      <c r="Z380">
        <v>68</v>
      </c>
      <c r="AF380" t="s">
        <v>1311</v>
      </c>
      <c r="AG380" t="s">
        <v>1124</v>
      </c>
      <c r="AH380" s="9">
        <v>2.2222222222222223E-2</v>
      </c>
      <c r="AI380" t="s">
        <v>1434</v>
      </c>
    </row>
    <row r="381" spans="1:35" x14ac:dyDescent="0.3">
      <c r="A381" s="1">
        <v>43712</v>
      </c>
      <c r="B381" t="s">
        <v>14</v>
      </c>
      <c r="C381" t="s">
        <v>15</v>
      </c>
      <c r="D381" t="s">
        <v>16</v>
      </c>
      <c r="E381">
        <v>19790</v>
      </c>
      <c r="F381">
        <v>1408</v>
      </c>
      <c r="G381" t="s">
        <v>60</v>
      </c>
      <c r="H381" t="s">
        <v>61</v>
      </c>
      <c r="I381" t="s">
        <v>131</v>
      </c>
      <c r="J381" t="s">
        <v>132</v>
      </c>
      <c r="K381">
        <v>1745</v>
      </c>
      <c r="L381">
        <v>1743</v>
      </c>
      <c r="M381">
        <v>-2</v>
      </c>
      <c r="N381">
        <v>8</v>
      </c>
      <c r="O381">
        <v>1751</v>
      </c>
      <c r="P381">
        <v>1853</v>
      </c>
      <c r="Q381">
        <v>4</v>
      </c>
      <c r="R381">
        <v>1915</v>
      </c>
      <c r="S381">
        <v>1857</v>
      </c>
      <c r="T381">
        <v>-18</v>
      </c>
      <c r="U381">
        <v>0</v>
      </c>
      <c r="V381">
        <v>0</v>
      </c>
      <c r="W381">
        <v>90</v>
      </c>
      <c r="X381">
        <v>74</v>
      </c>
      <c r="Y381">
        <v>62</v>
      </c>
      <c r="Z381">
        <v>432</v>
      </c>
      <c r="AF381" t="s">
        <v>1077</v>
      </c>
      <c r="AG381" t="s">
        <v>950</v>
      </c>
      <c r="AH381" s="9">
        <v>5.1388888888888887E-2</v>
      </c>
      <c r="AI381" t="s">
        <v>1435</v>
      </c>
    </row>
    <row r="382" spans="1:35" x14ac:dyDescent="0.3">
      <c r="A382" s="1">
        <v>43495</v>
      </c>
      <c r="B382" t="s">
        <v>7</v>
      </c>
      <c r="C382" t="s">
        <v>8</v>
      </c>
      <c r="D382" t="s">
        <v>9</v>
      </c>
      <c r="E382">
        <v>19977</v>
      </c>
      <c r="F382">
        <v>1216</v>
      </c>
      <c r="G382" t="s">
        <v>21</v>
      </c>
      <c r="H382" t="s">
        <v>22</v>
      </c>
      <c r="I382" t="s">
        <v>53</v>
      </c>
      <c r="J382" t="s">
        <v>54</v>
      </c>
      <c r="K382">
        <v>1245</v>
      </c>
      <c r="L382">
        <v>1239</v>
      </c>
      <c r="M382">
        <v>-6</v>
      </c>
      <c r="N382">
        <v>12</v>
      </c>
      <c r="O382">
        <v>1251</v>
      </c>
      <c r="P382">
        <v>1344</v>
      </c>
      <c r="Q382">
        <v>8</v>
      </c>
      <c r="R382">
        <v>1418</v>
      </c>
      <c r="S382">
        <v>1352</v>
      </c>
      <c r="T382">
        <v>-26</v>
      </c>
      <c r="U382">
        <v>0</v>
      </c>
      <c r="V382">
        <v>0</v>
      </c>
      <c r="W382">
        <v>153</v>
      </c>
      <c r="X382">
        <v>133</v>
      </c>
      <c r="Y382">
        <v>113</v>
      </c>
      <c r="Z382">
        <v>862</v>
      </c>
      <c r="AF382" t="s">
        <v>1531</v>
      </c>
      <c r="AG382" t="s">
        <v>1236</v>
      </c>
      <c r="AH382" s="9">
        <v>5.0694444444444445E-2</v>
      </c>
      <c r="AI382" t="s">
        <v>1435</v>
      </c>
    </row>
    <row r="383" spans="1:35" x14ac:dyDescent="0.3">
      <c r="A383" s="1">
        <v>44188</v>
      </c>
      <c r="B383" t="s">
        <v>32</v>
      </c>
      <c r="C383" t="s">
        <v>33</v>
      </c>
      <c r="D383" t="s">
        <v>34</v>
      </c>
      <c r="E383">
        <v>19393</v>
      </c>
      <c r="F383">
        <v>3391</v>
      </c>
      <c r="G383" t="s">
        <v>292</v>
      </c>
      <c r="H383" t="s">
        <v>52</v>
      </c>
      <c r="I383" t="s">
        <v>60</v>
      </c>
      <c r="J383" t="s">
        <v>61</v>
      </c>
      <c r="K383">
        <v>705</v>
      </c>
      <c r="L383">
        <v>705</v>
      </c>
      <c r="M383">
        <v>0</v>
      </c>
      <c r="N383">
        <v>9</v>
      </c>
      <c r="O383">
        <v>714</v>
      </c>
      <c r="P383">
        <v>938</v>
      </c>
      <c r="Q383">
        <v>4</v>
      </c>
      <c r="R383">
        <v>1000</v>
      </c>
      <c r="S383">
        <v>942</v>
      </c>
      <c r="T383">
        <v>-18</v>
      </c>
      <c r="U383">
        <v>0</v>
      </c>
      <c r="V383">
        <v>0</v>
      </c>
      <c r="W383">
        <v>115</v>
      </c>
      <c r="X383">
        <v>97</v>
      </c>
      <c r="Y383">
        <v>84</v>
      </c>
      <c r="Z383">
        <v>696</v>
      </c>
      <c r="AF383" t="s">
        <v>1405</v>
      </c>
      <c r="AG383" t="s">
        <v>643</v>
      </c>
      <c r="AH383" s="9">
        <v>0.10902777777777778</v>
      </c>
      <c r="AI383" t="s">
        <v>1434</v>
      </c>
    </row>
    <row r="384" spans="1:35" x14ac:dyDescent="0.3">
      <c r="A384" s="1">
        <v>45151</v>
      </c>
      <c r="B384" t="s">
        <v>25</v>
      </c>
      <c r="C384" t="s">
        <v>26</v>
      </c>
      <c r="D384" t="s">
        <v>27</v>
      </c>
      <c r="E384">
        <v>20416</v>
      </c>
      <c r="F384">
        <v>273</v>
      </c>
      <c r="G384" t="s">
        <v>30</v>
      </c>
      <c r="H384" t="s">
        <v>31</v>
      </c>
      <c r="I384" t="s">
        <v>12</v>
      </c>
      <c r="J384" t="s">
        <v>13</v>
      </c>
      <c r="K384">
        <v>830</v>
      </c>
      <c r="L384">
        <v>1004</v>
      </c>
      <c r="M384">
        <v>94</v>
      </c>
      <c r="N384">
        <v>16</v>
      </c>
      <c r="O384">
        <v>1020</v>
      </c>
      <c r="P384">
        <v>1421</v>
      </c>
      <c r="Q384">
        <v>6</v>
      </c>
      <c r="R384">
        <v>1303</v>
      </c>
      <c r="S384">
        <v>1427</v>
      </c>
      <c r="T384">
        <v>84</v>
      </c>
      <c r="U384">
        <v>0</v>
      </c>
      <c r="V384">
        <v>0</v>
      </c>
      <c r="W384">
        <v>213</v>
      </c>
      <c r="X384">
        <v>203</v>
      </c>
      <c r="Y384">
        <v>181</v>
      </c>
      <c r="Z384">
        <v>1372</v>
      </c>
      <c r="AA384">
        <v>36</v>
      </c>
      <c r="AB384">
        <v>0</v>
      </c>
      <c r="AC384">
        <v>48</v>
      </c>
      <c r="AD384">
        <v>0</v>
      </c>
      <c r="AE384">
        <v>0</v>
      </c>
      <c r="AF384" t="s">
        <v>1171</v>
      </c>
      <c r="AG384" t="s">
        <v>1227</v>
      </c>
      <c r="AH384" s="9">
        <v>0.18263888888888888</v>
      </c>
      <c r="AI384" t="s">
        <v>1434</v>
      </c>
    </row>
    <row r="385" spans="1:35" x14ac:dyDescent="0.3">
      <c r="A385" s="1">
        <v>43641</v>
      </c>
      <c r="B385" t="s">
        <v>14</v>
      </c>
      <c r="C385" t="s">
        <v>15</v>
      </c>
      <c r="D385" t="s">
        <v>16</v>
      </c>
      <c r="E385">
        <v>19790</v>
      </c>
      <c r="F385">
        <v>1726</v>
      </c>
      <c r="G385" t="s">
        <v>120</v>
      </c>
      <c r="H385" t="s">
        <v>121</v>
      </c>
      <c r="I385" t="s">
        <v>80</v>
      </c>
      <c r="J385" t="s">
        <v>67</v>
      </c>
      <c r="K385">
        <v>1700</v>
      </c>
      <c r="L385">
        <v>1700</v>
      </c>
      <c r="M385">
        <v>0</v>
      </c>
      <c r="N385">
        <v>16</v>
      </c>
      <c r="O385">
        <v>1716</v>
      </c>
      <c r="P385">
        <v>2052</v>
      </c>
      <c r="Q385">
        <v>12</v>
      </c>
      <c r="R385">
        <v>2116</v>
      </c>
      <c r="S385">
        <v>2104</v>
      </c>
      <c r="T385">
        <v>-12</v>
      </c>
      <c r="U385">
        <v>0</v>
      </c>
      <c r="V385">
        <v>0</v>
      </c>
      <c r="W385">
        <v>196</v>
      </c>
      <c r="X385">
        <v>184</v>
      </c>
      <c r="Y385">
        <v>156</v>
      </c>
      <c r="Z385">
        <v>1250</v>
      </c>
      <c r="AF385" t="s">
        <v>1147</v>
      </c>
      <c r="AG385" t="s">
        <v>623</v>
      </c>
      <c r="AH385" s="9">
        <v>0.16944444444444445</v>
      </c>
      <c r="AI385" t="s">
        <v>1435</v>
      </c>
    </row>
    <row r="386" spans="1:35" x14ac:dyDescent="0.3">
      <c r="A386" s="1">
        <v>44192</v>
      </c>
      <c r="B386" t="s">
        <v>122</v>
      </c>
      <c r="C386" t="s">
        <v>123</v>
      </c>
      <c r="D386" t="s">
        <v>124</v>
      </c>
      <c r="E386">
        <v>20304</v>
      </c>
      <c r="F386">
        <v>5510</v>
      </c>
      <c r="G386" t="s">
        <v>21</v>
      </c>
      <c r="H386" t="s">
        <v>22</v>
      </c>
      <c r="I386" t="s">
        <v>353</v>
      </c>
      <c r="J386" t="s">
        <v>354</v>
      </c>
      <c r="K386">
        <v>1405</v>
      </c>
      <c r="L386">
        <v>1358</v>
      </c>
      <c r="M386">
        <v>-7</v>
      </c>
      <c r="N386">
        <v>37</v>
      </c>
      <c r="O386">
        <v>1435</v>
      </c>
      <c r="P386">
        <v>1511</v>
      </c>
      <c r="Q386">
        <v>1</v>
      </c>
      <c r="R386">
        <v>1513</v>
      </c>
      <c r="S386">
        <v>1512</v>
      </c>
      <c r="T386">
        <v>-1</v>
      </c>
      <c r="U386">
        <v>0</v>
      </c>
      <c r="V386">
        <v>0</v>
      </c>
      <c r="W386">
        <v>68</v>
      </c>
      <c r="X386">
        <v>74</v>
      </c>
      <c r="Y386">
        <v>36</v>
      </c>
      <c r="Z386">
        <v>141</v>
      </c>
      <c r="AF386" t="s">
        <v>929</v>
      </c>
      <c r="AG386" t="s">
        <v>1022</v>
      </c>
      <c r="AH386" s="9">
        <v>5.1388888888888887E-2</v>
      </c>
      <c r="AI386" t="s">
        <v>1435</v>
      </c>
    </row>
    <row r="387" spans="1:35" x14ac:dyDescent="0.3">
      <c r="A387" s="1">
        <v>43644</v>
      </c>
      <c r="B387" t="s">
        <v>39</v>
      </c>
      <c r="C387" t="s">
        <v>40</v>
      </c>
      <c r="D387" t="s">
        <v>41</v>
      </c>
      <c r="E387">
        <v>19805</v>
      </c>
      <c r="F387">
        <v>332</v>
      </c>
      <c r="G387" t="s">
        <v>194</v>
      </c>
      <c r="H387" t="s">
        <v>195</v>
      </c>
      <c r="I387" t="s">
        <v>150</v>
      </c>
      <c r="J387" t="s">
        <v>85</v>
      </c>
      <c r="K387">
        <v>1654</v>
      </c>
      <c r="L387">
        <v>1717</v>
      </c>
      <c r="M387">
        <v>23</v>
      </c>
      <c r="N387">
        <v>26</v>
      </c>
      <c r="O387">
        <v>1743</v>
      </c>
      <c r="P387">
        <v>2105</v>
      </c>
      <c r="Q387">
        <v>5</v>
      </c>
      <c r="R387">
        <v>1959</v>
      </c>
      <c r="S387">
        <v>2110</v>
      </c>
      <c r="T387">
        <v>71</v>
      </c>
      <c r="U387">
        <v>0</v>
      </c>
      <c r="V387">
        <v>0</v>
      </c>
      <c r="W387">
        <v>185</v>
      </c>
      <c r="X387">
        <v>233</v>
      </c>
      <c r="Y387">
        <v>202</v>
      </c>
      <c r="Z387">
        <v>1096</v>
      </c>
      <c r="AA387">
        <v>0</v>
      </c>
      <c r="AB387">
        <v>23</v>
      </c>
      <c r="AC387">
        <v>48</v>
      </c>
      <c r="AD387">
        <v>0</v>
      </c>
      <c r="AE387">
        <v>0</v>
      </c>
      <c r="AF387" t="s">
        <v>1443</v>
      </c>
      <c r="AG387" t="s">
        <v>624</v>
      </c>
      <c r="AH387" s="9">
        <v>0.16180555555555556</v>
      </c>
      <c r="AI387" t="s">
        <v>1435</v>
      </c>
    </row>
    <row r="388" spans="1:35" x14ac:dyDescent="0.3">
      <c r="A388" s="1">
        <v>44931</v>
      </c>
      <c r="B388" t="s">
        <v>55</v>
      </c>
      <c r="C388" t="s">
        <v>56</v>
      </c>
      <c r="D388" t="s">
        <v>57</v>
      </c>
      <c r="E388">
        <v>19930</v>
      </c>
      <c r="F388">
        <v>279</v>
      </c>
      <c r="G388" t="s">
        <v>19</v>
      </c>
      <c r="H388" t="s">
        <v>20</v>
      </c>
      <c r="I388" t="s">
        <v>241</v>
      </c>
      <c r="J388" t="s">
        <v>242</v>
      </c>
      <c r="K388">
        <v>705</v>
      </c>
      <c r="L388">
        <v>922</v>
      </c>
      <c r="M388">
        <v>137</v>
      </c>
      <c r="N388">
        <v>26</v>
      </c>
      <c r="O388">
        <v>948</v>
      </c>
      <c r="P388">
        <v>1155</v>
      </c>
      <c r="Q388">
        <v>6</v>
      </c>
      <c r="R388">
        <v>940</v>
      </c>
      <c r="S388">
        <v>1201</v>
      </c>
      <c r="T388">
        <v>141</v>
      </c>
      <c r="U388">
        <v>0</v>
      </c>
      <c r="V388">
        <v>0</v>
      </c>
      <c r="W388">
        <v>155</v>
      </c>
      <c r="X388">
        <v>159</v>
      </c>
      <c r="Y388">
        <v>127</v>
      </c>
      <c r="Z388">
        <v>937</v>
      </c>
      <c r="AA388">
        <v>137</v>
      </c>
      <c r="AB388">
        <v>0</v>
      </c>
      <c r="AC388">
        <v>4</v>
      </c>
      <c r="AD388">
        <v>0</v>
      </c>
      <c r="AE388">
        <v>0</v>
      </c>
      <c r="AF388" t="s">
        <v>737</v>
      </c>
      <c r="AG388" t="s">
        <v>602</v>
      </c>
      <c r="AH388" s="9">
        <v>0.11041666666666666</v>
      </c>
      <c r="AI388" t="s">
        <v>1434</v>
      </c>
    </row>
    <row r="389" spans="1:35" x14ac:dyDescent="0.3">
      <c r="A389" s="1">
        <v>44900</v>
      </c>
      <c r="B389" t="s">
        <v>32</v>
      </c>
      <c r="C389" t="s">
        <v>33</v>
      </c>
      <c r="D389" t="s">
        <v>34</v>
      </c>
      <c r="E389">
        <v>19393</v>
      </c>
      <c r="F389">
        <v>3067</v>
      </c>
      <c r="G389" t="s">
        <v>66</v>
      </c>
      <c r="H389" t="s">
        <v>67</v>
      </c>
      <c r="I389" t="s">
        <v>68</v>
      </c>
      <c r="J389" t="s">
        <v>69</v>
      </c>
      <c r="K389">
        <v>540</v>
      </c>
      <c r="L389">
        <v>535</v>
      </c>
      <c r="M389">
        <v>-5</v>
      </c>
      <c r="N389">
        <v>12</v>
      </c>
      <c r="O389">
        <v>547</v>
      </c>
      <c r="P389">
        <v>643</v>
      </c>
      <c r="Q389">
        <v>5</v>
      </c>
      <c r="R389">
        <v>715</v>
      </c>
      <c r="S389">
        <v>648</v>
      </c>
      <c r="T389">
        <v>-27</v>
      </c>
      <c r="U389">
        <v>0</v>
      </c>
      <c r="V389">
        <v>0</v>
      </c>
      <c r="W389">
        <v>95</v>
      </c>
      <c r="X389">
        <v>73</v>
      </c>
      <c r="Y389">
        <v>56</v>
      </c>
      <c r="Z389">
        <v>395</v>
      </c>
      <c r="AF389" t="s">
        <v>1180</v>
      </c>
      <c r="AG389" t="s">
        <v>1288</v>
      </c>
      <c r="AH389" s="9">
        <v>5.0694444444444445E-2</v>
      </c>
      <c r="AI389" t="s">
        <v>1437</v>
      </c>
    </row>
    <row r="390" spans="1:35" x14ac:dyDescent="0.3">
      <c r="A390" s="1">
        <v>44607</v>
      </c>
      <c r="B390" t="s">
        <v>7</v>
      </c>
      <c r="C390" t="s">
        <v>8</v>
      </c>
      <c r="D390" t="s">
        <v>9</v>
      </c>
      <c r="E390">
        <v>19977</v>
      </c>
      <c r="F390">
        <v>1044</v>
      </c>
      <c r="G390" t="s">
        <v>12</v>
      </c>
      <c r="H390" t="s">
        <v>13</v>
      </c>
      <c r="I390" t="s">
        <v>76</v>
      </c>
      <c r="J390" t="s">
        <v>77</v>
      </c>
      <c r="K390">
        <v>1030</v>
      </c>
      <c r="L390">
        <v>1025</v>
      </c>
      <c r="M390">
        <v>-5</v>
      </c>
      <c r="N390">
        <v>21</v>
      </c>
      <c r="O390">
        <v>1046</v>
      </c>
      <c r="P390">
        <v>1234</v>
      </c>
      <c r="Q390">
        <v>5</v>
      </c>
      <c r="R390">
        <v>1258</v>
      </c>
      <c r="S390">
        <v>1239</v>
      </c>
      <c r="T390">
        <v>-19</v>
      </c>
      <c r="U390">
        <v>0</v>
      </c>
      <c r="V390">
        <v>0</v>
      </c>
      <c r="W390">
        <v>208</v>
      </c>
      <c r="X390">
        <v>194</v>
      </c>
      <c r="Y390">
        <v>168</v>
      </c>
      <c r="Z390">
        <v>1167</v>
      </c>
      <c r="AF390" t="s">
        <v>1236</v>
      </c>
      <c r="AG390" t="s">
        <v>715</v>
      </c>
      <c r="AH390" s="9">
        <v>9.3055555555555558E-2</v>
      </c>
      <c r="AI390" t="s">
        <v>1434</v>
      </c>
    </row>
    <row r="391" spans="1:35" x14ac:dyDescent="0.3">
      <c r="A391" s="1">
        <v>43888</v>
      </c>
      <c r="B391" t="s">
        <v>7</v>
      </c>
      <c r="C391" t="s">
        <v>8</v>
      </c>
      <c r="D391" t="s">
        <v>9</v>
      </c>
      <c r="E391">
        <v>19977</v>
      </c>
      <c r="F391">
        <v>2106</v>
      </c>
      <c r="G391" t="s">
        <v>99</v>
      </c>
      <c r="H391" t="s">
        <v>43</v>
      </c>
      <c r="I391" t="s">
        <v>194</v>
      </c>
      <c r="J391" t="s">
        <v>195</v>
      </c>
      <c r="K391">
        <v>825</v>
      </c>
      <c r="L391">
        <v>821</v>
      </c>
      <c r="M391">
        <v>-4</v>
      </c>
      <c r="N391">
        <v>15</v>
      </c>
      <c r="O391">
        <v>836</v>
      </c>
      <c r="P391">
        <v>1104</v>
      </c>
      <c r="Q391">
        <v>7</v>
      </c>
      <c r="R391">
        <v>1119</v>
      </c>
      <c r="S391">
        <v>1111</v>
      </c>
      <c r="T391">
        <v>-8</v>
      </c>
      <c r="U391">
        <v>0</v>
      </c>
      <c r="V391">
        <v>0</v>
      </c>
      <c r="W391">
        <v>174</v>
      </c>
      <c r="X391">
        <v>170</v>
      </c>
      <c r="Y391">
        <v>148</v>
      </c>
      <c r="Z391">
        <v>921</v>
      </c>
      <c r="AF391" t="s">
        <v>724</v>
      </c>
      <c r="AG391" t="s">
        <v>597</v>
      </c>
      <c r="AH391" s="9">
        <v>0.11805555555555555</v>
      </c>
      <c r="AI391" t="s">
        <v>1434</v>
      </c>
    </row>
    <row r="392" spans="1:35" x14ac:dyDescent="0.3">
      <c r="A392" s="1">
        <v>44863</v>
      </c>
      <c r="B392" t="s">
        <v>32</v>
      </c>
      <c r="C392" t="s">
        <v>33</v>
      </c>
      <c r="D392" t="s">
        <v>34</v>
      </c>
      <c r="E392">
        <v>19393</v>
      </c>
      <c r="F392">
        <v>2423</v>
      </c>
      <c r="G392" t="s">
        <v>60</v>
      </c>
      <c r="H392" t="s">
        <v>61</v>
      </c>
      <c r="I392" t="s">
        <v>37</v>
      </c>
      <c r="J392" t="s">
        <v>38</v>
      </c>
      <c r="K392">
        <v>830</v>
      </c>
      <c r="L392">
        <v>827</v>
      </c>
      <c r="M392">
        <v>-3</v>
      </c>
      <c r="N392">
        <v>12</v>
      </c>
      <c r="O392">
        <v>839</v>
      </c>
      <c r="P392">
        <v>929</v>
      </c>
      <c r="Q392">
        <v>3</v>
      </c>
      <c r="R392">
        <v>945</v>
      </c>
      <c r="S392">
        <v>932</v>
      </c>
      <c r="T392">
        <v>-13</v>
      </c>
      <c r="U392">
        <v>0</v>
      </c>
      <c r="V392">
        <v>0</v>
      </c>
      <c r="W392">
        <v>135</v>
      </c>
      <c r="X392">
        <v>125</v>
      </c>
      <c r="Y392">
        <v>110</v>
      </c>
      <c r="Z392">
        <v>761</v>
      </c>
      <c r="AF392" t="s">
        <v>1125</v>
      </c>
      <c r="AG392" t="s">
        <v>598</v>
      </c>
      <c r="AH392" s="9">
        <v>4.5138888888888888E-2</v>
      </c>
      <c r="AI392" t="s">
        <v>1434</v>
      </c>
    </row>
    <row r="393" spans="1:35" x14ac:dyDescent="0.3">
      <c r="A393" s="1">
        <v>43648</v>
      </c>
      <c r="B393" t="s">
        <v>171</v>
      </c>
      <c r="C393" t="s">
        <v>172</v>
      </c>
      <c r="D393" t="s">
        <v>173</v>
      </c>
      <c r="E393">
        <v>20378</v>
      </c>
      <c r="F393">
        <v>5875</v>
      </c>
      <c r="G393" t="s">
        <v>355</v>
      </c>
      <c r="H393" t="s">
        <v>356</v>
      </c>
      <c r="I393" t="s">
        <v>30</v>
      </c>
      <c r="J393" t="s">
        <v>31</v>
      </c>
      <c r="K393">
        <v>730</v>
      </c>
      <c r="L393">
        <v>738</v>
      </c>
      <c r="M393">
        <v>8</v>
      </c>
      <c r="N393">
        <v>16</v>
      </c>
      <c r="O393">
        <v>754</v>
      </c>
      <c r="P393">
        <v>938</v>
      </c>
      <c r="Q393">
        <v>12</v>
      </c>
      <c r="R393">
        <v>939</v>
      </c>
      <c r="S393">
        <v>950</v>
      </c>
      <c r="T393">
        <v>11</v>
      </c>
      <c r="U393">
        <v>0</v>
      </c>
      <c r="V393">
        <v>0</v>
      </c>
      <c r="W393">
        <v>129</v>
      </c>
      <c r="X393">
        <v>132</v>
      </c>
      <c r="Y393">
        <v>104</v>
      </c>
      <c r="Z393">
        <v>691</v>
      </c>
      <c r="AF393" t="s">
        <v>1313</v>
      </c>
      <c r="AG393" t="s">
        <v>1152</v>
      </c>
      <c r="AH393" s="9">
        <v>9.166666666666666E-2</v>
      </c>
      <c r="AI393" t="s">
        <v>1434</v>
      </c>
    </row>
    <row r="394" spans="1:35" x14ac:dyDescent="0.3">
      <c r="A394" s="1">
        <v>43807</v>
      </c>
      <c r="B394" t="s">
        <v>46</v>
      </c>
      <c r="C394" t="s">
        <v>47</v>
      </c>
      <c r="D394" t="s">
        <v>48</v>
      </c>
      <c r="E394">
        <v>20452</v>
      </c>
      <c r="F394">
        <v>3556</v>
      </c>
      <c r="G394" t="s">
        <v>216</v>
      </c>
      <c r="H394" t="s">
        <v>217</v>
      </c>
      <c r="I394" t="s">
        <v>80</v>
      </c>
      <c r="J394" t="s">
        <v>67</v>
      </c>
      <c r="K394">
        <v>1045</v>
      </c>
      <c r="L394">
        <v>1105</v>
      </c>
      <c r="M394">
        <v>20</v>
      </c>
      <c r="N394">
        <v>11</v>
      </c>
      <c r="O394">
        <v>1116</v>
      </c>
      <c r="P394">
        <v>1112</v>
      </c>
      <c r="Q394">
        <v>5</v>
      </c>
      <c r="R394">
        <v>1121</v>
      </c>
      <c r="S394">
        <v>1117</v>
      </c>
      <c r="T394">
        <v>-4</v>
      </c>
      <c r="U394">
        <v>0</v>
      </c>
      <c r="V394">
        <v>0</v>
      </c>
      <c r="W394">
        <v>96</v>
      </c>
      <c r="X394">
        <v>72</v>
      </c>
      <c r="Y394">
        <v>56</v>
      </c>
      <c r="Z394">
        <v>286</v>
      </c>
      <c r="AF394" t="s">
        <v>726</v>
      </c>
      <c r="AG394" t="s">
        <v>1015</v>
      </c>
      <c r="AH394" s="9">
        <v>8.3333333333333332E-3</v>
      </c>
      <c r="AI394" t="s">
        <v>1434</v>
      </c>
    </row>
    <row r="395" spans="1:35" x14ac:dyDescent="0.3">
      <c r="A395" s="1">
        <v>44970</v>
      </c>
      <c r="B395" t="s">
        <v>39</v>
      </c>
      <c r="C395" t="s">
        <v>40</v>
      </c>
      <c r="D395" t="s">
        <v>41</v>
      </c>
      <c r="E395">
        <v>19805</v>
      </c>
      <c r="F395">
        <v>1701</v>
      </c>
      <c r="G395" t="s">
        <v>165</v>
      </c>
      <c r="H395" t="s">
        <v>166</v>
      </c>
      <c r="I395" t="s">
        <v>194</v>
      </c>
      <c r="J395" t="s">
        <v>195</v>
      </c>
      <c r="K395">
        <v>2047</v>
      </c>
      <c r="L395">
        <v>2035</v>
      </c>
      <c r="M395">
        <v>-12</v>
      </c>
      <c r="N395">
        <v>12</v>
      </c>
      <c r="O395">
        <v>2047</v>
      </c>
      <c r="P395">
        <v>2207</v>
      </c>
      <c r="Q395">
        <v>9</v>
      </c>
      <c r="R395">
        <v>2244</v>
      </c>
      <c r="S395">
        <v>2216</v>
      </c>
      <c r="T395">
        <v>-28</v>
      </c>
      <c r="U395">
        <v>0</v>
      </c>
      <c r="V395">
        <v>0</v>
      </c>
      <c r="W395">
        <v>177</v>
      </c>
      <c r="X395">
        <v>161</v>
      </c>
      <c r="Y395">
        <v>140</v>
      </c>
      <c r="Z395">
        <v>1045</v>
      </c>
      <c r="AF395" t="s">
        <v>1532</v>
      </c>
      <c r="AG395" t="s">
        <v>817</v>
      </c>
      <c r="AH395" s="9">
        <v>7.013888888888889E-2</v>
      </c>
      <c r="AI395" t="s">
        <v>1438</v>
      </c>
    </row>
    <row r="396" spans="1:35" x14ac:dyDescent="0.3">
      <c r="A396" s="1">
        <v>45098</v>
      </c>
      <c r="B396" t="s">
        <v>55</v>
      </c>
      <c r="C396" t="s">
        <v>56</v>
      </c>
      <c r="D396" t="s">
        <v>57</v>
      </c>
      <c r="E396">
        <v>19930</v>
      </c>
      <c r="F396">
        <v>108</v>
      </c>
      <c r="G396" t="s">
        <v>345</v>
      </c>
      <c r="H396" t="s">
        <v>346</v>
      </c>
      <c r="I396" t="s">
        <v>19</v>
      </c>
      <c r="J396" t="s">
        <v>20</v>
      </c>
      <c r="K396">
        <v>250</v>
      </c>
      <c r="L396">
        <v>244</v>
      </c>
      <c r="M396">
        <v>-6</v>
      </c>
      <c r="N396">
        <v>15</v>
      </c>
      <c r="O396">
        <v>259</v>
      </c>
      <c r="P396">
        <v>653</v>
      </c>
      <c r="Q396">
        <v>4</v>
      </c>
      <c r="R396">
        <v>715</v>
      </c>
      <c r="S396">
        <v>657</v>
      </c>
      <c r="T396">
        <v>-18</v>
      </c>
      <c r="U396">
        <v>0</v>
      </c>
      <c r="V396">
        <v>0</v>
      </c>
      <c r="W396">
        <v>205</v>
      </c>
      <c r="X396">
        <v>193</v>
      </c>
      <c r="Y396">
        <v>174</v>
      </c>
      <c r="Z396">
        <v>1448</v>
      </c>
      <c r="AF396" t="s">
        <v>679</v>
      </c>
      <c r="AG396" t="s">
        <v>590</v>
      </c>
      <c r="AH396" s="9">
        <v>0.17569444444444443</v>
      </c>
      <c r="AI396" t="s">
        <v>1437</v>
      </c>
    </row>
    <row r="397" spans="1:35" x14ac:dyDescent="0.3">
      <c r="A397" s="1">
        <v>45064</v>
      </c>
      <c r="B397" t="s">
        <v>14</v>
      </c>
      <c r="C397" t="s">
        <v>15</v>
      </c>
      <c r="D397" t="s">
        <v>16</v>
      </c>
      <c r="E397">
        <v>19790</v>
      </c>
      <c r="F397">
        <v>862</v>
      </c>
      <c r="G397" t="s">
        <v>10</v>
      </c>
      <c r="H397" t="s">
        <v>11</v>
      </c>
      <c r="I397" t="s">
        <v>44</v>
      </c>
      <c r="J397" t="s">
        <v>45</v>
      </c>
      <c r="K397">
        <v>1034</v>
      </c>
      <c r="L397">
        <v>1036</v>
      </c>
      <c r="M397">
        <v>2</v>
      </c>
      <c r="N397">
        <v>18</v>
      </c>
      <c r="O397">
        <v>1054</v>
      </c>
      <c r="P397">
        <v>1345</v>
      </c>
      <c r="Q397">
        <v>7</v>
      </c>
      <c r="R397">
        <v>1353</v>
      </c>
      <c r="S397">
        <v>1352</v>
      </c>
      <c r="T397">
        <v>-1</v>
      </c>
      <c r="U397">
        <v>0</v>
      </c>
      <c r="V397">
        <v>0</v>
      </c>
      <c r="W397">
        <v>199</v>
      </c>
      <c r="X397">
        <v>196</v>
      </c>
      <c r="Y397">
        <v>171</v>
      </c>
      <c r="Z397">
        <v>1237</v>
      </c>
      <c r="AF397" t="s">
        <v>1531</v>
      </c>
      <c r="AG397" t="s">
        <v>877</v>
      </c>
      <c r="AH397" s="9">
        <v>0.1361111111111111</v>
      </c>
      <c r="AI397" t="s">
        <v>1434</v>
      </c>
    </row>
    <row r="398" spans="1:35" x14ac:dyDescent="0.3">
      <c r="A398" s="1">
        <v>43678</v>
      </c>
      <c r="B398" t="s">
        <v>32</v>
      </c>
      <c r="C398" t="s">
        <v>33</v>
      </c>
      <c r="D398" t="s">
        <v>34</v>
      </c>
      <c r="E398">
        <v>19393</v>
      </c>
      <c r="F398">
        <v>59</v>
      </c>
      <c r="G398" t="s">
        <v>35</v>
      </c>
      <c r="H398" t="s">
        <v>36</v>
      </c>
      <c r="I398" t="s">
        <v>292</v>
      </c>
      <c r="J398" t="s">
        <v>52</v>
      </c>
      <c r="K398">
        <v>2100</v>
      </c>
      <c r="L398">
        <v>2124</v>
      </c>
      <c r="M398">
        <v>24</v>
      </c>
      <c r="N398">
        <v>16</v>
      </c>
      <c r="O398">
        <v>2140</v>
      </c>
      <c r="P398">
        <v>2221</v>
      </c>
      <c r="Q398">
        <v>5</v>
      </c>
      <c r="R398">
        <v>2210</v>
      </c>
      <c r="S398">
        <v>2226</v>
      </c>
      <c r="T398">
        <v>16</v>
      </c>
      <c r="U398">
        <v>0</v>
      </c>
      <c r="V398">
        <v>0</v>
      </c>
      <c r="W398">
        <v>70</v>
      </c>
      <c r="X398">
        <v>62</v>
      </c>
      <c r="Y398">
        <v>41</v>
      </c>
      <c r="Z398">
        <v>239</v>
      </c>
      <c r="AA398">
        <v>3</v>
      </c>
      <c r="AB398">
        <v>0</v>
      </c>
      <c r="AC398">
        <v>0</v>
      </c>
      <c r="AD398">
        <v>0</v>
      </c>
      <c r="AE398">
        <v>13</v>
      </c>
      <c r="AF398" t="s">
        <v>1283</v>
      </c>
      <c r="AG398" t="s">
        <v>638</v>
      </c>
      <c r="AH398" s="9">
        <v>4.3055555555555555E-2</v>
      </c>
      <c r="AI398" t="s">
        <v>1438</v>
      </c>
    </row>
    <row r="399" spans="1:35" x14ac:dyDescent="0.3">
      <c r="A399" s="1">
        <v>44939</v>
      </c>
      <c r="B399" t="s">
        <v>32</v>
      </c>
      <c r="C399" t="s">
        <v>33</v>
      </c>
      <c r="D399" t="s">
        <v>34</v>
      </c>
      <c r="E399">
        <v>19393</v>
      </c>
      <c r="F399">
        <v>1628</v>
      </c>
      <c r="G399" t="s">
        <v>292</v>
      </c>
      <c r="H399" t="s">
        <v>52</v>
      </c>
      <c r="I399" t="s">
        <v>103</v>
      </c>
      <c r="J399" t="s">
        <v>104</v>
      </c>
      <c r="K399">
        <v>815</v>
      </c>
      <c r="L399">
        <v>821</v>
      </c>
      <c r="M399">
        <v>6</v>
      </c>
      <c r="N399">
        <v>9</v>
      </c>
      <c r="O399">
        <v>830</v>
      </c>
      <c r="P399">
        <v>915</v>
      </c>
      <c r="Q399">
        <v>4</v>
      </c>
      <c r="R399">
        <v>935</v>
      </c>
      <c r="S399">
        <v>919</v>
      </c>
      <c r="T399">
        <v>-16</v>
      </c>
      <c r="U399">
        <v>0</v>
      </c>
      <c r="V399">
        <v>0</v>
      </c>
      <c r="W399">
        <v>200</v>
      </c>
      <c r="X399">
        <v>178</v>
      </c>
      <c r="Y399">
        <v>165</v>
      </c>
      <c r="Z399">
        <v>1235</v>
      </c>
      <c r="AF399" t="s">
        <v>1050</v>
      </c>
      <c r="AG399" t="s">
        <v>597</v>
      </c>
      <c r="AH399" s="9">
        <v>4.027777777777778E-2</v>
      </c>
      <c r="AI399" t="s">
        <v>1434</v>
      </c>
    </row>
    <row r="400" spans="1:35" x14ac:dyDescent="0.3">
      <c r="A400" s="1">
        <v>44804</v>
      </c>
      <c r="B400" t="s">
        <v>7</v>
      </c>
      <c r="C400" t="s">
        <v>8</v>
      </c>
      <c r="D400" t="s">
        <v>9</v>
      </c>
      <c r="E400">
        <v>19977</v>
      </c>
      <c r="F400">
        <v>1695</v>
      </c>
      <c r="G400" t="s">
        <v>28</v>
      </c>
      <c r="H400" t="s">
        <v>29</v>
      </c>
      <c r="I400" t="s">
        <v>51</v>
      </c>
      <c r="J400" t="s">
        <v>52</v>
      </c>
      <c r="K400">
        <v>721</v>
      </c>
      <c r="L400">
        <v>718</v>
      </c>
      <c r="M400">
        <v>-3</v>
      </c>
      <c r="N400">
        <v>17</v>
      </c>
      <c r="O400">
        <v>735</v>
      </c>
      <c r="P400">
        <v>832</v>
      </c>
      <c r="Q400">
        <v>6</v>
      </c>
      <c r="R400">
        <v>850</v>
      </c>
      <c r="S400">
        <v>838</v>
      </c>
      <c r="T400">
        <v>-12</v>
      </c>
      <c r="U400">
        <v>0</v>
      </c>
      <c r="V400">
        <v>0</v>
      </c>
      <c r="W400">
        <v>149</v>
      </c>
      <c r="X400">
        <v>140</v>
      </c>
      <c r="Y400">
        <v>117</v>
      </c>
      <c r="Z400">
        <v>854</v>
      </c>
      <c r="AF400" t="s">
        <v>1300</v>
      </c>
      <c r="AG400" t="s">
        <v>1294</v>
      </c>
      <c r="AH400" s="9">
        <v>5.5555555555555552E-2</v>
      </c>
      <c r="AI400" t="s">
        <v>1434</v>
      </c>
    </row>
    <row r="401" spans="1:35" x14ac:dyDescent="0.3">
      <c r="A401" s="1">
        <v>44808</v>
      </c>
      <c r="B401" t="s">
        <v>100</v>
      </c>
      <c r="C401" t="s">
        <v>101</v>
      </c>
      <c r="D401" t="s">
        <v>102</v>
      </c>
      <c r="E401">
        <v>20368</v>
      </c>
      <c r="F401">
        <v>653</v>
      </c>
      <c r="G401" t="s">
        <v>357</v>
      </c>
      <c r="H401" t="s">
        <v>175</v>
      </c>
      <c r="I401" t="s">
        <v>245</v>
      </c>
      <c r="J401" t="s">
        <v>246</v>
      </c>
      <c r="K401">
        <v>1555</v>
      </c>
      <c r="L401">
        <v>1550</v>
      </c>
      <c r="M401">
        <v>-5</v>
      </c>
      <c r="N401">
        <v>9</v>
      </c>
      <c r="O401">
        <v>1559</v>
      </c>
      <c r="P401">
        <v>2045</v>
      </c>
      <c r="Q401">
        <v>5</v>
      </c>
      <c r="R401">
        <v>2050</v>
      </c>
      <c r="S401">
        <v>2050</v>
      </c>
      <c r="T401">
        <v>0</v>
      </c>
      <c r="U401">
        <v>0</v>
      </c>
      <c r="V401">
        <v>0</v>
      </c>
      <c r="W401">
        <v>175</v>
      </c>
      <c r="X401">
        <v>180</v>
      </c>
      <c r="Y401">
        <v>166</v>
      </c>
      <c r="Z401">
        <v>1240</v>
      </c>
      <c r="AF401" t="s">
        <v>1488</v>
      </c>
      <c r="AG401" t="s">
        <v>655</v>
      </c>
      <c r="AH401" s="9">
        <v>0.20833333333333334</v>
      </c>
      <c r="AI401" t="s">
        <v>1435</v>
      </c>
    </row>
    <row r="402" spans="1:35" x14ac:dyDescent="0.3">
      <c r="A402" s="1">
        <v>44631</v>
      </c>
      <c r="B402" t="s">
        <v>32</v>
      </c>
      <c r="C402" t="s">
        <v>33</v>
      </c>
      <c r="D402" t="s">
        <v>34</v>
      </c>
      <c r="E402">
        <v>19393</v>
      </c>
      <c r="F402">
        <v>1399</v>
      </c>
      <c r="G402" t="s">
        <v>103</v>
      </c>
      <c r="H402" t="s">
        <v>104</v>
      </c>
      <c r="I402" t="s">
        <v>174</v>
      </c>
      <c r="J402" t="s">
        <v>175</v>
      </c>
      <c r="K402">
        <v>955</v>
      </c>
      <c r="L402">
        <v>1002</v>
      </c>
      <c r="M402">
        <v>7</v>
      </c>
      <c r="N402">
        <v>15</v>
      </c>
      <c r="O402">
        <v>1017</v>
      </c>
      <c r="P402">
        <v>1159</v>
      </c>
      <c r="Q402">
        <v>5</v>
      </c>
      <c r="R402">
        <v>1210</v>
      </c>
      <c r="S402">
        <v>1204</v>
      </c>
      <c r="T402">
        <v>-6</v>
      </c>
      <c r="U402">
        <v>0</v>
      </c>
      <c r="V402">
        <v>0</v>
      </c>
      <c r="W402">
        <v>75</v>
      </c>
      <c r="X402">
        <v>62</v>
      </c>
      <c r="Y402">
        <v>42</v>
      </c>
      <c r="Z402">
        <v>255</v>
      </c>
      <c r="AF402" t="s">
        <v>1325</v>
      </c>
      <c r="AG402" t="s">
        <v>1226</v>
      </c>
      <c r="AH402" s="9">
        <v>8.4722222222222227E-2</v>
      </c>
      <c r="AI402" t="s">
        <v>1434</v>
      </c>
    </row>
    <row r="403" spans="1:35" x14ac:dyDescent="0.3">
      <c r="A403" s="1">
        <v>44292</v>
      </c>
      <c r="B403" t="s">
        <v>122</v>
      </c>
      <c r="C403" t="s">
        <v>123</v>
      </c>
      <c r="D403" t="s">
        <v>124</v>
      </c>
      <c r="E403">
        <v>20304</v>
      </c>
      <c r="F403">
        <v>5311</v>
      </c>
      <c r="G403" t="s">
        <v>21</v>
      </c>
      <c r="H403" t="s">
        <v>22</v>
      </c>
      <c r="I403" t="s">
        <v>144</v>
      </c>
      <c r="J403" t="s">
        <v>145</v>
      </c>
      <c r="K403">
        <v>1745</v>
      </c>
      <c r="L403">
        <v>1809</v>
      </c>
      <c r="M403">
        <v>24</v>
      </c>
      <c r="N403">
        <v>36</v>
      </c>
      <c r="O403">
        <v>1845</v>
      </c>
      <c r="P403">
        <v>2316</v>
      </c>
      <c r="Q403">
        <v>6</v>
      </c>
      <c r="R403">
        <v>2246</v>
      </c>
      <c r="S403">
        <v>2322</v>
      </c>
      <c r="T403">
        <v>36</v>
      </c>
      <c r="U403">
        <v>0</v>
      </c>
      <c r="V403">
        <v>0</v>
      </c>
      <c r="W403">
        <v>181</v>
      </c>
      <c r="X403">
        <v>193</v>
      </c>
      <c r="Y403">
        <v>151</v>
      </c>
      <c r="Z403">
        <v>1123</v>
      </c>
      <c r="AA403">
        <v>36</v>
      </c>
      <c r="AB403">
        <v>0</v>
      </c>
      <c r="AC403">
        <v>0</v>
      </c>
      <c r="AD403">
        <v>0</v>
      </c>
      <c r="AE403">
        <v>0</v>
      </c>
      <c r="AF403" t="s">
        <v>829</v>
      </c>
      <c r="AG403" t="s">
        <v>1261</v>
      </c>
      <c r="AH403" s="9">
        <v>0.21736111111111112</v>
      </c>
      <c r="AI403" t="s">
        <v>1438</v>
      </c>
    </row>
    <row r="404" spans="1:35" x14ac:dyDescent="0.3">
      <c r="A404" s="1">
        <v>44336</v>
      </c>
      <c r="B404" t="s">
        <v>14</v>
      </c>
      <c r="C404" t="s">
        <v>15</v>
      </c>
      <c r="D404" t="s">
        <v>16</v>
      </c>
      <c r="E404">
        <v>19790</v>
      </c>
      <c r="F404">
        <v>974</v>
      </c>
      <c r="G404" t="s">
        <v>103</v>
      </c>
      <c r="H404" t="s">
        <v>104</v>
      </c>
      <c r="I404" t="s">
        <v>17</v>
      </c>
      <c r="J404" t="s">
        <v>18</v>
      </c>
      <c r="K404">
        <v>1335</v>
      </c>
      <c r="L404">
        <v>1334</v>
      </c>
      <c r="M404">
        <v>-1</v>
      </c>
      <c r="N404">
        <v>18</v>
      </c>
      <c r="O404">
        <v>1352</v>
      </c>
      <c r="P404">
        <v>1822</v>
      </c>
      <c r="Q404">
        <v>3</v>
      </c>
      <c r="R404">
        <v>1846</v>
      </c>
      <c r="S404">
        <v>1825</v>
      </c>
      <c r="T404">
        <v>-21</v>
      </c>
      <c r="U404">
        <v>0</v>
      </c>
      <c r="V404">
        <v>0</v>
      </c>
      <c r="W404">
        <v>191</v>
      </c>
      <c r="X404">
        <v>171</v>
      </c>
      <c r="Y404">
        <v>150</v>
      </c>
      <c r="Z404">
        <v>1299</v>
      </c>
      <c r="AF404" t="s">
        <v>1036</v>
      </c>
      <c r="AG404" t="s">
        <v>912</v>
      </c>
      <c r="AH404" s="9">
        <v>0.20208333333333334</v>
      </c>
      <c r="AI404" t="s">
        <v>1435</v>
      </c>
    </row>
    <row r="405" spans="1:35" x14ac:dyDescent="0.3">
      <c r="A405" s="1">
        <v>43691</v>
      </c>
      <c r="B405" t="s">
        <v>39</v>
      </c>
      <c r="C405" t="s">
        <v>40</v>
      </c>
      <c r="D405" t="s">
        <v>41</v>
      </c>
      <c r="E405">
        <v>19805</v>
      </c>
      <c r="F405">
        <v>1599</v>
      </c>
      <c r="G405" t="s">
        <v>281</v>
      </c>
      <c r="H405" t="s">
        <v>282</v>
      </c>
      <c r="I405" t="s">
        <v>30</v>
      </c>
      <c r="J405" t="s">
        <v>31</v>
      </c>
      <c r="K405">
        <v>1424</v>
      </c>
      <c r="L405">
        <v>1429</v>
      </c>
      <c r="M405">
        <v>5</v>
      </c>
      <c r="N405">
        <v>10</v>
      </c>
      <c r="O405">
        <v>1439</v>
      </c>
      <c r="P405">
        <v>1907</v>
      </c>
      <c r="Q405">
        <v>5</v>
      </c>
      <c r="R405">
        <v>1934</v>
      </c>
      <c r="S405">
        <v>1912</v>
      </c>
      <c r="T405">
        <v>-22</v>
      </c>
      <c r="U405">
        <v>0</v>
      </c>
      <c r="V405">
        <v>0</v>
      </c>
      <c r="W405">
        <v>190</v>
      </c>
      <c r="X405">
        <v>163</v>
      </c>
      <c r="Y405">
        <v>148</v>
      </c>
      <c r="Z405">
        <v>1205</v>
      </c>
      <c r="AF405" t="s">
        <v>660</v>
      </c>
      <c r="AG405" t="s">
        <v>760</v>
      </c>
      <c r="AH405" s="9">
        <v>0.19652777777777777</v>
      </c>
      <c r="AI405" t="s">
        <v>1435</v>
      </c>
    </row>
    <row r="406" spans="1:35" x14ac:dyDescent="0.3">
      <c r="A406" s="1">
        <v>44905</v>
      </c>
      <c r="B406" t="s">
        <v>14</v>
      </c>
      <c r="C406" t="s">
        <v>15</v>
      </c>
      <c r="D406" t="s">
        <v>16</v>
      </c>
      <c r="E406">
        <v>19790</v>
      </c>
      <c r="F406">
        <v>738</v>
      </c>
      <c r="G406" t="s">
        <v>17</v>
      </c>
      <c r="H406" t="s">
        <v>18</v>
      </c>
      <c r="I406" t="s">
        <v>160</v>
      </c>
      <c r="J406" t="s">
        <v>161</v>
      </c>
      <c r="K406">
        <v>728</v>
      </c>
      <c r="L406">
        <v>739</v>
      </c>
      <c r="M406">
        <v>11</v>
      </c>
      <c r="N406">
        <v>27</v>
      </c>
      <c r="O406">
        <v>806</v>
      </c>
      <c r="P406">
        <v>915</v>
      </c>
      <c r="Q406">
        <v>6</v>
      </c>
      <c r="R406">
        <v>916</v>
      </c>
      <c r="S406">
        <v>921</v>
      </c>
      <c r="T406">
        <v>5</v>
      </c>
      <c r="U406">
        <v>0</v>
      </c>
      <c r="V406">
        <v>0</v>
      </c>
      <c r="W406">
        <v>108</v>
      </c>
      <c r="X406">
        <v>102</v>
      </c>
      <c r="Y406">
        <v>69</v>
      </c>
      <c r="Z406">
        <v>448</v>
      </c>
      <c r="AF406" t="s">
        <v>701</v>
      </c>
      <c r="AG406" t="s">
        <v>855</v>
      </c>
      <c r="AH406" s="9">
        <v>7.0833333333333331E-2</v>
      </c>
      <c r="AI406" t="s">
        <v>1434</v>
      </c>
    </row>
    <row r="407" spans="1:35" x14ac:dyDescent="0.3">
      <c r="A407" s="1">
        <v>43930</v>
      </c>
      <c r="B407" t="s">
        <v>39</v>
      </c>
      <c r="C407" t="s">
        <v>40</v>
      </c>
      <c r="D407" t="s">
        <v>41</v>
      </c>
      <c r="E407">
        <v>19805</v>
      </c>
      <c r="F407">
        <v>2587</v>
      </c>
      <c r="G407" t="s">
        <v>30</v>
      </c>
      <c r="H407" t="s">
        <v>31</v>
      </c>
      <c r="I407" t="s">
        <v>224</v>
      </c>
      <c r="J407" t="s">
        <v>225</v>
      </c>
      <c r="K407">
        <v>2030</v>
      </c>
      <c r="L407">
        <v>2014</v>
      </c>
      <c r="M407">
        <v>-16</v>
      </c>
      <c r="N407">
        <v>12</v>
      </c>
      <c r="O407">
        <v>2026</v>
      </c>
      <c r="P407">
        <v>2331</v>
      </c>
      <c r="Q407">
        <v>5</v>
      </c>
      <c r="R407">
        <v>26</v>
      </c>
      <c r="S407">
        <v>2336</v>
      </c>
      <c r="T407">
        <v>-50</v>
      </c>
      <c r="U407">
        <v>0</v>
      </c>
      <c r="V407">
        <v>0</v>
      </c>
      <c r="W407">
        <v>176</v>
      </c>
      <c r="X407">
        <v>142</v>
      </c>
      <c r="Y407">
        <v>125</v>
      </c>
      <c r="Z407">
        <v>1212</v>
      </c>
      <c r="AF407" t="s">
        <v>1533</v>
      </c>
      <c r="AG407" t="s">
        <v>814</v>
      </c>
      <c r="AH407" s="9">
        <v>0.14027777777777778</v>
      </c>
      <c r="AI407" t="s">
        <v>1438</v>
      </c>
    </row>
    <row r="408" spans="1:35" x14ac:dyDescent="0.3">
      <c r="A408" s="1">
        <v>44027</v>
      </c>
      <c r="B408" t="s">
        <v>122</v>
      </c>
      <c r="C408" t="s">
        <v>123</v>
      </c>
      <c r="D408" t="s">
        <v>124</v>
      </c>
      <c r="E408">
        <v>20304</v>
      </c>
      <c r="F408">
        <v>4262</v>
      </c>
      <c r="G408" t="s">
        <v>17</v>
      </c>
      <c r="H408" t="s">
        <v>18</v>
      </c>
      <c r="I408" t="s">
        <v>362</v>
      </c>
      <c r="J408" t="s">
        <v>363</v>
      </c>
      <c r="K408">
        <v>1303</v>
      </c>
      <c r="L408">
        <v>1300</v>
      </c>
      <c r="M408">
        <v>-3</v>
      </c>
      <c r="N408">
        <v>14</v>
      </c>
      <c r="O408">
        <v>1314</v>
      </c>
      <c r="P408">
        <v>1340</v>
      </c>
      <c r="Q408">
        <v>3</v>
      </c>
      <c r="R408">
        <v>1350</v>
      </c>
      <c r="S408">
        <v>1343</v>
      </c>
      <c r="T408">
        <v>-7</v>
      </c>
      <c r="U408">
        <v>0</v>
      </c>
      <c r="V408">
        <v>0</v>
      </c>
      <c r="W408">
        <v>47</v>
      </c>
      <c r="X408">
        <v>43</v>
      </c>
      <c r="Y408">
        <v>26</v>
      </c>
      <c r="Z408">
        <v>114</v>
      </c>
      <c r="AF408" t="s">
        <v>1191</v>
      </c>
      <c r="AG408" t="s">
        <v>1019</v>
      </c>
      <c r="AH408" s="9">
        <v>2.9861111111111113E-2</v>
      </c>
      <c r="AI408" t="s">
        <v>1435</v>
      </c>
    </row>
    <row r="409" spans="1:35" x14ac:dyDescent="0.3">
      <c r="A409" s="1">
        <v>43913</v>
      </c>
      <c r="B409" t="s">
        <v>14</v>
      </c>
      <c r="C409" t="s">
        <v>15</v>
      </c>
      <c r="D409" t="s">
        <v>16</v>
      </c>
      <c r="E409">
        <v>19790</v>
      </c>
      <c r="F409">
        <v>2531</v>
      </c>
      <c r="G409" t="s">
        <v>120</v>
      </c>
      <c r="H409" t="s">
        <v>121</v>
      </c>
      <c r="I409" t="s">
        <v>144</v>
      </c>
      <c r="J409" t="s">
        <v>145</v>
      </c>
      <c r="K409">
        <v>2355</v>
      </c>
      <c r="L409">
        <v>2347</v>
      </c>
      <c r="M409">
        <v>-8</v>
      </c>
      <c r="N409">
        <v>10</v>
      </c>
      <c r="O409">
        <v>2357</v>
      </c>
      <c r="P409">
        <v>446</v>
      </c>
      <c r="Q409">
        <v>7</v>
      </c>
      <c r="R409">
        <v>520</v>
      </c>
      <c r="S409">
        <v>453</v>
      </c>
      <c r="T409">
        <v>-27</v>
      </c>
      <c r="U409">
        <v>0</v>
      </c>
      <c r="V409">
        <v>0</v>
      </c>
      <c r="W409">
        <v>205</v>
      </c>
      <c r="X409">
        <v>186</v>
      </c>
      <c r="Y409">
        <v>169</v>
      </c>
      <c r="Z409">
        <v>1481</v>
      </c>
      <c r="AF409" t="s">
        <v>664</v>
      </c>
      <c r="AG409" t="s">
        <v>1000</v>
      </c>
      <c r="AH409">
        <v>-0.78750000000000009</v>
      </c>
      <c r="AI409" t="s">
        <v>1438</v>
      </c>
    </row>
    <row r="410" spans="1:35" x14ac:dyDescent="0.3">
      <c r="A410" s="1">
        <v>43997</v>
      </c>
      <c r="B410" t="s">
        <v>7</v>
      </c>
      <c r="C410" t="s">
        <v>8</v>
      </c>
      <c r="D410" t="s">
        <v>9</v>
      </c>
      <c r="E410">
        <v>19977</v>
      </c>
      <c r="F410">
        <v>2439</v>
      </c>
      <c r="G410" t="s">
        <v>23</v>
      </c>
      <c r="H410" t="s">
        <v>24</v>
      </c>
      <c r="I410" t="s">
        <v>12</v>
      </c>
      <c r="J410" t="s">
        <v>13</v>
      </c>
      <c r="K410">
        <v>840</v>
      </c>
      <c r="L410">
        <v>835</v>
      </c>
      <c r="M410">
        <v>-5</v>
      </c>
      <c r="N410">
        <v>16</v>
      </c>
      <c r="O410">
        <v>851</v>
      </c>
      <c r="P410">
        <v>1632</v>
      </c>
      <c r="Q410">
        <v>6</v>
      </c>
      <c r="R410">
        <v>1647</v>
      </c>
      <c r="S410">
        <v>1638</v>
      </c>
      <c r="T410">
        <v>-9</v>
      </c>
      <c r="U410">
        <v>0</v>
      </c>
      <c r="V410">
        <v>0</v>
      </c>
      <c r="W410">
        <v>307</v>
      </c>
      <c r="X410">
        <v>303</v>
      </c>
      <c r="Y410">
        <v>281</v>
      </c>
      <c r="Z410">
        <v>2565</v>
      </c>
      <c r="AF410" t="s">
        <v>1158</v>
      </c>
      <c r="AG410" t="s">
        <v>865</v>
      </c>
      <c r="AH410" s="9">
        <v>0.33541666666666664</v>
      </c>
      <c r="AI410" t="s">
        <v>1434</v>
      </c>
    </row>
    <row r="411" spans="1:35" x14ac:dyDescent="0.3">
      <c r="A411" s="1">
        <v>43525</v>
      </c>
      <c r="B411" t="s">
        <v>155</v>
      </c>
      <c r="C411" t="s">
        <v>156</v>
      </c>
      <c r="D411" t="s">
        <v>157</v>
      </c>
      <c r="E411">
        <v>20398</v>
      </c>
      <c r="F411">
        <v>3401</v>
      </c>
      <c r="G411" t="s">
        <v>355</v>
      </c>
      <c r="H411" t="s">
        <v>356</v>
      </c>
      <c r="I411" t="s">
        <v>80</v>
      </c>
      <c r="J411" t="s">
        <v>67</v>
      </c>
      <c r="K411">
        <v>608</v>
      </c>
      <c r="L411">
        <v>556</v>
      </c>
      <c r="M411">
        <v>-12</v>
      </c>
      <c r="N411">
        <v>29</v>
      </c>
      <c r="O411">
        <v>625</v>
      </c>
      <c r="P411">
        <v>700</v>
      </c>
      <c r="Q411">
        <v>38</v>
      </c>
      <c r="R411">
        <v>720</v>
      </c>
      <c r="S411">
        <v>738</v>
      </c>
      <c r="T411">
        <v>18</v>
      </c>
      <c r="U411">
        <v>0</v>
      </c>
      <c r="V411">
        <v>0</v>
      </c>
      <c r="W411">
        <v>72</v>
      </c>
      <c r="X411">
        <v>102</v>
      </c>
      <c r="Y411">
        <v>35</v>
      </c>
      <c r="Z411">
        <v>139</v>
      </c>
      <c r="AA411">
        <v>0</v>
      </c>
      <c r="AB411">
        <v>0</v>
      </c>
      <c r="AC411">
        <v>18</v>
      </c>
      <c r="AD411">
        <v>0</v>
      </c>
      <c r="AE411">
        <v>0</v>
      </c>
      <c r="AF411" t="s">
        <v>1152</v>
      </c>
      <c r="AG411" t="s">
        <v>670</v>
      </c>
      <c r="AH411" s="9">
        <v>7.0833333333333331E-2</v>
      </c>
      <c r="AI411" t="s">
        <v>1437</v>
      </c>
    </row>
    <row r="412" spans="1:35" x14ac:dyDescent="0.3">
      <c r="A412" s="1">
        <v>44971</v>
      </c>
      <c r="B412" t="s">
        <v>46</v>
      </c>
      <c r="C412" t="s">
        <v>47</v>
      </c>
      <c r="D412" t="s">
        <v>48</v>
      </c>
      <c r="E412">
        <v>20452</v>
      </c>
      <c r="F412">
        <v>3464</v>
      </c>
      <c r="G412" t="s">
        <v>80</v>
      </c>
      <c r="H412" t="s">
        <v>67</v>
      </c>
      <c r="I412" t="s">
        <v>235</v>
      </c>
      <c r="J412" t="s">
        <v>236</v>
      </c>
      <c r="K412">
        <v>2105</v>
      </c>
      <c r="L412">
        <v>2104</v>
      </c>
      <c r="M412">
        <v>-1</v>
      </c>
      <c r="N412">
        <v>18</v>
      </c>
      <c r="O412">
        <v>2122</v>
      </c>
      <c r="P412">
        <v>2319</v>
      </c>
      <c r="Q412">
        <v>5</v>
      </c>
      <c r="R412">
        <v>2335</v>
      </c>
      <c r="S412">
        <v>2324</v>
      </c>
      <c r="T412">
        <v>-11</v>
      </c>
      <c r="U412">
        <v>0</v>
      </c>
      <c r="V412">
        <v>0</v>
      </c>
      <c r="W412">
        <v>90</v>
      </c>
      <c r="X412">
        <v>80</v>
      </c>
      <c r="Y412">
        <v>57</v>
      </c>
      <c r="Z412">
        <v>413</v>
      </c>
      <c r="AF412" t="s">
        <v>1534</v>
      </c>
      <c r="AG412" t="s">
        <v>1147</v>
      </c>
      <c r="AH412" s="9">
        <v>9.7222222222222224E-2</v>
      </c>
      <c r="AI412" t="s">
        <v>1438</v>
      </c>
    </row>
    <row r="413" spans="1:35" x14ac:dyDescent="0.3">
      <c r="A413" s="1">
        <v>43583</v>
      </c>
      <c r="B413" t="s">
        <v>55</v>
      </c>
      <c r="C413" t="s">
        <v>56</v>
      </c>
      <c r="D413" t="s">
        <v>57</v>
      </c>
      <c r="E413">
        <v>19930</v>
      </c>
      <c r="F413">
        <v>62</v>
      </c>
      <c r="G413" t="s">
        <v>345</v>
      </c>
      <c r="H413" t="s">
        <v>346</v>
      </c>
      <c r="I413" t="s">
        <v>364</v>
      </c>
      <c r="J413" t="s">
        <v>365</v>
      </c>
      <c r="K413">
        <v>805</v>
      </c>
      <c r="L413">
        <v>802</v>
      </c>
      <c r="M413">
        <v>-3</v>
      </c>
      <c r="N413">
        <v>10</v>
      </c>
      <c r="O413">
        <v>812</v>
      </c>
      <c r="P413">
        <v>924</v>
      </c>
      <c r="Q413">
        <v>5</v>
      </c>
      <c r="R413">
        <v>940</v>
      </c>
      <c r="S413">
        <v>929</v>
      </c>
      <c r="T413">
        <v>-11</v>
      </c>
      <c r="U413">
        <v>0</v>
      </c>
      <c r="V413">
        <v>0</v>
      </c>
      <c r="W413">
        <v>95</v>
      </c>
      <c r="X413">
        <v>87</v>
      </c>
      <c r="Y413">
        <v>72</v>
      </c>
      <c r="Z413">
        <v>571</v>
      </c>
      <c r="AF413" t="s">
        <v>1308</v>
      </c>
      <c r="AG413" t="s">
        <v>596</v>
      </c>
      <c r="AH413" s="9">
        <v>6.0416666666666667E-2</v>
      </c>
      <c r="AI413" t="s">
        <v>1434</v>
      </c>
    </row>
    <row r="414" spans="1:35" x14ac:dyDescent="0.3">
      <c r="A414" s="1">
        <v>43705</v>
      </c>
      <c r="B414" t="s">
        <v>122</v>
      </c>
      <c r="C414" t="s">
        <v>123</v>
      </c>
      <c r="D414" t="s">
        <v>124</v>
      </c>
      <c r="E414">
        <v>20304</v>
      </c>
      <c r="F414">
        <v>3257</v>
      </c>
      <c r="G414" t="s">
        <v>30</v>
      </c>
      <c r="H414" t="s">
        <v>31</v>
      </c>
      <c r="I414" t="s">
        <v>366</v>
      </c>
      <c r="J414" t="s">
        <v>367</v>
      </c>
      <c r="K414">
        <v>900</v>
      </c>
      <c r="L414">
        <v>855</v>
      </c>
      <c r="M414">
        <v>-5</v>
      </c>
      <c r="N414">
        <v>26</v>
      </c>
      <c r="O414">
        <v>921</v>
      </c>
      <c r="P414">
        <v>923</v>
      </c>
      <c r="Q414">
        <v>5</v>
      </c>
      <c r="R414">
        <v>948</v>
      </c>
      <c r="S414">
        <v>928</v>
      </c>
      <c r="T414">
        <v>-20</v>
      </c>
      <c r="U414">
        <v>0</v>
      </c>
      <c r="V414">
        <v>0</v>
      </c>
      <c r="W414">
        <v>108</v>
      </c>
      <c r="X414">
        <v>93</v>
      </c>
      <c r="Y414">
        <v>62</v>
      </c>
      <c r="Z414">
        <v>435</v>
      </c>
      <c r="AF414" t="s">
        <v>1223</v>
      </c>
      <c r="AG414" t="s">
        <v>1221</v>
      </c>
      <c r="AH414" s="9">
        <v>2.2916666666666665E-2</v>
      </c>
      <c r="AI414" t="s">
        <v>1434</v>
      </c>
    </row>
    <row r="415" spans="1:35" x14ac:dyDescent="0.3">
      <c r="A415" s="1">
        <v>43812</v>
      </c>
      <c r="B415" t="s">
        <v>14</v>
      </c>
      <c r="C415" t="s">
        <v>15</v>
      </c>
      <c r="D415" t="s">
        <v>16</v>
      </c>
      <c r="E415">
        <v>19790</v>
      </c>
      <c r="F415">
        <v>499</v>
      </c>
      <c r="G415" t="s">
        <v>144</v>
      </c>
      <c r="H415" t="s">
        <v>145</v>
      </c>
      <c r="I415" t="s">
        <v>97</v>
      </c>
      <c r="J415" t="s">
        <v>98</v>
      </c>
      <c r="K415">
        <v>700</v>
      </c>
      <c r="L415">
        <v>656</v>
      </c>
      <c r="M415">
        <v>-4</v>
      </c>
      <c r="N415">
        <v>30</v>
      </c>
      <c r="O415">
        <v>726</v>
      </c>
      <c r="P415">
        <v>856</v>
      </c>
      <c r="Q415">
        <v>7</v>
      </c>
      <c r="R415">
        <v>904</v>
      </c>
      <c r="S415">
        <v>903</v>
      </c>
      <c r="T415">
        <v>-1</v>
      </c>
      <c r="U415">
        <v>0</v>
      </c>
      <c r="V415">
        <v>0</v>
      </c>
      <c r="W415">
        <v>124</v>
      </c>
      <c r="X415">
        <v>127</v>
      </c>
      <c r="Y415">
        <v>90</v>
      </c>
      <c r="Z415">
        <v>500</v>
      </c>
      <c r="AF415" t="s">
        <v>1491</v>
      </c>
      <c r="AG415" t="s">
        <v>847</v>
      </c>
      <c r="AH415" s="9">
        <v>8.819444444444445E-2</v>
      </c>
      <c r="AI415" t="s">
        <v>1434</v>
      </c>
    </row>
    <row r="416" spans="1:35" x14ac:dyDescent="0.3">
      <c r="A416" s="1">
        <v>44760</v>
      </c>
      <c r="B416" t="s">
        <v>122</v>
      </c>
      <c r="C416" t="s">
        <v>123</v>
      </c>
      <c r="D416" t="s">
        <v>124</v>
      </c>
      <c r="E416">
        <v>20304</v>
      </c>
      <c r="F416">
        <v>4067</v>
      </c>
      <c r="G416" t="s">
        <v>66</v>
      </c>
      <c r="H416" t="s">
        <v>67</v>
      </c>
      <c r="I416" t="s">
        <v>17</v>
      </c>
      <c r="J416" t="s">
        <v>18</v>
      </c>
      <c r="K416">
        <v>1408</v>
      </c>
      <c r="L416">
        <v>1806</v>
      </c>
      <c r="M416">
        <v>238</v>
      </c>
      <c r="N416">
        <v>16</v>
      </c>
      <c r="O416">
        <v>1822</v>
      </c>
      <c r="P416">
        <v>1925</v>
      </c>
      <c r="Q416">
        <v>8</v>
      </c>
      <c r="R416">
        <v>1541</v>
      </c>
      <c r="S416">
        <v>1933</v>
      </c>
      <c r="T416">
        <v>232</v>
      </c>
      <c r="U416">
        <v>0</v>
      </c>
      <c r="V416">
        <v>0</v>
      </c>
      <c r="W416">
        <v>93</v>
      </c>
      <c r="X416">
        <v>87</v>
      </c>
      <c r="Y416">
        <v>63</v>
      </c>
      <c r="Z416">
        <v>349</v>
      </c>
      <c r="AA416">
        <v>0</v>
      </c>
      <c r="AB416">
        <v>232</v>
      </c>
      <c r="AC416">
        <v>0</v>
      </c>
      <c r="AD416">
        <v>0</v>
      </c>
      <c r="AE416">
        <v>0</v>
      </c>
      <c r="AF416" t="s">
        <v>807</v>
      </c>
      <c r="AG416" t="s">
        <v>956</v>
      </c>
      <c r="AH416" s="9">
        <v>6.0416666666666667E-2</v>
      </c>
      <c r="AI416" t="s">
        <v>1438</v>
      </c>
    </row>
    <row r="417" spans="1:35" x14ac:dyDescent="0.3">
      <c r="A417" s="1">
        <v>45018</v>
      </c>
      <c r="B417" t="s">
        <v>283</v>
      </c>
      <c r="C417" t="s">
        <v>284</v>
      </c>
      <c r="D417" t="s">
        <v>285</v>
      </c>
      <c r="E417">
        <v>19690</v>
      </c>
      <c r="F417">
        <v>57</v>
      </c>
      <c r="G417" t="s">
        <v>167</v>
      </c>
      <c r="H417" t="s">
        <v>168</v>
      </c>
      <c r="I417" t="s">
        <v>286</v>
      </c>
      <c r="J417" t="s">
        <v>287</v>
      </c>
      <c r="K417">
        <v>910</v>
      </c>
      <c r="L417">
        <v>934</v>
      </c>
      <c r="M417">
        <v>24</v>
      </c>
      <c r="N417">
        <v>18</v>
      </c>
      <c r="O417">
        <v>952</v>
      </c>
      <c r="P417">
        <v>1214</v>
      </c>
      <c r="Q417">
        <v>5</v>
      </c>
      <c r="R417">
        <v>1215</v>
      </c>
      <c r="S417">
        <v>1219</v>
      </c>
      <c r="T417">
        <v>4</v>
      </c>
      <c r="U417">
        <v>0</v>
      </c>
      <c r="V417">
        <v>0</v>
      </c>
      <c r="W417">
        <v>365</v>
      </c>
      <c r="X417">
        <v>345</v>
      </c>
      <c r="Y417">
        <v>322</v>
      </c>
      <c r="Z417">
        <v>2541</v>
      </c>
      <c r="AF417" t="s">
        <v>740</v>
      </c>
      <c r="AG417" t="s">
        <v>1104</v>
      </c>
      <c r="AH417" s="9">
        <v>0.11458333333333333</v>
      </c>
      <c r="AI417" t="s">
        <v>1434</v>
      </c>
    </row>
    <row r="418" spans="1:35" x14ac:dyDescent="0.3">
      <c r="A418" s="1">
        <v>44528</v>
      </c>
      <c r="B418" t="s">
        <v>32</v>
      </c>
      <c r="C418" t="s">
        <v>33</v>
      </c>
      <c r="D418" t="s">
        <v>34</v>
      </c>
      <c r="E418">
        <v>19393</v>
      </c>
      <c r="F418">
        <v>2540</v>
      </c>
      <c r="G418" t="s">
        <v>198</v>
      </c>
      <c r="H418" t="s">
        <v>199</v>
      </c>
      <c r="I418" t="s">
        <v>78</v>
      </c>
      <c r="J418" t="s">
        <v>79</v>
      </c>
      <c r="K418">
        <v>915</v>
      </c>
      <c r="L418">
        <v>912</v>
      </c>
      <c r="M418">
        <v>-3</v>
      </c>
      <c r="N418">
        <v>8</v>
      </c>
      <c r="O418">
        <v>920</v>
      </c>
      <c r="P418">
        <v>1240</v>
      </c>
      <c r="Q418">
        <v>4</v>
      </c>
      <c r="R418">
        <v>1315</v>
      </c>
      <c r="S418">
        <v>1244</v>
      </c>
      <c r="T418">
        <v>-31</v>
      </c>
      <c r="U418">
        <v>0</v>
      </c>
      <c r="V418">
        <v>0</v>
      </c>
      <c r="W418">
        <v>180</v>
      </c>
      <c r="X418">
        <v>152</v>
      </c>
      <c r="Y418">
        <v>140</v>
      </c>
      <c r="Z418">
        <v>1113</v>
      </c>
      <c r="AF418" t="s">
        <v>1535</v>
      </c>
      <c r="AG418" t="s">
        <v>1306</v>
      </c>
      <c r="AH418" s="9">
        <v>0.14722222222222223</v>
      </c>
      <c r="AI418" t="s">
        <v>1434</v>
      </c>
    </row>
    <row r="419" spans="1:35" x14ac:dyDescent="0.3">
      <c r="A419" s="1">
        <v>43593</v>
      </c>
      <c r="B419" t="s">
        <v>55</v>
      </c>
      <c r="C419" t="s">
        <v>56</v>
      </c>
      <c r="D419" t="s">
        <v>57</v>
      </c>
      <c r="E419">
        <v>19930</v>
      </c>
      <c r="F419">
        <v>1048</v>
      </c>
      <c r="G419" t="s">
        <v>53</v>
      </c>
      <c r="H419" t="s">
        <v>54</v>
      </c>
      <c r="I419" t="s">
        <v>19</v>
      </c>
      <c r="J419" t="s">
        <v>20</v>
      </c>
      <c r="K419">
        <v>700</v>
      </c>
      <c r="L419">
        <v>654</v>
      </c>
      <c r="M419">
        <v>-6</v>
      </c>
      <c r="N419">
        <v>26</v>
      </c>
      <c r="O419">
        <v>720</v>
      </c>
      <c r="P419">
        <v>955</v>
      </c>
      <c r="Q419">
        <v>21</v>
      </c>
      <c r="R419">
        <v>955</v>
      </c>
      <c r="S419">
        <v>1016</v>
      </c>
      <c r="T419">
        <v>21</v>
      </c>
      <c r="U419">
        <v>0</v>
      </c>
      <c r="V419">
        <v>0</v>
      </c>
      <c r="W419">
        <v>175</v>
      </c>
      <c r="X419">
        <v>202</v>
      </c>
      <c r="Y419">
        <v>155</v>
      </c>
      <c r="Z419">
        <v>954</v>
      </c>
      <c r="AA419">
        <v>0</v>
      </c>
      <c r="AB419">
        <v>0</v>
      </c>
      <c r="AC419">
        <v>21</v>
      </c>
      <c r="AD419">
        <v>0</v>
      </c>
      <c r="AE419">
        <v>0</v>
      </c>
      <c r="AF419" t="s">
        <v>713</v>
      </c>
      <c r="AG419" t="s">
        <v>594</v>
      </c>
      <c r="AH419" s="9">
        <v>0.14027777777777778</v>
      </c>
      <c r="AI419" t="s">
        <v>1434</v>
      </c>
    </row>
    <row r="420" spans="1:35" x14ac:dyDescent="0.3">
      <c r="A420" s="1">
        <v>44623</v>
      </c>
      <c r="B420" t="s">
        <v>32</v>
      </c>
      <c r="C420" t="s">
        <v>33</v>
      </c>
      <c r="D420" t="s">
        <v>34</v>
      </c>
      <c r="E420">
        <v>19393</v>
      </c>
      <c r="F420">
        <v>1337</v>
      </c>
      <c r="G420" t="s">
        <v>66</v>
      </c>
      <c r="H420" t="s">
        <v>67</v>
      </c>
      <c r="I420" t="s">
        <v>178</v>
      </c>
      <c r="J420" t="s">
        <v>179</v>
      </c>
      <c r="K420">
        <v>1305</v>
      </c>
      <c r="L420">
        <v>1317</v>
      </c>
      <c r="M420">
        <v>12</v>
      </c>
      <c r="N420">
        <v>9</v>
      </c>
      <c r="O420">
        <v>1326</v>
      </c>
      <c r="P420">
        <v>1547</v>
      </c>
      <c r="Q420">
        <v>4</v>
      </c>
      <c r="R420">
        <v>1605</v>
      </c>
      <c r="S420">
        <v>1551</v>
      </c>
      <c r="T420">
        <v>-14</v>
      </c>
      <c r="U420">
        <v>0</v>
      </c>
      <c r="V420">
        <v>0</v>
      </c>
      <c r="W420">
        <v>120</v>
      </c>
      <c r="X420">
        <v>94</v>
      </c>
      <c r="Y420">
        <v>81</v>
      </c>
      <c r="Z420">
        <v>668</v>
      </c>
      <c r="AF420" t="s">
        <v>936</v>
      </c>
      <c r="AG420" t="s">
        <v>1337</v>
      </c>
      <c r="AH420" s="9">
        <v>0.10694444444444444</v>
      </c>
      <c r="AI420" t="s">
        <v>1435</v>
      </c>
    </row>
    <row r="421" spans="1:35" x14ac:dyDescent="0.3">
      <c r="A421" s="1">
        <v>45012</v>
      </c>
      <c r="B421" t="s">
        <v>162</v>
      </c>
      <c r="C421" t="s">
        <v>163</v>
      </c>
      <c r="D421" t="s">
        <v>164</v>
      </c>
      <c r="E421">
        <v>20436</v>
      </c>
      <c r="F421">
        <v>1210</v>
      </c>
      <c r="G421" t="s">
        <v>160</v>
      </c>
      <c r="H421" t="s">
        <v>161</v>
      </c>
      <c r="I421" t="s">
        <v>28</v>
      </c>
      <c r="J421" t="s">
        <v>29</v>
      </c>
      <c r="K421">
        <v>2023</v>
      </c>
      <c r="L421">
        <v>2033</v>
      </c>
      <c r="M421">
        <v>10</v>
      </c>
      <c r="N421">
        <v>16</v>
      </c>
      <c r="O421">
        <v>2049</v>
      </c>
      <c r="P421">
        <v>2353</v>
      </c>
      <c r="Q421">
        <v>24</v>
      </c>
      <c r="R421">
        <v>2356</v>
      </c>
      <c r="S421">
        <v>17</v>
      </c>
      <c r="T421">
        <v>21</v>
      </c>
      <c r="U421">
        <v>0</v>
      </c>
      <c r="V421">
        <v>0</v>
      </c>
      <c r="W421">
        <v>153</v>
      </c>
      <c r="X421">
        <v>164</v>
      </c>
      <c r="Y421">
        <v>124</v>
      </c>
      <c r="Z421">
        <v>882</v>
      </c>
      <c r="AA421">
        <v>0</v>
      </c>
      <c r="AB421">
        <v>0</v>
      </c>
      <c r="AC421">
        <v>11</v>
      </c>
      <c r="AD421">
        <v>0</v>
      </c>
      <c r="AE421">
        <v>10</v>
      </c>
      <c r="AF421" t="s">
        <v>1536</v>
      </c>
      <c r="AG421" t="s">
        <v>1098</v>
      </c>
      <c r="AH421">
        <v>-0.84444444444444444</v>
      </c>
      <c r="AI421" t="s">
        <v>1438</v>
      </c>
    </row>
    <row r="422" spans="1:35" x14ac:dyDescent="0.3">
      <c r="A422" s="1">
        <v>44455</v>
      </c>
      <c r="B422" t="s">
        <v>226</v>
      </c>
      <c r="C422" t="s">
        <v>227</v>
      </c>
      <c r="D422" t="s">
        <v>228</v>
      </c>
      <c r="E422">
        <v>19687</v>
      </c>
      <c r="F422">
        <v>2100</v>
      </c>
      <c r="G422" t="s">
        <v>19</v>
      </c>
      <c r="H422" t="s">
        <v>20</v>
      </c>
      <c r="I422" t="s">
        <v>368</v>
      </c>
      <c r="J422" t="s">
        <v>369</v>
      </c>
      <c r="K422">
        <v>2257</v>
      </c>
      <c r="L422">
        <v>2256</v>
      </c>
      <c r="M422">
        <v>-1</v>
      </c>
      <c r="N422">
        <v>11</v>
      </c>
      <c r="O422">
        <v>2307</v>
      </c>
      <c r="P422">
        <v>2343</v>
      </c>
      <c r="Q422">
        <v>7</v>
      </c>
      <c r="R422">
        <v>2350</v>
      </c>
      <c r="S422">
        <v>2350</v>
      </c>
      <c r="T422">
        <v>0</v>
      </c>
      <c r="U422">
        <v>0</v>
      </c>
      <c r="V422">
        <v>0</v>
      </c>
      <c r="W422">
        <v>53</v>
      </c>
      <c r="X422">
        <v>54</v>
      </c>
      <c r="Y422">
        <v>36</v>
      </c>
      <c r="Z422">
        <v>172</v>
      </c>
      <c r="AF422" t="s">
        <v>1537</v>
      </c>
      <c r="AG422" t="s">
        <v>1118</v>
      </c>
      <c r="AH422" s="9">
        <v>3.7499999999999999E-2</v>
      </c>
      <c r="AI422" t="s">
        <v>1438</v>
      </c>
    </row>
    <row r="423" spans="1:35" x14ac:dyDescent="0.3">
      <c r="A423" s="1">
        <v>43902</v>
      </c>
      <c r="B423" t="s">
        <v>14</v>
      </c>
      <c r="C423" t="s">
        <v>15</v>
      </c>
      <c r="D423" t="s">
        <v>16</v>
      </c>
      <c r="E423">
        <v>19790</v>
      </c>
      <c r="F423">
        <v>1234</v>
      </c>
      <c r="G423" t="s">
        <v>92</v>
      </c>
      <c r="H423" t="s">
        <v>93</v>
      </c>
      <c r="I423" t="s">
        <v>60</v>
      </c>
      <c r="J423" t="s">
        <v>61</v>
      </c>
      <c r="K423">
        <v>520</v>
      </c>
      <c r="L423">
        <v>512</v>
      </c>
      <c r="M423">
        <v>-8</v>
      </c>
      <c r="N423">
        <v>9</v>
      </c>
      <c r="O423">
        <v>521</v>
      </c>
      <c r="P423">
        <v>709</v>
      </c>
      <c r="Q423">
        <v>9</v>
      </c>
      <c r="R423">
        <v>729</v>
      </c>
      <c r="S423">
        <v>718</v>
      </c>
      <c r="T423">
        <v>-11</v>
      </c>
      <c r="U423">
        <v>0</v>
      </c>
      <c r="V423">
        <v>0</v>
      </c>
      <c r="W423">
        <v>69</v>
      </c>
      <c r="X423">
        <v>66</v>
      </c>
      <c r="Y423">
        <v>48</v>
      </c>
      <c r="Z423">
        <v>271</v>
      </c>
      <c r="AF423" t="s">
        <v>1294</v>
      </c>
      <c r="AG423" t="s">
        <v>834</v>
      </c>
      <c r="AH423" s="9">
        <v>8.7499999999999994E-2</v>
      </c>
      <c r="AI423" t="s">
        <v>1437</v>
      </c>
    </row>
    <row r="424" spans="1:35" x14ac:dyDescent="0.3">
      <c r="A424" s="1">
        <v>45039</v>
      </c>
      <c r="B424" t="s">
        <v>14</v>
      </c>
      <c r="C424" t="s">
        <v>15</v>
      </c>
      <c r="D424" t="s">
        <v>16</v>
      </c>
      <c r="E424">
        <v>19790</v>
      </c>
      <c r="F424">
        <v>1196</v>
      </c>
      <c r="G424" t="s">
        <v>60</v>
      </c>
      <c r="H424" t="s">
        <v>61</v>
      </c>
      <c r="I424" t="s">
        <v>169</v>
      </c>
      <c r="J424" t="s">
        <v>170</v>
      </c>
      <c r="K424">
        <v>1221</v>
      </c>
      <c r="L424">
        <v>1218</v>
      </c>
      <c r="M424">
        <v>-3</v>
      </c>
      <c r="N424">
        <v>12</v>
      </c>
      <c r="O424">
        <v>1230</v>
      </c>
      <c r="P424">
        <v>1340</v>
      </c>
      <c r="Q424">
        <v>4</v>
      </c>
      <c r="R424">
        <v>1400</v>
      </c>
      <c r="S424">
        <v>1344</v>
      </c>
      <c r="T424">
        <v>-16</v>
      </c>
      <c r="U424">
        <v>0</v>
      </c>
      <c r="V424">
        <v>0</v>
      </c>
      <c r="W424">
        <v>99</v>
      </c>
      <c r="X424">
        <v>86</v>
      </c>
      <c r="Y424">
        <v>70</v>
      </c>
      <c r="Z424">
        <v>515</v>
      </c>
      <c r="AF424" t="s">
        <v>1339</v>
      </c>
      <c r="AG424" t="s">
        <v>614</v>
      </c>
      <c r="AH424" s="9">
        <v>5.9722222222222225E-2</v>
      </c>
      <c r="AI424" t="s">
        <v>1435</v>
      </c>
    </row>
    <row r="425" spans="1:35" x14ac:dyDescent="0.3">
      <c r="A425" s="1">
        <v>44006</v>
      </c>
      <c r="B425" t="s">
        <v>39</v>
      </c>
      <c r="C425" t="s">
        <v>40</v>
      </c>
      <c r="D425" t="s">
        <v>41</v>
      </c>
      <c r="E425">
        <v>19805</v>
      </c>
      <c r="F425">
        <v>2640</v>
      </c>
      <c r="G425" t="s">
        <v>30</v>
      </c>
      <c r="H425" t="s">
        <v>31</v>
      </c>
      <c r="I425" t="s">
        <v>337</v>
      </c>
      <c r="J425" t="s">
        <v>338</v>
      </c>
      <c r="K425">
        <v>1630</v>
      </c>
      <c r="L425">
        <v>1625</v>
      </c>
      <c r="M425">
        <v>-5</v>
      </c>
      <c r="N425">
        <v>12</v>
      </c>
      <c r="O425">
        <v>1637</v>
      </c>
      <c r="P425">
        <v>1955</v>
      </c>
      <c r="Q425">
        <v>5</v>
      </c>
      <c r="R425">
        <v>2018</v>
      </c>
      <c r="S425">
        <v>2000</v>
      </c>
      <c r="T425">
        <v>-18</v>
      </c>
      <c r="U425">
        <v>0</v>
      </c>
      <c r="V425">
        <v>0</v>
      </c>
      <c r="W425">
        <v>168</v>
      </c>
      <c r="X425">
        <v>155</v>
      </c>
      <c r="Y425">
        <v>138</v>
      </c>
      <c r="Z425">
        <v>1102</v>
      </c>
      <c r="AF425" t="s">
        <v>1538</v>
      </c>
      <c r="AG425" t="s">
        <v>779</v>
      </c>
      <c r="AH425" s="9">
        <v>0.14930555555555555</v>
      </c>
      <c r="AI425" t="s">
        <v>1435</v>
      </c>
    </row>
    <row r="426" spans="1:35" x14ac:dyDescent="0.3">
      <c r="A426" s="1">
        <v>43538</v>
      </c>
      <c r="B426" t="s">
        <v>25</v>
      </c>
      <c r="C426" t="s">
        <v>26</v>
      </c>
      <c r="D426" t="s">
        <v>27</v>
      </c>
      <c r="E426">
        <v>20416</v>
      </c>
      <c r="F426">
        <v>316</v>
      </c>
      <c r="G426" t="s">
        <v>144</v>
      </c>
      <c r="H426" t="s">
        <v>145</v>
      </c>
      <c r="I426" t="s">
        <v>150</v>
      </c>
      <c r="J426" t="s">
        <v>85</v>
      </c>
      <c r="K426">
        <v>600</v>
      </c>
      <c r="L426">
        <v>602</v>
      </c>
      <c r="M426">
        <v>2</v>
      </c>
      <c r="N426">
        <v>11</v>
      </c>
      <c r="O426">
        <v>613</v>
      </c>
      <c r="P426">
        <v>729</v>
      </c>
      <c r="Q426">
        <v>10</v>
      </c>
      <c r="R426">
        <v>740</v>
      </c>
      <c r="S426">
        <v>739</v>
      </c>
      <c r="T426">
        <v>-1</v>
      </c>
      <c r="U426">
        <v>0</v>
      </c>
      <c r="V426">
        <v>0</v>
      </c>
      <c r="W426">
        <v>100</v>
      </c>
      <c r="X426">
        <v>97</v>
      </c>
      <c r="Y426">
        <v>76</v>
      </c>
      <c r="Z426">
        <v>502</v>
      </c>
      <c r="AF426" t="s">
        <v>855</v>
      </c>
      <c r="AG426" t="s">
        <v>1149</v>
      </c>
      <c r="AH426" s="9">
        <v>6.7361111111111108E-2</v>
      </c>
      <c r="AI426" t="s">
        <v>1434</v>
      </c>
    </row>
    <row r="427" spans="1:35" x14ac:dyDescent="0.3">
      <c r="A427" s="1">
        <v>44424</v>
      </c>
      <c r="B427" t="s">
        <v>141</v>
      </c>
      <c r="C427" t="s">
        <v>142</v>
      </c>
      <c r="D427" t="s">
        <v>143</v>
      </c>
      <c r="E427">
        <v>20363</v>
      </c>
      <c r="F427">
        <v>4676</v>
      </c>
      <c r="G427" t="s">
        <v>84</v>
      </c>
      <c r="H427" t="s">
        <v>85</v>
      </c>
      <c r="I427" t="s">
        <v>144</v>
      </c>
      <c r="J427" t="s">
        <v>145</v>
      </c>
      <c r="K427">
        <v>720</v>
      </c>
      <c r="L427">
        <v>713</v>
      </c>
      <c r="M427">
        <v>-7</v>
      </c>
      <c r="N427">
        <v>19</v>
      </c>
      <c r="O427">
        <v>732</v>
      </c>
      <c r="P427">
        <v>855</v>
      </c>
      <c r="Q427">
        <v>32</v>
      </c>
      <c r="R427">
        <v>921</v>
      </c>
      <c r="S427">
        <v>927</v>
      </c>
      <c r="T427">
        <v>6</v>
      </c>
      <c r="U427">
        <v>0</v>
      </c>
      <c r="V427">
        <v>0</v>
      </c>
      <c r="W427">
        <v>121</v>
      </c>
      <c r="X427">
        <v>134</v>
      </c>
      <c r="Y427">
        <v>83</v>
      </c>
      <c r="Z427">
        <v>509</v>
      </c>
      <c r="AF427" t="s">
        <v>1539</v>
      </c>
      <c r="AG427" t="s">
        <v>1008</v>
      </c>
      <c r="AH427" s="9">
        <v>9.3055555555555558E-2</v>
      </c>
      <c r="AI427" t="s">
        <v>1434</v>
      </c>
    </row>
    <row r="428" spans="1:35" x14ac:dyDescent="0.3">
      <c r="A428" s="1">
        <v>44988</v>
      </c>
      <c r="B428" t="s">
        <v>155</v>
      </c>
      <c r="C428" t="s">
        <v>156</v>
      </c>
      <c r="D428" t="s">
        <v>157</v>
      </c>
      <c r="E428">
        <v>20398</v>
      </c>
      <c r="F428">
        <v>3615</v>
      </c>
      <c r="G428" t="s">
        <v>269</v>
      </c>
      <c r="H428" t="s">
        <v>270</v>
      </c>
      <c r="I428" t="s">
        <v>80</v>
      </c>
      <c r="J428" t="s">
        <v>67</v>
      </c>
      <c r="K428">
        <v>648</v>
      </c>
      <c r="L428">
        <v>643</v>
      </c>
      <c r="M428">
        <v>-5</v>
      </c>
      <c r="N428">
        <v>10</v>
      </c>
      <c r="O428">
        <v>653</v>
      </c>
      <c r="P428">
        <v>819</v>
      </c>
      <c r="Q428">
        <v>9</v>
      </c>
      <c r="R428">
        <v>845</v>
      </c>
      <c r="S428">
        <v>828</v>
      </c>
      <c r="T428">
        <v>-17</v>
      </c>
      <c r="U428">
        <v>0</v>
      </c>
      <c r="V428">
        <v>0</v>
      </c>
      <c r="W428">
        <v>117</v>
      </c>
      <c r="X428">
        <v>105</v>
      </c>
      <c r="Y428">
        <v>86</v>
      </c>
      <c r="Z428">
        <v>588</v>
      </c>
      <c r="AF428" t="s">
        <v>691</v>
      </c>
      <c r="AG428" t="s">
        <v>1047</v>
      </c>
      <c r="AH428" s="9">
        <v>7.2916666666666671E-2</v>
      </c>
      <c r="AI428" t="s">
        <v>1434</v>
      </c>
    </row>
    <row r="429" spans="1:35" x14ac:dyDescent="0.3">
      <c r="A429" s="1">
        <v>45023</v>
      </c>
      <c r="B429" t="s">
        <v>7</v>
      </c>
      <c r="C429" t="s">
        <v>8</v>
      </c>
      <c r="D429" t="s">
        <v>9</v>
      </c>
      <c r="E429">
        <v>19977</v>
      </c>
      <c r="F429">
        <v>1300</v>
      </c>
      <c r="G429" t="s">
        <v>99</v>
      </c>
      <c r="H429" t="s">
        <v>43</v>
      </c>
      <c r="I429" t="s">
        <v>224</v>
      </c>
      <c r="J429" t="s">
        <v>225</v>
      </c>
      <c r="K429">
        <v>2230</v>
      </c>
      <c r="L429">
        <v>2226</v>
      </c>
      <c r="M429">
        <v>-4</v>
      </c>
      <c r="N429">
        <v>11</v>
      </c>
      <c r="O429">
        <v>2237</v>
      </c>
      <c r="P429">
        <v>2315</v>
      </c>
      <c r="Q429">
        <v>4</v>
      </c>
      <c r="R429">
        <v>2328</v>
      </c>
      <c r="S429">
        <v>2319</v>
      </c>
      <c r="T429">
        <v>-9</v>
      </c>
      <c r="U429">
        <v>0</v>
      </c>
      <c r="V429">
        <v>0</v>
      </c>
      <c r="W429">
        <v>58</v>
      </c>
      <c r="X429">
        <v>53</v>
      </c>
      <c r="Y429">
        <v>38</v>
      </c>
      <c r="Z429">
        <v>157</v>
      </c>
      <c r="AF429" t="s">
        <v>1540</v>
      </c>
      <c r="AG429" t="s">
        <v>1283</v>
      </c>
      <c r="AH429" s="9">
        <v>3.6805555555555557E-2</v>
      </c>
      <c r="AI429" t="s">
        <v>1438</v>
      </c>
    </row>
    <row r="430" spans="1:35" x14ac:dyDescent="0.3">
      <c r="A430" s="1">
        <v>44836</v>
      </c>
      <c r="B430" t="s">
        <v>155</v>
      </c>
      <c r="C430" t="s">
        <v>156</v>
      </c>
      <c r="D430" t="s">
        <v>157</v>
      </c>
      <c r="E430">
        <v>20398</v>
      </c>
      <c r="F430">
        <v>3929</v>
      </c>
      <c r="G430" t="s">
        <v>374</v>
      </c>
      <c r="H430" t="s">
        <v>375</v>
      </c>
      <c r="I430" t="s">
        <v>80</v>
      </c>
      <c r="J430" t="s">
        <v>67</v>
      </c>
      <c r="K430">
        <v>613</v>
      </c>
      <c r="L430">
        <v>612</v>
      </c>
      <c r="M430">
        <v>-1</v>
      </c>
      <c r="N430">
        <v>11</v>
      </c>
      <c r="O430">
        <v>623</v>
      </c>
      <c r="P430">
        <v>705</v>
      </c>
      <c r="Q430">
        <v>20</v>
      </c>
      <c r="R430">
        <v>725</v>
      </c>
      <c r="S430">
        <v>725</v>
      </c>
      <c r="T430">
        <v>0</v>
      </c>
      <c r="U430">
        <v>0</v>
      </c>
      <c r="V430">
        <v>0</v>
      </c>
      <c r="W430">
        <v>72</v>
      </c>
      <c r="X430">
        <v>73</v>
      </c>
      <c r="Y430">
        <v>42</v>
      </c>
      <c r="Z430">
        <v>215</v>
      </c>
      <c r="AF430" t="s">
        <v>682</v>
      </c>
      <c r="AG430" t="s">
        <v>1045</v>
      </c>
      <c r="AH430" s="9">
        <v>5.0694444444444445E-2</v>
      </c>
      <c r="AI430" t="s">
        <v>1434</v>
      </c>
    </row>
    <row r="431" spans="1:35" x14ac:dyDescent="0.3">
      <c r="A431" s="1">
        <v>44768</v>
      </c>
      <c r="B431" t="s">
        <v>141</v>
      </c>
      <c r="C431" t="s">
        <v>142</v>
      </c>
      <c r="D431" t="s">
        <v>143</v>
      </c>
      <c r="E431">
        <v>20363</v>
      </c>
      <c r="F431">
        <v>5273</v>
      </c>
      <c r="G431" t="s">
        <v>84</v>
      </c>
      <c r="H431" t="s">
        <v>85</v>
      </c>
      <c r="I431" t="s">
        <v>305</v>
      </c>
      <c r="J431" t="s">
        <v>306</v>
      </c>
      <c r="K431">
        <v>1900</v>
      </c>
      <c r="L431">
        <v>1946</v>
      </c>
      <c r="M431">
        <v>46</v>
      </c>
      <c r="N431">
        <v>28</v>
      </c>
      <c r="O431">
        <v>2014</v>
      </c>
      <c r="P431">
        <v>2149</v>
      </c>
      <c r="Q431">
        <v>5</v>
      </c>
      <c r="R431">
        <v>2124</v>
      </c>
      <c r="S431">
        <v>2154</v>
      </c>
      <c r="T431">
        <v>30</v>
      </c>
      <c r="U431">
        <v>0</v>
      </c>
      <c r="V431">
        <v>0</v>
      </c>
      <c r="W431">
        <v>144</v>
      </c>
      <c r="X431">
        <v>128</v>
      </c>
      <c r="Y431">
        <v>95</v>
      </c>
      <c r="Z431">
        <v>589</v>
      </c>
      <c r="AA431">
        <v>30</v>
      </c>
      <c r="AB431">
        <v>0</v>
      </c>
      <c r="AC431">
        <v>0</v>
      </c>
      <c r="AD431">
        <v>0</v>
      </c>
      <c r="AE431">
        <v>0</v>
      </c>
      <c r="AF431" t="s">
        <v>1376</v>
      </c>
      <c r="AG431" t="s">
        <v>1039</v>
      </c>
      <c r="AH431" s="9">
        <v>8.8888888888888892E-2</v>
      </c>
      <c r="AI431" t="s">
        <v>1438</v>
      </c>
    </row>
    <row r="432" spans="1:35" x14ac:dyDescent="0.3">
      <c r="A432" s="1">
        <v>44457</v>
      </c>
      <c r="B432" t="s">
        <v>122</v>
      </c>
      <c r="C432" t="s">
        <v>123</v>
      </c>
      <c r="D432" t="s">
        <v>124</v>
      </c>
      <c r="E432">
        <v>20304</v>
      </c>
      <c r="F432">
        <v>5350</v>
      </c>
      <c r="G432" t="s">
        <v>376</v>
      </c>
      <c r="H432" t="s">
        <v>377</v>
      </c>
      <c r="I432" t="s">
        <v>53</v>
      </c>
      <c r="J432" t="s">
        <v>54</v>
      </c>
      <c r="K432">
        <v>1539</v>
      </c>
      <c r="L432">
        <v>1529</v>
      </c>
      <c r="M432">
        <v>-10</v>
      </c>
      <c r="N432">
        <v>11</v>
      </c>
      <c r="O432">
        <v>1540</v>
      </c>
      <c r="P432">
        <v>1730</v>
      </c>
      <c r="Q432">
        <v>13</v>
      </c>
      <c r="R432">
        <v>1751</v>
      </c>
      <c r="S432">
        <v>1743</v>
      </c>
      <c r="T432">
        <v>-8</v>
      </c>
      <c r="U432">
        <v>0</v>
      </c>
      <c r="V432">
        <v>0</v>
      </c>
      <c r="W432">
        <v>132</v>
      </c>
      <c r="X432">
        <v>134</v>
      </c>
      <c r="Y432">
        <v>110</v>
      </c>
      <c r="Z432">
        <v>726</v>
      </c>
      <c r="AF432" t="s">
        <v>950</v>
      </c>
      <c r="AG432" t="s">
        <v>1025</v>
      </c>
      <c r="AH432" s="9">
        <v>9.3055555555555558E-2</v>
      </c>
      <c r="AI432" t="s">
        <v>1435</v>
      </c>
    </row>
    <row r="433" spans="1:35" x14ac:dyDescent="0.3">
      <c r="A433" s="1">
        <v>43748</v>
      </c>
      <c r="B433" t="s">
        <v>32</v>
      </c>
      <c r="C433" t="s">
        <v>33</v>
      </c>
      <c r="D433" t="s">
        <v>34</v>
      </c>
      <c r="E433">
        <v>19393</v>
      </c>
      <c r="F433">
        <v>2014</v>
      </c>
      <c r="G433" t="s">
        <v>60</v>
      </c>
      <c r="H433" t="s">
        <v>61</v>
      </c>
      <c r="I433" t="s">
        <v>68</v>
      </c>
      <c r="J433" t="s">
        <v>69</v>
      </c>
      <c r="K433">
        <v>1320</v>
      </c>
      <c r="L433">
        <v>1335</v>
      </c>
      <c r="M433">
        <v>15</v>
      </c>
      <c r="N433">
        <v>6</v>
      </c>
      <c r="O433">
        <v>1341</v>
      </c>
      <c r="P433">
        <v>1320</v>
      </c>
      <c r="Q433">
        <v>5</v>
      </c>
      <c r="R433">
        <v>1325</v>
      </c>
      <c r="S433">
        <v>1325</v>
      </c>
      <c r="T433">
        <v>0</v>
      </c>
      <c r="U433">
        <v>0</v>
      </c>
      <c r="V433">
        <v>0</v>
      </c>
      <c r="W433">
        <v>65</v>
      </c>
      <c r="X433">
        <v>50</v>
      </c>
      <c r="Y433">
        <v>39</v>
      </c>
      <c r="Z433">
        <v>214</v>
      </c>
      <c r="AF433" t="s">
        <v>1541</v>
      </c>
      <c r="AG433" t="s">
        <v>754</v>
      </c>
      <c r="AH433">
        <v>-6.9444444444444198E-3</v>
      </c>
      <c r="AI433" t="s">
        <v>1435</v>
      </c>
    </row>
    <row r="434" spans="1:35" x14ac:dyDescent="0.3">
      <c r="A434" s="1">
        <v>44893</v>
      </c>
      <c r="B434" t="s">
        <v>39</v>
      </c>
      <c r="C434" t="s">
        <v>40</v>
      </c>
      <c r="D434" t="s">
        <v>41</v>
      </c>
      <c r="E434">
        <v>19805</v>
      </c>
      <c r="F434">
        <v>1189</v>
      </c>
      <c r="G434" t="s">
        <v>30</v>
      </c>
      <c r="H434" t="s">
        <v>31</v>
      </c>
      <c r="I434" t="s">
        <v>68</v>
      </c>
      <c r="J434" t="s">
        <v>69</v>
      </c>
      <c r="K434">
        <v>1102</v>
      </c>
      <c r="L434">
        <v>1057</v>
      </c>
      <c r="M434">
        <v>-5</v>
      </c>
      <c r="N434">
        <v>10</v>
      </c>
      <c r="O434">
        <v>1107</v>
      </c>
      <c r="P434">
        <v>1224</v>
      </c>
      <c r="Q434">
        <v>7</v>
      </c>
      <c r="R434">
        <v>1253</v>
      </c>
      <c r="S434">
        <v>1231</v>
      </c>
      <c r="T434">
        <v>-22</v>
      </c>
      <c r="U434">
        <v>0</v>
      </c>
      <c r="V434">
        <v>0</v>
      </c>
      <c r="W434">
        <v>111</v>
      </c>
      <c r="X434">
        <v>94</v>
      </c>
      <c r="Y434">
        <v>77</v>
      </c>
      <c r="Z434">
        <v>631</v>
      </c>
      <c r="AF434" t="s">
        <v>1059</v>
      </c>
      <c r="AG434" t="s">
        <v>722</v>
      </c>
      <c r="AH434" s="9">
        <v>6.5277777777777782E-2</v>
      </c>
      <c r="AI434" t="s">
        <v>1434</v>
      </c>
    </row>
    <row r="435" spans="1:35" x14ac:dyDescent="0.3">
      <c r="A435" s="1">
        <v>43785</v>
      </c>
      <c r="B435" t="s">
        <v>14</v>
      </c>
      <c r="C435" t="s">
        <v>15</v>
      </c>
      <c r="D435" t="s">
        <v>16</v>
      </c>
      <c r="E435">
        <v>19790</v>
      </c>
      <c r="F435">
        <v>54</v>
      </c>
      <c r="G435" t="s">
        <v>51</v>
      </c>
      <c r="H435" t="s">
        <v>52</v>
      </c>
      <c r="I435" t="s">
        <v>60</v>
      </c>
      <c r="J435" t="s">
        <v>61</v>
      </c>
      <c r="K435">
        <v>1745</v>
      </c>
      <c r="L435">
        <v>1745</v>
      </c>
      <c r="M435">
        <v>0</v>
      </c>
      <c r="N435">
        <v>11</v>
      </c>
      <c r="O435">
        <v>1756</v>
      </c>
      <c r="P435">
        <v>2022</v>
      </c>
      <c r="Q435">
        <v>9</v>
      </c>
      <c r="R435">
        <v>2043</v>
      </c>
      <c r="S435">
        <v>2031</v>
      </c>
      <c r="T435">
        <v>-12</v>
      </c>
      <c r="U435">
        <v>0</v>
      </c>
      <c r="V435">
        <v>0</v>
      </c>
      <c r="W435">
        <v>118</v>
      </c>
      <c r="X435">
        <v>106</v>
      </c>
      <c r="Y435">
        <v>86</v>
      </c>
      <c r="Z435">
        <v>689</v>
      </c>
      <c r="AF435" t="s">
        <v>979</v>
      </c>
      <c r="AG435" t="s">
        <v>951</v>
      </c>
      <c r="AH435" s="9">
        <v>0.11527777777777778</v>
      </c>
      <c r="AI435" t="s">
        <v>1435</v>
      </c>
    </row>
    <row r="436" spans="1:35" x14ac:dyDescent="0.3">
      <c r="A436" s="1">
        <v>44981</v>
      </c>
      <c r="B436" t="s">
        <v>283</v>
      </c>
      <c r="C436" t="s">
        <v>284</v>
      </c>
      <c r="D436" t="s">
        <v>285</v>
      </c>
      <c r="E436">
        <v>19690</v>
      </c>
      <c r="F436">
        <v>347</v>
      </c>
      <c r="G436" t="s">
        <v>188</v>
      </c>
      <c r="H436" t="s">
        <v>189</v>
      </c>
      <c r="I436" t="s">
        <v>231</v>
      </c>
      <c r="J436" t="s">
        <v>232</v>
      </c>
      <c r="K436">
        <v>1645</v>
      </c>
      <c r="L436">
        <v>1642</v>
      </c>
      <c r="M436">
        <v>-3</v>
      </c>
      <c r="N436">
        <v>9</v>
      </c>
      <c r="O436">
        <v>1651</v>
      </c>
      <c r="P436">
        <v>1722</v>
      </c>
      <c r="Q436">
        <v>10</v>
      </c>
      <c r="R436">
        <v>1733</v>
      </c>
      <c r="S436">
        <v>1732</v>
      </c>
      <c r="T436">
        <v>-1</v>
      </c>
      <c r="U436">
        <v>0</v>
      </c>
      <c r="V436">
        <v>0</v>
      </c>
      <c r="W436">
        <v>48</v>
      </c>
      <c r="X436">
        <v>50</v>
      </c>
      <c r="Y436">
        <v>31</v>
      </c>
      <c r="Z436">
        <v>163</v>
      </c>
      <c r="AF436" t="s">
        <v>1542</v>
      </c>
      <c r="AG436" t="s">
        <v>1107</v>
      </c>
      <c r="AH436" s="9">
        <v>3.4722222222222224E-2</v>
      </c>
      <c r="AI436" t="s">
        <v>1435</v>
      </c>
    </row>
    <row r="437" spans="1:35" x14ac:dyDescent="0.3">
      <c r="A437" s="1">
        <v>43911</v>
      </c>
      <c r="B437" t="s">
        <v>122</v>
      </c>
      <c r="C437" t="s">
        <v>123</v>
      </c>
      <c r="D437" t="s">
        <v>124</v>
      </c>
      <c r="E437">
        <v>20304</v>
      </c>
      <c r="F437">
        <v>4330</v>
      </c>
      <c r="G437" t="s">
        <v>378</v>
      </c>
      <c r="H437" t="s">
        <v>379</v>
      </c>
      <c r="I437" t="s">
        <v>144</v>
      </c>
      <c r="J437" t="s">
        <v>145</v>
      </c>
      <c r="K437">
        <v>1810</v>
      </c>
      <c r="L437">
        <v>1750</v>
      </c>
      <c r="M437">
        <v>-20</v>
      </c>
      <c r="N437">
        <v>17</v>
      </c>
      <c r="O437">
        <v>1807</v>
      </c>
      <c r="P437">
        <v>1903</v>
      </c>
      <c r="Q437">
        <v>8</v>
      </c>
      <c r="R437">
        <v>1938</v>
      </c>
      <c r="S437">
        <v>1911</v>
      </c>
      <c r="T437">
        <v>-27</v>
      </c>
      <c r="U437">
        <v>0</v>
      </c>
      <c r="V437">
        <v>0</v>
      </c>
      <c r="W437">
        <v>88</v>
      </c>
      <c r="X437">
        <v>81</v>
      </c>
      <c r="Y437">
        <v>56</v>
      </c>
      <c r="Z437">
        <v>349</v>
      </c>
      <c r="AF437" t="s">
        <v>1140</v>
      </c>
      <c r="AG437" t="s">
        <v>1256</v>
      </c>
      <c r="AH437" s="9">
        <v>5.6250000000000001E-2</v>
      </c>
      <c r="AI437" t="s">
        <v>1435</v>
      </c>
    </row>
    <row r="438" spans="1:35" x14ac:dyDescent="0.3">
      <c r="A438" s="1">
        <v>43479</v>
      </c>
      <c r="B438" t="s">
        <v>25</v>
      </c>
      <c r="C438" t="s">
        <v>26</v>
      </c>
      <c r="D438" t="s">
        <v>27</v>
      </c>
      <c r="E438">
        <v>20416</v>
      </c>
      <c r="F438">
        <v>929</v>
      </c>
      <c r="G438" t="s">
        <v>80</v>
      </c>
      <c r="H438" t="s">
        <v>67</v>
      </c>
      <c r="I438" t="s">
        <v>28</v>
      </c>
      <c r="J438" t="s">
        <v>29</v>
      </c>
      <c r="K438">
        <v>1835</v>
      </c>
      <c r="L438">
        <v>1827</v>
      </c>
      <c r="M438">
        <v>-8</v>
      </c>
      <c r="N438">
        <v>30</v>
      </c>
      <c r="O438">
        <v>1857</v>
      </c>
      <c r="P438">
        <v>2201</v>
      </c>
      <c r="Q438">
        <v>6</v>
      </c>
      <c r="R438">
        <v>2219</v>
      </c>
      <c r="S438">
        <v>2207</v>
      </c>
      <c r="T438">
        <v>-12</v>
      </c>
      <c r="U438">
        <v>0</v>
      </c>
      <c r="V438">
        <v>0</v>
      </c>
      <c r="W438">
        <v>164</v>
      </c>
      <c r="X438">
        <v>160</v>
      </c>
      <c r="Y438">
        <v>124</v>
      </c>
      <c r="Z438">
        <v>1005</v>
      </c>
      <c r="AF438" t="s">
        <v>1041</v>
      </c>
      <c r="AG438" t="s">
        <v>1200</v>
      </c>
      <c r="AH438" s="9">
        <v>0.15277777777777779</v>
      </c>
      <c r="AI438" t="s">
        <v>1438</v>
      </c>
    </row>
    <row r="439" spans="1:35" x14ac:dyDescent="0.3">
      <c r="A439" s="1">
        <v>43621</v>
      </c>
      <c r="B439" t="s">
        <v>14</v>
      </c>
      <c r="C439" t="s">
        <v>15</v>
      </c>
      <c r="D439" t="s">
        <v>16</v>
      </c>
      <c r="E439">
        <v>19790</v>
      </c>
      <c r="F439">
        <v>2054</v>
      </c>
      <c r="G439" t="s">
        <v>60</v>
      </c>
      <c r="H439" t="s">
        <v>61</v>
      </c>
      <c r="I439" t="s">
        <v>49</v>
      </c>
      <c r="J439" t="s">
        <v>50</v>
      </c>
      <c r="K439">
        <v>1850</v>
      </c>
      <c r="L439">
        <v>1848</v>
      </c>
      <c r="M439">
        <v>-2</v>
      </c>
      <c r="N439">
        <v>10</v>
      </c>
      <c r="O439">
        <v>1858</v>
      </c>
      <c r="P439">
        <v>1831</v>
      </c>
      <c r="Q439">
        <v>4</v>
      </c>
      <c r="R439">
        <v>1845</v>
      </c>
      <c r="S439">
        <v>1835</v>
      </c>
      <c r="T439">
        <v>-10</v>
      </c>
      <c r="U439">
        <v>0</v>
      </c>
      <c r="V439">
        <v>0</v>
      </c>
      <c r="W439">
        <v>55</v>
      </c>
      <c r="X439">
        <v>47</v>
      </c>
      <c r="Y439">
        <v>33</v>
      </c>
      <c r="Z439">
        <v>151</v>
      </c>
      <c r="AF439" t="s">
        <v>965</v>
      </c>
      <c r="AG439" t="s">
        <v>631</v>
      </c>
      <c r="AH439">
        <v>-9.0277777777777457E-3</v>
      </c>
      <c r="AI439" t="s">
        <v>1438</v>
      </c>
    </row>
    <row r="440" spans="1:35" x14ac:dyDescent="0.3">
      <c r="A440" s="1">
        <v>45073</v>
      </c>
      <c r="B440" t="s">
        <v>39</v>
      </c>
      <c r="C440" t="s">
        <v>40</v>
      </c>
      <c r="D440" t="s">
        <v>41</v>
      </c>
      <c r="E440">
        <v>19805</v>
      </c>
      <c r="F440">
        <v>707</v>
      </c>
      <c r="G440" t="s">
        <v>129</v>
      </c>
      <c r="H440" t="s">
        <v>130</v>
      </c>
      <c r="I440" t="s">
        <v>30</v>
      </c>
      <c r="J440" t="s">
        <v>31</v>
      </c>
      <c r="K440">
        <v>1111</v>
      </c>
      <c r="L440">
        <v>1103</v>
      </c>
      <c r="M440">
        <v>-8</v>
      </c>
      <c r="N440">
        <v>11</v>
      </c>
      <c r="O440">
        <v>1114</v>
      </c>
      <c r="P440">
        <v>1152</v>
      </c>
      <c r="Q440">
        <v>5</v>
      </c>
      <c r="R440">
        <v>1224</v>
      </c>
      <c r="S440">
        <v>1157</v>
      </c>
      <c r="T440">
        <v>-27</v>
      </c>
      <c r="U440">
        <v>0</v>
      </c>
      <c r="V440">
        <v>0</v>
      </c>
      <c r="W440">
        <v>73</v>
      </c>
      <c r="X440">
        <v>54</v>
      </c>
      <c r="Y440">
        <v>38</v>
      </c>
      <c r="Z440">
        <v>190</v>
      </c>
      <c r="AF440" t="s">
        <v>1190</v>
      </c>
      <c r="AG440" t="s">
        <v>608</v>
      </c>
      <c r="AH440" s="9">
        <v>3.7499999999999999E-2</v>
      </c>
      <c r="AI440" t="s">
        <v>1434</v>
      </c>
    </row>
    <row r="441" spans="1:35" x14ac:dyDescent="0.3">
      <c r="A441" s="1">
        <v>44241</v>
      </c>
      <c r="B441" t="s">
        <v>32</v>
      </c>
      <c r="C441" t="s">
        <v>33</v>
      </c>
      <c r="D441" t="s">
        <v>34</v>
      </c>
      <c r="E441">
        <v>19393</v>
      </c>
      <c r="F441">
        <v>220</v>
      </c>
      <c r="G441" t="s">
        <v>151</v>
      </c>
      <c r="H441" t="s">
        <v>152</v>
      </c>
      <c r="I441" t="s">
        <v>21</v>
      </c>
      <c r="J441" t="s">
        <v>22</v>
      </c>
      <c r="K441">
        <v>1110</v>
      </c>
      <c r="L441">
        <v>1104</v>
      </c>
      <c r="M441">
        <v>-6</v>
      </c>
      <c r="N441">
        <v>7</v>
      </c>
      <c r="O441">
        <v>1111</v>
      </c>
      <c r="P441">
        <v>1409</v>
      </c>
      <c r="Q441">
        <v>5</v>
      </c>
      <c r="R441">
        <v>1425</v>
      </c>
      <c r="S441">
        <v>1414</v>
      </c>
      <c r="T441">
        <v>-11</v>
      </c>
      <c r="U441">
        <v>0</v>
      </c>
      <c r="V441">
        <v>0</v>
      </c>
      <c r="W441">
        <v>135</v>
      </c>
      <c r="X441">
        <v>130</v>
      </c>
      <c r="Y441">
        <v>118</v>
      </c>
      <c r="Z441">
        <v>909</v>
      </c>
      <c r="AF441" t="s">
        <v>1543</v>
      </c>
      <c r="AG441" t="s">
        <v>880</v>
      </c>
      <c r="AH441" s="9">
        <v>0.13194444444444445</v>
      </c>
      <c r="AI441" t="s">
        <v>1434</v>
      </c>
    </row>
    <row r="442" spans="1:35" x14ac:dyDescent="0.3">
      <c r="A442" s="1">
        <v>44757</v>
      </c>
      <c r="B442" t="s">
        <v>39</v>
      </c>
      <c r="C442" t="s">
        <v>40</v>
      </c>
      <c r="D442" t="s">
        <v>41</v>
      </c>
      <c r="E442">
        <v>19805</v>
      </c>
      <c r="F442">
        <v>2269</v>
      </c>
      <c r="G442" t="s">
        <v>44</v>
      </c>
      <c r="H442" t="s">
        <v>45</v>
      </c>
      <c r="I442" t="s">
        <v>80</v>
      </c>
      <c r="J442" t="s">
        <v>67</v>
      </c>
      <c r="K442">
        <v>1734</v>
      </c>
      <c r="L442">
        <v>1924</v>
      </c>
      <c r="M442">
        <v>110</v>
      </c>
      <c r="N442">
        <v>26</v>
      </c>
      <c r="O442">
        <v>1950</v>
      </c>
      <c r="P442">
        <v>2052</v>
      </c>
      <c r="Q442">
        <v>24</v>
      </c>
      <c r="R442">
        <v>1930</v>
      </c>
      <c r="S442">
        <v>2116</v>
      </c>
      <c r="T442">
        <v>106</v>
      </c>
      <c r="U442">
        <v>0</v>
      </c>
      <c r="V442">
        <v>0</v>
      </c>
      <c r="W442">
        <v>176</v>
      </c>
      <c r="X442">
        <v>172</v>
      </c>
      <c r="Y442">
        <v>122</v>
      </c>
      <c r="Z442">
        <v>867</v>
      </c>
      <c r="AA442">
        <v>2</v>
      </c>
      <c r="AB442">
        <v>0</v>
      </c>
      <c r="AC442">
        <v>0</v>
      </c>
      <c r="AD442">
        <v>0</v>
      </c>
      <c r="AE442">
        <v>104</v>
      </c>
      <c r="AF442" t="s">
        <v>637</v>
      </c>
      <c r="AG442" t="s">
        <v>634</v>
      </c>
      <c r="AH442" s="9">
        <v>7.7777777777777779E-2</v>
      </c>
      <c r="AI442" t="s">
        <v>1438</v>
      </c>
    </row>
    <row r="443" spans="1:35" x14ac:dyDescent="0.3">
      <c r="A443" s="1">
        <v>43752</v>
      </c>
      <c r="B443" t="s">
        <v>32</v>
      </c>
      <c r="C443" t="s">
        <v>33</v>
      </c>
      <c r="D443" t="s">
        <v>34</v>
      </c>
      <c r="E443">
        <v>19393</v>
      </c>
      <c r="F443">
        <v>2308</v>
      </c>
      <c r="G443" t="s">
        <v>153</v>
      </c>
      <c r="H443" t="s">
        <v>154</v>
      </c>
      <c r="I443" t="s">
        <v>66</v>
      </c>
      <c r="J443" t="s">
        <v>67</v>
      </c>
      <c r="K443">
        <v>715</v>
      </c>
      <c r="L443">
        <v>715</v>
      </c>
      <c r="M443">
        <v>0</v>
      </c>
      <c r="N443">
        <v>8</v>
      </c>
      <c r="O443">
        <v>723</v>
      </c>
      <c r="P443">
        <v>934</v>
      </c>
      <c r="Q443">
        <v>8</v>
      </c>
      <c r="R443">
        <v>945</v>
      </c>
      <c r="S443">
        <v>942</v>
      </c>
      <c r="T443">
        <v>-3</v>
      </c>
      <c r="U443">
        <v>0</v>
      </c>
      <c r="V443">
        <v>0</v>
      </c>
      <c r="W443">
        <v>150</v>
      </c>
      <c r="X443">
        <v>147</v>
      </c>
      <c r="Y443">
        <v>131</v>
      </c>
      <c r="Z443">
        <v>1036</v>
      </c>
      <c r="AF443" t="s">
        <v>1405</v>
      </c>
      <c r="AG443" t="s">
        <v>644</v>
      </c>
      <c r="AH443" s="9">
        <v>0.10208333333333333</v>
      </c>
      <c r="AI443" t="s">
        <v>1434</v>
      </c>
    </row>
    <row r="444" spans="1:35" x14ac:dyDescent="0.3">
      <c r="A444" s="1">
        <v>44501</v>
      </c>
      <c r="B444" t="s">
        <v>122</v>
      </c>
      <c r="C444" t="s">
        <v>123</v>
      </c>
      <c r="D444" t="s">
        <v>124</v>
      </c>
      <c r="E444">
        <v>20304</v>
      </c>
      <c r="F444">
        <v>4640</v>
      </c>
      <c r="G444" t="s">
        <v>51</v>
      </c>
      <c r="H444" t="s">
        <v>52</v>
      </c>
      <c r="I444" t="s">
        <v>380</v>
      </c>
      <c r="J444" t="s">
        <v>381</v>
      </c>
      <c r="K444">
        <v>1810</v>
      </c>
      <c r="L444">
        <v>1804</v>
      </c>
      <c r="M444">
        <v>-6</v>
      </c>
      <c r="N444">
        <v>14</v>
      </c>
      <c r="O444">
        <v>1818</v>
      </c>
      <c r="P444">
        <v>1856</v>
      </c>
      <c r="Q444">
        <v>5</v>
      </c>
      <c r="R444">
        <v>1924</v>
      </c>
      <c r="S444">
        <v>1901</v>
      </c>
      <c r="T444">
        <v>-23</v>
      </c>
      <c r="U444">
        <v>0</v>
      </c>
      <c r="V444">
        <v>0</v>
      </c>
      <c r="W444">
        <v>74</v>
      </c>
      <c r="X444">
        <v>57</v>
      </c>
      <c r="Y444">
        <v>38</v>
      </c>
      <c r="Z444">
        <v>201</v>
      </c>
      <c r="AF444" t="s">
        <v>1267</v>
      </c>
      <c r="AG444" t="s">
        <v>793</v>
      </c>
      <c r="AH444" s="9">
        <v>3.9583333333333331E-2</v>
      </c>
      <c r="AI444" t="s">
        <v>1438</v>
      </c>
    </row>
    <row r="445" spans="1:35" x14ac:dyDescent="0.3">
      <c r="A445" s="1">
        <v>44823</v>
      </c>
      <c r="B445" t="s">
        <v>122</v>
      </c>
      <c r="C445" t="s">
        <v>123</v>
      </c>
      <c r="D445" t="s">
        <v>124</v>
      </c>
      <c r="E445">
        <v>20304</v>
      </c>
      <c r="F445">
        <v>4175</v>
      </c>
      <c r="G445" t="s">
        <v>382</v>
      </c>
      <c r="H445" t="s">
        <v>383</v>
      </c>
      <c r="I445" t="s">
        <v>120</v>
      </c>
      <c r="J445" t="s">
        <v>121</v>
      </c>
      <c r="K445">
        <v>1750</v>
      </c>
      <c r="L445">
        <v>1744</v>
      </c>
      <c r="M445">
        <v>-6</v>
      </c>
      <c r="N445">
        <v>15</v>
      </c>
      <c r="O445">
        <v>1759</v>
      </c>
      <c r="P445">
        <v>1920</v>
      </c>
      <c r="Q445">
        <v>5</v>
      </c>
      <c r="R445">
        <v>1938</v>
      </c>
      <c r="S445">
        <v>1925</v>
      </c>
      <c r="T445">
        <v>-13</v>
      </c>
      <c r="U445">
        <v>0</v>
      </c>
      <c r="V445">
        <v>0</v>
      </c>
      <c r="W445">
        <v>108</v>
      </c>
      <c r="X445">
        <v>101</v>
      </c>
      <c r="Y445">
        <v>81</v>
      </c>
      <c r="Z445">
        <v>411</v>
      </c>
      <c r="AF445" t="s">
        <v>805</v>
      </c>
      <c r="AG445" t="s">
        <v>628</v>
      </c>
      <c r="AH445" s="9">
        <v>7.013888888888889E-2</v>
      </c>
      <c r="AI445" t="s">
        <v>1435</v>
      </c>
    </row>
    <row r="446" spans="1:35" x14ac:dyDescent="0.3">
      <c r="A446" s="1">
        <v>44178</v>
      </c>
      <c r="B446" t="s">
        <v>14</v>
      </c>
      <c r="C446" t="s">
        <v>15</v>
      </c>
      <c r="D446" t="s">
        <v>16</v>
      </c>
      <c r="E446">
        <v>19790</v>
      </c>
      <c r="F446">
        <v>812</v>
      </c>
      <c r="G446" t="s">
        <v>19</v>
      </c>
      <c r="H446" t="s">
        <v>20</v>
      </c>
      <c r="I446" t="s">
        <v>144</v>
      </c>
      <c r="J446" t="s">
        <v>145</v>
      </c>
      <c r="K446">
        <v>2259</v>
      </c>
      <c r="L446">
        <v>2253</v>
      </c>
      <c r="M446">
        <v>-6</v>
      </c>
      <c r="N446">
        <v>11</v>
      </c>
      <c r="O446">
        <v>2304</v>
      </c>
      <c r="P446">
        <v>532</v>
      </c>
      <c r="Q446">
        <v>7</v>
      </c>
      <c r="R446">
        <v>553</v>
      </c>
      <c r="S446">
        <v>539</v>
      </c>
      <c r="T446">
        <v>-14</v>
      </c>
      <c r="U446">
        <v>0</v>
      </c>
      <c r="V446">
        <v>0</v>
      </c>
      <c r="W446">
        <v>234</v>
      </c>
      <c r="X446">
        <v>226</v>
      </c>
      <c r="Y446">
        <v>208</v>
      </c>
      <c r="Z446">
        <v>1927</v>
      </c>
      <c r="AF446" t="s">
        <v>1384</v>
      </c>
      <c r="AG446" t="s">
        <v>996</v>
      </c>
      <c r="AH446">
        <v>-0.71805555555555567</v>
      </c>
      <c r="AI446" t="s">
        <v>1438</v>
      </c>
    </row>
    <row r="447" spans="1:35" x14ac:dyDescent="0.3">
      <c r="A447" s="1">
        <v>43632</v>
      </c>
      <c r="B447" t="s">
        <v>55</v>
      </c>
      <c r="C447" t="s">
        <v>56</v>
      </c>
      <c r="D447" t="s">
        <v>57</v>
      </c>
      <c r="E447">
        <v>19930</v>
      </c>
      <c r="F447">
        <v>89</v>
      </c>
      <c r="G447" t="s">
        <v>19</v>
      </c>
      <c r="H447" t="s">
        <v>20</v>
      </c>
      <c r="I447" t="s">
        <v>345</v>
      </c>
      <c r="J447" t="s">
        <v>346</v>
      </c>
      <c r="K447">
        <v>2210</v>
      </c>
      <c r="L447">
        <v>2332</v>
      </c>
      <c r="M447">
        <v>82</v>
      </c>
      <c r="N447">
        <v>21</v>
      </c>
      <c r="O447">
        <v>2353</v>
      </c>
      <c r="P447">
        <v>155</v>
      </c>
      <c r="Q447">
        <v>5</v>
      </c>
      <c r="R447">
        <v>45</v>
      </c>
      <c r="S447">
        <v>200</v>
      </c>
      <c r="T447">
        <v>75</v>
      </c>
      <c r="U447">
        <v>0</v>
      </c>
      <c r="V447">
        <v>0</v>
      </c>
      <c r="W447">
        <v>215</v>
      </c>
      <c r="X447">
        <v>208</v>
      </c>
      <c r="Y447">
        <v>182</v>
      </c>
      <c r="Z447">
        <v>1448</v>
      </c>
      <c r="AA447">
        <v>0</v>
      </c>
      <c r="AB447">
        <v>0</v>
      </c>
      <c r="AC447">
        <v>0</v>
      </c>
      <c r="AD447">
        <v>0</v>
      </c>
      <c r="AE447">
        <v>75</v>
      </c>
      <c r="AF447" t="s">
        <v>1544</v>
      </c>
      <c r="AG447" t="s">
        <v>640</v>
      </c>
      <c r="AH447">
        <v>-0.89722222222222214</v>
      </c>
      <c r="AI447" t="s">
        <v>1438</v>
      </c>
    </row>
    <row r="448" spans="1:35" x14ac:dyDescent="0.3">
      <c r="A448" s="1">
        <v>43820</v>
      </c>
      <c r="B448" t="s">
        <v>39</v>
      </c>
      <c r="C448" t="s">
        <v>40</v>
      </c>
      <c r="D448" t="s">
        <v>41</v>
      </c>
      <c r="E448">
        <v>19805</v>
      </c>
      <c r="F448">
        <v>1292</v>
      </c>
      <c r="G448" t="s">
        <v>53</v>
      </c>
      <c r="H448" t="s">
        <v>54</v>
      </c>
      <c r="I448" t="s">
        <v>68</v>
      </c>
      <c r="J448" t="s">
        <v>69</v>
      </c>
      <c r="K448">
        <v>2309</v>
      </c>
      <c r="L448">
        <v>2322</v>
      </c>
      <c r="M448">
        <v>13</v>
      </c>
      <c r="N448">
        <v>14</v>
      </c>
      <c r="O448">
        <v>2336</v>
      </c>
      <c r="P448">
        <v>508</v>
      </c>
      <c r="Q448">
        <v>6</v>
      </c>
      <c r="R448">
        <v>505</v>
      </c>
      <c r="S448">
        <v>514</v>
      </c>
      <c r="T448">
        <v>9</v>
      </c>
      <c r="U448">
        <v>0</v>
      </c>
      <c r="V448">
        <v>0</v>
      </c>
      <c r="W448">
        <v>236</v>
      </c>
      <c r="X448">
        <v>232</v>
      </c>
      <c r="Y448">
        <v>212</v>
      </c>
      <c r="Z448">
        <v>1797</v>
      </c>
      <c r="AF448" t="s">
        <v>1545</v>
      </c>
      <c r="AG448" t="s">
        <v>829</v>
      </c>
      <c r="AH448">
        <v>-0.75555555555555554</v>
      </c>
      <c r="AI448" t="s">
        <v>1438</v>
      </c>
    </row>
    <row r="449" spans="1:35" x14ac:dyDescent="0.3">
      <c r="A449" s="1">
        <v>43671</v>
      </c>
      <c r="B449" t="s">
        <v>141</v>
      </c>
      <c r="C449" t="s">
        <v>142</v>
      </c>
      <c r="D449" t="s">
        <v>143</v>
      </c>
      <c r="E449">
        <v>20363</v>
      </c>
      <c r="F449">
        <v>3387</v>
      </c>
      <c r="G449" t="s">
        <v>271</v>
      </c>
      <c r="H449" t="s">
        <v>272</v>
      </c>
      <c r="I449" t="s">
        <v>60</v>
      </c>
      <c r="J449" t="s">
        <v>61</v>
      </c>
      <c r="K449">
        <v>1446</v>
      </c>
      <c r="L449">
        <v>1439</v>
      </c>
      <c r="M449">
        <v>-7</v>
      </c>
      <c r="N449">
        <v>21</v>
      </c>
      <c r="O449">
        <v>1500</v>
      </c>
      <c r="P449">
        <v>1650</v>
      </c>
      <c r="Q449">
        <v>8</v>
      </c>
      <c r="R449">
        <v>1714</v>
      </c>
      <c r="S449">
        <v>1658</v>
      </c>
      <c r="T449">
        <v>-16</v>
      </c>
      <c r="U449">
        <v>0</v>
      </c>
      <c r="V449">
        <v>0</v>
      </c>
      <c r="W449">
        <v>88</v>
      </c>
      <c r="X449">
        <v>79</v>
      </c>
      <c r="Y449">
        <v>50</v>
      </c>
      <c r="Z449">
        <v>302</v>
      </c>
      <c r="AF449" t="s">
        <v>782</v>
      </c>
      <c r="AG449" t="s">
        <v>923</v>
      </c>
      <c r="AH449" s="9">
        <v>9.6527777777777782E-2</v>
      </c>
      <c r="AI449" t="s">
        <v>1435</v>
      </c>
    </row>
    <row r="450" spans="1:35" x14ac:dyDescent="0.3">
      <c r="A450" s="1">
        <v>44549</v>
      </c>
      <c r="B450" t="s">
        <v>32</v>
      </c>
      <c r="C450" t="s">
        <v>33</v>
      </c>
      <c r="D450" t="s">
        <v>34</v>
      </c>
      <c r="E450">
        <v>19393</v>
      </c>
      <c r="F450">
        <v>3576</v>
      </c>
      <c r="G450" t="s">
        <v>37</v>
      </c>
      <c r="H450" t="s">
        <v>38</v>
      </c>
      <c r="I450" t="s">
        <v>60</v>
      </c>
      <c r="J450" t="s">
        <v>61</v>
      </c>
      <c r="K450">
        <v>1755</v>
      </c>
      <c r="L450">
        <v>1811</v>
      </c>
      <c r="M450">
        <v>16</v>
      </c>
      <c r="N450">
        <v>9</v>
      </c>
      <c r="O450">
        <v>1820</v>
      </c>
      <c r="P450">
        <v>2048</v>
      </c>
      <c r="Q450">
        <v>5</v>
      </c>
      <c r="R450">
        <v>2055</v>
      </c>
      <c r="S450">
        <v>2053</v>
      </c>
      <c r="T450">
        <v>-2</v>
      </c>
      <c r="U450">
        <v>0</v>
      </c>
      <c r="V450">
        <v>0</v>
      </c>
      <c r="W450">
        <v>120</v>
      </c>
      <c r="X450">
        <v>102</v>
      </c>
      <c r="Y450">
        <v>88</v>
      </c>
      <c r="Z450">
        <v>761</v>
      </c>
      <c r="AF450" t="s">
        <v>1546</v>
      </c>
      <c r="AG450" t="s">
        <v>959</v>
      </c>
      <c r="AH450" s="9">
        <v>0.1125</v>
      </c>
      <c r="AI450" t="s">
        <v>1438</v>
      </c>
    </row>
    <row r="451" spans="1:35" x14ac:dyDescent="0.3">
      <c r="A451" s="1">
        <v>43579</v>
      </c>
      <c r="B451" t="s">
        <v>32</v>
      </c>
      <c r="C451" t="s">
        <v>33</v>
      </c>
      <c r="D451" t="s">
        <v>34</v>
      </c>
      <c r="E451">
        <v>19393</v>
      </c>
      <c r="F451">
        <v>2100</v>
      </c>
      <c r="G451" t="s">
        <v>44</v>
      </c>
      <c r="H451" t="s">
        <v>45</v>
      </c>
      <c r="I451" t="s">
        <v>292</v>
      </c>
      <c r="J451" t="s">
        <v>52</v>
      </c>
      <c r="K451">
        <v>1255</v>
      </c>
      <c r="L451">
        <v>1251</v>
      </c>
      <c r="M451">
        <v>-4</v>
      </c>
      <c r="N451">
        <v>20</v>
      </c>
      <c r="O451">
        <v>1311</v>
      </c>
      <c r="P451">
        <v>1601</v>
      </c>
      <c r="Q451">
        <v>5</v>
      </c>
      <c r="R451">
        <v>1615</v>
      </c>
      <c r="S451">
        <v>1606</v>
      </c>
      <c r="T451">
        <v>-9</v>
      </c>
      <c r="U451">
        <v>0</v>
      </c>
      <c r="V451">
        <v>0</v>
      </c>
      <c r="W451">
        <v>260</v>
      </c>
      <c r="X451">
        <v>255</v>
      </c>
      <c r="Y451">
        <v>230</v>
      </c>
      <c r="Z451">
        <v>1609</v>
      </c>
      <c r="AF451" t="s">
        <v>773</v>
      </c>
      <c r="AG451" t="s">
        <v>1331</v>
      </c>
      <c r="AH451" s="9">
        <v>0.13541666666666666</v>
      </c>
      <c r="AI451" t="s">
        <v>1435</v>
      </c>
    </row>
    <row r="452" spans="1:35" x14ac:dyDescent="0.3">
      <c r="A452" s="1">
        <v>44860</v>
      </c>
      <c r="B452" t="s">
        <v>32</v>
      </c>
      <c r="C452" t="s">
        <v>33</v>
      </c>
      <c r="D452" t="s">
        <v>34</v>
      </c>
      <c r="E452">
        <v>19393</v>
      </c>
      <c r="F452">
        <v>173</v>
      </c>
      <c r="G452" t="s">
        <v>19</v>
      </c>
      <c r="H452" t="s">
        <v>20</v>
      </c>
      <c r="I452" t="s">
        <v>21</v>
      </c>
      <c r="J452" t="s">
        <v>22</v>
      </c>
      <c r="K452">
        <v>1125</v>
      </c>
      <c r="L452">
        <v>1130</v>
      </c>
      <c r="M452">
        <v>5</v>
      </c>
      <c r="N452">
        <v>22</v>
      </c>
      <c r="O452">
        <v>1152</v>
      </c>
      <c r="P452">
        <v>1455</v>
      </c>
      <c r="Q452">
        <v>9</v>
      </c>
      <c r="R452">
        <v>1510</v>
      </c>
      <c r="S452">
        <v>1504</v>
      </c>
      <c r="T452">
        <v>-6</v>
      </c>
      <c r="U452">
        <v>0</v>
      </c>
      <c r="V452">
        <v>0</v>
      </c>
      <c r="W452">
        <v>165</v>
      </c>
      <c r="X452">
        <v>154</v>
      </c>
      <c r="Y452">
        <v>123</v>
      </c>
      <c r="Z452">
        <v>1024</v>
      </c>
      <c r="AF452" t="s">
        <v>1521</v>
      </c>
      <c r="AG452" t="s">
        <v>887</v>
      </c>
      <c r="AH452" s="9">
        <v>0.14861111111111111</v>
      </c>
      <c r="AI452" t="s">
        <v>1434</v>
      </c>
    </row>
    <row r="453" spans="1:35" x14ac:dyDescent="0.3">
      <c r="A453" s="1">
        <v>45074</v>
      </c>
      <c r="B453" t="s">
        <v>39</v>
      </c>
      <c r="C453" t="s">
        <v>40</v>
      </c>
      <c r="D453" t="s">
        <v>41</v>
      </c>
      <c r="E453">
        <v>19805</v>
      </c>
      <c r="F453">
        <v>1594</v>
      </c>
      <c r="G453" t="s">
        <v>37</v>
      </c>
      <c r="H453" t="s">
        <v>38</v>
      </c>
      <c r="I453" t="s">
        <v>30</v>
      </c>
      <c r="J453" t="s">
        <v>31</v>
      </c>
      <c r="K453">
        <v>1837</v>
      </c>
      <c r="L453">
        <v>1849</v>
      </c>
      <c r="M453">
        <v>12</v>
      </c>
      <c r="N453">
        <v>12</v>
      </c>
      <c r="O453">
        <v>1901</v>
      </c>
      <c r="P453">
        <v>1932</v>
      </c>
      <c r="Q453">
        <v>5</v>
      </c>
      <c r="R453">
        <v>1941</v>
      </c>
      <c r="S453">
        <v>1937</v>
      </c>
      <c r="T453">
        <v>-4</v>
      </c>
      <c r="U453">
        <v>0</v>
      </c>
      <c r="V453">
        <v>0</v>
      </c>
      <c r="W453">
        <v>64</v>
      </c>
      <c r="X453">
        <v>48</v>
      </c>
      <c r="Y453">
        <v>31</v>
      </c>
      <c r="Z453">
        <v>175</v>
      </c>
      <c r="AF453" t="s">
        <v>809</v>
      </c>
      <c r="AG453" t="s">
        <v>632</v>
      </c>
      <c r="AH453" s="9">
        <v>3.3333333333333333E-2</v>
      </c>
      <c r="AI453" t="s">
        <v>1438</v>
      </c>
    </row>
    <row r="454" spans="1:35" x14ac:dyDescent="0.3">
      <c r="A454" s="1">
        <v>44322</v>
      </c>
      <c r="B454" t="s">
        <v>100</v>
      </c>
      <c r="C454" t="s">
        <v>101</v>
      </c>
      <c r="D454" t="s">
        <v>102</v>
      </c>
      <c r="E454">
        <v>20368</v>
      </c>
      <c r="F454">
        <v>2249</v>
      </c>
      <c r="G454" t="s">
        <v>259</v>
      </c>
      <c r="H454" t="s">
        <v>260</v>
      </c>
      <c r="I454" t="s">
        <v>114</v>
      </c>
      <c r="J454" t="s">
        <v>115</v>
      </c>
      <c r="K454">
        <v>2152</v>
      </c>
      <c r="L454">
        <v>2153</v>
      </c>
      <c r="M454">
        <v>1</v>
      </c>
      <c r="N454">
        <v>8</v>
      </c>
      <c r="O454">
        <v>2201</v>
      </c>
      <c r="P454">
        <v>2310</v>
      </c>
      <c r="Q454">
        <v>9</v>
      </c>
      <c r="R454">
        <v>2318</v>
      </c>
      <c r="S454">
        <v>2319</v>
      </c>
      <c r="T454">
        <v>1</v>
      </c>
      <c r="U454">
        <v>0</v>
      </c>
      <c r="V454">
        <v>0</v>
      </c>
      <c r="W454">
        <v>86</v>
      </c>
      <c r="X454">
        <v>86</v>
      </c>
      <c r="Y454">
        <v>69</v>
      </c>
      <c r="Z454">
        <v>465</v>
      </c>
      <c r="AF454" t="s">
        <v>1540</v>
      </c>
      <c r="AG454" t="s">
        <v>662</v>
      </c>
      <c r="AH454" s="9">
        <v>5.9722222222222225E-2</v>
      </c>
      <c r="AI454" t="s">
        <v>1438</v>
      </c>
    </row>
    <row r="455" spans="1:35" x14ac:dyDescent="0.3">
      <c r="A455" s="1">
        <v>44245</v>
      </c>
      <c r="B455" t="s">
        <v>122</v>
      </c>
      <c r="C455" t="s">
        <v>123</v>
      </c>
      <c r="D455" t="s">
        <v>124</v>
      </c>
      <c r="E455">
        <v>20304</v>
      </c>
      <c r="F455">
        <v>3018</v>
      </c>
      <c r="G455" t="s">
        <v>30</v>
      </c>
      <c r="H455" t="s">
        <v>31</v>
      </c>
      <c r="I455" t="s">
        <v>229</v>
      </c>
      <c r="J455" t="s">
        <v>230</v>
      </c>
      <c r="K455">
        <v>1739</v>
      </c>
      <c r="L455">
        <v>1739</v>
      </c>
      <c r="M455">
        <v>0</v>
      </c>
      <c r="N455">
        <v>16</v>
      </c>
      <c r="O455">
        <v>1755</v>
      </c>
      <c r="P455">
        <v>1853</v>
      </c>
      <c r="Q455">
        <v>3</v>
      </c>
      <c r="R455">
        <v>1909</v>
      </c>
      <c r="S455">
        <v>1856</v>
      </c>
      <c r="T455">
        <v>-13</v>
      </c>
      <c r="U455">
        <v>0</v>
      </c>
      <c r="V455">
        <v>0</v>
      </c>
      <c r="W455">
        <v>150</v>
      </c>
      <c r="X455">
        <v>137</v>
      </c>
      <c r="Y455">
        <v>118</v>
      </c>
      <c r="Z455">
        <v>701</v>
      </c>
      <c r="AF455" t="s">
        <v>969</v>
      </c>
      <c r="AG455" t="s">
        <v>789</v>
      </c>
      <c r="AH455" s="9">
        <v>5.347222222222222E-2</v>
      </c>
      <c r="AI455" t="s">
        <v>1435</v>
      </c>
    </row>
    <row r="456" spans="1:35" x14ac:dyDescent="0.3">
      <c r="A456" s="1">
        <v>43568</v>
      </c>
      <c r="B456" t="s">
        <v>81</v>
      </c>
      <c r="C456" t="s">
        <v>82</v>
      </c>
      <c r="D456" t="s">
        <v>83</v>
      </c>
      <c r="E456">
        <v>20409</v>
      </c>
      <c r="F456">
        <v>885</v>
      </c>
      <c r="G456" t="s">
        <v>84</v>
      </c>
      <c r="H456" t="s">
        <v>85</v>
      </c>
      <c r="I456" t="s">
        <v>64</v>
      </c>
      <c r="J456" t="s">
        <v>65</v>
      </c>
      <c r="K456">
        <v>730</v>
      </c>
      <c r="L456">
        <v>826</v>
      </c>
      <c r="M456">
        <v>56</v>
      </c>
      <c r="N456">
        <v>21</v>
      </c>
      <c r="O456">
        <v>847</v>
      </c>
      <c r="P456">
        <v>1001</v>
      </c>
      <c r="Q456">
        <v>3</v>
      </c>
      <c r="R456">
        <v>924</v>
      </c>
      <c r="S456">
        <v>1004</v>
      </c>
      <c r="T456">
        <v>40</v>
      </c>
      <c r="U456">
        <v>0</v>
      </c>
      <c r="V456">
        <v>0</v>
      </c>
      <c r="W456">
        <v>114</v>
      </c>
      <c r="X456">
        <v>98</v>
      </c>
      <c r="Y456">
        <v>74</v>
      </c>
      <c r="Z456">
        <v>427</v>
      </c>
      <c r="AA456">
        <v>40</v>
      </c>
      <c r="AB456">
        <v>0</v>
      </c>
      <c r="AC456">
        <v>0</v>
      </c>
      <c r="AD456">
        <v>0</v>
      </c>
      <c r="AE456">
        <v>0</v>
      </c>
      <c r="AF456" t="s">
        <v>1227</v>
      </c>
      <c r="AG456" t="s">
        <v>690</v>
      </c>
      <c r="AH456" s="9">
        <v>6.805555555555555E-2</v>
      </c>
      <c r="AI456" t="s">
        <v>1434</v>
      </c>
    </row>
    <row r="457" spans="1:35" x14ac:dyDescent="0.3">
      <c r="A457" s="1">
        <v>44915</v>
      </c>
      <c r="B457" t="s">
        <v>32</v>
      </c>
      <c r="C457" t="s">
        <v>33</v>
      </c>
      <c r="D457" t="s">
        <v>34</v>
      </c>
      <c r="E457">
        <v>19393</v>
      </c>
      <c r="F457">
        <v>564</v>
      </c>
      <c r="G457" t="s">
        <v>28</v>
      </c>
      <c r="H457" t="s">
        <v>29</v>
      </c>
      <c r="I457" t="s">
        <v>72</v>
      </c>
      <c r="J457" t="s">
        <v>73</v>
      </c>
      <c r="K457">
        <v>910</v>
      </c>
      <c r="L457">
        <v>950</v>
      </c>
      <c r="M457">
        <v>40</v>
      </c>
      <c r="N457">
        <v>11</v>
      </c>
      <c r="O457">
        <v>1001</v>
      </c>
      <c r="P457">
        <v>1141</v>
      </c>
      <c r="Q457">
        <v>5</v>
      </c>
      <c r="R457">
        <v>1120</v>
      </c>
      <c r="S457">
        <v>1146</v>
      </c>
      <c r="T457">
        <v>26</v>
      </c>
      <c r="U457">
        <v>0</v>
      </c>
      <c r="V457">
        <v>0</v>
      </c>
      <c r="W457">
        <v>130</v>
      </c>
      <c r="X457">
        <v>116</v>
      </c>
      <c r="Y457">
        <v>100</v>
      </c>
      <c r="Z457">
        <v>787</v>
      </c>
      <c r="AA457">
        <v>19</v>
      </c>
      <c r="AB457">
        <v>0</v>
      </c>
      <c r="AC457">
        <v>0</v>
      </c>
      <c r="AD457">
        <v>0</v>
      </c>
      <c r="AE457">
        <v>7</v>
      </c>
      <c r="AF457" t="s">
        <v>1322</v>
      </c>
      <c r="AG457" t="s">
        <v>1313</v>
      </c>
      <c r="AH457" s="9">
        <v>8.0555555555555561E-2</v>
      </c>
      <c r="AI457" t="s">
        <v>1434</v>
      </c>
    </row>
    <row r="458" spans="1:35" x14ac:dyDescent="0.3">
      <c r="A458" s="1">
        <v>44367</v>
      </c>
      <c r="B458" t="s">
        <v>81</v>
      </c>
      <c r="C458" t="s">
        <v>82</v>
      </c>
      <c r="D458" t="s">
        <v>83</v>
      </c>
      <c r="E458">
        <v>20409</v>
      </c>
      <c r="F458">
        <v>64</v>
      </c>
      <c r="G458" t="s">
        <v>19</v>
      </c>
      <c r="H458" t="s">
        <v>20</v>
      </c>
      <c r="I458" t="s">
        <v>84</v>
      </c>
      <c r="J458" t="s">
        <v>85</v>
      </c>
      <c r="K458">
        <v>1332</v>
      </c>
      <c r="L458">
        <v>1359</v>
      </c>
      <c r="M458">
        <v>27</v>
      </c>
      <c r="N458">
        <v>15</v>
      </c>
      <c r="O458">
        <v>1414</v>
      </c>
      <c r="P458">
        <v>2209</v>
      </c>
      <c r="Q458">
        <v>11</v>
      </c>
      <c r="R458">
        <v>2205</v>
      </c>
      <c r="S458">
        <v>2220</v>
      </c>
      <c r="T458">
        <v>15</v>
      </c>
      <c r="U458">
        <v>0</v>
      </c>
      <c r="V458">
        <v>0</v>
      </c>
      <c r="W458">
        <v>333</v>
      </c>
      <c r="X458">
        <v>321</v>
      </c>
      <c r="Y458">
        <v>295</v>
      </c>
      <c r="Z458">
        <v>2422</v>
      </c>
      <c r="AA458">
        <v>15</v>
      </c>
      <c r="AB458">
        <v>0</v>
      </c>
      <c r="AC458">
        <v>0</v>
      </c>
      <c r="AD458">
        <v>0</v>
      </c>
      <c r="AE458">
        <v>0</v>
      </c>
      <c r="AF458" t="s">
        <v>1282</v>
      </c>
      <c r="AG458" t="s">
        <v>1133</v>
      </c>
      <c r="AH458" s="9">
        <v>0.34791666666666665</v>
      </c>
      <c r="AI458" t="s">
        <v>1435</v>
      </c>
    </row>
    <row r="459" spans="1:35" x14ac:dyDescent="0.3">
      <c r="A459" s="1">
        <v>45128</v>
      </c>
      <c r="B459" t="s">
        <v>94</v>
      </c>
      <c r="C459" t="s">
        <v>95</v>
      </c>
      <c r="D459" t="s">
        <v>96</v>
      </c>
      <c r="E459">
        <v>20397</v>
      </c>
      <c r="F459">
        <v>5499</v>
      </c>
      <c r="G459" t="s">
        <v>384</v>
      </c>
      <c r="H459" t="s">
        <v>385</v>
      </c>
      <c r="I459" t="s">
        <v>30</v>
      </c>
      <c r="J459" t="s">
        <v>31</v>
      </c>
      <c r="K459">
        <v>1225</v>
      </c>
      <c r="L459">
        <v>1218</v>
      </c>
      <c r="M459">
        <v>-7</v>
      </c>
      <c r="N459">
        <v>24</v>
      </c>
      <c r="O459">
        <v>1242</v>
      </c>
      <c r="P459">
        <v>1340</v>
      </c>
      <c r="Q459">
        <v>20</v>
      </c>
      <c r="R459">
        <v>1404</v>
      </c>
      <c r="S459">
        <v>1400</v>
      </c>
      <c r="T459">
        <v>-4</v>
      </c>
      <c r="U459">
        <v>0</v>
      </c>
      <c r="V459">
        <v>0</v>
      </c>
      <c r="W459">
        <v>99</v>
      </c>
      <c r="X459">
        <v>102</v>
      </c>
      <c r="Y459">
        <v>58</v>
      </c>
      <c r="Z459">
        <v>383</v>
      </c>
      <c r="AF459" t="s">
        <v>1341</v>
      </c>
      <c r="AG459" t="s">
        <v>614</v>
      </c>
      <c r="AH459" s="9">
        <v>7.0833333333333331E-2</v>
      </c>
      <c r="AI459" t="s">
        <v>1435</v>
      </c>
    </row>
    <row r="460" spans="1:35" x14ac:dyDescent="0.3">
      <c r="A460" s="1">
        <v>43979</v>
      </c>
      <c r="B460" t="s">
        <v>39</v>
      </c>
      <c r="C460" t="s">
        <v>40</v>
      </c>
      <c r="D460" t="s">
        <v>41</v>
      </c>
      <c r="E460">
        <v>19805</v>
      </c>
      <c r="F460">
        <v>163</v>
      </c>
      <c r="G460" t="s">
        <v>42</v>
      </c>
      <c r="H460" t="s">
        <v>43</v>
      </c>
      <c r="I460" t="s">
        <v>53</v>
      </c>
      <c r="J460" t="s">
        <v>54</v>
      </c>
      <c r="K460">
        <v>1736</v>
      </c>
      <c r="L460">
        <v>1729</v>
      </c>
      <c r="M460">
        <v>-7</v>
      </c>
      <c r="N460">
        <v>21</v>
      </c>
      <c r="O460">
        <v>1750</v>
      </c>
      <c r="P460">
        <v>1943</v>
      </c>
      <c r="Q460">
        <v>5</v>
      </c>
      <c r="R460">
        <v>2039</v>
      </c>
      <c r="S460">
        <v>1948</v>
      </c>
      <c r="T460">
        <v>-51</v>
      </c>
      <c r="U460">
        <v>0</v>
      </c>
      <c r="V460">
        <v>0</v>
      </c>
      <c r="W460">
        <v>363</v>
      </c>
      <c r="X460">
        <v>319</v>
      </c>
      <c r="Y460">
        <v>293</v>
      </c>
      <c r="Z460">
        <v>2311</v>
      </c>
      <c r="AF460" t="s">
        <v>972</v>
      </c>
      <c r="AG460" t="s">
        <v>788</v>
      </c>
      <c r="AH460" s="9">
        <v>9.6527777777777782E-2</v>
      </c>
      <c r="AI460" t="s">
        <v>1435</v>
      </c>
    </row>
    <row r="461" spans="1:35" x14ac:dyDescent="0.3">
      <c r="A461" s="1">
        <v>44069</v>
      </c>
      <c r="B461" t="s">
        <v>122</v>
      </c>
      <c r="C461" t="s">
        <v>123</v>
      </c>
      <c r="D461" t="s">
        <v>124</v>
      </c>
      <c r="E461">
        <v>20304</v>
      </c>
      <c r="F461">
        <v>3725</v>
      </c>
      <c r="G461" t="s">
        <v>144</v>
      </c>
      <c r="H461" t="s">
        <v>145</v>
      </c>
      <c r="I461" t="s">
        <v>127</v>
      </c>
      <c r="J461" t="s">
        <v>128</v>
      </c>
      <c r="K461">
        <v>1405</v>
      </c>
      <c r="L461">
        <v>1359</v>
      </c>
      <c r="M461">
        <v>-6</v>
      </c>
      <c r="N461">
        <v>15</v>
      </c>
      <c r="O461">
        <v>1414</v>
      </c>
      <c r="P461">
        <v>1442</v>
      </c>
      <c r="Q461">
        <v>7</v>
      </c>
      <c r="R461">
        <v>1506</v>
      </c>
      <c r="S461">
        <v>1449</v>
      </c>
      <c r="T461">
        <v>-17</v>
      </c>
      <c r="U461">
        <v>0</v>
      </c>
      <c r="V461">
        <v>0</v>
      </c>
      <c r="W461">
        <v>121</v>
      </c>
      <c r="X461">
        <v>110</v>
      </c>
      <c r="Y461">
        <v>88</v>
      </c>
      <c r="Z461">
        <v>629</v>
      </c>
      <c r="AF461" t="s">
        <v>1482</v>
      </c>
      <c r="AG461" t="s">
        <v>1133</v>
      </c>
      <c r="AH461" s="9">
        <v>3.4722222222222224E-2</v>
      </c>
      <c r="AI461" t="s">
        <v>1435</v>
      </c>
    </row>
    <row r="462" spans="1:35" x14ac:dyDescent="0.3">
      <c r="A462" s="1">
        <v>44426</v>
      </c>
      <c r="B462" t="s">
        <v>32</v>
      </c>
      <c r="C462" t="s">
        <v>33</v>
      </c>
      <c r="D462" t="s">
        <v>34</v>
      </c>
      <c r="E462">
        <v>19393</v>
      </c>
      <c r="F462">
        <v>5320</v>
      </c>
      <c r="G462" t="s">
        <v>137</v>
      </c>
      <c r="H462" t="s">
        <v>138</v>
      </c>
      <c r="I462" t="s">
        <v>66</v>
      </c>
      <c r="J462" t="s">
        <v>67</v>
      </c>
      <c r="K462">
        <v>1835</v>
      </c>
      <c r="L462">
        <v>1917</v>
      </c>
      <c r="M462">
        <v>42</v>
      </c>
      <c r="N462">
        <v>10</v>
      </c>
      <c r="O462">
        <v>1927</v>
      </c>
      <c r="P462">
        <v>2028</v>
      </c>
      <c r="Q462">
        <v>29</v>
      </c>
      <c r="R462">
        <v>2000</v>
      </c>
      <c r="S462">
        <v>2057</v>
      </c>
      <c r="T462">
        <v>57</v>
      </c>
      <c r="U462">
        <v>0</v>
      </c>
      <c r="V462">
        <v>0</v>
      </c>
      <c r="W462">
        <v>145</v>
      </c>
      <c r="X462">
        <v>160</v>
      </c>
      <c r="Y462">
        <v>121</v>
      </c>
      <c r="Z462">
        <v>838</v>
      </c>
      <c r="AA462">
        <v>0</v>
      </c>
      <c r="AB462">
        <v>0</v>
      </c>
      <c r="AC462">
        <v>15</v>
      </c>
      <c r="AD462">
        <v>0</v>
      </c>
      <c r="AE462">
        <v>42</v>
      </c>
      <c r="AF462" t="s">
        <v>1206</v>
      </c>
      <c r="AG462" t="s">
        <v>1361</v>
      </c>
      <c r="AH462" s="9">
        <v>6.9444444444444448E-2</v>
      </c>
      <c r="AI462" t="s">
        <v>1438</v>
      </c>
    </row>
    <row r="463" spans="1:35" x14ac:dyDescent="0.3">
      <c r="A463" s="1">
        <v>44421</v>
      </c>
      <c r="B463" t="s">
        <v>46</v>
      </c>
      <c r="C463" t="s">
        <v>47</v>
      </c>
      <c r="D463" t="s">
        <v>48</v>
      </c>
      <c r="E463">
        <v>20452</v>
      </c>
      <c r="F463">
        <v>4677</v>
      </c>
      <c r="G463" t="s">
        <v>42</v>
      </c>
      <c r="H463" t="s">
        <v>43</v>
      </c>
      <c r="I463" t="s">
        <v>319</v>
      </c>
      <c r="J463" t="s">
        <v>320</v>
      </c>
      <c r="K463">
        <v>1800</v>
      </c>
      <c r="L463">
        <v>0</v>
      </c>
      <c r="M463">
        <v>0</v>
      </c>
      <c r="R463">
        <v>1919</v>
      </c>
      <c r="S463">
        <v>0</v>
      </c>
      <c r="T463">
        <v>0</v>
      </c>
      <c r="U463">
        <v>1</v>
      </c>
      <c r="V463">
        <v>0</v>
      </c>
      <c r="W463">
        <v>79</v>
      </c>
      <c r="Z463">
        <v>356</v>
      </c>
      <c r="AF463" t="s">
        <v>663</v>
      </c>
      <c r="AG463" t="s">
        <v>663</v>
      </c>
      <c r="AH463" s="9">
        <v>0</v>
      </c>
      <c r="AI463" t="s">
        <v>1437</v>
      </c>
    </row>
    <row r="464" spans="1:35" x14ac:dyDescent="0.3">
      <c r="A464" s="1">
        <v>43606</v>
      </c>
      <c r="B464" t="s">
        <v>39</v>
      </c>
      <c r="C464" t="s">
        <v>40</v>
      </c>
      <c r="D464" t="s">
        <v>41</v>
      </c>
      <c r="E464">
        <v>19805</v>
      </c>
      <c r="F464">
        <v>1612</v>
      </c>
      <c r="G464" t="s">
        <v>30</v>
      </c>
      <c r="H464" t="s">
        <v>31</v>
      </c>
      <c r="I464" t="s">
        <v>190</v>
      </c>
      <c r="J464" t="s">
        <v>191</v>
      </c>
      <c r="K464">
        <v>1020</v>
      </c>
      <c r="L464">
        <v>1101</v>
      </c>
      <c r="M464">
        <v>41</v>
      </c>
      <c r="N464">
        <v>10</v>
      </c>
      <c r="O464">
        <v>1111</v>
      </c>
      <c r="P464">
        <v>1400</v>
      </c>
      <c r="Q464">
        <v>9</v>
      </c>
      <c r="R464">
        <v>1338</v>
      </c>
      <c r="S464">
        <v>1409</v>
      </c>
      <c r="T464">
        <v>31</v>
      </c>
      <c r="U464">
        <v>0</v>
      </c>
      <c r="V464">
        <v>0</v>
      </c>
      <c r="W464">
        <v>138</v>
      </c>
      <c r="X464">
        <v>128</v>
      </c>
      <c r="Y464">
        <v>109</v>
      </c>
      <c r="Z464">
        <v>862</v>
      </c>
      <c r="AA464">
        <v>0</v>
      </c>
      <c r="AB464">
        <v>9</v>
      </c>
      <c r="AC464">
        <v>0</v>
      </c>
      <c r="AD464">
        <v>0</v>
      </c>
      <c r="AE464">
        <v>22</v>
      </c>
      <c r="AF464" t="s">
        <v>1063</v>
      </c>
      <c r="AG464" t="s">
        <v>723</v>
      </c>
      <c r="AH464" s="9">
        <v>0.13055555555555556</v>
      </c>
      <c r="AI464" t="s">
        <v>1434</v>
      </c>
    </row>
    <row r="465" spans="1:35" x14ac:dyDescent="0.3">
      <c r="A465" s="1">
        <v>44299</v>
      </c>
      <c r="B465" t="s">
        <v>81</v>
      </c>
      <c r="C465" t="s">
        <v>82</v>
      </c>
      <c r="D465" t="s">
        <v>83</v>
      </c>
      <c r="E465">
        <v>20409</v>
      </c>
      <c r="F465">
        <v>917</v>
      </c>
      <c r="G465" t="s">
        <v>44</v>
      </c>
      <c r="H465" t="s">
        <v>45</v>
      </c>
      <c r="I465" t="s">
        <v>84</v>
      </c>
      <c r="J465" t="s">
        <v>85</v>
      </c>
      <c r="K465">
        <v>600</v>
      </c>
      <c r="L465">
        <v>601</v>
      </c>
      <c r="M465">
        <v>1</v>
      </c>
      <c r="N465">
        <v>19</v>
      </c>
      <c r="O465">
        <v>620</v>
      </c>
      <c r="P465">
        <v>703</v>
      </c>
      <c r="Q465">
        <v>11</v>
      </c>
      <c r="R465">
        <v>713</v>
      </c>
      <c r="S465">
        <v>714</v>
      </c>
      <c r="T465">
        <v>1</v>
      </c>
      <c r="U465">
        <v>0</v>
      </c>
      <c r="V465">
        <v>0</v>
      </c>
      <c r="W465">
        <v>73</v>
      </c>
      <c r="X465">
        <v>73</v>
      </c>
      <c r="Y465">
        <v>43</v>
      </c>
      <c r="Z465">
        <v>187</v>
      </c>
      <c r="AF465" t="s">
        <v>1181</v>
      </c>
      <c r="AG465" t="s">
        <v>672</v>
      </c>
      <c r="AH465" s="9">
        <v>5.0694444444444445E-2</v>
      </c>
      <c r="AI465" t="s">
        <v>1434</v>
      </c>
    </row>
    <row r="466" spans="1:35" x14ac:dyDescent="0.3">
      <c r="A466" s="1">
        <v>44530</v>
      </c>
      <c r="B466" t="s">
        <v>14</v>
      </c>
      <c r="C466" t="s">
        <v>15</v>
      </c>
      <c r="D466" t="s">
        <v>16</v>
      </c>
      <c r="E466">
        <v>19790</v>
      </c>
      <c r="F466">
        <v>927</v>
      </c>
      <c r="G466" t="s">
        <v>17</v>
      </c>
      <c r="H466" t="s">
        <v>18</v>
      </c>
      <c r="I466" t="s">
        <v>103</v>
      </c>
      <c r="J466" t="s">
        <v>104</v>
      </c>
      <c r="K466">
        <v>2130</v>
      </c>
      <c r="L466">
        <v>2126</v>
      </c>
      <c r="M466">
        <v>-4</v>
      </c>
      <c r="N466">
        <v>13</v>
      </c>
      <c r="O466">
        <v>2139</v>
      </c>
      <c r="P466">
        <v>2226</v>
      </c>
      <c r="Q466">
        <v>27</v>
      </c>
      <c r="R466">
        <v>2257</v>
      </c>
      <c r="S466">
        <v>2253</v>
      </c>
      <c r="T466">
        <v>-4</v>
      </c>
      <c r="U466">
        <v>0</v>
      </c>
      <c r="V466">
        <v>0</v>
      </c>
      <c r="W466">
        <v>207</v>
      </c>
      <c r="X466">
        <v>207</v>
      </c>
      <c r="Y466">
        <v>167</v>
      </c>
      <c r="Z466">
        <v>1299</v>
      </c>
      <c r="AF466" t="s">
        <v>996</v>
      </c>
      <c r="AG466" t="s">
        <v>987</v>
      </c>
      <c r="AH466" s="9">
        <v>6.0416666666666667E-2</v>
      </c>
      <c r="AI466" t="s">
        <v>1438</v>
      </c>
    </row>
    <row r="467" spans="1:35" x14ac:dyDescent="0.3">
      <c r="A467" s="1">
        <v>45152</v>
      </c>
      <c r="B467" t="s">
        <v>46</v>
      </c>
      <c r="C467" t="s">
        <v>47</v>
      </c>
      <c r="D467" t="s">
        <v>48</v>
      </c>
      <c r="E467">
        <v>20452</v>
      </c>
      <c r="F467">
        <v>3450</v>
      </c>
      <c r="G467" t="s">
        <v>12</v>
      </c>
      <c r="H467" t="s">
        <v>13</v>
      </c>
      <c r="I467" t="s">
        <v>235</v>
      </c>
      <c r="J467" t="s">
        <v>236</v>
      </c>
      <c r="K467">
        <v>2059</v>
      </c>
      <c r="L467">
        <v>2057</v>
      </c>
      <c r="M467">
        <v>-2</v>
      </c>
      <c r="N467">
        <v>23</v>
      </c>
      <c r="O467">
        <v>2120</v>
      </c>
      <c r="P467">
        <v>2221</v>
      </c>
      <c r="Q467">
        <v>5</v>
      </c>
      <c r="R467">
        <v>2239</v>
      </c>
      <c r="S467">
        <v>2226</v>
      </c>
      <c r="T467">
        <v>-13</v>
      </c>
      <c r="U467">
        <v>0</v>
      </c>
      <c r="V467">
        <v>0</v>
      </c>
      <c r="W467">
        <v>100</v>
      </c>
      <c r="X467">
        <v>89</v>
      </c>
      <c r="Y467">
        <v>61</v>
      </c>
      <c r="Z467">
        <v>319</v>
      </c>
      <c r="AF467" t="s">
        <v>1283</v>
      </c>
      <c r="AG467" t="s">
        <v>1206</v>
      </c>
      <c r="AH467" s="9">
        <v>6.1805555555555558E-2</v>
      </c>
      <c r="AI467" t="s">
        <v>1438</v>
      </c>
    </row>
    <row r="468" spans="1:35" x14ac:dyDescent="0.3">
      <c r="A468" s="1">
        <v>44546</v>
      </c>
      <c r="B468" t="s">
        <v>7</v>
      </c>
      <c r="C468" t="s">
        <v>8</v>
      </c>
      <c r="D468" t="s">
        <v>9</v>
      </c>
      <c r="E468">
        <v>19977</v>
      </c>
      <c r="F468">
        <v>2421</v>
      </c>
      <c r="G468" t="s">
        <v>51</v>
      </c>
      <c r="H468" t="s">
        <v>52</v>
      </c>
      <c r="I468" t="s">
        <v>53</v>
      </c>
      <c r="J468" t="s">
        <v>54</v>
      </c>
      <c r="K468">
        <v>1008</v>
      </c>
      <c r="L468">
        <v>1014</v>
      </c>
      <c r="M468">
        <v>6</v>
      </c>
      <c r="N468">
        <v>26</v>
      </c>
      <c r="O468">
        <v>1040</v>
      </c>
      <c r="P468">
        <v>1149</v>
      </c>
      <c r="Q468">
        <v>9</v>
      </c>
      <c r="R468">
        <v>1159</v>
      </c>
      <c r="S468">
        <v>1158</v>
      </c>
      <c r="T468">
        <v>-1</v>
      </c>
      <c r="U468">
        <v>0</v>
      </c>
      <c r="V468">
        <v>0</v>
      </c>
      <c r="W468">
        <v>231</v>
      </c>
      <c r="X468">
        <v>224</v>
      </c>
      <c r="Y468">
        <v>189</v>
      </c>
      <c r="Z468">
        <v>1379</v>
      </c>
      <c r="AF468" t="s">
        <v>1547</v>
      </c>
      <c r="AG468" t="s">
        <v>1092</v>
      </c>
      <c r="AH468" s="9">
        <v>7.2222222222222215E-2</v>
      </c>
      <c r="AI468" t="s">
        <v>1434</v>
      </c>
    </row>
    <row r="469" spans="1:35" x14ac:dyDescent="0.3">
      <c r="A469" s="1">
        <v>44447</v>
      </c>
      <c r="B469" t="s">
        <v>141</v>
      </c>
      <c r="C469" t="s">
        <v>142</v>
      </c>
      <c r="D469" t="s">
        <v>143</v>
      </c>
      <c r="E469">
        <v>20363</v>
      </c>
      <c r="F469">
        <v>4788</v>
      </c>
      <c r="G469" t="s">
        <v>144</v>
      </c>
      <c r="H469" t="s">
        <v>145</v>
      </c>
      <c r="I469" t="s">
        <v>305</v>
      </c>
      <c r="J469" t="s">
        <v>306</v>
      </c>
      <c r="K469">
        <v>1226</v>
      </c>
      <c r="L469">
        <v>1224</v>
      </c>
      <c r="M469">
        <v>-2</v>
      </c>
      <c r="N469">
        <v>14</v>
      </c>
      <c r="O469">
        <v>1238</v>
      </c>
      <c r="P469">
        <v>1326</v>
      </c>
      <c r="Q469">
        <v>4</v>
      </c>
      <c r="R469">
        <v>1335</v>
      </c>
      <c r="S469">
        <v>1330</v>
      </c>
      <c r="T469">
        <v>-5</v>
      </c>
      <c r="U469">
        <v>0</v>
      </c>
      <c r="V469">
        <v>0</v>
      </c>
      <c r="W469">
        <v>69</v>
      </c>
      <c r="X469">
        <v>66</v>
      </c>
      <c r="Y469">
        <v>48</v>
      </c>
      <c r="Z469">
        <v>229</v>
      </c>
      <c r="AF469" t="s">
        <v>1475</v>
      </c>
      <c r="AG469" t="s">
        <v>897</v>
      </c>
      <c r="AH469" s="9">
        <v>4.583333333333333E-2</v>
      </c>
      <c r="AI469" t="s">
        <v>1435</v>
      </c>
    </row>
    <row r="470" spans="1:35" x14ac:dyDescent="0.3">
      <c r="A470" s="1">
        <v>44604</v>
      </c>
      <c r="B470" t="s">
        <v>122</v>
      </c>
      <c r="C470" t="s">
        <v>123</v>
      </c>
      <c r="D470" t="s">
        <v>124</v>
      </c>
      <c r="E470">
        <v>20304</v>
      </c>
      <c r="F470">
        <v>5755</v>
      </c>
      <c r="G470" t="s">
        <v>21</v>
      </c>
      <c r="H470" t="s">
        <v>22</v>
      </c>
      <c r="I470" t="s">
        <v>301</v>
      </c>
      <c r="J470" t="s">
        <v>302</v>
      </c>
      <c r="K470">
        <v>945</v>
      </c>
      <c r="L470">
        <v>955</v>
      </c>
      <c r="M470">
        <v>10</v>
      </c>
      <c r="N470">
        <v>46</v>
      </c>
      <c r="O470">
        <v>1041</v>
      </c>
      <c r="P470">
        <v>1528</v>
      </c>
      <c r="Q470">
        <v>6</v>
      </c>
      <c r="R470">
        <v>1524</v>
      </c>
      <c r="S470">
        <v>1534</v>
      </c>
      <c r="T470">
        <v>10</v>
      </c>
      <c r="U470">
        <v>0</v>
      </c>
      <c r="V470">
        <v>0</v>
      </c>
      <c r="W470">
        <v>219</v>
      </c>
      <c r="X470">
        <v>219</v>
      </c>
      <c r="Y470">
        <v>167</v>
      </c>
      <c r="Z470">
        <v>1414</v>
      </c>
      <c r="AF470" t="s">
        <v>1517</v>
      </c>
      <c r="AG470" t="s">
        <v>708</v>
      </c>
      <c r="AH470" s="9">
        <v>0.23541666666666666</v>
      </c>
      <c r="AI470" t="s">
        <v>1434</v>
      </c>
    </row>
    <row r="471" spans="1:35" x14ac:dyDescent="0.3">
      <c r="A471" s="1">
        <v>43505</v>
      </c>
      <c r="B471" t="s">
        <v>107</v>
      </c>
      <c r="C471" t="s">
        <v>108</v>
      </c>
      <c r="D471" t="s">
        <v>109</v>
      </c>
      <c r="E471">
        <v>20366</v>
      </c>
      <c r="F471">
        <v>4144</v>
      </c>
      <c r="G471" t="s">
        <v>210</v>
      </c>
      <c r="H471" t="s">
        <v>211</v>
      </c>
      <c r="I471" t="s">
        <v>51</v>
      </c>
      <c r="J471" t="s">
        <v>52</v>
      </c>
      <c r="K471">
        <v>635</v>
      </c>
      <c r="L471">
        <v>635</v>
      </c>
      <c r="M471">
        <v>0</v>
      </c>
      <c r="N471">
        <v>5</v>
      </c>
      <c r="O471">
        <v>640</v>
      </c>
      <c r="P471">
        <v>835</v>
      </c>
      <c r="Q471">
        <v>8</v>
      </c>
      <c r="R471">
        <v>855</v>
      </c>
      <c r="S471">
        <v>843</v>
      </c>
      <c r="T471">
        <v>-12</v>
      </c>
      <c r="U471">
        <v>0</v>
      </c>
      <c r="V471">
        <v>0</v>
      </c>
      <c r="W471">
        <v>140</v>
      </c>
      <c r="X471">
        <v>128</v>
      </c>
      <c r="Y471">
        <v>115</v>
      </c>
      <c r="Z471">
        <v>562</v>
      </c>
      <c r="AF471" t="s">
        <v>1220</v>
      </c>
      <c r="AG471" t="s">
        <v>1081</v>
      </c>
      <c r="AH471" s="9">
        <v>8.8888888888888892E-2</v>
      </c>
      <c r="AI471" t="s">
        <v>1434</v>
      </c>
    </row>
    <row r="472" spans="1:35" x14ac:dyDescent="0.3">
      <c r="A472" s="1">
        <v>44169</v>
      </c>
      <c r="B472" t="s">
        <v>122</v>
      </c>
      <c r="C472" t="s">
        <v>123</v>
      </c>
      <c r="D472" t="s">
        <v>124</v>
      </c>
      <c r="E472">
        <v>20304</v>
      </c>
      <c r="F472">
        <v>4289</v>
      </c>
      <c r="G472" t="s">
        <v>390</v>
      </c>
      <c r="H472" t="s">
        <v>391</v>
      </c>
      <c r="I472" t="s">
        <v>120</v>
      </c>
      <c r="J472" t="s">
        <v>121</v>
      </c>
      <c r="K472">
        <v>1541</v>
      </c>
      <c r="L472">
        <v>1539</v>
      </c>
      <c r="M472">
        <v>-2</v>
      </c>
      <c r="N472">
        <v>12</v>
      </c>
      <c r="O472">
        <v>1551</v>
      </c>
      <c r="P472">
        <v>1631</v>
      </c>
      <c r="Q472">
        <v>9</v>
      </c>
      <c r="R472">
        <v>1649</v>
      </c>
      <c r="S472">
        <v>1640</v>
      </c>
      <c r="T472">
        <v>-9</v>
      </c>
      <c r="U472">
        <v>0</v>
      </c>
      <c r="V472">
        <v>0</v>
      </c>
      <c r="W472">
        <v>68</v>
      </c>
      <c r="X472">
        <v>61</v>
      </c>
      <c r="Y472">
        <v>40</v>
      </c>
      <c r="Z472">
        <v>221</v>
      </c>
      <c r="AF472" t="s">
        <v>1073</v>
      </c>
      <c r="AG472" t="s">
        <v>1248</v>
      </c>
      <c r="AH472" s="9">
        <v>4.2361111111111113E-2</v>
      </c>
      <c r="AI472" t="s">
        <v>1435</v>
      </c>
    </row>
    <row r="473" spans="1:35" x14ac:dyDescent="0.3">
      <c r="A473" s="1">
        <v>43921</v>
      </c>
      <c r="B473" t="s">
        <v>155</v>
      </c>
      <c r="C473" t="s">
        <v>156</v>
      </c>
      <c r="D473" t="s">
        <v>157</v>
      </c>
      <c r="E473">
        <v>20398</v>
      </c>
      <c r="F473">
        <v>3655</v>
      </c>
      <c r="G473" t="s">
        <v>204</v>
      </c>
      <c r="H473" t="s">
        <v>205</v>
      </c>
      <c r="I473" t="s">
        <v>80</v>
      </c>
      <c r="J473" t="s">
        <v>67</v>
      </c>
      <c r="K473">
        <v>1021</v>
      </c>
      <c r="L473">
        <v>0</v>
      </c>
      <c r="M473">
        <v>0</v>
      </c>
      <c r="R473">
        <v>1140</v>
      </c>
      <c r="S473">
        <v>0</v>
      </c>
      <c r="T473">
        <v>0</v>
      </c>
      <c r="U473">
        <v>1</v>
      </c>
      <c r="V473">
        <v>0</v>
      </c>
      <c r="W473">
        <v>139</v>
      </c>
      <c r="Z473">
        <v>642</v>
      </c>
      <c r="AF473" t="s">
        <v>663</v>
      </c>
      <c r="AG473" t="s">
        <v>663</v>
      </c>
      <c r="AH473" s="9">
        <v>0</v>
      </c>
      <c r="AI473" t="s">
        <v>1437</v>
      </c>
    </row>
    <row r="474" spans="1:35" x14ac:dyDescent="0.3">
      <c r="A474" s="1">
        <v>44485</v>
      </c>
      <c r="B474" t="s">
        <v>94</v>
      </c>
      <c r="C474" t="s">
        <v>95</v>
      </c>
      <c r="D474" t="s">
        <v>96</v>
      </c>
      <c r="E474">
        <v>20397</v>
      </c>
      <c r="F474">
        <v>5202</v>
      </c>
      <c r="G474" t="s">
        <v>319</v>
      </c>
      <c r="H474" t="s">
        <v>320</v>
      </c>
      <c r="I474" t="s">
        <v>42</v>
      </c>
      <c r="J474" t="s">
        <v>43</v>
      </c>
      <c r="K474">
        <v>603</v>
      </c>
      <c r="L474">
        <v>558</v>
      </c>
      <c r="M474">
        <v>-5</v>
      </c>
      <c r="N474">
        <v>13</v>
      </c>
      <c r="O474">
        <v>611</v>
      </c>
      <c r="P474">
        <v>721</v>
      </c>
      <c r="Q474">
        <v>6</v>
      </c>
      <c r="R474">
        <v>737</v>
      </c>
      <c r="S474">
        <v>727</v>
      </c>
      <c r="T474">
        <v>-10</v>
      </c>
      <c r="U474">
        <v>0</v>
      </c>
      <c r="V474">
        <v>0</v>
      </c>
      <c r="W474">
        <v>94</v>
      </c>
      <c r="X474">
        <v>89</v>
      </c>
      <c r="Y474">
        <v>70</v>
      </c>
      <c r="Z474">
        <v>356</v>
      </c>
      <c r="AF474" t="s">
        <v>1183</v>
      </c>
      <c r="AG474" t="s">
        <v>671</v>
      </c>
      <c r="AH474" s="9">
        <v>6.1805555555555558E-2</v>
      </c>
      <c r="AI474" t="s">
        <v>1437</v>
      </c>
    </row>
    <row r="475" spans="1:35" x14ac:dyDescent="0.3">
      <c r="A475" s="1">
        <v>44420</v>
      </c>
      <c r="B475" t="s">
        <v>94</v>
      </c>
      <c r="C475" t="s">
        <v>95</v>
      </c>
      <c r="D475" t="s">
        <v>96</v>
      </c>
      <c r="E475">
        <v>20397</v>
      </c>
      <c r="F475">
        <v>5384</v>
      </c>
      <c r="G475" t="s">
        <v>97</v>
      </c>
      <c r="H475" t="s">
        <v>98</v>
      </c>
      <c r="I475" t="s">
        <v>220</v>
      </c>
      <c r="J475" t="s">
        <v>221</v>
      </c>
      <c r="K475">
        <v>1710</v>
      </c>
      <c r="L475">
        <v>1721</v>
      </c>
      <c r="M475">
        <v>11</v>
      </c>
      <c r="N475">
        <v>21</v>
      </c>
      <c r="O475">
        <v>1742</v>
      </c>
      <c r="P475">
        <v>1752</v>
      </c>
      <c r="Q475">
        <v>21</v>
      </c>
      <c r="R475">
        <v>1755</v>
      </c>
      <c r="S475">
        <v>1813</v>
      </c>
      <c r="T475">
        <v>18</v>
      </c>
      <c r="U475">
        <v>0</v>
      </c>
      <c r="V475">
        <v>0</v>
      </c>
      <c r="W475">
        <v>105</v>
      </c>
      <c r="X475">
        <v>112</v>
      </c>
      <c r="Y475">
        <v>70</v>
      </c>
      <c r="Z475">
        <v>460</v>
      </c>
      <c r="AA475">
        <v>0</v>
      </c>
      <c r="AB475">
        <v>0</v>
      </c>
      <c r="AC475">
        <v>7</v>
      </c>
      <c r="AD475">
        <v>0</v>
      </c>
      <c r="AE475">
        <v>11</v>
      </c>
      <c r="AF475" t="s">
        <v>1480</v>
      </c>
      <c r="AG475" t="s">
        <v>787</v>
      </c>
      <c r="AH475" s="9">
        <v>3.6111111111111108E-2</v>
      </c>
      <c r="AI475" t="s">
        <v>1435</v>
      </c>
    </row>
    <row r="476" spans="1:35" x14ac:dyDescent="0.3">
      <c r="A476" s="1">
        <v>43897</v>
      </c>
      <c r="B476" t="s">
        <v>14</v>
      </c>
      <c r="C476" t="s">
        <v>15</v>
      </c>
      <c r="D476" t="s">
        <v>16</v>
      </c>
      <c r="E476">
        <v>19790</v>
      </c>
      <c r="F476">
        <v>2086</v>
      </c>
      <c r="G476" t="s">
        <v>42</v>
      </c>
      <c r="H476" t="s">
        <v>43</v>
      </c>
      <c r="I476" t="s">
        <v>84</v>
      </c>
      <c r="J476" t="s">
        <v>85</v>
      </c>
      <c r="K476">
        <v>600</v>
      </c>
      <c r="L476">
        <v>554</v>
      </c>
      <c r="M476">
        <v>-6</v>
      </c>
      <c r="N476">
        <v>12</v>
      </c>
      <c r="O476">
        <v>606</v>
      </c>
      <c r="P476">
        <v>653</v>
      </c>
      <c r="Q476">
        <v>6</v>
      </c>
      <c r="R476">
        <v>717</v>
      </c>
      <c r="S476">
        <v>659</v>
      </c>
      <c r="T476">
        <v>-18</v>
      </c>
      <c r="U476">
        <v>0</v>
      </c>
      <c r="V476">
        <v>0</v>
      </c>
      <c r="W476">
        <v>77</v>
      </c>
      <c r="X476">
        <v>65</v>
      </c>
      <c r="Y476">
        <v>47</v>
      </c>
      <c r="Z476">
        <v>213</v>
      </c>
      <c r="AF476" t="s">
        <v>1215</v>
      </c>
      <c r="AG476" t="s">
        <v>669</v>
      </c>
      <c r="AH476" s="9">
        <v>4.5138888888888888E-2</v>
      </c>
      <c r="AI476" t="s">
        <v>1437</v>
      </c>
    </row>
    <row r="477" spans="1:35" x14ac:dyDescent="0.3">
      <c r="A477" s="1">
        <v>45052</v>
      </c>
      <c r="B477" t="s">
        <v>81</v>
      </c>
      <c r="C477" t="s">
        <v>82</v>
      </c>
      <c r="D477" t="s">
        <v>83</v>
      </c>
      <c r="E477">
        <v>20409</v>
      </c>
      <c r="F477">
        <v>400</v>
      </c>
      <c r="G477" t="s">
        <v>76</v>
      </c>
      <c r="H477" t="s">
        <v>77</v>
      </c>
      <c r="I477" t="s">
        <v>44</v>
      </c>
      <c r="J477" t="s">
        <v>45</v>
      </c>
      <c r="K477">
        <v>1033</v>
      </c>
      <c r="L477">
        <v>2030</v>
      </c>
      <c r="M477">
        <v>597</v>
      </c>
      <c r="N477">
        <v>19</v>
      </c>
      <c r="O477">
        <v>2049</v>
      </c>
      <c r="P477">
        <v>53</v>
      </c>
      <c r="Q477">
        <v>4</v>
      </c>
      <c r="R477">
        <v>1501</v>
      </c>
      <c r="S477">
        <v>57</v>
      </c>
      <c r="T477">
        <v>596</v>
      </c>
      <c r="U477">
        <v>0</v>
      </c>
      <c r="V477">
        <v>0</v>
      </c>
      <c r="W477">
        <v>208</v>
      </c>
      <c r="X477">
        <v>207</v>
      </c>
      <c r="Y477">
        <v>184</v>
      </c>
      <c r="Z477">
        <v>1368</v>
      </c>
      <c r="AA477">
        <v>437</v>
      </c>
      <c r="AB477">
        <v>0</v>
      </c>
      <c r="AC477">
        <v>0</v>
      </c>
      <c r="AD477">
        <v>0</v>
      </c>
      <c r="AE477">
        <v>159</v>
      </c>
      <c r="AF477" t="s">
        <v>1548</v>
      </c>
      <c r="AG477" t="s">
        <v>1146</v>
      </c>
      <c r="AH477">
        <v>-0.81458333333333333</v>
      </c>
      <c r="AI477" t="s">
        <v>1438</v>
      </c>
    </row>
    <row r="478" spans="1:35" x14ac:dyDescent="0.3">
      <c r="A478" s="1">
        <v>44281</v>
      </c>
      <c r="B478" t="s">
        <v>122</v>
      </c>
      <c r="C478" t="s">
        <v>123</v>
      </c>
      <c r="D478" t="s">
        <v>124</v>
      </c>
      <c r="E478">
        <v>20304</v>
      </c>
      <c r="F478">
        <v>3783</v>
      </c>
      <c r="G478" t="s">
        <v>120</v>
      </c>
      <c r="H478" t="s">
        <v>121</v>
      </c>
      <c r="I478" t="s">
        <v>125</v>
      </c>
      <c r="J478" t="s">
        <v>126</v>
      </c>
      <c r="K478">
        <v>1725</v>
      </c>
      <c r="L478">
        <v>1724</v>
      </c>
      <c r="M478">
        <v>-1</v>
      </c>
      <c r="N478">
        <v>14</v>
      </c>
      <c r="O478">
        <v>1738</v>
      </c>
      <c r="P478">
        <v>1822</v>
      </c>
      <c r="Q478">
        <v>2</v>
      </c>
      <c r="R478">
        <v>1838</v>
      </c>
      <c r="S478">
        <v>1824</v>
      </c>
      <c r="T478">
        <v>-14</v>
      </c>
      <c r="U478">
        <v>0</v>
      </c>
      <c r="V478">
        <v>0</v>
      </c>
      <c r="W478">
        <v>73</v>
      </c>
      <c r="X478">
        <v>60</v>
      </c>
      <c r="Y478">
        <v>44</v>
      </c>
      <c r="Z478">
        <v>290</v>
      </c>
      <c r="AF478" t="s">
        <v>1264</v>
      </c>
      <c r="AG478" t="s">
        <v>1174</v>
      </c>
      <c r="AH478" s="9">
        <v>4.1666666666666664E-2</v>
      </c>
      <c r="AI478" t="s">
        <v>1435</v>
      </c>
    </row>
    <row r="479" spans="1:35" x14ac:dyDescent="0.3">
      <c r="A479" s="1">
        <v>44205</v>
      </c>
      <c r="B479" t="s">
        <v>122</v>
      </c>
      <c r="C479" t="s">
        <v>123</v>
      </c>
      <c r="D479" t="s">
        <v>124</v>
      </c>
      <c r="E479">
        <v>20304</v>
      </c>
      <c r="F479">
        <v>3607</v>
      </c>
      <c r="G479" t="s">
        <v>70</v>
      </c>
      <c r="H479" t="s">
        <v>71</v>
      </c>
      <c r="I479" t="s">
        <v>53</v>
      </c>
      <c r="J479" t="s">
        <v>54</v>
      </c>
      <c r="K479">
        <v>625</v>
      </c>
      <c r="L479">
        <v>622</v>
      </c>
      <c r="M479">
        <v>-3</v>
      </c>
      <c r="N479">
        <v>12</v>
      </c>
      <c r="O479">
        <v>634</v>
      </c>
      <c r="P479">
        <v>725</v>
      </c>
      <c r="Q479">
        <v>8</v>
      </c>
      <c r="R479">
        <v>752</v>
      </c>
      <c r="S479">
        <v>733</v>
      </c>
      <c r="T479">
        <v>-19</v>
      </c>
      <c r="U479">
        <v>0</v>
      </c>
      <c r="V479">
        <v>0</v>
      </c>
      <c r="W479">
        <v>87</v>
      </c>
      <c r="X479">
        <v>71</v>
      </c>
      <c r="Y479">
        <v>51</v>
      </c>
      <c r="Z479">
        <v>308</v>
      </c>
      <c r="AF479" t="s">
        <v>1501</v>
      </c>
      <c r="AG479" t="s">
        <v>675</v>
      </c>
      <c r="AH479" s="9">
        <v>4.9305555555555554E-2</v>
      </c>
      <c r="AI479" t="s">
        <v>1434</v>
      </c>
    </row>
    <row r="480" spans="1:35" x14ac:dyDescent="0.3">
      <c r="A480" s="1">
        <v>44826</v>
      </c>
      <c r="B480" t="s">
        <v>46</v>
      </c>
      <c r="C480" t="s">
        <v>47</v>
      </c>
      <c r="D480" t="s">
        <v>48</v>
      </c>
      <c r="E480">
        <v>20452</v>
      </c>
      <c r="F480">
        <v>5684</v>
      </c>
      <c r="G480" t="s">
        <v>44</v>
      </c>
      <c r="H480" t="s">
        <v>45</v>
      </c>
      <c r="I480" t="s">
        <v>80</v>
      </c>
      <c r="J480" t="s">
        <v>67</v>
      </c>
      <c r="K480">
        <v>1020</v>
      </c>
      <c r="L480">
        <v>1054</v>
      </c>
      <c r="M480">
        <v>34</v>
      </c>
      <c r="N480">
        <v>24</v>
      </c>
      <c r="O480">
        <v>1118</v>
      </c>
      <c r="P480">
        <v>1241</v>
      </c>
      <c r="Q480">
        <v>17</v>
      </c>
      <c r="R480">
        <v>1159</v>
      </c>
      <c r="S480">
        <v>1258</v>
      </c>
      <c r="T480">
        <v>59</v>
      </c>
      <c r="U480">
        <v>0</v>
      </c>
      <c r="V480">
        <v>0</v>
      </c>
      <c r="W480">
        <v>159</v>
      </c>
      <c r="X480">
        <v>184</v>
      </c>
      <c r="Y480">
        <v>143</v>
      </c>
      <c r="Z480">
        <v>867</v>
      </c>
      <c r="AA480">
        <v>0</v>
      </c>
      <c r="AB480">
        <v>0</v>
      </c>
      <c r="AC480">
        <v>25</v>
      </c>
      <c r="AD480">
        <v>0</v>
      </c>
      <c r="AE480">
        <v>34</v>
      </c>
      <c r="AF480" t="s">
        <v>1335</v>
      </c>
      <c r="AG480" t="s">
        <v>647</v>
      </c>
      <c r="AH480" s="9">
        <v>8.611111111111111E-2</v>
      </c>
      <c r="AI480" t="s">
        <v>1434</v>
      </c>
    </row>
    <row r="481" spans="1:35" x14ac:dyDescent="0.3">
      <c r="A481" s="1">
        <v>43855</v>
      </c>
      <c r="B481" t="s">
        <v>32</v>
      </c>
      <c r="C481" t="s">
        <v>33</v>
      </c>
      <c r="D481" t="s">
        <v>34</v>
      </c>
      <c r="E481">
        <v>19393</v>
      </c>
      <c r="F481">
        <v>3610</v>
      </c>
      <c r="G481" t="s">
        <v>153</v>
      </c>
      <c r="H481" t="s">
        <v>154</v>
      </c>
      <c r="I481" t="s">
        <v>292</v>
      </c>
      <c r="J481" t="s">
        <v>52</v>
      </c>
      <c r="K481">
        <v>1235</v>
      </c>
      <c r="L481">
        <v>1229</v>
      </c>
      <c r="M481">
        <v>-6</v>
      </c>
      <c r="N481">
        <v>9</v>
      </c>
      <c r="O481">
        <v>1238</v>
      </c>
      <c r="P481">
        <v>1310</v>
      </c>
      <c r="Q481">
        <v>2</v>
      </c>
      <c r="R481">
        <v>1345</v>
      </c>
      <c r="S481">
        <v>1312</v>
      </c>
      <c r="T481">
        <v>-33</v>
      </c>
      <c r="U481">
        <v>0</v>
      </c>
      <c r="V481">
        <v>0</v>
      </c>
      <c r="W481">
        <v>70</v>
      </c>
      <c r="X481">
        <v>43</v>
      </c>
      <c r="Y481">
        <v>32</v>
      </c>
      <c r="Z481">
        <v>192</v>
      </c>
      <c r="AF481" t="s">
        <v>907</v>
      </c>
      <c r="AG481" t="s">
        <v>1105</v>
      </c>
      <c r="AH481" s="9">
        <v>2.9861111111111113E-2</v>
      </c>
      <c r="AI481" t="s">
        <v>1435</v>
      </c>
    </row>
    <row r="482" spans="1:35" x14ac:dyDescent="0.3">
      <c r="A482" s="1">
        <v>44531</v>
      </c>
      <c r="B482" t="s">
        <v>7</v>
      </c>
      <c r="C482" t="s">
        <v>8</v>
      </c>
      <c r="D482" t="s">
        <v>9</v>
      </c>
      <c r="E482">
        <v>19977</v>
      </c>
      <c r="F482">
        <v>216</v>
      </c>
      <c r="G482" t="s">
        <v>129</v>
      </c>
      <c r="H482" t="s">
        <v>130</v>
      </c>
      <c r="I482" t="s">
        <v>51</v>
      </c>
      <c r="J482" t="s">
        <v>52</v>
      </c>
      <c r="K482">
        <v>1411</v>
      </c>
      <c r="L482">
        <v>1404</v>
      </c>
      <c r="M482">
        <v>-7</v>
      </c>
      <c r="N482">
        <v>17</v>
      </c>
      <c r="O482">
        <v>1421</v>
      </c>
      <c r="P482">
        <v>1504</v>
      </c>
      <c r="Q482">
        <v>9</v>
      </c>
      <c r="R482">
        <v>1518</v>
      </c>
      <c r="S482">
        <v>1513</v>
      </c>
      <c r="T482">
        <v>-5</v>
      </c>
      <c r="U482">
        <v>0</v>
      </c>
      <c r="V482">
        <v>0</v>
      </c>
      <c r="W482">
        <v>67</v>
      </c>
      <c r="X482">
        <v>69</v>
      </c>
      <c r="Y482">
        <v>43</v>
      </c>
      <c r="Z482">
        <v>140</v>
      </c>
      <c r="AF482" t="s">
        <v>1346</v>
      </c>
      <c r="AG482" t="s">
        <v>1134</v>
      </c>
      <c r="AH482" s="9">
        <v>4.791666666666667E-2</v>
      </c>
      <c r="AI482" t="s">
        <v>1435</v>
      </c>
    </row>
    <row r="483" spans="1:35" x14ac:dyDescent="0.3">
      <c r="A483" s="1">
        <v>44390</v>
      </c>
      <c r="B483" t="s">
        <v>32</v>
      </c>
      <c r="C483" t="s">
        <v>33</v>
      </c>
      <c r="D483" t="s">
        <v>34</v>
      </c>
      <c r="E483">
        <v>19393</v>
      </c>
      <c r="F483">
        <v>5257</v>
      </c>
      <c r="G483" t="s">
        <v>319</v>
      </c>
      <c r="H483" t="s">
        <v>320</v>
      </c>
      <c r="I483" t="s">
        <v>133</v>
      </c>
      <c r="J483" t="s">
        <v>134</v>
      </c>
      <c r="K483">
        <v>1055</v>
      </c>
      <c r="L483">
        <v>1054</v>
      </c>
      <c r="M483">
        <v>-1</v>
      </c>
      <c r="N483">
        <v>9</v>
      </c>
      <c r="O483">
        <v>1103</v>
      </c>
      <c r="P483">
        <v>1347</v>
      </c>
      <c r="Q483">
        <v>2</v>
      </c>
      <c r="R483">
        <v>1355</v>
      </c>
      <c r="S483">
        <v>1349</v>
      </c>
      <c r="T483">
        <v>-6</v>
      </c>
      <c r="U483">
        <v>0</v>
      </c>
      <c r="V483">
        <v>0</v>
      </c>
      <c r="W483">
        <v>180</v>
      </c>
      <c r="X483">
        <v>175</v>
      </c>
      <c r="Y483">
        <v>164</v>
      </c>
      <c r="Z483">
        <v>1136</v>
      </c>
      <c r="AF483" t="s">
        <v>1021</v>
      </c>
      <c r="AG483" t="s">
        <v>647</v>
      </c>
      <c r="AH483" s="9">
        <v>0.12152777777777778</v>
      </c>
      <c r="AI483" t="s">
        <v>1434</v>
      </c>
    </row>
    <row r="484" spans="1:35" x14ac:dyDescent="0.3">
      <c r="A484" s="1">
        <v>44536</v>
      </c>
      <c r="B484" t="s">
        <v>7</v>
      </c>
      <c r="C484" t="s">
        <v>8</v>
      </c>
      <c r="D484" t="s">
        <v>9</v>
      </c>
      <c r="E484">
        <v>19977</v>
      </c>
      <c r="F484">
        <v>2630</v>
      </c>
      <c r="G484" t="s">
        <v>23</v>
      </c>
      <c r="H484" t="s">
        <v>24</v>
      </c>
      <c r="I484" t="s">
        <v>178</v>
      </c>
      <c r="J484" t="s">
        <v>179</v>
      </c>
      <c r="K484">
        <v>2330</v>
      </c>
      <c r="L484">
        <v>2321</v>
      </c>
      <c r="M484">
        <v>-9</v>
      </c>
      <c r="N484">
        <v>24</v>
      </c>
      <c r="O484">
        <v>2345</v>
      </c>
      <c r="P484">
        <v>713</v>
      </c>
      <c r="Q484">
        <v>4</v>
      </c>
      <c r="R484">
        <v>752</v>
      </c>
      <c r="S484">
        <v>717</v>
      </c>
      <c r="T484">
        <v>-35</v>
      </c>
      <c r="U484">
        <v>0</v>
      </c>
      <c r="V484">
        <v>0</v>
      </c>
      <c r="W484">
        <v>322</v>
      </c>
      <c r="X484">
        <v>296</v>
      </c>
      <c r="Y484">
        <v>268</v>
      </c>
      <c r="Z484">
        <v>2521</v>
      </c>
      <c r="AF484" t="s">
        <v>1216</v>
      </c>
      <c r="AG484" t="s">
        <v>1415</v>
      </c>
      <c r="AH484">
        <v>-0.66944444444444451</v>
      </c>
      <c r="AI484" t="s">
        <v>1438</v>
      </c>
    </row>
    <row r="485" spans="1:35" x14ac:dyDescent="0.3">
      <c r="A485" s="1">
        <v>45015</v>
      </c>
      <c r="B485" t="s">
        <v>7</v>
      </c>
      <c r="C485" t="s">
        <v>8</v>
      </c>
      <c r="D485" t="s">
        <v>9</v>
      </c>
      <c r="E485">
        <v>19977</v>
      </c>
      <c r="F485">
        <v>360</v>
      </c>
      <c r="G485" t="s">
        <v>23</v>
      </c>
      <c r="H485" t="s">
        <v>24</v>
      </c>
      <c r="I485" t="s">
        <v>281</v>
      </c>
      <c r="J485" t="s">
        <v>282</v>
      </c>
      <c r="K485">
        <v>1056</v>
      </c>
      <c r="L485">
        <v>1046</v>
      </c>
      <c r="M485">
        <v>-10</v>
      </c>
      <c r="N485">
        <v>24</v>
      </c>
      <c r="O485">
        <v>1110</v>
      </c>
      <c r="P485">
        <v>1211</v>
      </c>
      <c r="Q485">
        <v>11</v>
      </c>
      <c r="R485">
        <v>1235</v>
      </c>
      <c r="S485">
        <v>1222</v>
      </c>
      <c r="T485">
        <v>-13</v>
      </c>
      <c r="U485">
        <v>0</v>
      </c>
      <c r="V485">
        <v>0</v>
      </c>
      <c r="W485">
        <v>99</v>
      </c>
      <c r="X485">
        <v>96</v>
      </c>
      <c r="Y485">
        <v>61</v>
      </c>
      <c r="Z485">
        <v>372</v>
      </c>
      <c r="AF485" t="s">
        <v>1549</v>
      </c>
      <c r="AG485" t="s">
        <v>720</v>
      </c>
      <c r="AH485" s="9">
        <v>6.6666666666666666E-2</v>
      </c>
      <c r="AI485" t="s">
        <v>1434</v>
      </c>
    </row>
    <row r="486" spans="1:35" x14ac:dyDescent="0.3">
      <c r="A486" s="1">
        <v>44131</v>
      </c>
      <c r="B486" t="s">
        <v>14</v>
      </c>
      <c r="C486" t="s">
        <v>15</v>
      </c>
      <c r="D486" t="s">
        <v>16</v>
      </c>
      <c r="E486">
        <v>19790</v>
      </c>
      <c r="F486">
        <v>1537</v>
      </c>
      <c r="G486" t="s">
        <v>76</v>
      </c>
      <c r="H486" t="s">
        <v>77</v>
      </c>
      <c r="I486" t="s">
        <v>60</v>
      </c>
      <c r="J486" t="s">
        <v>61</v>
      </c>
      <c r="K486">
        <v>1145</v>
      </c>
      <c r="L486">
        <v>1141</v>
      </c>
      <c r="M486">
        <v>-4</v>
      </c>
      <c r="N486">
        <v>15</v>
      </c>
      <c r="O486">
        <v>1156</v>
      </c>
      <c r="P486">
        <v>1355</v>
      </c>
      <c r="Q486">
        <v>8</v>
      </c>
      <c r="R486">
        <v>1410</v>
      </c>
      <c r="S486">
        <v>1403</v>
      </c>
      <c r="T486">
        <v>-7</v>
      </c>
      <c r="U486">
        <v>0</v>
      </c>
      <c r="V486">
        <v>0</v>
      </c>
      <c r="W486">
        <v>85</v>
      </c>
      <c r="X486">
        <v>82</v>
      </c>
      <c r="Y486">
        <v>59</v>
      </c>
      <c r="Z486">
        <v>425</v>
      </c>
      <c r="AF486" t="s">
        <v>1242</v>
      </c>
      <c r="AG486" t="s">
        <v>889</v>
      </c>
      <c r="AH486" s="9">
        <v>9.8611111111111108E-2</v>
      </c>
      <c r="AI486" t="s">
        <v>1434</v>
      </c>
    </row>
    <row r="487" spans="1:35" x14ac:dyDescent="0.3">
      <c r="A487" s="1">
        <v>43567</v>
      </c>
      <c r="B487" t="s">
        <v>39</v>
      </c>
      <c r="C487" t="s">
        <v>40</v>
      </c>
      <c r="D487" t="s">
        <v>41</v>
      </c>
      <c r="E487">
        <v>19805</v>
      </c>
      <c r="F487">
        <v>396</v>
      </c>
      <c r="G487" t="s">
        <v>17</v>
      </c>
      <c r="H487" t="s">
        <v>18</v>
      </c>
      <c r="I487" t="s">
        <v>80</v>
      </c>
      <c r="J487" t="s">
        <v>67</v>
      </c>
      <c r="K487">
        <v>924</v>
      </c>
      <c r="L487">
        <v>921</v>
      </c>
      <c r="M487">
        <v>-3</v>
      </c>
      <c r="N487">
        <v>35</v>
      </c>
      <c r="O487">
        <v>956</v>
      </c>
      <c r="P487">
        <v>1055</v>
      </c>
      <c r="Q487">
        <v>24</v>
      </c>
      <c r="R487">
        <v>1059</v>
      </c>
      <c r="S487">
        <v>1119</v>
      </c>
      <c r="T487">
        <v>20</v>
      </c>
      <c r="U487">
        <v>0</v>
      </c>
      <c r="V487">
        <v>0</v>
      </c>
      <c r="W487">
        <v>95</v>
      </c>
      <c r="X487">
        <v>118</v>
      </c>
      <c r="Y487">
        <v>59</v>
      </c>
      <c r="Z487">
        <v>334</v>
      </c>
      <c r="AA487">
        <v>0</v>
      </c>
      <c r="AB487">
        <v>0</v>
      </c>
      <c r="AC487">
        <v>20</v>
      </c>
      <c r="AD487">
        <v>0</v>
      </c>
      <c r="AE487">
        <v>0</v>
      </c>
      <c r="AF487" t="s">
        <v>1550</v>
      </c>
      <c r="AG487" t="s">
        <v>701</v>
      </c>
      <c r="AH487" s="9">
        <v>8.1944444444444445E-2</v>
      </c>
      <c r="AI487" t="s">
        <v>1434</v>
      </c>
    </row>
    <row r="488" spans="1:35" x14ac:dyDescent="0.3">
      <c r="A488" s="1">
        <v>43581</v>
      </c>
      <c r="B488" t="s">
        <v>25</v>
      </c>
      <c r="C488" t="s">
        <v>26</v>
      </c>
      <c r="D488" t="s">
        <v>27</v>
      </c>
      <c r="E488">
        <v>20416</v>
      </c>
      <c r="F488">
        <v>128</v>
      </c>
      <c r="G488" t="s">
        <v>53</v>
      </c>
      <c r="H488" t="s">
        <v>54</v>
      </c>
      <c r="I488" t="s">
        <v>72</v>
      </c>
      <c r="J488" t="s">
        <v>73</v>
      </c>
      <c r="K488">
        <v>2159</v>
      </c>
      <c r="L488">
        <v>2158</v>
      </c>
      <c r="M488">
        <v>-1</v>
      </c>
      <c r="N488">
        <v>17</v>
      </c>
      <c r="O488">
        <v>2215</v>
      </c>
      <c r="P488">
        <v>539</v>
      </c>
      <c r="Q488">
        <v>8</v>
      </c>
      <c r="R488">
        <v>601</v>
      </c>
      <c r="S488">
        <v>547</v>
      </c>
      <c r="T488">
        <v>-14</v>
      </c>
      <c r="U488">
        <v>0</v>
      </c>
      <c r="V488">
        <v>0</v>
      </c>
      <c r="W488">
        <v>302</v>
      </c>
      <c r="X488">
        <v>289</v>
      </c>
      <c r="Y488">
        <v>264</v>
      </c>
      <c r="Z488">
        <v>2329</v>
      </c>
      <c r="AF488" t="s">
        <v>1551</v>
      </c>
      <c r="AG488" t="s">
        <v>989</v>
      </c>
      <c r="AH488">
        <v>-0.67430555555555549</v>
      </c>
      <c r="AI488" t="s">
        <v>1438</v>
      </c>
    </row>
    <row r="489" spans="1:35" x14ac:dyDescent="0.3">
      <c r="A489" s="1">
        <v>44493</v>
      </c>
      <c r="B489" t="s">
        <v>141</v>
      </c>
      <c r="C489" t="s">
        <v>142</v>
      </c>
      <c r="D489" t="s">
        <v>143</v>
      </c>
      <c r="E489">
        <v>20363</v>
      </c>
      <c r="F489">
        <v>4999</v>
      </c>
      <c r="G489" t="s">
        <v>17</v>
      </c>
      <c r="H489" t="s">
        <v>18</v>
      </c>
      <c r="I489" t="s">
        <v>303</v>
      </c>
      <c r="J489" t="s">
        <v>304</v>
      </c>
      <c r="K489">
        <v>900</v>
      </c>
      <c r="L489">
        <v>856</v>
      </c>
      <c r="M489">
        <v>-4</v>
      </c>
      <c r="N489">
        <v>11</v>
      </c>
      <c r="O489">
        <v>907</v>
      </c>
      <c r="P489">
        <v>956</v>
      </c>
      <c r="Q489">
        <v>3</v>
      </c>
      <c r="R489">
        <v>1014</v>
      </c>
      <c r="S489">
        <v>959</v>
      </c>
      <c r="T489">
        <v>-15</v>
      </c>
      <c r="U489">
        <v>0</v>
      </c>
      <c r="V489">
        <v>0</v>
      </c>
      <c r="W489">
        <v>74</v>
      </c>
      <c r="X489">
        <v>63</v>
      </c>
      <c r="Y489">
        <v>49</v>
      </c>
      <c r="Z489">
        <v>284</v>
      </c>
      <c r="AF489" t="s">
        <v>1552</v>
      </c>
      <c r="AG489" t="s">
        <v>1012</v>
      </c>
      <c r="AH489" s="9">
        <v>4.3749999999999997E-2</v>
      </c>
      <c r="AI489" t="s">
        <v>1434</v>
      </c>
    </row>
    <row r="490" spans="1:35" x14ac:dyDescent="0.3">
      <c r="A490" s="1">
        <v>43522</v>
      </c>
      <c r="B490" t="s">
        <v>32</v>
      </c>
      <c r="C490" t="s">
        <v>33</v>
      </c>
      <c r="D490" t="s">
        <v>34</v>
      </c>
      <c r="E490">
        <v>19393</v>
      </c>
      <c r="F490">
        <v>344</v>
      </c>
      <c r="G490" t="s">
        <v>60</v>
      </c>
      <c r="H490" t="s">
        <v>61</v>
      </c>
      <c r="I490" t="s">
        <v>17</v>
      </c>
      <c r="J490" t="s">
        <v>18</v>
      </c>
      <c r="K490">
        <v>1620</v>
      </c>
      <c r="L490">
        <v>1700</v>
      </c>
      <c r="M490">
        <v>40</v>
      </c>
      <c r="N490">
        <v>13</v>
      </c>
      <c r="O490">
        <v>1713</v>
      </c>
      <c r="P490">
        <v>1839</v>
      </c>
      <c r="Q490">
        <v>4</v>
      </c>
      <c r="R490">
        <v>1805</v>
      </c>
      <c r="S490">
        <v>1843</v>
      </c>
      <c r="T490">
        <v>38</v>
      </c>
      <c r="U490">
        <v>0</v>
      </c>
      <c r="V490">
        <v>0</v>
      </c>
      <c r="W490">
        <v>165</v>
      </c>
      <c r="X490">
        <v>163</v>
      </c>
      <c r="Y490">
        <v>146</v>
      </c>
      <c r="Z490">
        <v>907</v>
      </c>
      <c r="AA490">
        <v>0</v>
      </c>
      <c r="AB490">
        <v>0</v>
      </c>
      <c r="AC490">
        <v>0</v>
      </c>
      <c r="AD490">
        <v>0</v>
      </c>
      <c r="AE490">
        <v>38</v>
      </c>
      <c r="AF490" t="s">
        <v>1359</v>
      </c>
      <c r="AG490" t="s">
        <v>623</v>
      </c>
      <c r="AH490" s="9">
        <v>7.1527777777777773E-2</v>
      </c>
      <c r="AI490" t="s">
        <v>1435</v>
      </c>
    </row>
    <row r="491" spans="1:35" x14ac:dyDescent="0.3">
      <c r="A491" s="1">
        <v>44599</v>
      </c>
      <c r="B491" t="s">
        <v>226</v>
      </c>
      <c r="C491" t="s">
        <v>227</v>
      </c>
      <c r="D491" t="s">
        <v>228</v>
      </c>
      <c r="E491">
        <v>19687</v>
      </c>
      <c r="F491">
        <v>2396</v>
      </c>
      <c r="G491" t="s">
        <v>212</v>
      </c>
      <c r="H491" t="s">
        <v>213</v>
      </c>
      <c r="I491" t="s">
        <v>105</v>
      </c>
      <c r="J491" t="s">
        <v>106</v>
      </c>
      <c r="K491">
        <v>2100</v>
      </c>
      <c r="L491">
        <v>2107</v>
      </c>
      <c r="M491">
        <v>7</v>
      </c>
      <c r="N491">
        <v>8</v>
      </c>
      <c r="O491">
        <v>2115</v>
      </c>
      <c r="P491">
        <v>2207</v>
      </c>
      <c r="Q491">
        <v>5</v>
      </c>
      <c r="R491">
        <v>2208</v>
      </c>
      <c r="S491">
        <v>2212</v>
      </c>
      <c r="T491">
        <v>4</v>
      </c>
      <c r="U491">
        <v>0</v>
      </c>
      <c r="V491">
        <v>0</v>
      </c>
      <c r="W491">
        <v>68</v>
      </c>
      <c r="X491">
        <v>65</v>
      </c>
      <c r="Y491">
        <v>52</v>
      </c>
      <c r="Z491">
        <v>279</v>
      </c>
      <c r="AF491" t="s">
        <v>1281</v>
      </c>
      <c r="AG491" t="s">
        <v>1117</v>
      </c>
      <c r="AH491" s="9">
        <v>4.5138888888888888E-2</v>
      </c>
      <c r="AI491" t="s">
        <v>1438</v>
      </c>
    </row>
    <row r="492" spans="1:35" x14ac:dyDescent="0.3">
      <c r="A492" s="1">
        <v>43765</v>
      </c>
      <c r="B492" t="s">
        <v>25</v>
      </c>
      <c r="C492" t="s">
        <v>26</v>
      </c>
      <c r="D492" t="s">
        <v>27</v>
      </c>
      <c r="E492">
        <v>20416</v>
      </c>
      <c r="F492">
        <v>386</v>
      </c>
      <c r="G492" t="s">
        <v>28</v>
      </c>
      <c r="H492" t="s">
        <v>29</v>
      </c>
      <c r="I492" t="s">
        <v>394</v>
      </c>
      <c r="J492" t="s">
        <v>395</v>
      </c>
      <c r="K492">
        <v>1025</v>
      </c>
      <c r="L492">
        <v>1019</v>
      </c>
      <c r="M492">
        <v>-6</v>
      </c>
      <c r="N492">
        <v>15</v>
      </c>
      <c r="O492">
        <v>1034</v>
      </c>
      <c r="P492">
        <v>1225</v>
      </c>
      <c r="Q492">
        <v>6</v>
      </c>
      <c r="R492">
        <v>1244</v>
      </c>
      <c r="S492">
        <v>1231</v>
      </c>
      <c r="T492">
        <v>-13</v>
      </c>
      <c r="U492">
        <v>0</v>
      </c>
      <c r="V492">
        <v>0</v>
      </c>
      <c r="W492">
        <v>139</v>
      </c>
      <c r="X492">
        <v>132</v>
      </c>
      <c r="Y492">
        <v>111</v>
      </c>
      <c r="Z492">
        <v>861</v>
      </c>
      <c r="AF492" t="s">
        <v>1059</v>
      </c>
      <c r="AG492" t="s">
        <v>714</v>
      </c>
      <c r="AH492" s="9">
        <v>9.166666666666666E-2</v>
      </c>
      <c r="AI492" t="s">
        <v>1434</v>
      </c>
    </row>
    <row r="493" spans="1:35" x14ac:dyDescent="0.3">
      <c r="A493" s="1">
        <v>44135</v>
      </c>
      <c r="B493" t="s">
        <v>46</v>
      </c>
      <c r="C493" t="s">
        <v>47</v>
      </c>
      <c r="D493" t="s">
        <v>48</v>
      </c>
      <c r="E493">
        <v>20452</v>
      </c>
      <c r="F493">
        <v>3675</v>
      </c>
      <c r="G493" t="s">
        <v>131</v>
      </c>
      <c r="H493" t="s">
        <v>132</v>
      </c>
      <c r="I493" t="s">
        <v>12</v>
      </c>
      <c r="J493" t="s">
        <v>13</v>
      </c>
      <c r="K493">
        <v>701</v>
      </c>
      <c r="L493">
        <v>651</v>
      </c>
      <c r="M493">
        <v>-10</v>
      </c>
      <c r="N493">
        <v>24</v>
      </c>
      <c r="O493">
        <v>715</v>
      </c>
      <c r="P493">
        <v>842</v>
      </c>
      <c r="Q493">
        <v>10</v>
      </c>
      <c r="R493">
        <v>859</v>
      </c>
      <c r="S493">
        <v>852</v>
      </c>
      <c r="T493">
        <v>-7</v>
      </c>
      <c r="U493">
        <v>0</v>
      </c>
      <c r="V493">
        <v>0</v>
      </c>
      <c r="W493">
        <v>118</v>
      </c>
      <c r="X493">
        <v>121</v>
      </c>
      <c r="Y493">
        <v>87</v>
      </c>
      <c r="Z493">
        <v>645</v>
      </c>
      <c r="AF493" t="s">
        <v>868</v>
      </c>
      <c r="AG493" t="s">
        <v>593</v>
      </c>
      <c r="AH493" s="9">
        <v>8.4027777777777785E-2</v>
      </c>
      <c r="AI493" t="s">
        <v>1434</v>
      </c>
    </row>
    <row r="494" spans="1:35" x14ac:dyDescent="0.3">
      <c r="A494" s="1">
        <v>44369</v>
      </c>
      <c r="B494" t="s">
        <v>25</v>
      </c>
      <c r="C494" t="s">
        <v>26</v>
      </c>
      <c r="D494" t="s">
        <v>27</v>
      </c>
      <c r="E494">
        <v>20416</v>
      </c>
      <c r="F494">
        <v>162</v>
      </c>
      <c r="G494" t="s">
        <v>10</v>
      </c>
      <c r="H494" t="s">
        <v>11</v>
      </c>
      <c r="I494" t="s">
        <v>62</v>
      </c>
      <c r="J494" t="s">
        <v>63</v>
      </c>
      <c r="K494">
        <v>2050</v>
      </c>
      <c r="L494">
        <v>2125</v>
      </c>
      <c r="M494">
        <v>35</v>
      </c>
      <c r="N494">
        <v>21</v>
      </c>
      <c r="O494">
        <v>2146</v>
      </c>
      <c r="P494">
        <v>15</v>
      </c>
      <c r="Q494">
        <v>4</v>
      </c>
      <c r="R494">
        <v>2349</v>
      </c>
      <c r="S494">
        <v>19</v>
      </c>
      <c r="T494">
        <v>30</v>
      </c>
      <c r="U494">
        <v>0</v>
      </c>
      <c r="V494">
        <v>0</v>
      </c>
      <c r="W494">
        <v>179</v>
      </c>
      <c r="X494">
        <v>174</v>
      </c>
      <c r="Y494">
        <v>149</v>
      </c>
      <c r="Z494">
        <v>1173</v>
      </c>
      <c r="AA494">
        <v>30</v>
      </c>
      <c r="AB494">
        <v>0</v>
      </c>
      <c r="AC494">
        <v>0</v>
      </c>
      <c r="AD494">
        <v>0</v>
      </c>
      <c r="AE494">
        <v>0</v>
      </c>
      <c r="AF494" t="s">
        <v>1399</v>
      </c>
      <c r="AG494" t="s">
        <v>1394</v>
      </c>
      <c r="AH494">
        <v>-0.87916666666666676</v>
      </c>
      <c r="AI494" t="s">
        <v>1438</v>
      </c>
    </row>
    <row r="495" spans="1:35" x14ac:dyDescent="0.3">
      <c r="A495" s="1">
        <v>44431</v>
      </c>
      <c r="B495" t="s">
        <v>14</v>
      </c>
      <c r="C495" t="s">
        <v>15</v>
      </c>
      <c r="D495" t="s">
        <v>16</v>
      </c>
      <c r="E495">
        <v>19790</v>
      </c>
      <c r="F495">
        <v>2292</v>
      </c>
      <c r="G495" t="s">
        <v>144</v>
      </c>
      <c r="H495" t="s">
        <v>145</v>
      </c>
      <c r="I495" t="s">
        <v>396</v>
      </c>
      <c r="J495" t="s">
        <v>397</v>
      </c>
      <c r="K495">
        <v>1215</v>
      </c>
      <c r="L495">
        <v>1208</v>
      </c>
      <c r="M495">
        <v>-7</v>
      </c>
      <c r="N495">
        <v>9</v>
      </c>
      <c r="O495">
        <v>1217</v>
      </c>
      <c r="P495">
        <v>1256</v>
      </c>
      <c r="Q495">
        <v>5</v>
      </c>
      <c r="R495">
        <v>1319</v>
      </c>
      <c r="S495">
        <v>1301</v>
      </c>
      <c r="T495">
        <v>-18</v>
      </c>
      <c r="U495">
        <v>0</v>
      </c>
      <c r="V495">
        <v>0</v>
      </c>
      <c r="W495">
        <v>64</v>
      </c>
      <c r="X495">
        <v>53</v>
      </c>
      <c r="Y495">
        <v>39</v>
      </c>
      <c r="Z495">
        <v>207</v>
      </c>
      <c r="AF495" t="s">
        <v>1553</v>
      </c>
      <c r="AG495" t="s">
        <v>894</v>
      </c>
      <c r="AH495" s="9">
        <v>3.6805555555555557E-2</v>
      </c>
      <c r="AI495" t="s">
        <v>1435</v>
      </c>
    </row>
    <row r="496" spans="1:35" x14ac:dyDescent="0.3">
      <c r="A496" s="1">
        <v>44030</v>
      </c>
      <c r="B496" t="s">
        <v>32</v>
      </c>
      <c r="C496" t="s">
        <v>33</v>
      </c>
      <c r="D496" t="s">
        <v>34</v>
      </c>
      <c r="E496">
        <v>19393</v>
      </c>
      <c r="F496">
        <v>2186</v>
      </c>
      <c r="G496" t="s">
        <v>21</v>
      </c>
      <c r="H496" t="s">
        <v>22</v>
      </c>
      <c r="I496" t="s">
        <v>150</v>
      </c>
      <c r="J496" t="s">
        <v>85</v>
      </c>
      <c r="K496">
        <v>1725</v>
      </c>
      <c r="L496">
        <v>1722</v>
      </c>
      <c r="M496">
        <v>-3</v>
      </c>
      <c r="N496">
        <v>80</v>
      </c>
      <c r="O496">
        <v>1842</v>
      </c>
      <c r="P496">
        <v>2356</v>
      </c>
      <c r="Q496">
        <v>5</v>
      </c>
      <c r="R496">
        <v>2310</v>
      </c>
      <c r="S496">
        <v>1</v>
      </c>
      <c r="T496">
        <v>51</v>
      </c>
      <c r="U496">
        <v>0</v>
      </c>
      <c r="V496">
        <v>0</v>
      </c>
      <c r="W496">
        <v>225</v>
      </c>
      <c r="X496">
        <v>279</v>
      </c>
      <c r="Y496">
        <v>194</v>
      </c>
      <c r="Z496">
        <v>1620</v>
      </c>
      <c r="AA496">
        <v>0</v>
      </c>
      <c r="AB496">
        <v>0</v>
      </c>
      <c r="AC496">
        <v>51</v>
      </c>
      <c r="AD496">
        <v>0</v>
      </c>
      <c r="AE496">
        <v>0</v>
      </c>
      <c r="AF496" t="s">
        <v>1554</v>
      </c>
      <c r="AG496" t="s">
        <v>625</v>
      </c>
      <c r="AH496">
        <v>-0.72291666666666665</v>
      </c>
      <c r="AI496" t="s">
        <v>1435</v>
      </c>
    </row>
    <row r="497" spans="1:35" x14ac:dyDescent="0.3">
      <c r="A497" s="1">
        <v>43524</v>
      </c>
      <c r="B497" t="s">
        <v>122</v>
      </c>
      <c r="C497" t="s">
        <v>123</v>
      </c>
      <c r="D497" t="s">
        <v>124</v>
      </c>
      <c r="E497">
        <v>20304</v>
      </c>
      <c r="F497">
        <v>3799</v>
      </c>
      <c r="G497" t="s">
        <v>80</v>
      </c>
      <c r="H497" t="s">
        <v>67</v>
      </c>
      <c r="I497" t="s">
        <v>150</v>
      </c>
      <c r="J497" t="s">
        <v>85</v>
      </c>
      <c r="K497">
        <v>1830</v>
      </c>
      <c r="L497">
        <v>1840</v>
      </c>
      <c r="M497">
        <v>10</v>
      </c>
      <c r="N497">
        <v>29</v>
      </c>
      <c r="O497">
        <v>1909</v>
      </c>
      <c r="P497">
        <v>2146</v>
      </c>
      <c r="Q497">
        <v>5</v>
      </c>
      <c r="R497">
        <v>2148</v>
      </c>
      <c r="S497">
        <v>2151</v>
      </c>
      <c r="T497">
        <v>3</v>
      </c>
      <c r="U497">
        <v>0</v>
      </c>
      <c r="V497">
        <v>0</v>
      </c>
      <c r="W497">
        <v>138</v>
      </c>
      <c r="X497">
        <v>131</v>
      </c>
      <c r="Y497">
        <v>97</v>
      </c>
      <c r="Z497">
        <v>733</v>
      </c>
      <c r="AF497" t="s">
        <v>1208</v>
      </c>
      <c r="AG497" t="s">
        <v>795</v>
      </c>
      <c r="AH497" s="9">
        <v>0.13263888888888889</v>
      </c>
      <c r="AI497" t="s">
        <v>1438</v>
      </c>
    </row>
    <row r="498" spans="1:35" x14ac:dyDescent="0.3">
      <c r="A498" s="1">
        <v>44342</v>
      </c>
      <c r="B498" t="s">
        <v>39</v>
      </c>
      <c r="C498" t="s">
        <v>40</v>
      </c>
      <c r="D498" t="s">
        <v>41</v>
      </c>
      <c r="E498">
        <v>19805</v>
      </c>
      <c r="F498">
        <v>1867</v>
      </c>
      <c r="G498" t="s">
        <v>151</v>
      </c>
      <c r="H498" t="s">
        <v>152</v>
      </c>
      <c r="I498" t="s">
        <v>174</v>
      </c>
      <c r="J498" t="s">
        <v>175</v>
      </c>
      <c r="K498">
        <v>645</v>
      </c>
      <c r="L498">
        <v>657</v>
      </c>
      <c r="M498">
        <v>12</v>
      </c>
      <c r="N498">
        <v>10</v>
      </c>
      <c r="O498">
        <v>707</v>
      </c>
      <c r="P498">
        <v>834</v>
      </c>
      <c r="Q498">
        <v>14</v>
      </c>
      <c r="R498">
        <v>850</v>
      </c>
      <c r="S498">
        <v>848</v>
      </c>
      <c r="T498">
        <v>-2</v>
      </c>
      <c r="U498">
        <v>0</v>
      </c>
      <c r="V498">
        <v>0</v>
      </c>
      <c r="W498">
        <v>125</v>
      </c>
      <c r="X498">
        <v>111</v>
      </c>
      <c r="Y498">
        <v>87</v>
      </c>
      <c r="Z498">
        <v>647</v>
      </c>
      <c r="AF498" t="s">
        <v>1522</v>
      </c>
      <c r="AG498" t="s">
        <v>679</v>
      </c>
      <c r="AH498" s="9">
        <v>7.7083333333333337E-2</v>
      </c>
      <c r="AI498" t="s">
        <v>1434</v>
      </c>
    </row>
    <row r="499" spans="1:35" x14ac:dyDescent="0.3">
      <c r="A499" s="1">
        <v>45137</v>
      </c>
      <c r="B499" t="s">
        <v>32</v>
      </c>
      <c r="C499" t="s">
        <v>33</v>
      </c>
      <c r="D499" t="s">
        <v>34</v>
      </c>
      <c r="E499">
        <v>19393</v>
      </c>
      <c r="F499">
        <v>461</v>
      </c>
      <c r="G499" t="s">
        <v>398</v>
      </c>
      <c r="H499" t="s">
        <v>399</v>
      </c>
      <c r="I499" t="s">
        <v>72</v>
      </c>
      <c r="J499" t="s">
        <v>73</v>
      </c>
      <c r="K499">
        <v>1145</v>
      </c>
      <c r="L499">
        <v>1141</v>
      </c>
      <c r="M499">
        <v>-4</v>
      </c>
      <c r="N499">
        <v>10</v>
      </c>
      <c r="O499">
        <v>1151</v>
      </c>
      <c r="P499">
        <v>1437</v>
      </c>
      <c r="Q499">
        <v>5</v>
      </c>
      <c r="R499">
        <v>1450</v>
      </c>
      <c r="S499">
        <v>1442</v>
      </c>
      <c r="T499">
        <v>-8</v>
      </c>
      <c r="U499">
        <v>0</v>
      </c>
      <c r="V499">
        <v>0</v>
      </c>
      <c r="W499">
        <v>125</v>
      </c>
      <c r="X499">
        <v>121</v>
      </c>
      <c r="Y499">
        <v>106</v>
      </c>
      <c r="Z499">
        <v>798</v>
      </c>
      <c r="AF499" t="s">
        <v>1065</v>
      </c>
      <c r="AG499" t="s">
        <v>889</v>
      </c>
      <c r="AH499" s="9">
        <v>0.12569444444444444</v>
      </c>
      <c r="AI499" t="s">
        <v>1434</v>
      </c>
    </row>
    <row r="500" spans="1:35" x14ac:dyDescent="0.3">
      <c r="A500" s="1">
        <v>44116</v>
      </c>
      <c r="B500" t="s">
        <v>14</v>
      </c>
      <c r="C500" t="s">
        <v>15</v>
      </c>
      <c r="D500" t="s">
        <v>16</v>
      </c>
      <c r="E500">
        <v>19790</v>
      </c>
      <c r="F500">
        <v>1073</v>
      </c>
      <c r="G500" t="s">
        <v>120</v>
      </c>
      <c r="H500" t="s">
        <v>121</v>
      </c>
      <c r="I500" t="s">
        <v>17</v>
      </c>
      <c r="J500" t="s">
        <v>18</v>
      </c>
      <c r="K500">
        <v>1555</v>
      </c>
      <c r="L500">
        <v>1551</v>
      </c>
      <c r="M500">
        <v>-4</v>
      </c>
      <c r="N500">
        <v>14</v>
      </c>
      <c r="O500">
        <v>1605</v>
      </c>
      <c r="P500">
        <v>1904</v>
      </c>
      <c r="Q500">
        <v>4</v>
      </c>
      <c r="R500">
        <v>1925</v>
      </c>
      <c r="S500">
        <v>1908</v>
      </c>
      <c r="T500">
        <v>-17</v>
      </c>
      <c r="U500">
        <v>0</v>
      </c>
      <c r="V500">
        <v>0</v>
      </c>
      <c r="W500">
        <v>150</v>
      </c>
      <c r="X500">
        <v>137</v>
      </c>
      <c r="Y500">
        <v>119</v>
      </c>
      <c r="Z500">
        <v>991</v>
      </c>
      <c r="AF500" t="s">
        <v>1555</v>
      </c>
      <c r="AG500" t="s">
        <v>936</v>
      </c>
      <c r="AH500" s="9">
        <v>0.13680555555555557</v>
      </c>
      <c r="AI500" t="s">
        <v>1435</v>
      </c>
    </row>
    <row r="501" spans="1:35" x14ac:dyDescent="0.3">
      <c r="A501" s="1">
        <v>44376</v>
      </c>
      <c r="B501" t="s">
        <v>32</v>
      </c>
      <c r="C501" t="s">
        <v>33</v>
      </c>
      <c r="D501" t="s">
        <v>34</v>
      </c>
      <c r="E501">
        <v>19393</v>
      </c>
      <c r="F501">
        <v>5107</v>
      </c>
      <c r="G501" t="s">
        <v>292</v>
      </c>
      <c r="H501" t="s">
        <v>52</v>
      </c>
      <c r="I501" t="s">
        <v>131</v>
      </c>
      <c r="J501" t="s">
        <v>132</v>
      </c>
      <c r="K501">
        <v>1855</v>
      </c>
      <c r="L501">
        <v>1920</v>
      </c>
      <c r="M501">
        <v>25</v>
      </c>
      <c r="N501">
        <v>9</v>
      </c>
      <c r="O501">
        <v>1929</v>
      </c>
      <c r="P501">
        <v>2227</v>
      </c>
      <c r="Q501">
        <v>5</v>
      </c>
      <c r="R501">
        <v>2210</v>
      </c>
      <c r="S501">
        <v>2232</v>
      </c>
      <c r="T501">
        <v>22</v>
      </c>
      <c r="U501">
        <v>0</v>
      </c>
      <c r="V501">
        <v>0</v>
      </c>
      <c r="W501">
        <v>135</v>
      </c>
      <c r="X501">
        <v>132</v>
      </c>
      <c r="Y501">
        <v>118</v>
      </c>
      <c r="Z501">
        <v>861</v>
      </c>
      <c r="AA501">
        <v>22</v>
      </c>
      <c r="AB501">
        <v>0</v>
      </c>
      <c r="AC501">
        <v>0</v>
      </c>
      <c r="AD501">
        <v>0</v>
      </c>
      <c r="AE501">
        <v>0</v>
      </c>
      <c r="AF501" t="s">
        <v>1042</v>
      </c>
      <c r="AG501" t="s">
        <v>804</v>
      </c>
      <c r="AH501" s="9">
        <v>0.13333333333333333</v>
      </c>
      <c r="AI501" t="s">
        <v>1438</v>
      </c>
    </row>
    <row r="502" spans="1:35" x14ac:dyDescent="0.3">
      <c r="A502" s="1">
        <v>43750</v>
      </c>
      <c r="B502" t="s">
        <v>55</v>
      </c>
      <c r="C502" t="s">
        <v>56</v>
      </c>
      <c r="D502" t="s">
        <v>57</v>
      </c>
      <c r="E502">
        <v>19930</v>
      </c>
      <c r="F502">
        <v>151</v>
      </c>
      <c r="G502" t="s">
        <v>345</v>
      </c>
      <c r="H502" t="s">
        <v>346</v>
      </c>
      <c r="I502" t="s">
        <v>400</v>
      </c>
      <c r="J502" t="s">
        <v>401</v>
      </c>
      <c r="K502">
        <v>1020</v>
      </c>
      <c r="L502">
        <v>1009</v>
      </c>
      <c r="M502">
        <v>-11</v>
      </c>
      <c r="N502">
        <v>10</v>
      </c>
      <c r="O502">
        <v>1019</v>
      </c>
      <c r="P502">
        <v>1134</v>
      </c>
      <c r="Q502">
        <v>3</v>
      </c>
      <c r="R502">
        <v>1155</v>
      </c>
      <c r="S502">
        <v>1137</v>
      </c>
      <c r="T502">
        <v>-18</v>
      </c>
      <c r="U502">
        <v>0</v>
      </c>
      <c r="V502">
        <v>0</v>
      </c>
      <c r="W502">
        <v>95</v>
      </c>
      <c r="X502">
        <v>88</v>
      </c>
      <c r="Y502">
        <v>75</v>
      </c>
      <c r="Z502">
        <v>539</v>
      </c>
      <c r="AF502" t="s">
        <v>888</v>
      </c>
      <c r="AG502" t="s">
        <v>604</v>
      </c>
      <c r="AH502" s="9">
        <v>6.1111111111111109E-2</v>
      </c>
      <c r="AI502" t="s">
        <v>1434</v>
      </c>
    </row>
    <row r="503" spans="1:35" x14ac:dyDescent="0.3">
      <c r="A503" s="1">
        <v>44846</v>
      </c>
      <c r="B503" t="s">
        <v>25</v>
      </c>
      <c r="C503" t="s">
        <v>26</v>
      </c>
      <c r="D503" t="s">
        <v>27</v>
      </c>
      <c r="E503">
        <v>20416</v>
      </c>
      <c r="F503">
        <v>40</v>
      </c>
      <c r="G503" t="s">
        <v>60</v>
      </c>
      <c r="H503" t="s">
        <v>61</v>
      </c>
      <c r="I503" t="s">
        <v>17</v>
      </c>
      <c r="J503" t="s">
        <v>18</v>
      </c>
      <c r="K503">
        <v>1455</v>
      </c>
      <c r="L503">
        <v>1506</v>
      </c>
      <c r="M503">
        <v>11</v>
      </c>
      <c r="N503">
        <v>21</v>
      </c>
      <c r="O503">
        <v>1527</v>
      </c>
      <c r="P503">
        <v>1636</v>
      </c>
      <c r="Q503">
        <v>5</v>
      </c>
      <c r="R503">
        <v>1633</v>
      </c>
      <c r="S503">
        <v>1641</v>
      </c>
      <c r="T503">
        <v>8</v>
      </c>
      <c r="U503">
        <v>0</v>
      </c>
      <c r="V503">
        <v>0</v>
      </c>
      <c r="W503">
        <v>158</v>
      </c>
      <c r="X503">
        <v>155</v>
      </c>
      <c r="Y503">
        <v>129</v>
      </c>
      <c r="Z503">
        <v>907</v>
      </c>
      <c r="AF503" t="s">
        <v>1252</v>
      </c>
      <c r="AG503" t="s">
        <v>1345</v>
      </c>
      <c r="AH503" s="9">
        <v>6.5972222222222224E-2</v>
      </c>
      <c r="AI503" t="s">
        <v>1435</v>
      </c>
    </row>
    <row r="504" spans="1:35" x14ac:dyDescent="0.3">
      <c r="A504" s="1">
        <v>44061</v>
      </c>
      <c r="B504" t="s">
        <v>14</v>
      </c>
      <c r="C504" t="s">
        <v>15</v>
      </c>
      <c r="D504" t="s">
        <v>16</v>
      </c>
      <c r="E504">
        <v>19790</v>
      </c>
      <c r="F504">
        <v>117</v>
      </c>
      <c r="G504" t="s">
        <v>60</v>
      </c>
      <c r="H504" t="s">
        <v>61</v>
      </c>
      <c r="I504" t="s">
        <v>210</v>
      </c>
      <c r="J504" t="s">
        <v>211</v>
      </c>
      <c r="K504">
        <v>1638</v>
      </c>
      <c r="L504">
        <v>1633</v>
      </c>
      <c r="M504">
        <v>-5</v>
      </c>
      <c r="N504">
        <v>15</v>
      </c>
      <c r="O504">
        <v>1648</v>
      </c>
      <c r="P504">
        <v>1620</v>
      </c>
      <c r="Q504">
        <v>3</v>
      </c>
      <c r="R504">
        <v>1630</v>
      </c>
      <c r="S504">
        <v>1623</v>
      </c>
      <c r="T504">
        <v>-7</v>
      </c>
      <c r="U504">
        <v>0</v>
      </c>
      <c r="V504">
        <v>0</v>
      </c>
      <c r="W504">
        <v>52</v>
      </c>
      <c r="X504">
        <v>50</v>
      </c>
      <c r="Y504">
        <v>32</v>
      </c>
      <c r="Z504">
        <v>134</v>
      </c>
      <c r="AF504" t="s">
        <v>1556</v>
      </c>
      <c r="AG504" t="s">
        <v>939</v>
      </c>
      <c r="AH504">
        <v>-6.9444444444444198E-3</v>
      </c>
      <c r="AI504" t="s">
        <v>1435</v>
      </c>
    </row>
    <row r="505" spans="1:35" x14ac:dyDescent="0.3">
      <c r="A505" s="1">
        <v>45091</v>
      </c>
      <c r="B505" t="s">
        <v>32</v>
      </c>
      <c r="C505" t="s">
        <v>33</v>
      </c>
      <c r="D505" t="s">
        <v>34</v>
      </c>
      <c r="E505">
        <v>19393</v>
      </c>
      <c r="F505">
        <v>1079</v>
      </c>
      <c r="G505" t="s">
        <v>174</v>
      </c>
      <c r="H505" t="s">
        <v>175</v>
      </c>
      <c r="I505" t="s">
        <v>68</v>
      </c>
      <c r="J505" t="s">
        <v>69</v>
      </c>
      <c r="K505">
        <v>1805</v>
      </c>
      <c r="L505">
        <v>1843</v>
      </c>
      <c r="M505">
        <v>38</v>
      </c>
      <c r="N505">
        <v>9</v>
      </c>
      <c r="O505">
        <v>1852</v>
      </c>
      <c r="P505">
        <v>2329</v>
      </c>
      <c r="Q505">
        <v>5</v>
      </c>
      <c r="R505">
        <v>2325</v>
      </c>
      <c r="S505">
        <v>2334</v>
      </c>
      <c r="T505">
        <v>9</v>
      </c>
      <c r="U505">
        <v>0</v>
      </c>
      <c r="V505">
        <v>0</v>
      </c>
      <c r="W505">
        <v>200</v>
      </c>
      <c r="X505">
        <v>171</v>
      </c>
      <c r="Y505">
        <v>157</v>
      </c>
      <c r="Z505">
        <v>1449</v>
      </c>
      <c r="AF505" t="s">
        <v>1416</v>
      </c>
      <c r="AG505" t="s">
        <v>1359</v>
      </c>
      <c r="AH505" s="9">
        <v>0.20208333333333334</v>
      </c>
      <c r="AI505" t="s">
        <v>1438</v>
      </c>
    </row>
    <row r="506" spans="1:35" x14ac:dyDescent="0.3">
      <c r="A506" s="1">
        <v>45030</v>
      </c>
      <c r="B506" t="s">
        <v>122</v>
      </c>
      <c r="C506" t="s">
        <v>123</v>
      </c>
      <c r="D506" t="s">
        <v>124</v>
      </c>
      <c r="E506">
        <v>20304</v>
      </c>
      <c r="F506">
        <v>3624</v>
      </c>
      <c r="G506" t="s">
        <v>120</v>
      </c>
      <c r="H506" t="s">
        <v>121</v>
      </c>
      <c r="I506" t="s">
        <v>257</v>
      </c>
      <c r="J506" t="s">
        <v>258</v>
      </c>
      <c r="K506">
        <v>1112</v>
      </c>
      <c r="L506">
        <v>1114</v>
      </c>
      <c r="M506">
        <v>2</v>
      </c>
      <c r="N506">
        <v>23</v>
      </c>
      <c r="O506">
        <v>1137</v>
      </c>
      <c r="P506">
        <v>1157</v>
      </c>
      <c r="Q506">
        <v>5</v>
      </c>
      <c r="R506">
        <v>1204</v>
      </c>
      <c r="S506">
        <v>1202</v>
      </c>
      <c r="T506">
        <v>-2</v>
      </c>
      <c r="U506">
        <v>0</v>
      </c>
      <c r="V506">
        <v>0</v>
      </c>
      <c r="W506">
        <v>112</v>
      </c>
      <c r="X506">
        <v>108</v>
      </c>
      <c r="Y506">
        <v>80</v>
      </c>
      <c r="Z506">
        <v>501</v>
      </c>
      <c r="AF506" t="s">
        <v>1323</v>
      </c>
      <c r="AG506" t="s">
        <v>883</v>
      </c>
      <c r="AH506" s="9">
        <v>3.3333333333333333E-2</v>
      </c>
      <c r="AI506" t="s">
        <v>1434</v>
      </c>
    </row>
    <row r="507" spans="1:35" x14ac:dyDescent="0.3">
      <c r="A507" s="1">
        <v>44103</v>
      </c>
      <c r="B507" t="s">
        <v>94</v>
      </c>
      <c r="C507" t="s">
        <v>95</v>
      </c>
      <c r="D507" t="s">
        <v>96</v>
      </c>
      <c r="E507">
        <v>20397</v>
      </c>
      <c r="F507">
        <v>5663</v>
      </c>
      <c r="G507" t="s">
        <v>210</v>
      </c>
      <c r="H507" t="s">
        <v>211</v>
      </c>
      <c r="I507" t="s">
        <v>30</v>
      </c>
      <c r="J507" t="s">
        <v>31</v>
      </c>
      <c r="K507">
        <v>1130</v>
      </c>
      <c r="L507">
        <v>1213</v>
      </c>
      <c r="M507">
        <v>43</v>
      </c>
      <c r="N507">
        <v>10</v>
      </c>
      <c r="O507">
        <v>1223</v>
      </c>
      <c r="P507">
        <v>1352</v>
      </c>
      <c r="Q507">
        <v>9</v>
      </c>
      <c r="R507">
        <v>1328</v>
      </c>
      <c r="S507">
        <v>1401</v>
      </c>
      <c r="T507">
        <v>33</v>
      </c>
      <c r="U507">
        <v>0</v>
      </c>
      <c r="V507">
        <v>0</v>
      </c>
      <c r="W507">
        <v>118</v>
      </c>
      <c r="X507">
        <v>108</v>
      </c>
      <c r="Y507">
        <v>89</v>
      </c>
      <c r="Z507">
        <v>597</v>
      </c>
      <c r="AA507">
        <v>33</v>
      </c>
      <c r="AB507">
        <v>0</v>
      </c>
      <c r="AC507">
        <v>0</v>
      </c>
      <c r="AD507">
        <v>0</v>
      </c>
      <c r="AE507">
        <v>0</v>
      </c>
      <c r="AF507" t="s">
        <v>918</v>
      </c>
      <c r="AG507" t="s">
        <v>895</v>
      </c>
      <c r="AH507" s="9">
        <v>7.4999999999999997E-2</v>
      </c>
      <c r="AI507" t="s">
        <v>1435</v>
      </c>
    </row>
    <row r="508" spans="1:35" x14ac:dyDescent="0.3">
      <c r="A508" s="1">
        <v>44557</v>
      </c>
      <c r="B508" t="s">
        <v>162</v>
      </c>
      <c r="C508" t="s">
        <v>163</v>
      </c>
      <c r="D508" t="s">
        <v>164</v>
      </c>
      <c r="E508">
        <v>20436</v>
      </c>
      <c r="F508">
        <v>2147</v>
      </c>
      <c r="G508" t="s">
        <v>97</v>
      </c>
      <c r="H508" t="s">
        <v>98</v>
      </c>
      <c r="I508" t="s">
        <v>103</v>
      </c>
      <c r="J508" t="s">
        <v>104</v>
      </c>
      <c r="K508">
        <v>2113</v>
      </c>
      <c r="L508">
        <v>2316</v>
      </c>
      <c r="M508">
        <v>123</v>
      </c>
      <c r="N508">
        <v>20</v>
      </c>
      <c r="O508">
        <v>2336</v>
      </c>
      <c r="P508">
        <v>150</v>
      </c>
      <c r="Q508">
        <v>25</v>
      </c>
      <c r="R508">
        <v>2325</v>
      </c>
      <c r="S508">
        <v>215</v>
      </c>
      <c r="T508">
        <v>170</v>
      </c>
      <c r="U508">
        <v>0</v>
      </c>
      <c r="V508">
        <v>0</v>
      </c>
      <c r="W508">
        <v>312</v>
      </c>
      <c r="X508">
        <v>359</v>
      </c>
      <c r="Y508">
        <v>314</v>
      </c>
      <c r="Z508">
        <v>1916</v>
      </c>
      <c r="AA508">
        <v>16</v>
      </c>
      <c r="AB508">
        <v>0</v>
      </c>
      <c r="AC508">
        <v>47</v>
      </c>
      <c r="AD508">
        <v>0</v>
      </c>
      <c r="AE508">
        <v>107</v>
      </c>
      <c r="AF508" t="s">
        <v>1557</v>
      </c>
      <c r="AG508" t="s">
        <v>1101</v>
      </c>
      <c r="AH508">
        <v>-0.87569444444444444</v>
      </c>
      <c r="AI508" t="s">
        <v>1438</v>
      </c>
    </row>
    <row r="509" spans="1:35" x14ac:dyDescent="0.3">
      <c r="A509" s="1">
        <v>43914</v>
      </c>
      <c r="B509" t="s">
        <v>14</v>
      </c>
      <c r="C509" t="s">
        <v>15</v>
      </c>
      <c r="D509" t="s">
        <v>16</v>
      </c>
      <c r="E509">
        <v>19790</v>
      </c>
      <c r="F509">
        <v>1834</v>
      </c>
      <c r="G509" t="s">
        <v>158</v>
      </c>
      <c r="H509" t="s">
        <v>159</v>
      </c>
      <c r="I509" t="s">
        <v>60</v>
      </c>
      <c r="J509" t="s">
        <v>61</v>
      </c>
      <c r="K509">
        <v>1729</v>
      </c>
      <c r="L509">
        <v>0</v>
      </c>
      <c r="M509">
        <v>0</v>
      </c>
      <c r="R509">
        <v>1915</v>
      </c>
      <c r="S509">
        <v>0</v>
      </c>
      <c r="T509">
        <v>0</v>
      </c>
      <c r="U509">
        <v>1</v>
      </c>
      <c r="V509">
        <v>0</v>
      </c>
      <c r="W509">
        <v>106</v>
      </c>
      <c r="Z509">
        <v>447</v>
      </c>
      <c r="AF509" t="s">
        <v>663</v>
      </c>
      <c r="AG509" t="s">
        <v>663</v>
      </c>
      <c r="AH509" s="9">
        <v>0</v>
      </c>
      <c r="AI509" t="s">
        <v>1437</v>
      </c>
    </row>
    <row r="510" spans="1:35" x14ac:dyDescent="0.3">
      <c r="A510" s="1">
        <v>44453</v>
      </c>
      <c r="B510" t="s">
        <v>32</v>
      </c>
      <c r="C510" t="s">
        <v>33</v>
      </c>
      <c r="D510" t="s">
        <v>34</v>
      </c>
      <c r="E510">
        <v>19393</v>
      </c>
      <c r="F510">
        <v>5357</v>
      </c>
      <c r="G510" t="s">
        <v>150</v>
      </c>
      <c r="H510" t="s">
        <v>85</v>
      </c>
      <c r="I510" t="s">
        <v>35</v>
      </c>
      <c r="J510" t="s">
        <v>36</v>
      </c>
      <c r="K510">
        <v>650</v>
      </c>
      <c r="L510">
        <v>646</v>
      </c>
      <c r="M510">
        <v>-4</v>
      </c>
      <c r="N510">
        <v>14</v>
      </c>
      <c r="O510">
        <v>700</v>
      </c>
      <c r="P510">
        <v>905</v>
      </c>
      <c r="Q510">
        <v>13</v>
      </c>
      <c r="R510">
        <v>940</v>
      </c>
      <c r="S510">
        <v>918</v>
      </c>
      <c r="T510">
        <v>-22</v>
      </c>
      <c r="U510">
        <v>0</v>
      </c>
      <c r="V510">
        <v>0</v>
      </c>
      <c r="W510">
        <v>230</v>
      </c>
      <c r="X510">
        <v>212</v>
      </c>
      <c r="Y510">
        <v>185</v>
      </c>
      <c r="Z510">
        <v>1381</v>
      </c>
      <c r="AF510" t="s">
        <v>1307</v>
      </c>
      <c r="AG510" t="s">
        <v>1122</v>
      </c>
      <c r="AH510" s="9">
        <v>0.10555555555555556</v>
      </c>
      <c r="AI510" t="s">
        <v>1434</v>
      </c>
    </row>
    <row r="511" spans="1:35" x14ac:dyDescent="0.3">
      <c r="A511" s="1">
        <v>44867</v>
      </c>
      <c r="B511" t="s">
        <v>14</v>
      </c>
      <c r="C511" t="s">
        <v>15</v>
      </c>
      <c r="D511" t="s">
        <v>16</v>
      </c>
      <c r="E511">
        <v>19790</v>
      </c>
      <c r="F511">
        <v>477</v>
      </c>
      <c r="G511" t="s">
        <v>53</v>
      </c>
      <c r="H511" t="s">
        <v>54</v>
      </c>
      <c r="I511" t="s">
        <v>60</v>
      </c>
      <c r="J511" t="s">
        <v>61</v>
      </c>
      <c r="K511">
        <v>1757</v>
      </c>
      <c r="L511">
        <v>1811</v>
      </c>
      <c r="M511">
        <v>14</v>
      </c>
      <c r="N511">
        <v>11</v>
      </c>
      <c r="O511">
        <v>1822</v>
      </c>
      <c r="P511">
        <v>58</v>
      </c>
      <c r="Q511">
        <v>8</v>
      </c>
      <c r="R511">
        <v>115</v>
      </c>
      <c r="S511">
        <v>106</v>
      </c>
      <c r="T511">
        <v>-9</v>
      </c>
      <c r="U511">
        <v>0</v>
      </c>
      <c r="V511">
        <v>0</v>
      </c>
      <c r="W511">
        <v>258</v>
      </c>
      <c r="X511">
        <v>235</v>
      </c>
      <c r="Y511">
        <v>216</v>
      </c>
      <c r="Z511">
        <v>1947</v>
      </c>
      <c r="AF511" t="s">
        <v>1558</v>
      </c>
      <c r="AG511" t="s">
        <v>959</v>
      </c>
      <c r="AH511">
        <v>-0.71180555555555558</v>
      </c>
      <c r="AI511" t="s">
        <v>1438</v>
      </c>
    </row>
    <row r="512" spans="1:35" x14ac:dyDescent="0.3">
      <c r="A512" s="1">
        <v>45047</v>
      </c>
      <c r="B512" t="s">
        <v>39</v>
      </c>
      <c r="C512" t="s">
        <v>40</v>
      </c>
      <c r="D512" t="s">
        <v>41</v>
      </c>
      <c r="E512">
        <v>19805</v>
      </c>
      <c r="F512">
        <v>2072</v>
      </c>
      <c r="G512" t="s">
        <v>97</v>
      </c>
      <c r="H512" t="s">
        <v>98</v>
      </c>
      <c r="I512" t="s">
        <v>224</v>
      </c>
      <c r="J512" t="s">
        <v>225</v>
      </c>
      <c r="K512">
        <v>914</v>
      </c>
      <c r="L512">
        <v>910</v>
      </c>
      <c r="M512">
        <v>-4</v>
      </c>
      <c r="N512">
        <v>15</v>
      </c>
      <c r="O512">
        <v>925</v>
      </c>
      <c r="P512">
        <v>1010</v>
      </c>
      <c r="Q512">
        <v>3</v>
      </c>
      <c r="R512">
        <v>1022</v>
      </c>
      <c r="S512">
        <v>1013</v>
      </c>
      <c r="T512">
        <v>-9</v>
      </c>
      <c r="U512">
        <v>0</v>
      </c>
      <c r="V512">
        <v>0</v>
      </c>
      <c r="W512">
        <v>68</v>
      </c>
      <c r="X512">
        <v>63</v>
      </c>
      <c r="Y512">
        <v>45</v>
      </c>
      <c r="Z512">
        <v>290</v>
      </c>
      <c r="AF512" t="s">
        <v>1559</v>
      </c>
      <c r="AG512" t="s">
        <v>700</v>
      </c>
      <c r="AH512" s="9">
        <v>4.3749999999999997E-2</v>
      </c>
      <c r="AI512" t="s">
        <v>1434</v>
      </c>
    </row>
    <row r="513" spans="1:35" x14ac:dyDescent="0.3">
      <c r="A513" s="1">
        <v>44666</v>
      </c>
      <c r="B513" t="s">
        <v>39</v>
      </c>
      <c r="C513" t="s">
        <v>40</v>
      </c>
      <c r="D513" t="s">
        <v>41</v>
      </c>
      <c r="E513">
        <v>19805</v>
      </c>
      <c r="F513">
        <v>355</v>
      </c>
      <c r="G513" t="s">
        <v>174</v>
      </c>
      <c r="H513" t="s">
        <v>175</v>
      </c>
      <c r="I513" t="s">
        <v>281</v>
      </c>
      <c r="J513" t="s">
        <v>282</v>
      </c>
      <c r="K513">
        <v>1709</v>
      </c>
      <c r="L513">
        <v>1716</v>
      </c>
      <c r="M513">
        <v>7</v>
      </c>
      <c r="N513">
        <v>10</v>
      </c>
      <c r="O513">
        <v>1726</v>
      </c>
      <c r="P513">
        <v>1824</v>
      </c>
      <c r="Q513">
        <v>4</v>
      </c>
      <c r="R513">
        <v>1829</v>
      </c>
      <c r="S513">
        <v>1828</v>
      </c>
      <c r="T513">
        <v>-1</v>
      </c>
      <c r="U513">
        <v>0</v>
      </c>
      <c r="V513">
        <v>0</v>
      </c>
      <c r="W513">
        <v>80</v>
      </c>
      <c r="X513">
        <v>72</v>
      </c>
      <c r="Y513">
        <v>58</v>
      </c>
      <c r="Z513">
        <v>338</v>
      </c>
      <c r="AF513" t="s">
        <v>1265</v>
      </c>
      <c r="AG513" t="s">
        <v>786</v>
      </c>
      <c r="AH513" s="9">
        <v>0.05</v>
      </c>
      <c r="AI513" t="s">
        <v>1435</v>
      </c>
    </row>
    <row r="514" spans="1:35" x14ac:dyDescent="0.3">
      <c r="A514" s="1">
        <v>44242</v>
      </c>
      <c r="B514" t="s">
        <v>14</v>
      </c>
      <c r="C514" t="s">
        <v>15</v>
      </c>
      <c r="D514" t="s">
        <v>16</v>
      </c>
      <c r="E514">
        <v>19790</v>
      </c>
      <c r="F514">
        <v>1716</v>
      </c>
      <c r="G514" t="s">
        <v>60</v>
      </c>
      <c r="H514" t="s">
        <v>61</v>
      </c>
      <c r="I514" t="s">
        <v>220</v>
      </c>
      <c r="J514" t="s">
        <v>221</v>
      </c>
      <c r="K514">
        <v>2230</v>
      </c>
      <c r="L514">
        <v>2225</v>
      </c>
      <c r="M514">
        <v>-5</v>
      </c>
      <c r="N514">
        <v>15</v>
      </c>
      <c r="O514">
        <v>2240</v>
      </c>
      <c r="P514">
        <v>2232</v>
      </c>
      <c r="Q514">
        <v>4</v>
      </c>
      <c r="R514">
        <v>2238</v>
      </c>
      <c r="S514">
        <v>2236</v>
      </c>
      <c r="T514">
        <v>-2</v>
      </c>
      <c r="U514">
        <v>0</v>
      </c>
      <c r="V514">
        <v>0</v>
      </c>
      <c r="W514">
        <v>68</v>
      </c>
      <c r="X514">
        <v>71</v>
      </c>
      <c r="Y514">
        <v>52</v>
      </c>
      <c r="Z514">
        <v>250</v>
      </c>
      <c r="AF514" t="s">
        <v>993</v>
      </c>
      <c r="AG514" t="s">
        <v>992</v>
      </c>
      <c r="AH514" s="9">
        <v>7.6388888888888886E-3</v>
      </c>
      <c r="AI514" t="s">
        <v>1438</v>
      </c>
    </row>
    <row r="515" spans="1:35" x14ac:dyDescent="0.3">
      <c r="A515" s="1">
        <v>44302</v>
      </c>
      <c r="B515" t="s">
        <v>14</v>
      </c>
      <c r="C515" t="s">
        <v>15</v>
      </c>
      <c r="D515" t="s">
        <v>16</v>
      </c>
      <c r="E515">
        <v>19790</v>
      </c>
      <c r="F515">
        <v>703</v>
      </c>
      <c r="G515" t="s">
        <v>60</v>
      </c>
      <c r="H515" t="s">
        <v>61</v>
      </c>
      <c r="I515" t="s">
        <v>30</v>
      </c>
      <c r="J515" t="s">
        <v>31</v>
      </c>
      <c r="K515">
        <v>1800</v>
      </c>
      <c r="L515">
        <v>1835</v>
      </c>
      <c r="M515">
        <v>35</v>
      </c>
      <c r="N515">
        <v>25</v>
      </c>
      <c r="O515">
        <v>1900</v>
      </c>
      <c r="P515">
        <v>2007</v>
      </c>
      <c r="Q515">
        <v>6</v>
      </c>
      <c r="R515">
        <v>1923</v>
      </c>
      <c r="S515">
        <v>2013</v>
      </c>
      <c r="T515">
        <v>50</v>
      </c>
      <c r="U515">
        <v>0</v>
      </c>
      <c r="V515">
        <v>0</v>
      </c>
      <c r="W515">
        <v>143</v>
      </c>
      <c r="X515">
        <v>158</v>
      </c>
      <c r="Y515">
        <v>127</v>
      </c>
      <c r="Z515">
        <v>731</v>
      </c>
      <c r="AA515">
        <v>0</v>
      </c>
      <c r="AB515">
        <v>0</v>
      </c>
      <c r="AC515">
        <v>15</v>
      </c>
      <c r="AD515">
        <v>0</v>
      </c>
      <c r="AE515">
        <v>35</v>
      </c>
      <c r="AF515" t="s">
        <v>1560</v>
      </c>
      <c r="AG515" t="s">
        <v>965</v>
      </c>
      <c r="AH515" s="9">
        <v>6.805555555555555E-2</v>
      </c>
      <c r="AI515" t="s">
        <v>1438</v>
      </c>
    </row>
    <row r="516" spans="1:35" x14ac:dyDescent="0.3">
      <c r="A516" s="1">
        <v>43854</v>
      </c>
      <c r="B516" t="s">
        <v>122</v>
      </c>
      <c r="C516" t="s">
        <v>123</v>
      </c>
      <c r="D516" t="s">
        <v>124</v>
      </c>
      <c r="E516">
        <v>20304</v>
      </c>
      <c r="F516">
        <v>5356</v>
      </c>
      <c r="G516" t="s">
        <v>21</v>
      </c>
      <c r="H516" t="s">
        <v>22</v>
      </c>
      <c r="I516" t="s">
        <v>37</v>
      </c>
      <c r="J516" t="s">
        <v>38</v>
      </c>
      <c r="K516">
        <v>1051</v>
      </c>
      <c r="L516">
        <v>1044</v>
      </c>
      <c r="M516">
        <v>-7</v>
      </c>
      <c r="N516">
        <v>19</v>
      </c>
      <c r="O516">
        <v>1103</v>
      </c>
      <c r="P516">
        <v>1318</v>
      </c>
      <c r="Q516">
        <v>4</v>
      </c>
      <c r="R516">
        <v>1336</v>
      </c>
      <c r="S516">
        <v>1322</v>
      </c>
      <c r="T516">
        <v>-14</v>
      </c>
      <c r="U516">
        <v>0</v>
      </c>
      <c r="V516">
        <v>0</v>
      </c>
      <c r="W516">
        <v>105</v>
      </c>
      <c r="X516">
        <v>98</v>
      </c>
      <c r="Y516">
        <v>75</v>
      </c>
      <c r="Z516">
        <v>495</v>
      </c>
      <c r="AF516" t="s">
        <v>1561</v>
      </c>
      <c r="AG516" t="s">
        <v>878</v>
      </c>
      <c r="AH516" s="9">
        <v>0.10972222222222222</v>
      </c>
      <c r="AI516" t="s">
        <v>1434</v>
      </c>
    </row>
    <row r="517" spans="1:35" x14ac:dyDescent="0.3">
      <c r="A517" s="1">
        <v>43650</v>
      </c>
      <c r="B517" t="s">
        <v>94</v>
      </c>
      <c r="C517" t="s">
        <v>95</v>
      </c>
      <c r="D517" t="s">
        <v>96</v>
      </c>
      <c r="E517">
        <v>20397</v>
      </c>
      <c r="F517">
        <v>5116</v>
      </c>
      <c r="G517" t="s">
        <v>160</v>
      </c>
      <c r="H517" t="s">
        <v>161</v>
      </c>
      <c r="I517" t="s">
        <v>42</v>
      </c>
      <c r="J517" t="s">
        <v>43</v>
      </c>
      <c r="K517">
        <v>1320</v>
      </c>
      <c r="L517">
        <v>1314</v>
      </c>
      <c r="M517">
        <v>-6</v>
      </c>
      <c r="N517">
        <v>13</v>
      </c>
      <c r="O517">
        <v>1327</v>
      </c>
      <c r="P517">
        <v>1715</v>
      </c>
      <c r="Q517">
        <v>29</v>
      </c>
      <c r="R517">
        <v>1626</v>
      </c>
      <c r="S517">
        <v>1744</v>
      </c>
      <c r="T517">
        <v>78</v>
      </c>
      <c r="U517">
        <v>0</v>
      </c>
      <c r="V517">
        <v>0</v>
      </c>
      <c r="W517">
        <v>126</v>
      </c>
      <c r="X517">
        <v>210</v>
      </c>
      <c r="Y517">
        <v>168</v>
      </c>
      <c r="Z517">
        <v>719</v>
      </c>
      <c r="AA517">
        <v>0</v>
      </c>
      <c r="AB517">
        <v>0</v>
      </c>
      <c r="AC517">
        <v>78</v>
      </c>
      <c r="AD517">
        <v>0</v>
      </c>
      <c r="AE517">
        <v>0</v>
      </c>
      <c r="AF517" t="s">
        <v>628</v>
      </c>
      <c r="AG517" t="s">
        <v>908</v>
      </c>
      <c r="AH517" s="9">
        <v>0.1875</v>
      </c>
      <c r="AI517" t="s">
        <v>1435</v>
      </c>
    </row>
    <row r="518" spans="1:35" x14ac:dyDescent="0.3">
      <c r="A518" s="1">
        <v>43794</v>
      </c>
      <c r="B518" t="s">
        <v>39</v>
      </c>
      <c r="C518" t="s">
        <v>40</v>
      </c>
      <c r="D518" t="s">
        <v>41</v>
      </c>
      <c r="E518">
        <v>19805</v>
      </c>
      <c r="F518">
        <v>1627</v>
      </c>
      <c r="G518" t="s">
        <v>21</v>
      </c>
      <c r="H518" t="s">
        <v>22</v>
      </c>
      <c r="I518" t="s">
        <v>174</v>
      </c>
      <c r="J518" t="s">
        <v>175</v>
      </c>
      <c r="K518">
        <v>1546</v>
      </c>
      <c r="L518">
        <v>1541</v>
      </c>
      <c r="M518">
        <v>-5</v>
      </c>
      <c r="N518">
        <v>27</v>
      </c>
      <c r="O518">
        <v>1608</v>
      </c>
      <c r="P518">
        <v>1751</v>
      </c>
      <c r="Q518">
        <v>4</v>
      </c>
      <c r="R518">
        <v>1741</v>
      </c>
      <c r="S518">
        <v>1755</v>
      </c>
      <c r="T518">
        <v>14</v>
      </c>
      <c r="U518">
        <v>0</v>
      </c>
      <c r="V518">
        <v>0</v>
      </c>
      <c r="W518">
        <v>115</v>
      </c>
      <c r="X518">
        <v>134</v>
      </c>
      <c r="Y518">
        <v>103</v>
      </c>
      <c r="Z518">
        <v>602</v>
      </c>
      <c r="AF518" t="s">
        <v>955</v>
      </c>
      <c r="AG518" t="s">
        <v>770</v>
      </c>
      <c r="AH518" s="9">
        <v>9.3055555555555558E-2</v>
      </c>
      <c r="AI518" t="s">
        <v>1435</v>
      </c>
    </row>
    <row r="519" spans="1:35" x14ac:dyDescent="0.3">
      <c r="A519" s="1">
        <v>43774</v>
      </c>
      <c r="B519" t="s">
        <v>32</v>
      </c>
      <c r="C519" t="s">
        <v>33</v>
      </c>
      <c r="D519" t="s">
        <v>34</v>
      </c>
      <c r="E519">
        <v>19393</v>
      </c>
      <c r="F519">
        <v>3047</v>
      </c>
      <c r="G519" t="s">
        <v>53</v>
      </c>
      <c r="H519" t="s">
        <v>54</v>
      </c>
      <c r="I519" t="s">
        <v>127</v>
      </c>
      <c r="J519" t="s">
        <v>128</v>
      </c>
      <c r="K519">
        <v>1910</v>
      </c>
      <c r="L519">
        <v>1930</v>
      </c>
      <c r="M519">
        <v>20</v>
      </c>
      <c r="N519">
        <v>8</v>
      </c>
      <c r="O519">
        <v>1938</v>
      </c>
      <c r="P519">
        <v>22</v>
      </c>
      <c r="Q519">
        <v>4</v>
      </c>
      <c r="R519">
        <v>15</v>
      </c>
      <c r="S519">
        <v>26</v>
      </c>
      <c r="T519">
        <v>11</v>
      </c>
      <c r="U519">
        <v>0</v>
      </c>
      <c r="V519">
        <v>0</v>
      </c>
      <c r="W519">
        <v>185</v>
      </c>
      <c r="X519">
        <v>176</v>
      </c>
      <c r="Y519">
        <v>164</v>
      </c>
      <c r="Z519">
        <v>1363</v>
      </c>
      <c r="AF519" t="s">
        <v>1562</v>
      </c>
      <c r="AG519" t="s">
        <v>1362</v>
      </c>
      <c r="AH519">
        <v>-0.7944444444444444</v>
      </c>
      <c r="AI519" t="s">
        <v>1438</v>
      </c>
    </row>
    <row r="520" spans="1:35" x14ac:dyDescent="0.3">
      <c r="A520" s="1">
        <v>44602</v>
      </c>
      <c r="B520" t="s">
        <v>32</v>
      </c>
      <c r="C520" t="s">
        <v>33</v>
      </c>
      <c r="D520" t="s">
        <v>34</v>
      </c>
      <c r="E520">
        <v>19393</v>
      </c>
      <c r="F520">
        <v>2216</v>
      </c>
      <c r="G520" t="s">
        <v>68</v>
      </c>
      <c r="H520" t="s">
        <v>69</v>
      </c>
      <c r="I520" t="s">
        <v>60</v>
      </c>
      <c r="J520" t="s">
        <v>61</v>
      </c>
      <c r="K520">
        <v>1455</v>
      </c>
      <c r="L520">
        <v>1506</v>
      </c>
      <c r="M520">
        <v>11</v>
      </c>
      <c r="N520">
        <v>6</v>
      </c>
      <c r="O520">
        <v>1512</v>
      </c>
      <c r="P520">
        <v>1649</v>
      </c>
      <c r="Q520">
        <v>3</v>
      </c>
      <c r="R520">
        <v>1700</v>
      </c>
      <c r="S520">
        <v>1652</v>
      </c>
      <c r="T520">
        <v>-8</v>
      </c>
      <c r="U520">
        <v>0</v>
      </c>
      <c r="V520">
        <v>0</v>
      </c>
      <c r="W520">
        <v>65</v>
      </c>
      <c r="X520">
        <v>46</v>
      </c>
      <c r="Y520">
        <v>37</v>
      </c>
      <c r="Z520">
        <v>214</v>
      </c>
      <c r="AF520" t="s">
        <v>1173</v>
      </c>
      <c r="AG520" t="s">
        <v>1345</v>
      </c>
      <c r="AH520" s="9">
        <v>7.3611111111111113E-2</v>
      </c>
      <c r="AI520" t="s">
        <v>1435</v>
      </c>
    </row>
    <row r="521" spans="1:35" x14ac:dyDescent="0.3">
      <c r="A521" s="1">
        <v>44789</v>
      </c>
      <c r="B521" t="s">
        <v>46</v>
      </c>
      <c r="C521" t="s">
        <v>47</v>
      </c>
      <c r="D521" t="s">
        <v>48</v>
      </c>
      <c r="E521">
        <v>20452</v>
      </c>
      <c r="F521">
        <v>4743</v>
      </c>
      <c r="G521" t="s">
        <v>259</v>
      </c>
      <c r="H521" t="s">
        <v>260</v>
      </c>
      <c r="I521" t="s">
        <v>97</v>
      </c>
      <c r="J521" t="s">
        <v>98</v>
      </c>
      <c r="K521">
        <v>1818</v>
      </c>
      <c r="L521">
        <v>1812</v>
      </c>
      <c r="M521">
        <v>-6</v>
      </c>
      <c r="N521">
        <v>23</v>
      </c>
      <c r="O521">
        <v>1835</v>
      </c>
      <c r="P521">
        <v>1902</v>
      </c>
      <c r="Q521">
        <v>15</v>
      </c>
      <c r="R521">
        <v>1925</v>
      </c>
      <c r="S521">
        <v>1917</v>
      </c>
      <c r="T521">
        <v>-8</v>
      </c>
      <c r="U521">
        <v>0</v>
      </c>
      <c r="V521">
        <v>0</v>
      </c>
      <c r="W521">
        <v>67</v>
      </c>
      <c r="X521">
        <v>65</v>
      </c>
      <c r="Y521">
        <v>27</v>
      </c>
      <c r="Z521">
        <v>91</v>
      </c>
      <c r="AF521" t="s">
        <v>1361</v>
      </c>
      <c r="AG521" t="s">
        <v>960</v>
      </c>
      <c r="AH521" s="9">
        <v>4.5138888888888888E-2</v>
      </c>
      <c r="AI521" t="s">
        <v>1438</v>
      </c>
    </row>
    <row r="522" spans="1:35" x14ac:dyDescent="0.3">
      <c r="A522" s="1">
        <v>44179</v>
      </c>
      <c r="B522" t="s">
        <v>162</v>
      </c>
      <c r="C522" t="s">
        <v>163</v>
      </c>
      <c r="D522" t="s">
        <v>164</v>
      </c>
      <c r="E522">
        <v>20436</v>
      </c>
      <c r="F522">
        <v>1169</v>
      </c>
      <c r="G522" t="s">
        <v>178</v>
      </c>
      <c r="H522" t="s">
        <v>179</v>
      </c>
      <c r="I522" t="s">
        <v>28</v>
      </c>
      <c r="J522" t="s">
        <v>29</v>
      </c>
      <c r="K522">
        <v>1720</v>
      </c>
      <c r="L522">
        <v>1716</v>
      </c>
      <c r="M522">
        <v>-4</v>
      </c>
      <c r="N522">
        <v>23</v>
      </c>
      <c r="O522">
        <v>1739</v>
      </c>
      <c r="P522">
        <v>1951</v>
      </c>
      <c r="Q522">
        <v>14</v>
      </c>
      <c r="R522">
        <v>2000</v>
      </c>
      <c r="S522">
        <v>2005</v>
      </c>
      <c r="T522">
        <v>5</v>
      </c>
      <c r="U522">
        <v>0</v>
      </c>
      <c r="V522">
        <v>0</v>
      </c>
      <c r="W522">
        <v>160</v>
      </c>
      <c r="X522">
        <v>169</v>
      </c>
      <c r="Y522">
        <v>132</v>
      </c>
      <c r="Z522">
        <v>861</v>
      </c>
      <c r="AF522" t="s">
        <v>1177</v>
      </c>
      <c r="AG522" t="s">
        <v>786</v>
      </c>
      <c r="AH522" s="9">
        <v>0.11736111111111111</v>
      </c>
      <c r="AI522" t="s">
        <v>1435</v>
      </c>
    </row>
    <row r="523" spans="1:35" x14ac:dyDescent="0.3">
      <c r="A523" s="1">
        <v>44973</v>
      </c>
      <c r="B523" t="s">
        <v>39</v>
      </c>
      <c r="C523" t="s">
        <v>40</v>
      </c>
      <c r="D523" t="s">
        <v>41</v>
      </c>
      <c r="E523">
        <v>19805</v>
      </c>
      <c r="F523">
        <v>2067</v>
      </c>
      <c r="G523" t="s">
        <v>127</v>
      </c>
      <c r="H523" t="s">
        <v>128</v>
      </c>
      <c r="I523" t="s">
        <v>97</v>
      </c>
      <c r="J523" t="s">
        <v>98</v>
      </c>
      <c r="K523">
        <v>700</v>
      </c>
      <c r="L523">
        <v>753</v>
      </c>
      <c r="M523">
        <v>53</v>
      </c>
      <c r="N523">
        <v>53</v>
      </c>
      <c r="O523">
        <v>846</v>
      </c>
      <c r="P523">
        <v>1135</v>
      </c>
      <c r="Q523">
        <v>8</v>
      </c>
      <c r="R523">
        <v>1014</v>
      </c>
      <c r="S523">
        <v>1143</v>
      </c>
      <c r="T523">
        <v>89</v>
      </c>
      <c r="U523">
        <v>0</v>
      </c>
      <c r="V523">
        <v>0</v>
      </c>
      <c r="W523">
        <v>134</v>
      </c>
      <c r="X523">
        <v>170</v>
      </c>
      <c r="Y523">
        <v>109</v>
      </c>
      <c r="Z523">
        <v>808</v>
      </c>
      <c r="AA523">
        <v>0</v>
      </c>
      <c r="AB523">
        <v>53</v>
      </c>
      <c r="AC523">
        <v>36</v>
      </c>
      <c r="AD523">
        <v>0</v>
      </c>
      <c r="AE523">
        <v>0</v>
      </c>
      <c r="AF523" t="s">
        <v>648</v>
      </c>
      <c r="AG523" t="s">
        <v>686</v>
      </c>
      <c r="AH523" s="9">
        <v>0.15972222222222221</v>
      </c>
      <c r="AI523" t="s">
        <v>1434</v>
      </c>
    </row>
    <row r="524" spans="1:35" x14ac:dyDescent="0.3">
      <c r="A524" s="1">
        <v>44638</v>
      </c>
      <c r="B524" t="s">
        <v>32</v>
      </c>
      <c r="C524" t="s">
        <v>33</v>
      </c>
      <c r="D524" t="s">
        <v>34</v>
      </c>
      <c r="E524">
        <v>19393</v>
      </c>
      <c r="F524">
        <v>936</v>
      </c>
      <c r="G524" t="s">
        <v>28</v>
      </c>
      <c r="H524" t="s">
        <v>29</v>
      </c>
      <c r="I524" t="s">
        <v>60</v>
      </c>
      <c r="J524" t="s">
        <v>61</v>
      </c>
      <c r="K524">
        <v>1135</v>
      </c>
      <c r="L524">
        <v>1226</v>
      </c>
      <c r="M524">
        <v>51</v>
      </c>
      <c r="N524">
        <v>25</v>
      </c>
      <c r="O524">
        <v>1251</v>
      </c>
      <c r="P524">
        <v>1405</v>
      </c>
      <c r="Q524">
        <v>10</v>
      </c>
      <c r="R524">
        <v>1315</v>
      </c>
      <c r="S524">
        <v>1415</v>
      </c>
      <c r="T524">
        <v>60</v>
      </c>
      <c r="U524">
        <v>0</v>
      </c>
      <c r="V524">
        <v>0</v>
      </c>
      <c r="W524">
        <v>100</v>
      </c>
      <c r="X524">
        <v>109</v>
      </c>
      <c r="Y524">
        <v>74</v>
      </c>
      <c r="Z524">
        <v>404</v>
      </c>
      <c r="AA524">
        <v>0</v>
      </c>
      <c r="AB524">
        <v>0</v>
      </c>
      <c r="AC524">
        <v>47</v>
      </c>
      <c r="AD524">
        <v>0</v>
      </c>
      <c r="AE524">
        <v>13</v>
      </c>
      <c r="AF524" t="s">
        <v>1563</v>
      </c>
      <c r="AG524" t="s">
        <v>741</v>
      </c>
      <c r="AH524" s="9">
        <v>7.5694444444444439E-2</v>
      </c>
      <c r="AI524" t="s">
        <v>1435</v>
      </c>
    </row>
    <row r="525" spans="1:35" x14ac:dyDescent="0.3">
      <c r="A525" s="1">
        <v>45163</v>
      </c>
      <c r="B525" t="s">
        <v>155</v>
      </c>
      <c r="C525" t="s">
        <v>156</v>
      </c>
      <c r="D525" t="s">
        <v>157</v>
      </c>
      <c r="E525">
        <v>20398</v>
      </c>
      <c r="F525">
        <v>3472</v>
      </c>
      <c r="G525" t="s">
        <v>30</v>
      </c>
      <c r="H525" t="s">
        <v>31</v>
      </c>
      <c r="I525" t="s">
        <v>313</v>
      </c>
      <c r="J525" t="s">
        <v>314</v>
      </c>
      <c r="K525">
        <v>1901</v>
      </c>
      <c r="L525">
        <v>1857</v>
      </c>
      <c r="M525">
        <v>-4</v>
      </c>
      <c r="N525">
        <v>26</v>
      </c>
      <c r="O525">
        <v>1923</v>
      </c>
      <c r="P525">
        <v>2216</v>
      </c>
      <c r="Q525">
        <v>4</v>
      </c>
      <c r="R525">
        <v>2221</v>
      </c>
      <c r="S525">
        <v>2220</v>
      </c>
      <c r="T525">
        <v>-1</v>
      </c>
      <c r="U525">
        <v>0</v>
      </c>
      <c r="V525">
        <v>0</v>
      </c>
      <c r="W525">
        <v>140</v>
      </c>
      <c r="X525">
        <v>143</v>
      </c>
      <c r="Y525">
        <v>113</v>
      </c>
      <c r="Z525">
        <v>767</v>
      </c>
      <c r="AF525" t="s">
        <v>1282</v>
      </c>
      <c r="AG525" t="s">
        <v>1077</v>
      </c>
      <c r="AH525" s="9">
        <v>0.14097222222222222</v>
      </c>
      <c r="AI525" t="s">
        <v>1438</v>
      </c>
    </row>
    <row r="526" spans="1:35" x14ac:dyDescent="0.3">
      <c r="A526" s="1">
        <v>44894</v>
      </c>
      <c r="B526" t="s">
        <v>94</v>
      </c>
      <c r="C526" t="s">
        <v>95</v>
      </c>
      <c r="D526" t="s">
        <v>96</v>
      </c>
      <c r="E526">
        <v>20397</v>
      </c>
      <c r="F526">
        <v>5093</v>
      </c>
      <c r="G526" t="s">
        <v>97</v>
      </c>
      <c r="H526" t="s">
        <v>98</v>
      </c>
      <c r="I526" t="s">
        <v>210</v>
      </c>
      <c r="J526" t="s">
        <v>211</v>
      </c>
      <c r="K526">
        <v>1125</v>
      </c>
      <c r="L526">
        <v>1121</v>
      </c>
      <c r="M526">
        <v>-4</v>
      </c>
      <c r="N526">
        <v>29</v>
      </c>
      <c r="O526">
        <v>1150</v>
      </c>
      <c r="P526">
        <v>1154</v>
      </c>
      <c r="Q526">
        <v>4</v>
      </c>
      <c r="R526">
        <v>1205</v>
      </c>
      <c r="S526">
        <v>1158</v>
      </c>
      <c r="T526">
        <v>-7</v>
      </c>
      <c r="U526">
        <v>0</v>
      </c>
      <c r="V526">
        <v>0</v>
      </c>
      <c r="W526">
        <v>100</v>
      </c>
      <c r="X526">
        <v>97</v>
      </c>
      <c r="Y526">
        <v>64</v>
      </c>
      <c r="Z526">
        <v>350</v>
      </c>
      <c r="AF526" t="s">
        <v>1547</v>
      </c>
      <c r="AG526" t="s">
        <v>884</v>
      </c>
      <c r="AH526" s="9">
        <v>2.5694444444444443E-2</v>
      </c>
      <c r="AI526" t="s">
        <v>1434</v>
      </c>
    </row>
    <row r="527" spans="1:35" x14ac:dyDescent="0.3">
      <c r="A527" s="1">
        <v>44526</v>
      </c>
      <c r="B527" t="s">
        <v>226</v>
      </c>
      <c r="C527" t="s">
        <v>227</v>
      </c>
      <c r="D527" t="s">
        <v>228</v>
      </c>
      <c r="E527">
        <v>19687</v>
      </c>
      <c r="F527">
        <v>2210</v>
      </c>
      <c r="G527" t="s">
        <v>281</v>
      </c>
      <c r="H527" t="s">
        <v>282</v>
      </c>
      <c r="I527" t="s">
        <v>212</v>
      </c>
      <c r="J527" t="s">
        <v>213</v>
      </c>
      <c r="K527">
        <v>1525</v>
      </c>
      <c r="L527">
        <v>1522</v>
      </c>
      <c r="M527">
        <v>-3</v>
      </c>
      <c r="N527">
        <v>16</v>
      </c>
      <c r="O527">
        <v>1538</v>
      </c>
      <c r="P527">
        <v>1802</v>
      </c>
      <c r="Q527">
        <v>3</v>
      </c>
      <c r="R527">
        <v>1755</v>
      </c>
      <c r="S527">
        <v>1805</v>
      </c>
      <c r="T527">
        <v>10</v>
      </c>
      <c r="U527">
        <v>0</v>
      </c>
      <c r="V527">
        <v>0</v>
      </c>
      <c r="W527">
        <v>150</v>
      </c>
      <c r="X527">
        <v>163</v>
      </c>
      <c r="Y527">
        <v>144</v>
      </c>
      <c r="Z527">
        <v>859</v>
      </c>
      <c r="AF527" t="s">
        <v>1199</v>
      </c>
      <c r="AG527" t="s">
        <v>1112</v>
      </c>
      <c r="AH527" s="9">
        <v>0.11319444444444444</v>
      </c>
      <c r="AI527" t="s">
        <v>1435</v>
      </c>
    </row>
    <row r="528" spans="1:35" x14ac:dyDescent="0.3">
      <c r="A528" s="1">
        <v>44953</v>
      </c>
      <c r="B528" t="s">
        <v>39</v>
      </c>
      <c r="C528" t="s">
        <v>40</v>
      </c>
      <c r="D528" t="s">
        <v>41</v>
      </c>
      <c r="E528">
        <v>19805</v>
      </c>
      <c r="F528">
        <v>2227</v>
      </c>
      <c r="G528" t="s">
        <v>165</v>
      </c>
      <c r="H528" t="s">
        <v>166</v>
      </c>
      <c r="I528" t="s">
        <v>194</v>
      </c>
      <c r="J528" t="s">
        <v>195</v>
      </c>
      <c r="K528">
        <v>555</v>
      </c>
      <c r="L528">
        <v>553</v>
      </c>
      <c r="M528">
        <v>-2</v>
      </c>
      <c r="N528">
        <v>13</v>
      </c>
      <c r="O528">
        <v>606</v>
      </c>
      <c r="P528">
        <v>714</v>
      </c>
      <c r="Q528">
        <v>6</v>
      </c>
      <c r="R528">
        <v>750</v>
      </c>
      <c r="S528">
        <v>720</v>
      </c>
      <c r="T528">
        <v>-30</v>
      </c>
      <c r="U528">
        <v>0</v>
      </c>
      <c r="V528">
        <v>0</v>
      </c>
      <c r="W528">
        <v>175</v>
      </c>
      <c r="X528">
        <v>147</v>
      </c>
      <c r="Y528">
        <v>128</v>
      </c>
      <c r="Z528">
        <v>1045</v>
      </c>
      <c r="AF528" t="s">
        <v>851</v>
      </c>
      <c r="AG528" t="s">
        <v>668</v>
      </c>
      <c r="AH528" s="9">
        <v>6.0416666666666667E-2</v>
      </c>
      <c r="AI528" t="s">
        <v>1437</v>
      </c>
    </row>
    <row r="529" spans="1:35" x14ac:dyDescent="0.3">
      <c r="A529" s="1">
        <v>44612</v>
      </c>
      <c r="B529" t="s">
        <v>39</v>
      </c>
      <c r="C529" t="s">
        <v>40</v>
      </c>
      <c r="D529" t="s">
        <v>41</v>
      </c>
      <c r="E529">
        <v>19805</v>
      </c>
      <c r="F529">
        <v>1898</v>
      </c>
      <c r="G529" t="s">
        <v>178</v>
      </c>
      <c r="H529" t="s">
        <v>179</v>
      </c>
      <c r="I529" t="s">
        <v>333</v>
      </c>
      <c r="J529" t="s">
        <v>334</v>
      </c>
      <c r="K529">
        <v>1122</v>
      </c>
      <c r="L529">
        <v>1111</v>
      </c>
      <c r="M529">
        <v>-11</v>
      </c>
      <c r="N529">
        <v>16</v>
      </c>
      <c r="O529">
        <v>1127</v>
      </c>
      <c r="P529">
        <v>1407</v>
      </c>
      <c r="Q529">
        <v>17</v>
      </c>
      <c r="R529">
        <v>1429</v>
      </c>
      <c r="S529">
        <v>1424</v>
      </c>
      <c r="T529">
        <v>-5</v>
      </c>
      <c r="U529">
        <v>0</v>
      </c>
      <c r="V529">
        <v>0</v>
      </c>
      <c r="W529">
        <v>187</v>
      </c>
      <c r="X529">
        <v>193</v>
      </c>
      <c r="Y529">
        <v>160</v>
      </c>
      <c r="Z529">
        <v>1121</v>
      </c>
      <c r="AF529" t="s">
        <v>921</v>
      </c>
      <c r="AG529" t="s">
        <v>724</v>
      </c>
      <c r="AH529" s="9">
        <v>0.13402777777777777</v>
      </c>
      <c r="AI529" t="s">
        <v>1434</v>
      </c>
    </row>
    <row r="530" spans="1:35" x14ac:dyDescent="0.3">
      <c r="A530" s="1">
        <v>44827</v>
      </c>
      <c r="B530" t="s">
        <v>32</v>
      </c>
      <c r="C530" t="s">
        <v>33</v>
      </c>
      <c r="D530" t="s">
        <v>34</v>
      </c>
      <c r="E530">
        <v>19393</v>
      </c>
      <c r="F530">
        <v>176</v>
      </c>
      <c r="G530" t="s">
        <v>44</v>
      </c>
      <c r="H530" t="s">
        <v>45</v>
      </c>
      <c r="I530" t="s">
        <v>68</v>
      </c>
      <c r="J530" t="s">
        <v>69</v>
      </c>
      <c r="K530">
        <v>1000</v>
      </c>
      <c r="L530">
        <v>1003</v>
      </c>
      <c r="M530">
        <v>3</v>
      </c>
      <c r="N530">
        <v>12</v>
      </c>
      <c r="O530">
        <v>1015</v>
      </c>
      <c r="P530">
        <v>1130</v>
      </c>
      <c r="Q530">
        <v>6</v>
      </c>
      <c r="R530">
        <v>1155</v>
      </c>
      <c r="S530">
        <v>1136</v>
      </c>
      <c r="T530">
        <v>-19</v>
      </c>
      <c r="U530">
        <v>0</v>
      </c>
      <c r="V530">
        <v>0</v>
      </c>
      <c r="W530">
        <v>175</v>
      </c>
      <c r="X530">
        <v>153</v>
      </c>
      <c r="Y530">
        <v>135</v>
      </c>
      <c r="Z530">
        <v>942</v>
      </c>
      <c r="AF530" t="s">
        <v>731</v>
      </c>
      <c r="AG530" t="s">
        <v>712</v>
      </c>
      <c r="AH530" s="9">
        <v>6.458333333333334E-2</v>
      </c>
      <c r="AI530" t="s">
        <v>1434</v>
      </c>
    </row>
    <row r="531" spans="1:35" x14ac:dyDescent="0.3">
      <c r="A531" s="1">
        <v>44620</v>
      </c>
      <c r="B531" t="s">
        <v>14</v>
      </c>
      <c r="C531" t="s">
        <v>15</v>
      </c>
      <c r="D531" t="s">
        <v>16</v>
      </c>
      <c r="E531">
        <v>19790</v>
      </c>
      <c r="F531">
        <v>1293</v>
      </c>
      <c r="G531" t="s">
        <v>17</v>
      </c>
      <c r="H531" t="s">
        <v>18</v>
      </c>
      <c r="I531" t="s">
        <v>169</v>
      </c>
      <c r="J531" t="s">
        <v>170</v>
      </c>
      <c r="K531">
        <v>745</v>
      </c>
      <c r="L531">
        <v>835</v>
      </c>
      <c r="M531">
        <v>50</v>
      </c>
      <c r="N531">
        <v>22</v>
      </c>
      <c r="O531">
        <v>857</v>
      </c>
      <c r="P531">
        <v>1255</v>
      </c>
      <c r="Q531">
        <v>3</v>
      </c>
      <c r="R531">
        <v>1215</v>
      </c>
      <c r="S531">
        <v>1258</v>
      </c>
      <c r="T531">
        <v>43</v>
      </c>
      <c r="U531">
        <v>0</v>
      </c>
      <c r="V531">
        <v>0</v>
      </c>
      <c r="W531">
        <v>210</v>
      </c>
      <c r="X531">
        <v>203</v>
      </c>
      <c r="Y531">
        <v>178</v>
      </c>
      <c r="Z531">
        <v>1416</v>
      </c>
      <c r="AA531">
        <v>43</v>
      </c>
      <c r="AB531">
        <v>0</v>
      </c>
      <c r="AC531">
        <v>0</v>
      </c>
      <c r="AD531">
        <v>0</v>
      </c>
      <c r="AE531">
        <v>0</v>
      </c>
      <c r="AF531" t="s">
        <v>1335</v>
      </c>
      <c r="AG531" t="s">
        <v>865</v>
      </c>
      <c r="AH531" s="9">
        <v>0.18263888888888888</v>
      </c>
      <c r="AI531" t="s">
        <v>1434</v>
      </c>
    </row>
    <row r="532" spans="1:35" x14ac:dyDescent="0.3">
      <c r="A532" s="1">
        <v>44354</v>
      </c>
      <c r="B532" t="s">
        <v>32</v>
      </c>
      <c r="C532" t="s">
        <v>33</v>
      </c>
      <c r="D532" t="s">
        <v>34</v>
      </c>
      <c r="E532">
        <v>19393</v>
      </c>
      <c r="F532">
        <v>1181</v>
      </c>
      <c r="G532" t="s">
        <v>103</v>
      </c>
      <c r="H532" t="s">
        <v>104</v>
      </c>
      <c r="I532" t="s">
        <v>60</v>
      </c>
      <c r="J532" t="s">
        <v>61</v>
      </c>
      <c r="K532">
        <v>1340</v>
      </c>
      <c r="L532">
        <v>1400</v>
      </c>
      <c r="M532">
        <v>20</v>
      </c>
      <c r="N532">
        <v>9</v>
      </c>
      <c r="O532">
        <v>1409</v>
      </c>
      <c r="P532">
        <v>2035</v>
      </c>
      <c r="Q532">
        <v>8</v>
      </c>
      <c r="R532">
        <v>2040</v>
      </c>
      <c r="S532">
        <v>2043</v>
      </c>
      <c r="T532">
        <v>3</v>
      </c>
      <c r="U532">
        <v>0</v>
      </c>
      <c r="V532">
        <v>0</v>
      </c>
      <c r="W532">
        <v>240</v>
      </c>
      <c r="X532">
        <v>223</v>
      </c>
      <c r="Y532">
        <v>206</v>
      </c>
      <c r="Z532">
        <v>1747</v>
      </c>
      <c r="AF532" t="s">
        <v>982</v>
      </c>
      <c r="AG532" t="s">
        <v>1341</v>
      </c>
      <c r="AH532" s="9">
        <v>0.27986111111111112</v>
      </c>
      <c r="AI532" t="s">
        <v>1435</v>
      </c>
    </row>
    <row r="533" spans="1:35" x14ac:dyDescent="0.3">
      <c r="A533" s="1">
        <v>44249</v>
      </c>
      <c r="B533" t="s">
        <v>39</v>
      </c>
      <c r="C533" t="s">
        <v>40</v>
      </c>
      <c r="D533" t="s">
        <v>41</v>
      </c>
      <c r="E533">
        <v>19805</v>
      </c>
      <c r="F533">
        <v>2266</v>
      </c>
      <c r="G533" t="s">
        <v>30</v>
      </c>
      <c r="H533" t="s">
        <v>31</v>
      </c>
      <c r="I533" t="s">
        <v>194</v>
      </c>
      <c r="J533" t="s">
        <v>195</v>
      </c>
      <c r="K533">
        <v>2020</v>
      </c>
      <c r="L533">
        <v>2040</v>
      </c>
      <c r="M533">
        <v>20</v>
      </c>
      <c r="N533">
        <v>18</v>
      </c>
      <c r="O533">
        <v>2058</v>
      </c>
      <c r="P533">
        <v>6</v>
      </c>
      <c r="Q533">
        <v>4</v>
      </c>
      <c r="R533">
        <v>17</v>
      </c>
      <c r="S533">
        <v>10</v>
      </c>
      <c r="T533">
        <v>-7</v>
      </c>
      <c r="U533">
        <v>0</v>
      </c>
      <c r="V533">
        <v>0</v>
      </c>
      <c r="W533">
        <v>177</v>
      </c>
      <c r="X533">
        <v>150</v>
      </c>
      <c r="Y533">
        <v>128</v>
      </c>
      <c r="Z533">
        <v>1121</v>
      </c>
      <c r="AF533" t="s">
        <v>1564</v>
      </c>
      <c r="AG533" t="s">
        <v>818</v>
      </c>
      <c r="AH533">
        <v>-0.85416666666666674</v>
      </c>
      <c r="AI533" t="s">
        <v>1438</v>
      </c>
    </row>
    <row r="534" spans="1:35" x14ac:dyDescent="0.3">
      <c r="A534" s="1">
        <v>43981</v>
      </c>
      <c r="B534" t="s">
        <v>39</v>
      </c>
      <c r="C534" t="s">
        <v>40</v>
      </c>
      <c r="D534" t="s">
        <v>41</v>
      </c>
      <c r="E534">
        <v>19805</v>
      </c>
      <c r="F534">
        <v>2248</v>
      </c>
      <c r="G534" t="s">
        <v>30</v>
      </c>
      <c r="H534" t="s">
        <v>31</v>
      </c>
      <c r="I534" t="s">
        <v>23</v>
      </c>
      <c r="J534" t="s">
        <v>24</v>
      </c>
      <c r="K534">
        <v>1040</v>
      </c>
      <c r="L534">
        <v>1034</v>
      </c>
      <c r="M534">
        <v>-6</v>
      </c>
      <c r="N534">
        <v>24</v>
      </c>
      <c r="O534">
        <v>1058</v>
      </c>
      <c r="P534">
        <v>1207</v>
      </c>
      <c r="Q534">
        <v>4</v>
      </c>
      <c r="R534">
        <v>1236</v>
      </c>
      <c r="S534">
        <v>1211</v>
      </c>
      <c r="T534">
        <v>-25</v>
      </c>
      <c r="U534">
        <v>0</v>
      </c>
      <c r="V534">
        <v>0</v>
      </c>
      <c r="W534">
        <v>236</v>
      </c>
      <c r="X534">
        <v>217</v>
      </c>
      <c r="Y534">
        <v>189</v>
      </c>
      <c r="Z534">
        <v>1464</v>
      </c>
      <c r="AF534" t="s">
        <v>612</v>
      </c>
      <c r="AG534" t="s">
        <v>717</v>
      </c>
      <c r="AH534" s="9">
        <v>6.7361111111111108E-2</v>
      </c>
      <c r="AI534" t="s">
        <v>1434</v>
      </c>
    </row>
    <row r="535" spans="1:35" x14ac:dyDescent="0.3">
      <c r="A535" s="1">
        <v>44736</v>
      </c>
      <c r="B535" t="s">
        <v>14</v>
      </c>
      <c r="C535" t="s">
        <v>15</v>
      </c>
      <c r="D535" t="s">
        <v>16</v>
      </c>
      <c r="E535">
        <v>19790</v>
      </c>
      <c r="F535">
        <v>2896</v>
      </c>
      <c r="G535" t="s">
        <v>60</v>
      </c>
      <c r="H535" t="s">
        <v>61</v>
      </c>
      <c r="I535" t="s">
        <v>133</v>
      </c>
      <c r="J535" t="s">
        <v>134</v>
      </c>
      <c r="K535">
        <v>1735</v>
      </c>
      <c r="L535">
        <v>1812</v>
      </c>
      <c r="M535">
        <v>37</v>
      </c>
      <c r="N535">
        <v>52</v>
      </c>
      <c r="O535">
        <v>1904</v>
      </c>
      <c r="P535">
        <v>2053</v>
      </c>
      <c r="Q535">
        <v>6</v>
      </c>
      <c r="R535">
        <v>1903</v>
      </c>
      <c r="S535">
        <v>2059</v>
      </c>
      <c r="T535">
        <v>116</v>
      </c>
      <c r="U535">
        <v>0</v>
      </c>
      <c r="V535">
        <v>0</v>
      </c>
      <c r="W535">
        <v>88</v>
      </c>
      <c r="X535">
        <v>167</v>
      </c>
      <c r="Y535">
        <v>109</v>
      </c>
      <c r="Z535">
        <v>406</v>
      </c>
      <c r="AA535">
        <v>0</v>
      </c>
      <c r="AB535">
        <v>0</v>
      </c>
      <c r="AC535">
        <v>116</v>
      </c>
      <c r="AD535">
        <v>0</v>
      </c>
      <c r="AE535">
        <v>0</v>
      </c>
      <c r="AF535" t="s">
        <v>1458</v>
      </c>
      <c r="AG535" t="s">
        <v>960</v>
      </c>
      <c r="AH535" s="9">
        <v>0.11597222222222223</v>
      </c>
      <c r="AI535" t="s">
        <v>1438</v>
      </c>
    </row>
    <row r="536" spans="1:35" x14ac:dyDescent="0.3">
      <c r="A536" s="1">
        <v>43908</v>
      </c>
      <c r="B536" t="s">
        <v>14</v>
      </c>
      <c r="C536" t="s">
        <v>15</v>
      </c>
      <c r="D536" t="s">
        <v>16</v>
      </c>
      <c r="E536">
        <v>19790</v>
      </c>
      <c r="F536">
        <v>1488</v>
      </c>
      <c r="G536" t="s">
        <v>167</v>
      </c>
      <c r="H536" t="s">
        <v>168</v>
      </c>
      <c r="I536" t="s">
        <v>19</v>
      </c>
      <c r="J536" t="s">
        <v>20</v>
      </c>
      <c r="K536">
        <v>1310</v>
      </c>
      <c r="L536">
        <v>1310</v>
      </c>
      <c r="M536">
        <v>0</v>
      </c>
      <c r="N536">
        <v>29</v>
      </c>
      <c r="O536">
        <v>1339</v>
      </c>
      <c r="P536">
        <v>1613</v>
      </c>
      <c r="Q536">
        <v>4</v>
      </c>
      <c r="R536">
        <v>1604</v>
      </c>
      <c r="S536">
        <v>1617</v>
      </c>
      <c r="T536">
        <v>13</v>
      </c>
      <c r="U536">
        <v>0</v>
      </c>
      <c r="V536">
        <v>0</v>
      </c>
      <c r="W536">
        <v>174</v>
      </c>
      <c r="X536">
        <v>187</v>
      </c>
      <c r="Y536">
        <v>154</v>
      </c>
      <c r="Z536">
        <v>1050</v>
      </c>
      <c r="AF536" t="s">
        <v>1565</v>
      </c>
      <c r="AG536" t="s">
        <v>906</v>
      </c>
      <c r="AH536" s="9">
        <v>0.12986111111111112</v>
      </c>
      <c r="AI536" t="s">
        <v>1435</v>
      </c>
    </row>
    <row r="537" spans="1:35" x14ac:dyDescent="0.3">
      <c r="A537" s="1">
        <v>44779</v>
      </c>
      <c r="B537" t="s">
        <v>32</v>
      </c>
      <c r="C537" t="s">
        <v>33</v>
      </c>
      <c r="D537" t="s">
        <v>34</v>
      </c>
      <c r="E537">
        <v>19393</v>
      </c>
      <c r="F537">
        <v>2923</v>
      </c>
      <c r="G537" t="s">
        <v>188</v>
      </c>
      <c r="H537" t="s">
        <v>189</v>
      </c>
      <c r="I537" t="s">
        <v>70</v>
      </c>
      <c r="J537" t="s">
        <v>71</v>
      </c>
      <c r="K537">
        <v>1345</v>
      </c>
      <c r="L537">
        <v>1351</v>
      </c>
      <c r="M537">
        <v>6</v>
      </c>
      <c r="N537">
        <v>11</v>
      </c>
      <c r="O537">
        <v>1402</v>
      </c>
      <c r="P537">
        <v>2127</v>
      </c>
      <c r="Q537">
        <v>4</v>
      </c>
      <c r="R537">
        <v>2140</v>
      </c>
      <c r="S537">
        <v>2131</v>
      </c>
      <c r="T537">
        <v>-9</v>
      </c>
      <c r="U537">
        <v>0</v>
      </c>
      <c r="V537">
        <v>0</v>
      </c>
      <c r="W537">
        <v>295</v>
      </c>
      <c r="X537">
        <v>280</v>
      </c>
      <c r="Y537">
        <v>265</v>
      </c>
      <c r="Z537">
        <v>2384</v>
      </c>
      <c r="AF537" t="s">
        <v>1494</v>
      </c>
      <c r="AG537" t="s">
        <v>1340</v>
      </c>
      <c r="AH537" s="9">
        <v>0.31944444444444442</v>
      </c>
      <c r="AI537" t="s">
        <v>1435</v>
      </c>
    </row>
    <row r="538" spans="1:35" x14ac:dyDescent="0.3">
      <c r="A538" s="1">
        <v>44443</v>
      </c>
      <c r="B538" t="s">
        <v>32</v>
      </c>
      <c r="C538" t="s">
        <v>33</v>
      </c>
      <c r="D538" t="s">
        <v>34</v>
      </c>
      <c r="E538">
        <v>19393</v>
      </c>
      <c r="F538">
        <v>3926</v>
      </c>
      <c r="G538" t="s">
        <v>292</v>
      </c>
      <c r="H538" t="s">
        <v>52</v>
      </c>
      <c r="I538" t="s">
        <v>66</v>
      </c>
      <c r="J538" t="s">
        <v>67</v>
      </c>
      <c r="K538">
        <v>950</v>
      </c>
      <c r="L538">
        <v>1000</v>
      </c>
      <c r="M538">
        <v>10</v>
      </c>
      <c r="N538">
        <v>12</v>
      </c>
      <c r="O538">
        <v>1012</v>
      </c>
      <c r="P538">
        <v>1216</v>
      </c>
      <c r="Q538">
        <v>4</v>
      </c>
      <c r="R538">
        <v>1215</v>
      </c>
      <c r="S538">
        <v>1220</v>
      </c>
      <c r="T538">
        <v>5</v>
      </c>
      <c r="U538">
        <v>0</v>
      </c>
      <c r="V538">
        <v>0</v>
      </c>
      <c r="W538">
        <v>145</v>
      </c>
      <c r="X538">
        <v>140</v>
      </c>
      <c r="Y538">
        <v>124</v>
      </c>
      <c r="Z538">
        <v>937</v>
      </c>
      <c r="AF538" t="s">
        <v>1328</v>
      </c>
      <c r="AG538" t="s">
        <v>1186</v>
      </c>
      <c r="AH538" s="9">
        <v>9.7222222222222224E-2</v>
      </c>
      <c r="AI538" t="s">
        <v>1434</v>
      </c>
    </row>
    <row r="539" spans="1:35" x14ac:dyDescent="0.3">
      <c r="A539" s="1">
        <v>43658</v>
      </c>
      <c r="B539" t="s">
        <v>7</v>
      </c>
      <c r="C539" t="s">
        <v>8</v>
      </c>
      <c r="D539" t="s">
        <v>9</v>
      </c>
      <c r="E539">
        <v>19977</v>
      </c>
      <c r="F539">
        <v>1280</v>
      </c>
      <c r="G539" t="s">
        <v>80</v>
      </c>
      <c r="H539" t="s">
        <v>67</v>
      </c>
      <c r="I539" t="s">
        <v>345</v>
      </c>
      <c r="J539" t="s">
        <v>346</v>
      </c>
      <c r="K539">
        <v>1540</v>
      </c>
      <c r="L539">
        <v>1538</v>
      </c>
      <c r="M539">
        <v>-2</v>
      </c>
      <c r="N539">
        <v>18</v>
      </c>
      <c r="O539">
        <v>1556</v>
      </c>
      <c r="P539">
        <v>1913</v>
      </c>
      <c r="Q539">
        <v>3</v>
      </c>
      <c r="R539">
        <v>1922</v>
      </c>
      <c r="S539">
        <v>1916</v>
      </c>
      <c r="T539">
        <v>-6</v>
      </c>
      <c r="U539">
        <v>0</v>
      </c>
      <c r="V539">
        <v>0</v>
      </c>
      <c r="W539">
        <v>402</v>
      </c>
      <c r="X539">
        <v>398</v>
      </c>
      <c r="Y539">
        <v>377</v>
      </c>
      <c r="Z539">
        <v>2846</v>
      </c>
      <c r="AF539" t="s">
        <v>803</v>
      </c>
      <c r="AG539" t="s">
        <v>933</v>
      </c>
      <c r="AH539" s="9">
        <v>0.15138888888888888</v>
      </c>
      <c r="AI539" t="s">
        <v>1435</v>
      </c>
    </row>
    <row r="540" spans="1:35" x14ac:dyDescent="0.3">
      <c r="A540" s="1">
        <v>43514</v>
      </c>
      <c r="B540" t="s">
        <v>46</v>
      </c>
      <c r="C540" t="s">
        <v>47</v>
      </c>
      <c r="D540" t="s">
        <v>48</v>
      </c>
      <c r="E540">
        <v>20452</v>
      </c>
      <c r="F540">
        <v>3475</v>
      </c>
      <c r="G540" t="s">
        <v>51</v>
      </c>
      <c r="H540" t="s">
        <v>52</v>
      </c>
      <c r="I540" t="s">
        <v>131</v>
      </c>
      <c r="J540" t="s">
        <v>132</v>
      </c>
      <c r="K540">
        <v>1155</v>
      </c>
      <c r="L540">
        <v>1152</v>
      </c>
      <c r="M540">
        <v>-3</v>
      </c>
      <c r="N540">
        <v>13</v>
      </c>
      <c r="O540">
        <v>1205</v>
      </c>
      <c r="P540">
        <v>1441</v>
      </c>
      <c r="Q540">
        <v>14</v>
      </c>
      <c r="R540">
        <v>1514</v>
      </c>
      <c r="S540">
        <v>1455</v>
      </c>
      <c r="T540">
        <v>-19</v>
      </c>
      <c r="U540">
        <v>0</v>
      </c>
      <c r="V540">
        <v>0</v>
      </c>
      <c r="W540">
        <v>139</v>
      </c>
      <c r="X540">
        <v>123</v>
      </c>
      <c r="Y540">
        <v>96</v>
      </c>
      <c r="Z540">
        <v>844</v>
      </c>
      <c r="AF540" t="s">
        <v>617</v>
      </c>
      <c r="AG540" t="s">
        <v>735</v>
      </c>
      <c r="AH540" s="9">
        <v>0.12708333333333333</v>
      </c>
      <c r="AI540" t="s">
        <v>1434</v>
      </c>
    </row>
    <row r="541" spans="1:35" x14ac:dyDescent="0.3">
      <c r="A541" s="1">
        <v>44600</v>
      </c>
      <c r="B541" t="s">
        <v>122</v>
      </c>
      <c r="C541" t="s">
        <v>123</v>
      </c>
      <c r="D541" t="s">
        <v>124</v>
      </c>
      <c r="E541">
        <v>20304</v>
      </c>
      <c r="F541">
        <v>3942</v>
      </c>
      <c r="G541" t="s">
        <v>372</v>
      </c>
      <c r="H541" t="s">
        <v>373</v>
      </c>
      <c r="I541" t="s">
        <v>120</v>
      </c>
      <c r="J541" t="s">
        <v>121</v>
      </c>
      <c r="K541">
        <v>700</v>
      </c>
      <c r="L541">
        <v>652</v>
      </c>
      <c r="M541">
        <v>-8</v>
      </c>
      <c r="N541">
        <v>11</v>
      </c>
      <c r="O541">
        <v>703</v>
      </c>
      <c r="P541">
        <v>806</v>
      </c>
      <c r="Q541">
        <v>4</v>
      </c>
      <c r="R541">
        <v>847</v>
      </c>
      <c r="S541">
        <v>810</v>
      </c>
      <c r="T541">
        <v>-37</v>
      </c>
      <c r="U541">
        <v>0</v>
      </c>
      <c r="V541">
        <v>0</v>
      </c>
      <c r="W541">
        <v>107</v>
      </c>
      <c r="X541">
        <v>78</v>
      </c>
      <c r="Y541">
        <v>63</v>
      </c>
      <c r="Z541">
        <v>463</v>
      </c>
      <c r="AF541" t="s">
        <v>1566</v>
      </c>
      <c r="AG541" t="s">
        <v>678</v>
      </c>
      <c r="AH541" s="9">
        <v>5.4166666666666669E-2</v>
      </c>
      <c r="AI541" t="s">
        <v>1434</v>
      </c>
    </row>
    <row r="542" spans="1:35" x14ac:dyDescent="0.3">
      <c r="A542" s="1">
        <v>43615</v>
      </c>
      <c r="B542" t="s">
        <v>141</v>
      </c>
      <c r="C542" t="s">
        <v>142</v>
      </c>
      <c r="D542" t="s">
        <v>143</v>
      </c>
      <c r="E542">
        <v>20363</v>
      </c>
      <c r="F542">
        <v>5153</v>
      </c>
      <c r="G542" t="s">
        <v>402</v>
      </c>
      <c r="H542" t="s">
        <v>403</v>
      </c>
      <c r="I542" t="s">
        <v>150</v>
      </c>
      <c r="J542" t="s">
        <v>85</v>
      </c>
      <c r="K542">
        <v>710</v>
      </c>
      <c r="L542">
        <v>707</v>
      </c>
      <c r="M542">
        <v>-3</v>
      </c>
      <c r="N542">
        <v>16</v>
      </c>
      <c r="O542">
        <v>723</v>
      </c>
      <c r="P542">
        <v>918</v>
      </c>
      <c r="Q542">
        <v>9</v>
      </c>
      <c r="R542">
        <v>931</v>
      </c>
      <c r="S542">
        <v>927</v>
      </c>
      <c r="T542">
        <v>-4</v>
      </c>
      <c r="U542">
        <v>0</v>
      </c>
      <c r="V542">
        <v>0</v>
      </c>
      <c r="W542">
        <v>141</v>
      </c>
      <c r="X542">
        <v>140</v>
      </c>
      <c r="Y542">
        <v>115</v>
      </c>
      <c r="Z542">
        <v>833</v>
      </c>
      <c r="AF542" t="s">
        <v>1539</v>
      </c>
      <c r="AG542" t="s">
        <v>1006</v>
      </c>
      <c r="AH542" s="9">
        <v>9.7222222222222224E-2</v>
      </c>
      <c r="AI542" t="s">
        <v>1434</v>
      </c>
    </row>
    <row r="543" spans="1:35" x14ac:dyDescent="0.3">
      <c r="A543" s="1">
        <v>43787</v>
      </c>
      <c r="B543" t="s">
        <v>7</v>
      </c>
      <c r="C543" t="s">
        <v>8</v>
      </c>
      <c r="D543" t="s">
        <v>9</v>
      </c>
      <c r="E543">
        <v>19977</v>
      </c>
      <c r="F543">
        <v>733</v>
      </c>
      <c r="G543" t="s">
        <v>80</v>
      </c>
      <c r="H543" t="s">
        <v>67</v>
      </c>
      <c r="I543" t="s">
        <v>21</v>
      </c>
      <c r="J543" t="s">
        <v>22</v>
      </c>
      <c r="K543">
        <v>800</v>
      </c>
      <c r="L543">
        <v>758</v>
      </c>
      <c r="M543">
        <v>-2</v>
      </c>
      <c r="N543">
        <v>35</v>
      </c>
      <c r="O543">
        <v>833</v>
      </c>
      <c r="P543">
        <v>937</v>
      </c>
      <c r="Q543">
        <v>10</v>
      </c>
      <c r="R543">
        <v>943</v>
      </c>
      <c r="S543">
        <v>947</v>
      </c>
      <c r="T543">
        <v>4</v>
      </c>
      <c r="U543">
        <v>0</v>
      </c>
      <c r="V543">
        <v>0</v>
      </c>
      <c r="W543">
        <v>163</v>
      </c>
      <c r="X543">
        <v>169</v>
      </c>
      <c r="Y543">
        <v>124</v>
      </c>
      <c r="Z543">
        <v>888</v>
      </c>
      <c r="AF543" t="s">
        <v>706</v>
      </c>
      <c r="AG543" t="s">
        <v>1009</v>
      </c>
      <c r="AH543" s="9">
        <v>7.5694444444444439E-2</v>
      </c>
      <c r="AI543" t="s">
        <v>1434</v>
      </c>
    </row>
    <row r="544" spans="1:35" x14ac:dyDescent="0.3">
      <c r="A544" s="1">
        <v>44916</v>
      </c>
      <c r="B544" t="s">
        <v>122</v>
      </c>
      <c r="C544" t="s">
        <v>123</v>
      </c>
      <c r="D544" t="s">
        <v>124</v>
      </c>
      <c r="E544">
        <v>20304</v>
      </c>
      <c r="F544">
        <v>5286</v>
      </c>
      <c r="G544" t="s">
        <v>129</v>
      </c>
      <c r="H544" t="s">
        <v>130</v>
      </c>
      <c r="I544" t="s">
        <v>53</v>
      </c>
      <c r="J544" t="s">
        <v>54</v>
      </c>
      <c r="K544">
        <v>1855</v>
      </c>
      <c r="L544">
        <v>1851</v>
      </c>
      <c r="M544">
        <v>-4</v>
      </c>
      <c r="N544">
        <v>18</v>
      </c>
      <c r="O544">
        <v>1909</v>
      </c>
      <c r="P544">
        <v>2012</v>
      </c>
      <c r="Q544">
        <v>7</v>
      </c>
      <c r="R544">
        <v>2036</v>
      </c>
      <c r="S544">
        <v>2019</v>
      </c>
      <c r="T544">
        <v>-17</v>
      </c>
      <c r="U544">
        <v>0</v>
      </c>
      <c r="V544">
        <v>0</v>
      </c>
      <c r="W544">
        <v>221</v>
      </c>
      <c r="X544">
        <v>208</v>
      </c>
      <c r="Y544">
        <v>183</v>
      </c>
      <c r="Z544">
        <v>1242</v>
      </c>
      <c r="AF544" t="s">
        <v>1365</v>
      </c>
      <c r="AG544" t="s">
        <v>798</v>
      </c>
      <c r="AH544" s="9">
        <v>6.1111111111111109E-2</v>
      </c>
      <c r="AI544" t="s">
        <v>1438</v>
      </c>
    </row>
    <row r="545" spans="1:35" x14ac:dyDescent="0.3">
      <c r="A545" s="1">
        <v>44574</v>
      </c>
      <c r="B545" t="s">
        <v>81</v>
      </c>
      <c r="C545" t="s">
        <v>82</v>
      </c>
      <c r="D545" t="s">
        <v>83</v>
      </c>
      <c r="E545">
        <v>20409</v>
      </c>
      <c r="F545">
        <v>633</v>
      </c>
      <c r="G545" t="s">
        <v>44</v>
      </c>
      <c r="H545" t="s">
        <v>45</v>
      </c>
      <c r="I545" t="s">
        <v>23</v>
      </c>
      <c r="J545" t="s">
        <v>24</v>
      </c>
      <c r="K545">
        <v>1845</v>
      </c>
      <c r="L545">
        <v>2021</v>
      </c>
      <c r="M545">
        <v>96</v>
      </c>
      <c r="N545">
        <v>14</v>
      </c>
      <c r="O545">
        <v>2035</v>
      </c>
      <c r="P545">
        <v>2</v>
      </c>
      <c r="Q545">
        <v>5</v>
      </c>
      <c r="R545">
        <v>2247</v>
      </c>
      <c r="S545">
        <v>7</v>
      </c>
      <c r="T545">
        <v>80</v>
      </c>
      <c r="U545">
        <v>0</v>
      </c>
      <c r="V545">
        <v>0</v>
      </c>
      <c r="W545">
        <v>422</v>
      </c>
      <c r="X545">
        <v>406</v>
      </c>
      <c r="Y545">
        <v>387</v>
      </c>
      <c r="Z545">
        <v>2704</v>
      </c>
      <c r="AA545">
        <v>80</v>
      </c>
      <c r="AB545">
        <v>0</v>
      </c>
      <c r="AC545">
        <v>0</v>
      </c>
      <c r="AD545">
        <v>0</v>
      </c>
      <c r="AE545">
        <v>0</v>
      </c>
      <c r="AF545" t="s">
        <v>1567</v>
      </c>
      <c r="AG545" t="s">
        <v>1145</v>
      </c>
      <c r="AH545">
        <v>-0.84305555555555556</v>
      </c>
      <c r="AI545" t="s">
        <v>1438</v>
      </c>
    </row>
    <row r="546" spans="1:35" x14ac:dyDescent="0.3">
      <c r="A546" s="1">
        <v>44693</v>
      </c>
      <c r="B546" t="s">
        <v>32</v>
      </c>
      <c r="C546" t="s">
        <v>33</v>
      </c>
      <c r="D546" t="s">
        <v>34</v>
      </c>
      <c r="E546">
        <v>19393</v>
      </c>
      <c r="F546">
        <v>1721</v>
      </c>
      <c r="G546" t="s">
        <v>60</v>
      </c>
      <c r="H546" t="s">
        <v>61</v>
      </c>
      <c r="I546" t="s">
        <v>160</v>
      </c>
      <c r="J546" t="s">
        <v>161</v>
      </c>
      <c r="K546">
        <v>2010</v>
      </c>
      <c r="L546">
        <v>2202</v>
      </c>
      <c r="M546">
        <v>112</v>
      </c>
      <c r="N546">
        <v>8</v>
      </c>
      <c r="O546">
        <v>2210</v>
      </c>
      <c r="P546">
        <v>2223</v>
      </c>
      <c r="Q546">
        <v>3</v>
      </c>
      <c r="R546">
        <v>2055</v>
      </c>
      <c r="S546">
        <v>2226</v>
      </c>
      <c r="T546">
        <v>91</v>
      </c>
      <c r="U546">
        <v>0</v>
      </c>
      <c r="V546">
        <v>0</v>
      </c>
      <c r="W546">
        <v>105</v>
      </c>
      <c r="X546">
        <v>84</v>
      </c>
      <c r="Y546">
        <v>73</v>
      </c>
      <c r="Z546">
        <v>484</v>
      </c>
      <c r="AA546">
        <v>66</v>
      </c>
      <c r="AB546">
        <v>0</v>
      </c>
      <c r="AC546">
        <v>0</v>
      </c>
      <c r="AD546">
        <v>0</v>
      </c>
      <c r="AE546">
        <v>25</v>
      </c>
      <c r="AF546" t="s">
        <v>1283</v>
      </c>
      <c r="AG546" t="s">
        <v>1378</v>
      </c>
      <c r="AH546" s="9">
        <v>1.6666666666666666E-2</v>
      </c>
      <c r="AI546" t="s">
        <v>1438</v>
      </c>
    </row>
    <row r="547" spans="1:35" x14ac:dyDescent="0.3">
      <c r="A547" s="1">
        <v>43783</v>
      </c>
      <c r="B547" t="s">
        <v>46</v>
      </c>
      <c r="C547" t="s">
        <v>47</v>
      </c>
      <c r="D547" t="s">
        <v>48</v>
      </c>
      <c r="E547">
        <v>20452</v>
      </c>
      <c r="F547">
        <v>4427</v>
      </c>
      <c r="G547" t="s">
        <v>150</v>
      </c>
      <c r="H547" t="s">
        <v>85</v>
      </c>
      <c r="I547" t="s">
        <v>144</v>
      </c>
      <c r="J547" t="s">
        <v>145</v>
      </c>
      <c r="K547">
        <v>659</v>
      </c>
      <c r="L547">
        <v>652</v>
      </c>
      <c r="M547">
        <v>-7</v>
      </c>
      <c r="N547">
        <v>9</v>
      </c>
      <c r="O547">
        <v>701</v>
      </c>
      <c r="P547">
        <v>829</v>
      </c>
      <c r="Q547">
        <v>10</v>
      </c>
      <c r="R547">
        <v>903</v>
      </c>
      <c r="S547">
        <v>839</v>
      </c>
      <c r="T547">
        <v>-24</v>
      </c>
      <c r="U547">
        <v>0</v>
      </c>
      <c r="V547">
        <v>0</v>
      </c>
      <c r="W547">
        <v>124</v>
      </c>
      <c r="X547">
        <v>107</v>
      </c>
      <c r="Y547">
        <v>88</v>
      </c>
      <c r="Z547">
        <v>502</v>
      </c>
      <c r="AF547" t="s">
        <v>600</v>
      </c>
      <c r="AG547" t="s">
        <v>678</v>
      </c>
      <c r="AH547" s="9">
        <v>7.4305555555555555E-2</v>
      </c>
      <c r="AI547" t="s">
        <v>1434</v>
      </c>
    </row>
    <row r="548" spans="1:35" x14ac:dyDescent="0.3">
      <c r="A548" s="1">
        <v>43838</v>
      </c>
      <c r="B548" t="s">
        <v>14</v>
      </c>
      <c r="C548" t="s">
        <v>15</v>
      </c>
      <c r="D548" t="s">
        <v>16</v>
      </c>
      <c r="E548">
        <v>19790</v>
      </c>
      <c r="F548">
        <v>955</v>
      </c>
      <c r="G548" t="s">
        <v>150</v>
      </c>
      <c r="H548" t="s">
        <v>85</v>
      </c>
      <c r="I548" t="s">
        <v>144</v>
      </c>
      <c r="J548" t="s">
        <v>145</v>
      </c>
      <c r="K548">
        <v>931</v>
      </c>
      <c r="L548">
        <v>925</v>
      </c>
      <c r="M548">
        <v>-6</v>
      </c>
      <c r="N548">
        <v>20</v>
      </c>
      <c r="O548">
        <v>945</v>
      </c>
      <c r="P548">
        <v>1109</v>
      </c>
      <c r="Q548">
        <v>9</v>
      </c>
      <c r="R548">
        <v>1142</v>
      </c>
      <c r="S548">
        <v>1118</v>
      </c>
      <c r="T548">
        <v>-24</v>
      </c>
      <c r="U548">
        <v>0</v>
      </c>
      <c r="V548">
        <v>0</v>
      </c>
      <c r="W548">
        <v>131</v>
      </c>
      <c r="X548">
        <v>113</v>
      </c>
      <c r="Y548">
        <v>84</v>
      </c>
      <c r="Z548">
        <v>502</v>
      </c>
      <c r="AF548" t="s">
        <v>1319</v>
      </c>
      <c r="AG548" t="s">
        <v>703</v>
      </c>
      <c r="AH548" s="9">
        <v>7.8472222222222221E-2</v>
      </c>
      <c r="AI548" t="s">
        <v>1434</v>
      </c>
    </row>
    <row r="549" spans="1:35" x14ac:dyDescent="0.3">
      <c r="A549" s="1">
        <v>45077</v>
      </c>
      <c r="B549" t="s">
        <v>141</v>
      </c>
      <c r="C549" t="s">
        <v>142</v>
      </c>
      <c r="D549" t="s">
        <v>143</v>
      </c>
      <c r="E549">
        <v>20363</v>
      </c>
      <c r="F549">
        <v>5463</v>
      </c>
      <c r="G549" t="s">
        <v>150</v>
      </c>
      <c r="H549" t="s">
        <v>85</v>
      </c>
      <c r="I549" t="s">
        <v>249</v>
      </c>
      <c r="J549" t="s">
        <v>250</v>
      </c>
      <c r="K549">
        <v>1559</v>
      </c>
      <c r="L549">
        <v>1558</v>
      </c>
      <c r="M549">
        <v>-1</v>
      </c>
      <c r="N549">
        <v>21</v>
      </c>
      <c r="O549">
        <v>1619</v>
      </c>
      <c r="P549">
        <v>1647</v>
      </c>
      <c r="Q549">
        <v>3</v>
      </c>
      <c r="R549">
        <v>1712</v>
      </c>
      <c r="S549">
        <v>1650</v>
      </c>
      <c r="T549">
        <v>-22</v>
      </c>
      <c r="U549">
        <v>0</v>
      </c>
      <c r="V549">
        <v>0</v>
      </c>
      <c r="W549">
        <v>73</v>
      </c>
      <c r="X549">
        <v>52</v>
      </c>
      <c r="Y549">
        <v>28</v>
      </c>
      <c r="Z549">
        <v>136</v>
      </c>
      <c r="AF549" t="s">
        <v>781</v>
      </c>
      <c r="AG549" t="s">
        <v>1029</v>
      </c>
      <c r="AH549" s="9">
        <v>3.6111111111111108E-2</v>
      </c>
      <c r="AI549" t="s">
        <v>1435</v>
      </c>
    </row>
    <row r="550" spans="1:35" x14ac:dyDescent="0.3">
      <c r="A550" s="1">
        <v>44639</v>
      </c>
      <c r="B550" t="s">
        <v>14</v>
      </c>
      <c r="C550" t="s">
        <v>15</v>
      </c>
      <c r="D550" t="s">
        <v>16</v>
      </c>
      <c r="E550">
        <v>19790</v>
      </c>
      <c r="F550">
        <v>754</v>
      </c>
      <c r="G550" t="s">
        <v>103</v>
      </c>
      <c r="H550" t="s">
        <v>104</v>
      </c>
      <c r="I550" t="s">
        <v>17</v>
      </c>
      <c r="J550" t="s">
        <v>18</v>
      </c>
      <c r="K550">
        <v>1500</v>
      </c>
      <c r="L550">
        <v>1452</v>
      </c>
      <c r="M550">
        <v>-8</v>
      </c>
      <c r="N550">
        <v>13</v>
      </c>
      <c r="O550">
        <v>1505</v>
      </c>
      <c r="P550">
        <v>1940</v>
      </c>
      <c r="Q550">
        <v>13</v>
      </c>
      <c r="R550">
        <v>2008</v>
      </c>
      <c r="S550">
        <v>1953</v>
      </c>
      <c r="T550">
        <v>-15</v>
      </c>
      <c r="U550">
        <v>0</v>
      </c>
      <c r="V550">
        <v>0</v>
      </c>
      <c r="W550">
        <v>188</v>
      </c>
      <c r="X550">
        <v>181</v>
      </c>
      <c r="Y550">
        <v>155</v>
      </c>
      <c r="Z550">
        <v>1299</v>
      </c>
      <c r="AF550" t="s">
        <v>1204</v>
      </c>
      <c r="AG550" t="s">
        <v>926</v>
      </c>
      <c r="AH550" s="9">
        <v>0.20902777777777778</v>
      </c>
      <c r="AI550" t="s">
        <v>1435</v>
      </c>
    </row>
    <row r="551" spans="1:35" x14ac:dyDescent="0.3">
      <c r="A551" s="1">
        <v>45085</v>
      </c>
      <c r="B551" t="s">
        <v>100</v>
      </c>
      <c r="C551" t="s">
        <v>101</v>
      </c>
      <c r="D551" t="s">
        <v>102</v>
      </c>
      <c r="E551">
        <v>20368</v>
      </c>
      <c r="F551">
        <v>2542</v>
      </c>
      <c r="G551" t="s">
        <v>406</v>
      </c>
      <c r="H551" t="s">
        <v>407</v>
      </c>
      <c r="I551" t="s">
        <v>408</v>
      </c>
      <c r="J551" t="s">
        <v>409</v>
      </c>
      <c r="K551">
        <v>1059</v>
      </c>
      <c r="L551">
        <v>1054</v>
      </c>
      <c r="M551">
        <v>-5</v>
      </c>
      <c r="N551">
        <v>10</v>
      </c>
      <c r="O551">
        <v>1104</v>
      </c>
      <c r="P551">
        <v>1317</v>
      </c>
      <c r="Q551">
        <v>5</v>
      </c>
      <c r="R551">
        <v>1337</v>
      </c>
      <c r="S551">
        <v>1322</v>
      </c>
      <c r="T551">
        <v>-15</v>
      </c>
      <c r="U551">
        <v>0</v>
      </c>
      <c r="V551">
        <v>0</v>
      </c>
      <c r="W551">
        <v>158</v>
      </c>
      <c r="X551">
        <v>148</v>
      </c>
      <c r="Y551">
        <v>133</v>
      </c>
      <c r="Z551">
        <v>1049</v>
      </c>
      <c r="AF551" t="s">
        <v>1561</v>
      </c>
      <c r="AG551" t="s">
        <v>647</v>
      </c>
      <c r="AH551" s="9">
        <v>0.10277777777777777</v>
      </c>
      <c r="AI551" t="s">
        <v>1434</v>
      </c>
    </row>
    <row r="552" spans="1:35" x14ac:dyDescent="0.3">
      <c r="A552" s="1">
        <v>44522</v>
      </c>
      <c r="B552" t="s">
        <v>7</v>
      </c>
      <c r="C552" t="s">
        <v>8</v>
      </c>
      <c r="D552" t="s">
        <v>9</v>
      </c>
      <c r="E552">
        <v>19977</v>
      </c>
      <c r="F552">
        <v>287</v>
      </c>
      <c r="G552" t="s">
        <v>12</v>
      </c>
      <c r="H552" t="s">
        <v>13</v>
      </c>
      <c r="I552" t="s">
        <v>68</v>
      </c>
      <c r="J552" t="s">
        <v>69</v>
      </c>
      <c r="K552">
        <v>2135</v>
      </c>
      <c r="L552">
        <v>2132</v>
      </c>
      <c r="M552">
        <v>-3</v>
      </c>
      <c r="N552">
        <v>21</v>
      </c>
      <c r="O552">
        <v>2153</v>
      </c>
      <c r="P552">
        <v>2236</v>
      </c>
      <c r="Q552">
        <v>6</v>
      </c>
      <c r="R552">
        <v>2309</v>
      </c>
      <c r="S552">
        <v>2242</v>
      </c>
      <c r="T552">
        <v>-27</v>
      </c>
      <c r="U552">
        <v>0</v>
      </c>
      <c r="V552">
        <v>0</v>
      </c>
      <c r="W552">
        <v>154</v>
      </c>
      <c r="X552">
        <v>130</v>
      </c>
      <c r="Y552">
        <v>103</v>
      </c>
      <c r="Z552">
        <v>748</v>
      </c>
      <c r="AF552" t="s">
        <v>1043</v>
      </c>
      <c r="AG552" t="s">
        <v>821</v>
      </c>
      <c r="AH552" s="9">
        <v>4.8611111111111112E-2</v>
      </c>
      <c r="AI552" t="s">
        <v>1438</v>
      </c>
    </row>
    <row r="553" spans="1:35" x14ac:dyDescent="0.3">
      <c r="A553" s="1">
        <v>44564</v>
      </c>
      <c r="B553" t="s">
        <v>122</v>
      </c>
      <c r="C553" t="s">
        <v>123</v>
      </c>
      <c r="D553" t="s">
        <v>124</v>
      </c>
      <c r="E553">
        <v>20304</v>
      </c>
      <c r="F553">
        <v>5596</v>
      </c>
      <c r="G553" t="s">
        <v>410</v>
      </c>
      <c r="H553" t="s">
        <v>411</v>
      </c>
      <c r="I553" t="s">
        <v>53</v>
      </c>
      <c r="J553" t="s">
        <v>54</v>
      </c>
      <c r="K553">
        <v>600</v>
      </c>
      <c r="L553">
        <v>0</v>
      </c>
      <c r="M553">
        <v>0</v>
      </c>
      <c r="R553">
        <v>701</v>
      </c>
      <c r="S553">
        <v>0</v>
      </c>
      <c r="T553">
        <v>0</v>
      </c>
      <c r="U553">
        <v>1</v>
      </c>
      <c r="V553">
        <v>0</v>
      </c>
      <c r="W553">
        <v>61</v>
      </c>
      <c r="Z553">
        <v>89</v>
      </c>
      <c r="AF553" t="s">
        <v>663</v>
      </c>
      <c r="AG553" t="s">
        <v>663</v>
      </c>
      <c r="AH553" s="9">
        <v>0</v>
      </c>
      <c r="AI553" t="s">
        <v>1437</v>
      </c>
    </row>
    <row r="554" spans="1:35" x14ac:dyDescent="0.3">
      <c r="A554" s="1">
        <v>44809</v>
      </c>
      <c r="B554" t="s">
        <v>55</v>
      </c>
      <c r="C554" t="s">
        <v>56</v>
      </c>
      <c r="D554" t="s">
        <v>57</v>
      </c>
      <c r="E554">
        <v>19930</v>
      </c>
      <c r="F554">
        <v>188</v>
      </c>
      <c r="G554" t="s">
        <v>23</v>
      </c>
      <c r="H554" t="s">
        <v>24</v>
      </c>
      <c r="I554" t="s">
        <v>84</v>
      </c>
      <c r="J554" t="s">
        <v>85</v>
      </c>
      <c r="K554">
        <v>2220</v>
      </c>
      <c r="L554">
        <v>2215</v>
      </c>
      <c r="M554">
        <v>-5</v>
      </c>
      <c r="N554">
        <v>14</v>
      </c>
      <c r="O554">
        <v>2229</v>
      </c>
      <c r="P554">
        <v>635</v>
      </c>
      <c r="Q554">
        <v>9</v>
      </c>
      <c r="R554">
        <v>701</v>
      </c>
      <c r="S554">
        <v>644</v>
      </c>
      <c r="T554">
        <v>-17</v>
      </c>
      <c r="U554">
        <v>0</v>
      </c>
      <c r="V554">
        <v>0</v>
      </c>
      <c r="W554">
        <v>341</v>
      </c>
      <c r="X554">
        <v>329</v>
      </c>
      <c r="Y554">
        <v>306</v>
      </c>
      <c r="Z554">
        <v>2586</v>
      </c>
      <c r="AF554" t="s">
        <v>677</v>
      </c>
      <c r="AG554" t="s">
        <v>639</v>
      </c>
      <c r="AH554">
        <v>-0.64652777777777781</v>
      </c>
      <c r="AI554" t="s">
        <v>1438</v>
      </c>
    </row>
    <row r="555" spans="1:35" x14ac:dyDescent="0.3">
      <c r="A555" s="1">
        <v>43649</v>
      </c>
      <c r="B555" t="s">
        <v>14</v>
      </c>
      <c r="C555" t="s">
        <v>15</v>
      </c>
      <c r="D555" t="s">
        <v>16</v>
      </c>
      <c r="E555">
        <v>19790</v>
      </c>
      <c r="F555">
        <v>1910</v>
      </c>
      <c r="G555" t="s">
        <v>19</v>
      </c>
      <c r="H555" t="s">
        <v>20</v>
      </c>
      <c r="I555" t="s">
        <v>120</v>
      </c>
      <c r="J555" t="s">
        <v>121</v>
      </c>
      <c r="K555">
        <v>1325</v>
      </c>
      <c r="L555">
        <v>1323</v>
      </c>
      <c r="M555">
        <v>-2</v>
      </c>
      <c r="N555">
        <v>19</v>
      </c>
      <c r="O555">
        <v>1342</v>
      </c>
      <c r="P555">
        <v>1617</v>
      </c>
      <c r="Q555">
        <v>5</v>
      </c>
      <c r="R555">
        <v>1626</v>
      </c>
      <c r="S555">
        <v>1622</v>
      </c>
      <c r="T555">
        <v>-4</v>
      </c>
      <c r="U555">
        <v>0</v>
      </c>
      <c r="V555">
        <v>0</v>
      </c>
      <c r="W555">
        <v>121</v>
      </c>
      <c r="X555">
        <v>119</v>
      </c>
      <c r="Y555">
        <v>95</v>
      </c>
      <c r="Z555">
        <v>689</v>
      </c>
      <c r="AF555" t="s">
        <v>777</v>
      </c>
      <c r="AG555" t="s">
        <v>909</v>
      </c>
      <c r="AH555" s="9">
        <v>0.12430555555555556</v>
      </c>
      <c r="AI555" t="s">
        <v>1435</v>
      </c>
    </row>
    <row r="556" spans="1:35" x14ac:dyDescent="0.3">
      <c r="A556" s="1">
        <v>44765</v>
      </c>
      <c r="B556" t="s">
        <v>39</v>
      </c>
      <c r="C556" t="s">
        <v>40</v>
      </c>
      <c r="D556" t="s">
        <v>41</v>
      </c>
      <c r="E556">
        <v>19805</v>
      </c>
      <c r="F556">
        <v>2110</v>
      </c>
      <c r="G556" t="s">
        <v>44</v>
      </c>
      <c r="H556" t="s">
        <v>45</v>
      </c>
      <c r="I556" t="s">
        <v>53</v>
      </c>
      <c r="J556" t="s">
        <v>54</v>
      </c>
      <c r="K556">
        <v>1930</v>
      </c>
      <c r="L556">
        <v>1925</v>
      </c>
      <c r="M556">
        <v>-5</v>
      </c>
      <c r="N556">
        <v>18</v>
      </c>
      <c r="O556">
        <v>1943</v>
      </c>
      <c r="P556">
        <v>2215</v>
      </c>
      <c r="Q556">
        <v>13</v>
      </c>
      <c r="R556">
        <v>2244</v>
      </c>
      <c r="S556">
        <v>2228</v>
      </c>
      <c r="T556">
        <v>-16</v>
      </c>
      <c r="U556">
        <v>0</v>
      </c>
      <c r="V556">
        <v>0</v>
      </c>
      <c r="W556">
        <v>374</v>
      </c>
      <c r="X556">
        <v>363</v>
      </c>
      <c r="Y556">
        <v>332</v>
      </c>
      <c r="Z556">
        <v>2611</v>
      </c>
      <c r="AF556" t="s">
        <v>1568</v>
      </c>
      <c r="AG556" t="s">
        <v>805</v>
      </c>
      <c r="AH556" s="9">
        <v>0.12708333333333333</v>
      </c>
      <c r="AI556" t="s">
        <v>1438</v>
      </c>
    </row>
    <row r="557" spans="1:35" x14ac:dyDescent="0.3">
      <c r="A557" s="1">
        <v>44762</v>
      </c>
      <c r="B557" t="s">
        <v>32</v>
      </c>
      <c r="C557" t="s">
        <v>33</v>
      </c>
      <c r="D557" t="s">
        <v>34</v>
      </c>
      <c r="E557">
        <v>19393</v>
      </c>
      <c r="F557">
        <v>143</v>
      </c>
      <c r="G557" t="s">
        <v>414</v>
      </c>
      <c r="H557" t="s">
        <v>415</v>
      </c>
      <c r="I557" t="s">
        <v>129</v>
      </c>
      <c r="J557" t="s">
        <v>130</v>
      </c>
      <c r="K557">
        <v>645</v>
      </c>
      <c r="L557">
        <v>639</v>
      </c>
      <c r="M557">
        <v>-6</v>
      </c>
      <c r="N557">
        <v>8</v>
      </c>
      <c r="O557">
        <v>647</v>
      </c>
      <c r="P557">
        <v>744</v>
      </c>
      <c r="Q557">
        <v>3</v>
      </c>
      <c r="R557">
        <v>755</v>
      </c>
      <c r="S557">
        <v>747</v>
      </c>
      <c r="T557">
        <v>-8</v>
      </c>
      <c r="U557">
        <v>0</v>
      </c>
      <c r="V557">
        <v>0</v>
      </c>
      <c r="W557">
        <v>70</v>
      </c>
      <c r="X557">
        <v>68</v>
      </c>
      <c r="Y557">
        <v>57</v>
      </c>
      <c r="Z557">
        <v>418</v>
      </c>
      <c r="AF557" t="s">
        <v>1569</v>
      </c>
      <c r="AG557" t="s">
        <v>642</v>
      </c>
      <c r="AH557" s="9">
        <v>4.7222222222222221E-2</v>
      </c>
      <c r="AI557" t="s">
        <v>1434</v>
      </c>
    </row>
    <row r="558" spans="1:35" x14ac:dyDescent="0.3">
      <c r="A558" s="1">
        <v>44305</v>
      </c>
      <c r="B558" t="s">
        <v>55</v>
      </c>
      <c r="C558" t="s">
        <v>56</v>
      </c>
      <c r="D558" t="s">
        <v>57</v>
      </c>
      <c r="E558">
        <v>19930</v>
      </c>
      <c r="F558">
        <v>641</v>
      </c>
      <c r="G558" t="s">
        <v>139</v>
      </c>
      <c r="H558" t="s">
        <v>140</v>
      </c>
      <c r="I558" t="s">
        <v>19</v>
      </c>
      <c r="J558" t="s">
        <v>20</v>
      </c>
      <c r="K558">
        <v>1820</v>
      </c>
      <c r="L558">
        <v>1808</v>
      </c>
      <c r="M558">
        <v>-12</v>
      </c>
      <c r="N558">
        <v>14</v>
      </c>
      <c r="O558">
        <v>1822</v>
      </c>
      <c r="P558">
        <v>2113</v>
      </c>
      <c r="Q558">
        <v>7</v>
      </c>
      <c r="R558">
        <v>2133</v>
      </c>
      <c r="S558">
        <v>2120</v>
      </c>
      <c r="T558">
        <v>-13</v>
      </c>
      <c r="U558">
        <v>0</v>
      </c>
      <c r="V558">
        <v>0</v>
      </c>
      <c r="W558">
        <v>193</v>
      </c>
      <c r="X558">
        <v>192</v>
      </c>
      <c r="Y558">
        <v>171</v>
      </c>
      <c r="Z558">
        <v>1216</v>
      </c>
      <c r="AF558" t="s">
        <v>1373</v>
      </c>
      <c r="AG558" t="s">
        <v>630</v>
      </c>
      <c r="AH558" s="9">
        <v>0.13333333333333333</v>
      </c>
      <c r="AI558" t="s">
        <v>1438</v>
      </c>
    </row>
    <row r="559" spans="1:35" x14ac:dyDescent="0.3">
      <c r="A559" s="1">
        <v>43620</v>
      </c>
      <c r="B559" t="s">
        <v>155</v>
      </c>
      <c r="C559" t="s">
        <v>156</v>
      </c>
      <c r="D559" t="s">
        <v>157</v>
      </c>
      <c r="E559">
        <v>20398</v>
      </c>
      <c r="F559">
        <v>3724</v>
      </c>
      <c r="G559" t="s">
        <v>150</v>
      </c>
      <c r="H559" t="s">
        <v>85</v>
      </c>
      <c r="I559" t="s">
        <v>305</v>
      </c>
      <c r="J559" t="s">
        <v>306</v>
      </c>
      <c r="K559">
        <v>829</v>
      </c>
      <c r="L559">
        <v>829</v>
      </c>
      <c r="M559">
        <v>0</v>
      </c>
      <c r="N559">
        <v>21</v>
      </c>
      <c r="O559">
        <v>850</v>
      </c>
      <c r="P559">
        <v>1023</v>
      </c>
      <c r="Q559">
        <v>10</v>
      </c>
      <c r="R559">
        <v>1045</v>
      </c>
      <c r="S559">
        <v>1033</v>
      </c>
      <c r="T559">
        <v>-12</v>
      </c>
      <c r="U559">
        <v>0</v>
      </c>
      <c r="V559">
        <v>0</v>
      </c>
      <c r="W559">
        <v>136</v>
      </c>
      <c r="X559">
        <v>124</v>
      </c>
      <c r="Y559">
        <v>93</v>
      </c>
      <c r="Z559">
        <v>585</v>
      </c>
      <c r="AF559" t="s">
        <v>1054</v>
      </c>
      <c r="AG559" t="s">
        <v>864</v>
      </c>
      <c r="AH559" s="9">
        <v>8.611111111111111E-2</v>
      </c>
      <c r="AI559" t="s">
        <v>1434</v>
      </c>
    </row>
    <row r="560" spans="1:35" x14ac:dyDescent="0.3">
      <c r="A560" s="1">
        <v>43839</v>
      </c>
      <c r="B560" t="s">
        <v>39</v>
      </c>
      <c r="C560" t="s">
        <v>40</v>
      </c>
      <c r="D560" t="s">
        <v>41</v>
      </c>
      <c r="E560">
        <v>19805</v>
      </c>
      <c r="F560">
        <v>2693</v>
      </c>
      <c r="G560" t="s">
        <v>12</v>
      </c>
      <c r="H560" t="s">
        <v>13</v>
      </c>
      <c r="I560" t="s">
        <v>80</v>
      </c>
      <c r="J560" t="s">
        <v>67</v>
      </c>
      <c r="K560">
        <v>1746</v>
      </c>
      <c r="L560">
        <v>1747</v>
      </c>
      <c r="M560">
        <v>1</v>
      </c>
      <c r="N560">
        <v>14</v>
      </c>
      <c r="O560">
        <v>1801</v>
      </c>
      <c r="P560">
        <v>1905</v>
      </c>
      <c r="Q560">
        <v>20</v>
      </c>
      <c r="R560">
        <v>1938</v>
      </c>
      <c r="S560">
        <v>1925</v>
      </c>
      <c r="T560">
        <v>-13</v>
      </c>
      <c r="U560">
        <v>0</v>
      </c>
      <c r="V560">
        <v>0</v>
      </c>
      <c r="W560">
        <v>172</v>
      </c>
      <c r="X560">
        <v>158</v>
      </c>
      <c r="Y560">
        <v>124</v>
      </c>
      <c r="Z560">
        <v>719</v>
      </c>
      <c r="AF560" t="s">
        <v>805</v>
      </c>
      <c r="AG560" t="s">
        <v>791</v>
      </c>
      <c r="AH560" s="9">
        <v>6.805555555555555E-2</v>
      </c>
      <c r="AI560" t="s">
        <v>1435</v>
      </c>
    </row>
    <row r="561" spans="1:35" x14ac:dyDescent="0.3">
      <c r="A561" s="1">
        <v>44855</v>
      </c>
      <c r="B561" t="s">
        <v>32</v>
      </c>
      <c r="C561" t="s">
        <v>33</v>
      </c>
      <c r="D561" t="s">
        <v>34</v>
      </c>
      <c r="E561">
        <v>19393</v>
      </c>
      <c r="F561">
        <v>1602</v>
      </c>
      <c r="G561" t="s">
        <v>103</v>
      </c>
      <c r="H561" t="s">
        <v>104</v>
      </c>
      <c r="I561" t="s">
        <v>257</v>
      </c>
      <c r="J561" t="s">
        <v>258</v>
      </c>
      <c r="K561">
        <v>900</v>
      </c>
      <c r="L561">
        <v>859</v>
      </c>
      <c r="M561">
        <v>-1</v>
      </c>
      <c r="N561">
        <v>19</v>
      </c>
      <c r="O561">
        <v>918</v>
      </c>
      <c r="P561">
        <v>1008</v>
      </c>
      <c r="Q561">
        <v>3</v>
      </c>
      <c r="R561">
        <v>1015</v>
      </c>
      <c r="S561">
        <v>1011</v>
      </c>
      <c r="T561">
        <v>-4</v>
      </c>
      <c r="U561">
        <v>0</v>
      </c>
      <c r="V561">
        <v>0</v>
      </c>
      <c r="W561">
        <v>75</v>
      </c>
      <c r="X561">
        <v>72</v>
      </c>
      <c r="Y561">
        <v>50</v>
      </c>
      <c r="Z561">
        <v>259</v>
      </c>
      <c r="AF561" t="s">
        <v>876</v>
      </c>
      <c r="AG561" t="s">
        <v>1303</v>
      </c>
      <c r="AH561" s="9">
        <v>0.05</v>
      </c>
      <c r="AI561" t="s">
        <v>1434</v>
      </c>
    </row>
    <row r="562" spans="1:35" x14ac:dyDescent="0.3">
      <c r="A562" s="1">
        <v>44234</v>
      </c>
      <c r="B562" t="s">
        <v>94</v>
      </c>
      <c r="C562" t="s">
        <v>95</v>
      </c>
      <c r="D562" t="s">
        <v>96</v>
      </c>
      <c r="E562">
        <v>20397</v>
      </c>
      <c r="F562">
        <v>5027</v>
      </c>
      <c r="G562" t="s">
        <v>60</v>
      </c>
      <c r="H562" t="s">
        <v>61</v>
      </c>
      <c r="I562" t="s">
        <v>97</v>
      </c>
      <c r="J562" t="s">
        <v>98</v>
      </c>
      <c r="K562">
        <v>1103</v>
      </c>
      <c r="L562">
        <v>1108</v>
      </c>
      <c r="M562">
        <v>5</v>
      </c>
      <c r="N562">
        <v>15</v>
      </c>
      <c r="O562">
        <v>1123</v>
      </c>
      <c r="P562">
        <v>1205</v>
      </c>
      <c r="Q562">
        <v>11</v>
      </c>
      <c r="R562">
        <v>1234</v>
      </c>
      <c r="S562">
        <v>1216</v>
      </c>
      <c r="T562">
        <v>-18</v>
      </c>
      <c r="U562">
        <v>0</v>
      </c>
      <c r="V562">
        <v>0</v>
      </c>
      <c r="W562">
        <v>91</v>
      </c>
      <c r="X562">
        <v>68</v>
      </c>
      <c r="Y562">
        <v>42</v>
      </c>
      <c r="Z562">
        <v>226</v>
      </c>
      <c r="AF562" t="s">
        <v>1083</v>
      </c>
      <c r="AG562" t="s">
        <v>1167</v>
      </c>
      <c r="AH562" s="9">
        <v>4.7222222222222221E-2</v>
      </c>
      <c r="AI562" t="s">
        <v>1434</v>
      </c>
    </row>
    <row r="563" spans="1:35" x14ac:dyDescent="0.3">
      <c r="A563" s="1">
        <v>44463</v>
      </c>
      <c r="B563" t="s">
        <v>32</v>
      </c>
      <c r="C563" t="s">
        <v>33</v>
      </c>
      <c r="D563" t="s">
        <v>34</v>
      </c>
      <c r="E563">
        <v>19393</v>
      </c>
      <c r="F563">
        <v>4623</v>
      </c>
      <c r="G563" t="s">
        <v>167</v>
      </c>
      <c r="H563" t="s">
        <v>168</v>
      </c>
      <c r="I563" t="s">
        <v>307</v>
      </c>
      <c r="J563" t="s">
        <v>308</v>
      </c>
      <c r="K563">
        <v>730</v>
      </c>
      <c r="L563">
        <v>730</v>
      </c>
      <c r="M563">
        <v>0</v>
      </c>
      <c r="N563">
        <v>19</v>
      </c>
      <c r="O563">
        <v>749</v>
      </c>
      <c r="P563">
        <v>1004</v>
      </c>
      <c r="Q563">
        <v>6</v>
      </c>
      <c r="R563">
        <v>1040</v>
      </c>
      <c r="S563">
        <v>1010</v>
      </c>
      <c r="T563">
        <v>-30</v>
      </c>
      <c r="U563">
        <v>0</v>
      </c>
      <c r="V563">
        <v>0</v>
      </c>
      <c r="W563">
        <v>370</v>
      </c>
      <c r="X563">
        <v>340</v>
      </c>
      <c r="Y563">
        <v>315</v>
      </c>
      <c r="Z563">
        <v>2676</v>
      </c>
      <c r="AF563" t="s">
        <v>1570</v>
      </c>
      <c r="AG563" t="s">
        <v>854</v>
      </c>
      <c r="AH563" s="9">
        <v>0.1111111111111111</v>
      </c>
      <c r="AI563" t="s">
        <v>1434</v>
      </c>
    </row>
    <row r="564" spans="1:35" x14ac:dyDescent="0.3">
      <c r="A564" s="1">
        <v>45090</v>
      </c>
      <c r="B564" t="s">
        <v>39</v>
      </c>
      <c r="C564" t="s">
        <v>40</v>
      </c>
      <c r="D564" t="s">
        <v>41</v>
      </c>
      <c r="E564">
        <v>19805</v>
      </c>
      <c r="F564">
        <v>1862</v>
      </c>
      <c r="G564" t="s">
        <v>235</v>
      </c>
      <c r="H564" t="s">
        <v>236</v>
      </c>
      <c r="I564" t="s">
        <v>178</v>
      </c>
      <c r="J564" t="s">
        <v>179</v>
      </c>
      <c r="K564">
        <v>1608</v>
      </c>
      <c r="L564">
        <v>1606</v>
      </c>
      <c r="M564">
        <v>-2</v>
      </c>
      <c r="N564">
        <v>10</v>
      </c>
      <c r="O564">
        <v>1616</v>
      </c>
      <c r="P564">
        <v>1704</v>
      </c>
      <c r="Q564">
        <v>3</v>
      </c>
      <c r="R564">
        <v>1717</v>
      </c>
      <c r="S564">
        <v>1707</v>
      </c>
      <c r="T564">
        <v>-10</v>
      </c>
      <c r="U564">
        <v>0</v>
      </c>
      <c r="V564">
        <v>0</v>
      </c>
      <c r="W564">
        <v>69</v>
      </c>
      <c r="X564">
        <v>61</v>
      </c>
      <c r="Y564">
        <v>48</v>
      </c>
      <c r="Z564">
        <v>268</v>
      </c>
      <c r="AF564" t="s">
        <v>1354</v>
      </c>
      <c r="AG564" t="s">
        <v>773</v>
      </c>
      <c r="AH564" s="9">
        <v>4.2361111111111113E-2</v>
      </c>
      <c r="AI564" t="s">
        <v>1435</v>
      </c>
    </row>
    <row r="565" spans="1:35" x14ac:dyDescent="0.3">
      <c r="A565" s="1">
        <v>44315</v>
      </c>
      <c r="B565" t="s">
        <v>32</v>
      </c>
      <c r="C565" t="s">
        <v>33</v>
      </c>
      <c r="D565" t="s">
        <v>34</v>
      </c>
      <c r="E565">
        <v>19393</v>
      </c>
      <c r="F565">
        <v>542</v>
      </c>
      <c r="G565" t="s">
        <v>103</v>
      </c>
      <c r="H565" t="s">
        <v>104</v>
      </c>
      <c r="I565" t="s">
        <v>120</v>
      </c>
      <c r="J565" t="s">
        <v>121</v>
      </c>
      <c r="K565">
        <v>1950</v>
      </c>
      <c r="L565">
        <v>1953</v>
      </c>
      <c r="M565">
        <v>3</v>
      </c>
      <c r="N565">
        <v>9</v>
      </c>
      <c r="O565">
        <v>2002</v>
      </c>
      <c r="P565">
        <v>2158</v>
      </c>
      <c r="Q565">
        <v>6</v>
      </c>
      <c r="R565">
        <v>2210</v>
      </c>
      <c r="S565">
        <v>2204</v>
      </c>
      <c r="T565">
        <v>-6</v>
      </c>
      <c r="U565">
        <v>0</v>
      </c>
      <c r="V565">
        <v>0</v>
      </c>
      <c r="W565">
        <v>80</v>
      </c>
      <c r="X565">
        <v>71</v>
      </c>
      <c r="Y565">
        <v>56</v>
      </c>
      <c r="Z565">
        <v>368</v>
      </c>
      <c r="AF565" t="s">
        <v>1571</v>
      </c>
      <c r="AG565" t="s">
        <v>1204</v>
      </c>
      <c r="AH565" s="9">
        <v>9.0972222222222218E-2</v>
      </c>
      <c r="AI565" t="s">
        <v>1438</v>
      </c>
    </row>
    <row r="566" spans="1:35" x14ac:dyDescent="0.3">
      <c r="A566" s="1">
        <v>44741</v>
      </c>
      <c r="B566" t="s">
        <v>155</v>
      </c>
      <c r="C566" t="s">
        <v>156</v>
      </c>
      <c r="D566" t="s">
        <v>157</v>
      </c>
      <c r="E566">
        <v>20398</v>
      </c>
      <c r="F566">
        <v>4221</v>
      </c>
      <c r="G566" t="s">
        <v>160</v>
      </c>
      <c r="H566" t="s">
        <v>161</v>
      </c>
      <c r="I566" t="s">
        <v>129</v>
      </c>
      <c r="J566" t="s">
        <v>130</v>
      </c>
      <c r="K566">
        <v>1042</v>
      </c>
      <c r="L566">
        <v>1037</v>
      </c>
      <c r="M566">
        <v>-5</v>
      </c>
      <c r="N566">
        <v>11</v>
      </c>
      <c r="O566">
        <v>1048</v>
      </c>
      <c r="P566">
        <v>1231</v>
      </c>
      <c r="Q566">
        <v>4</v>
      </c>
      <c r="R566">
        <v>1245</v>
      </c>
      <c r="S566">
        <v>1235</v>
      </c>
      <c r="T566">
        <v>-10</v>
      </c>
      <c r="U566">
        <v>0</v>
      </c>
      <c r="V566">
        <v>0</v>
      </c>
      <c r="W566">
        <v>123</v>
      </c>
      <c r="X566">
        <v>118</v>
      </c>
      <c r="Y566">
        <v>103</v>
      </c>
      <c r="Z566">
        <v>721</v>
      </c>
      <c r="AF566" t="s">
        <v>1452</v>
      </c>
      <c r="AG566" t="s">
        <v>1055</v>
      </c>
      <c r="AH566" s="9">
        <v>8.1944444444444445E-2</v>
      </c>
      <c r="AI566" t="s">
        <v>1434</v>
      </c>
    </row>
    <row r="567" spans="1:35" x14ac:dyDescent="0.3">
      <c r="A567" s="1">
        <v>43699</v>
      </c>
      <c r="B567" t="s">
        <v>39</v>
      </c>
      <c r="C567" t="s">
        <v>40</v>
      </c>
      <c r="D567" t="s">
        <v>41</v>
      </c>
      <c r="E567">
        <v>19805</v>
      </c>
      <c r="F567">
        <v>1709</v>
      </c>
      <c r="G567" t="s">
        <v>97</v>
      </c>
      <c r="H567" t="s">
        <v>98</v>
      </c>
      <c r="I567" t="s">
        <v>10</v>
      </c>
      <c r="J567" t="s">
        <v>11</v>
      </c>
      <c r="K567">
        <v>1405</v>
      </c>
      <c r="L567">
        <v>1448</v>
      </c>
      <c r="M567">
        <v>43</v>
      </c>
      <c r="N567">
        <v>21</v>
      </c>
      <c r="O567">
        <v>1509</v>
      </c>
      <c r="P567">
        <v>1655</v>
      </c>
      <c r="Q567">
        <v>7</v>
      </c>
      <c r="R567">
        <v>1603</v>
      </c>
      <c r="S567">
        <v>1702</v>
      </c>
      <c r="T567">
        <v>59</v>
      </c>
      <c r="U567">
        <v>0</v>
      </c>
      <c r="V567">
        <v>0</v>
      </c>
      <c r="W567">
        <v>118</v>
      </c>
      <c r="X567">
        <v>134</v>
      </c>
      <c r="Y567">
        <v>106</v>
      </c>
      <c r="Z567">
        <v>632</v>
      </c>
      <c r="AA567">
        <v>43</v>
      </c>
      <c r="AB567">
        <v>0</v>
      </c>
      <c r="AC567">
        <v>16</v>
      </c>
      <c r="AD567">
        <v>0</v>
      </c>
      <c r="AE567">
        <v>0</v>
      </c>
      <c r="AF567" t="s">
        <v>1572</v>
      </c>
      <c r="AG567" t="s">
        <v>766</v>
      </c>
      <c r="AH567" s="9">
        <v>9.3055555555555558E-2</v>
      </c>
      <c r="AI567" t="s">
        <v>1435</v>
      </c>
    </row>
    <row r="568" spans="1:35" x14ac:dyDescent="0.3">
      <c r="A568" s="1">
        <v>43515</v>
      </c>
      <c r="B568" t="s">
        <v>100</v>
      </c>
      <c r="C568" t="s">
        <v>101</v>
      </c>
      <c r="D568" t="s">
        <v>102</v>
      </c>
      <c r="E568">
        <v>20368</v>
      </c>
      <c r="F568">
        <v>2172</v>
      </c>
      <c r="G568" t="s">
        <v>114</v>
      </c>
      <c r="H568" t="s">
        <v>115</v>
      </c>
      <c r="I568" t="s">
        <v>416</v>
      </c>
      <c r="J568" t="s">
        <v>417</v>
      </c>
      <c r="K568">
        <v>1619</v>
      </c>
      <c r="L568">
        <v>1637</v>
      </c>
      <c r="M568">
        <v>18</v>
      </c>
      <c r="N568">
        <v>13</v>
      </c>
      <c r="O568">
        <v>1650</v>
      </c>
      <c r="P568">
        <v>1908</v>
      </c>
      <c r="Q568">
        <v>5</v>
      </c>
      <c r="R568">
        <v>1909</v>
      </c>
      <c r="S568">
        <v>1913</v>
      </c>
      <c r="T568">
        <v>4</v>
      </c>
      <c r="U568">
        <v>0</v>
      </c>
      <c r="V568">
        <v>0</v>
      </c>
      <c r="W568">
        <v>170</v>
      </c>
      <c r="X568">
        <v>156</v>
      </c>
      <c r="Y568">
        <v>138</v>
      </c>
      <c r="Z568">
        <v>1144</v>
      </c>
      <c r="AF568" t="s">
        <v>1573</v>
      </c>
      <c r="AG568" t="s">
        <v>656</v>
      </c>
      <c r="AH568" s="9">
        <v>0.10833333333333334</v>
      </c>
      <c r="AI568" t="s">
        <v>1435</v>
      </c>
    </row>
    <row r="569" spans="1:35" x14ac:dyDescent="0.3">
      <c r="A569" s="1">
        <v>44944</v>
      </c>
      <c r="B569" t="s">
        <v>32</v>
      </c>
      <c r="C569" t="s">
        <v>33</v>
      </c>
      <c r="D569" t="s">
        <v>34</v>
      </c>
      <c r="E569">
        <v>19393</v>
      </c>
      <c r="F569">
        <v>163</v>
      </c>
      <c r="G569" t="s">
        <v>292</v>
      </c>
      <c r="H569" t="s">
        <v>52</v>
      </c>
      <c r="I569" t="s">
        <v>66</v>
      </c>
      <c r="J569" t="s">
        <v>67</v>
      </c>
      <c r="K569">
        <v>1850</v>
      </c>
      <c r="L569">
        <v>1903</v>
      </c>
      <c r="M569">
        <v>13</v>
      </c>
      <c r="N569">
        <v>11</v>
      </c>
      <c r="O569">
        <v>1914</v>
      </c>
      <c r="P569">
        <v>2103</v>
      </c>
      <c r="Q569">
        <v>8</v>
      </c>
      <c r="R569">
        <v>2115</v>
      </c>
      <c r="S569">
        <v>2111</v>
      </c>
      <c r="T569">
        <v>-4</v>
      </c>
      <c r="U569">
        <v>0</v>
      </c>
      <c r="V569">
        <v>0</v>
      </c>
      <c r="W569">
        <v>145</v>
      </c>
      <c r="X569">
        <v>128</v>
      </c>
      <c r="Y569">
        <v>109</v>
      </c>
      <c r="Z569">
        <v>937</v>
      </c>
      <c r="AF569" t="s">
        <v>1444</v>
      </c>
      <c r="AG569" t="s">
        <v>801</v>
      </c>
      <c r="AH569" s="9">
        <v>8.8888888888888892E-2</v>
      </c>
      <c r="AI569" t="s">
        <v>1438</v>
      </c>
    </row>
    <row r="570" spans="1:35" x14ac:dyDescent="0.3">
      <c r="A570" s="1">
        <v>44759</v>
      </c>
      <c r="B570" t="s">
        <v>32</v>
      </c>
      <c r="C570" t="s">
        <v>33</v>
      </c>
      <c r="D570" t="s">
        <v>34</v>
      </c>
      <c r="E570">
        <v>19393</v>
      </c>
      <c r="F570">
        <v>1062</v>
      </c>
      <c r="G570" t="s">
        <v>72</v>
      </c>
      <c r="H570" t="s">
        <v>73</v>
      </c>
      <c r="I570" t="s">
        <v>301</v>
      </c>
      <c r="J570" t="s">
        <v>302</v>
      </c>
      <c r="K570">
        <v>820</v>
      </c>
      <c r="L570">
        <v>839</v>
      </c>
      <c r="M570">
        <v>19</v>
      </c>
      <c r="N570">
        <v>10</v>
      </c>
      <c r="O570">
        <v>849</v>
      </c>
      <c r="P570">
        <v>1008</v>
      </c>
      <c r="Q570">
        <v>3</v>
      </c>
      <c r="R570">
        <v>1015</v>
      </c>
      <c r="S570">
        <v>1011</v>
      </c>
      <c r="T570">
        <v>-4</v>
      </c>
      <c r="U570">
        <v>0</v>
      </c>
      <c r="V570">
        <v>0</v>
      </c>
      <c r="W570">
        <v>115</v>
      </c>
      <c r="X570">
        <v>92</v>
      </c>
      <c r="Y570">
        <v>79</v>
      </c>
      <c r="Z570">
        <v>549</v>
      </c>
      <c r="AF570" t="s">
        <v>876</v>
      </c>
      <c r="AG570" t="s">
        <v>600</v>
      </c>
      <c r="AH570" s="9">
        <v>6.3888888888888884E-2</v>
      </c>
      <c r="AI570" t="s">
        <v>1434</v>
      </c>
    </row>
    <row r="571" spans="1:35" x14ac:dyDescent="0.3">
      <c r="A571" s="1">
        <v>44667</v>
      </c>
      <c r="B571" t="s">
        <v>14</v>
      </c>
      <c r="C571" t="s">
        <v>15</v>
      </c>
      <c r="D571" t="s">
        <v>16</v>
      </c>
      <c r="E571">
        <v>19790</v>
      </c>
      <c r="F571">
        <v>1029</v>
      </c>
      <c r="G571" t="s">
        <v>17</v>
      </c>
      <c r="H571" t="s">
        <v>18</v>
      </c>
      <c r="I571" t="s">
        <v>212</v>
      </c>
      <c r="J571" t="s">
        <v>213</v>
      </c>
      <c r="K571">
        <v>929</v>
      </c>
      <c r="L571">
        <v>926</v>
      </c>
      <c r="M571">
        <v>-3</v>
      </c>
      <c r="N571">
        <v>12</v>
      </c>
      <c r="O571">
        <v>938</v>
      </c>
      <c r="P571">
        <v>1101</v>
      </c>
      <c r="Q571">
        <v>2</v>
      </c>
      <c r="R571">
        <v>1112</v>
      </c>
      <c r="S571">
        <v>1103</v>
      </c>
      <c r="T571">
        <v>-9</v>
      </c>
      <c r="U571">
        <v>0</v>
      </c>
      <c r="V571">
        <v>0</v>
      </c>
      <c r="W571">
        <v>223</v>
      </c>
      <c r="X571">
        <v>217</v>
      </c>
      <c r="Y571">
        <v>203</v>
      </c>
      <c r="Z571">
        <v>1426</v>
      </c>
      <c r="AF571" t="s">
        <v>608</v>
      </c>
      <c r="AG571" t="s">
        <v>871</v>
      </c>
      <c r="AH571" s="9">
        <v>6.7361111111111108E-2</v>
      </c>
      <c r="AI571" t="s">
        <v>1434</v>
      </c>
    </row>
    <row r="572" spans="1:35" x14ac:dyDescent="0.3">
      <c r="A572" s="1">
        <v>43760</v>
      </c>
      <c r="B572" t="s">
        <v>32</v>
      </c>
      <c r="C572" t="s">
        <v>33</v>
      </c>
      <c r="D572" t="s">
        <v>34</v>
      </c>
      <c r="E572">
        <v>19393</v>
      </c>
      <c r="F572">
        <v>420</v>
      </c>
      <c r="G572" t="s">
        <v>110</v>
      </c>
      <c r="H572" t="s">
        <v>111</v>
      </c>
      <c r="I572" t="s">
        <v>292</v>
      </c>
      <c r="J572" t="s">
        <v>52</v>
      </c>
      <c r="K572">
        <v>1040</v>
      </c>
      <c r="L572">
        <v>1045</v>
      </c>
      <c r="M572">
        <v>5</v>
      </c>
      <c r="N572">
        <v>11</v>
      </c>
      <c r="O572">
        <v>1056</v>
      </c>
      <c r="P572">
        <v>1207</v>
      </c>
      <c r="Q572">
        <v>2</v>
      </c>
      <c r="R572">
        <v>1215</v>
      </c>
      <c r="S572">
        <v>1209</v>
      </c>
      <c r="T572">
        <v>-6</v>
      </c>
      <c r="U572">
        <v>0</v>
      </c>
      <c r="V572">
        <v>0</v>
      </c>
      <c r="W572">
        <v>95</v>
      </c>
      <c r="X572">
        <v>84</v>
      </c>
      <c r="Y572">
        <v>71</v>
      </c>
      <c r="Z572">
        <v>453</v>
      </c>
      <c r="AF572" t="s">
        <v>739</v>
      </c>
      <c r="AG572" t="s">
        <v>1317</v>
      </c>
      <c r="AH572" s="9">
        <v>5.8333333333333334E-2</v>
      </c>
      <c r="AI572" t="s">
        <v>1434</v>
      </c>
    </row>
    <row r="573" spans="1:35" x14ac:dyDescent="0.3">
      <c r="A573" s="1">
        <v>44879</v>
      </c>
      <c r="B573" t="s">
        <v>155</v>
      </c>
      <c r="C573" t="s">
        <v>156</v>
      </c>
      <c r="D573" t="s">
        <v>157</v>
      </c>
      <c r="E573">
        <v>20398</v>
      </c>
      <c r="F573">
        <v>3618</v>
      </c>
      <c r="G573" t="s">
        <v>80</v>
      </c>
      <c r="H573" t="s">
        <v>67</v>
      </c>
      <c r="I573" t="s">
        <v>245</v>
      </c>
      <c r="J573" t="s">
        <v>246</v>
      </c>
      <c r="K573">
        <v>1255</v>
      </c>
      <c r="L573">
        <v>1247</v>
      </c>
      <c r="M573">
        <v>-8</v>
      </c>
      <c r="N573">
        <v>27</v>
      </c>
      <c r="O573">
        <v>1314</v>
      </c>
      <c r="P573">
        <v>1357</v>
      </c>
      <c r="Q573">
        <v>3</v>
      </c>
      <c r="R573">
        <v>1412</v>
      </c>
      <c r="S573">
        <v>1400</v>
      </c>
      <c r="T573">
        <v>-12</v>
      </c>
      <c r="U573">
        <v>0</v>
      </c>
      <c r="V573">
        <v>0</v>
      </c>
      <c r="W573">
        <v>77</v>
      </c>
      <c r="X573">
        <v>73</v>
      </c>
      <c r="Y573">
        <v>43</v>
      </c>
      <c r="Z573">
        <v>196</v>
      </c>
      <c r="AF573" t="s">
        <v>1341</v>
      </c>
      <c r="AG573" t="s">
        <v>1060</v>
      </c>
      <c r="AH573" s="9">
        <v>5.0694444444444445E-2</v>
      </c>
      <c r="AI573" t="s">
        <v>1435</v>
      </c>
    </row>
    <row r="574" spans="1:35" x14ac:dyDescent="0.3">
      <c r="A574" s="1">
        <v>43874</v>
      </c>
      <c r="B574" t="s">
        <v>39</v>
      </c>
      <c r="C574" t="s">
        <v>40</v>
      </c>
      <c r="D574" t="s">
        <v>41</v>
      </c>
      <c r="E574">
        <v>19805</v>
      </c>
      <c r="F574">
        <v>2765</v>
      </c>
      <c r="G574" t="s">
        <v>174</v>
      </c>
      <c r="H574" t="s">
        <v>175</v>
      </c>
      <c r="I574" t="s">
        <v>80</v>
      </c>
      <c r="J574" t="s">
        <v>67</v>
      </c>
      <c r="K574">
        <v>800</v>
      </c>
      <c r="L574">
        <v>0</v>
      </c>
      <c r="M574">
        <v>0</v>
      </c>
      <c r="R574">
        <v>1228</v>
      </c>
      <c r="S574">
        <v>0</v>
      </c>
      <c r="T574">
        <v>0</v>
      </c>
      <c r="U574">
        <v>1</v>
      </c>
      <c r="V574">
        <v>0</v>
      </c>
      <c r="W574">
        <v>208</v>
      </c>
      <c r="Z574">
        <v>1440</v>
      </c>
      <c r="AF574" t="s">
        <v>663</v>
      </c>
      <c r="AG574" t="s">
        <v>663</v>
      </c>
      <c r="AH574" s="9">
        <v>0</v>
      </c>
      <c r="AI574" t="s">
        <v>1437</v>
      </c>
    </row>
    <row r="575" spans="1:35" x14ac:dyDescent="0.3">
      <c r="A575" s="1">
        <v>44851</v>
      </c>
      <c r="B575" t="s">
        <v>39</v>
      </c>
      <c r="C575" t="s">
        <v>40</v>
      </c>
      <c r="D575" t="s">
        <v>41</v>
      </c>
      <c r="E575">
        <v>19805</v>
      </c>
      <c r="F575">
        <v>2389</v>
      </c>
      <c r="G575" t="s">
        <v>12</v>
      </c>
      <c r="H575" t="s">
        <v>13</v>
      </c>
      <c r="I575" t="s">
        <v>97</v>
      </c>
      <c r="J575" t="s">
        <v>98</v>
      </c>
      <c r="K575">
        <v>1007</v>
      </c>
      <c r="L575">
        <v>957</v>
      </c>
      <c r="M575">
        <v>-10</v>
      </c>
      <c r="N575">
        <v>14</v>
      </c>
      <c r="O575">
        <v>1011</v>
      </c>
      <c r="P575">
        <v>1134</v>
      </c>
      <c r="Q575">
        <v>14</v>
      </c>
      <c r="R575">
        <v>1214</v>
      </c>
      <c r="S575">
        <v>1148</v>
      </c>
      <c r="T575">
        <v>-26</v>
      </c>
      <c r="U575">
        <v>0</v>
      </c>
      <c r="V575">
        <v>0</v>
      </c>
      <c r="W575">
        <v>127</v>
      </c>
      <c r="X575">
        <v>111</v>
      </c>
      <c r="Y575">
        <v>83</v>
      </c>
      <c r="Z575">
        <v>529</v>
      </c>
      <c r="AF575" t="s">
        <v>733</v>
      </c>
      <c r="AG575" t="s">
        <v>709</v>
      </c>
      <c r="AH575" s="9">
        <v>7.7083333333333337E-2</v>
      </c>
      <c r="AI575" t="s">
        <v>1434</v>
      </c>
    </row>
    <row r="576" spans="1:35" x14ac:dyDescent="0.3">
      <c r="A576" s="1">
        <v>43676</v>
      </c>
      <c r="B576" t="s">
        <v>32</v>
      </c>
      <c r="C576" t="s">
        <v>33</v>
      </c>
      <c r="D576" t="s">
        <v>34</v>
      </c>
      <c r="E576">
        <v>19393</v>
      </c>
      <c r="F576">
        <v>2153</v>
      </c>
      <c r="G576" t="s">
        <v>21</v>
      </c>
      <c r="H576" t="s">
        <v>22</v>
      </c>
      <c r="I576" t="s">
        <v>28</v>
      </c>
      <c r="J576" t="s">
        <v>29</v>
      </c>
      <c r="K576">
        <v>1020</v>
      </c>
      <c r="L576">
        <v>1021</v>
      </c>
      <c r="M576">
        <v>1</v>
      </c>
      <c r="N576">
        <v>12</v>
      </c>
      <c r="O576">
        <v>1033</v>
      </c>
      <c r="P576">
        <v>1616</v>
      </c>
      <c r="Q576">
        <v>10</v>
      </c>
      <c r="R576">
        <v>1600</v>
      </c>
      <c r="S576">
        <v>1626</v>
      </c>
      <c r="T576">
        <v>26</v>
      </c>
      <c r="U576">
        <v>0</v>
      </c>
      <c r="V576">
        <v>0</v>
      </c>
      <c r="W576">
        <v>220</v>
      </c>
      <c r="X576">
        <v>245</v>
      </c>
      <c r="Y576">
        <v>223</v>
      </c>
      <c r="Z576">
        <v>1546</v>
      </c>
      <c r="AA576">
        <v>0</v>
      </c>
      <c r="AB576">
        <v>0</v>
      </c>
      <c r="AC576">
        <v>26</v>
      </c>
      <c r="AD576">
        <v>0</v>
      </c>
      <c r="AE576">
        <v>0</v>
      </c>
      <c r="AF576" t="s">
        <v>1574</v>
      </c>
      <c r="AG576" t="s">
        <v>1314</v>
      </c>
      <c r="AH576" s="9">
        <v>0.25347222222222221</v>
      </c>
      <c r="AI576" t="s">
        <v>1434</v>
      </c>
    </row>
    <row r="577" spans="1:35" x14ac:dyDescent="0.3">
      <c r="A577" s="1">
        <v>43667</v>
      </c>
      <c r="B577" t="s">
        <v>39</v>
      </c>
      <c r="C577" t="s">
        <v>40</v>
      </c>
      <c r="D577" t="s">
        <v>41</v>
      </c>
      <c r="E577">
        <v>19805</v>
      </c>
      <c r="F577">
        <v>1403</v>
      </c>
      <c r="G577" t="s">
        <v>72</v>
      </c>
      <c r="H577" t="s">
        <v>73</v>
      </c>
      <c r="I577" t="s">
        <v>30</v>
      </c>
      <c r="J577" t="s">
        <v>31</v>
      </c>
      <c r="K577">
        <v>702</v>
      </c>
      <c r="L577">
        <v>658</v>
      </c>
      <c r="M577">
        <v>-4</v>
      </c>
      <c r="N577">
        <v>22</v>
      </c>
      <c r="O577">
        <v>720</v>
      </c>
      <c r="P577">
        <v>854</v>
      </c>
      <c r="Q577">
        <v>12</v>
      </c>
      <c r="R577">
        <v>926</v>
      </c>
      <c r="S577">
        <v>906</v>
      </c>
      <c r="T577">
        <v>-20</v>
      </c>
      <c r="U577">
        <v>0</v>
      </c>
      <c r="V577">
        <v>0</v>
      </c>
      <c r="W577">
        <v>204</v>
      </c>
      <c r="X577">
        <v>188</v>
      </c>
      <c r="Y577">
        <v>154</v>
      </c>
      <c r="Z577">
        <v>1217</v>
      </c>
      <c r="AF577" t="s">
        <v>698</v>
      </c>
      <c r="AG577" t="s">
        <v>680</v>
      </c>
      <c r="AH577" s="9">
        <v>8.8888888888888892E-2</v>
      </c>
      <c r="AI577" t="s">
        <v>1434</v>
      </c>
    </row>
    <row r="578" spans="1:35" x14ac:dyDescent="0.3">
      <c r="A578" s="1">
        <v>43819</v>
      </c>
      <c r="B578" t="s">
        <v>55</v>
      </c>
      <c r="C578" t="s">
        <v>56</v>
      </c>
      <c r="D578" t="s">
        <v>57</v>
      </c>
      <c r="E578">
        <v>19930</v>
      </c>
      <c r="F578">
        <v>1950</v>
      </c>
      <c r="G578" t="s">
        <v>23</v>
      </c>
      <c r="H578" t="s">
        <v>24</v>
      </c>
      <c r="I578" t="s">
        <v>167</v>
      </c>
      <c r="J578" t="s">
        <v>168</v>
      </c>
      <c r="K578">
        <v>615</v>
      </c>
      <c r="L578">
        <v>609</v>
      </c>
      <c r="M578">
        <v>-6</v>
      </c>
      <c r="N578">
        <v>25</v>
      </c>
      <c r="O578">
        <v>634</v>
      </c>
      <c r="P578">
        <v>744</v>
      </c>
      <c r="Q578">
        <v>2</v>
      </c>
      <c r="R578">
        <v>754</v>
      </c>
      <c r="S578">
        <v>746</v>
      </c>
      <c r="T578">
        <v>-8</v>
      </c>
      <c r="U578">
        <v>0</v>
      </c>
      <c r="V578">
        <v>0</v>
      </c>
      <c r="W578">
        <v>99</v>
      </c>
      <c r="X578">
        <v>97</v>
      </c>
      <c r="Y578">
        <v>70</v>
      </c>
      <c r="Z578">
        <v>447</v>
      </c>
      <c r="AF578" t="s">
        <v>1575</v>
      </c>
      <c r="AG578" t="s">
        <v>591</v>
      </c>
      <c r="AH578" s="9">
        <v>6.7361111111111108E-2</v>
      </c>
      <c r="AI578" t="s">
        <v>1434</v>
      </c>
    </row>
    <row r="579" spans="1:35" x14ac:dyDescent="0.3">
      <c r="A579" s="1">
        <v>43519</v>
      </c>
      <c r="B579" t="s">
        <v>7</v>
      </c>
      <c r="C579" t="s">
        <v>8</v>
      </c>
      <c r="D579" t="s">
        <v>9</v>
      </c>
      <c r="E579">
        <v>19977</v>
      </c>
      <c r="F579">
        <v>706</v>
      </c>
      <c r="G579" t="s">
        <v>286</v>
      </c>
      <c r="H579" t="s">
        <v>287</v>
      </c>
      <c r="I579" t="s">
        <v>53</v>
      </c>
      <c r="J579" t="s">
        <v>54</v>
      </c>
      <c r="K579">
        <v>1417</v>
      </c>
      <c r="L579">
        <v>1432</v>
      </c>
      <c r="M579">
        <v>15</v>
      </c>
      <c r="N579">
        <v>15</v>
      </c>
      <c r="O579">
        <v>1447</v>
      </c>
      <c r="P579">
        <v>2122</v>
      </c>
      <c r="Q579">
        <v>16</v>
      </c>
      <c r="R579">
        <v>2142</v>
      </c>
      <c r="S579">
        <v>2138</v>
      </c>
      <c r="T579">
        <v>-4</v>
      </c>
      <c r="U579">
        <v>0</v>
      </c>
      <c r="V579">
        <v>0</v>
      </c>
      <c r="W579">
        <v>325</v>
      </c>
      <c r="X579">
        <v>306</v>
      </c>
      <c r="Y579">
        <v>275</v>
      </c>
      <c r="Z579">
        <v>2486</v>
      </c>
      <c r="AF579" t="s">
        <v>1576</v>
      </c>
      <c r="AG579" t="s">
        <v>1106</v>
      </c>
      <c r="AH579" s="9">
        <v>0.29583333333333334</v>
      </c>
      <c r="AI579" t="s">
        <v>1435</v>
      </c>
    </row>
    <row r="580" spans="1:35" x14ac:dyDescent="0.3">
      <c r="A580" s="1">
        <v>43601</v>
      </c>
      <c r="B580" t="s">
        <v>81</v>
      </c>
      <c r="C580" t="s">
        <v>82</v>
      </c>
      <c r="D580" t="s">
        <v>83</v>
      </c>
      <c r="E580">
        <v>20409</v>
      </c>
      <c r="F580">
        <v>381</v>
      </c>
      <c r="G580" t="s">
        <v>44</v>
      </c>
      <c r="H580" t="s">
        <v>45</v>
      </c>
      <c r="I580" t="s">
        <v>204</v>
      </c>
      <c r="J580" t="s">
        <v>205</v>
      </c>
      <c r="K580">
        <v>1806</v>
      </c>
      <c r="L580">
        <v>1811</v>
      </c>
      <c r="M580">
        <v>5</v>
      </c>
      <c r="N580">
        <v>11</v>
      </c>
      <c r="O580">
        <v>1822</v>
      </c>
      <c r="P580">
        <v>1935</v>
      </c>
      <c r="Q580">
        <v>3</v>
      </c>
      <c r="R580">
        <v>1952</v>
      </c>
      <c r="S580">
        <v>1938</v>
      </c>
      <c r="T580">
        <v>-14</v>
      </c>
      <c r="U580">
        <v>0</v>
      </c>
      <c r="V580">
        <v>0</v>
      </c>
      <c r="W580">
        <v>106</v>
      </c>
      <c r="X580">
        <v>87</v>
      </c>
      <c r="Y580">
        <v>73</v>
      </c>
      <c r="Z580">
        <v>474</v>
      </c>
      <c r="AF580" t="s">
        <v>1496</v>
      </c>
      <c r="AG580" t="s">
        <v>959</v>
      </c>
      <c r="AH580" s="9">
        <v>6.0416666666666667E-2</v>
      </c>
      <c r="AI580" t="s">
        <v>1438</v>
      </c>
    </row>
    <row r="581" spans="1:35" x14ac:dyDescent="0.3">
      <c r="A581" s="1">
        <v>44126</v>
      </c>
      <c r="B581" t="s">
        <v>141</v>
      </c>
      <c r="C581" t="s">
        <v>142</v>
      </c>
      <c r="D581" t="s">
        <v>143</v>
      </c>
      <c r="E581">
        <v>20363</v>
      </c>
      <c r="F581">
        <v>4735</v>
      </c>
      <c r="G581" t="s">
        <v>17</v>
      </c>
      <c r="H581" t="s">
        <v>18</v>
      </c>
      <c r="I581" t="s">
        <v>158</v>
      </c>
      <c r="J581" t="s">
        <v>159</v>
      </c>
      <c r="K581">
        <v>810</v>
      </c>
      <c r="L581">
        <v>806</v>
      </c>
      <c r="M581">
        <v>-4</v>
      </c>
      <c r="N581">
        <v>19</v>
      </c>
      <c r="O581">
        <v>825</v>
      </c>
      <c r="P581">
        <v>1053</v>
      </c>
      <c r="Q581">
        <v>6</v>
      </c>
      <c r="R581">
        <v>1055</v>
      </c>
      <c r="S581">
        <v>1059</v>
      </c>
      <c r="T581">
        <v>4</v>
      </c>
      <c r="U581">
        <v>0</v>
      </c>
      <c r="V581">
        <v>0</v>
      </c>
      <c r="W581">
        <v>105</v>
      </c>
      <c r="X581">
        <v>113</v>
      </c>
      <c r="Y581">
        <v>88</v>
      </c>
      <c r="Z581">
        <v>626</v>
      </c>
      <c r="AF581" t="s">
        <v>1407</v>
      </c>
      <c r="AG581" t="s">
        <v>1010</v>
      </c>
      <c r="AH581" s="9">
        <v>0.12013888888888889</v>
      </c>
      <c r="AI581" t="s">
        <v>1434</v>
      </c>
    </row>
    <row r="582" spans="1:35" x14ac:dyDescent="0.3">
      <c r="A582" s="1">
        <v>44627</v>
      </c>
      <c r="B582" t="s">
        <v>39</v>
      </c>
      <c r="C582" t="s">
        <v>40</v>
      </c>
      <c r="D582" t="s">
        <v>41</v>
      </c>
      <c r="E582">
        <v>19805</v>
      </c>
      <c r="F582">
        <v>831</v>
      </c>
      <c r="G582" t="s">
        <v>60</v>
      </c>
      <c r="H582" t="s">
        <v>61</v>
      </c>
      <c r="I582" t="s">
        <v>194</v>
      </c>
      <c r="J582" t="s">
        <v>195</v>
      </c>
      <c r="K582">
        <v>1423</v>
      </c>
      <c r="L582">
        <v>1422</v>
      </c>
      <c r="M582">
        <v>-1</v>
      </c>
      <c r="N582">
        <v>17</v>
      </c>
      <c r="O582">
        <v>1439</v>
      </c>
      <c r="P582">
        <v>1608</v>
      </c>
      <c r="Q582">
        <v>10</v>
      </c>
      <c r="R582">
        <v>1618</v>
      </c>
      <c r="S582">
        <v>1618</v>
      </c>
      <c r="T582">
        <v>0</v>
      </c>
      <c r="U582">
        <v>0</v>
      </c>
      <c r="V582">
        <v>0</v>
      </c>
      <c r="W582">
        <v>115</v>
      </c>
      <c r="X582">
        <v>116</v>
      </c>
      <c r="Y582">
        <v>89</v>
      </c>
      <c r="Z582">
        <v>594</v>
      </c>
      <c r="AF582" t="s">
        <v>1577</v>
      </c>
      <c r="AG582" t="s">
        <v>757</v>
      </c>
      <c r="AH582" s="9">
        <v>8.0555555555555561E-2</v>
      </c>
      <c r="AI582" t="s">
        <v>1435</v>
      </c>
    </row>
    <row r="583" spans="1:35" x14ac:dyDescent="0.3">
      <c r="A583" s="1">
        <v>44510</v>
      </c>
      <c r="B583" t="s">
        <v>39</v>
      </c>
      <c r="C583" t="s">
        <v>40</v>
      </c>
      <c r="D583" t="s">
        <v>41</v>
      </c>
      <c r="E583">
        <v>19805</v>
      </c>
      <c r="F583">
        <v>1638</v>
      </c>
      <c r="G583" t="s">
        <v>150</v>
      </c>
      <c r="H583" t="s">
        <v>85</v>
      </c>
      <c r="I583" t="s">
        <v>80</v>
      </c>
      <c r="J583" t="s">
        <v>67</v>
      </c>
      <c r="K583">
        <v>1530</v>
      </c>
      <c r="L583">
        <v>1524</v>
      </c>
      <c r="M583">
        <v>-6</v>
      </c>
      <c r="N583">
        <v>34</v>
      </c>
      <c r="O583">
        <v>1558</v>
      </c>
      <c r="P583">
        <v>1701</v>
      </c>
      <c r="Q583">
        <v>18</v>
      </c>
      <c r="R583">
        <v>1717</v>
      </c>
      <c r="S583">
        <v>1719</v>
      </c>
      <c r="T583">
        <v>2</v>
      </c>
      <c r="U583">
        <v>0</v>
      </c>
      <c r="V583">
        <v>0</v>
      </c>
      <c r="W583">
        <v>167</v>
      </c>
      <c r="X583">
        <v>175</v>
      </c>
      <c r="Y583">
        <v>123</v>
      </c>
      <c r="Z583">
        <v>733</v>
      </c>
      <c r="AF583" t="s">
        <v>1356</v>
      </c>
      <c r="AG583" t="s">
        <v>618</v>
      </c>
      <c r="AH583" s="9">
        <v>7.9861111111111105E-2</v>
      </c>
      <c r="AI583" t="s">
        <v>1435</v>
      </c>
    </row>
    <row r="584" spans="1:35" x14ac:dyDescent="0.3">
      <c r="A584" s="1">
        <v>44590</v>
      </c>
      <c r="B584" t="s">
        <v>32</v>
      </c>
      <c r="C584" t="s">
        <v>33</v>
      </c>
      <c r="D584" t="s">
        <v>34</v>
      </c>
      <c r="E584">
        <v>19393</v>
      </c>
      <c r="F584">
        <v>2946</v>
      </c>
      <c r="G584" t="s">
        <v>35</v>
      </c>
      <c r="H584" t="s">
        <v>36</v>
      </c>
      <c r="I584" t="s">
        <v>133</v>
      </c>
      <c r="J584" t="s">
        <v>134</v>
      </c>
      <c r="K584">
        <v>1640</v>
      </c>
      <c r="L584">
        <v>1636</v>
      </c>
      <c r="M584">
        <v>-4</v>
      </c>
      <c r="N584">
        <v>10</v>
      </c>
      <c r="O584">
        <v>1646</v>
      </c>
      <c r="P584">
        <v>1932</v>
      </c>
      <c r="Q584">
        <v>7</v>
      </c>
      <c r="R584">
        <v>1950</v>
      </c>
      <c r="S584">
        <v>1939</v>
      </c>
      <c r="T584">
        <v>-11</v>
      </c>
      <c r="U584">
        <v>0</v>
      </c>
      <c r="V584">
        <v>0</v>
      </c>
      <c r="W584">
        <v>130</v>
      </c>
      <c r="X584">
        <v>123</v>
      </c>
      <c r="Y584">
        <v>106</v>
      </c>
      <c r="Z584">
        <v>917</v>
      </c>
      <c r="AF584" t="s">
        <v>1578</v>
      </c>
      <c r="AG584" t="s">
        <v>1352</v>
      </c>
      <c r="AH584" s="9">
        <v>0.12708333333333333</v>
      </c>
      <c r="AI584" t="s">
        <v>1435</v>
      </c>
    </row>
    <row r="585" spans="1:35" x14ac:dyDescent="0.3">
      <c r="A585" s="1">
        <v>44086</v>
      </c>
      <c r="B585" t="s">
        <v>32</v>
      </c>
      <c r="C585" t="s">
        <v>33</v>
      </c>
      <c r="D585" t="s">
        <v>34</v>
      </c>
      <c r="E585">
        <v>19393</v>
      </c>
      <c r="F585">
        <v>6801</v>
      </c>
      <c r="G585" t="s">
        <v>35</v>
      </c>
      <c r="H585" t="s">
        <v>36</v>
      </c>
      <c r="I585" t="s">
        <v>92</v>
      </c>
      <c r="J585" t="s">
        <v>93</v>
      </c>
      <c r="K585">
        <v>1605</v>
      </c>
      <c r="L585">
        <v>1641</v>
      </c>
      <c r="M585">
        <v>36</v>
      </c>
      <c r="N585">
        <v>12</v>
      </c>
      <c r="O585">
        <v>1653</v>
      </c>
      <c r="P585">
        <v>1812</v>
      </c>
      <c r="Q585">
        <v>4</v>
      </c>
      <c r="R585">
        <v>1745</v>
      </c>
      <c r="S585">
        <v>1816</v>
      </c>
      <c r="T585">
        <v>31</v>
      </c>
      <c r="U585">
        <v>0</v>
      </c>
      <c r="V585">
        <v>0</v>
      </c>
      <c r="W585">
        <v>100</v>
      </c>
      <c r="X585">
        <v>95</v>
      </c>
      <c r="Y585">
        <v>79</v>
      </c>
      <c r="Z585">
        <v>592</v>
      </c>
      <c r="AA585">
        <v>31</v>
      </c>
      <c r="AB585">
        <v>0</v>
      </c>
      <c r="AC585">
        <v>0</v>
      </c>
      <c r="AD585">
        <v>0</v>
      </c>
      <c r="AE585">
        <v>0</v>
      </c>
      <c r="AF585" t="s">
        <v>794</v>
      </c>
      <c r="AG585" t="s">
        <v>1252</v>
      </c>
      <c r="AH585" s="9">
        <v>6.5972222222222224E-2</v>
      </c>
      <c r="AI585" t="s">
        <v>1435</v>
      </c>
    </row>
    <row r="586" spans="1:35" x14ac:dyDescent="0.3">
      <c r="A586" s="1">
        <v>43906</v>
      </c>
      <c r="B586" t="s">
        <v>14</v>
      </c>
      <c r="C586" t="s">
        <v>15</v>
      </c>
      <c r="D586" t="s">
        <v>16</v>
      </c>
      <c r="E586">
        <v>19790</v>
      </c>
      <c r="F586">
        <v>2646</v>
      </c>
      <c r="G586" t="s">
        <v>60</v>
      </c>
      <c r="H586" t="s">
        <v>61</v>
      </c>
      <c r="I586" t="s">
        <v>341</v>
      </c>
      <c r="J586" t="s">
        <v>342</v>
      </c>
      <c r="K586">
        <v>2245</v>
      </c>
      <c r="L586">
        <v>2240</v>
      </c>
      <c r="M586">
        <v>-5</v>
      </c>
      <c r="N586">
        <v>17</v>
      </c>
      <c r="O586">
        <v>2257</v>
      </c>
      <c r="P586">
        <v>11</v>
      </c>
      <c r="Q586">
        <v>6</v>
      </c>
      <c r="R586">
        <v>31</v>
      </c>
      <c r="S586">
        <v>17</v>
      </c>
      <c r="T586">
        <v>-14</v>
      </c>
      <c r="U586">
        <v>0</v>
      </c>
      <c r="V586">
        <v>0</v>
      </c>
      <c r="W586">
        <v>106</v>
      </c>
      <c r="X586">
        <v>97</v>
      </c>
      <c r="Y586">
        <v>74</v>
      </c>
      <c r="Z586">
        <v>554</v>
      </c>
      <c r="AF586" t="s">
        <v>1536</v>
      </c>
      <c r="AG586" t="s">
        <v>825</v>
      </c>
      <c r="AH586">
        <v>-0.93263888888888891</v>
      </c>
      <c r="AI586" t="s">
        <v>1438</v>
      </c>
    </row>
    <row r="587" spans="1:35" x14ac:dyDescent="0.3">
      <c r="A587" s="1">
        <v>44839</v>
      </c>
      <c r="B587" t="s">
        <v>14</v>
      </c>
      <c r="C587" t="s">
        <v>15</v>
      </c>
      <c r="D587" t="s">
        <v>16</v>
      </c>
      <c r="E587">
        <v>19790</v>
      </c>
      <c r="F587">
        <v>2214</v>
      </c>
      <c r="G587" t="s">
        <v>60</v>
      </c>
      <c r="H587" t="s">
        <v>61</v>
      </c>
      <c r="I587" t="s">
        <v>370</v>
      </c>
      <c r="J587" t="s">
        <v>371</v>
      </c>
      <c r="K587">
        <v>1512</v>
      </c>
      <c r="L587">
        <v>1523</v>
      </c>
      <c r="M587">
        <v>11</v>
      </c>
      <c r="N587">
        <v>13</v>
      </c>
      <c r="O587">
        <v>1536</v>
      </c>
      <c r="P587">
        <v>1623</v>
      </c>
      <c r="Q587">
        <v>3</v>
      </c>
      <c r="R587">
        <v>1625</v>
      </c>
      <c r="S587">
        <v>1626</v>
      </c>
      <c r="T587">
        <v>1</v>
      </c>
      <c r="U587">
        <v>0</v>
      </c>
      <c r="V587">
        <v>0</v>
      </c>
      <c r="W587">
        <v>73</v>
      </c>
      <c r="X587">
        <v>63</v>
      </c>
      <c r="Y587">
        <v>47</v>
      </c>
      <c r="Z587">
        <v>317</v>
      </c>
      <c r="AF587" t="s">
        <v>1574</v>
      </c>
      <c r="AG587" t="s">
        <v>931</v>
      </c>
      <c r="AH587" s="9">
        <v>4.3749999999999997E-2</v>
      </c>
      <c r="AI587" t="s">
        <v>1435</v>
      </c>
    </row>
    <row r="588" spans="1:35" x14ac:dyDescent="0.3">
      <c r="A588" s="1">
        <v>43509</v>
      </c>
      <c r="B588" t="s">
        <v>155</v>
      </c>
      <c r="C588" t="s">
        <v>156</v>
      </c>
      <c r="D588" t="s">
        <v>157</v>
      </c>
      <c r="E588">
        <v>20398</v>
      </c>
      <c r="F588">
        <v>4175</v>
      </c>
      <c r="G588" t="s">
        <v>245</v>
      </c>
      <c r="H588" t="s">
        <v>246</v>
      </c>
      <c r="I588" t="s">
        <v>80</v>
      </c>
      <c r="J588" t="s">
        <v>67</v>
      </c>
      <c r="K588">
        <v>831</v>
      </c>
      <c r="L588">
        <v>826</v>
      </c>
      <c r="M588">
        <v>-5</v>
      </c>
      <c r="N588">
        <v>7</v>
      </c>
      <c r="O588">
        <v>833</v>
      </c>
      <c r="P588">
        <v>919</v>
      </c>
      <c r="Q588">
        <v>11</v>
      </c>
      <c r="R588">
        <v>950</v>
      </c>
      <c r="S588">
        <v>930</v>
      </c>
      <c r="T588">
        <v>-20</v>
      </c>
      <c r="U588">
        <v>0</v>
      </c>
      <c r="V588">
        <v>0</v>
      </c>
      <c r="W588">
        <v>79</v>
      </c>
      <c r="X588">
        <v>64</v>
      </c>
      <c r="Y588">
        <v>46</v>
      </c>
      <c r="Z588">
        <v>196</v>
      </c>
      <c r="AF588" t="s">
        <v>872</v>
      </c>
      <c r="AG588" t="s">
        <v>690</v>
      </c>
      <c r="AH588" s="9">
        <v>4.4444444444444446E-2</v>
      </c>
      <c r="AI588" t="s">
        <v>1434</v>
      </c>
    </row>
    <row r="589" spans="1:35" x14ac:dyDescent="0.3">
      <c r="A589" s="1">
        <v>43696</v>
      </c>
      <c r="B589" t="s">
        <v>14</v>
      </c>
      <c r="C589" t="s">
        <v>15</v>
      </c>
      <c r="D589" t="s">
        <v>16</v>
      </c>
      <c r="E589">
        <v>19790</v>
      </c>
      <c r="F589">
        <v>1074</v>
      </c>
      <c r="G589" t="s">
        <v>21</v>
      </c>
      <c r="H589" t="s">
        <v>22</v>
      </c>
      <c r="I589" t="s">
        <v>84</v>
      </c>
      <c r="J589" t="s">
        <v>85</v>
      </c>
      <c r="K589">
        <v>1040</v>
      </c>
      <c r="L589">
        <v>1044</v>
      </c>
      <c r="M589">
        <v>4</v>
      </c>
      <c r="N589">
        <v>11</v>
      </c>
      <c r="O589">
        <v>1055</v>
      </c>
      <c r="P589">
        <v>1609</v>
      </c>
      <c r="Q589">
        <v>47</v>
      </c>
      <c r="R589">
        <v>1648</v>
      </c>
      <c r="S589">
        <v>1656</v>
      </c>
      <c r="T589">
        <v>8</v>
      </c>
      <c r="U589">
        <v>0</v>
      </c>
      <c r="V589">
        <v>0</v>
      </c>
      <c r="W589">
        <v>248</v>
      </c>
      <c r="X589">
        <v>252</v>
      </c>
      <c r="Y589">
        <v>194</v>
      </c>
      <c r="Z589">
        <v>1626</v>
      </c>
      <c r="AF589" t="s">
        <v>1498</v>
      </c>
      <c r="AG589" t="s">
        <v>878</v>
      </c>
      <c r="AH589" s="9">
        <v>0.25833333333333336</v>
      </c>
      <c r="AI589" t="s">
        <v>1434</v>
      </c>
    </row>
    <row r="590" spans="1:35" x14ac:dyDescent="0.3">
      <c r="A590" s="1">
        <v>43892</v>
      </c>
      <c r="B590" t="s">
        <v>32</v>
      </c>
      <c r="C590" t="s">
        <v>33</v>
      </c>
      <c r="D590" t="s">
        <v>34</v>
      </c>
      <c r="E590">
        <v>19393</v>
      </c>
      <c r="F590">
        <v>493</v>
      </c>
      <c r="G590" t="s">
        <v>44</v>
      </c>
      <c r="H590" t="s">
        <v>45</v>
      </c>
      <c r="I590" t="s">
        <v>68</v>
      </c>
      <c r="J590" t="s">
        <v>69</v>
      </c>
      <c r="K590">
        <v>710</v>
      </c>
      <c r="L590">
        <v>707</v>
      </c>
      <c r="M590">
        <v>-3</v>
      </c>
      <c r="N590">
        <v>28</v>
      </c>
      <c r="O590">
        <v>735</v>
      </c>
      <c r="P590">
        <v>856</v>
      </c>
      <c r="Q590">
        <v>9</v>
      </c>
      <c r="R590">
        <v>920</v>
      </c>
      <c r="S590">
        <v>905</v>
      </c>
      <c r="T590">
        <v>-15</v>
      </c>
      <c r="U590">
        <v>0</v>
      </c>
      <c r="V590">
        <v>0</v>
      </c>
      <c r="W590">
        <v>190</v>
      </c>
      <c r="X590">
        <v>178</v>
      </c>
      <c r="Y590">
        <v>141</v>
      </c>
      <c r="Z590">
        <v>942</v>
      </c>
      <c r="AF590" t="s">
        <v>1388</v>
      </c>
      <c r="AG590" t="s">
        <v>1006</v>
      </c>
      <c r="AH590" s="9">
        <v>8.1944444444444445E-2</v>
      </c>
      <c r="AI590" t="s">
        <v>1434</v>
      </c>
    </row>
    <row r="591" spans="1:35" x14ac:dyDescent="0.3">
      <c r="A591" s="1">
        <v>44217</v>
      </c>
      <c r="B591" t="s">
        <v>14</v>
      </c>
      <c r="C591" t="s">
        <v>15</v>
      </c>
      <c r="D591" t="s">
        <v>16</v>
      </c>
      <c r="E591">
        <v>19790</v>
      </c>
      <c r="F591">
        <v>2005</v>
      </c>
      <c r="G591" t="s">
        <v>144</v>
      </c>
      <c r="H591" t="s">
        <v>145</v>
      </c>
      <c r="I591" t="s">
        <v>42</v>
      </c>
      <c r="J591" t="s">
        <v>43</v>
      </c>
      <c r="K591">
        <v>1541</v>
      </c>
      <c r="L591">
        <v>1538</v>
      </c>
      <c r="M591">
        <v>-3</v>
      </c>
      <c r="N591">
        <v>11</v>
      </c>
      <c r="O591">
        <v>1549</v>
      </c>
      <c r="P591">
        <v>1645</v>
      </c>
      <c r="Q591">
        <v>3</v>
      </c>
      <c r="R591">
        <v>1714</v>
      </c>
      <c r="S591">
        <v>1648</v>
      </c>
      <c r="T591">
        <v>-26</v>
      </c>
      <c r="U591">
        <v>0</v>
      </c>
      <c r="V591">
        <v>0</v>
      </c>
      <c r="W591">
        <v>93</v>
      </c>
      <c r="X591">
        <v>70</v>
      </c>
      <c r="Y591">
        <v>56</v>
      </c>
      <c r="Z591">
        <v>405</v>
      </c>
      <c r="AF591" t="s">
        <v>1473</v>
      </c>
      <c r="AG591" t="s">
        <v>933</v>
      </c>
      <c r="AH591" s="9">
        <v>4.8611111111111112E-2</v>
      </c>
      <c r="AI591" t="s">
        <v>1435</v>
      </c>
    </row>
    <row r="592" spans="1:35" x14ac:dyDescent="0.3">
      <c r="A592" s="1">
        <v>44719</v>
      </c>
      <c r="B592" t="s">
        <v>32</v>
      </c>
      <c r="C592" t="s">
        <v>33</v>
      </c>
      <c r="D592" t="s">
        <v>34</v>
      </c>
      <c r="E592">
        <v>19393</v>
      </c>
      <c r="F592">
        <v>1746</v>
      </c>
      <c r="G592" t="s">
        <v>174</v>
      </c>
      <c r="H592" t="s">
        <v>175</v>
      </c>
      <c r="I592" t="s">
        <v>118</v>
      </c>
      <c r="J592" t="s">
        <v>119</v>
      </c>
      <c r="K592">
        <v>2225</v>
      </c>
      <c r="L592">
        <v>2229</v>
      </c>
      <c r="M592">
        <v>4</v>
      </c>
      <c r="N592">
        <v>7</v>
      </c>
      <c r="O592">
        <v>2236</v>
      </c>
      <c r="P592">
        <v>23</v>
      </c>
      <c r="Q592">
        <v>4</v>
      </c>
      <c r="R592">
        <v>35</v>
      </c>
      <c r="S592">
        <v>27</v>
      </c>
      <c r="T592">
        <v>-8</v>
      </c>
      <c r="U592">
        <v>0</v>
      </c>
      <c r="V592">
        <v>0</v>
      </c>
      <c r="W592">
        <v>70</v>
      </c>
      <c r="X592">
        <v>58</v>
      </c>
      <c r="Y592">
        <v>47</v>
      </c>
      <c r="Z592">
        <v>328</v>
      </c>
      <c r="AF592" t="s">
        <v>832</v>
      </c>
      <c r="AG592" t="s">
        <v>1380</v>
      </c>
      <c r="AH592">
        <v>-0.91805555555555551</v>
      </c>
      <c r="AI592" t="s">
        <v>1438</v>
      </c>
    </row>
    <row r="593" spans="1:35" x14ac:dyDescent="0.3">
      <c r="A593" s="1">
        <v>43694</v>
      </c>
      <c r="B593" t="s">
        <v>81</v>
      </c>
      <c r="C593" t="s">
        <v>82</v>
      </c>
      <c r="D593" t="s">
        <v>83</v>
      </c>
      <c r="E593">
        <v>20409</v>
      </c>
      <c r="F593">
        <v>789</v>
      </c>
      <c r="G593" t="s">
        <v>84</v>
      </c>
      <c r="H593" t="s">
        <v>85</v>
      </c>
      <c r="I593" t="s">
        <v>28</v>
      </c>
      <c r="J593" t="s">
        <v>29</v>
      </c>
      <c r="K593">
        <v>1152</v>
      </c>
      <c r="L593">
        <v>1256</v>
      </c>
      <c r="M593">
        <v>64</v>
      </c>
      <c r="N593">
        <v>15</v>
      </c>
      <c r="O593">
        <v>1311</v>
      </c>
      <c r="P593">
        <v>1521</v>
      </c>
      <c r="Q593">
        <v>8</v>
      </c>
      <c r="R593">
        <v>1452</v>
      </c>
      <c r="S593">
        <v>1529</v>
      </c>
      <c r="T593">
        <v>37</v>
      </c>
      <c r="U593">
        <v>0</v>
      </c>
      <c r="V593">
        <v>0</v>
      </c>
      <c r="W593">
        <v>180</v>
      </c>
      <c r="X593">
        <v>153</v>
      </c>
      <c r="Y593">
        <v>130</v>
      </c>
      <c r="Z593">
        <v>944</v>
      </c>
      <c r="AA593">
        <v>0</v>
      </c>
      <c r="AB593">
        <v>0</v>
      </c>
      <c r="AC593">
        <v>37</v>
      </c>
      <c r="AD593">
        <v>0</v>
      </c>
      <c r="AE593">
        <v>0</v>
      </c>
      <c r="AF593" t="s">
        <v>1025</v>
      </c>
      <c r="AG593" t="s">
        <v>1018</v>
      </c>
      <c r="AH593" s="9">
        <v>0.10625</v>
      </c>
      <c r="AI593" t="s">
        <v>1435</v>
      </c>
    </row>
    <row r="594" spans="1:35" x14ac:dyDescent="0.3">
      <c r="A594" s="1">
        <v>44363</v>
      </c>
      <c r="B594" t="s">
        <v>14</v>
      </c>
      <c r="C594" t="s">
        <v>15</v>
      </c>
      <c r="D594" t="s">
        <v>16</v>
      </c>
      <c r="E594">
        <v>19790</v>
      </c>
      <c r="F594">
        <v>1590</v>
      </c>
      <c r="G594" t="s">
        <v>60</v>
      </c>
      <c r="H594" t="s">
        <v>61</v>
      </c>
      <c r="I594" t="s">
        <v>402</v>
      </c>
      <c r="J594" t="s">
        <v>403</v>
      </c>
      <c r="K594">
        <v>2045</v>
      </c>
      <c r="L594">
        <v>2043</v>
      </c>
      <c r="M594">
        <v>-2</v>
      </c>
      <c r="N594">
        <v>11</v>
      </c>
      <c r="O594">
        <v>2054</v>
      </c>
      <c r="P594">
        <v>2140</v>
      </c>
      <c r="Q594">
        <v>5</v>
      </c>
      <c r="R594">
        <v>2159</v>
      </c>
      <c r="S594">
        <v>2145</v>
      </c>
      <c r="T594">
        <v>-14</v>
      </c>
      <c r="U594">
        <v>0</v>
      </c>
      <c r="V594">
        <v>0</v>
      </c>
      <c r="W594">
        <v>74</v>
      </c>
      <c r="X594">
        <v>62</v>
      </c>
      <c r="Y594">
        <v>46</v>
      </c>
      <c r="Z594">
        <v>270</v>
      </c>
      <c r="AF594" t="s">
        <v>1579</v>
      </c>
      <c r="AG594" t="s">
        <v>982</v>
      </c>
      <c r="AH594" s="9">
        <v>4.3055555555555555E-2</v>
      </c>
      <c r="AI594" t="s">
        <v>1438</v>
      </c>
    </row>
    <row r="595" spans="1:35" x14ac:dyDescent="0.3">
      <c r="A595" s="1">
        <v>44516</v>
      </c>
      <c r="B595" t="s">
        <v>14</v>
      </c>
      <c r="C595" t="s">
        <v>15</v>
      </c>
      <c r="D595" t="s">
        <v>16</v>
      </c>
      <c r="E595">
        <v>19790</v>
      </c>
      <c r="F595">
        <v>403</v>
      </c>
      <c r="G595" t="s">
        <v>53</v>
      </c>
      <c r="H595" t="s">
        <v>54</v>
      </c>
      <c r="I595" t="s">
        <v>60</v>
      </c>
      <c r="J595" t="s">
        <v>61</v>
      </c>
      <c r="K595">
        <v>2325</v>
      </c>
      <c r="L595">
        <v>2325</v>
      </c>
      <c r="M595">
        <v>0</v>
      </c>
      <c r="N595">
        <v>11</v>
      </c>
      <c r="O595">
        <v>2336</v>
      </c>
      <c r="P595">
        <v>626</v>
      </c>
      <c r="Q595">
        <v>5</v>
      </c>
      <c r="R595">
        <v>639</v>
      </c>
      <c r="S595">
        <v>631</v>
      </c>
      <c r="T595">
        <v>-8</v>
      </c>
      <c r="U595">
        <v>0</v>
      </c>
      <c r="V595">
        <v>0</v>
      </c>
      <c r="W595">
        <v>254</v>
      </c>
      <c r="X595">
        <v>246</v>
      </c>
      <c r="Y595">
        <v>230</v>
      </c>
      <c r="Z595">
        <v>1947</v>
      </c>
      <c r="AF595" t="s">
        <v>1580</v>
      </c>
      <c r="AG595" t="s">
        <v>999</v>
      </c>
      <c r="AH595">
        <v>-0.70416666666666661</v>
      </c>
      <c r="AI595" t="s">
        <v>1438</v>
      </c>
    </row>
    <row r="596" spans="1:35" x14ac:dyDescent="0.3">
      <c r="A596" s="1">
        <v>44782</v>
      </c>
      <c r="B596" t="s">
        <v>94</v>
      </c>
      <c r="C596" t="s">
        <v>95</v>
      </c>
      <c r="D596" t="s">
        <v>96</v>
      </c>
      <c r="E596">
        <v>20397</v>
      </c>
      <c r="F596">
        <v>5101</v>
      </c>
      <c r="G596" t="s">
        <v>249</v>
      </c>
      <c r="H596" t="s">
        <v>250</v>
      </c>
      <c r="I596" t="s">
        <v>42</v>
      </c>
      <c r="J596" t="s">
        <v>43</v>
      </c>
      <c r="K596">
        <v>531</v>
      </c>
      <c r="L596">
        <v>529</v>
      </c>
      <c r="M596">
        <v>-2</v>
      </c>
      <c r="N596">
        <v>8</v>
      </c>
      <c r="O596">
        <v>537</v>
      </c>
      <c r="P596">
        <v>634</v>
      </c>
      <c r="Q596">
        <v>6</v>
      </c>
      <c r="R596">
        <v>659</v>
      </c>
      <c r="S596">
        <v>640</v>
      </c>
      <c r="T596">
        <v>-19</v>
      </c>
      <c r="U596">
        <v>0</v>
      </c>
      <c r="V596">
        <v>0</v>
      </c>
      <c r="W596">
        <v>88</v>
      </c>
      <c r="X596">
        <v>71</v>
      </c>
      <c r="Y596">
        <v>57</v>
      </c>
      <c r="Z596">
        <v>318</v>
      </c>
      <c r="AF596" t="s">
        <v>1291</v>
      </c>
      <c r="AG596" t="s">
        <v>1162</v>
      </c>
      <c r="AH596" s="9">
        <v>4.9305555555555554E-2</v>
      </c>
      <c r="AI596" t="s">
        <v>1437</v>
      </c>
    </row>
    <row r="597" spans="1:35" x14ac:dyDescent="0.3">
      <c r="A597" s="1">
        <v>44064</v>
      </c>
      <c r="B597" t="s">
        <v>122</v>
      </c>
      <c r="C597" t="s">
        <v>123</v>
      </c>
      <c r="D597" t="s">
        <v>124</v>
      </c>
      <c r="E597">
        <v>20304</v>
      </c>
      <c r="F597">
        <v>3218</v>
      </c>
      <c r="G597" t="s">
        <v>30</v>
      </c>
      <c r="H597" t="s">
        <v>31</v>
      </c>
      <c r="I597" t="s">
        <v>420</v>
      </c>
      <c r="J597" t="s">
        <v>421</v>
      </c>
      <c r="K597">
        <v>1915</v>
      </c>
      <c r="L597">
        <v>1907</v>
      </c>
      <c r="M597">
        <v>-8</v>
      </c>
      <c r="N597">
        <v>22</v>
      </c>
      <c r="O597">
        <v>1929</v>
      </c>
      <c r="P597">
        <v>1941</v>
      </c>
      <c r="Q597">
        <v>7</v>
      </c>
      <c r="R597">
        <v>2001</v>
      </c>
      <c r="S597">
        <v>1948</v>
      </c>
      <c r="T597">
        <v>-13</v>
      </c>
      <c r="U597">
        <v>0</v>
      </c>
      <c r="V597">
        <v>0</v>
      </c>
      <c r="W597">
        <v>166</v>
      </c>
      <c r="X597">
        <v>161</v>
      </c>
      <c r="Y597">
        <v>132</v>
      </c>
      <c r="Z597">
        <v>1022</v>
      </c>
      <c r="AF597" t="s">
        <v>972</v>
      </c>
      <c r="AG597" t="s">
        <v>1116</v>
      </c>
      <c r="AH597" s="9">
        <v>2.8472222222222222E-2</v>
      </c>
      <c r="AI597" t="s">
        <v>1438</v>
      </c>
    </row>
    <row r="598" spans="1:35" x14ac:dyDescent="0.3">
      <c r="A598" s="1">
        <v>44664</v>
      </c>
      <c r="B598" t="s">
        <v>32</v>
      </c>
      <c r="C598" t="s">
        <v>33</v>
      </c>
      <c r="D598" t="s">
        <v>34</v>
      </c>
      <c r="E598">
        <v>19393</v>
      </c>
      <c r="F598">
        <v>2432</v>
      </c>
      <c r="G598" t="s">
        <v>72</v>
      </c>
      <c r="H598" t="s">
        <v>73</v>
      </c>
      <c r="I598" t="s">
        <v>402</v>
      </c>
      <c r="J598" t="s">
        <v>403</v>
      </c>
      <c r="K598">
        <v>2135</v>
      </c>
      <c r="L598">
        <v>47</v>
      </c>
      <c r="M598">
        <v>192</v>
      </c>
      <c r="N598">
        <v>7</v>
      </c>
      <c r="O598">
        <v>54</v>
      </c>
      <c r="P598">
        <v>226</v>
      </c>
      <c r="Q598">
        <v>4</v>
      </c>
      <c r="R598">
        <v>2330</v>
      </c>
      <c r="S598">
        <v>230</v>
      </c>
      <c r="T598">
        <v>180</v>
      </c>
      <c r="U598">
        <v>0</v>
      </c>
      <c r="V598">
        <v>0</v>
      </c>
      <c r="W598">
        <v>115</v>
      </c>
      <c r="X598">
        <v>103</v>
      </c>
      <c r="Y598">
        <v>92</v>
      </c>
      <c r="Z598">
        <v>663</v>
      </c>
      <c r="AA598">
        <v>60</v>
      </c>
      <c r="AB598">
        <v>0</v>
      </c>
      <c r="AC598">
        <v>0</v>
      </c>
      <c r="AD598">
        <v>0</v>
      </c>
      <c r="AE598">
        <v>120</v>
      </c>
      <c r="AF598" t="s">
        <v>1581</v>
      </c>
      <c r="AG598" t="s">
        <v>1285</v>
      </c>
      <c r="AH598" s="9">
        <v>7.1527777777777773E-2</v>
      </c>
      <c r="AI598" t="s">
        <v>1437</v>
      </c>
    </row>
    <row r="599" spans="1:35" x14ac:dyDescent="0.3">
      <c r="A599" s="1">
        <v>45054</v>
      </c>
      <c r="B599" t="s">
        <v>14</v>
      </c>
      <c r="C599" t="s">
        <v>15</v>
      </c>
      <c r="D599" t="s">
        <v>16</v>
      </c>
      <c r="E599">
        <v>19790</v>
      </c>
      <c r="F599">
        <v>1312</v>
      </c>
      <c r="G599" t="s">
        <v>19</v>
      </c>
      <c r="H599" t="s">
        <v>20</v>
      </c>
      <c r="I599" t="s">
        <v>53</v>
      </c>
      <c r="J599" t="s">
        <v>54</v>
      </c>
      <c r="K599">
        <v>1930</v>
      </c>
      <c r="L599">
        <v>2038</v>
      </c>
      <c r="M599">
        <v>68</v>
      </c>
      <c r="N599">
        <v>14</v>
      </c>
      <c r="O599">
        <v>2052</v>
      </c>
      <c r="P599">
        <v>2303</v>
      </c>
      <c r="Q599">
        <v>9</v>
      </c>
      <c r="R599">
        <v>2205</v>
      </c>
      <c r="S599">
        <v>2312</v>
      </c>
      <c r="T599">
        <v>67</v>
      </c>
      <c r="U599">
        <v>0</v>
      </c>
      <c r="V599">
        <v>0</v>
      </c>
      <c r="W599">
        <v>155</v>
      </c>
      <c r="X599">
        <v>154</v>
      </c>
      <c r="Y599">
        <v>131</v>
      </c>
      <c r="Z599">
        <v>954</v>
      </c>
      <c r="AA599">
        <v>10</v>
      </c>
      <c r="AB599">
        <v>0</v>
      </c>
      <c r="AC599">
        <v>0</v>
      </c>
      <c r="AD599">
        <v>0</v>
      </c>
      <c r="AE599">
        <v>57</v>
      </c>
      <c r="AF599" t="s">
        <v>1582</v>
      </c>
      <c r="AG599" t="s">
        <v>981</v>
      </c>
      <c r="AH599" s="9">
        <v>0.10694444444444444</v>
      </c>
      <c r="AI599" t="s">
        <v>1438</v>
      </c>
    </row>
    <row r="600" spans="1:35" x14ac:dyDescent="0.3">
      <c r="A600" s="1">
        <v>43488</v>
      </c>
      <c r="B600" t="s">
        <v>122</v>
      </c>
      <c r="C600" t="s">
        <v>123</v>
      </c>
      <c r="D600" t="s">
        <v>124</v>
      </c>
      <c r="E600">
        <v>20304</v>
      </c>
      <c r="F600">
        <v>2958</v>
      </c>
      <c r="G600" t="s">
        <v>174</v>
      </c>
      <c r="H600" t="s">
        <v>175</v>
      </c>
      <c r="I600" t="s">
        <v>424</v>
      </c>
      <c r="J600" t="s">
        <v>425</v>
      </c>
      <c r="K600">
        <v>1806</v>
      </c>
      <c r="L600">
        <v>1805</v>
      </c>
      <c r="M600">
        <v>-1</v>
      </c>
      <c r="N600">
        <v>15</v>
      </c>
      <c r="O600">
        <v>1820</v>
      </c>
      <c r="P600">
        <v>1846</v>
      </c>
      <c r="Q600">
        <v>5</v>
      </c>
      <c r="R600">
        <v>1857</v>
      </c>
      <c r="S600">
        <v>1851</v>
      </c>
      <c r="T600">
        <v>-6</v>
      </c>
      <c r="U600">
        <v>0</v>
      </c>
      <c r="V600">
        <v>0</v>
      </c>
      <c r="W600">
        <v>51</v>
      </c>
      <c r="X600">
        <v>46</v>
      </c>
      <c r="Y600">
        <v>26</v>
      </c>
      <c r="Z600">
        <v>119</v>
      </c>
      <c r="AF600" t="s">
        <v>798</v>
      </c>
      <c r="AG600" t="s">
        <v>1199</v>
      </c>
      <c r="AH600" s="9">
        <v>3.1944444444444442E-2</v>
      </c>
      <c r="AI600" t="s">
        <v>1438</v>
      </c>
    </row>
    <row r="601" spans="1:35" x14ac:dyDescent="0.3">
      <c r="A601" s="1">
        <v>44508</v>
      </c>
      <c r="B601" t="s">
        <v>81</v>
      </c>
      <c r="C601" t="s">
        <v>82</v>
      </c>
      <c r="D601" t="s">
        <v>83</v>
      </c>
      <c r="E601">
        <v>20409</v>
      </c>
      <c r="F601">
        <v>821</v>
      </c>
      <c r="G601" t="s">
        <v>12</v>
      </c>
      <c r="H601" t="s">
        <v>13</v>
      </c>
      <c r="I601" t="s">
        <v>129</v>
      </c>
      <c r="J601" t="s">
        <v>130</v>
      </c>
      <c r="K601">
        <v>1045</v>
      </c>
      <c r="L601">
        <v>1047</v>
      </c>
      <c r="M601">
        <v>2</v>
      </c>
      <c r="N601">
        <v>21</v>
      </c>
      <c r="O601">
        <v>1108</v>
      </c>
      <c r="P601">
        <v>1325</v>
      </c>
      <c r="Q601">
        <v>5</v>
      </c>
      <c r="R601">
        <v>1401</v>
      </c>
      <c r="S601">
        <v>1330</v>
      </c>
      <c r="T601">
        <v>-31</v>
      </c>
      <c r="U601">
        <v>0</v>
      </c>
      <c r="V601">
        <v>0</v>
      </c>
      <c r="W601">
        <v>256</v>
      </c>
      <c r="X601">
        <v>223</v>
      </c>
      <c r="Y601">
        <v>197</v>
      </c>
      <c r="Z601">
        <v>1504</v>
      </c>
      <c r="AF601" t="s">
        <v>1475</v>
      </c>
      <c r="AG601" t="s">
        <v>1127</v>
      </c>
      <c r="AH601" s="9">
        <v>0.11319444444444444</v>
      </c>
      <c r="AI601" t="s">
        <v>1434</v>
      </c>
    </row>
    <row r="602" spans="1:35" x14ac:dyDescent="0.3">
      <c r="A602" s="1">
        <v>44888</v>
      </c>
      <c r="B602" t="s">
        <v>32</v>
      </c>
      <c r="C602" t="s">
        <v>33</v>
      </c>
      <c r="D602" t="s">
        <v>34</v>
      </c>
      <c r="E602">
        <v>19393</v>
      </c>
      <c r="F602">
        <v>987</v>
      </c>
      <c r="G602" t="s">
        <v>21</v>
      </c>
      <c r="H602" t="s">
        <v>22</v>
      </c>
      <c r="I602" t="s">
        <v>281</v>
      </c>
      <c r="J602" t="s">
        <v>282</v>
      </c>
      <c r="K602">
        <v>2040</v>
      </c>
      <c r="L602">
        <v>2038</v>
      </c>
      <c r="M602">
        <v>-2</v>
      </c>
      <c r="N602">
        <v>12</v>
      </c>
      <c r="O602">
        <v>2050</v>
      </c>
      <c r="P602">
        <v>2132</v>
      </c>
      <c r="Q602">
        <v>7</v>
      </c>
      <c r="R602">
        <v>2220</v>
      </c>
      <c r="S602">
        <v>2139</v>
      </c>
      <c r="T602">
        <v>-41</v>
      </c>
      <c r="U602">
        <v>0</v>
      </c>
      <c r="V602">
        <v>0</v>
      </c>
      <c r="W602">
        <v>160</v>
      </c>
      <c r="X602">
        <v>121</v>
      </c>
      <c r="Y602">
        <v>102</v>
      </c>
      <c r="Z602">
        <v>846</v>
      </c>
      <c r="AF602" t="s">
        <v>1583</v>
      </c>
      <c r="AG602" t="s">
        <v>981</v>
      </c>
      <c r="AH602" s="9">
        <v>4.2361111111111113E-2</v>
      </c>
      <c r="AI602" t="s">
        <v>1438</v>
      </c>
    </row>
    <row r="603" spans="1:35" x14ac:dyDescent="0.3">
      <c r="A603" s="1">
        <v>43831</v>
      </c>
      <c r="B603" t="s">
        <v>46</v>
      </c>
      <c r="C603" t="s">
        <v>47</v>
      </c>
      <c r="D603" t="s">
        <v>48</v>
      </c>
      <c r="E603">
        <v>20452</v>
      </c>
      <c r="F603">
        <v>4708</v>
      </c>
      <c r="G603" t="s">
        <v>144</v>
      </c>
      <c r="H603" t="s">
        <v>145</v>
      </c>
      <c r="I603" t="s">
        <v>150</v>
      </c>
      <c r="J603" t="s">
        <v>85</v>
      </c>
      <c r="K603">
        <v>1935</v>
      </c>
      <c r="L603">
        <v>1927</v>
      </c>
      <c r="M603">
        <v>-8</v>
      </c>
      <c r="N603">
        <v>12</v>
      </c>
      <c r="O603">
        <v>1939</v>
      </c>
      <c r="P603">
        <v>2048</v>
      </c>
      <c r="Q603">
        <v>19</v>
      </c>
      <c r="R603">
        <v>2129</v>
      </c>
      <c r="S603">
        <v>2107</v>
      </c>
      <c r="T603">
        <v>-22</v>
      </c>
      <c r="U603">
        <v>0</v>
      </c>
      <c r="V603">
        <v>0</v>
      </c>
      <c r="W603">
        <v>114</v>
      </c>
      <c r="X603">
        <v>100</v>
      </c>
      <c r="Y603">
        <v>69</v>
      </c>
      <c r="Z603">
        <v>502</v>
      </c>
      <c r="AF603" t="s">
        <v>1117</v>
      </c>
      <c r="AG603" t="s">
        <v>1202</v>
      </c>
      <c r="AH603" s="9">
        <v>6.9444444444444448E-2</v>
      </c>
      <c r="AI603" t="s">
        <v>1438</v>
      </c>
    </row>
    <row r="604" spans="1:35" x14ac:dyDescent="0.3">
      <c r="A604" s="1">
        <v>43744</v>
      </c>
      <c r="B604" t="s">
        <v>32</v>
      </c>
      <c r="C604" t="s">
        <v>33</v>
      </c>
      <c r="D604" t="s">
        <v>34</v>
      </c>
      <c r="E604">
        <v>19393</v>
      </c>
      <c r="F604">
        <v>3144</v>
      </c>
      <c r="G604" t="s">
        <v>206</v>
      </c>
      <c r="H604" t="s">
        <v>207</v>
      </c>
      <c r="I604" t="s">
        <v>241</v>
      </c>
      <c r="J604" t="s">
        <v>242</v>
      </c>
      <c r="K604">
        <v>705</v>
      </c>
      <c r="L604">
        <v>657</v>
      </c>
      <c r="M604">
        <v>-8</v>
      </c>
      <c r="N604">
        <v>16</v>
      </c>
      <c r="O604">
        <v>713</v>
      </c>
      <c r="P604">
        <v>803</v>
      </c>
      <c r="Q604">
        <v>3</v>
      </c>
      <c r="R604">
        <v>815</v>
      </c>
      <c r="S604">
        <v>806</v>
      </c>
      <c r="T604">
        <v>-9</v>
      </c>
      <c r="U604">
        <v>0</v>
      </c>
      <c r="V604">
        <v>0</v>
      </c>
      <c r="W604">
        <v>70</v>
      </c>
      <c r="X604">
        <v>69</v>
      </c>
      <c r="Y604">
        <v>50</v>
      </c>
      <c r="Z604">
        <v>325</v>
      </c>
      <c r="AF604" t="s">
        <v>1010</v>
      </c>
      <c r="AG604" t="s">
        <v>679</v>
      </c>
      <c r="AH604" s="9">
        <v>4.791666666666667E-2</v>
      </c>
      <c r="AI604" t="s">
        <v>1434</v>
      </c>
    </row>
    <row r="605" spans="1:35" x14ac:dyDescent="0.3">
      <c r="A605" s="1">
        <v>44123</v>
      </c>
      <c r="B605" t="s">
        <v>7</v>
      </c>
      <c r="C605" t="s">
        <v>8</v>
      </c>
      <c r="D605" t="s">
        <v>9</v>
      </c>
      <c r="E605">
        <v>19977</v>
      </c>
      <c r="F605">
        <v>1697</v>
      </c>
      <c r="G605" t="s">
        <v>150</v>
      </c>
      <c r="H605" t="s">
        <v>85</v>
      </c>
      <c r="I605" t="s">
        <v>80</v>
      </c>
      <c r="J605" t="s">
        <v>67</v>
      </c>
      <c r="K605">
        <v>1115</v>
      </c>
      <c r="L605">
        <v>1110</v>
      </c>
      <c r="M605">
        <v>-5</v>
      </c>
      <c r="N605">
        <v>11</v>
      </c>
      <c r="O605">
        <v>1121</v>
      </c>
      <c r="P605">
        <v>1234</v>
      </c>
      <c r="Q605">
        <v>13</v>
      </c>
      <c r="R605">
        <v>1249</v>
      </c>
      <c r="S605">
        <v>1247</v>
      </c>
      <c r="T605">
        <v>-2</v>
      </c>
      <c r="U605">
        <v>0</v>
      </c>
      <c r="V605">
        <v>0</v>
      </c>
      <c r="W605">
        <v>154</v>
      </c>
      <c r="X605">
        <v>157</v>
      </c>
      <c r="Y605">
        <v>133</v>
      </c>
      <c r="Z605">
        <v>733</v>
      </c>
      <c r="AF605" t="s">
        <v>1060</v>
      </c>
      <c r="AG605" t="s">
        <v>1155</v>
      </c>
      <c r="AH605" s="9">
        <v>6.7361111111111108E-2</v>
      </c>
      <c r="AI605" t="s">
        <v>1434</v>
      </c>
    </row>
    <row r="606" spans="1:35" x14ac:dyDescent="0.3">
      <c r="A606" s="1">
        <v>44729</v>
      </c>
      <c r="B606" t="s">
        <v>32</v>
      </c>
      <c r="C606" t="s">
        <v>33</v>
      </c>
      <c r="D606" t="s">
        <v>34</v>
      </c>
      <c r="E606">
        <v>19393</v>
      </c>
      <c r="F606">
        <v>3075</v>
      </c>
      <c r="G606" t="s">
        <v>198</v>
      </c>
      <c r="H606" t="s">
        <v>199</v>
      </c>
      <c r="I606" t="s">
        <v>21</v>
      </c>
      <c r="J606" t="s">
        <v>22</v>
      </c>
      <c r="K606">
        <v>530</v>
      </c>
      <c r="L606">
        <v>529</v>
      </c>
      <c r="M606">
        <v>-1</v>
      </c>
      <c r="N606">
        <v>11</v>
      </c>
      <c r="O606">
        <v>540</v>
      </c>
      <c r="P606">
        <v>641</v>
      </c>
      <c r="Q606">
        <v>15</v>
      </c>
      <c r="R606">
        <v>700</v>
      </c>
      <c r="S606">
        <v>656</v>
      </c>
      <c r="T606">
        <v>-4</v>
      </c>
      <c r="U606">
        <v>0</v>
      </c>
      <c r="V606">
        <v>0</v>
      </c>
      <c r="W606">
        <v>150</v>
      </c>
      <c r="X606">
        <v>147</v>
      </c>
      <c r="Y606">
        <v>121</v>
      </c>
      <c r="Z606">
        <v>896</v>
      </c>
      <c r="AF606" t="s">
        <v>847</v>
      </c>
      <c r="AG606" t="s">
        <v>1162</v>
      </c>
      <c r="AH606" s="9">
        <v>6.0416666666666667E-2</v>
      </c>
      <c r="AI606" t="s">
        <v>1437</v>
      </c>
    </row>
    <row r="607" spans="1:35" x14ac:dyDescent="0.3">
      <c r="A607" s="1">
        <v>44442</v>
      </c>
      <c r="B607" t="s">
        <v>32</v>
      </c>
      <c r="C607" t="s">
        <v>33</v>
      </c>
      <c r="D607" t="s">
        <v>34</v>
      </c>
      <c r="E607">
        <v>19393</v>
      </c>
      <c r="F607">
        <v>1949</v>
      </c>
      <c r="G607" t="s">
        <v>206</v>
      </c>
      <c r="H607" t="s">
        <v>207</v>
      </c>
      <c r="I607" t="s">
        <v>281</v>
      </c>
      <c r="J607" t="s">
        <v>282</v>
      </c>
      <c r="K607">
        <v>1245</v>
      </c>
      <c r="L607">
        <v>1316</v>
      </c>
      <c r="M607">
        <v>31</v>
      </c>
      <c r="N607">
        <v>10</v>
      </c>
      <c r="O607">
        <v>1326</v>
      </c>
      <c r="P607">
        <v>1429</v>
      </c>
      <c r="Q607">
        <v>4</v>
      </c>
      <c r="R607">
        <v>1410</v>
      </c>
      <c r="S607">
        <v>1433</v>
      </c>
      <c r="T607">
        <v>23</v>
      </c>
      <c r="U607">
        <v>0</v>
      </c>
      <c r="V607">
        <v>0</v>
      </c>
      <c r="W607">
        <v>85</v>
      </c>
      <c r="X607">
        <v>77</v>
      </c>
      <c r="Y607">
        <v>63</v>
      </c>
      <c r="Z607">
        <v>371</v>
      </c>
      <c r="AA607">
        <v>20</v>
      </c>
      <c r="AB607">
        <v>0</v>
      </c>
      <c r="AC607">
        <v>0</v>
      </c>
      <c r="AD607">
        <v>0</v>
      </c>
      <c r="AE607">
        <v>3</v>
      </c>
      <c r="AF607" t="s">
        <v>761</v>
      </c>
      <c r="AG607" t="s">
        <v>749</v>
      </c>
      <c r="AH607" s="9">
        <v>5.347222222222222E-2</v>
      </c>
      <c r="AI607" t="s">
        <v>1435</v>
      </c>
    </row>
    <row r="608" spans="1:35" x14ac:dyDescent="0.3">
      <c r="A608" s="1">
        <v>44769</v>
      </c>
      <c r="B608" t="s">
        <v>32</v>
      </c>
      <c r="C608" t="s">
        <v>33</v>
      </c>
      <c r="D608" t="s">
        <v>34</v>
      </c>
      <c r="E608">
        <v>19393</v>
      </c>
      <c r="F608">
        <v>2601</v>
      </c>
      <c r="G608" t="s">
        <v>281</v>
      </c>
      <c r="H608" t="s">
        <v>282</v>
      </c>
      <c r="I608" t="s">
        <v>103</v>
      </c>
      <c r="J608" t="s">
        <v>104</v>
      </c>
      <c r="K608">
        <v>1215</v>
      </c>
      <c r="L608">
        <v>1220</v>
      </c>
      <c r="M608">
        <v>5</v>
      </c>
      <c r="N608">
        <v>7</v>
      </c>
      <c r="O608">
        <v>1227</v>
      </c>
      <c r="P608">
        <v>1310</v>
      </c>
      <c r="Q608">
        <v>30</v>
      </c>
      <c r="R608">
        <v>1325</v>
      </c>
      <c r="S608">
        <v>1340</v>
      </c>
      <c r="T608">
        <v>15</v>
      </c>
      <c r="U608">
        <v>0</v>
      </c>
      <c r="V608">
        <v>0</v>
      </c>
      <c r="W608">
        <v>70</v>
      </c>
      <c r="X608">
        <v>80</v>
      </c>
      <c r="Y608">
        <v>43</v>
      </c>
      <c r="Z608">
        <v>226</v>
      </c>
      <c r="AA608">
        <v>0</v>
      </c>
      <c r="AB608">
        <v>0</v>
      </c>
      <c r="AC608">
        <v>15</v>
      </c>
      <c r="AD608">
        <v>0</v>
      </c>
      <c r="AE608">
        <v>0</v>
      </c>
      <c r="AF608" t="s">
        <v>1584</v>
      </c>
      <c r="AG608" t="s">
        <v>1328</v>
      </c>
      <c r="AH608" s="9">
        <v>5.5555555555555552E-2</v>
      </c>
      <c r="AI608" t="s">
        <v>1435</v>
      </c>
    </row>
    <row r="609" spans="1:35" x14ac:dyDescent="0.3">
      <c r="A609" s="1">
        <v>44580</v>
      </c>
      <c r="B609" t="s">
        <v>94</v>
      </c>
      <c r="C609" t="s">
        <v>95</v>
      </c>
      <c r="D609" t="s">
        <v>96</v>
      </c>
      <c r="E609">
        <v>20397</v>
      </c>
      <c r="F609">
        <v>5180</v>
      </c>
      <c r="G609" t="s">
        <v>97</v>
      </c>
      <c r="H609" t="s">
        <v>98</v>
      </c>
      <c r="I609" t="s">
        <v>222</v>
      </c>
      <c r="J609" t="s">
        <v>223</v>
      </c>
      <c r="K609">
        <v>1101</v>
      </c>
      <c r="L609">
        <v>1134</v>
      </c>
      <c r="M609">
        <v>33</v>
      </c>
      <c r="N609">
        <v>32</v>
      </c>
      <c r="O609">
        <v>1206</v>
      </c>
      <c r="P609">
        <v>1333</v>
      </c>
      <c r="Q609">
        <v>4</v>
      </c>
      <c r="R609">
        <v>1304</v>
      </c>
      <c r="S609">
        <v>1337</v>
      </c>
      <c r="T609">
        <v>33</v>
      </c>
      <c r="U609">
        <v>0</v>
      </c>
      <c r="V609">
        <v>0</v>
      </c>
      <c r="W609">
        <v>123</v>
      </c>
      <c r="X609">
        <v>123</v>
      </c>
      <c r="Y609">
        <v>87</v>
      </c>
      <c r="Z609">
        <v>564</v>
      </c>
      <c r="AA609">
        <v>33</v>
      </c>
      <c r="AB609">
        <v>0</v>
      </c>
      <c r="AC609">
        <v>0</v>
      </c>
      <c r="AD609">
        <v>0</v>
      </c>
      <c r="AE609">
        <v>0</v>
      </c>
      <c r="AF609" t="s">
        <v>1490</v>
      </c>
      <c r="AG609" t="s">
        <v>1169</v>
      </c>
      <c r="AH609" s="9">
        <v>8.5416666666666669E-2</v>
      </c>
      <c r="AI609" t="s">
        <v>1434</v>
      </c>
    </row>
    <row r="610" spans="1:35" x14ac:dyDescent="0.3">
      <c r="A610" s="1">
        <v>44872</v>
      </c>
      <c r="B610" t="s">
        <v>39</v>
      </c>
      <c r="C610" t="s">
        <v>40</v>
      </c>
      <c r="D610" t="s">
        <v>41</v>
      </c>
      <c r="E610">
        <v>19805</v>
      </c>
      <c r="F610">
        <v>1771</v>
      </c>
      <c r="G610" t="s">
        <v>30</v>
      </c>
      <c r="H610" t="s">
        <v>31</v>
      </c>
      <c r="I610" t="s">
        <v>103</v>
      </c>
      <c r="J610" t="s">
        <v>104</v>
      </c>
      <c r="K610">
        <v>1900</v>
      </c>
      <c r="L610">
        <v>1909</v>
      </c>
      <c r="M610">
        <v>9</v>
      </c>
      <c r="N610">
        <v>15</v>
      </c>
      <c r="O610">
        <v>1924</v>
      </c>
      <c r="P610">
        <v>1950</v>
      </c>
      <c r="Q610">
        <v>12</v>
      </c>
      <c r="R610">
        <v>1959</v>
      </c>
      <c r="S610">
        <v>2002</v>
      </c>
      <c r="T610">
        <v>3</v>
      </c>
      <c r="U610">
        <v>0</v>
      </c>
      <c r="V610">
        <v>0</v>
      </c>
      <c r="W610">
        <v>179</v>
      </c>
      <c r="X610">
        <v>173</v>
      </c>
      <c r="Y610">
        <v>146</v>
      </c>
      <c r="Z610">
        <v>1055</v>
      </c>
      <c r="AF610" t="s">
        <v>1273</v>
      </c>
      <c r="AG610" t="s">
        <v>802</v>
      </c>
      <c r="AH610" s="9">
        <v>3.6805555555555557E-2</v>
      </c>
      <c r="AI610" t="s">
        <v>1438</v>
      </c>
    </row>
    <row r="611" spans="1:35" x14ac:dyDescent="0.3">
      <c r="A611" s="1">
        <v>43675</v>
      </c>
      <c r="B611" t="s">
        <v>39</v>
      </c>
      <c r="C611" t="s">
        <v>40</v>
      </c>
      <c r="D611" t="s">
        <v>41</v>
      </c>
      <c r="E611">
        <v>19805</v>
      </c>
      <c r="F611">
        <v>1894</v>
      </c>
      <c r="G611" t="s">
        <v>295</v>
      </c>
      <c r="H611" t="s">
        <v>296</v>
      </c>
      <c r="I611" t="s">
        <v>97</v>
      </c>
      <c r="J611" t="s">
        <v>98</v>
      </c>
      <c r="K611">
        <v>1854</v>
      </c>
      <c r="L611">
        <v>1937</v>
      </c>
      <c r="M611">
        <v>43</v>
      </c>
      <c r="N611">
        <v>9</v>
      </c>
      <c r="O611">
        <v>1946</v>
      </c>
      <c r="P611">
        <v>2158</v>
      </c>
      <c r="Q611">
        <v>13</v>
      </c>
      <c r="R611">
        <v>2145</v>
      </c>
      <c r="S611">
        <v>2211</v>
      </c>
      <c r="T611">
        <v>26</v>
      </c>
      <c r="U611">
        <v>0</v>
      </c>
      <c r="V611">
        <v>0</v>
      </c>
      <c r="W611">
        <v>111</v>
      </c>
      <c r="X611">
        <v>94</v>
      </c>
      <c r="Y611">
        <v>72</v>
      </c>
      <c r="Z611">
        <v>511</v>
      </c>
      <c r="AA611">
        <v>0</v>
      </c>
      <c r="AB611">
        <v>0</v>
      </c>
      <c r="AC611">
        <v>0</v>
      </c>
      <c r="AD611">
        <v>0</v>
      </c>
      <c r="AE611">
        <v>26</v>
      </c>
      <c r="AF611" t="s">
        <v>1485</v>
      </c>
      <c r="AG611" t="s">
        <v>809</v>
      </c>
      <c r="AH611" s="9">
        <v>0.10694444444444444</v>
      </c>
      <c r="AI611" t="s">
        <v>1438</v>
      </c>
    </row>
    <row r="612" spans="1:35" x14ac:dyDescent="0.3">
      <c r="A612" s="1">
        <v>43784</v>
      </c>
      <c r="B612" t="s">
        <v>55</v>
      </c>
      <c r="C612" t="s">
        <v>56</v>
      </c>
      <c r="D612" t="s">
        <v>57</v>
      </c>
      <c r="E612">
        <v>19930</v>
      </c>
      <c r="F612">
        <v>647</v>
      </c>
      <c r="G612" t="s">
        <v>153</v>
      </c>
      <c r="H612" t="s">
        <v>154</v>
      </c>
      <c r="I612" t="s">
        <v>19</v>
      </c>
      <c r="J612" t="s">
        <v>20</v>
      </c>
      <c r="K612">
        <v>1900</v>
      </c>
      <c r="L612">
        <v>1849</v>
      </c>
      <c r="M612">
        <v>-11</v>
      </c>
      <c r="N612">
        <v>12</v>
      </c>
      <c r="O612">
        <v>1901</v>
      </c>
      <c r="P612">
        <v>2107</v>
      </c>
      <c r="Q612">
        <v>6</v>
      </c>
      <c r="R612">
        <v>2135</v>
      </c>
      <c r="S612">
        <v>2113</v>
      </c>
      <c r="T612">
        <v>-22</v>
      </c>
      <c r="U612">
        <v>0</v>
      </c>
      <c r="V612">
        <v>0</v>
      </c>
      <c r="W612">
        <v>275</v>
      </c>
      <c r="X612">
        <v>264</v>
      </c>
      <c r="Y612">
        <v>246</v>
      </c>
      <c r="Z612">
        <v>1774</v>
      </c>
      <c r="AF612" t="s">
        <v>986</v>
      </c>
      <c r="AG612" t="s">
        <v>632</v>
      </c>
      <c r="AH612" s="9">
        <v>0.1</v>
      </c>
      <c r="AI612" t="s">
        <v>1438</v>
      </c>
    </row>
    <row r="613" spans="1:35" x14ac:dyDescent="0.3">
      <c r="A613" s="1">
        <v>43950</v>
      </c>
      <c r="B613" t="s">
        <v>39</v>
      </c>
      <c r="C613" t="s">
        <v>40</v>
      </c>
      <c r="D613" t="s">
        <v>41</v>
      </c>
      <c r="E613">
        <v>19805</v>
      </c>
      <c r="F613">
        <v>1424</v>
      </c>
      <c r="G613" t="s">
        <v>426</v>
      </c>
      <c r="H613" t="s">
        <v>427</v>
      </c>
      <c r="I613" t="s">
        <v>30</v>
      </c>
      <c r="J613" t="s">
        <v>31</v>
      </c>
      <c r="K613">
        <v>1448</v>
      </c>
      <c r="L613">
        <v>1436</v>
      </c>
      <c r="M613">
        <v>-12</v>
      </c>
      <c r="N613">
        <v>7</v>
      </c>
      <c r="O613">
        <v>1443</v>
      </c>
      <c r="P613">
        <v>1915</v>
      </c>
      <c r="Q613">
        <v>4</v>
      </c>
      <c r="R613">
        <v>1943</v>
      </c>
      <c r="S613">
        <v>1919</v>
      </c>
      <c r="T613">
        <v>-24</v>
      </c>
      <c r="U613">
        <v>0</v>
      </c>
      <c r="V613">
        <v>0</v>
      </c>
      <c r="W613">
        <v>175</v>
      </c>
      <c r="X613">
        <v>163</v>
      </c>
      <c r="Y613">
        <v>152</v>
      </c>
      <c r="Z613">
        <v>1188</v>
      </c>
      <c r="AF613" t="s">
        <v>1585</v>
      </c>
      <c r="AG613" t="s">
        <v>762</v>
      </c>
      <c r="AH613" s="9">
        <v>0.19652777777777777</v>
      </c>
      <c r="AI613" t="s">
        <v>1435</v>
      </c>
    </row>
    <row r="614" spans="1:35" x14ac:dyDescent="0.3">
      <c r="A614" s="1">
        <v>43728</v>
      </c>
      <c r="B614" t="s">
        <v>7</v>
      </c>
      <c r="C614" t="s">
        <v>8</v>
      </c>
      <c r="D614" t="s">
        <v>9</v>
      </c>
      <c r="E614">
        <v>19977</v>
      </c>
      <c r="F614">
        <v>756</v>
      </c>
      <c r="G614" t="s">
        <v>23</v>
      </c>
      <c r="H614" t="s">
        <v>24</v>
      </c>
      <c r="I614" t="s">
        <v>21</v>
      </c>
      <c r="J614" t="s">
        <v>22</v>
      </c>
      <c r="K614">
        <v>500</v>
      </c>
      <c r="L614">
        <v>459</v>
      </c>
      <c r="M614">
        <v>-1</v>
      </c>
      <c r="N614">
        <v>17</v>
      </c>
      <c r="O614">
        <v>516</v>
      </c>
      <c r="P614">
        <v>816</v>
      </c>
      <c r="Q614">
        <v>7</v>
      </c>
      <c r="R614">
        <v>830</v>
      </c>
      <c r="S614">
        <v>823</v>
      </c>
      <c r="T614">
        <v>-7</v>
      </c>
      <c r="U614">
        <v>0</v>
      </c>
      <c r="V614">
        <v>0</v>
      </c>
      <c r="W614">
        <v>150</v>
      </c>
      <c r="X614">
        <v>144</v>
      </c>
      <c r="Y614">
        <v>120</v>
      </c>
      <c r="Z614">
        <v>967</v>
      </c>
      <c r="AF614" t="s">
        <v>862</v>
      </c>
      <c r="AG614" t="s">
        <v>1400</v>
      </c>
      <c r="AH614" s="9">
        <v>0.14166666666666666</v>
      </c>
      <c r="AI614" t="s">
        <v>1437</v>
      </c>
    </row>
    <row r="615" spans="1:35" x14ac:dyDescent="0.3">
      <c r="A615" s="1">
        <v>44083</v>
      </c>
      <c r="B615" t="s">
        <v>14</v>
      </c>
      <c r="C615" t="s">
        <v>15</v>
      </c>
      <c r="D615" t="s">
        <v>16</v>
      </c>
      <c r="E615">
        <v>19790</v>
      </c>
      <c r="F615">
        <v>312</v>
      </c>
      <c r="G615" t="s">
        <v>44</v>
      </c>
      <c r="H615" t="s">
        <v>45</v>
      </c>
      <c r="I615" t="s">
        <v>60</v>
      </c>
      <c r="J615" t="s">
        <v>61</v>
      </c>
      <c r="K615">
        <v>1805</v>
      </c>
      <c r="L615">
        <v>1801</v>
      </c>
      <c r="M615">
        <v>-4</v>
      </c>
      <c r="N615">
        <v>15</v>
      </c>
      <c r="O615">
        <v>1816</v>
      </c>
      <c r="P615">
        <v>2035</v>
      </c>
      <c r="Q615">
        <v>9</v>
      </c>
      <c r="R615">
        <v>2049</v>
      </c>
      <c r="S615">
        <v>2044</v>
      </c>
      <c r="T615">
        <v>-5</v>
      </c>
      <c r="U615">
        <v>0</v>
      </c>
      <c r="V615">
        <v>0</v>
      </c>
      <c r="W615">
        <v>164</v>
      </c>
      <c r="X615">
        <v>163</v>
      </c>
      <c r="Y615">
        <v>139</v>
      </c>
      <c r="Z615">
        <v>946</v>
      </c>
      <c r="AF615" t="s">
        <v>1276</v>
      </c>
      <c r="AG615" t="s">
        <v>792</v>
      </c>
      <c r="AH615" s="9">
        <v>0.11319444444444444</v>
      </c>
      <c r="AI615" t="s">
        <v>1438</v>
      </c>
    </row>
    <row r="616" spans="1:35" x14ac:dyDescent="0.3">
      <c r="A616" s="1">
        <v>45069</v>
      </c>
      <c r="B616" t="s">
        <v>32</v>
      </c>
      <c r="C616" t="s">
        <v>33</v>
      </c>
      <c r="D616" t="s">
        <v>34</v>
      </c>
      <c r="E616">
        <v>19393</v>
      </c>
      <c r="F616">
        <v>1109</v>
      </c>
      <c r="G616" t="s">
        <v>281</v>
      </c>
      <c r="H616" t="s">
        <v>282</v>
      </c>
      <c r="I616" t="s">
        <v>206</v>
      </c>
      <c r="J616" t="s">
        <v>207</v>
      </c>
      <c r="K616">
        <v>1710</v>
      </c>
      <c r="L616">
        <v>1714</v>
      </c>
      <c r="M616">
        <v>4</v>
      </c>
      <c r="N616">
        <v>11</v>
      </c>
      <c r="O616">
        <v>1725</v>
      </c>
      <c r="P616">
        <v>1823</v>
      </c>
      <c r="Q616">
        <v>5</v>
      </c>
      <c r="R616">
        <v>1830</v>
      </c>
      <c r="S616">
        <v>1828</v>
      </c>
      <c r="T616">
        <v>-2</v>
      </c>
      <c r="U616">
        <v>0</v>
      </c>
      <c r="V616">
        <v>0</v>
      </c>
      <c r="W616">
        <v>80</v>
      </c>
      <c r="X616">
        <v>74</v>
      </c>
      <c r="Y616">
        <v>58</v>
      </c>
      <c r="Z616">
        <v>371</v>
      </c>
      <c r="AF616" t="s">
        <v>1265</v>
      </c>
      <c r="AG616" t="s">
        <v>785</v>
      </c>
      <c r="AH616" s="9">
        <v>5.1388888888888887E-2</v>
      </c>
      <c r="AI616" t="s">
        <v>1435</v>
      </c>
    </row>
    <row r="617" spans="1:35" x14ac:dyDescent="0.3">
      <c r="A617" s="1">
        <v>44296</v>
      </c>
      <c r="B617" t="s">
        <v>155</v>
      </c>
      <c r="C617" t="s">
        <v>156</v>
      </c>
      <c r="D617" t="s">
        <v>157</v>
      </c>
      <c r="E617">
        <v>20398</v>
      </c>
      <c r="F617">
        <v>3872</v>
      </c>
      <c r="G617" t="s">
        <v>396</v>
      </c>
      <c r="H617" t="s">
        <v>397</v>
      </c>
      <c r="I617" t="s">
        <v>80</v>
      </c>
      <c r="J617" t="s">
        <v>67</v>
      </c>
      <c r="K617">
        <v>1115</v>
      </c>
      <c r="L617">
        <v>1126</v>
      </c>
      <c r="M617">
        <v>11</v>
      </c>
      <c r="N617">
        <v>11</v>
      </c>
      <c r="O617">
        <v>1137</v>
      </c>
      <c r="P617">
        <v>1126</v>
      </c>
      <c r="Q617">
        <v>12</v>
      </c>
      <c r="R617">
        <v>1131</v>
      </c>
      <c r="S617">
        <v>1138</v>
      </c>
      <c r="T617">
        <v>7</v>
      </c>
      <c r="U617">
        <v>0</v>
      </c>
      <c r="V617">
        <v>0</v>
      </c>
      <c r="W617">
        <v>76</v>
      </c>
      <c r="X617">
        <v>72</v>
      </c>
      <c r="Y617">
        <v>49</v>
      </c>
      <c r="Z617">
        <v>224</v>
      </c>
      <c r="AF617" t="s">
        <v>1188</v>
      </c>
      <c r="AG617" t="s">
        <v>1058</v>
      </c>
      <c r="AH617" s="9">
        <v>8.3333333333333332E-3</v>
      </c>
      <c r="AI617" t="s">
        <v>1434</v>
      </c>
    </row>
    <row r="618" spans="1:35" x14ac:dyDescent="0.3">
      <c r="A618" s="1">
        <v>44957</v>
      </c>
      <c r="B618" t="s">
        <v>81</v>
      </c>
      <c r="C618" t="s">
        <v>82</v>
      </c>
      <c r="D618" t="s">
        <v>83</v>
      </c>
      <c r="E618">
        <v>20409</v>
      </c>
      <c r="F618">
        <v>2431</v>
      </c>
      <c r="G618" t="s">
        <v>44</v>
      </c>
      <c r="H618" t="s">
        <v>45</v>
      </c>
      <c r="I618" t="s">
        <v>150</v>
      </c>
      <c r="J618" t="s">
        <v>85</v>
      </c>
      <c r="K618">
        <v>800</v>
      </c>
      <c r="L618">
        <v>854</v>
      </c>
      <c r="M618">
        <v>54</v>
      </c>
      <c r="N618">
        <v>65</v>
      </c>
      <c r="O618">
        <v>959</v>
      </c>
      <c r="P618">
        <v>1047</v>
      </c>
      <c r="Q618">
        <v>7</v>
      </c>
      <c r="R618">
        <v>924</v>
      </c>
      <c r="S618">
        <v>1054</v>
      </c>
      <c r="T618">
        <v>90</v>
      </c>
      <c r="U618">
        <v>0</v>
      </c>
      <c r="V618">
        <v>0</v>
      </c>
      <c r="W618">
        <v>84</v>
      </c>
      <c r="X618">
        <v>120</v>
      </c>
      <c r="Y618">
        <v>48</v>
      </c>
      <c r="Z618">
        <v>184</v>
      </c>
      <c r="AA618">
        <v>54</v>
      </c>
      <c r="AB618">
        <v>0</v>
      </c>
      <c r="AC618">
        <v>36</v>
      </c>
      <c r="AD618">
        <v>0</v>
      </c>
      <c r="AE618">
        <v>0</v>
      </c>
      <c r="AF618" t="s">
        <v>647</v>
      </c>
      <c r="AG618" t="s">
        <v>1103</v>
      </c>
      <c r="AH618" s="9">
        <v>8.3333333333333329E-2</v>
      </c>
      <c r="AI618" t="s">
        <v>1434</v>
      </c>
    </row>
    <row r="619" spans="1:35" x14ac:dyDescent="0.3">
      <c r="A619" s="1">
        <v>43575</v>
      </c>
      <c r="B619" t="s">
        <v>122</v>
      </c>
      <c r="C619" t="s">
        <v>123</v>
      </c>
      <c r="D619" t="s">
        <v>124</v>
      </c>
      <c r="E619">
        <v>20304</v>
      </c>
      <c r="F619">
        <v>3245</v>
      </c>
      <c r="G619" t="s">
        <v>30</v>
      </c>
      <c r="H619" t="s">
        <v>31</v>
      </c>
      <c r="I619" t="s">
        <v>366</v>
      </c>
      <c r="J619" t="s">
        <v>367</v>
      </c>
      <c r="K619">
        <v>2226</v>
      </c>
      <c r="L619">
        <v>2220</v>
      </c>
      <c r="M619">
        <v>-6</v>
      </c>
      <c r="N619">
        <v>21</v>
      </c>
      <c r="O619">
        <v>2241</v>
      </c>
      <c r="P619">
        <v>2245</v>
      </c>
      <c r="Q619">
        <v>5</v>
      </c>
      <c r="R619">
        <v>2303</v>
      </c>
      <c r="S619">
        <v>2250</v>
      </c>
      <c r="T619">
        <v>-13</v>
      </c>
      <c r="U619">
        <v>0</v>
      </c>
      <c r="V619">
        <v>0</v>
      </c>
      <c r="W619">
        <v>97</v>
      </c>
      <c r="X619">
        <v>90</v>
      </c>
      <c r="Y619">
        <v>64</v>
      </c>
      <c r="Z619">
        <v>435</v>
      </c>
      <c r="AF619" t="s">
        <v>826</v>
      </c>
      <c r="AG619" t="s">
        <v>1282</v>
      </c>
      <c r="AH619" s="9">
        <v>2.0833333333333332E-2</v>
      </c>
      <c r="AI619" t="s">
        <v>1438</v>
      </c>
    </row>
    <row r="620" spans="1:35" x14ac:dyDescent="0.3">
      <c r="A620" s="1">
        <v>44795</v>
      </c>
      <c r="B620" t="s">
        <v>14</v>
      </c>
      <c r="C620" t="s">
        <v>15</v>
      </c>
      <c r="D620" t="s">
        <v>16</v>
      </c>
      <c r="E620">
        <v>19790</v>
      </c>
      <c r="F620">
        <v>968</v>
      </c>
      <c r="G620" t="s">
        <v>17</v>
      </c>
      <c r="H620" t="s">
        <v>18</v>
      </c>
      <c r="I620" t="s">
        <v>23</v>
      </c>
      <c r="J620" t="s">
        <v>24</v>
      </c>
      <c r="K620">
        <v>2105</v>
      </c>
      <c r="L620">
        <v>2113</v>
      </c>
      <c r="M620">
        <v>8</v>
      </c>
      <c r="N620">
        <v>12</v>
      </c>
      <c r="O620">
        <v>2125</v>
      </c>
      <c r="P620">
        <v>2245</v>
      </c>
      <c r="Q620">
        <v>8</v>
      </c>
      <c r="R620">
        <v>2312</v>
      </c>
      <c r="S620">
        <v>2253</v>
      </c>
      <c r="T620">
        <v>-19</v>
      </c>
      <c r="U620">
        <v>0</v>
      </c>
      <c r="V620">
        <v>0</v>
      </c>
      <c r="W620">
        <v>247</v>
      </c>
      <c r="X620">
        <v>220</v>
      </c>
      <c r="Y620">
        <v>200</v>
      </c>
      <c r="Z620">
        <v>1589</v>
      </c>
      <c r="AF620" t="s">
        <v>996</v>
      </c>
      <c r="AG620" t="s">
        <v>986</v>
      </c>
      <c r="AH620" s="9">
        <v>6.9444444444444448E-2</v>
      </c>
      <c r="AI620" t="s">
        <v>1438</v>
      </c>
    </row>
    <row r="621" spans="1:35" x14ac:dyDescent="0.3">
      <c r="A621" s="1">
        <v>44857</v>
      </c>
      <c r="B621" t="s">
        <v>32</v>
      </c>
      <c r="C621" t="s">
        <v>33</v>
      </c>
      <c r="D621" t="s">
        <v>34</v>
      </c>
      <c r="E621">
        <v>19393</v>
      </c>
      <c r="F621">
        <v>2259</v>
      </c>
      <c r="G621" t="s">
        <v>35</v>
      </c>
      <c r="H621" t="s">
        <v>36</v>
      </c>
      <c r="I621" t="s">
        <v>127</v>
      </c>
      <c r="J621" t="s">
        <v>128</v>
      </c>
      <c r="K621">
        <v>830</v>
      </c>
      <c r="L621">
        <v>829</v>
      </c>
      <c r="M621">
        <v>-1</v>
      </c>
      <c r="N621">
        <v>13</v>
      </c>
      <c r="O621">
        <v>842</v>
      </c>
      <c r="P621">
        <v>953</v>
      </c>
      <c r="Q621">
        <v>5</v>
      </c>
      <c r="R621">
        <v>1000</v>
      </c>
      <c r="S621">
        <v>958</v>
      </c>
      <c r="T621">
        <v>-2</v>
      </c>
      <c r="U621">
        <v>0</v>
      </c>
      <c r="V621">
        <v>0</v>
      </c>
      <c r="W621">
        <v>90</v>
      </c>
      <c r="X621">
        <v>89</v>
      </c>
      <c r="Y621">
        <v>71</v>
      </c>
      <c r="Z621">
        <v>461</v>
      </c>
      <c r="AF621" t="s">
        <v>710</v>
      </c>
      <c r="AG621" t="s">
        <v>864</v>
      </c>
      <c r="AH621" s="9">
        <v>6.1805555555555558E-2</v>
      </c>
      <c r="AI621" t="s">
        <v>1434</v>
      </c>
    </row>
    <row r="622" spans="1:35" x14ac:dyDescent="0.3">
      <c r="A622" s="1">
        <v>44375</v>
      </c>
      <c r="B622" t="s">
        <v>14</v>
      </c>
      <c r="C622" t="s">
        <v>15</v>
      </c>
      <c r="D622" t="s">
        <v>16</v>
      </c>
      <c r="E622">
        <v>19790</v>
      </c>
      <c r="F622">
        <v>2476</v>
      </c>
      <c r="G622" t="s">
        <v>60</v>
      </c>
      <c r="H622" t="s">
        <v>61</v>
      </c>
      <c r="I622" t="s">
        <v>194</v>
      </c>
      <c r="J622" t="s">
        <v>195</v>
      </c>
      <c r="K622">
        <v>900</v>
      </c>
      <c r="L622">
        <v>906</v>
      </c>
      <c r="M622">
        <v>6</v>
      </c>
      <c r="N622">
        <v>10</v>
      </c>
      <c r="O622">
        <v>916</v>
      </c>
      <c r="P622">
        <v>1053</v>
      </c>
      <c r="Q622">
        <v>9</v>
      </c>
      <c r="R622">
        <v>1052</v>
      </c>
      <c r="S622">
        <v>1102</v>
      </c>
      <c r="T622">
        <v>10</v>
      </c>
      <c r="U622">
        <v>0</v>
      </c>
      <c r="V622">
        <v>0</v>
      </c>
      <c r="W622">
        <v>112</v>
      </c>
      <c r="X622">
        <v>116</v>
      </c>
      <c r="Y622">
        <v>97</v>
      </c>
      <c r="Z622">
        <v>594</v>
      </c>
      <c r="AF622" t="s">
        <v>1586</v>
      </c>
      <c r="AG622" t="s">
        <v>698</v>
      </c>
      <c r="AH622" s="9">
        <v>8.0555555555555561E-2</v>
      </c>
      <c r="AI622" t="s">
        <v>1434</v>
      </c>
    </row>
    <row r="623" spans="1:35" x14ac:dyDescent="0.3">
      <c r="A623" s="1">
        <v>44772</v>
      </c>
      <c r="B623" t="s">
        <v>122</v>
      </c>
      <c r="C623" t="s">
        <v>123</v>
      </c>
      <c r="D623" t="s">
        <v>124</v>
      </c>
      <c r="E623">
        <v>20304</v>
      </c>
      <c r="F623">
        <v>5350</v>
      </c>
      <c r="G623" t="s">
        <v>80</v>
      </c>
      <c r="H623" t="s">
        <v>67</v>
      </c>
      <c r="I623" t="s">
        <v>428</v>
      </c>
      <c r="J623" t="s">
        <v>429</v>
      </c>
      <c r="K623">
        <v>1045</v>
      </c>
      <c r="L623">
        <v>1041</v>
      </c>
      <c r="M623">
        <v>-4</v>
      </c>
      <c r="N623">
        <v>19</v>
      </c>
      <c r="O623">
        <v>1100</v>
      </c>
      <c r="P623">
        <v>1249</v>
      </c>
      <c r="Q623">
        <v>4</v>
      </c>
      <c r="R623">
        <v>1310</v>
      </c>
      <c r="S623">
        <v>1253</v>
      </c>
      <c r="T623">
        <v>-17</v>
      </c>
      <c r="U623">
        <v>0</v>
      </c>
      <c r="V623">
        <v>0</v>
      </c>
      <c r="W623">
        <v>85</v>
      </c>
      <c r="X623">
        <v>72</v>
      </c>
      <c r="Y623">
        <v>49</v>
      </c>
      <c r="Z623">
        <v>323</v>
      </c>
      <c r="AF623" t="s">
        <v>1463</v>
      </c>
      <c r="AG623" t="s">
        <v>1232</v>
      </c>
      <c r="AH623" s="9">
        <v>9.166666666666666E-2</v>
      </c>
      <c r="AI623" t="s">
        <v>1434</v>
      </c>
    </row>
    <row r="624" spans="1:35" x14ac:dyDescent="0.3">
      <c r="A624" s="1">
        <v>43469</v>
      </c>
      <c r="B624" t="s">
        <v>39</v>
      </c>
      <c r="C624" t="s">
        <v>40</v>
      </c>
      <c r="D624" t="s">
        <v>41</v>
      </c>
      <c r="E624">
        <v>19805</v>
      </c>
      <c r="F624">
        <v>561</v>
      </c>
      <c r="G624" t="s">
        <v>28</v>
      </c>
      <c r="H624" t="s">
        <v>29</v>
      </c>
      <c r="I624" t="s">
        <v>97</v>
      </c>
      <c r="J624" t="s">
        <v>98</v>
      </c>
      <c r="K624">
        <v>1537</v>
      </c>
      <c r="L624">
        <v>1531</v>
      </c>
      <c r="M624">
        <v>-6</v>
      </c>
      <c r="N624">
        <v>11</v>
      </c>
      <c r="O624">
        <v>1542</v>
      </c>
      <c r="P624">
        <v>1701</v>
      </c>
      <c r="Q624">
        <v>13</v>
      </c>
      <c r="R624">
        <v>1720</v>
      </c>
      <c r="S624">
        <v>1714</v>
      </c>
      <c r="T624">
        <v>-6</v>
      </c>
      <c r="U624">
        <v>0</v>
      </c>
      <c r="V624">
        <v>0</v>
      </c>
      <c r="W624">
        <v>103</v>
      </c>
      <c r="X624">
        <v>103</v>
      </c>
      <c r="Y624">
        <v>79</v>
      </c>
      <c r="Z624">
        <v>468</v>
      </c>
      <c r="AF624" t="s">
        <v>785</v>
      </c>
      <c r="AG624" t="s">
        <v>653</v>
      </c>
      <c r="AH624" s="9">
        <v>7.1527777777777773E-2</v>
      </c>
      <c r="AI624" t="s">
        <v>1435</v>
      </c>
    </row>
    <row r="625" spans="1:35" x14ac:dyDescent="0.3">
      <c r="A625" s="1">
        <v>44663</v>
      </c>
      <c r="B625" t="s">
        <v>32</v>
      </c>
      <c r="C625" t="s">
        <v>33</v>
      </c>
      <c r="D625" t="s">
        <v>34</v>
      </c>
      <c r="E625">
        <v>19393</v>
      </c>
      <c r="F625">
        <v>1585</v>
      </c>
      <c r="G625" t="s">
        <v>10</v>
      </c>
      <c r="H625" t="s">
        <v>11</v>
      </c>
      <c r="I625" t="s">
        <v>133</v>
      </c>
      <c r="J625" t="s">
        <v>134</v>
      </c>
      <c r="K625">
        <v>1920</v>
      </c>
      <c r="L625">
        <v>1921</v>
      </c>
      <c r="M625">
        <v>1</v>
      </c>
      <c r="N625">
        <v>11</v>
      </c>
      <c r="O625">
        <v>1932</v>
      </c>
      <c r="P625">
        <v>2007</v>
      </c>
      <c r="Q625">
        <v>6</v>
      </c>
      <c r="R625">
        <v>2025</v>
      </c>
      <c r="S625">
        <v>2013</v>
      </c>
      <c r="T625">
        <v>-12</v>
      </c>
      <c r="U625">
        <v>0</v>
      </c>
      <c r="V625">
        <v>0</v>
      </c>
      <c r="W625">
        <v>65</v>
      </c>
      <c r="X625">
        <v>52</v>
      </c>
      <c r="Y625">
        <v>35</v>
      </c>
      <c r="Z625">
        <v>197</v>
      </c>
      <c r="AF625" t="s">
        <v>1560</v>
      </c>
      <c r="AG625" t="s">
        <v>970</v>
      </c>
      <c r="AH625" s="9">
        <v>3.6111111111111108E-2</v>
      </c>
      <c r="AI625" t="s">
        <v>1438</v>
      </c>
    </row>
    <row r="626" spans="1:35" x14ac:dyDescent="0.3">
      <c r="A626" s="1">
        <v>43491</v>
      </c>
      <c r="B626" t="s">
        <v>32</v>
      </c>
      <c r="C626" t="s">
        <v>33</v>
      </c>
      <c r="D626" t="s">
        <v>34</v>
      </c>
      <c r="E626">
        <v>19393</v>
      </c>
      <c r="F626">
        <v>3316</v>
      </c>
      <c r="G626" t="s">
        <v>430</v>
      </c>
      <c r="H626" t="s">
        <v>431</v>
      </c>
      <c r="I626" t="s">
        <v>337</v>
      </c>
      <c r="J626" t="s">
        <v>338</v>
      </c>
      <c r="K626">
        <v>1835</v>
      </c>
      <c r="L626">
        <v>1830</v>
      </c>
      <c r="M626">
        <v>-5</v>
      </c>
      <c r="N626">
        <v>7</v>
      </c>
      <c r="O626">
        <v>1837</v>
      </c>
      <c r="P626">
        <v>2127</v>
      </c>
      <c r="Q626">
        <v>5</v>
      </c>
      <c r="R626">
        <v>2135</v>
      </c>
      <c r="S626">
        <v>2132</v>
      </c>
      <c r="T626">
        <v>-3</v>
      </c>
      <c r="U626">
        <v>0</v>
      </c>
      <c r="V626">
        <v>0</v>
      </c>
      <c r="W626">
        <v>180</v>
      </c>
      <c r="X626">
        <v>182</v>
      </c>
      <c r="Y626">
        <v>170</v>
      </c>
      <c r="Z626">
        <v>1052</v>
      </c>
      <c r="AF626" t="s">
        <v>821</v>
      </c>
      <c r="AG626" t="s">
        <v>963</v>
      </c>
      <c r="AH626" s="9">
        <v>0.12638888888888888</v>
      </c>
      <c r="AI626" t="s">
        <v>1438</v>
      </c>
    </row>
    <row r="627" spans="1:35" x14ac:dyDescent="0.3">
      <c r="A627" s="1">
        <v>43701</v>
      </c>
      <c r="B627" t="s">
        <v>46</v>
      </c>
      <c r="C627" t="s">
        <v>47</v>
      </c>
      <c r="D627" t="s">
        <v>48</v>
      </c>
      <c r="E627">
        <v>20452</v>
      </c>
      <c r="F627">
        <v>3430</v>
      </c>
      <c r="G627" t="s">
        <v>12</v>
      </c>
      <c r="H627" t="s">
        <v>13</v>
      </c>
      <c r="I627" t="s">
        <v>64</v>
      </c>
      <c r="J627" t="s">
        <v>65</v>
      </c>
      <c r="K627">
        <v>1000</v>
      </c>
      <c r="L627">
        <v>1000</v>
      </c>
      <c r="M627">
        <v>0</v>
      </c>
      <c r="N627">
        <v>39</v>
      </c>
      <c r="O627">
        <v>1039</v>
      </c>
      <c r="P627">
        <v>1153</v>
      </c>
      <c r="Q627">
        <v>6</v>
      </c>
      <c r="R627">
        <v>1144</v>
      </c>
      <c r="S627">
        <v>1159</v>
      </c>
      <c r="T627">
        <v>15</v>
      </c>
      <c r="U627">
        <v>0</v>
      </c>
      <c r="V627">
        <v>0</v>
      </c>
      <c r="W627">
        <v>104</v>
      </c>
      <c r="X627">
        <v>119</v>
      </c>
      <c r="Y627">
        <v>74</v>
      </c>
      <c r="Z627">
        <v>416</v>
      </c>
      <c r="AA627">
        <v>0</v>
      </c>
      <c r="AB627">
        <v>0</v>
      </c>
      <c r="AC627">
        <v>15</v>
      </c>
      <c r="AD627">
        <v>0</v>
      </c>
      <c r="AE627">
        <v>0</v>
      </c>
      <c r="AF627" t="s">
        <v>892</v>
      </c>
      <c r="AG627" t="s">
        <v>1186</v>
      </c>
      <c r="AH627" s="9">
        <v>8.2638888888888887E-2</v>
      </c>
      <c r="AI627" t="s">
        <v>1434</v>
      </c>
    </row>
    <row r="628" spans="1:35" x14ac:dyDescent="0.3">
      <c r="A628" s="1">
        <v>43467</v>
      </c>
      <c r="B628" t="s">
        <v>100</v>
      </c>
      <c r="C628" t="s">
        <v>101</v>
      </c>
      <c r="D628" t="s">
        <v>102</v>
      </c>
      <c r="E628">
        <v>20368</v>
      </c>
      <c r="F628">
        <v>413</v>
      </c>
      <c r="G628" t="s">
        <v>237</v>
      </c>
      <c r="H628" t="s">
        <v>238</v>
      </c>
      <c r="I628" t="s">
        <v>432</v>
      </c>
      <c r="J628" t="s">
        <v>433</v>
      </c>
      <c r="K628">
        <v>2110</v>
      </c>
      <c r="L628">
        <v>2114</v>
      </c>
      <c r="M628">
        <v>4</v>
      </c>
      <c r="N628">
        <v>10</v>
      </c>
      <c r="O628">
        <v>2124</v>
      </c>
      <c r="P628">
        <v>2236</v>
      </c>
      <c r="Q628">
        <v>7</v>
      </c>
      <c r="R628">
        <v>2248</v>
      </c>
      <c r="S628">
        <v>2243</v>
      </c>
      <c r="T628">
        <v>-5</v>
      </c>
      <c r="U628">
        <v>0</v>
      </c>
      <c r="V628">
        <v>0</v>
      </c>
      <c r="W628">
        <v>98</v>
      </c>
      <c r="X628">
        <v>89</v>
      </c>
      <c r="Y628">
        <v>72</v>
      </c>
      <c r="Z628">
        <v>550</v>
      </c>
      <c r="AF628" t="s">
        <v>1587</v>
      </c>
      <c r="AG628" t="s">
        <v>661</v>
      </c>
      <c r="AH628" s="9">
        <v>6.1805555555555558E-2</v>
      </c>
      <c r="AI628" t="s">
        <v>1438</v>
      </c>
    </row>
    <row r="629" spans="1:35" x14ac:dyDescent="0.3">
      <c r="A629" s="1">
        <v>44486</v>
      </c>
      <c r="B629" t="s">
        <v>14</v>
      </c>
      <c r="C629" t="s">
        <v>15</v>
      </c>
      <c r="D629" t="s">
        <v>16</v>
      </c>
      <c r="E629">
        <v>19790</v>
      </c>
      <c r="F629">
        <v>898</v>
      </c>
      <c r="G629" t="s">
        <v>19</v>
      </c>
      <c r="H629" t="s">
        <v>20</v>
      </c>
      <c r="I629" t="s">
        <v>80</v>
      </c>
      <c r="J629" t="s">
        <v>67</v>
      </c>
      <c r="K629">
        <v>1120</v>
      </c>
      <c r="L629">
        <v>1121</v>
      </c>
      <c r="M629">
        <v>1</v>
      </c>
      <c r="N629">
        <v>17</v>
      </c>
      <c r="O629">
        <v>1138</v>
      </c>
      <c r="P629">
        <v>1659</v>
      </c>
      <c r="Q629">
        <v>12</v>
      </c>
      <c r="R629">
        <v>1721</v>
      </c>
      <c r="S629">
        <v>1711</v>
      </c>
      <c r="T629">
        <v>-10</v>
      </c>
      <c r="U629">
        <v>0</v>
      </c>
      <c r="V629">
        <v>0</v>
      </c>
      <c r="W629">
        <v>241</v>
      </c>
      <c r="X629">
        <v>230</v>
      </c>
      <c r="Y629">
        <v>201</v>
      </c>
      <c r="Z629">
        <v>1721</v>
      </c>
      <c r="AF629" t="s">
        <v>1197</v>
      </c>
      <c r="AG629" t="s">
        <v>884</v>
      </c>
      <c r="AH629" s="9">
        <v>0.24305555555555555</v>
      </c>
      <c r="AI629" t="s">
        <v>1434</v>
      </c>
    </row>
    <row r="630" spans="1:35" x14ac:dyDescent="0.3">
      <c r="A630" s="1">
        <v>45059</v>
      </c>
      <c r="B630" t="s">
        <v>14</v>
      </c>
      <c r="C630" t="s">
        <v>15</v>
      </c>
      <c r="D630" t="s">
        <v>16</v>
      </c>
      <c r="E630">
        <v>19790</v>
      </c>
      <c r="F630">
        <v>1763</v>
      </c>
      <c r="G630" t="s">
        <v>165</v>
      </c>
      <c r="H630" t="s">
        <v>166</v>
      </c>
      <c r="I630" t="s">
        <v>60</v>
      </c>
      <c r="J630" t="s">
        <v>61</v>
      </c>
      <c r="K630">
        <v>700</v>
      </c>
      <c r="L630">
        <v>720</v>
      </c>
      <c r="M630">
        <v>20</v>
      </c>
      <c r="N630">
        <v>15</v>
      </c>
      <c r="O630">
        <v>735</v>
      </c>
      <c r="P630">
        <v>1056</v>
      </c>
      <c r="Q630">
        <v>10</v>
      </c>
      <c r="R630">
        <v>1050</v>
      </c>
      <c r="S630">
        <v>1106</v>
      </c>
      <c r="T630">
        <v>16</v>
      </c>
      <c r="U630">
        <v>0</v>
      </c>
      <c r="V630">
        <v>0</v>
      </c>
      <c r="W630">
        <v>230</v>
      </c>
      <c r="X630">
        <v>226</v>
      </c>
      <c r="Y630">
        <v>201</v>
      </c>
      <c r="Z630">
        <v>1547</v>
      </c>
      <c r="AA630">
        <v>16</v>
      </c>
      <c r="AB630">
        <v>0</v>
      </c>
      <c r="AC630">
        <v>0</v>
      </c>
      <c r="AD630">
        <v>0</v>
      </c>
      <c r="AE630">
        <v>0</v>
      </c>
      <c r="AF630" t="s">
        <v>1016</v>
      </c>
      <c r="AG630" t="s">
        <v>851</v>
      </c>
      <c r="AH630" s="9">
        <v>0.15694444444444444</v>
      </c>
      <c r="AI630" t="s">
        <v>1434</v>
      </c>
    </row>
    <row r="631" spans="1:35" x14ac:dyDescent="0.3">
      <c r="A631" s="1">
        <v>44464</v>
      </c>
      <c r="B631" t="s">
        <v>39</v>
      </c>
      <c r="C631" t="s">
        <v>40</v>
      </c>
      <c r="D631" t="s">
        <v>41</v>
      </c>
      <c r="E631">
        <v>19805</v>
      </c>
      <c r="F631">
        <v>1514</v>
      </c>
      <c r="G631" t="s">
        <v>30</v>
      </c>
      <c r="H631" t="s">
        <v>31</v>
      </c>
      <c r="I631" t="s">
        <v>239</v>
      </c>
      <c r="J631" t="s">
        <v>240</v>
      </c>
      <c r="K631">
        <v>1458</v>
      </c>
      <c r="L631">
        <v>1451</v>
      </c>
      <c r="M631">
        <v>-7</v>
      </c>
      <c r="N631">
        <v>13</v>
      </c>
      <c r="O631">
        <v>1504</v>
      </c>
      <c r="P631">
        <v>1627</v>
      </c>
      <c r="Q631">
        <v>5</v>
      </c>
      <c r="R631">
        <v>1648</v>
      </c>
      <c r="S631">
        <v>1632</v>
      </c>
      <c r="T631">
        <v>-16</v>
      </c>
      <c r="U631">
        <v>0</v>
      </c>
      <c r="V631">
        <v>0</v>
      </c>
      <c r="W631">
        <v>110</v>
      </c>
      <c r="X631">
        <v>101</v>
      </c>
      <c r="Y631">
        <v>83</v>
      </c>
      <c r="Z631">
        <v>583</v>
      </c>
      <c r="AF631" t="s">
        <v>1351</v>
      </c>
      <c r="AG631" t="s">
        <v>767</v>
      </c>
      <c r="AH631" s="9">
        <v>7.013888888888889E-2</v>
      </c>
      <c r="AI631" t="s">
        <v>1435</v>
      </c>
    </row>
    <row r="632" spans="1:35" x14ac:dyDescent="0.3">
      <c r="A632" s="1">
        <v>43549</v>
      </c>
      <c r="B632" t="s">
        <v>107</v>
      </c>
      <c r="C632" t="s">
        <v>108</v>
      </c>
      <c r="D632" t="s">
        <v>109</v>
      </c>
      <c r="E632">
        <v>20366</v>
      </c>
      <c r="F632">
        <v>3985</v>
      </c>
      <c r="G632" t="s">
        <v>182</v>
      </c>
      <c r="H632" t="s">
        <v>183</v>
      </c>
      <c r="I632" t="s">
        <v>51</v>
      </c>
      <c r="J632" t="s">
        <v>52</v>
      </c>
      <c r="K632">
        <v>540</v>
      </c>
      <c r="L632">
        <v>530</v>
      </c>
      <c r="M632">
        <v>-10</v>
      </c>
      <c r="N632">
        <v>13</v>
      </c>
      <c r="O632">
        <v>543</v>
      </c>
      <c r="P632">
        <v>616</v>
      </c>
      <c r="Q632">
        <v>7</v>
      </c>
      <c r="R632">
        <v>645</v>
      </c>
      <c r="S632">
        <v>623</v>
      </c>
      <c r="T632">
        <v>-22</v>
      </c>
      <c r="U632">
        <v>0</v>
      </c>
      <c r="V632">
        <v>0</v>
      </c>
      <c r="W632">
        <v>65</v>
      </c>
      <c r="X632">
        <v>53</v>
      </c>
      <c r="Y632">
        <v>33</v>
      </c>
      <c r="Z632">
        <v>166</v>
      </c>
      <c r="AF632" t="s">
        <v>1530</v>
      </c>
      <c r="AG632" t="s">
        <v>835</v>
      </c>
      <c r="AH632" s="9">
        <v>3.6805555555555557E-2</v>
      </c>
      <c r="AI632" t="s">
        <v>1437</v>
      </c>
    </row>
    <row r="633" spans="1:35" x14ac:dyDescent="0.3">
      <c r="A633" s="1">
        <v>44794</v>
      </c>
      <c r="B633" t="s">
        <v>39</v>
      </c>
      <c r="C633" t="s">
        <v>40</v>
      </c>
      <c r="D633" t="s">
        <v>41</v>
      </c>
      <c r="E633">
        <v>19805</v>
      </c>
      <c r="F633">
        <v>1173</v>
      </c>
      <c r="G633" t="s">
        <v>80</v>
      </c>
      <c r="H633" t="s">
        <v>67</v>
      </c>
      <c r="I633" t="s">
        <v>235</v>
      </c>
      <c r="J633" t="s">
        <v>236</v>
      </c>
      <c r="K633">
        <v>2035</v>
      </c>
      <c r="L633">
        <v>2308</v>
      </c>
      <c r="M633">
        <v>153</v>
      </c>
      <c r="N633">
        <v>17</v>
      </c>
      <c r="O633">
        <v>2325</v>
      </c>
      <c r="P633">
        <v>125</v>
      </c>
      <c r="Q633">
        <v>12</v>
      </c>
      <c r="R633">
        <v>2257</v>
      </c>
      <c r="S633">
        <v>137</v>
      </c>
      <c r="T633">
        <v>160</v>
      </c>
      <c r="U633">
        <v>0</v>
      </c>
      <c r="V633">
        <v>0</v>
      </c>
      <c r="W633">
        <v>82</v>
      </c>
      <c r="X633">
        <v>89</v>
      </c>
      <c r="Y633">
        <v>60</v>
      </c>
      <c r="Z633">
        <v>413</v>
      </c>
      <c r="AA633">
        <v>130</v>
      </c>
      <c r="AB633">
        <v>0</v>
      </c>
      <c r="AC633">
        <v>7</v>
      </c>
      <c r="AD633">
        <v>0</v>
      </c>
      <c r="AE633">
        <v>23</v>
      </c>
      <c r="AF633" t="s">
        <v>1588</v>
      </c>
      <c r="AG633" t="s">
        <v>828</v>
      </c>
      <c r="AH633">
        <v>-0.89652777777777781</v>
      </c>
      <c r="AI633" t="s">
        <v>1438</v>
      </c>
    </row>
    <row r="634" spans="1:35" x14ac:dyDescent="0.3">
      <c r="A634" s="1">
        <v>45131</v>
      </c>
      <c r="B634" t="s">
        <v>81</v>
      </c>
      <c r="C634" t="s">
        <v>82</v>
      </c>
      <c r="D634" t="s">
        <v>83</v>
      </c>
      <c r="E634">
        <v>20409</v>
      </c>
      <c r="F634">
        <v>1754</v>
      </c>
      <c r="G634" t="s">
        <v>165</v>
      </c>
      <c r="H634" t="s">
        <v>166</v>
      </c>
      <c r="I634" t="s">
        <v>10</v>
      </c>
      <c r="J634" t="s">
        <v>11</v>
      </c>
      <c r="K634">
        <v>1243</v>
      </c>
      <c r="L634">
        <v>1320</v>
      </c>
      <c r="M634">
        <v>37</v>
      </c>
      <c r="N634">
        <v>12</v>
      </c>
      <c r="O634">
        <v>1332</v>
      </c>
      <c r="P634">
        <v>1542</v>
      </c>
      <c r="Q634">
        <v>4</v>
      </c>
      <c r="R634">
        <v>1528</v>
      </c>
      <c r="S634">
        <v>1546</v>
      </c>
      <c r="T634">
        <v>18</v>
      </c>
      <c r="U634">
        <v>0</v>
      </c>
      <c r="V634">
        <v>0</v>
      </c>
      <c r="W634">
        <v>165</v>
      </c>
      <c r="X634">
        <v>146</v>
      </c>
      <c r="Y634">
        <v>130</v>
      </c>
      <c r="Z634">
        <v>1046</v>
      </c>
      <c r="AA634">
        <v>3</v>
      </c>
      <c r="AB634">
        <v>0</v>
      </c>
      <c r="AC634">
        <v>0</v>
      </c>
      <c r="AD634">
        <v>0</v>
      </c>
      <c r="AE634">
        <v>15</v>
      </c>
      <c r="AF634" t="s">
        <v>771</v>
      </c>
      <c r="AG634" t="s">
        <v>1131</v>
      </c>
      <c r="AH634" s="9">
        <v>0.10138888888888889</v>
      </c>
      <c r="AI634" t="s">
        <v>1435</v>
      </c>
    </row>
    <row r="635" spans="1:35" x14ac:dyDescent="0.3">
      <c r="A635" s="1">
        <v>43983</v>
      </c>
      <c r="B635" t="s">
        <v>14</v>
      </c>
      <c r="C635" t="s">
        <v>15</v>
      </c>
      <c r="D635" t="s">
        <v>16</v>
      </c>
      <c r="E635">
        <v>19790</v>
      </c>
      <c r="F635">
        <v>686</v>
      </c>
      <c r="G635" t="s">
        <v>103</v>
      </c>
      <c r="H635" t="s">
        <v>104</v>
      </c>
      <c r="I635" t="s">
        <v>60</v>
      </c>
      <c r="J635" t="s">
        <v>61</v>
      </c>
      <c r="K635">
        <v>1330</v>
      </c>
      <c r="L635">
        <v>1314</v>
      </c>
      <c r="M635">
        <v>-16</v>
      </c>
      <c r="N635">
        <v>11</v>
      </c>
      <c r="O635">
        <v>1325</v>
      </c>
      <c r="P635">
        <v>2000</v>
      </c>
      <c r="Q635">
        <v>8</v>
      </c>
      <c r="R635">
        <v>2024</v>
      </c>
      <c r="S635">
        <v>2008</v>
      </c>
      <c r="T635">
        <v>-16</v>
      </c>
      <c r="U635">
        <v>0</v>
      </c>
      <c r="V635">
        <v>0</v>
      </c>
      <c r="W635">
        <v>234</v>
      </c>
      <c r="X635">
        <v>234</v>
      </c>
      <c r="Y635">
        <v>215</v>
      </c>
      <c r="Z635">
        <v>1747</v>
      </c>
      <c r="AF635" t="s">
        <v>975</v>
      </c>
      <c r="AG635" t="s">
        <v>908</v>
      </c>
      <c r="AH635" s="9">
        <v>0.28749999999999998</v>
      </c>
      <c r="AI635" t="s">
        <v>1435</v>
      </c>
    </row>
    <row r="636" spans="1:35" x14ac:dyDescent="0.3">
      <c r="A636" s="1">
        <v>44556</v>
      </c>
      <c r="B636" t="s">
        <v>32</v>
      </c>
      <c r="C636" t="s">
        <v>33</v>
      </c>
      <c r="D636" t="s">
        <v>34</v>
      </c>
      <c r="E636">
        <v>19393</v>
      </c>
      <c r="F636">
        <v>1229</v>
      </c>
      <c r="G636" t="s">
        <v>202</v>
      </c>
      <c r="H636" t="s">
        <v>203</v>
      </c>
      <c r="I636" t="s">
        <v>206</v>
      </c>
      <c r="J636" t="s">
        <v>207</v>
      </c>
      <c r="K636">
        <v>1645</v>
      </c>
      <c r="L636">
        <v>1809</v>
      </c>
      <c r="M636">
        <v>84</v>
      </c>
      <c r="N636">
        <v>25</v>
      </c>
      <c r="O636">
        <v>1834</v>
      </c>
      <c r="P636">
        <v>1949</v>
      </c>
      <c r="Q636">
        <v>4</v>
      </c>
      <c r="R636">
        <v>1815</v>
      </c>
      <c r="S636">
        <v>1953</v>
      </c>
      <c r="T636">
        <v>98</v>
      </c>
      <c r="U636">
        <v>0</v>
      </c>
      <c r="V636">
        <v>0</v>
      </c>
      <c r="W636">
        <v>90</v>
      </c>
      <c r="X636">
        <v>104</v>
      </c>
      <c r="Y636">
        <v>75</v>
      </c>
      <c r="Z636">
        <v>418</v>
      </c>
      <c r="AA636">
        <v>6</v>
      </c>
      <c r="AB636">
        <v>0</v>
      </c>
      <c r="AC636">
        <v>14</v>
      </c>
      <c r="AD636">
        <v>0</v>
      </c>
      <c r="AE636">
        <v>78</v>
      </c>
      <c r="AF636" t="s">
        <v>1204</v>
      </c>
      <c r="AG636" t="s">
        <v>1261</v>
      </c>
      <c r="AH636" s="9">
        <v>7.2222222222222215E-2</v>
      </c>
      <c r="AI636" t="s">
        <v>1438</v>
      </c>
    </row>
    <row r="637" spans="1:35" x14ac:dyDescent="0.3">
      <c r="A637" s="1">
        <v>44901</v>
      </c>
      <c r="B637" t="s">
        <v>32</v>
      </c>
      <c r="C637" t="s">
        <v>33</v>
      </c>
      <c r="D637" t="s">
        <v>34</v>
      </c>
      <c r="E637">
        <v>19393</v>
      </c>
      <c r="F637">
        <v>446</v>
      </c>
      <c r="G637" t="s">
        <v>72</v>
      </c>
      <c r="H637" t="s">
        <v>73</v>
      </c>
      <c r="I637" t="s">
        <v>337</v>
      </c>
      <c r="J637" t="s">
        <v>338</v>
      </c>
      <c r="K637">
        <v>1105</v>
      </c>
      <c r="L637">
        <v>1100</v>
      </c>
      <c r="M637">
        <v>-5</v>
      </c>
      <c r="N637">
        <v>13</v>
      </c>
      <c r="O637">
        <v>1113</v>
      </c>
      <c r="P637">
        <v>1305</v>
      </c>
      <c r="Q637">
        <v>4</v>
      </c>
      <c r="R637">
        <v>1340</v>
      </c>
      <c r="S637">
        <v>1309</v>
      </c>
      <c r="T637">
        <v>-31</v>
      </c>
      <c r="U637">
        <v>0</v>
      </c>
      <c r="V637">
        <v>0</v>
      </c>
      <c r="W637">
        <v>155</v>
      </c>
      <c r="X637">
        <v>129</v>
      </c>
      <c r="Y637">
        <v>112</v>
      </c>
      <c r="Z637">
        <v>883</v>
      </c>
      <c r="AF637" t="s">
        <v>747</v>
      </c>
      <c r="AG637" t="s">
        <v>1318</v>
      </c>
      <c r="AH637" s="9">
        <v>8.9583333333333334E-2</v>
      </c>
      <c r="AI637" t="s">
        <v>1434</v>
      </c>
    </row>
    <row r="638" spans="1:35" x14ac:dyDescent="0.3">
      <c r="A638" s="1">
        <v>44216</v>
      </c>
      <c r="B638" t="s">
        <v>283</v>
      </c>
      <c r="C638" t="s">
        <v>284</v>
      </c>
      <c r="D638" t="s">
        <v>285</v>
      </c>
      <c r="E638">
        <v>19690</v>
      </c>
      <c r="F638">
        <v>35</v>
      </c>
      <c r="G638" t="s">
        <v>174</v>
      </c>
      <c r="H638" t="s">
        <v>175</v>
      </c>
      <c r="I638" t="s">
        <v>231</v>
      </c>
      <c r="J638" t="s">
        <v>232</v>
      </c>
      <c r="K638">
        <v>800</v>
      </c>
      <c r="L638">
        <v>757</v>
      </c>
      <c r="M638">
        <v>-3</v>
      </c>
      <c r="N638">
        <v>16</v>
      </c>
      <c r="O638">
        <v>813</v>
      </c>
      <c r="P638">
        <v>1125</v>
      </c>
      <c r="Q638">
        <v>4</v>
      </c>
      <c r="R638">
        <v>1150</v>
      </c>
      <c r="S638">
        <v>1129</v>
      </c>
      <c r="T638">
        <v>-21</v>
      </c>
      <c r="U638">
        <v>0</v>
      </c>
      <c r="V638">
        <v>0</v>
      </c>
      <c r="W638">
        <v>410</v>
      </c>
      <c r="X638">
        <v>392</v>
      </c>
      <c r="Y638">
        <v>372</v>
      </c>
      <c r="Z638">
        <v>2917</v>
      </c>
      <c r="AF638" t="s">
        <v>728</v>
      </c>
      <c r="AG638" t="s">
        <v>1102</v>
      </c>
      <c r="AH638" s="9">
        <v>0.14722222222222223</v>
      </c>
      <c r="AI638" t="s">
        <v>1434</v>
      </c>
    </row>
    <row r="639" spans="1:35" x14ac:dyDescent="0.3">
      <c r="A639" s="1">
        <v>43596</v>
      </c>
      <c r="B639" t="s">
        <v>14</v>
      </c>
      <c r="C639" t="s">
        <v>15</v>
      </c>
      <c r="D639" t="s">
        <v>16</v>
      </c>
      <c r="E639">
        <v>19790</v>
      </c>
      <c r="F639">
        <v>522</v>
      </c>
      <c r="G639" t="s">
        <v>23</v>
      </c>
      <c r="H639" t="s">
        <v>24</v>
      </c>
      <c r="I639" t="s">
        <v>120</v>
      </c>
      <c r="J639" t="s">
        <v>121</v>
      </c>
      <c r="K639">
        <v>1314</v>
      </c>
      <c r="L639">
        <v>1305</v>
      </c>
      <c r="M639">
        <v>-9</v>
      </c>
      <c r="N639">
        <v>9</v>
      </c>
      <c r="O639">
        <v>1314</v>
      </c>
      <c r="P639">
        <v>1541</v>
      </c>
      <c r="Q639">
        <v>5</v>
      </c>
      <c r="R639">
        <v>1616</v>
      </c>
      <c r="S639">
        <v>1546</v>
      </c>
      <c r="T639">
        <v>-30</v>
      </c>
      <c r="U639">
        <v>0</v>
      </c>
      <c r="V639">
        <v>0</v>
      </c>
      <c r="W639">
        <v>122</v>
      </c>
      <c r="X639">
        <v>101</v>
      </c>
      <c r="Y639">
        <v>87</v>
      </c>
      <c r="Z639">
        <v>599</v>
      </c>
      <c r="AF639" t="s">
        <v>771</v>
      </c>
      <c r="AG639" t="s">
        <v>905</v>
      </c>
      <c r="AH639" s="9">
        <v>0.11180555555555556</v>
      </c>
      <c r="AI639" t="s">
        <v>1435</v>
      </c>
    </row>
    <row r="640" spans="1:35" x14ac:dyDescent="0.3">
      <c r="A640" s="1">
        <v>44896</v>
      </c>
      <c r="B640" t="s">
        <v>39</v>
      </c>
      <c r="C640" t="s">
        <v>40</v>
      </c>
      <c r="D640" t="s">
        <v>41</v>
      </c>
      <c r="E640">
        <v>19805</v>
      </c>
      <c r="F640">
        <v>1898</v>
      </c>
      <c r="G640" t="s">
        <v>97</v>
      </c>
      <c r="H640" t="s">
        <v>98</v>
      </c>
      <c r="I640" t="s">
        <v>301</v>
      </c>
      <c r="J640" t="s">
        <v>302</v>
      </c>
      <c r="K640">
        <v>1325</v>
      </c>
      <c r="L640">
        <v>1428</v>
      </c>
      <c r="M640">
        <v>63</v>
      </c>
      <c r="N640">
        <v>19</v>
      </c>
      <c r="O640">
        <v>1447</v>
      </c>
      <c r="P640">
        <v>1524</v>
      </c>
      <c r="Q640">
        <v>5</v>
      </c>
      <c r="R640">
        <v>1434</v>
      </c>
      <c r="S640">
        <v>1529</v>
      </c>
      <c r="T640">
        <v>55</v>
      </c>
      <c r="U640">
        <v>0</v>
      </c>
      <c r="V640">
        <v>0</v>
      </c>
      <c r="W640">
        <v>69</v>
      </c>
      <c r="X640">
        <v>61</v>
      </c>
      <c r="Y640">
        <v>37</v>
      </c>
      <c r="Z640">
        <v>213</v>
      </c>
      <c r="AA640">
        <v>0</v>
      </c>
      <c r="AB640">
        <v>0</v>
      </c>
      <c r="AC640">
        <v>0</v>
      </c>
      <c r="AD640">
        <v>0</v>
      </c>
      <c r="AE640">
        <v>55</v>
      </c>
      <c r="AF640" t="s">
        <v>1025</v>
      </c>
      <c r="AG640" t="s">
        <v>759</v>
      </c>
      <c r="AH640" s="9">
        <v>4.2361111111111113E-2</v>
      </c>
      <c r="AI640" t="s">
        <v>1435</v>
      </c>
    </row>
    <row r="641" spans="1:35" x14ac:dyDescent="0.3">
      <c r="A641" s="1">
        <v>43666</v>
      </c>
      <c r="B641" t="s">
        <v>122</v>
      </c>
      <c r="C641" t="s">
        <v>123</v>
      </c>
      <c r="D641" t="s">
        <v>124</v>
      </c>
      <c r="E641">
        <v>20304</v>
      </c>
      <c r="F641">
        <v>2970</v>
      </c>
      <c r="G641" t="s">
        <v>229</v>
      </c>
      <c r="H641" t="s">
        <v>230</v>
      </c>
      <c r="I641" t="s">
        <v>80</v>
      </c>
      <c r="J641" t="s">
        <v>67</v>
      </c>
      <c r="K641">
        <v>1216</v>
      </c>
      <c r="L641">
        <v>1215</v>
      </c>
      <c r="M641">
        <v>-1</v>
      </c>
      <c r="N641">
        <v>26</v>
      </c>
      <c r="O641">
        <v>1241</v>
      </c>
      <c r="P641">
        <v>1622</v>
      </c>
      <c r="Q641">
        <v>29</v>
      </c>
      <c r="R641">
        <v>1600</v>
      </c>
      <c r="S641">
        <v>1651</v>
      </c>
      <c r="T641">
        <v>51</v>
      </c>
      <c r="U641">
        <v>0</v>
      </c>
      <c r="V641">
        <v>0</v>
      </c>
      <c r="W641">
        <v>164</v>
      </c>
      <c r="X641">
        <v>216</v>
      </c>
      <c r="Y641">
        <v>161</v>
      </c>
      <c r="Z641">
        <v>1013</v>
      </c>
      <c r="AA641">
        <v>0</v>
      </c>
      <c r="AB641">
        <v>0</v>
      </c>
      <c r="AC641">
        <v>51</v>
      </c>
      <c r="AD641">
        <v>0</v>
      </c>
      <c r="AE641">
        <v>0</v>
      </c>
      <c r="AF641" t="s">
        <v>1095</v>
      </c>
      <c r="AG641" t="s">
        <v>1235</v>
      </c>
      <c r="AH641" s="9">
        <v>0.19166666666666668</v>
      </c>
      <c r="AI641" t="s">
        <v>1435</v>
      </c>
    </row>
    <row r="642" spans="1:35" x14ac:dyDescent="0.3">
      <c r="A642" s="1">
        <v>44320</v>
      </c>
      <c r="B642" t="s">
        <v>32</v>
      </c>
      <c r="C642" t="s">
        <v>33</v>
      </c>
      <c r="D642" t="s">
        <v>34</v>
      </c>
      <c r="E642">
        <v>19393</v>
      </c>
      <c r="F642">
        <v>4030</v>
      </c>
      <c r="G642" t="s">
        <v>103</v>
      </c>
      <c r="H642" t="s">
        <v>104</v>
      </c>
      <c r="I642" t="s">
        <v>129</v>
      </c>
      <c r="J642" t="s">
        <v>130</v>
      </c>
      <c r="K642">
        <v>1550</v>
      </c>
      <c r="L642">
        <v>1830</v>
      </c>
      <c r="M642">
        <v>160</v>
      </c>
      <c r="N642">
        <v>15</v>
      </c>
      <c r="O642">
        <v>1845</v>
      </c>
      <c r="P642">
        <v>2255</v>
      </c>
      <c r="Q642">
        <v>4</v>
      </c>
      <c r="R642">
        <v>2025</v>
      </c>
      <c r="S642">
        <v>2259</v>
      </c>
      <c r="T642">
        <v>154</v>
      </c>
      <c r="U642">
        <v>0</v>
      </c>
      <c r="V642">
        <v>0</v>
      </c>
      <c r="W642">
        <v>155</v>
      </c>
      <c r="X642">
        <v>149</v>
      </c>
      <c r="Y642">
        <v>130</v>
      </c>
      <c r="Z642">
        <v>1090</v>
      </c>
      <c r="AA642">
        <v>4</v>
      </c>
      <c r="AB642">
        <v>0</v>
      </c>
      <c r="AC642">
        <v>0</v>
      </c>
      <c r="AD642">
        <v>0</v>
      </c>
      <c r="AE642">
        <v>150</v>
      </c>
      <c r="AF642" t="s">
        <v>1589</v>
      </c>
      <c r="AG642" t="s">
        <v>963</v>
      </c>
      <c r="AH642" s="9">
        <v>0.18680555555555556</v>
      </c>
      <c r="AI642" t="s">
        <v>1438</v>
      </c>
    </row>
    <row r="643" spans="1:35" x14ac:dyDescent="0.3">
      <c r="A643" s="1">
        <v>44332</v>
      </c>
      <c r="B643" t="s">
        <v>55</v>
      </c>
      <c r="C643" t="s">
        <v>56</v>
      </c>
      <c r="D643" t="s">
        <v>57</v>
      </c>
      <c r="E643">
        <v>19930</v>
      </c>
      <c r="F643">
        <v>1382</v>
      </c>
      <c r="G643" t="s">
        <v>202</v>
      </c>
      <c r="H643" t="s">
        <v>203</v>
      </c>
      <c r="I643" t="s">
        <v>19</v>
      </c>
      <c r="J643" t="s">
        <v>20</v>
      </c>
      <c r="K643">
        <v>835</v>
      </c>
      <c r="L643">
        <v>831</v>
      </c>
      <c r="M643">
        <v>-4</v>
      </c>
      <c r="N643">
        <v>15</v>
      </c>
      <c r="O643">
        <v>846</v>
      </c>
      <c r="P643">
        <v>1104</v>
      </c>
      <c r="Q643">
        <v>22</v>
      </c>
      <c r="R643">
        <v>1126</v>
      </c>
      <c r="S643">
        <v>1126</v>
      </c>
      <c r="T643">
        <v>0</v>
      </c>
      <c r="U643">
        <v>0</v>
      </c>
      <c r="V643">
        <v>0</v>
      </c>
      <c r="W643">
        <v>171</v>
      </c>
      <c r="X643">
        <v>175</v>
      </c>
      <c r="Y643">
        <v>138</v>
      </c>
      <c r="Z643">
        <v>987</v>
      </c>
      <c r="AF643" t="s">
        <v>1058</v>
      </c>
      <c r="AG643" t="s">
        <v>599</v>
      </c>
      <c r="AH643" s="9">
        <v>0.12152777777777778</v>
      </c>
      <c r="AI643" t="s">
        <v>1434</v>
      </c>
    </row>
    <row r="644" spans="1:35" x14ac:dyDescent="0.3">
      <c r="A644" s="1">
        <v>44401</v>
      </c>
      <c r="B644" t="s">
        <v>141</v>
      </c>
      <c r="C644" t="s">
        <v>142</v>
      </c>
      <c r="D644" t="s">
        <v>143</v>
      </c>
      <c r="E644">
        <v>20363</v>
      </c>
      <c r="F644">
        <v>4680</v>
      </c>
      <c r="G644" t="s">
        <v>60</v>
      </c>
      <c r="H644" t="s">
        <v>61</v>
      </c>
      <c r="I644" t="s">
        <v>432</v>
      </c>
      <c r="J644" t="s">
        <v>433</v>
      </c>
      <c r="K644">
        <v>1559</v>
      </c>
      <c r="L644">
        <v>1556</v>
      </c>
      <c r="M644">
        <v>-3</v>
      </c>
      <c r="N644">
        <v>12</v>
      </c>
      <c r="O644">
        <v>1608</v>
      </c>
      <c r="P644">
        <v>1640</v>
      </c>
      <c r="Q644">
        <v>3</v>
      </c>
      <c r="R644">
        <v>1659</v>
      </c>
      <c r="S644">
        <v>1643</v>
      </c>
      <c r="T644">
        <v>-16</v>
      </c>
      <c r="U644">
        <v>0</v>
      </c>
      <c r="V644">
        <v>0</v>
      </c>
      <c r="W644">
        <v>60</v>
      </c>
      <c r="X644">
        <v>47</v>
      </c>
      <c r="Y644">
        <v>32</v>
      </c>
      <c r="Z644">
        <v>152</v>
      </c>
      <c r="AF644" t="s">
        <v>1590</v>
      </c>
      <c r="AG644" t="s">
        <v>1028</v>
      </c>
      <c r="AH644" s="9">
        <v>3.2638888888888891E-2</v>
      </c>
      <c r="AI644" t="s">
        <v>1435</v>
      </c>
    </row>
    <row r="645" spans="1:35" x14ac:dyDescent="0.3">
      <c r="A645" s="1">
        <v>44385</v>
      </c>
      <c r="B645" t="s">
        <v>122</v>
      </c>
      <c r="C645" t="s">
        <v>123</v>
      </c>
      <c r="D645" t="s">
        <v>124</v>
      </c>
      <c r="E645">
        <v>20304</v>
      </c>
      <c r="F645">
        <v>4730</v>
      </c>
      <c r="G645" t="s">
        <v>239</v>
      </c>
      <c r="H645" t="s">
        <v>240</v>
      </c>
      <c r="I645" t="s">
        <v>21</v>
      </c>
      <c r="J645" t="s">
        <v>22</v>
      </c>
      <c r="K645">
        <v>1900</v>
      </c>
      <c r="L645">
        <v>1902</v>
      </c>
      <c r="M645">
        <v>2</v>
      </c>
      <c r="N645">
        <v>9</v>
      </c>
      <c r="O645">
        <v>1911</v>
      </c>
      <c r="P645">
        <v>1925</v>
      </c>
      <c r="Q645">
        <v>16</v>
      </c>
      <c r="R645">
        <v>1954</v>
      </c>
      <c r="S645">
        <v>1941</v>
      </c>
      <c r="T645">
        <v>-13</v>
      </c>
      <c r="U645">
        <v>0</v>
      </c>
      <c r="V645">
        <v>0</v>
      </c>
      <c r="W645">
        <v>114</v>
      </c>
      <c r="X645">
        <v>99</v>
      </c>
      <c r="Y645">
        <v>74</v>
      </c>
      <c r="Z645">
        <v>472</v>
      </c>
      <c r="AF645" t="s">
        <v>1269</v>
      </c>
      <c r="AG645" t="s">
        <v>1268</v>
      </c>
      <c r="AH645" s="9">
        <v>2.7083333333333334E-2</v>
      </c>
      <c r="AI645" t="s">
        <v>1438</v>
      </c>
    </row>
    <row r="646" spans="1:35" x14ac:dyDescent="0.3">
      <c r="A646" s="1">
        <v>43687</v>
      </c>
      <c r="B646" t="s">
        <v>107</v>
      </c>
      <c r="C646" t="s">
        <v>108</v>
      </c>
      <c r="D646" t="s">
        <v>109</v>
      </c>
      <c r="E646">
        <v>20366</v>
      </c>
      <c r="F646">
        <v>4413</v>
      </c>
      <c r="G646" t="s">
        <v>80</v>
      </c>
      <c r="H646" t="s">
        <v>67</v>
      </c>
      <c r="I646" t="s">
        <v>434</v>
      </c>
      <c r="J646" t="s">
        <v>435</v>
      </c>
      <c r="K646">
        <v>1135</v>
      </c>
      <c r="L646">
        <v>1216</v>
      </c>
      <c r="M646">
        <v>41</v>
      </c>
      <c r="N646">
        <v>22</v>
      </c>
      <c r="O646">
        <v>1238</v>
      </c>
      <c r="P646">
        <v>1414</v>
      </c>
      <c r="Q646">
        <v>7</v>
      </c>
      <c r="R646">
        <v>1346</v>
      </c>
      <c r="S646">
        <v>1421</v>
      </c>
      <c r="T646">
        <v>35</v>
      </c>
      <c r="U646">
        <v>0</v>
      </c>
      <c r="V646">
        <v>0</v>
      </c>
      <c r="W646">
        <v>71</v>
      </c>
      <c r="X646">
        <v>65</v>
      </c>
      <c r="Y646">
        <v>36</v>
      </c>
      <c r="Z646">
        <v>223</v>
      </c>
      <c r="AA646">
        <v>35</v>
      </c>
      <c r="AB646">
        <v>0</v>
      </c>
      <c r="AC646">
        <v>0</v>
      </c>
      <c r="AD646">
        <v>0</v>
      </c>
      <c r="AE646">
        <v>0</v>
      </c>
      <c r="AF646" t="s">
        <v>1136</v>
      </c>
      <c r="AG646" t="s">
        <v>1083</v>
      </c>
      <c r="AH646" s="9">
        <v>8.6805555555555552E-2</v>
      </c>
      <c r="AI646" t="s">
        <v>1435</v>
      </c>
    </row>
    <row r="647" spans="1:35" x14ac:dyDescent="0.3">
      <c r="A647" s="1">
        <v>43594</v>
      </c>
      <c r="B647" t="s">
        <v>81</v>
      </c>
      <c r="C647" t="s">
        <v>82</v>
      </c>
      <c r="D647" t="s">
        <v>83</v>
      </c>
      <c r="E647">
        <v>20409</v>
      </c>
      <c r="F647">
        <v>1473</v>
      </c>
      <c r="G647" t="s">
        <v>84</v>
      </c>
      <c r="H647" t="s">
        <v>85</v>
      </c>
      <c r="I647" t="s">
        <v>86</v>
      </c>
      <c r="J647" t="s">
        <v>87</v>
      </c>
      <c r="K647">
        <v>2059</v>
      </c>
      <c r="L647">
        <v>2104</v>
      </c>
      <c r="M647">
        <v>5</v>
      </c>
      <c r="N647">
        <v>45</v>
      </c>
      <c r="O647">
        <v>2149</v>
      </c>
      <c r="P647">
        <v>2324</v>
      </c>
      <c r="Q647">
        <v>5</v>
      </c>
      <c r="R647">
        <v>2322</v>
      </c>
      <c r="S647">
        <v>2329</v>
      </c>
      <c r="T647">
        <v>7</v>
      </c>
      <c r="U647">
        <v>0</v>
      </c>
      <c r="V647">
        <v>0</v>
      </c>
      <c r="W647">
        <v>143</v>
      </c>
      <c r="X647">
        <v>145</v>
      </c>
      <c r="Y647">
        <v>95</v>
      </c>
      <c r="Z647">
        <v>636</v>
      </c>
      <c r="AF647" t="s">
        <v>1591</v>
      </c>
      <c r="AG647" t="s">
        <v>1147</v>
      </c>
      <c r="AH647" s="9">
        <v>0.10069444444444445</v>
      </c>
      <c r="AI647" t="s">
        <v>1438</v>
      </c>
    </row>
    <row r="648" spans="1:35" x14ac:dyDescent="0.3">
      <c r="A648" s="1">
        <v>45147</v>
      </c>
      <c r="B648" t="s">
        <v>46</v>
      </c>
      <c r="C648" t="s">
        <v>47</v>
      </c>
      <c r="D648" t="s">
        <v>48</v>
      </c>
      <c r="E648">
        <v>20452</v>
      </c>
      <c r="F648">
        <v>3568</v>
      </c>
      <c r="G648" t="s">
        <v>144</v>
      </c>
      <c r="H648" t="s">
        <v>145</v>
      </c>
      <c r="I648" t="s">
        <v>12</v>
      </c>
      <c r="J648" t="s">
        <v>13</v>
      </c>
      <c r="K648">
        <v>2003</v>
      </c>
      <c r="L648">
        <v>1957</v>
      </c>
      <c r="M648">
        <v>-6</v>
      </c>
      <c r="N648">
        <v>17</v>
      </c>
      <c r="O648">
        <v>2014</v>
      </c>
      <c r="P648">
        <v>2122</v>
      </c>
      <c r="Q648">
        <v>23</v>
      </c>
      <c r="R648">
        <v>2159</v>
      </c>
      <c r="S648">
        <v>2145</v>
      </c>
      <c r="T648">
        <v>-14</v>
      </c>
      <c r="U648">
        <v>0</v>
      </c>
      <c r="V648">
        <v>0</v>
      </c>
      <c r="W648">
        <v>116</v>
      </c>
      <c r="X648">
        <v>108</v>
      </c>
      <c r="Y648">
        <v>68</v>
      </c>
      <c r="Z648">
        <v>488</v>
      </c>
      <c r="AF648" t="s">
        <v>1579</v>
      </c>
      <c r="AG648" t="s">
        <v>1144</v>
      </c>
      <c r="AH648" s="9">
        <v>7.4999999999999997E-2</v>
      </c>
      <c r="AI648" t="s">
        <v>1438</v>
      </c>
    </row>
    <row r="649" spans="1:35" x14ac:dyDescent="0.3">
      <c r="A649" s="1">
        <v>44642</v>
      </c>
      <c r="B649" t="s">
        <v>141</v>
      </c>
      <c r="C649" t="s">
        <v>142</v>
      </c>
      <c r="D649" t="s">
        <v>143</v>
      </c>
      <c r="E649">
        <v>20363</v>
      </c>
      <c r="F649">
        <v>5162</v>
      </c>
      <c r="G649" t="s">
        <v>144</v>
      </c>
      <c r="H649" t="s">
        <v>145</v>
      </c>
      <c r="I649" t="s">
        <v>396</v>
      </c>
      <c r="J649" t="s">
        <v>397</v>
      </c>
      <c r="K649">
        <v>1229</v>
      </c>
      <c r="L649">
        <v>1226</v>
      </c>
      <c r="M649">
        <v>-3</v>
      </c>
      <c r="N649">
        <v>14</v>
      </c>
      <c r="O649">
        <v>1240</v>
      </c>
      <c r="P649">
        <v>1322</v>
      </c>
      <c r="Q649">
        <v>6</v>
      </c>
      <c r="R649">
        <v>1337</v>
      </c>
      <c r="S649">
        <v>1328</v>
      </c>
      <c r="T649">
        <v>-9</v>
      </c>
      <c r="U649">
        <v>0</v>
      </c>
      <c r="V649">
        <v>0</v>
      </c>
      <c r="W649">
        <v>68</v>
      </c>
      <c r="X649">
        <v>62</v>
      </c>
      <c r="Y649">
        <v>42</v>
      </c>
      <c r="Z649">
        <v>207</v>
      </c>
      <c r="AF649" t="s">
        <v>1338</v>
      </c>
      <c r="AG649" t="s">
        <v>741</v>
      </c>
      <c r="AH649" s="9">
        <v>4.3055555555555555E-2</v>
      </c>
      <c r="AI649" t="s">
        <v>1435</v>
      </c>
    </row>
    <row r="650" spans="1:35" x14ac:dyDescent="0.3">
      <c r="A650" s="1">
        <v>44726</v>
      </c>
      <c r="B650" t="s">
        <v>46</v>
      </c>
      <c r="C650" t="s">
        <v>47</v>
      </c>
      <c r="D650" t="s">
        <v>48</v>
      </c>
      <c r="E650">
        <v>20452</v>
      </c>
      <c r="F650">
        <v>4523</v>
      </c>
      <c r="G650" t="s">
        <v>17</v>
      </c>
      <c r="H650" t="s">
        <v>18</v>
      </c>
      <c r="I650" t="s">
        <v>150</v>
      </c>
      <c r="J650" t="s">
        <v>85</v>
      </c>
      <c r="K650">
        <v>1605</v>
      </c>
      <c r="L650">
        <v>1600</v>
      </c>
      <c r="M650">
        <v>-5</v>
      </c>
      <c r="N650">
        <v>19</v>
      </c>
      <c r="O650">
        <v>1619</v>
      </c>
      <c r="P650">
        <v>1935</v>
      </c>
      <c r="Q650">
        <v>9</v>
      </c>
      <c r="R650">
        <v>1959</v>
      </c>
      <c r="S650">
        <v>1944</v>
      </c>
      <c r="T650">
        <v>-15</v>
      </c>
      <c r="U650">
        <v>0</v>
      </c>
      <c r="V650">
        <v>0</v>
      </c>
      <c r="W650">
        <v>174</v>
      </c>
      <c r="X650">
        <v>164</v>
      </c>
      <c r="Y650">
        <v>136</v>
      </c>
      <c r="Z650">
        <v>1020</v>
      </c>
      <c r="AF650" t="s">
        <v>1592</v>
      </c>
      <c r="AG650" t="s">
        <v>1195</v>
      </c>
      <c r="AH650" s="9">
        <v>0.15555555555555556</v>
      </c>
      <c r="AI650" t="s">
        <v>1435</v>
      </c>
    </row>
    <row r="651" spans="1:35" x14ac:dyDescent="0.3">
      <c r="A651" s="1">
        <v>44654</v>
      </c>
      <c r="B651" t="s">
        <v>162</v>
      </c>
      <c r="C651" t="s">
        <v>163</v>
      </c>
      <c r="D651" t="s">
        <v>164</v>
      </c>
      <c r="E651">
        <v>20436</v>
      </c>
      <c r="F651">
        <v>2714</v>
      </c>
      <c r="G651" t="s">
        <v>241</v>
      </c>
      <c r="H651" t="s">
        <v>242</v>
      </c>
      <c r="I651" t="s">
        <v>174</v>
      </c>
      <c r="J651" t="s">
        <v>175</v>
      </c>
      <c r="K651">
        <v>1016</v>
      </c>
      <c r="L651">
        <v>1017</v>
      </c>
      <c r="M651">
        <v>1</v>
      </c>
      <c r="N651">
        <v>17</v>
      </c>
      <c r="O651">
        <v>1034</v>
      </c>
      <c r="P651">
        <v>1129</v>
      </c>
      <c r="Q651">
        <v>5</v>
      </c>
      <c r="R651">
        <v>1158</v>
      </c>
      <c r="S651">
        <v>1134</v>
      </c>
      <c r="T651">
        <v>-24</v>
      </c>
      <c r="U651">
        <v>0</v>
      </c>
      <c r="V651">
        <v>0</v>
      </c>
      <c r="W651">
        <v>102</v>
      </c>
      <c r="X651">
        <v>77</v>
      </c>
      <c r="Y651">
        <v>55</v>
      </c>
      <c r="Z651">
        <v>369</v>
      </c>
      <c r="AF651" t="s">
        <v>1169</v>
      </c>
      <c r="AG651" t="s">
        <v>605</v>
      </c>
      <c r="AH651" s="9">
        <v>5.347222222222222E-2</v>
      </c>
      <c r="AI651" t="s">
        <v>1434</v>
      </c>
    </row>
    <row r="652" spans="1:35" x14ac:dyDescent="0.3">
      <c r="A652" s="1">
        <v>45082</v>
      </c>
      <c r="B652" t="s">
        <v>32</v>
      </c>
      <c r="C652" t="s">
        <v>33</v>
      </c>
      <c r="D652" t="s">
        <v>34</v>
      </c>
      <c r="E652">
        <v>19393</v>
      </c>
      <c r="F652">
        <v>2623</v>
      </c>
      <c r="G652" t="s">
        <v>53</v>
      </c>
      <c r="H652" t="s">
        <v>54</v>
      </c>
      <c r="I652" t="s">
        <v>206</v>
      </c>
      <c r="J652" t="s">
        <v>207</v>
      </c>
      <c r="K652">
        <v>1130</v>
      </c>
      <c r="L652">
        <v>1129</v>
      </c>
      <c r="M652">
        <v>-1</v>
      </c>
      <c r="N652">
        <v>13</v>
      </c>
      <c r="O652">
        <v>1142</v>
      </c>
      <c r="P652">
        <v>1234</v>
      </c>
      <c r="Q652">
        <v>5</v>
      </c>
      <c r="R652">
        <v>1245</v>
      </c>
      <c r="S652">
        <v>1239</v>
      </c>
      <c r="T652">
        <v>-6</v>
      </c>
      <c r="U652">
        <v>0</v>
      </c>
      <c r="V652">
        <v>0</v>
      </c>
      <c r="W652">
        <v>75</v>
      </c>
      <c r="X652">
        <v>70</v>
      </c>
      <c r="Y652">
        <v>52</v>
      </c>
      <c r="Z652">
        <v>337</v>
      </c>
      <c r="AF652" t="s">
        <v>1236</v>
      </c>
      <c r="AG652" t="s">
        <v>728</v>
      </c>
      <c r="AH652" s="9">
        <v>4.8611111111111112E-2</v>
      </c>
      <c r="AI652" t="s">
        <v>1434</v>
      </c>
    </row>
    <row r="653" spans="1:35" x14ac:dyDescent="0.3">
      <c r="A653" s="1">
        <v>44470</v>
      </c>
      <c r="B653" t="s">
        <v>46</v>
      </c>
      <c r="C653" t="s">
        <v>47</v>
      </c>
      <c r="D653" t="s">
        <v>48</v>
      </c>
      <c r="E653">
        <v>20452</v>
      </c>
      <c r="F653">
        <v>4801</v>
      </c>
      <c r="G653" t="s">
        <v>150</v>
      </c>
      <c r="H653" t="s">
        <v>85</v>
      </c>
      <c r="I653" t="s">
        <v>64</v>
      </c>
      <c r="J653" t="s">
        <v>65</v>
      </c>
      <c r="K653">
        <v>1100</v>
      </c>
      <c r="L653">
        <v>1056</v>
      </c>
      <c r="M653">
        <v>-4</v>
      </c>
      <c r="N653">
        <v>11</v>
      </c>
      <c r="O653">
        <v>1107</v>
      </c>
      <c r="P653">
        <v>1220</v>
      </c>
      <c r="Q653">
        <v>10</v>
      </c>
      <c r="R653">
        <v>1251</v>
      </c>
      <c r="S653">
        <v>1230</v>
      </c>
      <c r="T653">
        <v>-21</v>
      </c>
      <c r="U653">
        <v>0</v>
      </c>
      <c r="V653">
        <v>0</v>
      </c>
      <c r="W653">
        <v>111</v>
      </c>
      <c r="X653">
        <v>94</v>
      </c>
      <c r="Y653">
        <v>73</v>
      </c>
      <c r="Z653">
        <v>431</v>
      </c>
      <c r="AF653" t="s">
        <v>1128</v>
      </c>
      <c r="AG653" t="s">
        <v>879</v>
      </c>
      <c r="AH653" s="9">
        <v>6.5277777777777782E-2</v>
      </c>
      <c r="AI653" t="s">
        <v>1434</v>
      </c>
    </row>
    <row r="654" spans="1:35" x14ac:dyDescent="0.3">
      <c r="A654" s="1">
        <v>44476</v>
      </c>
      <c r="B654" t="s">
        <v>32</v>
      </c>
      <c r="C654" t="s">
        <v>33</v>
      </c>
      <c r="D654" t="s">
        <v>34</v>
      </c>
      <c r="E654">
        <v>19393</v>
      </c>
      <c r="F654">
        <v>1863</v>
      </c>
      <c r="G654" t="s">
        <v>103</v>
      </c>
      <c r="H654" t="s">
        <v>104</v>
      </c>
      <c r="I654" t="s">
        <v>299</v>
      </c>
      <c r="J654" t="s">
        <v>300</v>
      </c>
      <c r="K654">
        <v>655</v>
      </c>
      <c r="L654">
        <v>653</v>
      </c>
      <c r="M654">
        <v>-2</v>
      </c>
      <c r="N654">
        <v>12</v>
      </c>
      <c r="O654">
        <v>705</v>
      </c>
      <c r="P654">
        <v>747</v>
      </c>
      <c r="Q654">
        <v>6</v>
      </c>
      <c r="R654">
        <v>805</v>
      </c>
      <c r="S654">
        <v>753</v>
      </c>
      <c r="T654">
        <v>-12</v>
      </c>
      <c r="U654">
        <v>0</v>
      </c>
      <c r="V654">
        <v>0</v>
      </c>
      <c r="W654">
        <v>70</v>
      </c>
      <c r="X654">
        <v>60</v>
      </c>
      <c r="Y654">
        <v>42</v>
      </c>
      <c r="Z654">
        <v>231</v>
      </c>
      <c r="AF654" t="s">
        <v>686</v>
      </c>
      <c r="AG654" t="s">
        <v>846</v>
      </c>
      <c r="AH654" s="9">
        <v>4.1666666666666664E-2</v>
      </c>
      <c r="AI654" t="s">
        <v>1434</v>
      </c>
    </row>
    <row r="655" spans="1:35" x14ac:dyDescent="0.3">
      <c r="A655" s="1">
        <v>44039</v>
      </c>
      <c r="B655" t="s">
        <v>94</v>
      </c>
      <c r="C655" t="s">
        <v>95</v>
      </c>
      <c r="D655" t="s">
        <v>96</v>
      </c>
      <c r="E655">
        <v>20397</v>
      </c>
      <c r="F655">
        <v>5161</v>
      </c>
      <c r="G655" t="s">
        <v>97</v>
      </c>
      <c r="H655" t="s">
        <v>98</v>
      </c>
      <c r="I655" t="s">
        <v>436</v>
      </c>
      <c r="J655" t="s">
        <v>437</v>
      </c>
      <c r="K655">
        <v>1430</v>
      </c>
      <c r="L655">
        <v>1427</v>
      </c>
      <c r="M655">
        <v>-3</v>
      </c>
      <c r="N655">
        <v>21</v>
      </c>
      <c r="O655">
        <v>1448</v>
      </c>
      <c r="P655">
        <v>1528</v>
      </c>
      <c r="Q655">
        <v>6</v>
      </c>
      <c r="R655">
        <v>1531</v>
      </c>
      <c r="S655">
        <v>1534</v>
      </c>
      <c r="T655">
        <v>3</v>
      </c>
      <c r="U655">
        <v>0</v>
      </c>
      <c r="V655">
        <v>0</v>
      </c>
      <c r="W655">
        <v>61</v>
      </c>
      <c r="X655">
        <v>67</v>
      </c>
      <c r="Y655">
        <v>40</v>
      </c>
      <c r="Z655">
        <v>191</v>
      </c>
      <c r="AF655" t="s">
        <v>1517</v>
      </c>
      <c r="AG655" t="s">
        <v>1171</v>
      </c>
      <c r="AH655" s="9">
        <v>4.6527777777777779E-2</v>
      </c>
      <c r="AI655" t="s">
        <v>1435</v>
      </c>
    </row>
    <row r="656" spans="1:35" x14ac:dyDescent="0.3">
      <c r="A656" s="1">
        <v>43775</v>
      </c>
      <c r="B656" t="s">
        <v>155</v>
      </c>
      <c r="C656" t="s">
        <v>156</v>
      </c>
      <c r="D656" t="s">
        <v>157</v>
      </c>
      <c r="E656">
        <v>20398</v>
      </c>
      <c r="F656">
        <v>3714</v>
      </c>
      <c r="G656" t="s">
        <v>277</v>
      </c>
      <c r="H656" t="s">
        <v>278</v>
      </c>
      <c r="I656" t="s">
        <v>30</v>
      </c>
      <c r="J656" t="s">
        <v>31</v>
      </c>
      <c r="K656">
        <v>1646</v>
      </c>
      <c r="L656">
        <v>1633</v>
      </c>
      <c r="M656">
        <v>-13</v>
      </c>
      <c r="N656">
        <v>27</v>
      </c>
      <c r="O656">
        <v>1700</v>
      </c>
      <c r="P656">
        <v>1806</v>
      </c>
      <c r="Q656">
        <v>5</v>
      </c>
      <c r="R656">
        <v>1812</v>
      </c>
      <c r="S656">
        <v>1811</v>
      </c>
      <c r="T656">
        <v>-1</v>
      </c>
      <c r="U656">
        <v>0</v>
      </c>
      <c r="V656">
        <v>0</v>
      </c>
      <c r="W656">
        <v>146</v>
      </c>
      <c r="X656">
        <v>158</v>
      </c>
      <c r="Y656">
        <v>126</v>
      </c>
      <c r="Z656">
        <v>695</v>
      </c>
      <c r="AF656" t="s">
        <v>959</v>
      </c>
      <c r="AG656" t="s">
        <v>939</v>
      </c>
      <c r="AH656" s="9">
        <v>6.805555555555555E-2</v>
      </c>
      <c r="AI656" t="s">
        <v>1435</v>
      </c>
    </row>
    <row r="657" spans="1:35" x14ac:dyDescent="0.3">
      <c r="A657" s="1">
        <v>43530</v>
      </c>
      <c r="B657" t="s">
        <v>32</v>
      </c>
      <c r="C657" t="s">
        <v>33</v>
      </c>
      <c r="D657" t="s">
        <v>34</v>
      </c>
      <c r="E657">
        <v>19393</v>
      </c>
      <c r="F657">
        <v>550</v>
      </c>
      <c r="G657" t="s">
        <v>60</v>
      </c>
      <c r="H657" t="s">
        <v>61</v>
      </c>
      <c r="I657" t="s">
        <v>42</v>
      </c>
      <c r="J657" t="s">
        <v>43</v>
      </c>
      <c r="K657">
        <v>2035</v>
      </c>
      <c r="L657">
        <v>2033</v>
      </c>
      <c r="M657">
        <v>-2</v>
      </c>
      <c r="N657">
        <v>11</v>
      </c>
      <c r="O657">
        <v>2044</v>
      </c>
      <c r="P657">
        <v>2201</v>
      </c>
      <c r="Q657">
        <v>4</v>
      </c>
      <c r="R657">
        <v>2215</v>
      </c>
      <c r="S657">
        <v>2205</v>
      </c>
      <c r="T657">
        <v>-10</v>
      </c>
      <c r="U657">
        <v>0</v>
      </c>
      <c r="V657">
        <v>0</v>
      </c>
      <c r="W657">
        <v>100</v>
      </c>
      <c r="X657">
        <v>92</v>
      </c>
      <c r="Y657">
        <v>77</v>
      </c>
      <c r="Z657">
        <v>547</v>
      </c>
      <c r="AF657" t="s">
        <v>823</v>
      </c>
      <c r="AG657" t="s">
        <v>1098</v>
      </c>
      <c r="AH657" s="9">
        <v>6.3888888888888884E-2</v>
      </c>
      <c r="AI657" t="s">
        <v>1438</v>
      </c>
    </row>
    <row r="658" spans="1:35" x14ac:dyDescent="0.3">
      <c r="A658" s="1">
        <v>45159</v>
      </c>
      <c r="B658" t="s">
        <v>141</v>
      </c>
      <c r="C658" t="s">
        <v>142</v>
      </c>
      <c r="D658" t="s">
        <v>143</v>
      </c>
      <c r="E658">
        <v>20363</v>
      </c>
      <c r="F658">
        <v>5247</v>
      </c>
      <c r="G658" t="s">
        <v>64</v>
      </c>
      <c r="H658" t="s">
        <v>65</v>
      </c>
      <c r="I658" t="s">
        <v>150</v>
      </c>
      <c r="J658" t="s">
        <v>85</v>
      </c>
      <c r="K658">
        <v>841</v>
      </c>
      <c r="L658">
        <v>835</v>
      </c>
      <c r="M658">
        <v>-6</v>
      </c>
      <c r="N658">
        <v>12</v>
      </c>
      <c r="O658">
        <v>847</v>
      </c>
      <c r="P658">
        <v>957</v>
      </c>
      <c r="Q658">
        <v>6</v>
      </c>
      <c r="R658">
        <v>1023</v>
      </c>
      <c r="S658">
        <v>1003</v>
      </c>
      <c r="T658">
        <v>-20</v>
      </c>
      <c r="U658">
        <v>0</v>
      </c>
      <c r="V658">
        <v>0</v>
      </c>
      <c r="W658">
        <v>102</v>
      </c>
      <c r="X658">
        <v>88</v>
      </c>
      <c r="Y658">
        <v>70</v>
      </c>
      <c r="Z658">
        <v>431</v>
      </c>
      <c r="AF658" t="s">
        <v>712</v>
      </c>
      <c r="AG658" t="s">
        <v>865</v>
      </c>
      <c r="AH658" s="9">
        <v>6.1111111111111109E-2</v>
      </c>
      <c r="AI658" t="s">
        <v>1434</v>
      </c>
    </row>
    <row r="659" spans="1:35" x14ac:dyDescent="0.3">
      <c r="A659" s="1">
        <v>44930</v>
      </c>
      <c r="B659" t="s">
        <v>25</v>
      </c>
      <c r="C659" t="s">
        <v>26</v>
      </c>
      <c r="D659" t="s">
        <v>27</v>
      </c>
      <c r="E659">
        <v>20416</v>
      </c>
      <c r="F659">
        <v>303</v>
      </c>
      <c r="G659" t="s">
        <v>88</v>
      </c>
      <c r="H659" t="s">
        <v>89</v>
      </c>
      <c r="I659" t="s">
        <v>28</v>
      </c>
      <c r="J659" t="s">
        <v>29</v>
      </c>
      <c r="K659">
        <v>540</v>
      </c>
      <c r="L659">
        <v>533</v>
      </c>
      <c r="M659">
        <v>-7</v>
      </c>
      <c r="N659">
        <v>9</v>
      </c>
      <c r="O659">
        <v>542</v>
      </c>
      <c r="P659">
        <v>749</v>
      </c>
      <c r="Q659">
        <v>11</v>
      </c>
      <c r="R659">
        <v>814</v>
      </c>
      <c r="S659">
        <v>800</v>
      </c>
      <c r="T659">
        <v>-14</v>
      </c>
      <c r="U659">
        <v>0</v>
      </c>
      <c r="V659">
        <v>0</v>
      </c>
      <c r="W659">
        <v>154</v>
      </c>
      <c r="X659">
        <v>147</v>
      </c>
      <c r="Y659">
        <v>127</v>
      </c>
      <c r="Z659">
        <v>852</v>
      </c>
      <c r="AF659" t="s">
        <v>687</v>
      </c>
      <c r="AG659" t="s">
        <v>1383</v>
      </c>
      <c r="AH659" s="9">
        <v>0.10208333333333333</v>
      </c>
      <c r="AI659" t="s">
        <v>1437</v>
      </c>
    </row>
    <row r="660" spans="1:35" x14ac:dyDescent="0.3">
      <c r="A660" s="1">
        <v>43934</v>
      </c>
      <c r="B660" t="s">
        <v>32</v>
      </c>
      <c r="C660" t="s">
        <v>33</v>
      </c>
      <c r="D660" t="s">
        <v>34</v>
      </c>
      <c r="E660">
        <v>19393</v>
      </c>
      <c r="F660">
        <v>28</v>
      </c>
      <c r="G660" t="s">
        <v>35</v>
      </c>
      <c r="H660" t="s">
        <v>36</v>
      </c>
      <c r="I660" t="s">
        <v>21</v>
      </c>
      <c r="J660" t="s">
        <v>22</v>
      </c>
      <c r="K660">
        <v>1500</v>
      </c>
      <c r="L660">
        <v>0</v>
      </c>
      <c r="M660">
        <v>0</v>
      </c>
      <c r="R660">
        <v>1600</v>
      </c>
      <c r="S660">
        <v>0</v>
      </c>
      <c r="T660">
        <v>0</v>
      </c>
      <c r="U660">
        <v>1</v>
      </c>
      <c r="V660">
        <v>0</v>
      </c>
      <c r="W660">
        <v>120</v>
      </c>
      <c r="Z660">
        <v>651</v>
      </c>
      <c r="AF660" t="s">
        <v>663</v>
      </c>
      <c r="AG660" t="s">
        <v>663</v>
      </c>
      <c r="AH660" s="9">
        <v>0</v>
      </c>
      <c r="AI660" t="s">
        <v>1437</v>
      </c>
    </row>
    <row r="661" spans="1:35" x14ac:dyDescent="0.3">
      <c r="A661" s="1">
        <v>44380</v>
      </c>
      <c r="B661" t="s">
        <v>81</v>
      </c>
      <c r="C661" t="s">
        <v>82</v>
      </c>
      <c r="D661" t="s">
        <v>83</v>
      </c>
      <c r="E661">
        <v>20409</v>
      </c>
      <c r="F661">
        <v>1700</v>
      </c>
      <c r="G661" t="s">
        <v>53</v>
      </c>
      <c r="H661" t="s">
        <v>54</v>
      </c>
      <c r="I661" t="s">
        <v>10</v>
      </c>
      <c r="J661" t="s">
        <v>11</v>
      </c>
      <c r="K661">
        <v>1307</v>
      </c>
      <c r="L661">
        <v>1306</v>
      </c>
      <c r="M661">
        <v>-1</v>
      </c>
      <c r="N661">
        <v>15</v>
      </c>
      <c r="O661">
        <v>1321</v>
      </c>
      <c r="P661">
        <v>2105</v>
      </c>
      <c r="Q661">
        <v>11</v>
      </c>
      <c r="R661">
        <v>2123</v>
      </c>
      <c r="S661">
        <v>2116</v>
      </c>
      <c r="T661">
        <v>-7</v>
      </c>
      <c r="U661">
        <v>0</v>
      </c>
      <c r="V661">
        <v>0</v>
      </c>
      <c r="W661">
        <v>316</v>
      </c>
      <c r="X661">
        <v>310</v>
      </c>
      <c r="Y661">
        <v>284</v>
      </c>
      <c r="Z661">
        <v>2343</v>
      </c>
      <c r="AF661" t="s">
        <v>637</v>
      </c>
      <c r="AG661" t="s">
        <v>1130</v>
      </c>
      <c r="AH661" s="9">
        <v>0.34027777777777779</v>
      </c>
      <c r="AI661" t="s">
        <v>1435</v>
      </c>
    </row>
    <row r="662" spans="1:35" x14ac:dyDescent="0.3">
      <c r="A662" s="1">
        <v>44753</v>
      </c>
      <c r="B662" t="s">
        <v>14</v>
      </c>
      <c r="C662" t="s">
        <v>15</v>
      </c>
      <c r="D662" t="s">
        <v>16</v>
      </c>
      <c r="E662">
        <v>19790</v>
      </c>
      <c r="F662">
        <v>1091</v>
      </c>
      <c r="G662" t="s">
        <v>17</v>
      </c>
      <c r="H662" t="s">
        <v>18</v>
      </c>
      <c r="I662" t="s">
        <v>212</v>
      </c>
      <c r="J662" t="s">
        <v>213</v>
      </c>
      <c r="K662">
        <v>1835</v>
      </c>
      <c r="L662">
        <v>1832</v>
      </c>
      <c r="M662">
        <v>-3</v>
      </c>
      <c r="N662">
        <v>11</v>
      </c>
      <c r="O662">
        <v>1843</v>
      </c>
      <c r="P662">
        <v>1946</v>
      </c>
      <c r="Q662">
        <v>3</v>
      </c>
      <c r="R662">
        <v>2012</v>
      </c>
      <c r="S662">
        <v>1949</v>
      </c>
      <c r="T662">
        <v>-23</v>
      </c>
      <c r="U662">
        <v>0</v>
      </c>
      <c r="V662">
        <v>0</v>
      </c>
      <c r="W662">
        <v>217</v>
      </c>
      <c r="X662">
        <v>197</v>
      </c>
      <c r="Y662">
        <v>183</v>
      </c>
      <c r="Z662">
        <v>1426</v>
      </c>
      <c r="AF662" t="s">
        <v>1270</v>
      </c>
      <c r="AG662" t="s">
        <v>964</v>
      </c>
      <c r="AH662" s="9">
        <v>5.347222222222222E-2</v>
      </c>
      <c r="AI662" t="s">
        <v>1438</v>
      </c>
    </row>
    <row r="663" spans="1:35" x14ac:dyDescent="0.3">
      <c r="A663" s="1">
        <v>43844</v>
      </c>
      <c r="B663" t="s">
        <v>39</v>
      </c>
      <c r="C663" t="s">
        <v>40</v>
      </c>
      <c r="D663" t="s">
        <v>41</v>
      </c>
      <c r="E663">
        <v>19805</v>
      </c>
      <c r="F663">
        <v>2163</v>
      </c>
      <c r="G663" t="s">
        <v>44</v>
      </c>
      <c r="H663" t="s">
        <v>45</v>
      </c>
      <c r="I663" t="s">
        <v>150</v>
      </c>
      <c r="J663" t="s">
        <v>85</v>
      </c>
      <c r="K663">
        <v>1000</v>
      </c>
      <c r="L663">
        <v>954</v>
      </c>
      <c r="M663">
        <v>-6</v>
      </c>
      <c r="N663">
        <v>10</v>
      </c>
      <c r="O663">
        <v>1004</v>
      </c>
      <c r="P663">
        <v>1055</v>
      </c>
      <c r="Q663">
        <v>7</v>
      </c>
      <c r="R663">
        <v>1124</v>
      </c>
      <c r="S663">
        <v>1102</v>
      </c>
      <c r="T663">
        <v>-22</v>
      </c>
      <c r="U663">
        <v>0</v>
      </c>
      <c r="V663">
        <v>0</v>
      </c>
      <c r="W663">
        <v>84</v>
      </c>
      <c r="X663">
        <v>68</v>
      </c>
      <c r="Y663">
        <v>51</v>
      </c>
      <c r="Z663">
        <v>184</v>
      </c>
      <c r="AF663" t="s">
        <v>1586</v>
      </c>
      <c r="AG663" t="s">
        <v>707</v>
      </c>
      <c r="AH663" s="9">
        <v>4.7222222222222221E-2</v>
      </c>
      <c r="AI663" t="s">
        <v>1434</v>
      </c>
    </row>
    <row r="664" spans="1:35" x14ac:dyDescent="0.3">
      <c r="A664" s="1">
        <v>43542</v>
      </c>
      <c r="B664" t="s">
        <v>122</v>
      </c>
      <c r="C664" t="s">
        <v>123</v>
      </c>
      <c r="D664" t="s">
        <v>124</v>
      </c>
      <c r="E664">
        <v>20304</v>
      </c>
      <c r="F664">
        <v>3892</v>
      </c>
      <c r="G664" t="s">
        <v>120</v>
      </c>
      <c r="H664" t="s">
        <v>121</v>
      </c>
      <c r="I664" t="s">
        <v>105</v>
      </c>
      <c r="J664" t="s">
        <v>106</v>
      </c>
      <c r="K664">
        <v>845</v>
      </c>
      <c r="L664">
        <v>837</v>
      </c>
      <c r="M664">
        <v>-8</v>
      </c>
      <c r="N664">
        <v>19</v>
      </c>
      <c r="O664">
        <v>856</v>
      </c>
      <c r="P664">
        <v>913</v>
      </c>
      <c r="Q664">
        <v>4</v>
      </c>
      <c r="R664">
        <v>939</v>
      </c>
      <c r="S664">
        <v>917</v>
      </c>
      <c r="T664">
        <v>-22</v>
      </c>
      <c r="U664">
        <v>0</v>
      </c>
      <c r="V664">
        <v>0</v>
      </c>
      <c r="W664">
        <v>114</v>
      </c>
      <c r="X664">
        <v>100</v>
      </c>
      <c r="Y664">
        <v>77</v>
      </c>
      <c r="Z664">
        <v>546</v>
      </c>
      <c r="AF664" t="s">
        <v>870</v>
      </c>
      <c r="AG664" t="s">
        <v>866</v>
      </c>
      <c r="AH664" s="9">
        <v>2.7777777777777776E-2</v>
      </c>
      <c r="AI664" t="s">
        <v>1434</v>
      </c>
    </row>
    <row r="665" spans="1:35" x14ac:dyDescent="0.3">
      <c r="A665" s="1">
        <v>43576</v>
      </c>
      <c r="B665" t="s">
        <v>14</v>
      </c>
      <c r="C665" t="s">
        <v>15</v>
      </c>
      <c r="D665" t="s">
        <v>16</v>
      </c>
      <c r="E665">
        <v>19790</v>
      </c>
      <c r="F665">
        <v>2372</v>
      </c>
      <c r="G665" t="s">
        <v>17</v>
      </c>
      <c r="H665" t="s">
        <v>18</v>
      </c>
      <c r="I665" t="s">
        <v>76</v>
      </c>
      <c r="J665" t="s">
        <v>77</v>
      </c>
      <c r="K665">
        <v>1015</v>
      </c>
      <c r="L665">
        <v>1009</v>
      </c>
      <c r="M665">
        <v>-6</v>
      </c>
      <c r="N665">
        <v>12</v>
      </c>
      <c r="O665">
        <v>1021</v>
      </c>
      <c r="P665">
        <v>1229</v>
      </c>
      <c r="Q665">
        <v>4</v>
      </c>
      <c r="R665">
        <v>1258</v>
      </c>
      <c r="S665">
        <v>1233</v>
      </c>
      <c r="T665">
        <v>-25</v>
      </c>
      <c r="U665">
        <v>0</v>
      </c>
      <c r="V665">
        <v>0</v>
      </c>
      <c r="W665">
        <v>163</v>
      </c>
      <c r="X665">
        <v>144</v>
      </c>
      <c r="Y665">
        <v>128</v>
      </c>
      <c r="Z665">
        <v>1039</v>
      </c>
      <c r="AF665" t="s">
        <v>1593</v>
      </c>
      <c r="AG665" t="s">
        <v>604</v>
      </c>
      <c r="AH665" s="9">
        <v>0.1</v>
      </c>
      <c r="AI665" t="s">
        <v>1434</v>
      </c>
    </row>
    <row r="666" spans="1:35" x14ac:dyDescent="0.3">
      <c r="A666" s="1">
        <v>44285</v>
      </c>
      <c r="B666" t="s">
        <v>14</v>
      </c>
      <c r="C666" t="s">
        <v>15</v>
      </c>
      <c r="D666" t="s">
        <v>16</v>
      </c>
      <c r="E666">
        <v>19790</v>
      </c>
      <c r="F666">
        <v>1298</v>
      </c>
      <c r="G666" t="s">
        <v>17</v>
      </c>
      <c r="H666" t="s">
        <v>18</v>
      </c>
      <c r="I666" t="s">
        <v>84</v>
      </c>
      <c r="J666" t="s">
        <v>85</v>
      </c>
      <c r="K666">
        <v>1245</v>
      </c>
      <c r="L666">
        <v>1240</v>
      </c>
      <c r="M666">
        <v>-5</v>
      </c>
      <c r="N666">
        <v>11</v>
      </c>
      <c r="O666">
        <v>1251</v>
      </c>
      <c r="P666">
        <v>1602</v>
      </c>
      <c r="Q666">
        <v>3</v>
      </c>
      <c r="R666">
        <v>1622</v>
      </c>
      <c r="S666">
        <v>1605</v>
      </c>
      <c r="T666">
        <v>-17</v>
      </c>
      <c r="U666">
        <v>0</v>
      </c>
      <c r="V666">
        <v>0</v>
      </c>
      <c r="W666">
        <v>157</v>
      </c>
      <c r="X666">
        <v>145</v>
      </c>
      <c r="Y666">
        <v>131</v>
      </c>
      <c r="Z666">
        <v>1029</v>
      </c>
      <c r="AF666" t="s">
        <v>1410</v>
      </c>
      <c r="AG666" t="s">
        <v>900</v>
      </c>
      <c r="AH666" s="9">
        <v>0.1423611111111111</v>
      </c>
      <c r="AI666" t="s">
        <v>1435</v>
      </c>
    </row>
    <row r="667" spans="1:35" x14ac:dyDescent="0.3">
      <c r="A667" s="1">
        <v>43544</v>
      </c>
      <c r="B667" t="s">
        <v>122</v>
      </c>
      <c r="C667" t="s">
        <v>123</v>
      </c>
      <c r="D667" t="s">
        <v>124</v>
      </c>
      <c r="E667">
        <v>20304</v>
      </c>
      <c r="F667">
        <v>7370</v>
      </c>
      <c r="G667" t="s">
        <v>440</v>
      </c>
      <c r="H667" t="s">
        <v>441</v>
      </c>
      <c r="I667" t="s">
        <v>17</v>
      </c>
      <c r="J667" t="s">
        <v>18</v>
      </c>
      <c r="K667">
        <v>510</v>
      </c>
      <c r="L667">
        <v>502</v>
      </c>
      <c r="M667">
        <v>-8</v>
      </c>
      <c r="N667">
        <v>12</v>
      </c>
      <c r="O667">
        <v>514</v>
      </c>
      <c r="P667">
        <v>552</v>
      </c>
      <c r="Q667">
        <v>7</v>
      </c>
      <c r="R667">
        <v>619</v>
      </c>
      <c r="S667">
        <v>559</v>
      </c>
      <c r="T667">
        <v>-20</v>
      </c>
      <c r="U667">
        <v>0</v>
      </c>
      <c r="V667">
        <v>0</v>
      </c>
      <c r="W667">
        <v>69</v>
      </c>
      <c r="X667">
        <v>57</v>
      </c>
      <c r="Y667">
        <v>38</v>
      </c>
      <c r="Z667">
        <v>199</v>
      </c>
      <c r="AF667" t="s">
        <v>1089</v>
      </c>
      <c r="AG667" t="s">
        <v>1209</v>
      </c>
      <c r="AH667" s="9">
        <v>3.9583333333333331E-2</v>
      </c>
      <c r="AI667" t="s">
        <v>1437</v>
      </c>
    </row>
    <row r="668" spans="1:35" x14ac:dyDescent="0.3">
      <c r="A668" s="1">
        <v>44887</v>
      </c>
      <c r="B668" t="s">
        <v>283</v>
      </c>
      <c r="C668" t="s">
        <v>284</v>
      </c>
      <c r="D668" t="s">
        <v>285</v>
      </c>
      <c r="E668">
        <v>19690</v>
      </c>
      <c r="F668">
        <v>9</v>
      </c>
      <c r="G668" t="s">
        <v>53</v>
      </c>
      <c r="H668" t="s">
        <v>54</v>
      </c>
      <c r="I668" t="s">
        <v>231</v>
      </c>
      <c r="J668" t="s">
        <v>232</v>
      </c>
      <c r="K668">
        <v>1710</v>
      </c>
      <c r="L668">
        <v>1716</v>
      </c>
      <c r="M668">
        <v>6</v>
      </c>
      <c r="N668">
        <v>17</v>
      </c>
      <c r="O668">
        <v>1733</v>
      </c>
      <c r="P668">
        <v>2033</v>
      </c>
      <c r="Q668">
        <v>7</v>
      </c>
      <c r="R668">
        <v>2110</v>
      </c>
      <c r="S668">
        <v>2040</v>
      </c>
      <c r="T668">
        <v>-30</v>
      </c>
      <c r="U668">
        <v>0</v>
      </c>
      <c r="V668">
        <v>0</v>
      </c>
      <c r="W668">
        <v>360</v>
      </c>
      <c r="X668">
        <v>324</v>
      </c>
      <c r="Y668">
        <v>300</v>
      </c>
      <c r="Z668">
        <v>2556</v>
      </c>
      <c r="AF668" t="s">
        <v>818</v>
      </c>
      <c r="AG668" t="s">
        <v>786</v>
      </c>
      <c r="AH668" s="9">
        <v>0.14166666666666666</v>
      </c>
      <c r="AI668" t="s">
        <v>1435</v>
      </c>
    </row>
    <row r="669" spans="1:35" x14ac:dyDescent="0.3">
      <c r="A669" s="1">
        <v>43862</v>
      </c>
      <c r="B669" t="s">
        <v>81</v>
      </c>
      <c r="C669" t="s">
        <v>82</v>
      </c>
      <c r="D669" t="s">
        <v>83</v>
      </c>
      <c r="E669">
        <v>20409</v>
      </c>
      <c r="F669">
        <v>2779</v>
      </c>
      <c r="G669" t="s">
        <v>44</v>
      </c>
      <c r="H669" t="s">
        <v>45</v>
      </c>
      <c r="I669" t="s">
        <v>12</v>
      </c>
      <c r="J669" t="s">
        <v>13</v>
      </c>
      <c r="K669">
        <v>2001</v>
      </c>
      <c r="L669">
        <v>1952</v>
      </c>
      <c r="M669">
        <v>-9</v>
      </c>
      <c r="N669">
        <v>12</v>
      </c>
      <c r="O669">
        <v>2004</v>
      </c>
      <c r="P669">
        <v>2050</v>
      </c>
      <c r="Q669">
        <v>8</v>
      </c>
      <c r="R669">
        <v>2134</v>
      </c>
      <c r="S669">
        <v>2058</v>
      </c>
      <c r="T669">
        <v>-36</v>
      </c>
      <c r="U669">
        <v>0</v>
      </c>
      <c r="V669">
        <v>0</v>
      </c>
      <c r="W669">
        <v>93</v>
      </c>
      <c r="X669">
        <v>66</v>
      </c>
      <c r="Y669">
        <v>46</v>
      </c>
      <c r="Z669">
        <v>200</v>
      </c>
      <c r="AF669" t="s">
        <v>1370</v>
      </c>
      <c r="AG669" t="s">
        <v>810</v>
      </c>
      <c r="AH669" s="9">
        <v>4.583333333333333E-2</v>
      </c>
      <c r="AI669" t="s">
        <v>1438</v>
      </c>
    </row>
    <row r="670" spans="1:35" x14ac:dyDescent="0.3">
      <c r="A670" s="1">
        <v>44473</v>
      </c>
      <c r="B670" t="s">
        <v>14</v>
      </c>
      <c r="C670" t="s">
        <v>15</v>
      </c>
      <c r="D670" t="s">
        <v>16</v>
      </c>
      <c r="E670">
        <v>19790</v>
      </c>
      <c r="F670">
        <v>1659</v>
      </c>
      <c r="G670" t="s">
        <v>174</v>
      </c>
      <c r="H670" t="s">
        <v>175</v>
      </c>
      <c r="I670" t="s">
        <v>120</v>
      </c>
      <c r="J670" t="s">
        <v>121</v>
      </c>
      <c r="K670">
        <v>1010</v>
      </c>
      <c r="L670">
        <v>1006</v>
      </c>
      <c r="M670">
        <v>-4</v>
      </c>
      <c r="N670">
        <v>23</v>
      </c>
      <c r="O670">
        <v>1029</v>
      </c>
      <c r="P670">
        <v>1239</v>
      </c>
      <c r="Q670">
        <v>5</v>
      </c>
      <c r="R670">
        <v>1249</v>
      </c>
      <c r="S670">
        <v>1244</v>
      </c>
      <c r="T670">
        <v>-5</v>
      </c>
      <c r="U670">
        <v>0</v>
      </c>
      <c r="V670">
        <v>0</v>
      </c>
      <c r="W670">
        <v>99</v>
      </c>
      <c r="X670">
        <v>98</v>
      </c>
      <c r="Y670">
        <v>70</v>
      </c>
      <c r="Z670">
        <v>507</v>
      </c>
      <c r="AF670" t="s">
        <v>1535</v>
      </c>
      <c r="AG670" t="s">
        <v>875</v>
      </c>
      <c r="AH670" s="9">
        <v>0.10972222222222222</v>
      </c>
      <c r="AI670" t="s">
        <v>1434</v>
      </c>
    </row>
    <row r="671" spans="1:35" x14ac:dyDescent="0.3">
      <c r="A671" s="1">
        <v>43878</v>
      </c>
      <c r="B671" t="s">
        <v>32</v>
      </c>
      <c r="C671" t="s">
        <v>33</v>
      </c>
      <c r="D671" t="s">
        <v>34</v>
      </c>
      <c r="E671">
        <v>19393</v>
      </c>
      <c r="F671">
        <v>1772</v>
      </c>
      <c r="G671" t="s">
        <v>174</v>
      </c>
      <c r="H671" t="s">
        <v>175</v>
      </c>
      <c r="I671" t="s">
        <v>23</v>
      </c>
      <c r="J671" t="s">
        <v>24</v>
      </c>
      <c r="K671">
        <v>1400</v>
      </c>
      <c r="L671">
        <v>1435</v>
      </c>
      <c r="M671">
        <v>35</v>
      </c>
      <c r="N671">
        <v>7</v>
      </c>
      <c r="O671">
        <v>1442</v>
      </c>
      <c r="P671">
        <v>1522</v>
      </c>
      <c r="Q671">
        <v>3</v>
      </c>
      <c r="R671">
        <v>1515</v>
      </c>
      <c r="S671">
        <v>1525</v>
      </c>
      <c r="T671">
        <v>10</v>
      </c>
      <c r="U671">
        <v>0</v>
      </c>
      <c r="V671">
        <v>0</v>
      </c>
      <c r="W671">
        <v>135</v>
      </c>
      <c r="X671">
        <v>110</v>
      </c>
      <c r="Y671">
        <v>100</v>
      </c>
      <c r="Z671">
        <v>651</v>
      </c>
      <c r="AF671" t="s">
        <v>1454</v>
      </c>
      <c r="AG671" t="s">
        <v>1344</v>
      </c>
      <c r="AH671" s="9">
        <v>3.4722222222222224E-2</v>
      </c>
      <c r="AI671" t="s">
        <v>1435</v>
      </c>
    </row>
    <row r="672" spans="1:35" x14ac:dyDescent="0.3">
      <c r="A672" s="1">
        <v>45007</v>
      </c>
      <c r="B672" t="s">
        <v>7</v>
      </c>
      <c r="C672" t="s">
        <v>8</v>
      </c>
      <c r="D672" t="s">
        <v>9</v>
      </c>
      <c r="E672">
        <v>19977</v>
      </c>
      <c r="F672">
        <v>2278</v>
      </c>
      <c r="G672" t="s">
        <v>80</v>
      </c>
      <c r="H672" t="s">
        <v>67</v>
      </c>
      <c r="I672" t="s">
        <v>19</v>
      </c>
      <c r="J672" t="s">
        <v>20</v>
      </c>
      <c r="K672">
        <v>1553</v>
      </c>
      <c r="L672">
        <v>1547</v>
      </c>
      <c r="M672">
        <v>-6</v>
      </c>
      <c r="N672">
        <v>17</v>
      </c>
      <c r="O672">
        <v>1604</v>
      </c>
      <c r="P672">
        <v>1806</v>
      </c>
      <c r="Q672">
        <v>7</v>
      </c>
      <c r="R672">
        <v>1832</v>
      </c>
      <c r="S672">
        <v>1813</v>
      </c>
      <c r="T672">
        <v>-19</v>
      </c>
      <c r="U672">
        <v>0</v>
      </c>
      <c r="V672">
        <v>0</v>
      </c>
      <c r="W672">
        <v>279</v>
      </c>
      <c r="X672">
        <v>266</v>
      </c>
      <c r="Y672">
        <v>242</v>
      </c>
      <c r="Z672">
        <v>1721</v>
      </c>
      <c r="AF672" t="s">
        <v>1480</v>
      </c>
      <c r="AG672" t="s">
        <v>934</v>
      </c>
      <c r="AH672" s="9">
        <v>0.10138888888888889</v>
      </c>
      <c r="AI672" t="s">
        <v>1435</v>
      </c>
    </row>
    <row r="673" spans="1:35" x14ac:dyDescent="0.3">
      <c r="A673" s="1">
        <v>43689</v>
      </c>
      <c r="B673" t="s">
        <v>32</v>
      </c>
      <c r="C673" t="s">
        <v>33</v>
      </c>
      <c r="D673" t="s">
        <v>34</v>
      </c>
      <c r="E673">
        <v>19393</v>
      </c>
      <c r="F673">
        <v>1558</v>
      </c>
      <c r="G673" t="s">
        <v>70</v>
      </c>
      <c r="H673" t="s">
        <v>71</v>
      </c>
      <c r="I673" t="s">
        <v>103</v>
      </c>
      <c r="J673" t="s">
        <v>104</v>
      </c>
      <c r="K673">
        <v>2120</v>
      </c>
      <c r="L673">
        <v>2115</v>
      </c>
      <c r="M673">
        <v>-5</v>
      </c>
      <c r="N673">
        <v>10</v>
      </c>
      <c r="O673">
        <v>2125</v>
      </c>
      <c r="P673">
        <v>2230</v>
      </c>
      <c r="Q673">
        <v>6</v>
      </c>
      <c r="R673">
        <v>2240</v>
      </c>
      <c r="S673">
        <v>2236</v>
      </c>
      <c r="T673">
        <v>-4</v>
      </c>
      <c r="U673">
        <v>0</v>
      </c>
      <c r="V673">
        <v>0</v>
      </c>
      <c r="W673">
        <v>80</v>
      </c>
      <c r="X673">
        <v>81</v>
      </c>
      <c r="Y673">
        <v>65</v>
      </c>
      <c r="Z673">
        <v>386</v>
      </c>
      <c r="AF673" t="s">
        <v>993</v>
      </c>
      <c r="AG673" t="s">
        <v>1207</v>
      </c>
      <c r="AH673" s="9">
        <v>5.6250000000000001E-2</v>
      </c>
      <c r="AI673" t="s">
        <v>1438</v>
      </c>
    </row>
    <row r="674" spans="1:35" x14ac:dyDescent="0.3">
      <c r="A674" s="1">
        <v>45083</v>
      </c>
      <c r="B674" t="s">
        <v>39</v>
      </c>
      <c r="C674" t="s">
        <v>40</v>
      </c>
      <c r="D674" t="s">
        <v>41</v>
      </c>
      <c r="E674">
        <v>19805</v>
      </c>
      <c r="F674">
        <v>1825</v>
      </c>
      <c r="G674" t="s">
        <v>30</v>
      </c>
      <c r="H674" t="s">
        <v>31</v>
      </c>
      <c r="I674" t="s">
        <v>442</v>
      </c>
      <c r="J674" t="s">
        <v>443</v>
      </c>
      <c r="K674">
        <v>912</v>
      </c>
      <c r="L674">
        <v>907</v>
      </c>
      <c r="M674">
        <v>-5</v>
      </c>
      <c r="N674">
        <v>16</v>
      </c>
      <c r="O674">
        <v>923</v>
      </c>
      <c r="P674">
        <v>1044</v>
      </c>
      <c r="Q674">
        <v>3</v>
      </c>
      <c r="R674">
        <v>1104</v>
      </c>
      <c r="S674">
        <v>1047</v>
      </c>
      <c r="T674">
        <v>-17</v>
      </c>
      <c r="U674">
        <v>0</v>
      </c>
      <c r="V674">
        <v>0</v>
      </c>
      <c r="W674">
        <v>172</v>
      </c>
      <c r="X674">
        <v>160</v>
      </c>
      <c r="Y674">
        <v>141</v>
      </c>
      <c r="Z674">
        <v>1047</v>
      </c>
      <c r="AF674" t="s">
        <v>1127</v>
      </c>
      <c r="AG674" t="s">
        <v>699</v>
      </c>
      <c r="AH674" s="9">
        <v>6.9444444444444448E-2</v>
      </c>
      <c r="AI674" t="s">
        <v>1434</v>
      </c>
    </row>
    <row r="675" spans="1:35" x14ac:dyDescent="0.3">
      <c r="A675" s="1">
        <v>43828</v>
      </c>
      <c r="B675" t="s">
        <v>7</v>
      </c>
      <c r="C675" t="s">
        <v>8</v>
      </c>
      <c r="D675" t="s">
        <v>9</v>
      </c>
      <c r="E675">
        <v>19977</v>
      </c>
      <c r="F675">
        <v>2368</v>
      </c>
      <c r="G675" t="s">
        <v>23</v>
      </c>
      <c r="H675" t="s">
        <v>24</v>
      </c>
      <c r="I675" t="s">
        <v>167</v>
      </c>
      <c r="J675" t="s">
        <v>168</v>
      </c>
      <c r="K675">
        <v>907</v>
      </c>
      <c r="L675">
        <v>904</v>
      </c>
      <c r="M675">
        <v>-3</v>
      </c>
      <c r="N675">
        <v>23</v>
      </c>
      <c r="O675">
        <v>927</v>
      </c>
      <c r="P675">
        <v>1035</v>
      </c>
      <c r="Q675">
        <v>2</v>
      </c>
      <c r="R675">
        <v>1045</v>
      </c>
      <c r="S675">
        <v>1037</v>
      </c>
      <c r="T675">
        <v>-8</v>
      </c>
      <c r="U675">
        <v>0</v>
      </c>
      <c r="V675">
        <v>0</v>
      </c>
      <c r="W675">
        <v>98</v>
      </c>
      <c r="X675">
        <v>93</v>
      </c>
      <c r="Y675">
        <v>68</v>
      </c>
      <c r="Z675">
        <v>447</v>
      </c>
      <c r="AF675" t="s">
        <v>1055</v>
      </c>
      <c r="AG675" t="s">
        <v>1304</v>
      </c>
      <c r="AH675" s="9">
        <v>6.458333333333334E-2</v>
      </c>
      <c r="AI675" t="s">
        <v>1434</v>
      </c>
    </row>
    <row r="676" spans="1:35" x14ac:dyDescent="0.3">
      <c r="A676" s="1">
        <v>43835</v>
      </c>
      <c r="B676" t="s">
        <v>25</v>
      </c>
      <c r="C676" t="s">
        <v>26</v>
      </c>
      <c r="D676" t="s">
        <v>27</v>
      </c>
      <c r="E676">
        <v>20416</v>
      </c>
      <c r="F676">
        <v>268</v>
      </c>
      <c r="G676" t="s">
        <v>10</v>
      </c>
      <c r="H676" t="s">
        <v>11</v>
      </c>
      <c r="I676" t="s">
        <v>88</v>
      </c>
      <c r="J676" t="s">
        <v>89</v>
      </c>
      <c r="K676">
        <v>2105</v>
      </c>
      <c r="L676">
        <v>2144</v>
      </c>
      <c r="M676">
        <v>39</v>
      </c>
      <c r="N676">
        <v>12</v>
      </c>
      <c r="O676">
        <v>2156</v>
      </c>
      <c r="P676">
        <v>2</v>
      </c>
      <c r="Q676">
        <v>4</v>
      </c>
      <c r="R676">
        <v>2333</v>
      </c>
      <c r="S676">
        <v>6</v>
      </c>
      <c r="T676">
        <v>33</v>
      </c>
      <c r="U676">
        <v>0</v>
      </c>
      <c r="V676">
        <v>0</v>
      </c>
      <c r="W676">
        <v>148</v>
      </c>
      <c r="X676">
        <v>142</v>
      </c>
      <c r="Y676">
        <v>126</v>
      </c>
      <c r="Z676">
        <v>977</v>
      </c>
      <c r="AA676">
        <v>33</v>
      </c>
      <c r="AB676">
        <v>0</v>
      </c>
      <c r="AC676">
        <v>0</v>
      </c>
      <c r="AD676">
        <v>0</v>
      </c>
      <c r="AE676">
        <v>0</v>
      </c>
      <c r="AF676" t="s">
        <v>1594</v>
      </c>
      <c r="AG676" t="s">
        <v>1395</v>
      </c>
      <c r="AH676">
        <v>-0.90138888888888891</v>
      </c>
      <c r="AI676" t="s">
        <v>1438</v>
      </c>
    </row>
    <row r="677" spans="1:35" x14ac:dyDescent="0.3">
      <c r="A677" s="1">
        <v>44852</v>
      </c>
      <c r="B677" t="s">
        <v>39</v>
      </c>
      <c r="C677" t="s">
        <v>40</v>
      </c>
      <c r="D677" t="s">
        <v>41</v>
      </c>
      <c r="E677">
        <v>19805</v>
      </c>
      <c r="F677">
        <v>372</v>
      </c>
      <c r="G677" t="s">
        <v>80</v>
      </c>
      <c r="H677" t="s">
        <v>67</v>
      </c>
      <c r="I677" t="s">
        <v>30</v>
      </c>
      <c r="J677" t="s">
        <v>31</v>
      </c>
      <c r="K677">
        <v>500</v>
      </c>
      <c r="L677">
        <v>518</v>
      </c>
      <c r="M677">
        <v>18</v>
      </c>
      <c r="N677">
        <v>14</v>
      </c>
      <c r="O677">
        <v>532</v>
      </c>
      <c r="P677">
        <v>731</v>
      </c>
      <c r="Q677">
        <v>9</v>
      </c>
      <c r="R677">
        <v>727</v>
      </c>
      <c r="S677">
        <v>740</v>
      </c>
      <c r="T677">
        <v>13</v>
      </c>
      <c r="U677">
        <v>0</v>
      </c>
      <c r="V677">
        <v>0</v>
      </c>
      <c r="W677">
        <v>147</v>
      </c>
      <c r="X677">
        <v>142</v>
      </c>
      <c r="Y677">
        <v>119</v>
      </c>
      <c r="Z677">
        <v>802</v>
      </c>
      <c r="AF677" t="s">
        <v>856</v>
      </c>
      <c r="AG677" t="s">
        <v>665</v>
      </c>
      <c r="AH677" s="9">
        <v>9.8611111111111108E-2</v>
      </c>
      <c r="AI677" t="s">
        <v>1437</v>
      </c>
    </row>
    <row r="678" spans="1:35" x14ac:dyDescent="0.3">
      <c r="A678" s="1">
        <v>44391</v>
      </c>
      <c r="B678" t="s">
        <v>32</v>
      </c>
      <c r="C678" t="s">
        <v>33</v>
      </c>
      <c r="D678" t="s">
        <v>34</v>
      </c>
      <c r="E678">
        <v>19393</v>
      </c>
      <c r="F678">
        <v>3648</v>
      </c>
      <c r="G678" t="s">
        <v>103</v>
      </c>
      <c r="H678" t="s">
        <v>104</v>
      </c>
      <c r="I678" t="s">
        <v>118</v>
      </c>
      <c r="J678" t="s">
        <v>119</v>
      </c>
      <c r="K678">
        <v>1520</v>
      </c>
      <c r="L678">
        <v>1632</v>
      </c>
      <c r="M678">
        <v>72</v>
      </c>
      <c r="N678">
        <v>42</v>
      </c>
      <c r="O678">
        <v>1714</v>
      </c>
      <c r="P678">
        <v>1927</v>
      </c>
      <c r="Q678">
        <v>5</v>
      </c>
      <c r="R678">
        <v>1750</v>
      </c>
      <c r="S678">
        <v>1932</v>
      </c>
      <c r="T678">
        <v>102</v>
      </c>
      <c r="U678">
        <v>0</v>
      </c>
      <c r="V678">
        <v>0</v>
      </c>
      <c r="W678">
        <v>90</v>
      </c>
      <c r="X678">
        <v>120</v>
      </c>
      <c r="Y678">
        <v>73</v>
      </c>
      <c r="Z678">
        <v>486</v>
      </c>
      <c r="AA678">
        <v>21</v>
      </c>
      <c r="AB678">
        <v>0</v>
      </c>
      <c r="AC678">
        <v>30</v>
      </c>
      <c r="AD678">
        <v>0</v>
      </c>
      <c r="AE678">
        <v>51</v>
      </c>
      <c r="AF678" t="s">
        <v>971</v>
      </c>
      <c r="AG678" t="s">
        <v>1351</v>
      </c>
      <c r="AH678" s="9">
        <v>0.125</v>
      </c>
      <c r="AI678" t="s">
        <v>1435</v>
      </c>
    </row>
    <row r="679" spans="1:35" x14ac:dyDescent="0.3">
      <c r="A679" s="1">
        <v>44045</v>
      </c>
      <c r="B679" t="s">
        <v>39</v>
      </c>
      <c r="C679" t="s">
        <v>40</v>
      </c>
      <c r="D679" t="s">
        <v>41</v>
      </c>
      <c r="E679">
        <v>19805</v>
      </c>
      <c r="F679">
        <v>2139</v>
      </c>
      <c r="G679" t="s">
        <v>44</v>
      </c>
      <c r="H679" t="s">
        <v>45</v>
      </c>
      <c r="I679" t="s">
        <v>42</v>
      </c>
      <c r="J679" t="s">
        <v>43</v>
      </c>
      <c r="K679">
        <v>1200</v>
      </c>
      <c r="L679">
        <v>1152</v>
      </c>
      <c r="M679">
        <v>-8</v>
      </c>
      <c r="N679">
        <v>15</v>
      </c>
      <c r="O679">
        <v>1207</v>
      </c>
      <c r="P679">
        <v>1322</v>
      </c>
      <c r="Q679">
        <v>3</v>
      </c>
      <c r="R679">
        <v>1334</v>
      </c>
      <c r="S679">
        <v>1325</v>
      </c>
      <c r="T679">
        <v>-9</v>
      </c>
      <c r="U679">
        <v>0</v>
      </c>
      <c r="V679">
        <v>0</v>
      </c>
      <c r="W679">
        <v>94</v>
      </c>
      <c r="X679">
        <v>93</v>
      </c>
      <c r="Y679">
        <v>75</v>
      </c>
      <c r="Z679">
        <v>399</v>
      </c>
      <c r="AF679" t="s">
        <v>1541</v>
      </c>
      <c r="AG679" t="s">
        <v>735</v>
      </c>
      <c r="AH679" s="9">
        <v>6.458333333333334E-2</v>
      </c>
      <c r="AI679" t="s">
        <v>1434</v>
      </c>
    </row>
    <row r="680" spans="1:35" x14ac:dyDescent="0.3">
      <c r="A680" s="1">
        <v>43821</v>
      </c>
      <c r="B680" t="s">
        <v>32</v>
      </c>
      <c r="C680" t="s">
        <v>33</v>
      </c>
      <c r="D680" t="s">
        <v>34</v>
      </c>
      <c r="E680">
        <v>19393</v>
      </c>
      <c r="F680">
        <v>2892</v>
      </c>
      <c r="G680" t="s">
        <v>21</v>
      </c>
      <c r="H680" t="s">
        <v>22</v>
      </c>
      <c r="I680" t="s">
        <v>28</v>
      </c>
      <c r="J680" t="s">
        <v>29</v>
      </c>
      <c r="K680">
        <v>1415</v>
      </c>
      <c r="L680">
        <v>1421</v>
      </c>
      <c r="M680">
        <v>6</v>
      </c>
      <c r="N680">
        <v>25</v>
      </c>
      <c r="O680">
        <v>1446</v>
      </c>
      <c r="P680">
        <v>1956</v>
      </c>
      <c r="Q680">
        <v>12</v>
      </c>
      <c r="R680">
        <v>1940</v>
      </c>
      <c r="S680">
        <v>2008</v>
      </c>
      <c r="T680">
        <v>28</v>
      </c>
      <c r="U680">
        <v>0</v>
      </c>
      <c r="V680">
        <v>0</v>
      </c>
      <c r="W680">
        <v>205</v>
      </c>
      <c r="X680">
        <v>227</v>
      </c>
      <c r="Y680">
        <v>190</v>
      </c>
      <c r="Z680">
        <v>1546</v>
      </c>
      <c r="AA680">
        <v>6</v>
      </c>
      <c r="AB680">
        <v>0</v>
      </c>
      <c r="AC680">
        <v>22</v>
      </c>
      <c r="AD680">
        <v>0</v>
      </c>
      <c r="AE680">
        <v>0</v>
      </c>
      <c r="AF680" t="s">
        <v>975</v>
      </c>
      <c r="AG680" t="s">
        <v>1136</v>
      </c>
      <c r="AH680" s="9">
        <v>0.24097222222222223</v>
      </c>
      <c r="AI680" t="s">
        <v>1435</v>
      </c>
    </row>
    <row r="681" spans="1:35" x14ac:dyDescent="0.3">
      <c r="A681" s="1">
        <v>44212</v>
      </c>
      <c r="B681" t="s">
        <v>122</v>
      </c>
      <c r="C681" t="s">
        <v>123</v>
      </c>
      <c r="D681" t="s">
        <v>124</v>
      </c>
      <c r="E681">
        <v>20304</v>
      </c>
      <c r="F681">
        <v>3576</v>
      </c>
      <c r="G681" t="s">
        <v>120</v>
      </c>
      <c r="H681" t="s">
        <v>121</v>
      </c>
      <c r="I681" t="s">
        <v>275</v>
      </c>
      <c r="J681" t="s">
        <v>276</v>
      </c>
      <c r="K681">
        <v>1113</v>
      </c>
      <c r="L681">
        <v>1107</v>
      </c>
      <c r="M681">
        <v>-6</v>
      </c>
      <c r="N681">
        <v>12</v>
      </c>
      <c r="O681">
        <v>1119</v>
      </c>
      <c r="P681">
        <v>1200</v>
      </c>
      <c r="Q681">
        <v>2</v>
      </c>
      <c r="R681">
        <v>1219</v>
      </c>
      <c r="S681">
        <v>1202</v>
      </c>
      <c r="T681">
        <v>-17</v>
      </c>
      <c r="U681">
        <v>0</v>
      </c>
      <c r="V681">
        <v>0</v>
      </c>
      <c r="W681">
        <v>126</v>
      </c>
      <c r="X681">
        <v>115</v>
      </c>
      <c r="Y681">
        <v>101</v>
      </c>
      <c r="Z681">
        <v>618</v>
      </c>
      <c r="AF681" t="s">
        <v>1323</v>
      </c>
      <c r="AG681" t="s">
        <v>881</v>
      </c>
      <c r="AH681" s="9">
        <v>3.8194444444444448E-2</v>
      </c>
      <c r="AI681" t="s">
        <v>1434</v>
      </c>
    </row>
    <row r="682" spans="1:35" x14ac:dyDescent="0.3">
      <c r="A682" s="1">
        <v>44343</v>
      </c>
      <c r="B682" t="s">
        <v>32</v>
      </c>
      <c r="C682" t="s">
        <v>33</v>
      </c>
      <c r="D682" t="s">
        <v>34</v>
      </c>
      <c r="E682">
        <v>19393</v>
      </c>
      <c r="F682">
        <v>621</v>
      </c>
      <c r="G682" t="s">
        <v>103</v>
      </c>
      <c r="H682" t="s">
        <v>104</v>
      </c>
      <c r="I682" t="s">
        <v>216</v>
      </c>
      <c r="J682" t="s">
        <v>217</v>
      </c>
      <c r="K682">
        <v>940</v>
      </c>
      <c r="L682">
        <v>946</v>
      </c>
      <c r="M682">
        <v>6</v>
      </c>
      <c r="N682">
        <v>11</v>
      </c>
      <c r="O682">
        <v>957</v>
      </c>
      <c r="P682">
        <v>1617</v>
      </c>
      <c r="Q682">
        <v>4</v>
      </c>
      <c r="R682">
        <v>1615</v>
      </c>
      <c r="S682">
        <v>1621</v>
      </c>
      <c r="T682">
        <v>6</v>
      </c>
      <c r="U682">
        <v>0</v>
      </c>
      <c r="V682">
        <v>0</v>
      </c>
      <c r="W682">
        <v>215</v>
      </c>
      <c r="X682">
        <v>215</v>
      </c>
      <c r="Y682">
        <v>200</v>
      </c>
      <c r="Z682">
        <v>1624</v>
      </c>
      <c r="AF682" t="s">
        <v>1350</v>
      </c>
      <c r="AG682" t="s">
        <v>1312</v>
      </c>
      <c r="AH682" s="9">
        <v>0.27430555555555558</v>
      </c>
      <c r="AI682" t="s">
        <v>1434</v>
      </c>
    </row>
    <row r="683" spans="1:35" x14ac:dyDescent="0.3">
      <c r="A683" s="1">
        <v>43695</v>
      </c>
      <c r="B683" t="s">
        <v>32</v>
      </c>
      <c r="C683" t="s">
        <v>33</v>
      </c>
      <c r="D683" t="s">
        <v>34</v>
      </c>
      <c r="E683">
        <v>19393</v>
      </c>
      <c r="F683">
        <v>4611</v>
      </c>
      <c r="G683" t="s">
        <v>386</v>
      </c>
      <c r="H683" t="s">
        <v>387</v>
      </c>
      <c r="I683" t="s">
        <v>292</v>
      </c>
      <c r="J683" t="s">
        <v>52</v>
      </c>
      <c r="K683">
        <v>1715</v>
      </c>
      <c r="L683">
        <v>1737</v>
      </c>
      <c r="M683">
        <v>22</v>
      </c>
      <c r="N683">
        <v>9</v>
      </c>
      <c r="O683">
        <v>1746</v>
      </c>
      <c r="P683">
        <v>1853</v>
      </c>
      <c r="Q683">
        <v>4</v>
      </c>
      <c r="R683">
        <v>1850</v>
      </c>
      <c r="S683">
        <v>1857</v>
      </c>
      <c r="T683">
        <v>7</v>
      </c>
      <c r="U683">
        <v>0</v>
      </c>
      <c r="V683">
        <v>0</v>
      </c>
      <c r="W683">
        <v>95</v>
      </c>
      <c r="X683">
        <v>80</v>
      </c>
      <c r="Y683">
        <v>67</v>
      </c>
      <c r="Z683">
        <v>474</v>
      </c>
      <c r="AF683" t="s">
        <v>1077</v>
      </c>
      <c r="AG683" t="s">
        <v>1033</v>
      </c>
      <c r="AH683" s="9">
        <v>5.5555555555555552E-2</v>
      </c>
      <c r="AI683" t="s">
        <v>1435</v>
      </c>
    </row>
    <row r="684" spans="1:35" x14ac:dyDescent="0.3">
      <c r="A684" s="1">
        <v>44151</v>
      </c>
      <c r="B684" t="s">
        <v>32</v>
      </c>
      <c r="C684" t="s">
        <v>33</v>
      </c>
      <c r="D684" t="s">
        <v>34</v>
      </c>
      <c r="E684">
        <v>19393</v>
      </c>
      <c r="F684">
        <v>1480</v>
      </c>
      <c r="G684" t="s">
        <v>241</v>
      </c>
      <c r="H684" t="s">
        <v>242</v>
      </c>
      <c r="I684" t="s">
        <v>35</v>
      </c>
      <c r="J684" t="s">
        <v>36</v>
      </c>
      <c r="K684">
        <v>1110</v>
      </c>
      <c r="L684">
        <v>1108</v>
      </c>
      <c r="M684">
        <v>-2</v>
      </c>
      <c r="N684">
        <v>10</v>
      </c>
      <c r="O684">
        <v>1118</v>
      </c>
      <c r="P684">
        <v>1555</v>
      </c>
      <c r="Q684">
        <v>3</v>
      </c>
      <c r="R684">
        <v>1610</v>
      </c>
      <c r="S684">
        <v>1558</v>
      </c>
      <c r="T684">
        <v>-12</v>
      </c>
      <c r="U684">
        <v>0</v>
      </c>
      <c r="V684">
        <v>0</v>
      </c>
      <c r="W684">
        <v>180</v>
      </c>
      <c r="X684">
        <v>170</v>
      </c>
      <c r="Y684">
        <v>157</v>
      </c>
      <c r="Z684">
        <v>1243</v>
      </c>
      <c r="AF684" t="s">
        <v>1029</v>
      </c>
      <c r="AG684" t="s">
        <v>1167</v>
      </c>
      <c r="AH684" s="9">
        <v>0.2013888888888889</v>
      </c>
      <c r="AI684" t="s">
        <v>1434</v>
      </c>
    </row>
    <row r="685" spans="1:35" x14ac:dyDescent="0.3">
      <c r="A685" s="1">
        <v>43569</v>
      </c>
      <c r="B685" t="s">
        <v>81</v>
      </c>
      <c r="C685" t="s">
        <v>82</v>
      </c>
      <c r="D685" t="s">
        <v>83</v>
      </c>
      <c r="E685">
        <v>20409</v>
      </c>
      <c r="F685">
        <v>670</v>
      </c>
      <c r="G685" t="s">
        <v>70</v>
      </c>
      <c r="H685" t="s">
        <v>71</v>
      </c>
      <c r="I685" t="s">
        <v>84</v>
      </c>
      <c r="J685" t="s">
        <v>85</v>
      </c>
      <c r="K685">
        <v>2134</v>
      </c>
      <c r="L685">
        <v>2225</v>
      </c>
      <c r="M685">
        <v>51</v>
      </c>
      <c r="N685">
        <v>19</v>
      </c>
      <c r="O685">
        <v>2244</v>
      </c>
      <c r="P685">
        <v>652</v>
      </c>
      <c r="Q685">
        <v>6</v>
      </c>
      <c r="R685">
        <v>605</v>
      </c>
      <c r="S685">
        <v>658</v>
      </c>
      <c r="T685">
        <v>53</v>
      </c>
      <c r="U685">
        <v>0</v>
      </c>
      <c r="V685">
        <v>0</v>
      </c>
      <c r="W685">
        <v>331</v>
      </c>
      <c r="X685">
        <v>333</v>
      </c>
      <c r="Y685">
        <v>308</v>
      </c>
      <c r="Z685">
        <v>2569</v>
      </c>
      <c r="AA685">
        <v>0</v>
      </c>
      <c r="AB685">
        <v>0</v>
      </c>
      <c r="AC685">
        <v>2</v>
      </c>
      <c r="AD685">
        <v>0</v>
      </c>
      <c r="AE685">
        <v>51</v>
      </c>
      <c r="AF685" t="s">
        <v>680</v>
      </c>
      <c r="AG685" t="s">
        <v>992</v>
      </c>
      <c r="AH685">
        <v>-0.64375000000000004</v>
      </c>
      <c r="AI685" t="s">
        <v>1438</v>
      </c>
    </row>
    <row r="686" spans="1:35" x14ac:dyDescent="0.3">
      <c r="A686" s="1">
        <v>44776</v>
      </c>
      <c r="B686" t="s">
        <v>32</v>
      </c>
      <c r="C686" t="s">
        <v>33</v>
      </c>
      <c r="D686" t="s">
        <v>34</v>
      </c>
      <c r="E686">
        <v>19393</v>
      </c>
      <c r="F686">
        <v>1323</v>
      </c>
      <c r="G686" t="s">
        <v>131</v>
      </c>
      <c r="H686" t="s">
        <v>132</v>
      </c>
      <c r="I686" t="s">
        <v>60</v>
      </c>
      <c r="J686" t="s">
        <v>61</v>
      </c>
      <c r="K686">
        <v>745</v>
      </c>
      <c r="L686">
        <v>740</v>
      </c>
      <c r="M686">
        <v>-5</v>
      </c>
      <c r="N686">
        <v>10</v>
      </c>
      <c r="O686">
        <v>750</v>
      </c>
      <c r="P686">
        <v>855</v>
      </c>
      <c r="Q686">
        <v>6</v>
      </c>
      <c r="R686">
        <v>920</v>
      </c>
      <c r="S686">
        <v>901</v>
      </c>
      <c r="T686">
        <v>-19</v>
      </c>
      <c r="U686">
        <v>0</v>
      </c>
      <c r="V686">
        <v>0</v>
      </c>
      <c r="W686">
        <v>95</v>
      </c>
      <c r="X686">
        <v>81</v>
      </c>
      <c r="Y686">
        <v>65</v>
      </c>
      <c r="Z686">
        <v>432</v>
      </c>
      <c r="AF686" t="s">
        <v>869</v>
      </c>
      <c r="AG686" t="s">
        <v>856</v>
      </c>
      <c r="AH686" s="9">
        <v>5.6250000000000001E-2</v>
      </c>
      <c r="AI686" t="s">
        <v>1434</v>
      </c>
    </row>
    <row r="687" spans="1:35" x14ac:dyDescent="0.3">
      <c r="A687" s="1">
        <v>43898</v>
      </c>
      <c r="B687" t="s">
        <v>14</v>
      </c>
      <c r="C687" t="s">
        <v>15</v>
      </c>
      <c r="D687" t="s">
        <v>16</v>
      </c>
      <c r="E687">
        <v>19790</v>
      </c>
      <c r="F687">
        <v>577</v>
      </c>
      <c r="G687" t="s">
        <v>17</v>
      </c>
      <c r="H687" t="s">
        <v>18</v>
      </c>
      <c r="I687" t="s">
        <v>231</v>
      </c>
      <c r="J687" t="s">
        <v>232</v>
      </c>
      <c r="K687">
        <v>1125</v>
      </c>
      <c r="L687">
        <v>1130</v>
      </c>
      <c r="M687">
        <v>5</v>
      </c>
      <c r="N687">
        <v>12</v>
      </c>
      <c r="O687">
        <v>1142</v>
      </c>
      <c r="P687">
        <v>1442</v>
      </c>
      <c r="Q687">
        <v>5</v>
      </c>
      <c r="R687">
        <v>1533</v>
      </c>
      <c r="S687">
        <v>1447</v>
      </c>
      <c r="T687">
        <v>-46</v>
      </c>
      <c r="U687">
        <v>0</v>
      </c>
      <c r="V687">
        <v>0</v>
      </c>
      <c r="W687">
        <v>548</v>
      </c>
      <c r="X687">
        <v>497</v>
      </c>
      <c r="Y687">
        <v>480</v>
      </c>
      <c r="Z687">
        <v>3972</v>
      </c>
      <c r="AF687" t="s">
        <v>1137</v>
      </c>
      <c r="AG687" t="s">
        <v>887</v>
      </c>
      <c r="AH687" s="9">
        <v>0.13680555555555557</v>
      </c>
      <c r="AI687" t="s">
        <v>1434</v>
      </c>
    </row>
    <row r="688" spans="1:35" x14ac:dyDescent="0.3">
      <c r="A688" s="1">
        <v>45136</v>
      </c>
      <c r="B688" t="s">
        <v>39</v>
      </c>
      <c r="C688" t="s">
        <v>40</v>
      </c>
      <c r="D688" t="s">
        <v>41</v>
      </c>
      <c r="E688">
        <v>19805</v>
      </c>
      <c r="F688">
        <v>2872</v>
      </c>
      <c r="G688" t="s">
        <v>30</v>
      </c>
      <c r="H688" t="s">
        <v>31</v>
      </c>
      <c r="I688" t="s">
        <v>331</v>
      </c>
      <c r="J688" t="s">
        <v>332</v>
      </c>
      <c r="K688">
        <v>1030</v>
      </c>
      <c r="L688">
        <v>1026</v>
      </c>
      <c r="M688">
        <v>-4</v>
      </c>
      <c r="N688">
        <v>15</v>
      </c>
      <c r="O688">
        <v>1041</v>
      </c>
      <c r="P688">
        <v>1225</v>
      </c>
      <c r="Q688">
        <v>5</v>
      </c>
      <c r="R688">
        <v>1242</v>
      </c>
      <c r="S688">
        <v>1230</v>
      </c>
      <c r="T688">
        <v>-12</v>
      </c>
      <c r="U688">
        <v>0</v>
      </c>
      <c r="V688">
        <v>0</v>
      </c>
      <c r="W688">
        <v>132</v>
      </c>
      <c r="X688">
        <v>124</v>
      </c>
      <c r="Y688">
        <v>104</v>
      </c>
      <c r="Z688">
        <v>737</v>
      </c>
      <c r="AF688" t="s">
        <v>1128</v>
      </c>
      <c r="AG688" t="s">
        <v>716</v>
      </c>
      <c r="AH688" s="9">
        <v>8.611111111111111E-2</v>
      </c>
      <c r="AI688" t="s">
        <v>1434</v>
      </c>
    </row>
    <row r="689" spans="1:35" x14ac:dyDescent="0.3">
      <c r="A689" s="1">
        <v>43477</v>
      </c>
      <c r="B689" t="s">
        <v>55</v>
      </c>
      <c r="C689" t="s">
        <v>56</v>
      </c>
      <c r="D689" t="s">
        <v>57</v>
      </c>
      <c r="E689">
        <v>19930</v>
      </c>
      <c r="F689">
        <v>109</v>
      </c>
      <c r="G689" t="s">
        <v>19</v>
      </c>
      <c r="H689" t="s">
        <v>20</v>
      </c>
      <c r="I689" t="s">
        <v>345</v>
      </c>
      <c r="J689" t="s">
        <v>346</v>
      </c>
      <c r="K689">
        <v>1940</v>
      </c>
      <c r="L689">
        <v>1936</v>
      </c>
      <c r="M689">
        <v>-4</v>
      </c>
      <c r="N689">
        <v>15</v>
      </c>
      <c r="O689">
        <v>1951</v>
      </c>
      <c r="P689">
        <v>2151</v>
      </c>
      <c r="Q689">
        <v>5</v>
      </c>
      <c r="R689">
        <v>2220</v>
      </c>
      <c r="S689">
        <v>2156</v>
      </c>
      <c r="T689">
        <v>-24</v>
      </c>
      <c r="U689">
        <v>0</v>
      </c>
      <c r="V689">
        <v>0</v>
      </c>
      <c r="W689">
        <v>220</v>
      </c>
      <c r="X689">
        <v>200</v>
      </c>
      <c r="Y689">
        <v>180</v>
      </c>
      <c r="Z689">
        <v>1448</v>
      </c>
      <c r="AF689" t="s">
        <v>1396</v>
      </c>
      <c r="AG689" t="s">
        <v>635</v>
      </c>
      <c r="AH689" s="9">
        <v>9.7222222222222224E-2</v>
      </c>
      <c r="AI689" t="s">
        <v>1438</v>
      </c>
    </row>
    <row r="690" spans="1:35" x14ac:dyDescent="0.3">
      <c r="A690" s="1">
        <v>45167</v>
      </c>
      <c r="B690" t="s">
        <v>7</v>
      </c>
      <c r="C690" t="s">
        <v>8</v>
      </c>
      <c r="D690" t="s">
        <v>9</v>
      </c>
      <c r="E690">
        <v>19977</v>
      </c>
      <c r="F690">
        <v>2203</v>
      </c>
      <c r="G690" t="s">
        <v>21</v>
      </c>
      <c r="H690" t="s">
        <v>22</v>
      </c>
      <c r="I690" t="s">
        <v>212</v>
      </c>
      <c r="J690" t="s">
        <v>213</v>
      </c>
      <c r="K690">
        <v>2100</v>
      </c>
      <c r="L690">
        <v>2055</v>
      </c>
      <c r="M690">
        <v>-5</v>
      </c>
      <c r="N690">
        <v>21</v>
      </c>
      <c r="O690">
        <v>2116</v>
      </c>
      <c r="P690">
        <v>2242</v>
      </c>
      <c r="Q690">
        <v>4</v>
      </c>
      <c r="R690">
        <v>2244</v>
      </c>
      <c r="S690">
        <v>2246</v>
      </c>
      <c r="T690">
        <v>2</v>
      </c>
      <c r="U690">
        <v>0</v>
      </c>
      <c r="V690">
        <v>0</v>
      </c>
      <c r="W690">
        <v>164</v>
      </c>
      <c r="X690">
        <v>171</v>
      </c>
      <c r="Y690">
        <v>146</v>
      </c>
      <c r="Z690">
        <v>991</v>
      </c>
      <c r="AF690" t="s">
        <v>995</v>
      </c>
      <c r="AG690" t="s">
        <v>1413</v>
      </c>
      <c r="AH690" s="9">
        <v>7.7083333333333337E-2</v>
      </c>
      <c r="AI690" t="s">
        <v>1438</v>
      </c>
    </row>
    <row r="691" spans="1:35" x14ac:dyDescent="0.3">
      <c r="A691" s="1">
        <v>44660</v>
      </c>
      <c r="B691" t="s">
        <v>7</v>
      </c>
      <c r="C691" t="s">
        <v>8</v>
      </c>
      <c r="D691" t="s">
        <v>9</v>
      </c>
      <c r="E691">
        <v>19977</v>
      </c>
      <c r="F691">
        <v>1865</v>
      </c>
      <c r="G691" t="s">
        <v>212</v>
      </c>
      <c r="H691" t="s">
        <v>213</v>
      </c>
      <c r="I691" t="s">
        <v>51</v>
      </c>
      <c r="J691" t="s">
        <v>52</v>
      </c>
      <c r="K691">
        <v>1254</v>
      </c>
      <c r="L691">
        <v>1354</v>
      </c>
      <c r="M691">
        <v>60</v>
      </c>
      <c r="N691">
        <v>10</v>
      </c>
      <c r="O691">
        <v>1404</v>
      </c>
      <c r="P691">
        <v>1928</v>
      </c>
      <c r="Q691">
        <v>6</v>
      </c>
      <c r="R691">
        <v>1900</v>
      </c>
      <c r="S691">
        <v>1934</v>
      </c>
      <c r="T691">
        <v>34</v>
      </c>
      <c r="U691">
        <v>0</v>
      </c>
      <c r="V691">
        <v>0</v>
      </c>
      <c r="W691">
        <v>246</v>
      </c>
      <c r="X691">
        <v>220</v>
      </c>
      <c r="Y691">
        <v>204</v>
      </c>
      <c r="Z691">
        <v>1825</v>
      </c>
      <c r="AA691">
        <v>0</v>
      </c>
      <c r="AB691">
        <v>0</v>
      </c>
      <c r="AC691">
        <v>0</v>
      </c>
      <c r="AD691">
        <v>0</v>
      </c>
      <c r="AE691">
        <v>34</v>
      </c>
      <c r="AF691" t="s">
        <v>808</v>
      </c>
      <c r="AG691" t="s">
        <v>755</v>
      </c>
      <c r="AH691" s="9">
        <v>0.2361111111111111</v>
      </c>
      <c r="AI691" t="s">
        <v>1435</v>
      </c>
    </row>
    <row r="692" spans="1:35" x14ac:dyDescent="0.3">
      <c r="A692" s="1">
        <v>44504</v>
      </c>
      <c r="B692" t="s">
        <v>55</v>
      </c>
      <c r="C692" t="s">
        <v>56</v>
      </c>
      <c r="D692" t="s">
        <v>57</v>
      </c>
      <c r="E692">
        <v>19930</v>
      </c>
      <c r="F692">
        <v>759</v>
      </c>
      <c r="G692" t="s">
        <v>127</v>
      </c>
      <c r="H692" t="s">
        <v>128</v>
      </c>
      <c r="I692" t="s">
        <v>19</v>
      </c>
      <c r="J692" t="s">
        <v>20</v>
      </c>
      <c r="K692">
        <v>1500</v>
      </c>
      <c r="L692">
        <v>1455</v>
      </c>
      <c r="M692">
        <v>-5</v>
      </c>
      <c r="N692">
        <v>15</v>
      </c>
      <c r="O692">
        <v>1510</v>
      </c>
      <c r="P692">
        <v>1644</v>
      </c>
      <c r="Q692">
        <v>22</v>
      </c>
      <c r="R692">
        <v>1705</v>
      </c>
      <c r="S692">
        <v>1706</v>
      </c>
      <c r="T692">
        <v>1</v>
      </c>
      <c r="U692">
        <v>0</v>
      </c>
      <c r="V692">
        <v>0</v>
      </c>
      <c r="W692">
        <v>245</v>
      </c>
      <c r="X692">
        <v>251</v>
      </c>
      <c r="Y692">
        <v>214</v>
      </c>
      <c r="Z692">
        <v>1489</v>
      </c>
      <c r="AF692" t="s">
        <v>1353</v>
      </c>
      <c r="AG692" t="s">
        <v>617</v>
      </c>
      <c r="AH692" s="9">
        <v>9.0972222222222218E-2</v>
      </c>
      <c r="AI692" t="s">
        <v>1435</v>
      </c>
    </row>
    <row r="693" spans="1:35" x14ac:dyDescent="0.3">
      <c r="A693" s="1">
        <v>44428</v>
      </c>
      <c r="B693" t="s">
        <v>122</v>
      </c>
      <c r="C693" t="s">
        <v>123</v>
      </c>
      <c r="D693" t="s">
        <v>124</v>
      </c>
      <c r="E693">
        <v>20304</v>
      </c>
      <c r="F693">
        <v>3361</v>
      </c>
      <c r="G693" t="s">
        <v>167</v>
      </c>
      <c r="H693" t="s">
        <v>168</v>
      </c>
      <c r="I693" t="s">
        <v>23</v>
      </c>
      <c r="J693" t="s">
        <v>24</v>
      </c>
      <c r="K693">
        <v>1900</v>
      </c>
      <c r="L693">
        <v>1901</v>
      </c>
      <c r="M693">
        <v>1</v>
      </c>
      <c r="N693">
        <v>15</v>
      </c>
      <c r="O693">
        <v>1916</v>
      </c>
      <c r="P693">
        <v>2022</v>
      </c>
      <c r="Q693">
        <v>3</v>
      </c>
      <c r="R693">
        <v>2035</v>
      </c>
      <c r="S693">
        <v>2025</v>
      </c>
      <c r="T693">
        <v>-10</v>
      </c>
      <c r="U693">
        <v>0</v>
      </c>
      <c r="V693">
        <v>0</v>
      </c>
      <c r="W693">
        <v>95</v>
      </c>
      <c r="X693">
        <v>84</v>
      </c>
      <c r="Y693">
        <v>66</v>
      </c>
      <c r="Z693">
        <v>447</v>
      </c>
      <c r="AF693" t="s">
        <v>1040</v>
      </c>
      <c r="AG693" t="s">
        <v>1267</v>
      </c>
      <c r="AH693" s="9">
        <v>5.8333333333333334E-2</v>
      </c>
      <c r="AI693" t="s">
        <v>1438</v>
      </c>
    </row>
    <row r="694" spans="1:35" x14ac:dyDescent="0.3">
      <c r="A694" s="1">
        <v>44767</v>
      </c>
      <c r="B694" t="s">
        <v>55</v>
      </c>
      <c r="C694" t="s">
        <v>56</v>
      </c>
      <c r="D694" t="s">
        <v>57</v>
      </c>
      <c r="E694">
        <v>19930</v>
      </c>
      <c r="F694">
        <v>1455</v>
      </c>
      <c r="G694" t="s">
        <v>167</v>
      </c>
      <c r="H694" t="s">
        <v>168</v>
      </c>
      <c r="I694" t="s">
        <v>19</v>
      </c>
      <c r="J694" t="s">
        <v>20</v>
      </c>
      <c r="K694">
        <v>1936</v>
      </c>
      <c r="L694">
        <v>1936</v>
      </c>
      <c r="M694">
        <v>0</v>
      </c>
      <c r="N694">
        <v>22</v>
      </c>
      <c r="O694">
        <v>1958</v>
      </c>
      <c r="P694">
        <v>2215</v>
      </c>
      <c r="Q694">
        <v>19</v>
      </c>
      <c r="R694">
        <v>2227</v>
      </c>
      <c r="S694">
        <v>2234</v>
      </c>
      <c r="T694">
        <v>7</v>
      </c>
      <c r="U694">
        <v>0</v>
      </c>
      <c r="V694">
        <v>0</v>
      </c>
      <c r="W694">
        <v>171</v>
      </c>
      <c r="X694">
        <v>178</v>
      </c>
      <c r="Y694">
        <v>137</v>
      </c>
      <c r="Z694">
        <v>1050</v>
      </c>
      <c r="AF694" t="s">
        <v>1504</v>
      </c>
      <c r="AG694" t="s">
        <v>635</v>
      </c>
      <c r="AH694" s="9">
        <v>0.12361111111111112</v>
      </c>
      <c r="AI694" t="s">
        <v>1438</v>
      </c>
    </row>
    <row r="695" spans="1:35" x14ac:dyDescent="0.3">
      <c r="A695" s="1">
        <v>44270</v>
      </c>
      <c r="B695" t="s">
        <v>7</v>
      </c>
      <c r="C695" t="s">
        <v>8</v>
      </c>
      <c r="D695" t="s">
        <v>9</v>
      </c>
      <c r="E695">
        <v>19977</v>
      </c>
      <c r="F695">
        <v>620</v>
      </c>
      <c r="G695" t="s">
        <v>23</v>
      </c>
      <c r="H695" t="s">
        <v>24</v>
      </c>
      <c r="I695" t="s">
        <v>80</v>
      </c>
      <c r="J695" t="s">
        <v>67</v>
      </c>
      <c r="K695">
        <v>2345</v>
      </c>
      <c r="L695">
        <v>2334</v>
      </c>
      <c r="M695">
        <v>-11</v>
      </c>
      <c r="N695">
        <v>14</v>
      </c>
      <c r="O695">
        <v>2348</v>
      </c>
      <c r="P695">
        <v>526</v>
      </c>
      <c r="Q695">
        <v>10</v>
      </c>
      <c r="R695">
        <v>552</v>
      </c>
      <c r="S695">
        <v>536</v>
      </c>
      <c r="T695">
        <v>-16</v>
      </c>
      <c r="U695">
        <v>0</v>
      </c>
      <c r="V695">
        <v>0</v>
      </c>
      <c r="W695">
        <v>247</v>
      </c>
      <c r="X695">
        <v>242</v>
      </c>
      <c r="Y695">
        <v>218</v>
      </c>
      <c r="Z695">
        <v>1846</v>
      </c>
      <c r="AF695" t="s">
        <v>1464</v>
      </c>
      <c r="AG695" t="s">
        <v>1416</v>
      </c>
      <c r="AH695">
        <v>-0.74861111111111112</v>
      </c>
      <c r="AI695" t="s">
        <v>1438</v>
      </c>
    </row>
    <row r="696" spans="1:35" x14ac:dyDescent="0.3">
      <c r="A696" s="1">
        <v>43972</v>
      </c>
      <c r="B696" t="s">
        <v>94</v>
      </c>
      <c r="C696" t="s">
        <v>95</v>
      </c>
      <c r="D696" t="s">
        <v>96</v>
      </c>
      <c r="E696">
        <v>20397</v>
      </c>
      <c r="F696">
        <v>5123</v>
      </c>
      <c r="G696" t="s">
        <v>277</v>
      </c>
      <c r="H696" t="s">
        <v>278</v>
      </c>
      <c r="I696" t="s">
        <v>97</v>
      </c>
      <c r="J696" t="s">
        <v>98</v>
      </c>
      <c r="K696">
        <v>1054</v>
      </c>
      <c r="L696">
        <v>1139</v>
      </c>
      <c r="M696">
        <v>45</v>
      </c>
      <c r="N696">
        <v>8</v>
      </c>
      <c r="O696">
        <v>1147</v>
      </c>
      <c r="P696">
        <v>1236</v>
      </c>
      <c r="Q696">
        <v>8</v>
      </c>
      <c r="R696">
        <v>1215</v>
      </c>
      <c r="S696">
        <v>1244</v>
      </c>
      <c r="T696">
        <v>29</v>
      </c>
      <c r="U696">
        <v>0</v>
      </c>
      <c r="V696">
        <v>0</v>
      </c>
      <c r="W696">
        <v>81</v>
      </c>
      <c r="X696">
        <v>65</v>
      </c>
      <c r="Y696">
        <v>49</v>
      </c>
      <c r="Z696">
        <v>241</v>
      </c>
      <c r="AA696">
        <v>0</v>
      </c>
      <c r="AB696">
        <v>0</v>
      </c>
      <c r="AC696">
        <v>0</v>
      </c>
      <c r="AD696">
        <v>0</v>
      </c>
      <c r="AE696">
        <v>29</v>
      </c>
      <c r="AF696" t="s">
        <v>1535</v>
      </c>
      <c r="AG696" t="s">
        <v>732</v>
      </c>
      <c r="AH696" s="9">
        <v>4.5138888888888888E-2</v>
      </c>
      <c r="AI696" t="s">
        <v>1434</v>
      </c>
    </row>
    <row r="697" spans="1:35" x14ac:dyDescent="0.3">
      <c r="A697" s="1">
        <v>44499</v>
      </c>
      <c r="B697" t="s">
        <v>122</v>
      </c>
      <c r="C697" t="s">
        <v>123</v>
      </c>
      <c r="D697" t="s">
        <v>124</v>
      </c>
      <c r="E697">
        <v>20304</v>
      </c>
      <c r="F697">
        <v>3553</v>
      </c>
      <c r="G697" t="s">
        <v>275</v>
      </c>
      <c r="H697" t="s">
        <v>276</v>
      </c>
      <c r="I697" t="s">
        <v>19</v>
      </c>
      <c r="J697" t="s">
        <v>20</v>
      </c>
      <c r="K697">
        <v>1726</v>
      </c>
      <c r="L697">
        <v>1800</v>
      </c>
      <c r="M697">
        <v>34</v>
      </c>
      <c r="N697">
        <v>11</v>
      </c>
      <c r="O697">
        <v>1811</v>
      </c>
      <c r="P697">
        <v>1853</v>
      </c>
      <c r="Q697">
        <v>7</v>
      </c>
      <c r="R697">
        <v>1845</v>
      </c>
      <c r="S697">
        <v>1900</v>
      </c>
      <c r="T697">
        <v>15</v>
      </c>
      <c r="U697">
        <v>0</v>
      </c>
      <c r="V697">
        <v>0</v>
      </c>
      <c r="W697">
        <v>79</v>
      </c>
      <c r="X697">
        <v>60</v>
      </c>
      <c r="Y697">
        <v>42</v>
      </c>
      <c r="Z697">
        <v>234</v>
      </c>
      <c r="AA697">
        <v>0</v>
      </c>
      <c r="AB697">
        <v>15</v>
      </c>
      <c r="AC697">
        <v>0</v>
      </c>
      <c r="AD697">
        <v>0</v>
      </c>
      <c r="AE697">
        <v>0</v>
      </c>
      <c r="AF697" t="s">
        <v>1108</v>
      </c>
      <c r="AG697" t="s">
        <v>1260</v>
      </c>
      <c r="AH697" s="9">
        <v>4.1666666666666664E-2</v>
      </c>
      <c r="AI697" t="s">
        <v>1438</v>
      </c>
    </row>
    <row r="698" spans="1:35" x14ac:dyDescent="0.3">
      <c r="A698" s="1">
        <v>43893</v>
      </c>
      <c r="B698" t="s">
        <v>81</v>
      </c>
      <c r="C698" t="s">
        <v>82</v>
      </c>
      <c r="D698" t="s">
        <v>83</v>
      </c>
      <c r="E698">
        <v>20409</v>
      </c>
      <c r="F698">
        <v>1272</v>
      </c>
      <c r="G698" t="s">
        <v>10</v>
      </c>
      <c r="H698" t="s">
        <v>11</v>
      </c>
      <c r="I698" t="s">
        <v>150</v>
      </c>
      <c r="J698" t="s">
        <v>85</v>
      </c>
      <c r="K698">
        <v>1547</v>
      </c>
      <c r="L698">
        <v>1543</v>
      </c>
      <c r="M698">
        <v>-4</v>
      </c>
      <c r="N698">
        <v>12</v>
      </c>
      <c r="O698">
        <v>1555</v>
      </c>
      <c r="P698">
        <v>1828</v>
      </c>
      <c r="Q698">
        <v>2</v>
      </c>
      <c r="R698">
        <v>1843</v>
      </c>
      <c r="S698">
        <v>1830</v>
      </c>
      <c r="T698">
        <v>-13</v>
      </c>
      <c r="U698">
        <v>0</v>
      </c>
      <c r="V698">
        <v>0</v>
      </c>
      <c r="W698">
        <v>176</v>
      </c>
      <c r="X698">
        <v>167</v>
      </c>
      <c r="Y698">
        <v>153</v>
      </c>
      <c r="Z698">
        <v>1076</v>
      </c>
      <c r="AF698" t="s">
        <v>963</v>
      </c>
      <c r="AG698" t="s">
        <v>620</v>
      </c>
      <c r="AH698" s="9">
        <v>0.11597222222222223</v>
      </c>
      <c r="AI698" t="s">
        <v>1435</v>
      </c>
    </row>
    <row r="699" spans="1:35" x14ac:dyDescent="0.3">
      <c r="A699" s="1">
        <v>45042</v>
      </c>
      <c r="B699" t="s">
        <v>7</v>
      </c>
      <c r="C699" t="s">
        <v>8</v>
      </c>
      <c r="D699" t="s">
        <v>9</v>
      </c>
      <c r="E699">
        <v>19977</v>
      </c>
      <c r="F699">
        <v>1419</v>
      </c>
      <c r="G699" t="s">
        <v>341</v>
      </c>
      <c r="H699" t="s">
        <v>342</v>
      </c>
      <c r="I699" t="s">
        <v>10</v>
      </c>
      <c r="J699" t="s">
        <v>11</v>
      </c>
      <c r="K699">
        <v>856</v>
      </c>
      <c r="L699">
        <v>924</v>
      </c>
      <c r="M699">
        <v>28</v>
      </c>
      <c r="N699">
        <v>12</v>
      </c>
      <c r="O699">
        <v>936</v>
      </c>
      <c r="P699">
        <v>1201</v>
      </c>
      <c r="Q699">
        <v>3</v>
      </c>
      <c r="R699">
        <v>1155</v>
      </c>
      <c r="S699">
        <v>1204</v>
      </c>
      <c r="T699">
        <v>9</v>
      </c>
      <c r="U699">
        <v>0</v>
      </c>
      <c r="V699">
        <v>0</v>
      </c>
      <c r="W699">
        <v>179</v>
      </c>
      <c r="X699">
        <v>160</v>
      </c>
      <c r="Y699">
        <v>145</v>
      </c>
      <c r="Z699">
        <v>1062</v>
      </c>
      <c r="AF699" t="s">
        <v>1325</v>
      </c>
      <c r="AG699" t="s">
        <v>702</v>
      </c>
      <c r="AH699" s="9">
        <v>0.1111111111111111</v>
      </c>
      <c r="AI699" t="s">
        <v>1434</v>
      </c>
    </row>
    <row r="700" spans="1:35" x14ac:dyDescent="0.3">
      <c r="A700" s="1">
        <v>43770</v>
      </c>
      <c r="B700" t="s">
        <v>141</v>
      </c>
      <c r="C700" t="s">
        <v>142</v>
      </c>
      <c r="D700" t="s">
        <v>143</v>
      </c>
      <c r="E700">
        <v>20363</v>
      </c>
      <c r="F700">
        <v>3330</v>
      </c>
      <c r="G700" t="s">
        <v>446</v>
      </c>
      <c r="H700" t="s">
        <v>447</v>
      </c>
      <c r="I700" t="s">
        <v>60</v>
      </c>
      <c r="J700" t="s">
        <v>61</v>
      </c>
      <c r="K700">
        <v>715</v>
      </c>
      <c r="L700">
        <v>712</v>
      </c>
      <c r="M700">
        <v>-3</v>
      </c>
      <c r="N700">
        <v>68</v>
      </c>
      <c r="O700">
        <v>820</v>
      </c>
      <c r="P700">
        <v>1030</v>
      </c>
      <c r="Q700">
        <v>5</v>
      </c>
      <c r="R700">
        <v>1007</v>
      </c>
      <c r="S700">
        <v>1035</v>
      </c>
      <c r="T700">
        <v>28</v>
      </c>
      <c r="U700">
        <v>0</v>
      </c>
      <c r="V700">
        <v>0</v>
      </c>
      <c r="W700">
        <v>112</v>
      </c>
      <c r="X700">
        <v>143</v>
      </c>
      <c r="Y700">
        <v>70</v>
      </c>
      <c r="Z700">
        <v>551</v>
      </c>
      <c r="AA700">
        <v>0</v>
      </c>
      <c r="AB700">
        <v>0</v>
      </c>
      <c r="AC700">
        <v>28</v>
      </c>
      <c r="AD700">
        <v>0</v>
      </c>
      <c r="AE700">
        <v>0</v>
      </c>
      <c r="AF700" t="s">
        <v>718</v>
      </c>
      <c r="AG700" t="s">
        <v>1007</v>
      </c>
      <c r="AH700" s="9">
        <v>0.14097222222222222</v>
      </c>
      <c r="AI700" t="s">
        <v>1434</v>
      </c>
    </row>
    <row r="701" spans="1:35" x14ac:dyDescent="0.3">
      <c r="A701" s="1">
        <v>44459</v>
      </c>
      <c r="B701" t="s">
        <v>39</v>
      </c>
      <c r="C701" t="s">
        <v>40</v>
      </c>
      <c r="D701" t="s">
        <v>41</v>
      </c>
      <c r="E701">
        <v>19805</v>
      </c>
      <c r="F701">
        <v>2342</v>
      </c>
      <c r="G701" t="s">
        <v>153</v>
      </c>
      <c r="H701" t="s">
        <v>154</v>
      </c>
      <c r="I701" t="s">
        <v>30</v>
      </c>
      <c r="J701" t="s">
        <v>31</v>
      </c>
      <c r="K701">
        <v>600</v>
      </c>
      <c r="L701">
        <v>556</v>
      </c>
      <c r="M701">
        <v>-4</v>
      </c>
      <c r="N701">
        <v>11</v>
      </c>
      <c r="O701">
        <v>607</v>
      </c>
      <c r="P701">
        <v>650</v>
      </c>
      <c r="Q701">
        <v>6</v>
      </c>
      <c r="R701">
        <v>713</v>
      </c>
      <c r="S701">
        <v>656</v>
      </c>
      <c r="T701">
        <v>-17</v>
      </c>
      <c r="U701">
        <v>0</v>
      </c>
      <c r="V701">
        <v>0</v>
      </c>
      <c r="W701">
        <v>73</v>
      </c>
      <c r="X701">
        <v>60</v>
      </c>
      <c r="Y701">
        <v>43</v>
      </c>
      <c r="Z701">
        <v>247</v>
      </c>
      <c r="AF701" t="s">
        <v>847</v>
      </c>
      <c r="AG701" t="s">
        <v>670</v>
      </c>
      <c r="AH701" s="9">
        <v>4.1666666666666664E-2</v>
      </c>
      <c r="AI701" t="s">
        <v>1437</v>
      </c>
    </row>
    <row r="702" spans="1:35" x14ac:dyDescent="0.3">
      <c r="A702" s="1">
        <v>44535</v>
      </c>
      <c r="B702" t="s">
        <v>32</v>
      </c>
      <c r="C702" t="s">
        <v>33</v>
      </c>
      <c r="D702" t="s">
        <v>34</v>
      </c>
      <c r="E702">
        <v>19393</v>
      </c>
      <c r="F702">
        <v>1</v>
      </c>
      <c r="G702" t="s">
        <v>292</v>
      </c>
      <c r="H702" t="s">
        <v>52</v>
      </c>
      <c r="I702" t="s">
        <v>139</v>
      </c>
      <c r="J702" t="s">
        <v>140</v>
      </c>
      <c r="K702">
        <v>900</v>
      </c>
      <c r="L702">
        <v>900</v>
      </c>
      <c r="M702">
        <v>0</v>
      </c>
      <c r="N702">
        <v>9</v>
      </c>
      <c r="O702">
        <v>909</v>
      </c>
      <c r="P702">
        <v>1019</v>
      </c>
      <c r="Q702">
        <v>3</v>
      </c>
      <c r="R702">
        <v>1040</v>
      </c>
      <c r="S702">
        <v>1022</v>
      </c>
      <c r="T702">
        <v>-18</v>
      </c>
      <c r="U702">
        <v>0</v>
      </c>
      <c r="V702">
        <v>0</v>
      </c>
      <c r="W702">
        <v>160</v>
      </c>
      <c r="X702">
        <v>142</v>
      </c>
      <c r="Y702">
        <v>130</v>
      </c>
      <c r="Z702">
        <v>945</v>
      </c>
      <c r="AF702" t="s">
        <v>1595</v>
      </c>
      <c r="AG702" t="s">
        <v>1111</v>
      </c>
      <c r="AH702" s="9">
        <v>5.6944444444444443E-2</v>
      </c>
      <c r="AI702" t="s">
        <v>1434</v>
      </c>
    </row>
    <row r="703" spans="1:35" x14ac:dyDescent="0.3">
      <c r="A703" s="1">
        <v>44889</v>
      </c>
      <c r="B703" t="s">
        <v>14</v>
      </c>
      <c r="C703" t="s">
        <v>15</v>
      </c>
      <c r="D703" t="s">
        <v>16</v>
      </c>
      <c r="E703">
        <v>19790</v>
      </c>
      <c r="F703">
        <v>2958</v>
      </c>
      <c r="G703" t="s">
        <v>19</v>
      </c>
      <c r="H703" t="s">
        <v>20</v>
      </c>
      <c r="I703" t="s">
        <v>144</v>
      </c>
      <c r="J703" t="s">
        <v>145</v>
      </c>
      <c r="K703">
        <v>1200</v>
      </c>
      <c r="L703">
        <v>1207</v>
      </c>
      <c r="M703">
        <v>7</v>
      </c>
      <c r="N703">
        <v>15</v>
      </c>
      <c r="O703">
        <v>1222</v>
      </c>
      <c r="P703">
        <v>1859</v>
      </c>
      <c r="Q703">
        <v>8</v>
      </c>
      <c r="R703">
        <v>1919</v>
      </c>
      <c r="S703">
        <v>1907</v>
      </c>
      <c r="T703">
        <v>-12</v>
      </c>
      <c r="U703">
        <v>0</v>
      </c>
      <c r="V703">
        <v>0</v>
      </c>
      <c r="W703">
        <v>259</v>
      </c>
      <c r="X703">
        <v>240</v>
      </c>
      <c r="Y703">
        <v>217</v>
      </c>
      <c r="Z703">
        <v>1927</v>
      </c>
      <c r="AF703" t="s">
        <v>1116</v>
      </c>
      <c r="AG703" t="s">
        <v>893</v>
      </c>
      <c r="AH703" s="9">
        <v>0.29166666666666669</v>
      </c>
      <c r="AI703" t="s">
        <v>1435</v>
      </c>
    </row>
    <row r="704" spans="1:35" x14ac:dyDescent="0.3">
      <c r="A704" s="1">
        <v>44268</v>
      </c>
      <c r="B704" t="s">
        <v>14</v>
      </c>
      <c r="C704" t="s">
        <v>15</v>
      </c>
      <c r="D704" t="s">
        <v>16</v>
      </c>
      <c r="E704">
        <v>19790</v>
      </c>
      <c r="F704">
        <v>989</v>
      </c>
      <c r="G704" t="s">
        <v>144</v>
      </c>
      <c r="H704" t="s">
        <v>145</v>
      </c>
      <c r="I704" t="s">
        <v>19</v>
      </c>
      <c r="J704" t="s">
        <v>20</v>
      </c>
      <c r="K704">
        <v>1630</v>
      </c>
      <c r="L704">
        <v>1627</v>
      </c>
      <c r="M704">
        <v>-3</v>
      </c>
      <c r="N704">
        <v>15</v>
      </c>
      <c r="O704">
        <v>1642</v>
      </c>
      <c r="P704">
        <v>1823</v>
      </c>
      <c r="Q704">
        <v>5</v>
      </c>
      <c r="R704">
        <v>1825</v>
      </c>
      <c r="S704">
        <v>1828</v>
      </c>
      <c r="T704">
        <v>3</v>
      </c>
      <c r="U704">
        <v>0</v>
      </c>
      <c r="V704">
        <v>0</v>
      </c>
      <c r="W704">
        <v>295</v>
      </c>
      <c r="X704">
        <v>301</v>
      </c>
      <c r="Y704">
        <v>281</v>
      </c>
      <c r="Z704">
        <v>1927</v>
      </c>
      <c r="AF704" t="s">
        <v>1265</v>
      </c>
      <c r="AG704" t="s">
        <v>780</v>
      </c>
      <c r="AH704" s="9">
        <v>8.4027777777777785E-2</v>
      </c>
      <c r="AI704" t="s">
        <v>1435</v>
      </c>
    </row>
    <row r="705" spans="1:35" x14ac:dyDescent="0.3">
      <c r="A705" s="1">
        <v>44616</v>
      </c>
      <c r="B705" t="s">
        <v>14</v>
      </c>
      <c r="C705" t="s">
        <v>15</v>
      </c>
      <c r="D705" t="s">
        <v>16</v>
      </c>
      <c r="E705">
        <v>19790</v>
      </c>
      <c r="F705">
        <v>1359</v>
      </c>
      <c r="G705" t="s">
        <v>345</v>
      </c>
      <c r="H705" t="s">
        <v>346</v>
      </c>
      <c r="I705" t="s">
        <v>19</v>
      </c>
      <c r="J705" t="s">
        <v>20</v>
      </c>
      <c r="K705">
        <v>600</v>
      </c>
      <c r="L705">
        <v>555</v>
      </c>
      <c r="M705">
        <v>-5</v>
      </c>
      <c r="N705">
        <v>22</v>
      </c>
      <c r="O705">
        <v>617</v>
      </c>
      <c r="P705">
        <v>1023</v>
      </c>
      <c r="Q705">
        <v>10</v>
      </c>
      <c r="R705">
        <v>1037</v>
      </c>
      <c r="S705">
        <v>1033</v>
      </c>
      <c r="T705">
        <v>-4</v>
      </c>
      <c r="U705">
        <v>0</v>
      </c>
      <c r="V705">
        <v>0</v>
      </c>
      <c r="W705">
        <v>217</v>
      </c>
      <c r="X705">
        <v>218</v>
      </c>
      <c r="Y705">
        <v>186</v>
      </c>
      <c r="Z705">
        <v>1448</v>
      </c>
      <c r="AF705" t="s">
        <v>1054</v>
      </c>
      <c r="AG705" t="s">
        <v>836</v>
      </c>
      <c r="AH705" s="9">
        <v>0.19305555555555556</v>
      </c>
      <c r="AI705" t="s">
        <v>1437</v>
      </c>
    </row>
    <row r="706" spans="1:35" x14ac:dyDescent="0.3">
      <c r="A706" s="1">
        <v>44611</v>
      </c>
      <c r="B706" t="s">
        <v>14</v>
      </c>
      <c r="C706" t="s">
        <v>15</v>
      </c>
      <c r="D706" t="s">
        <v>16</v>
      </c>
      <c r="E706">
        <v>19790</v>
      </c>
      <c r="F706">
        <v>871</v>
      </c>
      <c r="G706" t="s">
        <v>60</v>
      </c>
      <c r="H706" t="s">
        <v>61</v>
      </c>
      <c r="I706" t="s">
        <v>174</v>
      </c>
      <c r="J706" t="s">
        <v>175</v>
      </c>
      <c r="K706">
        <v>1550</v>
      </c>
      <c r="L706">
        <v>1547</v>
      </c>
      <c r="M706">
        <v>-3</v>
      </c>
      <c r="N706">
        <v>14</v>
      </c>
      <c r="O706">
        <v>1601</v>
      </c>
      <c r="P706">
        <v>1749</v>
      </c>
      <c r="Q706">
        <v>4</v>
      </c>
      <c r="R706">
        <v>1803</v>
      </c>
      <c r="S706">
        <v>1753</v>
      </c>
      <c r="T706">
        <v>-10</v>
      </c>
      <c r="U706">
        <v>0</v>
      </c>
      <c r="V706">
        <v>0</v>
      </c>
      <c r="W706">
        <v>253</v>
      </c>
      <c r="X706">
        <v>246</v>
      </c>
      <c r="Y706">
        <v>228</v>
      </c>
      <c r="Z706">
        <v>1587</v>
      </c>
      <c r="AF706" t="s">
        <v>954</v>
      </c>
      <c r="AG706" t="s">
        <v>934</v>
      </c>
      <c r="AH706" s="9">
        <v>8.7499999999999994E-2</v>
      </c>
      <c r="AI706" t="s">
        <v>1435</v>
      </c>
    </row>
    <row r="707" spans="1:35" x14ac:dyDescent="0.3">
      <c r="A707" s="1">
        <v>44865</v>
      </c>
      <c r="B707" t="s">
        <v>141</v>
      </c>
      <c r="C707" t="s">
        <v>142</v>
      </c>
      <c r="D707" t="s">
        <v>143</v>
      </c>
      <c r="E707">
        <v>20363</v>
      </c>
      <c r="F707">
        <v>4983</v>
      </c>
      <c r="G707" t="s">
        <v>243</v>
      </c>
      <c r="H707" t="s">
        <v>244</v>
      </c>
      <c r="I707" t="s">
        <v>84</v>
      </c>
      <c r="J707" t="s">
        <v>85</v>
      </c>
      <c r="K707">
        <v>529</v>
      </c>
      <c r="L707">
        <v>524</v>
      </c>
      <c r="M707">
        <v>-5</v>
      </c>
      <c r="N707">
        <v>9</v>
      </c>
      <c r="O707">
        <v>533</v>
      </c>
      <c r="P707">
        <v>633</v>
      </c>
      <c r="Q707">
        <v>10</v>
      </c>
      <c r="R707">
        <v>700</v>
      </c>
      <c r="S707">
        <v>643</v>
      </c>
      <c r="T707">
        <v>-17</v>
      </c>
      <c r="U707">
        <v>0</v>
      </c>
      <c r="V707">
        <v>0</v>
      </c>
      <c r="W707">
        <v>91</v>
      </c>
      <c r="X707">
        <v>79</v>
      </c>
      <c r="Y707">
        <v>60</v>
      </c>
      <c r="Z707">
        <v>301</v>
      </c>
      <c r="AF707" t="s">
        <v>1047</v>
      </c>
      <c r="AG707" t="s">
        <v>1002</v>
      </c>
      <c r="AH707" s="9">
        <v>5.486111111111111E-2</v>
      </c>
      <c r="AI707" t="s">
        <v>1437</v>
      </c>
    </row>
    <row r="708" spans="1:35" x14ac:dyDescent="0.3">
      <c r="A708" s="1">
        <v>43502</v>
      </c>
      <c r="B708" t="s">
        <v>32</v>
      </c>
      <c r="C708" t="s">
        <v>33</v>
      </c>
      <c r="D708" t="s">
        <v>34</v>
      </c>
      <c r="E708">
        <v>19393</v>
      </c>
      <c r="F708">
        <v>852</v>
      </c>
      <c r="G708" t="s">
        <v>153</v>
      </c>
      <c r="H708" t="s">
        <v>154</v>
      </c>
      <c r="I708" t="s">
        <v>68</v>
      </c>
      <c r="J708" t="s">
        <v>69</v>
      </c>
      <c r="K708">
        <v>1810</v>
      </c>
      <c r="L708">
        <v>1807</v>
      </c>
      <c r="M708">
        <v>-3</v>
      </c>
      <c r="N708">
        <v>9</v>
      </c>
      <c r="O708">
        <v>1816</v>
      </c>
      <c r="P708">
        <v>1957</v>
      </c>
      <c r="Q708">
        <v>7</v>
      </c>
      <c r="R708">
        <v>2010</v>
      </c>
      <c r="S708">
        <v>2004</v>
      </c>
      <c r="T708">
        <v>-6</v>
      </c>
      <c r="U708">
        <v>0</v>
      </c>
      <c r="V708">
        <v>0</v>
      </c>
      <c r="W708">
        <v>120</v>
      </c>
      <c r="X708">
        <v>117</v>
      </c>
      <c r="Y708">
        <v>101</v>
      </c>
      <c r="Z708">
        <v>822</v>
      </c>
      <c r="AF708" t="s">
        <v>811</v>
      </c>
      <c r="AG708" t="s">
        <v>957</v>
      </c>
      <c r="AH708" s="9">
        <v>8.1250000000000003E-2</v>
      </c>
      <c r="AI708" t="s">
        <v>1438</v>
      </c>
    </row>
    <row r="709" spans="1:35" x14ac:dyDescent="0.3">
      <c r="A709" s="1">
        <v>44260</v>
      </c>
      <c r="B709" t="s">
        <v>122</v>
      </c>
      <c r="C709" t="s">
        <v>123</v>
      </c>
      <c r="D709" t="s">
        <v>124</v>
      </c>
      <c r="E709">
        <v>20304</v>
      </c>
      <c r="F709">
        <v>3805</v>
      </c>
      <c r="G709" t="s">
        <v>253</v>
      </c>
      <c r="H709" t="s">
        <v>254</v>
      </c>
      <c r="I709" t="s">
        <v>144</v>
      </c>
      <c r="J709" t="s">
        <v>145</v>
      </c>
      <c r="K709">
        <v>1735</v>
      </c>
      <c r="L709">
        <v>1729</v>
      </c>
      <c r="M709">
        <v>-6</v>
      </c>
      <c r="N709">
        <v>12</v>
      </c>
      <c r="O709">
        <v>1741</v>
      </c>
      <c r="P709">
        <v>1931</v>
      </c>
      <c r="Q709">
        <v>14</v>
      </c>
      <c r="R709">
        <v>1955</v>
      </c>
      <c r="S709">
        <v>1945</v>
      </c>
      <c r="T709">
        <v>-10</v>
      </c>
      <c r="U709">
        <v>0</v>
      </c>
      <c r="V709">
        <v>0</v>
      </c>
      <c r="W709">
        <v>80</v>
      </c>
      <c r="X709">
        <v>76</v>
      </c>
      <c r="Y709">
        <v>50</v>
      </c>
      <c r="Z709">
        <v>311</v>
      </c>
      <c r="AF709" t="s">
        <v>1203</v>
      </c>
      <c r="AG709" t="s">
        <v>788</v>
      </c>
      <c r="AH709" s="9">
        <v>9.4444444444444442E-2</v>
      </c>
      <c r="AI709" t="s">
        <v>1435</v>
      </c>
    </row>
    <row r="710" spans="1:35" x14ac:dyDescent="0.3">
      <c r="A710" s="1">
        <v>43870</v>
      </c>
      <c r="B710" t="s">
        <v>162</v>
      </c>
      <c r="C710" t="s">
        <v>163</v>
      </c>
      <c r="D710" t="s">
        <v>164</v>
      </c>
      <c r="E710">
        <v>20436</v>
      </c>
      <c r="F710">
        <v>1038</v>
      </c>
      <c r="G710" t="s">
        <v>28</v>
      </c>
      <c r="H710" t="s">
        <v>29</v>
      </c>
      <c r="I710" t="s">
        <v>243</v>
      </c>
      <c r="J710" t="s">
        <v>244</v>
      </c>
      <c r="K710">
        <v>1647</v>
      </c>
      <c r="L710">
        <v>1731</v>
      </c>
      <c r="M710">
        <v>44</v>
      </c>
      <c r="N710">
        <v>14</v>
      </c>
      <c r="O710">
        <v>1745</v>
      </c>
      <c r="P710">
        <v>1957</v>
      </c>
      <c r="Q710">
        <v>10</v>
      </c>
      <c r="R710">
        <v>1934</v>
      </c>
      <c r="S710">
        <v>2007</v>
      </c>
      <c r="T710">
        <v>33</v>
      </c>
      <c r="U710">
        <v>0</v>
      </c>
      <c r="V710">
        <v>0</v>
      </c>
      <c r="W710">
        <v>167</v>
      </c>
      <c r="X710">
        <v>156</v>
      </c>
      <c r="Y710">
        <v>132</v>
      </c>
      <c r="Z710">
        <v>1011</v>
      </c>
      <c r="AA710">
        <v>0</v>
      </c>
      <c r="AB710">
        <v>0</v>
      </c>
      <c r="AC710">
        <v>0</v>
      </c>
      <c r="AD710">
        <v>0</v>
      </c>
      <c r="AE710">
        <v>33</v>
      </c>
      <c r="AF710" t="s">
        <v>1596</v>
      </c>
      <c r="AG710" t="s">
        <v>1096</v>
      </c>
      <c r="AH710" s="9">
        <v>0.10833333333333334</v>
      </c>
      <c r="AI710" t="s">
        <v>1435</v>
      </c>
    </row>
    <row r="711" spans="1:35" x14ac:dyDescent="0.3">
      <c r="A711" s="1">
        <v>44850</v>
      </c>
      <c r="B711" t="s">
        <v>94</v>
      </c>
      <c r="C711" t="s">
        <v>95</v>
      </c>
      <c r="D711" t="s">
        <v>96</v>
      </c>
      <c r="E711">
        <v>20397</v>
      </c>
      <c r="F711">
        <v>5271</v>
      </c>
      <c r="G711" t="s">
        <v>450</v>
      </c>
      <c r="H711" t="s">
        <v>451</v>
      </c>
      <c r="I711" t="s">
        <v>97</v>
      </c>
      <c r="J711" t="s">
        <v>98</v>
      </c>
      <c r="K711">
        <v>2013</v>
      </c>
      <c r="L711">
        <v>2004</v>
      </c>
      <c r="M711">
        <v>-9</v>
      </c>
      <c r="N711">
        <v>16</v>
      </c>
      <c r="O711">
        <v>2020</v>
      </c>
      <c r="P711">
        <v>2127</v>
      </c>
      <c r="Q711">
        <v>27</v>
      </c>
      <c r="R711">
        <v>2148</v>
      </c>
      <c r="S711">
        <v>2154</v>
      </c>
      <c r="T711">
        <v>6</v>
      </c>
      <c r="U711">
        <v>0</v>
      </c>
      <c r="V711">
        <v>0</v>
      </c>
      <c r="W711">
        <v>95</v>
      </c>
      <c r="X711">
        <v>110</v>
      </c>
      <c r="Y711">
        <v>67</v>
      </c>
      <c r="Z711">
        <v>388</v>
      </c>
      <c r="AF711" t="s">
        <v>1376</v>
      </c>
      <c r="AG711" t="s">
        <v>811</v>
      </c>
      <c r="AH711" s="9">
        <v>7.6388888888888895E-2</v>
      </c>
      <c r="AI711" t="s">
        <v>1438</v>
      </c>
    </row>
    <row r="712" spans="1:35" x14ac:dyDescent="0.3">
      <c r="A712" s="1">
        <v>43905</v>
      </c>
      <c r="B712" t="s">
        <v>39</v>
      </c>
      <c r="C712" t="s">
        <v>40</v>
      </c>
      <c r="D712" t="s">
        <v>41</v>
      </c>
      <c r="E712">
        <v>19805</v>
      </c>
      <c r="F712">
        <v>1948</v>
      </c>
      <c r="G712" t="s">
        <v>235</v>
      </c>
      <c r="H712" t="s">
        <v>236</v>
      </c>
      <c r="I712" t="s">
        <v>178</v>
      </c>
      <c r="J712" t="s">
        <v>179</v>
      </c>
      <c r="K712">
        <v>1033</v>
      </c>
      <c r="L712">
        <v>0</v>
      </c>
      <c r="M712">
        <v>0</v>
      </c>
      <c r="R712">
        <v>1143</v>
      </c>
      <c r="S712">
        <v>0</v>
      </c>
      <c r="T712">
        <v>0</v>
      </c>
      <c r="U712">
        <v>1</v>
      </c>
      <c r="V712">
        <v>0</v>
      </c>
      <c r="W712">
        <v>70</v>
      </c>
      <c r="Z712">
        <v>268</v>
      </c>
      <c r="AF712" t="s">
        <v>663</v>
      </c>
      <c r="AG712" t="s">
        <v>663</v>
      </c>
      <c r="AH712" s="9">
        <v>0</v>
      </c>
      <c r="AI712" t="s">
        <v>1437</v>
      </c>
    </row>
    <row r="713" spans="1:35" x14ac:dyDescent="0.3">
      <c r="A713" s="1">
        <v>44584</v>
      </c>
      <c r="B713" t="s">
        <v>94</v>
      </c>
      <c r="C713" t="s">
        <v>95</v>
      </c>
      <c r="D713" t="s">
        <v>96</v>
      </c>
      <c r="E713">
        <v>20397</v>
      </c>
      <c r="F713">
        <v>5568</v>
      </c>
      <c r="G713" t="s">
        <v>178</v>
      </c>
      <c r="H713" t="s">
        <v>179</v>
      </c>
      <c r="I713" t="s">
        <v>68</v>
      </c>
      <c r="J713" t="s">
        <v>69</v>
      </c>
      <c r="K713">
        <v>1600</v>
      </c>
      <c r="L713">
        <v>1552</v>
      </c>
      <c r="M713">
        <v>-8</v>
      </c>
      <c r="N713">
        <v>14</v>
      </c>
      <c r="O713">
        <v>1606</v>
      </c>
      <c r="P713">
        <v>1648</v>
      </c>
      <c r="Q713">
        <v>29</v>
      </c>
      <c r="R713">
        <v>1719</v>
      </c>
      <c r="S713">
        <v>1717</v>
      </c>
      <c r="T713">
        <v>-2</v>
      </c>
      <c r="U713">
        <v>0</v>
      </c>
      <c r="V713">
        <v>0</v>
      </c>
      <c r="W713">
        <v>139</v>
      </c>
      <c r="X713">
        <v>145</v>
      </c>
      <c r="Y713">
        <v>102</v>
      </c>
      <c r="Z713">
        <v>675</v>
      </c>
      <c r="AF713" t="s">
        <v>624</v>
      </c>
      <c r="AG713" t="s">
        <v>1172</v>
      </c>
      <c r="AH713" s="9">
        <v>5.9027777777777776E-2</v>
      </c>
      <c r="AI713" t="s">
        <v>1435</v>
      </c>
    </row>
    <row r="714" spans="1:35" x14ac:dyDescent="0.3">
      <c r="A714" s="1">
        <v>43944</v>
      </c>
      <c r="B714" t="s">
        <v>32</v>
      </c>
      <c r="C714" t="s">
        <v>33</v>
      </c>
      <c r="D714" t="s">
        <v>34</v>
      </c>
      <c r="E714">
        <v>19393</v>
      </c>
      <c r="F714">
        <v>1840</v>
      </c>
      <c r="G714" t="s">
        <v>235</v>
      </c>
      <c r="H714" t="s">
        <v>236</v>
      </c>
      <c r="I714" t="s">
        <v>10</v>
      </c>
      <c r="J714" t="s">
        <v>11</v>
      </c>
      <c r="K714">
        <v>1135</v>
      </c>
      <c r="L714">
        <v>1131</v>
      </c>
      <c r="M714">
        <v>-4</v>
      </c>
      <c r="N714">
        <v>16</v>
      </c>
      <c r="O714">
        <v>1147</v>
      </c>
      <c r="P714">
        <v>1417</v>
      </c>
      <c r="Q714">
        <v>5</v>
      </c>
      <c r="R714">
        <v>1420</v>
      </c>
      <c r="S714">
        <v>1422</v>
      </c>
      <c r="T714">
        <v>2</v>
      </c>
      <c r="U714">
        <v>0</v>
      </c>
      <c r="V714">
        <v>0</v>
      </c>
      <c r="W714">
        <v>165</v>
      </c>
      <c r="X714">
        <v>171</v>
      </c>
      <c r="Y714">
        <v>150</v>
      </c>
      <c r="Z714">
        <v>994</v>
      </c>
      <c r="AF714" t="s">
        <v>757</v>
      </c>
      <c r="AG714" t="s">
        <v>1234</v>
      </c>
      <c r="AH714" s="9">
        <v>0.11874999999999999</v>
      </c>
      <c r="AI714" t="s">
        <v>1434</v>
      </c>
    </row>
    <row r="715" spans="1:35" x14ac:dyDescent="0.3">
      <c r="A715" s="1">
        <v>44720</v>
      </c>
      <c r="B715" t="s">
        <v>14</v>
      </c>
      <c r="C715" t="s">
        <v>15</v>
      </c>
      <c r="D715" t="s">
        <v>16</v>
      </c>
      <c r="E715">
        <v>19790</v>
      </c>
      <c r="F715">
        <v>787</v>
      </c>
      <c r="G715" t="s">
        <v>60</v>
      </c>
      <c r="H715" t="s">
        <v>61</v>
      </c>
      <c r="I715" t="s">
        <v>210</v>
      </c>
      <c r="J715" t="s">
        <v>211</v>
      </c>
      <c r="K715">
        <v>1457</v>
      </c>
      <c r="L715">
        <v>1454</v>
      </c>
      <c r="M715">
        <v>-3</v>
      </c>
      <c r="N715">
        <v>12</v>
      </c>
      <c r="O715">
        <v>1506</v>
      </c>
      <c r="P715">
        <v>1439</v>
      </c>
      <c r="Q715">
        <v>3</v>
      </c>
      <c r="R715">
        <v>1449</v>
      </c>
      <c r="S715">
        <v>1442</v>
      </c>
      <c r="T715">
        <v>-7</v>
      </c>
      <c r="U715">
        <v>0</v>
      </c>
      <c r="V715">
        <v>0</v>
      </c>
      <c r="W715">
        <v>52</v>
      </c>
      <c r="X715">
        <v>48</v>
      </c>
      <c r="Y715">
        <v>33</v>
      </c>
      <c r="Z715">
        <v>134</v>
      </c>
      <c r="AF715" t="s">
        <v>1065</v>
      </c>
      <c r="AG715" t="s">
        <v>768</v>
      </c>
      <c r="AH715">
        <v>-8.3333333333333037E-3</v>
      </c>
      <c r="AI715" t="s">
        <v>1435</v>
      </c>
    </row>
    <row r="716" spans="1:35" x14ac:dyDescent="0.3">
      <c r="A716" s="1">
        <v>43851</v>
      </c>
      <c r="B716" t="s">
        <v>283</v>
      </c>
      <c r="C716" t="s">
        <v>284</v>
      </c>
      <c r="D716" t="s">
        <v>285</v>
      </c>
      <c r="E716">
        <v>19690</v>
      </c>
      <c r="F716">
        <v>158</v>
      </c>
      <c r="G716" t="s">
        <v>231</v>
      </c>
      <c r="H716" t="s">
        <v>232</v>
      </c>
      <c r="I716" t="s">
        <v>188</v>
      </c>
      <c r="J716" t="s">
        <v>189</v>
      </c>
      <c r="K716">
        <v>753</v>
      </c>
      <c r="L716">
        <v>745</v>
      </c>
      <c r="M716">
        <v>-8</v>
      </c>
      <c r="N716">
        <v>13</v>
      </c>
      <c r="O716">
        <v>758</v>
      </c>
      <c r="P716">
        <v>825</v>
      </c>
      <c r="Q716">
        <v>5</v>
      </c>
      <c r="R716">
        <v>840</v>
      </c>
      <c r="S716">
        <v>830</v>
      </c>
      <c r="T716">
        <v>-10</v>
      </c>
      <c r="U716">
        <v>0</v>
      </c>
      <c r="V716">
        <v>0</v>
      </c>
      <c r="W716">
        <v>47</v>
      </c>
      <c r="X716">
        <v>45</v>
      </c>
      <c r="Y716">
        <v>27</v>
      </c>
      <c r="Z716">
        <v>163</v>
      </c>
      <c r="AF716" t="s">
        <v>692</v>
      </c>
      <c r="AG716" t="s">
        <v>595</v>
      </c>
      <c r="AH716" s="9">
        <v>3.125E-2</v>
      </c>
      <c r="AI716" t="s">
        <v>1434</v>
      </c>
    </row>
    <row r="717" spans="1:35" x14ac:dyDescent="0.3">
      <c r="A717" s="1">
        <v>43543</v>
      </c>
      <c r="B717" t="s">
        <v>32</v>
      </c>
      <c r="C717" t="s">
        <v>33</v>
      </c>
      <c r="D717" t="s">
        <v>34</v>
      </c>
      <c r="E717">
        <v>19393</v>
      </c>
      <c r="F717">
        <v>579</v>
      </c>
      <c r="G717" t="s">
        <v>68</v>
      </c>
      <c r="H717" t="s">
        <v>69</v>
      </c>
      <c r="I717" t="s">
        <v>72</v>
      </c>
      <c r="J717" t="s">
        <v>73</v>
      </c>
      <c r="K717">
        <v>2115</v>
      </c>
      <c r="L717">
        <v>2109</v>
      </c>
      <c r="M717">
        <v>-6</v>
      </c>
      <c r="N717">
        <v>9</v>
      </c>
      <c r="O717">
        <v>2118</v>
      </c>
      <c r="P717">
        <v>2332</v>
      </c>
      <c r="Q717">
        <v>3</v>
      </c>
      <c r="R717">
        <v>2355</v>
      </c>
      <c r="S717">
        <v>2335</v>
      </c>
      <c r="T717">
        <v>-20</v>
      </c>
      <c r="U717">
        <v>0</v>
      </c>
      <c r="V717">
        <v>0</v>
      </c>
      <c r="W717">
        <v>100</v>
      </c>
      <c r="X717">
        <v>86</v>
      </c>
      <c r="Y717">
        <v>74</v>
      </c>
      <c r="Z717">
        <v>587</v>
      </c>
      <c r="AF717" t="s">
        <v>1597</v>
      </c>
      <c r="AG717" t="s">
        <v>1278</v>
      </c>
      <c r="AH717" s="9">
        <v>0.10138888888888889</v>
      </c>
      <c r="AI717" t="s">
        <v>1438</v>
      </c>
    </row>
    <row r="718" spans="1:35" x14ac:dyDescent="0.3">
      <c r="A718" s="1">
        <v>44024</v>
      </c>
      <c r="B718" t="s">
        <v>46</v>
      </c>
      <c r="C718" t="s">
        <v>47</v>
      </c>
      <c r="D718" t="s">
        <v>48</v>
      </c>
      <c r="E718">
        <v>20452</v>
      </c>
      <c r="F718">
        <v>3604</v>
      </c>
      <c r="G718" t="s">
        <v>180</v>
      </c>
      <c r="H718" t="s">
        <v>181</v>
      </c>
      <c r="I718" t="s">
        <v>12</v>
      </c>
      <c r="J718" t="s">
        <v>13</v>
      </c>
      <c r="K718">
        <v>805</v>
      </c>
      <c r="L718">
        <v>759</v>
      </c>
      <c r="M718">
        <v>-6</v>
      </c>
      <c r="N718">
        <v>9</v>
      </c>
      <c r="O718">
        <v>808</v>
      </c>
      <c r="P718">
        <v>905</v>
      </c>
      <c r="Q718">
        <v>7</v>
      </c>
      <c r="R718">
        <v>931</v>
      </c>
      <c r="S718">
        <v>912</v>
      </c>
      <c r="T718">
        <v>-19</v>
      </c>
      <c r="U718">
        <v>0</v>
      </c>
      <c r="V718">
        <v>0</v>
      </c>
      <c r="W718">
        <v>86</v>
      </c>
      <c r="X718">
        <v>73</v>
      </c>
      <c r="Y718">
        <v>57</v>
      </c>
      <c r="Z718">
        <v>284</v>
      </c>
      <c r="AF718" t="s">
        <v>1306</v>
      </c>
      <c r="AG718" t="s">
        <v>1184</v>
      </c>
      <c r="AH718" s="9">
        <v>5.0694444444444445E-2</v>
      </c>
      <c r="AI718" t="s">
        <v>1434</v>
      </c>
    </row>
    <row r="719" spans="1:35" x14ac:dyDescent="0.3">
      <c r="A719" s="1">
        <v>43517</v>
      </c>
      <c r="B719" t="s">
        <v>7</v>
      </c>
      <c r="C719" t="s">
        <v>8</v>
      </c>
      <c r="D719" t="s">
        <v>9</v>
      </c>
      <c r="E719">
        <v>19977</v>
      </c>
      <c r="F719">
        <v>700</v>
      </c>
      <c r="G719" t="s">
        <v>44</v>
      </c>
      <c r="H719" t="s">
        <v>45</v>
      </c>
      <c r="I719" t="s">
        <v>12</v>
      </c>
      <c r="J719" t="s">
        <v>13</v>
      </c>
      <c r="K719">
        <v>905</v>
      </c>
      <c r="L719">
        <v>855</v>
      </c>
      <c r="M719">
        <v>-10</v>
      </c>
      <c r="N719">
        <v>13</v>
      </c>
      <c r="O719">
        <v>908</v>
      </c>
      <c r="P719">
        <v>1001</v>
      </c>
      <c r="Q719">
        <v>9</v>
      </c>
      <c r="R719">
        <v>1028</v>
      </c>
      <c r="S719">
        <v>1010</v>
      </c>
      <c r="T719">
        <v>-18</v>
      </c>
      <c r="U719">
        <v>0</v>
      </c>
      <c r="V719">
        <v>0</v>
      </c>
      <c r="W719">
        <v>83</v>
      </c>
      <c r="X719">
        <v>75</v>
      </c>
      <c r="Y719">
        <v>53</v>
      </c>
      <c r="Z719">
        <v>200</v>
      </c>
      <c r="AF719" t="s">
        <v>1570</v>
      </c>
      <c r="AG719" t="s">
        <v>1221</v>
      </c>
      <c r="AH719" s="9">
        <v>5.2083333333333336E-2</v>
      </c>
      <c r="AI719" t="s">
        <v>1434</v>
      </c>
    </row>
    <row r="720" spans="1:35" x14ac:dyDescent="0.3">
      <c r="A720" s="1">
        <v>43599</v>
      </c>
      <c r="B720" t="s">
        <v>55</v>
      </c>
      <c r="C720" t="s">
        <v>56</v>
      </c>
      <c r="D720" t="s">
        <v>57</v>
      </c>
      <c r="E720">
        <v>19930</v>
      </c>
      <c r="F720">
        <v>353</v>
      </c>
      <c r="G720" t="s">
        <v>206</v>
      </c>
      <c r="H720" t="s">
        <v>207</v>
      </c>
      <c r="I720" t="s">
        <v>19</v>
      </c>
      <c r="J720" t="s">
        <v>20</v>
      </c>
      <c r="K720">
        <v>835</v>
      </c>
      <c r="L720">
        <v>827</v>
      </c>
      <c r="M720">
        <v>-8</v>
      </c>
      <c r="N720">
        <v>11</v>
      </c>
      <c r="O720">
        <v>838</v>
      </c>
      <c r="P720">
        <v>1018</v>
      </c>
      <c r="Q720">
        <v>10</v>
      </c>
      <c r="R720">
        <v>1040</v>
      </c>
      <c r="S720">
        <v>1028</v>
      </c>
      <c r="T720">
        <v>-12</v>
      </c>
      <c r="U720">
        <v>0</v>
      </c>
      <c r="V720">
        <v>0</v>
      </c>
      <c r="W720">
        <v>125</v>
      </c>
      <c r="X720">
        <v>121</v>
      </c>
      <c r="Y720">
        <v>100</v>
      </c>
      <c r="Z720">
        <v>672</v>
      </c>
      <c r="AF720" t="s">
        <v>1230</v>
      </c>
      <c r="AG720" t="s">
        <v>598</v>
      </c>
      <c r="AH720" s="9">
        <v>8.4027777777777785E-2</v>
      </c>
      <c r="AI720" t="s">
        <v>1434</v>
      </c>
    </row>
    <row r="721" spans="1:35" x14ac:dyDescent="0.3">
      <c r="A721" s="1">
        <v>43566</v>
      </c>
      <c r="B721" t="s">
        <v>14</v>
      </c>
      <c r="C721" t="s">
        <v>15</v>
      </c>
      <c r="D721" t="s">
        <v>16</v>
      </c>
      <c r="E721">
        <v>19790</v>
      </c>
      <c r="F721">
        <v>1961</v>
      </c>
      <c r="G721" t="s">
        <v>17</v>
      </c>
      <c r="H721" t="s">
        <v>18</v>
      </c>
      <c r="I721" t="s">
        <v>127</v>
      </c>
      <c r="J721" t="s">
        <v>128</v>
      </c>
      <c r="K721">
        <v>955</v>
      </c>
      <c r="L721">
        <v>0</v>
      </c>
      <c r="M721">
        <v>0</v>
      </c>
      <c r="R721">
        <v>1121</v>
      </c>
      <c r="S721">
        <v>0</v>
      </c>
      <c r="T721">
        <v>0</v>
      </c>
      <c r="U721">
        <v>1</v>
      </c>
      <c r="V721">
        <v>0</v>
      </c>
      <c r="W721">
        <v>86</v>
      </c>
      <c r="Z721">
        <v>393</v>
      </c>
      <c r="AF721" t="s">
        <v>663</v>
      </c>
      <c r="AG721" t="s">
        <v>663</v>
      </c>
      <c r="AH721" s="9">
        <v>0</v>
      </c>
      <c r="AI721" t="s">
        <v>1437</v>
      </c>
    </row>
    <row r="722" spans="1:35" x14ac:dyDescent="0.3">
      <c r="A722" s="1">
        <v>44588</v>
      </c>
      <c r="B722" t="s">
        <v>226</v>
      </c>
      <c r="C722" t="s">
        <v>227</v>
      </c>
      <c r="D722" t="s">
        <v>228</v>
      </c>
      <c r="E722">
        <v>19687</v>
      </c>
      <c r="F722">
        <v>2177</v>
      </c>
      <c r="G722" t="s">
        <v>125</v>
      </c>
      <c r="H722" t="s">
        <v>126</v>
      </c>
      <c r="I722" t="s">
        <v>19</v>
      </c>
      <c r="J722" t="s">
        <v>20</v>
      </c>
      <c r="K722">
        <v>905</v>
      </c>
      <c r="L722">
        <v>900</v>
      </c>
      <c r="M722">
        <v>-5</v>
      </c>
      <c r="N722">
        <v>18</v>
      </c>
      <c r="O722">
        <v>918</v>
      </c>
      <c r="P722">
        <v>944</v>
      </c>
      <c r="Q722">
        <v>7</v>
      </c>
      <c r="R722">
        <v>950</v>
      </c>
      <c r="S722">
        <v>951</v>
      </c>
      <c r="T722">
        <v>1</v>
      </c>
      <c r="U722">
        <v>0</v>
      </c>
      <c r="V722">
        <v>0</v>
      </c>
      <c r="W722">
        <v>105</v>
      </c>
      <c r="X722">
        <v>111</v>
      </c>
      <c r="Y722">
        <v>86</v>
      </c>
      <c r="Z722">
        <v>399</v>
      </c>
      <c r="AF722" t="s">
        <v>1154</v>
      </c>
      <c r="AG722" t="s">
        <v>1111</v>
      </c>
      <c r="AH722" s="9">
        <v>3.5416666666666666E-2</v>
      </c>
      <c r="AI722" t="s">
        <v>1434</v>
      </c>
    </row>
    <row r="723" spans="1:35" x14ac:dyDescent="0.3">
      <c r="A723" s="1">
        <v>44806</v>
      </c>
      <c r="B723" t="s">
        <v>39</v>
      </c>
      <c r="C723" t="s">
        <v>40</v>
      </c>
      <c r="D723" t="s">
        <v>41</v>
      </c>
      <c r="E723">
        <v>19805</v>
      </c>
      <c r="F723">
        <v>1196</v>
      </c>
      <c r="G723" t="s">
        <v>12</v>
      </c>
      <c r="H723" t="s">
        <v>13</v>
      </c>
      <c r="I723" t="s">
        <v>194</v>
      </c>
      <c r="J723" t="s">
        <v>195</v>
      </c>
      <c r="K723">
        <v>600</v>
      </c>
      <c r="L723">
        <v>554</v>
      </c>
      <c r="M723">
        <v>-6</v>
      </c>
      <c r="N723">
        <v>16</v>
      </c>
      <c r="O723">
        <v>610</v>
      </c>
      <c r="P723">
        <v>841</v>
      </c>
      <c r="Q723">
        <v>7</v>
      </c>
      <c r="R723">
        <v>903</v>
      </c>
      <c r="S723">
        <v>848</v>
      </c>
      <c r="T723">
        <v>-15</v>
      </c>
      <c r="U723">
        <v>0</v>
      </c>
      <c r="V723">
        <v>0</v>
      </c>
      <c r="W723">
        <v>183</v>
      </c>
      <c r="X723">
        <v>174</v>
      </c>
      <c r="Y723">
        <v>151</v>
      </c>
      <c r="Z723">
        <v>1085</v>
      </c>
      <c r="AF723" t="s">
        <v>1522</v>
      </c>
      <c r="AG723" t="s">
        <v>669</v>
      </c>
      <c r="AH723" s="9">
        <v>0.12083333333333333</v>
      </c>
      <c r="AI723" t="s">
        <v>1437</v>
      </c>
    </row>
    <row r="724" spans="1:35" x14ac:dyDescent="0.3">
      <c r="A724" s="1">
        <v>44657</v>
      </c>
      <c r="B724" t="s">
        <v>122</v>
      </c>
      <c r="C724" t="s">
        <v>123</v>
      </c>
      <c r="D724" t="s">
        <v>124</v>
      </c>
      <c r="E724">
        <v>20304</v>
      </c>
      <c r="F724">
        <v>3370</v>
      </c>
      <c r="G724" t="s">
        <v>103</v>
      </c>
      <c r="H724" t="s">
        <v>104</v>
      </c>
      <c r="I724" t="s">
        <v>212</v>
      </c>
      <c r="J724" t="s">
        <v>213</v>
      </c>
      <c r="K724">
        <v>1015</v>
      </c>
      <c r="L724">
        <v>1008</v>
      </c>
      <c r="M724">
        <v>-7</v>
      </c>
      <c r="N724">
        <v>14</v>
      </c>
      <c r="O724">
        <v>1022</v>
      </c>
      <c r="P724">
        <v>1222</v>
      </c>
      <c r="Q724">
        <v>3</v>
      </c>
      <c r="R724">
        <v>1236</v>
      </c>
      <c r="S724">
        <v>1225</v>
      </c>
      <c r="T724">
        <v>-11</v>
      </c>
      <c r="U724">
        <v>0</v>
      </c>
      <c r="V724">
        <v>0</v>
      </c>
      <c r="W724">
        <v>141</v>
      </c>
      <c r="X724">
        <v>137</v>
      </c>
      <c r="Y724">
        <v>120</v>
      </c>
      <c r="Z724">
        <v>763</v>
      </c>
      <c r="AF724" t="s">
        <v>649</v>
      </c>
      <c r="AG724" t="s">
        <v>1229</v>
      </c>
      <c r="AH724" s="9">
        <v>9.5138888888888884E-2</v>
      </c>
      <c r="AI724" t="s">
        <v>1434</v>
      </c>
    </row>
    <row r="725" spans="1:35" x14ac:dyDescent="0.3">
      <c r="A725" s="1">
        <v>43751</v>
      </c>
      <c r="B725" t="s">
        <v>155</v>
      </c>
      <c r="C725" t="s">
        <v>156</v>
      </c>
      <c r="D725" t="s">
        <v>157</v>
      </c>
      <c r="E725">
        <v>20398</v>
      </c>
      <c r="F725">
        <v>4199</v>
      </c>
      <c r="G725" t="s">
        <v>253</v>
      </c>
      <c r="H725" t="s">
        <v>254</v>
      </c>
      <c r="I725" t="s">
        <v>80</v>
      </c>
      <c r="J725" t="s">
        <v>67</v>
      </c>
      <c r="K725">
        <v>954</v>
      </c>
      <c r="L725">
        <v>944</v>
      </c>
      <c r="M725">
        <v>-10</v>
      </c>
      <c r="N725">
        <v>11</v>
      </c>
      <c r="O725">
        <v>955</v>
      </c>
      <c r="P725">
        <v>1023</v>
      </c>
      <c r="Q725">
        <v>15</v>
      </c>
      <c r="R725">
        <v>1054</v>
      </c>
      <c r="S725">
        <v>1038</v>
      </c>
      <c r="T725">
        <v>-16</v>
      </c>
      <c r="U725">
        <v>0</v>
      </c>
      <c r="V725">
        <v>0</v>
      </c>
      <c r="W725">
        <v>60</v>
      </c>
      <c r="X725">
        <v>54</v>
      </c>
      <c r="Y725">
        <v>28</v>
      </c>
      <c r="Z725">
        <v>109</v>
      </c>
      <c r="AF725" t="s">
        <v>1187</v>
      </c>
      <c r="AG725" t="s">
        <v>1051</v>
      </c>
      <c r="AH725" s="9">
        <v>3.7499999999999999E-2</v>
      </c>
      <c r="AI725" t="s">
        <v>1434</v>
      </c>
    </row>
    <row r="726" spans="1:35" x14ac:dyDescent="0.3">
      <c r="A726" s="1">
        <v>44680</v>
      </c>
      <c r="B726" t="s">
        <v>94</v>
      </c>
      <c r="C726" t="s">
        <v>95</v>
      </c>
      <c r="D726" t="s">
        <v>96</v>
      </c>
      <c r="E726">
        <v>20397</v>
      </c>
      <c r="F726">
        <v>5321</v>
      </c>
      <c r="G726" t="s">
        <v>97</v>
      </c>
      <c r="H726" t="s">
        <v>98</v>
      </c>
      <c r="I726" t="s">
        <v>458</v>
      </c>
      <c r="J726" t="s">
        <v>459</v>
      </c>
      <c r="K726">
        <v>1620</v>
      </c>
      <c r="L726">
        <v>1613</v>
      </c>
      <c r="M726">
        <v>-7</v>
      </c>
      <c r="N726">
        <v>28</v>
      </c>
      <c r="O726">
        <v>1641</v>
      </c>
      <c r="P726">
        <v>1745</v>
      </c>
      <c r="Q726">
        <v>6</v>
      </c>
      <c r="R726">
        <v>1752</v>
      </c>
      <c r="S726">
        <v>1751</v>
      </c>
      <c r="T726">
        <v>-1</v>
      </c>
      <c r="U726">
        <v>0</v>
      </c>
      <c r="V726">
        <v>0</v>
      </c>
      <c r="W726">
        <v>92</v>
      </c>
      <c r="X726">
        <v>98</v>
      </c>
      <c r="Y726">
        <v>64</v>
      </c>
      <c r="Z726">
        <v>370</v>
      </c>
      <c r="AF726" t="s">
        <v>1035</v>
      </c>
      <c r="AG726" t="s">
        <v>775</v>
      </c>
      <c r="AH726" s="9">
        <v>6.805555555555555E-2</v>
      </c>
      <c r="AI726" t="s">
        <v>1435</v>
      </c>
    </row>
    <row r="727" spans="1:35" x14ac:dyDescent="0.3">
      <c r="A727" s="1">
        <v>43781</v>
      </c>
      <c r="B727" t="s">
        <v>55</v>
      </c>
      <c r="C727" t="s">
        <v>56</v>
      </c>
      <c r="D727" t="s">
        <v>57</v>
      </c>
      <c r="E727">
        <v>19930</v>
      </c>
      <c r="F727">
        <v>1795</v>
      </c>
      <c r="G727" t="s">
        <v>144</v>
      </c>
      <c r="H727" t="s">
        <v>145</v>
      </c>
      <c r="I727" t="s">
        <v>19</v>
      </c>
      <c r="J727" t="s">
        <v>20</v>
      </c>
      <c r="K727">
        <v>1515</v>
      </c>
      <c r="L727">
        <v>1524</v>
      </c>
      <c r="M727">
        <v>9</v>
      </c>
      <c r="N727">
        <v>20</v>
      </c>
      <c r="O727">
        <v>1544</v>
      </c>
      <c r="P727">
        <v>1722</v>
      </c>
      <c r="Q727">
        <v>28</v>
      </c>
      <c r="R727">
        <v>1724</v>
      </c>
      <c r="S727">
        <v>1750</v>
      </c>
      <c r="T727">
        <v>26</v>
      </c>
      <c r="U727">
        <v>0</v>
      </c>
      <c r="V727">
        <v>0</v>
      </c>
      <c r="W727">
        <v>309</v>
      </c>
      <c r="X727">
        <v>326</v>
      </c>
      <c r="Y727">
        <v>278</v>
      </c>
      <c r="Z727">
        <v>1927</v>
      </c>
      <c r="AA727">
        <v>9</v>
      </c>
      <c r="AB727">
        <v>0</v>
      </c>
      <c r="AC727">
        <v>17</v>
      </c>
      <c r="AD727">
        <v>0</v>
      </c>
      <c r="AE727">
        <v>0</v>
      </c>
      <c r="AF727" t="s">
        <v>1256</v>
      </c>
      <c r="AG727" t="s">
        <v>618</v>
      </c>
      <c r="AH727" s="9">
        <v>0.10138888888888889</v>
      </c>
      <c r="AI727" t="s">
        <v>1435</v>
      </c>
    </row>
    <row r="728" spans="1:35" x14ac:dyDescent="0.3">
      <c r="A728" s="1">
        <v>45133</v>
      </c>
      <c r="B728" t="s">
        <v>14</v>
      </c>
      <c r="C728" t="s">
        <v>15</v>
      </c>
      <c r="D728" t="s">
        <v>16</v>
      </c>
      <c r="E728">
        <v>19790</v>
      </c>
      <c r="F728">
        <v>2965</v>
      </c>
      <c r="G728" t="s">
        <v>72</v>
      </c>
      <c r="H728" t="s">
        <v>73</v>
      </c>
      <c r="I728" t="s">
        <v>144</v>
      </c>
      <c r="J728" t="s">
        <v>145</v>
      </c>
      <c r="K728">
        <v>1232</v>
      </c>
      <c r="L728">
        <v>1238</v>
      </c>
      <c r="M728">
        <v>6</v>
      </c>
      <c r="N728">
        <v>17</v>
      </c>
      <c r="O728">
        <v>1255</v>
      </c>
      <c r="P728">
        <v>1357</v>
      </c>
      <c r="Q728">
        <v>5</v>
      </c>
      <c r="R728">
        <v>1402</v>
      </c>
      <c r="S728">
        <v>1402</v>
      </c>
      <c r="T728">
        <v>0</v>
      </c>
      <c r="U728">
        <v>0</v>
      </c>
      <c r="V728">
        <v>0</v>
      </c>
      <c r="W728">
        <v>90</v>
      </c>
      <c r="X728">
        <v>84</v>
      </c>
      <c r="Y728">
        <v>62</v>
      </c>
      <c r="Z728">
        <v>409</v>
      </c>
      <c r="AF728" t="s">
        <v>756</v>
      </c>
      <c r="AG728" t="s">
        <v>743</v>
      </c>
      <c r="AH728" s="9">
        <v>5.8333333333333334E-2</v>
      </c>
      <c r="AI728" t="s">
        <v>1435</v>
      </c>
    </row>
    <row r="729" spans="1:35" x14ac:dyDescent="0.3">
      <c r="A729" s="1">
        <v>44496</v>
      </c>
      <c r="B729" t="s">
        <v>39</v>
      </c>
      <c r="C729" t="s">
        <v>40</v>
      </c>
      <c r="D729" t="s">
        <v>41</v>
      </c>
      <c r="E729">
        <v>19805</v>
      </c>
      <c r="F729">
        <v>1220</v>
      </c>
      <c r="G729" t="s">
        <v>337</v>
      </c>
      <c r="H729" t="s">
        <v>338</v>
      </c>
      <c r="I729" t="s">
        <v>30</v>
      </c>
      <c r="J729" t="s">
        <v>31</v>
      </c>
      <c r="K729">
        <v>747</v>
      </c>
      <c r="L729">
        <v>744</v>
      </c>
      <c r="M729">
        <v>-3</v>
      </c>
      <c r="N729">
        <v>12</v>
      </c>
      <c r="O729">
        <v>756</v>
      </c>
      <c r="P729">
        <v>936</v>
      </c>
      <c r="Q729">
        <v>17</v>
      </c>
      <c r="R729">
        <v>958</v>
      </c>
      <c r="S729">
        <v>953</v>
      </c>
      <c r="T729">
        <v>-5</v>
      </c>
      <c r="U729">
        <v>0</v>
      </c>
      <c r="V729">
        <v>0</v>
      </c>
      <c r="W729">
        <v>191</v>
      </c>
      <c r="X729">
        <v>189</v>
      </c>
      <c r="Y729">
        <v>160</v>
      </c>
      <c r="Z729">
        <v>1102</v>
      </c>
      <c r="AF729" t="s">
        <v>1224</v>
      </c>
      <c r="AG729" t="s">
        <v>685</v>
      </c>
      <c r="AH729" s="9">
        <v>8.9583333333333334E-2</v>
      </c>
      <c r="AI729" t="s">
        <v>1434</v>
      </c>
    </row>
    <row r="730" spans="1:35" x14ac:dyDescent="0.3">
      <c r="A730" s="1">
        <v>44541</v>
      </c>
      <c r="B730" t="s">
        <v>14</v>
      </c>
      <c r="C730" t="s">
        <v>15</v>
      </c>
      <c r="D730" t="s">
        <v>16</v>
      </c>
      <c r="E730">
        <v>19790</v>
      </c>
      <c r="F730">
        <v>2839</v>
      </c>
      <c r="G730" t="s">
        <v>60</v>
      </c>
      <c r="H730" t="s">
        <v>61</v>
      </c>
      <c r="I730" t="s">
        <v>158</v>
      </c>
      <c r="J730" t="s">
        <v>159</v>
      </c>
      <c r="K730">
        <v>1125</v>
      </c>
      <c r="L730">
        <v>1122</v>
      </c>
      <c r="M730">
        <v>-3</v>
      </c>
      <c r="N730">
        <v>15</v>
      </c>
      <c r="O730">
        <v>1137</v>
      </c>
      <c r="P730">
        <v>1244</v>
      </c>
      <c r="Q730">
        <v>7</v>
      </c>
      <c r="R730">
        <v>1252</v>
      </c>
      <c r="S730">
        <v>1251</v>
      </c>
      <c r="T730">
        <v>-1</v>
      </c>
      <c r="U730">
        <v>0</v>
      </c>
      <c r="V730">
        <v>0</v>
      </c>
      <c r="W730">
        <v>87</v>
      </c>
      <c r="X730">
        <v>89</v>
      </c>
      <c r="Y730">
        <v>67</v>
      </c>
      <c r="Z730">
        <v>447</v>
      </c>
      <c r="AF730" t="s">
        <v>1331</v>
      </c>
      <c r="AG730" t="s">
        <v>885</v>
      </c>
      <c r="AH730" s="9">
        <v>6.1805555555555558E-2</v>
      </c>
      <c r="AI730" t="s">
        <v>1434</v>
      </c>
    </row>
    <row r="731" spans="1:35" x14ac:dyDescent="0.3">
      <c r="A731" s="1">
        <v>45050</v>
      </c>
      <c r="B731" t="s">
        <v>7</v>
      </c>
      <c r="C731" t="s">
        <v>8</v>
      </c>
      <c r="D731" t="s">
        <v>9</v>
      </c>
      <c r="E731">
        <v>19977</v>
      </c>
      <c r="F731">
        <v>2239</v>
      </c>
      <c r="G731" t="s">
        <v>194</v>
      </c>
      <c r="H731" t="s">
        <v>195</v>
      </c>
      <c r="I731" t="s">
        <v>12</v>
      </c>
      <c r="J731" t="s">
        <v>13</v>
      </c>
      <c r="K731">
        <v>1053</v>
      </c>
      <c r="L731">
        <v>1043</v>
      </c>
      <c r="M731">
        <v>-10</v>
      </c>
      <c r="N731">
        <v>49</v>
      </c>
      <c r="O731">
        <v>1132</v>
      </c>
      <c r="P731">
        <v>1405</v>
      </c>
      <c r="Q731">
        <v>14</v>
      </c>
      <c r="R731">
        <v>1401</v>
      </c>
      <c r="S731">
        <v>1419</v>
      </c>
      <c r="T731">
        <v>18</v>
      </c>
      <c r="U731">
        <v>0</v>
      </c>
      <c r="V731">
        <v>0</v>
      </c>
      <c r="W731">
        <v>188</v>
      </c>
      <c r="X731">
        <v>216</v>
      </c>
      <c r="Y731">
        <v>153</v>
      </c>
      <c r="Z731">
        <v>1085</v>
      </c>
      <c r="AA731">
        <v>0</v>
      </c>
      <c r="AB731">
        <v>0</v>
      </c>
      <c r="AC731">
        <v>18</v>
      </c>
      <c r="AD731">
        <v>0</v>
      </c>
      <c r="AE731">
        <v>0</v>
      </c>
      <c r="AF731" t="s">
        <v>1193</v>
      </c>
      <c r="AG731" t="s">
        <v>1057</v>
      </c>
      <c r="AH731" s="9">
        <v>0.15</v>
      </c>
      <c r="AI731" t="s">
        <v>1434</v>
      </c>
    </row>
    <row r="732" spans="1:35" x14ac:dyDescent="0.3">
      <c r="A732" s="1">
        <v>45118</v>
      </c>
      <c r="B732" t="s">
        <v>7</v>
      </c>
      <c r="C732" t="s">
        <v>8</v>
      </c>
      <c r="D732" t="s">
        <v>9</v>
      </c>
      <c r="E732">
        <v>19977</v>
      </c>
      <c r="F732">
        <v>1762</v>
      </c>
      <c r="G732" t="s">
        <v>21</v>
      </c>
      <c r="H732" t="s">
        <v>22</v>
      </c>
      <c r="I732" t="s">
        <v>153</v>
      </c>
      <c r="J732" t="s">
        <v>154</v>
      </c>
      <c r="K732">
        <v>1729</v>
      </c>
      <c r="L732">
        <v>1841</v>
      </c>
      <c r="M732">
        <v>72</v>
      </c>
      <c r="N732">
        <v>10</v>
      </c>
      <c r="O732">
        <v>1851</v>
      </c>
      <c r="P732">
        <v>2125</v>
      </c>
      <c r="Q732">
        <v>2</v>
      </c>
      <c r="R732">
        <v>2045</v>
      </c>
      <c r="S732">
        <v>2127</v>
      </c>
      <c r="T732">
        <v>42</v>
      </c>
      <c r="U732">
        <v>0</v>
      </c>
      <c r="V732">
        <v>0</v>
      </c>
      <c r="W732">
        <v>136</v>
      </c>
      <c r="X732">
        <v>106</v>
      </c>
      <c r="Y732">
        <v>94</v>
      </c>
      <c r="Z732">
        <v>794</v>
      </c>
      <c r="AA732">
        <v>10</v>
      </c>
      <c r="AB732">
        <v>0</v>
      </c>
      <c r="AC732">
        <v>0</v>
      </c>
      <c r="AD732">
        <v>0</v>
      </c>
      <c r="AE732">
        <v>32</v>
      </c>
      <c r="AF732" t="s">
        <v>1598</v>
      </c>
      <c r="AG732" t="s">
        <v>1358</v>
      </c>
      <c r="AH732" s="9">
        <v>0.11527777777777778</v>
      </c>
      <c r="AI732" t="s">
        <v>1438</v>
      </c>
    </row>
    <row r="733" spans="1:35" x14ac:dyDescent="0.3">
      <c r="A733" s="1">
        <v>43672</v>
      </c>
      <c r="B733" t="s">
        <v>32</v>
      </c>
      <c r="C733" t="s">
        <v>33</v>
      </c>
      <c r="D733" t="s">
        <v>34</v>
      </c>
      <c r="E733">
        <v>19393</v>
      </c>
      <c r="F733">
        <v>344</v>
      </c>
      <c r="G733" t="s">
        <v>23</v>
      </c>
      <c r="H733" t="s">
        <v>24</v>
      </c>
      <c r="I733" t="s">
        <v>241</v>
      </c>
      <c r="J733" t="s">
        <v>242</v>
      </c>
      <c r="K733">
        <v>1050</v>
      </c>
      <c r="L733">
        <v>1044</v>
      </c>
      <c r="M733">
        <v>-6</v>
      </c>
      <c r="N733">
        <v>9</v>
      </c>
      <c r="O733">
        <v>1053</v>
      </c>
      <c r="P733">
        <v>1142</v>
      </c>
      <c r="Q733">
        <v>3</v>
      </c>
      <c r="R733">
        <v>1210</v>
      </c>
      <c r="S733">
        <v>1145</v>
      </c>
      <c r="T733">
        <v>-25</v>
      </c>
      <c r="U733">
        <v>0</v>
      </c>
      <c r="V733">
        <v>0</v>
      </c>
      <c r="W733">
        <v>80</v>
      </c>
      <c r="X733">
        <v>61</v>
      </c>
      <c r="Y733">
        <v>49</v>
      </c>
      <c r="Z733">
        <v>326</v>
      </c>
      <c r="AF733" t="s">
        <v>891</v>
      </c>
      <c r="AG733" t="s">
        <v>878</v>
      </c>
      <c r="AH733" s="9">
        <v>4.2361111111111113E-2</v>
      </c>
      <c r="AI733" t="s">
        <v>1434</v>
      </c>
    </row>
    <row r="734" spans="1:35" x14ac:dyDescent="0.3">
      <c r="A734" s="1">
        <v>45160</v>
      </c>
      <c r="B734" t="s">
        <v>14</v>
      </c>
      <c r="C734" t="s">
        <v>15</v>
      </c>
      <c r="D734" t="s">
        <v>16</v>
      </c>
      <c r="E734">
        <v>19790</v>
      </c>
      <c r="F734">
        <v>2228</v>
      </c>
      <c r="G734" t="s">
        <v>120</v>
      </c>
      <c r="H734" t="s">
        <v>121</v>
      </c>
      <c r="I734" t="s">
        <v>125</v>
      </c>
      <c r="J734" t="s">
        <v>126</v>
      </c>
      <c r="K734">
        <v>2300</v>
      </c>
      <c r="L734">
        <v>2253</v>
      </c>
      <c r="M734">
        <v>-7</v>
      </c>
      <c r="N734">
        <v>20</v>
      </c>
      <c r="O734">
        <v>2313</v>
      </c>
      <c r="P734">
        <v>2356</v>
      </c>
      <c r="Q734">
        <v>6</v>
      </c>
      <c r="R734">
        <v>14</v>
      </c>
      <c r="S734">
        <v>2</v>
      </c>
      <c r="T734">
        <v>-12</v>
      </c>
      <c r="U734">
        <v>0</v>
      </c>
      <c r="V734">
        <v>0</v>
      </c>
      <c r="W734">
        <v>74</v>
      </c>
      <c r="X734">
        <v>69</v>
      </c>
      <c r="Y734">
        <v>43</v>
      </c>
      <c r="Z734">
        <v>290</v>
      </c>
      <c r="AF734" t="s">
        <v>1119</v>
      </c>
      <c r="AG734" t="s">
        <v>996</v>
      </c>
      <c r="AH734">
        <v>-0.95208333333333339</v>
      </c>
      <c r="AI734" t="s">
        <v>1438</v>
      </c>
    </row>
    <row r="735" spans="1:35" x14ac:dyDescent="0.3">
      <c r="A735" s="1">
        <v>44739</v>
      </c>
      <c r="B735" t="s">
        <v>155</v>
      </c>
      <c r="C735" t="s">
        <v>156</v>
      </c>
      <c r="D735" t="s">
        <v>157</v>
      </c>
      <c r="E735">
        <v>20398</v>
      </c>
      <c r="F735">
        <v>4201</v>
      </c>
      <c r="G735" t="s">
        <v>160</v>
      </c>
      <c r="H735" t="s">
        <v>161</v>
      </c>
      <c r="I735" t="s">
        <v>80</v>
      </c>
      <c r="J735" t="s">
        <v>67</v>
      </c>
      <c r="K735">
        <v>1051</v>
      </c>
      <c r="L735">
        <v>1043</v>
      </c>
      <c r="M735">
        <v>-8</v>
      </c>
      <c r="N735">
        <v>12</v>
      </c>
      <c r="O735">
        <v>1055</v>
      </c>
      <c r="P735">
        <v>1142</v>
      </c>
      <c r="Q735">
        <v>9</v>
      </c>
      <c r="R735">
        <v>1209</v>
      </c>
      <c r="S735">
        <v>1151</v>
      </c>
      <c r="T735">
        <v>-18</v>
      </c>
      <c r="U735">
        <v>0</v>
      </c>
      <c r="V735">
        <v>0</v>
      </c>
      <c r="W735">
        <v>78</v>
      </c>
      <c r="X735">
        <v>68</v>
      </c>
      <c r="Y735">
        <v>47</v>
      </c>
      <c r="Z735">
        <v>258</v>
      </c>
      <c r="AF735" t="s">
        <v>611</v>
      </c>
      <c r="AG735" t="s">
        <v>1057</v>
      </c>
      <c r="AH735" s="9">
        <v>4.7222222222222221E-2</v>
      </c>
      <c r="AI735" t="s">
        <v>1434</v>
      </c>
    </row>
    <row r="736" spans="1:35" x14ac:dyDescent="0.3">
      <c r="A736" s="1">
        <v>44218</v>
      </c>
      <c r="B736" t="s">
        <v>155</v>
      </c>
      <c r="C736" t="s">
        <v>156</v>
      </c>
      <c r="D736" t="s">
        <v>157</v>
      </c>
      <c r="E736">
        <v>20398</v>
      </c>
      <c r="F736">
        <v>4101</v>
      </c>
      <c r="G736" t="s">
        <v>30</v>
      </c>
      <c r="H736" t="s">
        <v>31</v>
      </c>
      <c r="I736" t="s">
        <v>273</v>
      </c>
      <c r="J736" t="s">
        <v>274</v>
      </c>
      <c r="K736">
        <v>1235</v>
      </c>
      <c r="L736">
        <v>1231</v>
      </c>
      <c r="M736">
        <v>-4</v>
      </c>
      <c r="N736">
        <v>21</v>
      </c>
      <c r="O736">
        <v>1252</v>
      </c>
      <c r="P736">
        <v>1418</v>
      </c>
      <c r="Q736">
        <v>4</v>
      </c>
      <c r="R736">
        <v>1445</v>
      </c>
      <c r="S736">
        <v>1422</v>
      </c>
      <c r="T736">
        <v>-23</v>
      </c>
      <c r="U736">
        <v>0</v>
      </c>
      <c r="V736">
        <v>0</v>
      </c>
      <c r="W736">
        <v>130</v>
      </c>
      <c r="X736">
        <v>111</v>
      </c>
      <c r="Y736">
        <v>86</v>
      </c>
      <c r="Z736">
        <v>692</v>
      </c>
      <c r="AF736" t="s">
        <v>757</v>
      </c>
      <c r="AG736" t="s">
        <v>1059</v>
      </c>
      <c r="AH736" s="9">
        <v>7.7083333333333337E-2</v>
      </c>
      <c r="AI736" t="s">
        <v>1435</v>
      </c>
    </row>
    <row r="737" spans="1:35" x14ac:dyDescent="0.3">
      <c r="A737" s="1">
        <v>44820</v>
      </c>
      <c r="B737" t="s">
        <v>141</v>
      </c>
      <c r="C737" t="s">
        <v>142</v>
      </c>
      <c r="D737" t="s">
        <v>143</v>
      </c>
      <c r="E737">
        <v>20363</v>
      </c>
      <c r="F737">
        <v>5225</v>
      </c>
      <c r="G737" t="s">
        <v>224</v>
      </c>
      <c r="H737" t="s">
        <v>225</v>
      </c>
      <c r="I737" t="s">
        <v>150</v>
      </c>
      <c r="J737" t="s">
        <v>85</v>
      </c>
      <c r="K737">
        <v>920</v>
      </c>
      <c r="L737">
        <v>916</v>
      </c>
      <c r="M737">
        <v>-4</v>
      </c>
      <c r="N737">
        <v>27</v>
      </c>
      <c r="O737">
        <v>943</v>
      </c>
      <c r="P737">
        <v>1039</v>
      </c>
      <c r="Q737">
        <v>8</v>
      </c>
      <c r="R737">
        <v>1053</v>
      </c>
      <c r="S737">
        <v>1047</v>
      </c>
      <c r="T737">
        <v>-6</v>
      </c>
      <c r="U737">
        <v>0</v>
      </c>
      <c r="V737">
        <v>0</v>
      </c>
      <c r="W737">
        <v>93</v>
      </c>
      <c r="X737">
        <v>91</v>
      </c>
      <c r="Y737">
        <v>56</v>
      </c>
      <c r="Z737">
        <v>296</v>
      </c>
      <c r="AF737" t="s">
        <v>1127</v>
      </c>
      <c r="AG737" t="s">
        <v>1013</v>
      </c>
      <c r="AH737" s="9">
        <v>6.3194444444444442E-2</v>
      </c>
      <c r="AI737" t="s">
        <v>1434</v>
      </c>
    </row>
    <row r="738" spans="1:35" x14ac:dyDescent="0.3">
      <c r="A738" s="1">
        <v>43814</v>
      </c>
      <c r="B738" t="s">
        <v>14</v>
      </c>
      <c r="C738" t="s">
        <v>15</v>
      </c>
      <c r="D738" t="s">
        <v>16</v>
      </c>
      <c r="E738">
        <v>19790</v>
      </c>
      <c r="F738">
        <v>430</v>
      </c>
      <c r="G738" t="s">
        <v>84</v>
      </c>
      <c r="H738" t="s">
        <v>85</v>
      </c>
      <c r="I738" t="s">
        <v>23</v>
      </c>
      <c r="J738" t="s">
        <v>24</v>
      </c>
      <c r="K738">
        <v>1125</v>
      </c>
      <c r="L738">
        <v>1213</v>
      </c>
      <c r="M738">
        <v>48</v>
      </c>
      <c r="N738">
        <v>15</v>
      </c>
      <c r="O738">
        <v>1228</v>
      </c>
      <c r="P738">
        <v>1553</v>
      </c>
      <c r="Q738">
        <v>6</v>
      </c>
      <c r="R738">
        <v>1517</v>
      </c>
      <c r="S738">
        <v>1559</v>
      </c>
      <c r="T738">
        <v>42</v>
      </c>
      <c r="U738">
        <v>0</v>
      </c>
      <c r="V738">
        <v>0</v>
      </c>
      <c r="W738">
        <v>412</v>
      </c>
      <c r="X738">
        <v>406</v>
      </c>
      <c r="Y738">
        <v>385</v>
      </c>
      <c r="Z738">
        <v>2586</v>
      </c>
      <c r="AA738">
        <v>42</v>
      </c>
      <c r="AB738">
        <v>0</v>
      </c>
      <c r="AC738">
        <v>0</v>
      </c>
      <c r="AD738">
        <v>0</v>
      </c>
      <c r="AE738">
        <v>0</v>
      </c>
      <c r="AF738" t="s">
        <v>1512</v>
      </c>
      <c r="AG738" t="s">
        <v>895</v>
      </c>
      <c r="AH738" s="9">
        <v>0.15694444444444444</v>
      </c>
      <c r="AI738" t="s">
        <v>1435</v>
      </c>
    </row>
    <row r="739" spans="1:35" x14ac:dyDescent="0.3">
      <c r="A739" s="1">
        <v>43840</v>
      </c>
      <c r="B739" t="s">
        <v>155</v>
      </c>
      <c r="C739" t="s">
        <v>156</v>
      </c>
      <c r="D739" t="s">
        <v>157</v>
      </c>
      <c r="E739">
        <v>20398</v>
      </c>
      <c r="F739">
        <v>4121</v>
      </c>
      <c r="G739" t="s">
        <v>396</v>
      </c>
      <c r="H739" t="s">
        <v>397</v>
      </c>
      <c r="I739" t="s">
        <v>80</v>
      </c>
      <c r="J739" t="s">
        <v>67</v>
      </c>
      <c r="K739">
        <v>1046</v>
      </c>
      <c r="L739">
        <v>1027</v>
      </c>
      <c r="M739">
        <v>-19</v>
      </c>
      <c r="N739">
        <v>14</v>
      </c>
      <c r="O739">
        <v>1041</v>
      </c>
      <c r="P739">
        <v>1043</v>
      </c>
      <c r="Q739">
        <v>23</v>
      </c>
      <c r="R739">
        <v>1112</v>
      </c>
      <c r="S739">
        <v>1106</v>
      </c>
      <c r="T739">
        <v>-6</v>
      </c>
      <c r="U739">
        <v>0</v>
      </c>
      <c r="V739">
        <v>0</v>
      </c>
      <c r="W739">
        <v>86</v>
      </c>
      <c r="X739">
        <v>99</v>
      </c>
      <c r="Y739">
        <v>62</v>
      </c>
      <c r="Z739">
        <v>224</v>
      </c>
      <c r="AF739" t="s">
        <v>1016</v>
      </c>
      <c r="AG739" t="s">
        <v>1053</v>
      </c>
      <c r="AH739" s="9">
        <v>2.7083333333333334E-2</v>
      </c>
      <c r="AI739" t="s">
        <v>1434</v>
      </c>
    </row>
    <row r="740" spans="1:35" x14ac:dyDescent="0.3">
      <c r="A740" s="1">
        <v>43588</v>
      </c>
      <c r="B740" t="s">
        <v>14</v>
      </c>
      <c r="C740" t="s">
        <v>15</v>
      </c>
      <c r="D740" t="s">
        <v>16</v>
      </c>
      <c r="E740">
        <v>19790</v>
      </c>
      <c r="F740">
        <v>2432</v>
      </c>
      <c r="G740" t="s">
        <v>64</v>
      </c>
      <c r="H740" t="s">
        <v>65</v>
      </c>
      <c r="I740" t="s">
        <v>10</v>
      </c>
      <c r="J740" t="s">
        <v>11</v>
      </c>
      <c r="K740">
        <v>1120</v>
      </c>
      <c r="L740">
        <v>1150</v>
      </c>
      <c r="M740">
        <v>30</v>
      </c>
      <c r="N740">
        <v>19</v>
      </c>
      <c r="O740">
        <v>1209</v>
      </c>
      <c r="P740">
        <v>1356</v>
      </c>
      <c r="Q740">
        <v>4</v>
      </c>
      <c r="R740">
        <v>1337</v>
      </c>
      <c r="S740">
        <v>1400</v>
      </c>
      <c r="T740">
        <v>23</v>
      </c>
      <c r="U740">
        <v>0</v>
      </c>
      <c r="V740">
        <v>0</v>
      </c>
      <c r="W740">
        <v>137</v>
      </c>
      <c r="X740">
        <v>130</v>
      </c>
      <c r="Y740">
        <v>107</v>
      </c>
      <c r="Z740">
        <v>680</v>
      </c>
      <c r="AA740">
        <v>23</v>
      </c>
      <c r="AB740">
        <v>0</v>
      </c>
      <c r="AC740">
        <v>0</v>
      </c>
      <c r="AD740">
        <v>0</v>
      </c>
      <c r="AE740">
        <v>0</v>
      </c>
      <c r="AF740" t="s">
        <v>1341</v>
      </c>
      <c r="AG740" t="s">
        <v>734</v>
      </c>
      <c r="AH740" s="9">
        <v>9.0277777777777776E-2</v>
      </c>
      <c r="AI740" t="s">
        <v>1434</v>
      </c>
    </row>
    <row r="741" spans="1:35" x14ac:dyDescent="0.3">
      <c r="A741" s="1">
        <v>44377</v>
      </c>
      <c r="B741" t="s">
        <v>94</v>
      </c>
      <c r="C741" t="s">
        <v>95</v>
      </c>
      <c r="D741" t="s">
        <v>96</v>
      </c>
      <c r="E741">
        <v>20397</v>
      </c>
      <c r="F741">
        <v>5265</v>
      </c>
      <c r="G741" t="s">
        <v>224</v>
      </c>
      <c r="H741" t="s">
        <v>225</v>
      </c>
      <c r="I741" t="s">
        <v>42</v>
      </c>
      <c r="J741" t="s">
        <v>43</v>
      </c>
      <c r="K741">
        <v>1200</v>
      </c>
      <c r="L741">
        <v>1153</v>
      </c>
      <c r="M741">
        <v>-7</v>
      </c>
      <c r="N741">
        <v>12</v>
      </c>
      <c r="O741">
        <v>1205</v>
      </c>
      <c r="P741">
        <v>1239</v>
      </c>
      <c r="Q741">
        <v>7</v>
      </c>
      <c r="R741">
        <v>1257</v>
      </c>
      <c r="S741">
        <v>1246</v>
      </c>
      <c r="T741">
        <v>-11</v>
      </c>
      <c r="U741">
        <v>0</v>
      </c>
      <c r="V741">
        <v>0</v>
      </c>
      <c r="W741">
        <v>57</v>
      </c>
      <c r="X741">
        <v>53</v>
      </c>
      <c r="Y741">
        <v>34</v>
      </c>
      <c r="Z741">
        <v>142</v>
      </c>
      <c r="AF741" t="s">
        <v>1237</v>
      </c>
      <c r="AG741" t="s">
        <v>1170</v>
      </c>
      <c r="AH741" s="9">
        <v>3.6805555555555557E-2</v>
      </c>
      <c r="AI741" t="s">
        <v>1434</v>
      </c>
    </row>
    <row r="742" spans="1:35" x14ac:dyDescent="0.3">
      <c r="A742" s="1">
        <v>45078</v>
      </c>
      <c r="B742" t="s">
        <v>122</v>
      </c>
      <c r="C742" t="s">
        <v>123</v>
      </c>
      <c r="D742" t="s">
        <v>124</v>
      </c>
      <c r="E742">
        <v>20304</v>
      </c>
      <c r="F742">
        <v>5907</v>
      </c>
      <c r="G742" t="s">
        <v>21</v>
      </c>
      <c r="H742" t="s">
        <v>22</v>
      </c>
      <c r="I742" t="s">
        <v>247</v>
      </c>
      <c r="J742" t="s">
        <v>248</v>
      </c>
      <c r="K742">
        <v>1116</v>
      </c>
      <c r="L742">
        <v>1550</v>
      </c>
      <c r="M742">
        <v>274</v>
      </c>
      <c r="N742">
        <v>26</v>
      </c>
      <c r="O742">
        <v>1616</v>
      </c>
      <c r="P742">
        <v>1639</v>
      </c>
      <c r="Q742">
        <v>5</v>
      </c>
      <c r="R742">
        <v>1208</v>
      </c>
      <c r="S742">
        <v>1644</v>
      </c>
      <c r="T742">
        <v>276</v>
      </c>
      <c r="U742">
        <v>0</v>
      </c>
      <c r="V742">
        <v>0</v>
      </c>
      <c r="W742">
        <v>52</v>
      </c>
      <c r="X742">
        <v>54</v>
      </c>
      <c r="Y742">
        <v>23</v>
      </c>
      <c r="Z742">
        <v>120</v>
      </c>
      <c r="AA742">
        <v>0</v>
      </c>
      <c r="AB742">
        <v>276</v>
      </c>
      <c r="AC742">
        <v>0</v>
      </c>
      <c r="AD742">
        <v>0</v>
      </c>
      <c r="AE742">
        <v>0</v>
      </c>
      <c r="AF742" t="s">
        <v>941</v>
      </c>
      <c r="AG742" t="s">
        <v>655</v>
      </c>
      <c r="AH742" s="9">
        <v>3.7499999999999999E-2</v>
      </c>
      <c r="AI742" t="s">
        <v>1435</v>
      </c>
    </row>
    <row r="743" spans="1:35" x14ac:dyDescent="0.3">
      <c r="A743" s="1">
        <v>44408</v>
      </c>
      <c r="B743" t="s">
        <v>32</v>
      </c>
      <c r="C743" t="s">
        <v>33</v>
      </c>
      <c r="D743" t="s">
        <v>34</v>
      </c>
      <c r="E743">
        <v>19393</v>
      </c>
      <c r="F743">
        <v>5305</v>
      </c>
      <c r="G743" t="s">
        <v>281</v>
      </c>
      <c r="H743" t="s">
        <v>282</v>
      </c>
      <c r="I743" t="s">
        <v>174</v>
      </c>
      <c r="J743" t="s">
        <v>175</v>
      </c>
      <c r="K743">
        <v>1555</v>
      </c>
      <c r="L743">
        <v>1622</v>
      </c>
      <c r="M743">
        <v>27</v>
      </c>
      <c r="N743">
        <v>10</v>
      </c>
      <c r="O743">
        <v>1632</v>
      </c>
      <c r="P743">
        <v>1728</v>
      </c>
      <c r="Q743">
        <v>9</v>
      </c>
      <c r="R743">
        <v>1715</v>
      </c>
      <c r="S743">
        <v>1737</v>
      </c>
      <c r="T743">
        <v>22</v>
      </c>
      <c r="U743">
        <v>0</v>
      </c>
      <c r="V743">
        <v>0</v>
      </c>
      <c r="W743">
        <v>80</v>
      </c>
      <c r="X743">
        <v>75</v>
      </c>
      <c r="Y743">
        <v>56</v>
      </c>
      <c r="Z743">
        <v>338</v>
      </c>
      <c r="AA743">
        <v>7</v>
      </c>
      <c r="AB743">
        <v>0</v>
      </c>
      <c r="AC743">
        <v>0</v>
      </c>
      <c r="AD743">
        <v>0</v>
      </c>
      <c r="AE743">
        <v>15</v>
      </c>
      <c r="AF743" t="s">
        <v>1033</v>
      </c>
      <c r="AG743" t="s">
        <v>777</v>
      </c>
      <c r="AH743" s="9">
        <v>5.2083333333333336E-2</v>
      </c>
      <c r="AI743" t="s">
        <v>1435</v>
      </c>
    </row>
    <row r="744" spans="1:35" x14ac:dyDescent="0.3">
      <c r="A744" s="1">
        <v>45165</v>
      </c>
      <c r="B744" t="s">
        <v>55</v>
      </c>
      <c r="C744" t="s">
        <v>56</v>
      </c>
      <c r="D744" t="s">
        <v>57</v>
      </c>
      <c r="E744">
        <v>19930</v>
      </c>
      <c r="F744">
        <v>534</v>
      </c>
      <c r="G744" t="s">
        <v>23</v>
      </c>
      <c r="H744" t="s">
        <v>24</v>
      </c>
      <c r="I744" t="s">
        <v>129</v>
      </c>
      <c r="J744" t="s">
        <v>130</v>
      </c>
      <c r="K744">
        <v>1730</v>
      </c>
      <c r="L744">
        <v>1717</v>
      </c>
      <c r="M744">
        <v>-13</v>
      </c>
      <c r="N744">
        <v>19</v>
      </c>
      <c r="O744">
        <v>1736</v>
      </c>
      <c r="P744">
        <v>2237</v>
      </c>
      <c r="Q744">
        <v>8</v>
      </c>
      <c r="R744">
        <v>2305</v>
      </c>
      <c r="S744">
        <v>2245</v>
      </c>
      <c r="T744">
        <v>-20</v>
      </c>
      <c r="U744">
        <v>0</v>
      </c>
      <c r="V744">
        <v>0</v>
      </c>
      <c r="W744">
        <v>215</v>
      </c>
      <c r="X744">
        <v>208</v>
      </c>
      <c r="Y744">
        <v>181</v>
      </c>
      <c r="Z744">
        <v>1504</v>
      </c>
      <c r="AF744" t="s">
        <v>1599</v>
      </c>
      <c r="AG744" t="s">
        <v>624</v>
      </c>
      <c r="AH744" s="9">
        <v>0.22777777777777777</v>
      </c>
      <c r="AI744" t="s">
        <v>1435</v>
      </c>
    </row>
    <row r="745" spans="1:35" x14ac:dyDescent="0.3">
      <c r="A745" s="1">
        <v>43560</v>
      </c>
      <c r="B745" t="s">
        <v>7</v>
      </c>
      <c r="C745" t="s">
        <v>8</v>
      </c>
      <c r="D745" t="s">
        <v>9</v>
      </c>
      <c r="E745">
        <v>19977</v>
      </c>
      <c r="F745">
        <v>339</v>
      </c>
      <c r="G745" t="s">
        <v>21</v>
      </c>
      <c r="H745" t="s">
        <v>22</v>
      </c>
      <c r="I745" t="s">
        <v>19</v>
      </c>
      <c r="J745" t="s">
        <v>20</v>
      </c>
      <c r="K745">
        <v>930</v>
      </c>
      <c r="L745">
        <v>923</v>
      </c>
      <c r="M745">
        <v>-7</v>
      </c>
      <c r="N745">
        <v>17</v>
      </c>
      <c r="O745">
        <v>940</v>
      </c>
      <c r="P745">
        <v>1103</v>
      </c>
      <c r="Q745">
        <v>6</v>
      </c>
      <c r="R745">
        <v>1122</v>
      </c>
      <c r="S745">
        <v>1109</v>
      </c>
      <c r="T745">
        <v>-13</v>
      </c>
      <c r="U745">
        <v>0</v>
      </c>
      <c r="V745">
        <v>0</v>
      </c>
      <c r="W745">
        <v>172</v>
      </c>
      <c r="X745">
        <v>166</v>
      </c>
      <c r="Y745">
        <v>143</v>
      </c>
      <c r="Z745">
        <v>1024</v>
      </c>
      <c r="AF745" t="s">
        <v>1600</v>
      </c>
      <c r="AG745" t="s">
        <v>1404</v>
      </c>
      <c r="AH745" s="9">
        <v>7.3611111111111113E-2</v>
      </c>
      <c r="AI745" t="s">
        <v>1434</v>
      </c>
    </row>
    <row r="746" spans="1:35" x14ac:dyDescent="0.3">
      <c r="A746" s="1">
        <v>44845</v>
      </c>
      <c r="B746" t="s">
        <v>32</v>
      </c>
      <c r="C746" t="s">
        <v>33</v>
      </c>
      <c r="D746" t="s">
        <v>34</v>
      </c>
      <c r="E746">
        <v>19393</v>
      </c>
      <c r="F746">
        <v>2580</v>
      </c>
      <c r="G746" t="s">
        <v>118</v>
      </c>
      <c r="H746" t="s">
        <v>119</v>
      </c>
      <c r="I746" t="s">
        <v>21</v>
      </c>
      <c r="J746" t="s">
        <v>22</v>
      </c>
      <c r="K746">
        <v>1410</v>
      </c>
      <c r="L746">
        <v>1422</v>
      </c>
      <c r="M746">
        <v>12</v>
      </c>
      <c r="N746">
        <v>8</v>
      </c>
      <c r="O746">
        <v>1430</v>
      </c>
      <c r="P746">
        <v>1523</v>
      </c>
      <c r="Q746">
        <v>22</v>
      </c>
      <c r="R746">
        <v>1535</v>
      </c>
      <c r="S746">
        <v>1545</v>
      </c>
      <c r="T746">
        <v>10</v>
      </c>
      <c r="U746">
        <v>0</v>
      </c>
      <c r="V746">
        <v>0</v>
      </c>
      <c r="W746">
        <v>85</v>
      </c>
      <c r="X746">
        <v>83</v>
      </c>
      <c r="Y746">
        <v>53</v>
      </c>
      <c r="Z746">
        <v>349</v>
      </c>
      <c r="AF746" t="s">
        <v>1348</v>
      </c>
      <c r="AG746" t="s">
        <v>757</v>
      </c>
      <c r="AH746" s="9">
        <v>5.7638888888888892E-2</v>
      </c>
      <c r="AI746" t="s">
        <v>1435</v>
      </c>
    </row>
    <row r="747" spans="1:35" x14ac:dyDescent="0.3">
      <c r="A747" s="1">
        <v>43773</v>
      </c>
      <c r="B747" t="s">
        <v>39</v>
      </c>
      <c r="C747" t="s">
        <v>40</v>
      </c>
      <c r="D747" t="s">
        <v>41</v>
      </c>
      <c r="E747">
        <v>19805</v>
      </c>
      <c r="F747">
        <v>2548</v>
      </c>
      <c r="G747" t="s">
        <v>178</v>
      </c>
      <c r="H747" t="s">
        <v>179</v>
      </c>
      <c r="I747" t="s">
        <v>30</v>
      </c>
      <c r="J747" t="s">
        <v>31</v>
      </c>
      <c r="K747">
        <v>820</v>
      </c>
      <c r="L747">
        <v>816</v>
      </c>
      <c r="M747">
        <v>-4</v>
      </c>
      <c r="N747">
        <v>22</v>
      </c>
      <c r="O747">
        <v>838</v>
      </c>
      <c r="P747">
        <v>1053</v>
      </c>
      <c r="Q747">
        <v>24</v>
      </c>
      <c r="R747">
        <v>1116</v>
      </c>
      <c r="S747">
        <v>1117</v>
      </c>
      <c r="T747">
        <v>1</v>
      </c>
      <c r="U747">
        <v>0</v>
      </c>
      <c r="V747">
        <v>0</v>
      </c>
      <c r="W747">
        <v>236</v>
      </c>
      <c r="X747">
        <v>241</v>
      </c>
      <c r="Y747">
        <v>195</v>
      </c>
      <c r="Z747">
        <v>1303</v>
      </c>
      <c r="AF747" t="s">
        <v>726</v>
      </c>
      <c r="AG747" t="s">
        <v>688</v>
      </c>
      <c r="AH747" s="9">
        <v>0.12569444444444444</v>
      </c>
      <c r="AI747" t="s">
        <v>1434</v>
      </c>
    </row>
    <row r="748" spans="1:35" x14ac:dyDescent="0.3">
      <c r="A748" s="1">
        <v>45086</v>
      </c>
      <c r="B748" t="s">
        <v>46</v>
      </c>
      <c r="C748" t="s">
        <v>47</v>
      </c>
      <c r="D748" t="s">
        <v>48</v>
      </c>
      <c r="E748">
        <v>20452</v>
      </c>
      <c r="F748">
        <v>3433</v>
      </c>
      <c r="G748" t="s">
        <v>12</v>
      </c>
      <c r="H748" t="s">
        <v>13</v>
      </c>
      <c r="I748" t="s">
        <v>216</v>
      </c>
      <c r="J748" t="s">
        <v>217</v>
      </c>
      <c r="K748">
        <v>1154</v>
      </c>
      <c r="L748">
        <v>1145</v>
      </c>
      <c r="M748">
        <v>-9</v>
      </c>
      <c r="N748">
        <v>12</v>
      </c>
      <c r="O748">
        <v>1157</v>
      </c>
      <c r="P748">
        <v>1332</v>
      </c>
      <c r="Q748">
        <v>24</v>
      </c>
      <c r="R748">
        <v>1408</v>
      </c>
      <c r="S748">
        <v>1356</v>
      </c>
      <c r="T748">
        <v>-12</v>
      </c>
      <c r="U748">
        <v>0</v>
      </c>
      <c r="V748">
        <v>0</v>
      </c>
      <c r="W748">
        <v>134</v>
      </c>
      <c r="X748">
        <v>131</v>
      </c>
      <c r="Y748">
        <v>95</v>
      </c>
      <c r="Z748">
        <v>642</v>
      </c>
      <c r="AF748" t="s">
        <v>1241</v>
      </c>
      <c r="AG748" t="s">
        <v>891</v>
      </c>
      <c r="AH748" s="9">
        <v>9.0972222222222218E-2</v>
      </c>
      <c r="AI748" t="s">
        <v>1434</v>
      </c>
    </row>
    <row r="749" spans="1:35" x14ac:dyDescent="0.3">
      <c r="A749" s="1">
        <v>44641</v>
      </c>
      <c r="B749" t="s">
        <v>14</v>
      </c>
      <c r="C749" t="s">
        <v>15</v>
      </c>
      <c r="D749" t="s">
        <v>16</v>
      </c>
      <c r="E749">
        <v>19790</v>
      </c>
      <c r="F749">
        <v>495</v>
      </c>
      <c r="G749" t="s">
        <v>231</v>
      </c>
      <c r="H749" t="s">
        <v>232</v>
      </c>
      <c r="I749" t="s">
        <v>53</v>
      </c>
      <c r="J749" t="s">
        <v>54</v>
      </c>
      <c r="K749">
        <v>1228</v>
      </c>
      <c r="L749">
        <v>1224</v>
      </c>
      <c r="M749">
        <v>-4</v>
      </c>
      <c r="N749">
        <v>23</v>
      </c>
      <c r="O749">
        <v>1247</v>
      </c>
      <c r="P749">
        <v>2052</v>
      </c>
      <c r="Q749">
        <v>51</v>
      </c>
      <c r="R749">
        <v>2040</v>
      </c>
      <c r="S749">
        <v>2143</v>
      </c>
      <c r="T749">
        <v>63</v>
      </c>
      <c r="U749">
        <v>0</v>
      </c>
      <c r="V749">
        <v>0</v>
      </c>
      <c r="W749">
        <v>312</v>
      </c>
      <c r="X749">
        <v>379</v>
      </c>
      <c r="Y749">
        <v>305</v>
      </c>
      <c r="Z749">
        <v>2556</v>
      </c>
      <c r="AA749">
        <v>0</v>
      </c>
      <c r="AB749">
        <v>0</v>
      </c>
      <c r="AC749">
        <v>63</v>
      </c>
      <c r="AD749">
        <v>0</v>
      </c>
      <c r="AE749">
        <v>0</v>
      </c>
      <c r="AF749" t="s">
        <v>1476</v>
      </c>
      <c r="AG749" t="s">
        <v>897</v>
      </c>
      <c r="AH749" s="9">
        <v>0.38819444444444445</v>
      </c>
      <c r="AI749" t="s">
        <v>1435</v>
      </c>
    </row>
    <row r="750" spans="1:35" x14ac:dyDescent="0.3">
      <c r="A750" s="1">
        <v>43856</v>
      </c>
      <c r="B750" t="s">
        <v>141</v>
      </c>
      <c r="C750" t="s">
        <v>142</v>
      </c>
      <c r="D750" t="s">
        <v>143</v>
      </c>
      <c r="E750">
        <v>20363</v>
      </c>
      <c r="F750">
        <v>5236</v>
      </c>
      <c r="G750" t="s">
        <v>460</v>
      </c>
      <c r="H750" t="s">
        <v>461</v>
      </c>
      <c r="I750" t="s">
        <v>60</v>
      </c>
      <c r="J750" t="s">
        <v>61</v>
      </c>
      <c r="K750">
        <v>1443</v>
      </c>
      <c r="L750">
        <v>1438</v>
      </c>
      <c r="M750">
        <v>-5</v>
      </c>
      <c r="N750">
        <v>15</v>
      </c>
      <c r="O750">
        <v>1453</v>
      </c>
      <c r="P750">
        <v>1649</v>
      </c>
      <c r="Q750">
        <v>10</v>
      </c>
      <c r="R750">
        <v>1713</v>
      </c>
      <c r="S750">
        <v>1659</v>
      </c>
      <c r="T750">
        <v>-14</v>
      </c>
      <c r="U750">
        <v>0</v>
      </c>
      <c r="V750">
        <v>0</v>
      </c>
      <c r="W750">
        <v>90</v>
      </c>
      <c r="X750">
        <v>81</v>
      </c>
      <c r="Y750">
        <v>56</v>
      </c>
      <c r="Z750">
        <v>352</v>
      </c>
      <c r="AF750" t="s">
        <v>944</v>
      </c>
      <c r="AG750" t="s">
        <v>1024</v>
      </c>
      <c r="AH750" s="9">
        <v>9.7916666666666666E-2</v>
      </c>
      <c r="AI750" t="s">
        <v>1435</v>
      </c>
    </row>
    <row r="751" spans="1:35" x14ac:dyDescent="0.3">
      <c r="A751" s="1">
        <v>44964</v>
      </c>
      <c r="B751" t="s">
        <v>46</v>
      </c>
      <c r="C751" t="s">
        <v>47</v>
      </c>
      <c r="D751" t="s">
        <v>48</v>
      </c>
      <c r="E751">
        <v>20452</v>
      </c>
      <c r="F751">
        <v>4648</v>
      </c>
      <c r="G751" t="s">
        <v>42</v>
      </c>
      <c r="H751" t="s">
        <v>43</v>
      </c>
      <c r="I751" t="s">
        <v>418</v>
      </c>
      <c r="J751" t="s">
        <v>419</v>
      </c>
      <c r="K751">
        <v>1954</v>
      </c>
      <c r="L751">
        <v>1945</v>
      </c>
      <c r="M751">
        <v>-9</v>
      </c>
      <c r="N751">
        <v>14</v>
      </c>
      <c r="O751">
        <v>1959</v>
      </c>
      <c r="P751">
        <v>2133</v>
      </c>
      <c r="Q751">
        <v>8</v>
      </c>
      <c r="R751">
        <v>2156</v>
      </c>
      <c r="S751">
        <v>2141</v>
      </c>
      <c r="T751">
        <v>-15</v>
      </c>
      <c r="U751">
        <v>0</v>
      </c>
      <c r="V751">
        <v>0</v>
      </c>
      <c r="W751">
        <v>182</v>
      </c>
      <c r="X751">
        <v>176</v>
      </c>
      <c r="Y751">
        <v>154</v>
      </c>
      <c r="Z751">
        <v>963</v>
      </c>
      <c r="AF751" t="s">
        <v>1601</v>
      </c>
      <c r="AG751" t="s">
        <v>1203</v>
      </c>
      <c r="AH751" s="9">
        <v>8.0555555555555561E-2</v>
      </c>
      <c r="AI751" t="s">
        <v>1438</v>
      </c>
    </row>
    <row r="752" spans="1:35" x14ac:dyDescent="0.3">
      <c r="A752" s="1">
        <v>44926</v>
      </c>
      <c r="B752" t="s">
        <v>14</v>
      </c>
      <c r="C752" t="s">
        <v>15</v>
      </c>
      <c r="D752" t="s">
        <v>16</v>
      </c>
      <c r="E752">
        <v>19790</v>
      </c>
      <c r="F752">
        <v>2337</v>
      </c>
      <c r="G752" t="s">
        <v>337</v>
      </c>
      <c r="H752" t="s">
        <v>338</v>
      </c>
      <c r="I752" t="s">
        <v>60</v>
      </c>
      <c r="J752" t="s">
        <v>61</v>
      </c>
      <c r="K752">
        <v>600</v>
      </c>
      <c r="L752">
        <v>557</v>
      </c>
      <c r="M752">
        <v>-3</v>
      </c>
      <c r="N752">
        <v>13</v>
      </c>
      <c r="O752">
        <v>610</v>
      </c>
      <c r="P752">
        <v>731</v>
      </c>
      <c r="Q752">
        <v>9</v>
      </c>
      <c r="R752">
        <v>749</v>
      </c>
      <c r="S752">
        <v>740</v>
      </c>
      <c r="T752">
        <v>-9</v>
      </c>
      <c r="U752">
        <v>0</v>
      </c>
      <c r="V752">
        <v>0</v>
      </c>
      <c r="W752">
        <v>109</v>
      </c>
      <c r="X752">
        <v>103</v>
      </c>
      <c r="Y752">
        <v>81</v>
      </c>
      <c r="Z752">
        <v>545</v>
      </c>
      <c r="AF752" t="s">
        <v>856</v>
      </c>
      <c r="AG752" t="s">
        <v>837</v>
      </c>
      <c r="AH752" s="9">
        <v>7.1527777777777773E-2</v>
      </c>
      <c r="AI752" t="s">
        <v>1437</v>
      </c>
    </row>
    <row r="753" spans="1:35" x14ac:dyDescent="0.3">
      <c r="A753" s="1">
        <v>44269</v>
      </c>
      <c r="B753" t="s">
        <v>32</v>
      </c>
      <c r="C753" t="s">
        <v>33</v>
      </c>
      <c r="D753" t="s">
        <v>34</v>
      </c>
      <c r="E753">
        <v>19393</v>
      </c>
      <c r="F753">
        <v>663</v>
      </c>
      <c r="G753" t="s">
        <v>206</v>
      </c>
      <c r="H753" t="s">
        <v>207</v>
      </c>
      <c r="I753" t="s">
        <v>129</v>
      </c>
      <c r="J753" t="s">
        <v>130</v>
      </c>
      <c r="K753">
        <v>845</v>
      </c>
      <c r="L753">
        <v>909</v>
      </c>
      <c r="M753">
        <v>24</v>
      </c>
      <c r="N753">
        <v>14</v>
      </c>
      <c r="O753">
        <v>923</v>
      </c>
      <c r="P753">
        <v>1418</v>
      </c>
      <c r="Q753">
        <v>3</v>
      </c>
      <c r="R753">
        <v>1405</v>
      </c>
      <c r="S753">
        <v>1421</v>
      </c>
      <c r="T753">
        <v>16</v>
      </c>
      <c r="U753">
        <v>0</v>
      </c>
      <c r="V753">
        <v>0</v>
      </c>
      <c r="W753">
        <v>200</v>
      </c>
      <c r="X753">
        <v>192</v>
      </c>
      <c r="Y753">
        <v>175</v>
      </c>
      <c r="Z753">
        <v>1497</v>
      </c>
      <c r="AA753">
        <v>16</v>
      </c>
      <c r="AB753">
        <v>0</v>
      </c>
      <c r="AC753">
        <v>0</v>
      </c>
      <c r="AD753">
        <v>0</v>
      </c>
      <c r="AE753">
        <v>0</v>
      </c>
      <c r="AF753" t="s">
        <v>1136</v>
      </c>
      <c r="AG753" t="s">
        <v>1305</v>
      </c>
      <c r="AH753" s="9">
        <v>0.21666666666666667</v>
      </c>
      <c r="AI753" t="s">
        <v>1434</v>
      </c>
    </row>
    <row r="754" spans="1:35" x14ac:dyDescent="0.3">
      <c r="A754" s="1">
        <v>45087</v>
      </c>
      <c r="B754" t="s">
        <v>162</v>
      </c>
      <c r="C754" t="s">
        <v>163</v>
      </c>
      <c r="D754" t="s">
        <v>164</v>
      </c>
      <c r="E754">
        <v>20436</v>
      </c>
      <c r="F754">
        <v>1287</v>
      </c>
      <c r="G754" t="s">
        <v>28</v>
      </c>
      <c r="H754" t="s">
        <v>29</v>
      </c>
      <c r="I754" t="s">
        <v>174</v>
      </c>
      <c r="J754" t="s">
        <v>175</v>
      </c>
      <c r="K754">
        <v>2000</v>
      </c>
      <c r="L754">
        <v>2239</v>
      </c>
      <c r="M754">
        <v>159</v>
      </c>
      <c r="N754">
        <v>16</v>
      </c>
      <c r="O754">
        <v>2255</v>
      </c>
      <c r="P754">
        <v>3</v>
      </c>
      <c r="Q754">
        <v>14</v>
      </c>
      <c r="R754">
        <v>2133</v>
      </c>
      <c r="S754">
        <v>17</v>
      </c>
      <c r="T754">
        <v>164</v>
      </c>
      <c r="U754">
        <v>0</v>
      </c>
      <c r="V754">
        <v>0</v>
      </c>
      <c r="W754">
        <v>273</v>
      </c>
      <c r="X754">
        <v>278</v>
      </c>
      <c r="Y754">
        <v>248</v>
      </c>
      <c r="Z754">
        <v>1849</v>
      </c>
      <c r="AA754">
        <v>0</v>
      </c>
      <c r="AB754">
        <v>159</v>
      </c>
      <c r="AC754">
        <v>5</v>
      </c>
      <c r="AD754">
        <v>0</v>
      </c>
      <c r="AE754">
        <v>0</v>
      </c>
      <c r="AF754" t="s">
        <v>1536</v>
      </c>
      <c r="AG754" t="s">
        <v>1100</v>
      </c>
      <c r="AH754">
        <v>-0.93194444444444446</v>
      </c>
      <c r="AI754" t="s">
        <v>1438</v>
      </c>
    </row>
    <row r="755" spans="1:35" x14ac:dyDescent="0.3">
      <c r="A755" s="1">
        <v>43550</v>
      </c>
      <c r="B755" t="s">
        <v>46</v>
      </c>
      <c r="C755" t="s">
        <v>47</v>
      </c>
      <c r="D755" t="s">
        <v>48</v>
      </c>
      <c r="E755">
        <v>20452</v>
      </c>
      <c r="F755">
        <v>3615</v>
      </c>
      <c r="G755" t="s">
        <v>269</v>
      </c>
      <c r="H755" t="s">
        <v>270</v>
      </c>
      <c r="I755" t="s">
        <v>21</v>
      </c>
      <c r="J755" t="s">
        <v>22</v>
      </c>
      <c r="K755">
        <v>620</v>
      </c>
      <c r="L755">
        <v>614</v>
      </c>
      <c r="M755">
        <v>-6</v>
      </c>
      <c r="N755">
        <v>10</v>
      </c>
      <c r="O755">
        <v>624</v>
      </c>
      <c r="P755">
        <v>638</v>
      </c>
      <c r="Q755">
        <v>9</v>
      </c>
      <c r="R755">
        <v>700</v>
      </c>
      <c r="S755">
        <v>647</v>
      </c>
      <c r="T755">
        <v>-13</v>
      </c>
      <c r="U755">
        <v>0</v>
      </c>
      <c r="V755">
        <v>0</v>
      </c>
      <c r="W755">
        <v>100</v>
      </c>
      <c r="X755">
        <v>93</v>
      </c>
      <c r="Y755">
        <v>74</v>
      </c>
      <c r="Z755">
        <v>420</v>
      </c>
      <c r="AF755" t="s">
        <v>1090</v>
      </c>
      <c r="AG755" t="s">
        <v>1150</v>
      </c>
      <c r="AH755" s="9">
        <v>2.2916666666666665E-2</v>
      </c>
      <c r="AI755" t="s">
        <v>1434</v>
      </c>
    </row>
    <row r="756" spans="1:35" x14ac:dyDescent="0.3">
      <c r="A756" s="1">
        <v>44307</v>
      </c>
      <c r="B756" t="s">
        <v>94</v>
      </c>
      <c r="C756" t="s">
        <v>95</v>
      </c>
      <c r="D756" t="s">
        <v>96</v>
      </c>
      <c r="E756">
        <v>20397</v>
      </c>
      <c r="F756">
        <v>5208</v>
      </c>
      <c r="G756" t="s">
        <v>305</v>
      </c>
      <c r="H756" t="s">
        <v>306</v>
      </c>
      <c r="I756" t="s">
        <v>97</v>
      </c>
      <c r="J756" t="s">
        <v>98</v>
      </c>
      <c r="K756">
        <v>636</v>
      </c>
      <c r="L756">
        <v>634</v>
      </c>
      <c r="M756">
        <v>-2</v>
      </c>
      <c r="N756">
        <v>34</v>
      </c>
      <c r="O756">
        <v>708</v>
      </c>
      <c r="P756">
        <v>809</v>
      </c>
      <c r="Q756">
        <v>9</v>
      </c>
      <c r="R756">
        <v>825</v>
      </c>
      <c r="S756">
        <v>818</v>
      </c>
      <c r="T756">
        <v>-7</v>
      </c>
      <c r="U756">
        <v>0</v>
      </c>
      <c r="V756">
        <v>0</v>
      </c>
      <c r="W756">
        <v>109</v>
      </c>
      <c r="X756">
        <v>104</v>
      </c>
      <c r="Y756">
        <v>61</v>
      </c>
      <c r="Z756">
        <v>335</v>
      </c>
      <c r="AF756" t="s">
        <v>860</v>
      </c>
      <c r="AG756" t="s">
        <v>1164</v>
      </c>
      <c r="AH756" s="9">
        <v>7.2222222222222215E-2</v>
      </c>
      <c r="AI756" t="s">
        <v>1434</v>
      </c>
    </row>
    <row r="757" spans="1:35" x14ac:dyDescent="0.3">
      <c r="A757" s="1">
        <v>43506</v>
      </c>
      <c r="B757" t="s">
        <v>94</v>
      </c>
      <c r="C757" t="s">
        <v>95</v>
      </c>
      <c r="D757" t="s">
        <v>96</v>
      </c>
      <c r="E757">
        <v>20397</v>
      </c>
      <c r="F757">
        <v>5403</v>
      </c>
      <c r="G757" t="s">
        <v>222</v>
      </c>
      <c r="H757" t="s">
        <v>223</v>
      </c>
      <c r="I757" t="s">
        <v>97</v>
      </c>
      <c r="J757" t="s">
        <v>98</v>
      </c>
      <c r="K757">
        <v>1200</v>
      </c>
      <c r="L757">
        <v>1150</v>
      </c>
      <c r="M757">
        <v>-10</v>
      </c>
      <c r="N757">
        <v>8</v>
      </c>
      <c r="O757">
        <v>1158</v>
      </c>
      <c r="P757">
        <v>1340</v>
      </c>
      <c r="Q757">
        <v>8</v>
      </c>
      <c r="R757">
        <v>1402</v>
      </c>
      <c r="S757">
        <v>1348</v>
      </c>
      <c r="T757">
        <v>-14</v>
      </c>
      <c r="U757">
        <v>0</v>
      </c>
      <c r="V757">
        <v>0</v>
      </c>
      <c r="W757">
        <v>122</v>
      </c>
      <c r="X757">
        <v>118</v>
      </c>
      <c r="Y757">
        <v>102</v>
      </c>
      <c r="Z757">
        <v>564</v>
      </c>
      <c r="AF757" t="s">
        <v>1020</v>
      </c>
      <c r="AG757" t="s">
        <v>734</v>
      </c>
      <c r="AH757" s="9">
        <v>8.1944444444444445E-2</v>
      </c>
      <c r="AI757" t="s">
        <v>1434</v>
      </c>
    </row>
    <row r="758" spans="1:35" x14ac:dyDescent="0.3">
      <c r="A758" s="1">
        <v>44881</v>
      </c>
      <c r="B758" t="s">
        <v>25</v>
      </c>
      <c r="C758" t="s">
        <v>26</v>
      </c>
      <c r="D758" t="s">
        <v>27</v>
      </c>
      <c r="E758">
        <v>20416</v>
      </c>
      <c r="F758">
        <v>561</v>
      </c>
      <c r="G758" t="s">
        <v>103</v>
      </c>
      <c r="H758" t="s">
        <v>104</v>
      </c>
      <c r="I758" t="s">
        <v>53</v>
      </c>
      <c r="J758" t="s">
        <v>54</v>
      </c>
      <c r="K758">
        <v>945</v>
      </c>
      <c r="L758">
        <v>947</v>
      </c>
      <c r="M758">
        <v>2</v>
      </c>
      <c r="N758">
        <v>15</v>
      </c>
      <c r="O758">
        <v>1002</v>
      </c>
      <c r="P758">
        <v>1043</v>
      </c>
      <c r="Q758">
        <v>16</v>
      </c>
      <c r="R758">
        <v>1102</v>
      </c>
      <c r="S758">
        <v>1059</v>
      </c>
      <c r="T758">
        <v>-3</v>
      </c>
      <c r="U758">
        <v>0</v>
      </c>
      <c r="V758">
        <v>0</v>
      </c>
      <c r="W758">
        <v>77</v>
      </c>
      <c r="X758">
        <v>72</v>
      </c>
      <c r="Y758">
        <v>41</v>
      </c>
      <c r="Z758">
        <v>236</v>
      </c>
      <c r="AF758" t="s">
        <v>1407</v>
      </c>
      <c r="AG758" t="s">
        <v>706</v>
      </c>
      <c r="AH758" s="9">
        <v>0.05</v>
      </c>
      <c r="AI758" t="s">
        <v>1434</v>
      </c>
    </row>
    <row r="759" spans="1:35" x14ac:dyDescent="0.3">
      <c r="A759" s="1">
        <v>44436</v>
      </c>
      <c r="B759" t="s">
        <v>39</v>
      </c>
      <c r="C759" t="s">
        <v>40</v>
      </c>
      <c r="D759" t="s">
        <v>41</v>
      </c>
      <c r="E759">
        <v>19805</v>
      </c>
      <c r="F759">
        <v>1664</v>
      </c>
      <c r="G759" t="s">
        <v>133</v>
      </c>
      <c r="H759" t="s">
        <v>134</v>
      </c>
      <c r="I759" t="s">
        <v>42</v>
      </c>
      <c r="J759" t="s">
        <v>43</v>
      </c>
      <c r="K759">
        <v>1136</v>
      </c>
      <c r="L759">
        <v>1136</v>
      </c>
      <c r="M759">
        <v>0</v>
      </c>
      <c r="N759">
        <v>11</v>
      </c>
      <c r="O759">
        <v>1147</v>
      </c>
      <c r="P759">
        <v>1341</v>
      </c>
      <c r="Q759">
        <v>8</v>
      </c>
      <c r="R759">
        <v>1357</v>
      </c>
      <c r="S759">
        <v>1349</v>
      </c>
      <c r="T759">
        <v>-8</v>
      </c>
      <c r="U759">
        <v>0</v>
      </c>
      <c r="V759">
        <v>0</v>
      </c>
      <c r="W759">
        <v>141</v>
      </c>
      <c r="X759">
        <v>133</v>
      </c>
      <c r="Y759">
        <v>114</v>
      </c>
      <c r="Z759">
        <v>814</v>
      </c>
      <c r="AF759" t="s">
        <v>1021</v>
      </c>
      <c r="AG759" t="s">
        <v>731</v>
      </c>
      <c r="AH759" s="9">
        <v>9.2361111111111116E-2</v>
      </c>
      <c r="AI759" t="s">
        <v>1434</v>
      </c>
    </row>
    <row r="760" spans="1:35" x14ac:dyDescent="0.3">
      <c r="A760" s="1">
        <v>43948</v>
      </c>
      <c r="B760" t="s">
        <v>122</v>
      </c>
      <c r="C760" t="s">
        <v>123</v>
      </c>
      <c r="D760" t="s">
        <v>124</v>
      </c>
      <c r="E760">
        <v>20304</v>
      </c>
      <c r="F760">
        <v>5135</v>
      </c>
      <c r="G760" t="s">
        <v>462</v>
      </c>
      <c r="H760" t="s">
        <v>463</v>
      </c>
      <c r="I760" t="s">
        <v>99</v>
      </c>
      <c r="J760" t="s">
        <v>43</v>
      </c>
      <c r="K760">
        <v>1015</v>
      </c>
      <c r="L760">
        <v>1009</v>
      </c>
      <c r="M760">
        <v>-6</v>
      </c>
      <c r="N760">
        <v>4</v>
      </c>
      <c r="O760">
        <v>1013</v>
      </c>
      <c r="P760">
        <v>1047</v>
      </c>
      <c r="Q760">
        <v>8</v>
      </c>
      <c r="R760">
        <v>1118</v>
      </c>
      <c r="S760">
        <v>1055</v>
      </c>
      <c r="T760">
        <v>-23</v>
      </c>
      <c r="U760">
        <v>0</v>
      </c>
      <c r="V760">
        <v>0</v>
      </c>
      <c r="W760">
        <v>63</v>
      </c>
      <c r="X760">
        <v>46</v>
      </c>
      <c r="Y760">
        <v>34</v>
      </c>
      <c r="Z760">
        <v>151</v>
      </c>
      <c r="AF760" t="s">
        <v>607</v>
      </c>
      <c r="AG760" t="s">
        <v>604</v>
      </c>
      <c r="AH760" s="9">
        <v>3.1944444444444442E-2</v>
      </c>
      <c r="AI760" t="s">
        <v>1434</v>
      </c>
    </row>
    <row r="761" spans="1:35" x14ac:dyDescent="0.3">
      <c r="A761" s="1">
        <v>45063</v>
      </c>
      <c r="B761" t="s">
        <v>122</v>
      </c>
      <c r="C761" t="s">
        <v>123</v>
      </c>
      <c r="D761" t="s">
        <v>124</v>
      </c>
      <c r="E761">
        <v>20304</v>
      </c>
      <c r="F761">
        <v>4231</v>
      </c>
      <c r="G761" t="s">
        <v>309</v>
      </c>
      <c r="H761" t="s">
        <v>310</v>
      </c>
      <c r="I761" t="s">
        <v>120</v>
      </c>
      <c r="J761" t="s">
        <v>121</v>
      </c>
      <c r="K761">
        <v>1532</v>
      </c>
      <c r="L761">
        <v>1526</v>
      </c>
      <c r="M761">
        <v>-6</v>
      </c>
      <c r="N761">
        <v>14</v>
      </c>
      <c r="O761">
        <v>1540</v>
      </c>
      <c r="P761">
        <v>1623</v>
      </c>
      <c r="Q761">
        <v>4</v>
      </c>
      <c r="R761">
        <v>1643</v>
      </c>
      <c r="S761">
        <v>1627</v>
      </c>
      <c r="T761">
        <v>-16</v>
      </c>
      <c r="U761">
        <v>0</v>
      </c>
      <c r="V761">
        <v>0</v>
      </c>
      <c r="W761">
        <v>71</v>
      </c>
      <c r="X761">
        <v>61</v>
      </c>
      <c r="Y761">
        <v>43</v>
      </c>
      <c r="Z761">
        <v>272</v>
      </c>
      <c r="AF761" t="s">
        <v>780</v>
      </c>
      <c r="AG761" t="s">
        <v>1246</v>
      </c>
      <c r="AH761" s="9">
        <v>4.2361111111111113E-2</v>
      </c>
      <c r="AI761" t="s">
        <v>1435</v>
      </c>
    </row>
    <row r="762" spans="1:35" x14ac:dyDescent="0.3">
      <c r="A762" s="1">
        <v>44967</v>
      </c>
      <c r="B762" t="s">
        <v>7</v>
      </c>
      <c r="C762" t="s">
        <v>8</v>
      </c>
      <c r="D762" t="s">
        <v>9</v>
      </c>
      <c r="E762">
        <v>19977</v>
      </c>
      <c r="F762">
        <v>2163</v>
      </c>
      <c r="G762" t="s">
        <v>133</v>
      </c>
      <c r="H762" t="s">
        <v>134</v>
      </c>
      <c r="I762" t="s">
        <v>12</v>
      </c>
      <c r="J762" t="s">
        <v>13</v>
      </c>
      <c r="K762">
        <v>1902</v>
      </c>
      <c r="L762">
        <v>1929</v>
      </c>
      <c r="M762">
        <v>27</v>
      </c>
      <c r="N762">
        <v>10</v>
      </c>
      <c r="O762">
        <v>1939</v>
      </c>
      <c r="P762">
        <v>2144</v>
      </c>
      <c r="Q762">
        <v>5</v>
      </c>
      <c r="R762">
        <v>2152</v>
      </c>
      <c r="S762">
        <v>2149</v>
      </c>
      <c r="T762">
        <v>-3</v>
      </c>
      <c r="U762">
        <v>0</v>
      </c>
      <c r="V762">
        <v>0</v>
      </c>
      <c r="W762">
        <v>170</v>
      </c>
      <c r="X762">
        <v>140</v>
      </c>
      <c r="Y762">
        <v>125</v>
      </c>
      <c r="Z762">
        <v>997</v>
      </c>
      <c r="AF762" t="s">
        <v>1375</v>
      </c>
      <c r="AG762" t="s">
        <v>1038</v>
      </c>
      <c r="AH762" s="9">
        <v>9.7222222222222224E-2</v>
      </c>
      <c r="AI762" t="s">
        <v>1438</v>
      </c>
    </row>
    <row r="763" spans="1:35" x14ac:dyDescent="0.3">
      <c r="A763" s="1">
        <v>44222</v>
      </c>
      <c r="B763" t="s">
        <v>32</v>
      </c>
      <c r="C763" t="s">
        <v>33</v>
      </c>
      <c r="D763" t="s">
        <v>34</v>
      </c>
      <c r="E763">
        <v>19393</v>
      </c>
      <c r="F763">
        <v>1878</v>
      </c>
      <c r="G763" t="s">
        <v>66</v>
      </c>
      <c r="H763" t="s">
        <v>67</v>
      </c>
      <c r="I763" t="s">
        <v>72</v>
      </c>
      <c r="J763" t="s">
        <v>73</v>
      </c>
      <c r="K763">
        <v>1255</v>
      </c>
      <c r="L763">
        <v>1251</v>
      </c>
      <c r="M763">
        <v>-4</v>
      </c>
      <c r="N763">
        <v>19</v>
      </c>
      <c r="O763">
        <v>1310</v>
      </c>
      <c r="P763">
        <v>1525</v>
      </c>
      <c r="Q763">
        <v>4</v>
      </c>
      <c r="R763">
        <v>1540</v>
      </c>
      <c r="S763">
        <v>1529</v>
      </c>
      <c r="T763">
        <v>-11</v>
      </c>
      <c r="U763">
        <v>0</v>
      </c>
      <c r="V763">
        <v>0</v>
      </c>
      <c r="W763">
        <v>105</v>
      </c>
      <c r="X763">
        <v>98</v>
      </c>
      <c r="Y763">
        <v>75</v>
      </c>
      <c r="Z763">
        <v>611</v>
      </c>
      <c r="AF763" t="s">
        <v>1025</v>
      </c>
      <c r="AG763" t="s">
        <v>1331</v>
      </c>
      <c r="AH763" s="9">
        <v>0.10972222222222222</v>
      </c>
      <c r="AI763" t="s">
        <v>1435</v>
      </c>
    </row>
    <row r="764" spans="1:35" x14ac:dyDescent="0.3">
      <c r="A764" s="1">
        <v>44758</v>
      </c>
      <c r="B764" t="s">
        <v>14</v>
      </c>
      <c r="C764" t="s">
        <v>15</v>
      </c>
      <c r="D764" t="s">
        <v>16</v>
      </c>
      <c r="E764">
        <v>19790</v>
      </c>
      <c r="F764">
        <v>1365</v>
      </c>
      <c r="G764" t="s">
        <v>178</v>
      </c>
      <c r="H764" t="s">
        <v>179</v>
      </c>
      <c r="I764" t="s">
        <v>144</v>
      </c>
      <c r="J764" t="s">
        <v>145</v>
      </c>
      <c r="K764">
        <v>600</v>
      </c>
      <c r="L764">
        <v>556</v>
      </c>
      <c r="M764">
        <v>-4</v>
      </c>
      <c r="N764">
        <v>13</v>
      </c>
      <c r="O764">
        <v>609</v>
      </c>
      <c r="P764">
        <v>724</v>
      </c>
      <c r="Q764">
        <v>7</v>
      </c>
      <c r="R764">
        <v>739</v>
      </c>
      <c r="S764">
        <v>731</v>
      </c>
      <c r="T764">
        <v>-8</v>
      </c>
      <c r="U764">
        <v>0</v>
      </c>
      <c r="V764">
        <v>0</v>
      </c>
      <c r="W764">
        <v>99</v>
      </c>
      <c r="X764">
        <v>95</v>
      </c>
      <c r="Y764">
        <v>75</v>
      </c>
      <c r="Z764">
        <v>453</v>
      </c>
      <c r="AF764" t="s">
        <v>1602</v>
      </c>
      <c r="AG764" t="s">
        <v>670</v>
      </c>
      <c r="AH764" s="9">
        <v>6.5972222222222224E-2</v>
      </c>
      <c r="AI764" t="s">
        <v>1437</v>
      </c>
    </row>
    <row r="765" spans="1:35" x14ac:dyDescent="0.3">
      <c r="A765" s="1">
        <v>43682</v>
      </c>
      <c r="B765" t="s">
        <v>81</v>
      </c>
      <c r="C765" t="s">
        <v>82</v>
      </c>
      <c r="D765" t="s">
        <v>83</v>
      </c>
      <c r="E765">
        <v>20409</v>
      </c>
      <c r="F765">
        <v>523</v>
      </c>
      <c r="G765" t="s">
        <v>84</v>
      </c>
      <c r="H765" t="s">
        <v>85</v>
      </c>
      <c r="I765" t="s">
        <v>53</v>
      </c>
      <c r="J765" t="s">
        <v>54</v>
      </c>
      <c r="K765">
        <v>1116</v>
      </c>
      <c r="L765">
        <v>1106</v>
      </c>
      <c r="M765">
        <v>-10</v>
      </c>
      <c r="N765">
        <v>14</v>
      </c>
      <c r="O765">
        <v>1120</v>
      </c>
      <c r="P765">
        <v>1329</v>
      </c>
      <c r="Q765">
        <v>11</v>
      </c>
      <c r="R765">
        <v>1417</v>
      </c>
      <c r="S765">
        <v>1340</v>
      </c>
      <c r="T765">
        <v>-37</v>
      </c>
      <c r="U765">
        <v>0</v>
      </c>
      <c r="V765">
        <v>0</v>
      </c>
      <c r="W765">
        <v>361</v>
      </c>
      <c r="X765">
        <v>334</v>
      </c>
      <c r="Y765">
        <v>309</v>
      </c>
      <c r="Z765">
        <v>2475</v>
      </c>
      <c r="AF765" t="s">
        <v>1584</v>
      </c>
      <c r="AG765" t="s">
        <v>1016</v>
      </c>
      <c r="AH765" s="9">
        <v>0.10694444444444444</v>
      </c>
      <c r="AI765" t="s">
        <v>1434</v>
      </c>
    </row>
    <row r="766" spans="1:35" x14ac:dyDescent="0.3">
      <c r="A766" s="1">
        <v>44801</v>
      </c>
      <c r="B766" t="s">
        <v>14</v>
      </c>
      <c r="C766" t="s">
        <v>15</v>
      </c>
      <c r="D766" t="s">
        <v>16</v>
      </c>
      <c r="E766">
        <v>19790</v>
      </c>
      <c r="F766">
        <v>1137</v>
      </c>
      <c r="G766" t="s">
        <v>60</v>
      </c>
      <c r="H766" t="s">
        <v>61</v>
      </c>
      <c r="I766" t="s">
        <v>53</v>
      </c>
      <c r="J766" t="s">
        <v>54</v>
      </c>
      <c r="K766">
        <v>2256</v>
      </c>
      <c r="L766">
        <v>2301</v>
      </c>
      <c r="M766">
        <v>5</v>
      </c>
      <c r="N766">
        <v>22</v>
      </c>
      <c r="O766">
        <v>2323</v>
      </c>
      <c r="P766">
        <v>37</v>
      </c>
      <c r="Q766">
        <v>6</v>
      </c>
      <c r="R766">
        <v>31</v>
      </c>
      <c r="S766">
        <v>43</v>
      </c>
      <c r="T766">
        <v>12</v>
      </c>
      <c r="U766">
        <v>0</v>
      </c>
      <c r="V766">
        <v>0</v>
      </c>
      <c r="W766">
        <v>275</v>
      </c>
      <c r="X766">
        <v>282</v>
      </c>
      <c r="Y766">
        <v>254</v>
      </c>
      <c r="Z766">
        <v>1947</v>
      </c>
      <c r="AF766" t="s">
        <v>1603</v>
      </c>
      <c r="AG766" t="s">
        <v>997</v>
      </c>
      <c r="AH766">
        <v>-0.9291666666666667</v>
      </c>
      <c r="AI766" t="s">
        <v>1438</v>
      </c>
    </row>
    <row r="767" spans="1:35" x14ac:dyDescent="0.3">
      <c r="A767" s="1">
        <v>44275</v>
      </c>
      <c r="B767" t="s">
        <v>122</v>
      </c>
      <c r="C767" t="s">
        <v>123</v>
      </c>
      <c r="D767" t="s">
        <v>124</v>
      </c>
      <c r="E767">
        <v>20304</v>
      </c>
      <c r="F767">
        <v>5827</v>
      </c>
      <c r="G767" t="s">
        <v>202</v>
      </c>
      <c r="H767" t="s">
        <v>203</v>
      </c>
      <c r="I767" t="s">
        <v>23</v>
      </c>
      <c r="J767" t="s">
        <v>24</v>
      </c>
      <c r="K767">
        <v>1037</v>
      </c>
      <c r="L767">
        <v>1032</v>
      </c>
      <c r="M767">
        <v>-5</v>
      </c>
      <c r="N767">
        <v>8</v>
      </c>
      <c r="O767">
        <v>1040</v>
      </c>
      <c r="P767">
        <v>1152</v>
      </c>
      <c r="Q767">
        <v>4</v>
      </c>
      <c r="R767">
        <v>1214</v>
      </c>
      <c r="S767">
        <v>1156</v>
      </c>
      <c r="T767">
        <v>-18</v>
      </c>
      <c r="U767">
        <v>0</v>
      </c>
      <c r="V767">
        <v>0</v>
      </c>
      <c r="W767">
        <v>97</v>
      </c>
      <c r="X767">
        <v>84</v>
      </c>
      <c r="Y767">
        <v>72</v>
      </c>
      <c r="Z767">
        <v>421</v>
      </c>
      <c r="AF767" t="s">
        <v>1094</v>
      </c>
      <c r="AG767" t="s">
        <v>1231</v>
      </c>
      <c r="AH767" s="9">
        <v>5.8333333333333334E-2</v>
      </c>
      <c r="AI767" t="s">
        <v>1434</v>
      </c>
    </row>
    <row r="768" spans="1:35" x14ac:dyDescent="0.3">
      <c r="A768" s="1">
        <v>44003</v>
      </c>
      <c r="B768" t="s">
        <v>39</v>
      </c>
      <c r="C768" t="s">
        <v>40</v>
      </c>
      <c r="D768" t="s">
        <v>41</v>
      </c>
      <c r="E768">
        <v>19805</v>
      </c>
      <c r="F768">
        <v>2080</v>
      </c>
      <c r="G768" t="s">
        <v>97</v>
      </c>
      <c r="H768" t="s">
        <v>98</v>
      </c>
      <c r="I768" t="s">
        <v>80</v>
      </c>
      <c r="J768" t="s">
        <v>67</v>
      </c>
      <c r="K768">
        <v>935</v>
      </c>
      <c r="L768">
        <v>933</v>
      </c>
      <c r="M768">
        <v>-2</v>
      </c>
      <c r="N768">
        <v>16</v>
      </c>
      <c r="O768">
        <v>949</v>
      </c>
      <c r="P768">
        <v>1007</v>
      </c>
      <c r="Q768">
        <v>8</v>
      </c>
      <c r="R768">
        <v>1048</v>
      </c>
      <c r="S768">
        <v>1015</v>
      </c>
      <c r="T768">
        <v>-33</v>
      </c>
      <c r="U768">
        <v>0</v>
      </c>
      <c r="V768">
        <v>0</v>
      </c>
      <c r="W768">
        <v>133</v>
      </c>
      <c r="X768">
        <v>102</v>
      </c>
      <c r="Y768">
        <v>78</v>
      </c>
      <c r="Z768">
        <v>599</v>
      </c>
      <c r="AF768" t="s">
        <v>1604</v>
      </c>
      <c r="AG768" t="s">
        <v>704</v>
      </c>
      <c r="AH768" s="9">
        <v>2.9166666666666667E-2</v>
      </c>
      <c r="AI768" t="s">
        <v>1434</v>
      </c>
    </row>
    <row r="769" spans="1:35" x14ac:dyDescent="0.3">
      <c r="A769" s="1">
        <v>44251</v>
      </c>
      <c r="B769" t="s">
        <v>32</v>
      </c>
      <c r="C769" t="s">
        <v>33</v>
      </c>
      <c r="D769" t="s">
        <v>34</v>
      </c>
      <c r="E769">
        <v>19393</v>
      </c>
      <c r="F769">
        <v>4572</v>
      </c>
      <c r="G769" t="s">
        <v>72</v>
      </c>
      <c r="H769" t="s">
        <v>73</v>
      </c>
      <c r="I769" t="s">
        <v>60</v>
      </c>
      <c r="J769" t="s">
        <v>61</v>
      </c>
      <c r="K769">
        <v>1415</v>
      </c>
      <c r="L769">
        <v>1411</v>
      </c>
      <c r="M769">
        <v>-4</v>
      </c>
      <c r="N769">
        <v>9</v>
      </c>
      <c r="O769">
        <v>1420</v>
      </c>
      <c r="P769">
        <v>1553</v>
      </c>
      <c r="Q769">
        <v>4</v>
      </c>
      <c r="R769">
        <v>1615</v>
      </c>
      <c r="S769">
        <v>1557</v>
      </c>
      <c r="T769">
        <v>-18</v>
      </c>
      <c r="U769">
        <v>0</v>
      </c>
      <c r="V769">
        <v>0</v>
      </c>
      <c r="W769">
        <v>120</v>
      </c>
      <c r="X769">
        <v>106</v>
      </c>
      <c r="Y769">
        <v>93</v>
      </c>
      <c r="Z769">
        <v>577</v>
      </c>
      <c r="AF769" t="s">
        <v>937</v>
      </c>
      <c r="AG769" t="s">
        <v>1342</v>
      </c>
      <c r="AH769" s="9">
        <v>7.3611111111111113E-2</v>
      </c>
      <c r="AI769" t="s">
        <v>1435</v>
      </c>
    </row>
    <row r="770" spans="1:35" x14ac:dyDescent="0.3">
      <c r="A770" s="1">
        <v>43958</v>
      </c>
      <c r="B770" t="s">
        <v>94</v>
      </c>
      <c r="C770" t="s">
        <v>95</v>
      </c>
      <c r="D770" t="s">
        <v>96</v>
      </c>
      <c r="E770">
        <v>20397</v>
      </c>
      <c r="F770">
        <v>5017</v>
      </c>
      <c r="G770" t="s">
        <v>30</v>
      </c>
      <c r="H770" t="s">
        <v>31</v>
      </c>
      <c r="I770" t="s">
        <v>458</v>
      </c>
      <c r="J770" t="s">
        <v>459</v>
      </c>
      <c r="K770">
        <v>1655</v>
      </c>
      <c r="L770">
        <v>1652</v>
      </c>
      <c r="M770">
        <v>-3</v>
      </c>
      <c r="N770">
        <v>17</v>
      </c>
      <c r="O770">
        <v>1709</v>
      </c>
      <c r="P770">
        <v>1958</v>
      </c>
      <c r="Q770">
        <v>3</v>
      </c>
      <c r="R770">
        <v>2015</v>
      </c>
      <c r="S770">
        <v>2001</v>
      </c>
      <c r="T770">
        <v>-14</v>
      </c>
      <c r="U770">
        <v>0</v>
      </c>
      <c r="V770">
        <v>0</v>
      </c>
      <c r="W770">
        <v>140</v>
      </c>
      <c r="X770">
        <v>129</v>
      </c>
      <c r="Y770">
        <v>109</v>
      </c>
      <c r="Z770">
        <v>861</v>
      </c>
      <c r="AF770" t="s">
        <v>1205</v>
      </c>
      <c r="AG770" t="s">
        <v>1173</v>
      </c>
      <c r="AH770" s="9">
        <v>0.13125000000000001</v>
      </c>
      <c r="AI770" t="s">
        <v>1435</v>
      </c>
    </row>
    <row r="771" spans="1:35" x14ac:dyDescent="0.3">
      <c r="A771" s="1">
        <v>44813</v>
      </c>
      <c r="B771" t="s">
        <v>55</v>
      </c>
      <c r="C771" t="s">
        <v>56</v>
      </c>
      <c r="D771" t="s">
        <v>57</v>
      </c>
      <c r="E771">
        <v>19930</v>
      </c>
      <c r="F771">
        <v>388</v>
      </c>
      <c r="G771" t="s">
        <v>464</v>
      </c>
      <c r="H771" t="s">
        <v>465</v>
      </c>
      <c r="I771" t="s">
        <v>345</v>
      </c>
      <c r="J771" t="s">
        <v>346</v>
      </c>
      <c r="K771">
        <v>1317</v>
      </c>
      <c r="L771">
        <v>1355</v>
      </c>
      <c r="M771">
        <v>38</v>
      </c>
      <c r="N771">
        <v>6</v>
      </c>
      <c r="O771">
        <v>1401</v>
      </c>
      <c r="P771">
        <v>1521</v>
      </c>
      <c r="Q771">
        <v>4</v>
      </c>
      <c r="R771">
        <v>1445</v>
      </c>
      <c r="S771">
        <v>1525</v>
      </c>
      <c r="T771">
        <v>40</v>
      </c>
      <c r="U771">
        <v>0</v>
      </c>
      <c r="V771">
        <v>0</v>
      </c>
      <c r="W771">
        <v>88</v>
      </c>
      <c r="X771">
        <v>90</v>
      </c>
      <c r="Y771">
        <v>80</v>
      </c>
      <c r="Z771">
        <v>548</v>
      </c>
      <c r="AA771">
        <v>0</v>
      </c>
      <c r="AB771">
        <v>0</v>
      </c>
      <c r="AC771">
        <v>2</v>
      </c>
      <c r="AD771">
        <v>0</v>
      </c>
      <c r="AE771">
        <v>38</v>
      </c>
      <c r="AF771" t="s">
        <v>1454</v>
      </c>
      <c r="AG771" t="s">
        <v>616</v>
      </c>
      <c r="AH771" s="9">
        <v>6.25E-2</v>
      </c>
      <c r="AI771" t="s">
        <v>1435</v>
      </c>
    </row>
    <row r="772" spans="1:35" x14ac:dyDescent="0.3">
      <c r="A772" s="1">
        <v>43564</v>
      </c>
      <c r="B772" t="s">
        <v>94</v>
      </c>
      <c r="C772" t="s">
        <v>95</v>
      </c>
      <c r="D772" t="s">
        <v>96</v>
      </c>
      <c r="E772">
        <v>20397</v>
      </c>
      <c r="F772">
        <v>5704</v>
      </c>
      <c r="G772" t="s">
        <v>97</v>
      </c>
      <c r="H772" t="s">
        <v>98</v>
      </c>
      <c r="I772" t="s">
        <v>305</v>
      </c>
      <c r="J772" t="s">
        <v>306</v>
      </c>
      <c r="K772">
        <v>1755</v>
      </c>
      <c r="L772">
        <v>1925</v>
      </c>
      <c r="M772">
        <v>90</v>
      </c>
      <c r="N772">
        <v>26</v>
      </c>
      <c r="O772">
        <v>1951</v>
      </c>
      <c r="P772">
        <v>2044</v>
      </c>
      <c r="Q772">
        <v>4</v>
      </c>
      <c r="R772">
        <v>1921</v>
      </c>
      <c r="S772">
        <v>2048</v>
      </c>
      <c r="T772">
        <v>87</v>
      </c>
      <c r="U772">
        <v>0</v>
      </c>
      <c r="V772">
        <v>0</v>
      </c>
      <c r="W772">
        <v>86</v>
      </c>
      <c r="X772">
        <v>83</v>
      </c>
      <c r="Y772">
        <v>53</v>
      </c>
      <c r="Z772">
        <v>335</v>
      </c>
      <c r="AA772">
        <v>0</v>
      </c>
      <c r="AB772">
        <v>11</v>
      </c>
      <c r="AC772">
        <v>0</v>
      </c>
      <c r="AD772">
        <v>0</v>
      </c>
      <c r="AE772">
        <v>76</v>
      </c>
      <c r="AF772" t="s">
        <v>1277</v>
      </c>
      <c r="AG772" t="s">
        <v>805</v>
      </c>
      <c r="AH772" s="9">
        <v>5.7638888888888892E-2</v>
      </c>
      <c r="AI772" t="s">
        <v>1438</v>
      </c>
    </row>
    <row r="773" spans="1:35" x14ac:dyDescent="0.3">
      <c r="A773" s="1">
        <v>45049</v>
      </c>
      <c r="B773" t="s">
        <v>7</v>
      </c>
      <c r="C773" t="s">
        <v>8</v>
      </c>
      <c r="D773" t="s">
        <v>9</v>
      </c>
      <c r="E773">
        <v>19977</v>
      </c>
      <c r="F773">
        <v>1251</v>
      </c>
      <c r="G773" t="s">
        <v>174</v>
      </c>
      <c r="H773" t="s">
        <v>175</v>
      </c>
      <c r="I773" t="s">
        <v>23</v>
      </c>
      <c r="J773" t="s">
        <v>24</v>
      </c>
      <c r="K773">
        <v>1942</v>
      </c>
      <c r="L773">
        <v>1942</v>
      </c>
      <c r="M773">
        <v>0</v>
      </c>
      <c r="N773">
        <v>12</v>
      </c>
      <c r="O773">
        <v>1954</v>
      </c>
      <c r="P773">
        <v>2133</v>
      </c>
      <c r="Q773">
        <v>4</v>
      </c>
      <c r="R773">
        <v>2150</v>
      </c>
      <c r="S773">
        <v>2137</v>
      </c>
      <c r="T773">
        <v>-13</v>
      </c>
      <c r="U773">
        <v>0</v>
      </c>
      <c r="V773">
        <v>0</v>
      </c>
      <c r="W773">
        <v>128</v>
      </c>
      <c r="X773">
        <v>115</v>
      </c>
      <c r="Y773">
        <v>99</v>
      </c>
      <c r="Z773">
        <v>651</v>
      </c>
      <c r="AF773" t="s">
        <v>1280</v>
      </c>
      <c r="AG773" t="s">
        <v>1412</v>
      </c>
      <c r="AH773" s="9">
        <v>7.9861111111111105E-2</v>
      </c>
      <c r="AI773" t="s">
        <v>1438</v>
      </c>
    </row>
    <row r="774" spans="1:35" x14ac:dyDescent="0.3">
      <c r="A774" s="1">
        <v>44875</v>
      </c>
      <c r="B774" t="s">
        <v>155</v>
      </c>
      <c r="C774" t="s">
        <v>156</v>
      </c>
      <c r="D774" t="s">
        <v>157</v>
      </c>
      <c r="E774">
        <v>20398</v>
      </c>
      <c r="F774">
        <v>3672</v>
      </c>
      <c r="G774" t="s">
        <v>80</v>
      </c>
      <c r="H774" t="s">
        <v>67</v>
      </c>
      <c r="I774" t="s">
        <v>204</v>
      </c>
      <c r="J774" t="s">
        <v>205</v>
      </c>
      <c r="K774">
        <v>1310</v>
      </c>
      <c r="L774">
        <v>1442</v>
      </c>
      <c r="M774">
        <v>92</v>
      </c>
      <c r="N774">
        <v>8</v>
      </c>
      <c r="O774">
        <v>1450</v>
      </c>
      <c r="P774">
        <v>1723</v>
      </c>
      <c r="Q774">
        <v>8</v>
      </c>
      <c r="R774">
        <v>1623</v>
      </c>
      <c r="S774">
        <v>1731</v>
      </c>
      <c r="T774">
        <v>68</v>
      </c>
      <c r="U774">
        <v>0</v>
      </c>
      <c r="V774">
        <v>0</v>
      </c>
      <c r="W774">
        <v>133</v>
      </c>
      <c r="X774">
        <v>109</v>
      </c>
      <c r="Y774">
        <v>93</v>
      </c>
      <c r="Z774">
        <v>642</v>
      </c>
      <c r="AA774">
        <v>68</v>
      </c>
      <c r="AB774">
        <v>0</v>
      </c>
      <c r="AC774">
        <v>0</v>
      </c>
      <c r="AD774">
        <v>0</v>
      </c>
      <c r="AE774">
        <v>0</v>
      </c>
      <c r="AF774" t="s">
        <v>1096</v>
      </c>
      <c r="AG774" t="s">
        <v>1065</v>
      </c>
      <c r="AH774" s="9">
        <v>0.11736111111111111</v>
      </c>
      <c r="AI774" t="s">
        <v>1435</v>
      </c>
    </row>
    <row r="775" spans="1:35" x14ac:dyDescent="0.3">
      <c r="A775" s="1">
        <v>43590</v>
      </c>
      <c r="B775" t="s">
        <v>171</v>
      </c>
      <c r="C775" t="s">
        <v>172</v>
      </c>
      <c r="D775" t="s">
        <v>173</v>
      </c>
      <c r="E775">
        <v>20378</v>
      </c>
      <c r="F775">
        <v>5864</v>
      </c>
      <c r="G775" t="s">
        <v>410</v>
      </c>
      <c r="H775" t="s">
        <v>411</v>
      </c>
      <c r="I775" t="s">
        <v>174</v>
      </c>
      <c r="J775" t="s">
        <v>175</v>
      </c>
      <c r="K775">
        <v>1211</v>
      </c>
      <c r="L775">
        <v>1209</v>
      </c>
      <c r="M775">
        <v>-2</v>
      </c>
      <c r="N775">
        <v>15</v>
      </c>
      <c r="O775">
        <v>1224</v>
      </c>
      <c r="P775">
        <v>1331</v>
      </c>
      <c r="Q775">
        <v>14</v>
      </c>
      <c r="R775">
        <v>1344</v>
      </c>
      <c r="S775">
        <v>1345</v>
      </c>
      <c r="T775">
        <v>1</v>
      </c>
      <c r="U775">
        <v>0</v>
      </c>
      <c r="V775">
        <v>0</v>
      </c>
      <c r="W775">
        <v>93</v>
      </c>
      <c r="X775">
        <v>96</v>
      </c>
      <c r="Y775">
        <v>67</v>
      </c>
      <c r="Z775">
        <v>455</v>
      </c>
      <c r="AF775" t="s">
        <v>1192</v>
      </c>
      <c r="AG775" t="s">
        <v>739</v>
      </c>
      <c r="AH775" s="9">
        <v>6.6666666666666666E-2</v>
      </c>
      <c r="AI775" t="s">
        <v>1435</v>
      </c>
    </row>
    <row r="776" spans="1:35" x14ac:dyDescent="0.3">
      <c r="A776" s="1">
        <v>44427</v>
      </c>
      <c r="B776" t="s">
        <v>141</v>
      </c>
      <c r="C776" t="s">
        <v>142</v>
      </c>
      <c r="D776" t="s">
        <v>143</v>
      </c>
      <c r="E776">
        <v>20363</v>
      </c>
      <c r="F776">
        <v>5186</v>
      </c>
      <c r="G776" t="s">
        <v>144</v>
      </c>
      <c r="H776" t="s">
        <v>145</v>
      </c>
      <c r="I776" t="s">
        <v>190</v>
      </c>
      <c r="J776" t="s">
        <v>191</v>
      </c>
      <c r="K776">
        <v>1359</v>
      </c>
      <c r="L776">
        <v>1354</v>
      </c>
      <c r="M776">
        <v>-5</v>
      </c>
      <c r="N776">
        <v>13</v>
      </c>
      <c r="O776">
        <v>1407</v>
      </c>
      <c r="P776">
        <v>1520</v>
      </c>
      <c r="Q776">
        <v>3</v>
      </c>
      <c r="R776">
        <v>1540</v>
      </c>
      <c r="S776">
        <v>1523</v>
      </c>
      <c r="T776">
        <v>-17</v>
      </c>
      <c r="U776">
        <v>0</v>
      </c>
      <c r="V776">
        <v>0</v>
      </c>
      <c r="W776">
        <v>101</v>
      </c>
      <c r="X776">
        <v>89</v>
      </c>
      <c r="Y776">
        <v>73</v>
      </c>
      <c r="Z776">
        <v>508</v>
      </c>
      <c r="AF776" t="s">
        <v>931</v>
      </c>
      <c r="AG776" t="s">
        <v>755</v>
      </c>
      <c r="AH776" s="9">
        <v>6.1805555555555558E-2</v>
      </c>
      <c r="AI776" t="s">
        <v>1435</v>
      </c>
    </row>
    <row r="777" spans="1:35" x14ac:dyDescent="0.3">
      <c r="A777" s="1">
        <v>43520</v>
      </c>
      <c r="B777" t="s">
        <v>141</v>
      </c>
      <c r="C777" t="s">
        <v>142</v>
      </c>
      <c r="D777" t="s">
        <v>143</v>
      </c>
      <c r="E777">
        <v>20363</v>
      </c>
      <c r="F777">
        <v>5402</v>
      </c>
      <c r="G777" t="s">
        <v>466</v>
      </c>
      <c r="H777" t="s">
        <v>467</v>
      </c>
      <c r="I777" t="s">
        <v>150</v>
      </c>
      <c r="J777" t="s">
        <v>85</v>
      </c>
      <c r="K777">
        <v>1407</v>
      </c>
      <c r="L777">
        <v>1402</v>
      </c>
      <c r="M777">
        <v>-5</v>
      </c>
      <c r="N777">
        <v>58</v>
      </c>
      <c r="O777">
        <v>1500</v>
      </c>
      <c r="P777">
        <v>1617</v>
      </c>
      <c r="Q777">
        <v>6</v>
      </c>
      <c r="R777">
        <v>1600</v>
      </c>
      <c r="S777">
        <v>1623</v>
      </c>
      <c r="T777">
        <v>23</v>
      </c>
      <c r="U777">
        <v>0</v>
      </c>
      <c r="V777">
        <v>0</v>
      </c>
      <c r="W777">
        <v>113</v>
      </c>
      <c r="X777">
        <v>141</v>
      </c>
      <c r="Y777">
        <v>77</v>
      </c>
      <c r="Z777">
        <v>378</v>
      </c>
      <c r="AA777">
        <v>0</v>
      </c>
      <c r="AB777">
        <v>0</v>
      </c>
      <c r="AC777">
        <v>23</v>
      </c>
      <c r="AD777">
        <v>0</v>
      </c>
      <c r="AE777">
        <v>0</v>
      </c>
      <c r="AF777" t="s">
        <v>1556</v>
      </c>
      <c r="AG777" t="s">
        <v>756</v>
      </c>
      <c r="AH777" s="9">
        <v>9.7916666666666666E-2</v>
      </c>
      <c r="AI777" t="s">
        <v>1435</v>
      </c>
    </row>
    <row r="778" spans="1:35" x14ac:dyDescent="0.3">
      <c r="A778" s="1">
        <v>44254</v>
      </c>
      <c r="B778" t="s">
        <v>39</v>
      </c>
      <c r="C778" t="s">
        <v>40</v>
      </c>
      <c r="D778" t="s">
        <v>41</v>
      </c>
      <c r="E778">
        <v>19805</v>
      </c>
      <c r="F778">
        <v>2340</v>
      </c>
      <c r="G778" t="s">
        <v>129</v>
      </c>
      <c r="H778" t="s">
        <v>130</v>
      </c>
      <c r="I778" t="s">
        <v>174</v>
      </c>
      <c r="J778" t="s">
        <v>175</v>
      </c>
      <c r="K778">
        <v>1618</v>
      </c>
      <c r="L778">
        <v>1608</v>
      </c>
      <c r="M778">
        <v>-10</v>
      </c>
      <c r="N778">
        <v>11</v>
      </c>
      <c r="O778">
        <v>1619</v>
      </c>
      <c r="P778">
        <v>1737</v>
      </c>
      <c r="Q778">
        <v>8</v>
      </c>
      <c r="R778">
        <v>1756</v>
      </c>
      <c r="S778">
        <v>1745</v>
      </c>
      <c r="T778">
        <v>-11</v>
      </c>
      <c r="U778">
        <v>0</v>
      </c>
      <c r="V778">
        <v>0</v>
      </c>
      <c r="W778">
        <v>158</v>
      </c>
      <c r="X778">
        <v>157</v>
      </c>
      <c r="Y778">
        <v>138</v>
      </c>
      <c r="Z778">
        <v>872</v>
      </c>
      <c r="AF778" t="s">
        <v>951</v>
      </c>
      <c r="AG778" t="s">
        <v>774</v>
      </c>
      <c r="AH778" s="9">
        <v>6.7361111111111108E-2</v>
      </c>
      <c r="AI778" t="s">
        <v>1435</v>
      </c>
    </row>
    <row r="779" spans="1:35" x14ac:dyDescent="0.3">
      <c r="A779" s="1">
        <v>44800</v>
      </c>
      <c r="B779" t="s">
        <v>14</v>
      </c>
      <c r="C779" t="s">
        <v>15</v>
      </c>
      <c r="D779" t="s">
        <v>16</v>
      </c>
      <c r="E779">
        <v>19790</v>
      </c>
      <c r="F779">
        <v>810</v>
      </c>
      <c r="G779" t="s">
        <v>144</v>
      </c>
      <c r="H779" t="s">
        <v>145</v>
      </c>
      <c r="I779" t="s">
        <v>174</v>
      </c>
      <c r="J779" t="s">
        <v>175</v>
      </c>
      <c r="K779">
        <v>844</v>
      </c>
      <c r="L779">
        <v>837</v>
      </c>
      <c r="M779">
        <v>-7</v>
      </c>
      <c r="N779">
        <v>13</v>
      </c>
      <c r="O779">
        <v>850</v>
      </c>
      <c r="P779">
        <v>928</v>
      </c>
      <c r="Q779">
        <v>7</v>
      </c>
      <c r="R779">
        <v>950</v>
      </c>
      <c r="S779">
        <v>935</v>
      </c>
      <c r="T779">
        <v>-15</v>
      </c>
      <c r="U779">
        <v>0</v>
      </c>
      <c r="V779">
        <v>0</v>
      </c>
      <c r="W779">
        <v>246</v>
      </c>
      <c r="X779">
        <v>238</v>
      </c>
      <c r="Y779">
        <v>218</v>
      </c>
      <c r="Z779">
        <v>1671</v>
      </c>
      <c r="AF779" t="s">
        <v>873</v>
      </c>
      <c r="AG779" t="s">
        <v>866</v>
      </c>
      <c r="AH779" s="9">
        <v>4.027777777777778E-2</v>
      </c>
      <c r="AI779" t="s">
        <v>1434</v>
      </c>
    </row>
    <row r="780" spans="1:35" x14ac:dyDescent="0.3">
      <c r="A780" s="1">
        <v>44959</v>
      </c>
      <c r="B780" t="s">
        <v>32</v>
      </c>
      <c r="C780" t="s">
        <v>33</v>
      </c>
      <c r="D780" t="s">
        <v>34</v>
      </c>
      <c r="E780">
        <v>19393</v>
      </c>
      <c r="F780">
        <v>2016</v>
      </c>
      <c r="G780" t="s">
        <v>53</v>
      </c>
      <c r="H780" t="s">
        <v>54</v>
      </c>
      <c r="I780" t="s">
        <v>103</v>
      </c>
      <c r="J780" t="s">
        <v>104</v>
      </c>
      <c r="K780">
        <v>1825</v>
      </c>
      <c r="L780">
        <v>1822</v>
      </c>
      <c r="M780">
        <v>-3</v>
      </c>
      <c r="N780">
        <v>12</v>
      </c>
      <c r="O780">
        <v>1834</v>
      </c>
      <c r="P780">
        <v>1919</v>
      </c>
      <c r="Q780">
        <v>7</v>
      </c>
      <c r="R780">
        <v>1930</v>
      </c>
      <c r="S780">
        <v>1926</v>
      </c>
      <c r="T780">
        <v>-4</v>
      </c>
      <c r="U780">
        <v>0</v>
      </c>
      <c r="V780">
        <v>0</v>
      </c>
      <c r="W780">
        <v>65</v>
      </c>
      <c r="X780">
        <v>64</v>
      </c>
      <c r="Y780">
        <v>45</v>
      </c>
      <c r="Z780">
        <v>236</v>
      </c>
      <c r="AF780" t="s">
        <v>1037</v>
      </c>
      <c r="AG780" t="s">
        <v>659</v>
      </c>
      <c r="AH780" s="9">
        <v>4.4444444444444446E-2</v>
      </c>
      <c r="AI780" t="s">
        <v>1438</v>
      </c>
    </row>
    <row r="781" spans="1:35" x14ac:dyDescent="0.3">
      <c r="A781" s="1">
        <v>43815</v>
      </c>
      <c r="B781" t="s">
        <v>39</v>
      </c>
      <c r="C781" t="s">
        <v>40</v>
      </c>
      <c r="D781" t="s">
        <v>41</v>
      </c>
      <c r="E781">
        <v>19805</v>
      </c>
      <c r="F781">
        <v>1891</v>
      </c>
      <c r="G781" t="s">
        <v>97</v>
      </c>
      <c r="H781" t="s">
        <v>98</v>
      </c>
      <c r="I781" t="s">
        <v>12</v>
      </c>
      <c r="J781" t="s">
        <v>13</v>
      </c>
      <c r="K781">
        <v>1441</v>
      </c>
      <c r="L781">
        <v>1437</v>
      </c>
      <c r="M781">
        <v>-4</v>
      </c>
      <c r="N781">
        <v>18</v>
      </c>
      <c r="O781">
        <v>1455</v>
      </c>
      <c r="P781">
        <v>1607</v>
      </c>
      <c r="Q781">
        <v>8</v>
      </c>
      <c r="R781">
        <v>1635</v>
      </c>
      <c r="S781">
        <v>1615</v>
      </c>
      <c r="T781">
        <v>-20</v>
      </c>
      <c r="U781">
        <v>0</v>
      </c>
      <c r="V781">
        <v>0</v>
      </c>
      <c r="W781">
        <v>114</v>
      </c>
      <c r="X781">
        <v>98</v>
      </c>
      <c r="Y781">
        <v>72</v>
      </c>
      <c r="Z781">
        <v>529</v>
      </c>
      <c r="AF781" t="s">
        <v>1070</v>
      </c>
      <c r="AG781" t="s">
        <v>763</v>
      </c>
      <c r="AH781" s="9">
        <v>6.805555555555555E-2</v>
      </c>
      <c r="AI781" t="s">
        <v>1435</v>
      </c>
    </row>
    <row r="782" spans="1:35" x14ac:dyDescent="0.3">
      <c r="A782" s="1">
        <v>44263</v>
      </c>
      <c r="B782" t="s">
        <v>171</v>
      </c>
      <c r="C782" t="s">
        <v>172</v>
      </c>
      <c r="D782" t="s">
        <v>173</v>
      </c>
      <c r="E782">
        <v>20378</v>
      </c>
      <c r="F782">
        <v>5861</v>
      </c>
      <c r="G782" t="s">
        <v>30</v>
      </c>
      <c r="H782" t="s">
        <v>31</v>
      </c>
      <c r="I782" t="s">
        <v>176</v>
      </c>
      <c r="J782" t="s">
        <v>177</v>
      </c>
      <c r="K782">
        <v>1644</v>
      </c>
      <c r="L782">
        <v>1638</v>
      </c>
      <c r="M782">
        <v>-6</v>
      </c>
      <c r="N782">
        <v>12</v>
      </c>
      <c r="O782">
        <v>1650</v>
      </c>
      <c r="P782">
        <v>1723</v>
      </c>
      <c r="Q782">
        <v>3</v>
      </c>
      <c r="R782">
        <v>1735</v>
      </c>
      <c r="S782">
        <v>1726</v>
      </c>
      <c r="T782">
        <v>-9</v>
      </c>
      <c r="U782">
        <v>0</v>
      </c>
      <c r="V782">
        <v>0</v>
      </c>
      <c r="W782">
        <v>111</v>
      </c>
      <c r="X782">
        <v>108</v>
      </c>
      <c r="Y782">
        <v>93</v>
      </c>
      <c r="Z782">
        <v>551</v>
      </c>
      <c r="AF782" t="s">
        <v>658</v>
      </c>
      <c r="AG782" t="s">
        <v>1158</v>
      </c>
      <c r="AH782" s="9">
        <v>3.3333333333333333E-2</v>
      </c>
      <c r="AI782" t="s">
        <v>1435</v>
      </c>
    </row>
    <row r="783" spans="1:35" x14ac:dyDescent="0.3">
      <c r="A783" s="1">
        <v>44098</v>
      </c>
      <c r="B783" t="s">
        <v>55</v>
      </c>
      <c r="C783" t="s">
        <v>56</v>
      </c>
      <c r="D783" t="s">
        <v>57</v>
      </c>
      <c r="E783">
        <v>19930</v>
      </c>
      <c r="F783">
        <v>523</v>
      </c>
      <c r="G783" t="s">
        <v>133</v>
      </c>
      <c r="H783" t="s">
        <v>134</v>
      </c>
      <c r="I783" t="s">
        <v>19</v>
      </c>
      <c r="J783" t="s">
        <v>20</v>
      </c>
      <c r="K783">
        <v>1720</v>
      </c>
      <c r="L783">
        <v>1717</v>
      </c>
      <c r="M783">
        <v>-3</v>
      </c>
      <c r="N783">
        <v>17</v>
      </c>
      <c r="O783">
        <v>1734</v>
      </c>
      <c r="P783">
        <v>2020</v>
      </c>
      <c r="Q783">
        <v>6</v>
      </c>
      <c r="R783">
        <v>2025</v>
      </c>
      <c r="S783">
        <v>2026</v>
      </c>
      <c r="T783">
        <v>1</v>
      </c>
      <c r="U783">
        <v>0</v>
      </c>
      <c r="V783">
        <v>0</v>
      </c>
      <c r="W783">
        <v>365</v>
      </c>
      <c r="X783">
        <v>369</v>
      </c>
      <c r="Y783">
        <v>346</v>
      </c>
      <c r="Z783">
        <v>2520</v>
      </c>
      <c r="AF783" t="s">
        <v>815</v>
      </c>
      <c r="AG783" t="s">
        <v>624</v>
      </c>
      <c r="AH783" s="9">
        <v>0.13125000000000001</v>
      </c>
      <c r="AI783" t="s">
        <v>1435</v>
      </c>
    </row>
    <row r="784" spans="1:35" x14ac:dyDescent="0.3">
      <c r="A784" s="1">
        <v>44743</v>
      </c>
      <c r="B784" t="s">
        <v>39</v>
      </c>
      <c r="C784" t="s">
        <v>40</v>
      </c>
      <c r="D784" t="s">
        <v>41</v>
      </c>
      <c r="E784">
        <v>19805</v>
      </c>
      <c r="F784">
        <v>525</v>
      </c>
      <c r="G784" t="s">
        <v>341</v>
      </c>
      <c r="H784" t="s">
        <v>342</v>
      </c>
      <c r="I784" t="s">
        <v>30</v>
      </c>
      <c r="J784" t="s">
        <v>31</v>
      </c>
      <c r="K784">
        <v>545</v>
      </c>
      <c r="L784">
        <v>538</v>
      </c>
      <c r="M784">
        <v>-7</v>
      </c>
      <c r="N784">
        <v>12</v>
      </c>
      <c r="O784">
        <v>550</v>
      </c>
      <c r="P784">
        <v>707</v>
      </c>
      <c r="Q784">
        <v>13</v>
      </c>
      <c r="R784">
        <v>736</v>
      </c>
      <c r="S784">
        <v>720</v>
      </c>
      <c r="T784">
        <v>-16</v>
      </c>
      <c r="U784">
        <v>0</v>
      </c>
      <c r="V784">
        <v>0</v>
      </c>
      <c r="W784">
        <v>171</v>
      </c>
      <c r="X784">
        <v>162</v>
      </c>
      <c r="Y784">
        <v>137</v>
      </c>
      <c r="Z784">
        <v>1021</v>
      </c>
      <c r="AF784" t="s">
        <v>851</v>
      </c>
      <c r="AG784" t="s">
        <v>666</v>
      </c>
      <c r="AH784" s="9">
        <v>7.0833333333333331E-2</v>
      </c>
      <c r="AI784" t="s">
        <v>1437</v>
      </c>
    </row>
    <row r="785" spans="1:35" x14ac:dyDescent="0.3">
      <c r="A785" s="1">
        <v>44575</v>
      </c>
      <c r="B785" t="s">
        <v>94</v>
      </c>
      <c r="C785" t="s">
        <v>95</v>
      </c>
      <c r="D785" t="s">
        <v>96</v>
      </c>
      <c r="E785">
        <v>20397</v>
      </c>
      <c r="F785">
        <v>5135</v>
      </c>
      <c r="G785" t="s">
        <v>86</v>
      </c>
      <c r="H785" t="s">
        <v>87</v>
      </c>
      <c r="I785" t="s">
        <v>42</v>
      </c>
      <c r="J785" t="s">
        <v>43</v>
      </c>
      <c r="K785">
        <v>1031</v>
      </c>
      <c r="L785">
        <v>1019</v>
      </c>
      <c r="M785">
        <v>-12</v>
      </c>
      <c r="N785">
        <v>12</v>
      </c>
      <c r="O785">
        <v>1031</v>
      </c>
      <c r="P785">
        <v>1139</v>
      </c>
      <c r="Q785">
        <v>11</v>
      </c>
      <c r="R785">
        <v>1159</v>
      </c>
      <c r="S785">
        <v>1150</v>
      </c>
      <c r="T785">
        <v>-9</v>
      </c>
      <c r="U785">
        <v>0</v>
      </c>
      <c r="V785">
        <v>0</v>
      </c>
      <c r="W785">
        <v>88</v>
      </c>
      <c r="X785">
        <v>91</v>
      </c>
      <c r="Y785">
        <v>68</v>
      </c>
      <c r="Z785">
        <v>444</v>
      </c>
      <c r="AF785" t="s">
        <v>734</v>
      </c>
      <c r="AG785" t="s">
        <v>714</v>
      </c>
      <c r="AH785" s="9">
        <v>6.3194444444444442E-2</v>
      </c>
      <c r="AI785" t="s">
        <v>1434</v>
      </c>
    </row>
    <row r="786" spans="1:35" x14ac:dyDescent="0.3">
      <c r="A786" s="1">
        <v>44225</v>
      </c>
      <c r="B786" t="s">
        <v>39</v>
      </c>
      <c r="C786" t="s">
        <v>40</v>
      </c>
      <c r="D786" t="s">
        <v>41</v>
      </c>
      <c r="E786">
        <v>19805</v>
      </c>
      <c r="F786">
        <v>1690</v>
      </c>
      <c r="G786" t="s">
        <v>62</v>
      </c>
      <c r="H786" t="s">
        <v>63</v>
      </c>
      <c r="I786" t="s">
        <v>97</v>
      </c>
      <c r="J786" t="s">
        <v>98</v>
      </c>
      <c r="K786">
        <v>603</v>
      </c>
      <c r="L786">
        <v>558</v>
      </c>
      <c r="M786">
        <v>-5</v>
      </c>
      <c r="N786">
        <v>11</v>
      </c>
      <c r="O786">
        <v>609</v>
      </c>
      <c r="P786">
        <v>750</v>
      </c>
      <c r="Q786">
        <v>4</v>
      </c>
      <c r="R786">
        <v>824</v>
      </c>
      <c r="S786">
        <v>754</v>
      </c>
      <c r="T786">
        <v>-30</v>
      </c>
      <c r="U786">
        <v>0</v>
      </c>
      <c r="V786">
        <v>0</v>
      </c>
      <c r="W786">
        <v>141</v>
      </c>
      <c r="X786">
        <v>116</v>
      </c>
      <c r="Y786">
        <v>101</v>
      </c>
      <c r="Z786">
        <v>644</v>
      </c>
      <c r="AF786" t="s">
        <v>1605</v>
      </c>
      <c r="AG786" t="s">
        <v>671</v>
      </c>
      <c r="AH786" s="9">
        <v>8.0555555555555561E-2</v>
      </c>
      <c r="AI786" t="s">
        <v>1437</v>
      </c>
    </row>
    <row r="787" spans="1:35" x14ac:dyDescent="0.3">
      <c r="A787" s="1">
        <v>45134</v>
      </c>
      <c r="B787" t="s">
        <v>46</v>
      </c>
      <c r="C787" t="s">
        <v>47</v>
      </c>
      <c r="D787" t="s">
        <v>48</v>
      </c>
      <c r="E787">
        <v>20452</v>
      </c>
      <c r="F787">
        <v>3526</v>
      </c>
      <c r="G787" t="s">
        <v>370</v>
      </c>
      <c r="H787" t="s">
        <v>371</v>
      </c>
      <c r="I787" t="s">
        <v>12</v>
      </c>
      <c r="J787" t="s">
        <v>13</v>
      </c>
      <c r="K787">
        <v>1850</v>
      </c>
      <c r="L787">
        <v>0</v>
      </c>
      <c r="M787">
        <v>0</v>
      </c>
      <c r="R787">
        <v>2059</v>
      </c>
      <c r="S787">
        <v>0</v>
      </c>
      <c r="T787">
        <v>0</v>
      </c>
      <c r="U787">
        <v>1</v>
      </c>
      <c r="V787">
        <v>0</v>
      </c>
      <c r="W787">
        <v>129</v>
      </c>
      <c r="Z787">
        <v>550</v>
      </c>
      <c r="AF787" t="s">
        <v>663</v>
      </c>
      <c r="AG787" t="s">
        <v>663</v>
      </c>
      <c r="AH787" s="9">
        <v>0</v>
      </c>
      <c r="AI787" t="s">
        <v>1437</v>
      </c>
    </row>
    <row r="788" spans="1:35" x14ac:dyDescent="0.3">
      <c r="A788" s="1">
        <v>44615</v>
      </c>
      <c r="B788" t="s">
        <v>25</v>
      </c>
      <c r="C788" t="s">
        <v>26</v>
      </c>
      <c r="D788" t="s">
        <v>27</v>
      </c>
      <c r="E788">
        <v>20416</v>
      </c>
      <c r="F788">
        <v>641</v>
      </c>
      <c r="G788" t="s">
        <v>44</v>
      </c>
      <c r="H788" t="s">
        <v>45</v>
      </c>
      <c r="I788" t="s">
        <v>103</v>
      </c>
      <c r="J788" t="s">
        <v>104</v>
      </c>
      <c r="K788">
        <v>1855</v>
      </c>
      <c r="L788">
        <v>1846</v>
      </c>
      <c r="M788">
        <v>-9</v>
      </c>
      <c r="N788">
        <v>15</v>
      </c>
      <c r="O788">
        <v>1901</v>
      </c>
      <c r="P788">
        <v>2225</v>
      </c>
      <c r="Q788">
        <v>37</v>
      </c>
      <c r="R788">
        <v>2155</v>
      </c>
      <c r="S788">
        <v>2302</v>
      </c>
      <c r="T788">
        <v>67</v>
      </c>
      <c r="U788">
        <v>0</v>
      </c>
      <c r="V788">
        <v>0</v>
      </c>
      <c r="W788">
        <v>360</v>
      </c>
      <c r="X788">
        <v>436</v>
      </c>
      <c r="Y788">
        <v>384</v>
      </c>
      <c r="Z788">
        <v>2381</v>
      </c>
      <c r="AA788">
        <v>0</v>
      </c>
      <c r="AB788">
        <v>0</v>
      </c>
      <c r="AC788">
        <v>67</v>
      </c>
      <c r="AD788">
        <v>0</v>
      </c>
      <c r="AE788">
        <v>0</v>
      </c>
      <c r="AF788" t="s">
        <v>1606</v>
      </c>
      <c r="AG788" t="s">
        <v>1392</v>
      </c>
      <c r="AH788" s="9">
        <v>0.17777777777777778</v>
      </c>
      <c r="AI788" t="s">
        <v>1438</v>
      </c>
    </row>
    <row r="789" spans="1:35" x14ac:dyDescent="0.3">
      <c r="A789" s="1">
        <v>43663</v>
      </c>
      <c r="B789" t="s">
        <v>14</v>
      </c>
      <c r="C789" t="s">
        <v>15</v>
      </c>
      <c r="D789" t="s">
        <v>16</v>
      </c>
      <c r="E789">
        <v>19790</v>
      </c>
      <c r="F789">
        <v>1585</v>
      </c>
      <c r="G789" t="s">
        <v>150</v>
      </c>
      <c r="H789" t="s">
        <v>85</v>
      </c>
      <c r="I789" t="s">
        <v>28</v>
      </c>
      <c r="J789" t="s">
        <v>29</v>
      </c>
      <c r="K789">
        <v>1830</v>
      </c>
      <c r="L789">
        <v>1830</v>
      </c>
      <c r="M789">
        <v>0</v>
      </c>
      <c r="N789">
        <v>42</v>
      </c>
      <c r="O789">
        <v>1912</v>
      </c>
      <c r="P789">
        <v>2124</v>
      </c>
      <c r="Q789">
        <v>23</v>
      </c>
      <c r="R789">
        <v>2121</v>
      </c>
      <c r="S789">
        <v>2147</v>
      </c>
      <c r="T789">
        <v>26</v>
      </c>
      <c r="U789">
        <v>0</v>
      </c>
      <c r="V789">
        <v>0</v>
      </c>
      <c r="W789">
        <v>171</v>
      </c>
      <c r="X789">
        <v>197</v>
      </c>
      <c r="Y789">
        <v>132</v>
      </c>
      <c r="Z789">
        <v>950</v>
      </c>
      <c r="AA789">
        <v>0</v>
      </c>
      <c r="AB789">
        <v>0</v>
      </c>
      <c r="AC789">
        <v>26</v>
      </c>
      <c r="AD789">
        <v>0</v>
      </c>
      <c r="AE789">
        <v>0</v>
      </c>
      <c r="AF789" t="s">
        <v>988</v>
      </c>
      <c r="AG789" t="s">
        <v>963</v>
      </c>
      <c r="AH789" s="9">
        <v>0.13680555555555557</v>
      </c>
      <c r="AI789" t="s">
        <v>1438</v>
      </c>
    </row>
    <row r="790" spans="1:35" x14ac:dyDescent="0.3">
      <c r="A790" s="1">
        <v>45010</v>
      </c>
      <c r="B790" t="s">
        <v>32</v>
      </c>
      <c r="C790" t="s">
        <v>33</v>
      </c>
      <c r="D790" t="s">
        <v>34</v>
      </c>
      <c r="E790">
        <v>19393</v>
      </c>
      <c r="F790">
        <v>1170</v>
      </c>
      <c r="G790" t="s">
        <v>198</v>
      </c>
      <c r="H790" t="s">
        <v>199</v>
      </c>
      <c r="I790" t="s">
        <v>174</v>
      </c>
      <c r="J790" t="s">
        <v>175</v>
      </c>
      <c r="K790">
        <v>1830</v>
      </c>
      <c r="L790">
        <v>2040</v>
      </c>
      <c r="M790">
        <v>130</v>
      </c>
      <c r="N790">
        <v>9</v>
      </c>
      <c r="O790">
        <v>2049</v>
      </c>
      <c r="P790">
        <v>2222</v>
      </c>
      <c r="Q790">
        <v>4</v>
      </c>
      <c r="R790">
        <v>2015</v>
      </c>
      <c r="S790">
        <v>2226</v>
      </c>
      <c r="T790">
        <v>131</v>
      </c>
      <c r="U790">
        <v>0</v>
      </c>
      <c r="V790">
        <v>0</v>
      </c>
      <c r="W790">
        <v>225</v>
      </c>
      <c r="X790">
        <v>226</v>
      </c>
      <c r="Y790">
        <v>213</v>
      </c>
      <c r="Z790">
        <v>1460</v>
      </c>
      <c r="AA790">
        <v>0</v>
      </c>
      <c r="AB790">
        <v>0</v>
      </c>
      <c r="AC790">
        <v>1</v>
      </c>
      <c r="AD790">
        <v>0</v>
      </c>
      <c r="AE790">
        <v>130</v>
      </c>
      <c r="AF790" t="s">
        <v>1283</v>
      </c>
      <c r="AG790" t="s">
        <v>818</v>
      </c>
      <c r="AH790" s="9">
        <v>7.3611111111111113E-2</v>
      </c>
      <c r="AI790" t="s">
        <v>1438</v>
      </c>
    </row>
    <row r="791" spans="1:35" x14ac:dyDescent="0.3">
      <c r="A791" s="1">
        <v>44052</v>
      </c>
      <c r="B791" t="s">
        <v>122</v>
      </c>
      <c r="C791" t="s">
        <v>123</v>
      </c>
      <c r="D791" t="s">
        <v>124</v>
      </c>
      <c r="E791">
        <v>20304</v>
      </c>
      <c r="F791">
        <v>3267</v>
      </c>
      <c r="G791" t="s">
        <v>30</v>
      </c>
      <c r="H791" t="s">
        <v>31</v>
      </c>
      <c r="I791" t="s">
        <v>382</v>
      </c>
      <c r="J791" t="s">
        <v>383</v>
      </c>
      <c r="K791">
        <v>1644</v>
      </c>
      <c r="L791">
        <v>1641</v>
      </c>
      <c r="M791">
        <v>-3</v>
      </c>
      <c r="N791">
        <v>23</v>
      </c>
      <c r="O791">
        <v>1704</v>
      </c>
      <c r="P791">
        <v>1736</v>
      </c>
      <c r="Q791">
        <v>6</v>
      </c>
      <c r="R791">
        <v>1746</v>
      </c>
      <c r="S791">
        <v>1742</v>
      </c>
      <c r="T791">
        <v>-4</v>
      </c>
      <c r="U791">
        <v>0</v>
      </c>
      <c r="V791">
        <v>0</v>
      </c>
      <c r="W791">
        <v>122</v>
      </c>
      <c r="X791">
        <v>121</v>
      </c>
      <c r="Y791">
        <v>92</v>
      </c>
      <c r="Z791">
        <v>592</v>
      </c>
      <c r="AF791" t="s">
        <v>790</v>
      </c>
      <c r="AG791" t="s">
        <v>1252</v>
      </c>
      <c r="AH791" s="9">
        <v>4.2361111111111113E-2</v>
      </c>
      <c r="AI791" t="s">
        <v>1435</v>
      </c>
    </row>
    <row r="792" spans="1:35" x14ac:dyDescent="0.3">
      <c r="A792" s="1">
        <v>43556</v>
      </c>
      <c r="B792" t="s">
        <v>39</v>
      </c>
      <c r="C792" t="s">
        <v>40</v>
      </c>
      <c r="D792" t="s">
        <v>41</v>
      </c>
      <c r="E792">
        <v>19805</v>
      </c>
      <c r="F792">
        <v>1668</v>
      </c>
      <c r="G792" t="s">
        <v>97</v>
      </c>
      <c r="H792" t="s">
        <v>98</v>
      </c>
      <c r="I792" t="s">
        <v>80</v>
      </c>
      <c r="J792" t="s">
        <v>67</v>
      </c>
      <c r="K792">
        <v>745</v>
      </c>
      <c r="L792">
        <v>744</v>
      </c>
      <c r="M792">
        <v>-1</v>
      </c>
      <c r="N792">
        <v>28</v>
      </c>
      <c r="O792">
        <v>812</v>
      </c>
      <c r="P792">
        <v>841</v>
      </c>
      <c r="Q792">
        <v>17</v>
      </c>
      <c r="R792">
        <v>913</v>
      </c>
      <c r="S792">
        <v>858</v>
      </c>
      <c r="T792">
        <v>-15</v>
      </c>
      <c r="U792">
        <v>0</v>
      </c>
      <c r="V792">
        <v>0</v>
      </c>
      <c r="W792">
        <v>148</v>
      </c>
      <c r="X792">
        <v>134</v>
      </c>
      <c r="Y792">
        <v>89</v>
      </c>
      <c r="Z792">
        <v>599</v>
      </c>
      <c r="AF792" t="s">
        <v>697</v>
      </c>
      <c r="AG792" t="s">
        <v>685</v>
      </c>
      <c r="AH792" s="9">
        <v>5.1388888888888887E-2</v>
      </c>
      <c r="AI792" t="s">
        <v>1434</v>
      </c>
    </row>
    <row r="793" spans="1:35" x14ac:dyDescent="0.3">
      <c r="A793" s="1">
        <v>43980</v>
      </c>
      <c r="B793" t="s">
        <v>32</v>
      </c>
      <c r="C793" t="s">
        <v>33</v>
      </c>
      <c r="D793" t="s">
        <v>34</v>
      </c>
      <c r="E793">
        <v>19393</v>
      </c>
      <c r="F793">
        <v>194</v>
      </c>
      <c r="G793" t="s">
        <v>10</v>
      </c>
      <c r="H793" t="s">
        <v>11</v>
      </c>
      <c r="I793" t="s">
        <v>66</v>
      </c>
      <c r="J793" t="s">
        <v>67</v>
      </c>
      <c r="K793">
        <v>1350</v>
      </c>
      <c r="L793">
        <v>1347</v>
      </c>
      <c r="M793">
        <v>-3</v>
      </c>
      <c r="N793">
        <v>13</v>
      </c>
      <c r="O793">
        <v>1400</v>
      </c>
      <c r="P793">
        <v>1533</v>
      </c>
      <c r="Q793">
        <v>5</v>
      </c>
      <c r="R793">
        <v>1555</v>
      </c>
      <c r="S793">
        <v>1538</v>
      </c>
      <c r="T793">
        <v>-17</v>
      </c>
      <c r="U793">
        <v>0</v>
      </c>
      <c r="V793">
        <v>0</v>
      </c>
      <c r="W793">
        <v>185</v>
      </c>
      <c r="X793">
        <v>171</v>
      </c>
      <c r="Y793">
        <v>153</v>
      </c>
      <c r="Z793">
        <v>1167</v>
      </c>
      <c r="AF793" t="s">
        <v>933</v>
      </c>
      <c r="AG793" t="s">
        <v>1062</v>
      </c>
      <c r="AH793" s="9">
        <v>7.7083333333333337E-2</v>
      </c>
      <c r="AI793" t="s">
        <v>1435</v>
      </c>
    </row>
    <row r="794" spans="1:35" x14ac:dyDescent="0.3">
      <c r="A794" s="1">
        <v>43476</v>
      </c>
      <c r="B794" t="s">
        <v>155</v>
      </c>
      <c r="C794" t="s">
        <v>156</v>
      </c>
      <c r="D794" t="s">
        <v>157</v>
      </c>
      <c r="E794">
        <v>20398</v>
      </c>
      <c r="F794">
        <v>3535</v>
      </c>
      <c r="G794" t="s">
        <v>378</v>
      </c>
      <c r="H794" t="s">
        <v>379</v>
      </c>
      <c r="I794" t="s">
        <v>80</v>
      </c>
      <c r="J794" t="s">
        <v>67</v>
      </c>
      <c r="K794">
        <v>830</v>
      </c>
      <c r="L794">
        <v>829</v>
      </c>
      <c r="M794">
        <v>-1</v>
      </c>
      <c r="N794">
        <v>29</v>
      </c>
      <c r="O794">
        <v>858</v>
      </c>
      <c r="P794">
        <v>857</v>
      </c>
      <c r="Q794">
        <v>14</v>
      </c>
      <c r="R794">
        <v>910</v>
      </c>
      <c r="S794">
        <v>911</v>
      </c>
      <c r="T794">
        <v>1</v>
      </c>
      <c r="U794">
        <v>0</v>
      </c>
      <c r="V794">
        <v>0</v>
      </c>
      <c r="W794">
        <v>100</v>
      </c>
      <c r="X794">
        <v>102</v>
      </c>
      <c r="Y794">
        <v>59</v>
      </c>
      <c r="Z794">
        <v>303</v>
      </c>
      <c r="AF794" t="s">
        <v>1222</v>
      </c>
      <c r="AG794" t="s">
        <v>864</v>
      </c>
      <c r="AH794" s="9">
        <v>2.9166666666666667E-2</v>
      </c>
      <c r="AI794" t="s">
        <v>1434</v>
      </c>
    </row>
    <row r="795" spans="1:35" x14ac:dyDescent="0.3">
      <c r="A795" s="1">
        <v>44145</v>
      </c>
      <c r="B795" t="s">
        <v>55</v>
      </c>
      <c r="C795" t="s">
        <v>56</v>
      </c>
      <c r="D795" t="s">
        <v>57</v>
      </c>
      <c r="E795">
        <v>19930</v>
      </c>
      <c r="F795">
        <v>898</v>
      </c>
      <c r="G795" t="s">
        <v>286</v>
      </c>
      <c r="H795" t="s">
        <v>287</v>
      </c>
      <c r="I795" t="s">
        <v>212</v>
      </c>
      <c r="J795" t="s">
        <v>213</v>
      </c>
      <c r="K795">
        <v>1350</v>
      </c>
      <c r="L795">
        <v>1332</v>
      </c>
      <c r="M795">
        <v>-18</v>
      </c>
      <c r="N795">
        <v>15</v>
      </c>
      <c r="O795">
        <v>1347</v>
      </c>
      <c r="P795">
        <v>2100</v>
      </c>
      <c r="Q795">
        <v>4</v>
      </c>
      <c r="R795">
        <v>2109</v>
      </c>
      <c r="S795">
        <v>2104</v>
      </c>
      <c r="T795">
        <v>-5</v>
      </c>
      <c r="U795">
        <v>0</v>
      </c>
      <c r="V795">
        <v>0</v>
      </c>
      <c r="W795">
        <v>319</v>
      </c>
      <c r="X795">
        <v>332</v>
      </c>
      <c r="Y795">
        <v>313</v>
      </c>
      <c r="Z795">
        <v>2562</v>
      </c>
      <c r="AF795" t="s">
        <v>1147</v>
      </c>
      <c r="AG795" t="s">
        <v>615</v>
      </c>
      <c r="AH795" s="9">
        <v>0.31388888888888888</v>
      </c>
      <c r="AI795" t="s">
        <v>1435</v>
      </c>
    </row>
    <row r="796" spans="1:35" x14ac:dyDescent="0.3">
      <c r="A796" s="1">
        <v>44562</v>
      </c>
      <c r="B796" t="s">
        <v>14</v>
      </c>
      <c r="C796" t="s">
        <v>15</v>
      </c>
      <c r="D796" t="s">
        <v>16</v>
      </c>
      <c r="E796">
        <v>19790</v>
      </c>
      <c r="F796">
        <v>1267</v>
      </c>
      <c r="G796" t="s">
        <v>392</v>
      </c>
      <c r="H796" t="s">
        <v>393</v>
      </c>
      <c r="I796" t="s">
        <v>60</v>
      </c>
      <c r="J796" t="s">
        <v>61</v>
      </c>
      <c r="K796">
        <v>615</v>
      </c>
      <c r="L796">
        <v>611</v>
      </c>
      <c r="M796">
        <v>-4</v>
      </c>
      <c r="N796">
        <v>11</v>
      </c>
      <c r="O796">
        <v>622</v>
      </c>
      <c r="P796">
        <v>703</v>
      </c>
      <c r="Q796">
        <v>8</v>
      </c>
      <c r="R796">
        <v>730</v>
      </c>
      <c r="S796">
        <v>711</v>
      </c>
      <c r="T796">
        <v>-19</v>
      </c>
      <c r="U796">
        <v>0</v>
      </c>
      <c r="V796">
        <v>0</v>
      </c>
      <c r="W796">
        <v>75</v>
      </c>
      <c r="X796">
        <v>60</v>
      </c>
      <c r="Y796">
        <v>41</v>
      </c>
      <c r="Z796">
        <v>192</v>
      </c>
      <c r="AF796" t="s">
        <v>1165</v>
      </c>
      <c r="AG796" t="s">
        <v>840</v>
      </c>
      <c r="AH796" s="9">
        <v>4.1666666666666664E-2</v>
      </c>
      <c r="AI796" t="s">
        <v>1434</v>
      </c>
    </row>
    <row r="797" spans="1:35" x14ac:dyDescent="0.3">
      <c r="A797" s="1">
        <v>44191</v>
      </c>
      <c r="B797" t="s">
        <v>141</v>
      </c>
      <c r="C797" t="s">
        <v>142</v>
      </c>
      <c r="D797" t="s">
        <v>143</v>
      </c>
      <c r="E797">
        <v>20363</v>
      </c>
      <c r="F797">
        <v>5532</v>
      </c>
      <c r="G797" t="s">
        <v>150</v>
      </c>
      <c r="H797" t="s">
        <v>85</v>
      </c>
      <c r="I797" t="s">
        <v>194</v>
      </c>
      <c r="J797" t="s">
        <v>195</v>
      </c>
      <c r="K797">
        <v>700</v>
      </c>
      <c r="L797">
        <v>700</v>
      </c>
      <c r="M797">
        <v>0</v>
      </c>
      <c r="N797">
        <v>32</v>
      </c>
      <c r="O797">
        <v>732</v>
      </c>
      <c r="P797">
        <v>1007</v>
      </c>
      <c r="Q797">
        <v>8</v>
      </c>
      <c r="R797">
        <v>1003</v>
      </c>
      <c r="S797">
        <v>1015</v>
      </c>
      <c r="T797">
        <v>12</v>
      </c>
      <c r="U797">
        <v>0</v>
      </c>
      <c r="V797">
        <v>0</v>
      </c>
      <c r="W797">
        <v>183</v>
      </c>
      <c r="X797">
        <v>195</v>
      </c>
      <c r="Y797">
        <v>155</v>
      </c>
      <c r="Z797">
        <v>1096</v>
      </c>
      <c r="AF797" t="s">
        <v>1604</v>
      </c>
      <c r="AG797" t="s">
        <v>1005</v>
      </c>
      <c r="AH797" s="9">
        <v>0.13541666666666666</v>
      </c>
      <c r="AI797" t="s">
        <v>1434</v>
      </c>
    </row>
    <row r="798" spans="1:35" x14ac:dyDescent="0.3">
      <c r="A798" s="1">
        <v>45101</v>
      </c>
      <c r="B798" t="s">
        <v>155</v>
      </c>
      <c r="C798" t="s">
        <v>156</v>
      </c>
      <c r="D798" t="s">
        <v>157</v>
      </c>
      <c r="E798">
        <v>20398</v>
      </c>
      <c r="F798">
        <v>3799</v>
      </c>
      <c r="G798" t="s">
        <v>468</v>
      </c>
      <c r="H798" t="s">
        <v>469</v>
      </c>
      <c r="I798" t="s">
        <v>30</v>
      </c>
      <c r="J798" t="s">
        <v>31</v>
      </c>
      <c r="K798">
        <v>1044</v>
      </c>
      <c r="L798">
        <v>1039</v>
      </c>
      <c r="M798">
        <v>-5</v>
      </c>
      <c r="N798">
        <v>10</v>
      </c>
      <c r="O798">
        <v>1049</v>
      </c>
      <c r="P798">
        <v>1143</v>
      </c>
      <c r="Q798">
        <v>9</v>
      </c>
      <c r="R798">
        <v>1215</v>
      </c>
      <c r="S798">
        <v>1152</v>
      </c>
      <c r="T798">
        <v>-23</v>
      </c>
      <c r="U798">
        <v>0</v>
      </c>
      <c r="V798">
        <v>0</v>
      </c>
      <c r="W798">
        <v>91</v>
      </c>
      <c r="X798">
        <v>73</v>
      </c>
      <c r="Y798">
        <v>54</v>
      </c>
      <c r="Z798">
        <v>364</v>
      </c>
      <c r="AF798" t="s">
        <v>735</v>
      </c>
      <c r="AG798" t="s">
        <v>719</v>
      </c>
      <c r="AH798" s="9">
        <v>5.0694444444444445E-2</v>
      </c>
      <c r="AI798" t="s">
        <v>1434</v>
      </c>
    </row>
    <row r="799" spans="1:35" x14ac:dyDescent="0.3">
      <c r="A799" s="1">
        <v>45103</v>
      </c>
      <c r="B799" t="s">
        <v>162</v>
      </c>
      <c r="C799" t="s">
        <v>163</v>
      </c>
      <c r="D799" t="s">
        <v>164</v>
      </c>
      <c r="E799">
        <v>20436</v>
      </c>
      <c r="F799">
        <v>502</v>
      </c>
      <c r="G799" t="s">
        <v>21</v>
      </c>
      <c r="H799" t="s">
        <v>22</v>
      </c>
      <c r="I799" t="s">
        <v>30</v>
      </c>
      <c r="J799" t="s">
        <v>31</v>
      </c>
      <c r="K799">
        <v>903</v>
      </c>
      <c r="L799">
        <v>919</v>
      </c>
      <c r="M799">
        <v>16</v>
      </c>
      <c r="N799">
        <v>11</v>
      </c>
      <c r="O799">
        <v>930</v>
      </c>
      <c r="P799">
        <v>1153</v>
      </c>
      <c r="Q799">
        <v>10</v>
      </c>
      <c r="R799">
        <v>1207</v>
      </c>
      <c r="S799">
        <v>1203</v>
      </c>
      <c r="T799">
        <v>-4</v>
      </c>
      <c r="U799">
        <v>0</v>
      </c>
      <c r="V799">
        <v>0</v>
      </c>
      <c r="W799">
        <v>124</v>
      </c>
      <c r="X799">
        <v>104</v>
      </c>
      <c r="Y799">
        <v>83</v>
      </c>
      <c r="Z799">
        <v>641</v>
      </c>
      <c r="AF799" t="s">
        <v>1324</v>
      </c>
      <c r="AG799" t="s">
        <v>1050</v>
      </c>
      <c r="AH799" s="9">
        <v>0.11388888888888889</v>
      </c>
      <c r="AI799" t="s">
        <v>1434</v>
      </c>
    </row>
    <row r="800" spans="1:35" x14ac:dyDescent="0.3">
      <c r="A800" s="1">
        <v>44928</v>
      </c>
      <c r="B800" t="s">
        <v>7</v>
      </c>
      <c r="C800" t="s">
        <v>8</v>
      </c>
      <c r="D800" t="s">
        <v>9</v>
      </c>
      <c r="E800">
        <v>19977</v>
      </c>
      <c r="F800">
        <v>260</v>
      </c>
      <c r="G800" t="s">
        <v>80</v>
      </c>
      <c r="H800" t="s">
        <v>67</v>
      </c>
      <c r="I800" t="s">
        <v>60</v>
      </c>
      <c r="J800" t="s">
        <v>61</v>
      </c>
      <c r="K800">
        <v>655</v>
      </c>
      <c r="L800">
        <v>935</v>
      </c>
      <c r="M800">
        <v>160</v>
      </c>
      <c r="N800">
        <v>23</v>
      </c>
      <c r="O800">
        <v>958</v>
      </c>
      <c r="P800">
        <v>1224</v>
      </c>
      <c r="Q800">
        <v>10</v>
      </c>
      <c r="R800">
        <v>957</v>
      </c>
      <c r="S800">
        <v>1234</v>
      </c>
      <c r="T800">
        <v>157</v>
      </c>
      <c r="U800">
        <v>0</v>
      </c>
      <c r="V800">
        <v>0</v>
      </c>
      <c r="W800">
        <v>122</v>
      </c>
      <c r="X800">
        <v>119</v>
      </c>
      <c r="Y800">
        <v>86</v>
      </c>
      <c r="Z800">
        <v>606</v>
      </c>
      <c r="AA800">
        <v>157</v>
      </c>
      <c r="AB800">
        <v>0</v>
      </c>
      <c r="AC800">
        <v>0</v>
      </c>
      <c r="AD800">
        <v>0</v>
      </c>
      <c r="AE800">
        <v>0</v>
      </c>
      <c r="AF800" t="s">
        <v>1329</v>
      </c>
      <c r="AG800" t="s">
        <v>873</v>
      </c>
      <c r="AH800" s="9">
        <v>0.12430555555555556</v>
      </c>
      <c r="AI800" t="s">
        <v>1434</v>
      </c>
    </row>
    <row r="801" spans="1:35" x14ac:dyDescent="0.3">
      <c r="A801" s="1">
        <v>43629</v>
      </c>
      <c r="B801" t="s">
        <v>122</v>
      </c>
      <c r="C801" t="s">
        <v>123</v>
      </c>
      <c r="D801" t="s">
        <v>124</v>
      </c>
      <c r="E801">
        <v>20304</v>
      </c>
      <c r="F801">
        <v>5413</v>
      </c>
      <c r="G801" t="s">
        <v>53</v>
      </c>
      <c r="H801" t="s">
        <v>54</v>
      </c>
      <c r="I801" t="s">
        <v>202</v>
      </c>
      <c r="J801" t="s">
        <v>203</v>
      </c>
      <c r="K801">
        <v>2134</v>
      </c>
      <c r="L801">
        <v>2126</v>
      </c>
      <c r="M801">
        <v>-8</v>
      </c>
      <c r="N801">
        <v>15</v>
      </c>
      <c r="O801">
        <v>2141</v>
      </c>
      <c r="P801">
        <v>2210</v>
      </c>
      <c r="Q801">
        <v>6</v>
      </c>
      <c r="R801">
        <v>2227</v>
      </c>
      <c r="S801">
        <v>2216</v>
      </c>
      <c r="T801">
        <v>-11</v>
      </c>
      <c r="U801">
        <v>0</v>
      </c>
      <c r="V801">
        <v>0</v>
      </c>
      <c r="W801">
        <v>53</v>
      </c>
      <c r="X801">
        <v>50</v>
      </c>
      <c r="Y801">
        <v>29</v>
      </c>
      <c r="Z801">
        <v>110</v>
      </c>
      <c r="AF801" t="s">
        <v>1532</v>
      </c>
      <c r="AG801" t="s">
        <v>987</v>
      </c>
      <c r="AH801" s="9">
        <v>3.4722222222222224E-2</v>
      </c>
      <c r="AI801" t="s">
        <v>1438</v>
      </c>
    </row>
    <row r="802" spans="1:35" x14ac:dyDescent="0.3">
      <c r="A802" s="1">
        <v>43686</v>
      </c>
      <c r="B802" t="s">
        <v>55</v>
      </c>
      <c r="C802" t="s">
        <v>56</v>
      </c>
      <c r="D802" t="s">
        <v>57</v>
      </c>
      <c r="E802">
        <v>19930</v>
      </c>
      <c r="F802">
        <v>813</v>
      </c>
      <c r="G802" t="s">
        <v>53</v>
      </c>
      <c r="H802" t="s">
        <v>54</v>
      </c>
      <c r="I802" t="s">
        <v>286</v>
      </c>
      <c r="J802" t="s">
        <v>287</v>
      </c>
      <c r="K802">
        <v>845</v>
      </c>
      <c r="L802">
        <v>839</v>
      </c>
      <c r="M802">
        <v>-6</v>
      </c>
      <c r="N802">
        <v>16</v>
      </c>
      <c r="O802">
        <v>855</v>
      </c>
      <c r="P802">
        <v>1121</v>
      </c>
      <c r="Q802">
        <v>7</v>
      </c>
      <c r="R802">
        <v>1135</v>
      </c>
      <c r="S802">
        <v>1128</v>
      </c>
      <c r="T802">
        <v>-7</v>
      </c>
      <c r="U802">
        <v>0</v>
      </c>
      <c r="V802">
        <v>0</v>
      </c>
      <c r="W802">
        <v>350</v>
      </c>
      <c r="X802">
        <v>349</v>
      </c>
      <c r="Y802">
        <v>326</v>
      </c>
      <c r="Z802">
        <v>2486</v>
      </c>
      <c r="AF802" t="s">
        <v>886</v>
      </c>
      <c r="AG802" t="s">
        <v>600</v>
      </c>
      <c r="AH802" s="9">
        <v>0.11736111111111111</v>
      </c>
      <c r="AI802" t="s">
        <v>1434</v>
      </c>
    </row>
    <row r="803" spans="1:35" x14ac:dyDescent="0.3">
      <c r="A803" s="1">
        <v>43832</v>
      </c>
      <c r="B803" t="s">
        <v>155</v>
      </c>
      <c r="C803" t="s">
        <v>156</v>
      </c>
      <c r="D803" t="s">
        <v>157</v>
      </c>
      <c r="E803">
        <v>20398</v>
      </c>
      <c r="F803">
        <v>3533</v>
      </c>
      <c r="G803" t="s">
        <v>253</v>
      </c>
      <c r="H803" t="s">
        <v>254</v>
      </c>
      <c r="I803" t="s">
        <v>80</v>
      </c>
      <c r="J803" t="s">
        <v>67</v>
      </c>
      <c r="K803">
        <v>1821</v>
      </c>
      <c r="L803">
        <v>1815</v>
      </c>
      <c r="M803">
        <v>-6</v>
      </c>
      <c r="N803">
        <v>11</v>
      </c>
      <c r="O803">
        <v>1826</v>
      </c>
      <c r="P803">
        <v>1854</v>
      </c>
      <c r="Q803">
        <v>16</v>
      </c>
      <c r="R803">
        <v>1924</v>
      </c>
      <c r="S803">
        <v>1910</v>
      </c>
      <c r="T803">
        <v>-14</v>
      </c>
      <c r="U803">
        <v>0</v>
      </c>
      <c r="V803">
        <v>0</v>
      </c>
      <c r="W803">
        <v>63</v>
      </c>
      <c r="X803">
        <v>55</v>
      </c>
      <c r="Y803">
        <v>28</v>
      </c>
      <c r="Z803">
        <v>109</v>
      </c>
      <c r="AF803" t="s">
        <v>1078</v>
      </c>
      <c r="AG803" t="s">
        <v>1075</v>
      </c>
      <c r="AH803" s="9">
        <v>3.8194444444444448E-2</v>
      </c>
      <c r="AI803" t="s">
        <v>1438</v>
      </c>
    </row>
    <row r="804" spans="1:35" x14ac:dyDescent="0.3">
      <c r="A804" s="1">
        <v>43670</v>
      </c>
      <c r="B804" t="s">
        <v>14</v>
      </c>
      <c r="C804" t="s">
        <v>15</v>
      </c>
      <c r="D804" t="s">
        <v>16</v>
      </c>
      <c r="E804">
        <v>19790</v>
      </c>
      <c r="F804">
        <v>371</v>
      </c>
      <c r="G804" t="s">
        <v>17</v>
      </c>
      <c r="H804" t="s">
        <v>18</v>
      </c>
      <c r="I804" t="s">
        <v>144</v>
      </c>
      <c r="J804" t="s">
        <v>145</v>
      </c>
      <c r="K804">
        <v>2040</v>
      </c>
      <c r="L804">
        <v>2037</v>
      </c>
      <c r="M804">
        <v>-3</v>
      </c>
      <c r="N804">
        <v>14</v>
      </c>
      <c r="O804">
        <v>2051</v>
      </c>
      <c r="P804">
        <v>2302</v>
      </c>
      <c r="Q804">
        <v>10</v>
      </c>
      <c r="R804">
        <v>2325</v>
      </c>
      <c r="S804">
        <v>2312</v>
      </c>
      <c r="T804">
        <v>-13</v>
      </c>
      <c r="U804">
        <v>0</v>
      </c>
      <c r="V804">
        <v>0</v>
      </c>
      <c r="W804">
        <v>105</v>
      </c>
      <c r="X804">
        <v>95</v>
      </c>
      <c r="Y804">
        <v>71</v>
      </c>
      <c r="Z804">
        <v>528</v>
      </c>
      <c r="AF804" t="s">
        <v>1582</v>
      </c>
      <c r="AG804" t="s">
        <v>980</v>
      </c>
      <c r="AH804" s="9">
        <v>0.1076388888888889</v>
      </c>
      <c r="AI804" t="s">
        <v>1438</v>
      </c>
    </row>
    <row r="805" spans="1:35" x14ac:dyDescent="0.3">
      <c r="A805" s="1">
        <v>44648</v>
      </c>
      <c r="B805" t="s">
        <v>155</v>
      </c>
      <c r="C805" t="s">
        <v>156</v>
      </c>
      <c r="D805" t="s">
        <v>157</v>
      </c>
      <c r="E805">
        <v>20398</v>
      </c>
      <c r="F805">
        <v>3750</v>
      </c>
      <c r="G805" t="s">
        <v>80</v>
      </c>
      <c r="H805" t="s">
        <v>67</v>
      </c>
      <c r="I805" t="s">
        <v>470</v>
      </c>
      <c r="J805" t="s">
        <v>471</v>
      </c>
      <c r="K805">
        <v>1505</v>
      </c>
      <c r="L805">
        <v>1500</v>
      </c>
      <c r="M805">
        <v>-5</v>
      </c>
      <c r="N805">
        <v>17</v>
      </c>
      <c r="O805">
        <v>1517</v>
      </c>
      <c r="P805">
        <v>1603</v>
      </c>
      <c r="Q805">
        <v>5</v>
      </c>
      <c r="R805">
        <v>1617</v>
      </c>
      <c r="S805">
        <v>1608</v>
      </c>
      <c r="T805">
        <v>-9</v>
      </c>
      <c r="U805">
        <v>0</v>
      </c>
      <c r="V805">
        <v>0</v>
      </c>
      <c r="W805">
        <v>72</v>
      </c>
      <c r="X805">
        <v>68</v>
      </c>
      <c r="Y805">
        <v>46</v>
      </c>
      <c r="Z805">
        <v>234</v>
      </c>
      <c r="AF805" t="s">
        <v>774</v>
      </c>
      <c r="AG805" t="s">
        <v>1066</v>
      </c>
      <c r="AH805" s="9">
        <v>4.7222222222222221E-2</v>
      </c>
      <c r="AI805" t="s">
        <v>1435</v>
      </c>
    </row>
    <row r="806" spans="1:35" x14ac:dyDescent="0.3">
      <c r="A806" s="1">
        <v>44389</v>
      </c>
      <c r="B806" t="s">
        <v>14</v>
      </c>
      <c r="C806" t="s">
        <v>15</v>
      </c>
      <c r="D806" t="s">
        <v>16</v>
      </c>
      <c r="E806">
        <v>19790</v>
      </c>
      <c r="F806">
        <v>717</v>
      </c>
      <c r="G806" t="s">
        <v>103</v>
      </c>
      <c r="H806" t="s">
        <v>104</v>
      </c>
      <c r="I806" t="s">
        <v>60</v>
      </c>
      <c r="J806" t="s">
        <v>61</v>
      </c>
      <c r="K806">
        <v>805</v>
      </c>
      <c r="L806">
        <v>831</v>
      </c>
      <c r="M806">
        <v>26</v>
      </c>
      <c r="N806">
        <v>17</v>
      </c>
      <c r="O806">
        <v>848</v>
      </c>
      <c r="P806">
        <v>1519</v>
      </c>
      <c r="Q806">
        <v>22</v>
      </c>
      <c r="R806">
        <v>1505</v>
      </c>
      <c r="S806">
        <v>1541</v>
      </c>
      <c r="T806">
        <v>36</v>
      </c>
      <c r="U806">
        <v>0</v>
      </c>
      <c r="V806">
        <v>0</v>
      </c>
      <c r="W806">
        <v>240</v>
      </c>
      <c r="X806">
        <v>250</v>
      </c>
      <c r="Y806">
        <v>211</v>
      </c>
      <c r="Z806">
        <v>1747</v>
      </c>
      <c r="AA806">
        <v>0</v>
      </c>
      <c r="AB806">
        <v>0</v>
      </c>
      <c r="AC806">
        <v>36</v>
      </c>
      <c r="AD806">
        <v>0</v>
      </c>
      <c r="AE806">
        <v>0</v>
      </c>
      <c r="AF806" t="s">
        <v>770</v>
      </c>
      <c r="AG806" t="s">
        <v>599</v>
      </c>
      <c r="AH806" s="9">
        <v>0.2986111111111111</v>
      </c>
      <c r="AI806" t="s">
        <v>1434</v>
      </c>
    </row>
    <row r="807" spans="1:35" x14ac:dyDescent="0.3">
      <c r="A807" s="1">
        <v>43661</v>
      </c>
      <c r="B807" t="s">
        <v>39</v>
      </c>
      <c r="C807" t="s">
        <v>40</v>
      </c>
      <c r="D807" t="s">
        <v>41</v>
      </c>
      <c r="E807">
        <v>19805</v>
      </c>
      <c r="F807">
        <v>119</v>
      </c>
      <c r="G807" t="s">
        <v>30</v>
      </c>
      <c r="H807" t="s">
        <v>31</v>
      </c>
      <c r="I807" t="s">
        <v>286</v>
      </c>
      <c r="J807" t="s">
        <v>287</v>
      </c>
      <c r="K807">
        <v>1120</v>
      </c>
      <c r="L807">
        <v>1113</v>
      </c>
      <c r="M807">
        <v>-7</v>
      </c>
      <c r="N807">
        <v>22</v>
      </c>
      <c r="O807">
        <v>1135</v>
      </c>
      <c r="P807">
        <v>1337</v>
      </c>
      <c r="Q807">
        <v>7</v>
      </c>
      <c r="R807">
        <v>1423</v>
      </c>
      <c r="S807">
        <v>1344</v>
      </c>
      <c r="T807">
        <v>-39</v>
      </c>
      <c r="U807">
        <v>0</v>
      </c>
      <c r="V807">
        <v>0</v>
      </c>
      <c r="W807">
        <v>483</v>
      </c>
      <c r="X807">
        <v>451</v>
      </c>
      <c r="Y807">
        <v>422</v>
      </c>
      <c r="Z807">
        <v>3711</v>
      </c>
      <c r="AF807" t="s">
        <v>1339</v>
      </c>
      <c r="AG807" t="s">
        <v>725</v>
      </c>
      <c r="AH807" s="9">
        <v>0.10486111111111111</v>
      </c>
      <c r="AI807" t="s">
        <v>1434</v>
      </c>
    </row>
    <row r="808" spans="1:35" x14ac:dyDescent="0.3">
      <c r="A808" s="1">
        <v>44868</v>
      </c>
      <c r="B808" t="s">
        <v>14</v>
      </c>
      <c r="C808" t="s">
        <v>15</v>
      </c>
      <c r="D808" t="s">
        <v>16</v>
      </c>
      <c r="E808">
        <v>19790</v>
      </c>
      <c r="F808">
        <v>1058</v>
      </c>
      <c r="G808" t="s">
        <v>392</v>
      </c>
      <c r="H808" t="s">
        <v>393</v>
      </c>
      <c r="I808" t="s">
        <v>60</v>
      </c>
      <c r="J808" t="s">
        <v>61</v>
      </c>
      <c r="K808">
        <v>1159</v>
      </c>
      <c r="L808">
        <v>1159</v>
      </c>
      <c r="M808">
        <v>0</v>
      </c>
      <c r="N808">
        <v>11</v>
      </c>
      <c r="O808">
        <v>1210</v>
      </c>
      <c r="P808">
        <v>1254</v>
      </c>
      <c r="Q808">
        <v>4</v>
      </c>
      <c r="R808">
        <v>1313</v>
      </c>
      <c r="S808">
        <v>1258</v>
      </c>
      <c r="T808">
        <v>-15</v>
      </c>
      <c r="U808">
        <v>0</v>
      </c>
      <c r="V808">
        <v>0</v>
      </c>
      <c r="W808">
        <v>74</v>
      </c>
      <c r="X808">
        <v>59</v>
      </c>
      <c r="Y808">
        <v>44</v>
      </c>
      <c r="Z808">
        <v>192</v>
      </c>
      <c r="AF808" t="s">
        <v>1335</v>
      </c>
      <c r="AG808" t="s">
        <v>892</v>
      </c>
      <c r="AH808" s="9">
        <v>4.0972222222222222E-2</v>
      </c>
      <c r="AI808" t="s">
        <v>1434</v>
      </c>
    </row>
    <row r="809" spans="1:35" x14ac:dyDescent="0.3">
      <c r="A809" s="1">
        <v>44227</v>
      </c>
      <c r="B809" t="s">
        <v>100</v>
      </c>
      <c r="C809" t="s">
        <v>101</v>
      </c>
      <c r="D809" t="s">
        <v>102</v>
      </c>
      <c r="E809">
        <v>20368</v>
      </c>
      <c r="F809">
        <v>1556</v>
      </c>
      <c r="G809" t="s">
        <v>408</v>
      </c>
      <c r="H809" t="s">
        <v>409</v>
      </c>
      <c r="I809" t="s">
        <v>472</v>
      </c>
      <c r="J809" t="s">
        <v>473</v>
      </c>
      <c r="K809">
        <v>1511</v>
      </c>
      <c r="L809">
        <v>1507</v>
      </c>
      <c r="M809">
        <v>-4</v>
      </c>
      <c r="N809">
        <v>11</v>
      </c>
      <c r="O809">
        <v>1518</v>
      </c>
      <c r="P809">
        <v>1725</v>
      </c>
      <c r="Q809">
        <v>4</v>
      </c>
      <c r="R809">
        <v>1740</v>
      </c>
      <c r="S809">
        <v>1729</v>
      </c>
      <c r="T809">
        <v>-11</v>
      </c>
      <c r="U809">
        <v>0</v>
      </c>
      <c r="V809">
        <v>0</v>
      </c>
      <c r="W809">
        <v>149</v>
      </c>
      <c r="X809">
        <v>142</v>
      </c>
      <c r="Y809">
        <v>127</v>
      </c>
      <c r="Z809">
        <v>963</v>
      </c>
      <c r="AF809" t="s">
        <v>788</v>
      </c>
      <c r="AG809" t="s">
        <v>652</v>
      </c>
      <c r="AH809" s="9">
        <v>9.8611111111111108E-2</v>
      </c>
      <c r="AI809" t="s">
        <v>1435</v>
      </c>
    </row>
    <row r="810" spans="1:35" x14ac:dyDescent="0.3">
      <c r="A810" s="1">
        <v>44847</v>
      </c>
      <c r="B810" t="s">
        <v>226</v>
      </c>
      <c r="C810" t="s">
        <v>227</v>
      </c>
      <c r="D810" t="s">
        <v>228</v>
      </c>
      <c r="E810">
        <v>19687</v>
      </c>
      <c r="F810">
        <v>2115</v>
      </c>
      <c r="G810" t="s">
        <v>345</v>
      </c>
      <c r="H810" t="s">
        <v>346</v>
      </c>
      <c r="I810" t="s">
        <v>474</v>
      </c>
      <c r="J810" t="s">
        <v>475</v>
      </c>
      <c r="K810">
        <v>1505</v>
      </c>
      <c r="L810">
        <v>1500</v>
      </c>
      <c r="M810">
        <v>-5</v>
      </c>
      <c r="N810">
        <v>17</v>
      </c>
      <c r="O810">
        <v>1517</v>
      </c>
      <c r="P810">
        <v>1609</v>
      </c>
      <c r="Q810">
        <v>3</v>
      </c>
      <c r="R810">
        <v>1613</v>
      </c>
      <c r="S810">
        <v>1612</v>
      </c>
      <c r="T810">
        <v>-1</v>
      </c>
      <c r="U810">
        <v>0</v>
      </c>
      <c r="V810">
        <v>0</v>
      </c>
      <c r="W810">
        <v>68</v>
      </c>
      <c r="X810">
        <v>72</v>
      </c>
      <c r="Y810">
        <v>52</v>
      </c>
      <c r="Z810">
        <v>288</v>
      </c>
      <c r="AF810" t="s">
        <v>1607</v>
      </c>
      <c r="AG810" t="s">
        <v>1066</v>
      </c>
      <c r="AH810" s="9">
        <v>0.05</v>
      </c>
      <c r="AI810" t="s">
        <v>1435</v>
      </c>
    </row>
    <row r="811" spans="1:35" x14ac:dyDescent="0.3">
      <c r="A811" s="1">
        <v>44727</v>
      </c>
      <c r="B811" t="s">
        <v>39</v>
      </c>
      <c r="C811" t="s">
        <v>40</v>
      </c>
      <c r="D811" t="s">
        <v>41</v>
      </c>
      <c r="E811">
        <v>19805</v>
      </c>
      <c r="F811">
        <v>1795</v>
      </c>
      <c r="G811" t="s">
        <v>452</v>
      </c>
      <c r="H811" t="s">
        <v>453</v>
      </c>
      <c r="I811" t="s">
        <v>174</v>
      </c>
      <c r="J811" t="s">
        <v>175</v>
      </c>
      <c r="K811">
        <v>810</v>
      </c>
      <c r="L811">
        <v>802</v>
      </c>
      <c r="M811">
        <v>-8</v>
      </c>
      <c r="N811">
        <v>16</v>
      </c>
      <c r="O811">
        <v>818</v>
      </c>
      <c r="P811">
        <v>859</v>
      </c>
      <c r="Q811">
        <v>10</v>
      </c>
      <c r="R811">
        <v>905</v>
      </c>
      <c r="S811">
        <v>909</v>
      </c>
      <c r="T811">
        <v>4</v>
      </c>
      <c r="U811">
        <v>0</v>
      </c>
      <c r="V811">
        <v>0</v>
      </c>
      <c r="W811">
        <v>175</v>
      </c>
      <c r="X811">
        <v>187</v>
      </c>
      <c r="Y811">
        <v>161</v>
      </c>
      <c r="Z811">
        <v>1149</v>
      </c>
      <c r="AF811" t="s">
        <v>1305</v>
      </c>
      <c r="AG811" t="s">
        <v>596</v>
      </c>
      <c r="AH811" s="9">
        <v>4.6527777777777779E-2</v>
      </c>
      <c r="AI811" t="s">
        <v>1434</v>
      </c>
    </row>
    <row r="812" spans="1:35" x14ac:dyDescent="0.3">
      <c r="A812" s="1">
        <v>44210</v>
      </c>
      <c r="B812" t="s">
        <v>171</v>
      </c>
      <c r="C812" t="s">
        <v>172</v>
      </c>
      <c r="D812" t="s">
        <v>173</v>
      </c>
      <c r="E812">
        <v>20378</v>
      </c>
      <c r="F812">
        <v>5826</v>
      </c>
      <c r="G812" t="s">
        <v>410</v>
      </c>
      <c r="H812" t="s">
        <v>411</v>
      </c>
      <c r="I812" t="s">
        <v>30</v>
      </c>
      <c r="J812" t="s">
        <v>31</v>
      </c>
      <c r="K812">
        <v>615</v>
      </c>
      <c r="L812">
        <v>602</v>
      </c>
      <c r="M812">
        <v>-13</v>
      </c>
      <c r="N812">
        <v>11</v>
      </c>
      <c r="O812">
        <v>613</v>
      </c>
      <c r="P812">
        <v>1111</v>
      </c>
      <c r="Q812">
        <v>11</v>
      </c>
      <c r="R812">
        <v>1125</v>
      </c>
      <c r="S812">
        <v>1122</v>
      </c>
      <c r="T812">
        <v>-3</v>
      </c>
      <c r="U812">
        <v>0</v>
      </c>
      <c r="V812">
        <v>0</v>
      </c>
      <c r="W812">
        <v>190</v>
      </c>
      <c r="X812">
        <v>200</v>
      </c>
      <c r="Y812">
        <v>178</v>
      </c>
      <c r="Z812">
        <v>1316</v>
      </c>
      <c r="AF812" t="s">
        <v>885</v>
      </c>
      <c r="AG812" t="s">
        <v>1149</v>
      </c>
      <c r="AH812" s="9">
        <v>0.22222222222222221</v>
      </c>
      <c r="AI812" t="s">
        <v>1434</v>
      </c>
    </row>
    <row r="813" spans="1:35" x14ac:dyDescent="0.3">
      <c r="A813" s="1">
        <v>44936</v>
      </c>
      <c r="B813" t="s">
        <v>14</v>
      </c>
      <c r="C813" t="s">
        <v>15</v>
      </c>
      <c r="D813" t="s">
        <v>16</v>
      </c>
      <c r="E813">
        <v>19790</v>
      </c>
      <c r="F813">
        <v>2936</v>
      </c>
      <c r="G813" t="s">
        <v>78</v>
      </c>
      <c r="H813" t="s">
        <v>79</v>
      </c>
      <c r="I813" t="s">
        <v>60</v>
      </c>
      <c r="J813" t="s">
        <v>61</v>
      </c>
      <c r="K813">
        <v>1809</v>
      </c>
      <c r="L813">
        <v>1806</v>
      </c>
      <c r="M813">
        <v>-3</v>
      </c>
      <c r="N813">
        <v>11</v>
      </c>
      <c r="O813">
        <v>1817</v>
      </c>
      <c r="P813">
        <v>1929</v>
      </c>
      <c r="Q813">
        <v>15</v>
      </c>
      <c r="R813">
        <v>1955</v>
      </c>
      <c r="S813">
        <v>1944</v>
      </c>
      <c r="T813">
        <v>-11</v>
      </c>
      <c r="U813">
        <v>0</v>
      </c>
      <c r="V813">
        <v>0</v>
      </c>
      <c r="W813">
        <v>106</v>
      </c>
      <c r="X813">
        <v>98</v>
      </c>
      <c r="Y813">
        <v>72</v>
      </c>
      <c r="Z813">
        <v>444</v>
      </c>
      <c r="AF813" t="s">
        <v>1592</v>
      </c>
      <c r="AG813" t="s">
        <v>956</v>
      </c>
      <c r="AH813" s="9">
        <v>6.805555555555555E-2</v>
      </c>
      <c r="AI813" t="s">
        <v>1438</v>
      </c>
    </row>
    <row r="814" spans="1:35" x14ac:dyDescent="0.3">
      <c r="A814" s="1">
        <v>45037</v>
      </c>
      <c r="B814" t="s">
        <v>122</v>
      </c>
      <c r="C814" t="s">
        <v>123</v>
      </c>
      <c r="D814" t="s">
        <v>124</v>
      </c>
      <c r="E814">
        <v>20304</v>
      </c>
      <c r="F814">
        <v>4282</v>
      </c>
      <c r="G814" t="s">
        <v>120</v>
      </c>
      <c r="H814" t="s">
        <v>121</v>
      </c>
      <c r="I814" t="s">
        <v>309</v>
      </c>
      <c r="J814" t="s">
        <v>310</v>
      </c>
      <c r="K814">
        <v>1728</v>
      </c>
      <c r="L814">
        <v>1728</v>
      </c>
      <c r="M814">
        <v>0</v>
      </c>
      <c r="N814">
        <v>13</v>
      </c>
      <c r="O814">
        <v>1741</v>
      </c>
      <c r="P814">
        <v>1821</v>
      </c>
      <c r="Q814">
        <v>2</v>
      </c>
      <c r="R814">
        <v>1836</v>
      </c>
      <c r="S814">
        <v>1823</v>
      </c>
      <c r="T814">
        <v>-13</v>
      </c>
      <c r="U814">
        <v>0</v>
      </c>
      <c r="V814">
        <v>0</v>
      </c>
      <c r="W814">
        <v>68</v>
      </c>
      <c r="X814">
        <v>55</v>
      </c>
      <c r="Y814">
        <v>40</v>
      </c>
      <c r="Z814">
        <v>272</v>
      </c>
      <c r="AF814" t="s">
        <v>1263</v>
      </c>
      <c r="AG814" t="s">
        <v>1254</v>
      </c>
      <c r="AH814" s="9">
        <v>3.8194444444444448E-2</v>
      </c>
      <c r="AI814" t="s">
        <v>1435</v>
      </c>
    </row>
    <row r="815" spans="1:35" x14ac:dyDescent="0.3">
      <c r="A815" s="1">
        <v>44154</v>
      </c>
      <c r="B815" t="s">
        <v>46</v>
      </c>
      <c r="C815" t="s">
        <v>47</v>
      </c>
      <c r="D815" t="s">
        <v>48</v>
      </c>
      <c r="E815">
        <v>20452</v>
      </c>
      <c r="F815">
        <v>4845</v>
      </c>
      <c r="G815" t="s">
        <v>60</v>
      </c>
      <c r="H815" t="s">
        <v>61</v>
      </c>
      <c r="I815" t="s">
        <v>97</v>
      </c>
      <c r="J815" t="s">
        <v>98</v>
      </c>
      <c r="K815">
        <v>908</v>
      </c>
      <c r="L815">
        <v>902</v>
      </c>
      <c r="M815">
        <v>-6</v>
      </c>
      <c r="N815">
        <v>20</v>
      </c>
      <c r="O815">
        <v>922</v>
      </c>
      <c r="P815">
        <v>1004</v>
      </c>
      <c r="Q815">
        <v>14</v>
      </c>
      <c r="R815">
        <v>1028</v>
      </c>
      <c r="S815">
        <v>1018</v>
      </c>
      <c r="T815">
        <v>-10</v>
      </c>
      <c r="U815">
        <v>0</v>
      </c>
      <c r="V815">
        <v>0</v>
      </c>
      <c r="W815">
        <v>80</v>
      </c>
      <c r="X815">
        <v>76</v>
      </c>
      <c r="Y815">
        <v>42</v>
      </c>
      <c r="Z815">
        <v>226</v>
      </c>
      <c r="AF815" t="s">
        <v>645</v>
      </c>
      <c r="AG815" t="s">
        <v>601</v>
      </c>
      <c r="AH815" s="9">
        <v>5.2777777777777778E-2</v>
      </c>
      <c r="AI815" t="s">
        <v>1434</v>
      </c>
    </row>
    <row r="816" spans="1:35" x14ac:dyDescent="0.3">
      <c r="A816" s="1">
        <v>44668</v>
      </c>
      <c r="B816" t="s">
        <v>14</v>
      </c>
      <c r="C816" t="s">
        <v>15</v>
      </c>
      <c r="D816" t="s">
        <v>16</v>
      </c>
      <c r="E816">
        <v>19790</v>
      </c>
      <c r="F816">
        <v>1596</v>
      </c>
      <c r="G816" t="s">
        <v>120</v>
      </c>
      <c r="H816" t="s">
        <v>121</v>
      </c>
      <c r="I816" t="s">
        <v>21</v>
      </c>
      <c r="J816" t="s">
        <v>22</v>
      </c>
      <c r="K816">
        <v>2105</v>
      </c>
      <c r="L816">
        <v>2103</v>
      </c>
      <c r="M816">
        <v>-2</v>
      </c>
      <c r="N816">
        <v>14</v>
      </c>
      <c r="O816">
        <v>2117</v>
      </c>
      <c r="P816">
        <v>2211</v>
      </c>
      <c r="Q816">
        <v>11</v>
      </c>
      <c r="R816">
        <v>2229</v>
      </c>
      <c r="S816">
        <v>2222</v>
      </c>
      <c r="T816">
        <v>-7</v>
      </c>
      <c r="U816">
        <v>0</v>
      </c>
      <c r="V816">
        <v>0</v>
      </c>
      <c r="W816">
        <v>84</v>
      </c>
      <c r="X816">
        <v>79</v>
      </c>
      <c r="Y816">
        <v>54</v>
      </c>
      <c r="Z816">
        <v>391</v>
      </c>
      <c r="AF816" t="s">
        <v>824</v>
      </c>
      <c r="AG816" t="s">
        <v>985</v>
      </c>
      <c r="AH816" s="9">
        <v>5.486111111111111E-2</v>
      </c>
      <c r="AI816" t="s">
        <v>1438</v>
      </c>
    </row>
    <row r="817" spans="1:35" x14ac:dyDescent="0.3">
      <c r="A817" s="1">
        <v>44406</v>
      </c>
      <c r="B817" t="s">
        <v>39</v>
      </c>
      <c r="C817" t="s">
        <v>40</v>
      </c>
      <c r="D817" t="s">
        <v>41</v>
      </c>
      <c r="E817">
        <v>19805</v>
      </c>
      <c r="F817">
        <v>2858</v>
      </c>
      <c r="G817" t="s">
        <v>30</v>
      </c>
      <c r="H817" t="s">
        <v>31</v>
      </c>
      <c r="I817" t="s">
        <v>92</v>
      </c>
      <c r="J817" t="s">
        <v>93</v>
      </c>
      <c r="K817">
        <v>1515</v>
      </c>
      <c r="L817">
        <v>1624</v>
      </c>
      <c r="M817">
        <v>69</v>
      </c>
      <c r="N817">
        <v>15</v>
      </c>
      <c r="O817">
        <v>1639</v>
      </c>
      <c r="P817">
        <v>1801</v>
      </c>
      <c r="Q817">
        <v>3</v>
      </c>
      <c r="R817">
        <v>1707</v>
      </c>
      <c r="S817">
        <v>1804</v>
      </c>
      <c r="T817">
        <v>57</v>
      </c>
      <c r="U817">
        <v>0</v>
      </c>
      <c r="V817">
        <v>0</v>
      </c>
      <c r="W817">
        <v>112</v>
      </c>
      <c r="X817">
        <v>100</v>
      </c>
      <c r="Y817">
        <v>82</v>
      </c>
      <c r="Z817">
        <v>604</v>
      </c>
      <c r="AA817">
        <v>0</v>
      </c>
      <c r="AB817">
        <v>0</v>
      </c>
      <c r="AC817">
        <v>0</v>
      </c>
      <c r="AD817">
        <v>0</v>
      </c>
      <c r="AE817">
        <v>57</v>
      </c>
      <c r="AF817" t="s">
        <v>793</v>
      </c>
      <c r="AG817" t="s">
        <v>778</v>
      </c>
      <c r="AH817" s="9">
        <v>6.9444444444444448E-2</v>
      </c>
      <c r="AI817" t="s">
        <v>1435</v>
      </c>
    </row>
    <row r="818" spans="1:35" x14ac:dyDescent="0.3">
      <c r="A818" s="1">
        <v>44649</v>
      </c>
      <c r="B818" t="s">
        <v>46</v>
      </c>
      <c r="C818" t="s">
        <v>47</v>
      </c>
      <c r="D818" t="s">
        <v>48</v>
      </c>
      <c r="E818">
        <v>20452</v>
      </c>
      <c r="F818">
        <v>3505</v>
      </c>
      <c r="G818" t="s">
        <v>12</v>
      </c>
      <c r="H818" t="s">
        <v>13</v>
      </c>
      <c r="I818" t="s">
        <v>158</v>
      </c>
      <c r="J818" t="s">
        <v>159</v>
      </c>
      <c r="K818">
        <v>1041</v>
      </c>
      <c r="L818">
        <v>1038</v>
      </c>
      <c r="M818">
        <v>-3</v>
      </c>
      <c r="N818">
        <v>33</v>
      </c>
      <c r="O818">
        <v>1111</v>
      </c>
      <c r="P818">
        <v>1236</v>
      </c>
      <c r="Q818">
        <v>3</v>
      </c>
      <c r="R818">
        <v>1228</v>
      </c>
      <c r="S818">
        <v>1239</v>
      </c>
      <c r="T818">
        <v>11</v>
      </c>
      <c r="U818">
        <v>0</v>
      </c>
      <c r="V818">
        <v>0</v>
      </c>
      <c r="W818">
        <v>107</v>
      </c>
      <c r="X818">
        <v>121</v>
      </c>
      <c r="Y818">
        <v>85</v>
      </c>
      <c r="Z818">
        <v>463</v>
      </c>
      <c r="AF818" t="s">
        <v>1236</v>
      </c>
      <c r="AG818" t="s">
        <v>1187</v>
      </c>
      <c r="AH818" s="9">
        <v>8.4027777777777785E-2</v>
      </c>
      <c r="AI818" t="s">
        <v>1434</v>
      </c>
    </row>
    <row r="819" spans="1:35" x14ac:dyDescent="0.3">
      <c r="A819" s="1">
        <v>43834</v>
      </c>
      <c r="B819" t="s">
        <v>94</v>
      </c>
      <c r="C819" t="s">
        <v>95</v>
      </c>
      <c r="D819" t="s">
        <v>96</v>
      </c>
      <c r="E819">
        <v>20397</v>
      </c>
      <c r="F819">
        <v>5106</v>
      </c>
      <c r="G819" t="s">
        <v>97</v>
      </c>
      <c r="H819" t="s">
        <v>98</v>
      </c>
      <c r="I819" t="s">
        <v>476</v>
      </c>
      <c r="J819" t="s">
        <v>477</v>
      </c>
      <c r="K819">
        <v>914</v>
      </c>
      <c r="L819">
        <v>924</v>
      </c>
      <c r="M819">
        <v>10</v>
      </c>
      <c r="N819">
        <v>28</v>
      </c>
      <c r="O819">
        <v>952</v>
      </c>
      <c r="P819">
        <v>1101</v>
      </c>
      <c r="Q819">
        <v>6</v>
      </c>
      <c r="R819">
        <v>1053</v>
      </c>
      <c r="S819">
        <v>1107</v>
      </c>
      <c r="T819">
        <v>14</v>
      </c>
      <c r="U819">
        <v>0</v>
      </c>
      <c r="V819">
        <v>0</v>
      </c>
      <c r="W819">
        <v>99</v>
      </c>
      <c r="X819">
        <v>103</v>
      </c>
      <c r="Y819">
        <v>69</v>
      </c>
      <c r="Z819">
        <v>509</v>
      </c>
      <c r="AF819" t="s">
        <v>881</v>
      </c>
      <c r="AG819" t="s">
        <v>702</v>
      </c>
      <c r="AH819" s="9">
        <v>7.1527777777777773E-2</v>
      </c>
      <c r="AI819" t="s">
        <v>1434</v>
      </c>
    </row>
    <row r="820" spans="1:35" x14ac:dyDescent="0.3">
      <c r="A820" s="1">
        <v>44818</v>
      </c>
      <c r="B820" t="s">
        <v>122</v>
      </c>
      <c r="C820" t="s">
        <v>123</v>
      </c>
      <c r="D820" t="s">
        <v>124</v>
      </c>
      <c r="E820">
        <v>20304</v>
      </c>
      <c r="F820">
        <v>3752</v>
      </c>
      <c r="G820" t="s">
        <v>120</v>
      </c>
      <c r="H820" t="s">
        <v>121</v>
      </c>
      <c r="I820" t="s">
        <v>478</v>
      </c>
      <c r="J820" t="s">
        <v>479</v>
      </c>
      <c r="K820">
        <v>1710</v>
      </c>
      <c r="L820">
        <v>1701</v>
      </c>
      <c r="M820">
        <v>-9</v>
      </c>
      <c r="N820">
        <v>16</v>
      </c>
      <c r="O820">
        <v>1717</v>
      </c>
      <c r="P820">
        <v>1757</v>
      </c>
      <c r="Q820">
        <v>6</v>
      </c>
      <c r="R820">
        <v>1817</v>
      </c>
      <c r="S820">
        <v>1803</v>
      </c>
      <c r="T820">
        <v>-14</v>
      </c>
      <c r="U820">
        <v>0</v>
      </c>
      <c r="V820">
        <v>0</v>
      </c>
      <c r="W820">
        <v>67</v>
      </c>
      <c r="X820">
        <v>62</v>
      </c>
      <c r="Y820">
        <v>40</v>
      </c>
      <c r="Z820">
        <v>188</v>
      </c>
      <c r="AF820" t="s">
        <v>1608</v>
      </c>
      <c r="AG820" t="s">
        <v>945</v>
      </c>
      <c r="AH820" s="9">
        <v>4.3055555555555555E-2</v>
      </c>
      <c r="AI820" t="s">
        <v>1435</v>
      </c>
    </row>
    <row r="821" spans="1:35" x14ac:dyDescent="0.3">
      <c r="A821" s="1">
        <v>44662</v>
      </c>
      <c r="B821" t="s">
        <v>32</v>
      </c>
      <c r="C821" t="s">
        <v>33</v>
      </c>
      <c r="D821" t="s">
        <v>34</v>
      </c>
      <c r="E821">
        <v>19393</v>
      </c>
      <c r="F821">
        <v>1833</v>
      </c>
      <c r="G821" t="s">
        <v>76</v>
      </c>
      <c r="H821" t="s">
        <v>77</v>
      </c>
      <c r="I821" t="s">
        <v>160</v>
      </c>
      <c r="J821" t="s">
        <v>161</v>
      </c>
      <c r="K821">
        <v>1745</v>
      </c>
      <c r="L821">
        <v>1743</v>
      </c>
      <c r="M821">
        <v>-2</v>
      </c>
      <c r="N821">
        <v>10</v>
      </c>
      <c r="O821">
        <v>1753</v>
      </c>
      <c r="P821">
        <v>1913</v>
      </c>
      <c r="Q821">
        <v>3</v>
      </c>
      <c r="R821">
        <v>1925</v>
      </c>
      <c r="S821">
        <v>1916</v>
      </c>
      <c r="T821">
        <v>-9</v>
      </c>
      <c r="U821">
        <v>0</v>
      </c>
      <c r="V821">
        <v>0</v>
      </c>
      <c r="W821">
        <v>100</v>
      </c>
      <c r="X821">
        <v>93</v>
      </c>
      <c r="Y821">
        <v>80</v>
      </c>
      <c r="Z821">
        <v>604</v>
      </c>
      <c r="AF821" t="s">
        <v>803</v>
      </c>
      <c r="AG821" t="s">
        <v>950</v>
      </c>
      <c r="AH821" s="9">
        <v>6.458333333333334E-2</v>
      </c>
      <c r="AI821" t="s">
        <v>1435</v>
      </c>
    </row>
    <row r="822" spans="1:35" x14ac:dyDescent="0.3">
      <c r="A822" s="1">
        <v>44962</v>
      </c>
      <c r="B822" t="s">
        <v>39</v>
      </c>
      <c r="C822" t="s">
        <v>40</v>
      </c>
      <c r="D822" t="s">
        <v>41</v>
      </c>
      <c r="E822">
        <v>19805</v>
      </c>
      <c r="F822">
        <v>1953</v>
      </c>
      <c r="G822" t="s">
        <v>281</v>
      </c>
      <c r="H822" t="s">
        <v>282</v>
      </c>
      <c r="I822" t="s">
        <v>30</v>
      </c>
      <c r="J822" t="s">
        <v>31</v>
      </c>
      <c r="K822">
        <v>1452</v>
      </c>
      <c r="L822">
        <v>1448</v>
      </c>
      <c r="M822">
        <v>-4</v>
      </c>
      <c r="N822">
        <v>8</v>
      </c>
      <c r="O822">
        <v>1456</v>
      </c>
      <c r="P822">
        <v>1923</v>
      </c>
      <c r="Q822">
        <v>8</v>
      </c>
      <c r="R822">
        <v>1950</v>
      </c>
      <c r="S822">
        <v>1931</v>
      </c>
      <c r="T822">
        <v>-19</v>
      </c>
      <c r="U822">
        <v>0</v>
      </c>
      <c r="V822">
        <v>0</v>
      </c>
      <c r="W822">
        <v>178</v>
      </c>
      <c r="X822">
        <v>163</v>
      </c>
      <c r="Y822">
        <v>147</v>
      </c>
      <c r="Z822">
        <v>1205</v>
      </c>
      <c r="AF822" t="s">
        <v>1142</v>
      </c>
      <c r="AG822" t="s">
        <v>766</v>
      </c>
      <c r="AH822" s="9">
        <v>0.19652777777777777</v>
      </c>
      <c r="AI822" t="s">
        <v>1435</v>
      </c>
    </row>
    <row r="823" spans="1:35" x14ac:dyDescent="0.3">
      <c r="A823" s="1">
        <v>44357</v>
      </c>
      <c r="B823" t="s">
        <v>14</v>
      </c>
      <c r="C823" t="s">
        <v>15</v>
      </c>
      <c r="D823" t="s">
        <v>16</v>
      </c>
      <c r="E823">
        <v>19790</v>
      </c>
      <c r="F823">
        <v>2350</v>
      </c>
      <c r="G823" t="s">
        <v>60</v>
      </c>
      <c r="H823" t="s">
        <v>61</v>
      </c>
      <c r="I823" t="s">
        <v>97</v>
      </c>
      <c r="J823" t="s">
        <v>98</v>
      </c>
      <c r="K823">
        <v>1052</v>
      </c>
      <c r="L823">
        <v>1048</v>
      </c>
      <c r="M823">
        <v>-4</v>
      </c>
      <c r="N823">
        <v>14</v>
      </c>
      <c r="O823">
        <v>1102</v>
      </c>
      <c r="P823">
        <v>1146</v>
      </c>
      <c r="Q823">
        <v>12</v>
      </c>
      <c r="R823">
        <v>1201</v>
      </c>
      <c r="S823">
        <v>1158</v>
      </c>
      <c r="T823">
        <v>-3</v>
      </c>
      <c r="U823">
        <v>0</v>
      </c>
      <c r="V823">
        <v>0</v>
      </c>
      <c r="W823">
        <v>69</v>
      </c>
      <c r="X823">
        <v>70</v>
      </c>
      <c r="Y823">
        <v>44</v>
      </c>
      <c r="Z823">
        <v>226</v>
      </c>
      <c r="AF823" t="s">
        <v>1547</v>
      </c>
      <c r="AG823" t="s">
        <v>721</v>
      </c>
      <c r="AH823" s="9">
        <v>4.8611111111111112E-2</v>
      </c>
      <c r="AI823" t="s">
        <v>1434</v>
      </c>
    </row>
    <row r="824" spans="1:35" x14ac:dyDescent="0.3">
      <c r="A824" s="1">
        <v>43857</v>
      </c>
      <c r="B824" t="s">
        <v>122</v>
      </c>
      <c r="C824" t="s">
        <v>123</v>
      </c>
      <c r="D824" t="s">
        <v>124</v>
      </c>
      <c r="E824">
        <v>20304</v>
      </c>
      <c r="F824">
        <v>3988</v>
      </c>
      <c r="G824" t="s">
        <v>210</v>
      </c>
      <c r="H824" t="s">
        <v>211</v>
      </c>
      <c r="I824" t="s">
        <v>150</v>
      </c>
      <c r="J824" t="s">
        <v>85</v>
      </c>
      <c r="K824">
        <v>1106</v>
      </c>
      <c r="L824">
        <v>1104</v>
      </c>
      <c r="M824">
        <v>-2</v>
      </c>
      <c r="N824">
        <v>10</v>
      </c>
      <c r="O824">
        <v>1114</v>
      </c>
      <c r="P824">
        <v>1406</v>
      </c>
      <c r="Q824">
        <v>7</v>
      </c>
      <c r="R824">
        <v>1431</v>
      </c>
      <c r="S824">
        <v>1413</v>
      </c>
      <c r="T824">
        <v>-18</v>
      </c>
      <c r="U824">
        <v>0</v>
      </c>
      <c r="V824">
        <v>0</v>
      </c>
      <c r="W824">
        <v>145</v>
      </c>
      <c r="X824">
        <v>129</v>
      </c>
      <c r="Y824">
        <v>112</v>
      </c>
      <c r="Z824">
        <v>866</v>
      </c>
      <c r="AF824" t="s">
        <v>1343</v>
      </c>
      <c r="AG824" t="s">
        <v>880</v>
      </c>
      <c r="AH824" s="9">
        <v>0.13125000000000001</v>
      </c>
      <c r="AI824" t="s">
        <v>1434</v>
      </c>
    </row>
    <row r="825" spans="1:35" x14ac:dyDescent="0.3">
      <c r="A825" s="1">
        <v>44747</v>
      </c>
      <c r="B825" t="s">
        <v>46</v>
      </c>
      <c r="C825" t="s">
        <v>47</v>
      </c>
      <c r="D825" t="s">
        <v>48</v>
      </c>
      <c r="E825">
        <v>20452</v>
      </c>
      <c r="F825">
        <v>4571</v>
      </c>
      <c r="G825" t="s">
        <v>150</v>
      </c>
      <c r="H825" t="s">
        <v>85</v>
      </c>
      <c r="I825" t="s">
        <v>60</v>
      </c>
      <c r="J825" t="s">
        <v>61</v>
      </c>
      <c r="K825">
        <v>729</v>
      </c>
      <c r="L825">
        <v>724</v>
      </c>
      <c r="M825">
        <v>-5</v>
      </c>
      <c r="N825">
        <v>17</v>
      </c>
      <c r="O825">
        <v>741</v>
      </c>
      <c r="P825">
        <v>937</v>
      </c>
      <c r="Q825">
        <v>11</v>
      </c>
      <c r="R825">
        <v>1001</v>
      </c>
      <c r="S825">
        <v>948</v>
      </c>
      <c r="T825">
        <v>-13</v>
      </c>
      <c r="U825">
        <v>0</v>
      </c>
      <c r="V825">
        <v>0</v>
      </c>
      <c r="W825">
        <v>152</v>
      </c>
      <c r="X825">
        <v>144</v>
      </c>
      <c r="Y825">
        <v>116</v>
      </c>
      <c r="Z825">
        <v>762</v>
      </c>
      <c r="AF825" t="s">
        <v>1185</v>
      </c>
      <c r="AG825" t="s">
        <v>1182</v>
      </c>
      <c r="AH825" s="9">
        <v>0.1</v>
      </c>
      <c r="AI825" t="s">
        <v>1434</v>
      </c>
    </row>
    <row r="826" spans="1:35" x14ac:dyDescent="0.3">
      <c r="A826" s="1">
        <v>43742</v>
      </c>
      <c r="B826" t="s">
        <v>55</v>
      </c>
      <c r="C826" t="s">
        <v>56</v>
      </c>
      <c r="D826" t="s">
        <v>57</v>
      </c>
      <c r="E826">
        <v>19930</v>
      </c>
      <c r="F826">
        <v>866</v>
      </c>
      <c r="G826" t="s">
        <v>231</v>
      </c>
      <c r="H826" t="s">
        <v>232</v>
      </c>
      <c r="I826" t="s">
        <v>53</v>
      </c>
      <c r="J826" t="s">
        <v>54</v>
      </c>
      <c r="K826">
        <v>1245</v>
      </c>
      <c r="L826">
        <v>1700</v>
      </c>
      <c r="M826">
        <v>255</v>
      </c>
      <c r="N826">
        <v>14</v>
      </c>
      <c r="O826">
        <v>1714</v>
      </c>
      <c r="P826">
        <v>114</v>
      </c>
      <c r="Q826">
        <v>8</v>
      </c>
      <c r="R826">
        <v>2120</v>
      </c>
      <c r="S826">
        <v>122</v>
      </c>
      <c r="T826">
        <v>242</v>
      </c>
      <c r="U826">
        <v>0</v>
      </c>
      <c r="V826">
        <v>0</v>
      </c>
      <c r="W826">
        <v>335</v>
      </c>
      <c r="X826">
        <v>322</v>
      </c>
      <c r="Y826">
        <v>300</v>
      </c>
      <c r="Z826">
        <v>2556</v>
      </c>
      <c r="AA826">
        <v>0</v>
      </c>
      <c r="AB826">
        <v>0</v>
      </c>
      <c r="AC826">
        <v>0</v>
      </c>
      <c r="AD826">
        <v>0</v>
      </c>
      <c r="AE826">
        <v>242</v>
      </c>
      <c r="AF826" t="s">
        <v>1609</v>
      </c>
      <c r="AG826" t="s">
        <v>623</v>
      </c>
      <c r="AH826">
        <v>-0.65138888888888891</v>
      </c>
      <c r="AI826" t="s">
        <v>1435</v>
      </c>
    </row>
    <row r="827" spans="1:35" x14ac:dyDescent="0.3">
      <c r="A827" s="1">
        <v>45169</v>
      </c>
      <c r="B827" t="s">
        <v>162</v>
      </c>
      <c r="C827" t="s">
        <v>163</v>
      </c>
      <c r="D827" t="s">
        <v>164</v>
      </c>
      <c r="E827">
        <v>20436</v>
      </c>
      <c r="F827">
        <v>2479</v>
      </c>
      <c r="G827" t="s">
        <v>51</v>
      </c>
      <c r="H827" t="s">
        <v>52</v>
      </c>
      <c r="I827" t="s">
        <v>174</v>
      </c>
      <c r="J827" t="s">
        <v>175</v>
      </c>
      <c r="K827">
        <v>1654</v>
      </c>
      <c r="L827">
        <v>1651</v>
      </c>
      <c r="M827">
        <v>-3</v>
      </c>
      <c r="N827">
        <v>14</v>
      </c>
      <c r="O827">
        <v>1705</v>
      </c>
      <c r="P827">
        <v>1717</v>
      </c>
      <c r="Q827">
        <v>9</v>
      </c>
      <c r="R827">
        <v>1747</v>
      </c>
      <c r="S827">
        <v>1726</v>
      </c>
      <c r="T827">
        <v>-21</v>
      </c>
      <c r="U827">
        <v>0</v>
      </c>
      <c r="V827">
        <v>0</v>
      </c>
      <c r="W827">
        <v>173</v>
      </c>
      <c r="X827">
        <v>155</v>
      </c>
      <c r="Y827">
        <v>132</v>
      </c>
      <c r="Z827">
        <v>1009</v>
      </c>
      <c r="AF827" t="s">
        <v>658</v>
      </c>
      <c r="AG827" t="s">
        <v>1095</v>
      </c>
      <c r="AH827" s="9">
        <v>2.4305555555555556E-2</v>
      </c>
      <c r="AI827" t="s">
        <v>1435</v>
      </c>
    </row>
    <row r="828" spans="1:35" x14ac:dyDescent="0.3">
      <c r="A828" s="1">
        <v>44220</v>
      </c>
      <c r="B828" t="s">
        <v>25</v>
      </c>
      <c r="C828" t="s">
        <v>26</v>
      </c>
      <c r="D828" t="s">
        <v>27</v>
      </c>
      <c r="E828">
        <v>20416</v>
      </c>
      <c r="F828">
        <v>762</v>
      </c>
      <c r="G828" t="s">
        <v>60</v>
      </c>
      <c r="H828" t="s">
        <v>61</v>
      </c>
      <c r="I828" t="s">
        <v>80</v>
      </c>
      <c r="J828" t="s">
        <v>67</v>
      </c>
      <c r="K828">
        <v>1400</v>
      </c>
      <c r="L828">
        <v>1429</v>
      </c>
      <c r="M828">
        <v>29</v>
      </c>
      <c r="N828">
        <v>11</v>
      </c>
      <c r="O828">
        <v>1440</v>
      </c>
      <c r="P828">
        <v>1515</v>
      </c>
      <c r="Q828">
        <v>6</v>
      </c>
      <c r="R828">
        <v>1502</v>
      </c>
      <c r="S828">
        <v>1521</v>
      </c>
      <c r="T828">
        <v>19</v>
      </c>
      <c r="U828">
        <v>0</v>
      </c>
      <c r="V828">
        <v>0</v>
      </c>
      <c r="W828">
        <v>122</v>
      </c>
      <c r="X828">
        <v>112</v>
      </c>
      <c r="Y828">
        <v>95</v>
      </c>
      <c r="Z828">
        <v>606</v>
      </c>
      <c r="AA828">
        <v>0</v>
      </c>
      <c r="AB828">
        <v>0</v>
      </c>
      <c r="AC828">
        <v>19</v>
      </c>
      <c r="AD828">
        <v>0</v>
      </c>
      <c r="AE828">
        <v>0</v>
      </c>
      <c r="AF828" t="s">
        <v>1610</v>
      </c>
      <c r="AG828" t="s">
        <v>760</v>
      </c>
      <c r="AH828" s="9">
        <v>3.6111111111111108E-2</v>
      </c>
      <c r="AI828" t="s">
        <v>1435</v>
      </c>
    </row>
    <row r="829" spans="1:35" x14ac:dyDescent="0.3">
      <c r="A829" s="1">
        <v>43772</v>
      </c>
      <c r="B829" t="s">
        <v>39</v>
      </c>
      <c r="C829" t="s">
        <v>40</v>
      </c>
      <c r="D829" t="s">
        <v>41</v>
      </c>
      <c r="E829">
        <v>19805</v>
      </c>
      <c r="F829">
        <v>294</v>
      </c>
      <c r="G829" t="s">
        <v>80</v>
      </c>
      <c r="H829" t="s">
        <v>67</v>
      </c>
      <c r="I829" t="s">
        <v>150</v>
      </c>
      <c r="J829" t="s">
        <v>85</v>
      </c>
      <c r="K829">
        <v>1730</v>
      </c>
      <c r="L829">
        <v>1739</v>
      </c>
      <c r="M829">
        <v>9</v>
      </c>
      <c r="N829">
        <v>23</v>
      </c>
      <c r="O829">
        <v>1802</v>
      </c>
      <c r="P829">
        <v>2037</v>
      </c>
      <c r="Q829">
        <v>7</v>
      </c>
      <c r="R829">
        <v>2037</v>
      </c>
      <c r="S829">
        <v>2044</v>
      </c>
      <c r="T829">
        <v>7</v>
      </c>
      <c r="U829">
        <v>0</v>
      </c>
      <c r="V829">
        <v>0</v>
      </c>
      <c r="W829">
        <v>127</v>
      </c>
      <c r="X829">
        <v>125</v>
      </c>
      <c r="Y829">
        <v>95</v>
      </c>
      <c r="Z829">
        <v>733</v>
      </c>
      <c r="AF829" t="s">
        <v>1276</v>
      </c>
      <c r="AG829" t="s">
        <v>789</v>
      </c>
      <c r="AH829" s="9">
        <v>0.12847222222222221</v>
      </c>
      <c r="AI829" t="s">
        <v>1435</v>
      </c>
    </row>
    <row r="830" spans="1:35" x14ac:dyDescent="0.3">
      <c r="A830" s="1">
        <v>43992</v>
      </c>
      <c r="B830" t="s">
        <v>39</v>
      </c>
      <c r="C830" t="s">
        <v>40</v>
      </c>
      <c r="D830" t="s">
        <v>41</v>
      </c>
      <c r="E830">
        <v>19805</v>
      </c>
      <c r="F830">
        <v>364</v>
      </c>
      <c r="G830" t="s">
        <v>30</v>
      </c>
      <c r="H830" t="s">
        <v>31</v>
      </c>
      <c r="I830" t="s">
        <v>70</v>
      </c>
      <c r="J830" t="s">
        <v>71</v>
      </c>
      <c r="K830">
        <v>1855</v>
      </c>
      <c r="L830">
        <v>1848</v>
      </c>
      <c r="M830">
        <v>-7</v>
      </c>
      <c r="N830">
        <v>18</v>
      </c>
      <c r="O830">
        <v>1906</v>
      </c>
      <c r="P830">
        <v>2021</v>
      </c>
      <c r="Q830">
        <v>4</v>
      </c>
      <c r="R830">
        <v>2037</v>
      </c>
      <c r="S830">
        <v>2025</v>
      </c>
      <c r="T830">
        <v>-12</v>
      </c>
      <c r="U830">
        <v>0</v>
      </c>
      <c r="V830">
        <v>0</v>
      </c>
      <c r="W830">
        <v>222</v>
      </c>
      <c r="X830">
        <v>217</v>
      </c>
      <c r="Y830">
        <v>195</v>
      </c>
      <c r="Z830">
        <v>1438</v>
      </c>
      <c r="AF830" t="s">
        <v>1040</v>
      </c>
      <c r="AG830" t="s">
        <v>631</v>
      </c>
      <c r="AH830" s="9">
        <v>6.7361111111111108E-2</v>
      </c>
      <c r="AI830" t="s">
        <v>1438</v>
      </c>
    </row>
    <row r="831" spans="1:35" x14ac:dyDescent="0.3">
      <c r="A831" s="1">
        <v>45166</v>
      </c>
      <c r="B831" t="s">
        <v>32</v>
      </c>
      <c r="C831" t="s">
        <v>33</v>
      </c>
      <c r="D831" t="s">
        <v>34</v>
      </c>
      <c r="E831">
        <v>19393</v>
      </c>
      <c r="F831">
        <v>1109</v>
      </c>
      <c r="G831" t="s">
        <v>103</v>
      </c>
      <c r="H831" t="s">
        <v>104</v>
      </c>
      <c r="I831" t="s">
        <v>167</v>
      </c>
      <c r="J831" t="s">
        <v>168</v>
      </c>
      <c r="K831">
        <v>2205</v>
      </c>
      <c r="L831">
        <v>2205</v>
      </c>
      <c r="M831">
        <v>0</v>
      </c>
      <c r="N831">
        <v>16</v>
      </c>
      <c r="O831">
        <v>2221</v>
      </c>
      <c r="P831">
        <v>2304</v>
      </c>
      <c r="Q831">
        <v>3</v>
      </c>
      <c r="R831">
        <v>2310</v>
      </c>
      <c r="S831">
        <v>2307</v>
      </c>
      <c r="T831">
        <v>-3</v>
      </c>
      <c r="U831">
        <v>0</v>
      </c>
      <c r="V831">
        <v>0</v>
      </c>
      <c r="W831">
        <v>65</v>
      </c>
      <c r="X831">
        <v>62</v>
      </c>
      <c r="Y831">
        <v>43</v>
      </c>
      <c r="Z831">
        <v>258</v>
      </c>
      <c r="AF831" t="s">
        <v>1508</v>
      </c>
      <c r="AG831" t="s">
        <v>823</v>
      </c>
      <c r="AH831" s="9">
        <v>4.3055555555555555E-2</v>
      </c>
      <c r="AI831" t="s">
        <v>1438</v>
      </c>
    </row>
    <row r="832" spans="1:35" x14ac:dyDescent="0.3">
      <c r="A832" s="1">
        <v>44745</v>
      </c>
      <c r="B832" t="s">
        <v>94</v>
      </c>
      <c r="C832" t="s">
        <v>95</v>
      </c>
      <c r="D832" t="s">
        <v>96</v>
      </c>
      <c r="E832">
        <v>20397</v>
      </c>
      <c r="F832">
        <v>5088</v>
      </c>
      <c r="G832" t="s">
        <v>224</v>
      </c>
      <c r="H832" t="s">
        <v>225</v>
      </c>
      <c r="I832" t="s">
        <v>178</v>
      </c>
      <c r="J832" t="s">
        <v>179</v>
      </c>
      <c r="K832">
        <v>825</v>
      </c>
      <c r="L832">
        <v>0</v>
      </c>
      <c r="M832">
        <v>0</v>
      </c>
      <c r="R832">
        <v>931</v>
      </c>
      <c r="S832">
        <v>0</v>
      </c>
      <c r="T832">
        <v>0</v>
      </c>
      <c r="U832">
        <v>1</v>
      </c>
      <c r="V832">
        <v>0</v>
      </c>
      <c r="W832">
        <v>66</v>
      </c>
      <c r="Z832">
        <v>212</v>
      </c>
      <c r="AF832" t="s">
        <v>663</v>
      </c>
      <c r="AG832" t="s">
        <v>663</v>
      </c>
      <c r="AH832" s="9">
        <v>0</v>
      </c>
      <c r="AI832" t="s">
        <v>1437</v>
      </c>
    </row>
    <row r="833" spans="1:35" x14ac:dyDescent="0.3">
      <c r="A833" s="1">
        <v>44449</v>
      </c>
      <c r="B833" t="s">
        <v>46</v>
      </c>
      <c r="C833" t="s">
        <v>47</v>
      </c>
      <c r="D833" t="s">
        <v>48</v>
      </c>
      <c r="E833">
        <v>20452</v>
      </c>
      <c r="F833">
        <v>5852</v>
      </c>
      <c r="G833" t="s">
        <v>44</v>
      </c>
      <c r="H833" t="s">
        <v>45</v>
      </c>
      <c r="I833" t="s">
        <v>127</v>
      </c>
      <c r="J833" t="s">
        <v>128</v>
      </c>
      <c r="K833">
        <v>1715</v>
      </c>
      <c r="L833">
        <v>1711</v>
      </c>
      <c r="M833">
        <v>-4</v>
      </c>
      <c r="N833">
        <v>18</v>
      </c>
      <c r="O833">
        <v>1729</v>
      </c>
      <c r="P833">
        <v>1919</v>
      </c>
      <c r="Q833">
        <v>5</v>
      </c>
      <c r="R833">
        <v>1946</v>
      </c>
      <c r="S833">
        <v>1924</v>
      </c>
      <c r="T833">
        <v>-22</v>
      </c>
      <c r="U833">
        <v>0</v>
      </c>
      <c r="V833">
        <v>0</v>
      </c>
      <c r="W833">
        <v>211</v>
      </c>
      <c r="X833">
        <v>193</v>
      </c>
      <c r="Y833">
        <v>170</v>
      </c>
      <c r="Z833">
        <v>1256</v>
      </c>
      <c r="AF833" t="s">
        <v>634</v>
      </c>
      <c r="AG833" t="s">
        <v>1197</v>
      </c>
      <c r="AH833" s="9">
        <v>9.2361111111111116E-2</v>
      </c>
      <c r="AI833" t="s">
        <v>1435</v>
      </c>
    </row>
    <row r="834" spans="1:35" x14ac:dyDescent="0.3">
      <c r="A834" s="1">
        <v>44920</v>
      </c>
      <c r="B834" t="s">
        <v>25</v>
      </c>
      <c r="C834" t="s">
        <v>26</v>
      </c>
      <c r="D834" t="s">
        <v>27</v>
      </c>
      <c r="E834">
        <v>20416</v>
      </c>
      <c r="F834">
        <v>1150</v>
      </c>
      <c r="G834" t="s">
        <v>169</v>
      </c>
      <c r="H834" t="s">
        <v>170</v>
      </c>
      <c r="I834" t="s">
        <v>144</v>
      </c>
      <c r="J834" t="s">
        <v>145</v>
      </c>
      <c r="K834">
        <v>1620</v>
      </c>
      <c r="L834">
        <v>0</v>
      </c>
      <c r="M834">
        <v>0</v>
      </c>
      <c r="R834">
        <v>1917</v>
      </c>
      <c r="S834">
        <v>0</v>
      </c>
      <c r="T834">
        <v>0</v>
      </c>
      <c r="U834">
        <v>1</v>
      </c>
      <c r="V834">
        <v>0</v>
      </c>
      <c r="W834">
        <v>177</v>
      </c>
      <c r="Z834">
        <v>1084</v>
      </c>
      <c r="AF834" t="s">
        <v>663</v>
      </c>
      <c r="AG834" t="s">
        <v>663</v>
      </c>
      <c r="AH834" s="9">
        <v>0</v>
      </c>
      <c r="AI834" t="s">
        <v>1437</v>
      </c>
    </row>
    <row r="835" spans="1:35" x14ac:dyDescent="0.3">
      <c r="A835" s="1">
        <v>44598</v>
      </c>
      <c r="B835" t="s">
        <v>122</v>
      </c>
      <c r="C835" t="s">
        <v>123</v>
      </c>
      <c r="D835" t="s">
        <v>124</v>
      </c>
      <c r="E835">
        <v>20304</v>
      </c>
      <c r="F835">
        <v>5843</v>
      </c>
      <c r="G835" t="s">
        <v>480</v>
      </c>
      <c r="H835" t="s">
        <v>481</v>
      </c>
      <c r="I835" t="s">
        <v>21</v>
      </c>
      <c r="J835" t="s">
        <v>22</v>
      </c>
      <c r="K835">
        <v>742</v>
      </c>
      <c r="L835">
        <v>739</v>
      </c>
      <c r="M835">
        <v>-3</v>
      </c>
      <c r="N835">
        <v>47</v>
      </c>
      <c r="O835">
        <v>826</v>
      </c>
      <c r="P835">
        <v>910</v>
      </c>
      <c r="Q835">
        <v>4</v>
      </c>
      <c r="R835">
        <v>859</v>
      </c>
      <c r="S835">
        <v>914</v>
      </c>
      <c r="T835">
        <v>15</v>
      </c>
      <c r="U835">
        <v>0</v>
      </c>
      <c r="V835">
        <v>0</v>
      </c>
      <c r="W835">
        <v>77</v>
      </c>
      <c r="X835">
        <v>95</v>
      </c>
      <c r="Y835">
        <v>44</v>
      </c>
      <c r="Z835">
        <v>230</v>
      </c>
      <c r="AA835">
        <v>15</v>
      </c>
      <c r="AB835">
        <v>0</v>
      </c>
      <c r="AC835">
        <v>0</v>
      </c>
      <c r="AD835">
        <v>0</v>
      </c>
      <c r="AE835">
        <v>0</v>
      </c>
      <c r="AF835" t="s">
        <v>1611</v>
      </c>
      <c r="AG835" t="s">
        <v>855</v>
      </c>
      <c r="AH835" s="9">
        <v>6.5972222222222224E-2</v>
      </c>
      <c r="AI835" t="s">
        <v>1434</v>
      </c>
    </row>
    <row r="836" spans="1:35" x14ac:dyDescent="0.3">
      <c r="A836" s="1">
        <v>44961</v>
      </c>
      <c r="B836" t="s">
        <v>32</v>
      </c>
      <c r="C836" t="s">
        <v>33</v>
      </c>
      <c r="D836" t="s">
        <v>34</v>
      </c>
      <c r="E836">
        <v>19393</v>
      </c>
      <c r="F836">
        <v>2339</v>
      </c>
      <c r="G836" t="s">
        <v>103</v>
      </c>
      <c r="H836" t="s">
        <v>104</v>
      </c>
      <c r="I836" t="s">
        <v>37</v>
      </c>
      <c r="J836" t="s">
        <v>38</v>
      </c>
      <c r="K836">
        <v>1715</v>
      </c>
      <c r="L836">
        <v>1735</v>
      </c>
      <c r="M836">
        <v>20</v>
      </c>
      <c r="N836">
        <v>11</v>
      </c>
      <c r="O836">
        <v>1746</v>
      </c>
      <c r="P836">
        <v>2144</v>
      </c>
      <c r="Q836">
        <v>4</v>
      </c>
      <c r="R836">
        <v>2135</v>
      </c>
      <c r="S836">
        <v>2148</v>
      </c>
      <c r="T836">
        <v>13</v>
      </c>
      <c r="U836">
        <v>0</v>
      </c>
      <c r="V836">
        <v>0</v>
      </c>
      <c r="W836">
        <v>140</v>
      </c>
      <c r="X836">
        <v>133</v>
      </c>
      <c r="Y836">
        <v>118</v>
      </c>
      <c r="Z836">
        <v>986</v>
      </c>
      <c r="AF836" t="s">
        <v>1612</v>
      </c>
      <c r="AG836" t="s">
        <v>1032</v>
      </c>
      <c r="AH836" s="9">
        <v>0.17569444444444443</v>
      </c>
      <c r="AI836" t="s">
        <v>1435</v>
      </c>
    </row>
    <row r="837" spans="1:35" x14ac:dyDescent="0.3">
      <c r="A837" s="1">
        <v>45060</v>
      </c>
      <c r="B837" t="s">
        <v>14</v>
      </c>
      <c r="C837" t="s">
        <v>15</v>
      </c>
      <c r="D837" t="s">
        <v>16</v>
      </c>
      <c r="E837">
        <v>19790</v>
      </c>
      <c r="F837">
        <v>2394</v>
      </c>
      <c r="G837" t="s">
        <v>90</v>
      </c>
      <c r="H837" t="s">
        <v>91</v>
      </c>
      <c r="I837" t="s">
        <v>144</v>
      </c>
      <c r="J837" t="s">
        <v>145</v>
      </c>
      <c r="K837">
        <v>529</v>
      </c>
      <c r="L837">
        <v>530</v>
      </c>
      <c r="M837">
        <v>1</v>
      </c>
      <c r="N837">
        <v>12</v>
      </c>
      <c r="O837">
        <v>542</v>
      </c>
      <c r="P837">
        <v>612</v>
      </c>
      <c r="Q837">
        <v>9</v>
      </c>
      <c r="R837">
        <v>627</v>
      </c>
      <c r="S837">
        <v>621</v>
      </c>
      <c r="T837">
        <v>-6</v>
      </c>
      <c r="U837">
        <v>0</v>
      </c>
      <c r="V837">
        <v>0</v>
      </c>
      <c r="W837">
        <v>58</v>
      </c>
      <c r="X837">
        <v>51</v>
      </c>
      <c r="Y837">
        <v>30</v>
      </c>
      <c r="Z837">
        <v>120</v>
      </c>
      <c r="AF837" t="s">
        <v>1121</v>
      </c>
      <c r="AG837" t="s">
        <v>835</v>
      </c>
      <c r="AH837" s="9">
        <v>3.5416666666666666E-2</v>
      </c>
      <c r="AI837" t="s">
        <v>1437</v>
      </c>
    </row>
    <row r="838" spans="1:35" x14ac:dyDescent="0.3">
      <c r="A838" s="1">
        <v>43940</v>
      </c>
      <c r="B838" t="s">
        <v>32</v>
      </c>
      <c r="C838" t="s">
        <v>33</v>
      </c>
      <c r="D838" t="s">
        <v>34</v>
      </c>
      <c r="E838">
        <v>19393</v>
      </c>
      <c r="F838">
        <v>4418</v>
      </c>
      <c r="G838" t="s">
        <v>206</v>
      </c>
      <c r="H838" t="s">
        <v>207</v>
      </c>
      <c r="I838" t="s">
        <v>125</v>
      </c>
      <c r="J838" t="s">
        <v>126</v>
      </c>
      <c r="K838">
        <v>1105</v>
      </c>
      <c r="L838">
        <v>0</v>
      </c>
      <c r="M838">
        <v>0</v>
      </c>
      <c r="R838">
        <v>1340</v>
      </c>
      <c r="S838">
        <v>0</v>
      </c>
      <c r="T838">
        <v>0</v>
      </c>
      <c r="U838">
        <v>1</v>
      </c>
      <c r="V838">
        <v>0</v>
      </c>
      <c r="W838">
        <v>95</v>
      </c>
      <c r="Z838">
        <v>512</v>
      </c>
      <c r="AF838" t="s">
        <v>663</v>
      </c>
      <c r="AG838" t="s">
        <v>663</v>
      </c>
      <c r="AH838" s="9">
        <v>0</v>
      </c>
      <c r="AI838" t="s">
        <v>1437</v>
      </c>
    </row>
    <row r="839" spans="1:35" x14ac:dyDescent="0.3">
      <c r="A839" s="1">
        <v>44837</v>
      </c>
      <c r="B839" t="s">
        <v>14</v>
      </c>
      <c r="C839" t="s">
        <v>15</v>
      </c>
      <c r="D839" t="s">
        <v>16</v>
      </c>
      <c r="E839">
        <v>19790</v>
      </c>
      <c r="F839">
        <v>2360</v>
      </c>
      <c r="G839" t="s">
        <v>23</v>
      </c>
      <c r="H839" t="s">
        <v>24</v>
      </c>
      <c r="I839" t="s">
        <v>17</v>
      </c>
      <c r="J839" t="s">
        <v>18</v>
      </c>
      <c r="K839">
        <v>25</v>
      </c>
      <c r="L839">
        <v>27</v>
      </c>
      <c r="M839">
        <v>2</v>
      </c>
      <c r="N839">
        <v>9</v>
      </c>
      <c r="O839">
        <v>36</v>
      </c>
      <c r="P839">
        <v>544</v>
      </c>
      <c r="Q839">
        <v>3</v>
      </c>
      <c r="R839">
        <v>612</v>
      </c>
      <c r="S839">
        <v>547</v>
      </c>
      <c r="T839">
        <v>-25</v>
      </c>
      <c r="U839">
        <v>0</v>
      </c>
      <c r="V839">
        <v>0</v>
      </c>
      <c r="W839">
        <v>227</v>
      </c>
      <c r="X839">
        <v>200</v>
      </c>
      <c r="Y839">
        <v>188</v>
      </c>
      <c r="Z839">
        <v>1589</v>
      </c>
      <c r="AF839" t="s">
        <v>1551</v>
      </c>
      <c r="AG839" t="s">
        <v>832</v>
      </c>
      <c r="AH839" s="9">
        <v>0.22222222222222221</v>
      </c>
      <c r="AI839" t="s">
        <v>1437</v>
      </c>
    </row>
    <row r="840" spans="1:35" x14ac:dyDescent="0.3">
      <c r="A840" s="1">
        <v>44643</v>
      </c>
      <c r="B840" t="s">
        <v>7</v>
      </c>
      <c r="C840" t="s">
        <v>8</v>
      </c>
      <c r="D840" t="s">
        <v>9</v>
      </c>
      <c r="E840">
        <v>19977</v>
      </c>
      <c r="F840">
        <v>2308</v>
      </c>
      <c r="G840" t="s">
        <v>105</v>
      </c>
      <c r="H840" t="s">
        <v>106</v>
      </c>
      <c r="I840" t="s">
        <v>21</v>
      </c>
      <c r="J840" t="s">
        <v>22</v>
      </c>
      <c r="K840">
        <v>535</v>
      </c>
      <c r="L840">
        <v>521</v>
      </c>
      <c r="M840">
        <v>-14</v>
      </c>
      <c r="N840">
        <v>22</v>
      </c>
      <c r="O840">
        <v>543</v>
      </c>
      <c r="P840">
        <v>838</v>
      </c>
      <c r="Q840">
        <v>15</v>
      </c>
      <c r="R840">
        <v>903</v>
      </c>
      <c r="S840">
        <v>853</v>
      </c>
      <c r="T840">
        <v>-10</v>
      </c>
      <c r="U840">
        <v>0</v>
      </c>
      <c r="V840">
        <v>0</v>
      </c>
      <c r="W840">
        <v>148</v>
      </c>
      <c r="X840">
        <v>152</v>
      </c>
      <c r="Y840">
        <v>115</v>
      </c>
      <c r="Z840">
        <v>836</v>
      </c>
      <c r="AF840" t="s">
        <v>1613</v>
      </c>
      <c r="AG840" t="s">
        <v>1401</v>
      </c>
      <c r="AH840" s="9">
        <v>0.14722222222222223</v>
      </c>
      <c r="AI840" t="s">
        <v>1437</v>
      </c>
    </row>
    <row r="841" spans="1:35" x14ac:dyDescent="0.3">
      <c r="A841" s="1">
        <v>44361</v>
      </c>
      <c r="B841" t="s">
        <v>39</v>
      </c>
      <c r="C841" t="s">
        <v>40</v>
      </c>
      <c r="D841" t="s">
        <v>41</v>
      </c>
      <c r="E841">
        <v>19805</v>
      </c>
      <c r="F841">
        <v>388</v>
      </c>
      <c r="G841" t="s">
        <v>220</v>
      </c>
      <c r="H841" t="s">
        <v>221</v>
      </c>
      <c r="I841" t="s">
        <v>30</v>
      </c>
      <c r="J841" t="s">
        <v>31</v>
      </c>
      <c r="K841">
        <v>1330</v>
      </c>
      <c r="L841">
        <v>1329</v>
      </c>
      <c r="M841">
        <v>-1</v>
      </c>
      <c r="N841">
        <v>14</v>
      </c>
      <c r="O841">
        <v>1343</v>
      </c>
      <c r="P841">
        <v>1516</v>
      </c>
      <c r="Q841">
        <v>11</v>
      </c>
      <c r="R841">
        <v>1544</v>
      </c>
      <c r="S841">
        <v>1527</v>
      </c>
      <c r="T841">
        <v>-17</v>
      </c>
      <c r="U841">
        <v>0</v>
      </c>
      <c r="V841">
        <v>0</v>
      </c>
      <c r="W841">
        <v>134</v>
      </c>
      <c r="X841">
        <v>118</v>
      </c>
      <c r="Y841">
        <v>93</v>
      </c>
      <c r="Z841">
        <v>641</v>
      </c>
      <c r="AF841" t="s">
        <v>619</v>
      </c>
      <c r="AG841" t="s">
        <v>752</v>
      </c>
      <c r="AH841" s="9">
        <v>8.1944444444444445E-2</v>
      </c>
      <c r="AI841" t="s">
        <v>1435</v>
      </c>
    </row>
    <row r="842" spans="1:35" x14ac:dyDescent="0.3">
      <c r="A842" s="1">
        <v>44488</v>
      </c>
      <c r="B842" t="s">
        <v>39</v>
      </c>
      <c r="C842" t="s">
        <v>40</v>
      </c>
      <c r="D842" t="s">
        <v>41</v>
      </c>
      <c r="E842">
        <v>19805</v>
      </c>
      <c r="F842">
        <v>1545</v>
      </c>
      <c r="G842" t="s">
        <v>204</v>
      </c>
      <c r="H842" t="s">
        <v>205</v>
      </c>
      <c r="I842" t="s">
        <v>97</v>
      </c>
      <c r="J842" t="s">
        <v>98</v>
      </c>
      <c r="K842">
        <v>1816</v>
      </c>
      <c r="L842">
        <v>1804</v>
      </c>
      <c r="M842">
        <v>-12</v>
      </c>
      <c r="N842">
        <v>15</v>
      </c>
      <c r="O842">
        <v>1819</v>
      </c>
      <c r="P842">
        <v>1912</v>
      </c>
      <c r="Q842">
        <v>5</v>
      </c>
      <c r="R842">
        <v>1945</v>
      </c>
      <c r="S842">
        <v>1917</v>
      </c>
      <c r="T842">
        <v>-28</v>
      </c>
      <c r="U842">
        <v>0</v>
      </c>
      <c r="V842">
        <v>0</v>
      </c>
      <c r="W842">
        <v>89</v>
      </c>
      <c r="X842">
        <v>73</v>
      </c>
      <c r="Y842">
        <v>53</v>
      </c>
      <c r="Z842">
        <v>257</v>
      </c>
      <c r="AF842" t="s">
        <v>1361</v>
      </c>
      <c r="AG842" t="s">
        <v>793</v>
      </c>
      <c r="AH842" s="9">
        <v>5.0694444444444445E-2</v>
      </c>
      <c r="AI842" t="s">
        <v>1438</v>
      </c>
    </row>
    <row r="843" spans="1:35" x14ac:dyDescent="0.3">
      <c r="A843" s="1">
        <v>45084</v>
      </c>
      <c r="B843" t="s">
        <v>46</v>
      </c>
      <c r="C843" t="s">
        <v>47</v>
      </c>
      <c r="D843" t="s">
        <v>48</v>
      </c>
      <c r="E843">
        <v>20452</v>
      </c>
      <c r="F843">
        <v>5662</v>
      </c>
      <c r="G843" t="s">
        <v>97</v>
      </c>
      <c r="H843" t="s">
        <v>98</v>
      </c>
      <c r="I843" t="s">
        <v>84</v>
      </c>
      <c r="J843" t="s">
        <v>85</v>
      </c>
      <c r="K843">
        <v>1807</v>
      </c>
      <c r="L843">
        <v>1805</v>
      </c>
      <c r="M843">
        <v>-2</v>
      </c>
      <c r="N843">
        <v>29</v>
      </c>
      <c r="O843">
        <v>1834</v>
      </c>
      <c r="P843">
        <v>1950</v>
      </c>
      <c r="Q843">
        <v>40</v>
      </c>
      <c r="R843">
        <v>2027</v>
      </c>
      <c r="S843">
        <v>2030</v>
      </c>
      <c r="T843">
        <v>3</v>
      </c>
      <c r="U843">
        <v>0</v>
      </c>
      <c r="V843">
        <v>0</v>
      </c>
      <c r="W843">
        <v>140</v>
      </c>
      <c r="X843">
        <v>145</v>
      </c>
      <c r="Y843">
        <v>76</v>
      </c>
      <c r="Z843">
        <v>541</v>
      </c>
      <c r="AF843" t="s">
        <v>1146</v>
      </c>
      <c r="AG843" t="s">
        <v>1199</v>
      </c>
      <c r="AH843" s="9">
        <v>0.10069444444444445</v>
      </c>
      <c r="AI843" t="s">
        <v>1438</v>
      </c>
    </row>
    <row r="844" spans="1:35" x14ac:dyDescent="0.3">
      <c r="A844" s="1">
        <v>44841</v>
      </c>
      <c r="B844" t="s">
        <v>25</v>
      </c>
      <c r="C844" t="s">
        <v>26</v>
      </c>
      <c r="D844" t="s">
        <v>27</v>
      </c>
      <c r="E844">
        <v>20416</v>
      </c>
      <c r="F844">
        <v>810</v>
      </c>
      <c r="G844" t="s">
        <v>76</v>
      </c>
      <c r="H844" t="s">
        <v>77</v>
      </c>
      <c r="I844" t="s">
        <v>144</v>
      </c>
      <c r="J844" t="s">
        <v>145</v>
      </c>
      <c r="K844">
        <v>910</v>
      </c>
      <c r="L844">
        <v>858</v>
      </c>
      <c r="M844">
        <v>-12</v>
      </c>
      <c r="N844">
        <v>16</v>
      </c>
      <c r="O844">
        <v>914</v>
      </c>
      <c r="P844">
        <v>1215</v>
      </c>
      <c r="Q844">
        <v>8</v>
      </c>
      <c r="R844">
        <v>1240</v>
      </c>
      <c r="S844">
        <v>1223</v>
      </c>
      <c r="T844">
        <v>-17</v>
      </c>
      <c r="U844">
        <v>0</v>
      </c>
      <c r="V844">
        <v>0</v>
      </c>
      <c r="W844">
        <v>150</v>
      </c>
      <c r="X844">
        <v>145</v>
      </c>
      <c r="Y844">
        <v>121</v>
      </c>
      <c r="Z844">
        <v>926</v>
      </c>
      <c r="AF844" t="s">
        <v>1614</v>
      </c>
      <c r="AG844" t="s">
        <v>697</v>
      </c>
      <c r="AH844" s="9">
        <v>0.1423611111111111</v>
      </c>
      <c r="AI844" t="s">
        <v>1434</v>
      </c>
    </row>
    <row r="845" spans="1:35" x14ac:dyDescent="0.3">
      <c r="A845" s="1">
        <v>44144</v>
      </c>
      <c r="B845" t="s">
        <v>141</v>
      </c>
      <c r="C845" t="s">
        <v>142</v>
      </c>
      <c r="D845" t="s">
        <v>143</v>
      </c>
      <c r="E845">
        <v>20363</v>
      </c>
      <c r="F845">
        <v>4863</v>
      </c>
      <c r="G845" t="s">
        <v>277</v>
      </c>
      <c r="H845" t="s">
        <v>278</v>
      </c>
      <c r="I845" t="s">
        <v>60</v>
      </c>
      <c r="J845" t="s">
        <v>61</v>
      </c>
      <c r="K845">
        <v>1830</v>
      </c>
      <c r="L845">
        <v>1825</v>
      </c>
      <c r="M845">
        <v>-5</v>
      </c>
      <c r="N845">
        <v>20</v>
      </c>
      <c r="O845">
        <v>1845</v>
      </c>
      <c r="P845">
        <v>1911</v>
      </c>
      <c r="Q845">
        <v>8</v>
      </c>
      <c r="R845">
        <v>1926</v>
      </c>
      <c r="S845">
        <v>1919</v>
      </c>
      <c r="T845">
        <v>-7</v>
      </c>
      <c r="U845">
        <v>0</v>
      </c>
      <c r="V845">
        <v>0</v>
      </c>
      <c r="W845">
        <v>56</v>
      </c>
      <c r="X845">
        <v>54</v>
      </c>
      <c r="Y845">
        <v>26</v>
      </c>
      <c r="Z845">
        <v>106</v>
      </c>
      <c r="AF845" t="s">
        <v>1585</v>
      </c>
      <c r="AG845" t="s">
        <v>1036</v>
      </c>
      <c r="AH845" s="9">
        <v>3.7499999999999999E-2</v>
      </c>
      <c r="AI845" t="s">
        <v>1438</v>
      </c>
    </row>
    <row r="846" spans="1:35" x14ac:dyDescent="0.3">
      <c r="A846" s="1">
        <v>43709</v>
      </c>
      <c r="B846" t="s">
        <v>14</v>
      </c>
      <c r="C846" t="s">
        <v>15</v>
      </c>
      <c r="D846" t="s">
        <v>16</v>
      </c>
      <c r="E846">
        <v>19790</v>
      </c>
      <c r="F846">
        <v>1406</v>
      </c>
      <c r="G846" t="s">
        <v>135</v>
      </c>
      <c r="H846" t="s">
        <v>136</v>
      </c>
      <c r="I846" t="s">
        <v>120</v>
      </c>
      <c r="J846" t="s">
        <v>121</v>
      </c>
      <c r="K846">
        <v>1305</v>
      </c>
      <c r="L846">
        <v>1255</v>
      </c>
      <c r="M846">
        <v>-10</v>
      </c>
      <c r="N846">
        <v>12</v>
      </c>
      <c r="O846">
        <v>1307</v>
      </c>
      <c r="P846">
        <v>1404</v>
      </c>
      <c r="Q846">
        <v>9</v>
      </c>
      <c r="R846">
        <v>1427</v>
      </c>
      <c r="S846">
        <v>1413</v>
      </c>
      <c r="T846">
        <v>-14</v>
      </c>
      <c r="U846">
        <v>0</v>
      </c>
      <c r="V846">
        <v>0</v>
      </c>
      <c r="W846">
        <v>82</v>
      </c>
      <c r="X846">
        <v>78</v>
      </c>
      <c r="Y846">
        <v>57</v>
      </c>
      <c r="Z846">
        <v>387</v>
      </c>
      <c r="AF846" t="s">
        <v>1343</v>
      </c>
      <c r="AG846" t="s">
        <v>650</v>
      </c>
      <c r="AH846" s="9">
        <v>5.4166666666666669E-2</v>
      </c>
      <c r="AI846" t="s">
        <v>1435</v>
      </c>
    </row>
    <row r="847" spans="1:35" x14ac:dyDescent="0.3">
      <c r="A847" s="1">
        <v>44787</v>
      </c>
      <c r="B847" t="s">
        <v>39</v>
      </c>
      <c r="C847" t="s">
        <v>40</v>
      </c>
      <c r="D847" t="s">
        <v>41</v>
      </c>
      <c r="E847">
        <v>19805</v>
      </c>
      <c r="F847">
        <v>2337</v>
      </c>
      <c r="G847" t="s">
        <v>30</v>
      </c>
      <c r="H847" t="s">
        <v>31</v>
      </c>
      <c r="I847" t="s">
        <v>158</v>
      </c>
      <c r="J847" t="s">
        <v>159</v>
      </c>
      <c r="K847">
        <v>1359</v>
      </c>
      <c r="L847">
        <v>1444</v>
      </c>
      <c r="M847">
        <v>45</v>
      </c>
      <c r="N847">
        <v>9</v>
      </c>
      <c r="O847">
        <v>1453</v>
      </c>
      <c r="P847">
        <v>1751</v>
      </c>
      <c r="Q847">
        <v>5</v>
      </c>
      <c r="R847">
        <v>1725</v>
      </c>
      <c r="S847">
        <v>1756</v>
      </c>
      <c r="T847">
        <v>31</v>
      </c>
      <c r="U847">
        <v>0</v>
      </c>
      <c r="V847">
        <v>0</v>
      </c>
      <c r="W847">
        <v>146</v>
      </c>
      <c r="X847">
        <v>132</v>
      </c>
      <c r="Y847">
        <v>118</v>
      </c>
      <c r="Z847">
        <v>926</v>
      </c>
      <c r="AA847">
        <v>31</v>
      </c>
      <c r="AB847">
        <v>0</v>
      </c>
      <c r="AC847">
        <v>0</v>
      </c>
      <c r="AD847">
        <v>0</v>
      </c>
      <c r="AE847">
        <v>0</v>
      </c>
      <c r="AF847" t="s">
        <v>1258</v>
      </c>
      <c r="AG847" t="s">
        <v>765</v>
      </c>
      <c r="AH847" s="9">
        <v>0.13333333333333333</v>
      </c>
      <c r="AI847" t="s">
        <v>1435</v>
      </c>
    </row>
    <row r="848" spans="1:35" x14ac:dyDescent="0.3">
      <c r="A848" s="1">
        <v>43468</v>
      </c>
      <c r="B848" t="s">
        <v>81</v>
      </c>
      <c r="C848" t="s">
        <v>82</v>
      </c>
      <c r="D848" t="s">
        <v>83</v>
      </c>
      <c r="E848">
        <v>20409</v>
      </c>
      <c r="F848">
        <v>354</v>
      </c>
      <c r="G848" t="s">
        <v>426</v>
      </c>
      <c r="H848" t="s">
        <v>427</v>
      </c>
      <c r="I848" t="s">
        <v>84</v>
      </c>
      <c r="J848" t="s">
        <v>85</v>
      </c>
      <c r="K848">
        <v>2359</v>
      </c>
      <c r="L848">
        <v>5</v>
      </c>
      <c r="M848">
        <v>6</v>
      </c>
      <c r="N848">
        <v>11</v>
      </c>
      <c r="O848">
        <v>16</v>
      </c>
      <c r="P848">
        <v>813</v>
      </c>
      <c r="Q848">
        <v>12</v>
      </c>
      <c r="R848">
        <v>818</v>
      </c>
      <c r="S848">
        <v>825</v>
      </c>
      <c r="T848">
        <v>7</v>
      </c>
      <c r="U848">
        <v>0</v>
      </c>
      <c r="V848">
        <v>0</v>
      </c>
      <c r="W848">
        <v>319</v>
      </c>
      <c r="X848">
        <v>320</v>
      </c>
      <c r="Y848">
        <v>297</v>
      </c>
      <c r="Z848">
        <v>2429</v>
      </c>
      <c r="AF848" t="s">
        <v>1615</v>
      </c>
      <c r="AG848" t="s">
        <v>1120</v>
      </c>
      <c r="AH848" s="9">
        <v>0.34722222222222221</v>
      </c>
      <c r="AI848" t="s">
        <v>1437</v>
      </c>
    </row>
    <row r="849" spans="1:35" x14ac:dyDescent="0.3">
      <c r="A849" s="1">
        <v>44202</v>
      </c>
      <c r="B849" t="s">
        <v>55</v>
      </c>
      <c r="C849" t="s">
        <v>56</v>
      </c>
      <c r="D849" t="s">
        <v>57</v>
      </c>
      <c r="E849">
        <v>19930</v>
      </c>
      <c r="F849">
        <v>122</v>
      </c>
      <c r="G849" t="s">
        <v>19</v>
      </c>
      <c r="H849" t="s">
        <v>20</v>
      </c>
      <c r="I849" t="s">
        <v>10</v>
      </c>
      <c r="J849" t="s">
        <v>11</v>
      </c>
      <c r="K849">
        <v>910</v>
      </c>
      <c r="L849">
        <v>902</v>
      </c>
      <c r="M849">
        <v>-8</v>
      </c>
      <c r="N849">
        <v>14</v>
      </c>
      <c r="O849">
        <v>916</v>
      </c>
      <c r="P849">
        <v>1735</v>
      </c>
      <c r="Q849">
        <v>4</v>
      </c>
      <c r="R849">
        <v>1750</v>
      </c>
      <c r="S849">
        <v>1739</v>
      </c>
      <c r="T849">
        <v>-11</v>
      </c>
      <c r="U849">
        <v>0</v>
      </c>
      <c r="V849">
        <v>0</v>
      </c>
      <c r="W849">
        <v>340</v>
      </c>
      <c r="X849">
        <v>337</v>
      </c>
      <c r="Y849">
        <v>319</v>
      </c>
      <c r="Z849">
        <v>2717</v>
      </c>
      <c r="AF849" t="s">
        <v>789</v>
      </c>
      <c r="AG849" t="s">
        <v>601</v>
      </c>
      <c r="AH849" s="9">
        <v>0.35902777777777778</v>
      </c>
      <c r="AI849" t="s">
        <v>1434</v>
      </c>
    </row>
    <row r="850" spans="1:35" x14ac:dyDescent="0.3">
      <c r="A850" s="1">
        <v>43846</v>
      </c>
      <c r="B850" t="s">
        <v>32</v>
      </c>
      <c r="C850" t="s">
        <v>33</v>
      </c>
      <c r="D850" t="s">
        <v>34</v>
      </c>
      <c r="E850">
        <v>19393</v>
      </c>
      <c r="F850">
        <v>427</v>
      </c>
      <c r="G850" t="s">
        <v>72</v>
      </c>
      <c r="H850" t="s">
        <v>73</v>
      </c>
      <c r="I850" t="s">
        <v>10</v>
      </c>
      <c r="J850" t="s">
        <v>11</v>
      </c>
      <c r="K850">
        <v>740</v>
      </c>
      <c r="L850">
        <v>738</v>
      </c>
      <c r="M850">
        <v>-2</v>
      </c>
      <c r="N850">
        <v>18</v>
      </c>
      <c r="O850">
        <v>756</v>
      </c>
      <c r="P850">
        <v>1004</v>
      </c>
      <c r="Q850">
        <v>5</v>
      </c>
      <c r="R850">
        <v>1030</v>
      </c>
      <c r="S850">
        <v>1009</v>
      </c>
      <c r="T850">
        <v>-21</v>
      </c>
      <c r="U850">
        <v>0</v>
      </c>
      <c r="V850">
        <v>0</v>
      </c>
      <c r="W850">
        <v>170</v>
      </c>
      <c r="X850">
        <v>151</v>
      </c>
      <c r="Y850">
        <v>128</v>
      </c>
      <c r="Z850">
        <v>925</v>
      </c>
      <c r="AF850" t="s">
        <v>604</v>
      </c>
      <c r="AG850" t="s">
        <v>1152</v>
      </c>
      <c r="AH850" s="9">
        <v>0.10486111111111111</v>
      </c>
      <c r="AI850" t="s">
        <v>1434</v>
      </c>
    </row>
    <row r="851" spans="1:35" x14ac:dyDescent="0.3">
      <c r="A851" s="1">
        <v>44786</v>
      </c>
      <c r="B851" t="s">
        <v>32</v>
      </c>
      <c r="C851" t="s">
        <v>33</v>
      </c>
      <c r="D851" t="s">
        <v>34</v>
      </c>
      <c r="E851">
        <v>19393</v>
      </c>
      <c r="F851">
        <v>4643</v>
      </c>
      <c r="G851" t="s">
        <v>319</v>
      </c>
      <c r="H851" t="s">
        <v>320</v>
      </c>
      <c r="I851" t="s">
        <v>42</v>
      </c>
      <c r="J851" t="s">
        <v>43</v>
      </c>
      <c r="K851">
        <v>655</v>
      </c>
      <c r="L851">
        <v>652</v>
      </c>
      <c r="M851">
        <v>-3</v>
      </c>
      <c r="N851">
        <v>10</v>
      </c>
      <c r="O851">
        <v>702</v>
      </c>
      <c r="P851">
        <v>807</v>
      </c>
      <c r="Q851">
        <v>6</v>
      </c>
      <c r="R851">
        <v>825</v>
      </c>
      <c r="S851">
        <v>813</v>
      </c>
      <c r="T851">
        <v>-12</v>
      </c>
      <c r="U851">
        <v>0</v>
      </c>
      <c r="V851">
        <v>0</v>
      </c>
      <c r="W851">
        <v>90</v>
      </c>
      <c r="X851">
        <v>81</v>
      </c>
      <c r="Y851">
        <v>65</v>
      </c>
      <c r="Z851">
        <v>356</v>
      </c>
      <c r="AF851" t="s">
        <v>1616</v>
      </c>
      <c r="AG851" t="s">
        <v>678</v>
      </c>
      <c r="AH851" s="9">
        <v>5.6250000000000001E-2</v>
      </c>
      <c r="AI851" t="s">
        <v>1434</v>
      </c>
    </row>
    <row r="852" spans="1:35" x14ac:dyDescent="0.3">
      <c r="A852" s="1">
        <v>44955</v>
      </c>
      <c r="B852" t="s">
        <v>14</v>
      </c>
      <c r="C852" t="s">
        <v>15</v>
      </c>
      <c r="D852" t="s">
        <v>16</v>
      </c>
      <c r="E852">
        <v>19790</v>
      </c>
      <c r="F852">
        <v>2576</v>
      </c>
      <c r="G852" t="s">
        <v>133</v>
      </c>
      <c r="H852" t="s">
        <v>134</v>
      </c>
      <c r="I852" t="s">
        <v>44</v>
      </c>
      <c r="J852" t="s">
        <v>45</v>
      </c>
      <c r="K852">
        <v>1150</v>
      </c>
      <c r="L852">
        <v>1142</v>
      </c>
      <c r="M852">
        <v>-8</v>
      </c>
      <c r="N852">
        <v>15</v>
      </c>
      <c r="O852">
        <v>1157</v>
      </c>
      <c r="P852">
        <v>1422</v>
      </c>
      <c r="Q852">
        <v>10</v>
      </c>
      <c r="R852">
        <v>1449</v>
      </c>
      <c r="S852">
        <v>1432</v>
      </c>
      <c r="T852">
        <v>-17</v>
      </c>
      <c r="U852">
        <v>0</v>
      </c>
      <c r="V852">
        <v>0</v>
      </c>
      <c r="W852">
        <v>179</v>
      </c>
      <c r="X852">
        <v>170</v>
      </c>
      <c r="Y852">
        <v>145</v>
      </c>
      <c r="Z852">
        <v>1185</v>
      </c>
      <c r="AF852" t="s">
        <v>1106</v>
      </c>
      <c r="AG852" t="s">
        <v>890</v>
      </c>
      <c r="AH852" s="9">
        <v>0.11805555555555555</v>
      </c>
      <c r="AI852" t="s">
        <v>1434</v>
      </c>
    </row>
    <row r="853" spans="1:35" x14ac:dyDescent="0.3">
      <c r="A853" s="1">
        <v>44063</v>
      </c>
      <c r="B853" t="s">
        <v>39</v>
      </c>
      <c r="C853" t="s">
        <v>40</v>
      </c>
      <c r="D853" t="s">
        <v>41</v>
      </c>
      <c r="E853">
        <v>19805</v>
      </c>
      <c r="F853">
        <v>471</v>
      </c>
      <c r="G853" t="s">
        <v>97</v>
      </c>
      <c r="H853" t="s">
        <v>98</v>
      </c>
      <c r="I853" t="s">
        <v>44</v>
      </c>
      <c r="J853" t="s">
        <v>45</v>
      </c>
      <c r="K853">
        <v>1323</v>
      </c>
      <c r="L853">
        <v>1318</v>
      </c>
      <c r="M853">
        <v>-5</v>
      </c>
      <c r="N853">
        <v>19</v>
      </c>
      <c r="O853">
        <v>1337</v>
      </c>
      <c r="P853">
        <v>1513</v>
      </c>
      <c r="Q853">
        <v>5</v>
      </c>
      <c r="R853">
        <v>1536</v>
      </c>
      <c r="S853">
        <v>1518</v>
      </c>
      <c r="T853">
        <v>-18</v>
      </c>
      <c r="U853">
        <v>0</v>
      </c>
      <c r="V853">
        <v>0</v>
      </c>
      <c r="W853">
        <v>133</v>
      </c>
      <c r="X853">
        <v>120</v>
      </c>
      <c r="Y853">
        <v>96</v>
      </c>
      <c r="Z853">
        <v>728</v>
      </c>
      <c r="AF853" t="s">
        <v>1617</v>
      </c>
      <c r="AG853" t="s">
        <v>750</v>
      </c>
      <c r="AH853" s="9">
        <v>8.3333333333333329E-2</v>
      </c>
      <c r="AI853" t="s">
        <v>1435</v>
      </c>
    </row>
    <row r="854" spans="1:35" x14ac:dyDescent="0.3">
      <c r="A854" s="1">
        <v>43876</v>
      </c>
      <c r="B854" t="s">
        <v>122</v>
      </c>
      <c r="C854" t="s">
        <v>123</v>
      </c>
      <c r="D854" t="s">
        <v>124</v>
      </c>
      <c r="E854">
        <v>20304</v>
      </c>
      <c r="F854">
        <v>4210</v>
      </c>
      <c r="G854" t="s">
        <v>120</v>
      </c>
      <c r="H854" t="s">
        <v>121</v>
      </c>
      <c r="I854" t="s">
        <v>480</v>
      </c>
      <c r="J854" t="s">
        <v>481</v>
      </c>
      <c r="K854">
        <v>945</v>
      </c>
      <c r="L854">
        <v>952</v>
      </c>
      <c r="M854">
        <v>7</v>
      </c>
      <c r="N854">
        <v>19</v>
      </c>
      <c r="O854">
        <v>1011</v>
      </c>
      <c r="P854">
        <v>1100</v>
      </c>
      <c r="Q854">
        <v>4</v>
      </c>
      <c r="R854">
        <v>1118</v>
      </c>
      <c r="S854">
        <v>1104</v>
      </c>
      <c r="T854">
        <v>-14</v>
      </c>
      <c r="U854">
        <v>0</v>
      </c>
      <c r="V854">
        <v>0</v>
      </c>
      <c r="W854">
        <v>93</v>
      </c>
      <c r="X854">
        <v>72</v>
      </c>
      <c r="Y854">
        <v>49</v>
      </c>
      <c r="Z854">
        <v>320</v>
      </c>
      <c r="AF854" t="s">
        <v>880</v>
      </c>
      <c r="AG854" t="s">
        <v>1091</v>
      </c>
      <c r="AH854" s="9">
        <v>0.05</v>
      </c>
      <c r="AI854" t="s">
        <v>1434</v>
      </c>
    </row>
    <row r="855" spans="1:35" x14ac:dyDescent="0.3">
      <c r="A855" s="1">
        <v>44651</v>
      </c>
      <c r="B855" t="s">
        <v>14</v>
      </c>
      <c r="C855" t="s">
        <v>15</v>
      </c>
      <c r="D855" t="s">
        <v>16</v>
      </c>
      <c r="E855">
        <v>19790</v>
      </c>
      <c r="F855">
        <v>2881</v>
      </c>
      <c r="G855" t="s">
        <v>17</v>
      </c>
      <c r="H855" t="s">
        <v>18</v>
      </c>
      <c r="I855" t="s">
        <v>127</v>
      </c>
      <c r="J855" t="s">
        <v>128</v>
      </c>
      <c r="K855">
        <v>1610</v>
      </c>
      <c r="L855">
        <v>1604</v>
      </c>
      <c r="M855">
        <v>-6</v>
      </c>
      <c r="N855">
        <v>14</v>
      </c>
      <c r="O855">
        <v>1618</v>
      </c>
      <c r="P855">
        <v>1715</v>
      </c>
      <c r="Q855">
        <v>5</v>
      </c>
      <c r="R855">
        <v>1739</v>
      </c>
      <c r="S855">
        <v>1720</v>
      </c>
      <c r="T855">
        <v>-19</v>
      </c>
      <c r="U855">
        <v>0</v>
      </c>
      <c r="V855">
        <v>0</v>
      </c>
      <c r="W855">
        <v>89</v>
      </c>
      <c r="X855">
        <v>76</v>
      </c>
      <c r="Y855">
        <v>57</v>
      </c>
      <c r="Z855">
        <v>393</v>
      </c>
      <c r="AF855" t="s">
        <v>1618</v>
      </c>
      <c r="AG855" t="s">
        <v>938</v>
      </c>
      <c r="AH855" s="9">
        <v>5.2777777777777778E-2</v>
      </c>
      <c r="AI855" t="s">
        <v>1435</v>
      </c>
    </row>
    <row r="856" spans="1:35" x14ac:dyDescent="0.3">
      <c r="A856" s="1">
        <v>45121</v>
      </c>
      <c r="B856" t="s">
        <v>39</v>
      </c>
      <c r="C856" t="s">
        <v>40</v>
      </c>
      <c r="D856" t="s">
        <v>41</v>
      </c>
      <c r="E856">
        <v>19805</v>
      </c>
      <c r="F856">
        <v>428</v>
      </c>
      <c r="G856" t="s">
        <v>150</v>
      </c>
      <c r="H856" t="s">
        <v>85</v>
      </c>
      <c r="I856" t="s">
        <v>30</v>
      </c>
      <c r="J856" t="s">
        <v>31</v>
      </c>
      <c r="K856">
        <v>730</v>
      </c>
      <c r="L856">
        <v>729</v>
      </c>
      <c r="M856">
        <v>-1</v>
      </c>
      <c r="N856">
        <v>71</v>
      </c>
      <c r="O856">
        <v>840</v>
      </c>
      <c r="P856">
        <v>1115</v>
      </c>
      <c r="Q856">
        <v>14</v>
      </c>
      <c r="R856">
        <v>1030</v>
      </c>
      <c r="S856">
        <v>1129</v>
      </c>
      <c r="T856">
        <v>59</v>
      </c>
      <c r="U856">
        <v>0</v>
      </c>
      <c r="V856">
        <v>0</v>
      </c>
      <c r="W856">
        <v>240</v>
      </c>
      <c r="X856">
        <v>300</v>
      </c>
      <c r="Y856">
        <v>215</v>
      </c>
      <c r="Z856">
        <v>1389</v>
      </c>
      <c r="AA856">
        <v>0</v>
      </c>
      <c r="AB856">
        <v>0</v>
      </c>
      <c r="AC856">
        <v>59</v>
      </c>
      <c r="AD856">
        <v>0</v>
      </c>
      <c r="AE856">
        <v>0</v>
      </c>
      <c r="AF856" t="s">
        <v>728</v>
      </c>
      <c r="AG856" t="s">
        <v>683</v>
      </c>
      <c r="AH856" s="9">
        <v>0.16666666666666666</v>
      </c>
      <c r="AI856" t="s">
        <v>1434</v>
      </c>
    </row>
    <row r="857" spans="1:35" x14ac:dyDescent="0.3">
      <c r="A857" s="1">
        <v>44854</v>
      </c>
      <c r="B857" t="s">
        <v>39</v>
      </c>
      <c r="C857" t="s">
        <v>40</v>
      </c>
      <c r="D857" t="s">
        <v>41</v>
      </c>
      <c r="E857">
        <v>19805</v>
      </c>
      <c r="F857">
        <v>1097</v>
      </c>
      <c r="G857" t="s">
        <v>62</v>
      </c>
      <c r="H857" t="s">
        <v>63</v>
      </c>
      <c r="I857" t="s">
        <v>97</v>
      </c>
      <c r="J857" t="s">
        <v>98</v>
      </c>
      <c r="K857">
        <v>1337</v>
      </c>
      <c r="L857">
        <v>1335</v>
      </c>
      <c r="M857">
        <v>-2</v>
      </c>
      <c r="N857">
        <v>12</v>
      </c>
      <c r="O857">
        <v>1347</v>
      </c>
      <c r="P857">
        <v>1528</v>
      </c>
      <c r="Q857">
        <v>5</v>
      </c>
      <c r="R857">
        <v>1546</v>
      </c>
      <c r="S857">
        <v>1533</v>
      </c>
      <c r="T857">
        <v>-13</v>
      </c>
      <c r="U857">
        <v>0</v>
      </c>
      <c r="V857">
        <v>0</v>
      </c>
      <c r="W857">
        <v>129</v>
      </c>
      <c r="X857">
        <v>118</v>
      </c>
      <c r="Y857">
        <v>101</v>
      </c>
      <c r="Z857">
        <v>644</v>
      </c>
      <c r="AF857" t="s">
        <v>1449</v>
      </c>
      <c r="AG857" t="s">
        <v>754</v>
      </c>
      <c r="AH857" s="9">
        <v>8.1944444444444445E-2</v>
      </c>
      <c r="AI857" t="s">
        <v>1435</v>
      </c>
    </row>
    <row r="858" spans="1:35" x14ac:dyDescent="0.3">
      <c r="A858" s="1">
        <v>43551</v>
      </c>
      <c r="B858" t="s">
        <v>122</v>
      </c>
      <c r="C858" t="s">
        <v>123</v>
      </c>
      <c r="D858" t="s">
        <v>124</v>
      </c>
      <c r="E858">
        <v>20304</v>
      </c>
      <c r="F858">
        <v>3698</v>
      </c>
      <c r="G858" t="s">
        <v>17</v>
      </c>
      <c r="H858" t="s">
        <v>18</v>
      </c>
      <c r="I858" t="s">
        <v>331</v>
      </c>
      <c r="J858" t="s">
        <v>332</v>
      </c>
      <c r="K858">
        <v>1615</v>
      </c>
      <c r="L858">
        <v>1615</v>
      </c>
      <c r="M858">
        <v>0</v>
      </c>
      <c r="N858">
        <v>21</v>
      </c>
      <c r="O858">
        <v>1636</v>
      </c>
      <c r="P858">
        <v>1711</v>
      </c>
      <c r="Q858">
        <v>5</v>
      </c>
      <c r="R858">
        <v>1717</v>
      </c>
      <c r="S858">
        <v>1716</v>
      </c>
      <c r="T858">
        <v>-1</v>
      </c>
      <c r="U858">
        <v>0</v>
      </c>
      <c r="V858">
        <v>0</v>
      </c>
      <c r="W858">
        <v>62</v>
      </c>
      <c r="X858">
        <v>61</v>
      </c>
      <c r="Y858">
        <v>35</v>
      </c>
      <c r="Z858">
        <v>196</v>
      </c>
      <c r="AF858" t="s">
        <v>786</v>
      </c>
      <c r="AG858" t="s">
        <v>1070</v>
      </c>
      <c r="AH858" s="9">
        <v>4.2361111111111113E-2</v>
      </c>
      <c r="AI858" t="s">
        <v>1435</v>
      </c>
    </row>
    <row r="859" spans="1:35" x14ac:dyDescent="0.3">
      <c r="A859" s="1">
        <v>44171</v>
      </c>
      <c r="B859" t="s">
        <v>141</v>
      </c>
      <c r="C859" t="s">
        <v>142</v>
      </c>
      <c r="D859" t="s">
        <v>143</v>
      </c>
      <c r="E859">
        <v>20363</v>
      </c>
      <c r="F859">
        <v>5287</v>
      </c>
      <c r="G859" t="s">
        <v>486</v>
      </c>
      <c r="H859" t="s">
        <v>487</v>
      </c>
      <c r="I859" t="s">
        <v>60</v>
      </c>
      <c r="J859" t="s">
        <v>61</v>
      </c>
      <c r="K859">
        <v>1425</v>
      </c>
      <c r="L859">
        <v>1420</v>
      </c>
      <c r="M859">
        <v>-5</v>
      </c>
      <c r="N859">
        <v>8</v>
      </c>
      <c r="O859">
        <v>1428</v>
      </c>
      <c r="P859">
        <v>1617</v>
      </c>
      <c r="Q859">
        <v>4</v>
      </c>
      <c r="R859">
        <v>1651</v>
      </c>
      <c r="S859">
        <v>1621</v>
      </c>
      <c r="T859">
        <v>-30</v>
      </c>
      <c r="U859">
        <v>0</v>
      </c>
      <c r="V859">
        <v>0</v>
      </c>
      <c r="W859">
        <v>86</v>
      </c>
      <c r="X859">
        <v>61</v>
      </c>
      <c r="Y859">
        <v>49</v>
      </c>
      <c r="Z859">
        <v>341</v>
      </c>
      <c r="AF859" t="s">
        <v>1350</v>
      </c>
      <c r="AG859" t="s">
        <v>1023</v>
      </c>
      <c r="AH859" s="9">
        <v>8.4027777777777785E-2</v>
      </c>
      <c r="AI859" t="s">
        <v>1435</v>
      </c>
    </row>
    <row r="860" spans="1:35" x14ac:dyDescent="0.3">
      <c r="A860" s="1">
        <v>43546</v>
      </c>
      <c r="B860" t="s">
        <v>32</v>
      </c>
      <c r="C860" t="s">
        <v>33</v>
      </c>
      <c r="D860" t="s">
        <v>34</v>
      </c>
      <c r="E860">
        <v>19393</v>
      </c>
      <c r="F860">
        <v>2312</v>
      </c>
      <c r="G860" t="s">
        <v>150</v>
      </c>
      <c r="H860" t="s">
        <v>85</v>
      </c>
      <c r="I860" t="s">
        <v>66</v>
      </c>
      <c r="J860" t="s">
        <v>67</v>
      </c>
      <c r="K860">
        <v>1605</v>
      </c>
      <c r="L860">
        <v>1703</v>
      </c>
      <c r="M860">
        <v>58</v>
      </c>
      <c r="N860">
        <v>32</v>
      </c>
      <c r="O860">
        <v>1735</v>
      </c>
      <c r="P860">
        <v>1828</v>
      </c>
      <c r="Q860">
        <v>4</v>
      </c>
      <c r="R860">
        <v>1735</v>
      </c>
      <c r="S860">
        <v>1832</v>
      </c>
      <c r="T860">
        <v>57</v>
      </c>
      <c r="U860">
        <v>0</v>
      </c>
      <c r="V860">
        <v>0</v>
      </c>
      <c r="W860">
        <v>150</v>
      </c>
      <c r="X860">
        <v>149</v>
      </c>
      <c r="Y860">
        <v>113</v>
      </c>
      <c r="Z860">
        <v>725</v>
      </c>
      <c r="AA860">
        <v>9</v>
      </c>
      <c r="AB860">
        <v>0</v>
      </c>
      <c r="AC860">
        <v>0</v>
      </c>
      <c r="AD860">
        <v>0</v>
      </c>
      <c r="AE860">
        <v>48</v>
      </c>
      <c r="AF860" t="s">
        <v>964</v>
      </c>
      <c r="AG860" t="s">
        <v>946</v>
      </c>
      <c r="AH860" s="9">
        <v>6.1805555555555558E-2</v>
      </c>
      <c r="AI860" t="s">
        <v>1435</v>
      </c>
    </row>
    <row r="861" spans="1:35" x14ac:dyDescent="0.3">
      <c r="A861" s="1">
        <v>44960</v>
      </c>
      <c r="B861" t="s">
        <v>7</v>
      </c>
      <c r="C861" t="s">
        <v>8</v>
      </c>
      <c r="D861" t="s">
        <v>9</v>
      </c>
      <c r="E861">
        <v>19977</v>
      </c>
      <c r="F861">
        <v>1292</v>
      </c>
      <c r="G861" t="s">
        <v>169</v>
      </c>
      <c r="H861" t="s">
        <v>170</v>
      </c>
      <c r="I861" t="s">
        <v>80</v>
      </c>
      <c r="J861" t="s">
        <v>67</v>
      </c>
      <c r="K861">
        <v>1628</v>
      </c>
      <c r="L861">
        <v>1625</v>
      </c>
      <c r="M861">
        <v>-3</v>
      </c>
      <c r="N861">
        <v>11</v>
      </c>
      <c r="O861">
        <v>1636</v>
      </c>
      <c r="P861">
        <v>1822</v>
      </c>
      <c r="Q861">
        <v>7</v>
      </c>
      <c r="R861">
        <v>1836</v>
      </c>
      <c r="S861">
        <v>1829</v>
      </c>
      <c r="T861">
        <v>-7</v>
      </c>
      <c r="U861">
        <v>0</v>
      </c>
      <c r="V861">
        <v>0</v>
      </c>
      <c r="W861">
        <v>188</v>
      </c>
      <c r="X861">
        <v>184</v>
      </c>
      <c r="Y861">
        <v>166</v>
      </c>
      <c r="Z861">
        <v>1120</v>
      </c>
      <c r="AF861" t="s">
        <v>1472</v>
      </c>
      <c r="AG861" t="s">
        <v>779</v>
      </c>
      <c r="AH861" s="9">
        <v>8.611111111111111E-2</v>
      </c>
      <c r="AI861" t="s">
        <v>1435</v>
      </c>
    </row>
    <row r="862" spans="1:35" x14ac:dyDescent="0.3">
      <c r="A862" s="1">
        <v>43755</v>
      </c>
      <c r="B862" t="s">
        <v>7</v>
      </c>
      <c r="C862" t="s">
        <v>8</v>
      </c>
      <c r="D862" t="s">
        <v>9</v>
      </c>
      <c r="E862">
        <v>19977</v>
      </c>
      <c r="F862">
        <v>2109</v>
      </c>
      <c r="G862" t="s">
        <v>402</v>
      </c>
      <c r="H862" t="s">
        <v>403</v>
      </c>
      <c r="I862" t="s">
        <v>51</v>
      </c>
      <c r="J862" t="s">
        <v>52</v>
      </c>
      <c r="K862">
        <v>730</v>
      </c>
      <c r="L862">
        <v>730</v>
      </c>
      <c r="M862">
        <v>0</v>
      </c>
      <c r="N862">
        <v>14</v>
      </c>
      <c r="O862">
        <v>744</v>
      </c>
      <c r="P862">
        <v>836</v>
      </c>
      <c r="Q862">
        <v>3</v>
      </c>
      <c r="R862">
        <v>851</v>
      </c>
      <c r="S862">
        <v>839</v>
      </c>
      <c r="T862">
        <v>-12</v>
      </c>
      <c r="U862">
        <v>0</v>
      </c>
      <c r="V862">
        <v>0</v>
      </c>
      <c r="W862">
        <v>141</v>
      </c>
      <c r="X862">
        <v>129</v>
      </c>
      <c r="Y862">
        <v>112</v>
      </c>
      <c r="Z862">
        <v>817</v>
      </c>
      <c r="AF862" t="s">
        <v>600</v>
      </c>
      <c r="AG862" t="s">
        <v>854</v>
      </c>
      <c r="AH862" s="9">
        <v>4.791666666666667E-2</v>
      </c>
      <c r="AI862" t="s">
        <v>1434</v>
      </c>
    </row>
    <row r="863" spans="1:35" x14ac:dyDescent="0.3">
      <c r="A863" s="1">
        <v>44713</v>
      </c>
      <c r="B863" t="s">
        <v>39</v>
      </c>
      <c r="C863" t="s">
        <v>40</v>
      </c>
      <c r="D863" t="s">
        <v>41</v>
      </c>
      <c r="E863">
        <v>19805</v>
      </c>
      <c r="F863">
        <v>2704</v>
      </c>
      <c r="G863" t="s">
        <v>64</v>
      </c>
      <c r="H863" t="s">
        <v>65</v>
      </c>
      <c r="I863" t="s">
        <v>97</v>
      </c>
      <c r="J863" t="s">
        <v>98</v>
      </c>
      <c r="K863">
        <v>1624</v>
      </c>
      <c r="L863">
        <v>1622</v>
      </c>
      <c r="M863">
        <v>-2</v>
      </c>
      <c r="N863">
        <v>19</v>
      </c>
      <c r="O863">
        <v>1641</v>
      </c>
      <c r="P863">
        <v>1715</v>
      </c>
      <c r="Q863">
        <v>6</v>
      </c>
      <c r="R863">
        <v>1731</v>
      </c>
      <c r="S863">
        <v>1721</v>
      </c>
      <c r="T863">
        <v>-10</v>
      </c>
      <c r="U863">
        <v>0</v>
      </c>
      <c r="V863">
        <v>0</v>
      </c>
      <c r="W863">
        <v>67</v>
      </c>
      <c r="X863">
        <v>59</v>
      </c>
      <c r="Y863">
        <v>34</v>
      </c>
      <c r="Z863">
        <v>130</v>
      </c>
      <c r="AF863" t="s">
        <v>787</v>
      </c>
      <c r="AG863" t="s">
        <v>777</v>
      </c>
      <c r="AH863" s="9">
        <v>4.0972222222222222E-2</v>
      </c>
      <c r="AI863" t="s">
        <v>1435</v>
      </c>
    </row>
    <row r="864" spans="1:35" x14ac:dyDescent="0.3">
      <c r="A864" s="1">
        <v>44317</v>
      </c>
      <c r="B864" t="s">
        <v>141</v>
      </c>
      <c r="C864" t="s">
        <v>142</v>
      </c>
      <c r="D864" t="s">
        <v>143</v>
      </c>
      <c r="E864">
        <v>20363</v>
      </c>
      <c r="F864">
        <v>4873</v>
      </c>
      <c r="G864" t="s">
        <v>60</v>
      </c>
      <c r="H864" t="s">
        <v>61</v>
      </c>
      <c r="I864" t="s">
        <v>384</v>
      </c>
      <c r="J864" t="s">
        <v>385</v>
      </c>
      <c r="K864">
        <v>1110</v>
      </c>
      <c r="L864">
        <v>1106</v>
      </c>
      <c r="M864">
        <v>-4</v>
      </c>
      <c r="N864">
        <v>10</v>
      </c>
      <c r="O864">
        <v>1116</v>
      </c>
      <c r="P864">
        <v>1125</v>
      </c>
      <c r="Q864">
        <v>3</v>
      </c>
      <c r="R864">
        <v>1153</v>
      </c>
      <c r="S864">
        <v>1128</v>
      </c>
      <c r="T864">
        <v>-25</v>
      </c>
      <c r="U864">
        <v>0</v>
      </c>
      <c r="V864">
        <v>0</v>
      </c>
      <c r="W864">
        <v>103</v>
      </c>
      <c r="X864">
        <v>82</v>
      </c>
      <c r="Y864">
        <v>69</v>
      </c>
      <c r="Z864">
        <v>448</v>
      </c>
      <c r="AF864" t="s">
        <v>886</v>
      </c>
      <c r="AG864" t="s">
        <v>1016</v>
      </c>
      <c r="AH864" s="9">
        <v>1.5277777777777777E-2</v>
      </c>
      <c r="AI864" t="s">
        <v>1434</v>
      </c>
    </row>
    <row r="865" spans="1:35" x14ac:dyDescent="0.3">
      <c r="A865" s="1">
        <v>44439</v>
      </c>
      <c r="B865" t="s">
        <v>32</v>
      </c>
      <c r="C865" t="s">
        <v>33</v>
      </c>
      <c r="D865" t="s">
        <v>34</v>
      </c>
      <c r="E865">
        <v>19393</v>
      </c>
      <c r="F865">
        <v>5624</v>
      </c>
      <c r="G865" t="s">
        <v>68</v>
      </c>
      <c r="H865" t="s">
        <v>69</v>
      </c>
      <c r="I865" t="s">
        <v>64</v>
      </c>
      <c r="J865" t="s">
        <v>65</v>
      </c>
      <c r="K865">
        <v>1925</v>
      </c>
      <c r="L865">
        <v>1949</v>
      </c>
      <c r="M865">
        <v>24</v>
      </c>
      <c r="N865">
        <v>11</v>
      </c>
      <c r="O865">
        <v>2000</v>
      </c>
      <c r="P865">
        <v>2204</v>
      </c>
      <c r="Q865">
        <v>3</v>
      </c>
      <c r="R865">
        <v>2150</v>
      </c>
      <c r="S865">
        <v>2207</v>
      </c>
      <c r="T865">
        <v>17</v>
      </c>
      <c r="U865">
        <v>0</v>
      </c>
      <c r="V865">
        <v>0</v>
      </c>
      <c r="W865">
        <v>85</v>
      </c>
      <c r="X865">
        <v>78</v>
      </c>
      <c r="Y865">
        <v>64</v>
      </c>
      <c r="Z865">
        <v>442</v>
      </c>
      <c r="AA865">
        <v>4</v>
      </c>
      <c r="AB865">
        <v>0</v>
      </c>
      <c r="AC865">
        <v>0</v>
      </c>
      <c r="AD865">
        <v>0</v>
      </c>
      <c r="AE865">
        <v>13</v>
      </c>
      <c r="AF865" t="s">
        <v>1041</v>
      </c>
      <c r="AG865" t="s">
        <v>1270</v>
      </c>
      <c r="AH865" s="9">
        <v>9.583333333333334E-2</v>
      </c>
      <c r="AI865" t="s">
        <v>1438</v>
      </c>
    </row>
    <row r="866" spans="1:35" x14ac:dyDescent="0.3">
      <c r="A866" s="1">
        <v>44347</v>
      </c>
      <c r="B866" t="s">
        <v>32</v>
      </c>
      <c r="C866" t="s">
        <v>33</v>
      </c>
      <c r="D866" t="s">
        <v>34</v>
      </c>
      <c r="E866">
        <v>19393</v>
      </c>
      <c r="F866">
        <v>1964</v>
      </c>
      <c r="G866" t="s">
        <v>160</v>
      </c>
      <c r="H866" t="s">
        <v>161</v>
      </c>
      <c r="I866" t="s">
        <v>92</v>
      </c>
      <c r="J866" t="s">
        <v>93</v>
      </c>
      <c r="K866">
        <v>1235</v>
      </c>
      <c r="L866">
        <v>1229</v>
      </c>
      <c r="M866">
        <v>-6</v>
      </c>
      <c r="N866">
        <v>8</v>
      </c>
      <c r="O866">
        <v>1237</v>
      </c>
      <c r="P866">
        <v>1358</v>
      </c>
      <c r="Q866">
        <v>3</v>
      </c>
      <c r="R866">
        <v>1415</v>
      </c>
      <c r="S866">
        <v>1401</v>
      </c>
      <c r="T866">
        <v>-14</v>
      </c>
      <c r="U866">
        <v>0</v>
      </c>
      <c r="V866">
        <v>0</v>
      </c>
      <c r="W866">
        <v>100</v>
      </c>
      <c r="X866">
        <v>92</v>
      </c>
      <c r="Y866">
        <v>81</v>
      </c>
      <c r="Z866">
        <v>598</v>
      </c>
      <c r="AF866" t="s">
        <v>918</v>
      </c>
      <c r="AG866" t="s">
        <v>1105</v>
      </c>
      <c r="AH866" s="9">
        <v>6.3888888888888884E-2</v>
      </c>
      <c r="AI866" t="s">
        <v>1435</v>
      </c>
    </row>
    <row r="867" spans="1:35" x14ac:dyDescent="0.3">
      <c r="A867" s="1">
        <v>43767</v>
      </c>
      <c r="B867" t="s">
        <v>14</v>
      </c>
      <c r="C867" t="s">
        <v>15</v>
      </c>
      <c r="D867" t="s">
        <v>16</v>
      </c>
      <c r="E867">
        <v>19790</v>
      </c>
      <c r="F867">
        <v>1130</v>
      </c>
      <c r="G867" t="s">
        <v>60</v>
      </c>
      <c r="H867" t="s">
        <v>61</v>
      </c>
      <c r="I867" t="s">
        <v>17</v>
      </c>
      <c r="J867" t="s">
        <v>18</v>
      </c>
      <c r="K867">
        <v>2238</v>
      </c>
      <c r="L867">
        <v>2236</v>
      </c>
      <c r="M867">
        <v>-2</v>
      </c>
      <c r="N867">
        <v>22</v>
      </c>
      <c r="O867">
        <v>2258</v>
      </c>
      <c r="P867">
        <v>2355</v>
      </c>
      <c r="Q867">
        <v>3</v>
      </c>
      <c r="R867">
        <v>20</v>
      </c>
      <c r="S867">
        <v>2358</v>
      </c>
      <c r="T867">
        <v>-22</v>
      </c>
      <c r="U867">
        <v>0</v>
      </c>
      <c r="V867">
        <v>0</v>
      </c>
      <c r="W867">
        <v>162</v>
      </c>
      <c r="X867">
        <v>142</v>
      </c>
      <c r="Y867">
        <v>117</v>
      </c>
      <c r="Z867">
        <v>907</v>
      </c>
      <c r="AF867" t="s">
        <v>1284</v>
      </c>
      <c r="AG867" t="s">
        <v>993</v>
      </c>
      <c r="AH867" s="9">
        <v>5.6944444444444443E-2</v>
      </c>
      <c r="AI867" t="s">
        <v>1438</v>
      </c>
    </row>
    <row r="868" spans="1:35" x14ac:dyDescent="0.3">
      <c r="A868" s="1">
        <v>44177</v>
      </c>
      <c r="B868" t="s">
        <v>122</v>
      </c>
      <c r="C868" t="s">
        <v>123</v>
      </c>
      <c r="D868" t="s">
        <v>124</v>
      </c>
      <c r="E868">
        <v>20304</v>
      </c>
      <c r="F868">
        <v>5729</v>
      </c>
      <c r="G868" t="s">
        <v>78</v>
      </c>
      <c r="H868" t="s">
        <v>79</v>
      </c>
      <c r="I868" t="s">
        <v>80</v>
      </c>
      <c r="J868" t="s">
        <v>67</v>
      </c>
      <c r="K868">
        <v>1835</v>
      </c>
      <c r="L868">
        <v>1839</v>
      </c>
      <c r="M868">
        <v>4</v>
      </c>
      <c r="N868">
        <v>17</v>
      </c>
      <c r="O868">
        <v>1856</v>
      </c>
      <c r="P868">
        <v>2014</v>
      </c>
      <c r="Q868">
        <v>7</v>
      </c>
      <c r="R868">
        <v>2047</v>
      </c>
      <c r="S868">
        <v>2021</v>
      </c>
      <c r="T868">
        <v>-26</v>
      </c>
      <c r="U868">
        <v>0</v>
      </c>
      <c r="V868">
        <v>0</v>
      </c>
      <c r="W868">
        <v>192</v>
      </c>
      <c r="X868">
        <v>162</v>
      </c>
      <c r="Y868">
        <v>138</v>
      </c>
      <c r="Z868">
        <v>1050</v>
      </c>
      <c r="AF868" t="s">
        <v>1145</v>
      </c>
      <c r="AG868" t="s">
        <v>1266</v>
      </c>
      <c r="AH868" s="9">
        <v>7.0833333333333331E-2</v>
      </c>
      <c r="AI868" t="s">
        <v>1438</v>
      </c>
    </row>
    <row r="869" spans="1:35" x14ac:dyDescent="0.3">
      <c r="A869" s="1">
        <v>44172</v>
      </c>
      <c r="B869" t="s">
        <v>122</v>
      </c>
      <c r="C869" t="s">
        <v>123</v>
      </c>
      <c r="D869" t="s">
        <v>124</v>
      </c>
      <c r="E869">
        <v>20304</v>
      </c>
      <c r="F869">
        <v>5264</v>
      </c>
      <c r="G869" t="s">
        <v>382</v>
      </c>
      <c r="H869" t="s">
        <v>383</v>
      </c>
      <c r="I869" t="s">
        <v>51</v>
      </c>
      <c r="J869" t="s">
        <v>52</v>
      </c>
      <c r="K869">
        <v>1534</v>
      </c>
      <c r="L869">
        <v>1541</v>
      </c>
      <c r="M869">
        <v>7</v>
      </c>
      <c r="N869">
        <v>12</v>
      </c>
      <c r="O869">
        <v>1553</v>
      </c>
      <c r="P869">
        <v>1842</v>
      </c>
      <c r="Q869">
        <v>8</v>
      </c>
      <c r="R869">
        <v>1850</v>
      </c>
      <c r="S869">
        <v>1850</v>
      </c>
      <c r="T869">
        <v>0</v>
      </c>
      <c r="U869">
        <v>0</v>
      </c>
      <c r="V869">
        <v>0</v>
      </c>
      <c r="W869">
        <v>136</v>
      </c>
      <c r="X869">
        <v>129</v>
      </c>
      <c r="Y869">
        <v>109</v>
      </c>
      <c r="Z869">
        <v>809</v>
      </c>
      <c r="AF869" t="s">
        <v>1440</v>
      </c>
      <c r="AG869" t="s">
        <v>770</v>
      </c>
      <c r="AH869" s="9">
        <v>0.13125000000000001</v>
      </c>
      <c r="AI869" t="s">
        <v>1435</v>
      </c>
    </row>
    <row r="870" spans="1:35" x14ac:dyDescent="0.3">
      <c r="A870" s="1">
        <v>44295</v>
      </c>
      <c r="B870" t="s">
        <v>32</v>
      </c>
      <c r="C870" t="s">
        <v>33</v>
      </c>
      <c r="D870" t="s">
        <v>34</v>
      </c>
      <c r="E870">
        <v>19393</v>
      </c>
      <c r="F870">
        <v>2184</v>
      </c>
      <c r="G870" t="s">
        <v>42</v>
      </c>
      <c r="H870" t="s">
        <v>43</v>
      </c>
      <c r="I870" t="s">
        <v>68</v>
      </c>
      <c r="J870" t="s">
        <v>69</v>
      </c>
      <c r="K870">
        <v>640</v>
      </c>
      <c r="L870">
        <v>635</v>
      </c>
      <c r="M870">
        <v>-5</v>
      </c>
      <c r="N870">
        <v>10</v>
      </c>
      <c r="O870">
        <v>645</v>
      </c>
      <c r="P870">
        <v>708</v>
      </c>
      <c r="Q870">
        <v>4</v>
      </c>
      <c r="R870">
        <v>735</v>
      </c>
      <c r="S870">
        <v>712</v>
      </c>
      <c r="T870">
        <v>-23</v>
      </c>
      <c r="U870">
        <v>0</v>
      </c>
      <c r="V870">
        <v>0</v>
      </c>
      <c r="W870">
        <v>115</v>
      </c>
      <c r="X870">
        <v>97</v>
      </c>
      <c r="Y870">
        <v>83</v>
      </c>
      <c r="Z870">
        <v>562</v>
      </c>
      <c r="AF870" t="s">
        <v>1007</v>
      </c>
      <c r="AG870" t="s">
        <v>1081</v>
      </c>
      <c r="AH870" s="9">
        <v>2.5694444444444443E-2</v>
      </c>
      <c r="AI870" t="s">
        <v>1434</v>
      </c>
    </row>
    <row r="871" spans="1:35" x14ac:dyDescent="0.3">
      <c r="A871" s="1">
        <v>43662</v>
      </c>
      <c r="B871" t="s">
        <v>155</v>
      </c>
      <c r="C871" t="s">
        <v>156</v>
      </c>
      <c r="D871" t="s">
        <v>157</v>
      </c>
      <c r="E871">
        <v>20398</v>
      </c>
      <c r="F871">
        <v>4091</v>
      </c>
      <c r="G871" t="s">
        <v>80</v>
      </c>
      <c r="H871" t="s">
        <v>67</v>
      </c>
      <c r="I871" t="s">
        <v>448</v>
      </c>
      <c r="J871" t="s">
        <v>449</v>
      </c>
      <c r="K871">
        <v>2050</v>
      </c>
      <c r="L871">
        <v>2046</v>
      </c>
      <c r="M871">
        <v>-4</v>
      </c>
      <c r="N871">
        <v>33</v>
      </c>
      <c r="O871">
        <v>2119</v>
      </c>
      <c r="P871">
        <v>2149</v>
      </c>
      <c r="Q871">
        <v>2</v>
      </c>
      <c r="R871">
        <v>2147</v>
      </c>
      <c r="S871">
        <v>2151</v>
      </c>
      <c r="T871">
        <v>4</v>
      </c>
      <c r="U871">
        <v>0</v>
      </c>
      <c r="V871">
        <v>0</v>
      </c>
      <c r="W871">
        <v>57</v>
      </c>
      <c r="X871">
        <v>65</v>
      </c>
      <c r="Y871">
        <v>30</v>
      </c>
      <c r="Z871">
        <v>130</v>
      </c>
      <c r="AF871" t="s">
        <v>1208</v>
      </c>
      <c r="AG871" t="s">
        <v>1080</v>
      </c>
      <c r="AH871" s="9">
        <v>4.5138888888888888E-2</v>
      </c>
      <c r="AI871" t="s">
        <v>1438</v>
      </c>
    </row>
    <row r="872" spans="1:35" x14ac:dyDescent="0.3">
      <c r="A872" s="1">
        <v>44730</v>
      </c>
      <c r="B872" t="s">
        <v>32</v>
      </c>
      <c r="C872" t="s">
        <v>33</v>
      </c>
      <c r="D872" t="s">
        <v>34</v>
      </c>
      <c r="E872">
        <v>19393</v>
      </c>
      <c r="F872">
        <v>3373</v>
      </c>
      <c r="G872" t="s">
        <v>62</v>
      </c>
      <c r="H872" t="s">
        <v>63</v>
      </c>
      <c r="I872" t="s">
        <v>72</v>
      </c>
      <c r="J872" t="s">
        <v>73</v>
      </c>
      <c r="K872">
        <v>535</v>
      </c>
      <c r="L872">
        <v>531</v>
      </c>
      <c r="M872">
        <v>-4</v>
      </c>
      <c r="N872">
        <v>8</v>
      </c>
      <c r="O872">
        <v>539</v>
      </c>
      <c r="P872">
        <v>627</v>
      </c>
      <c r="Q872">
        <v>6</v>
      </c>
      <c r="R872">
        <v>655</v>
      </c>
      <c r="S872">
        <v>633</v>
      </c>
      <c r="T872">
        <v>-22</v>
      </c>
      <c r="U872">
        <v>0</v>
      </c>
      <c r="V872">
        <v>0</v>
      </c>
      <c r="W872">
        <v>80</v>
      </c>
      <c r="X872">
        <v>62</v>
      </c>
      <c r="Y872">
        <v>48</v>
      </c>
      <c r="Z872">
        <v>283</v>
      </c>
      <c r="AF872" t="s">
        <v>1003</v>
      </c>
      <c r="AG872" t="s">
        <v>1287</v>
      </c>
      <c r="AH872" s="9">
        <v>4.3055555555555555E-2</v>
      </c>
      <c r="AI872" t="s">
        <v>1437</v>
      </c>
    </row>
    <row r="873" spans="1:35" x14ac:dyDescent="0.3">
      <c r="A873" s="1">
        <v>44979</v>
      </c>
      <c r="B873" t="s">
        <v>46</v>
      </c>
      <c r="C873" t="s">
        <v>47</v>
      </c>
      <c r="D873" t="s">
        <v>48</v>
      </c>
      <c r="E873">
        <v>20452</v>
      </c>
      <c r="F873">
        <v>4804</v>
      </c>
      <c r="G873" t="s">
        <v>37</v>
      </c>
      <c r="H873" t="s">
        <v>38</v>
      </c>
      <c r="I873" t="s">
        <v>42</v>
      </c>
      <c r="J873" t="s">
        <v>43</v>
      </c>
      <c r="K873">
        <v>1715</v>
      </c>
      <c r="L873">
        <v>1712</v>
      </c>
      <c r="M873">
        <v>-3</v>
      </c>
      <c r="N873">
        <v>25</v>
      </c>
      <c r="O873">
        <v>1737</v>
      </c>
      <c r="P873">
        <v>2046</v>
      </c>
      <c r="Q873">
        <v>7</v>
      </c>
      <c r="R873">
        <v>2110</v>
      </c>
      <c r="S873">
        <v>2053</v>
      </c>
      <c r="T873">
        <v>-17</v>
      </c>
      <c r="U873">
        <v>0</v>
      </c>
      <c r="V873">
        <v>0</v>
      </c>
      <c r="W873">
        <v>175</v>
      </c>
      <c r="X873">
        <v>161</v>
      </c>
      <c r="Y873">
        <v>129</v>
      </c>
      <c r="Z873">
        <v>1158</v>
      </c>
      <c r="AF873" t="s">
        <v>1546</v>
      </c>
      <c r="AG873" t="s">
        <v>784</v>
      </c>
      <c r="AH873" s="9">
        <v>0.15347222222222223</v>
      </c>
      <c r="AI873" t="s">
        <v>1435</v>
      </c>
    </row>
    <row r="874" spans="1:35" x14ac:dyDescent="0.3">
      <c r="A874" s="1">
        <v>45068</v>
      </c>
      <c r="B874" t="s">
        <v>162</v>
      </c>
      <c r="C874" t="s">
        <v>163</v>
      </c>
      <c r="D874" t="s">
        <v>164</v>
      </c>
      <c r="E874">
        <v>20436</v>
      </c>
      <c r="F874">
        <v>1622</v>
      </c>
      <c r="G874" t="s">
        <v>68</v>
      </c>
      <c r="H874" t="s">
        <v>69</v>
      </c>
      <c r="I874" t="s">
        <v>28</v>
      </c>
      <c r="J874" t="s">
        <v>29</v>
      </c>
      <c r="K874">
        <v>943</v>
      </c>
      <c r="L874">
        <v>952</v>
      </c>
      <c r="M874">
        <v>9</v>
      </c>
      <c r="N874">
        <v>22</v>
      </c>
      <c r="O874">
        <v>1014</v>
      </c>
      <c r="P874">
        <v>1255</v>
      </c>
      <c r="Q874">
        <v>10</v>
      </c>
      <c r="R874">
        <v>1239</v>
      </c>
      <c r="S874">
        <v>1305</v>
      </c>
      <c r="T874">
        <v>26</v>
      </c>
      <c r="U874">
        <v>0</v>
      </c>
      <c r="V874">
        <v>0</v>
      </c>
      <c r="W874">
        <v>116</v>
      </c>
      <c r="X874">
        <v>133</v>
      </c>
      <c r="Y874">
        <v>101</v>
      </c>
      <c r="Z874">
        <v>616</v>
      </c>
      <c r="AA874">
        <v>5</v>
      </c>
      <c r="AB874">
        <v>0</v>
      </c>
      <c r="AC874">
        <v>17</v>
      </c>
      <c r="AD874">
        <v>0</v>
      </c>
      <c r="AE874">
        <v>4</v>
      </c>
      <c r="AF874" t="s">
        <v>905</v>
      </c>
      <c r="AG874" t="s">
        <v>1091</v>
      </c>
      <c r="AH874" s="9">
        <v>0.13402777777777777</v>
      </c>
      <c r="AI874" t="s">
        <v>1434</v>
      </c>
    </row>
    <row r="875" spans="1:35" x14ac:dyDescent="0.3">
      <c r="A875" s="1">
        <v>45145</v>
      </c>
      <c r="B875" t="s">
        <v>7</v>
      </c>
      <c r="C875" t="s">
        <v>8</v>
      </c>
      <c r="D875" t="s">
        <v>9</v>
      </c>
      <c r="E875">
        <v>19977</v>
      </c>
      <c r="F875">
        <v>1741</v>
      </c>
      <c r="G875" t="s">
        <v>160</v>
      </c>
      <c r="H875" t="s">
        <v>161</v>
      </c>
      <c r="I875" t="s">
        <v>12</v>
      </c>
      <c r="J875" t="s">
        <v>13</v>
      </c>
      <c r="K875">
        <v>1733</v>
      </c>
      <c r="L875">
        <v>0</v>
      </c>
      <c r="M875">
        <v>0</v>
      </c>
      <c r="R875">
        <v>2100</v>
      </c>
      <c r="S875">
        <v>0</v>
      </c>
      <c r="T875">
        <v>0</v>
      </c>
      <c r="U875">
        <v>1</v>
      </c>
      <c r="V875">
        <v>0</v>
      </c>
      <c r="W875">
        <v>147</v>
      </c>
      <c r="Z875">
        <v>872</v>
      </c>
      <c r="AF875" t="s">
        <v>663</v>
      </c>
      <c r="AG875" t="s">
        <v>663</v>
      </c>
      <c r="AH875" s="9">
        <v>0</v>
      </c>
      <c r="AI875" t="s">
        <v>1437</v>
      </c>
    </row>
    <row r="876" spans="1:35" x14ac:dyDescent="0.3">
      <c r="A876" s="1">
        <v>45029</v>
      </c>
      <c r="B876" t="s">
        <v>14</v>
      </c>
      <c r="C876" t="s">
        <v>15</v>
      </c>
      <c r="D876" t="s">
        <v>16</v>
      </c>
      <c r="E876">
        <v>19790</v>
      </c>
      <c r="F876">
        <v>2610</v>
      </c>
      <c r="G876" t="s">
        <v>281</v>
      </c>
      <c r="H876" t="s">
        <v>282</v>
      </c>
      <c r="I876" t="s">
        <v>19</v>
      </c>
      <c r="J876" t="s">
        <v>20</v>
      </c>
      <c r="K876">
        <v>1955</v>
      </c>
      <c r="L876">
        <v>1948</v>
      </c>
      <c r="M876">
        <v>-7</v>
      </c>
      <c r="N876">
        <v>12</v>
      </c>
      <c r="O876">
        <v>2000</v>
      </c>
      <c r="P876">
        <v>2242</v>
      </c>
      <c r="Q876">
        <v>7</v>
      </c>
      <c r="R876">
        <v>2300</v>
      </c>
      <c r="S876">
        <v>2249</v>
      </c>
      <c r="T876">
        <v>-11</v>
      </c>
      <c r="U876">
        <v>0</v>
      </c>
      <c r="V876">
        <v>0</v>
      </c>
      <c r="W876">
        <v>185</v>
      </c>
      <c r="X876">
        <v>181</v>
      </c>
      <c r="Y876">
        <v>162</v>
      </c>
      <c r="Z876">
        <v>978</v>
      </c>
      <c r="AF876" t="s">
        <v>1619</v>
      </c>
      <c r="AG876" t="s">
        <v>972</v>
      </c>
      <c r="AH876" s="9">
        <v>0.12569444444444444</v>
      </c>
      <c r="AI876" t="s">
        <v>1438</v>
      </c>
    </row>
    <row r="877" spans="1:35" x14ac:dyDescent="0.3">
      <c r="A877" s="1">
        <v>43879</v>
      </c>
      <c r="B877" t="s">
        <v>32</v>
      </c>
      <c r="C877" t="s">
        <v>33</v>
      </c>
      <c r="D877" t="s">
        <v>34</v>
      </c>
      <c r="E877">
        <v>19393</v>
      </c>
      <c r="F877">
        <v>51</v>
      </c>
      <c r="G877" t="s">
        <v>174</v>
      </c>
      <c r="H877" t="s">
        <v>175</v>
      </c>
      <c r="I877" t="s">
        <v>35</v>
      </c>
      <c r="J877" t="s">
        <v>36</v>
      </c>
      <c r="K877">
        <v>1500</v>
      </c>
      <c r="L877">
        <v>1515</v>
      </c>
      <c r="M877">
        <v>15</v>
      </c>
      <c r="N877">
        <v>10</v>
      </c>
      <c r="O877">
        <v>1525</v>
      </c>
      <c r="P877">
        <v>1814</v>
      </c>
      <c r="Q877">
        <v>4</v>
      </c>
      <c r="R877">
        <v>1815</v>
      </c>
      <c r="S877">
        <v>1818</v>
      </c>
      <c r="T877">
        <v>3</v>
      </c>
      <c r="U877">
        <v>0</v>
      </c>
      <c r="V877">
        <v>0</v>
      </c>
      <c r="W877">
        <v>135</v>
      </c>
      <c r="X877">
        <v>123</v>
      </c>
      <c r="Y877">
        <v>109</v>
      </c>
      <c r="Z877">
        <v>879</v>
      </c>
      <c r="AF877" t="s">
        <v>1076</v>
      </c>
      <c r="AG877" t="s">
        <v>930</v>
      </c>
      <c r="AH877" s="9">
        <v>0.12708333333333333</v>
      </c>
      <c r="AI877" t="s">
        <v>1435</v>
      </c>
    </row>
    <row r="878" spans="1:35" x14ac:dyDescent="0.3">
      <c r="A878" s="1">
        <v>44780</v>
      </c>
      <c r="B878" t="s">
        <v>32</v>
      </c>
      <c r="C878" t="s">
        <v>33</v>
      </c>
      <c r="D878" t="s">
        <v>34</v>
      </c>
      <c r="E878">
        <v>19393</v>
      </c>
      <c r="F878">
        <v>3645</v>
      </c>
      <c r="G878" t="s">
        <v>299</v>
      </c>
      <c r="H878" t="s">
        <v>300</v>
      </c>
      <c r="I878" t="s">
        <v>206</v>
      </c>
      <c r="J878" t="s">
        <v>207</v>
      </c>
      <c r="K878">
        <v>850</v>
      </c>
      <c r="L878">
        <v>900</v>
      </c>
      <c r="M878">
        <v>10</v>
      </c>
      <c r="N878">
        <v>10</v>
      </c>
      <c r="O878">
        <v>910</v>
      </c>
      <c r="P878">
        <v>1000</v>
      </c>
      <c r="Q878">
        <v>5</v>
      </c>
      <c r="R878">
        <v>1005</v>
      </c>
      <c r="S878">
        <v>1005</v>
      </c>
      <c r="T878">
        <v>0</v>
      </c>
      <c r="U878">
        <v>0</v>
      </c>
      <c r="V878">
        <v>0</v>
      </c>
      <c r="W878">
        <v>75</v>
      </c>
      <c r="X878">
        <v>65</v>
      </c>
      <c r="Y878">
        <v>50</v>
      </c>
      <c r="Z878">
        <v>353</v>
      </c>
      <c r="AF878" t="s">
        <v>1228</v>
      </c>
      <c r="AG878" t="s">
        <v>1111</v>
      </c>
      <c r="AH878" s="9">
        <v>4.5138888888888888E-2</v>
      </c>
      <c r="AI878" t="s">
        <v>1434</v>
      </c>
    </row>
    <row r="879" spans="1:35" x14ac:dyDescent="0.3">
      <c r="A879" s="1">
        <v>44656</v>
      </c>
      <c r="B879" t="s">
        <v>122</v>
      </c>
      <c r="C879" t="s">
        <v>123</v>
      </c>
      <c r="D879" t="s">
        <v>124</v>
      </c>
      <c r="E879">
        <v>20304</v>
      </c>
      <c r="F879">
        <v>3521</v>
      </c>
      <c r="G879" t="s">
        <v>144</v>
      </c>
      <c r="H879" t="s">
        <v>145</v>
      </c>
      <c r="I879" t="s">
        <v>178</v>
      </c>
      <c r="J879" t="s">
        <v>179</v>
      </c>
      <c r="K879">
        <v>1550</v>
      </c>
      <c r="L879">
        <v>1610</v>
      </c>
      <c r="M879">
        <v>20</v>
      </c>
      <c r="N879">
        <v>14</v>
      </c>
      <c r="O879">
        <v>1624</v>
      </c>
      <c r="P879">
        <v>1731</v>
      </c>
      <c r="Q879">
        <v>7</v>
      </c>
      <c r="R879">
        <v>1724</v>
      </c>
      <c r="S879">
        <v>1738</v>
      </c>
      <c r="T879">
        <v>14</v>
      </c>
      <c r="U879">
        <v>0</v>
      </c>
      <c r="V879">
        <v>0</v>
      </c>
      <c r="W879">
        <v>94</v>
      </c>
      <c r="X879">
        <v>88</v>
      </c>
      <c r="Y879">
        <v>67</v>
      </c>
      <c r="Z879">
        <v>453</v>
      </c>
      <c r="AF879" t="s">
        <v>1357</v>
      </c>
      <c r="AG879" t="s">
        <v>1196</v>
      </c>
      <c r="AH879" s="9">
        <v>6.1111111111111109E-2</v>
      </c>
      <c r="AI879" t="s">
        <v>1435</v>
      </c>
    </row>
    <row r="880" spans="1:35" x14ac:dyDescent="0.3">
      <c r="A880" s="1">
        <v>43642</v>
      </c>
      <c r="B880" t="s">
        <v>7</v>
      </c>
      <c r="C880" t="s">
        <v>8</v>
      </c>
      <c r="D880" t="s">
        <v>9</v>
      </c>
      <c r="E880">
        <v>19977</v>
      </c>
      <c r="F880">
        <v>2089</v>
      </c>
      <c r="G880" t="s">
        <v>235</v>
      </c>
      <c r="H880" t="s">
        <v>236</v>
      </c>
      <c r="I880" t="s">
        <v>21</v>
      </c>
      <c r="J880" t="s">
        <v>22</v>
      </c>
      <c r="K880">
        <v>700</v>
      </c>
      <c r="L880">
        <v>701</v>
      </c>
      <c r="M880">
        <v>1</v>
      </c>
      <c r="N880">
        <v>15</v>
      </c>
      <c r="O880">
        <v>716</v>
      </c>
      <c r="P880">
        <v>818</v>
      </c>
      <c r="Q880">
        <v>7</v>
      </c>
      <c r="R880">
        <v>818</v>
      </c>
      <c r="S880">
        <v>825</v>
      </c>
      <c r="T880">
        <v>7</v>
      </c>
      <c r="U880">
        <v>0</v>
      </c>
      <c r="V880">
        <v>0</v>
      </c>
      <c r="W880">
        <v>198</v>
      </c>
      <c r="X880">
        <v>204</v>
      </c>
      <c r="Y880">
        <v>182</v>
      </c>
      <c r="Z880">
        <v>1290</v>
      </c>
      <c r="AF880" t="s">
        <v>1615</v>
      </c>
      <c r="AG880" t="s">
        <v>1292</v>
      </c>
      <c r="AH880" s="9">
        <v>5.8333333333333334E-2</v>
      </c>
      <c r="AI880" t="s">
        <v>1434</v>
      </c>
    </row>
    <row r="881" spans="1:35" x14ac:dyDescent="0.3">
      <c r="A881" s="1">
        <v>44608</v>
      </c>
      <c r="B881" t="s">
        <v>122</v>
      </c>
      <c r="C881" t="s">
        <v>123</v>
      </c>
      <c r="D881" t="s">
        <v>124</v>
      </c>
      <c r="E881">
        <v>20304</v>
      </c>
      <c r="F881">
        <v>5386</v>
      </c>
      <c r="G881" t="s">
        <v>53</v>
      </c>
      <c r="H881" t="s">
        <v>54</v>
      </c>
      <c r="I881" t="s">
        <v>174</v>
      </c>
      <c r="J881" t="s">
        <v>175</v>
      </c>
      <c r="K881">
        <v>1425</v>
      </c>
      <c r="L881">
        <v>1436</v>
      </c>
      <c r="M881">
        <v>11</v>
      </c>
      <c r="N881">
        <v>26</v>
      </c>
      <c r="O881">
        <v>1502</v>
      </c>
      <c r="P881">
        <v>1704</v>
      </c>
      <c r="Q881">
        <v>10</v>
      </c>
      <c r="R881">
        <v>1654</v>
      </c>
      <c r="S881">
        <v>1714</v>
      </c>
      <c r="T881">
        <v>20</v>
      </c>
      <c r="U881">
        <v>0</v>
      </c>
      <c r="V881">
        <v>0</v>
      </c>
      <c r="W881">
        <v>89</v>
      </c>
      <c r="X881">
        <v>98</v>
      </c>
      <c r="Y881">
        <v>62</v>
      </c>
      <c r="Z881">
        <v>370</v>
      </c>
      <c r="AA881">
        <v>20</v>
      </c>
      <c r="AB881">
        <v>0</v>
      </c>
      <c r="AC881">
        <v>0</v>
      </c>
      <c r="AD881">
        <v>0</v>
      </c>
      <c r="AE881">
        <v>0</v>
      </c>
      <c r="AF881" t="s">
        <v>785</v>
      </c>
      <c r="AG881" t="s">
        <v>762</v>
      </c>
      <c r="AH881" s="9">
        <v>0.10972222222222222</v>
      </c>
      <c r="AI881" t="s">
        <v>1435</v>
      </c>
    </row>
    <row r="882" spans="1:35" x14ac:dyDescent="0.3">
      <c r="A882" s="1">
        <v>44906</v>
      </c>
      <c r="B882" t="s">
        <v>7</v>
      </c>
      <c r="C882" t="s">
        <v>8</v>
      </c>
      <c r="D882" t="s">
        <v>9</v>
      </c>
      <c r="E882">
        <v>19977</v>
      </c>
      <c r="F882">
        <v>2294</v>
      </c>
      <c r="G882" t="s">
        <v>12</v>
      </c>
      <c r="H882" t="s">
        <v>13</v>
      </c>
      <c r="I882" t="s">
        <v>103</v>
      </c>
      <c r="J882" t="s">
        <v>104</v>
      </c>
      <c r="K882">
        <v>1729</v>
      </c>
      <c r="L882">
        <v>1757</v>
      </c>
      <c r="M882">
        <v>28</v>
      </c>
      <c r="N882">
        <v>85</v>
      </c>
      <c r="O882">
        <v>1922</v>
      </c>
      <c r="P882">
        <v>2138</v>
      </c>
      <c r="Q882">
        <v>8</v>
      </c>
      <c r="R882">
        <v>2020</v>
      </c>
      <c r="S882">
        <v>2146</v>
      </c>
      <c r="T882">
        <v>86</v>
      </c>
      <c r="U882">
        <v>0</v>
      </c>
      <c r="V882">
        <v>0</v>
      </c>
      <c r="W882">
        <v>351</v>
      </c>
      <c r="X882">
        <v>409</v>
      </c>
      <c r="Y882">
        <v>316</v>
      </c>
      <c r="Z882">
        <v>2227</v>
      </c>
      <c r="AA882">
        <v>0</v>
      </c>
      <c r="AB882">
        <v>0</v>
      </c>
      <c r="AC882">
        <v>86</v>
      </c>
      <c r="AD882">
        <v>0</v>
      </c>
      <c r="AE882">
        <v>0</v>
      </c>
      <c r="AF882" t="s">
        <v>1495</v>
      </c>
      <c r="AG882" t="s">
        <v>1411</v>
      </c>
      <c r="AH882" s="9">
        <v>0.15902777777777777</v>
      </c>
      <c r="AI882" t="s">
        <v>1435</v>
      </c>
    </row>
    <row r="883" spans="1:35" x14ac:dyDescent="0.3">
      <c r="A883" s="1">
        <v>45021</v>
      </c>
      <c r="B883" t="s">
        <v>283</v>
      </c>
      <c r="C883" t="s">
        <v>284</v>
      </c>
      <c r="D883" t="s">
        <v>285</v>
      </c>
      <c r="E883">
        <v>19690</v>
      </c>
      <c r="F883">
        <v>254</v>
      </c>
      <c r="G883" t="s">
        <v>307</v>
      </c>
      <c r="H883" t="s">
        <v>308</v>
      </c>
      <c r="I883" t="s">
        <v>231</v>
      </c>
      <c r="J883" t="s">
        <v>232</v>
      </c>
      <c r="K883">
        <v>1230</v>
      </c>
      <c r="L883">
        <v>1229</v>
      </c>
      <c r="M883">
        <v>-1</v>
      </c>
      <c r="N883">
        <v>6</v>
      </c>
      <c r="O883">
        <v>1235</v>
      </c>
      <c r="P883">
        <v>1256</v>
      </c>
      <c r="Q883">
        <v>8</v>
      </c>
      <c r="R883">
        <v>1305</v>
      </c>
      <c r="S883">
        <v>1304</v>
      </c>
      <c r="T883">
        <v>-1</v>
      </c>
      <c r="U883">
        <v>0</v>
      </c>
      <c r="V883">
        <v>0</v>
      </c>
      <c r="W883">
        <v>35</v>
      </c>
      <c r="X883">
        <v>35</v>
      </c>
      <c r="Y883">
        <v>21</v>
      </c>
      <c r="Z883">
        <v>102</v>
      </c>
      <c r="AF883" t="s">
        <v>904</v>
      </c>
      <c r="AG883" t="s">
        <v>1105</v>
      </c>
      <c r="AH883" s="9">
        <v>2.4305555555555556E-2</v>
      </c>
      <c r="AI883" t="s">
        <v>1435</v>
      </c>
    </row>
    <row r="884" spans="1:35" x14ac:dyDescent="0.3">
      <c r="A884" s="1">
        <v>43885</v>
      </c>
      <c r="B884" t="s">
        <v>141</v>
      </c>
      <c r="C884" t="s">
        <v>142</v>
      </c>
      <c r="D884" t="s">
        <v>143</v>
      </c>
      <c r="E884">
        <v>20363</v>
      </c>
      <c r="F884">
        <v>5451</v>
      </c>
      <c r="G884" t="s">
        <v>144</v>
      </c>
      <c r="H884" t="s">
        <v>145</v>
      </c>
      <c r="I884" t="s">
        <v>131</v>
      </c>
      <c r="J884" t="s">
        <v>132</v>
      </c>
      <c r="K884">
        <v>1006</v>
      </c>
      <c r="L884">
        <v>1001</v>
      </c>
      <c r="M884">
        <v>-5</v>
      </c>
      <c r="N884">
        <v>22</v>
      </c>
      <c r="O884">
        <v>1023</v>
      </c>
      <c r="P884">
        <v>1105</v>
      </c>
      <c r="Q884">
        <v>13</v>
      </c>
      <c r="R884">
        <v>1125</v>
      </c>
      <c r="S884">
        <v>1118</v>
      </c>
      <c r="T884">
        <v>-7</v>
      </c>
      <c r="U884">
        <v>0</v>
      </c>
      <c r="V884">
        <v>0</v>
      </c>
      <c r="W884">
        <v>79</v>
      </c>
      <c r="X884">
        <v>77</v>
      </c>
      <c r="Y884">
        <v>42</v>
      </c>
      <c r="Z884">
        <v>231</v>
      </c>
      <c r="AF884" t="s">
        <v>1319</v>
      </c>
      <c r="AG884" t="s">
        <v>711</v>
      </c>
      <c r="AH884" s="9">
        <v>5.347222222222222E-2</v>
      </c>
      <c r="AI884" t="s">
        <v>1434</v>
      </c>
    </row>
    <row r="885" spans="1:35" x14ac:dyDescent="0.3">
      <c r="A885" s="1">
        <v>45127</v>
      </c>
      <c r="B885" t="s">
        <v>32</v>
      </c>
      <c r="C885" t="s">
        <v>33</v>
      </c>
      <c r="D885" t="s">
        <v>34</v>
      </c>
      <c r="E885">
        <v>19393</v>
      </c>
      <c r="F885">
        <v>856</v>
      </c>
      <c r="G885" t="s">
        <v>66</v>
      </c>
      <c r="H885" t="s">
        <v>67</v>
      </c>
      <c r="I885" t="s">
        <v>21</v>
      </c>
      <c r="J885" t="s">
        <v>22</v>
      </c>
      <c r="K885">
        <v>2200</v>
      </c>
      <c r="L885">
        <v>2219</v>
      </c>
      <c r="M885">
        <v>19</v>
      </c>
      <c r="N885">
        <v>10</v>
      </c>
      <c r="O885">
        <v>2229</v>
      </c>
      <c r="P885">
        <v>2347</v>
      </c>
      <c r="Q885">
        <v>10</v>
      </c>
      <c r="R885">
        <v>2330</v>
      </c>
      <c r="S885">
        <v>2357</v>
      </c>
      <c r="T885">
        <v>27</v>
      </c>
      <c r="U885">
        <v>0</v>
      </c>
      <c r="V885">
        <v>0</v>
      </c>
      <c r="W885">
        <v>150</v>
      </c>
      <c r="X885">
        <v>158</v>
      </c>
      <c r="Y885">
        <v>138</v>
      </c>
      <c r="Z885">
        <v>895</v>
      </c>
      <c r="AA885">
        <v>6</v>
      </c>
      <c r="AB885">
        <v>0</v>
      </c>
      <c r="AC885">
        <v>8</v>
      </c>
      <c r="AD885">
        <v>0</v>
      </c>
      <c r="AE885">
        <v>13</v>
      </c>
      <c r="AF885" t="s">
        <v>831</v>
      </c>
      <c r="AG885" t="s">
        <v>1379</v>
      </c>
      <c r="AH885" s="9">
        <v>6.805555555555555E-2</v>
      </c>
      <c r="AI885" t="s">
        <v>1438</v>
      </c>
    </row>
    <row r="886" spans="1:35" x14ac:dyDescent="0.3">
      <c r="A886" s="1">
        <v>43849</v>
      </c>
      <c r="B886" t="s">
        <v>81</v>
      </c>
      <c r="C886" t="s">
        <v>82</v>
      </c>
      <c r="D886" t="s">
        <v>83</v>
      </c>
      <c r="E886">
        <v>20409</v>
      </c>
      <c r="F886">
        <v>2979</v>
      </c>
      <c r="G886" t="s">
        <v>44</v>
      </c>
      <c r="H886" t="s">
        <v>45</v>
      </c>
      <c r="I886" t="s">
        <v>12</v>
      </c>
      <c r="J886" t="s">
        <v>13</v>
      </c>
      <c r="K886">
        <v>1430</v>
      </c>
      <c r="L886">
        <v>1421</v>
      </c>
      <c r="M886">
        <v>-9</v>
      </c>
      <c r="N886">
        <v>21</v>
      </c>
      <c r="O886">
        <v>1442</v>
      </c>
      <c r="P886">
        <v>1532</v>
      </c>
      <c r="Q886">
        <v>9</v>
      </c>
      <c r="R886">
        <v>1606</v>
      </c>
      <c r="S886">
        <v>1541</v>
      </c>
      <c r="T886">
        <v>-25</v>
      </c>
      <c r="U886">
        <v>0</v>
      </c>
      <c r="V886">
        <v>0</v>
      </c>
      <c r="W886">
        <v>96</v>
      </c>
      <c r="X886">
        <v>80</v>
      </c>
      <c r="Y886">
        <v>50</v>
      </c>
      <c r="Z886">
        <v>200</v>
      </c>
      <c r="AF886" t="s">
        <v>770</v>
      </c>
      <c r="AG886" t="s">
        <v>1136</v>
      </c>
      <c r="AH886" s="9">
        <v>5.5555555555555552E-2</v>
      </c>
      <c r="AI886" t="s">
        <v>1435</v>
      </c>
    </row>
    <row r="887" spans="1:35" x14ac:dyDescent="0.3">
      <c r="A887" s="1">
        <v>45001</v>
      </c>
      <c r="B887" t="s">
        <v>122</v>
      </c>
      <c r="C887" t="s">
        <v>123</v>
      </c>
      <c r="D887" t="s">
        <v>124</v>
      </c>
      <c r="E887">
        <v>20304</v>
      </c>
      <c r="F887">
        <v>3159</v>
      </c>
      <c r="G887" t="s">
        <v>488</v>
      </c>
      <c r="H887" t="s">
        <v>489</v>
      </c>
      <c r="I887" t="s">
        <v>30</v>
      </c>
      <c r="J887" t="s">
        <v>31</v>
      </c>
      <c r="K887">
        <v>1855</v>
      </c>
      <c r="L887">
        <v>0</v>
      </c>
      <c r="M887">
        <v>0</v>
      </c>
      <c r="R887">
        <v>1945</v>
      </c>
      <c r="S887">
        <v>0</v>
      </c>
      <c r="T887">
        <v>0</v>
      </c>
      <c r="U887">
        <v>1</v>
      </c>
      <c r="V887">
        <v>0</v>
      </c>
      <c r="W887">
        <v>50</v>
      </c>
      <c r="Z887">
        <v>89</v>
      </c>
      <c r="AF887" t="s">
        <v>663</v>
      </c>
      <c r="AG887" t="s">
        <v>663</v>
      </c>
      <c r="AH887" s="9">
        <v>0</v>
      </c>
      <c r="AI887" t="s">
        <v>1437</v>
      </c>
    </row>
    <row r="888" spans="1:35" x14ac:dyDescent="0.3">
      <c r="A888" s="1">
        <v>43895</v>
      </c>
      <c r="B888" t="s">
        <v>32</v>
      </c>
      <c r="C888" t="s">
        <v>33</v>
      </c>
      <c r="D888" t="s">
        <v>34</v>
      </c>
      <c r="E888">
        <v>19393</v>
      </c>
      <c r="F888">
        <v>841</v>
      </c>
      <c r="G888" t="s">
        <v>239</v>
      </c>
      <c r="H888" t="s">
        <v>240</v>
      </c>
      <c r="I888" t="s">
        <v>66</v>
      </c>
      <c r="J888" t="s">
        <v>67</v>
      </c>
      <c r="K888">
        <v>820</v>
      </c>
      <c r="L888">
        <v>818</v>
      </c>
      <c r="M888">
        <v>-2</v>
      </c>
      <c r="N888">
        <v>11</v>
      </c>
      <c r="O888">
        <v>829</v>
      </c>
      <c r="P888">
        <v>927</v>
      </c>
      <c r="Q888">
        <v>5</v>
      </c>
      <c r="R888">
        <v>955</v>
      </c>
      <c r="S888">
        <v>932</v>
      </c>
      <c r="T888">
        <v>-23</v>
      </c>
      <c r="U888">
        <v>0</v>
      </c>
      <c r="V888">
        <v>0</v>
      </c>
      <c r="W888">
        <v>95</v>
      </c>
      <c r="X888">
        <v>74</v>
      </c>
      <c r="Y888">
        <v>58</v>
      </c>
      <c r="Z888">
        <v>423</v>
      </c>
      <c r="AF888" t="s">
        <v>1125</v>
      </c>
      <c r="AG888" t="s">
        <v>860</v>
      </c>
      <c r="AH888" s="9">
        <v>5.1388888888888887E-2</v>
      </c>
      <c r="AI888" t="s">
        <v>1434</v>
      </c>
    </row>
    <row r="889" spans="1:35" x14ac:dyDescent="0.3">
      <c r="A889" s="1">
        <v>44738</v>
      </c>
      <c r="B889" t="s">
        <v>81</v>
      </c>
      <c r="C889" t="s">
        <v>82</v>
      </c>
      <c r="D889" t="s">
        <v>83</v>
      </c>
      <c r="E889">
        <v>20409</v>
      </c>
      <c r="F889">
        <v>503</v>
      </c>
      <c r="G889" t="s">
        <v>84</v>
      </c>
      <c r="H889" t="s">
        <v>85</v>
      </c>
      <c r="I889" t="s">
        <v>165</v>
      </c>
      <c r="J889" t="s">
        <v>166</v>
      </c>
      <c r="K889">
        <v>800</v>
      </c>
      <c r="L889">
        <v>756</v>
      </c>
      <c r="M889">
        <v>-4</v>
      </c>
      <c r="N889">
        <v>18</v>
      </c>
      <c r="O889">
        <v>814</v>
      </c>
      <c r="P889">
        <v>1138</v>
      </c>
      <c r="Q889">
        <v>8</v>
      </c>
      <c r="R889">
        <v>1201</v>
      </c>
      <c r="S889">
        <v>1146</v>
      </c>
      <c r="T889">
        <v>-15</v>
      </c>
      <c r="U889">
        <v>0</v>
      </c>
      <c r="V889">
        <v>0</v>
      </c>
      <c r="W889">
        <v>241</v>
      </c>
      <c r="X889">
        <v>230</v>
      </c>
      <c r="Y889">
        <v>204</v>
      </c>
      <c r="Z889">
        <v>1598</v>
      </c>
      <c r="AF889" t="s">
        <v>1322</v>
      </c>
      <c r="AG889" t="s">
        <v>1123</v>
      </c>
      <c r="AH889" s="9">
        <v>0.15972222222222221</v>
      </c>
      <c r="AI889" t="s">
        <v>1434</v>
      </c>
    </row>
    <row r="890" spans="1:35" x14ac:dyDescent="0.3">
      <c r="A890" s="1">
        <v>43916</v>
      </c>
      <c r="B890" t="s">
        <v>14</v>
      </c>
      <c r="C890" t="s">
        <v>15</v>
      </c>
      <c r="D890" t="s">
        <v>16</v>
      </c>
      <c r="E890">
        <v>19790</v>
      </c>
      <c r="F890">
        <v>1833</v>
      </c>
      <c r="G890" t="s">
        <v>17</v>
      </c>
      <c r="H890" t="s">
        <v>18</v>
      </c>
      <c r="I890" t="s">
        <v>90</v>
      </c>
      <c r="J890" t="s">
        <v>91</v>
      </c>
      <c r="K890">
        <v>2228</v>
      </c>
      <c r="L890">
        <v>2246</v>
      </c>
      <c r="M890">
        <v>18</v>
      </c>
      <c r="N890">
        <v>9</v>
      </c>
      <c r="O890">
        <v>2255</v>
      </c>
      <c r="P890">
        <v>45</v>
      </c>
      <c r="Q890">
        <v>6</v>
      </c>
      <c r="R890">
        <v>46</v>
      </c>
      <c r="S890">
        <v>51</v>
      </c>
      <c r="T890">
        <v>5</v>
      </c>
      <c r="U890">
        <v>0</v>
      </c>
      <c r="V890">
        <v>0</v>
      </c>
      <c r="W890">
        <v>78</v>
      </c>
      <c r="X890">
        <v>65</v>
      </c>
      <c r="Y890">
        <v>50</v>
      </c>
      <c r="Z890">
        <v>408</v>
      </c>
      <c r="AF890" t="s">
        <v>1620</v>
      </c>
      <c r="AG890" t="s">
        <v>995</v>
      </c>
      <c r="AH890">
        <v>-0.91319444444444442</v>
      </c>
      <c r="AI890" t="s">
        <v>1438</v>
      </c>
    </row>
    <row r="891" spans="1:35" x14ac:dyDescent="0.3">
      <c r="A891" s="1">
        <v>44954</v>
      </c>
      <c r="B891" t="s">
        <v>81</v>
      </c>
      <c r="C891" t="s">
        <v>82</v>
      </c>
      <c r="D891" t="s">
        <v>83</v>
      </c>
      <c r="E891">
        <v>20409</v>
      </c>
      <c r="F891">
        <v>1037</v>
      </c>
      <c r="G891" t="s">
        <v>44</v>
      </c>
      <c r="H891" t="s">
        <v>45</v>
      </c>
      <c r="I891" t="s">
        <v>144</v>
      </c>
      <c r="J891" t="s">
        <v>145</v>
      </c>
      <c r="K891">
        <v>1749</v>
      </c>
      <c r="L891">
        <v>1741</v>
      </c>
      <c r="M891">
        <v>-8</v>
      </c>
      <c r="N891">
        <v>13</v>
      </c>
      <c r="O891">
        <v>1754</v>
      </c>
      <c r="P891">
        <v>1951</v>
      </c>
      <c r="Q891">
        <v>9</v>
      </c>
      <c r="R891">
        <v>2010</v>
      </c>
      <c r="S891">
        <v>2000</v>
      </c>
      <c r="T891">
        <v>-10</v>
      </c>
      <c r="U891">
        <v>0</v>
      </c>
      <c r="V891">
        <v>0</v>
      </c>
      <c r="W891">
        <v>141</v>
      </c>
      <c r="X891">
        <v>139</v>
      </c>
      <c r="Y891">
        <v>117</v>
      </c>
      <c r="Z891">
        <v>632</v>
      </c>
      <c r="AF891" t="s">
        <v>1538</v>
      </c>
      <c r="AG891" t="s">
        <v>949</v>
      </c>
      <c r="AH891" s="9">
        <v>9.6527777777777782E-2</v>
      </c>
      <c r="AI891" t="s">
        <v>1435</v>
      </c>
    </row>
    <row r="892" spans="1:35" x14ac:dyDescent="0.3">
      <c r="A892" s="1">
        <v>43555</v>
      </c>
      <c r="B892" t="s">
        <v>171</v>
      </c>
      <c r="C892" t="s">
        <v>172</v>
      </c>
      <c r="D892" t="s">
        <v>173</v>
      </c>
      <c r="E892">
        <v>20378</v>
      </c>
      <c r="F892">
        <v>6178</v>
      </c>
      <c r="G892" t="s">
        <v>51</v>
      </c>
      <c r="H892" t="s">
        <v>52</v>
      </c>
      <c r="I892" t="s">
        <v>204</v>
      </c>
      <c r="J892" t="s">
        <v>205</v>
      </c>
      <c r="K892">
        <v>1920</v>
      </c>
      <c r="L892">
        <v>1928</v>
      </c>
      <c r="M892">
        <v>8</v>
      </c>
      <c r="N892">
        <v>17</v>
      </c>
      <c r="O892">
        <v>1945</v>
      </c>
      <c r="P892">
        <v>2258</v>
      </c>
      <c r="Q892">
        <v>8</v>
      </c>
      <c r="R892">
        <v>2312</v>
      </c>
      <c r="S892">
        <v>2306</v>
      </c>
      <c r="T892">
        <v>-6</v>
      </c>
      <c r="U892">
        <v>0</v>
      </c>
      <c r="V892">
        <v>0</v>
      </c>
      <c r="W892">
        <v>172</v>
      </c>
      <c r="X892">
        <v>158</v>
      </c>
      <c r="Y892">
        <v>133</v>
      </c>
      <c r="Z892">
        <v>1157</v>
      </c>
      <c r="AF892" t="s">
        <v>1621</v>
      </c>
      <c r="AG892" t="s">
        <v>806</v>
      </c>
      <c r="AH892" s="9">
        <v>0.15138888888888888</v>
      </c>
      <c r="AI892" t="s">
        <v>1438</v>
      </c>
    </row>
    <row r="893" spans="1:35" x14ac:dyDescent="0.3">
      <c r="A893" s="1">
        <v>44700</v>
      </c>
      <c r="B893" t="s">
        <v>39</v>
      </c>
      <c r="C893" t="s">
        <v>40</v>
      </c>
      <c r="D893" t="s">
        <v>41</v>
      </c>
      <c r="E893">
        <v>19805</v>
      </c>
      <c r="F893">
        <v>1919</v>
      </c>
      <c r="G893" t="s">
        <v>178</v>
      </c>
      <c r="H893" t="s">
        <v>179</v>
      </c>
      <c r="I893" t="s">
        <v>28</v>
      </c>
      <c r="J893" t="s">
        <v>29</v>
      </c>
      <c r="K893">
        <v>1849</v>
      </c>
      <c r="L893">
        <v>1842</v>
      </c>
      <c r="M893">
        <v>-7</v>
      </c>
      <c r="N893">
        <v>18</v>
      </c>
      <c r="O893">
        <v>1900</v>
      </c>
      <c r="P893">
        <v>2053</v>
      </c>
      <c r="Q893">
        <v>4</v>
      </c>
      <c r="R893">
        <v>2127</v>
      </c>
      <c r="S893">
        <v>2057</v>
      </c>
      <c r="T893">
        <v>-30</v>
      </c>
      <c r="U893">
        <v>0</v>
      </c>
      <c r="V893">
        <v>0</v>
      </c>
      <c r="W893">
        <v>158</v>
      </c>
      <c r="X893">
        <v>135</v>
      </c>
      <c r="Y893">
        <v>113</v>
      </c>
      <c r="Z893">
        <v>861</v>
      </c>
      <c r="AF893" t="s">
        <v>1206</v>
      </c>
      <c r="AG893" t="s">
        <v>796</v>
      </c>
      <c r="AH893" s="9">
        <v>9.375E-2</v>
      </c>
      <c r="AI893" t="s">
        <v>1438</v>
      </c>
    </row>
    <row r="894" spans="1:35" x14ac:dyDescent="0.3">
      <c r="A894" s="1">
        <v>44394</v>
      </c>
      <c r="B894" t="s">
        <v>55</v>
      </c>
      <c r="C894" t="s">
        <v>56</v>
      </c>
      <c r="D894" t="s">
        <v>57</v>
      </c>
      <c r="E894">
        <v>19930</v>
      </c>
      <c r="F894">
        <v>1391</v>
      </c>
      <c r="G894" t="s">
        <v>53</v>
      </c>
      <c r="H894" t="s">
        <v>54</v>
      </c>
      <c r="I894" t="s">
        <v>212</v>
      </c>
      <c r="J894" t="s">
        <v>213</v>
      </c>
      <c r="K894">
        <v>1055</v>
      </c>
      <c r="L894">
        <v>1103</v>
      </c>
      <c r="M894">
        <v>8</v>
      </c>
      <c r="N894">
        <v>26</v>
      </c>
      <c r="O894">
        <v>1129</v>
      </c>
      <c r="P894">
        <v>1317</v>
      </c>
      <c r="Q894">
        <v>4</v>
      </c>
      <c r="R894">
        <v>1313</v>
      </c>
      <c r="S894">
        <v>1321</v>
      </c>
      <c r="T894">
        <v>8</v>
      </c>
      <c r="U894">
        <v>0</v>
      </c>
      <c r="V894">
        <v>0</v>
      </c>
      <c r="W894">
        <v>138</v>
      </c>
      <c r="X894">
        <v>138</v>
      </c>
      <c r="Y894">
        <v>108</v>
      </c>
      <c r="Z894">
        <v>834</v>
      </c>
      <c r="AF894" t="s">
        <v>751</v>
      </c>
      <c r="AG894" t="s">
        <v>608</v>
      </c>
      <c r="AH894" s="9">
        <v>9.583333333333334E-2</v>
      </c>
      <c r="AI894" t="s">
        <v>1434</v>
      </c>
    </row>
    <row r="895" spans="1:35" x14ac:dyDescent="0.3">
      <c r="A895" s="1">
        <v>44864</v>
      </c>
      <c r="B895" t="s">
        <v>32</v>
      </c>
      <c r="C895" t="s">
        <v>33</v>
      </c>
      <c r="D895" t="s">
        <v>34</v>
      </c>
      <c r="E895">
        <v>19393</v>
      </c>
      <c r="F895">
        <v>499</v>
      </c>
      <c r="G895" t="s">
        <v>103</v>
      </c>
      <c r="H895" t="s">
        <v>104</v>
      </c>
      <c r="I895" t="s">
        <v>64</v>
      </c>
      <c r="J895" t="s">
        <v>65</v>
      </c>
      <c r="K895">
        <v>1125</v>
      </c>
      <c r="L895">
        <v>1132</v>
      </c>
      <c r="M895">
        <v>7</v>
      </c>
      <c r="N895">
        <v>13</v>
      </c>
      <c r="O895">
        <v>1145</v>
      </c>
      <c r="P895">
        <v>1840</v>
      </c>
      <c r="Q895">
        <v>2</v>
      </c>
      <c r="R895">
        <v>1840</v>
      </c>
      <c r="S895">
        <v>1842</v>
      </c>
      <c r="T895">
        <v>2</v>
      </c>
      <c r="U895">
        <v>0</v>
      </c>
      <c r="V895">
        <v>0</v>
      </c>
      <c r="W895">
        <v>255</v>
      </c>
      <c r="X895">
        <v>250</v>
      </c>
      <c r="Y895">
        <v>235</v>
      </c>
      <c r="Z895">
        <v>2026</v>
      </c>
      <c r="AF895" t="s">
        <v>796</v>
      </c>
      <c r="AG895" t="s">
        <v>1320</v>
      </c>
      <c r="AH895" s="9">
        <v>0.2986111111111111</v>
      </c>
      <c r="AI895" t="s">
        <v>1434</v>
      </c>
    </row>
    <row r="896" spans="1:35" x14ac:dyDescent="0.3">
      <c r="A896" s="1">
        <v>43652</v>
      </c>
      <c r="B896" t="s">
        <v>122</v>
      </c>
      <c r="C896" t="s">
        <v>123</v>
      </c>
      <c r="D896" t="s">
        <v>124</v>
      </c>
      <c r="E896">
        <v>20304</v>
      </c>
      <c r="F896">
        <v>5564</v>
      </c>
      <c r="G896" t="s">
        <v>23</v>
      </c>
      <c r="H896" t="s">
        <v>24</v>
      </c>
      <c r="I896" t="s">
        <v>426</v>
      </c>
      <c r="J896" t="s">
        <v>427</v>
      </c>
      <c r="K896">
        <v>738</v>
      </c>
      <c r="L896">
        <v>732</v>
      </c>
      <c r="M896">
        <v>-6</v>
      </c>
      <c r="N896">
        <v>18</v>
      </c>
      <c r="O896">
        <v>750</v>
      </c>
      <c r="P896">
        <v>853</v>
      </c>
      <c r="Q896">
        <v>6</v>
      </c>
      <c r="R896">
        <v>907</v>
      </c>
      <c r="S896">
        <v>859</v>
      </c>
      <c r="T896">
        <v>-8</v>
      </c>
      <c r="U896">
        <v>0</v>
      </c>
      <c r="V896">
        <v>0</v>
      </c>
      <c r="W896">
        <v>89</v>
      </c>
      <c r="X896">
        <v>87</v>
      </c>
      <c r="Y896">
        <v>63</v>
      </c>
      <c r="Z896">
        <v>363</v>
      </c>
      <c r="AF896" t="s">
        <v>1303</v>
      </c>
      <c r="AG896" t="s">
        <v>1217</v>
      </c>
      <c r="AH896" s="9">
        <v>6.0416666666666667E-2</v>
      </c>
      <c r="AI896" t="s">
        <v>1434</v>
      </c>
    </row>
    <row r="897" spans="1:35" x14ac:dyDescent="0.3">
      <c r="A897" s="1">
        <v>43533</v>
      </c>
      <c r="B897" t="s">
        <v>94</v>
      </c>
      <c r="C897" t="s">
        <v>95</v>
      </c>
      <c r="D897" t="s">
        <v>96</v>
      </c>
      <c r="E897">
        <v>20397</v>
      </c>
      <c r="F897">
        <v>5703</v>
      </c>
      <c r="G897" t="s">
        <v>97</v>
      </c>
      <c r="H897" t="s">
        <v>98</v>
      </c>
      <c r="I897" t="s">
        <v>210</v>
      </c>
      <c r="J897" t="s">
        <v>211</v>
      </c>
      <c r="K897">
        <v>1304</v>
      </c>
      <c r="L897">
        <v>1304</v>
      </c>
      <c r="M897">
        <v>0</v>
      </c>
      <c r="N897">
        <v>18</v>
      </c>
      <c r="O897">
        <v>1322</v>
      </c>
      <c r="P897">
        <v>1326</v>
      </c>
      <c r="Q897">
        <v>5</v>
      </c>
      <c r="R897">
        <v>1332</v>
      </c>
      <c r="S897">
        <v>1331</v>
      </c>
      <c r="T897">
        <v>-1</v>
      </c>
      <c r="U897">
        <v>0</v>
      </c>
      <c r="V897">
        <v>0</v>
      </c>
      <c r="W897">
        <v>88</v>
      </c>
      <c r="X897">
        <v>87</v>
      </c>
      <c r="Y897">
        <v>64</v>
      </c>
      <c r="Z897">
        <v>350</v>
      </c>
      <c r="AF897" t="s">
        <v>1239</v>
      </c>
      <c r="AG897" t="s">
        <v>904</v>
      </c>
      <c r="AH897" s="9">
        <v>1.8749999999999999E-2</v>
      </c>
      <c r="AI897" t="s">
        <v>1435</v>
      </c>
    </row>
    <row r="898" spans="1:35" x14ac:dyDescent="0.3">
      <c r="A898" s="1">
        <v>44992</v>
      </c>
      <c r="B898" t="s">
        <v>122</v>
      </c>
      <c r="C898" t="s">
        <v>123</v>
      </c>
      <c r="D898" t="s">
        <v>124</v>
      </c>
      <c r="E898">
        <v>20304</v>
      </c>
      <c r="F898">
        <v>4714</v>
      </c>
      <c r="G898" t="s">
        <v>382</v>
      </c>
      <c r="H898" t="s">
        <v>383</v>
      </c>
      <c r="I898" t="s">
        <v>80</v>
      </c>
      <c r="J898" t="s">
        <v>67</v>
      </c>
      <c r="K898">
        <v>900</v>
      </c>
      <c r="L898">
        <v>900</v>
      </c>
      <c r="M898">
        <v>0</v>
      </c>
      <c r="N898">
        <v>31</v>
      </c>
      <c r="O898">
        <v>931</v>
      </c>
      <c r="P898">
        <v>1227</v>
      </c>
      <c r="Q898">
        <v>8</v>
      </c>
      <c r="R898">
        <v>1244</v>
      </c>
      <c r="S898">
        <v>1235</v>
      </c>
      <c r="T898">
        <v>-9</v>
      </c>
      <c r="U898">
        <v>0</v>
      </c>
      <c r="V898">
        <v>0</v>
      </c>
      <c r="W898">
        <v>164</v>
      </c>
      <c r="X898">
        <v>155</v>
      </c>
      <c r="Y898">
        <v>116</v>
      </c>
      <c r="Z898">
        <v>911</v>
      </c>
      <c r="AF898" t="s">
        <v>1452</v>
      </c>
      <c r="AG898" t="s">
        <v>1111</v>
      </c>
      <c r="AH898" s="9">
        <v>0.14930555555555555</v>
      </c>
      <c r="AI898" t="s">
        <v>1434</v>
      </c>
    </row>
    <row r="899" spans="1:35" x14ac:dyDescent="0.3">
      <c r="A899" s="1">
        <v>43850</v>
      </c>
      <c r="B899" t="s">
        <v>122</v>
      </c>
      <c r="C899" t="s">
        <v>123</v>
      </c>
      <c r="D899" t="s">
        <v>124</v>
      </c>
      <c r="E899">
        <v>20304</v>
      </c>
      <c r="F899">
        <v>5293</v>
      </c>
      <c r="G899" t="s">
        <v>21</v>
      </c>
      <c r="H899" t="s">
        <v>22</v>
      </c>
      <c r="I899" t="s">
        <v>404</v>
      </c>
      <c r="J899" t="s">
        <v>405</v>
      </c>
      <c r="K899">
        <v>1730</v>
      </c>
      <c r="L899">
        <v>1725</v>
      </c>
      <c r="M899">
        <v>-5</v>
      </c>
      <c r="N899">
        <v>22</v>
      </c>
      <c r="O899">
        <v>1747</v>
      </c>
      <c r="P899">
        <v>1943</v>
      </c>
      <c r="Q899">
        <v>5</v>
      </c>
      <c r="R899">
        <v>1959</v>
      </c>
      <c r="S899">
        <v>1948</v>
      </c>
      <c r="T899">
        <v>-11</v>
      </c>
      <c r="U899">
        <v>0</v>
      </c>
      <c r="V899">
        <v>0</v>
      </c>
      <c r="W899">
        <v>89</v>
      </c>
      <c r="X899">
        <v>83</v>
      </c>
      <c r="Y899">
        <v>56</v>
      </c>
      <c r="Z899">
        <v>423</v>
      </c>
      <c r="AF899" t="s">
        <v>972</v>
      </c>
      <c r="AG899" t="s">
        <v>626</v>
      </c>
      <c r="AH899" s="9">
        <v>9.930555555555555E-2</v>
      </c>
      <c r="AI899" t="s">
        <v>1435</v>
      </c>
    </row>
    <row r="900" spans="1:35" x14ac:dyDescent="0.3">
      <c r="A900" s="1">
        <v>44511</v>
      </c>
      <c r="B900" t="s">
        <v>32</v>
      </c>
      <c r="C900" t="s">
        <v>33</v>
      </c>
      <c r="D900" t="s">
        <v>34</v>
      </c>
      <c r="E900">
        <v>19393</v>
      </c>
      <c r="F900">
        <v>3884</v>
      </c>
      <c r="G900" t="s">
        <v>37</v>
      </c>
      <c r="H900" t="s">
        <v>38</v>
      </c>
      <c r="I900" t="s">
        <v>21</v>
      </c>
      <c r="J900" t="s">
        <v>22</v>
      </c>
      <c r="K900">
        <v>545</v>
      </c>
      <c r="L900">
        <v>542</v>
      </c>
      <c r="M900">
        <v>-3</v>
      </c>
      <c r="N900">
        <v>9</v>
      </c>
      <c r="O900">
        <v>551</v>
      </c>
      <c r="P900">
        <v>614</v>
      </c>
      <c r="Q900">
        <v>7</v>
      </c>
      <c r="R900">
        <v>625</v>
      </c>
      <c r="S900">
        <v>621</v>
      </c>
      <c r="T900">
        <v>-4</v>
      </c>
      <c r="U900">
        <v>0</v>
      </c>
      <c r="V900">
        <v>0</v>
      </c>
      <c r="W900">
        <v>100</v>
      </c>
      <c r="X900">
        <v>99</v>
      </c>
      <c r="Y900">
        <v>83</v>
      </c>
      <c r="Z900">
        <v>495</v>
      </c>
      <c r="AF900" t="s">
        <v>1121</v>
      </c>
      <c r="AG900" t="s">
        <v>1210</v>
      </c>
      <c r="AH900" s="9">
        <v>2.7083333333333334E-2</v>
      </c>
      <c r="AI900" t="s">
        <v>1437</v>
      </c>
    </row>
    <row r="901" spans="1:35" x14ac:dyDescent="0.3">
      <c r="A901" s="1">
        <v>43713</v>
      </c>
      <c r="B901" t="s">
        <v>32</v>
      </c>
      <c r="C901" t="s">
        <v>33</v>
      </c>
      <c r="D901" t="s">
        <v>34</v>
      </c>
      <c r="E901">
        <v>19393</v>
      </c>
      <c r="F901">
        <v>687</v>
      </c>
      <c r="G901" t="s">
        <v>127</v>
      </c>
      <c r="H901" t="s">
        <v>128</v>
      </c>
      <c r="I901" t="s">
        <v>17</v>
      </c>
      <c r="J901" t="s">
        <v>18</v>
      </c>
      <c r="K901">
        <v>1330</v>
      </c>
      <c r="L901">
        <v>1326</v>
      </c>
      <c r="M901">
        <v>-4</v>
      </c>
      <c r="N901">
        <v>10</v>
      </c>
      <c r="O901">
        <v>1336</v>
      </c>
      <c r="P901">
        <v>1438</v>
      </c>
      <c r="Q901">
        <v>4</v>
      </c>
      <c r="R901">
        <v>1455</v>
      </c>
      <c r="S901">
        <v>1442</v>
      </c>
      <c r="T901">
        <v>-13</v>
      </c>
      <c r="U901">
        <v>0</v>
      </c>
      <c r="V901">
        <v>0</v>
      </c>
      <c r="W901">
        <v>85</v>
      </c>
      <c r="X901">
        <v>76</v>
      </c>
      <c r="Y901">
        <v>62</v>
      </c>
      <c r="Z901">
        <v>393</v>
      </c>
      <c r="AF901" t="s">
        <v>1065</v>
      </c>
      <c r="AG901" t="s">
        <v>911</v>
      </c>
      <c r="AH901" s="9">
        <v>5.2777777777777778E-2</v>
      </c>
      <c r="AI901" t="s">
        <v>1435</v>
      </c>
    </row>
    <row r="902" spans="1:35" x14ac:dyDescent="0.3">
      <c r="A902" s="1">
        <v>44676</v>
      </c>
      <c r="B902" t="s">
        <v>100</v>
      </c>
      <c r="C902" t="s">
        <v>101</v>
      </c>
      <c r="D902" t="s">
        <v>102</v>
      </c>
      <c r="E902">
        <v>20368</v>
      </c>
      <c r="F902">
        <v>608</v>
      </c>
      <c r="G902" t="s">
        <v>490</v>
      </c>
      <c r="H902" t="s">
        <v>491</v>
      </c>
      <c r="I902" t="s">
        <v>68</v>
      </c>
      <c r="J902" t="s">
        <v>69</v>
      </c>
      <c r="K902">
        <v>1536</v>
      </c>
      <c r="L902">
        <v>1540</v>
      </c>
      <c r="M902">
        <v>4</v>
      </c>
      <c r="N902">
        <v>12</v>
      </c>
      <c r="O902">
        <v>1552</v>
      </c>
      <c r="P902">
        <v>1637</v>
      </c>
      <c r="Q902">
        <v>7</v>
      </c>
      <c r="R902">
        <v>1638</v>
      </c>
      <c r="S902">
        <v>1644</v>
      </c>
      <c r="T902">
        <v>6</v>
      </c>
      <c r="U902">
        <v>0</v>
      </c>
      <c r="V902">
        <v>0</v>
      </c>
      <c r="W902">
        <v>122</v>
      </c>
      <c r="X902">
        <v>124</v>
      </c>
      <c r="Y902">
        <v>105</v>
      </c>
      <c r="Z902">
        <v>685</v>
      </c>
      <c r="AF902" t="s">
        <v>941</v>
      </c>
      <c r="AG902" t="s">
        <v>654</v>
      </c>
      <c r="AH902" s="9">
        <v>4.4444444444444446E-2</v>
      </c>
      <c r="AI902" t="s">
        <v>1435</v>
      </c>
    </row>
    <row r="903" spans="1:35" x14ac:dyDescent="0.3">
      <c r="A903" s="1">
        <v>44733</v>
      </c>
      <c r="B903" t="s">
        <v>141</v>
      </c>
      <c r="C903" t="s">
        <v>142</v>
      </c>
      <c r="D903" t="s">
        <v>143</v>
      </c>
      <c r="E903">
        <v>20363</v>
      </c>
      <c r="F903">
        <v>5391</v>
      </c>
      <c r="G903" t="s">
        <v>319</v>
      </c>
      <c r="H903" t="s">
        <v>320</v>
      </c>
      <c r="I903" t="s">
        <v>150</v>
      </c>
      <c r="J903" t="s">
        <v>85</v>
      </c>
      <c r="K903">
        <v>1635</v>
      </c>
      <c r="L903">
        <v>1630</v>
      </c>
      <c r="M903">
        <v>-5</v>
      </c>
      <c r="N903">
        <v>19</v>
      </c>
      <c r="O903">
        <v>1649</v>
      </c>
      <c r="P903">
        <v>1728</v>
      </c>
      <c r="Q903">
        <v>6</v>
      </c>
      <c r="R903">
        <v>1746</v>
      </c>
      <c r="S903">
        <v>1734</v>
      </c>
      <c r="T903">
        <v>-12</v>
      </c>
      <c r="U903">
        <v>0</v>
      </c>
      <c r="V903">
        <v>0</v>
      </c>
      <c r="W903">
        <v>71</v>
      </c>
      <c r="X903">
        <v>64</v>
      </c>
      <c r="Y903">
        <v>39</v>
      </c>
      <c r="Z903">
        <v>143</v>
      </c>
      <c r="AF903" t="s">
        <v>948</v>
      </c>
      <c r="AG903" t="s">
        <v>1031</v>
      </c>
      <c r="AH903" s="9">
        <v>4.4444444444444446E-2</v>
      </c>
      <c r="AI903" t="s">
        <v>1435</v>
      </c>
    </row>
    <row r="904" spans="1:35" x14ac:dyDescent="0.3">
      <c r="A904" s="1">
        <v>43848</v>
      </c>
      <c r="B904" t="s">
        <v>14</v>
      </c>
      <c r="C904" t="s">
        <v>15</v>
      </c>
      <c r="D904" t="s">
        <v>16</v>
      </c>
      <c r="E904">
        <v>19790</v>
      </c>
      <c r="F904">
        <v>2622</v>
      </c>
      <c r="G904" t="s">
        <v>17</v>
      </c>
      <c r="H904" t="s">
        <v>18</v>
      </c>
      <c r="I904" t="s">
        <v>19</v>
      </c>
      <c r="J904" t="s">
        <v>20</v>
      </c>
      <c r="K904">
        <v>840</v>
      </c>
      <c r="L904">
        <v>840</v>
      </c>
      <c r="M904">
        <v>0</v>
      </c>
      <c r="N904">
        <v>47</v>
      </c>
      <c r="O904">
        <v>927</v>
      </c>
      <c r="P904">
        <v>1048</v>
      </c>
      <c r="Q904">
        <v>11</v>
      </c>
      <c r="R904">
        <v>1038</v>
      </c>
      <c r="S904">
        <v>1059</v>
      </c>
      <c r="T904">
        <v>21</v>
      </c>
      <c r="U904">
        <v>0</v>
      </c>
      <c r="V904">
        <v>0</v>
      </c>
      <c r="W904">
        <v>238</v>
      </c>
      <c r="X904">
        <v>259</v>
      </c>
      <c r="Y904">
        <v>201</v>
      </c>
      <c r="Z904">
        <v>1399</v>
      </c>
      <c r="AA904">
        <v>0</v>
      </c>
      <c r="AB904">
        <v>0</v>
      </c>
      <c r="AC904">
        <v>21</v>
      </c>
      <c r="AD904">
        <v>0</v>
      </c>
      <c r="AE904">
        <v>0</v>
      </c>
      <c r="AF904" t="s">
        <v>1407</v>
      </c>
      <c r="AG904" t="s">
        <v>867</v>
      </c>
      <c r="AH904" s="9">
        <v>9.6527777777777782E-2</v>
      </c>
      <c r="AI904" t="s">
        <v>1434</v>
      </c>
    </row>
    <row r="905" spans="1:35" x14ac:dyDescent="0.3">
      <c r="A905" s="1">
        <v>44388</v>
      </c>
      <c r="B905" t="s">
        <v>32</v>
      </c>
      <c r="C905" t="s">
        <v>33</v>
      </c>
      <c r="D905" t="s">
        <v>34</v>
      </c>
      <c r="E905">
        <v>19393</v>
      </c>
      <c r="F905">
        <v>5455</v>
      </c>
      <c r="G905" t="s">
        <v>120</v>
      </c>
      <c r="H905" t="s">
        <v>121</v>
      </c>
      <c r="I905" t="s">
        <v>129</v>
      </c>
      <c r="J905" t="s">
        <v>130</v>
      </c>
      <c r="K905">
        <v>1025</v>
      </c>
      <c r="L905">
        <v>1039</v>
      </c>
      <c r="M905">
        <v>14</v>
      </c>
      <c r="N905">
        <v>18</v>
      </c>
      <c r="O905">
        <v>1057</v>
      </c>
      <c r="P905">
        <v>1415</v>
      </c>
      <c r="Q905">
        <v>5</v>
      </c>
      <c r="R905">
        <v>1405</v>
      </c>
      <c r="S905">
        <v>1420</v>
      </c>
      <c r="T905">
        <v>15</v>
      </c>
      <c r="U905">
        <v>0</v>
      </c>
      <c r="V905">
        <v>0</v>
      </c>
      <c r="W905">
        <v>160</v>
      </c>
      <c r="X905">
        <v>161</v>
      </c>
      <c r="Y905">
        <v>138</v>
      </c>
      <c r="Z905">
        <v>1086</v>
      </c>
      <c r="AA905">
        <v>14</v>
      </c>
      <c r="AB905">
        <v>0</v>
      </c>
      <c r="AC905">
        <v>1</v>
      </c>
      <c r="AD905">
        <v>0</v>
      </c>
      <c r="AE905">
        <v>0</v>
      </c>
      <c r="AF905" t="s">
        <v>1023</v>
      </c>
      <c r="AG905" t="s">
        <v>719</v>
      </c>
      <c r="AH905" s="9">
        <v>0.15347222222222223</v>
      </c>
      <c r="AI905" t="s">
        <v>1434</v>
      </c>
    </row>
    <row r="906" spans="1:35" x14ac:dyDescent="0.3">
      <c r="A906" s="1">
        <v>43811</v>
      </c>
      <c r="B906" t="s">
        <v>32</v>
      </c>
      <c r="C906" t="s">
        <v>33</v>
      </c>
      <c r="D906" t="s">
        <v>34</v>
      </c>
      <c r="E906">
        <v>19393</v>
      </c>
      <c r="F906">
        <v>1051</v>
      </c>
      <c r="G906" t="s">
        <v>174</v>
      </c>
      <c r="H906" t="s">
        <v>175</v>
      </c>
      <c r="I906" t="s">
        <v>53</v>
      </c>
      <c r="J906" t="s">
        <v>54</v>
      </c>
      <c r="K906">
        <v>2100</v>
      </c>
      <c r="L906">
        <v>2118</v>
      </c>
      <c r="M906">
        <v>18</v>
      </c>
      <c r="N906">
        <v>12</v>
      </c>
      <c r="O906">
        <v>2130</v>
      </c>
      <c r="P906">
        <v>2130</v>
      </c>
      <c r="Q906">
        <v>10</v>
      </c>
      <c r="R906">
        <v>2120</v>
      </c>
      <c r="S906">
        <v>2140</v>
      </c>
      <c r="T906">
        <v>20</v>
      </c>
      <c r="U906">
        <v>0</v>
      </c>
      <c r="V906">
        <v>0</v>
      </c>
      <c r="W906">
        <v>80</v>
      </c>
      <c r="X906">
        <v>82</v>
      </c>
      <c r="Y906">
        <v>60</v>
      </c>
      <c r="Z906">
        <v>370</v>
      </c>
      <c r="AA906">
        <v>10</v>
      </c>
      <c r="AB906">
        <v>0</v>
      </c>
      <c r="AC906">
        <v>2</v>
      </c>
      <c r="AD906">
        <v>0</v>
      </c>
      <c r="AE906">
        <v>8</v>
      </c>
      <c r="AF906" t="s">
        <v>1622</v>
      </c>
      <c r="AG906" t="s">
        <v>1371</v>
      </c>
      <c r="AH906" s="9">
        <v>1.5277777777777777E-2</v>
      </c>
      <c r="AI906" t="s">
        <v>1438</v>
      </c>
    </row>
    <row r="907" spans="1:35" x14ac:dyDescent="0.3">
      <c r="A907" s="1">
        <v>44352</v>
      </c>
      <c r="B907" t="s">
        <v>7</v>
      </c>
      <c r="C907" t="s">
        <v>8</v>
      </c>
      <c r="D907" t="s">
        <v>9</v>
      </c>
      <c r="E907">
        <v>19977</v>
      </c>
      <c r="F907">
        <v>733</v>
      </c>
      <c r="G907" t="s">
        <v>99</v>
      </c>
      <c r="H907" t="s">
        <v>43</v>
      </c>
      <c r="I907" t="s">
        <v>133</v>
      </c>
      <c r="J907" t="s">
        <v>134</v>
      </c>
      <c r="K907">
        <v>1040</v>
      </c>
      <c r="L907">
        <v>1036</v>
      </c>
      <c r="M907">
        <v>-4</v>
      </c>
      <c r="N907">
        <v>11</v>
      </c>
      <c r="O907">
        <v>1047</v>
      </c>
      <c r="P907">
        <v>1236</v>
      </c>
      <c r="Q907">
        <v>3</v>
      </c>
      <c r="R907">
        <v>1259</v>
      </c>
      <c r="S907">
        <v>1239</v>
      </c>
      <c r="T907">
        <v>-20</v>
      </c>
      <c r="U907">
        <v>0</v>
      </c>
      <c r="V907">
        <v>0</v>
      </c>
      <c r="W907">
        <v>139</v>
      </c>
      <c r="X907">
        <v>123</v>
      </c>
      <c r="Y907">
        <v>109</v>
      </c>
      <c r="Z907">
        <v>811</v>
      </c>
      <c r="AF907" t="s">
        <v>1236</v>
      </c>
      <c r="AG907" t="s">
        <v>877</v>
      </c>
      <c r="AH907" s="9">
        <v>8.5416666666666669E-2</v>
      </c>
      <c r="AI907" t="s">
        <v>1434</v>
      </c>
    </row>
    <row r="908" spans="1:35" x14ac:dyDescent="0.3">
      <c r="A908" s="1">
        <v>44570</v>
      </c>
      <c r="B908" t="s">
        <v>122</v>
      </c>
      <c r="C908" t="s">
        <v>123</v>
      </c>
      <c r="D908" t="s">
        <v>124</v>
      </c>
      <c r="E908">
        <v>20304</v>
      </c>
      <c r="F908">
        <v>3716</v>
      </c>
      <c r="G908" t="s">
        <v>17</v>
      </c>
      <c r="H908" t="s">
        <v>18</v>
      </c>
      <c r="I908" t="s">
        <v>269</v>
      </c>
      <c r="J908" t="s">
        <v>270</v>
      </c>
      <c r="K908">
        <v>2130</v>
      </c>
      <c r="L908">
        <v>2133</v>
      </c>
      <c r="M908">
        <v>3</v>
      </c>
      <c r="N908">
        <v>13</v>
      </c>
      <c r="O908">
        <v>2146</v>
      </c>
      <c r="P908">
        <v>2254</v>
      </c>
      <c r="Q908">
        <v>5</v>
      </c>
      <c r="R908">
        <v>2327</v>
      </c>
      <c r="S908">
        <v>2259</v>
      </c>
      <c r="T908">
        <v>-28</v>
      </c>
      <c r="U908">
        <v>0</v>
      </c>
      <c r="V908">
        <v>0</v>
      </c>
      <c r="W908">
        <v>117</v>
      </c>
      <c r="X908">
        <v>86</v>
      </c>
      <c r="Y908">
        <v>68</v>
      </c>
      <c r="Z908">
        <v>545</v>
      </c>
      <c r="AF908" t="s">
        <v>1589</v>
      </c>
      <c r="AG908" t="s">
        <v>1279</v>
      </c>
      <c r="AH908" s="9">
        <v>5.9722222222222225E-2</v>
      </c>
      <c r="AI908" t="s">
        <v>1438</v>
      </c>
    </row>
    <row r="909" spans="1:35" x14ac:dyDescent="0.3">
      <c r="A909" s="1">
        <v>44280</v>
      </c>
      <c r="B909" t="s">
        <v>141</v>
      </c>
      <c r="C909" t="s">
        <v>142</v>
      </c>
      <c r="D909" t="s">
        <v>143</v>
      </c>
      <c r="E909">
        <v>20363</v>
      </c>
      <c r="F909">
        <v>4972</v>
      </c>
      <c r="G909" t="s">
        <v>60</v>
      </c>
      <c r="H909" t="s">
        <v>61</v>
      </c>
      <c r="I909" t="s">
        <v>492</v>
      </c>
      <c r="J909" t="s">
        <v>493</v>
      </c>
      <c r="K909">
        <v>1110</v>
      </c>
      <c r="L909">
        <v>1127</v>
      </c>
      <c r="M909">
        <v>17</v>
      </c>
      <c r="N909">
        <v>12</v>
      </c>
      <c r="O909">
        <v>1139</v>
      </c>
      <c r="P909">
        <v>1151</v>
      </c>
      <c r="Q909">
        <v>5</v>
      </c>
      <c r="R909">
        <v>1126</v>
      </c>
      <c r="S909">
        <v>1156</v>
      </c>
      <c r="T909">
        <v>30</v>
      </c>
      <c r="U909">
        <v>0</v>
      </c>
      <c r="V909">
        <v>0</v>
      </c>
      <c r="W909">
        <v>76</v>
      </c>
      <c r="X909">
        <v>89</v>
      </c>
      <c r="Y909">
        <v>72</v>
      </c>
      <c r="Z909">
        <v>241</v>
      </c>
      <c r="AA909">
        <v>17</v>
      </c>
      <c r="AB909">
        <v>0</v>
      </c>
      <c r="AC909">
        <v>13</v>
      </c>
      <c r="AD909">
        <v>0</v>
      </c>
      <c r="AE909">
        <v>0</v>
      </c>
      <c r="AF909" t="s">
        <v>1094</v>
      </c>
      <c r="AG909" t="s">
        <v>727</v>
      </c>
      <c r="AH909" s="9">
        <v>2.013888888888889E-2</v>
      </c>
      <c r="AI909" t="s">
        <v>1434</v>
      </c>
    </row>
    <row r="910" spans="1:35" x14ac:dyDescent="0.3">
      <c r="A910" s="1">
        <v>44215</v>
      </c>
      <c r="B910" t="s">
        <v>14</v>
      </c>
      <c r="C910" t="s">
        <v>15</v>
      </c>
      <c r="D910" t="s">
        <v>16</v>
      </c>
      <c r="E910">
        <v>19790</v>
      </c>
      <c r="F910">
        <v>2244</v>
      </c>
      <c r="G910" t="s">
        <v>337</v>
      </c>
      <c r="H910" t="s">
        <v>338</v>
      </c>
      <c r="I910" t="s">
        <v>60</v>
      </c>
      <c r="J910" t="s">
        <v>61</v>
      </c>
      <c r="K910">
        <v>630</v>
      </c>
      <c r="L910">
        <v>618</v>
      </c>
      <c r="M910">
        <v>-12</v>
      </c>
      <c r="N910">
        <v>18</v>
      </c>
      <c r="O910">
        <v>636</v>
      </c>
      <c r="P910">
        <v>757</v>
      </c>
      <c r="Q910">
        <v>7</v>
      </c>
      <c r="R910">
        <v>821</v>
      </c>
      <c r="S910">
        <v>804</v>
      </c>
      <c r="T910">
        <v>-17</v>
      </c>
      <c r="U910">
        <v>0</v>
      </c>
      <c r="V910">
        <v>0</v>
      </c>
      <c r="W910">
        <v>111</v>
      </c>
      <c r="X910">
        <v>106</v>
      </c>
      <c r="Y910">
        <v>81</v>
      </c>
      <c r="Z910">
        <v>545</v>
      </c>
      <c r="AF910" t="s">
        <v>1623</v>
      </c>
      <c r="AG910" t="s">
        <v>841</v>
      </c>
      <c r="AH910" s="9">
        <v>7.3611111111111113E-2</v>
      </c>
      <c r="AI910" t="s">
        <v>1434</v>
      </c>
    </row>
    <row r="911" spans="1:35" x14ac:dyDescent="0.3">
      <c r="A911" s="1">
        <v>45033</v>
      </c>
      <c r="B911" t="s">
        <v>32</v>
      </c>
      <c r="C911" t="s">
        <v>33</v>
      </c>
      <c r="D911" t="s">
        <v>34</v>
      </c>
      <c r="E911">
        <v>19393</v>
      </c>
      <c r="F911">
        <v>3915</v>
      </c>
      <c r="G911" t="s">
        <v>103</v>
      </c>
      <c r="H911" t="s">
        <v>104</v>
      </c>
      <c r="I911" t="s">
        <v>60</v>
      </c>
      <c r="J911" t="s">
        <v>61</v>
      </c>
      <c r="K911">
        <v>1750</v>
      </c>
      <c r="L911">
        <v>1817</v>
      </c>
      <c r="M911">
        <v>27</v>
      </c>
      <c r="N911">
        <v>17</v>
      </c>
      <c r="O911">
        <v>1834</v>
      </c>
      <c r="P911">
        <v>100</v>
      </c>
      <c r="Q911">
        <v>7</v>
      </c>
      <c r="R911">
        <v>45</v>
      </c>
      <c r="S911">
        <v>107</v>
      </c>
      <c r="T911">
        <v>22</v>
      </c>
      <c r="U911">
        <v>0</v>
      </c>
      <c r="V911">
        <v>0</v>
      </c>
      <c r="W911">
        <v>235</v>
      </c>
      <c r="X911">
        <v>230</v>
      </c>
      <c r="Y911">
        <v>206</v>
      </c>
      <c r="Z911">
        <v>1747</v>
      </c>
      <c r="AA911">
        <v>19</v>
      </c>
      <c r="AB911">
        <v>0</v>
      </c>
      <c r="AC911">
        <v>0</v>
      </c>
      <c r="AD911">
        <v>0</v>
      </c>
      <c r="AE911">
        <v>3</v>
      </c>
      <c r="AF911" t="s">
        <v>1624</v>
      </c>
      <c r="AG911" t="s">
        <v>1175</v>
      </c>
      <c r="AH911">
        <v>-0.71527777777777768</v>
      </c>
      <c r="AI911" t="s">
        <v>1438</v>
      </c>
    </row>
    <row r="912" spans="1:35" x14ac:dyDescent="0.3">
      <c r="A912" s="1">
        <v>43749</v>
      </c>
      <c r="B912" t="s">
        <v>46</v>
      </c>
      <c r="C912" t="s">
        <v>47</v>
      </c>
      <c r="D912" t="s">
        <v>48</v>
      </c>
      <c r="E912">
        <v>20452</v>
      </c>
      <c r="F912">
        <v>3627</v>
      </c>
      <c r="G912" t="s">
        <v>380</v>
      </c>
      <c r="H912" t="s">
        <v>381</v>
      </c>
      <c r="I912" t="s">
        <v>51</v>
      </c>
      <c r="J912" t="s">
        <v>52</v>
      </c>
      <c r="K912">
        <v>1415</v>
      </c>
      <c r="L912">
        <v>1507</v>
      </c>
      <c r="M912">
        <v>52</v>
      </c>
      <c r="N912">
        <v>25</v>
      </c>
      <c r="O912">
        <v>1532</v>
      </c>
      <c r="P912">
        <v>1616</v>
      </c>
      <c r="Q912">
        <v>8</v>
      </c>
      <c r="R912">
        <v>1520</v>
      </c>
      <c r="S912">
        <v>1624</v>
      </c>
      <c r="T912">
        <v>64</v>
      </c>
      <c r="U912">
        <v>0</v>
      </c>
      <c r="V912">
        <v>0</v>
      </c>
      <c r="W912">
        <v>65</v>
      </c>
      <c r="X912">
        <v>77</v>
      </c>
      <c r="Y912">
        <v>44</v>
      </c>
      <c r="Z912">
        <v>201</v>
      </c>
      <c r="AA912">
        <v>0</v>
      </c>
      <c r="AB912">
        <v>0</v>
      </c>
      <c r="AC912">
        <v>12</v>
      </c>
      <c r="AD912">
        <v>0</v>
      </c>
      <c r="AE912">
        <v>52</v>
      </c>
      <c r="AF912" t="s">
        <v>778</v>
      </c>
      <c r="AG912" t="s">
        <v>652</v>
      </c>
      <c r="AH912" s="9">
        <v>5.347222222222222E-2</v>
      </c>
      <c r="AI912" t="s">
        <v>1435</v>
      </c>
    </row>
    <row r="913" spans="1:35" x14ac:dyDescent="0.3">
      <c r="A913" s="1">
        <v>45094</v>
      </c>
      <c r="B913" t="s">
        <v>14</v>
      </c>
      <c r="C913" t="s">
        <v>15</v>
      </c>
      <c r="D913" t="s">
        <v>16</v>
      </c>
      <c r="E913">
        <v>19790</v>
      </c>
      <c r="F913">
        <v>2899</v>
      </c>
      <c r="G913" t="s">
        <v>210</v>
      </c>
      <c r="H913" t="s">
        <v>211</v>
      </c>
      <c r="I913" t="s">
        <v>60</v>
      </c>
      <c r="J913" t="s">
        <v>61</v>
      </c>
      <c r="K913">
        <v>1300</v>
      </c>
      <c r="L913">
        <v>1304</v>
      </c>
      <c r="M913">
        <v>4</v>
      </c>
      <c r="N913">
        <v>13</v>
      </c>
      <c r="O913">
        <v>1317</v>
      </c>
      <c r="P913">
        <v>1453</v>
      </c>
      <c r="Q913">
        <v>5</v>
      </c>
      <c r="R913">
        <v>1509</v>
      </c>
      <c r="S913">
        <v>1458</v>
      </c>
      <c r="T913">
        <v>-11</v>
      </c>
      <c r="U913">
        <v>0</v>
      </c>
      <c r="V913">
        <v>0</v>
      </c>
      <c r="W913">
        <v>69</v>
      </c>
      <c r="X913">
        <v>54</v>
      </c>
      <c r="Y913">
        <v>36</v>
      </c>
      <c r="Z913">
        <v>134</v>
      </c>
      <c r="AF913" t="s">
        <v>1625</v>
      </c>
      <c r="AG913" t="s">
        <v>904</v>
      </c>
      <c r="AH913" s="9">
        <v>7.9166666666666663E-2</v>
      </c>
      <c r="AI913" t="s">
        <v>1435</v>
      </c>
    </row>
    <row r="914" spans="1:35" x14ac:dyDescent="0.3">
      <c r="A914" s="1">
        <v>44404</v>
      </c>
      <c r="B914" t="s">
        <v>32</v>
      </c>
      <c r="C914" t="s">
        <v>33</v>
      </c>
      <c r="D914" t="s">
        <v>34</v>
      </c>
      <c r="E914">
        <v>19393</v>
      </c>
      <c r="F914">
        <v>3081</v>
      </c>
      <c r="G914" t="s">
        <v>151</v>
      </c>
      <c r="H914" t="s">
        <v>152</v>
      </c>
      <c r="I914" t="s">
        <v>103</v>
      </c>
      <c r="J914" t="s">
        <v>104</v>
      </c>
      <c r="K914">
        <v>1300</v>
      </c>
      <c r="L914">
        <v>1256</v>
      </c>
      <c r="M914">
        <v>-4</v>
      </c>
      <c r="N914">
        <v>9</v>
      </c>
      <c r="O914">
        <v>1305</v>
      </c>
      <c r="P914">
        <v>1409</v>
      </c>
      <c r="Q914">
        <v>5</v>
      </c>
      <c r="R914">
        <v>1425</v>
      </c>
      <c r="S914">
        <v>1414</v>
      </c>
      <c r="T914">
        <v>-11</v>
      </c>
      <c r="U914">
        <v>0</v>
      </c>
      <c r="V914">
        <v>0</v>
      </c>
      <c r="W914">
        <v>85</v>
      </c>
      <c r="X914">
        <v>78</v>
      </c>
      <c r="Y914">
        <v>64</v>
      </c>
      <c r="Z914">
        <v>397</v>
      </c>
      <c r="AF914" t="s">
        <v>1543</v>
      </c>
      <c r="AG914" t="s">
        <v>1018</v>
      </c>
      <c r="AH914" s="9">
        <v>5.4166666666666669E-2</v>
      </c>
      <c r="AI914" t="s">
        <v>1435</v>
      </c>
    </row>
    <row r="915" spans="1:35" x14ac:dyDescent="0.3">
      <c r="A915" s="1">
        <v>44577</v>
      </c>
      <c r="B915" t="s">
        <v>155</v>
      </c>
      <c r="C915" t="s">
        <v>156</v>
      </c>
      <c r="D915" t="s">
        <v>157</v>
      </c>
      <c r="E915">
        <v>20398</v>
      </c>
      <c r="F915">
        <v>4046</v>
      </c>
      <c r="G915" t="s">
        <v>30</v>
      </c>
      <c r="H915" t="s">
        <v>31</v>
      </c>
      <c r="I915" t="s">
        <v>37</v>
      </c>
      <c r="J915" t="s">
        <v>38</v>
      </c>
      <c r="K915">
        <v>1040</v>
      </c>
      <c r="L915">
        <v>1040</v>
      </c>
      <c r="M915">
        <v>0</v>
      </c>
      <c r="N915">
        <v>28</v>
      </c>
      <c r="O915">
        <v>1108</v>
      </c>
      <c r="P915">
        <v>1145</v>
      </c>
      <c r="Q915">
        <v>4</v>
      </c>
      <c r="R915">
        <v>1153</v>
      </c>
      <c r="S915">
        <v>1149</v>
      </c>
      <c r="T915">
        <v>-4</v>
      </c>
      <c r="U915">
        <v>0</v>
      </c>
      <c r="V915">
        <v>0</v>
      </c>
      <c r="W915">
        <v>73</v>
      </c>
      <c r="X915">
        <v>69</v>
      </c>
      <c r="Y915">
        <v>37</v>
      </c>
      <c r="Z915">
        <v>175</v>
      </c>
      <c r="AF915" t="s">
        <v>1189</v>
      </c>
      <c r="AG915" t="s">
        <v>1056</v>
      </c>
      <c r="AH915" s="9">
        <v>4.791666666666667E-2</v>
      </c>
      <c r="AI915" t="s">
        <v>1434</v>
      </c>
    </row>
    <row r="916" spans="1:35" x14ac:dyDescent="0.3">
      <c r="A916" s="1">
        <v>43816</v>
      </c>
      <c r="B916" t="s">
        <v>32</v>
      </c>
      <c r="C916" t="s">
        <v>33</v>
      </c>
      <c r="D916" t="s">
        <v>34</v>
      </c>
      <c r="E916">
        <v>19393</v>
      </c>
      <c r="F916">
        <v>1671</v>
      </c>
      <c r="G916" t="s">
        <v>103</v>
      </c>
      <c r="H916" t="s">
        <v>104</v>
      </c>
      <c r="I916" t="s">
        <v>70</v>
      </c>
      <c r="J916" t="s">
        <v>71</v>
      </c>
      <c r="K916">
        <v>1210</v>
      </c>
      <c r="L916">
        <v>1310</v>
      </c>
      <c r="M916">
        <v>60</v>
      </c>
      <c r="N916">
        <v>11</v>
      </c>
      <c r="O916">
        <v>1321</v>
      </c>
      <c r="P916">
        <v>1429</v>
      </c>
      <c r="Q916">
        <v>2</v>
      </c>
      <c r="R916">
        <v>1345</v>
      </c>
      <c r="S916">
        <v>1431</v>
      </c>
      <c r="T916">
        <v>46</v>
      </c>
      <c r="U916">
        <v>0</v>
      </c>
      <c r="V916">
        <v>0</v>
      </c>
      <c r="W916">
        <v>95</v>
      </c>
      <c r="X916">
        <v>81</v>
      </c>
      <c r="Y916">
        <v>68</v>
      </c>
      <c r="Z916">
        <v>386</v>
      </c>
      <c r="AA916">
        <v>0</v>
      </c>
      <c r="AB916">
        <v>0</v>
      </c>
      <c r="AC916">
        <v>0</v>
      </c>
      <c r="AD916">
        <v>0</v>
      </c>
      <c r="AE916">
        <v>46</v>
      </c>
      <c r="AF916" t="s">
        <v>1243</v>
      </c>
      <c r="AG916" t="s">
        <v>906</v>
      </c>
      <c r="AH916" s="9">
        <v>5.6250000000000001E-2</v>
      </c>
      <c r="AI916" t="s">
        <v>1435</v>
      </c>
    </row>
    <row r="917" spans="1:35" x14ac:dyDescent="0.3">
      <c r="A917" s="1">
        <v>44414</v>
      </c>
      <c r="B917" t="s">
        <v>7</v>
      </c>
      <c r="C917" t="s">
        <v>8</v>
      </c>
      <c r="D917" t="s">
        <v>9</v>
      </c>
      <c r="E917">
        <v>19977</v>
      </c>
      <c r="F917">
        <v>1493</v>
      </c>
      <c r="G917" t="s">
        <v>51</v>
      </c>
      <c r="H917" t="s">
        <v>52</v>
      </c>
      <c r="I917" t="s">
        <v>21</v>
      </c>
      <c r="J917" t="s">
        <v>22</v>
      </c>
      <c r="K917">
        <v>1240</v>
      </c>
      <c r="L917">
        <v>1234</v>
      </c>
      <c r="M917">
        <v>-6</v>
      </c>
      <c r="N917">
        <v>19</v>
      </c>
      <c r="O917">
        <v>1253</v>
      </c>
      <c r="P917">
        <v>1402</v>
      </c>
      <c r="Q917">
        <v>24</v>
      </c>
      <c r="R917">
        <v>1407</v>
      </c>
      <c r="S917">
        <v>1426</v>
      </c>
      <c r="T917">
        <v>19</v>
      </c>
      <c r="U917">
        <v>0</v>
      </c>
      <c r="V917">
        <v>0</v>
      </c>
      <c r="W917">
        <v>147</v>
      </c>
      <c r="X917">
        <v>172</v>
      </c>
      <c r="Y917">
        <v>129</v>
      </c>
      <c r="Z917">
        <v>862</v>
      </c>
      <c r="AA917">
        <v>0</v>
      </c>
      <c r="AB917">
        <v>0</v>
      </c>
      <c r="AC917">
        <v>19</v>
      </c>
      <c r="AD917">
        <v>0</v>
      </c>
      <c r="AE917">
        <v>0</v>
      </c>
      <c r="AF917" t="s">
        <v>758</v>
      </c>
      <c r="AG917" t="s">
        <v>1329</v>
      </c>
      <c r="AH917" s="9">
        <v>7.7777777777777779E-2</v>
      </c>
      <c r="AI917" t="s">
        <v>1435</v>
      </c>
    </row>
    <row r="918" spans="1:35" x14ac:dyDescent="0.3">
      <c r="A918" s="1">
        <v>43700</v>
      </c>
      <c r="B918" t="s">
        <v>7</v>
      </c>
      <c r="C918" t="s">
        <v>8</v>
      </c>
      <c r="D918" t="s">
        <v>9</v>
      </c>
      <c r="E918">
        <v>19977</v>
      </c>
      <c r="F918">
        <v>291</v>
      </c>
      <c r="G918" t="s">
        <v>23</v>
      </c>
      <c r="H918" t="s">
        <v>24</v>
      </c>
      <c r="I918" t="s">
        <v>99</v>
      </c>
      <c r="J918" t="s">
        <v>43</v>
      </c>
      <c r="K918">
        <v>730</v>
      </c>
      <c r="L918">
        <v>726</v>
      </c>
      <c r="M918">
        <v>-4</v>
      </c>
      <c r="N918">
        <v>20</v>
      </c>
      <c r="O918">
        <v>746</v>
      </c>
      <c r="P918">
        <v>1510</v>
      </c>
      <c r="Q918">
        <v>9</v>
      </c>
      <c r="R918">
        <v>1520</v>
      </c>
      <c r="S918">
        <v>1519</v>
      </c>
      <c r="T918">
        <v>-1</v>
      </c>
      <c r="U918">
        <v>0</v>
      </c>
      <c r="V918">
        <v>0</v>
      </c>
      <c r="W918">
        <v>290</v>
      </c>
      <c r="X918">
        <v>293</v>
      </c>
      <c r="Y918">
        <v>264</v>
      </c>
      <c r="Z918">
        <v>2419</v>
      </c>
      <c r="AF918" t="s">
        <v>769</v>
      </c>
      <c r="AG918" t="s">
        <v>1385</v>
      </c>
      <c r="AH918" s="9">
        <v>0.32847222222222222</v>
      </c>
      <c r="AI918" t="s">
        <v>1434</v>
      </c>
    </row>
    <row r="919" spans="1:35" x14ac:dyDescent="0.3">
      <c r="A919" s="1">
        <v>43526</v>
      </c>
      <c r="B919" t="s">
        <v>39</v>
      </c>
      <c r="C919" t="s">
        <v>40</v>
      </c>
      <c r="D919" t="s">
        <v>41</v>
      </c>
      <c r="E919">
        <v>19805</v>
      </c>
      <c r="F919">
        <v>1266</v>
      </c>
      <c r="G919" t="s">
        <v>53</v>
      </c>
      <c r="H919" t="s">
        <v>54</v>
      </c>
      <c r="I919" t="s">
        <v>174</v>
      </c>
      <c r="J919" t="s">
        <v>175</v>
      </c>
      <c r="K919">
        <v>1000</v>
      </c>
      <c r="L919">
        <v>1025</v>
      </c>
      <c r="M919">
        <v>25</v>
      </c>
      <c r="N919">
        <v>47</v>
      </c>
      <c r="O919">
        <v>1112</v>
      </c>
      <c r="P919">
        <v>1304</v>
      </c>
      <c r="Q919">
        <v>5</v>
      </c>
      <c r="R919">
        <v>1227</v>
      </c>
      <c r="S919">
        <v>1309</v>
      </c>
      <c r="T919">
        <v>42</v>
      </c>
      <c r="U919">
        <v>0</v>
      </c>
      <c r="V919">
        <v>0</v>
      </c>
      <c r="W919">
        <v>87</v>
      </c>
      <c r="X919">
        <v>104</v>
      </c>
      <c r="Y919">
        <v>52</v>
      </c>
      <c r="Z919">
        <v>370</v>
      </c>
      <c r="AA919">
        <v>1</v>
      </c>
      <c r="AB919">
        <v>0</v>
      </c>
      <c r="AC919">
        <v>17</v>
      </c>
      <c r="AD919">
        <v>0</v>
      </c>
      <c r="AE919">
        <v>24</v>
      </c>
      <c r="AF919" t="s">
        <v>747</v>
      </c>
      <c r="AG919" t="s">
        <v>715</v>
      </c>
      <c r="AH919" s="9">
        <v>0.11388888888888889</v>
      </c>
      <c r="AI919" t="s">
        <v>1434</v>
      </c>
    </row>
    <row r="920" spans="1:35" x14ac:dyDescent="0.3">
      <c r="A920" s="1">
        <v>44696</v>
      </c>
      <c r="B920" t="s">
        <v>141</v>
      </c>
      <c r="C920" t="s">
        <v>142</v>
      </c>
      <c r="D920" t="s">
        <v>143</v>
      </c>
      <c r="E920">
        <v>20363</v>
      </c>
      <c r="F920">
        <v>5162</v>
      </c>
      <c r="G920" t="s">
        <v>341</v>
      </c>
      <c r="H920" t="s">
        <v>342</v>
      </c>
      <c r="I920" t="s">
        <v>150</v>
      </c>
      <c r="J920" t="s">
        <v>85</v>
      </c>
      <c r="K920">
        <v>800</v>
      </c>
      <c r="L920">
        <v>758</v>
      </c>
      <c r="M920">
        <v>-2</v>
      </c>
      <c r="N920">
        <v>10</v>
      </c>
      <c r="O920">
        <v>808</v>
      </c>
      <c r="P920">
        <v>917</v>
      </c>
      <c r="Q920">
        <v>11</v>
      </c>
      <c r="R920">
        <v>936</v>
      </c>
      <c r="S920">
        <v>928</v>
      </c>
      <c r="T920">
        <v>-8</v>
      </c>
      <c r="U920">
        <v>0</v>
      </c>
      <c r="V920">
        <v>0</v>
      </c>
      <c r="W920">
        <v>96</v>
      </c>
      <c r="X920">
        <v>90</v>
      </c>
      <c r="Y920">
        <v>69</v>
      </c>
      <c r="Z920">
        <v>419</v>
      </c>
      <c r="AF920" t="s">
        <v>1223</v>
      </c>
      <c r="AG920" t="s">
        <v>1009</v>
      </c>
      <c r="AH920" s="9">
        <v>6.25E-2</v>
      </c>
      <c r="AI920" t="s">
        <v>1434</v>
      </c>
    </row>
    <row r="921" spans="1:35" x14ac:dyDescent="0.3">
      <c r="A921" s="1">
        <v>44824</v>
      </c>
      <c r="B921" t="s">
        <v>162</v>
      </c>
      <c r="C921" t="s">
        <v>163</v>
      </c>
      <c r="D921" t="s">
        <v>164</v>
      </c>
      <c r="E921">
        <v>20436</v>
      </c>
      <c r="F921">
        <v>1053</v>
      </c>
      <c r="G921" t="s">
        <v>97</v>
      </c>
      <c r="H921" t="s">
        <v>98</v>
      </c>
      <c r="I921" t="s">
        <v>28</v>
      </c>
      <c r="J921" t="s">
        <v>29</v>
      </c>
      <c r="K921">
        <v>1159</v>
      </c>
      <c r="L921">
        <v>1156</v>
      </c>
      <c r="M921">
        <v>-3</v>
      </c>
      <c r="N921">
        <v>28</v>
      </c>
      <c r="O921">
        <v>1224</v>
      </c>
      <c r="P921">
        <v>1336</v>
      </c>
      <c r="Q921">
        <v>6</v>
      </c>
      <c r="R921">
        <v>1353</v>
      </c>
      <c r="S921">
        <v>1342</v>
      </c>
      <c r="T921">
        <v>-11</v>
      </c>
      <c r="U921">
        <v>0</v>
      </c>
      <c r="V921">
        <v>0</v>
      </c>
      <c r="W921">
        <v>114</v>
      </c>
      <c r="X921">
        <v>106</v>
      </c>
      <c r="Y921">
        <v>72</v>
      </c>
      <c r="Z921">
        <v>468</v>
      </c>
      <c r="AF921" t="s">
        <v>914</v>
      </c>
      <c r="AG921" t="s">
        <v>1094</v>
      </c>
      <c r="AH921" s="9">
        <v>7.3611111111111113E-2</v>
      </c>
      <c r="AI921" t="s">
        <v>1434</v>
      </c>
    </row>
    <row r="922" spans="1:35" x14ac:dyDescent="0.3">
      <c r="A922" s="1">
        <v>43890</v>
      </c>
      <c r="B922" t="s">
        <v>39</v>
      </c>
      <c r="C922" t="s">
        <v>40</v>
      </c>
      <c r="D922" t="s">
        <v>41</v>
      </c>
      <c r="E922">
        <v>19805</v>
      </c>
      <c r="F922">
        <v>2163</v>
      </c>
      <c r="G922" t="s">
        <v>44</v>
      </c>
      <c r="H922" t="s">
        <v>45</v>
      </c>
      <c r="I922" t="s">
        <v>150</v>
      </c>
      <c r="J922" t="s">
        <v>85</v>
      </c>
      <c r="K922">
        <v>1000</v>
      </c>
      <c r="L922">
        <v>955</v>
      </c>
      <c r="M922">
        <v>-5</v>
      </c>
      <c r="N922">
        <v>16</v>
      </c>
      <c r="O922">
        <v>1011</v>
      </c>
      <c r="P922">
        <v>1050</v>
      </c>
      <c r="Q922">
        <v>8</v>
      </c>
      <c r="R922">
        <v>1121</v>
      </c>
      <c r="S922">
        <v>1058</v>
      </c>
      <c r="T922">
        <v>-23</v>
      </c>
      <c r="U922">
        <v>0</v>
      </c>
      <c r="V922">
        <v>0</v>
      </c>
      <c r="W922">
        <v>81</v>
      </c>
      <c r="X922">
        <v>63</v>
      </c>
      <c r="Y922">
        <v>39</v>
      </c>
      <c r="Z922">
        <v>184</v>
      </c>
      <c r="AF922" t="s">
        <v>1514</v>
      </c>
      <c r="AG922" t="s">
        <v>708</v>
      </c>
      <c r="AH922" s="9">
        <v>4.3749999999999997E-2</v>
      </c>
      <c r="AI922" t="s">
        <v>1434</v>
      </c>
    </row>
    <row r="923" spans="1:35" x14ac:dyDescent="0.3">
      <c r="A923" s="1">
        <v>43777</v>
      </c>
      <c r="B923" t="s">
        <v>122</v>
      </c>
      <c r="C923" t="s">
        <v>123</v>
      </c>
      <c r="D923" t="s">
        <v>124</v>
      </c>
      <c r="E923">
        <v>20304</v>
      </c>
      <c r="F923">
        <v>3537</v>
      </c>
      <c r="G923" t="s">
        <v>60</v>
      </c>
      <c r="H923" t="s">
        <v>61</v>
      </c>
      <c r="I923" t="s">
        <v>261</v>
      </c>
      <c r="J923" t="s">
        <v>262</v>
      </c>
      <c r="K923">
        <v>1839</v>
      </c>
      <c r="L923">
        <v>1835</v>
      </c>
      <c r="M923">
        <v>-4</v>
      </c>
      <c r="N923">
        <v>12</v>
      </c>
      <c r="O923">
        <v>1847</v>
      </c>
      <c r="P923">
        <v>2007</v>
      </c>
      <c r="Q923">
        <v>6</v>
      </c>
      <c r="R923">
        <v>2030</v>
      </c>
      <c r="S923">
        <v>2013</v>
      </c>
      <c r="T923">
        <v>-17</v>
      </c>
      <c r="U923">
        <v>0</v>
      </c>
      <c r="V923">
        <v>0</v>
      </c>
      <c r="W923">
        <v>111</v>
      </c>
      <c r="X923">
        <v>98</v>
      </c>
      <c r="Y923">
        <v>80</v>
      </c>
      <c r="Z923">
        <v>508</v>
      </c>
      <c r="AF923" t="s">
        <v>1560</v>
      </c>
      <c r="AG923" t="s">
        <v>965</v>
      </c>
      <c r="AH923" s="9">
        <v>6.805555555555555E-2</v>
      </c>
      <c r="AI923" t="s">
        <v>1438</v>
      </c>
    </row>
    <row r="924" spans="1:35" x14ac:dyDescent="0.3">
      <c r="A924" s="1">
        <v>44034</v>
      </c>
      <c r="B924" t="s">
        <v>32</v>
      </c>
      <c r="C924" t="s">
        <v>33</v>
      </c>
      <c r="D924" t="s">
        <v>34</v>
      </c>
      <c r="E924">
        <v>19393</v>
      </c>
      <c r="F924">
        <v>2068</v>
      </c>
      <c r="G924" t="s">
        <v>103</v>
      </c>
      <c r="H924" t="s">
        <v>104</v>
      </c>
      <c r="I924" t="s">
        <v>174</v>
      </c>
      <c r="J924" t="s">
        <v>175</v>
      </c>
      <c r="K924">
        <v>1930</v>
      </c>
      <c r="L924">
        <v>1926</v>
      </c>
      <c r="M924">
        <v>-4</v>
      </c>
      <c r="N924">
        <v>9</v>
      </c>
      <c r="O924">
        <v>1935</v>
      </c>
      <c r="P924">
        <v>2019</v>
      </c>
      <c r="Q924">
        <v>4</v>
      </c>
      <c r="R924">
        <v>2045</v>
      </c>
      <c r="S924">
        <v>2023</v>
      </c>
      <c r="T924">
        <v>-22</v>
      </c>
      <c r="U924">
        <v>0</v>
      </c>
      <c r="V924">
        <v>0</v>
      </c>
      <c r="W924">
        <v>75</v>
      </c>
      <c r="X924">
        <v>57</v>
      </c>
      <c r="Y924">
        <v>44</v>
      </c>
      <c r="Z924">
        <v>255</v>
      </c>
      <c r="AF924" t="s">
        <v>1161</v>
      </c>
      <c r="AG924" t="s">
        <v>1037</v>
      </c>
      <c r="AH924" s="9">
        <v>3.9583333333333331E-2</v>
      </c>
      <c r="AI924" t="s">
        <v>1438</v>
      </c>
    </row>
    <row r="925" spans="1:35" x14ac:dyDescent="0.3">
      <c r="A925" s="1">
        <v>44771</v>
      </c>
      <c r="B925" t="s">
        <v>32</v>
      </c>
      <c r="C925" t="s">
        <v>33</v>
      </c>
      <c r="D925" t="s">
        <v>34</v>
      </c>
      <c r="E925">
        <v>19393</v>
      </c>
      <c r="F925">
        <v>1375</v>
      </c>
      <c r="G925" t="s">
        <v>35</v>
      </c>
      <c r="H925" t="s">
        <v>36</v>
      </c>
      <c r="I925" t="s">
        <v>198</v>
      </c>
      <c r="J925" t="s">
        <v>199</v>
      </c>
      <c r="K925">
        <v>1630</v>
      </c>
      <c r="L925">
        <v>1713</v>
      </c>
      <c r="M925">
        <v>43</v>
      </c>
      <c r="N925">
        <v>23</v>
      </c>
      <c r="O925">
        <v>1736</v>
      </c>
      <c r="P925">
        <v>1927</v>
      </c>
      <c r="Q925">
        <v>5</v>
      </c>
      <c r="R925">
        <v>1850</v>
      </c>
      <c r="S925">
        <v>1932</v>
      </c>
      <c r="T925">
        <v>42</v>
      </c>
      <c r="U925">
        <v>0</v>
      </c>
      <c r="V925">
        <v>0</v>
      </c>
      <c r="W925">
        <v>140</v>
      </c>
      <c r="X925">
        <v>139</v>
      </c>
      <c r="Y925">
        <v>111</v>
      </c>
      <c r="Z925">
        <v>850</v>
      </c>
      <c r="AA925">
        <v>0</v>
      </c>
      <c r="AB925">
        <v>0</v>
      </c>
      <c r="AC925">
        <v>0</v>
      </c>
      <c r="AD925">
        <v>0</v>
      </c>
      <c r="AE925">
        <v>42</v>
      </c>
      <c r="AF925" t="s">
        <v>971</v>
      </c>
      <c r="AG925" t="s">
        <v>657</v>
      </c>
      <c r="AH925" s="9">
        <v>9.6527777777777782E-2</v>
      </c>
      <c r="AI925" t="s">
        <v>1435</v>
      </c>
    </row>
    <row r="926" spans="1:35" x14ac:dyDescent="0.3">
      <c r="A926" s="1">
        <v>44142</v>
      </c>
      <c r="B926" t="s">
        <v>155</v>
      </c>
      <c r="C926" t="s">
        <v>156</v>
      </c>
      <c r="D926" t="s">
        <v>157</v>
      </c>
      <c r="E926">
        <v>20398</v>
      </c>
      <c r="F926">
        <v>3603</v>
      </c>
      <c r="G926" t="s">
        <v>224</v>
      </c>
      <c r="H926" t="s">
        <v>225</v>
      </c>
      <c r="I926" t="s">
        <v>80</v>
      </c>
      <c r="J926" t="s">
        <v>67</v>
      </c>
      <c r="K926">
        <v>600</v>
      </c>
      <c r="L926">
        <v>553</v>
      </c>
      <c r="M926">
        <v>-7</v>
      </c>
      <c r="N926">
        <v>12</v>
      </c>
      <c r="O926">
        <v>605</v>
      </c>
      <c r="P926">
        <v>645</v>
      </c>
      <c r="Q926">
        <v>6</v>
      </c>
      <c r="R926">
        <v>722</v>
      </c>
      <c r="S926">
        <v>651</v>
      </c>
      <c r="T926">
        <v>-31</v>
      </c>
      <c r="U926">
        <v>0</v>
      </c>
      <c r="V926">
        <v>0</v>
      </c>
      <c r="W926">
        <v>142</v>
      </c>
      <c r="X926">
        <v>118</v>
      </c>
      <c r="Y926">
        <v>100</v>
      </c>
      <c r="Z926">
        <v>717</v>
      </c>
      <c r="AF926" t="s">
        <v>593</v>
      </c>
      <c r="AG926" t="s">
        <v>668</v>
      </c>
      <c r="AH926" s="9">
        <v>4.027777777777778E-2</v>
      </c>
      <c r="AI926" t="s">
        <v>1437</v>
      </c>
    </row>
    <row r="927" spans="1:35" x14ac:dyDescent="0.3">
      <c r="A927" s="1">
        <v>43763</v>
      </c>
      <c r="B927" t="s">
        <v>14</v>
      </c>
      <c r="C927" t="s">
        <v>15</v>
      </c>
      <c r="D927" t="s">
        <v>16</v>
      </c>
      <c r="E927">
        <v>19790</v>
      </c>
      <c r="F927">
        <v>2385</v>
      </c>
      <c r="G927" t="s">
        <v>194</v>
      </c>
      <c r="H927" t="s">
        <v>195</v>
      </c>
      <c r="I927" t="s">
        <v>84</v>
      </c>
      <c r="J927" t="s">
        <v>85</v>
      </c>
      <c r="K927">
        <v>1945</v>
      </c>
      <c r="L927">
        <v>2142</v>
      </c>
      <c r="M927">
        <v>117</v>
      </c>
      <c r="N927">
        <v>17</v>
      </c>
      <c r="O927">
        <v>2159</v>
      </c>
      <c r="P927">
        <v>15</v>
      </c>
      <c r="Q927">
        <v>7</v>
      </c>
      <c r="R927">
        <v>2256</v>
      </c>
      <c r="S927">
        <v>22</v>
      </c>
      <c r="T927">
        <v>86</v>
      </c>
      <c r="U927">
        <v>0</v>
      </c>
      <c r="V927">
        <v>0</v>
      </c>
      <c r="W927">
        <v>191</v>
      </c>
      <c r="X927">
        <v>160</v>
      </c>
      <c r="Y927">
        <v>136</v>
      </c>
      <c r="Z927">
        <v>1089</v>
      </c>
      <c r="AA927">
        <v>0</v>
      </c>
      <c r="AB927">
        <v>0</v>
      </c>
      <c r="AC927">
        <v>0</v>
      </c>
      <c r="AD927">
        <v>0</v>
      </c>
      <c r="AE927">
        <v>86</v>
      </c>
      <c r="AF927" t="s">
        <v>1626</v>
      </c>
      <c r="AG927" t="s">
        <v>822</v>
      </c>
      <c r="AH927">
        <v>-0.88888888888888895</v>
      </c>
      <c r="AI927" t="s">
        <v>1438</v>
      </c>
    </row>
    <row r="928" spans="1:35" x14ac:dyDescent="0.3">
      <c r="A928" s="1">
        <v>43758</v>
      </c>
      <c r="B928" t="s">
        <v>7</v>
      </c>
      <c r="C928" t="s">
        <v>8</v>
      </c>
      <c r="D928" t="s">
        <v>9</v>
      </c>
      <c r="E928">
        <v>19977</v>
      </c>
      <c r="F928">
        <v>618</v>
      </c>
      <c r="G928" t="s">
        <v>23</v>
      </c>
      <c r="H928" t="s">
        <v>24</v>
      </c>
      <c r="I928" t="s">
        <v>19</v>
      </c>
      <c r="J928" t="s">
        <v>20</v>
      </c>
      <c r="K928">
        <v>910</v>
      </c>
      <c r="L928">
        <v>907</v>
      </c>
      <c r="M928">
        <v>-3</v>
      </c>
      <c r="N928">
        <v>13</v>
      </c>
      <c r="O928">
        <v>920</v>
      </c>
      <c r="P928">
        <v>1105</v>
      </c>
      <c r="Q928">
        <v>10</v>
      </c>
      <c r="R928">
        <v>1131</v>
      </c>
      <c r="S928">
        <v>1115</v>
      </c>
      <c r="T928">
        <v>-16</v>
      </c>
      <c r="U928">
        <v>0</v>
      </c>
      <c r="V928">
        <v>0</v>
      </c>
      <c r="W928">
        <v>141</v>
      </c>
      <c r="X928">
        <v>128</v>
      </c>
      <c r="Y928">
        <v>105</v>
      </c>
      <c r="Z928">
        <v>679</v>
      </c>
      <c r="AF928" t="s">
        <v>1389</v>
      </c>
      <c r="AG928" t="s">
        <v>699</v>
      </c>
      <c r="AH928" s="9">
        <v>8.8888888888888892E-2</v>
      </c>
      <c r="AI928" t="s">
        <v>1434</v>
      </c>
    </row>
    <row r="929" spans="1:35" x14ac:dyDescent="0.3">
      <c r="A929" s="1">
        <v>44185</v>
      </c>
      <c r="B929" t="s">
        <v>32</v>
      </c>
      <c r="C929" t="s">
        <v>33</v>
      </c>
      <c r="D929" t="s">
        <v>34</v>
      </c>
      <c r="E929">
        <v>19393</v>
      </c>
      <c r="F929">
        <v>415</v>
      </c>
      <c r="G929" t="s">
        <v>72</v>
      </c>
      <c r="H929" t="s">
        <v>73</v>
      </c>
      <c r="I929" t="s">
        <v>337</v>
      </c>
      <c r="J929" t="s">
        <v>338</v>
      </c>
      <c r="K929">
        <v>1315</v>
      </c>
      <c r="L929">
        <v>1311</v>
      </c>
      <c r="M929">
        <v>-4</v>
      </c>
      <c r="N929">
        <v>13</v>
      </c>
      <c r="O929">
        <v>1324</v>
      </c>
      <c r="P929">
        <v>1545</v>
      </c>
      <c r="Q929">
        <v>3</v>
      </c>
      <c r="R929">
        <v>1550</v>
      </c>
      <c r="S929">
        <v>1548</v>
      </c>
      <c r="T929">
        <v>-2</v>
      </c>
      <c r="U929">
        <v>0</v>
      </c>
      <c r="V929">
        <v>0</v>
      </c>
      <c r="W929">
        <v>155</v>
      </c>
      <c r="X929">
        <v>157</v>
      </c>
      <c r="Y929">
        <v>141</v>
      </c>
      <c r="Z929">
        <v>883</v>
      </c>
      <c r="AF929" t="s">
        <v>935</v>
      </c>
      <c r="AG929" t="s">
        <v>1336</v>
      </c>
      <c r="AH929" s="9">
        <v>0.10902777777777778</v>
      </c>
      <c r="AI929" t="s">
        <v>1435</v>
      </c>
    </row>
    <row r="930" spans="1:35" x14ac:dyDescent="0.3">
      <c r="A930" s="1">
        <v>43674</v>
      </c>
      <c r="B930" t="s">
        <v>46</v>
      </c>
      <c r="C930" t="s">
        <v>47</v>
      </c>
      <c r="D930" t="s">
        <v>48</v>
      </c>
      <c r="E930">
        <v>20452</v>
      </c>
      <c r="F930">
        <v>3738</v>
      </c>
      <c r="G930" t="s">
        <v>80</v>
      </c>
      <c r="H930" t="s">
        <v>67</v>
      </c>
      <c r="I930" t="s">
        <v>76</v>
      </c>
      <c r="J930" t="s">
        <v>77</v>
      </c>
      <c r="K930">
        <v>2122</v>
      </c>
      <c r="L930">
        <v>2115</v>
      </c>
      <c r="M930">
        <v>-7</v>
      </c>
      <c r="N930">
        <v>18</v>
      </c>
      <c r="O930">
        <v>2133</v>
      </c>
      <c r="P930">
        <v>2317</v>
      </c>
      <c r="Q930">
        <v>4</v>
      </c>
      <c r="R930">
        <v>2351</v>
      </c>
      <c r="S930">
        <v>2321</v>
      </c>
      <c r="T930">
        <v>-30</v>
      </c>
      <c r="U930">
        <v>0</v>
      </c>
      <c r="V930">
        <v>0</v>
      </c>
      <c r="W930">
        <v>149</v>
      </c>
      <c r="X930">
        <v>126</v>
      </c>
      <c r="Y930">
        <v>104</v>
      </c>
      <c r="Z930">
        <v>836</v>
      </c>
      <c r="AF930" t="s">
        <v>1415</v>
      </c>
      <c r="AG930" t="s">
        <v>1207</v>
      </c>
      <c r="AH930" s="9">
        <v>8.7499999999999994E-2</v>
      </c>
      <c r="AI930" t="s">
        <v>1438</v>
      </c>
    </row>
    <row r="931" spans="1:35" x14ac:dyDescent="0.3">
      <c r="A931" s="1">
        <v>44007</v>
      </c>
      <c r="B931" t="s">
        <v>14</v>
      </c>
      <c r="C931" t="s">
        <v>15</v>
      </c>
      <c r="D931" t="s">
        <v>16</v>
      </c>
      <c r="E931">
        <v>19790</v>
      </c>
      <c r="F931">
        <v>766</v>
      </c>
      <c r="G931" t="s">
        <v>80</v>
      </c>
      <c r="H931" t="s">
        <v>67</v>
      </c>
      <c r="I931" t="s">
        <v>150</v>
      </c>
      <c r="J931" t="s">
        <v>85</v>
      </c>
      <c r="K931">
        <v>730</v>
      </c>
      <c r="L931">
        <v>728</v>
      </c>
      <c r="M931">
        <v>-2</v>
      </c>
      <c r="N931">
        <v>11</v>
      </c>
      <c r="O931">
        <v>739</v>
      </c>
      <c r="P931">
        <v>1015</v>
      </c>
      <c r="Q931">
        <v>4</v>
      </c>
      <c r="R931">
        <v>1034</v>
      </c>
      <c r="S931">
        <v>1019</v>
      </c>
      <c r="T931">
        <v>-15</v>
      </c>
      <c r="U931">
        <v>0</v>
      </c>
      <c r="V931">
        <v>0</v>
      </c>
      <c r="W931">
        <v>124</v>
      </c>
      <c r="X931">
        <v>111</v>
      </c>
      <c r="Y931">
        <v>96</v>
      </c>
      <c r="Z931">
        <v>733</v>
      </c>
      <c r="AF931" t="s">
        <v>714</v>
      </c>
      <c r="AG931" t="s">
        <v>853</v>
      </c>
      <c r="AH931" s="9">
        <v>0.11874999999999999</v>
      </c>
      <c r="AI931" t="s">
        <v>1434</v>
      </c>
    </row>
    <row r="932" spans="1:35" x14ac:dyDescent="0.3">
      <c r="A932" s="1">
        <v>44450</v>
      </c>
      <c r="B932" t="s">
        <v>55</v>
      </c>
      <c r="C932" t="s">
        <v>56</v>
      </c>
      <c r="D932" t="s">
        <v>57</v>
      </c>
      <c r="E932">
        <v>19930</v>
      </c>
      <c r="F932">
        <v>64</v>
      </c>
      <c r="G932" t="s">
        <v>496</v>
      </c>
      <c r="H932" t="s">
        <v>497</v>
      </c>
      <c r="I932" t="s">
        <v>388</v>
      </c>
      <c r="J932" t="s">
        <v>389</v>
      </c>
      <c r="K932">
        <v>1611</v>
      </c>
      <c r="L932">
        <v>1616</v>
      </c>
      <c r="M932">
        <v>5</v>
      </c>
      <c r="N932">
        <v>8</v>
      </c>
      <c r="O932">
        <v>1624</v>
      </c>
      <c r="P932">
        <v>1645</v>
      </c>
      <c r="Q932">
        <v>4</v>
      </c>
      <c r="R932">
        <v>1644</v>
      </c>
      <c r="S932">
        <v>1649</v>
      </c>
      <c r="T932">
        <v>5</v>
      </c>
      <c r="U932">
        <v>0</v>
      </c>
      <c r="V932">
        <v>0</v>
      </c>
      <c r="W932">
        <v>33</v>
      </c>
      <c r="X932">
        <v>33</v>
      </c>
      <c r="Y932">
        <v>21</v>
      </c>
      <c r="Z932">
        <v>82</v>
      </c>
      <c r="AF932" t="s">
        <v>1253</v>
      </c>
      <c r="AG932" t="s">
        <v>621</v>
      </c>
      <c r="AH932" s="9">
        <v>2.2916666666666665E-2</v>
      </c>
      <c r="AI932" t="s">
        <v>1435</v>
      </c>
    </row>
    <row r="933" spans="1:35" x14ac:dyDescent="0.3">
      <c r="A933" s="1">
        <v>45017</v>
      </c>
      <c r="B933" t="s">
        <v>7</v>
      </c>
      <c r="C933" t="s">
        <v>8</v>
      </c>
      <c r="D933" t="s">
        <v>9</v>
      </c>
      <c r="E933">
        <v>19977</v>
      </c>
      <c r="F933">
        <v>2442</v>
      </c>
      <c r="G933" t="s">
        <v>51</v>
      </c>
      <c r="H933" t="s">
        <v>52</v>
      </c>
      <c r="I933" t="s">
        <v>10</v>
      </c>
      <c r="J933" t="s">
        <v>11</v>
      </c>
      <c r="K933">
        <v>959</v>
      </c>
      <c r="L933">
        <v>1031</v>
      </c>
      <c r="M933">
        <v>32</v>
      </c>
      <c r="N933">
        <v>22</v>
      </c>
      <c r="O933">
        <v>1053</v>
      </c>
      <c r="P933">
        <v>1350</v>
      </c>
      <c r="Q933">
        <v>9</v>
      </c>
      <c r="R933">
        <v>1332</v>
      </c>
      <c r="S933">
        <v>1359</v>
      </c>
      <c r="T933">
        <v>27</v>
      </c>
      <c r="U933">
        <v>0</v>
      </c>
      <c r="V933">
        <v>0</v>
      </c>
      <c r="W933">
        <v>153</v>
      </c>
      <c r="X933">
        <v>148</v>
      </c>
      <c r="Y933">
        <v>117</v>
      </c>
      <c r="Z933">
        <v>966</v>
      </c>
      <c r="AA933">
        <v>0</v>
      </c>
      <c r="AB933">
        <v>0</v>
      </c>
      <c r="AC933">
        <v>27</v>
      </c>
      <c r="AD933">
        <v>0</v>
      </c>
      <c r="AE933">
        <v>0</v>
      </c>
      <c r="AF933" t="s">
        <v>1133</v>
      </c>
      <c r="AG933" t="s">
        <v>606</v>
      </c>
      <c r="AH933" s="9">
        <v>0.14444444444444443</v>
      </c>
      <c r="AI933" t="s">
        <v>1434</v>
      </c>
    </row>
    <row r="934" spans="1:35" x14ac:dyDescent="0.3">
      <c r="A934" s="1">
        <v>45053</v>
      </c>
      <c r="B934" t="s">
        <v>14</v>
      </c>
      <c r="C934" t="s">
        <v>15</v>
      </c>
      <c r="D934" t="s">
        <v>16</v>
      </c>
      <c r="E934">
        <v>19790</v>
      </c>
      <c r="F934">
        <v>2884</v>
      </c>
      <c r="G934" t="s">
        <v>60</v>
      </c>
      <c r="H934" t="s">
        <v>61</v>
      </c>
      <c r="I934" t="s">
        <v>160</v>
      </c>
      <c r="J934" t="s">
        <v>161</v>
      </c>
      <c r="K934">
        <v>817</v>
      </c>
      <c r="L934">
        <v>824</v>
      </c>
      <c r="M934">
        <v>7</v>
      </c>
      <c r="N934">
        <v>18</v>
      </c>
      <c r="O934">
        <v>842</v>
      </c>
      <c r="P934">
        <v>855</v>
      </c>
      <c r="Q934">
        <v>5</v>
      </c>
      <c r="R934">
        <v>858</v>
      </c>
      <c r="S934">
        <v>900</v>
      </c>
      <c r="T934">
        <v>2</v>
      </c>
      <c r="U934">
        <v>0</v>
      </c>
      <c r="V934">
        <v>0</v>
      </c>
      <c r="W934">
        <v>101</v>
      </c>
      <c r="X934">
        <v>96</v>
      </c>
      <c r="Y934">
        <v>73</v>
      </c>
      <c r="Z934">
        <v>484</v>
      </c>
      <c r="AF934" t="s">
        <v>1111</v>
      </c>
      <c r="AG934" t="s">
        <v>863</v>
      </c>
      <c r="AH934" s="9">
        <v>2.5000000000000001E-2</v>
      </c>
      <c r="AI934" t="s">
        <v>1434</v>
      </c>
    </row>
    <row r="935" spans="1:35" x14ac:dyDescent="0.3">
      <c r="A935" s="1">
        <v>44070</v>
      </c>
      <c r="B935" t="s">
        <v>32</v>
      </c>
      <c r="C935" t="s">
        <v>33</v>
      </c>
      <c r="D935" t="s">
        <v>34</v>
      </c>
      <c r="E935">
        <v>19393</v>
      </c>
      <c r="F935">
        <v>1768</v>
      </c>
      <c r="G935" t="s">
        <v>129</v>
      </c>
      <c r="H935" t="s">
        <v>130</v>
      </c>
      <c r="I935" t="s">
        <v>68</v>
      </c>
      <c r="J935" t="s">
        <v>69</v>
      </c>
      <c r="K935">
        <v>1320</v>
      </c>
      <c r="L935">
        <v>1344</v>
      </c>
      <c r="M935">
        <v>24</v>
      </c>
      <c r="N935">
        <v>9</v>
      </c>
      <c r="O935">
        <v>1353</v>
      </c>
      <c r="P935">
        <v>1537</v>
      </c>
      <c r="Q935">
        <v>5</v>
      </c>
      <c r="R935">
        <v>1520</v>
      </c>
      <c r="S935">
        <v>1542</v>
      </c>
      <c r="T935">
        <v>22</v>
      </c>
      <c r="U935">
        <v>0</v>
      </c>
      <c r="V935">
        <v>0</v>
      </c>
      <c r="W935">
        <v>120</v>
      </c>
      <c r="X935">
        <v>118</v>
      </c>
      <c r="Y935">
        <v>104</v>
      </c>
      <c r="Z935">
        <v>756</v>
      </c>
      <c r="AA935">
        <v>0</v>
      </c>
      <c r="AB935">
        <v>0</v>
      </c>
      <c r="AC935">
        <v>0</v>
      </c>
      <c r="AD935">
        <v>0</v>
      </c>
      <c r="AE935">
        <v>22</v>
      </c>
      <c r="AF935" t="s">
        <v>1249</v>
      </c>
      <c r="AG935" t="s">
        <v>1339</v>
      </c>
      <c r="AH935" s="9">
        <v>8.1944444444444445E-2</v>
      </c>
      <c r="AI935" t="s">
        <v>1435</v>
      </c>
    </row>
    <row r="936" spans="1:35" x14ac:dyDescent="0.3">
      <c r="A936" s="1">
        <v>43552</v>
      </c>
      <c r="B936" t="s">
        <v>122</v>
      </c>
      <c r="C936" t="s">
        <v>123</v>
      </c>
      <c r="D936" t="s">
        <v>124</v>
      </c>
      <c r="E936">
        <v>20304</v>
      </c>
      <c r="F936">
        <v>4183</v>
      </c>
      <c r="G936" t="s">
        <v>277</v>
      </c>
      <c r="H936" t="s">
        <v>278</v>
      </c>
      <c r="I936" t="s">
        <v>144</v>
      </c>
      <c r="J936" t="s">
        <v>145</v>
      </c>
      <c r="K936">
        <v>1900</v>
      </c>
      <c r="L936">
        <v>1859</v>
      </c>
      <c r="M936">
        <v>-1</v>
      </c>
      <c r="N936">
        <v>8</v>
      </c>
      <c r="O936">
        <v>1907</v>
      </c>
      <c r="P936">
        <v>2033</v>
      </c>
      <c r="Q936">
        <v>11</v>
      </c>
      <c r="R936">
        <v>2052</v>
      </c>
      <c r="S936">
        <v>2044</v>
      </c>
      <c r="T936">
        <v>-8</v>
      </c>
      <c r="U936">
        <v>0</v>
      </c>
      <c r="V936">
        <v>0</v>
      </c>
      <c r="W936">
        <v>112</v>
      </c>
      <c r="X936">
        <v>105</v>
      </c>
      <c r="Y936">
        <v>86</v>
      </c>
      <c r="Z936">
        <v>505</v>
      </c>
      <c r="AF936" t="s">
        <v>1276</v>
      </c>
      <c r="AG936" t="s">
        <v>800</v>
      </c>
      <c r="AH936" s="9">
        <v>7.2916666666666671E-2</v>
      </c>
      <c r="AI936" t="s">
        <v>1438</v>
      </c>
    </row>
    <row r="937" spans="1:35" x14ac:dyDescent="0.3">
      <c r="A937" s="1">
        <v>43708</v>
      </c>
      <c r="B937" t="s">
        <v>46</v>
      </c>
      <c r="C937" t="s">
        <v>47</v>
      </c>
      <c r="D937" t="s">
        <v>48</v>
      </c>
      <c r="E937">
        <v>20452</v>
      </c>
      <c r="F937">
        <v>4696</v>
      </c>
      <c r="G937" t="s">
        <v>243</v>
      </c>
      <c r="H937" t="s">
        <v>244</v>
      </c>
      <c r="I937" t="s">
        <v>178</v>
      </c>
      <c r="J937" t="s">
        <v>179</v>
      </c>
      <c r="K937">
        <v>1042</v>
      </c>
      <c r="L937">
        <v>1031</v>
      </c>
      <c r="M937">
        <v>-11</v>
      </c>
      <c r="N937">
        <v>10</v>
      </c>
      <c r="O937">
        <v>1041</v>
      </c>
      <c r="P937">
        <v>1128</v>
      </c>
      <c r="Q937">
        <v>7</v>
      </c>
      <c r="R937">
        <v>1159</v>
      </c>
      <c r="S937">
        <v>1135</v>
      </c>
      <c r="T937">
        <v>-24</v>
      </c>
      <c r="U937">
        <v>0</v>
      </c>
      <c r="V937">
        <v>0</v>
      </c>
      <c r="W937">
        <v>77</v>
      </c>
      <c r="X937">
        <v>64</v>
      </c>
      <c r="Y937">
        <v>47</v>
      </c>
      <c r="Z937">
        <v>279</v>
      </c>
      <c r="AF937" t="s">
        <v>730</v>
      </c>
      <c r="AG937" t="s">
        <v>606</v>
      </c>
      <c r="AH937" s="9">
        <v>4.4444444444444446E-2</v>
      </c>
      <c r="AI937" t="s">
        <v>1434</v>
      </c>
    </row>
    <row r="938" spans="1:35" x14ac:dyDescent="0.3">
      <c r="A938" s="1">
        <v>43487</v>
      </c>
      <c r="B938" t="s">
        <v>7</v>
      </c>
      <c r="C938" t="s">
        <v>8</v>
      </c>
      <c r="D938" t="s">
        <v>9</v>
      </c>
      <c r="E938">
        <v>19977</v>
      </c>
      <c r="F938">
        <v>491</v>
      </c>
      <c r="G938" t="s">
        <v>21</v>
      </c>
      <c r="H938" t="s">
        <v>22</v>
      </c>
      <c r="I938" t="s">
        <v>204</v>
      </c>
      <c r="J938" t="s">
        <v>205</v>
      </c>
      <c r="K938">
        <v>945</v>
      </c>
      <c r="L938">
        <v>954</v>
      </c>
      <c r="M938">
        <v>9</v>
      </c>
      <c r="N938">
        <v>26</v>
      </c>
      <c r="O938">
        <v>1020</v>
      </c>
      <c r="P938">
        <v>1505</v>
      </c>
      <c r="Q938">
        <v>5</v>
      </c>
      <c r="R938">
        <v>1511</v>
      </c>
      <c r="S938">
        <v>1510</v>
      </c>
      <c r="T938">
        <v>-1</v>
      </c>
      <c r="U938">
        <v>0</v>
      </c>
      <c r="V938">
        <v>0</v>
      </c>
      <c r="W938">
        <v>206</v>
      </c>
      <c r="X938">
        <v>196</v>
      </c>
      <c r="Y938">
        <v>165</v>
      </c>
      <c r="Z938">
        <v>1482</v>
      </c>
      <c r="AF938" t="s">
        <v>1244</v>
      </c>
      <c r="AG938" t="s">
        <v>707</v>
      </c>
      <c r="AH938" s="9">
        <v>0.21944444444444444</v>
      </c>
      <c r="AI938" t="s">
        <v>1434</v>
      </c>
    </row>
    <row r="939" spans="1:35" x14ac:dyDescent="0.3">
      <c r="A939" s="1">
        <v>44927</v>
      </c>
      <c r="B939" t="s">
        <v>32</v>
      </c>
      <c r="C939" t="s">
        <v>33</v>
      </c>
      <c r="D939" t="s">
        <v>34</v>
      </c>
      <c r="E939">
        <v>19393</v>
      </c>
      <c r="F939">
        <v>1254</v>
      </c>
      <c r="G939" t="s">
        <v>127</v>
      </c>
      <c r="H939" t="s">
        <v>128</v>
      </c>
      <c r="I939" t="s">
        <v>174</v>
      </c>
      <c r="J939" t="s">
        <v>175</v>
      </c>
      <c r="K939">
        <v>2130</v>
      </c>
      <c r="L939">
        <v>2129</v>
      </c>
      <c r="M939">
        <v>-1</v>
      </c>
      <c r="N939">
        <v>15</v>
      </c>
      <c r="O939">
        <v>2144</v>
      </c>
      <c r="P939">
        <v>2323</v>
      </c>
      <c r="Q939">
        <v>4</v>
      </c>
      <c r="R939">
        <v>2330</v>
      </c>
      <c r="S939">
        <v>2327</v>
      </c>
      <c r="T939">
        <v>-3</v>
      </c>
      <c r="U939">
        <v>0</v>
      </c>
      <c r="V939">
        <v>0</v>
      </c>
      <c r="W939">
        <v>180</v>
      </c>
      <c r="X939">
        <v>178</v>
      </c>
      <c r="Y939">
        <v>159</v>
      </c>
      <c r="Z939">
        <v>1044</v>
      </c>
      <c r="AF939" t="s">
        <v>1627</v>
      </c>
      <c r="AG939" t="s">
        <v>1374</v>
      </c>
      <c r="AH939" s="9">
        <v>8.1944444444444445E-2</v>
      </c>
      <c r="AI939" t="s">
        <v>1438</v>
      </c>
    </row>
    <row r="940" spans="1:35" x14ac:dyDescent="0.3">
      <c r="A940" s="1">
        <v>44008</v>
      </c>
      <c r="B940" t="s">
        <v>39</v>
      </c>
      <c r="C940" t="s">
        <v>40</v>
      </c>
      <c r="D940" t="s">
        <v>41</v>
      </c>
      <c r="E940">
        <v>19805</v>
      </c>
      <c r="F940">
        <v>2211</v>
      </c>
      <c r="G940" t="s">
        <v>80</v>
      </c>
      <c r="H940" t="s">
        <v>67</v>
      </c>
      <c r="I940" t="s">
        <v>169</v>
      </c>
      <c r="J940" t="s">
        <v>170</v>
      </c>
      <c r="K940">
        <v>835</v>
      </c>
      <c r="L940">
        <v>830</v>
      </c>
      <c r="M940">
        <v>-5</v>
      </c>
      <c r="N940">
        <v>18</v>
      </c>
      <c r="O940">
        <v>848</v>
      </c>
      <c r="P940">
        <v>1207</v>
      </c>
      <c r="Q940">
        <v>3</v>
      </c>
      <c r="R940">
        <v>1231</v>
      </c>
      <c r="S940">
        <v>1210</v>
      </c>
      <c r="T940">
        <v>-21</v>
      </c>
      <c r="U940">
        <v>0</v>
      </c>
      <c r="V940">
        <v>0</v>
      </c>
      <c r="W940">
        <v>176</v>
      </c>
      <c r="X940">
        <v>160</v>
      </c>
      <c r="Y940">
        <v>139</v>
      </c>
      <c r="Z940">
        <v>1120</v>
      </c>
      <c r="AF940" t="s">
        <v>1466</v>
      </c>
      <c r="AG940" t="s">
        <v>692</v>
      </c>
      <c r="AH940" s="9">
        <v>0.15277777777777779</v>
      </c>
      <c r="AI940" t="s">
        <v>1434</v>
      </c>
    </row>
    <row r="941" spans="1:35" x14ac:dyDescent="0.3">
      <c r="A941" s="1">
        <v>44871</v>
      </c>
      <c r="B941" t="s">
        <v>122</v>
      </c>
      <c r="C941" t="s">
        <v>123</v>
      </c>
      <c r="D941" t="s">
        <v>124</v>
      </c>
      <c r="E941">
        <v>20304</v>
      </c>
      <c r="F941">
        <v>3328</v>
      </c>
      <c r="G941" t="s">
        <v>212</v>
      </c>
      <c r="H941" t="s">
        <v>213</v>
      </c>
      <c r="I941" t="s">
        <v>206</v>
      </c>
      <c r="J941" t="s">
        <v>207</v>
      </c>
      <c r="K941">
        <v>1830</v>
      </c>
      <c r="L941">
        <v>1824</v>
      </c>
      <c r="M941">
        <v>-6</v>
      </c>
      <c r="N941">
        <v>10</v>
      </c>
      <c r="O941">
        <v>1834</v>
      </c>
      <c r="P941">
        <v>2007</v>
      </c>
      <c r="Q941">
        <v>5</v>
      </c>
      <c r="R941">
        <v>2011</v>
      </c>
      <c r="S941">
        <v>2012</v>
      </c>
      <c r="T941">
        <v>1</v>
      </c>
      <c r="U941">
        <v>0</v>
      </c>
      <c r="V941">
        <v>0</v>
      </c>
      <c r="W941">
        <v>101</v>
      </c>
      <c r="X941">
        <v>108</v>
      </c>
      <c r="Y941">
        <v>93</v>
      </c>
      <c r="Z941">
        <v>543</v>
      </c>
      <c r="AF941" t="s">
        <v>1628</v>
      </c>
      <c r="AG941" t="s">
        <v>1264</v>
      </c>
      <c r="AH941" s="9">
        <v>7.4999999999999997E-2</v>
      </c>
      <c r="AI941" t="s">
        <v>1438</v>
      </c>
    </row>
    <row r="942" spans="1:35" x14ac:dyDescent="0.3">
      <c r="A942" s="1">
        <v>44748</v>
      </c>
      <c r="B942" t="s">
        <v>46</v>
      </c>
      <c r="C942" t="s">
        <v>47</v>
      </c>
      <c r="D942" t="s">
        <v>48</v>
      </c>
      <c r="E942">
        <v>20452</v>
      </c>
      <c r="F942">
        <v>4617</v>
      </c>
      <c r="G942" t="s">
        <v>216</v>
      </c>
      <c r="H942" t="s">
        <v>217</v>
      </c>
      <c r="I942" t="s">
        <v>178</v>
      </c>
      <c r="J942" t="s">
        <v>179</v>
      </c>
      <c r="K942">
        <v>730</v>
      </c>
      <c r="L942">
        <v>727</v>
      </c>
      <c r="M942">
        <v>-3</v>
      </c>
      <c r="N942">
        <v>18</v>
      </c>
      <c r="O942">
        <v>745</v>
      </c>
      <c r="P942">
        <v>914</v>
      </c>
      <c r="Q942">
        <v>5</v>
      </c>
      <c r="R942">
        <v>926</v>
      </c>
      <c r="S942">
        <v>919</v>
      </c>
      <c r="T942">
        <v>-7</v>
      </c>
      <c r="U942">
        <v>0</v>
      </c>
      <c r="V942">
        <v>0</v>
      </c>
      <c r="W942">
        <v>116</v>
      </c>
      <c r="X942">
        <v>112</v>
      </c>
      <c r="Y942">
        <v>89</v>
      </c>
      <c r="Z942">
        <v>576</v>
      </c>
      <c r="AF942" t="s">
        <v>1050</v>
      </c>
      <c r="AG942" t="s">
        <v>1183</v>
      </c>
      <c r="AH942" s="9">
        <v>7.7777777777777779E-2</v>
      </c>
      <c r="AI942" t="s">
        <v>1434</v>
      </c>
    </row>
    <row r="943" spans="1:35" x14ac:dyDescent="0.3">
      <c r="A943" s="1">
        <v>44458</v>
      </c>
      <c r="B943" t="s">
        <v>32</v>
      </c>
      <c r="C943" t="s">
        <v>33</v>
      </c>
      <c r="D943" t="s">
        <v>34</v>
      </c>
      <c r="E943">
        <v>19393</v>
      </c>
      <c r="F943">
        <v>2109</v>
      </c>
      <c r="G943" t="s">
        <v>19</v>
      </c>
      <c r="H943" t="s">
        <v>20</v>
      </c>
      <c r="I943" t="s">
        <v>206</v>
      </c>
      <c r="J943" t="s">
        <v>207</v>
      </c>
      <c r="K943">
        <v>1305</v>
      </c>
      <c r="L943">
        <v>1315</v>
      </c>
      <c r="M943">
        <v>10</v>
      </c>
      <c r="N943">
        <v>14</v>
      </c>
      <c r="O943">
        <v>1329</v>
      </c>
      <c r="P943">
        <v>1502</v>
      </c>
      <c r="Q943">
        <v>5</v>
      </c>
      <c r="R943">
        <v>1515</v>
      </c>
      <c r="S943">
        <v>1507</v>
      </c>
      <c r="T943">
        <v>-8</v>
      </c>
      <c r="U943">
        <v>0</v>
      </c>
      <c r="V943">
        <v>0</v>
      </c>
      <c r="W943">
        <v>130</v>
      </c>
      <c r="X943">
        <v>112</v>
      </c>
      <c r="Y943">
        <v>93</v>
      </c>
      <c r="Z943">
        <v>672</v>
      </c>
      <c r="AF943" t="s">
        <v>652</v>
      </c>
      <c r="AG943" t="s">
        <v>748</v>
      </c>
      <c r="AH943" s="9">
        <v>7.7777777777777779E-2</v>
      </c>
      <c r="AI943" t="s">
        <v>1435</v>
      </c>
    </row>
    <row r="944" spans="1:35" x14ac:dyDescent="0.3">
      <c r="A944" s="1">
        <v>43589</v>
      </c>
      <c r="B944" t="s">
        <v>32</v>
      </c>
      <c r="C944" t="s">
        <v>33</v>
      </c>
      <c r="D944" t="s">
        <v>34</v>
      </c>
      <c r="E944">
        <v>19393</v>
      </c>
      <c r="F944">
        <v>5156</v>
      </c>
      <c r="G944" t="s">
        <v>64</v>
      </c>
      <c r="H944" t="s">
        <v>65</v>
      </c>
      <c r="I944" t="s">
        <v>72</v>
      </c>
      <c r="J944" t="s">
        <v>73</v>
      </c>
      <c r="K944">
        <v>1625</v>
      </c>
      <c r="L944">
        <v>1621</v>
      </c>
      <c r="M944">
        <v>-4</v>
      </c>
      <c r="N944">
        <v>7</v>
      </c>
      <c r="O944">
        <v>1628</v>
      </c>
      <c r="P944">
        <v>1709</v>
      </c>
      <c r="Q944">
        <v>4</v>
      </c>
      <c r="R944">
        <v>1735</v>
      </c>
      <c r="S944">
        <v>1713</v>
      </c>
      <c r="T944">
        <v>-22</v>
      </c>
      <c r="U944">
        <v>0</v>
      </c>
      <c r="V944">
        <v>0</v>
      </c>
      <c r="W944">
        <v>70</v>
      </c>
      <c r="X944">
        <v>52</v>
      </c>
      <c r="Y944">
        <v>41</v>
      </c>
      <c r="Z944">
        <v>255</v>
      </c>
      <c r="AF944" t="s">
        <v>657</v>
      </c>
      <c r="AG944" t="s">
        <v>1350</v>
      </c>
      <c r="AH944" s="9">
        <v>3.6111111111111108E-2</v>
      </c>
      <c r="AI944" t="s">
        <v>1435</v>
      </c>
    </row>
    <row r="945" spans="1:35" x14ac:dyDescent="0.3">
      <c r="A945" s="1">
        <v>45089</v>
      </c>
      <c r="B945" t="s">
        <v>39</v>
      </c>
      <c r="C945" t="s">
        <v>40</v>
      </c>
      <c r="D945" t="s">
        <v>41</v>
      </c>
      <c r="E945">
        <v>19805</v>
      </c>
      <c r="F945">
        <v>1813</v>
      </c>
      <c r="G945" t="s">
        <v>178</v>
      </c>
      <c r="H945" t="s">
        <v>179</v>
      </c>
      <c r="I945" t="s">
        <v>341</v>
      </c>
      <c r="J945" t="s">
        <v>342</v>
      </c>
      <c r="K945">
        <v>1910</v>
      </c>
      <c r="L945">
        <v>0</v>
      </c>
      <c r="M945">
        <v>0</v>
      </c>
      <c r="R945">
        <v>2042</v>
      </c>
      <c r="S945">
        <v>0</v>
      </c>
      <c r="T945">
        <v>0</v>
      </c>
      <c r="U945">
        <v>1</v>
      </c>
      <c r="V945">
        <v>0</v>
      </c>
      <c r="W945">
        <v>92</v>
      </c>
      <c r="Z945">
        <v>363</v>
      </c>
      <c r="AF945" t="s">
        <v>663</v>
      </c>
      <c r="AG945" t="s">
        <v>663</v>
      </c>
      <c r="AH945" s="9">
        <v>0</v>
      </c>
      <c r="AI945" t="s">
        <v>1437</v>
      </c>
    </row>
    <row r="946" spans="1:35" x14ac:dyDescent="0.3">
      <c r="A946" s="1">
        <v>43725</v>
      </c>
      <c r="B946" t="s">
        <v>25</v>
      </c>
      <c r="C946" t="s">
        <v>26</v>
      </c>
      <c r="D946" t="s">
        <v>27</v>
      </c>
      <c r="E946">
        <v>20416</v>
      </c>
      <c r="F946">
        <v>188</v>
      </c>
      <c r="G946" t="s">
        <v>103</v>
      </c>
      <c r="H946" t="s">
        <v>104</v>
      </c>
      <c r="I946" t="s">
        <v>144</v>
      </c>
      <c r="J946" t="s">
        <v>145</v>
      </c>
      <c r="K946">
        <v>819</v>
      </c>
      <c r="L946">
        <v>812</v>
      </c>
      <c r="M946">
        <v>-7</v>
      </c>
      <c r="N946">
        <v>16</v>
      </c>
      <c r="O946">
        <v>828</v>
      </c>
      <c r="P946">
        <v>1451</v>
      </c>
      <c r="Q946">
        <v>12</v>
      </c>
      <c r="R946">
        <v>1521</v>
      </c>
      <c r="S946">
        <v>1503</v>
      </c>
      <c r="T946">
        <v>-18</v>
      </c>
      <c r="U946">
        <v>0</v>
      </c>
      <c r="V946">
        <v>0</v>
      </c>
      <c r="W946">
        <v>242</v>
      </c>
      <c r="X946">
        <v>231</v>
      </c>
      <c r="Y946">
        <v>203</v>
      </c>
      <c r="Z946">
        <v>1749</v>
      </c>
      <c r="AF946" t="s">
        <v>1629</v>
      </c>
      <c r="AG946" t="s">
        <v>1387</v>
      </c>
      <c r="AH946" s="9">
        <v>0.28541666666666665</v>
      </c>
      <c r="AI946" t="s">
        <v>1434</v>
      </c>
    </row>
    <row r="947" spans="1:35" x14ac:dyDescent="0.3">
      <c r="A947" s="1">
        <v>43753</v>
      </c>
      <c r="B947" t="s">
        <v>46</v>
      </c>
      <c r="C947" t="s">
        <v>47</v>
      </c>
      <c r="D947" t="s">
        <v>48</v>
      </c>
      <c r="E947">
        <v>20452</v>
      </c>
      <c r="F947">
        <v>4663</v>
      </c>
      <c r="G947" t="s">
        <v>76</v>
      </c>
      <c r="H947" t="s">
        <v>77</v>
      </c>
      <c r="I947" t="s">
        <v>42</v>
      </c>
      <c r="J947" t="s">
        <v>43</v>
      </c>
      <c r="K947">
        <v>717</v>
      </c>
      <c r="L947">
        <v>712</v>
      </c>
      <c r="M947">
        <v>-5</v>
      </c>
      <c r="N947">
        <v>14</v>
      </c>
      <c r="O947">
        <v>726</v>
      </c>
      <c r="P947">
        <v>1026</v>
      </c>
      <c r="Q947">
        <v>3</v>
      </c>
      <c r="R947">
        <v>1052</v>
      </c>
      <c r="S947">
        <v>1029</v>
      </c>
      <c r="T947">
        <v>-23</v>
      </c>
      <c r="U947">
        <v>0</v>
      </c>
      <c r="V947">
        <v>0</v>
      </c>
      <c r="W947">
        <v>155</v>
      </c>
      <c r="X947">
        <v>137</v>
      </c>
      <c r="Y947">
        <v>120</v>
      </c>
      <c r="Z947">
        <v>969</v>
      </c>
      <c r="AF947" t="s">
        <v>1630</v>
      </c>
      <c r="AG947" t="s">
        <v>1007</v>
      </c>
      <c r="AH947" s="9">
        <v>0.13680555555555557</v>
      </c>
      <c r="AI947" t="s">
        <v>1434</v>
      </c>
    </row>
    <row r="948" spans="1:35" x14ac:dyDescent="0.3">
      <c r="A948" s="1">
        <v>43602</v>
      </c>
      <c r="B948" t="s">
        <v>122</v>
      </c>
      <c r="C948" t="s">
        <v>123</v>
      </c>
      <c r="D948" t="s">
        <v>124</v>
      </c>
      <c r="E948">
        <v>20304</v>
      </c>
      <c r="F948">
        <v>4719</v>
      </c>
      <c r="G948" t="s">
        <v>498</v>
      </c>
      <c r="H948" t="s">
        <v>499</v>
      </c>
      <c r="I948" t="s">
        <v>120</v>
      </c>
      <c r="J948" t="s">
        <v>121</v>
      </c>
      <c r="K948">
        <v>1758</v>
      </c>
      <c r="L948">
        <v>1758</v>
      </c>
      <c r="M948">
        <v>0</v>
      </c>
      <c r="N948">
        <v>23</v>
      </c>
      <c r="O948">
        <v>1821</v>
      </c>
      <c r="P948">
        <v>1952</v>
      </c>
      <c r="Q948">
        <v>7</v>
      </c>
      <c r="R948">
        <v>1944</v>
      </c>
      <c r="S948">
        <v>1959</v>
      </c>
      <c r="T948">
        <v>15</v>
      </c>
      <c r="U948">
        <v>0</v>
      </c>
      <c r="V948">
        <v>0</v>
      </c>
      <c r="W948">
        <v>106</v>
      </c>
      <c r="X948">
        <v>121</v>
      </c>
      <c r="Y948">
        <v>91</v>
      </c>
      <c r="Z948">
        <v>531</v>
      </c>
      <c r="AA948">
        <v>0</v>
      </c>
      <c r="AB948">
        <v>0</v>
      </c>
      <c r="AC948">
        <v>15</v>
      </c>
      <c r="AD948">
        <v>0</v>
      </c>
      <c r="AE948">
        <v>0</v>
      </c>
      <c r="AF948" t="s">
        <v>974</v>
      </c>
      <c r="AG948" t="s">
        <v>1259</v>
      </c>
      <c r="AH948" s="9">
        <v>8.4027777777777785E-2</v>
      </c>
      <c r="AI948" t="s">
        <v>1435</v>
      </c>
    </row>
    <row r="949" spans="1:35" x14ac:dyDescent="0.3">
      <c r="A949" s="1">
        <v>44044</v>
      </c>
      <c r="B949" t="s">
        <v>55</v>
      </c>
      <c r="C949" t="s">
        <v>56</v>
      </c>
      <c r="D949" t="s">
        <v>57</v>
      </c>
      <c r="E949">
        <v>19930</v>
      </c>
      <c r="F949">
        <v>72</v>
      </c>
      <c r="G949" t="s">
        <v>19</v>
      </c>
      <c r="H949" t="s">
        <v>20</v>
      </c>
      <c r="I949" t="s">
        <v>364</v>
      </c>
      <c r="J949" t="s">
        <v>365</v>
      </c>
      <c r="K949">
        <v>2125</v>
      </c>
      <c r="L949">
        <v>2124</v>
      </c>
      <c r="M949">
        <v>-1</v>
      </c>
      <c r="N949">
        <v>15</v>
      </c>
      <c r="O949">
        <v>2139</v>
      </c>
      <c r="P949">
        <v>2233</v>
      </c>
      <c r="Q949">
        <v>4</v>
      </c>
      <c r="R949">
        <v>2245</v>
      </c>
      <c r="S949">
        <v>2237</v>
      </c>
      <c r="T949">
        <v>-8</v>
      </c>
      <c r="U949">
        <v>0</v>
      </c>
      <c r="V949">
        <v>0</v>
      </c>
      <c r="W949">
        <v>140</v>
      </c>
      <c r="X949">
        <v>133</v>
      </c>
      <c r="Y949">
        <v>114</v>
      </c>
      <c r="Z949">
        <v>909</v>
      </c>
      <c r="AF949" t="s">
        <v>1631</v>
      </c>
      <c r="AG949" t="s">
        <v>638</v>
      </c>
      <c r="AH949" s="9">
        <v>5.0694444444444445E-2</v>
      </c>
      <c r="AI949" t="s">
        <v>1438</v>
      </c>
    </row>
    <row r="950" spans="1:35" x14ac:dyDescent="0.3">
      <c r="A950" s="1">
        <v>43707</v>
      </c>
      <c r="B950" t="s">
        <v>141</v>
      </c>
      <c r="C950" t="s">
        <v>142</v>
      </c>
      <c r="D950" t="s">
        <v>143</v>
      </c>
      <c r="E950">
        <v>20363</v>
      </c>
      <c r="F950">
        <v>5373</v>
      </c>
      <c r="G950" t="s">
        <v>245</v>
      </c>
      <c r="H950" t="s">
        <v>246</v>
      </c>
      <c r="I950" t="s">
        <v>60</v>
      </c>
      <c r="J950" t="s">
        <v>61</v>
      </c>
      <c r="K950">
        <v>1114</v>
      </c>
      <c r="L950">
        <v>1105</v>
      </c>
      <c r="M950">
        <v>-9</v>
      </c>
      <c r="N950">
        <v>11</v>
      </c>
      <c r="O950">
        <v>1116</v>
      </c>
      <c r="P950">
        <v>1348</v>
      </c>
      <c r="Q950">
        <v>11</v>
      </c>
      <c r="R950">
        <v>1416</v>
      </c>
      <c r="S950">
        <v>1359</v>
      </c>
      <c r="T950">
        <v>-17</v>
      </c>
      <c r="U950">
        <v>0</v>
      </c>
      <c r="V950">
        <v>0</v>
      </c>
      <c r="W950">
        <v>122</v>
      </c>
      <c r="X950">
        <v>114</v>
      </c>
      <c r="Y950">
        <v>92</v>
      </c>
      <c r="Z950">
        <v>694</v>
      </c>
      <c r="AF950" t="s">
        <v>1133</v>
      </c>
      <c r="AG950" t="s">
        <v>1015</v>
      </c>
      <c r="AH950" s="9">
        <v>0.12083333333333333</v>
      </c>
      <c r="AI950" t="s">
        <v>1434</v>
      </c>
    </row>
    <row r="951" spans="1:35" x14ac:dyDescent="0.3">
      <c r="A951" s="1">
        <v>43628</v>
      </c>
      <c r="B951" t="s">
        <v>14</v>
      </c>
      <c r="C951" t="s">
        <v>15</v>
      </c>
      <c r="D951" t="s">
        <v>16</v>
      </c>
      <c r="E951">
        <v>19790</v>
      </c>
      <c r="F951">
        <v>1123</v>
      </c>
      <c r="G951" t="s">
        <v>150</v>
      </c>
      <c r="H951" t="s">
        <v>85</v>
      </c>
      <c r="I951" t="s">
        <v>80</v>
      </c>
      <c r="J951" t="s">
        <v>67</v>
      </c>
      <c r="K951">
        <v>610</v>
      </c>
      <c r="L951">
        <v>606</v>
      </c>
      <c r="M951">
        <v>-4</v>
      </c>
      <c r="N951">
        <v>21</v>
      </c>
      <c r="O951">
        <v>627</v>
      </c>
      <c r="P951">
        <v>721</v>
      </c>
      <c r="Q951">
        <v>10</v>
      </c>
      <c r="R951">
        <v>742</v>
      </c>
      <c r="S951">
        <v>731</v>
      </c>
      <c r="T951">
        <v>-11</v>
      </c>
      <c r="U951">
        <v>0</v>
      </c>
      <c r="V951">
        <v>0</v>
      </c>
      <c r="W951">
        <v>152</v>
      </c>
      <c r="X951">
        <v>145</v>
      </c>
      <c r="Y951">
        <v>114</v>
      </c>
      <c r="Z951">
        <v>733</v>
      </c>
      <c r="AF951" t="s">
        <v>1602</v>
      </c>
      <c r="AG951" t="s">
        <v>673</v>
      </c>
      <c r="AH951" s="9">
        <v>5.9027777777777776E-2</v>
      </c>
      <c r="AI951" t="s">
        <v>1434</v>
      </c>
    </row>
    <row r="952" spans="1:35" x14ac:dyDescent="0.3">
      <c r="A952" s="1">
        <v>44037</v>
      </c>
      <c r="B952" t="s">
        <v>7</v>
      </c>
      <c r="C952" t="s">
        <v>8</v>
      </c>
      <c r="D952" t="s">
        <v>9</v>
      </c>
      <c r="E952">
        <v>19977</v>
      </c>
      <c r="F952">
        <v>597</v>
      </c>
      <c r="G952" t="s">
        <v>103</v>
      </c>
      <c r="H952" t="s">
        <v>104</v>
      </c>
      <c r="I952" t="s">
        <v>80</v>
      </c>
      <c r="J952" t="s">
        <v>67</v>
      </c>
      <c r="K952">
        <v>1131</v>
      </c>
      <c r="L952">
        <v>1123</v>
      </c>
      <c r="M952">
        <v>-8</v>
      </c>
      <c r="N952">
        <v>10</v>
      </c>
      <c r="O952">
        <v>1133</v>
      </c>
      <c r="P952">
        <v>1639</v>
      </c>
      <c r="Q952">
        <v>5</v>
      </c>
      <c r="R952">
        <v>1710</v>
      </c>
      <c r="S952">
        <v>1644</v>
      </c>
      <c r="T952">
        <v>-26</v>
      </c>
      <c r="U952">
        <v>0</v>
      </c>
      <c r="V952">
        <v>0</v>
      </c>
      <c r="W952">
        <v>219</v>
      </c>
      <c r="X952">
        <v>201</v>
      </c>
      <c r="Y952">
        <v>186</v>
      </c>
      <c r="Z952">
        <v>1514</v>
      </c>
      <c r="AF952" t="s">
        <v>941</v>
      </c>
      <c r="AG952" t="s">
        <v>1168</v>
      </c>
      <c r="AH952" s="9">
        <v>0.22291666666666668</v>
      </c>
      <c r="AI952" t="s">
        <v>1434</v>
      </c>
    </row>
    <row r="953" spans="1:35" x14ac:dyDescent="0.3">
      <c r="A953" s="1">
        <v>44775</v>
      </c>
      <c r="B953" t="s">
        <v>32</v>
      </c>
      <c r="C953" t="s">
        <v>33</v>
      </c>
      <c r="D953" t="s">
        <v>34</v>
      </c>
      <c r="E953">
        <v>19393</v>
      </c>
      <c r="F953">
        <v>3439</v>
      </c>
      <c r="G953" t="s">
        <v>21</v>
      </c>
      <c r="H953" t="s">
        <v>22</v>
      </c>
      <c r="I953" t="s">
        <v>241</v>
      </c>
      <c r="J953" t="s">
        <v>242</v>
      </c>
      <c r="K953">
        <v>1705</v>
      </c>
      <c r="L953">
        <v>1711</v>
      </c>
      <c r="M953">
        <v>6</v>
      </c>
      <c r="N953">
        <v>11</v>
      </c>
      <c r="O953">
        <v>1722</v>
      </c>
      <c r="P953">
        <v>1820</v>
      </c>
      <c r="Q953">
        <v>2</v>
      </c>
      <c r="R953">
        <v>1830</v>
      </c>
      <c r="S953">
        <v>1822</v>
      </c>
      <c r="T953">
        <v>-8</v>
      </c>
      <c r="U953">
        <v>0</v>
      </c>
      <c r="V953">
        <v>0</v>
      </c>
      <c r="W953">
        <v>145</v>
      </c>
      <c r="X953">
        <v>131</v>
      </c>
      <c r="Y953">
        <v>118</v>
      </c>
      <c r="Z953">
        <v>850</v>
      </c>
      <c r="AF953" t="s">
        <v>659</v>
      </c>
      <c r="AG953" t="s">
        <v>1197</v>
      </c>
      <c r="AH953" s="9">
        <v>4.9305555555555554E-2</v>
      </c>
      <c r="AI953" t="s">
        <v>1435</v>
      </c>
    </row>
    <row r="954" spans="1:35" x14ac:dyDescent="0.3">
      <c r="A954" s="1">
        <v>44689</v>
      </c>
      <c r="B954" t="s">
        <v>81</v>
      </c>
      <c r="C954" t="s">
        <v>82</v>
      </c>
      <c r="D954" t="s">
        <v>83</v>
      </c>
      <c r="E954">
        <v>20409</v>
      </c>
      <c r="F954">
        <v>2474</v>
      </c>
      <c r="G954" t="s">
        <v>86</v>
      </c>
      <c r="H954" t="s">
        <v>87</v>
      </c>
      <c r="I954" t="s">
        <v>84</v>
      </c>
      <c r="J954" t="s">
        <v>85</v>
      </c>
      <c r="K954">
        <v>1100</v>
      </c>
      <c r="L954">
        <v>1114</v>
      </c>
      <c r="M954">
        <v>14</v>
      </c>
      <c r="N954">
        <v>12</v>
      </c>
      <c r="O954">
        <v>1126</v>
      </c>
      <c r="P954">
        <v>1256</v>
      </c>
      <c r="Q954">
        <v>15</v>
      </c>
      <c r="R954">
        <v>1255</v>
      </c>
      <c r="S954">
        <v>1311</v>
      </c>
      <c r="T954">
        <v>16</v>
      </c>
      <c r="U954">
        <v>0</v>
      </c>
      <c r="V954">
        <v>0</v>
      </c>
      <c r="W954">
        <v>115</v>
      </c>
      <c r="X954">
        <v>117</v>
      </c>
      <c r="Y954">
        <v>90</v>
      </c>
      <c r="Z954">
        <v>636</v>
      </c>
      <c r="AA954">
        <v>10</v>
      </c>
      <c r="AB954">
        <v>0</v>
      </c>
      <c r="AC954">
        <v>2</v>
      </c>
      <c r="AD954">
        <v>0</v>
      </c>
      <c r="AE954">
        <v>4</v>
      </c>
      <c r="AF954" t="s">
        <v>1336</v>
      </c>
      <c r="AG954" t="s">
        <v>883</v>
      </c>
      <c r="AH954" s="9">
        <v>8.1250000000000003E-2</v>
      </c>
      <c r="AI954" t="s">
        <v>1434</v>
      </c>
    </row>
    <row r="955" spans="1:35" x14ac:dyDescent="0.3">
      <c r="A955" s="1">
        <v>44093</v>
      </c>
      <c r="B955" t="s">
        <v>122</v>
      </c>
      <c r="C955" t="s">
        <v>123</v>
      </c>
      <c r="D955" t="s">
        <v>124</v>
      </c>
      <c r="E955">
        <v>20304</v>
      </c>
      <c r="F955">
        <v>5424</v>
      </c>
      <c r="G955" t="s">
        <v>331</v>
      </c>
      <c r="H955" t="s">
        <v>332</v>
      </c>
      <c r="I955" t="s">
        <v>21</v>
      </c>
      <c r="J955" t="s">
        <v>22</v>
      </c>
      <c r="K955">
        <v>944</v>
      </c>
      <c r="L955">
        <v>935</v>
      </c>
      <c r="M955">
        <v>-9</v>
      </c>
      <c r="N955">
        <v>35</v>
      </c>
      <c r="O955">
        <v>1010</v>
      </c>
      <c r="P955">
        <v>1026</v>
      </c>
      <c r="Q955">
        <v>8</v>
      </c>
      <c r="R955">
        <v>1035</v>
      </c>
      <c r="S955">
        <v>1034</v>
      </c>
      <c r="T955">
        <v>-1</v>
      </c>
      <c r="U955">
        <v>0</v>
      </c>
      <c r="V955">
        <v>0</v>
      </c>
      <c r="W955">
        <v>111</v>
      </c>
      <c r="X955">
        <v>119</v>
      </c>
      <c r="Y955">
        <v>76</v>
      </c>
      <c r="Z955">
        <v>483</v>
      </c>
      <c r="AF955" t="s">
        <v>717</v>
      </c>
      <c r="AG955" t="s">
        <v>873</v>
      </c>
      <c r="AH955" s="9">
        <v>4.0972222222222222E-2</v>
      </c>
      <c r="AI955" t="s">
        <v>1434</v>
      </c>
    </row>
    <row r="956" spans="1:35" x14ac:dyDescent="0.3">
      <c r="A956" s="1">
        <v>45124</v>
      </c>
      <c r="B956" t="s">
        <v>122</v>
      </c>
      <c r="C956" t="s">
        <v>123</v>
      </c>
      <c r="D956" t="s">
        <v>124</v>
      </c>
      <c r="E956">
        <v>20304</v>
      </c>
      <c r="F956">
        <v>4048</v>
      </c>
      <c r="G956" t="s">
        <v>120</v>
      </c>
      <c r="H956" t="s">
        <v>121</v>
      </c>
      <c r="I956" t="s">
        <v>376</v>
      </c>
      <c r="J956" t="s">
        <v>377</v>
      </c>
      <c r="K956">
        <v>1059</v>
      </c>
      <c r="L956">
        <v>1056</v>
      </c>
      <c r="M956">
        <v>-3</v>
      </c>
      <c r="N956">
        <v>13</v>
      </c>
      <c r="O956">
        <v>1109</v>
      </c>
      <c r="P956">
        <v>1137</v>
      </c>
      <c r="Q956">
        <v>7</v>
      </c>
      <c r="R956">
        <v>1152</v>
      </c>
      <c r="S956">
        <v>1144</v>
      </c>
      <c r="T956">
        <v>-8</v>
      </c>
      <c r="U956">
        <v>0</v>
      </c>
      <c r="V956">
        <v>0</v>
      </c>
      <c r="W956">
        <v>113</v>
      </c>
      <c r="X956">
        <v>108</v>
      </c>
      <c r="Y956">
        <v>88</v>
      </c>
      <c r="Z956">
        <v>525</v>
      </c>
      <c r="AF956" t="s">
        <v>1510</v>
      </c>
      <c r="AG956" t="s">
        <v>879</v>
      </c>
      <c r="AH956" s="9">
        <v>3.3333333333333333E-2</v>
      </c>
      <c r="AI956" t="s">
        <v>1434</v>
      </c>
    </row>
    <row r="957" spans="1:35" x14ac:dyDescent="0.3">
      <c r="A957" s="1">
        <v>43938</v>
      </c>
      <c r="B957" t="s">
        <v>94</v>
      </c>
      <c r="C957" t="s">
        <v>95</v>
      </c>
      <c r="D957" t="s">
        <v>96</v>
      </c>
      <c r="E957">
        <v>20397</v>
      </c>
      <c r="F957">
        <v>5158</v>
      </c>
      <c r="G957" t="s">
        <v>97</v>
      </c>
      <c r="H957" t="s">
        <v>98</v>
      </c>
      <c r="I957" t="s">
        <v>444</v>
      </c>
      <c r="J957" t="s">
        <v>445</v>
      </c>
      <c r="K957">
        <v>1259</v>
      </c>
      <c r="L957">
        <v>0</v>
      </c>
      <c r="M957">
        <v>0</v>
      </c>
      <c r="R957">
        <v>1411</v>
      </c>
      <c r="S957">
        <v>0</v>
      </c>
      <c r="T957">
        <v>0</v>
      </c>
      <c r="U957">
        <v>1</v>
      </c>
      <c r="V957">
        <v>0</v>
      </c>
      <c r="W957">
        <v>132</v>
      </c>
      <c r="Z957">
        <v>640</v>
      </c>
      <c r="AF957" t="s">
        <v>663</v>
      </c>
      <c r="AG957" t="s">
        <v>663</v>
      </c>
      <c r="AH957" s="9">
        <v>0</v>
      </c>
      <c r="AI957" t="s">
        <v>1437</v>
      </c>
    </row>
    <row r="958" spans="1:35" x14ac:dyDescent="0.3">
      <c r="A958" s="1">
        <v>44925</v>
      </c>
      <c r="B958" t="s">
        <v>14</v>
      </c>
      <c r="C958" t="s">
        <v>15</v>
      </c>
      <c r="D958" t="s">
        <v>16</v>
      </c>
      <c r="E958">
        <v>19790</v>
      </c>
      <c r="F958">
        <v>2608</v>
      </c>
      <c r="G958" t="s">
        <v>178</v>
      </c>
      <c r="H958" t="s">
        <v>179</v>
      </c>
      <c r="I958" t="s">
        <v>17</v>
      </c>
      <c r="J958" t="s">
        <v>18</v>
      </c>
      <c r="K958">
        <v>1850</v>
      </c>
      <c r="L958">
        <v>1845</v>
      </c>
      <c r="M958">
        <v>-5</v>
      </c>
      <c r="N958">
        <v>18</v>
      </c>
      <c r="O958">
        <v>1903</v>
      </c>
      <c r="P958">
        <v>2028</v>
      </c>
      <c r="Q958">
        <v>12</v>
      </c>
      <c r="R958">
        <v>2045</v>
      </c>
      <c r="S958">
        <v>2040</v>
      </c>
      <c r="T958">
        <v>-5</v>
      </c>
      <c r="U958">
        <v>0</v>
      </c>
      <c r="V958">
        <v>0</v>
      </c>
      <c r="W958">
        <v>175</v>
      </c>
      <c r="X958">
        <v>175</v>
      </c>
      <c r="Y958">
        <v>145</v>
      </c>
      <c r="Z958">
        <v>980</v>
      </c>
      <c r="AF958" t="s">
        <v>818</v>
      </c>
      <c r="AG958" t="s">
        <v>968</v>
      </c>
      <c r="AH958" s="9">
        <v>7.9861111111111105E-2</v>
      </c>
      <c r="AI958" t="s">
        <v>1438</v>
      </c>
    </row>
    <row r="959" spans="1:35" x14ac:dyDescent="0.3">
      <c r="A959" s="1">
        <v>44125</v>
      </c>
      <c r="B959" t="s">
        <v>39</v>
      </c>
      <c r="C959" t="s">
        <v>40</v>
      </c>
      <c r="D959" t="s">
        <v>41</v>
      </c>
      <c r="E959">
        <v>19805</v>
      </c>
      <c r="F959">
        <v>1317</v>
      </c>
      <c r="G959" t="s">
        <v>30</v>
      </c>
      <c r="H959" t="s">
        <v>31</v>
      </c>
      <c r="I959" t="s">
        <v>60</v>
      </c>
      <c r="J959" t="s">
        <v>61</v>
      </c>
      <c r="K959">
        <v>1225</v>
      </c>
      <c r="L959">
        <v>1226</v>
      </c>
      <c r="M959">
        <v>1</v>
      </c>
      <c r="N959">
        <v>9</v>
      </c>
      <c r="O959">
        <v>1235</v>
      </c>
      <c r="P959">
        <v>1516</v>
      </c>
      <c r="Q959">
        <v>8</v>
      </c>
      <c r="R959">
        <v>1536</v>
      </c>
      <c r="S959">
        <v>1524</v>
      </c>
      <c r="T959">
        <v>-12</v>
      </c>
      <c r="U959">
        <v>0</v>
      </c>
      <c r="V959">
        <v>0</v>
      </c>
      <c r="W959">
        <v>131</v>
      </c>
      <c r="X959">
        <v>118</v>
      </c>
      <c r="Y959">
        <v>101</v>
      </c>
      <c r="Z959">
        <v>731</v>
      </c>
      <c r="AF959" t="s">
        <v>618</v>
      </c>
      <c r="AG959" t="s">
        <v>741</v>
      </c>
      <c r="AH959" s="9">
        <v>0.12361111111111112</v>
      </c>
      <c r="AI959" t="s">
        <v>1435</v>
      </c>
    </row>
    <row r="960" spans="1:35" x14ac:dyDescent="0.3">
      <c r="A960" s="1">
        <v>45115</v>
      </c>
      <c r="B960" t="s">
        <v>39</v>
      </c>
      <c r="C960" t="s">
        <v>40</v>
      </c>
      <c r="D960" t="s">
        <v>41</v>
      </c>
      <c r="E960">
        <v>19805</v>
      </c>
      <c r="F960">
        <v>1563</v>
      </c>
      <c r="G960" t="s">
        <v>30</v>
      </c>
      <c r="H960" t="s">
        <v>31</v>
      </c>
      <c r="I960" t="s">
        <v>500</v>
      </c>
      <c r="J960" t="s">
        <v>501</v>
      </c>
      <c r="K960">
        <v>1940</v>
      </c>
      <c r="L960">
        <v>1934</v>
      </c>
      <c r="M960">
        <v>-6</v>
      </c>
      <c r="N960">
        <v>16</v>
      </c>
      <c r="O960">
        <v>1950</v>
      </c>
      <c r="P960">
        <v>2052</v>
      </c>
      <c r="Q960">
        <v>3</v>
      </c>
      <c r="R960">
        <v>2111</v>
      </c>
      <c r="S960">
        <v>2055</v>
      </c>
      <c r="T960">
        <v>-16</v>
      </c>
      <c r="U960">
        <v>0</v>
      </c>
      <c r="V960">
        <v>0</v>
      </c>
      <c r="W960">
        <v>211</v>
      </c>
      <c r="X960">
        <v>201</v>
      </c>
      <c r="Y960">
        <v>182</v>
      </c>
      <c r="Z960">
        <v>1430</v>
      </c>
      <c r="AF960" t="s">
        <v>1413</v>
      </c>
      <c r="AG960" t="s">
        <v>808</v>
      </c>
      <c r="AH960" s="9">
        <v>5.6250000000000001E-2</v>
      </c>
      <c r="AI960" t="s">
        <v>1438</v>
      </c>
    </row>
    <row r="961" spans="1:35" x14ac:dyDescent="0.3">
      <c r="A961" s="1">
        <v>43996</v>
      </c>
      <c r="B961" t="s">
        <v>39</v>
      </c>
      <c r="C961" t="s">
        <v>40</v>
      </c>
      <c r="D961" t="s">
        <v>41</v>
      </c>
      <c r="E961">
        <v>19805</v>
      </c>
      <c r="F961">
        <v>1849</v>
      </c>
      <c r="G961" t="s">
        <v>97</v>
      </c>
      <c r="H961" t="s">
        <v>98</v>
      </c>
      <c r="I961" t="s">
        <v>28</v>
      </c>
      <c r="J961" t="s">
        <v>29</v>
      </c>
      <c r="K961">
        <v>915</v>
      </c>
      <c r="L961">
        <v>906</v>
      </c>
      <c r="M961">
        <v>-9</v>
      </c>
      <c r="N961">
        <v>13</v>
      </c>
      <c r="O961">
        <v>919</v>
      </c>
      <c r="P961">
        <v>1028</v>
      </c>
      <c r="Q961">
        <v>11</v>
      </c>
      <c r="R961">
        <v>1056</v>
      </c>
      <c r="S961">
        <v>1039</v>
      </c>
      <c r="T961">
        <v>-17</v>
      </c>
      <c r="U961">
        <v>0</v>
      </c>
      <c r="V961">
        <v>0</v>
      </c>
      <c r="W961">
        <v>101</v>
      </c>
      <c r="X961">
        <v>93</v>
      </c>
      <c r="Y961">
        <v>69</v>
      </c>
      <c r="Z961">
        <v>468</v>
      </c>
      <c r="AF961" t="s">
        <v>719</v>
      </c>
      <c r="AG961" t="s">
        <v>698</v>
      </c>
      <c r="AH961" s="9">
        <v>6.458333333333334E-2</v>
      </c>
      <c r="AI961" t="s">
        <v>1434</v>
      </c>
    </row>
    <row r="962" spans="1:35" x14ac:dyDescent="0.3">
      <c r="A962" s="1">
        <v>44407</v>
      </c>
      <c r="B962" t="s">
        <v>32</v>
      </c>
      <c r="C962" t="s">
        <v>33</v>
      </c>
      <c r="D962" t="s">
        <v>34</v>
      </c>
      <c r="E962">
        <v>19393</v>
      </c>
      <c r="F962">
        <v>2289</v>
      </c>
      <c r="G962" t="s">
        <v>60</v>
      </c>
      <c r="H962" t="s">
        <v>61</v>
      </c>
      <c r="I962" t="s">
        <v>66</v>
      </c>
      <c r="J962" t="s">
        <v>67</v>
      </c>
      <c r="K962">
        <v>835</v>
      </c>
      <c r="L962">
        <v>837</v>
      </c>
      <c r="M962">
        <v>2</v>
      </c>
      <c r="N962">
        <v>14</v>
      </c>
      <c r="O962">
        <v>851</v>
      </c>
      <c r="P962">
        <v>923</v>
      </c>
      <c r="Q962">
        <v>3</v>
      </c>
      <c r="R962">
        <v>935</v>
      </c>
      <c r="S962">
        <v>926</v>
      </c>
      <c r="T962">
        <v>-9</v>
      </c>
      <c r="U962">
        <v>0</v>
      </c>
      <c r="V962">
        <v>0</v>
      </c>
      <c r="W962">
        <v>120</v>
      </c>
      <c r="X962">
        <v>109</v>
      </c>
      <c r="Y962">
        <v>92</v>
      </c>
      <c r="Z962">
        <v>591</v>
      </c>
      <c r="AF962" t="s">
        <v>871</v>
      </c>
      <c r="AG962" t="s">
        <v>866</v>
      </c>
      <c r="AH962" s="9">
        <v>3.4027777777777775E-2</v>
      </c>
      <c r="AI962" t="s">
        <v>1434</v>
      </c>
    </row>
    <row r="963" spans="1:35" x14ac:dyDescent="0.3">
      <c r="A963" s="1">
        <v>44446</v>
      </c>
      <c r="B963" t="s">
        <v>94</v>
      </c>
      <c r="C963" t="s">
        <v>95</v>
      </c>
      <c r="D963" t="s">
        <v>96</v>
      </c>
      <c r="E963">
        <v>20397</v>
      </c>
      <c r="F963">
        <v>5111</v>
      </c>
      <c r="G963" t="s">
        <v>97</v>
      </c>
      <c r="H963" t="s">
        <v>98</v>
      </c>
      <c r="I963" t="s">
        <v>271</v>
      </c>
      <c r="J963" t="s">
        <v>272</v>
      </c>
      <c r="K963">
        <v>1305</v>
      </c>
      <c r="L963">
        <v>1300</v>
      </c>
      <c r="M963">
        <v>-5</v>
      </c>
      <c r="N963">
        <v>20</v>
      </c>
      <c r="O963">
        <v>1320</v>
      </c>
      <c r="P963">
        <v>1338</v>
      </c>
      <c r="Q963">
        <v>2</v>
      </c>
      <c r="R963">
        <v>1355</v>
      </c>
      <c r="S963">
        <v>1340</v>
      </c>
      <c r="T963">
        <v>-15</v>
      </c>
      <c r="U963">
        <v>0</v>
      </c>
      <c r="V963">
        <v>0</v>
      </c>
      <c r="W963">
        <v>110</v>
      </c>
      <c r="X963">
        <v>100</v>
      </c>
      <c r="Y963">
        <v>78</v>
      </c>
      <c r="Z963">
        <v>526</v>
      </c>
      <c r="AF963" t="s">
        <v>1584</v>
      </c>
      <c r="AG963" t="s">
        <v>1019</v>
      </c>
      <c r="AH963" s="9">
        <v>2.7777777777777776E-2</v>
      </c>
      <c r="AI963" t="s">
        <v>1435</v>
      </c>
    </row>
    <row r="964" spans="1:35" x14ac:dyDescent="0.3">
      <c r="A964" s="1">
        <v>43659</v>
      </c>
      <c r="B964" t="s">
        <v>141</v>
      </c>
      <c r="C964" t="s">
        <v>142</v>
      </c>
      <c r="D964" t="s">
        <v>143</v>
      </c>
      <c r="E964">
        <v>20363</v>
      </c>
      <c r="F964">
        <v>3427</v>
      </c>
      <c r="G964" t="s">
        <v>99</v>
      </c>
      <c r="H964" t="s">
        <v>43</v>
      </c>
      <c r="I964" t="s">
        <v>84</v>
      </c>
      <c r="J964" t="s">
        <v>85</v>
      </c>
      <c r="K964">
        <v>1930</v>
      </c>
      <c r="L964">
        <v>1926</v>
      </c>
      <c r="M964">
        <v>-4</v>
      </c>
      <c r="N964">
        <v>54</v>
      </c>
      <c r="O964">
        <v>2020</v>
      </c>
      <c r="P964">
        <v>2111</v>
      </c>
      <c r="Q964">
        <v>10</v>
      </c>
      <c r="R964">
        <v>2100</v>
      </c>
      <c r="S964">
        <v>2121</v>
      </c>
      <c r="T964">
        <v>21</v>
      </c>
      <c r="U964">
        <v>0</v>
      </c>
      <c r="V964">
        <v>0</v>
      </c>
      <c r="W964">
        <v>90</v>
      </c>
      <c r="X964">
        <v>115</v>
      </c>
      <c r="Y964">
        <v>51</v>
      </c>
      <c r="Z964">
        <v>228</v>
      </c>
      <c r="AA964">
        <v>0</v>
      </c>
      <c r="AB964">
        <v>0</v>
      </c>
      <c r="AC964">
        <v>21</v>
      </c>
      <c r="AD964">
        <v>0</v>
      </c>
      <c r="AE964">
        <v>0</v>
      </c>
      <c r="AF964" t="s">
        <v>1632</v>
      </c>
      <c r="AG964" t="s">
        <v>1037</v>
      </c>
      <c r="AH964" s="9">
        <v>7.9861111111111105E-2</v>
      </c>
      <c r="AI964" t="s">
        <v>1438</v>
      </c>
    </row>
    <row r="965" spans="1:35" x14ac:dyDescent="0.3">
      <c r="A965" s="1">
        <v>44708</v>
      </c>
      <c r="B965" t="s">
        <v>14</v>
      </c>
      <c r="C965" t="s">
        <v>15</v>
      </c>
      <c r="D965" t="s">
        <v>16</v>
      </c>
      <c r="E965">
        <v>19790</v>
      </c>
      <c r="F965">
        <v>479</v>
      </c>
      <c r="G965" t="s">
        <v>169</v>
      </c>
      <c r="H965" t="s">
        <v>170</v>
      </c>
      <c r="I965" t="s">
        <v>60</v>
      </c>
      <c r="J965" t="s">
        <v>61</v>
      </c>
      <c r="K965">
        <v>1336</v>
      </c>
      <c r="L965">
        <v>1401</v>
      </c>
      <c r="M965">
        <v>25</v>
      </c>
      <c r="N965">
        <v>11</v>
      </c>
      <c r="O965">
        <v>1412</v>
      </c>
      <c r="P965">
        <v>1526</v>
      </c>
      <c r="Q965">
        <v>4</v>
      </c>
      <c r="R965">
        <v>1520</v>
      </c>
      <c r="S965">
        <v>1530</v>
      </c>
      <c r="T965">
        <v>10</v>
      </c>
      <c r="U965">
        <v>0</v>
      </c>
      <c r="V965">
        <v>0</v>
      </c>
      <c r="W965">
        <v>104</v>
      </c>
      <c r="X965">
        <v>89</v>
      </c>
      <c r="Y965">
        <v>74</v>
      </c>
      <c r="Z965">
        <v>515</v>
      </c>
      <c r="AF965" t="s">
        <v>1026</v>
      </c>
      <c r="AG965" t="s">
        <v>918</v>
      </c>
      <c r="AH965" s="9">
        <v>6.1805555555555558E-2</v>
      </c>
      <c r="AI965" t="s">
        <v>1435</v>
      </c>
    </row>
    <row r="966" spans="1:35" x14ac:dyDescent="0.3">
      <c r="A966" s="1">
        <v>44203</v>
      </c>
      <c r="B966" t="s">
        <v>122</v>
      </c>
      <c r="C966" t="s">
        <v>123</v>
      </c>
      <c r="D966" t="s">
        <v>124</v>
      </c>
      <c r="E966">
        <v>20304</v>
      </c>
      <c r="F966">
        <v>2983</v>
      </c>
      <c r="G966" t="s">
        <v>446</v>
      </c>
      <c r="H966" t="s">
        <v>447</v>
      </c>
      <c r="I966" t="s">
        <v>30</v>
      </c>
      <c r="J966" t="s">
        <v>31</v>
      </c>
      <c r="K966">
        <v>1015</v>
      </c>
      <c r="L966">
        <v>1004</v>
      </c>
      <c r="M966">
        <v>-11</v>
      </c>
      <c r="N966">
        <v>34</v>
      </c>
      <c r="O966">
        <v>1038</v>
      </c>
      <c r="P966">
        <v>1123</v>
      </c>
      <c r="Q966">
        <v>11</v>
      </c>
      <c r="R966">
        <v>1132</v>
      </c>
      <c r="S966">
        <v>1134</v>
      </c>
      <c r="T966">
        <v>2</v>
      </c>
      <c r="U966">
        <v>0</v>
      </c>
      <c r="V966">
        <v>0</v>
      </c>
      <c r="W966">
        <v>77</v>
      </c>
      <c r="X966">
        <v>90</v>
      </c>
      <c r="Y966">
        <v>45</v>
      </c>
      <c r="Z966">
        <v>190</v>
      </c>
      <c r="AF966" t="s">
        <v>1169</v>
      </c>
      <c r="AG966" t="s">
        <v>1227</v>
      </c>
      <c r="AH966" s="9">
        <v>6.25E-2</v>
      </c>
      <c r="AI966" t="s">
        <v>1434</v>
      </c>
    </row>
    <row r="967" spans="1:35" x14ac:dyDescent="0.3">
      <c r="A967" s="1">
        <v>45079</v>
      </c>
      <c r="B967" t="s">
        <v>39</v>
      </c>
      <c r="C967" t="s">
        <v>40</v>
      </c>
      <c r="D967" t="s">
        <v>41</v>
      </c>
      <c r="E967">
        <v>19805</v>
      </c>
      <c r="F967">
        <v>332</v>
      </c>
      <c r="G967" t="s">
        <v>178</v>
      </c>
      <c r="H967" t="s">
        <v>179</v>
      </c>
      <c r="I967" t="s">
        <v>133</v>
      </c>
      <c r="J967" t="s">
        <v>134</v>
      </c>
      <c r="K967">
        <v>653</v>
      </c>
      <c r="L967">
        <v>644</v>
      </c>
      <c r="M967">
        <v>-9</v>
      </c>
      <c r="N967">
        <v>13</v>
      </c>
      <c r="O967">
        <v>657</v>
      </c>
      <c r="P967">
        <v>910</v>
      </c>
      <c r="Q967">
        <v>4</v>
      </c>
      <c r="R967">
        <v>932</v>
      </c>
      <c r="S967">
        <v>914</v>
      </c>
      <c r="T967">
        <v>-18</v>
      </c>
      <c r="U967">
        <v>0</v>
      </c>
      <c r="V967">
        <v>0</v>
      </c>
      <c r="W967">
        <v>159</v>
      </c>
      <c r="X967">
        <v>150</v>
      </c>
      <c r="Y967">
        <v>133</v>
      </c>
      <c r="Z967">
        <v>920</v>
      </c>
      <c r="AF967" t="s">
        <v>1611</v>
      </c>
      <c r="AG967" t="s">
        <v>677</v>
      </c>
      <c r="AH967" s="9">
        <v>0.10416666666666667</v>
      </c>
      <c r="AI967" t="s">
        <v>1434</v>
      </c>
    </row>
    <row r="968" spans="1:35" x14ac:dyDescent="0.3">
      <c r="A968" s="1">
        <v>44821</v>
      </c>
      <c r="B968" t="s">
        <v>14</v>
      </c>
      <c r="C968" t="s">
        <v>15</v>
      </c>
      <c r="D968" t="s">
        <v>16</v>
      </c>
      <c r="E968">
        <v>19790</v>
      </c>
      <c r="F968">
        <v>664</v>
      </c>
      <c r="G968" t="s">
        <v>60</v>
      </c>
      <c r="H968" t="s">
        <v>61</v>
      </c>
      <c r="I968" t="s">
        <v>80</v>
      </c>
      <c r="J968" t="s">
        <v>67</v>
      </c>
      <c r="K968">
        <v>1830</v>
      </c>
      <c r="L968">
        <v>1826</v>
      </c>
      <c r="M968">
        <v>-4</v>
      </c>
      <c r="N968">
        <v>9</v>
      </c>
      <c r="O968">
        <v>1835</v>
      </c>
      <c r="P968">
        <v>1902</v>
      </c>
      <c r="Q968">
        <v>10</v>
      </c>
      <c r="R968">
        <v>1938</v>
      </c>
      <c r="S968">
        <v>1912</v>
      </c>
      <c r="T968">
        <v>-26</v>
      </c>
      <c r="U968">
        <v>0</v>
      </c>
      <c r="V968">
        <v>0</v>
      </c>
      <c r="W968">
        <v>128</v>
      </c>
      <c r="X968">
        <v>106</v>
      </c>
      <c r="Y968">
        <v>87</v>
      </c>
      <c r="Z968">
        <v>606</v>
      </c>
      <c r="AF968" t="s">
        <v>660</v>
      </c>
      <c r="AG968" t="s">
        <v>962</v>
      </c>
      <c r="AH968" s="9">
        <v>3.1944444444444442E-2</v>
      </c>
      <c r="AI968" t="s">
        <v>1438</v>
      </c>
    </row>
    <row r="969" spans="1:35" x14ac:dyDescent="0.3">
      <c r="A969" s="1">
        <v>43547</v>
      </c>
      <c r="B969" t="s">
        <v>107</v>
      </c>
      <c r="C969" t="s">
        <v>108</v>
      </c>
      <c r="D969" t="s">
        <v>109</v>
      </c>
      <c r="E969">
        <v>20366</v>
      </c>
      <c r="F969">
        <v>4230</v>
      </c>
      <c r="G969" t="s">
        <v>51</v>
      </c>
      <c r="H969" t="s">
        <v>52</v>
      </c>
      <c r="I969" t="s">
        <v>233</v>
      </c>
      <c r="J969" t="s">
        <v>234</v>
      </c>
      <c r="K969">
        <v>954</v>
      </c>
      <c r="L969">
        <v>943</v>
      </c>
      <c r="M969">
        <v>-11</v>
      </c>
      <c r="N969">
        <v>21</v>
      </c>
      <c r="O969">
        <v>1004</v>
      </c>
      <c r="P969">
        <v>1113</v>
      </c>
      <c r="Q969">
        <v>6</v>
      </c>
      <c r="R969">
        <v>1130</v>
      </c>
      <c r="S969">
        <v>1119</v>
      </c>
      <c r="T969">
        <v>-11</v>
      </c>
      <c r="U969">
        <v>0</v>
      </c>
      <c r="V969">
        <v>0</v>
      </c>
      <c r="W969">
        <v>96</v>
      </c>
      <c r="X969">
        <v>96</v>
      </c>
      <c r="Y969">
        <v>69</v>
      </c>
      <c r="Z969">
        <v>429</v>
      </c>
      <c r="AF969" t="s">
        <v>1550</v>
      </c>
      <c r="AG969" t="s">
        <v>1082</v>
      </c>
      <c r="AH969" s="9">
        <v>6.6666666666666666E-2</v>
      </c>
      <c r="AI969" t="s">
        <v>1434</v>
      </c>
    </row>
    <row r="970" spans="1:35" x14ac:dyDescent="0.3">
      <c r="A970" s="1">
        <v>43703</v>
      </c>
      <c r="B970" t="s">
        <v>171</v>
      </c>
      <c r="C970" t="s">
        <v>172</v>
      </c>
      <c r="D970" t="s">
        <v>173</v>
      </c>
      <c r="E970">
        <v>20378</v>
      </c>
      <c r="F970">
        <v>6119</v>
      </c>
      <c r="G970" t="s">
        <v>92</v>
      </c>
      <c r="H970" t="s">
        <v>93</v>
      </c>
      <c r="I970" t="s">
        <v>51</v>
      </c>
      <c r="J970" t="s">
        <v>52</v>
      </c>
      <c r="K970">
        <v>920</v>
      </c>
      <c r="L970">
        <v>913</v>
      </c>
      <c r="M970">
        <v>-7</v>
      </c>
      <c r="N970">
        <v>8</v>
      </c>
      <c r="O970">
        <v>921</v>
      </c>
      <c r="P970">
        <v>1041</v>
      </c>
      <c r="Q970">
        <v>10</v>
      </c>
      <c r="R970">
        <v>1110</v>
      </c>
      <c r="S970">
        <v>1051</v>
      </c>
      <c r="T970">
        <v>-19</v>
      </c>
      <c r="U970">
        <v>0</v>
      </c>
      <c r="V970">
        <v>0</v>
      </c>
      <c r="W970">
        <v>110</v>
      </c>
      <c r="X970">
        <v>98</v>
      </c>
      <c r="Y970">
        <v>80</v>
      </c>
      <c r="Z970">
        <v>489</v>
      </c>
      <c r="AF970" t="s">
        <v>1093</v>
      </c>
      <c r="AG970" t="s">
        <v>1153</v>
      </c>
      <c r="AH970" s="9">
        <v>6.805555555555555E-2</v>
      </c>
      <c r="AI970" t="s">
        <v>1434</v>
      </c>
    </row>
    <row r="971" spans="1:35" x14ac:dyDescent="0.3">
      <c r="A971" s="1">
        <v>44601</v>
      </c>
      <c r="B971" t="s">
        <v>32</v>
      </c>
      <c r="C971" t="s">
        <v>33</v>
      </c>
      <c r="D971" t="s">
        <v>34</v>
      </c>
      <c r="E971">
        <v>19393</v>
      </c>
      <c r="F971">
        <v>1460</v>
      </c>
      <c r="G971" t="s">
        <v>127</v>
      </c>
      <c r="H971" t="s">
        <v>128</v>
      </c>
      <c r="I971" t="s">
        <v>174</v>
      </c>
      <c r="J971" t="s">
        <v>175</v>
      </c>
      <c r="K971">
        <v>610</v>
      </c>
      <c r="L971">
        <v>608</v>
      </c>
      <c r="M971">
        <v>-2</v>
      </c>
      <c r="N971">
        <v>7</v>
      </c>
      <c r="O971">
        <v>615</v>
      </c>
      <c r="P971">
        <v>737</v>
      </c>
      <c r="Q971">
        <v>4</v>
      </c>
      <c r="R971">
        <v>825</v>
      </c>
      <c r="S971">
        <v>741</v>
      </c>
      <c r="T971">
        <v>-44</v>
      </c>
      <c r="U971">
        <v>0</v>
      </c>
      <c r="V971">
        <v>0</v>
      </c>
      <c r="W971">
        <v>195</v>
      </c>
      <c r="X971">
        <v>153</v>
      </c>
      <c r="Y971">
        <v>142</v>
      </c>
      <c r="Z971">
        <v>1044</v>
      </c>
      <c r="AF971" t="s">
        <v>1633</v>
      </c>
      <c r="AG971" t="s">
        <v>1212</v>
      </c>
      <c r="AH971" s="9">
        <v>6.458333333333334E-2</v>
      </c>
      <c r="AI971" t="s">
        <v>1434</v>
      </c>
    </row>
    <row r="972" spans="1:35" x14ac:dyDescent="0.3">
      <c r="A972" s="1">
        <v>43909</v>
      </c>
      <c r="B972" t="s">
        <v>122</v>
      </c>
      <c r="C972" t="s">
        <v>123</v>
      </c>
      <c r="D972" t="s">
        <v>124</v>
      </c>
      <c r="E972">
        <v>20304</v>
      </c>
      <c r="F972">
        <v>3577</v>
      </c>
      <c r="G972" t="s">
        <v>235</v>
      </c>
      <c r="H972" t="s">
        <v>236</v>
      </c>
      <c r="I972" t="s">
        <v>144</v>
      </c>
      <c r="J972" t="s">
        <v>145</v>
      </c>
      <c r="K972">
        <v>2010</v>
      </c>
      <c r="L972">
        <v>1954</v>
      </c>
      <c r="M972">
        <v>-16</v>
      </c>
      <c r="N972">
        <v>20</v>
      </c>
      <c r="O972">
        <v>2014</v>
      </c>
      <c r="P972">
        <v>2055</v>
      </c>
      <c r="Q972">
        <v>10</v>
      </c>
      <c r="R972">
        <v>2125</v>
      </c>
      <c r="S972">
        <v>2105</v>
      </c>
      <c r="T972">
        <v>-20</v>
      </c>
      <c r="U972">
        <v>0</v>
      </c>
      <c r="V972">
        <v>0</v>
      </c>
      <c r="W972">
        <v>75</v>
      </c>
      <c r="X972">
        <v>71</v>
      </c>
      <c r="Y972">
        <v>41</v>
      </c>
      <c r="Z972">
        <v>201</v>
      </c>
      <c r="AF972" t="s">
        <v>1457</v>
      </c>
      <c r="AG972" t="s">
        <v>1176</v>
      </c>
      <c r="AH972" s="9">
        <v>4.9305555555555554E-2</v>
      </c>
      <c r="AI972" t="s">
        <v>1438</v>
      </c>
    </row>
    <row r="973" spans="1:35" x14ac:dyDescent="0.3">
      <c r="A973" s="1">
        <v>43688</v>
      </c>
      <c r="B973" t="s">
        <v>32</v>
      </c>
      <c r="C973" t="s">
        <v>33</v>
      </c>
      <c r="D973" t="s">
        <v>34</v>
      </c>
      <c r="E973">
        <v>19393</v>
      </c>
      <c r="F973">
        <v>5429</v>
      </c>
      <c r="G973" t="s">
        <v>21</v>
      </c>
      <c r="H973" t="s">
        <v>22</v>
      </c>
      <c r="I973" t="s">
        <v>212</v>
      </c>
      <c r="J973" t="s">
        <v>213</v>
      </c>
      <c r="K973">
        <v>1415</v>
      </c>
      <c r="L973">
        <v>1421</v>
      </c>
      <c r="M973">
        <v>6</v>
      </c>
      <c r="N973">
        <v>12</v>
      </c>
      <c r="O973">
        <v>1433</v>
      </c>
      <c r="P973">
        <v>1548</v>
      </c>
      <c r="Q973">
        <v>2</v>
      </c>
      <c r="R973">
        <v>1605</v>
      </c>
      <c r="S973">
        <v>1550</v>
      </c>
      <c r="T973">
        <v>-15</v>
      </c>
      <c r="U973">
        <v>0</v>
      </c>
      <c r="V973">
        <v>0</v>
      </c>
      <c r="W973">
        <v>170</v>
      </c>
      <c r="X973">
        <v>149</v>
      </c>
      <c r="Y973">
        <v>135</v>
      </c>
      <c r="Z973">
        <v>991</v>
      </c>
      <c r="AF973" t="s">
        <v>655</v>
      </c>
      <c r="AG973" t="s">
        <v>1136</v>
      </c>
      <c r="AH973" s="9">
        <v>6.1805555555555558E-2</v>
      </c>
      <c r="AI973" t="s">
        <v>1435</v>
      </c>
    </row>
    <row r="974" spans="1:35" x14ac:dyDescent="0.3">
      <c r="A974" s="1">
        <v>44010</v>
      </c>
      <c r="B974" t="s">
        <v>46</v>
      </c>
      <c r="C974" t="s">
        <v>47</v>
      </c>
      <c r="D974" t="s">
        <v>48</v>
      </c>
      <c r="E974">
        <v>20452</v>
      </c>
      <c r="F974">
        <v>4341</v>
      </c>
      <c r="G974" t="s">
        <v>194</v>
      </c>
      <c r="H974" t="s">
        <v>195</v>
      </c>
      <c r="I974" t="s">
        <v>295</v>
      </c>
      <c r="J974" t="s">
        <v>296</v>
      </c>
      <c r="K974">
        <v>2004</v>
      </c>
      <c r="L974">
        <v>2001</v>
      </c>
      <c r="M974">
        <v>-3</v>
      </c>
      <c r="N974">
        <v>16</v>
      </c>
      <c r="O974">
        <v>2017</v>
      </c>
      <c r="P974">
        <v>2113</v>
      </c>
      <c r="Q974">
        <v>7</v>
      </c>
      <c r="R974">
        <v>2133</v>
      </c>
      <c r="S974">
        <v>2120</v>
      </c>
      <c r="T974">
        <v>-13</v>
      </c>
      <c r="U974">
        <v>0</v>
      </c>
      <c r="V974">
        <v>0</v>
      </c>
      <c r="W974">
        <v>149</v>
      </c>
      <c r="X974">
        <v>139</v>
      </c>
      <c r="Y974">
        <v>116</v>
      </c>
      <c r="Z974">
        <v>859</v>
      </c>
      <c r="AF974" t="s">
        <v>1373</v>
      </c>
      <c r="AG974" t="s">
        <v>1205</v>
      </c>
      <c r="AH974" s="9">
        <v>5.486111111111111E-2</v>
      </c>
      <c r="AI974" t="s">
        <v>1438</v>
      </c>
    </row>
    <row r="975" spans="1:35" x14ac:dyDescent="0.3">
      <c r="A975" s="1">
        <v>44586</v>
      </c>
      <c r="B975" t="s">
        <v>14</v>
      </c>
      <c r="C975" t="s">
        <v>15</v>
      </c>
      <c r="D975" t="s">
        <v>16</v>
      </c>
      <c r="E975">
        <v>19790</v>
      </c>
      <c r="F975">
        <v>2148</v>
      </c>
      <c r="G975" t="s">
        <v>103</v>
      </c>
      <c r="H975" t="s">
        <v>104</v>
      </c>
      <c r="I975" t="s">
        <v>19</v>
      </c>
      <c r="J975" t="s">
        <v>20</v>
      </c>
      <c r="K975">
        <v>735</v>
      </c>
      <c r="L975">
        <v>730</v>
      </c>
      <c r="M975">
        <v>-5</v>
      </c>
      <c r="N975">
        <v>10</v>
      </c>
      <c r="O975">
        <v>740</v>
      </c>
      <c r="P975">
        <v>958</v>
      </c>
      <c r="Q975">
        <v>6</v>
      </c>
      <c r="R975">
        <v>1026</v>
      </c>
      <c r="S975">
        <v>1004</v>
      </c>
      <c r="T975">
        <v>-22</v>
      </c>
      <c r="U975">
        <v>0</v>
      </c>
      <c r="V975">
        <v>0</v>
      </c>
      <c r="W975">
        <v>171</v>
      </c>
      <c r="X975">
        <v>154</v>
      </c>
      <c r="Y975">
        <v>138</v>
      </c>
      <c r="Z975">
        <v>867</v>
      </c>
      <c r="AF975" t="s">
        <v>1227</v>
      </c>
      <c r="AG975" t="s">
        <v>854</v>
      </c>
      <c r="AH975" s="9">
        <v>0.10694444444444444</v>
      </c>
      <c r="AI975" t="s">
        <v>1434</v>
      </c>
    </row>
    <row r="976" spans="1:35" x14ac:dyDescent="0.3">
      <c r="A976" s="1">
        <v>43723</v>
      </c>
      <c r="B976" t="s">
        <v>25</v>
      </c>
      <c r="C976" t="s">
        <v>26</v>
      </c>
      <c r="D976" t="s">
        <v>27</v>
      </c>
      <c r="E976">
        <v>20416</v>
      </c>
      <c r="F976">
        <v>739</v>
      </c>
      <c r="G976" t="s">
        <v>10</v>
      </c>
      <c r="H976" t="s">
        <v>11</v>
      </c>
      <c r="I976" t="s">
        <v>30</v>
      </c>
      <c r="J976" t="s">
        <v>31</v>
      </c>
      <c r="K976">
        <v>1737</v>
      </c>
      <c r="L976">
        <v>1737</v>
      </c>
      <c r="M976">
        <v>0</v>
      </c>
      <c r="N976">
        <v>16</v>
      </c>
      <c r="O976">
        <v>1753</v>
      </c>
      <c r="P976">
        <v>1920</v>
      </c>
      <c r="Q976">
        <v>10</v>
      </c>
      <c r="R976">
        <v>1945</v>
      </c>
      <c r="S976">
        <v>1930</v>
      </c>
      <c r="T976">
        <v>-15</v>
      </c>
      <c r="U976">
        <v>0</v>
      </c>
      <c r="V976">
        <v>0</v>
      </c>
      <c r="W976">
        <v>188</v>
      </c>
      <c r="X976">
        <v>173</v>
      </c>
      <c r="Y976">
        <v>147</v>
      </c>
      <c r="Z976">
        <v>1119</v>
      </c>
      <c r="AF976" t="s">
        <v>1362</v>
      </c>
      <c r="AG976" t="s">
        <v>1033</v>
      </c>
      <c r="AH976" s="9">
        <v>7.8472222222222221E-2</v>
      </c>
      <c r="AI976" t="s">
        <v>1435</v>
      </c>
    </row>
    <row r="977" spans="1:35" x14ac:dyDescent="0.3">
      <c r="A977" s="1">
        <v>44345</v>
      </c>
      <c r="B977" t="s">
        <v>141</v>
      </c>
      <c r="C977" t="s">
        <v>142</v>
      </c>
      <c r="D977" t="s">
        <v>143</v>
      </c>
      <c r="E977">
        <v>20363</v>
      </c>
      <c r="F977">
        <v>5430</v>
      </c>
      <c r="G977" t="s">
        <v>60</v>
      </c>
      <c r="H977" t="s">
        <v>61</v>
      </c>
      <c r="I977" t="s">
        <v>446</v>
      </c>
      <c r="J977" t="s">
        <v>447</v>
      </c>
      <c r="K977">
        <v>1115</v>
      </c>
      <c r="L977">
        <v>1106</v>
      </c>
      <c r="M977">
        <v>-9</v>
      </c>
      <c r="N977">
        <v>10</v>
      </c>
      <c r="O977">
        <v>1116</v>
      </c>
      <c r="P977">
        <v>1140</v>
      </c>
      <c r="Q977">
        <v>3</v>
      </c>
      <c r="R977">
        <v>1202</v>
      </c>
      <c r="S977">
        <v>1143</v>
      </c>
      <c r="T977">
        <v>-19</v>
      </c>
      <c r="U977">
        <v>0</v>
      </c>
      <c r="V977">
        <v>0</v>
      </c>
      <c r="W977">
        <v>107</v>
      </c>
      <c r="X977">
        <v>97</v>
      </c>
      <c r="Y977">
        <v>84</v>
      </c>
      <c r="Z977">
        <v>551</v>
      </c>
      <c r="AF977" t="s">
        <v>648</v>
      </c>
      <c r="AG977" t="s">
        <v>1016</v>
      </c>
      <c r="AH977" s="9">
        <v>2.5694444444444443E-2</v>
      </c>
      <c r="AI977" t="s">
        <v>1434</v>
      </c>
    </row>
    <row r="978" spans="1:35" x14ac:dyDescent="0.3">
      <c r="A978" s="1">
        <v>43929</v>
      </c>
      <c r="B978" t="s">
        <v>32</v>
      </c>
      <c r="C978" t="s">
        <v>33</v>
      </c>
      <c r="D978" t="s">
        <v>34</v>
      </c>
      <c r="E978">
        <v>19393</v>
      </c>
      <c r="F978">
        <v>2477</v>
      </c>
      <c r="G978" t="s">
        <v>281</v>
      </c>
      <c r="H978" t="s">
        <v>282</v>
      </c>
      <c r="I978" t="s">
        <v>70</v>
      </c>
      <c r="J978" t="s">
        <v>71</v>
      </c>
      <c r="K978">
        <v>745</v>
      </c>
      <c r="L978">
        <v>0</v>
      </c>
      <c r="M978">
        <v>0</v>
      </c>
      <c r="R978">
        <v>905</v>
      </c>
      <c r="S978">
        <v>0</v>
      </c>
      <c r="T978">
        <v>0</v>
      </c>
      <c r="U978">
        <v>1</v>
      </c>
      <c r="V978">
        <v>0</v>
      </c>
      <c r="W978">
        <v>80</v>
      </c>
      <c r="Z978">
        <v>342</v>
      </c>
      <c r="AF978" t="s">
        <v>663</v>
      </c>
      <c r="AG978" t="s">
        <v>663</v>
      </c>
      <c r="AH978" s="9">
        <v>0</v>
      </c>
      <c r="AI978" t="s">
        <v>1437</v>
      </c>
    </row>
    <row r="979" spans="1:35" x14ac:dyDescent="0.3">
      <c r="A979" s="1">
        <v>44542</v>
      </c>
      <c r="B979" t="s">
        <v>122</v>
      </c>
      <c r="C979" t="s">
        <v>123</v>
      </c>
      <c r="D979" t="s">
        <v>124</v>
      </c>
      <c r="E979">
        <v>20304</v>
      </c>
      <c r="F979">
        <v>3654</v>
      </c>
      <c r="G979" t="s">
        <v>53</v>
      </c>
      <c r="H979" t="s">
        <v>54</v>
      </c>
      <c r="I979" t="s">
        <v>23</v>
      </c>
      <c r="J979" t="s">
        <v>24</v>
      </c>
      <c r="K979">
        <v>1000</v>
      </c>
      <c r="L979">
        <v>953</v>
      </c>
      <c r="M979">
        <v>-7</v>
      </c>
      <c r="N979">
        <v>14</v>
      </c>
      <c r="O979">
        <v>1007</v>
      </c>
      <c r="P979">
        <v>1113</v>
      </c>
      <c r="Q979">
        <v>5</v>
      </c>
      <c r="R979">
        <v>1126</v>
      </c>
      <c r="S979">
        <v>1118</v>
      </c>
      <c r="T979">
        <v>-8</v>
      </c>
      <c r="U979">
        <v>0</v>
      </c>
      <c r="V979">
        <v>0</v>
      </c>
      <c r="W979">
        <v>86</v>
      </c>
      <c r="X979">
        <v>85</v>
      </c>
      <c r="Y979">
        <v>66</v>
      </c>
      <c r="Z979">
        <v>337</v>
      </c>
      <c r="AF979" t="s">
        <v>1319</v>
      </c>
      <c r="AG979" t="s">
        <v>1224</v>
      </c>
      <c r="AH979" s="9">
        <v>5.9027777777777776E-2</v>
      </c>
      <c r="AI979" t="s">
        <v>1434</v>
      </c>
    </row>
    <row r="980" spans="1:35" x14ac:dyDescent="0.3">
      <c r="A980" s="1">
        <v>45141</v>
      </c>
      <c r="B980" t="s">
        <v>25</v>
      </c>
      <c r="C980" t="s">
        <v>26</v>
      </c>
      <c r="D980" t="s">
        <v>27</v>
      </c>
      <c r="E980">
        <v>20416</v>
      </c>
      <c r="F980">
        <v>55</v>
      </c>
      <c r="G980" t="s">
        <v>370</v>
      </c>
      <c r="H980" t="s">
        <v>371</v>
      </c>
      <c r="I980" t="s">
        <v>12</v>
      </c>
      <c r="J980" t="s">
        <v>13</v>
      </c>
      <c r="K980">
        <v>1311</v>
      </c>
      <c r="L980">
        <v>1420</v>
      </c>
      <c r="M980">
        <v>69</v>
      </c>
      <c r="N980">
        <v>19</v>
      </c>
      <c r="O980">
        <v>1439</v>
      </c>
      <c r="P980">
        <v>1607</v>
      </c>
      <c r="Q980">
        <v>44</v>
      </c>
      <c r="R980">
        <v>1504</v>
      </c>
      <c r="S980">
        <v>1651</v>
      </c>
      <c r="T980">
        <v>107</v>
      </c>
      <c r="U980">
        <v>0</v>
      </c>
      <c r="V980">
        <v>0</v>
      </c>
      <c r="W980">
        <v>113</v>
      </c>
      <c r="X980">
        <v>151</v>
      </c>
      <c r="Y980">
        <v>88</v>
      </c>
      <c r="Z980">
        <v>550</v>
      </c>
      <c r="AA980">
        <v>0</v>
      </c>
      <c r="AB980">
        <v>0</v>
      </c>
      <c r="AC980">
        <v>38</v>
      </c>
      <c r="AD980">
        <v>0</v>
      </c>
      <c r="AE980">
        <v>69</v>
      </c>
      <c r="AF980" t="s">
        <v>1095</v>
      </c>
      <c r="AG980" t="s">
        <v>1023</v>
      </c>
      <c r="AH980" s="9">
        <v>0.10486111111111111</v>
      </c>
      <c r="AI980" t="s">
        <v>1435</v>
      </c>
    </row>
    <row r="981" spans="1:35" x14ac:dyDescent="0.3">
      <c r="A981" s="1">
        <v>44366</v>
      </c>
      <c r="B981" t="s">
        <v>226</v>
      </c>
      <c r="C981" t="s">
        <v>227</v>
      </c>
      <c r="D981" t="s">
        <v>228</v>
      </c>
      <c r="E981">
        <v>19687</v>
      </c>
      <c r="F981">
        <v>2455</v>
      </c>
      <c r="G981" t="s">
        <v>105</v>
      </c>
      <c r="H981" t="s">
        <v>106</v>
      </c>
      <c r="I981" t="s">
        <v>19</v>
      </c>
      <c r="J981" t="s">
        <v>20</v>
      </c>
      <c r="K981">
        <v>1545</v>
      </c>
      <c r="L981">
        <v>1544</v>
      </c>
      <c r="M981">
        <v>-1</v>
      </c>
      <c r="N981">
        <v>10</v>
      </c>
      <c r="O981">
        <v>1554</v>
      </c>
      <c r="P981">
        <v>1650</v>
      </c>
      <c r="Q981">
        <v>8</v>
      </c>
      <c r="R981">
        <v>1657</v>
      </c>
      <c r="S981">
        <v>1658</v>
      </c>
      <c r="T981">
        <v>1</v>
      </c>
      <c r="U981">
        <v>0</v>
      </c>
      <c r="V981">
        <v>0</v>
      </c>
      <c r="W981">
        <v>72</v>
      </c>
      <c r="X981">
        <v>74</v>
      </c>
      <c r="Y981">
        <v>56</v>
      </c>
      <c r="Z981">
        <v>224</v>
      </c>
      <c r="AF981" t="s">
        <v>782</v>
      </c>
      <c r="AG981" t="s">
        <v>1113</v>
      </c>
      <c r="AH981" s="9">
        <v>5.1388888888888887E-2</v>
      </c>
      <c r="AI981" t="s">
        <v>1435</v>
      </c>
    </row>
    <row r="982" spans="1:35" x14ac:dyDescent="0.3">
      <c r="A982" s="1">
        <v>44073</v>
      </c>
      <c r="B982" t="s">
        <v>14</v>
      </c>
      <c r="C982" t="s">
        <v>15</v>
      </c>
      <c r="D982" t="s">
        <v>16</v>
      </c>
      <c r="E982">
        <v>19790</v>
      </c>
      <c r="F982">
        <v>1350</v>
      </c>
      <c r="G982" t="s">
        <v>60</v>
      </c>
      <c r="H982" t="s">
        <v>61</v>
      </c>
      <c r="I982" t="s">
        <v>167</v>
      </c>
      <c r="J982" t="s">
        <v>168</v>
      </c>
      <c r="K982">
        <v>1451</v>
      </c>
      <c r="L982">
        <v>1446</v>
      </c>
      <c r="M982">
        <v>-5</v>
      </c>
      <c r="N982">
        <v>13</v>
      </c>
      <c r="O982">
        <v>1459</v>
      </c>
      <c r="P982">
        <v>1604</v>
      </c>
      <c r="Q982">
        <v>2</v>
      </c>
      <c r="R982">
        <v>1605</v>
      </c>
      <c r="S982">
        <v>1606</v>
      </c>
      <c r="T982">
        <v>1</v>
      </c>
      <c r="U982">
        <v>0</v>
      </c>
      <c r="V982">
        <v>0</v>
      </c>
      <c r="W982">
        <v>254</v>
      </c>
      <c r="X982">
        <v>260</v>
      </c>
      <c r="Y982">
        <v>245</v>
      </c>
      <c r="Z982">
        <v>1892</v>
      </c>
      <c r="AF982" t="s">
        <v>773</v>
      </c>
      <c r="AG982" t="s">
        <v>925</v>
      </c>
      <c r="AH982" s="9">
        <v>5.5555555555555552E-2</v>
      </c>
      <c r="AI982" t="s">
        <v>1435</v>
      </c>
    </row>
    <row r="983" spans="1:35" x14ac:dyDescent="0.3">
      <c r="A983" s="1">
        <v>43873</v>
      </c>
      <c r="B983" t="s">
        <v>7</v>
      </c>
      <c r="C983" t="s">
        <v>8</v>
      </c>
      <c r="D983" t="s">
        <v>9</v>
      </c>
      <c r="E983">
        <v>19977</v>
      </c>
      <c r="F983">
        <v>665</v>
      </c>
      <c r="G983" t="s">
        <v>12</v>
      </c>
      <c r="H983" t="s">
        <v>13</v>
      </c>
      <c r="I983" t="s">
        <v>103</v>
      </c>
      <c r="J983" t="s">
        <v>104</v>
      </c>
      <c r="K983">
        <v>1947</v>
      </c>
      <c r="L983">
        <v>1946</v>
      </c>
      <c r="M983">
        <v>-1</v>
      </c>
      <c r="N983">
        <v>18</v>
      </c>
      <c r="O983">
        <v>2004</v>
      </c>
      <c r="P983">
        <v>2222</v>
      </c>
      <c r="Q983">
        <v>5</v>
      </c>
      <c r="R983">
        <v>2243</v>
      </c>
      <c r="S983">
        <v>2227</v>
      </c>
      <c r="T983">
        <v>-16</v>
      </c>
      <c r="U983">
        <v>0</v>
      </c>
      <c r="V983">
        <v>0</v>
      </c>
      <c r="W983">
        <v>356</v>
      </c>
      <c r="X983">
        <v>341</v>
      </c>
      <c r="Y983">
        <v>318</v>
      </c>
      <c r="Z983">
        <v>2227</v>
      </c>
      <c r="AF983" t="s">
        <v>1634</v>
      </c>
      <c r="AG983" t="s">
        <v>1039</v>
      </c>
      <c r="AH983" s="9">
        <v>0.11180555555555556</v>
      </c>
      <c r="AI983" t="s">
        <v>1438</v>
      </c>
    </row>
    <row r="984" spans="1:35" x14ac:dyDescent="0.3">
      <c r="A984" s="1">
        <v>44933</v>
      </c>
      <c r="B984" t="s">
        <v>14</v>
      </c>
      <c r="C984" t="s">
        <v>15</v>
      </c>
      <c r="D984" t="s">
        <v>16</v>
      </c>
      <c r="E984">
        <v>19790</v>
      </c>
      <c r="F984">
        <v>2150</v>
      </c>
      <c r="G984" t="s">
        <v>133</v>
      </c>
      <c r="H984" t="s">
        <v>134</v>
      </c>
      <c r="I984" t="s">
        <v>60</v>
      </c>
      <c r="J984" t="s">
        <v>61</v>
      </c>
      <c r="K984">
        <v>1400</v>
      </c>
      <c r="L984">
        <v>1408</v>
      </c>
      <c r="M984">
        <v>8</v>
      </c>
      <c r="N984">
        <v>14</v>
      </c>
      <c r="O984">
        <v>1422</v>
      </c>
      <c r="P984">
        <v>1524</v>
      </c>
      <c r="Q984">
        <v>4</v>
      </c>
      <c r="R984">
        <v>1536</v>
      </c>
      <c r="S984">
        <v>1528</v>
      </c>
      <c r="T984">
        <v>-8</v>
      </c>
      <c r="U984">
        <v>0</v>
      </c>
      <c r="V984">
        <v>0</v>
      </c>
      <c r="W984">
        <v>96</v>
      </c>
      <c r="X984">
        <v>80</v>
      </c>
      <c r="Y984">
        <v>62</v>
      </c>
      <c r="Z984">
        <v>406</v>
      </c>
      <c r="AF984" t="s">
        <v>1069</v>
      </c>
      <c r="AG984" t="s">
        <v>919</v>
      </c>
      <c r="AH984" s="9">
        <v>5.5555555555555552E-2</v>
      </c>
      <c r="AI984" t="s">
        <v>1435</v>
      </c>
    </row>
    <row r="985" spans="1:35" x14ac:dyDescent="0.3">
      <c r="A985" s="1">
        <v>44593</v>
      </c>
      <c r="B985" t="s">
        <v>171</v>
      </c>
      <c r="C985" t="s">
        <v>172</v>
      </c>
      <c r="D985" t="s">
        <v>173</v>
      </c>
      <c r="E985">
        <v>20378</v>
      </c>
      <c r="F985">
        <v>5876</v>
      </c>
      <c r="G985" t="s">
        <v>216</v>
      </c>
      <c r="H985" t="s">
        <v>217</v>
      </c>
      <c r="I985" t="s">
        <v>30</v>
      </c>
      <c r="J985" t="s">
        <v>31</v>
      </c>
      <c r="K985">
        <v>800</v>
      </c>
      <c r="L985">
        <v>806</v>
      </c>
      <c r="M985">
        <v>6</v>
      </c>
      <c r="N985">
        <v>32</v>
      </c>
      <c r="O985">
        <v>838</v>
      </c>
      <c r="P985">
        <v>924</v>
      </c>
      <c r="Q985">
        <v>16</v>
      </c>
      <c r="R985">
        <v>941</v>
      </c>
      <c r="S985">
        <v>940</v>
      </c>
      <c r="T985">
        <v>-1</v>
      </c>
      <c r="U985">
        <v>0</v>
      </c>
      <c r="V985">
        <v>0</v>
      </c>
      <c r="W985">
        <v>161</v>
      </c>
      <c r="X985">
        <v>154</v>
      </c>
      <c r="Y985">
        <v>106</v>
      </c>
      <c r="Z985">
        <v>733</v>
      </c>
      <c r="AF985" t="s">
        <v>1311</v>
      </c>
      <c r="AG985" t="s">
        <v>1010</v>
      </c>
      <c r="AH985" s="9">
        <v>6.5277777777777782E-2</v>
      </c>
      <c r="AI985" t="s">
        <v>1434</v>
      </c>
    </row>
    <row r="986" spans="1:35" x14ac:dyDescent="0.3">
      <c r="A986" s="1">
        <v>43570</v>
      </c>
      <c r="B986" t="s">
        <v>94</v>
      </c>
      <c r="C986" t="s">
        <v>95</v>
      </c>
      <c r="D986" t="s">
        <v>96</v>
      </c>
      <c r="E986">
        <v>20397</v>
      </c>
      <c r="F986">
        <v>5220</v>
      </c>
      <c r="G986" t="s">
        <v>370</v>
      </c>
      <c r="H986" t="s">
        <v>371</v>
      </c>
      <c r="I986" t="s">
        <v>97</v>
      </c>
      <c r="J986" t="s">
        <v>98</v>
      </c>
      <c r="K986">
        <v>1117</v>
      </c>
      <c r="L986">
        <v>1124</v>
      </c>
      <c r="M986">
        <v>7</v>
      </c>
      <c r="N986">
        <v>11</v>
      </c>
      <c r="O986">
        <v>1135</v>
      </c>
      <c r="P986">
        <v>1211</v>
      </c>
      <c r="Q986">
        <v>18</v>
      </c>
      <c r="R986">
        <v>1230</v>
      </c>
      <c r="S986">
        <v>1229</v>
      </c>
      <c r="T986">
        <v>-1</v>
      </c>
      <c r="U986">
        <v>0</v>
      </c>
      <c r="V986">
        <v>0</v>
      </c>
      <c r="W986">
        <v>73</v>
      </c>
      <c r="X986">
        <v>65</v>
      </c>
      <c r="Y986">
        <v>36</v>
      </c>
      <c r="Z986">
        <v>157</v>
      </c>
      <c r="AF986" t="s">
        <v>1105</v>
      </c>
      <c r="AG986" t="s">
        <v>609</v>
      </c>
      <c r="AH986" s="9">
        <v>4.5138888888888888E-2</v>
      </c>
      <c r="AI986" t="s">
        <v>1434</v>
      </c>
    </row>
    <row r="987" spans="1:35" x14ac:dyDescent="0.3">
      <c r="A987" s="1">
        <v>44017</v>
      </c>
      <c r="B987" t="s">
        <v>14</v>
      </c>
      <c r="C987" t="s">
        <v>15</v>
      </c>
      <c r="D987" t="s">
        <v>16</v>
      </c>
      <c r="E987">
        <v>19790</v>
      </c>
      <c r="F987">
        <v>1092</v>
      </c>
      <c r="G987" t="s">
        <v>84</v>
      </c>
      <c r="H987" t="s">
        <v>85</v>
      </c>
      <c r="I987" t="s">
        <v>10</v>
      </c>
      <c r="J987" t="s">
        <v>11</v>
      </c>
      <c r="K987">
        <v>715</v>
      </c>
      <c r="L987">
        <v>715</v>
      </c>
      <c r="M987">
        <v>0</v>
      </c>
      <c r="N987">
        <v>14</v>
      </c>
      <c r="O987">
        <v>729</v>
      </c>
      <c r="P987">
        <v>946</v>
      </c>
      <c r="Q987">
        <v>6</v>
      </c>
      <c r="R987">
        <v>1011</v>
      </c>
      <c r="S987">
        <v>952</v>
      </c>
      <c r="T987">
        <v>-19</v>
      </c>
      <c r="U987">
        <v>0</v>
      </c>
      <c r="V987">
        <v>0</v>
      </c>
      <c r="W987">
        <v>176</v>
      </c>
      <c r="X987">
        <v>157</v>
      </c>
      <c r="Y987">
        <v>137</v>
      </c>
      <c r="Z987">
        <v>1069</v>
      </c>
      <c r="AF987" t="s">
        <v>1091</v>
      </c>
      <c r="AG987" t="s">
        <v>644</v>
      </c>
      <c r="AH987" s="9">
        <v>0.10902777777777778</v>
      </c>
      <c r="AI987" t="s">
        <v>1434</v>
      </c>
    </row>
    <row r="988" spans="1:35" x14ac:dyDescent="0.3">
      <c r="A988" s="1">
        <v>45095</v>
      </c>
      <c r="B988" t="s">
        <v>32</v>
      </c>
      <c r="C988" t="s">
        <v>33</v>
      </c>
      <c r="D988" t="s">
        <v>34</v>
      </c>
      <c r="E988">
        <v>19393</v>
      </c>
      <c r="F988">
        <v>719</v>
      </c>
      <c r="G988" t="s">
        <v>35</v>
      </c>
      <c r="H988" t="s">
        <v>36</v>
      </c>
      <c r="I988" t="s">
        <v>174</v>
      </c>
      <c r="J988" t="s">
        <v>175</v>
      </c>
      <c r="K988">
        <v>2040</v>
      </c>
      <c r="L988">
        <v>2113</v>
      </c>
      <c r="M988">
        <v>33</v>
      </c>
      <c r="N988">
        <v>12</v>
      </c>
      <c r="O988">
        <v>2125</v>
      </c>
      <c r="P988">
        <v>2134</v>
      </c>
      <c r="Q988">
        <v>5</v>
      </c>
      <c r="R988">
        <v>2100</v>
      </c>
      <c r="S988">
        <v>2139</v>
      </c>
      <c r="T988">
        <v>39</v>
      </c>
      <c r="U988">
        <v>0</v>
      </c>
      <c r="V988">
        <v>0</v>
      </c>
      <c r="W988">
        <v>140</v>
      </c>
      <c r="X988">
        <v>146</v>
      </c>
      <c r="Y988">
        <v>129</v>
      </c>
      <c r="Z988">
        <v>879</v>
      </c>
      <c r="AA988">
        <v>15</v>
      </c>
      <c r="AB988">
        <v>0</v>
      </c>
      <c r="AC988">
        <v>6</v>
      </c>
      <c r="AD988">
        <v>0</v>
      </c>
      <c r="AE988">
        <v>18</v>
      </c>
      <c r="AF988" t="s">
        <v>1583</v>
      </c>
      <c r="AG988" t="s">
        <v>986</v>
      </c>
      <c r="AH988" s="9">
        <v>1.8055555555555554E-2</v>
      </c>
      <c r="AI988" t="s">
        <v>1438</v>
      </c>
    </row>
    <row r="989" spans="1:35" x14ac:dyDescent="0.3">
      <c r="A989" s="1">
        <v>43903</v>
      </c>
      <c r="B989" t="s">
        <v>141</v>
      </c>
      <c r="C989" t="s">
        <v>142</v>
      </c>
      <c r="D989" t="s">
        <v>143</v>
      </c>
      <c r="E989">
        <v>20363</v>
      </c>
      <c r="F989">
        <v>5073</v>
      </c>
      <c r="G989" t="s">
        <v>144</v>
      </c>
      <c r="H989" t="s">
        <v>145</v>
      </c>
      <c r="I989" t="s">
        <v>341</v>
      </c>
      <c r="J989" t="s">
        <v>342</v>
      </c>
      <c r="K989">
        <v>1220</v>
      </c>
      <c r="L989">
        <v>1221</v>
      </c>
      <c r="M989">
        <v>1</v>
      </c>
      <c r="N989">
        <v>14</v>
      </c>
      <c r="O989">
        <v>1235</v>
      </c>
      <c r="P989">
        <v>1257</v>
      </c>
      <c r="Q989">
        <v>5</v>
      </c>
      <c r="R989">
        <v>1317</v>
      </c>
      <c r="S989">
        <v>1302</v>
      </c>
      <c r="T989">
        <v>-15</v>
      </c>
      <c r="U989">
        <v>0</v>
      </c>
      <c r="V989">
        <v>0</v>
      </c>
      <c r="W989">
        <v>57</v>
      </c>
      <c r="X989">
        <v>41</v>
      </c>
      <c r="Y989">
        <v>22</v>
      </c>
      <c r="Z989">
        <v>95</v>
      </c>
      <c r="AF989" t="s">
        <v>1635</v>
      </c>
      <c r="AG989" t="s">
        <v>1017</v>
      </c>
      <c r="AH989" s="9">
        <v>2.8472222222222222E-2</v>
      </c>
      <c r="AI989" t="s">
        <v>1435</v>
      </c>
    </row>
    <row r="990" spans="1:35" x14ac:dyDescent="0.3">
      <c r="A990" s="1">
        <v>44833</v>
      </c>
      <c r="B990" t="s">
        <v>32</v>
      </c>
      <c r="C990" t="s">
        <v>33</v>
      </c>
      <c r="D990" t="s">
        <v>34</v>
      </c>
      <c r="E990">
        <v>19393</v>
      </c>
      <c r="F990">
        <v>1502</v>
      </c>
      <c r="G990" t="s">
        <v>103</v>
      </c>
      <c r="H990" t="s">
        <v>104</v>
      </c>
      <c r="I990" t="s">
        <v>105</v>
      </c>
      <c r="J990" t="s">
        <v>106</v>
      </c>
      <c r="K990">
        <v>1140</v>
      </c>
      <c r="L990">
        <v>1140</v>
      </c>
      <c r="M990">
        <v>0</v>
      </c>
      <c r="N990">
        <v>18</v>
      </c>
      <c r="O990">
        <v>1158</v>
      </c>
      <c r="P990">
        <v>1358</v>
      </c>
      <c r="Q990">
        <v>4</v>
      </c>
      <c r="R990">
        <v>1405</v>
      </c>
      <c r="S990">
        <v>1402</v>
      </c>
      <c r="T990">
        <v>-3</v>
      </c>
      <c r="U990">
        <v>0</v>
      </c>
      <c r="V990">
        <v>0</v>
      </c>
      <c r="W990">
        <v>145</v>
      </c>
      <c r="X990">
        <v>142</v>
      </c>
      <c r="Y990">
        <v>120</v>
      </c>
      <c r="Z990">
        <v>806</v>
      </c>
      <c r="AF990" t="s">
        <v>756</v>
      </c>
      <c r="AG990" t="s">
        <v>1321</v>
      </c>
      <c r="AH990" s="9">
        <v>9.8611111111111108E-2</v>
      </c>
      <c r="AI990" t="s">
        <v>1434</v>
      </c>
    </row>
    <row r="991" spans="1:35" x14ac:dyDescent="0.3">
      <c r="A991" s="1">
        <v>43922</v>
      </c>
      <c r="B991" t="s">
        <v>162</v>
      </c>
      <c r="C991" t="s">
        <v>163</v>
      </c>
      <c r="D991" t="s">
        <v>164</v>
      </c>
      <c r="E991">
        <v>20436</v>
      </c>
      <c r="F991">
        <v>2377</v>
      </c>
      <c r="G991" t="s">
        <v>178</v>
      </c>
      <c r="H991" t="s">
        <v>179</v>
      </c>
      <c r="I991" t="s">
        <v>133</v>
      </c>
      <c r="J991" t="s">
        <v>134</v>
      </c>
      <c r="K991">
        <v>1441</v>
      </c>
      <c r="L991">
        <v>0</v>
      </c>
      <c r="M991">
        <v>0</v>
      </c>
      <c r="R991">
        <v>1722</v>
      </c>
      <c r="S991">
        <v>0</v>
      </c>
      <c r="T991">
        <v>0</v>
      </c>
      <c r="U991">
        <v>1</v>
      </c>
      <c r="V991">
        <v>0</v>
      </c>
      <c r="W991">
        <v>161</v>
      </c>
      <c r="Z991">
        <v>920</v>
      </c>
      <c r="AF991" t="s">
        <v>663</v>
      </c>
      <c r="AG991" t="s">
        <v>663</v>
      </c>
      <c r="AH991" s="9">
        <v>0</v>
      </c>
      <c r="AI991" t="s">
        <v>1437</v>
      </c>
    </row>
    <row r="992" spans="1:35" x14ac:dyDescent="0.3">
      <c r="A992" s="1">
        <v>44512</v>
      </c>
      <c r="B992" t="s">
        <v>32</v>
      </c>
      <c r="C992" t="s">
        <v>33</v>
      </c>
      <c r="D992" t="s">
        <v>34</v>
      </c>
      <c r="E992">
        <v>19393</v>
      </c>
      <c r="F992">
        <v>2209</v>
      </c>
      <c r="G992" t="s">
        <v>76</v>
      </c>
      <c r="H992" t="s">
        <v>77</v>
      </c>
      <c r="I992" t="s">
        <v>66</v>
      </c>
      <c r="J992" t="s">
        <v>67</v>
      </c>
      <c r="K992">
        <v>1720</v>
      </c>
      <c r="L992">
        <v>1736</v>
      </c>
      <c r="M992">
        <v>16</v>
      </c>
      <c r="N992">
        <v>17</v>
      </c>
      <c r="O992">
        <v>1753</v>
      </c>
      <c r="P992">
        <v>1948</v>
      </c>
      <c r="Q992">
        <v>5</v>
      </c>
      <c r="R992">
        <v>1940</v>
      </c>
      <c r="S992">
        <v>1953</v>
      </c>
      <c r="T992">
        <v>13</v>
      </c>
      <c r="U992">
        <v>0</v>
      </c>
      <c r="V992">
        <v>0</v>
      </c>
      <c r="W992">
        <v>140</v>
      </c>
      <c r="X992">
        <v>137</v>
      </c>
      <c r="Y992">
        <v>115</v>
      </c>
      <c r="Z992">
        <v>825</v>
      </c>
      <c r="AF992" t="s">
        <v>1204</v>
      </c>
      <c r="AG992" t="s">
        <v>1255</v>
      </c>
      <c r="AH992" s="9">
        <v>9.5138888888888884E-2</v>
      </c>
      <c r="AI992" t="s">
        <v>1435</v>
      </c>
    </row>
    <row r="993" spans="1:35" x14ac:dyDescent="0.3">
      <c r="A993" s="1">
        <v>44909</v>
      </c>
      <c r="B993" t="s">
        <v>32</v>
      </c>
      <c r="C993" t="s">
        <v>33</v>
      </c>
      <c r="D993" t="s">
        <v>34</v>
      </c>
      <c r="E993">
        <v>19393</v>
      </c>
      <c r="F993">
        <v>446</v>
      </c>
      <c r="G993" t="s">
        <v>243</v>
      </c>
      <c r="H993" t="s">
        <v>244</v>
      </c>
      <c r="I993" t="s">
        <v>72</v>
      </c>
      <c r="J993" t="s">
        <v>73</v>
      </c>
      <c r="K993">
        <v>855</v>
      </c>
      <c r="L993">
        <v>849</v>
      </c>
      <c r="M993">
        <v>-6</v>
      </c>
      <c r="N993">
        <v>10</v>
      </c>
      <c r="O993">
        <v>859</v>
      </c>
      <c r="P993">
        <v>947</v>
      </c>
      <c r="Q993">
        <v>7</v>
      </c>
      <c r="R993">
        <v>1015</v>
      </c>
      <c r="S993">
        <v>954</v>
      </c>
      <c r="T993">
        <v>-21</v>
      </c>
      <c r="U993">
        <v>0</v>
      </c>
      <c r="V993">
        <v>0</v>
      </c>
      <c r="W993">
        <v>80</v>
      </c>
      <c r="X993">
        <v>65</v>
      </c>
      <c r="Y993">
        <v>48</v>
      </c>
      <c r="Z993">
        <v>281</v>
      </c>
      <c r="AF993" t="s">
        <v>707</v>
      </c>
      <c r="AG993" t="s">
        <v>1301</v>
      </c>
      <c r="AH993" s="9">
        <v>4.5138888888888888E-2</v>
      </c>
      <c r="AI993" t="s">
        <v>1434</v>
      </c>
    </row>
    <row r="994" spans="1:35" x14ac:dyDescent="0.3">
      <c r="A994" s="1">
        <v>43780</v>
      </c>
      <c r="B994" t="s">
        <v>122</v>
      </c>
      <c r="C994" t="s">
        <v>123</v>
      </c>
      <c r="D994" t="s">
        <v>124</v>
      </c>
      <c r="E994">
        <v>20304</v>
      </c>
      <c r="F994">
        <v>3207</v>
      </c>
      <c r="G994" t="s">
        <v>249</v>
      </c>
      <c r="H994" t="s">
        <v>250</v>
      </c>
      <c r="I994" t="s">
        <v>80</v>
      </c>
      <c r="J994" t="s">
        <v>67</v>
      </c>
      <c r="K994">
        <v>700</v>
      </c>
      <c r="L994">
        <v>649</v>
      </c>
      <c r="M994">
        <v>-11</v>
      </c>
      <c r="N994">
        <v>14</v>
      </c>
      <c r="O994">
        <v>703</v>
      </c>
      <c r="P994">
        <v>911</v>
      </c>
      <c r="Q994">
        <v>12</v>
      </c>
      <c r="R994">
        <v>839</v>
      </c>
      <c r="S994">
        <v>923</v>
      </c>
      <c r="T994">
        <v>44</v>
      </c>
      <c r="U994">
        <v>0</v>
      </c>
      <c r="V994">
        <v>0</v>
      </c>
      <c r="W994">
        <v>159</v>
      </c>
      <c r="X994">
        <v>214</v>
      </c>
      <c r="Y994">
        <v>188</v>
      </c>
      <c r="Z994">
        <v>723</v>
      </c>
      <c r="AA994">
        <v>0</v>
      </c>
      <c r="AB994">
        <v>0</v>
      </c>
      <c r="AC994">
        <v>44</v>
      </c>
      <c r="AD994">
        <v>0</v>
      </c>
      <c r="AE994">
        <v>0</v>
      </c>
      <c r="AF994" t="s">
        <v>1404</v>
      </c>
      <c r="AG994" t="s">
        <v>1004</v>
      </c>
      <c r="AH994" s="9">
        <v>0.10694444444444444</v>
      </c>
      <c r="AI994" t="s">
        <v>1434</v>
      </c>
    </row>
    <row r="995" spans="1:35" x14ac:dyDescent="0.3">
      <c r="A995" s="1">
        <v>43786</v>
      </c>
      <c r="B995" t="s">
        <v>46</v>
      </c>
      <c r="C995" t="s">
        <v>47</v>
      </c>
      <c r="D995" t="s">
        <v>48</v>
      </c>
      <c r="E995">
        <v>20452</v>
      </c>
      <c r="F995">
        <v>3573</v>
      </c>
      <c r="G995" t="s">
        <v>51</v>
      </c>
      <c r="H995" t="s">
        <v>52</v>
      </c>
      <c r="I995" t="s">
        <v>384</v>
      </c>
      <c r="J995" t="s">
        <v>385</v>
      </c>
      <c r="K995">
        <v>1955</v>
      </c>
      <c r="L995">
        <v>1953</v>
      </c>
      <c r="M995">
        <v>-2</v>
      </c>
      <c r="N995">
        <v>9</v>
      </c>
      <c r="O995">
        <v>2002</v>
      </c>
      <c r="P995">
        <v>2042</v>
      </c>
      <c r="Q995">
        <v>6</v>
      </c>
      <c r="R995">
        <v>2104</v>
      </c>
      <c r="S995">
        <v>2048</v>
      </c>
      <c r="T995">
        <v>-16</v>
      </c>
      <c r="U995">
        <v>0</v>
      </c>
      <c r="V995">
        <v>0</v>
      </c>
      <c r="W995">
        <v>69</v>
      </c>
      <c r="X995">
        <v>55</v>
      </c>
      <c r="Y995">
        <v>40</v>
      </c>
      <c r="Z995">
        <v>253</v>
      </c>
      <c r="AF995" t="s">
        <v>1277</v>
      </c>
      <c r="AG995" t="s">
        <v>1204</v>
      </c>
      <c r="AH995" s="9">
        <v>3.8194444444444448E-2</v>
      </c>
      <c r="AI995" t="s">
        <v>1438</v>
      </c>
    </row>
    <row r="996" spans="1:35" x14ac:dyDescent="0.3">
      <c r="A996" s="1">
        <v>44938</v>
      </c>
      <c r="B996" t="s">
        <v>155</v>
      </c>
      <c r="C996" t="s">
        <v>156</v>
      </c>
      <c r="D996" t="s">
        <v>157</v>
      </c>
      <c r="E996">
        <v>20398</v>
      </c>
      <c r="F996">
        <v>3729</v>
      </c>
      <c r="G996" t="s">
        <v>158</v>
      </c>
      <c r="H996" t="s">
        <v>159</v>
      </c>
      <c r="I996" t="s">
        <v>194</v>
      </c>
      <c r="J996" t="s">
        <v>195</v>
      </c>
      <c r="K996">
        <v>1854</v>
      </c>
      <c r="L996">
        <v>1910</v>
      </c>
      <c r="M996">
        <v>16</v>
      </c>
      <c r="N996">
        <v>19</v>
      </c>
      <c r="O996">
        <v>1929</v>
      </c>
      <c r="P996">
        <v>2223</v>
      </c>
      <c r="Q996">
        <v>7</v>
      </c>
      <c r="R996">
        <v>2140</v>
      </c>
      <c r="S996">
        <v>2230</v>
      </c>
      <c r="T996">
        <v>50</v>
      </c>
      <c r="U996">
        <v>0</v>
      </c>
      <c r="V996">
        <v>0</v>
      </c>
      <c r="W996">
        <v>166</v>
      </c>
      <c r="X996">
        <v>200</v>
      </c>
      <c r="Y996">
        <v>174</v>
      </c>
      <c r="Z996">
        <v>990</v>
      </c>
      <c r="AA996">
        <v>5</v>
      </c>
      <c r="AB996">
        <v>0</v>
      </c>
      <c r="AC996">
        <v>34</v>
      </c>
      <c r="AD996">
        <v>0</v>
      </c>
      <c r="AE996">
        <v>11</v>
      </c>
      <c r="AF996" t="s">
        <v>1636</v>
      </c>
      <c r="AG996" t="s">
        <v>1078</v>
      </c>
      <c r="AH996" s="9">
        <v>0.1388888888888889</v>
      </c>
      <c r="AI996" t="s">
        <v>1438</v>
      </c>
    </row>
    <row r="997" spans="1:35" x14ac:dyDescent="0.3">
      <c r="A997" s="1">
        <v>43931</v>
      </c>
      <c r="B997" t="s">
        <v>32</v>
      </c>
      <c r="C997" t="s">
        <v>33</v>
      </c>
      <c r="D997" t="s">
        <v>34</v>
      </c>
      <c r="E997">
        <v>19393</v>
      </c>
      <c r="F997">
        <v>598</v>
      </c>
      <c r="G997" t="s">
        <v>35</v>
      </c>
      <c r="H997" t="s">
        <v>36</v>
      </c>
      <c r="I997" t="s">
        <v>60</v>
      </c>
      <c r="J997" t="s">
        <v>61</v>
      </c>
      <c r="K997">
        <v>600</v>
      </c>
      <c r="L997">
        <v>555</v>
      </c>
      <c r="M997">
        <v>-5</v>
      </c>
      <c r="N997">
        <v>9</v>
      </c>
      <c r="O997">
        <v>604</v>
      </c>
      <c r="P997">
        <v>829</v>
      </c>
      <c r="Q997">
        <v>6</v>
      </c>
      <c r="R997">
        <v>855</v>
      </c>
      <c r="S997">
        <v>835</v>
      </c>
      <c r="T997">
        <v>-20</v>
      </c>
      <c r="U997">
        <v>0</v>
      </c>
      <c r="V997">
        <v>0</v>
      </c>
      <c r="W997">
        <v>115</v>
      </c>
      <c r="X997">
        <v>100</v>
      </c>
      <c r="Y997">
        <v>85</v>
      </c>
      <c r="Z997">
        <v>721</v>
      </c>
      <c r="AF997" t="s">
        <v>865</v>
      </c>
      <c r="AG997" t="s">
        <v>836</v>
      </c>
      <c r="AH997" s="9">
        <v>0.1111111111111111</v>
      </c>
      <c r="AI997" t="s">
        <v>1437</v>
      </c>
    </row>
    <row r="998" spans="1:35" x14ac:dyDescent="0.3">
      <c r="A998" s="1">
        <v>44042</v>
      </c>
      <c r="B998" t="s">
        <v>32</v>
      </c>
      <c r="C998" t="s">
        <v>33</v>
      </c>
      <c r="D998" t="s">
        <v>34</v>
      </c>
      <c r="E998">
        <v>19393</v>
      </c>
      <c r="F998">
        <v>166</v>
      </c>
      <c r="G998" t="s">
        <v>116</v>
      </c>
      <c r="H998" t="s">
        <v>117</v>
      </c>
      <c r="I998" t="s">
        <v>21</v>
      </c>
      <c r="J998" t="s">
        <v>22</v>
      </c>
      <c r="K998">
        <v>700</v>
      </c>
      <c r="L998">
        <v>659</v>
      </c>
      <c r="M998">
        <v>-1</v>
      </c>
      <c r="N998">
        <v>10</v>
      </c>
      <c r="O998">
        <v>709</v>
      </c>
      <c r="P998">
        <v>953</v>
      </c>
      <c r="Q998">
        <v>6</v>
      </c>
      <c r="R998">
        <v>1005</v>
      </c>
      <c r="S998">
        <v>959</v>
      </c>
      <c r="T998">
        <v>-6</v>
      </c>
      <c r="U998">
        <v>0</v>
      </c>
      <c r="V998">
        <v>0</v>
      </c>
      <c r="W998">
        <v>125</v>
      </c>
      <c r="X998">
        <v>120</v>
      </c>
      <c r="Y998">
        <v>104</v>
      </c>
      <c r="Z998">
        <v>804</v>
      </c>
      <c r="AF998" t="s">
        <v>1552</v>
      </c>
      <c r="AG998" t="s">
        <v>1215</v>
      </c>
      <c r="AH998" s="9">
        <v>0.125</v>
      </c>
      <c r="AI998" t="s">
        <v>1434</v>
      </c>
    </row>
    <row r="999" spans="1:35" x14ac:dyDescent="0.3">
      <c r="A999" s="1">
        <v>43803</v>
      </c>
      <c r="B999" t="s">
        <v>14</v>
      </c>
      <c r="C999" t="s">
        <v>15</v>
      </c>
      <c r="D999" t="s">
        <v>16</v>
      </c>
      <c r="E999">
        <v>19790</v>
      </c>
      <c r="F999">
        <v>1085</v>
      </c>
      <c r="G999" t="s">
        <v>84</v>
      </c>
      <c r="H999" t="s">
        <v>85</v>
      </c>
      <c r="I999" t="s">
        <v>53</v>
      </c>
      <c r="J999" t="s">
        <v>54</v>
      </c>
      <c r="K999">
        <v>945</v>
      </c>
      <c r="L999">
        <v>945</v>
      </c>
      <c r="M999">
        <v>0</v>
      </c>
      <c r="N999">
        <v>17</v>
      </c>
      <c r="O999">
        <v>1002</v>
      </c>
      <c r="P999">
        <v>1258</v>
      </c>
      <c r="Q999">
        <v>9</v>
      </c>
      <c r="R999">
        <v>1310</v>
      </c>
      <c r="S999">
        <v>1307</v>
      </c>
      <c r="T999">
        <v>-3</v>
      </c>
      <c r="U999">
        <v>0</v>
      </c>
      <c r="V999">
        <v>0</v>
      </c>
      <c r="W999">
        <v>385</v>
      </c>
      <c r="X999">
        <v>382</v>
      </c>
      <c r="Y999">
        <v>356</v>
      </c>
      <c r="Z999">
        <v>2475</v>
      </c>
      <c r="AF999" t="s">
        <v>745</v>
      </c>
      <c r="AG999" t="s">
        <v>874</v>
      </c>
      <c r="AH999" s="9">
        <v>0.14027777777777778</v>
      </c>
      <c r="AI999" t="s">
        <v>1434</v>
      </c>
    </row>
    <row r="1000" spans="1:35" x14ac:dyDescent="0.3">
      <c r="A1000" s="1">
        <v>43736</v>
      </c>
      <c r="B1000" t="s">
        <v>122</v>
      </c>
      <c r="C1000" t="s">
        <v>123</v>
      </c>
      <c r="D1000" t="s">
        <v>124</v>
      </c>
      <c r="E1000">
        <v>20304</v>
      </c>
      <c r="F1000">
        <v>3486</v>
      </c>
      <c r="G1000" t="s">
        <v>500</v>
      </c>
      <c r="H1000" t="s">
        <v>501</v>
      </c>
      <c r="I1000" t="s">
        <v>167</v>
      </c>
      <c r="J1000" t="s">
        <v>168</v>
      </c>
      <c r="K1000">
        <v>1200</v>
      </c>
      <c r="L1000">
        <v>1145</v>
      </c>
      <c r="M1000">
        <v>-15</v>
      </c>
      <c r="N1000">
        <v>11</v>
      </c>
      <c r="O1000">
        <v>1156</v>
      </c>
      <c r="P1000">
        <v>1255</v>
      </c>
      <c r="Q1000">
        <v>10</v>
      </c>
      <c r="R1000">
        <v>1325</v>
      </c>
      <c r="S1000">
        <v>1305</v>
      </c>
      <c r="T1000">
        <v>-20</v>
      </c>
      <c r="U1000">
        <v>0</v>
      </c>
      <c r="V1000">
        <v>0</v>
      </c>
      <c r="W1000">
        <v>85</v>
      </c>
      <c r="X1000">
        <v>80</v>
      </c>
      <c r="Y1000">
        <v>59</v>
      </c>
      <c r="Z1000">
        <v>375</v>
      </c>
      <c r="AF1000" t="s">
        <v>905</v>
      </c>
      <c r="AG1000" t="s">
        <v>891</v>
      </c>
      <c r="AH1000" s="9">
        <v>5.5555555555555552E-2</v>
      </c>
      <c r="AI1000" t="s">
        <v>1434</v>
      </c>
    </row>
    <row r="1001" spans="1:35" x14ac:dyDescent="0.3">
      <c r="A1001" s="1">
        <v>45072</v>
      </c>
      <c r="B1001" t="s">
        <v>32</v>
      </c>
      <c r="C1001" t="s">
        <v>33</v>
      </c>
      <c r="D1001" t="s">
        <v>34</v>
      </c>
      <c r="E1001">
        <v>19393</v>
      </c>
      <c r="F1001">
        <v>1242</v>
      </c>
      <c r="G1001" t="s">
        <v>68</v>
      </c>
      <c r="H1001" t="s">
        <v>69</v>
      </c>
      <c r="I1001" t="s">
        <v>133</v>
      </c>
      <c r="J1001" t="s">
        <v>134</v>
      </c>
      <c r="K1001">
        <v>1220</v>
      </c>
      <c r="L1001">
        <v>1221</v>
      </c>
      <c r="M1001">
        <v>1</v>
      </c>
      <c r="N1001">
        <v>17</v>
      </c>
      <c r="O1001">
        <v>1238</v>
      </c>
      <c r="P1001">
        <v>1506</v>
      </c>
      <c r="Q1001">
        <v>6</v>
      </c>
      <c r="R1001">
        <v>1505</v>
      </c>
      <c r="S1001">
        <v>1512</v>
      </c>
      <c r="T1001">
        <v>7</v>
      </c>
      <c r="U1001">
        <v>0</v>
      </c>
      <c r="V1001">
        <v>0</v>
      </c>
      <c r="W1001">
        <v>105</v>
      </c>
      <c r="X1001">
        <v>111</v>
      </c>
      <c r="Y1001">
        <v>88</v>
      </c>
      <c r="Z1001">
        <v>612</v>
      </c>
      <c r="AF1001" t="s">
        <v>929</v>
      </c>
      <c r="AG1001" t="s">
        <v>1017</v>
      </c>
      <c r="AH1001" s="9">
        <v>0.11874999999999999</v>
      </c>
      <c r="AI1001" t="s">
        <v>1435</v>
      </c>
    </row>
    <row r="1002" spans="1:35" x14ac:dyDescent="0.3">
      <c r="A1002" s="1">
        <v>44629</v>
      </c>
      <c r="B1002" t="s">
        <v>141</v>
      </c>
      <c r="C1002" t="s">
        <v>142</v>
      </c>
      <c r="D1002" t="s">
        <v>143</v>
      </c>
      <c r="E1002">
        <v>20363</v>
      </c>
      <c r="F1002">
        <v>5162</v>
      </c>
      <c r="G1002" t="s">
        <v>144</v>
      </c>
      <c r="H1002" t="s">
        <v>145</v>
      </c>
      <c r="I1002" t="s">
        <v>396</v>
      </c>
      <c r="J1002" t="s">
        <v>397</v>
      </c>
      <c r="K1002">
        <v>1229</v>
      </c>
      <c r="L1002">
        <v>1225</v>
      </c>
      <c r="M1002">
        <v>-4</v>
      </c>
      <c r="N1002">
        <v>20</v>
      </c>
      <c r="O1002">
        <v>1245</v>
      </c>
      <c r="P1002">
        <v>1331</v>
      </c>
      <c r="Q1002">
        <v>4</v>
      </c>
      <c r="R1002">
        <v>1337</v>
      </c>
      <c r="S1002">
        <v>1335</v>
      </c>
      <c r="T1002">
        <v>-2</v>
      </c>
      <c r="U1002">
        <v>0</v>
      </c>
      <c r="V1002">
        <v>0</v>
      </c>
      <c r="W1002">
        <v>68</v>
      </c>
      <c r="X1002">
        <v>70</v>
      </c>
      <c r="Y1002">
        <v>46</v>
      </c>
      <c r="Z1002">
        <v>207</v>
      </c>
      <c r="AF1002" t="s">
        <v>754</v>
      </c>
      <c r="AG1002" t="s">
        <v>649</v>
      </c>
      <c r="AH1002" s="9">
        <v>4.8611111111111112E-2</v>
      </c>
      <c r="AI1002" t="s">
        <v>1435</v>
      </c>
    </row>
    <row r="1003" spans="1:35" x14ac:dyDescent="0.3">
      <c r="A1003" s="1">
        <v>44908</v>
      </c>
      <c r="B1003" t="s">
        <v>155</v>
      </c>
      <c r="C1003" t="s">
        <v>156</v>
      </c>
      <c r="D1003" t="s">
        <v>157</v>
      </c>
      <c r="E1003">
        <v>20398</v>
      </c>
      <c r="F1003">
        <v>4071</v>
      </c>
      <c r="G1003" t="s">
        <v>80</v>
      </c>
      <c r="H1003" t="s">
        <v>67</v>
      </c>
      <c r="I1003" t="s">
        <v>468</v>
      </c>
      <c r="J1003" t="s">
        <v>469</v>
      </c>
      <c r="K1003">
        <v>945</v>
      </c>
      <c r="L1003">
        <v>944</v>
      </c>
      <c r="M1003">
        <v>-1</v>
      </c>
      <c r="N1003">
        <v>23</v>
      </c>
      <c r="O1003">
        <v>1007</v>
      </c>
      <c r="P1003">
        <v>1124</v>
      </c>
      <c r="Q1003">
        <v>4</v>
      </c>
      <c r="R1003">
        <v>1137</v>
      </c>
      <c r="S1003">
        <v>1128</v>
      </c>
      <c r="T1003">
        <v>-9</v>
      </c>
      <c r="U1003">
        <v>0</v>
      </c>
      <c r="V1003">
        <v>0</v>
      </c>
      <c r="W1003">
        <v>112</v>
      </c>
      <c r="X1003">
        <v>104</v>
      </c>
      <c r="Y1003">
        <v>77</v>
      </c>
      <c r="Z1003">
        <v>438</v>
      </c>
      <c r="AF1003" t="s">
        <v>886</v>
      </c>
      <c r="AG1003" t="s">
        <v>1051</v>
      </c>
      <c r="AH1003" s="9">
        <v>7.2222222222222215E-2</v>
      </c>
      <c r="AI1003" t="s">
        <v>1434</v>
      </c>
    </row>
    <row r="1004" spans="1:35" x14ac:dyDescent="0.3">
      <c r="A1004" s="1">
        <v>44127</v>
      </c>
      <c r="B1004" t="s">
        <v>14</v>
      </c>
      <c r="C1004" t="s">
        <v>15</v>
      </c>
      <c r="D1004" t="s">
        <v>16</v>
      </c>
      <c r="E1004">
        <v>19790</v>
      </c>
      <c r="F1004">
        <v>762</v>
      </c>
      <c r="G1004" t="s">
        <v>194</v>
      </c>
      <c r="H1004" t="s">
        <v>195</v>
      </c>
      <c r="I1004" t="s">
        <v>150</v>
      </c>
      <c r="J1004" t="s">
        <v>85</v>
      </c>
      <c r="K1004">
        <v>1325</v>
      </c>
      <c r="L1004">
        <v>1323</v>
      </c>
      <c r="M1004">
        <v>-2</v>
      </c>
      <c r="N1004">
        <v>16</v>
      </c>
      <c r="O1004">
        <v>1339</v>
      </c>
      <c r="P1004">
        <v>1601</v>
      </c>
      <c r="Q1004">
        <v>5</v>
      </c>
      <c r="R1004">
        <v>1618</v>
      </c>
      <c r="S1004">
        <v>1606</v>
      </c>
      <c r="T1004">
        <v>-12</v>
      </c>
      <c r="U1004">
        <v>0</v>
      </c>
      <c r="V1004">
        <v>0</v>
      </c>
      <c r="W1004">
        <v>173</v>
      </c>
      <c r="X1004">
        <v>163</v>
      </c>
      <c r="Y1004">
        <v>142</v>
      </c>
      <c r="Z1004">
        <v>1096</v>
      </c>
      <c r="AF1004" t="s">
        <v>773</v>
      </c>
      <c r="AG1004" t="s">
        <v>909</v>
      </c>
      <c r="AH1004" s="9">
        <v>0.11319444444444444</v>
      </c>
      <c r="AI1004" t="s">
        <v>1435</v>
      </c>
    </row>
    <row r="1005" spans="1:35" x14ac:dyDescent="0.3">
      <c r="A1005" s="1">
        <v>44046</v>
      </c>
      <c r="B1005" t="s">
        <v>14</v>
      </c>
      <c r="C1005" t="s">
        <v>15</v>
      </c>
      <c r="D1005" t="s">
        <v>16</v>
      </c>
      <c r="E1005">
        <v>19790</v>
      </c>
      <c r="F1005">
        <v>1037</v>
      </c>
      <c r="G1005" t="s">
        <v>103</v>
      </c>
      <c r="H1005" t="s">
        <v>104</v>
      </c>
      <c r="I1005" t="s">
        <v>60</v>
      </c>
      <c r="J1005" t="s">
        <v>61</v>
      </c>
      <c r="K1005">
        <v>2325</v>
      </c>
      <c r="L1005">
        <v>2325</v>
      </c>
      <c r="M1005">
        <v>0</v>
      </c>
      <c r="N1005">
        <v>10</v>
      </c>
      <c r="O1005">
        <v>2335</v>
      </c>
      <c r="P1005">
        <v>555</v>
      </c>
      <c r="Q1005">
        <v>4</v>
      </c>
      <c r="R1005">
        <v>609</v>
      </c>
      <c r="S1005">
        <v>559</v>
      </c>
      <c r="T1005">
        <v>-10</v>
      </c>
      <c r="U1005">
        <v>0</v>
      </c>
      <c r="V1005">
        <v>0</v>
      </c>
      <c r="W1005">
        <v>224</v>
      </c>
      <c r="X1005">
        <v>214</v>
      </c>
      <c r="Y1005">
        <v>200</v>
      </c>
      <c r="Z1005">
        <v>1747</v>
      </c>
      <c r="AF1005" t="s">
        <v>1089</v>
      </c>
      <c r="AG1005" t="s">
        <v>999</v>
      </c>
      <c r="AH1005">
        <v>-0.72638888888888886</v>
      </c>
      <c r="AI1005" t="s">
        <v>1438</v>
      </c>
    </row>
    <row r="1006" spans="1:35" x14ac:dyDescent="0.3">
      <c r="A1006" s="1">
        <v>44020</v>
      </c>
      <c r="B1006" t="s">
        <v>122</v>
      </c>
      <c r="C1006" t="s">
        <v>123</v>
      </c>
      <c r="D1006" t="s">
        <v>124</v>
      </c>
      <c r="E1006">
        <v>20304</v>
      </c>
      <c r="F1006">
        <v>5052</v>
      </c>
      <c r="G1006" t="s">
        <v>21</v>
      </c>
      <c r="H1006" t="s">
        <v>22</v>
      </c>
      <c r="I1006" t="s">
        <v>335</v>
      </c>
      <c r="J1006" t="s">
        <v>336</v>
      </c>
      <c r="K1006">
        <v>1755</v>
      </c>
      <c r="L1006">
        <v>1752</v>
      </c>
      <c r="M1006">
        <v>-3</v>
      </c>
      <c r="N1006">
        <v>25</v>
      </c>
      <c r="O1006">
        <v>1817</v>
      </c>
      <c r="P1006">
        <v>2003</v>
      </c>
      <c r="Q1006">
        <v>6</v>
      </c>
      <c r="R1006">
        <v>2015</v>
      </c>
      <c r="S1006">
        <v>2009</v>
      </c>
      <c r="T1006">
        <v>-6</v>
      </c>
      <c r="U1006">
        <v>0</v>
      </c>
      <c r="V1006">
        <v>0</v>
      </c>
      <c r="W1006">
        <v>80</v>
      </c>
      <c r="X1006">
        <v>77</v>
      </c>
      <c r="Y1006">
        <v>46</v>
      </c>
      <c r="Z1006">
        <v>298</v>
      </c>
      <c r="AF1006" t="s">
        <v>812</v>
      </c>
      <c r="AG1006" t="s">
        <v>1257</v>
      </c>
      <c r="AH1006" s="9">
        <v>9.5138888888888884E-2</v>
      </c>
      <c r="AI1006" t="s">
        <v>1435</v>
      </c>
    </row>
    <row r="1007" spans="1:35" x14ac:dyDescent="0.3">
      <c r="A1007" s="1">
        <v>44062</v>
      </c>
      <c r="B1007" t="s">
        <v>7</v>
      </c>
      <c r="C1007" t="s">
        <v>8</v>
      </c>
      <c r="D1007" t="s">
        <v>9</v>
      </c>
      <c r="E1007">
        <v>19977</v>
      </c>
      <c r="F1007">
        <v>456</v>
      </c>
      <c r="G1007" t="s">
        <v>129</v>
      </c>
      <c r="H1007" t="s">
        <v>130</v>
      </c>
      <c r="I1007" t="s">
        <v>21</v>
      </c>
      <c r="J1007" t="s">
        <v>22</v>
      </c>
      <c r="K1007">
        <v>1130</v>
      </c>
      <c r="L1007">
        <v>1116</v>
      </c>
      <c r="M1007">
        <v>-14</v>
      </c>
      <c r="N1007">
        <v>15</v>
      </c>
      <c r="O1007">
        <v>1131</v>
      </c>
      <c r="P1007">
        <v>1219</v>
      </c>
      <c r="Q1007">
        <v>6</v>
      </c>
      <c r="R1007">
        <v>1236</v>
      </c>
      <c r="S1007">
        <v>1225</v>
      </c>
      <c r="T1007">
        <v>-11</v>
      </c>
      <c r="U1007">
        <v>0</v>
      </c>
      <c r="V1007">
        <v>0</v>
      </c>
      <c r="W1007">
        <v>126</v>
      </c>
      <c r="X1007">
        <v>129</v>
      </c>
      <c r="Y1007">
        <v>108</v>
      </c>
      <c r="Z1007">
        <v>775</v>
      </c>
      <c r="AF1007" t="s">
        <v>649</v>
      </c>
      <c r="AG1007" t="s">
        <v>1408</v>
      </c>
      <c r="AH1007" s="9">
        <v>4.791666666666667E-2</v>
      </c>
      <c r="AI1007" t="s">
        <v>1434</v>
      </c>
    </row>
    <row r="1008" spans="1:35" x14ac:dyDescent="0.3">
      <c r="A1008" s="1">
        <v>44725</v>
      </c>
      <c r="B1008" t="s">
        <v>46</v>
      </c>
      <c r="C1008" t="s">
        <v>47</v>
      </c>
      <c r="D1008" t="s">
        <v>48</v>
      </c>
      <c r="E1008">
        <v>20452</v>
      </c>
      <c r="F1008">
        <v>4568</v>
      </c>
      <c r="G1008" t="s">
        <v>178</v>
      </c>
      <c r="H1008" t="s">
        <v>179</v>
      </c>
      <c r="I1008" t="s">
        <v>131</v>
      </c>
      <c r="J1008" t="s">
        <v>132</v>
      </c>
      <c r="K1008">
        <v>1549</v>
      </c>
      <c r="L1008">
        <v>1853</v>
      </c>
      <c r="M1008">
        <v>184</v>
      </c>
      <c r="N1008">
        <v>47</v>
      </c>
      <c r="O1008">
        <v>1940</v>
      </c>
      <c r="P1008">
        <v>2107</v>
      </c>
      <c r="Q1008">
        <v>42</v>
      </c>
      <c r="R1008">
        <v>1753</v>
      </c>
      <c r="S1008">
        <v>2149</v>
      </c>
      <c r="T1008">
        <v>236</v>
      </c>
      <c r="U1008">
        <v>0</v>
      </c>
      <c r="V1008">
        <v>0</v>
      </c>
      <c r="W1008">
        <v>124</v>
      </c>
      <c r="X1008">
        <v>176</v>
      </c>
      <c r="Y1008">
        <v>87</v>
      </c>
      <c r="Z1008">
        <v>588</v>
      </c>
      <c r="AA1008">
        <v>32</v>
      </c>
      <c r="AB1008">
        <v>0</v>
      </c>
      <c r="AC1008">
        <v>52</v>
      </c>
      <c r="AD1008">
        <v>0</v>
      </c>
      <c r="AE1008">
        <v>152</v>
      </c>
      <c r="AF1008" t="s">
        <v>1375</v>
      </c>
      <c r="AG1008" t="s">
        <v>1201</v>
      </c>
      <c r="AH1008" s="9">
        <v>0.12222222222222222</v>
      </c>
      <c r="AI1008" t="s">
        <v>1438</v>
      </c>
    </row>
    <row r="1009" spans="1:35" x14ac:dyDescent="0.3">
      <c r="A1009" s="1">
        <v>44239</v>
      </c>
      <c r="B1009" t="s">
        <v>32</v>
      </c>
      <c r="C1009" t="s">
        <v>33</v>
      </c>
      <c r="D1009" t="s">
        <v>34</v>
      </c>
      <c r="E1009">
        <v>19393</v>
      </c>
      <c r="F1009">
        <v>1623</v>
      </c>
      <c r="G1009" t="s">
        <v>133</v>
      </c>
      <c r="H1009" t="s">
        <v>134</v>
      </c>
      <c r="I1009" t="s">
        <v>68</v>
      </c>
      <c r="J1009" t="s">
        <v>69</v>
      </c>
      <c r="K1009">
        <v>1400</v>
      </c>
      <c r="L1009">
        <v>1355</v>
      </c>
      <c r="M1009">
        <v>-5</v>
      </c>
      <c r="N1009">
        <v>15</v>
      </c>
      <c r="O1009">
        <v>1410</v>
      </c>
      <c r="P1009">
        <v>1447</v>
      </c>
      <c r="Q1009">
        <v>6</v>
      </c>
      <c r="R1009">
        <v>1450</v>
      </c>
      <c r="S1009">
        <v>1453</v>
      </c>
      <c r="T1009">
        <v>3</v>
      </c>
      <c r="U1009">
        <v>0</v>
      </c>
      <c r="V1009">
        <v>0</v>
      </c>
      <c r="W1009">
        <v>110</v>
      </c>
      <c r="X1009">
        <v>118</v>
      </c>
      <c r="Y1009">
        <v>97</v>
      </c>
      <c r="Z1009">
        <v>612</v>
      </c>
      <c r="AF1009" t="s">
        <v>1138</v>
      </c>
      <c r="AG1009" t="s">
        <v>616</v>
      </c>
      <c r="AH1009" s="9">
        <v>4.027777777777778E-2</v>
      </c>
      <c r="AI1009" t="s">
        <v>1435</v>
      </c>
    </row>
    <row r="1010" spans="1:35" x14ac:dyDescent="0.3">
      <c r="A1010" s="1">
        <v>44849</v>
      </c>
      <c r="B1010" t="s">
        <v>141</v>
      </c>
      <c r="C1010" t="s">
        <v>142</v>
      </c>
      <c r="D1010" t="s">
        <v>143</v>
      </c>
      <c r="E1010">
        <v>20363</v>
      </c>
      <c r="F1010">
        <v>5332</v>
      </c>
      <c r="G1010" t="s">
        <v>204</v>
      </c>
      <c r="H1010" t="s">
        <v>205</v>
      </c>
      <c r="I1010" t="s">
        <v>144</v>
      </c>
      <c r="J1010" t="s">
        <v>145</v>
      </c>
      <c r="K1010">
        <v>601</v>
      </c>
      <c r="L1010">
        <v>557</v>
      </c>
      <c r="M1010">
        <v>-4</v>
      </c>
      <c r="N1010">
        <v>15</v>
      </c>
      <c r="O1010">
        <v>612</v>
      </c>
      <c r="P1010">
        <v>734</v>
      </c>
      <c r="Q1010">
        <v>10</v>
      </c>
      <c r="R1010">
        <v>755</v>
      </c>
      <c r="S1010">
        <v>744</v>
      </c>
      <c r="T1010">
        <v>-11</v>
      </c>
      <c r="U1010">
        <v>0</v>
      </c>
      <c r="V1010">
        <v>0</v>
      </c>
      <c r="W1010">
        <v>114</v>
      </c>
      <c r="X1010">
        <v>107</v>
      </c>
      <c r="Y1010">
        <v>82</v>
      </c>
      <c r="Z1010">
        <v>456</v>
      </c>
      <c r="AF1010" t="s">
        <v>685</v>
      </c>
      <c r="AG1010" t="s">
        <v>837</v>
      </c>
      <c r="AH1010" s="9">
        <v>7.4305555555555555E-2</v>
      </c>
      <c r="AI1010" t="s">
        <v>1437</v>
      </c>
    </row>
    <row r="1011" spans="1:35" x14ac:dyDescent="0.3">
      <c r="A1011" s="1">
        <v>44233</v>
      </c>
      <c r="B1011" t="s">
        <v>162</v>
      </c>
      <c r="C1011" t="s">
        <v>163</v>
      </c>
      <c r="D1011" t="s">
        <v>164</v>
      </c>
      <c r="E1011">
        <v>20436</v>
      </c>
      <c r="F1011">
        <v>2001</v>
      </c>
      <c r="G1011" t="s">
        <v>60</v>
      </c>
      <c r="H1011" t="s">
        <v>61</v>
      </c>
      <c r="I1011" t="s">
        <v>103</v>
      </c>
      <c r="J1011" t="s">
        <v>104</v>
      </c>
      <c r="K1011">
        <v>1100</v>
      </c>
      <c r="L1011">
        <v>1051</v>
      </c>
      <c r="M1011">
        <v>-9</v>
      </c>
      <c r="N1011">
        <v>13</v>
      </c>
      <c r="O1011">
        <v>1104</v>
      </c>
      <c r="P1011">
        <v>1225</v>
      </c>
      <c r="Q1011">
        <v>13</v>
      </c>
      <c r="R1011">
        <v>1241</v>
      </c>
      <c r="S1011">
        <v>1238</v>
      </c>
      <c r="T1011">
        <v>-3</v>
      </c>
      <c r="U1011">
        <v>0</v>
      </c>
      <c r="V1011">
        <v>0</v>
      </c>
      <c r="W1011">
        <v>281</v>
      </c>
      <c r="X1011">
        <v>287</v>
      </c>
      <c r="Y1011">
        <v>261</v>
      </c>
      <c r="Z1011">
        <v>1747</v>
      </c>
      <c r="AF1011" t="s">
        <v>743</v>
      </c>
      <c r="AG1011" t="s">
        <v>1093</v>
      </c>
      <c r="AH1011" s="9">
        <v>7.4305555555555555E-2</v>
      </c>
      <c r="AI1011" t="s">
        <v>1434</v>
      </c>
    </row>
    <row r="1012" spans="1:35" x14ac:dyDescent="0.3">
      <c r="A1012" s="1">
        <v>44935</v>
      </c>
      <c r="B1012" t="s">
        <v>55</v>
      </c>
      <c r="C1012" t="s">
        <v>56</v>
      </c>
      <c r="D1012" t="s">
        <v>57</v>
      </c>
      <c r="E1012">
        <v>19930</v>
      </c>
      <c r="F1012">
        <v>1259</v>
      </c>
      <c r="G1012" t="s">
        <v>167</v>
      </c>
      <c r="H1012" t="s">
        <v>168</v>
      </c>
      <c r="I1012" t="s">
        <v>19</v>
      </c>
      <c r="J1012" t="s">
        <v>20</v>
      </c>
      <c r="K1012">
        <v>1145</v>
      </c>
      <c r="L1012">
        <v>1212</v>
      </c>
      <c r="M1012">
        <v>27</v>
      </c>
      <c r="N1012">
        <v>17</v>
      </c>
      <c r="O1012">
        <v>1229</v>
      </c>
      <c r="P1012">
        <v>1447</v>
      </c>
      <c r="Q1012">
        <v>9</v>
      </c>
      <c r="R1012">
        <v>1451</v>
      </c>
      <c r="S1012">
        <v>1456</v>
      </c>
      <c r="T1012">
        <v>5</v>
      </c>
      <c r="U1012">
        <v>0</v>
      </c>
      <c r="V1012">
        <v>0</v>
      </c>
      <c r="W1012">
        <v>186</v>
      </c>
      <c r="X1012">
        <v>164</v>
      </c>
      <c r="Y1012">
        <v>138</v>
      </c>
      <c r="Z1012">
        <v>1050</v>
      </c>
      <c r="AF1012" t="s">
        <v>1637</v>
      </c>
      <c r="AG1012" t="s">
        <v>613</v>
      </c>
      <c r="AH1012" s="9">
        <v>0.11388888888888889</v>
      </c>
      <c r="AI1012" t="s">
        <v>1435</v>
      </c>
    </row>
    <row r="1013" spans="1:35" x14ac:dyDescent="0.3">
      <c r="A1013" s="1">
        <v>45075</v>
      </c>
      <c r="B1013" t="s">
        <v>14</v>
      </c>
      <c r="C1013" t="s">
        <v>15</v>
      </c>
      <c r="D1013" t="s">
        <v>16</v>
      </c>
      <c r="E1013">
        <v>19790</v>
      </c>
      <c r="F1013">
        <v>2963</v>
      </c>
      <c r="G1013" t="s">
        <v>60</v>
      </c>
      <c r="H1013" t="s">
        <v>61</v>
      </c>
      <c r="I1013" t="s">
        <v>210</v>
      </c>
      <c r="J1013" t="s">
        <v>211</v>
      </c>
      <c r="K1013">
        <v>1425</v>
      </c>
      <c r="L1013">
        <v>1424</v>
      </c>
      <c r="M1013">
        <v>-1</v>
      </c>
      <c r="N1013">
        <v>12</v>
      </c>
      <c r="O1013">
        <v>1436</v>
      </c>
      <c r="P1013">
        <v>1405</v>
      </c>
      <c r="Q1013">
        <v>3</v>
      </c>
      <c r="R1013">
        <v>1414</v>
      </c>
      <c r="S1013">
        <v>1408</v>
      </c>
      <c r="T1013">
        <v>-6</v>
      </c>
      <c r="U1013">
        <v>0</v>
      </c>
      <c r="V1013">
        <v>0</v>
      </c>
      <c r="W1013">
        <v>49</v>
      </c>
      <c r="X1013">
        <v>44</v>
      </c>
      <c r="Y1013">
        <v>29</v>
      </c>
      <c r="Z1013">
        <v>134</v>
      </c>
      <c r="AF1013" t="s">
        <v>919</v>
      </c>
      <c r="AG1013" t="s">
        <v>921</v>
      </c>
      <c r="AH1013">
        <v>-1.1111111111111072E-2</v>
      </c>
      <c r="AI1013" t="s">
        <v>1435</v>
      </c>
    </row>
    <row r="1014" spans="1:35" x14ac:dyDescent="0.3">
      <c r="A1014" s="1">
        <v>44412</v>
      </c>
      <c r="B1014" t="s">
        <v>39</v>
      </c>
      <c r="C1014" t="s">
        <v>40</v>
      </c>
      <c r="D1014" t="s">
        <v>41</v>
      </c>
      <c r="E1014">
        <v>19805</v>
      </c>
      <c r="F1014">
        <v>2516</v>
      </c>
      <c r="G1014" t="s">
        <v>178</v>
      </c>
      <c r="H1014" t="s">
        <v>179</v>
      </c>
      <c r="I1014" t="s">
        <v>21</v>
      </c>
      <c r="J1014" t="s">
        <v>22</v>
      </c>
      <c r="K1014">
        <v>1847</v>
      </c>
      <c r="L1014">
        <v>1844</v>
      </c>
      <c r="M1014">
        <v>-3</v>
      </c>
      <c r="N1014">
        <v>15</v>
      </c>
      <c r="O1014">
        <v>1859</v>
      </c>
      <c r="P1014">
        <v>2023</v>
      </c>
      <c r="Q1014">
        <v>5</v>
      </c>
      <c r="R1014">
        <v>2059</v>
      </c>
      <c r="S1014">
        <v>2028</v>
      </c>
      <c r="T1014">
        <v>-31</v>
      </c>
      <c r="U1014">
        <v>0</v>
      </c>
      <c r="V1014">
        <v>0</v>
      </c>
      <c r="W1014">
        <v>252</v>
      </c>
      <c r="X1014">
        <v>224</v>
      </c>
      <c r="Y1014">
        <v>204</v>
      </c>
      <c r="Z1014">
        <v>1558</v>
      </c>
      <c r="AF1014" t="s">
        <v>978</v>
      </c>
      <c r="AG1014" t="s">
        <v>797</v>
      </c>
      <c r="AH1014" s="9">
        <v>7.2222222222222215E-2</v>
      </c>
      <c r="AI1014" t="s">
        <v>1438</v>
      </c>
    </row>
    <row r="1015" spans="1:35" x14ac:dyDescent="0.3">
      <c r="A1015" s="1">
        <v>43805</v>
      </c>
      <c r="B1015" t="s">
        <v>81</v>
      </c>
      <c r="C1015" t="s">
        <v>82</v>
      </c>
      <c r="D1015" t="s">
        <v>83</v>
      </c>
      <c r="E1015">
        <v>20409</v>
      </c>
      <c r="F1015">
        <v>2983</v>
      </c>
      <c r="G1015" t="s">
        <v>44</v>
      </c>
      <c r="H1015" t="s">
        <v>45</v>
      </c>
      <c r="I1015" t="s">
        <v>64</v>
      </c>
      <c r="J1015" t="s">
        <v>65</v>
      </c>
      <c r="K1015">
        <v>1750</v>
      </c>
      <c r="L1015">
        <v>1755</v>
      </c>
      <c r="M1015">
        <v>5</v>
      </c>
      <c r="N1015">
        <v>69</v>
      </c>
      <c r="O1015">
        <v>1904</v>
      </c>
      <c r="P1015">
        <v>2044</v>
      </c>
      <c r="Q1015">
        <v>8</v>
      </c>
      <c r="R1015">
        <v>1958</v>
      </c>
      <c r="S1015">
        <v>2052</v>
      </c>
      <c r="T1015">
        <v>54</v>
      </c>
      <c r="U1015">
        <v>0</v>
      </c>
      <c r="V1015">
        <v>0</v>
      </c>
      <c r="W1015">
        <v>128</v>
      </c>
      <c r="X1015">
        <v>177</v>
      </c>
      <c r="Y1015">
        <v>100</v>
      </c>
      <c r="Z1015">
        <v>612</v>
      </c>
      <c r="AA1015">
        <v>5</v>
      </c>
      <c r="AB1015">
        <v>0</v>
      </c>
      <c r="AC1015">
        <v>49</v>
      </c>
      <c r="AD1015">
        <v>0</v>
      </c>
      <c r="AE1015">
        <v>0</v>
      </c>
      <c r="AF1015" t="s">
        <v>1393</v>
      </c>
      <c r="AG1015" t="s">
        <v>955</v>
      </c>
      <c r="AH1015" s="9">
        <v>0.12291666666666666</v>
      </c>
      <c r="AI1015" t="s">
        <v>1435</v>
      </c>
    </row>
    <row r="1016" spans="1:35" x14ac:dyDescent="0.3">
      <c r="A1016" s="1">
        <v>43484</v>
      </c>
      <c r="B1016" t="s">
        <v>283</v>
      </c>
      <c r="C1016" t="s">
        <v>284</v>
      </c>
      <c r="D1016" t="s">
        <v>285</v>
      </c>
      <c r="E1016">
        <v>19690</v>
      </c>
      <c r="F1016">
        <v>522</v>
      </c>
      <c r="G1016" t="s">
        <v>231</v>
      </c>
      <c r="H1016" t="s">
        <v>232</v>
      </c>
      <c r="I1016" t="s">
        <v>502</v>
      </c>
      <c r="J1016" t="s">
        <v>503</v>
      </c>
      <c r="K1016">
        <v>1840</v>
      </c>
      <c r="L1016">
        <v>1838</v>
      </c>
      <c r="M1016">
        <v>-2</v>
      </c>
      <c r="N1016">
        <v>12</v>
      </c>
      <c r="O1016">
        <v>1850</v>
      </c>
      <c r="P1016">
        <v>1925</v>
      </c>
      <c r="Q1016">
        <v>7</v>
      </c>
      <c r="R1016">
        <v>1935</v>
      </c>
      <c r="S1016">
        <v>1932</v>
      </c>
      <c r="T1016">
        <v>-3</v>
      </c>
      <c r="U1016">
        <v>0</v>
      </c>
      <c r="V1016">
        <v>0</v>
      </c>
      <c r="W1016">
        <v>55</v>
      </c>
      <c r="X1016">
        <v>54</v>
      </c>
      <c r="Y1016">
        <v>35</v>
      </c>
      <c r="Z1016">
        <v>216</v>
      </c>
      <c r="AF1016" t="s">
        <v>971</v>
      </c>
      <c r="AG1016" t="s">
        <v>967</v>
      </c>
      <c r="AH1016" s="9">
        <v>3.7499999999999999E-2</v>
      </c>
      <c r="AI1016" t="s">
        <v>1438</v>
      </c>
    </row>
    <row r="1017" spans="1:35" x14ac:dyDescent="0.3">
      <c r="A1017" s="1">
        <v>44565</v>
      </c>
      <c r="B1017" t="s">
        <v>7</v>
      </c>
      <c r="C1017" t="s">
        <v>8</v>
      </c>
      <c r="D1017" t="s">
        <v>9</v>
      </c>
      <c r="E1017">
        <v>19977</v>
      </c>
      <c r="F1017">
        <v>1637</v>
      </c>
      <c r="G1017" t="s">
        <v>212</v>
      </c>
      <c r="H1017" t="s">
        <v>213</v>
      </c>
      <c r="I1017" t="s">
        <v>21</v>
      </c>
      <c r="J1017" t="s">
        <v>22</v>
      </c>
      <c r="K1017">
        <v>1313</v>
      </c>
      <c r="L1017">
        <v>1424</v>
      </c>
      <c r="M1017">
        <v>71</v>
      </c>
      <c r="N1017">
        <v>7</v>
      </c>
      <c r="O1017">
        <v>1431</v>
      </c>
      <c r="P1017">
        <v>1719</v>
      </c>
      <c r="Q1017">
        <v>7</v>
      </c>
      <c r="R1017">
        <v>1640</v>
      </c>
      <c r="S1017">
        <v>1726</v>
      </c>
      <c r="T1017">
        <v>46</v>
      </c>
      <c r="U1017">
        <v>0</v>
      </c>
      <c r="V1017">
        <v>0</v>
      </c>
      <c r="W1017">
        <v>147</v>
      </c>
      <c r="X1017">
        <v>122</v>
      </c>
      <c r="Y1017">
        <v>108</v>
      </c>
      <c r="Z1017">
        <v>991</v>
      </c>
      <c r="AA1017">
        <v>43</v>
      </c>
      <c r="AB1017">
        <v>0</v>
      </c>
      <c r="AC1017">
        <v>0</v>
      </c>
      <c r="AD1017">
        <v>0</v>
      </c>
      <c r="AE1017">
        <v>3</v>
      </c>
      <c r="AF1017" t="s">
        <v>658</v>
      </c>
      <c r="AG1017" t="s">
        <v>921</v>
      </c>
      <c r="AH1017" s="9">
        <v>0.12638888888888888</v>
      </c>
      <c r="AI1017" t="s">
        <v>1435</v>
      </c>
    </row>
    <row r="1018" spans="1:35" x14ac:dyDescent="0.3">
      <c r="A1018" s="1">
        <v>44897</v>
      </c>
      <c r="B1018" t="s">
        <v>7</v>
      </c>
      <c r="C1018" t="s">
        <v>8</v>
      </c>
      <c r="D1018" t="s">
        <v>9</v>
      </c>
      <c r="E1018">
        <v>19977</v>
      </c>
      <c r="F1018">
        <v>2669</v>
      </c>
      <c r="G1018" t="s">
        <v>23</v>
      </c>
      <c r="H1018" t="s">
        <v>24</v>
      </c>
      <c r="I1018" t="s">
        <v>167</v>
      </c>
      <c r="J1018" t="s">
        <v>168</v>
      </c>
      <c r="K1018">
        <v>1100</v>
      </c>
      <c r="L1018">
        <v>1053</v>
      </c>
      <c r="M1018">
        <v>-7</v>
      </c>
      <c r="N1018">
        <v>19</v>
      </c>
      <c r="O1018">
        <v>1112</v>
      </c>
      <c r="P1018">
        <v>1219</v>
      </c>
      <c r="Q1018">
        <v>3</v>
      </c>
      <c r="R1018">
        <v>1241</v>
      </c>
      <c r="S1018">
        <v>1222</v>
      </c>
      <c r="T1018">
        <v>-19</v>
      </c>
      <c r="U1018">
        <v>0</v>
      </c>
      <c r="V1018">
        <v>0</v>
      </c>
      <c r="W1018">
        <v>101</v>
      </c>
      <c r="X1018">
        <v>89</v>
      </c>
      <c r="Y1018">
        <v>67</v>
      </c>
      <c r="Z1018">
        <v>447</v>
      </c>
      <c r="AF1018" t="s">
        <v>1549</v>
      </c>
      <c r="AG1018" t="s">
        <v>1406</v>
      </c>
      <c r="AH1018" s="9">
        <v>6.1805555555555558E-2</v>
      </c>
      <c r="AI1018" t="s">
        <v>1434</v>
      </c>
    </row>
    <row r="1019" spans="1:35" x14ac:dyDescent="0.3">
      <c r="A1019" s="1">
        <v>44300</v>
      </c>
      <c r="B1019" t="s">
        <v>32</v>
      </c>
      <c r="C1019" t="s">
        <v>33</v>
      </c>
      <c r="D1019" t="s">
        <v>34</v>
      </c>
      <c r="E1019">
        <v>19393</v>
      </c>
      <c r="F1019">
        <v>4663</v>
      </c>
      <c r="G1019" t="s">
        <v>21</v>
      </c>
      <c r="H1019" t="s">
        <v>22</v>
      </c>
      <c r="I1019" t="s">
        <v>212</v>
      </c>
      <c r="J1019" t="s">
        <v>213</v>
      </c>
      <c r="K1019">
        <v>1640</v>
      </c>
      <c r="L1019">
        <v>1703</v>
      </c>
      <c r="M1019">
        <v>23</v>
      </c>
      <c r="N1019">
        <v>12</v>
      </c>
      <c r="O1019">
        <v>1715</v>
      </c>
      <c r="P1019">
        <v>1821</v>
      </c>
      <c r="Q1019">
        <v>3</v>
      </c>
      <c r="R1019">
        <v>1815</v>
      </c>
      <c r="S1019">
        <v>1824</v>
      </c>
      <c r="T1019">
        <v>9</v>
      </c>
      <c r="U1019">
        <v>0</v>
      </c>
      <c r="V1019">
        <v>0</v>
      </c>
      <c r="W1019">
        <v>155</v>
      </c>
      <c r="X1019">
        <v>141</v>
      </c>
      <c r="Y1019">
        <v>126</v>
      </c>
      <c r="Z1019">
        <v>991</v>
      </c>
      <c r="AF1019" t="s">
        <v>1264</v>
      </c>
      <c r="AG1019" t="s">
        <v>946</v>
      </c>
      <c r="AH1019" s="9">
        <v>5.6250000000000001E-2</v>
      </c>
      <c r="AI1019" t="s">
        <v>1435</v>
      </c>
    </row>
    <row r="1020" spans="1:35" x14ac:dyDescent="0.3">
      <c r="A1020" s="1">
        <v>43868</v>
      </c>
      <c r="B1020" t="s">
        <v>155</v>
      </c>
      <c r="C1020" t="s">
        <v>156</v>
      </c>
      <c r="D1020" t="s">
        <v>157</v>
      </c>
      <c r="E1020">
        <v>20398</v>
      </c>
      <c r="F1020">
        <v>4158</v>
      </c>
      <c r="G1020" t="s">
        <v>30</v>
      </c>
      <c r="H1020" t="s">
        <v>31</v>
      </c>
      <c r="I1020" t="s">
        <v>218</v>
      </c>
      <c r="J1020" t="s">
        <v>219</v>
      </c>
      <c r="K1020">
        <v>1351</v>
      </c>
      <c r="L1020">
        <v>1349</v>
      </c>
      <c r="M1020">
        <v>-2</v>
      </c>
      <c r="N1020">
        <v>18</v>
      </c>
      <c r="O1020">
        <v>1407</v>
      </c>
      <c r="P1020">
        <v>1517</v>
      </c>
      <c r="Q1020">
        <v>4</v>
      </c>
      <c r="R1020">
        <v>1524</v>
      </c>
      <c r="S1020">
        <v>1521</v>
      </c>
      <c r="T1020">
        <v>-3</v>
      </c>
      <c r="U1020">
        <v>0</v>
      </c>
      <c r="V1020">
        <v>0</v>
      </c>
      <c r="W1020">
        <v>93</v>
      </c>
      <c r="X1020">
        <v>92</v>
      </c>
      <c r="Y1020">
        <v>70</v>
      </c>
      <c r="Z1020">
        <v>469</v>
      </c>
      <c r="AF1020" t="s">
        <v>1610</v>
      </c>
      <c r="AG1020" t="s">
        <v>1021</v>
      </c>
      <c r="AH1020" s="9">
        <v>6.3888888888888884E-2</v>
      </c>
      <c r="AI1020" t="s">
        <v>1435</v>
      </c>
    </row>
    <row r="1021" spans="1:35" x14ac:dyDescent="0.3">
      <c r="A1021" s="1">
        <v>44963</v>
      </c>
      <c r="B1021" t="s">
        <v>7</v>
      </c>
      <c r="C1021" t="s">
        <v>8</v>
      </c>
      <c r="D1021" t="s">
        <v>9</v>
      </c>
      <c r="E1021">
        <v>19977</v>
      </c>
      <c r="F1021">
        <v>2277</v>
      </c>
      <c r="G1021" t="s">
        <v>53</v>
      </c>
      <c r="H1021" t="s">
        <v>54</v>
      </c>
      <c r="I1021" t="s">
        <v>80</v>
      </c>
      <c r="J1021" t="s">
        <v>67</v>
      </c>
      <c r="K1021">
        <v>20</v>
      </c>
      <c r="L1021">
        <v>19</v>
      </c>
      <c r="M1021">
        <v>-1</v>
      </c>
      <c r="N1021">
        <v>20</v>
      </c>
      <c r="O1021">
        <v>39</v>
      </c>
      <c r="P1021">
        <v>542</v>
      </c>
      <c r="Q1021">
        <v>10</v>
      </c>
      <c r="R1021">
        <v>614</v>
      </c>
      <c r="S1021">
        <v>552</v>
      </c>
      <c r="T1021">
        <v>-22</v>
      </c>
      <c r="U1021">
        <v>0</v>
      </c>
      <c r="V1021">
        <v>0</v>
      </c>
      <c r="W1021">
        <v>234</v>
      </c>
      <c r="X1021">
        <v>213</v>
      </c>
      <c r="Y1021">
        <v>183</v>
      </c>
      <c r="Z1021">
        <v>1744</v>
      </c>
      <c r="AF1021" t="s">
        <v>1044</v>
      </c>
      <c r="AG1021" t="s">
        <v>1399</v>
      </c>
      <c r="AH1021" s="9">
        <v>0.23125000000000001</v>
      </c>
      <c r="AI1021" t="s">
        <v>1437</v>
      </c>
    </row>
    <row r="1022" spans="1:35" x14ac:dyDescent="0.3">
      <c r="A1022" s="1">
        <v>44294</v>
      </c>
      <c r="B1022" t="s">
        <v>46</v>
      </c>
      <c r="C1022" t="s">
        <v>47</v>
      </c>
      <c r="D1022" t="s">
        <v>48</v>
      </c>
      <c r="E1022">
        <v>20452</v>
      </c>
      <c r="F1022">
        <v>5765</v>
      </c>
      <c r="G1022" t="s">
        <v>60</v>
      </c>
      <c r="H1022" t="s">
        <v>61</v>
      </c>
      <c r="I1022" t="s">
        <v>208</v>
      </c>
      <c r="J1022" t="s">
        <v>209</v>
      </c>
      <c r="K1022">
        <v>951</v>
      </c>
      <c r="L1022">
        <v>951</v>
      </c>
      <c r="M1022">
        <v>0</v>
      </c>
      <c r="N1022">
        <v>21</v>
      </c>
      <c r="O1022">
        <v>1012</v>
      </c>
      <c r="P1022">
        <v>1108</v>
      </c>
      <c r="Q1022">
        <v>4</v>
      </c>
      <c r="R1022">
        <v>1110</v>
      </c>
      <c r="S1022">
        <v>1112</v>
      </c>
      <c r="T1022">
        <v>2</v>
      </c>
      <c r="U1022">
        <v>0</v>
      </c>
      <c r="V1022">
        <v>0</v>
      </c>
      <c r="W1022">
        <v>79</v>
      </c>
      <c r="X1022">
        <v>81</v>
      </c>
      <c r="Y1022">
        <v>56</v>
      </c>
      <c r="Z1022">
        <v>306</v>
      </c>
      <c r="AF1022" t="s">
        <v>882</v>
      </c>
      <c r="AG1022" t="s">
        <v>1154</v>
      </c>
      <c r="AH1022" s="9">
        <v>5.6250000000000001E-2</v>
      </c>
      <c r="AI1022" t="s">
        <v>1434</v>
      </c>
    </row>
    <row r="1023" spans="1:35" x14ac:dyDescent="0.3">
      <c r="A1023" s="1">
        <v>45117</v>
      </c>
      <c r="B1023" t="s">
        <v>141</v>
      </c>
      <c r="C1023" t="s">
        <v>142</v>
      </c>
      <c r="D1023" t="s">
        <v>143</v>
      </c>
      <c r="E1023">
        <v>20363</v>
      </c>
      <c r="F1023">
        <v>5295</v>
      </c>
      <c r="G1023" t="s">
        <v>422</v>
      </c>
      <c r="H1023" t="s">
        <v>423</v>
      </c>
      <c r="I1023" t="s">
        <v>150</v>
      </c>
      <c r="J1023" t="s">
        <v>85</v>
      </c>
      <c r="K1023">
        <v>1620</v>
      </c>
      <c r="L1023">
        <v>1602</v>
      </c>
      <c r="M1023">
        <v>-18</v>
      </c>
      <c r="N1023">
        <v>13</v>
      </c>
      <c r="O1023">
        <v>1615</v>
      </c>
      <c r="P1023">
        <v>1657</v>
      </c>
      <c r="Q1023">
        <v>6</v>
      </c>
      <c r="R1023">
        <v>1713</v>
      </c>
      <c r="S1023">
        <v>1703</v>
      </c>
      <c r="T1023">
        <v>-10</v>
      </c>
      <c r="U1023">
        <v>0</v>
      </c>
      <c r="V1023">
        <v>0</v>
      </c>
      <c r="W1023">
        <v>53</v>
      </c>
      <c r="X1023">
        <v>61</v>
      </c>
      <c r="Y1023">
        <v>42</v>
      </c>
      <c r="Z1023">
        <v>147</v>
      </c>
      <c r="AF1023" t="s">
        <v>946</v>
      </c>
      <c r="AG1023" t="s">
        <v>1030</v>
      </c>
      <c r="AH1023" s="9">
        <v>4.2361111111111113E-2</v>
      </c>
      <c r="AI1023" t="s">
        <v>1435</v>
      </c>
    </row>
    <row r="1024" spans="1:35" x14ac:dyDescent="0.3">
      <c r="A1024" s="1">
        <v>45161</v>
      </c>
      <c r="B1024" t="s">
        <v>32</v>
      </c>
      <c r="C1024" t="s">
        <v>33</v>
      </c>
      <c r="D1024" t="s">
        <v>34</v>
      </c>
      <c r="E1024">
        <v>19393</v>
      </c>
      <c r="F1024">
        <v>176</v>
      </c>
      <c r="G1024" t="s">
        <v>68</v>
      </c>
      <c r="H1024" t="s">
        <v>69</v>
      </c>
      <c r="I1024" t="s">
        <v>66</v>
      </c>
      <c r="J1024" t="s">
        <v>67</v>
      </c>
      <c r="K1024">
        <v>2200</v>
      </c>
      <c r="L1024">
        <v>2154</v>
      </c>
      <c r="M1024">
        <v>-6</v>
      </c>
      <c r="N1024">
        <v>15</v>
      </c>
      <c r="O1024">
        <v>2209</v>
      </c>
      <c r="P1024">
        <v>2310</v>
      </c>
      <c r="Q1024">
        <v>5</v>
      </c>
      <c r="R1024">
        <v>2330</v>
      </c>
      <c r="S1024">
        <v>2315</v>
      </c>
      <c r="T1024">
        <v>-15</v>
      </c>
      <c r="U1024">
        <v>0</v>
      </c>
      <c r="V1024">
        <v>0</v>
      </c>
      <c r="W1024">
        <v>90</v>
      </c>
      <c r="X1024">
        <v>81</v>
      </c>
      <c r="Y1024">
        <v>61</v>
      </c>
      <c r="Z1024">
        <v>395</v>
      </c>
      <c r="AF1024" t="s">
        <v>1638</v>
      </c>
      <c r="AG1024" t="s">
        <v>1376</v>
      </c>
      <c r="AH1024" s="9">
        <v>5.6250000000000001E-2</v>
      </c>
      <c r="AI1024" t="s">
        <v>1438</v>
      </c>
    </row>
    <row r="1025" spans="1:35" x14ac:dyDescent="0.3">
      <c r="A1025" s="1">
        <v>43711</v>
      </c>
      <c r="B1025" t="s">
        <v>122</v>
      </c>
      <c r="C1025" t="s">
        <v>123</v>
      </c>
      <c r="D1025" t="s">
        <v>124</v>
      </c>
      <c r="E1025">
        <v>20304</v>
      </c>
      <c r="F1025">
        <v>4589</v>
      </c>
      <c r="G1025" t="s">
        <v>120</v>
      </c>
      <c r="H1025" t="s">
        <v>121</v>
      </c>
      <c r="I1025" t="s">
        <v>299</v>
      </c>
      <c r="J1025" t="s">
        <v>300</v>
      </c>
      <c r="K1025">
        <v>1130</v>
      </c>
      <c r="L1025">
        <v>1128</v>
      </c>
      <c r="M1025">
        <v>-2</v>
      </c>
      <c r="N1025">
        <v>17</v>
      </c>
      <c r="O1025">
        <v>1145</v>
      </c>
      <c r="P1025">
        <v>1216</v>
      </c>
      <c r="Q1025">
        <v>3</v>
      </c>
      <c r="R1025">
        <v>1234</v>
      </c>
      <c r="S1025">
        <v>1219</v>
      </c>
      <c r="T1025">
        <v>-15</v>
      </c>
      <c r="U1025">
        <v>0</v>
      </c>
      <c r="V1025">
        <v>0</v>
      </c>
      <c r="W1025">
        <v>124</v>
      </c>
      <c r="X1025">
        <v>111</v>
      </c>
      <c r="Y1025">
        <v>91</v>
      </c>
      <c r="Z1025">
        <v>588</v>
      </c>
      <c r="AF1025" t="s">
        <v>740</v>
      </c>
      <c r="AG1025" t="s">
        <v>886</v>
      </c>
      <c r="AH1025" s="9">
        <v>3.5416666666666666E-2</v>
      </c>
      <c r="AI1025" t="s">
        <v>1434</v>
      </c>
    </row>
    <row r="1026" spans="1:35" x14ac:dyDescent="0.3">
      <c r="A1026" s="1">
        <v>44691</v>
      </c>
      <c r="B1026" t="s">
        <v>14</v>
      </c>
      <c r="C1026" t="s">
        <v>15</v>
      </c>
      <c r="D1026" t="s">
        <v>16</v>
      </c>
      <c r="E1026">
        <v>19790</v>
      </c>
      <c r="F1026">
        <v>2315</v>
      </c>
      <c r="G1026" t="s">
        <v>60</v>
      </c>
      <c r="H1026" t="s">
        <v>61</v>
      </c>
      <c r="I1026" t="s">
        <v>398</v>
      </c>
      <c r="J1026" t="s">
        <v>399</v>
      </c>
      <c r="K1026">
        <v>819</v>
      </c>
      <c r="L1026">
        <v>828</v>
      </c>
      <c r="M1026">
        <v>9</v>
      </c>
      <c r="N1026">
        <v>11</v>
      </c>
      <c r="O1026">
        <v>839</v>
      </c>
      <c r="P1026">
        <v>822</v>
      </c>
      <c r="Q1026">
        <v>3</v>
      </c>
      <c r="R1026">
        <v>825</v>
      </c>
      <c r="S1026">
        <v>825</v>
      </c>
      <c r="T1026">
        <v>0</v>
      </c>
      <c r="U1026">
        <v>0</v>
      </c>
      <c r="V1026">
        <v>0</v>
      </c>
      <c r="W1026">
        <v>66</v>
      </c>
      <c r="X1026">
        <v>57</v>
      </c>
      <c r="Y1026">
        <v>43</v>
      </c>
      <c r="Z1026">
        <v>240</v>
      </c>
      <c r="AF1026" t="s">
        <v>1615</v>
      </c>
      <c r="AG1026" t="s">
        <v>691</v>
      </c>
      <c r="AH1026">
        <v>-2.0833333333333814E-3</v>
      </c>
      <c r="AI1026" t="s">
        <v>1434</v>
      </c>
    </row>
    <row r="1027" spans="1:35" x14ac:dyDescent="0.3">
      <c r="A1027" s="1">
        <v>44529</v>
      </c>
      <c r="B1027" t="s">
        <v>25</v>
      </c>
      <c r="C1027" t="s">
        <v>26</v>
      </c>
      <c r="D1027" t="s">
        <v>27</v>
      </c>
      <c r="E1027">
        <v>20416</v>
      </c>
      <c r="F1027">
        <v>1294</v>
      </c>
      <c r="G1027" t="s">
        <v>169</v>
      </c>
      <c r="H1027" t="s">
        <v>170</v>
      </c>
      <c r="I1027" t="s">
        <v>198</v>
      </c>
      <c r="J1027" t="s">
        <v>199</v>
      </c>
      <c r="K1027">
        <v>1319</v>
      </c>
      <c r="L1027">
        <v>1320</v>
      </c>
      <c r="M1027">
        <v>1</v>
      </c>
      <c r="N1027">
        <v>19</v>
      </c>
      <c r="O1027">
        <v>1339</v>
      </c>
      <c r="P1027">
        <v>1529</v>
      </c>
      <c r="Q1027">
        <v>6</v>
      </c>
      <c r="R1027">
        <v>1523</v>
      </c>
      <c r="S1027">
        <v>1535</v>
      </c>
      <c r="T1027">
        <v>12</v>
      </c>
      <c r="U1027">
        <v>0</v>
      </c>
      <c r="V1027">
        <v>0</v>
      </c>
      <c r="W1027">
        <v>184</v>
      </c>
      <c r="X1027">
        <v>195</v>
      </c>
      <c r="Y1027">
        <v>170</v>
      </c>
      <c r="Z1027">
        <v>1183</v>
      </c>
      <c r="AF1027" t="s">
        <v>1347</v>
      </c>
      <c r="AG1027" t="s">
        <v>1131</v>
      </c>
      <c r="AH1027" s="9">
        <v>9.375E-2</v>
      </c>
      <c r="AI1027" t="s">
        <v>1435</v>
      </c>
    </row>
    <row r="1028" spans="1:35" x14ac:dyDescent="0.3">
      <c r="A1028" s="1">
        <v>44650</v>
      </c>
      <c r="B1028" t="s">
        <v>39</v>
      </c>
      <c r="C1028" t="s">
        <v>40</v>
      </c>
      <c r="D1028" t="s">
        <v>41</v>
      </c>
      <c r="E1028">
        <v>19805</v>
      </c>
      <c r="F1028">
        <v>1328</v>
      </c>
      <c r="G1028" t="s">
        <v>21</v>
      </c>
      <c r="H1028" t="s">
        <v>22</v>
      </c>
      <c r="I1028" t="s">
        <v>97</v>
      </c>
      <c r="J1028" t="s">
        <v>98</v>
      </c>
      <c r="K1028">
        <v>1030</v>
      </c>
      <c r="L1028">
        <v>1025</v>
      </c>
      <c r="M1028">
        <v>-5</v>
      </c>
      <c r="N1028">
        <v>35</v>
      </c>
      <c r="O1028">
        <v>1100</v>
      </c>
      <c r="P1028">
        <v>1549</v>
      </c>
      <c r="Q1028">
        <v>10</v>
      </c>
      <c r="R1028">
        <v>1540</v>
      </c>
      <c r="S1028">
        <v>1559</v>
      </c>
      <c r="T1028">
        <v>19</v>
      </c>
      <c r="U1028">
        <v>0</v>
      </c>
      <c r="V1028">
        <v>0</v>
      </c>
      <c r="W1028">
        <v>190</v>
      </c>
      <c r="X1028">
        <v>214</v>
      </c>
      <c r="Y1028">
        <v>169</v>
      </c>
      <c r="Z1028">
        <v>1337</v>
      </c>
      <c r="AA1028">
        <v>0</v>
      </c>
      <c r="AB1028">
        <v>0</v>
      </c>
      <c r="AC1028">
        <v>19</v>
      </c>
      <c r="AD1028">
        <v>0</v>
      </c>
      <c r="AE1028">
        <v>0</v>
      </c>
      <c r="AF1028" t="s">
        <v>1512</v>
      </c>
      <c r="AG1028" t="s">
        <v>715</v>
      </c>
      <c r="AH1028" s="9">
        <v>0.23194444444444445</v>
      </c>
      <c r="AI1028" t="s">
        <v>1434</v>
      </c>
    </row>
    <row r="1029" spans="1:35" x14ac:dyDescent="0.3">
      <c r="A1029" s="1">
        <v>45058</v>
      </c>
      <c r="B1029" t="s">
        <v>122</v>
      </c>
      <c r="C1029" t="s">
        <v>123</v>
      </c>
      <c r="D1029" t="s">
        <v>124</v>
      </c>
      <c r="E1029">
        <v>20304</v>
      </c>
      <c r="F1029">
        <v>3189</v>
      </c>
      <c r="G1029" t="s">
        <v>484</v>
      </c>
      <c r="H1029" t="s">
        <v>485</v>
      </c>
      <c r="I1029" t="s">
        <v>30</v>
      </c>
      <c r="J1029" t="s">
        <v>31</v>
      </c>
      <c r="K1029">
        <v>606</v>
      </c>
      <c r="L1029">
        <v>556</v>
      </c>
      <c r="M1029">
        <v>-10</v>
      </c>
      <c r="N1029">
        <v>19</v>
      </c>
      <c r="O1029">
        <v>615</v>
      </c>
      <c r="P1029">
        <v>716</v>
      </c>
      <c r="Q1029">
        <v>13</v>
      </c>
      <c r="R1029">
        <v>735</v>
      </c>
      <c r="S1029">
        <v>729</v>
      </c>
      <c r="T1029">
        <v>-6</v>
      </c>
      <c r="U1029">
        <v>0</v>
      </c>
      <c r="V1029">
        <v>0</v>
      </c>
      <c r="W1029">
        <v>89</v>
      </c>
      <c r="X1029">
        <v>93</v>
      </c>
      <c r="Y1029">
        <v>61</v>
      </c>
      <c r="Z1029">
        <v>285</v>
      </c>
      <c r="AF1029" t="s">
        <v>683</v>
      </c>
      <c r="AG1029" t="s">
        <v>670</v>
      </c>
      <c r="AH1029" s="9">
        <v>6.458333333333334E-2</v>
      </c>
      <c r="AI1029" t="s">
        <v>1437</v>
      </c>
    </row>
    <row r="1030" spans="1:35" x14ac:dyDescent="0.3">
      <c r="A1030" s="1">
        <v>45028</v>
      </c>
      <c r="B1030" t="s">
        <v>122</v>
      </c>
      <c r="C1030" t="s">
        <v>123</v>
      </c>
      <c r="D1030" t="s">
        <v>124</v>
      </c>
      <c r="E1030">
        <v>20304</v>
      </c>
      <c r="F1030">
        <v>5062</v>
      </c>
      <c r="G1030" t="s">
        <v>506</v>
      </c>
      <c r="H1030" t="s">
        <v>507</v>
      </c>
      <c r="I1030" t="s">
        <v>508</v>
      </c>
      <c r="J1030" t="s">
        <v>509</v>
      </c>
      <c r="K1030">
        <v>936</v>
      </c>
      <c r="L1030">
        <v>924</v>
      </c>
      <c r="M1030">
        <v>-12</v>
      </c>
      <c r="N1030">
        <v>11</v>
      </c>
      <c r="O1030">
        <v>935</v>
      </c>
      <c r="P1030">
        <v>952</v>
      </c>
      <c r="Q1030">
        <v>4</v>
      </c>
      <c r="R1030">
        <v>1012</v>
      </c>
      <c r="S1030">
        <v>956</v>
      </c>
      <c r="T1030">
        <v>-16</v>
      </c>
      <c r="U1030">
        <v>0</v>
      </c>
      <c r="V1030">
        <v>0</v>
      </c>
      <c r="W1030">
        <v>36</v>
      </c>
      <c r="X1030">
        <v>32</v>
      </c>
      <c r="Y1030">
        <v>17</v>
      </c>
      <c r="Z1030">
        <v>61</v>
      </c>
      <c r="AF1030" t="s">
        <v>1225</v>
      </c>
      <c r="AG1030" t="s">
        <v>702</v>
      </c>
      <c r="AH1030" s="9">
        <v>2.2222222222222223E-2</v>
      </c>
      <c r="AI1030" t="s">
        <v>1434</v>
      </c>
    </row>
    <row r="1031" spans="1:35" x14ac:dyDescent="0.3">
      <c r="A1031" s="1">
        <v>44418</v>
      </c>
      <c r="B1031" t="s">
        <v>122</v>
      </c>
      <c r="C1031" t="s">
        <v>123</v>
      </c>
      <c r="D1031" t="s">
        <v>124</v>
      </c>
      <c r="E1031">
        <v>20304</v>
      </c>
      <c r="F1031">
        <v>2955</v>
      </c>
      <c r="G1031" t="s">
        <v>229</v>
      </c>
      <c r="H1031" t="s">
        <v>230</v>
      </c>
      <c r="I1031" t="s">
        <v>30</v>
      </c>
      <c r="J1031" t="s">
        <v>31</v>
      </c>
      <c r="K1031">
        <v>1227</v>
      </c>
      <c r="L1031">
        <v>1217</v>
      </c>
      <c r="M1031">
        <v>-10</v>
      </c>
      <c r="N1031">
        <v>22</v>
      </c>
      <c r="O1031">
        <v>1239</v>
      </c>
      <c r="P1031">
        <v>1516</v>
      </c>
      <c r="Q1031">
        <v>18</v>
      </c>
      <c r="R1031">
        <v>1544</v>
      </c>
      <c r="S1031">
        <v>1534</v>
      </c>
      <c r="T1031">
        <v>-10</v>
      </c>
      <c r="U1031">
        <v>0</v>
      </c>
      <c r="V1031">
        <v>0</v>
      </c>
      <c r="W1031">
        <v>137</v>
      </c>
      <c r="X1031">
        <v>137</v>
      </c>
      <c r="Y1031">
        <v>97</v>
      </c>
      <c r="Z1031">
        <v>701</v>
      </c>
      <c r="AF1031" t="s">
        <v>1517</v>
      </c>
      <c r="AG1031" t="s">
        <v>896</v>
      </c>
      <c r="AH1031" s="9">
        <v>0.13680555555555557</v>
      </c>
      <c r="AI1031" t="s">
        <v>1435</v>
      </c>
    </row>
    <row r="1032" spans="1:35" x14ac:dyDescent="0.3">
      <c r="A1032" s="1">
        <v>44895</v>
      </c>
      <c r="B1032" t="s">
        <v>122</v>
      </c>
      <c r="C1032" t="s">
        <v>123</v>
      </c>
      <c r="D1032" t="s">
        <v>124</v>
      </c>
      <c r="E1032">
        <v>20304</v>
      </c>
      <c r="F1032">
        <v>3592</v>
      </c>
      <c r="G1032" t="s">
        <v>151</v>
      </c>
      <c r="H1032" t="s">
        <v>152</v>
      </c>
      <c r="I1032" t="s">
        <v>53</v>
      </c>
      <c r="J1032" t="s">
        <v>54</v>
      </c>
      <c r="K1032">
        <v>1355</v>
      </c>
      <c r="L1032">
        <v>1349</v>
      </c>
      <c r="M1032">
        <v>-6</v>
      </c>
      <c r="N1032">
        <v>17</v>
      </c>
      <c r="O1032">
        <v>1406</v>
      </c>
      <c r="P1032">
        <v>1514</v>
      </c>
      <c r="Q1032">
        <v>5</v>
      </c>
      <c r="R1032">
        <v>1528</v>
      </c>
      <c r="S1032">
        <v>1519</v>
      </c>
      <c r="T1032">
        <v>-9</v>
      </c>
      <c r="U1032">
        <v>0</v>
      </c>
      <c r="V1032">
        <v>0</v>
      </c>
      <c r="W1032">
        <v>93</v>
      </c>
      <c r="X1032">
        <v>90</v>
      </c>
      <c r="Y1032">
        <v>68</v>
      </c>
      <c r="Z1032">
        <v>373</v>
      </c>
      <c r="AF1032" t="s">
        <v>769</v>
      </c>
      <c r="AG1032" t="s">
        <v>1021</v>
      </c>
      <c r="AH1032" s="9">
        <v>6.25E-2</v>
      </c>
      <c r="AI1032" t="s">
        <v>1435</v>
      </c>
    </row>
    <row r="1033" spans="1:35" x14ac:dyDescent="0.3">
      <c r="A1033" s="1">
        <v>44606</v>
      </c>
      <c r="B1033" t="s">
        <v>14</v>
      </c>
      <c r="C1033" t="s">
        <v>15</v>
      </c>
      <c r="D1033" t="s">
        <v>16</v>
      </c>
      <c r="E1033">
        <v>19790</v>
      </c>
      <c r="F1033">
        <v>1154</v>
      </c>
      <c r="G1033" t="s">
        <v>60</v>
      </c>
      <c r="H1033" t="s">
        <v>61</v>
      </c>
      <c r="I1033" t="s">
        <v>84</v>
      </c>
      <c r="J1033" t="s">
        <v>85</v>
      </c>
      <c r="K1033">
        <v>1859</v>
      </c>
      <c r="L1033">
        <v>1856</v>
      </c>
      <c r="M1033">
        <v>-3</v>
      </c>
      <c r="N1033">
        <v>13</v>
      </c>
      <c r="O1033">
        <v>1909</v>
      </c>
      <c r="P1033">
        <v>2051</v>
      </c>
      <c r="Q1033">
        <v>6</v>
      </c>
      <c r="R1033">
        <v>2116</v>
      </c>
      <c r="S1033">
        <v>2057</v>
      </c>
      <c r="T1033">
        <v>-19</v>
      </c>
      <c r="U1033">
        <v>0</v>
      </c>
      <c r="V1033">
        <v>0</v>
      </c>
      <c r="W1033">
        <v>137</v>
      </c>
      <c r="X1033">
        <v>121</v>
      </c>
      <c r="Y1033">
        <v>102</v>
      </c>
      <c r="Z1033">
        <v>760</v>
      </c>
      <c r="AF1033" t="s">
        <v>1206</v>
      </c>
      <c r="AG1033" t="s">
        <v>969</v>
      </c>
      <c r="AH1033" s="9">
        <v>8.4027777777777785E-2</v>
      </c>
      <c r="AI1033" t="s">
        <v>1438</v>
      </c>
    </row>
    <row r="1034" spans="1:35" x14ac:dyDescent="0.3">
      <c r="A1034" s="1">
        <v>44684</v>
      </c>
      <c r="B1034" t="s">
        <v>155</v>
      </c>
      <c r="C1034" t="s">
        <v>156</v>
      </c>
      <c r="D1034" t="s">
        <v>157</v>
      </c>
      <c r="E1034">
        <v>20398</v>
      </c>
      <c r="F1034">
        <v>3634</v>
      </c>
      <c r="G1034" t="s">
        <v>30</v>
      </c>
      <c r="H1034" t="s">
        <v>31</v>
      </c>
      <c r="I1034" t="s">
        <v>277</v>
      </c>
      <c r="J1034" t="s">
        <v>278</v>
      </c>
      <c r="K1034">
        <v>1436</v>
      </c>
      <c r="L1034">
        <v>1528</v>
      </c>
      <c r="M1034">
        <v>52</v>
      </c>
      <c r="N1034">
        <v>19</v>
      </c>
      <c r="O1034">
        <v>1547</v>
      </c>
      <c r="P1034">
        <v>1815</v>
      </c>
      <c r="Q1034">
        <v>7</v>
      </c>
      <c r="R1034">
        <v>1734</v>
      </c>
      <c r="S1034">
        <v>1822</v>
      </c>
      <c r="T1034">
        <v>48</v>
      </c>
      <c r="U1034">
        <v>0</v>
      </c>
      <c r="V1034">
        <v>0</v>
      </c>
      <c r="W1034">
        <v>118</v>
      </c>
      <c r="X1034">
        <v>114</v>
      </c>
      <c r="Y1034">
        <v>88</v>
      </c>
      <c r="Z1034">
        <v>695</v>
      </c>
      <c r="AA1034">
        <v>4</v>
      </c>
      <c r="AB1034">
        <v>0</v>
      </c>
      <c r="AC1034">
        <v>0</v>
      </c>
      <c r="AD1034">
        <v>0</v>
      </c>
      <c r="AE1034">
        <v>44</v>
      </c>
      <c r="AF1034" t="s">
        <v>659</v>
      </c>
      <c r="AG1034" t="s">
        <v>1069</v>
      </c>
      <c r="AH1034" s="9">
        <v>0.12083333333333333</v>
      </c>
      <c r="AI1034" t="s">
        <v>1435</v>
      </c>
    </row>
    <row r="1035" spans="1:35" x14ac:dyDescent="0.3">
      <c r="A1035" s="1">
        <v>44525</v>
      </c>
      <c r="B1035" t="s">
        <v>32</v>
      </c>
      <c r="C1035" t="s">
        <v>33</v>
      </c>
      <c r="D1035" t="s">
        <v>34</v>
      </c>
      <c r="E1035">
        <v>19393</v>
      </c>
      <c r="F1035">
        <v>497</v>
      </c>
      <c r="G1035" t="s">
        <v>281</v>
      </c>
      <c r="H1035" t="s">
        <v>282</v>
      </c>
      <c r="I1035" t="s">
        <v>70</v>
      </c>
      <c r="J1035" t="s">
        <v>71</v>
      </c>
      <c r="K1035">
        <v>1710</v>
      </c>
      <c r="L1035">
        <v>1706</v>
      </c>
      <c r="M1035">
        <v>-4</v>
      </c>
      <c r="N1035">
        <v>7</v>
      </c>
      <c r="O1035">
        <v>1713</v>
      </c>
      <c r="P1035">
        <v>1811</v>
      </c>
      <c r="Q1035">
        <v>6</v>
      </c>
      <c r="R1035">
        <v>1830</v>
      </c>
      <c r="S1035">
        <v>1817</v>
      </c>
      <c r="T1035">
        <v>-13</v>
      </c>
      <c r="U1035">
        <v>0</v>
      </c>
      <c r="V1035">
        <v>0</v>
      </c>
      <c r="W1035">
        <v>80</v>
      </c>
      <c r="X1035">
        <v>71</v>
      </c>
      <c r="Y1035">
        <v>58</v>
      </c>
      <c r="Z1035">
        <v>342</v>
      </c>
      <c r="AF1035" t="s">
        <v>1175</v>
      </c>
      <c r="AG1035" t="s">
        <v>1353</v>
      </c>
      <c r="AH1035" s="9">
        <v>4.9305555555555554E-2</v>
      </c>
      <c r="AI1035" t="s">
        <v>1435</v>
      </c>
    </row>
    <row r="1036" spans="1:35" x14ac:dyDescent="0.3">
      <c r="A1036" s="1">
        <v>44746</v>
      </c>
      <c r="B1036" t="s">
        <v>14</v>
      </c>
      <c r="C1036" t="s">
        <v>15</v>
      </c>
      <c r="D1036" t="s">
        <v>16</v>
      </c>
      <c r="E1036">
        <v>19790</v>
      </c>
      <c r="F1036">
        <v>2362</v>
      </c>
      <c r="G1036" t="s">
        <v>23</v>
      </c>
      <c r="H1036" t="s">
        <v>24</v>
      </c>
      <c r="I1036" t="s">
        <v>53</v>
      </c>
      <c r="J1036" t="s">
        <v>54</v>
      </c>
      <c r="K1036">
        <v>600</v>
      </c>
      <c r="L1036">
        <v>558</v>
      </c>
      <c r="M1036">
        <v>-2</v>
      </c>
      <c r="N1036">
        <v>13</v>
      </c>
      <c r="O1036">
        <v>611</v>
      </c>
      <c r="P1036">
        <v>709</v>
      </c>
      <c r="Q1036">
        <v>8</v>
      </c>
      <c r="R1036">
        <v>725</v>
      </c>
      <c r="S1036">
        <v>717</v>
      </c>
      <c r="T1036">
        <v>-8</v>
      </c>
      <c r="U1036">
        <v>0</v>
      </c>
      <c r="V1036">
        <v>0</v>
      </c>
      <c r="W1036">
        <v>85</v>
      </c>
      <c r="X1036">
        <v>79</v>
      </c>
      <c r="Y1036">
        <v>58</v>
      </c>
      <c r="Z1036">
        <v>337</v>
      </c>
      <c r="AF1036" t="s">
        <v>1216</v>
      </c>
      <c r="AG1036" t="s">
        <v>671</v>
      </c>
      <c r="AH1036" s="9">
        <v>5.486111111111111E-2</v>
      </c>
      <c r="AI1036" t="s">
        <v>1437</v>
      </c>
    </row>
    <row r="1037" spans="1:35" x14ac:dyDescent="0.3">
      <c r="A1037" s="1">
        <v>44214</v>
      </c>
      <c r="B1037" t="s">
        <v>14</v>
      </c>
      <c r="C1037" t="s">
        <v>15</v>
      </c>
      <c r="D1037" t="s">
        <v>16</v>
      </c>
      <c r="E1037">
        <v>19790</v>
      </c>
      <c r="F1037">
        <v>1205</v>
      </c>
      <c r="G1037" t="s">
        <v>17</v>
      </c>
      <c r="H1037" t="s">
        <v>18</v>
      </c>
      <c r="I1037" t="s">
        <v>72</v>
      </c>
      <c r="J1037" t="s">
        <v>73</v>
      </c>
      <c r="K1037">
        <v>2040</v>
      </c>
      <c r="L1037">
        <v>2031</v>
      </c>
      <c r="M1037">
        <v>-9</v>
      </c>
      <c r="N1037">
        <v>10</v>
      </c>
      <c r="O1037">
        <v>2041</v>
      </c>
      <c r="P1037">
        <v>2338</v>
      </c>
      <c r="Q1037">
        <v>6</v>
      </c>
      <c r="R1037">
        <v>2359</v>
      </c>
      <c r="S1037">
        <v>2344</v>
      </c>
      <c r="T1037">
        <v>-15</v>
      </c>
      <c r="U1037">
        <v>0</v>
      </c>
      <c r="V1037">
        <v>0</v>
      </c>
      <c r="W1037">
        <v>139</v>
      </c>
      <c r="X1037">
        <v>133</v>
      </c>
      <c r="Y1037">
        <v>117</v>
      </c>
      <c r="Z1037">
        <v>936</v>
      </c>
      <c r="AF1037" t="s">
        <v>1639</v>
      </c>
      <c r="AG1037" t="s">
        <v>979</v>
      </c>
      <c r="AH1037" s="9">
        <v>0.13402777777777777</v>
      </c>
      <c r="AI1037" t="s">
        <v>1438</v>
      </c>
    </row>
    <row r="1038" spans="1:35" x14ac:dyDescent="0.3">
      <c r="A1038" s="1">
        <v>43829</v>
      </c>
      <c r="B1038" t="s">
        <v>32</v>
      </c>
      <c r="C1038" t="s">
        <v>33</v>
      </c>
      <c r="D1038" t="s">
        <v>34</v>
      </c>
      <c r="E1038">
        <v>19393</v>
      </c>
      <c r="F1038">
        <v>2299</v>
      </c>
      <c r="G1038" t="s">
        <v>21</v>
      </c>
      <c r="H1038" t="s">
        <v>22</v>
      </c>
      <c r="I1038" t="s">
        <v>426</v>
      </c>
      <c r="J1038" t="s">
        <v>427</v>
      </c>
      <c r="K1038">
        <v>2205</v>
      </c>
      <c r="L1038">
        <v>2220</v>
      </c>
      <c r="M1038">
        <v>15</v>
      </c>
      <c r="N1038">
        <v>18</v>
      </c>
      <c r="O1038">
        <v>2238</v>
      </c>
      <c r="P1038">
        <v>2330</v>
      </c>
      <c r="Q1038">
        <v>3</v>
      </c>
      <c r="R1038">
        <v>2320</v>
      </c>
      <c r="S1038">
        <v>2333</v>
      </c>
      <c r="T1038">
        <v>13</v>
      </c>
      <c r="U1038">
        <v>0</v>
      </c>
      <c r="V1038">
        <v>0</v>
      </c>
      <c r="W1038">
        <v>135</v>
      </c>
      <c r="X1038">
        <v>133</v>
      </c>
      <c r="Y1038">
        <v>112</v>
      </c>
      <c r="Z1038">
        <v>819</v>
      </c>
      <c r="AF1038" t="s">
        <v>1640</v>
      </c>
      <c r="AG1038" t="s">
        <v>1282</v>
      </c>
      <c r="AH1038" s="9">
        <v>5.0694444444444445E-2</v>
      </c>
      <c r="AI1038" t="s">
        <v>1438</v>
      </c>
    </row>
    <row r="1039" spans="1:35" x14ac:dyDescent="0.3">
      <c r="A1039" s="1">
        <v>44885</v>
      </c>
      <c r="B1039" t="s">
        <v>14</v>
      </c>
      <c r="C1039" t="s">
        <v>15</v>
      </c>
      <c r="D1039" t="s">
        <v>16</v>
      </c>
      <c r="E1039">
        <v>19790</v>
      </c>
      <c r="F1039">
        <v>2474</v>
      </c>
      <c r="G1039" t="s">
        <v>80</v>
      </c>
      <c r="H1039" t="s">
        <v>67</v>
      </c>
      <c r="I1039" t="s">
        <v>144</v>
      </c>
      <c r="J1039" t="s">
        <v>145</v>
      </c>
      <c r="K1039">
        <v>1055</v>
      </c>
      <c r="L1039">
        <v>1049</v>
      </c>
      <c r="M1039">
        <v>-6</v>
      </c>
      <c r="N1039">
        <v>19</v>
      </c>
      <c r="O1039">
        <v>1108</v>
      </c>
      <c r="P1039">
        <v>1256</v>
      </c>
      <c r="Q1039">
        <v>7</v>
      </c>
      <c r="R1039">
        <v>1314</v>
      </c>
      <c r="S1039">
        <v>1303</v>
      </c>
      <c r="T1039">
        <v>-11</v>
      </c>
      <c r="U1039">
        <v>0</v>
      </c>
      <c r="V1039">
        <v>0</v>
      </c>
      <c r="W1039">
        <v>79</v>
      </c>
      <c r="X1039">
        <v>74</v>
      </c>
      <c r="Y1039">
        <v>48</v>
      </c>
      <c r="Z1039">
        <v>235</v>
      </c>
      <c r="AF1039" t="s">
        <v>903</v>
      </c>
      <c r="AG1039" t="s">
        <v>646</v>
      </c>
      <c r="AH1039" s="9">
        <v>9.3055555555555558E-2</v>
      </c>
      <c r="AI1039" t="s">
        <v>1434</v>
      </c>
    </row>
    <row r="1040" spans="1:35" x14ac:dyDescent="0.3">
      <c r="A1040" s="1">
        <v>43762</v>
      </c>
      <c r="B1040" t="s">
        <v>32</v>
      </c>
      <c r="C1040" t="s">
        <v>33</v>
      </c>
      <c r="D1040" t="s">
        <v>34</v>
      </c>
      <c r="E1040">
        <v>19393</v>
      </c>
      <c r="F1040">
        <v>2339</v>
      </c>
      <c r="G1040" t="s">
        <v>72</v>
      </c>
      <c r="H1040" t="s">
        <v>73</v>
      </c>
      <c r="I1040" t="s">
        <v>60</v>
      </c>
      <c r="J1040" t="s">
        <v>61</v>
      </c>
      <c r="K1040">
        <v>800</v>
      </c>
      <c r="L1040">
        <v>802</v>
      </c>
      <c r="M1040">
        <v>2</v>
      </c>
      <c r="N1040">
        <v>13</v>
      </c>
      <c r="O1040">
        <v>815</v>
      </c>
      <c r="P1040">
        <v>950</v>
      </c>
      <c r="Q1040">
        <v>7</v>
      </c>
      <c r="R1040">
        <v>955</v>
      </c>
      <c r="S1040">
        <v>957</v>
      </c>
      <c r="T1040">
        <v>2</v>
      </c>
      <c r="U1040">
        <v>0</v>
      </c>
      <c r="V1040">
        <v>0</v>
      </c>
      <c r="W1040">
        <v>115</v>
      </c>
      <c r="X1040">
        <v>115</v>
      </c>
      <c r="Y1040">
        <v>95</v>
      </c>
      <c r="Z1040">
        <v>577</v>
      </c>
      <c r="AF1040" t="s">
        <v>709</v>
      </c>
      <c r="AG1040" t="s">
        <v>596</v>
      </c>
      <c r="AH1040" s="9">
        <v>7.9861111111111105E-2</v>
      </c>
      <c r="AI1040" t="s">
        <v>1434</v>
      </c>
    </row>
    <row r="1041" spans="1:35" x14ac:dyDescent="0.3">
      <c r="A1041" s="1">
        <v>44774</v>
      </c>
      <c r="B1041" t="s">
        <v>39</v>
      </c>
      <c r="C1041" t="s">
        <v>40</v>
      </c>
      <c r="D1041" t="s">
        <v>41</v>
      </c>
      <c r="E1041">
        <v>19805</v>
      </c>
      <c r="F1041">
        <v>2529</v>
      </c>
      <c r="G1041" t="s">
        <v>80</v>
      </c>
      <c r="H1041" t="s">
        <v>67</v>
      </c>
      <c r="I1041" t="s">
        <v>28</v>
      </c>
      <c r="J1041" t="s">
        <v>29</v>
      </c>
      <c r="K1041">
        <v>1721</v>
      </c>
      <c r="L1041">
        <v>1742</v>
      </c>
      <c r="M1041">
        <v>21</v>
      </c>
      <c r="N1041">
        <v>18</v>
      </c>
      <c r="O1041">
        <v>1800</v>
      </c>
      <c r="P1041">
        <v>2110</v>
      </c>
      <c r="Q1041">
        <v>28</v>
      </c>
      <c r="R1041">
        <v>2056</v>
      </c>
      <c r="S1041">
        <v>2138</v>
      </c>
      <c r="T1041">
        <v>42</v>
      </c>
      <c r="U1041">
        <v>0</v>
      </c>
      <c r="V1041">
        <v>0</v>
      </c>
      <c r="W1041">
        <v>155</v>
      </c>
      <c r="X1041">
        <v>176</v>
      </c>
      <c r="Y1041">
        <v>130</v>
      </c>
      <c r="Z1041">
        <v>1005</v>
      </c>
      <c r="AA1041">
        <v>5</v>
      </c>
      <c r="AB1041">
        <v>0</v>
      </c>
      <c r="AC1041">
        <v>21</v>
      </c>
      <c r="AD1041">
        <v>0</v>
      </c>
      <c r="AE1041">
        <v>16</v>
      </c>
      <c r="AF1041" t="s">
        <v>1576</v>
      </c>
      <c r="AG1041" t="s">
        <v>790</v>
      </c>
      <c r="AH1041" s="9">
        <v>0.16388888888888889</v>
      </c>
      <c r="AI1041" t="s">
        <v>1435</v>
      </c>
    </row>
    <row r="1042" spans="1:35" x14ac:dyDescent="0.3">
      <c r="A1042" s="1">
        <v>43600</v>
      </c>
      <c r="B1042" t="s">
        <v>32</v>
      </c>
      <c r="C1042" t="s">
        <v>33</v>
      </c>
      <c r="D1042" t="s">
        <v>34</v>
      </c>
      <c r="E1042">
        <v>19393</v>
      </c>
      <c r="F1042">
        <v>2191</v>
      </c>
      <c r="G1042" t="s">
        <v>212</v>
      </c>
      <c r="H1042" t="s">
        <v>213</v>
      </c>
      <c r="I1042" t="s">
        <v>21</v>
      </c>
      <c r="J1042" t="s">
        <v>22</v>
      </c>
      <c r="K1042">
        <v>710</v>
      </c>
      <c r="L1042">
        <v>708</v>
      </c>
      <c r="M1042">
        <v>-2</v>
      </c>
      <c r="N1042">
        <v>11</v>
      </c>
      <c r="O1042">
        <v>719</v>
      </c>
      <c r="P1042">
        <v>1022</v>
      </c>
      <c r="Q1042">
        <v>6</v>
      </c>
      <c r="R1042">
        <v>1040</v>
      </c>
      <c r="S1042">
        <v>1028</v>
      </c>
      <c r="T1042">
        <v>-12</v>
      </c>
      <c r="U1042">
        <v>0</v>
      </c>
      <c r="V1042">
        <v>0</v>
      </c>
      <c r="W1042">
        <v>150</v>
      </c>
      <c r="X1042">
        <v>140</v>
      </c>
      <c r="Y1042">
        <v>123</v>
      </c>
      <c r="Z1042">
        <v>991</v>
      </c>
      <c r="AF1042" t="s">
        <v>1230</v>
      </c>
      <c r="AG1042" t="s">
        <v>1293</v>
      </c>
      <c r="AH1042" s="9">
        <v>0.1388888888888889</v>
      </c>
      <c r="AI1042" t="s">
        <v>1434</v>
      </c>
    </row>
    <row r="1043" spans="1:35" x14ac:dyDescent="0.3">
      <c r="A1043" s="1">
        <v>44990</v>
      </c>
      <c r="B1043" t="s">
        <v>7</v>
      </c>
      <c r="C1043" t="s">
        <v>8</v>
      </c>
      <c r="D1043" t="s">
        <v>9</v>
      </c>
      <c r="E1043">
        <v>19977</v>
      </c>
      <c r="F1043">
        <v>2277</v>
      </c>
      <c r="G1043" t="s">
        <v>53</v>
      </c>
      <c r="H1043" t="s">
        <v>54</v>
      </c>
      <c r="I1043" t="s">
        <v>80</v>
      </c>
      <c r="J1043" t="s">
        <v>67</v>
      </c>
      <c r="K1043">
        <v>20</v>
      </c>
      <c r="L1043">
        <v>14</v>
      </c>
      <c r="M1043">
        <v>-6</v>
      </c>
      <c r="N1043">
        <v>14</v>
      </c>
      <c r="O1043">
        <v>28</v>
      </c>
      <c r="P1043">
        <v>528</v>
      </c>
      <c r="Q1043">
        <v>5</v>
      </c>
      <c r="R1043">
        <v>609</v>
      </c>
      <c r="S1043">
        <v>533</v>
      </c>
      <c r="T1043">
        <v>-36</v>
      </c>
      <c r="U1043">
        <v>0</v>
      </c>
      <c r="V1043">
        <v>0</v>
      </c>
      <c r="W1043">
        <v>229</v>
      </c>
      <c r="X1043">
        <v>199</v>
      </c>
      <c r="Y1043">
        <v>180</v>
      </c>
      <c r="Z1043">
        <v>1744</v>
      </c>
      <c r="AF1043" t="s">
        <v>1383</v>
      </c>
      <c r="AG1043" t="s">
        <v>1398</v>
      </c>
      <c r="AH1043" s="9">
        <v>0.22152777777777777</v>
      </c>
      <c r="AI1043" t="s">
        <v>1437</v>
      </c>
    </row>
    <row r="1044" spans="1:35" x14ac:dyDescent="0.3">
      <c r="A1044" s="1">
        <v>43910</v>
      </c>
      <c r="B1044" t="s">
        <v>46</v>
      </c>
      <c r="C1044" t="s">
        <v>47</v>
      </c>
      <c r="D1044" t="s">
        <v>48</v>
      </c>
      <c r="E1044">
        <v>20452</v>
      </c>
      <c r="F1044">
        <v>3616</v>
      </c>
      <c r="G1044" t="s">
        <v>239</v>
      </c>
      <c r="H1044" t="s">
        <v>240</v>
      </c>
      <c r="I1044" t="s">
        <v>80</v>
      </c>
      <c r="J1044" t="s">
        <v>67</v>
      </c>
      <c r="K1044">
        <v>850</v>
      </c>
      <c r="L1044">
        <v>846</v>
      </c>
      <c r="M1044">
        <v>-4</v>
      </c>
      <c r="N1044">
        <v>14</v>
      </c>
      <c r="O1044">
        <v>900</v>
      </c>
      <c r="P1044">
        <v>1005</v>
      </c>
      <c r="Q1044">
        <v>14</v>
      </c>
      <c r="R1044">
        <v>1027</v>
      </c>
      <c r="S1044">
        <v>1019</v>
      </c>
      <c r="T1044">
        <v>-8</v>
      </c>
      <c r="U1044">
        <v>0</v>
      </c>
      <c r="V1044">
        <v>0</v>
      </c>
      <c r="W1044">
        <v>97</v>
      </c>
      <c r="X1044">
        <v>93</v>
      </c>
      <c r="Y1044">
        <v>65</v>
      </c>
      <c r="Z1044">
        <v>416</v>
      </c>
      <c r="AF1044" t="s">
        <v>714</v>
      </c>
      <c r="AG1044" t="s">
        <v>1049</v>
      </c>
      <c r="AH1044" s="9">
        <v>6.458333333333334E-2</v>
      </c>
      <c r="AI1044" t="s">
        <v>1434</v>
      </c>
    </row>
    <row r="1045" spans="1:35" x14ac:dyDescent="0.3">
      <c r="A1045" s="1">
        <v>44139</v>
      </c>
      <c r="B1045" t="s">
        <v>39</v>
      </c>
      <c r="C1045" t="s">
        <v>40</v>
      </c>
      <c r="D1045" t="s">
        <v>41</v>
      </c>
      <c r="E1045">
        <v>19805</v>
      </c>
      <c r="F1045">
        <v>2343</v>
      </c>
      <c r="G1045" t="s">
        <v>64</v>
      </c>
      <c r="H1045" t="s">
        <v>65</v>
      </c>
      <c r="I1045" t="s">
        <v>194</v>
      </c>
      <c r="J1045" t="s">
        <v>195</v>
      </c>
      <c r="K1045">
        <v>908</v>
      </c>
      <c r="L1045">
        <v>858</v>
      </c>
      <c r="M1045">
        <v>-10</v>
      </c>
      <c r="N1045">
        <v>12</v>
      </c>
      <c r="O1045">
        <v>910</v>
      </c>
      <c r="P1045">
        <v>1055</v>
      </c>
      <c r="Q1045">
        <v>17</v>
      </c>
      <c r="R1045">
        <v>1120</v>
      </c>
      <c r="S1045">
        <v>1112</v>
      </c>
      <c r="T1045">
        <v>-8</v>
      </c>
      <c r="U1045">
        <v>0</v>
      </c>
      <c r="V1045">
        <v>0</v>
      </c>
      <c r="W1045">
        <v>132</v>
      </c>
      <c r="X1045">
        <v>134</v>
      </c>
      <c r="Y1045">
        <v>105</v>
      </c>
      <c r="Z1045">
        <v>700</v>
      </c>
      <c r="AF1045" t="s">
        <v>882</v>
      </c>
      <c r="AG1045" t="s">
        <v>697</v>
      </c>
      <c r="AH1045" s="9">
        <v>9.3055555555555558E-2</v>
      </c>
      <c r="AI1045" t="s">
        <v>1434</v>
      </c>
    </row>
    <row r="1046" spans="1:35" x14ac:dyDescent="0.3">
      <c r="A1046" s="1">
        <v>44356</v>
      </c>
      <c r="B1046" t="s">
        <v>46</v>
      </c>
      <c r="C1046" t="s">
        <v>47</v>
      </c>
      <c r="D1046" t="s">
        <v>48</v>
      </c>
      <c r="E1046">
        <v>20452</v>
      </c>
      <c r="F1046">
        <v>4879</v>
      </c>
      <c r="G1046" t="s">
        <v>64</v>
      </c>
      <c r="H1046" t="s">
        <v>65</v>
      </c>
      <c r="I1046" t="s">
        <v>42</v>
      </c>
      <c r="J1046" t="s">
        <v>43</v>
      </c>
      <c r="K1046">
        <v>2000</v>
      </c>
      <c r="L1046">
        <v>0</v>
      </c>
      <c r="M1046">
        <v>0</v>
      </c>
      <c r="R1046">
        <v>2115</v>
      </c>
      <c r="S1046">
        <v>0</v>
      </c>
      <c r="T1046">
        <v>0</v>
      </c>
      <c r="U1046">
        <v>1</v>
      </c>
      <c r="V1046">
        <v>0</v>
      </c>
      <c r="W1046">
        <v>75</v>
      </c>
      <c r="Z1046">
        <v>227</v>
      </c>
      <c r="AF1046" t="s">
        <v>663</v>
      </c>
      <c r="AG1046" t="s">
        <v>663</v>
      </c>
      <c r="AH1046" s="9">
        <v>0</v>
      </c>
      <c r="AI1046" t="s">
        <v>1437</v>
      </c>
    </row>
    <row r="1047" spans="1:35" x14ac:dyDescent="0.3">
      <c r="A1047" s="1">
        <v>44997</v>
      </c>
      <c r="B1047" t="s">
        <v>32</v>
      </c>
      <c r="C1047" t="s">
        <v>33</v>
      </c>
      <c r="D1047" t="s">
        <v>34</v>
      </c>
      <c r="E1047">
        <v>19393</v>
      </c>
      <c r="F1047">
        <v>1655</v>
      </c>
      <c r="G1047" t="s">
        <v>66</v>
      </c>
      <c r="H1047" t="s">
        <v>67</v>
      </c>
      <c r="I1047" t="s">
        <v>28</v>
      </c>
      <c r="J1047" t="s">
        <v>29</v>
      </c>
      <c r="K1047">
        <v>825</v>
      </c>
      <c r="L1047">
        <v>852</v>
      </c>
      <c r="M1047">
        <v>27</v>
      </c>
      <c r="N1047">
        <v>28</v>
      </c>
      <c r="O1047">
        <v>920</v>
      </c>
      <c r="P1047">
        <v>1227</v>
      </c>
      <c r="Q1047">
        <v>9</v>
      </c>
      <c r="R1047">
        <v>1205</v>
      </c>
      <c r="S1047">
        <v>1236</v>
      </c>
      <c r="T1047">
        <v>31</v>
      </c>
      <c r="U1047">
        <v>0</v>
      </c>
      <c r="V1047">
        <v>0</v>
      </c>
      <c r="W1047">
        <v>160</v>
      </c>
      <c r="X1047">
        <v>164</v>
      </c>
      <c r="Y1047">
        <v>127</v>
      </c>
      <c r="Z1047">
        <v>990</v>
      </c>
      <c r="AA1047">
        <v>2</v>
      </c>
      <c r="AB1047">
        <v>0</v>
      </c>
      <c r="AC1047">
        <v>4</v>
      </c>
      <c r="AD1047">
        <v>0</v>
      </c>
      <c r="AE1047">
        <v>25</v>
      </c>
      <c r="AF1047" t="s">
        <v>899</v>
      </c>
      <c r="AG1047" t="s">
        <v>868</v>
      </c>
      <c r="AH1047" s="9">
        <v>0.15555555555555556</v>
      </c>
      <c r="AI1047" t="s">
        <v>1434</v>
      </c>
    </row>
    <row r="1048" spans="1:35" x14ac:dyDescent="0.3">
      <c r="A1048" s="1">
        <v>44158</v>
      </c>
      <c r="B1048" t="s">
        <v>7</v>
      </c>
      <c r="C1048" t="s">
        <v>8</v>
      </c>
      <c r="D1048" t="s">
        <v>9</v>
      </c>
      <c r="E1048">
        <v>19977</v>
      </c>
      <c r="F1048">
        <v>2288</v>
      </c>
      <c r="G1048" t="s">
        <v>178</v>
      </c>
      <c r="H1048" t="s">
        <v>179</v>
      </c>
      <c r="I1048" t="s">
        <v>21</v>
      </c>
      <c r="J1048" t="s">
        <v>22</v>
      </c>
      <c r="K1048">
        <v>1627</v>
      </c>
      <c r="L1048">
        <v>1620</v>
      </c>
      <c r="M1048">
        <v>-7</v>
      </c>
      <c r="N1048">
        <v>10</v>
      </c>
      <c r="O1048">
        <v>1630</v>
      </c>
      <c r="P1048">
        <v>1839</v>
      </c>
      <c r="Q1048">
        <v>8</v>
      </c>
      <c r="R1048">
        <v>1837</v>
      </c>
      <c r="S1048">
        <v>1847</v>
      </c>
      <c r="T1048">
        <v>10</v>
      </c>
      <c r="U1048">
        <v>0</v>
      </c>
      <c r="V1048">
        <v>0</v>
      </c>
      <c r="W1048">
        <v>250</v>
      </c>
      <c r="X1048">
        <v>267</v>
      </c>
      <c r="Y1048">
        <v>249</v>
      </c>
      <c r="Z1048">
        <v>1558</v>
      </c>
      <c r="AF1048" t="s">
        <v>1641</v>
      </c>
      <c r="AG1048" t="s">
        <v>1071</v>
      </c>
      <c r="AH1048" s="9">
        <v>0.10208333333333333</v>
      </c>
      <c r="AI1048" t="s">
        <v>1435</v>
      </c>
    </row>
    <row r="1049" spans="1:35" x14ac:dyDescent="0.3">
      <c r="A1049" s="1">
        <v>44190</v>
      </c>
      <c r="B1049" t="s">
        <v>7</v>
      </c>
      <c r="C1049" t="s">
        <v>8</v>
      </c>
      <c r="D1049" t="s">
        <v>9</v>
      </c>
      <c r="E1049">
        <v>19977</v>
      </c>
      <c r="F1049">
        <v>1826</v>
      </c>
      <c r="G1049" t="s">
        <v>21</v>
      </c>
      <c r="H1049" t="s">
        <v>22</v>
      </c>
      <c r="I1049" t="s">
        <v>194</v>
      </c>
      <c r="J1049" t="s">
        <v>195</v>
      </c>
      <c r="K1049">
        <v>1002</v>
      </c>
      <c r="L1049">
        <v>1041</v>
      </c>
      <c r="M1049">
        <v>39</v>
      </c>
      <c r="N1049">
        <v>18</v>
      </c>
      <c r="O1049">
        <v>1059</v>
      </c>
      <c r="P1049">
        <v>1613</v>
      </c>
      <c r="Q1049">
        <v>8</v>
      </c>
      <c r="R1049">
        <v>1554</v>
      </c>
      <c r="S1049">
        <v>1621</v>
      </c>
      <c r="T1049">
        <v>27</v>
      </c>
      <c r="U1049">
        <v>0</v>
      </c>
      <c r="V1049">
        <v>0</v>
      </c>
      <c r="W1049">
        <v>232</v>
      </c>
      <c r="X1049">
        <v>220</v>
      </c>
      <c r="Y1049">
        <v>194</v>
      </c>
      <c r="Z1049">
        <v>1709</v>
      </c>
      <c r="AA1049">
        <v>27</v>
      </c>
      <c r="AB1049">
        <v>0</v>
      </c>
      <c r="AC1049">
        <v>0</v>
      </c>
      <c r="AD1049">
        <v>0</v>
      </c>
      <c r="AE1049">
        <v>0</v>
      </c>
      <c r="AF1049" t="s">
        <v>1350</v>
      </c>
      <c r="AG1049" t="s">
        <v>1232</v>
      </c>
      <c r="AH1049" s="9">
        <v>0.2361111111111111</v>
      </c>
      <c r="AI1049" t="s">
        <v>1434</v>
      </c>
    </row>
    <row r="1050" spans="1:35" x14ac:dyDescent="0.3">
      <c r="A1050" s="1">
        <v>44005</v>
      </c>
      <c r="B1050" t="s">
        <v>141</v>
      </c>
      <c r="C1050" t="s">
        <v>142</v>
      </c>
      <c r="D1050" t="s">
        <v>143</v>
      </c>
      <c r="E1050">
        <v>20363</v>
      </c>
      <c r="F1050">
        <v>4949</v>
      </c>
      <c r="G1050" t="s">
        <v>245</v>
      </c>
      <c r="H1050" t="s">
        <v>246</v>
      </c>
      <c r="I1050" t="s">
        <v>17</v>
      </c>
      <c r="J1050" t="s">
        <v>18</v>
      </c>
      <c r="K1050">
        <v>650</v>
      </c>
      <c r="L1050">
        <v>649</v>
      </c>
      <c r="M1050">
        <v>-1</v>
      </c>
      <c r="N1050">
        <v>13</v>
      </c>
      <c r="O1050">
        <v>702</v>
      </c>
      <c r="P1050">
        <v>742</v>
      </c>
      <c r="Q1050">
        <v>5</v>
      </c>
      <c r="R1050">
        <v>759</v>
      </c>
      <c r="S1050">
        <v>747</v>
      </c>
      <c r="T1050">
        <v>-12</v>
      </c>
      <c r="U1050">
        <v>0</v>
      </c>
      <c r="V1050">
        <v>0</v>
      </c>
      <c r="W1050">
        <v>69</v>
      </c>
      <c r="X1050">
        <v>58</v>
      </c>
      <c r="Y1050">
        <v>40</v>
      </c>
      <c r="Z1050">
        <v>220</v>
      </c>
      <c r="AF1050" t="s">
        <v>1569</v>
      </c>
      <c r="AG1050" t="s">
        <v>1004</v>
      </c>
      <c r="AH1050" s="9">
        <v>4.027777777777778E-2</v>
      </c>
      <c r="AI1050" t="s">
        <v>1434</v>
      </c>
    </row>
    <row r="1051" spans="1:35" x14ac:dyDescent="0.3">
      <c r="A1051" s="1">
        <v>44534</v>
      </c>
      <c r="B1051" t="s">
        <v>122</v>
      </c>
      <c r="C1051" t="s">
        <v>123</v>
      </c>
      <c r="D1051" t="s">
        <v>124</v>
      </c>
      <c r="E1051">
        <v>20304</v>
      </c>
      <c r="F1051">
        <v>5217</v>
      </c>
      <c r="G1051" t="s">
        <v>90</v>
      </c>
      <c r="H1051" t="s">
        <v>91</v>
      </c>
      <c r="I1051" t="s">
        <v>80</v>
      </c>
      <c r="J1051" t="s">
        <v>67</v>
      </c>
      <c r="K1051">
        <v>1400</v>
      </c>
      <c r="L1051">
        <v>1357</v>
      </c>
      <c r="M1051">
        <v>-3</v>
      </c>
      <c r="N1051">
        <v>11</v>
      </c>
      <c r="O1051">
        <v>1408</v>
      </c>
      <c r="P1051">
        <v>1338</v>
      </c>
      <c r="Q1051">
        <v>39</v>
      </c>
      <c r="R1051">
        <v>1411</v>
      </c>
      <c r="S1051">
        <v>1417</v>
      </c>
      <c r="T1051">
        <v>6</v>
      </c>
      <c r="U1051">
        <v>0</v>
      </c>
      <c r="V1051">
        <v>0</v>
      </c>
      <c r="W1051">
        <v>71</v>
      </c>
      <c r="X1051">
        <v>80</v>
      </c>
      <c r="Y1051">
        <v>30</v>
      </c>
      <c r="Z1051">
        <v>137</v>
      </c>
      <c r="AF1051" t="s">
        <v>1492</v>
      </c>
      <c r="AG1051" t="s">
        <v>917</v>
      </c>
      <c r="AH1051" s="9">
        <v>1.3888888888888888E-2</v>
      </c>
      <c r="AI1051" t="s">
        <v>1435</v>
      </c>
    </row>
    <row r="1052" spans="1:35" x14ac:dyDescent="0.3">
      <c r="A1052" s="1">
        <v>44138</v>
      </c>
      <c r="B1052" t="s">
        <v>162</v>
      </c>
      <c r="C1052" t="s">
        <v>163</v>
      </c>
      <c r="D1052" t="s">
        <v>164</v>
      </c>
      <c r="E1052">
        <v>20436</v>
      </c>
      <c r="F1052">
        <v>1238</v>
      </c>
      <c r="G1052" t="s">
        <v>28</v>
      </c>
      <c r="H1052" t="s">
        <v>29</v>
      </c>
      <c r="I1052" t="s">
        <v>44</v>
      </c>
      <c r="J1052" t="s">
        <v>45</v>
      </c>
      <c r="K1052">
        <v>845</v>
      </c>
      <c r="L1052">
        <v>835</v>
      </c>
      <c r="M1052">
        <v>-10</v>
      </c>
      <c r="N1052">
        <v>16</v>
      </c>
      <c r="O1052">
        <v>851</v>
      </c>
      <c r="P1052">
        <v>1121</v>
      </c>
      <c r="Q1052">
        <v>7</v>
      </c>
      <c r="R1052">
        <v>1144</v>
      </c>
      <c r="S1052">
        <v>1128</v>
      </c>
      <c r="T1052">
        <v>-16</v>
      </c>
      <c r="U1052">
        <v>0</v>
      </c>
      <c r="V1052">
        <v>0</v>
      </c>
      <c r="W1052">
        <v>179</v>
      </c>
      <c r="X1052">
        <v>173</v>
      </c>
      <c r="Y1052">
        <v>150</v>
      </c>
      <c r="Z1052">
        <v>1121</v>
      </c>
      <c r="AF1052" t="s">
        <v>886</v>
      </c>
      <c r="AG1052" t="s">
        <v>865</v>
      </c>
      <c r="AH1052" s="9">
        <v>0.12013888888888889</v>
      </c>
      <c r="AI1052" t="s">
        <v>1434</v>
      </c>
    </row>
    <row r="1053" spans="1:35" x14ac:dyDescent="0.3">
      <c r="A1053" s="1">
        <v>44763</v>
      </c>
      <c r="B1053" t="s">
        <v>155</v>
      </c>
      <c r="C1053" t="s">
        <v>156</v>
      </c>
      <c r="D1053" t="s">
        <v>157</v>
      </c>
      <c r="E1053">
        <v>20398</v>
      </c>
      <c r="F1053">
        <v>3610</v>
      </c>
      <c r="G1053" t="s">
        <v>446</v>
      </c>
      <c r="H1053" t="s">
        <v>447</v>
      </c>
      <c r="I1053" t="s">
        <v>30</v>
      </c>
      <c r="J1053" t="s">
        <v>31</v>
      </c>
      <c r="K1053">
        <v>1435</v>
      </c>
      <c r="L1053">
        <v>1430</v>
      </c>
      <c r="M1053">
        <v>-5</v>
      </c>
      <c r="N1053">
        <v>6</v>
      </c>
      <c r="O1053">
        <v>1436</v>
      </c>
      <c r="P1053">
        <v>1515</v>
      </c>
      <c r="Q1053">
        <v>9</v>
      </c>
      <c r="R1053">
        <v>1540</v>
      </c>
      <c r="S1053">
        <v>1524</v>
      </c>
      <c r="T1053">
        <v>-16</v>
      </c>
      <c r="U1053">
        <v>0</v>
      </c>
      <c r="V1053">
        <v>0</v>
      </c>
      <c r="W1053">
        <v>65</v>
      </c>
      <c r="X1053">
        <v>54</v>
      </c>
      <c r="Y1053">
        <v>39</v>
      </c>
      <c r="Z1053">
        <v>190</v>
      </c>
      <c r="AF1053" t="s">
        <v>618</v>
      </c>
      <c r="AG1053" t="s">
        <v>1064</v>
      </c>
      <c r="AH1053" s="9">
        <v>3.7499999999999999E-2</v>
      </c>
      <c r="AI1053" t="s">
        <v>1435</v>
      </c>
    </row>
    <row r="1054" spans="1:35" x14ac:dyDescent="0.3">
      <c r="A1054" s="1">
        <v>44423</v>
      </c>
      <c r="B1054" t="s">
        <v>7</v>
      </c>
      <c r="C1054" t="s">
        <v>8</v>
      </c>
      <c r="D1054" t="s">
        <v>9</v>
      </c>
      <c r="E1054">
        <v>19977</v>
      </c>
      <c r="F1054">
        <v>2402</v>
      </c>
      <c r="G1054" t="s">
        <v>53</v>
      </c>
      <c r="H1054" t="s">
        <v>54</v>
      </c>
      <c r="I1054" t="s">
        <v>44</v>
      </c>
      <c r="J1054" t="s">
        <v>45</v>
      </c>
      <c r="K1054">
        <v>2240</v>
      </c>
      <c r="L1054">
        <v>2236</v>
      </c>
      <c r="M1054">
        <v>-4</v>
      </c>
      <c r="N1054">
        <v>14</v>
      </c>
      <c r="O1054">
        <v>2250</v>
      </c>
      <c r="P1054">
        <v>651</v>
      </c>
      <c r="Q1054">
        <v>9</v>
      </c>
      <c r="R1054">
        <v>705</v>
      </c>
      <c r="S1054">
        <v>700</v>
      </c>
      <c r="T1054">
        <v>-5</v>
      </c>
      <c r="U1054">
        <v>0</v>
      </c>
      <c r="V1054">
        <v>0</v>
      </c>
      <c r="W1054">
        <v>325</v>
      </c>
      <c r="X1054">
        <v>324</v>
      </c>
      <c r="Y1054">
        <v>301</v>
      </c>
      <c r="Z1054">
        <v>2611</v>
      </c>
      <c r="AF1054" t="s">
        <v>1005</v>
      </c>
      <c r="AG1054" t="s">
        <v>993</v>
      </c>
      <c r="AH1054">
        <v>-0.64999999999999991</v>
      </c>
      <c r="AI1054" t="s">
        <v>1438</v>
      </c>
    </row>
    <row r="1055" spans="1:35" x14ac:dyDescent="0.3">
      <c r="A1055" s="1">
        <v>44814</v>
      </c>
      <c r="B1055" t="s">
        <v>39</v>
      </c>
      <c r="C1055" t="s">
        <v>40</v>
      </c>
      <c r="D1055" t="s">
        <v>41</v>
      </c>
      <c r="E1055">
        <v>19805</v>
      </c>
      <c r="F1055">
        <v>2810</v>
      </c>
      <c r="G1055" t="s">
        <v>12</v>
      </c>
      <c r="H1055" t="s">
        <v>13</v>
      </c>
      <c r="I1055" t="s">
        <v>194</v>
      </c>
      <c r="J1055" t="s">
        <v>195</v>
      </c>
      <c r="K1055">
        <v>800</v>
      </c>
      <c r="L1055">
        <v>800</v>
      </c>
      <c r="M1055">
        <v>0</v>
      </c>
      <c r="N1055">
        <v>15</v>
      </c>
      <c r="O1055">
        <v>815</v>
      </c>
      <c r="P1055">
        <v>1054</v>
      </c>
      <c r="Q1055">
        <v>6</v>
      </c>
      <c r="R1055">
        <v>1102</v>
      </c>
      <c r="S1055">
        <v>1100</v>
      </c>
      <c r="T1055">
        <v>-2</v>
      </c>
      <c r="U1055">
        <v>0</v>
      </c>
      <c r="V1055">
        <v>0</v>
      </c>
      <c r="W1055">
        <v>182</v>
      </c>
      <c r="X1055">
        <v>180</v>
      </c>
      <c r="Y1055">
        <v>159</v>
      </c>
      <c r="Z1055">
        <v>1085</v>
      </c>
      <c r="AF1055" t="s">
        <v>1318</v>
      </c>
      <c r="AG1055" t="s">
        <v>687</v>
      </c>
      <c r="AH1055" s="9">
        <v>0.125</v>
      </c>
      <c r="AI1055" t="s">
        <v>1434</v>
      </c>
    </row>
    <row r="1056" spans="1:35" x14ac:dyDescent="0.3">
      <c r="A1056" s="1">
        <v>45056</v>
      </c>
      <c r="B1056" t="s">
        <v>32</v>
      </c>
      <c r="C1056" t="s">
        <v>33</v>
      </c>
      <c r="D1056" t="s">
        <v>34</v>
      </c>
      <c r="E1056">
        <v>19393</v>
      </c>
      <c r="F1056">
        <v>354</v>
      </c>
      <c r="G1056" t="s">
        <v>118</v>
      </c>
      <c r="H1056" t="s">
        <v>119</v>
      </c>
      <c r="I1056" t="s">
        <v>53</v>
      </c>
      <c r="J1056" t="s">
        <v>54</v>
      </c>
      <c r="K1056">
        <v>1800</v>
      </c>
      <c r="L1056">
        <v>1755</v>
      </c>
      <c r="M1056">
        <v>-5</v>
      </c>
      <c r="N1056">
        <v>10</v>
      </c>
      <c r="O1056">
        <v>1805</v>
      </c>
      <c r="P1056">
        <v>1839</v>
      </c>
      <c r="Q1056">
        <v>7</v>
      </c>
      <c r="R1056">
        <v>1905</v>
      </c>
      <c r="S1056">
        <v>1846</v>
      </c>
      <c r="T1056">
        <v>-19</v>
      </c>
      <c r="U1056">
        <v>0</v>
      </c>
      <c r="V1056">
        <v>0</v>
      </c>
      <c r="W1056">
        <v>125</v>
      </c>
      <c r="X1056">
        <v>111</v>
      </c>
      <c r="Y1056">
        <v>94</v>
      </c>
      <c r="Z1056">
        <v>677</v>
      </c>
      <c r="AF1056" t="s">
        <v>1392</v>
      </c>
      <c r="AG1056" t="s">
        <v>955</v>
      </c>
      <c r="AH1056" s="9">
        <v>3.5416666666666666E-2</v>
      </c>
      <c r="AI1056" t="s">
        <v>1435</v>
      </c>
    </row>
    <row r="1057" spans="1:35" x14ac:dyDescent="0.3">
      <c r="A1057" s="1">
        <v>44882</v>
      </c>
      <c r="B1057" t="s">
        <v>39</v>
      </c>
      <c r="C1057" t="s">
        <v>40</v>
      </c>
      <c r="D1057" t="s">
        <v>41</v>
      </c>
      <c r="E1057">
        <v>19805</v>
      </c>
      <c r="F1057">
        <v>1614</v>
      </c>
      <c r="G1057" t="s">
        <v>97</v>
      </c>
      <c r="H1057" t="s">
        <v>98</v>
      </c>
      <c r="I1057" t="s">
        <v>301</v>
      </c>
      <c r="J1057" t="s">
        <v>302</v>
      </c>
      <c r="K1057">
        <v>909</v>
      </c>
      <c r="L1057">
        <v>941</v>
      </c>
      <c r="M1057">
        <v>32</v>
      </c>
      <c r="N1057">
        <v>19</v>
      </c>
      <c r="O1057">
        <v>1000</v>
      </c>
      <c r="P1057">
        <v>1044</v>
      </c>
      <c r="Q1057">
        <v>3</v>
      </c>
      <c r="R1057">
        <v>1017</v>
      </c>
      <c r="S1057">
        <v>1047</v>
      </c>
      <c r="T1057">
        <v>30</v>
      </c>
      <c r="U1057">
        <v>0</v>
      </c>
      <c r="V1057">
        <v>0</v>
      </c>
      <c r="W1057">
        <v>68</v>
      </c>
      <c r="X1057">
        <v>66</v>
      </c>
      <c r="Y1057">
        <v>44</v>
      </c>
      <c r="Z1057">
        <v>213</v>
      </c>
      <c r="AA1057">
        <v>30</v>
      </c>
      <c r="AB1057">
        <v>0</v>
      </c>
      <c r="AC1057">
        <v>0</v>
      </c>
      <c r="AD1057">
        <v>0</v>
      </c>
      <c r="AE1057">
        <v>0</v>
      </c>
      <c r="AF1057" t="s">
        <v>1127</v>
      </c>
      <c r="AG1057" t="s">
        <v>705</v>
      </c>
      <c r="AH1057" s="9">
        <v>4.583333333333333E-2</v>
      </c>
      <c r="AI1057" t="s">
        <v>1434</v>
      </c>
    </row>
    <row r="1058" spans="1:35" x14ac:dyDescent="0.3">
      <c r="A1058" s="1">
        <v>45011</v>
      </c>
      <c r="B1058" t="s">
        <v>39</v>
      </c>
      <c r="C1058" t="s">
        <v>40</v>
      </c>
      <c r="D1058" t="s">
        <v>41</v>
      </c>
      <c r="E1058">
        <v>19805</v>
      </c>
      <c r="F1058">
        <v>1110</v>
      </c>
      <c r="G1058" t="s">
        <v>131</v>
      </c>
      <c r="H1058" t="s">
        <v>132</v>
      </c>
      <c r="I1058" t="s">
        <v>97</v>
      </c>
      <c r="J1058" t="s">
        <v>98</v>
      </c>
      <c r="K1058">
        <v>610</v>
      </c>
      <c r="L1058">
        <v>601</v>
      </c>
      <c r="M1058">
        <v>-9</v>
      </c>
      <c r="N1058">
        <v>29</v>
      </c>
      <c r="O1058">
        <v>630</v>
      </c>
      <c r="P1058">
        <v>733</v>
      </c>
      <c r="Q1058">
        <v>12</v>
      </c>
      <c r="R1058">
        <v>747</v>
      </c>
      <c r="S1058">
        <v>745</v>
      </c>
      <c r="T1058">
        <v>-2</v>
      </c>
      <c r="U1058">
        <v>0</v>
      </c>
      <c r="V1058">
        <v>0</v>
      </c>
      <c r="W1058">
        <v>97</v>
      </c>
      <c r="X1058">
        <v>104</v>
      </c>
      <c r="Y1058">
        <v>63</v>
      </c>
      <c r="Z1058">
        <v>427</v>
      </c>
      <c r="AF1058" t="s">
        <v>595</v>
      </c>
      <c r="AG1058" t="s">
        <v>672</v>
      </c>
      <c r="AH1058" s="9">
        <v>7.2222222222222215E-2</v>
      </c>
      <c r="AI1058" t="s">
        <v>1434</v>
      </c>
    </row>
    <row r="1059" spans="1:35" x14ac:dyDescent="0.3">
      <c r="A1059" s="1">
        <v>43660</v>
      </c>
      <c r="B1059" t="s">
        <v>14</v>
      </c>
      <c r="C1059" t="s">
        <v>15</v>
      </c>
      <c r="D1059" t="s">
        <v>16</v>
      </c>
      <c r="E1059">
        <v>19790</v>
      </c>
      <c r="F1059">
        <v>447</v>
      </c>
      <c r="G1059" t="s">
        <v>84</v>
      </c>
      <c r="H1059" t="s">
        <v>85</v>
      </c>
      <c r="I1059" t="s">
        <v>53</v>
      </c>
      <c r="J1059" t="s">
        <v>54</v>
      </c>
      <c r="K1059">
        <v>1815</v>
      </c>
      <c r="L1059">
        <v>1812</v>
      </c>
      <c r="M1059">
        <v>-3</v>
      </c>
      <c r="N1059">
        <v>16</v>
      </c>
      <c r="O1059">
        <v>1828</v>
      </c>
      <c r="P1059">
        <v>2036</v>
      </c>
      <c r="Q1059">
        <v>9</v>
      </c>
      <c r="R1059">
        <v>2140</v>
      </c>
      <c r="S1059">
        <v>2045</v>
      </c>
      <c r="T1059">
        <v>-55</v>
      </c>
      <c r="U1059">
        <v>0</v>
      </c>
      <c r="V1059">
        <v>0</v>
      </c>
      <c r="W1059">
        <v>385</v>
      </c>
      <c r="X1059">
        <v>333</v>
      </c>
      <c r="Y1059">
        <v>308</v>
      </c>
      <c r="Z1059">
        <v>2475</v>
      </c>
      <c r="AF1059" t="s">
        <v>1368</v>
      </c>
      <c r="AG1059" t="s">
        <v>960</v>
      </c>
      <c r="AH1059" s="9">
        <v>0.10625</v>
      </c>
      <c r="AI1059" t="s">
        <v>1438</v>
      </c>
    </row>
    <row r="1060" spans="1:35" x14ac:dyDescent="0.3">
      <c r="A1060" s="1">
        <v>44797</v>
      </c>
      <c r="B1060" t="s">
        <v>14</v>
      </c>
      <c r="C1060" t="s">
        <v>15</v>
      </c>
      <c r="D1060" t="s">
        <v>16</v>
      </c>
      <c r="E1060">
        <v>19790</v>
      </c>
      <c r="F1060">
        <v>2127</v>
      </c>
      <c r="G1060" t="s">
        <v>402</v>
      </c>
      <c r="H1060" t="s">
        <v>403</v>
      </c>
      <c r="I1060" t="s">
        <v>60</v>
      </c>
      <c r="J1060" t="s">
        <v>61</v>
      </c>
      <c r="K1060">
        <v>1202</v>
      </c>
      <c r="L1060">
        <v>1236</v>
      </c>
      <c r="M1060">
        <v>34</v>
      </c>
      <c r="N1060">
        <v>9</v>
      </c>
      <c r="O1060">
        <v>1245</v>
      </c>
      <c r="P1060">
        <v>1328</v>
      </c>
      <c r="Q1060">
        <v>9</v>
      </c>
      <c r="R1060">
        <v>1317</v>
      </c>
      <c r="S1060">
        <v>1337</v>
      </c>
      <c r="T1060">
        <v>20</v>
      </c>
      <c r="U1060">
        <v>0</v>
      </c>
      <c r="V1060">
        <v>0</v>
      </c>
      <c r="W1060">
        <v>75</v>
      </c>
      <c r="X1060">
        <v>61</v>
      </c>
      <c r="Y1060">
        <v>43</v>
      </c>
      <c r="Z1060">
        <v>270</v>
      </c>
      <c r="AA1060">
        <v>0</v>
      </c>
      <c r="AB1060">
        <v>0</v>
      </c>
      <c r="AC1060">
        <v>0</v>
      </c>
      <c r="AD1060">
        <v>0</v>
      </c>
      <c r="AE1060">
        <v>20</v>
      </c>
      <c r="AF1060" t="s">
        <v>1490</v>
      </c>
      <c r="AG1060" t="s">
        <v>899</v>
      </c>
      <c r="AH1060" s="9">
        <v>4.2361111111111113E-2</v>
      </c>
      <c r="AI1060" t="s">
        <v>1435</v>
      </c>
    </row>
    <row r="1061" spans="1:35" x14ac:dyDescent="0.3">
      <c r="A1061" s="1">
        <v>44124</v>
      </c>
      <c r="B1061" t="s">
        <v>39</v>
      </c>
      <c r="C1061" t="s">
        <v>40</v>
      </c>
      <c r="D1061" t="s">
        <v>41</v>
      </c>
      <c r="E1061">
        <v>19805</v>
      </c>
      <c r="F1061">
        <v>2239</v>
      </c>
      <c r="G1061" t="s">
        <v>30</v>
      </c>
      <c r="H1061" t="s">
        <v>31</v>
      </c>
      <c r="I1061" t="s">
        <v>194</v>
      </c>
      <c r="J1061" t="s">
        <v>195</v>
      </c>
      <c r="K1061">
        <v>1445</v>
      </c>
      <c r="L1061">
        <v>1444</v>
      </c>
      <c r="M1061">
        <v>-1</v>
      </c>
      <c r="N1061">
        <v>18</v>
      </c>
      <c r="O1061">
        <v>1502</v>
      </c>
      <c r="P1061">
        <v>1827</v>
      </c>
      <c r="Q1061">
        <v>4</v>
      </c>
      <c r="R1061">
        <v>1835</v>
      </c>
      <c r="S1061">
        <v>1831</v>
      </c>
      <c r="T1061">
        <v>-4</v>
      </c>
      <c r="U1061">
        <v>0</v>
      </c>
      <c r="V1061">
        <v>0</v>
      </c>
      <c r="W1061">
        <v>170</v>
      </c>
      <c r="X1061">
        <v>167</v>
      </c>
      <c r="Y1061">
        <v>145</v>
      </c>
      <c r="Z1061">
        <v>1121</v>
      </c>
      <c r="AF1061" t="s">
        <v>1642</v>
      </c>
      <c r="AG1061" t="s">
        <v>765</v>
      </c>
      <c r="AH1061" s="9">
        <v>0.15763888888888888</v>
      </c>
      <c r="AI1061" t="s">
        <v>1435</v>
      </c>
    </row>
    <row r="1062" spans="1:35" x14ac:dyDescent="0.3">
      <c r="A1062" s="1">
        <v>43651</v>
      </c>
      <c r="B1062" t="s">
        <v>162</v>
      </c>
      <c r="C1062" t="s">
        <v>163</v>
      </c>
      <c r="D1062" t="s">
        <v>164</v>
      </c>
      <c r="E1062">
        <v>20436</v>
      </c>
      <c r="F1062">
        <v>1606</v>
      </c>
      <c r="G1062" t="s">
        <v>17</v>
      </c>
      <c r="H1062" t="s">
        <v>18</v>
      </c>
      <c r="I1062" t="s">
        <v>341</v>
      </c>
      <c r="J1062" t="s">
        <v>342</v>
      </c>
      <c r="K1062">
        <v>1112</v>
      </c>
      <c r="L1062">
        <v>1103</v>
      </c>
      <c r="M1062">
        <v>-9</v>
      </c>
      <c r="N1062">
        <v>17</v>
      </c>
      <c r="O1062">
        <v>1120</v>
      </c>
      <c r="P1062">
        <v>1346</v>
      </c>
      <c r="Q1062">
        <v>9</v>
      </c>
      <c r="R1062">
        <v>1407</v>
      </c>
      <c r="S1062">
        <v>1355</v>
      </c>
      <c r="T1062">
        <v>-12</v>
      </c>
      <c r="U1062">
        <v>0</v>
      </c>
      <c r="V1062">
        <v>0</v>
      </c>
      <c r="W1062">
        <v>115</v>
      </c>
      <c r="X1062">
        <v>112</v>
      </c>
      <c r="Y1062">
        <v>86</v>
      </c>
      <c r="Z1062">
        <v>622</v>
      </c>
      <c r="AF1062" t="s">
        <v>616</v>
      </c>
      <c r="AG1062" t="s">
        <v>608</v>
      </c>
      <c r="AH1062" s="9">
        <v>0.11944444444444445</v>
      </c>
      <c r="AI1062" t="s">
        <v>1434</v>
      </c>
    </row>
    <row r="1063" spans="1:35" x14ac:dyDescent="0.3">
      <c r="A1063" s="1">
        <v>44021</v>
      </c>
      <c r="B1063" t="s">
        <v>25</v>
      </c>
      <c r="C1063" t="s">
        <v>26</v>
      </c>
      <c r="D1063" t="s">
        <v>27</v>
      </c>
      <c r="E1063">
        <v>20416</v>
      </c>
      <c r="F1063">
        <v>806</v>
      </c>
      <c r="G1063" t="s">
        <v>103</v>
      </c>
      <c r="H1063" t="s">
        <v>104</v>
      </c>
      <c r="I1063" t="s">
        <v>60</v>
      </c>
      <c r="J1063" t="s">
        <v>61</v>
      </c>
      <c r="K1063">
        <v>800</v>
      </c>
      <c r="L1063">
        <v>755</v>
      </c>
      <c r="M1063">
        <v>-5</v>
      </c>
      <c r="N1063">
        <v>13</v>
      </c>
      <c r="O1063">
        <v>808</v>
      </c>
      <c r="P1063">
        <v>1441</v>
      </c>
      <c r="Q1063">
        <v>6</v>
      </c>
      <c r="R1063">
        <v>1457</v>
      </c>
      <c r="S1063">
        <v>1447</v>
      </c>
      <c r="T1063">
        <v>-10</v>
      </c>
      <c r="U1063">
        <v>0</v>
      </c>
      <c r="V1063">
        <v>0</v>
      </c>
      <c r="W1063">
        <v>237</v>
      </c>
      <c r="X1063">
        <v>232</v>
      </c>
      <c r="Y1063">
        <v>213</v>
      </c>
      <c r="Z1063">
        <v>1747</v>
      </c>
      <c r="AF1063" t="s">
        <v>1137</v>
      </c>
      <c r="AG1063" t="s">
        <v>1386</v>
      </c>
      <c r="AH1063" s="9">
        <v>0.28611111111111109</v>
      </c>
      <c r="AI1063" t="s">
        <v>1434</v>
      </c>
    </row>
    <row r="1064" spans="1:35" x14ac:dyDescent="0.3">
      <c r="A1064" s="1">
        <v>44001</v>
      </c>
      <c r="B1064" t="s">
        <v>32</v>
      </c>
      <c r="C1064" t="s">
        <v>33</v>
      </c>
      <c r="D1064" t="s">
        <v>34</v>
      </c>
      <c r="E1064">
        <v>19393</v>
      </c>
      <c r="F1064">
        <v>1313</v>
      </c>
      <c r="G1064" t="s">
        <v>103</v>
      </c>
      <c r="H1064" t="s">
        <v>104</v>
      </c>
      <c r="I1064" t="s">
        <v>426</v>
      </c>
      <c r="J1064" t="s">
        <v>427</v>
      </c>
      <c r="K1064">
        <v>1850</v>
      </c>
      <c r="L1064">
        <v>1845</v>
      </c>
      <c r="M1064">
        <v>-5</v>
      </c>
      <c r="N1064">
        <v>8</v>
      </c>
      <c r="O1064">
        <v>1853</v>
      </c>
      <c r="P1064">
        <v>1928</v>
      </c>
      <c r="Q1064">
        <v>8</v>
      </c>
      <c r="R1064">
        <v>1950</v>
      </c>
      <c r="S1064">
        <v>1936</v>
      </c>
      <c r="T1064">
        <v>-14</v>
      </c>
      <c r="U1064">
        <v>0</v>
      </c>
      <c r="V1064">
        <v>0</v>
      </c>
      <c r="W1064">
        <v>60</v>
      </c>
      <c r="X1064">
        <v>51</v>
      </c>
      <c r="Y1064">
        <v>35</v>
      </c>
      <c r="Z1064">
        <v>197</v>
      </c>
      <c r="AF1064" t="s">
        <v>635</v>
      </c>
      <c r="AG1064" t="s">
        <v>968</v>
      </c>
      <c r="AH1064" s="9">
        <v>3.5416666666666666E-2</v>
      </c>
      <c r="AI1064" t="s">
        <v>1438</v>
      </c>
    </row>
    <row r="1065" spans="1:35" x14ac:dyDescent="0.3">
      <c r="A1065" s="1">
        <v>43565</v>
      </c>
      <c r="B1065" t="s">
        <v>122</v>
      </c>
      <c r="C1065" t="s">
        <v>123</v>
      </c>
      <c r="D1065" t="s">
        <v>124</v>
      </c>
      <c r="E1065">
        <v>20304</v>
      </c>
      <c r="F1065">
        <v>5082</v>
      </c>
      <c r="G1065" t="s">
        <v>360</v>
      </c>
      <c r="H1065" t="s">
        <v>361</v>
      </c>
      <c r="I1065" t="s">
        <v>80</v>
      </c>
      <c r="J1065" t="s">
        <v>67</v>
      </c>
      <c r="K1065">
        <v>600</v>
      </c>
      <c r="L1065">
        <v>555</v>
      </c>
      <c r="M1065">
        <v>-5</v>
      </c>
      <c r="N1065">
        <v>23</v>
      </c>
      <c r="O1065">
        <v>618</v>
      </c>
      <c r="P1065">
        <v>551</v>
      </c>
      <c r="Q1065">
        <v>10</v>
      </c>
      <c r="R1065">
        <v>609</v>
      </c>
      <c r="S1065">
        <v>601</v>
      </c>
      <c r="T1065">
        <v>-8</v>
      </c>
      <c r="U1065">
        <v>0</v>
      </c>
      <c r="V1065">
        <v>0</v>
      </c>
      <c r="W1065">
        <v>69</v>
      </c>
      <c r="X1065">
        <v>66</v>
      </c>
      <c r="Y1065">
        <v>33</v>
      </c>
      <c r="Z1065">
        <v>119</v>
      </c>
      <c r="AF1065" t="s">
        <v>672</v>
      </c>
      <c r="AG1065" t="s">
        <v>836</v>
      </c>
      <c r="AH1065" s="9">
        <v>4.1666666666666666E-3</v>
      </c>
      <c r="AI1065" t="s">
        <v>1437</v>
      </c>
    </row>
    <row r="1066" spans="1:35" x14ac:dyDescent="0.3">
      <c r="A1066" s="1">
        <v>43978</v>
      </c>
      <c r="B1066" t="s">
        <v>32</v>
      </c>
      <c r="C1066" t="s">
        <v>33</v>
      </c>
      <c r="D1066" t="s">
        <v>34</v>
      </c>
      <c r="E1066">
        <v>19393</v>
      </c>
      <c r="F1066">
        <v>1944</v>
      </c>
      <c r="G1066" t="s">
        <v>174</v>
      </c>
      <c r="H1066" t="s">
        <v>175</v>
      </c>
      <c r="I1066" t="s">
        <v>206</v>
      </c>
      <c r="J1066" t="s">
        <v>207</v>
      </c>
      <c r="K1066">
        <v>1720</v>
      </c>
      <c r="L1066">
        <v>1719</v>
      </c>
      <c r="M1066">
        <v>-1</v>
      </c>
      <c r="N1066">
        <v>9</v>
      </c>
      <c r="O1066">
        <v>1728</v>
      </c>
      <c r="P1066">
        <v>1858</v>
      </c>
      <c r="Q1066">
        <v>4</v>
      </c>
      <c r="R1066">
        <v>1915</v>
      </c>
      <c r="S1066">
        <v>1902</v>
      </c>
      <c r="T1066">
        <v>-13</v>
      </c>
      <c r="U1066">
        <v>0</v>
      </c>
      <c r="V1066">
        <v>0</v>
      </c>
      <c r="W1066">
        <v>115</v>
      </c>
      <c r="X1066">
        <v>103</v>
      </c>
      <c r="Y1066">
        <v>90</v>
      </c>
      <c r="Z1066">
        <v>646</v>
      </c>
      <c r="AF1066" t="s">
        <v>1268</v>
      </c>
      <c r="AG1066" t="s">
        <v>1356</v>
      </c>
      <c r="AH1066" s="9">
        <v>7.1527777777777773E-2</v>
      </c>
      <c r="AI1066" t="s">
        <v>1435</v>
      </c>
    </row>
    <row r="1067" spans="1:35" x14ac:dyDescent="0.3">
      <c r="A1067" s="1">
        <v>44777</v>
      </c>
      <c r="B1067" t="s">
        <v>283</v>
      </c>
      <c r="C1067" t="s">
        <v>284</v>
      </c>
      <c r="D1067" t="s">
        <v>285</v>
      </c>
      <c r="E1067">
        <v>19690</v>
      </c>
      <c r="F1067">
        <v>2</v>
      </c>
      <c r="G1067" t="s">
        <v>231</v>
      </c>
      <c r="H1067" t="s">
        <v>232</v>
      </c>
      <c r="I1067" t="s">
        <v>53</v>
      </c>
      <c r="J1067" t="s">
        <v>54</v>
      </c>
      <c r="K1067">
        <v>1430</v>
      </c>
      <c r="L1067">
        <v>1432</v>
      </c>
      <c r="M1067">
        <v>2</v>
      </c>
      <c r="N1067">
        <v>13</v>
      </c>
      <c r="O1067">
        <v>1445</v>
      </c>
      <c r="P1067">
        <v>2230</v>
      </c>
      <c r="Q1067">
        <v>12</v>
      </c>
      <c r="R1067">
        <v>2300</v>
      </c>
      <c r="S1067">
        <v>2242</v>
      </c>
      <c r="T1067">
        <v>-18</v>
      </c>
      <c r="U1067">
        <v>0</v>
      </c>
      <c r="V1067">
        <v>0</v>
      </c>
      <c r="W1067">
        <v>330</v>
      </c>
      <c r="X1067">
        <v>310</v>
      </c>
      <c r="Y1067">
        <v>285</v>
      </c>
      <c r="Z1067">
        <v>2556</v>
      </c>
      <c r="AF1067" t="s">
        <v>1043</v>
      </c>
      <c r="AG1067" t="s">
        <v>1106</v>
      </c>
      <c r="AH1067" s="9">
        <v>0.34027777777777779</v>
      </c>
      <c r="AI1067" t="s">
        <v>1435</v>
      </c>
    </row>
    <row r="1068" spans="1:35" x14ac:dyDescent="0.3">
      <c r="A1068" s="1">
        <v>45016</v>
      </c>
      <c r="B1068" t="s">
        <v>39</v>
      </c>
      <c r="C1068" t="s">
        <v>40</v>
      </c>
      <c r="D1068" t="s">
        <v>41</v>
      </c>
      <c r="E1068">
        <v>19805</v>
      </c>
      <c r="F1068">
        <v>2095</v>
      </c>
      <c r="G1068" t="s">
        <v>178</v>
      </c>
      <c r="H1068" t="s">
        <v>179</v>
      </c>
      <c r="I1068" t="s">
        <v>80</v>
      </c>
      <c r="J1068" t="s">
        <v>67</v>
      </c>
      <c r="K1068">
        <v>850</v>
      </c>
      <c r="L1068">
        <v>847</v>
      </c>
      <c r="M1068">
        <v>-3</v>
      </c>
      <c r="N1068">
        <v>35</v>
      </c>
      <c r="O1068">
        <v>922</v>
      </c>
      <c r="P1068">
        <v>1013</v>
      </c>
      <c r="Q1068">
        <v>10</v>
      </c>
      <c r="R1068">
        <v>1020</v>
      </c>
      <c r="S1068">
        <v>1023</v>
      </c>
      <c r="T1068">
        <v>3</v>
      </c>
      <c r="U1068">
        <v>0</v>
      </c>
      <c r="V1068">
        <v>0</v>
      </c>
      <c r="W1068">
        <v>150</v>
      </c>
      <c r="X1068">
        <v>156</v>
      </c>
      <c r="Y1068">
        <v>111</v>
      </c>
      <c r="Z1068">
        <v>678</v>
      </c>
      <c r="AF1068" t="s">
        <v>1315</v>
      </c>
      <c r="AG1068" t="s">
        <v>696</v>
      </c>
      <c r="AH1068" s="9">
        <v>6.6666666666666666E-2</v>
      </c>
      <c r="AI1068" t="s">
        <v>1434</v>
      </c>
    </row>
    <row r="1069" spans="1:35" x14ac:dyDescent="0.3">
      <c r="A1069" s="1">
        <v>44472</v>
      </c>
      <c r="B1069" t="s">
        <v>32</v>
      </c>
      <c r="C1069" t="s">
        <v>33</v>
      </c>
      <c r="D1069" t="s">
        <v>34</v>
      </c>
      <c r="E1069">
        <v>19393</v>
      </c>
      <c r="F1069">
        <v>6191</v>
      </c>
      <c r="G1069" t="s">
        <v>10</v>
      </c>
      <c r="H1069" t="s">
        <v>11</v>
      </c>
      <c r="I1069" t="s">
        <v>28</v>
      </c>
      <c r="J1069" t="s">
        <v>29</v>
      </c>
      <c r="K1069">
        <v>1855</v>
      </c>
      <c r="L1069">
        <v>1854</v>
      </c>
      <c r="M1069">
        <v>-1</v>
      </c>
      <c r="N1069">
        <v>12</v>
      </c>
      <c r="O1069">
        <v>1906</v>
      </c>
      <c r="P1069">
        <v>1939</v>
      </c>
      <c r="Q1069">
        <v>35</v>
      </c>
      <c r="R1069">
        <v>2000</v>
      </c>
      <c r="S1069">
        <v>2014</v>
      </c>
      <c r="T1069">
        <v>14</v>
      </c>
      <c r="U1069">
        <v>0</v>
      </c>
      <c r="V1069">
        <v>0</v>
      </c>
      <c r="W1069">
        <v>65</v>
      </c>
      <c r="X1069">
        <v>80</v>
      </c>
      <c r="Y1069">
        <v>33</v>
      </c>
      <c r="Z1069">
        <v>177</v>
      </c>
      <c r="AF1069" t="s">
        <v>814</v>
      </c>
      <c r="AG1069" t="s">
        <v>1360</v>
      </c>
      <c r="AH1069" s="9">
        <v>5.5555555555555552E-2</v>
      </c>
      <c r="AI1069" t="s">
        <v>1438</v>
      </c>
    </row>
    <row r="1070" spans="1:35" x14ac:dyDescent="0.3">
      <c r="A1070" s="1">
        <v>44669</v>
      </c>
      <c r="B1070" t="s">
        <v>14</v>
      </c>
      <c r="C1070" t="s">
        <v>15</v>
      </c>
      <c r="D1070" t="s">
        <v>16</v>
      </c>
      <c r="E1070">
        <v>19790</v>
      </c>
      <c r="F1070">
        <v>498</v>
      </c>
      <c r="G1070" t="s">
        <v>60</v>
      </c>
      <c r="H1070" t="s">
        <v>61</v>
      </c>
      <c r="I1070" t="s">
        <v>428</v>
      </c>
      <c r="J1070" t="s">
        <v>429</v>
      </c>
      <c r="K1070">
        <v>2248</v>
      </c>
      <c r="L1070">
        <v>2244</v>
      </c>
      <c r="M1070">
        <v>-4</v>
      </c>
      <c r="N1070">
        <v>13</v>
      </c>
      <c r="O1070">
        <v>2257</v>
      </c>
      <c r="P1070">
        <v>2348</v>
      </c>
      <c r="Q1070">
        <v>5</v>
      </c>
      <c r="R1070">
        <v>2359</v>
      </c>
      <c r="S1070">
        <v>2353</v>
      </c>
      <c r="T1070">
        <v>-6</v>
      </c>
      <c r="U1070">
        <v>0</v>
      </c>
      <c r="V1070">
        <v>0</v>
      </c>
      <c r="W1070">
        <v>71</v>
      </c>
      <c r="X1070">
        <v>69</v>
      </c>
      <c r="Y1070">
        <v>51</v>
      </c>
      <c r="Z1070">
        <v>304</v>
      </c>
      <c r="AF1070" t="s">
        <v>1643</v>
      </c>
      <c r="AG1070" t="s">
        <v>994</v>
      </c>
      <c r="AH1070" s="9">
        <v>4.791666666666667E-2</v>
      </c>
      <c r="AI1070" t="s">
        <v>1438</v>
      </c>
    </row>
    <row r="1071" spans="1:35" x14ac:dyDescent="0.3">
      <c r="A1071" s="1">
        <v>44286</v>
      </c>
      <c r="B1071" t="s">
        <v>32</v>
      </c>
      <c r="C1071" t="s">
        <v>33</v>
      </c>
      <c r="D1071" t="s">
        <v>34</v>
      </c>
      <c r="E1071">
        <v>19393</v>
      </c>
      <c r="F1071">
        <v>7</v>
      </c>
      <c r="G1071" t="s">
        <v>386</v>
      </c>
      <c r="H1071" t="s">
        <v>387</v>
      </c>
      <c r="I1071" t="s">
        <v>35</v>
      </c>
      <c r="J1071" t="s">
        <v>36</v>
      </c>
      <c r="K1071">
        <v>630</v>
      </c>
      <c r="L1071">
        <v>626</v>
      </c>
      <c r="M1071">
        <v>-4</v>
      </c>
      <c r="N1071">
        <v>8</v>
      </c>
      <c r="O1071">
        <v>634</v>
      </c>
      <c r="P1071">
        <v>722</v>
      </c>
      <c r="Q1071">
        <v>3</v>
      </c>
      <c r="R1071">
        <v>740</v>
      </c>
      <c r="S1071">
        <v>725</v>
      </c>
      <c r="T1071">
        <v>-15</v>
      </c>
      <c r="U1071">
        <v>0</v>
      </c>
      <c r="V1071">
        <v>0</v>
      </c>
      <c r="W1071">
        <v>70</v>
      </c>
      <c r="X1071">
        <v>59</v>
      </c>
      <c r="Y1071">
        <v>48</v>
      </c>
      <c r="Z1071">
        <v>293</v>
      </c>
      <c r="AF1071" t="s">
        <v>682</v>
      </c>
      <c r="AG1071" t="s">
        <v>843</v>
      </c>
      <c r="AH1071" s="9">
        <v>4.0972222222222222E-2</v>
      </c>
      <c r="AI1071" t="s">
        <v>1434</v>
      </c>
    </row>
    <row r="1072" spans="1:35" x14ac:dyDescent="0.3">
      <c r="A1072" s="1">
        <v>44110</v>
      </c>
      <c r="B1072" t="s">
        <v>32</v>
      </c>
      <c r="C1072" t="s">
        <v>33</v>
      </c>
      <c r="D1072" t="s">
        <v>34</v>
      </c>
      <c r="E1072">
        <v>19393</v>
      </c>
      <c r="F1072">
        <v>2014</v>
      </c>
      <c r="G1072" t="s">
        <v>21</v>
      </c>
      <c r="H1072" t="s">
        <v>22</v>
      </c>
      <c r="I1072" t="s">
        <v>239</v>
      </c>
      <c r="J1072" t="s">
        <v>240</v>
      </c>
      <c r="K1072">
        <v>1125</v>
      </c>
      <c r="L1072">
        <v>1128</v>
      </c>
      <c r="M1072">
        <v>3</v>
      </c>
      <c r="N1072">
        <v>12</v>
      </c>
      <c r="O1072">
        <v>1140</v>
      </c>
      <c r="P1072">
        <v>1345</v>
      </c>
      <c r="Q1072">
        <v>3</v>
      </c>
      <c r="R1072">
        <v>1350</v>
      </c>
      <c r="S1072">
        <v>1348</v>
      </c>
      <c r="T1072">
        <v>-2</v>
      </c>
      <c r="U1072">
        <v>0</v>
      </c>
      <c r="V1072">
        <v>0</v>
      </c>
      <c r="W1072">
        <v>85</v>
      </c>
      <c r="X1072">
        <v>80</v>
      </c>
      <c r="Y1072">
        <v>65</v>
      </c>
      <c r="Z1072">
        <v>472</v>
      </c>
      <c r="AF1072" t="s">
        <v>1020</v>
      </c>
      <c r="AG1072" t="s">
        <v>886</v>
      </c>
      <c r="AH1072" s="9">
        <v>9.7222222222222224E-2</v>
      </c>
      <c r="AI1072" t="s">
        <v>1434</v>
      </c>
    </row>
    <row r="1073" spans="1:35" x14ac:dyDescent="0.3">
      <c r="A1073" s="1">
        <v>44749</v>
      </c>
      <c r="B1073" t="s">
        <v>32</v>
      </c>
      <c r="C1073" t="s">
        <v>33</v>
      </c>
      <c r="D1073" t="s">
        <v>34</v>
      </c>
      <c r="E1073">
        <v>19393</v>
      </c>
      <c r="F1073">
        <v>1265</v>
      </c>
      <c r="G1073" t="s">
        <v>35</v>
      </c>
      <c r="H1073" t="s">
        <v>36</v>
      </c>
      <c r="I1073" t="s">
        <v>131</v>
      </c>
      <c r="J1073" t="s">
        <v>132</v>
      </c>
      <c r="K1073">
        <v>1150</v>
      </c>
      <c r="L1073">
        <v>1153</v>
      </c>
      <c r="M1073">
        <v>3</v>
      </c>
      <c r="N1073">
        <v>11</v>
      </c>
      <c r="O1073">
        <v>1204</v>
      </c>
      <c r="P1073">
        <v>1447</v>
      </c>
      <c r="Q1073">
        <v>2</v>
      </c>
      <c r="R1073">
        <v>1450</v>
      </c>
      <c r="S1073">
        <v>1449</v>
      </c>
      <c r="T1073">
        <v>-1</v>
      </c>
      <c r="U1073">
        <v>0</v>
      </c>
      <c r="V1073">
        <v>0</v>
      </c>
      <c r="W1073">
        <v>120</v>
      </c>
      <c r="X1073">
        <v>116</v>
      </c>
      <c r="Y1073">
        <v>103</v>
      </c>
      <c r="Z1073">
        <v>755</v>
      </c>
      <c r="AF1073" t="s">
        <v>1482</v>
      </c>
      <c r="AG1073" t="s">
        <v>1170</v>
      </c>
      <c r="AH1073" s="9">
        <v>0.12222222222222222</v>
      </c>
      <c r="AI1073" t="s">
        <v>1434</v>
      </c>
    </row>
    <row r="1074" spans="1:35" x14ac:dyDescent="0.3">
      <c r="A1074" s="1">
        <v>44014</v>
      </c>
      <c r="B1074" t="s">
        <v>14</v>
      </c>
      <c r="C1074" t="s">
        <v>15</v>
      </c>
      <c r="D1074" t="s">
        <v>16</v>
      </c>
      <c r="E1074">
        <v>19790</v>
      </c>
      <c r="F1074">
        <v>1579</v>
      </c>
      <c r="G1074" t="s">
        <v>60</v>
      </c>
      <c r="H1074" t="s">
        <v>61</v>
      </c>
      <c r="I1074" t="s">
        <v>62</v>
      </c>
      <c r="J1074" t="s">
        <v>63</v>
      </c>
      <c r="K1074">
        <v>815</v>
      </c>
      <c r="L1074">
        <v>821</v>
      </c>
      <c r="M1074">
        <v>6</v>
      </c>
      <c r="N1074">
        <v>13</v>
      </c>
      <c r="O1074">
        <v>834</v>
      </c>
      <c r="P1074">
        <v>1045</v>
      </c>
      <c r="Q1074">
        <v>3</v>
      </c>
      <c r="R1074">
        <v>1024</v>
      </c>
      <c r="S1074">
        <v>1048</v>
      </c>
      <c r="T1074">
        <v>24</v>
      </c>
      <c r="U1074">
        <v>0</v>
      </c>
      <c r="V1074">
        <v>0</v>
      </c>
      <c r="W1074">
        <v>129</v>
      </c>
      <c r="X1074">
        <v>147</v>
      </c>
      <c r="Y1074">
        <v>131</v>
      </c>
      <c r="Z1074">
        <v>859</v>
      </c>
      <c r="AA1074">
        <v>6</v>
      </c>
      <c r="AB1074">
        <v>0</v>
      </c>
      <c r="AC1074">
        <v>18</v>
      </c>
      <c r="AD1074">
        <v>0</v>
      </c>
      <c r="AE1074">
        <v>0</v>
      </c>
      <c r="AF1074" t="s">
        <v>721</v>
      </c>
      <c r="AG1074" t="s">
        <v>597</v>
      </c>
      <c r="AH1074" s="9">
        <v>0.10208333333333333</v>
      </c>
      <c r="AI1074" t="s">
        <v>1434</v>
      </c>
    </row>
    <row r="1075" spans="1:35" x14ac:dyDescent="0.3">
      <c r="A1075" s="1">
        <v>43806</v>
      </c>
      <c r="B1075" t="s">
        <v>46</v>
      </c>
      <c r="C1075" t="s">
        <v>47</v>
      </c>
      <c r="D1075" t="s">
        <v>48</v>
      </c>
      <c r="E1075">
        <v>20452</v>
      </c>
      <c r="F1075">
        <v>4698</v>
      </c>
      <c r="G1075" t="s">
        <v>180</v>
      </c>
      <c r="H1075" t="s">
        <v>181</v>
      </c>
      <c r="I1075" t="s">
        <v>42</v>
      </c>
      <c r="J1075" t="s">
        <v>43</v>
      </c>
      <c r="K1075">
        <v>1209</v>
      </c>
      <c r="L1075">
        <v>1157</v>
      </c>
      <c r="M1075">
        <v>-12</v>
      </c>
      <c r="N1075">
        <v>14</v>
      </c>
      <c r="O1075">
        <v>1211</v>
      </c>
      <c r="P1075">
        <v>1340</v>
      </c>
      <c r="Q1075">
        <v>5</v>
      </c>
      <c r="R1075">
        <v>1403</v>
      </c>
      <c r="S1075">
        <v>1345</v>
      </c>
      <c r="T1075">
        <v>-18</v>
      </c>
      <c r="U1075">
        <v>0</v>
      </c>
      <c r="V1075">
        <v>0</v>
      </c>
      <c r="W1075">
        <v>114</v>
      </c>
      <c r="X1075">
        <v>108</v>
      </c>
      <c r="Y1075">
        <v>89</v>
      </c>
      <c r="Z1075">
        <v>482</v>
      </c>
      <c r="AF1075" t="s">
        <v>1192</v>
      </c>
      <c r="AG1075" t="s">
        <v>1190</v>
      </c>
      <c r="AH1075" s="9">
        <v>7.4999999999999997E-2</v>
      </c>
      <c r="AI1075" t="s">
        <v>1434</v>
      </c>
    </row>
    <row r="1076" spans="1:35" x14ac:dyDescent="0.3">
      <c r="A1076" s="1">
        <v>44372</v>
      </c>
      <c r="B1076" t="s">
        <v>39</v>
      </c>
      <c r="C1076" t="s">
        <v>40</v>
      </c>
      <c r="D1076" t="s">
        <v>41</v>
      </c>
      <c r="E1076">
        <v>19805</v>
      </c>
      <c r="F1076">
        <v>2670</v>
      </c>
      <c r="G1076" t="s">
        <v>72</v>
      </c>
      <c r="H1076" t="s">
        <v>73</v>
      </c>
      <c r="I1076" t="s">
        <v>97</v>
      </c>
      <c r="J1076" t="s">
        <v>98</v>
      </c>
      <c r="K1076">
        <v>501</v>
      </c>
      <c r="L1076">
        <v>0</v>
      </c>
      <c r="M1076">
        <v>0</v>
      </c>
      <c r="R1076">
        <v>630</v>
      </c>
      <c r="S1076">
        <v>0</v>
      </c>
      <c r="T1076">
        <v>0</v>
      </c>
      <c r="U1076">
        <v>1</v>
      </c>
      <c r="V1076">
        <v>0</v>
      </c>
      <c r="W1076">
        <v>89</v>
      </c>
      <c r="Z1076">
        <v>361</v>
      </c>
      <c r="AF1076" t="s">
        <v>663</v>
      </c>
      <c r="AG1076" t="s">
        <v>663</v>
      </c>
      <c r="AH1076" s="9">
        <v>0</v>
      </c>
      <c r="AI1076" t="s">
        <v>1437</v>
      </c>
    </row>
    <row r="1077" spans="1:35" x14ac:dyDescent="0.3">
      <c r="A1077" s="1">
        <v>44553</v>
      </c>
      <c r="B1077" t="s">
        <v>46</v>
      </c>
      <c r="C1077" t="s">
        <v>47</v>
      </c>
      <c r="D1077" t="s">
        <v>48</v>
      </c>
      <c r="E1077">
        <v>20452</v>
      </c>
      <c r="F1077">
        <v>4693</v>
      </c>
      <c r="G1077" t="s">
        <v>97</v>
      </c>
      <c r="H1077" t="s">
        <v>98</v>
      </c>
      <c r="I1077" t="s">
        <v>224</v>
      </c>
      <c r="J1077" t="s">
        <v>225</v>
      </c>
      <c r="K1077">
        <v>2230</v>
      </c>
      <c r="L1077">
        <v>2232</v>
      </c>
      <c r="M1077">
        <v>2</v>
      </c>
      <c r="N1077">
        <v>20</v>
      </c>
      <c r="O1077">
        <v>2252</v>
      </c>
      <c r="P1077">
        <v>2336</v>
      </c>
      <c r="Q1077">
        <v>7</v>
      </c>
      <c r="R1077">
        <v>2342</v>
      </c>
      <c r="S1077">
        <v>2343</v>
      </c>
      <c r="T1077">
        <v>1</v>
      </c>
      <c r="U1077">
        <v>0</v>
      </c>
      <c r="V1077">
        <v>0</v>
      </c>
      <c r="W1077">
        <v>72</v>
      </c>
      <c r="X1077">
        <v>71</v>
      </c>
      <c r="Y1077">
        <v>44</v>
      </c>
      <c r="Z1077">
        <v>290</v>
      </c>
      <c r="AF1077" t="s">
        <v>1644</v>
      </c>
      <c r="AG1077" t="s">
        <v>1042</v>
      </c>
      <c r="AH1077" s="9">
        <v>4.9305555555555554E-2</v>
      </c>
      <c r="AI1077" t="s">
        <v>1438</v>
      </c>
    </row>
    <row r="1078" spans="1:35" x14ac:dyDescent="0.3">
      <c r="A1078" s="1">
        <v>44968</v>
      </c>
      <c r="B1078" t="s">
        <v>141</v>
      </c>
      <c r="C1078" t="s">
        <v>142</v>
      </c>
      <c r="D1078" t="s">
        <v>143</v>
      </c>
      <c r="E1078">
        <v>20363</v>
      </c>
      <c r="F1078">
        <v>5088</v>
      </c>
      <c r="G1078" t="s">
        <v>131</v>
      </c>
      <c r="H1078" t="s">
        <v>132</v>
      </c>
      <c r="I1078" t="s">
        <v>84</v>
      </c>
      <c r="J1078" t="s">
        <v>85</v>
      </c>
      <c r="K1078">
        <v>700</v>
      </c>
      <c r="L1078">
        <v>652</v>
      </c>
      <c r="M1078">
        <v>-8</v>
      </c>
      <c r="N1078">
        <v>30</v>
      </c>
      <c r="O1078">
        <v>722</v>
      </c>
      <c r="P1078">
        <v>854</v>
      </c>
      <c r="Q1078">
        <v>12</v>
      </c>
      <c r="R1078">
        <v>926</v>
      </c>
      <c r="S1078">
        <v>906</v>
      </c>
      <c r="T1078">
        <v>-20</v>
      </c>
      <c r="U1078">
        <v>0</v>
      </c>
      <c r="V1078">
        <v>0</v>
      </c>
      <c r="W1078">
        <v>146</v>
      </c>
      <c r="X1078">
        <v>134</v>
      </c>
      <c r="Y1078">
        <v>92</v>
      </c>
      <c r="Z1078">
        <v>665</v>
      </c>
      <c r="AF1078" t="s">
        <v>698</v>
      </c>
      <c r="AG1078" t="s">
        <v>678</v>
      </c>
      <c r="AH1078" s="9">
        <v>9.3055555555555558E-2</v>
      </c>
      <c r="AI1078" t="s">
        <v>1434</v>
      </c>
    </row>
    <row r="1079" spans="1:35" x14ac:dyDescent="0.3">
      <c r="A1079" s="1">
        <v>43833</v>
      </c>
      <c r="B1079" t="s">
        <v>32</v>
      </c>
      <c r="C1079" t="s">
        <v>33</v>
      </c>
      <c r="D1079" t="s">
        <v>34</v>
      </c>
      <c r="E1079">
        <v>19393</v>
      </c>
      <c r="F1079">
        <v>1337</v>
      </c>
      <c r="G1079" t="s">
        <v>174</v>
      </c>
      <c r="H1079" t="s">
        <v>175</v>
      </c>
      <c r="I1079" t="s">
        <v>60</v>
      </c>
      <c r="J1079" t="s">
        <v>61</v>
      </c>
      <c r="K1079">
        <v>600</v>
      </c>
      <c r="L1079">
        <v>620</v>
      </c>
      <c r="M1079">
        <v>20</v>
      </c>
      <c r="N1079">
        <v>12</v>
      </c>
      <c r="O1079">
        <v>632</v>
      </c>
      <c r="P1079">
        <v>1142</v>
      </c>
      <c r="Q1079">
        <v>7</v>
      </c>
      <c r="R1079">
        <v>1125</v>
      </c>
      <c r="S1079">
        <v>1149</v>
      </c>
      <c r="T1079">
        <v>24</v>
      </c>
      <c r="U1079">
        <v>0</v>
      </c>
      <c r="V1079">
        <v>0</v>
      </c>
      <c r="W1079">
        <v>205</v>
      </c>
      <c r="X1079">
        <v>209</v>
      </c>
      <c r="Y1079">
        <v>190</v>
      </c>
      <c r="Z1079">
        <v>1587</v>
      </c>
      <c r="AA1079">
        <v>20</v>
      </c>
      <c r="AB1079">
        <v>0</v>
      </c>
      <c r="AC1079">
        <v>4</v>
      </c>
      <c r="AD1079">
        <v>0</v>
      </c>
      <c r="AE1079">
        <v>0</v>
      </c>
      <c r="AF1079" t="s">
        <v>1189</v>
      </c>
      <c r="AG1079" t="s">
        <v>1110</v>
      </c>
      <c r="AH1079" s="9">
        <v>0.22847222222222222</v>
      </c>
      <c r="AI1079" t="s">
        <v>1434</v>
      </c>
    </row>
    <row r="1080" spans="1:35" x14ac:dyDescent="0.3">
      <c r="A1080" s="1">
        <v>44403</v>
      </c>
      <c r="B1080" t="s">
        <v>14</v>
      </c>
      <c r="C1080" t="s">
        <v>15</v>
      </c>
      <c r="D1080" t="s">
        <v>16</v>
      </c>
      <c r="E1080">
        <v>19790</v>
      </c>
      <c r="F1080">
        <v>1014</v>
      </c>
      <c r="G1080" t="s">
        <v>44</v>
      </c>
      <c r="H1080" t="s">
        <v>45</v>
      </c>
      <c r="I1080" t="s">
        <v>120</v>
      </c>
      <c r="J1080" t="s">
        <v>121</v>
      </c>
      <c r="K1080">
        <v>640</v>
      </c>
      <c r="L1080">
        <v>824</v>
      </c>
      <c r="M1080">
        <v>104</v>
      </c>
      <c r="N1080">
        <v>14</v>
      </c>
      <c r="O1080">
        <v>838</v>
      </c>
      <c r="P1080">
        <v>1117</v>
      </c>
      <c r="Q1080">
        <v>5</v>
      </c>
      <c r="R1080">
        <v>959</v>
      </c>
      <c r="S1080">
        <v>1122</v>
      </c>
      <c r="T1080">
        <v>83</v>
      </c>
      <c r="U1080">
        <v>0</v>
      </c>
      <c r="V1080">
        <v>0</v>
      </c>
      <c r="W1080">
        <v>319</v>
      </c>
      <c r="X1080">
        <v>298</v>
      </c>
      <c r="Y1080">
        <v>279</v>
      </c>
      <c r="Z1080">
        <v>2105</v>
      </c>
      <c r="AA1080">
        <v>83</v>
      </c>
      <c r="AB1080">
        <v>0</v>
      </c>
      <c r="AC1080">
        <v>0</v>
      </c>
      <c r="AD1080">
        <v>0</v>
      </c>
      <c r="AE1080">
        <v>0</v>
      </c>
      <c r="AF1080" t="s">
        <v>885</v>
      </c>
      <c r="AG1080" t="s">
        <v>863</v>
      </c>
      <c r="AH1080" s="9">
        <v>0.12361111111111112</v>
      </c>
      <c r="AI1080" t="s">
        <v>1434</v>
      </c>
    </row>
    <row r="1081" spans="1:35" x14ac:dyDescent="0.3">
      <c r="A1081" s="1">
        <v>44913</v>
      </c>
      <c r="B1081" t="s">
        <v>122</v>
      </c>
      <c r="C1081" t="s">
        <v>123</v>
      </c>
      <c r="D1081" t="s">
        <v>124</v>
      </c>
      <c r="E1081">
        <v>20304</v>
      </c>
      <c r="F1081">
        <v>4640</v>
      </c>
      <c r="G1081" t="s">
        <v>512</v>
      </c>
      <c r="H1081" t="s">
        <v>513</v>
      </c>
      <c r="I1081" t="s">
        <v>53</v>
      </c>
      <c r="J1081" t="s">
        <v>54</v>
      </c>
      <c r="K1081">
        <v>945</v>
      </c>
      <c r="L1081">
        <v>1020</v>
      </c>
      <c r="M1081">
        <v>35</v>
      </c>
      <c r="N1081">
        <v>7</v>
      </c>
      <c r="O1081">
        <v>1027</v>
      </c>
      <c r="P1081">
        <v>1149</v>
      </c>
      <c r="Q1081">
        <v>9</v>
      </c>
      <c r="R1081">
        <v>1138</v>
      </c>
      <c r="S1081">
        <v>1158</v>
      </c>
      <c r="T1081">
        <v>20</v>
      </c>
      <c r="U1081">
        <v>0</v>
      </c>
      <c r="V1081">
        <v>0</v>
      </c>
      <c r="W1081">
        <v>113</v>
      </c>
      <c r="X1081">
        <v>98</v>
      </c>
      <c r="Y1081">
        <v>82</v>
      </c>
      <c r="Z1081">
        <v>577</v>
      </c>
      <c r="AA1081">
        <v>20</v>
      </c>
      <c r="AB1081">
        <v>0</v>
      </c>
      <c r="AC1081">
        <v>0</v>
      </c>
      <c r="AD1081">
        <v>0</v>
      </c>
      <c r="AE1081">
        <v>0</v>
      </c>
      <c r="AF1081" t="s">
        <v>1547</v>
      </c>
      <c r="AG1081" t="s">
        <v>1052</v>
      </c>
      <c r="AH1081" s="9">
        <v>6.805555555555555E-2</v>
      </c>
      <c r="AI1081" t="s">
        <v>1434</v>
      </c>
    </row>
    <row r="1082" spans="1:35" x14ac:dyDescent="0.3">
      <c r="A1082" s="1">
        <v>43822</v>
      </c>
      <c r="B1082" t="s">
        <v>39</v>
      </c>
      <c r="C1082" t="s">
        <v>40</v>
      </c>
      <c r="D1082" t="s">
        <v>41</v>
      </c>
      <c r="E1082">
        <v>19805</v>
      </c>
      <c r="F1082">
        <v>1757</v>
      </c>
      <c r="G1082" t="s">
        <v>84</v>
      </c>
      <c r="H1082" t="s">
        <v>85</v>
      </c>
      <c r="I1082" t="s">
        <v>44</v>
      </c>
      <c r="J1082" t="s">
        <v>45</v>
      </c>
      <c r="K1082">
        <v>729</v>
      </c>
      <c r="L1082">
        <v>725</v>
      </c>
      <c r="M1082">
        <v>-4</v>
      </c>
      <c r="N1082">
        <v>21</v>
      </c>
      <c r="O1082">
        <v>746</v>
      </c>
      <c r="P1082">
        <v>830</v>
      </c>
      <c r="Q1082">
        <v>7</v>
      </c>
      <c r="R1082">
        <v>849</v>
      </c>
      <c r="S1082">
        <v>837</v>
      </c>
      <c r="T1082">
        <v>-12</v>
      </c>
      <c r="U1082">
        <v>0</v>
      </c>
      <c r="V1082">
        <v>0</v>
      </c>
      <c r="W1082">
        <v>80</v>
      </c>
      <c r="X1082">
        <v>72</v>
      </c>
      <c r="Y1082">
        <v>44</v>
      </c>
      <c r="Z1082">
        <v>187</v>
      </c>
      <c r="AF1082" t="s">
        <v>866</v>
      </c>
      <c r="AG1082" t="s">
        <v>682</v>
      </c>
      <c r="AH1082" s="9">
        <v>0.05</v>
      </c>
      <c r="AI1082" t="s">
        <v>1434</v>
      </c>
    </row>
    <row r="1083" spans="1:35" x14ac:dyDescent="0.3">
      <c r="A1083" s="1">
        <v>43584</v>
      </c>
      <c r="B1083" t="s">
        <v>7</v>
      </c>
      <c r="C1083" t="s">
        <v>8</v>
      </c>
      <c r="D1083" t="s">
        <v>9</v>
      </c>
      <c r="E1083">
        <v>19977</v>
      </c>
      <c r="F1083">
        <v>1413</v>
      </c>
      <c r="G1083" t="s">
        <v>19</v>
      </c>
      <c r="H1083" t="s">
        <v>20</v>
      </c>
      <c r="I1083" t="s">
        <v>21</v>
      </c>
      <c r="J1083" t="s">
        <v>22</v>
      </c>
      <c r="K1083">
        <v>1550</v>
      </c>
      <c r="L1083">
        <v>1557</v>
      </c>
      <c r="M1083">
        <v>7</v>
      </c>
      <c r="N1083">
        <v>16</v>
      </c>
      <c r="O1083">
        <v>1613</v>
      </c>
      <c r="P1083">
        <v>1926</v>
      </c>
      <c r="Q1083">
        <v>17</v>
      </c>
      <c r="R1083">
        <v>1936</v>
      </c>
      <c r="S1083">
        <v>1943</v>
      </c>
      <c r="T1083">
        <v>7</v>
      </c>
      <c r="U1083">
        <v>0</v>
      </c>
      <c r="V1083">
        <v>0</v>
      </c>
      <c r="W1083">
        <v>166</v>
      </c>
      <c r="X1083">
        <v>166</v>
      </c>
      <c r="Y1083">
        <v>133</v>
      </c>
      <c r="Z1083">
        <v>1024</v>
      </c>
      <c r="AF1083" t="s">
        <v>636</v>
      </c>
      <c r="AG1083" t="s">
        <v>937</v>
      </c>
      <c r="AH1083" s="9">
        <v>0.15694444444444444</v>
      </c>
      <c r="AI1083" t="s">
        <v>1435</v>
      </c>
    </row>
    <row r="1084" spans="1:35" x14ac:dyDescent="0.3">
      <c r="A1084" s="1">
        <v>43756</v>
      </c>
      <c r="B1084" t="s">
        <v>141</v>
      </c>
      <c r="C1084" t="s">
        <v>142</v>
      </c>
      <c r="D1084" t="s">
        <v>143</v>
      </c>
      <c r="E1084">
        <v>20363</v>
      </c>
      <c r="F1084">
        <v>3332</v>
      </c>
      <c r="G1084" t="s">
        <v>12</v>
      </c>
      <c r="H1084" t="s">
        <v>13</v>
      </c>
      <c r="I1084" t="s">
        <v>17</v>
      </c>
      <c r="J1084" t="s">
        <v>18</v>
      </c>
      <c r="K1084">
        <v>1708</v>
      </c>
      <c r="L1084">
        <v>1751</v>
      </c>
      <c r="M1084">
        <v>43</v>
      </c>
      <c r="N1084">
        <v>33</v>
      </c>
      <c r="O1084">
        <v>1824</v>
      </c>
      <c r="P1084">
        <v>1954</v>
      </c>
      <c r="Q1084">
        <v>3</v>
      </c>
      <c r="R1084">
        <v>1925</v>
      </c>
      <c r="S1084">
        <v>1957</v>
      </c>
      <c r="T1084">
        <v>32</v>
      </c>
      <c r="U1084">
        <v>0</v>
      </c>
      <c r="V1084">
        <v>0</v>
      </c>
      <c r="W1084">
        <v>197</v>
      </c>
      <c r="X1084">
        <v>186</v>
      </c>
      <c r="Y1084">
        <v>150</v>
      </c>
      <c r="Z1084">
        <v>1008</v>
      </c>
      <c r="AA1084">
        <v>7</v>
      </c>
      <c r="AB1084">
        <v>0</v>
      </c>
      <c r="AC1084">
        <v>0</v>
      </c>
      <c r="AD1084">
        <v>0</v>
      </c>
      <c r="AE1084">
        <v>25</v>
      </c>
      <c r="AF1084" t="s">
        <v>1144</v>
      </c>
      <c r="AG1084" t="s">
        <v>1035</v>
      </c>
      <c r="AH1084" s="9">
        <v>8.7499999999999994E-2</v>
      </c>
      <c r="AI1084" t="s">
        <v>1435</v>
      </c>
    </row>
    <row r="1085" spans="1:35" x14ac:dyDescent="0.3">
      <c r="A1085" s="1">
        <v>44859</v>
      </c>
      <c r="B1085" t="s">
        <v>14</v>
      </c>
      <c r="C1085" t="s">
        <v>15</v>
      </c>
      <c r="D1085" t="s">
        <v>16</v>
      </c>
      <c r="E1085">
        <v>19790</v>
      </c>
      <c r="F1085">
        <v>2213</v>
      </c>
      <c r="G1085" t="s">
        <v>17</v>
      </c>
      <c r="H1085" t="s">
        <v>18</v>
      </c>
      <c r="I1085" t="s">
        <v>144</v>
      </c>
      <c r="J1085" t="s">
        <v>145</v>
      </c>
      <c r="K1085">
        <v>900</v>
      </c>
      <c r="L1085">
        <v>901</v>
      </c>
      <c r="M1085">
        <v>1</v>
      </c>
      <c r="N1085">
        <v>12</v>
      </c>
      <c r="O1085">
        <v>913</v>
      </c>
      <c r="P1085">
        <v>1131</v>
      </c>
      <c r="Q1085">
        <v>8</v>
      </c>
      <c r="R1085">
        <v>1145</v>
      </c>
      <c r="S1085">
        <v>1139</v>
      </c>
      <c r="T1085">
        <v>-6</v>
      </c>
      <c r="U1085">
        <v>0</v>
      </c>
      <c r="V1085">
        <v>0</v>
      </c>
      <c r="W1085">
        <v>105</v>
      </c>
      <c r="X1085">
        <v>98</v>
      </c>
      <c r="Y1085">
        <v>78</v>
      </c>
      <c r="Z1085">
        <v>528</v>
      </c>
      <c r="AF1085" t="s">
        <v>732</v>
      </c>
      <c r="AG1085" t="s">
        <v>869</v>
      </c>
      <c r="AH1085" s="9">
        <v>0.10972222222222222</v>
      </c>
      <c r="AI1085" t="s">
        <v>1434</v>
      </c>
    </row>
    <row r="1086" spans="1:35" x14ac:dyDescent="0.3">
      <c r="A1086" s="1">
        <v>45061</v>
      </c>
      <c r="B1086" t="s">
        <v>39</v>
      </c>
      <c r="C1086" t="s">
        <v>40</v>
      </c>
      <c r="D1086" t="s">
        <v>41</v>
      </c>
      <c r="E1086">
        <v>19805</v>
      </c>
      <c r="F1086">
        <v>2075</v>
      </c>
      <c r="G1086" t="s">
        <v>30</v>
      </c>
      <c r="H1086" t="s">
        <v>31</v>
      </c>
      <c r="I1086" t="s">
        <v>190</v>
      </c>
      <c r="J1086" t="s">
        <v>191</v>
      </c>
      <c r="K1086">
        <v>1220</v>
      </c>
      <c r="L1086">
        <v>1219</v>
      </c>
      <c r="M1086">
        <v>-1</v>
      </c>
      <c r="N1086">
        <v>12</v>
      </c>
      <c r="O1086">
        <v>1231</v>
      </c>
      <c r="P1086">
        <v>1526</v>
      </c>
      <c r="Q1086">
        <v>4</v>
      </c>
      <c r="R1086">
        <v>1537</v>
      </c>
      <c r="S1086">
        <v>1530</v>
      </c>
      <c r="T1086">
        <v>-7</v>
      </c>
      <c r="U1086">
        <v>0</v>
      </c>
      <c r="V1086">
        <v>0</v>
      </c>
      <c r="W1086">
        <v>137</v>
      </c>
      <c r="X1086">
        <v>131</v>
      </c>
      <c r="Y1086">
        <v>115</v>
      </c>
      <c r="Z1086">
        <v>862</v>
      </c>
      <c r="AF1086" t="s">
        <v>1026</v>
      </c>
      <c r="AG1086" t="s">
        <v>740</v>
      </c>
      <c r="AH1086" s="9">
        <v>0.13263888888888889</v>
      </c>
      <c r="AI1086" t="s">
        <v>1435</v>
      </c>
    </row>
    <row r="1087" spans="1:35" x14ac:dyDescent="0.3">
      <c r="A1087" s="1">
        <v>44976</v>
      </c>
      <c r="B1087" t="s">
        <v>81</v>
      </c>
      <c r="C1087" t="s">
        <v>82</v>
      </c>
      <c r="D1087" t="s">
        <v>83</v>
      </c>
      <c r="E1087">
        <v>20409</v>
      </c>
      <c r="F1087">
        <v>1294</v>
      </c>
      <c r="G1087" t="s">
        <v>28</v>
      </c>
      <c r="H1087" t="s">
        <v>29</v>
      </c>
      <c r="I1087" t="s">
        <v>222</v>
      </c>
      <c r="J1087" t="s">
        <v>223</v>
      </c>
      <c r="K1087">
        <v>1940</v>
      </c>
      <c r="L1087">
        <v>1931</v>
      </c>
      <c r="M1087">
        <v>-9</v>
      </c>
      <c r="N1087">
        <v>19</v>
      </c>
      <c r="O1087">
        <v>1950</v>
      </c>
      <c r="P1087">
        <v>2205</v>
      </c>
      <c r="Q1087">
        <v>8</v>
      </c>
      <c r="R1087">
        <v>2219</v>
      </c>
      <c r="S1087">
        <v>2213</v>
      </c>
      <c r="T1087">
        <v>-6</v>
      </c>
      <c r="U1087">
        <v>0</v>
      </c>
      <c r="V1087">
        <v>0</v>
      </c>
      <c r="W1087">
        <v>159</v>
      </c>
      <c r="X1087">
        <v>162</v>
      </c>
      <c r="Y1087">
        <v>135</v>
      </c>
      <c r="Z1087">
        <v>972</v>
      </c>
      <c r="AF1087" t="s">
        <v>1645</v>
      </c>
      <c r="AG1087" t="s">
        <v>1142</v>
      </c>
      <c r="AH1087" s="9">
        <v>0.1125</v>
      </c>
      <c r="AI1087" t="s">
        <v>1438</v>
      </c>
    </row>
    <row r="1088" spans="1:35" x14ac:dyDescent="0.3">
      <c r="A1088" s="1">
        <v>45041</v>
      </c>
      <c r="B1088" t="s">
        <v>141</v>
      </c>
      <c r="C1088" t="s">
        <v>142</v>
      </c>
      <c r="D1088" t="s">
        <v>143</v>
      </c>
      <c r="E1088">
        <v>20363</v>
      </c>
      <c r="F1088">
        <v>4908</v>
      </c>
      <c r="G1088" t="s">
        <v>150</v>
      </c>
      <c r="H1088" t="s">
        <v>85</v>
      </c>
      <c r="I1088" t="s">
        <v>86</v>
      </c>
      <c r="J1088" t="s">
        <v>87</v>
      </c>
      <c r="K1088">
        <v>849</v>
      </c>
      <c r="L1088">
        <v>844</v>
      </c>
      <c r="M1088">
        <v>-5</v>
      </c>
      <c r="N1088">
        <v>38</v>
      </c>
      <c r="O1088">
        <v>922</v>
      </c>
      <c r="P1088">
        <v>1102</v>
      </c>
      <c r="Q1088">
        <v>12</v>
      </c>
      <c r="R1088">
        <v>1111</v>
      </c>
      <c r="S1088">
        <v>1114</v>
      </c>
      <c r="T1088">
        <v>3</v>
      </c>
      <c r="U1088">
        <v>0</v>
      </c>
      <c r="V1088">
        <v>0</v>
      </c>
      <c r="W1088">
        <v>142</v>
      </c>
      <c r="X1088">
        <v>150</v>
      </c>
      <c r="Y1088">
        <v>100</v>
      </c>
      <c r="Z1088">
        <v>641</v>
      </c>
      <c r="AF1088" t="s">
        <v>883</v>
      </c>
      <c r="AG1088" t="s">
        <v>1011</v>
      </c>
      <c r="AH1088" s="9">
        <v>0.10416666666666667</v>
      </c>
      <c r="AI1088" t="s">
        <v>1434</v>
      </c>
    </row>
    <row r="1089" spans="1:35" x14ac:dyDescent="0.3">
      <c r="A1089" s="1">
        <v>43793</v>
      </c>
      <c r="B1089" t="s">
        <v>171</v>
      </c>
      <c r="C1089" t="s">
        <v>172</v>
      </c>
      <c r="D1089" t="s">
        <v>173</v>
      </c>
      <c r="E1089">
        <v>20378</v>
      </c>
      <c r="F1089">
        <v>5733</v>
      </c>
      <c r="G1089" t="s">
        <v>504</v>
      </c>
      <c r="H1089" t="s">
        <v>505</v>
      </c>
      <c r="I1089" t="s">
        <v>30</v>
      </c>
      <c r="J1089" t="s">
        <v>31</v>
      </c>
      <c r="K1089">
        <v>620</v>
      </c>
      <c r="L1089">
        <v>614</v>
      </c>
      <c r="M1089">
        <v>-6</v>
      </c>
      <c r="N1089">
        <v>14</v>
      </c>
      <c r="O1089">
        <v>628</v>
      </c>
      <c r="P1089">
        <v>734</v>
      </c>
      <c r="Q1089">
        <v>19</v>
      </c>
      <c r="R1089">
        <v>752</v>
      </c>
      <c r="S1089">
        <v>753</v>
      </c>
      <c r="T1089">
        <v>1</v>
      </c>
      <c r="U1089">
        <v>0</v>
      </c>
      <c r="V1089">
        <v>0</v>
      </c>
      <c r="W1089">
        <v>92</v>
      </c>
      <c r="X1089">
        <v>99</v>
      </c>
      <c r="Y1089">
        <v>66</v>
      </c>
      <c r="Z1089">
        <v>351</v>
      </c>
      <c r="AF1089" t="s">
        <v>686</v>
      </c>
      <c r="AG1089" t="s">
        <v>1150</v>
      </c>
      <c r="AH1089" s="9">
        <v>6.8750000000000006E-2</v>
      </c>
      <c r="AI1089" t="s">
        <v>1434</v>
      </c>
    </row>
    <row r="1090" spans="1:35" x14ac:dyDescent="0.3">
      <c r="A1090" s="1">
        <v>43510</v>
      </c>
      <c r="B1090" t="s">
        <v>100</v>
      </c>
      <c r="C1090" t="s">
        <v>101</v>
      </c>
      <c r="D1090" t="s">
        <v>102</v>
      </c>
      <c r="E1090">
        <v>20368</v>
      </c>
      <c r="F1090">
        <v>1672</v>
      </c>
      <c r="G1090" t="s">
        <v>408</v>
      </c>
      <c r="H1090" t="s">
        <v>409</v>
      </c>
      <c r="I1090" t="s">
        <v>514</v>
      </c>
      <c r="J1090" t="s">
        <v>515</v>
      </c>
      <c r="K1090">
        <v>710</v>
      </c>
      <c r="L1090">
        <v>705</v>
      </c>
      <c r="M1090">
        <v>-5</v>
      </c>
      <c r="N1090">
        <v>7</v>
      </c>
      <c r="O1090">
        <v>712</v>
      </c>
      <c r="P1090">
        <v>954</v>
      </c>
      <c r="Q1090">
        <v>7</v>
      </c>
      <c r="R1090">
        <v>1015</v>
      </c>
      <c r="S1090">
        <v>1001</v>
      </c>
      <c r="T1090">
        <v>-14</v>
      </c>
      <c r="U1090">
        <v>0</v>
      </c>
      <c r="V1090">
        <v>0</v>
      </c>
      <c r="W1090">
        <v>185</v>
      </c>
      <c r="X1090">
        <v>176</v>
      </c>
      <c r="Y1090">
        <v>162</v>
      </c>
      <c r="Z1090">
        <v>1311</v>
      </c>
      <c r="AF1090" t="s">
        <v>711</v>
      </c>
      <c r="AG1090" t="s">
        <v>643</v>
      </c>
      <c r="AH1090" s="9">
        <v>0.12222222222222222</v>
      </c>
      <c r="AI1090" t="s">
        <v>1434</v>
      </c>
    </row>
    <row r="1091" spans="1:35" x14ac:dyDescent="0.3">
      <c r="A1091" s="1">
        <v>43791</v>
      </c>
      <c r="B1091" t="s">
        <v>14</v>
      </c>
      <c r="C1091" t="s">
        <v>15</v>
      </c>
      <c r="D1091" t="s">
        <v>16</v>
      </c>
      <c r="E1091">
        <v>19790</v>
      </c>
      <c r="F1091">
        <v>2508</v>
      </c>
      <c r="G1091" t="s">
        <v>120</v>
      </c>
      <c r="H1091" t="s">
        <v>121</v>
      </c>
      <c r="I1091" t="s">
        <v>281</v>
      </c>
      <c r="J1091" t="s">
        <v>282</v>
      </c>
      <c r="K1091">
        <v>2034</v>
      </c>
      <c r="L1091">
        <v>2222</v>
      </c>
      <c r="M1091">
        <v>108</v>
      </c>
      <c r="N1091">
        <v>12</v>
      </c>
      <c r="O1091">
        <v>2234</v>
      </c>
      <c r="P1091">
        <v>2256</v>
      </c>
      <c r="Q1091">
        <v>5</v>
      </c>
      <c r="R1091">
        <v>2127</v>
      </c>
      <c r="S1091">
        <v>2301</v>
      </c>
      <c r="T1091">
        <v>94</v>
      </c>
      <c r="U1091">
        <v>0</v>
      </c>
      <c r="V1091">
        <v>0</v>
      </c>
      <c r="W1091">
        <v>113</v>
      </c>
      <c r="X1091">
        <v>99</v>
      </c>
      <c r="Y1091">
        <v>82</v>
      </c>
      <c r="Z1091">
        <v>588</v>
      </c>
      <c r="AA1091">
        <v>49</v>
      </c>
      <c r="AB1091">
        <v>0</v>
      </c>
      <c r="AC1091">
        <v>0</v>
      </c>
      <c r="AD1091">
        <v>0</v>
      </c>
      <c r="AE1091">
        <v>45</v>
      </c>
      <c r="AF1091" t="s">
        <v>997</v>
      </c>
      <c r="AG1091" t="s">
        <v>824</v>
      </c>
      <c r="AH1091" s="9">
        <v>2.7083333333333334E-2</v>
      </c>
      <c r="AI1091" t="s">
        <v>1438</v>
      </c>
    </row>
    <row r="1092" spans="1:35" x14ac:dyDescent="0.3">
      <c r="A1092" s="1">
        <v>45142</v>
      </c>
      <c r="B1092" t="s">
        <v>122</v>
      </c>
      <c r="C1092" t="s">
        <v>123</v>
      </c>
      <c r="D1092" t="s">
        <v>124</v>
      </c>
      <c r="E1092">
        <v>20304</v>
      </c>
      <c r="F1092">
        <v>5564</v>
      </c>
      <c r="G1092" t="s">
        <v>80</v>
      </c>
      <c r="H1092" t="s">
        <v>67</v>
      </c>
      <c r="I1092" t="s">
        <v>406</v>
      </c>
      <c r="J1092" t="s">
        <v>407</v>
      </c>
      <c r="K1092">
        <v>1406</v>
      </c>
      <c r="L1092">
        <v>1403</v>
      </c>
      <c r="M1092">
        <v>-3</v>
      </c>
      <c r="N1092">
        <v>24</v>
      </c>
      <c r="O1092">
        <v>1427</v>
      </c>
      <c r="P1092">
        <v>1545</v>
      </c>
      <c r="Q1092">
        <v>5</v>
      </c>
      <c r="R1092">
        <v>1606</v>
      </c>
      <c r="S1092">
        <v>1550</v>
      </c>
      <c r="T1092">
        <v>-16</v>
      </c>
      <c r="U1092">
        <v>0</v>
      </c>
      <c r="V1092">
        <v>0</v>
      </c>
      <c r="W1092">
        <v>60</v>
      </c>
      <c r="X1092">
        <v>47</v>
      </c>
      <c r="Y1092">
        <v>18</v>
      </c>
      <c r="Z1092">
        <v>84</v>
      </c>
      <c r="AF1092" t="s">
        <v>655</v>
      </c>
      <c r="AG1092" t="s">
        <v>1242</v>
      </c>
      <c r="AH1092" s="9">
        <v>7.4305555555555555E-2</v>
      </c>
      <c r="AI1092" t="s">
        <v>1435</v>
      </c>
    </row>
    <row r="1093" spans="1:35" x14ac:dyDescent="0.3">
      <c r="A1093" s="1">
        <v>45120</v>
      </c>
      <c r="B1093" t="s">
        <v>39</v>
      </c>
      <c r="C1093" t="s">
        <v>40</v>
      </c>
      <c r="D1093" t="s">
        <v>41</v>
      </c>
      <c r="E1093">
        <v>19805</v>
      </c>
      <c r="F1093">
        <v>2372</v>
      </c>
      <c r="G1093" t="s">
        <v>97</v>
      </c>
      <c r="H1093" t="s">
        <v>98</v>
      </c>
      <c r="I1093" t="s">
        <v>21</v>
      </c>
      <c r="J1093" t="s">
        <v>22</v>
      </c>
      <c r="K1093">
        <v>1330</v>
      </c>
      <c r="L1093">
        <v>1333</v>
      </c>
      <c r="M1093">
        <v>3</v>
      </c>
      <c r="N1093">
        <v>15</v>
      </c>
      <c r="O1093">
        <v>1348</v>
      </c>
      <c r="P1093">
        <v>1448</v>
      </c>
      <c r="Q1093">
        <v>6</v>
      </c>
      <c r="R1093">
        <v>1501</v>
      </c>
      <c r="S1093">
        <v>1454</v>
      </c>
      <c r="T1093">
        <v>-7</v>
      </c>
      <c r="U1093">
        <v>0</v>
      </c>
      <c r="V1093">
        <v>0</v>
      </c>
      <c r="W1093">
        <v>211</v>
      </c>
      <c r="X1093">
        <v>201</v>
      </c>
      <c r="Y1093">
        <v>180</v>
      </c>
      <c r="Z1093">
        <v>1337</v>
      </c>
      <c r="AF1093" t="s">
        <v>768</v>
      </c>
      <c r="AG1093" t="s">
        <v>753</v>
      </c>
      <c r="AH1093" s="9">
        <v>5.6250000000000001E-2</v>
      </c>
      <c r="AI1093" t="s">
        <v>1435</v>
      </c>
    </row>
    <row r="1094" spans="1:35" x14ac:dyDescent="0.3">
      <c r="A1094" s="1">
        <v>44551</v>
      </c>
      <c r="B1094" t="s">
        <v>39</v>
      </c>
      <c r="C1094" t="s">
        <v>40</v>
      </c>
      <c r="D1094" t="s">
        <v>41</v>
      </c>
      <c r="E1094">
        <v>19805</v>
      </c>
      <c r="F1094">
        <v>1033</v>
      </c>
      <c r="G1094" t="s">
        <v>97</v>
      </c>
      <c r="H1094" t="s">
        <v>98</v>
      </c>
      <c r="I1094" t="s">
        <v>131</v>
      </c>
      <c r="J1094" t="s">
        <v>132</v>
      </c>
      <c r="K1094">
        <v>2257</v>
      </c>
      <c r="L1094">
        <v>2251</v>
      </c>
      <c r="M1094">
        <v>-6</v>
      </c>
      <c r="N1094">
        <v>26</v>
      </c>
      <c r="O1094">
        <v>2317</v>
      </c>
      <c r="P1094">
        <v>24</v>
      </c>
      <c r="Q1094">
        <v>9</v>
      </c>
      <c r="R1094">
        <v>46</v>
      </c>
      <c r="S1094">
        <v>33</v>
      </c>
      <c r="T1094">
        <v>-13</v>
      </c>
      <c r="U1094">
        <v>0</v>
      </c>
      <c r="V1094">
        <v>0</v>
      </c>
      <c r="W1094">
        <v>109</v>
      </c>
      <c r="X1094">
        <v>102</v>
      </c>
      <c r="Y1094">
        <v>67</v>
      </c>
      <c r="Z1094">
        <v>427</v>
      </c>
      <c r="AF1094" t="s">
        <v>1646</v>
      </c>
      <c r="AG1094" t="s">
        <v>827</v>
      </c>
      <c r="AH1094">
        <v>-0.92916666666666659</v>
      </c>
      <c r="AI1094" t="s">
        <v>1438</v>
      </c>
    </row>
    <row r="1095" spans="1:35" x14ac:dyDescent="0.3">
      <c r="A1095" s="1">
        <v>44079</v>
      </c>
      <c r="B1095" t="s">
        <v>39</v>
      </c>
      <c r="C1095" t="s">
        <v>40</v>
      </c>
      <c r="D1095" t="s">
        <v>41</v>
      </c>
      <c r="E1095">
        <v>19805</v>
      </c>
      <c r="F1095">
        <v>5</v>
      </c>
      <c r="G1095" t="s">
        <v>30</v>
      </c>
      <c r="H1095" t="s">
        <v>31</v>
      </c>
      <c r="I1095" t="s">
        <v>231</v>
      </c>
      <c r="J1095" t="s">
        <v>232</v>
      </c>
      <c r="K1095">
        <v>1120</v>
      </c>
      <c r="L1095">
        <v>1117</v>
      </c>
      <c r="M1095">
        <v>-3</v>
      </c>
      <c r="N1095">
        <v>16</v>
      </c>
      <c r="O1095">
        <v>1133</v>
      </c>
      <c r="P1095">
        <v>1340</v>
      </c>
      <c r="Q1095">
        <v>4</v>
      </c>
      <c r="R1095">
        <v>1422</v>
      </c>
      <c r="S1095">
        <v>1344</v>
      </c>
      <c r="T1095">
        <v>-38</v>
      </c>
      <c r="U1095">
        <v>0</v>
      </c>
      <c r="V1095">
        <v>0</v>
      </c>
      <c r="W1095">
        <v>482</v>
      </c>
      <c r="X1095">
        <v>447</v>
      </c>
      <c r="Y1095">
        <v>427</v>
      </c>
      <c r="Z1095">
        <v>3784</v>
      </c>
      <c r="AF1095" t="s">
        <v>1339</v>
      </c>
      <c r="AG1095" t="s">
        <v>726</v>
      </c>
      <c r="AH1095" s="9">
        <v>0.10208333333333333</v>
      </c>
      <c r="AI1095" t="s">
        <v>1434</v>
      </c>
    </row>
    <row r="1096" spans="1:35" x14ac:dyDescent="0.3">
      <c r="A1096" s="1">
        <v>43625</v>
      </c>
      <c r="B1096" t="s">
        <v>107</v>
      </c>
      <c r="C1096" t="s">
        <v>108</v>
      </c>
      <c r="D1096" t="s">
        <v>109</v>
      </c>
      <c r="E1096">
        <v>20366</v>
      </c>
      <c r="F1096">
        <v>4177</v>
      </c>
      <c r="G1096" t="s">
        <v>42</v>
      </c>
      <c r="H1096" t="s">
        <v>43</v>
      </c>
      <c r="I1096" t="s">
        <v>341</v>
      </c>
      <c r="J1096" t="s">
        <v>342</v>
      </c>
      <c r="K1096">
        <v>1600</v>
      </c>
      <c r="L1096">
        <v>1549</v>
      </c>
      <c r="M1096">
        <v>-11</v>
      </c>
      <c r="N1096">
        <v>35</v>
      </c>
      <c r="O1096">
        <v>1624</v>
      </c>
      <c r="P1096">
        <v>1713</v>
      </c>
      <c r="Q1096">
        <v>5</v>
      </c>
      <c r="R1096">
        <v>1725</v>
      </c>
      <c r="S1096">
        <v>1718</v>
      </c>
      <c r="T1096">
        <v>-7</v>
      </c>
      <c r="U1096">
        <v>0</v>
      </c>
      <c r="V1096">
        <v>0</v>
      </c>
      <c r="W1096">
        <v>85</v>
      </c>
      <c r="X1096">
        <v>89</v>
      </c>
      <c r="Y1096">
        <v>49</v>
      </c>
      <c r="Z1096">
        <v>310</v>
      </c>
      <c r="AF1096" t="s">
        <v>1355</v>
      </c>
      <c r="AG1096" t="s">
        <v>1084</v>
      </c>
      <c r="AH1096" s="9">
        <v>6.1805555555555558E-2</v>
      </c>
      <c r="AI1096" t="s">
        <v>1435</v>
      </c>
    </row>
    <row r="1097" spans="1:35" x14ac:dyDescent="0.3">
      <c r="A1097" s="1">
        <v>43999</v>
      </c>
      <c r="B1097" t="s">
        <v>94</v>
      </c>
      <c r="C1097" t="s">
        <v>95</v>
      </c>
      <c r="D1097" t="s">
        <v>96</v>
      </c>
      <c r="E1097">
        <v>20397</v>
      </c>
      <c r="F1097">
        <v>5268</v>
      </c>
      <c r="G1097" t="s">
        <v>178</v>
      </c>
      <c r="H1097" t="s">
        <v>179</v>
      </c>
      <c r="I1097" t="s">
        <v>224</v>
      </c>
      <c r="J1097" t="s">
        <v>225</v>
      </c>
      <c r="K1097">
        <v>1820</v>
      </c>
      <c r="L1097">
        <v>1817</v>
      </c>
      <c r="M1097">
        <v>-3</v>
      </c>
      <c r="N1097">
        <v>15</v>
      </c>
      <c r="O1097">
        <v>1832</v>
      </c>
      <c r="P1097">
        <v>1917</v>
      </c>
      <c r="Q1097">
        <v>3</v>
      </c>
      <c r="R1097">
        <v>1936</v>
      </c>
      <c r="S1097">
        <v>1920</v>
      </c>
      <c r="T1097">
        <v>-16</v>
      </c>
      <c r="U1097">
        <v>0</v>
      </c>
      <c r="V1097">
        <v>0</v>
      </c>
      <c r="W1097">
        <v>76</v>
      </c>
      <c r="X1097">
        <v>63</v>
      </c>
      <c r="Y1097">
        <v>45</v>
      </c>
      <c r="Z1097">
        <v>212</v>
      </c>
      <c r="AF1097" t="s">
        <v>804</v>
      </c>
      <c r="AG1097" t="s">
        <v>1175</v>
      </c>
      <c r="AH1097" s="9">
        <v>4.3749999999999997E-2</v>
      </c>
      <c r="AI1097" t="s">
        <v>1438</v>
      </c>
    </row>
    <row r="1098" spans="1:35" x14ac:dyDescent="0.3">
      <c r="A1098" s="1">
        <v>44370</v>
      </c>
      <c r="B1098" t="s">
        <v>122</v>
      </c>
      <c r="C1098" t="s">
        <v>123</v>
      </c>
      <c r="D1098" t="s">
        <v>124</v>
      </c>
      <c r="E1098">
        <v>20304</v>
      </c>
      <c r="F1098">
        <v>2953</v>
      </c>
      <c r="G1098" t="s">
        <v>53</v>
      </c>
      <c r="H1098" t="s">
        <v>54</v>
      </c>
      <c r="I1098" t="s">
        <v>118</v>
      </c>
      <c r="J1098" t="s">
        <v>119</v>
      </c>
      <c r="K1098">
        <v>2037</v>
      </c>
      <c r="L1098">
        <v>2032</v>
      </c>
      <c r="M1098">
        <v>-5</v>
      </c>
      <c r="N1098">
        <v>12</v>
      </c>
      <c r="O1098">
        <v>2044</v>
      </c>
      <c r="P1098">
        <v>2312</v>
      </c>
      <c r="Q1098">
        <v>5</v>
      </c>
      <c r="R1098">
        <v>2329</v>
      </c>
      <c r="S1098">
        <v>2317</v>
      </c>
      <c r="T1098">
        <v>-12</v>
      </c>
      <c r="U1098">
        <v>0</v>
      </c>
      <c r="V1098">
        <v>0</v>
      </c>
      <c r="W1098">
        <v>112</v>
      </c>
      <c r="X1098">
        <v>105</v>
      </c>
      <c r="Y1098">
        <v>88</v>
      </c>
      <c r="Z1098">
        <v>677</v>
      </c>
      <c r="AF1098" t="s">
        <v>1647</v>
      </c>
      <c r="AG1098" t="s">
        <v>1275</v>
      </c>
      <c r="AH1098" s="9">
        <v>0.11458333333333333</v>
      </c>
      <c r="AI1098" t="s">
        <v>1438</v>
      </c>
    </row>
    <row r="1099" spans="1:35" x14ac:dyDescent="0.3">
      <c r="A1099" s="1">
        <v>44766</v>
      </c>
      <c r="B1099" t="s">
        <v>122</v>
      </c>
      <c r="C1099" t="s">
        <v>123</v>
      </c>
      <c r="D1099" t="s">
        <v>124</v>
      </c>
      <c r="E1099">
        <v>20304</v>
      </c>
      <c r="F1099">
        <v>3675</v>
      </c>
      <c r="G1099" t="s">
        <v>144</v>
      </c>
      <c r="H1099" t="s">
        <v>145</v>
      </c>
      <c r="I1099" t="s">
        <v>160</v>
      </c>
      <c r="J1099" t="s">
        <v>161</v>
      </c>
      <c r="K1099">
        <v>1245</v>
      </c>
      <c r="L1099">
        <v>1246</v>
      </c>
      <c r="M1099">
        <v>1</v>
      </c>
      <c r="N1099">
        <v>17</v>
      </c>
      <c r="O1099">
        <v>1303</v>
      </c>
      <c r="P1099">
        <v>1312</v>
      </c>
      <c r="Q1099">
        <v>7</v>
      </c>
      <c r="R1099">
        <v>1322</v>
      </c>
      <c r="S1099">
        <v>1319</v>
      </c>
      <c r="T1099">
        <v>-3</v>
      </c>
      <c r="U1099">
        <v>0</v>
      </c>
      <c r="V1099">
        <v>0</v>
      </c>
      <c r="W1099">
        <v>97</v>
      </c>
      <c r="X1099">
        <v>93</v>
      </c>
      <c r="Y1099">
        <v>69</v>
      </c>
      <c r="Z1099">
        <v>440</v>
      </c>
      <c r="AF1099" t="s">
        <v>1648</v>
      </c>
      <c r="AG1099" t="s">
        <v>1237</v>
      </c>
      <c r="AH1099" s="9">
        <v>2.2916666666666665E-2</v>
      </c>
      <c r="AI1099" t="s">
        <v>1435</v>
      </c>
    </row>
    <row r="1100" spans="1:35" x14ac:dyDescent="0.3">
      <c r="A1100" s="1">
        <v>44310</v>
      </c>
      <c r="B1100" t="s">
        <v>39</v>
      </c>
      <c r="C1100" t="s">
        <v>40</v>
      </c>
      <c r="D1100" t="s">
        <v>41</v>
      </c>
      <c r="E1100">
        <v>19805</v>
      </c>
      <c r="F1100">
        <v>455</v>
      </c>
      <c r="G1100" t="s">
        <v>28</v>
      </c>
      <c r="H1100" t="s">
        <v>29</v>
      </c>
      <c r="I1100" t="s">
        <v>174</v>
      </c>
      <c r="J1100" t="s">
        <v>175</v>
      </c>
      <c r="K1100">
        <v>1025</v>
      </c>
      <c r="L1100">
        <v>1019</v>
      </c>
      <c r="M1100">
        <v>-6</v>
      </c>
      <c r="N1100">
        <v>12</v>
      </c>
      <c r="O1100">
        <v>1031</v>
      </c>
      <c r="P1100">
        <v>1204</v>
      </c>
      <c r="Q1100">
        <v>8</v>
      </c>
      <c r="R1100">
        <v>1217</v>
      </c>
      <c r="S1100">
        <v>1212</v>
      </c>
      <c r="T1100">
        <v>-5</v>
      </c>
      <c r="U1100">
        <v>0</v>
      </c>
      <c r="V1100">
        <v>0</v>
      </c>
      <c r="W1100">
        <v>292</v>
      </c>
      <c r="X1100">
        <v>293</v>
      </c>
      <c r="Y1100">
        <v>273</v>
      </c>
      <c r="Z1100">
        <v>1849</v>
      </c>
      <c r="AF1100" t="s">
        <v>613</v>
      </c>
      <c r="AG1100" t="s">
        <v>714</v>
      </c>
      <c r="AH1100" s="9">
        <v>7.8472222222222221E-2</v>
      </c>
      <c r="AI1100" t="s">
        <v>1434</v>
      </c>
    </row>
    <row r="1101" spans="1:35" x14ac:dyDescent="0.3">
      <c r="A1101" s="1">
        <v>44922</v>
      </c>
      <c r="B1101" t="s">
        <v>39</v>
      </c>
      <c r="C1101" t="s">
        <v>40</v>
      </c>
      <c r="D1101" t="s">
        <v>41</v>
      </c>
      <c r="E1101">
        <v>19805</v>
      </c>
      <c r="F1101">
        <v>1247</v>
      </c>
      <c r="G1101" t="s">
        <v>80</v>
      </c>
      <c r="H1101" t="s">
        <v>67</v>
      </c>
      <c r="I1101" t="s">
        <v>178</v>
      </c>
      <c r="J1101" t="s">
        <v>179</v>
      </c>
      <c r="K1101">
        <v>936</v>
      </c>
      <c r="L1101">
        <v>1003</v>
      </c>
      <c r="M1101">
        <v>27</v>
      </c>
      <c r="N1101">
        <v>11</v>
      </c>
      <c r="O1101">
        <v>1014</v>
      </c>
      <c r="P1101">
        <v>1243</v>
      </c>
      <c r="Q1101">
        <v>4</v>
      </c>
      <c r="R1101">
        <v>1246</v>
      </c>
      <c r="S1101">
        <v>1247</v>
      </c>
      <c r="T1101">
        <v>1</v>
      </c>
      <c r="U1101">
        <v>0</v>
      </c>
      <c r="V1101">
        <v>0</v>
      </c>
      <c r="W1101">
        <v>130</v>
      </c>
      <c r="X1101">
        <v>104</v>
      </c>
      <c r="Y1101">
        <v>89</v>
      </c>
      <c r="Z1101">
        <v>678</v>
      </c>
      <c r="AF1101" t="s">
        <v>1060</v>
      </c>
      <c r="AG1101" t="s">
        <v>712</v>
      </c>
      <c r="AH1101" s="9">
        <v>0.11388888888888889</v>
      </c>
      <c r="AI1101" t="s">
        <v>1434</v>
      </c>
    </row>
    <row r="1102" spans="1:35" x14ac:dyDescent="0.3">
      <c r="A1102" s="1">
        <v>43679</v>
      </c>
      <c r="B1102" t="s">
        <v>7</v>
      </c>
      <c r="C1102" t="s">
        <v>8</v>
      </c>
      <c r="D1102" t="s">
        <v>9</v>
      </c>
      <c r="E1102">
        <v>19977</v>
      </c>
      <c r="F1102">
        <v>478</v>
      </c>
      <c r="G1102" t="s">
        <v>23</v>
      </c>
      <c r="H1102" t="s">
        <v>24</v>
      </c>
      <c r="I1102" t="s">
        <v>167</v>
      </c>
      <c r="J1102" t="s">
        <v>168</v>
      </c>
      <c r="K1102">
        <v>705</v>
      </c>
      <c r="L1102">
        <v>701</v>
      </c>
      <c r="M1102">
        <v>-4</v>
      </c>
      <c r="N1102">
        <v>20</v>
      </c>
      <c r="O1102">
        <v>721</v>
      </c>
      <c r="P1102">
        <v>830</v>
      </c>
      <c r="Q1102">
        <v>3</v>
      </c>
      <c r="R1102">
        <v>842</v>
      </c>
      <c r="S1102">
        <v>833</v>
      </c>
      <c r="T1102">
        <v>-9</v>
      </c>
      <c r="U1102">
        <v>0</v>
      </c>
      <c r="V1102">
        <v>0</v>
      </c>
      <c r="W1102">
        <v>97</v>
      </c>
      <c r="X1102">
        <v>92</v>
      </c>
      <c r="Y1102">
        <v>69</v>
      </c>
      <c r="Z1102">
        <v>447</v>
      </c>
      <c r="AF1102" t="s">
        <v>1649</v>
      </c>
      <c r="AG1102" t="s">
        <v>1292</v>
      </c>
      <c r="AH1102" s="9">
        <v>6.3888888888888884E-2</v>
      </c>
      <c r="AI1102" t="s">
        <v>1434</v>
      </c>
    </row>
    <row r="1103" spans="1:35" x14ac:dyDescent="0.3">
      <c r="A1103" s="1">
        <v>44422</v>
      </c>
      <c r="B1103" t="s">
        <v>32</v>
      </c>
      <c r="C1103" t="s">
        <v>33</v>
      </c>
      <c r="D1103" t="s">
        <v>34</v>
      </c>
      <c r="E1103">
        <v>19393</v>
      </c>
      <c r="F1103">
        <v>5443</v>
      </c>
      <c r="G1103" t="s">
        <v>92</v>
      </c>
      <c r="H1103" t="s">
        <v>93</v>
      </c>
      <c r="I1103" t="s">
        <v>68</v>
      </c>
      <c r="J1103" t="s">
        <v>69</v>
      </c>
      <c r="K1103">
        <v>1830</v>
      </c>
      <c r="L1103">
        <v>1947</v>
      </c>
      <c r="M1103">
        <v>77</v>
      </c>
      <c r="N1103">
        <v>8</v>
      </c>
      <c r="O1103">
        <v>1955</v>
      </c>
      <c r="P1103">
        <v>2054</v>
      </c>
      <c r="Q1103">
        <v>6</v>
      </c>
      <c r="R1103">
        <v>1955</v>
      </c>
      <c r="S1103">
        <v>2100</v>
      </c>
      <c r="T1103">
        <v>65</v>
      </c>
      <c r="U1103">
        <v>0</v>
      </c>
      <c r="V1103">
        <v>0</v>
      </c>
      <c r="W1103">
        <v>85</v>
      </c>
      <c r="X1103">
        <v>73</v>
      </c>
      <c r="Y1103">
        <v>59</v>
      </c>
      <c r="Z1103">
        <v>391</v>
      </c>
      <c r="AA1103">
        <v>4</v>
      </c>
      <c r="AB1103">
        <v>0</v>
      </c>
      <c r="AC1103">
        <v>0</v>
      </c>
      <c r="AD1103">
        <v>0</v>
      </c>
      <c r="AE1103">
        <v>61</v>
      </c>
      <c r="AF1103" t="s">
        <v>983</v>
      </c>
      <c r="AG1103" t="s">
        <v>1364</v>
      </c>
      <c r="AH1103" s="9">
        <v>5.0694444444444445E-2</v>
      </c>
      <c r="AI1103" t="s">
        <v>1438</v>
      </c>
    </row>
    <row r="1104" spans="1:35" x14ac:dyDescent="0.3">
      <c r="A1104" s="1">
        <v>44259</v>
      </c>
      <c r="B1104" t="s">
        <v>122</v>
      </c>
      <c r="C1104" t="s">
        <v>123</v>
      </c>
      <c r="D1104" t="s">
        <v>124</v>
      </c>
      <c r="E1104">
        <v>20304</v>
      </c>
      <c r="F1104">
        <v>5214</v>
      </c>
      <c r="G1104" t="s">
        <v>21</v>
      </c>
      <c r="H1104" t="s">
        <v>22</v>
      </c>
      <c r="I1104" t="s">
        <v>110</v>
      </c>
      <c r="J1104" t="s">
        <v>111</v>
      </c>
      <c r="K1104">
        <v>1805</v>
      </c>
      <c r="L1104">
        <v>1758</v>
      </c>
      <c r="M1104">
        <v>-7</v>
      </c>
      <c r="N1104">
        <v>53</v>
      </c>
      <c r="O1104">
        <v>1851</v>
      </c>
      <c r="P1104">
        <v>2108</v>
      </c>
      <c r="Q1104">
        <v>3</v>
      </c>
      <c r="R1104">
        <v>2053</v>
      </c>
      <c r="S1104">
        <v>2111</v>
      </c>
      <c r="T1104">
        <v>18</v>
      </c>
      <c r="U1104">
        <v>0</v>
      </c>
      <c r="V1104">
        <v>0</v>
      </c>
      <c r="W1104">
        <v>108</v>
      </c>
      <c r="X1104">
        <v>133</v>
      </c>
      <c r="Y1104">
        <v>77</v>
      </c>
      <c r="Z1104">
        <v>541</v>
      </c>
      <c r="AA1104">
        <v>18</v>
      </c>
      <c r="AB1104">
        <v>0</v>
      </c>
      <c r="AC1104">
        <v>0</v>
      </c>
      <c r="AD1104">
        <v>0</v>
      </c>
      <c r="AE1104">
        <v>0</v>
      </c>
      <c r="AF1104" t="s">
        <v>1444</v>
      </c>
      <c r="AG1104" t="s">
        <v>1259</v>
      </c>
      <c r="AH1104" s="9">
        <v>0.13402777777777777</v>
      </c>
      <c r="AI1104" t="s">
        <v>1435</v>
      </c>
    </row>
    <row r="1105" spans="1:35" x14ac:dyDescent="0.3">
      <c r="A1105" s="1">
        <v>43486</v>
      </c>
      <c r="B1105" t="s">
        <v>32</v>
      </c>
      <c r="C1105" t="s">
        <v>33</v>
      </c>
      <c r="D1105" t="s">
        <v>34</v>
      </c>
      <c r="E1105">
        <v>19393</v>
      </c>
      <c r="F1105">
        <v>490</v>
      </c>
      <c r="G1105" t="s">
        <v>241</v>
      </c>
      <c r="H1105" t="s">
        <v>242</v>
      </c>
      <c r="I1105" t="s">
        <v>35</v>
      </c>
      <c r="J1105" t="s">
        <v>36</v>
      </c>
      <c r="K1105">
        <v>700</v>
      </c>
      <c r="L1105">
        <v>701</v>
      </c>
      <c r="M1105">
        <v>1</v>
      </c>
      <c r="N1105">
        <v>8</v>
      </c>
      <c r="O1105">
        <v>709</v>
      </c>
      <c r="P1105">
        <v>1132</v>
      </c>
      <c r="Q1105">
        <v>2</v>
      </c>
      <c r="R1105">
        <v>1205</v>
      </c>
      <c r="S1105">
        <v>1134</v>
      </c>
      <c r="T1105">
        <v>-31</v>
      </c>
      <c r="U1105">
        <v>0</v>
      </c>
      <c r="V1105">
        <v>0</v>
      </c>
      <c r="W1105">
        <v>185</v>
      </c>
      <c r="X1105">
        <v>153</v>
      </c>
      <c r="Y1105">
        <v>143</v>
      </c>
      <c r="Z1105">
        <v>1243</v>
      </c>
      <c r="AF1105" t="s">
        <v>1169</v>
      </c>
      <c r="AG1105" t="s">
        <v>1292</v>
      </c>
      <c r="AH1105" s="9">
        <v>0.18958333333333333</v>
      </c>
      <c r="AI1105" t="s">
        <v>1434</v>
      </c>
    </row>
    <row r="1106" spans="1:35" x14ac:dyDescent="0.3">
      <c r="A1106" s="1">
        <v>43508</v>
      </c>
      <c r="B1106" t="s">
        <v>122</v>
      </c>
      <c r="C1106" t="s">
        <v>123</v>
      </c>
      <c r="D1106" t="s">
        <v>124</v>
      </c>
      <c r="E1106">
        <v>20304</v>
      </c>
      <c r="F1106">
        <v>5777</v>
      </c>
      <c r="G1106" t="s">
        <v>80</v>
      </c>
      <c r="H1106" t="s">
        <v>67</v>
      </c>
      <c r="I1106" t="s">
        <v>208</v>
      </c>
      <c r="J1106" t="s">
        <v>209</v>
      </c>
      <c r="K1106">
        <v>900</v>
      </c>
      <c r="L1106">
        <v>1002</v>
      </c>
      <c r="M1106">
        <v>62</v>
      </c>
      <c r="N1106">
        <v>50</v>
      </c>
      <c r="O1106">
        <v>1052</v>
      </c>
      <c r="P1106">
        <v>1322</v>
      </c>
      <c r="Q1106">
        <v>4</v>
      </c>
      <c r="R1106">
        <v>1158</v>
      </c>
      <c r="S1106">
        <v>1326</v>
      </c>
      <c r="T1106">
        <v>88</v>
      </c>
      <c r="U1106">
        <v>0</v>
      </c>
      <c r="V1106">
        <v>0</v>
      </c>
      <c r="W1106">
        <v>118</v>
      </c>
      <c r="X1106">
        <v>144</v>
      </c>
      <c r="Y1106">
        <v>90</v>
      </c>
      <c r="Z1106">
        <v>589</v>
      </c>
      <c r="AA1106">
        <v>0</v>
      </c>
      <c r="AB1106">
        <v>62</v>
      </c>
      <c r="AC1106">
        <v>26</v>
      </c>
      <c r="AD1106">
        <v>0</v>
      </c>
      <c r="AE1106">
        <v>0</v>
      </c>
      <c r="AF1106" t="s">
        <v>911</v>
      </c>
      <c r="AG1106" t="s">
        <v>1226</v>
      </c>
      <c r="AH1106" s="9">
        <v>0.14166666666666666</v>
      </c>
      <c r="AI1106" t="s">
        <v>1434</v>
      </c>
    </row>
    <row r="1107" spans="1:35" x14ac:dyDescent="0.3">
      <c r="A1107" s="1">
        <v>44405</v>
      </c>
      <c r="B1107" t="s">
        <v>141</v>
      </c>
      <c r="C1107" t="s">
        <v>142</v>
      </c>
      <c r="D1107" t="s">
        <v>143</v>
      </c>
      <c r="E1107">
        <v>20363</v>
      </c>
      <c r="F1107">
        <v>4726</v>
      </c>
      <c r="G1107" t="s">
        <v>144</v>
      </c>
      <c r="H1107" t="s">
        <v>145</v>
      </c>
      <c r="I1107" t="s">
        <v>204</v>
      </c>
      <c r="J1107" t="s">
        <v>205</v>
      </c>
      <c r="K1107">
        <v>2250</v>
      </c>
      <c r="L1107">
        <v>2242</v>
      </c>
      <c r="M1107">
        <v>-8</v>
      </c>
      <c r="N1107">
        <v>18</v>
      </c>
      <c r="O1107">
        <v>2300</v>
      </c>
      <c r="P1107">
        <v>3</v>
      </c>
      <c r="Q1107">
        <v>10</v>
      </c>
      <c r="R1107">
        <v>26</v>
      </c>
      <c r="S1107">
        <v>13</v>
      </c>
      <c r="T1107">
        <v>-13</v>
      </c>
      <c r="U1107">
        <v>0</v>
      </c>
      <c r="V1107">
        <v>0</v>
      </c>
      <c r="W1107">
        <v>96</v>
      </c>
      <c r="X1107">
        <v>91</v>
      </c>
      <c r="Y1107">
        <v>63</v>
      </c>
      <c r="Z1107">
        <v>456</v>
      </c>
      <c r="AF1107" t="s">
        <v>1650</v>
      </c>
      <c r="AG1107" t="s">
        <v>1043</v>
      </c>
      <c r="AH1107">
        <v>-0.93680555555555556</v>
      </c>
      <c r="AI1107" t="s">
        <v>1438</v>
      </c>
    </row>
    <row r="1108" spans="1:35" x14ac:dyDescent="0.3">
      <c r="A1108" s="1">
        <v>44716</v>
      </c>
      <c r="B1108" t="s">
        <v>55</v>
      </c>
      <c r="C1108" t="s">
        <v>56</v>
      </c>
      <c r="D1108" t="s">
        <v>57</v>
      </c>
      <c r="E1108">
        <v>19930</v>
      </c>
      <c r="F1108">
        <v>473</v>
      </c>
      <c r="G1108" t="s">
        <v>160</v>
      </c>
      <c r="H1108" t="s">
        <v>161</v>
      </c>
      <c r="I1108" t="s">
        <v>19</v>
      </c>
      <c r="J1108" t="s">
        <v>20</v>
      </c>
      <c r="K1108">
        <v>1130</v>
      </c>
      <c r="L1108">
        <v>1125</v>
      </c>
      <c r="M1108">
        <v>-5</v>
      </c>
      <c r="N1108">
        <v>21</v>
      </c>
      <c r="O1108">
        <v>1146</v>
      </c>
      <c r="P1108">
        <v>1330</v>
      </c>
      <c r="Q1108">
        <v>19</v>
      </c>
      <c r="R1108">
        <v>1355</v>
      </c>
      <c r="S1108">
        <v>1349</v>
      </c>
      <c r="T1108">
        <v>-6</v>
      </c>
      <c r="U1108">
        <v>0</v>
      </c>
      <c r="V1108">
        <v>0</v>
      </c>
      <c r="W1108">
        <v>265</v>
      </c>
      <c r="X1108">
        <v>264</v>
      </c>
      <c r="Y1108">
        <v>224</v>
      </c>
      <c r="Z1108">
        <v>1709</v>
      </c>
      <c r="AF1108" t="s">
        <v>1021</v>
      </c>
      <c r="AG1108" t="s">
        <v>610</v>
      </c>
      <c r="AH1108" s="9">
        <v>0.1</v>
      </c>
      <c r="AI1108" t="s">
        <v>1434</v>
      </c>
    </row>
    <row r="1109" spans="1:35" x14ac:dyDescent="0.3">
      <c r="A1109" s="1">
        <v>44793</v>
      </c>
      <c r="B1109" t="s">
        <v>14</v>
      </c>
      <c r="C1109" t="s">
        <v>15</v>
      </c>
      <c r="D1109" t="s">
        <v>16</v>
      </c>
      <c r="E1109">
        <v>19790</v>
      </c>
      <c r="F1109">
        <v>2875</v>
      </c>
      <c r="G1109" t="s">
        <v>144</v>
      </c>
      <c r="H1109" t="s">
        <v>145</v>
      </c>
      <c r="I1109" t="s">
        <v>42</v>
      </c>
      <c r="J1109" t="s">
        <v>43</v>
      </c>
      <c r="K1109">
        <v>700</v>
      </c>
      <c r="L1109">
        <v>656</v>
      </c>
      <c r="M1109">
        <v>-4</v>
      </c>
      <c r="N1109">
        <v>14</v>
      </c>
      <c r="O1109">
        <v>710</v>
      </c>
      <c r="P1109">
        <v>810</v>
      </c>
      <c r="Q1109">
        <v>12</v>
      </c>
      <c r="R1109">
        <v>828</v>
      </c>
      <c r="S1109">
        <v>822</v>
      </c>
      <c r="T1109">
        <v>-6</v>
      </c>
      <c r="U1109">
        <v>0</v>
      </c>
      <c r="V1109">
        <v>0</v>
      </c>
      <c r="W1109">
        <v>88</v>
      </c>
      <c r="X1109">
        <v>86</v>
      </c>
      <c r="Y1109">
        <v>60</v>
      </c>
      <c r="Z1109">
        <v>405</v>
      </c>
      <c r="AF1109" t="s">
        <v>1651</v>
      </c>
      <c r="AG1109" t="s">
        <v>847</v>
      </c>
      <c r="AH1109" s="9">
        <v>5.9722222222222225E-2</v>
      </c>
      <c r="AI1109" t="s">
        <v>1434</v>
      </c>
    </row>
    <row r="1110" spans="1:35" x14ac:dyDescent="0.3">
      <c r="A1110" s="1">
        <v>44585</v>
      </c>
      <c r="B1110" t="s">
        <v>122</v>
      </c>
      <c r="C1110" t="s">
        <v>123</v>
      </c>
      <c r="D1110" t="s">
        <v>124</v>
      </c>
      <c r="E1110">
        <v>20304</v>
      </c>
      <c r="F1110">
        <v>3522</v>
      </c>
      <c r="G1110" t="s">
        <v>53</v>
      </c>
      <c r="H1110" t="s">
        <v>54</v>
      </c>
      <c r="I1110" t="s">
        <v>174</v>
      </c>
      <c r="J1110" t="s">
        <v>175</v>
      </c>
      <c r="K1110">
        <v>820</v>
      </c>
      <c r="L1110">
        <v>1000</v>
      </c>
      <c r="M1110">
        <v>100</v>
      </c>
      <c r="N1110">
        <v>16</v>
      </c>
      <c r="O1110">
        <v>1016</v>
      </c>
      <c r="P1110">
        <v>1216</v>
      </c>
      <c r="Q1110">
        <v>4</v>
      </c>
      <c r="R1110">
        <v>1046</v>
      </c>
      <c r="S1110">
        <v>1220</v>
      </c>
      <c r="T1110">
        <v>94</v>
      </c>
      <c r="U1110">
        <v>0</v>
      </c>
      <c r="V1110">
        <v>0</v>
      </c>
      <c r="W1110">
        <v>86</v>
      </c>
      <c r="X1110">
        <v>80</v>
      </c>
      <c r="Y1110">
        <v>60</v>
      </c>
      <c r="Z1110">
        <v>370</v>
      </c>
      <c r="AA1110">
        <v>94</v>
      </c>
      <c r="AB1110">
        <v>0</v>
      </c>
      <c r="AC1110">
        <v>0</v>
      </c>
      <c r="AD1110">
        <v>0</v>
      </c>
      <c r="AE1110">
        <v>0</v>
      </c>
      <c r="AF1110" t="s">
        <v>1328</v>
      </c>
      <c r="AG1110" t="s">
        <v>1186</v>
      </c>
      <c r="AH1110" s="9">
        <v>9.7222222222222224E-2</v>
      </c>
      <c r="AI1110" t="s">
        <v>1434</v>
      </c>
    </row>
    <row r="1111" spans="1:35" x14ac:dyDescent="0.3">
      <c r="A1111" s="1">
        <v>44465</v>
      </c>
      <c r="B1111" t="s">
        <v>283</v>
      </c>
      <c r="C1111" t="s">
        <v>284</v>
      </c>
      <c r="D1111" t="s">
        <v>285</v>
      </c>
      <c r="E1111">
        <v>19690</v>
      </c>
      <c r="F1111">
        <v>331</v>
      </c>
      <c r="G1111" t="s">
        <v>502</v>
      </c>
      <c r="H1111" t="s">
        <v>503</v>
      </c>
      <c r="I1111" t="s">
        <v>231</v>
      </c>
      <c r="J1111" t="s">
        <v>232</v>
      </c>
      <c r="K1111">
        <v>1620</v>
      </c>
      <c r="L1111">
        <v>1614</v>
      </c>
      <c r="M1111">
        <v>-6</v>
      </c>
      <c r="N1111">
        <v>8</v>
      </c>
      <c r="O1111">
        <v>1622</v>
      </c>
      <c r="P1111">
        <v>1657</v>
      </c>
      <c r="Q1111">
        <v>6</v>
      </c>
      <c r="R1111">
        <v>1714</v>
      </c>
      <c r="S1111">
        <v>1703</v>
      </c>
      <c r="T1111">
        <v>-11</v>
      </c>
      <c r="U1111">
        <v>0</v>
      </c>
      <c r="V1111">
        <v>0</v>
      </c>
      <c r="W1111">
        <v>54</v>
      </c>
      <c r="X1111">
        <v>49</v>
      </c>
      <c r="Y1111">
        <v>35</v>
      </c>
      <c r="Z1111">
        <v>216</v>
      </c>
      <c r="AF1111" t="s">
        <v>946</v>
      </c>
      <c r="AG1111" t="s">
        <v>776</v>
      </c>
      <c r="AH1111" s="9">
        <v>3.4027777777777775E-2</v>
      </c>
      <c r="AI1111" t="s">
        <v>1435</v>
      </c>
    </row>
    <row r="1112" spans="1:35" x14ac:dyDescent="0.3">
      <c r="A1112" s="1">
        <v>43727</v>
      </c>
      <c r="B1112" t="s">
        <v>122</v>
      </c>
      <c r="C1112" t="s">
        <v>123</v>
      </c>
      <c r="D1112" t="s">
        <v>124</v>
      </c>
      <c r="E1112">
        <v>20304</v>
      </c>
      <c r="F1112">
        <v>5747</v>
      </c>
      <c r="G1112" t="s">
        <v>37</v>
      </c>
      <c r="H1112" t="s">
        <v>38</v>
      </c>
      <c r="I1112" t="s">
        <v>21</v>
      </c>
      <c r="J1112" t="s">
        <v>22</v>
      </c>
      <c r="K1112">
        <v>1140</v>
      </c>
      <c r="L1112">
        <v>1131</v>
      </c>
      <c r="M1112">
        <v>-9</v>
      </c>
      <c r="N1112">
        <v>21</v>
      </c>
      <c r="O1112">
        <v>1152</v>
      </c>
      <c r="P1112">
        <v>1206</v>
      </c>
      <c r="Q1112">
        <v>9</v>
      </c>
      <c r="R1112">
        <v>1228</v>
      </c>
      <c r="S1112">
        <v>1215</v>
      </c>
      <c r="T1112">
        <v>-13</v>
      </c>
      <c r="U1112">
        <v>0</v>
      </c>
      <c r="V1112">
        <v>0</v>
      </c>
      <c r="W1112">
        <v>108</v>
      </c>
      <c r="X1112">
        <v>104</v>
      </c>
      <c r="Y1112">
        <v>74</v>
      </c>
      <c r="Z1112">
        <v>495</v>
      </c>
      <c r="AF1112" t="s">
        <v>1235</v>
      </c>
      <c r="AG1112" t="s">
        <v>1234</v>
      </c>
      <c r="AH1112" s="9">
        <v>3.0555555555555555E-2</v>
      </c>
      <c r="AI1112" t="s">
        <v>1434</v>
      </c>
    </row>
    <row r="1113" spans="1:35" x14ac:dyDescent="0.3">
      <c r="A1113" s="1">
        <v>43852</v>
      </c>
      <c r="B1113" t="s">
        <v>39</v>
      </c>
      <c r="C1113" t="s">
        <v>40</v>
      </c>
      <c r="D1113" t="s">
        <v>41</v>
      </c>
      <c r="E1113">
        <v>19805</v>
      </c>
      <c r="F1113">
        <v>148</v>
      </c>
      <c r="G1113" t="s">
        <v>42</v>
      </c>
      <c r="H1113" t="s">
        <v>43</v>
      </c>
      <c r="I1113" t="s">
        <v>178</v>
      </c>
      <c r="J1113" t="s">
        <v>179</v>
      </c>
      <c r="K1113">
        <v>1515</v>
      </c>
      <c r="L1113">
        <v>1920</v>
      </c>
      <c r="M1113">
        <v>245</v>
      </c>
      <c r="N1113">
        <v>17</v>
      </c>
      <c r="O1113">
        <v>1937</v>
      </c>
      <c r="P1113">
        <v>2012</v>
      </c>
      <c r="Q1113">
        <v>3</v>
      </c>
      <c r="R1113">
        <v>1624</v>
      </c>
      <c r="S1113">
        <v>2015</v>
      </c>
      <c r="T1113">
        <v>231</v>
      </c>
      <c r="U1113">
        <v>0</v>
      </c>
      <c r="V1113">
        <v>0</v>
      </c>
      <c r="W1113">
        <v>69</v>
      </c>
      <c r="X1113">
        <v>55</v>
      </c>
      <c r="Y1113">
        <v>35</v>
      </c>
      <c r="Z1113">
        <v>119</v>
      </c>
      <c r="AA1113">
        <v>231</v>
      </c>
      <c r="AB1113">
        <v>0</v>
      </c>
      <c r="AC1113">
        <v>0</v>
      </c>
      <c r="AD1113">
        <v>0</v>
      </c>
      <c r="AE1113">
        <v>0</v>
      </c>
      <c r="AF1113" t="s">
        <v>1109</v>
      </c>
      <c r="AG1113" t="s">
        <v>804</v>
      </c>
      <c r="AH1113" s="9">
        <v>3.8194444444444448E-2</v>
      </c>
      <c r="AI1113" t="s">
        <v>1438</v>
      </c>
    </row>
    <row r="1114" spans="1:35" x14ac:dyDescent="0.3">
      <c r="A1114" s="1">
        <v>43747</v>
      </c>
      <c r="B1114" t="s">
        <v>32</v>
      </c>
      <c r="C1114" t="s">
        <v>33</v>
      </c>
      <c r="D1114" t="s">
        <v>34</v>
      </c>
      <c r="E1114">
        <v>19393</v>
      </c>
      <c r="F1114">
        <v>1515</v>
      </c>
      <c r="G1114" t="s">
        <v>35</v>
      </c>
      <c r="H1114" t="s">
        <v>36</v>
      </c>
      <c r="I1114" t="s">
        <v>150</v>
      </c>
      <c r="J1114" t="s">
        <v>85</v>
      </c>
      <c r="K1114">
        <v>600</v>
      </c>
      <c r="L1114">
        <v>556</v>
      </c>
      <c r="M1114">
        <v>-4</v>
      </c>
      <c r="N1114">
        <v>12</v>
      </c>
      <c r="O1114">
        <v>608</v>
      </c>
      <c r="P1114">
        <v>959</v>
      </c>
      <c r="Q1114">
        <v>23</v>
      </c>
      <c r="R1114">
        <v>1015</v>
      </c>
      <c r="S1114">
        <v>1022</v>
      </c>
      <c r="T1114">
        <v>7</v>
      </c>
      <c r="U1114">
        <v>0</v>
      </c>
      <c r="V1114">
        <v>0</v>
      </c>
      <c r="W1114">
        <v>195</v>
      </c>
      <c r="X1114">
        <v>206</v>
      </c>
      <c r="Y1114">
        <v>171</v>
      </c>
      <c r="Z1114">
        <v>1381</v>
      </c>
      <c r="AF1114" t="s">
        <v>1595</v>
      </c>
      <c r="AG1114" t="s">
        <v>670</v>
      </c>
      <c r="AH1114" s="9">
        <v>0.18472222222222223</v>
      </c>
      <c r="AI1114" t="s">
        <v>1437</v>
      </c>
    </row>
    <row r="1115" spans="1:35" x14ac:dyDescent="0.3">
      <c r="A1115" s="1">
        <v>44754</v>
      </c>
      <c r="B1115" t="s">
        <v>162</v>
      </c>
      <c r="C1115" t="s">
        <v>163</v>
      </c>
      <c r="D1115" t="s">
        <v>164</v>
      </c>
      <c r="E1115">
        <v>20436</v>
      </c>
      <c r="F1115">
        <v>450</v>
      </c>
      <c r="G1115" t="s">
        <v>21</v>
      </c>
      <c r="H1115" t="s">
        <v>22</v>
      </c>
      <c r="I1115" t="s">
        <v>243</v>
      </c>
      <c r="J1115" t="s">
        <v>244</v>
      </c>
      <c r="K1115">
        <v>656</v>
      </c>
      <c r="L1115">
        <v>653</v>
      </c>
      <c r="M1115">
        <v>-3</v>
      </c>
      <c r="N1115">
        <v>15</v>
      </c>
      <c r="O1115">
        <v>708</v>
      </c>
      <c r="P1115">
        <v>1148</v>
      </c>
      <c r="Q1115">
        <v>4</v>
      </c>
      <c r="R1115">
        <v>1210</v>
      </c>
      <c r="S1115">
        <v>1152</v>
      </c>
      <c r="T1115">
        <v>-18</v>
      </c>
      <c r="U1115">
        <v>0</v>
      </c>
      <c r="V1115">
        <v>0</v>
      </c>
      <c r="W1115">
        <v>194</v>
      </c>
      <c r="X1115">
        <v>179</v>
      </c>
      <c r="Y1115">
        <v>160</v>
      </c>
      <c r="Z1115">
        <v>1359</v>
      </c>
      <c r="AF1115" t="s">
        <v>735</v>
      </c>
      <c r="AG1115" t="s">
        <v>846</v>
      </c>
      <c r="AH1115" s="9">
        <v>0.2076388888888889</v>
      </c>
      <c r="AI1115" t="s">
        <v>1434</v>
      </c>
    </row>
    <row r="1116" spans="1:35" x14ac:dyDescent="0.3">
      <c r="A1116" s="1">
        <v>44706</v>
      </c>
      <c r="B1116" t="s">
        <v>81</v>
      </c>
      <c r="C1116" t="s">
        <v>82</v>
      </c>
      <c r="D1116" t="s">
        <v>83</v>
      </c>
      <c r="E1116">
        <v>20409</v>
      </c>
      <c r="F1116">
        <v>224</v>
      </c>
      <c r="G1116" t="s">
        <v>53</v>
      </c>
      <c r="H1116" t="s">
        <v>54</v>
      </c>
      <c r="I1116" t="s">
        <v>84</v>
      </c>
      <c r="J1116" t="s">
        <v>85</v>
      </c>
      <c r="K1116">
        <v>625</v>
      </c>
      <c r="L1116">
        <v>621</v>
      </c>
      <c r="M1116">
        <v>-4</v>
      </c>
      <c r="N1116">
        <v>10</v>
      </c>
      <c r="O1116">
        <v>631</v>
      </c>
      <c r="P1116">
        <v>1435</v>
      </c>
      <c r="Q1116">
        <v>3</v>
      </c>
      <c r="R1116">
        <v>1458</v>
      </c>
      <c r="S1116">
        <v>1438</v>
      </c>
      <c r="T1116">
        <v>-20</v>
      </c>
      <c r="U1116">
        <v>0</v>
      </c>
      <c r="V1116">
        <v>0</v>
      </c>
      <c r="W1116">
        <v>333</v>
      </c>
      <c r="X1116">
        <v>317</v>
      </c>
      <c r="Y1116">
        <v>304</v>
      </c>
      <c r="Z1116">
        <v>2475</v>
      </c>
      <c r="AF1116" t="s">
        <v>1024</v>
      </c>
      <c r="AG1116" t="s">
        <v>1121</v>
      </c>
      <c r="AH1116" s="9">
        <v>0.34513888888888888</v>
      </c>
      <c r="AI1116" t="s">
        <v>1434</v>
      </c>
    </row>
    <row r="1117" spans="1:35" x14ac:dyDescent="0.3">
      <c r="A1117" s="1">
        <v>43818</v>
      </c>
      <c r="B1117" t="s">
        <v>81</v>
      </c>
      <c r="C1117" t="s">
        <v>82</v>
      </c>
      <c r="D1117" t="s">
        <v>83</v>
      </c>
      <c r="E1117">
        <v>20409</v>
      </c>
      <c r="F1117">
        <v>835</v>
      </c>
      <c r="G1117" t="s">
        <v>44</v>
      </c>
      <c r="H1117" t="s">
        <v>45</v>
      </c>
      <c r="I1117" t="s">
        <v>17</v>
      </c>
      <c r="J1117" t="s">
        <v>18</v>
      </c>
      <c r="K1117">
        <v>650</v>
      </c>
      <c r="L1117">
        <v>646</v>
      </c>
      <c r="M1117">
        <v>-4</v>
      </c>
      <c r="N1117">
        <v>20</v>
      </c>
      <c r="O1117">
        <v>706</v>
      </c>
      <c r="P1117">
        <v>859</v>
      </c>
      <c r="Q1117">
        <v>9</v>
      </c>
      <c r="R1117">
        <v>921</v>
      </c>
      <c r="S1117">
        <v>908</v>
      </c>
      <c r="T1117">
        <v>-13</v>
      </c>
      <c r="U1117">
        <v>0</v>
      </c>
      <c r="V1117">
        <v>0</v>
      </c>
      <c r="W1117">
        <v>211</v>
      </c>
      <c r="X1117">
        <v>202</v>
      </c>
      <c r="Y1117">
        <v>173</v>
      </c>
      <c r="Z1117">
        <v>1124</v>
      </c>
      <c r="AF1117" t="s">
        <v>1124</v>
      </c>
      <c r="AG1117" t="s">
        <v>1122</v>
      </c>
      <c r="AH1117" s="9">
        <v>9.8611111111111108E-2</v>
      </c>
      <c r="AI1117" t="s">
        <v>1434</v>
      </c>
    </row>
    <row r="1118" spans="1:35" x14ac:dyDescent="0.3">
      <c r="A1118" s="1">
        <v>43864</v>
      </c>
      <c r="B1118" t="s">
        <v>122</v>
      </c>
      <c r="C1118" t="s">
        <v>123</v>
      </c>
      <c r="D1118" t="s">
        <v>124</v>
      </c>
      <c r="E1118">
        <v>20304</v>
      </c>
      <c r="F1118">
        <v>3942</v>
      </c>
      <c r="G1118" t="s">
        <v>516</v>
      </c>
      <c r="H1118" t="s">
        <v>517</v>
      </c>
      <c r="I1118" t="s">
        <v>60</v>
      </c>
      <c r="J1118" t="s">
        <v>61</v>
      </c>
      <c r="K1118">
        <v>1625</v>
      </c>
      <c r="L1118">
        <v>1620</v>
      </c>
      <c r="M1118">
        <v>-5</v>
      </c>
      <c r="N1118">
        <v>7</v>
      </c>
      <c r="O1118">
        <v>1627</v>
      </c>
      <c r="P1118">
        <v>1704</v>
      </c>
      <c r="Q1118">
        <v>6</v>
      </c>
      <c r="R1118">
        <v>1730</v>
      </c>
      <c r="S1118">
        <v>1710</v>
      </c>
      <c r="T1118">
        <v>-20</v>
      </c>
      <c r="U1118">
        <v>0</v>
      </c>
      <c r="V1118">
        <v>0</v>
      </c>
      <c r="W1118">
        <v>65</v>
      </c>
      <c r="X1118">
        <v>50</v>
      </c>
      <c r="Y1118">
        <v>37</v>
      </c>
      <c r="Z1118">
        <v>145</v>
      </c>
      <c r="AF1118" t="s">
        <v>1461</v>
      </c>
      <c r="AG1118" t="s">
        <v>1071</v>
      </c>
      <c r="AH1118" s="9">
        <v>3.4722222222222224E-2</v>
      </c>
      <c r="AI1118" t="s">
        <v>1435</v>
      </c>
    </row>
    <row r="1119" spans="1:35" x14ac:dyDescent="0.3">
      <c r="A1119" s="1">
        <v>44907</v>
      </c>
      <c r="B1119" t="s">
        <v>7</v>
      </c>
      <c r="C1119" t="s">
        <v>8</v>
      </c>
      <c r="D1119" t="s">
        <v>9</v>
      </c>
      <c r="E1119">
        <v>19977</v>
      </c>
      <c r="F1119">
        <v>1046</v>
      </c>
      <c r="G1119" t="s">
        <v>60</v>
      </c>
      <c r="H1119" t="s">
        <v>61</v>
      </c>
      <c r="I1119" t="s">
        <v>80</v>
      </c>
      <c r="J1119" t="s">
        <v>67</v>
      </c>
      <c r="K1119">
        <v>1555</v>
      </c>
      <c r="L1119">
        <v>1550</v>
      </c>
      <c r="M1119">
        <v>-5</v>
      </c>
      <c r="N1119">
        <v>18</v>
      </c>
      <c r="O1119">
        <v>1608</v>
      </c>
      <c r="P1119">
        <v>1647</v>
      </c>
      <c r="Q1119">
        <v>15</v>
      </c>
      <c r="R1119">
        <v>1705</v>
      </c>
      <c r="S1119">
        <v>1702</v>
      </c>
      <c r="T1119">
        <v>-3</v>
      </c>
      <c r="U1119">
        <v>0</v>
      </c>
      <c r="V1119">
        <v>0</v>
      </c>
      <c r="W1119">
        <v>130</v>
      </c>
      <c r="X1119">
        <v>132</v>
      </c>
      <c r="Y1119">
        <v>99</v>
      </c>
      <c r="Z1119">
        <v>606</v>
      </c>
      <c r="AF1119" t="s">
        <v>1572</v>
      </c>
      <c r="AG1119" t="s">
        <v>655</v>
      </c>
      <c r="AH1119" s="9">
        <v>0.05</v>
      </c>
      <c r="AI1119" t="s">
        <v>1435</v>
      </c>
    </row>
    <row r="1120" spans="1:35" x14ac:dyDescent="0.3">
      <c r="A1120" s="1">
        <v>44732</v>
      </c>
      <c r="B1120" t="s">
        <v>39</v>
      </c>
      <c r="C1120" t="s">
        <v>40</v>
      </c>
      <c r="D1120" t="s">
        <v>41</v>
      </c>
      <c r="E1120">
        <v>19805</v>
      </c>
      <c r="F1120">
        <v>507</v>
      </c>
      <c r="G1120" t="s">
        <v>97</v>
      </c>
      <c r="H1120" t="s">
        <v>98</v>
      </c>
      <c r="I1120" t="s">
        <v>174</v>
      </c>
      <c r="J1120" t="s">
        <v>175</v>
      </c>
      <c r="K1120">
        <v>1307</v>
      </c>
      <c r="L1120">
        <v>1309</v>
      </c>
      <c r="M1120">
        <v>2</v>
      </c>
      <c r="N1120">
        <v>15</v>
      </c>
      <c r="O1120">
        <v>1324</v>
      </c>
      <c r="P1120">
        <v>1408</v>
      </c>
      <c r="Q1120">
        <v>5</v>
      </c>
      <c r="R1120">
        <v>1418</v>
      </c>
      <c r="S1120">
        <v>1413</v>
      </c>
      <c r="T1120">
        <v>-5</v>
      </c>
      <c r="U1120">
        <v>0</v>
      </c>
      <c r="V1120">
        <v>0</v>
      </c>
      <c r="W1120">
        <v>251</v>
      </c>
      <c r="X1120">
        <v>244</v>
      </c>
      <c r="Y1120">
        <v>224</v>
      </c>
      <c r="Z1120">
        <v>1773</v>
      </c>
      <c r="AF1120" t="s">
        <v>1343</v>
      </c>
      <c r="AG1120" t="s">
        <v>747</v>
      </c>
      <c r="AH1120" s="9">
        <v>4.4444444444444446E-2</v>
      </c>
      <c r="AI1120" t="s">
        <v>1435</v>
      </c>
    </row>
    <row r="1121" spans="1:35" x14ac:dyDescent="0.3">
      <c r="A1121" s="1">
        <v>44952</v>
      </c>
      <c r="B1121" t="s">
        <v>14</v>
      </c>
      <c r="C1121" t="s">
        <v>15</v>
      </c>
      <c r="D1121" t="s">
        <v>16</v>
      </c>
      <c r="E1121">
        <v>19790</v>
      </c>
      <c r="F1121">
        <v>2316</v>
      </c>
      <c r="G1121" t="s">
        <v>144</v>
      </c>
      <c r="H1121" t="s">
        <v>145</v>
      </c>
      <c r="I1121" t="s">
        <v>68</v>
      </c>
      <c r="J1121" t="s">
        <v>69</v>
      </c>
      <c r="K1121">
        <v>1615</v>
      </c>
      <c r="L1121">
        <v>1807</v>
      </c>
      <c r="M1121">
        <v>112</v>
      </c>
      <c r="N1121">
        <v>34</v>
      </c>
      <c r="O1121">
        <v>1841</v>
      </c>
      <c r="P1121">
        <v>1851</v>
      </c>
      <c r="Q1121">
        <v>14</v>
      </c>
      <c r="R1121">
        <v>1658</v>
      </c>
      <c r="S1121">
        <v>1905</v>
      </c>
      <c r="T1121">
        <v>127</v>
      </c>
      <c r="U1121">
        <v>0</v>
      </c>
      <c r="V1121">
        <v>0</v>
      </c>
      <c r="W1121">
        <v>103</v>
      </c>
      <c r="X1121">
        <v>118</v>
      </c>
      <c r="Y1121">
        <v>70</v>
      </c>
      <c r="Z1121">
        <v>456</v>
      </c>
      <c r="AA1121">
        <v>112</v>
      </c>
      <c r="AB1121">
        <v>0</v>
      </c>
      <c r="AC1121">
        <v>15</v>
      </c>
      <c r="AD1121">
        <v>0</v>
      </c>
      <c r="AE1121">
        <v>0</v>
      </c>
      <c r="AF1121" t="s">
        <v>1652</v>
      </c>
      <c r="AG1121" t="s">
        <v>957</v>
      </c>
      <c r="AH1121" s="9">
        <v>4.027777777777778E-2</v>
      </c>
      <c r="AI1121" t="s">
        <v>1438</v>
      </c>
    </row>
    <row r="1122" spans="1:35" x14ac:dyDescent="0.3">
      <c r="A1122" s="1">
        <v>44425</v>
      </c>
      <c r="B1122" t="s">
        <v>14</v>
      </c>
      <c r="C1122" t="s">
        <v>15</v>
      </c>
      <c r="D1122" t="s">
        <v>16</v>
      </c>
      <c r="E1122">
        <v>19790</v>
      </c>
      <c r="F1122">
        <v>1515</v>
      </c>
      <c r="G1122" t="s">
        <v>120</v>
      </c>
      <c r="H1122" t="s">
        <v>121</v>
      </c>
      <c r="I1122" t="s">
        <v>174</v>
      </c>
      <c r="J1122" t="s">
        <v>175</v>
      </c>
      <c r="K1122">
        <v>1140</v>
      </c>
      <c r="L1122">
        <v>1136</v>
      </c>
      <c r="M1122">
        <v>-4</v>
      </c>
      <c r="N1122">
        <v>14</v>
      </c>
      <c r="O1122">
        <v>1150</v>
      </c>
      <c r="P1122">
        <v>1159</v>
      </c>
      <c r="Q1122">
        <v>5</v>
      </c>
      <c r="R1122">
        <v>1219</v>
      </c>
      <c r="S1122">
        <v>1204</v>
      </c>
      <c r="T1122">
        <v>-15</v>
      </c>
      <c r="U1122">
        <v>0</v>
      </c>
      <c r="V1122">
        <v>0</v>
      </c>
      <c r="W1122">
        <v>99</v>
      </c>
      <c r="X1122">
        <v>88</v>
      </c>
      <c r="Y1122">
        <v>69</v>
      </c>
      <c r="Z1122">
        <v>507</v>
      </c>
      <c r="AF1122" t="s">
        <v>1325</v>
      </c>
      <c r="AG1122" t="s">
        <v>731</v>
      </c>
      <c r="AH1122" s="9">
        <v>1.9444444444444445E-2</v>
      </c>
      <c r="AI1122" t="s">
        <v>1434</v>
      </c>
    </row>
    <row r="1123" spans="1:35" x14ac:dyDescent="0.3">
      <c r="A1123" s="1">
        <v>43692</v>
      </c>
      <c r="B1123" t="s">
        <v>7</v>
      </c>
      <c r="C1123" t="s">
        <v>8</v>
      </c>
      <c r="D1123" t="s">
        <v>9</v>
      </c>
      <c r="E1123">
        <v>19977</v>
      </c>
      <c r="F1123">
        <v>2294</v>
      </c>
      <c r="G1123" t="s">
        <v>44</v>
      </c>
      <c r="H1123" t="s">
        <v>45</v>
      </c>
      <c r="I1123" t="s">
        <v>23</v>
      </c>
      <c r="J1123" t="s">
        <v>24</v>
      </c>
      <c r="K1123">
        <v>925</v>
      </c>
      <c r="L1123">
        <v>922</v>
      </c>
      <c r="M1123">
        <v>-3</v>
      </c>
      <c r="N1123">
        <v>33</v>
      </c>
      <c r="O1123">
        <v>955</v>
      </c>
      <c r="P1123">
        <v>1239</v>
      </c>
      <c r="Q1123">
        <v>4</v>
      </c>
      <c r="R1123">
        <v>1247</v>
      </c>
      <c r="S1123">
        <v>1243</v>
      </c>
      <c r="T1123">
        <v>-4</v>
      </c>
      <c r="U1123">
        <v>0</v>
      </c>
      <c r="V1123">
        <v>0</v>
      </c>
      <c r="W1123">
        <v>382</v>
      </c>
      <c r="X1123">
        <v>381</v>
      </c>
      <c r="Y1123">
        <v>344</v>
      </c>
      <c r="Z1123">
        <v>2704</v>
      </c>
      <c r="AF1123" t="s">
        <v>1129</v>
      </c>
      <c r="AG1123" t="s">
        <v>602</v>
      </c>
      <c r="AH1123" s="9">
        <v>0.13958333333333334</v>
      </c>
      <c r="AI1123" t="s">
        <v>1434</v>
      </c>
    </row>
    <row r="1124" spans="1:35" x14ac:dyDescent="0.3">
      <c r="A1124" s="1">
        <v>43535</v>
      </c>
      <c r="B1124" t="s">
        <v>39</v>
      </c>
      <c r="C1124" t="s">
        <v>40</v>
      </c>
      <c r="D1124" t="s">
        <v>41</v>
      </c>
      <c r="E1124">
        <v>19805</v>
      </c>
      <c r="F1124">
        <v>2192</v>
      </c>
      <c r="G1124" t="s">
        <v>44</v>
      </c>
      <c r="H1124" t="s">
        <v>45</v>
      </c>
      <c r="I1124" t="s">
        <v>178</v>
      </c>
      <c r="J1124" t="s">
        <v>179</v>
      </c>
      <c r="K1124">
        <v>1218</v>
      </c>
      <c r="L1124">
        <v>1212</v>
      </c>
      <c r="M1124">
        <v>-6</v>
      </c>
      <c r="N1124">
        <v>14</v>
      </c>
      <c r="O1124">
        <v>1226</v>
      </c>
      <c r="P1124">
        <v>1328</v>
      </c>
      <c r="Q1124">
        <v>4</v>
      </c>
      <c r="R1124">
        <v>1354</v>
      </c>
      <c r="S1124">
        <v>1332</v>
      </c>
      <c r="T1124">
        <v>-22</v>
      </c>
      <c r="U1124">
        <v>0</v>
      </c>
      <c r="V1124">
        <v>0</v>
      </c>
      <c r="W1124">
        <v>96</v>
      </c>
      <c r="X1124">
        <v>80</v>
      </c>
      <c r="Y1124">
        <v>62</v>
      </c>
      <c r="Z1124">
        <v>280</v>
      </c>
      <c r="AF1124" t="s">
        <v>615</v>
      </c>
      <c r="AG1124" t="s">
        <v>613</v>
      </c>
      <c r="AH1124" s="9">
        <v>5.5555555555555552E-2</v>
      </c>
      <c r="AI1124" t="s">
        <v>1435</v>
      </c>
    </row>
    <row r="1125" spans="1:35" x14ac:dyDescent="0.3">
      <c r="A1125" s="1">
        <v>44173</v>
      </c>
      <c r="B1125" t="s">
        <v>14</v>
      </c>
      <c r="C1125" t="s">
        <v>15</v>
      </c>
      <c r="D1125" t="s">
        <v>16</v>
      </c>
      <c r="E1125">
        <v>19790</v>
      </c>
      <c r="F1125">
        <v>1526</v>
      </c>
      <c r="G1125" t="s">
        <v>160</v>
      </c>
      <c r="H1125" t="s">
        <v>161</v>
      </c>
      <c r="I1125" t="s">
        <v>60</v>
      </c>
      <c r="J1125" t="s">
        <v>61</v>
      </c>
      <c r="K1125">
        <v>615</v>
      </c>
      <c r="L1125">
        <v>611</v>
      </c>
      <c r="M1125">
        <v>-4</v>
      </c>
      <c r="N1125">
        <v>12</v>
      </c>
      <c r="O1125">
        <v>623</v>
      </c>
      <c r="P1125">
        <v>832</v>
      </c>
      <c r="Q1125">
        <v>7</v>
      </c>
      <c r="R1125">
        <v>842</v>
      </c>
      <c r="S1125">
        <v>839</v>
      </c>
      <c r="T1125">
        <v>-3</v>
      </c>
      <c r="U1125">
        <v>0</v>
      </c>
      <c r="V1125">
        <v>0</v>
      </c>
      <c r="W1125">
        <v>87</v>
      </c>
      <c r="X1125">
        <v>88</v>
      </c>
      <c r="Y1125">
        <v>69</v>
      </c>
      <c r="Z1125">
        <v>484</v>
      </c>
      <c r="AF1125" t="s">
        <v>600</v>
      </c>
      <c r="AG1125" t="s">
        <v>840</v>
      </c>
      <c r="AH1125" s="9">
        <v>0.10277777777777777</v>
      </c>
      <c r="AI1125" t="s">
        <v>1434</v>
      </c>
    </row>
    <row r="1126" spans="1:35" x14ac:dyDescent="0.3">
      <c r="A1126" s="1">
        <v>43919</v>
      </c>
      <c r="B1126" t="s">
        <v>14</v>
      </c>
      <c r="C1126" t="s">
        <v>15</v>
      </c>
      <c r="D1126" t="s">
        <v>16</v>
      </c>
      <c r="E1126">
        <v>19790</v>
      </c>
      <c r="F1126">
        <v>367</v>
      </c>
      <c r="G1126" t="s">
        <v>53</v>
      </c>
      <c r="H1126" t="s">
        <v>54</v>
      </c>
      <c r="I1126" t="s">
        <v>21</v>
      </c>
      <c r="J1126" t="s">
        <v>22</v>
      </c>
      <c r="K1126">
        <v>807</v>
      </c>
      <c r="L1126">
        <v>0</v>
      </c>
      <c r="M1126">
        <v>0</v>
      </c>
      <c r="R1126">
        <v>1121</v>
      </c>
      <c r="S1126">
        <v>0</v>
      </c>
      <c r="T1126">
        <v>0</v>
      </c>
      <c r="U1126">
        <v>1</v>
      </c>
      <c r="V1126">
        <v>0</v>
      </c>
      <c r="W1126">
        <v>134</v>
      </c>
      <c r="Z1126">
        <v>862</v>
      </c>
      <c r="AF1126" t="s">
        <v>663</v>
      </c>
      <c r="AG1126" t="s">
        <v>663</v>
      </c>
      <c r="AH1126" s="9">
        <v>0</v>
      </c>
      <c r="AI1126" t="s">
        <v>1437</v>
      </c>
    </row>
    <row r="1127" spans="1:35" x14ac:dyDescent="0.3">
      <c r="A1127" s="1">
        <v>43788</v>
      </c>
      <c r="B1127" t="s">
        <v>107</v>
      </c>
      <c r="C1127" t="s">
        <v>108</v>
      </c>
      <c r="D1127" t="s">
        <v>109</v>
      </c>
      <c r="E1127">
        <v>20366</v>
      </c>
      <c r="F1127">
        <v>4257</v>
      </c>
      <c r="G1127" t="s">
        <v>12</v>
      </c>
      <c r="H1127" t="s">
        <v>13</v>
      </c>
      <c r="I1127" t="s">
        <v>341</v>
      </c>
      <c r="J1127" t="s">
        <v>342</v>
      </c>
      <c r="K1127">
        <v>2045</v>
      </c>
      <c r="L1127">
        <v>2210</v>
      </c>
      <c r="M1127">
        <v>85</v>
      </c>
      <c r="N1127">
        <v>15</v>
      </c>
      <c r="O1127">
        <v>2225</v>
      </c>
      <c r="P1127">
        <v>2326</v>
      </c>
      <c r="Q1127">
        <v>6</v>
      </c>
      <c r="R1127">
        <v>2233</v>
      </c>
      <c r="S1127">
        <v>2332</v>
      </c>
      <c r="T1127">
        <v>59</v>
      </c>
      <c r="U1127">
        <v>0</v>
      </c>
      <c r="V1127">
        <v>0</v>
      </c>
      <c r="W1127">
        <v>108</v>
      </c>
      <c r="X1127">
        <v>82</v>
      </c>
      <c r="Y1127">
        <v>61</v>
      </c>
      <c r="Z1127">
        <v>404</v>
      </c>
      <c r="AA1127">
        <v>59</v>
      </c>
      <c r="AB1127">
        <v>0</v>
      </c>
      <c r="AC1127">
        <v>0</v>
      </c>
      <c r="AD1127">
        <v>0</v>
      </c>
      <c r="AE1127">
        <v>0</v>
      </c>
      <c r="AF1127" t="s">
        <v>640</v>
      </c>
      <c r="AG1127" t="s">
        <v>1085</v>
      </c>
      <c r="AH1127" s="9">
        <v>5.6944444444444443E-2</v>
      </c>
      <c r="AI1127" t="s">
        <v>1438</v>
      </c>
    </row>
    <row r="1128" spans="1:35" x14ac:dyDescent="0.3">
      <c r="A1128" s="1">
        <v>43611</v>
      </c>
      <c r="B1128" t="s">
        <v>46</v>
      </c>
      <c r="C1128" t="s">
        <v>47</v>
      </c>
      <c r="D1128" t="s">
        <v>48</v>
      </c>
      <c r="E1128">
        <v>20452</v>
      </c>
      <c r="F1128">
        <v>3597</v>
      </c>
      <c r="G1128" t="s">
        <v>12</v>
      </c>
      <c r="H1128" t="s">
        <v>13</v>
      </c>
      <c r="I1128" t="s">
        <v>305</v>
      </c>
      <c r="J1128" t="s">
        <v>306</v>
      </c>
      <c r="K1128">
        <v>1659</v>
      </c>
      <c r="L1128">
        <v>1655</v>
      </c>
      <c r="M1128">
        <v>-4</v>
      </c>
      <c r="N1128">
        <v>136</v>
      </c>
      <c r="O1128">
        <v>1911</v>
      </c>
      <c r="P1128">
        <v>2043</v>
      </c>
      <c r="Q1128">
        <v>6</v>
      </c>
      <c r="R1128">
        <v>1908</v>
      </c>
      <c r="S1128">
        <v>2049</v>
      </c>
      <c r="T1128">
        <v>101</v>
      </c>
      <c r="U1128">
        <v>0</v>
      </c>
      <c r="V1128">
        <v>0</v>
      </c>
      <c r="W1128">
        <v>129</v>
      </c>
      <c r="X1128">
        <v>234</v>
      </c>
      <c r="Y1128">
        <v>92</v>
      </c>
      <c r="Z1128">
        <v>569</v>
      </c>
      <c r="AA1128">
        <v>0</v>
      </c>
      <c r="AB1128">
        <v>0</v>
      </c>
      <c r="AC1128">
        <v>101</v>
      </c>
      <c r="AD1128">
        <v>0</v>
      </c>
      <c r="AE1128">
        <v>0</v>
      </c>
      <c r="AF1128" t="s">
        <v>1526</v>
      </c>
      <c r="AG1128" t="s">
        <v>943</v>
      </c>
      <c r="AH1128" s="9">
        <v>0.16250000000000001</v>
      </c>
      <c r="AI1128" t="s">
        <v>1435</v>
      </c>
    </row>
    <row r="1129" spans="1:35" x14ac:dyDescent="0.3">
      <c r="A1129" s="1">
        <v>44503</v>
      </c>
      <c r="B1129" t="s">
        <v>39</v>
      </c>
      <c r="C1129" t="s">
        <v>40</v>
      </c>
      <c r="D1129" t="s">
        <v>41</v>
      </c>
      <c r="E1129">
        <v>19805</v>
      </c>
      <c r="F1129">
        <v>361</v>
      </c>
      <c r="G1129" t="s">
        <v>80</v>
      </c>
      <c r="H1129" t="s">
        <v>67</v>
      </c>
      <c r="I1129" t="s">
        <v>150</v>
      </c>
      <c r="J1129" t="s">
        <v>85</v>
      </c>
      <c r="K1129">
        <v>830</v>
      </c>
      <c r="L1129">
        <v>828</v>
      </c>
      <c r="M1129">
        <v>-2</v>
      </c>
      <c r="N1129">
        <v>15</v>
      </c>
      <c r="O1129">
        <v>843</v>
      </c>
      <c r="P1129">
        <v>1111</v>
      </c>
      <c r="Q1129">
        <v>5</v>
      </c>
      <c r="R1129">
        <v>1128</v>
      </c>
      <c r="S1129">
        <v>1116</v>
      </c>
      <c r="T1129">
        <v>-12</v>
      </c>
      <c r="U1129">
        <v>0</v>
      </c>
      <c r="V1129">
        <v>0</v>
      </c>
      <c r="W1129">
        <v>118</v>
      </c>
      <c r="X1129">
        <v>108</v>
      </c>
      <c r="Y1129">
        <v>88</v>
      </c>
      <c r="Z1129">
        <v>733</v>
      </c>
      <c r="AF1129" t="s">
        <v>1408</v>
      </c>
      <c r="AG1129" t="s">
        <v>691</v>
      </c>
      <c r="AH1129" s="9">
        <v>0.11666666666666667</v>
      </c>
      <c r="AI1129" t="s">
        <v>1434</v>
      </c>
    </row>
    <row r="1130" spans="1:35" x14ac:dyDescent="0.3">
      <c r="A1130" s="1">
        <v>43734</v>
      </c>
      <c r="B1130" t="s">
        <v>25</v>
      </c>
      <c r="C1130" t="s">
        <v>26</v>
      </c>
      <c r="D1130" t="s">
        <v>27</v>
      </c>
      <c r="E1130">
        <v>20416</v>
      </c>
      <c r="F1130">
        <v>315</v>
      </c>
      <c r="G1130" t="s">
        <v>133</v>
      </c>
      <c r="H1130" t="s">
        <v>134</v>
      </c>
      <c r="I1130" t="s">
        <v>51</v>
      </c>
      <c r="J1130" t="s">
        <v>52</v>
      </c>
      <c r="K1130">
        <v>1120</v>
      </c>
      <c r="L1130">
        <v>1115</v>
      </c>
      <c r="M1130">
        <v>-5</v>
      </c>
      <c r="N1130">
        <v>11</v>
      </c>
      <c r="O1130">
        <v>1126</v>
      </c>
      <c r="P1130">
        <v>1224</v>
      </c>
      <c r="Q1130">
        <v>7</v>
      </c>
      <c r="R1130">
        <v>1243</v>
      </c>
      <c r="S1130">
        <v>1231</v>
      </c>
      <c r="T1130">
        <v>-12</v>
      </c>
      <c r="U1130">
        <v>0</v>
      </c>
      <c r="V1130">
        <v>0</v>
      </c>
      <c r="W1130">
        <v>143</v>
      </c>
      <c r="X1130">
        <v>136</v>
      </c>
      <c r="Y1130">
        <v>118</v>
      </c>
      <c r="Z1130">
        <v>787</v>
      </c>
      <c r="AF1130" t="s">
        <v>1059</v>
      </c>
      <c r="AG1130" t="s">
        <v>1389</v>
      </c>
      <c r="AH1130" s="9">
        <v>5.2777777777777778E-2</v>
      </c>
      <c r="AI1130" t="s">
        <v>1434</v>
      </c>
    </row>
    <row r="1131" spans="1:35" x14ac:dyDescent="0.3">
      <c r="A1131" s="1">
        <v>44560</v>
      </c>
      <c r="B1131" t="s">
        <v>162</v>
      </c>
      <c r="C1131" t="s">
        <v>163</v>
      </c>
      <c r="D1131" t="s">
        <v>164</v>
      </c>
      <c r="E1131">
        <v>20436</v>
      </c>
      <c r="F1131">
        <v>738</v>
      </c>
      <c r="G1131" t="s">
        <v>21</v>
      </c>
      <c r="H1131" t="s">
        <v>22</v>
      </c>
      <c r="I1131" t="s">
        <v>133</v>
      </c>
      <c r="J1131" t="s">
        <v>134</v>
      </c>
      <c r="K1131">
        <v>52</v>
      </c>
      <c r="L1131">
        <v>49</v>
      </c>
      <c r="M1131">
        <v>-3</v>
      </c>
      <c r="N1131">
        <v>14</v>
      </c>
      <c r="O1131">
        <v>103</v>
      </c>
      <c r="P1131">
        <v>600</v>
      </c>
      <c r="Q1131">
        <v>14</v>
      </c>
      <c r="R1131">
        <v>619</v>
      </c>
      <c r="S1131">
        <v>614</v>
      </c>
      <c r="T1131">
        <v>-5</v>
      </c>
      <c r="U1131">
        <v>0</v>
      </c>
      <c r="V1131">
        <v>0</v>
      </c>
      <c r="W1131">
        <v>207</v>
      </c>
      <c r="X1131">
        <v>205</v>
      </c>
      <c r="Y1131">
        <v>177</v>
      </c>
      <c r="Z1131">
        <v>1506</v>
      </c>
      <c r="AF1131" t="s">
        <v>1150</v>
      </c>
      <c r="AG1131" t="s">
        <v>1086</v>
      </c>
      <c r="AH1131" s="9">
        <v>0.22569444444444445</v>
      </c>
      <c r="AI1131" t="s">
        <v>1437</v>
      </c>
    </row>
    <row r="1132" spans="1:35" x14ac:dyDescent="0.3">
      <c r="A1132" s="1">
        <v>44469</v>
      </c>
      <c r="B1132" t="s">
        <v>14</v>
      </c>
      <c r="C1132" t="s">
        <v>15</v>
      </c>
      <c r="D1132" t="s">
        <v>16</v>
      </c>
      <c r="E1132">
        <v>19790</v>
      </c>
      <c r="F1132">
        <v>686</v>
      </c>
      <c r="G1132" t="s">
        <v>17</v>
      </c>
      <c r="H1132" t="s">
        <v>18</v>
      </c>
      <c r="I1132" t="s">
        <v>103</v>
      </c>
      <c r="J1132" t="s">
        <v>104</v>
      </c>
      <c r="K1132">
        <v>1935</v>
      </c>
      <c r="L1132">
        <v>1932</v>
      </c>
      <c r="M1132">
        <v>-3</v>
      </c>
      <c r="N1132">
        <v>13</v>
      </c>
      <c r="O1132">
        <v>1945</v>
      </c>
      <c r="P1132">
        <v>2031</v>
      </c>
      <c r="Q1132">
        <v>9</v>
      </c>
      <c r="R1132">
        <v>2058</v>
      </c>
      <c r="S1132">
        <v>2040</v>
      </c>
      <c r="T1132">
        <v>-18</v>
      </c>
      <c r="U1132">
        <v>0</v>
      </c>
      <c r="V1132">
        <v>0</v>
      </c>
      <c r="W1132">
        <v>203</v>
      </c>
      <c r="X1132">
        <v>188</v>
      </c>
      <c r="Y1132">
        <v>166</v>
      </c>
      <c r="Z1132">
        <v>1299</v>
      </c>
      <c r="AF1132" t="s">
        <v>818</v>
      </c>
      <c r="AG1132" t="s">
        <v>971</v>
      </c>
      <c r="AH1132" s="9">
        <v>4.7222222222222221E-2</v>
      </c>
      <c r="AI1132" t="s">
        <v>1438</v>
      </c>
    </row>
    <row r="1133" spans="1:35" x14ac:dyDescent="0.3">
      <c r="A1133" s="1">
        <v>43995</v>
      </c>
      <c r="B1133" t="s">
        <v>81</v>
      </c>
      <c r="C1133" t="s">
        <v>82</v>
      </c>
      <c r="D1133" t="s">
        <v>83</v>
      </c>
      <c r="E1133">
        <v>20409</v>
      </c>
      <c r="F1133">
        <v>466</v>
      </c>
      <c r="G1133" t="s">
        <v>169</v>
      </c>
      <c r="H1133" t="s">
        <v>170</v>
      </c>
      <c r="I1133" t="s">
        <v>44</v>
      </c>
      <c r="J1133" t="s">
        <v>45</v>
      </c>
      <c r="K1133">
        <v>1220</v>
      </c>
      <c r="L1133">
        <v>1230</v>
      </c>
      <c r="M1133">
        <v>10</v>
      </c>
      <c r="N1133">
        <v>9</v>
      </c>
      <c r="O1133">
        <v>1239</v>
      </c>
      <c r="P1133">
        <v>1507</v>
      </c>
      <c r="Q1133">
        <v>5</v>
      </c>
      <c r="R1133">
        <v>1523</v>
      </c>
      <c r="S1133">
        <v>1512</v>
      </c>
      <c r="T1133">
        <v>-11</v>
      </c>
      <c r="U1133">
        <v>0</v>
      </c>
      <c r="V1133">
        <v>0</v>
      </c>
      <c r="W1133">
        <v>183</v>
      </c>
      <c r="X1133">
        <v>162</v>
      </c>
      <c r="Y1133">
        <v>148</v>
      </c>
      <c r="Z1133">
        <v>1249</v>
      </c>
      <c r="AF1133" t="s">
        <v>929</v>
      </c>
      <c r="AG1133" t="s">
        <v>1128</v>
      </c>
      <c r="AH1133" s="9">
        <v>0.1125</v>
      </c>
      <c r="AI1133" t="s">
        <v>1435</v>
      </c>
    </row>
    <row r="1134" spans="1:35" x14ac:dyDescent="0.3">
      <c r="A1134" s="1">
        <v>43845</v>
      </c>
      <c r="B1134" t="s">
        <v>14</v>
      </c>
      <c r="C1134" t="s">
        <v>15</v>
      </c>
      <c r="D1134" t="s">
        <v>16</v>
      </c>
      <c r="E1134">
        <v>19790</v>
      </c>
      <c r="F1134">
        <v>517</v>
      </c>
      <c r="G1134" t="s">
        <v>60</v>
      </c>
      <c r="H1134" t="s">
        <v>61</v>
      </c>
      <c r="I1134" t="s">
        <v>208</v>
      </c>
      <c r="J1134" t="s">
        <v>209</v>
      </c>
      <c r="K1134">
        <v>1708</v>
      </c>
      <c r="L1134">
        <v>1703</v>
      </c>
      <c r="M1134">
        <v>-5</v>
      </c>
      <c r="N1134">
        <v>13</v>
      </c>
      <c r="O1134">
        <v>1716</v>
      </c>
      <c r="P1134">
        <v>1806</v>
      </c>
      <c r="Q1134">
        <v>5</v>
      </c>
      <c r="R1134">
        <v>1819</v>
      </c>
      <c r="S1134">
        <v>1811</v>
      </c>
      <c r="T1134">
        <v>-8</v>
      </c>
      <c r="U1134">
        <v>0</v>
      </c>
      <c r="V1134">
        <v>0</v>
      </c>
      <c r="W1134">
        <v>71</v>
      </c>
      <c r="X1134">
        <v>68</v>
      </c>
      <c r="Y1134">
        <v>50</v>
      </c>
      <c r="Z1134">
        <v>306</v>
      </c>
      <c r="AF1134" t="s">
        <v>959</v>
      </c>
      <c r="AG1134" t="s">
        <v>946</v>
      </c>
      <c r="AH1134" s="9">
        <v>4.7222222222222221E-2</v>
      </c>
      <c r="AI1134" t="s">
        <v>1435</v>
      </c>
    </row>
    <row r="1135" spans="1:35" x14ac:dyDescent="0.3">
      <c r="A1135" s="1">
        <v>44567</v>
      </c>
      <c r="B1135" t="s">
        <v>7</v>
      </c>
      <c r="C1135" t="s">
        <v>8</v>
      </c>
      <c r="D1135" t="s">
        <v>9</v>
      </c>
      <c r="E1135">
        <v>19977</v>
      </c>
      <c r="F1135">
        <v>672</v>
      </c>
      <c r="G1135" t="s">
        <v>21</v>
      </c>
      <c r="H1135" t="s">
        <v>22</v>
      </c>
      <c r="I1135" t="s">
        <v>99</v>
      </c>
      <c r="J1135" t="s">
        <v>43</v>
      </c>
      <c r="K1135">
        <v>1540</v>
      </c>
      <c r="L1135">
        <v>1605</v>
      </c>
      <c r="M1135">
        <v>25</v>
      </c>
      <c r="N1135">
        <v>13</v>
      </c>
      <c r="O1135">
        <v>1618</v>
      </c>
      <c r="P1135">
        <v>2102</v>
      </c>
      <c r="Q1135">
        <v>6</v>
      </c>
      <c r="R1135">
        <v>2054</v>
      </c>
      <c r="S1135">
        <v>2108</v>
      </c>
      <c r="T1135">
        <v>14</v>
      </c>
      <c r="U1135">
        <v>0</v>
      </c>
      <c r="V1135">
        <v>0</v>
      </c>
      <c r="W1135">
        <v>194</v>
      </c>
      <c r="X1135">
        <v>183</v>
      </c>
      <c r="Y1135">
        <v>164</v>
      </c>
      <c r="Z1135">
        <v>1452</v>
      </c>
      <c r="AF1135" t="s">
        <v>1653</v>
      </c>
      <c r="AG1135" t="s">
        <v>1410</v>
      </c>
      <c r="AH1135" s="9">
        <v>0.21041666666666667</v>
      </c>
      <c r="AI1135" t="s">
        <v>1435</v>
      </c>
    </row>
    <row r="1136" spans="1:35" x14ac:dyDescent="0.3">
      <c r="A1136" s="1">
        <v>45051</v>
      </c>
      <c r="B1136" t="s">
        <v>32</v>
      </c>
      <c r="C1136" t="s">
        <v>33</v>
      </c>
      <c r="D1136" t="s">
        <v>34</v>
      </c>
      <c r="E1136">
        <v>19393</v>
      </c>
      <c r="F1136">
        <v>168</v>
      </c>
      <c r="G1136" t="s">
        <v>60</v>
      </c>
      <c r="H1136" t="s">
        <v>61</v>
      </c>
      <c r="I1136" t="s">
        <v>35</v>
      </c>
      <c r="J1136" t="s">
        <v>36</v>
      </c>
      <c r="K1136">
        <v>2125</v>
      </c>
      <c r="L1136">
        <v>2119</v>
      </c>
      <c r="M1136">
        <v>-6</v>
      </c>
      <c r="N1136">
        <v>14</v>
      </c>
      <c r="O1136">
        <v>2133</v>
      </c>
      <c r="P1136">
        <v>2218</v>
      </c>
      <c r="Q1136">
        <v>6</v>
      </c>
      <c r="R1136">
        <v>2245</v>
      </c>
      <c r="S1136">
        <v>2224</v>
      </c>
      <c r="T1136">
        <v>-21</v>
      </c>
      <c r="U1136">
        <v>0</v>
      </c>
      <c r="V1136">
        <v>0</v>
      </c>
      <c r="W1136">
        <v>140</v>
      </c>
      <c r="X1136">
        <v>125</v>
      </c>
      <c r="Y1136">
        <v>105</v>
      </c>
      <c r="Z1136">
        <v>721</v>
      </c>
      <c r="AF1136" t="s">
        <v>991</v>
      </c>
      <c r="AG1136" t="s">
        <v>1372</v>
      </c>
      <c r="AH1136" s="9">
        <v>4.5138888888888888E-2</v>
      </c>
      <c r="AI1136" t="s">
        <v>1438</v>
      </c>
    </row>
    <row r="1137" spans="1:35" x14ac:dyDescent="0.3">
      <c r="A1137" s="1">
        <v>43586</v>
      </c>
      <c r="B1137" t="s">
        <v>39</v>
      </c>
      <c r="C1137" t="s">
        <v>40</v>
      </c>
      <c r="D1137" t="s">
        <v>41</v>
      </c>
      <c r="E1137">
        <v>19805</v>
      </c>
      <c r="F1137">
        <v>692</v>
      </c>
      <c r="G1137" t="s">
        <v>174</v>
      </c>
      <c r="H1137" t="s">
        <v>175</v>
      </c>
      <c r="I1137" t="s">
        <v>231</v>
      </c>
      <c r="J1137" t="s">
        <v>232</v>
      </c>
      <c r="K1137">
        <v>1135</v>
      </c>
      <c r="L1137">
        <v>1133</v>
      </c>
      <c r="M1137">
        <v>-2</v>
      </c>
      <c r="N1137">
        <v>13</v>
      </c>
      <c r="O1137">
        <v>1146</v>
      </c>
      <c r="P1137">
        <v>1515</v>
      </c>
      <c r="Q1137">
        <v>6</v>
      </c>
      <c r="R1137">
        <v>1528</v>
      </c>
      <c r="S1137">
        <v>1521</v>
      </c>
      <c r="T1137">
        <v>-7</v>
      </c>
      <c r="U1137">
        <v>0</v>
      </c>
      <c r="V1137">
        <v>0</v>
      </c>
      <c r="W1137">
        <v>413</v>
      </c>
      <c r="X1137">
        <v>408</v>
      </c>
      <c r="Y1137">
        <v>389</v>
      </c>
      <c r="Z1137">
        <v>2917</v>
      </c>
      <c r="AF1137" t="s">
        <v>1610</v>
      </c>
      <c r="AG1137" t="s">
        <v>729</v>
      </c>
      <c r="AH1137" s="9">
        <v>0.15833333333333333</v>
      </c>
      <c r="AI1137" t="s">
        <v>1434</v>
      </c>
    </row>
    <row r="1138" spans="1:35" x14ac:dyDescent="0.3">
      <c r="A1138" s="1">
        <v>44784</v>
      </c>
      <c r="B1138" t="s">
        <v>94</v>
      </c>
      <c r="C1138" t="s">
        <v>95</v>
      </c>
      <c r="D1138" t="s">
        <v>96</v>
      </c>
      <c r="E1138">
        <v>20397</v>
      </c>
      <c r="F1138">
        <v>5538</v>
      </c>
      <c r="G1138" t="s">
        <v>460</v>
      </c>
      <c r="H1138" t="s">
        <v>461</v>
      </c>
      <c r="I1138" t="s">
        <v>97</v>
      </c>
      <c r="J1138" t="s">
        <v>98</v>
      </c>
      <c r="K1138">
        <v>700</v>
      </c>
      <c r="L1138">
        <v>758</v>
      </c>
      <c r="M1138">
        <v>58</v>
      </c>
      <c r="N1138">
        <v>9</v>
      </c>
      <c r="O1138">
        <v>807</v>
      </c>
      <c r="P1138">
        <v>1029</v>
      </c>
      <c r="Q1138">
        <v>9</v>
      </c>
      <c r="R1138">
        <v>955</v>
      </c>
      <c r="S1138">
        <v>1038</v>
      </c>
      <c r="T1138">
        <v>43</v>
      </c>
      <c r="U1138">
        <v>0</v>
      </c>
      <c r="V1138">
        <v>0</v>
      </c>
      <c r="W1138">
        <v>115</v>
      </c>
      <c r="X1138">
        <v>100</v>
      </c>
      <c r="Y1138">
        <v>82</v>
      </c>
      <c r="Z1138">
        <v>577</v>
      </c>
      <c r="AA1138">
        <v>43</v>
      </c>
      <c r="AB1138">
        <v>0</v>
      </c>
      <c r="AC1138">
        <v>0</v>
      </c>
      <c r="AD1138">
        <v>0</v>
      </c>
      <c r="AE1138">
        <v>0</v>
      </c>
      <c r="AF1138" t="s">
        <v>1187</v>
      </c>
      <c r="AG1138" t="s">
        <v>1009</v>
      </c>
      <c r="AH1138" s="9">
        <v>0.1111111111111111</v>
      </c>
      <c r="AI1138" t="s">
        <v>1434</v>
      </c>
    </row>
    <row r="1139" spans="1:35" x14ac:dyDescent="0.3">
      <c r="A1139" s="1">
        <v>44334</v>
      </c>
      <c r="B1139" t="s">
        <v>39</v>
      </c>
      <c r="C1139" t="s">
        <v>40</v>
      </c>
      <c r="D1139" t="s">
        <v>41</v>
      </c>
      <c r="E1139">
        <v>19805</v>
      </c>
      <c r="F1139">
        <v>1563</v>
      </c>
      <c r="G1139" t="s">
        <v>30</v>
      </c>
      <c r="H1139" t="s">
        <v>31</v>
      </c>
      <c r="I1139" t="s">
        <v>382</v>
      </c>
      <c r="J1139" t="s">
        <v>383</v>
      </c>
      <c r="K1139">
        <v>1935</v>
      </c>
      <c r="L1139">
        <v>1928</v>
      </c>
      <c r="M1139">
        <v>-7</v>
      </c>
      <c r="N1139">
        <v>13</v>
      </c>
      <c r="O1139">
        <v>1941</v>
      </c>
      <c r="P1139">
        <v>2010</v>
      </c>
      <c r="Q1139">
        <v>7</v>
      </c>
      <c r="R1139">
        <v>2032</v>
      </c>
      <c r="S1139">
        <v>2017</v>
      </c>
      <c r="T1139">
        <v>-15</v>
      </c>
      <c r="U1139">
        <v>0</v>
      </c>
      <c r="V1139">
        <v>0</v>
      </c>
      <c r="W1139">
        <v>117</v>
      </c>
      <c r="X1139">
        <v>109</v>
      </c>
      <c r="Y1139">
        <v>89</v>
      </c>
      <c r="Z1139">
        <v>592</v>
      </c>
      <c r="AF1139" t="s">
        <v>977</v>
      </c>
      <c r="AG1139" t="s">
        <v>806</v>
      </c>
      <c r="AH1139" s="9">
        <v>3.4027777777777775E-2</v>
      </c>
      <c r="AI1139" t="s">
        <v>1438</v>
      </c>
    </row>
    <row r="1140" spans="1:35" x14ac:dyDescent="0.3">
      <c r="A1140" s="1">
        <v>45040</v>
      </c>
      <c r="B1140" t="s">
        <v>25</v>
      </c>
      <c r="C1140" t="s">
        <v>26</v>
      </c>
      <c r="D1140" t="s">
        <v>27</v>
      </c>
      <c r="E1140">
        <v>20416</v>
      </c>
      <c r="F1140">
        <v>1005</v>
      </c>
      <c r="G1140" t="s">
        <v>178</v>
      </c>
      <c r="H1140" t="s">
        <v>179</v>
      </c>
      <c r="I1140" t="s">
        <v>10</v>
      </c>
      <c r="J1140" t="s">
        <v>11</v>
      </c>
      <c r="K1140">
        <v>545</v>
      </c>
      <c r="L1140">
        <v>539</v>
      </c>
      <c r="M1140">
        <v>-6</v>
      </c>
      <c r="N1140">
        <v>10</v>
      </c>
      <c r="O1140">
        <v>549</v>
      </c>
      <c r="P1140">
        <v>812</v>
      </c>
      <c r="Q1140">
        <v>7</v>
      </c>
      <c r="R1140">
        <v>836</v>
      </c>
      <c r="S1140">
        <v>819</v>
      </c>
      <c r="T1140">
        <v>-17</v>
      </c>
      <c r="U1140">
        <v>0</v>
      </c>
      <c r="V1140">
        <v>0</v>
      </c>
      <c r="W1140">
        <v>171</v>
      </c>
      <c r="X1140">
        <v>160</v>
      </c>
      <c r="Y1140">
        <v>143</v>
      </c>
      <c r="Z1140">
        <v>992</v>
      </c>
      <c r="AF1140" t="s">
        <v>861</v>
      </c>
      <c r="AG1140" t="s">
        <v>1384</v>
      </c>
      <c r="AH1140" s="9">
        <v>0.1111111111111111</v>
      </c>
      <c r="AI1140" t="s">
        <v>1437</v>
      </c>
    </row>
    <row r="1141" spans="1:35" x14ac:dyDescent="0.3">
      <c r="A1141" s="1">
        <v>45168</v>
      </c>
      <c r="B1141" t="s">
        <v>94</v>
      </c>
      <c r="C1141" t="s">
        <v>95</v>
      </c>
      <c r="D1141" t="s">
        <v>96</v>
      </c>
      <c r="E1141">
        <v>20397</v>
      </c>
      <c r="F1141">
        <v>5050</v>
      </c>
      <c r="G1141" t="s">
        <v>42</v>
      </c>
      <c r="H1141" t="s">
        <v>43</v>
      </c>
      <c r="I1141" t="s">
        <v>458</v>
      </c>
      <c r="J1141" t="s">
        <v>459</v>
      </c>
      <c r="K1141">
        <v>1150</v>
      </c>
      <c r="L1141">
        <v>1145</v>
      </c>
      <c r="M1141">
        <v>-5</v>
      </c>
      <c r="N1141">
        <v>15</v>
      </c>
      <c r="O1141">
        <v>1200</v>
      </c>
      <c r="P1141">
        <v>1302</v>
      </c>
      <c r="Q1141">
        <v>5</v>
      </c>
      <c r="R1141">
        <v>1326</v>
      </c>
      <c r="S1141">
        <v>1307</v>
      </c>
      <c r="T1141">
        <v>-19</v>
      </c>
      <c r="U1141">
        <v>0</v>
      </c>
      <c r="V1141">
        <v>0</v>
      </c>
      <c r="W1141">
        <v>96</v>
      </c>
      <c r="X1141">
        <v>82</v>
      </c>
      <c r="Y1141">
        <v>62</v>
      </c>
      <c r="Z1141">
        <v>391</v>
      </c>
      <c r="AF1141" t="s">
        <v>745</v>
      </c>
      <c r="AG1141" t="s">
        <v>891</v>
      </c>
      <c r="AH1141" s="9">
        <v>5.6944444444444443E-2</v>
      </c>
      <c r="AI1141" t="s">
        <v>1434</v>
      </c>
    </row>
    <row r="1142" spans="1:35" x14ac:dyDescent="0.3">
      <c r="A1142" s="1">
        <v>44798</v>
      </c>
      <c r="B1142" t="s">
        <v>81</v>
      </c>
      <c r="C1142" t="s">
        <v>82</v>
      </c>
      <c r="D1142" t="s">
        <v>83</v>
      </c>
      <c r="E1142">
        <v>20409</v>
      </c>
      <c r="F1142">
        <v>1447</v>
      </c>
      <c r="G1142" t="s">
        <v>222</v>
      </c>
      <c r="H1142" t="s">
        <v>223</v>
      </c>
      <c r="I1142" t="s">
        <v>133</v>
      </c>
      <c r="J1142" t="s">
        <v>134</v>
      </c>
      <c r="K1142">
        <v>1730</v>
      </c>
      <c r="L1142">
        <v>2028</v>
      </c>
      <c r="M1142">
        <v>178</v>
      </c>
      <c r="N1142">
        <v>13</v>
      </c>
      <c r="O1142">
        <v>2041</v>
      </c>
      <c r="P1142">
        <v>2313</v>
      </c>
      <c r="Q1142">
        <v>7</v>
      </c>
      <c r="R1142">
        <v>2031</v>
      </c>
      <c r="S1142">
        <v>2320</v>
      </c>
      <c r="T1142">
        <v>169</v>
      </c>
      <c r="U1142">
        <v>0</v>
      </c>
      <c r="V1142">
        <v>0</v>
      </c>
      <c r="W1142">
        <v>181</v>
      </c>
      <c r="X1142">
        <v>172</v>
      </c>
      <c r="Y1142">
        <v>152</v>
      </c>
      <c r="Z1142">
        <v>1032</v>
      </c>
      <c r="AA1142">
        <v>13</v>
      </c>
      <c r="AB1142">
        <v>0</v>
      </c>
      <c r="AC1142">
        <v>0</v>
      </c>
      <c r="AD1142">
        <v>0</v>
      </c>
      <c r="AE1142">
        <v>156</v>
      </c>
      <c r="AF1142" t="s">
        <v>1441</v>
      </c>
      <c r="AG1142" t="s">
        <v>978</v>
      </c>
      <c r="AH1142" s="9">
        <v>0.11944444444444445</v>
      </c>
      <c r="AI1142" t="s">
        <v>1438</v>
      </c>
    </row>
    <row r="1143" spans="1:35" x14ac:dyDescent="0.3">
      <c r="A1143" s="1">
        <v>44697</v>
      </c>
      <c r="B1143" t="s">
        <v>39</v>
      </c>
      <c r="C1143" t="s">
        <v>40</v>
      </c>
      <c r="D1143" t="s">
        <v>41</v>
      </c>
      <c r="E1143">
        <v>19805</v>
      </c>
      <c r="F1143">
        <v>1236</v>
      </c>
      <c r="G1143" t="s">
        <v>165</v>
      </c>
      <c r="H1143" t="s">
        <v>166</v>
      </c>
      <c r="I1143" t="s">
        <v>194</v>
      </c>
      <c r="J1143" t="s">
        <v>195</v>
      </c>
      <c r="K1143">
        <v>500</v>
      </c>
      <c r="L1143">
        <v>453</v>
      </c>
      <c r="M1143">
        <v>-7</v>
      </c>
      <c r="N1143">
        <v>14</v>
      </c>
      <c r="O1143">
        <v>507</v>
      </c>
      <c r="P1143">
        <v>726</v>
      </c>
      <c r="Q1143">
        <v>8</v>
      </c>
      <c r="R1143">
        <v>749</v>
      </c>
      <c r="S1143">
        <v>734</v>
      </c>
      <c r="T1143">
        <v>-15</v>
      </c>
      <c r="U1143">
        <v>0</v>
      </c>
      <c r="V1143">
        <v>0</v>
      </c>
      <c r="W1143">
        <v>169</v>
      </c>
      <c r="X1143">
        <v>161</v>
      </c>
      <c r="Y1143">
        <v>139</v>
      </c>
      <c r="Z1143">
        <v>1045</v>
      </c>
      <c r="AF1143" t="s">
        <v>1654</v>
      </c>
      <c r="AG1143" t="s">
        <v>664</v>
      </c>
      <c r="AH1143" s="9">
        <v>0.11180555555555556</v>
      </c>
      <c r="AI1143" t="s">
        <v>1437</v>
      </c>
    </row>
    <row r="1144" spans="1:35" x14ac:dyDescent="0.3">
      <c r="A1144" s="1">
        <v>44099</v>
      </c>
      <c r="B1144" t="s">
        <v>100</v>
      </c>
      <c r="C1144" t="s">
        <v>101</v>
      </c>
      <c r="D1144" t="s">
        <v>102</v>
      </c>
      <c r="E1144">
        <v>20368</v>
      </c>
      <c r="F1144">
        <v>574</v>
      </c>
      <c r="G1144" t="s">
        <v>357</v>
      </c>
      <c r="H1144" t="s">
        <v>175</v>
      </c>
      <c r="I1144" t="s">
        <v>518</v>
      </c>
      <c r="J1144" t="s">
        <v>519</v>
      </c>
      <c r="K1144">
        <v>640</v>
      </c>
      <c r="L1144">
        <v>632</v>
      </c>
      <c r="M1144">
        <v>-8</v>
      </c>
      <c r="N1144">
        <v>8</v>
      </c>
      <c r="O1144">
        <v>640</v>
      </c>
      <c r="P1144">
        <v>1126</v>
      </c>
      <c r="Q1144">
        <v>5</v>
      </c>
      <c r="R1144">
        <v>1146</v>
      </c>
      <c r="S1144">
        <v>1131</v>
      </c>
      <c r="T1144">
        <v>-15</v>
      </c>
      <c r="U1144">
        <v>0</v>
      </c>
      <c r="V1144">
        <v>0</v>
      </c>
      <c r="W1144">
        <v>186</v>
      </c>
      <c r="X1144">
        <v>179</v>
      </c>
      <c r="Y1144">
        <v>166</v>
      </c>
      <c r="Z1144">
        <v>1373</v>
      </c>
      <c r="AF1144" t="s">
        <v>1234</v>
      </c>
      <c r="AG1144" t="s">
        <v>641</v>
      </c>
      <c r="AH1144" s="9">
        <v>0.2076388888888889</v>
      </c>
      <c r="AI1144" t="s">
        <v>1434</v>
      </c>
    </row>
    <row r="1145" spans="1:35" x14ac:dyDescent="0.3">
      <c r="A1145" s="1">
        <v>44805</v>
      </c>
      <c r="B1145" t="s">
        <v>122</v>
      </c>
      <c r="C1145" t="s">
        <v>123</v>
      </c>
      <c r="D1145" t="s">
        <v>124</v>
      </c>
      <c r="E1145">
        <v>20304</v>
      </c>
      <c r="F1145">
        <v>5508</v>
      </c>
      <c r="G1145" t="s">
        <v>110</v>
      </c>
      <c r="H1145" t="s">
        <v>111</v>
      </c>
      <c r="I1145" t="s">
        <v>80</v>
      </c>
      <c r="J1145" t="s">
        <v>67</v>
      </c>
      <c r="K1145">
        <v>737</v>
      </c>
      <c r="L1145">
        <v>730</v>
      </c>
      <c r="M1145">
        <v>-7</v>
      </c>
      <c r="N1145">
        <v>17</v>
      </c>
      <c r="O1145">
        <v>747</v>
      </c>
      <c r="P1145">
        <v>918</v>
      </c>
      <c r="Q1145">
        <v>12</v>
      </c>
      <c r="R1145">
        <v>945</v>
      </c>
      <c r="S1145">
        <v>930</v>
      </c>
      <c r="T1145">
        <v>-15</v>
      </c>
      <c r="U1145">
        <v>0</v>
      </c>
      <c r="V1145">
        <v>0</v>
      </c>
      <c r="W1145">
        <v>128</v>
      </c>
      <c r="X1145">
        <v>120</v>
      </c>
      <c r="Y1145">
        <v>91</v>
      </c>
      <c r="Z1145">
        <v>585</v>
      </c>
      <c r="AF1145" t="s">
        <v>872</v>
      </c>
      <c r="AG1145" t="s">
        <v>854</v>
      </c>
      <c r="AH1145" s="9">
        <v>8.3333333333333329E-2</v>
      </c>
      <c r="AI1145" t="s">
        <v>1434</v>
      </c>
    </row>
    <row r="1146" spans="1:35" x14ac:dyDescent="0.3">
      <c r="A1146" s="1">
        <v>44603</v>
      </c>
      <c r="B1146" t="s">
        <v>32</v>
      </c>
      <c r="C1146" t="s">
        <v>33</v>
      </c>
      <c r="D1146" t="s">
        <v>34</v>
      </c>
      <c r="E1146">
        <v>19393</v>
      </c>
      <c r="F1146">
        <v>1426</v>
      </c>
      <c r="G1146" t="s">
        <v>72</v>
      </c>
      <c r="H1146" t="s">
        <v>73</v>
      </c>
      <c r="I1146" t="s">
        <v>165</v>
      </c>
      <c r="J1146" t="s">
        <v>166</v>
      </c>
      <c r="K1146">
        <v>1725</v>
      </c>
      <c r="L1146">
        <v>1911</v>
      </c>
      <c r="M1146">
        <v>106</v>
      </c>
      <c r="N1146">
        <v>12</v>
      </c>
      <c r="O1146">
        <v>1923</v>
      </c>
      <c r="P1146">
        <v>5</v>
      </c>
      <c r="Q1146">
        <v>3</v>
      </c>
      <c r="R1146">
        <v>2225</v>
      </c>
      <c r="S1146">
        <v>8</v>
      </c>
      <c r="T1146">
        <v>103</v>
      </c>
      <c r="U1146">
        <v>0</v>
      </c>
      <c r="V1146">
        <v>0</v>
      </c>
      <c r="W1146">
        <v>240</v>
      </c>
      <c r="X1146">
        <v>237</v>
      </c>
      <c r="Y1146">
        <v>222</v>
      </c>
      <c r="Z1146">
        <v>1565</v>
      </c>
      <c r="AA1146">
        <v>6</v>
      </c>
      <c r="AB1146">
        <v>0</v>
      </c>
      <c r="AC1146">
        <v>0</v>
      </c>
      <c r="AD1146">
        <v>0</v>
      </c>
      <c r="AE1146">
        <v>97</v>
      </c>
      <c r="AF1146" t="s">
        <v>1655</v>
      </c>
      <c r="AG1146" t="s">
        <v>1140</v>
      </c>
      <c r="AH1146">
        <v>-0.79375000000000007</v>
      </c>
      <c r="AI1146" t="s">
        <v>1438</v>
      </c>
    </row>
    <row r="1147" spans="1:35" x14ac:dyDescent="0.3">
      <c r="A1147" s="1">
        <v>44737</v>
      </c>
      <c r="B1147" t="s">
        <v>14</v>
      </c>
      <c r="C1147" t="s">
        <v>15</v>
      </c>
      <c r="D1147" t="s">
        <v>16</v>
      </c>
      <c r="E1147">
        <v>19790</v>
      </c>
      <c r="F1147">
        <v>2503</v>
      </c>
      <c r="G1147" t="s">
        <v>60</v>
      </c>
      <c r="H1147" t="s">
        <v>61</v>
      </c>
      <c r="I1147" t="s">
        <v>402</v>
      </c>
      <c r="J1147" t="s">
        <v>403</v>
      </c>
      <c r="K1147">
        <v>1635</v>
      </c>
      <c r="L1147">
        <v>1633</v>
      </c>
      <c r="M1147">
        <v>-2</v>
      </c>
      <c r="N1147">
        <v>13</v>
      </c>
      <c r="O1147">
        <v>1646</v>
      </c>
      <c r="P1147">
        <v>1729</v>
      </c>
      <c r="Q1147">
        <v>9</v>
      </c>
      <c r="R1147">
        <v>1745</v>
      </c>
      <c r="S1147">
        <v>1738</v>
      </c>
      <c r="T1147">
        <v>-7</v>
      </c>
      <c r="U1147">
        <v>0</v>
      </c>
      <c r="V1147">
        <v>0</v>
      </c>
      <c r="W1147">
        <v>70</v>
      </c>
      <c r="X1147">
        <v>65</v>
      </c>
      <c r="Y1147">
        <v>43</v>
      </c>
      <c r="Z1147">
        <v>270</v>
      </c>
      <c r="AF1147" t="s">
        <v>1357</v>
      </c>
      <c r="AG1147" t="s">
        <v>939</v>
      </c>
      <c r="AH1147" s="9">
        <v>4.5138888888888888E-2</v>
      </c>
      <c r="AI1147" t="s">
        <v>1435</v>
      </c>
    </row>
    <row r="1148" spans="1:35" x14ac:dyDescent="0.3">
      <c r="A1148" s="1">
        <v>43645</v>
      </c>
      <c r="B1148" t="s">
        <v>14</v>
      </c>
      <c r="C1148" t="s">
        <v>15</v>
      </c>
      <c r="D1148" t="s">
        <v>16</v>
      </c>
      <c r="E1148">
        <v>19790</v>
      </c>
      <c r="F1148">
        <v>1981</v>
      </c>
      <c r="G1148" t="s">
        <v>17</v>
      </c>
      <c r="H1148" t="s">
        <v>18</v>
      </c>
      <c r="I1148" t="s">
        <v>151</v>
      </c>
      <c r="J1148" t="s">
        <v>152</v>
      </c>
      <c r="K1148">
        <v>1115</v>
      </c>
      <c r="L1148">
        <v>1107</v>
      </c>
      <c r="M1148">
        <v>-8</v>
      </c>
      <c r="N1148">
        <v>11</v>
      </c>
      <c r="O1148">
        <v>1118</v>
      </c>
      <c r="P1148">
        <v>1238</v>
      </c>
      <c r="Q1148">
        <v>4</v>
      </c>
      <c r="R1148">
        <v>1259</v>
      </c>
      <c r="S1148">
        <v>1242</v>
      </c>
      <c r="T1148">
        <v>-17</v>
      </c>
      <c r="U1148">
        <v>0</v>
      </c>
      <c r="V1148">
        <v>0</v>
      </c>
      <c r="W1148">
        <v>224</v>
      </c>
      <c r="X1148">
        <v>215</v>
      </c>
      <c r="Y1148">
        <v>200</v>
      </c>
      <c r="Z1148">
        <v>1517</v>
      </c>
      <c r="AF1148" t="s">
        <v>901</v>
      </c>
      <c r="AG1148" t="s">
        <v>881</v>
      </c>
      <c r="AH1148" s="9">
        <v>6.5972222222222224E-2</v>
      </c>
      <c r="AI1148" t="s">
        <v>1434</v>
      </c>
    </row>
    <row r="1149" spans="1:35" x14ac:dyDescent="0.3">
      <c r="A1149" s="1">
        <v>45162</v>
      </c>
      <c r="B1149" t="s">
        <v>122</v>
      </c>
      <c r="C1149" t="s">
        <v>123</v>
      </c>
      <c r="D1149" t="s">
        <v>124</v>
      </c>
      <c r="E1149">
        <v>20304</v>
      </c>
      <c r="F1149">
        <v>3249</v>
      </c>
      <c r="G1149" t="s">
        <v>30</v>
      </c>
      <c r="H1149" t="s">
        <v>31</v>
      </c>
      <c r="I1149" t="s">
        <v>424</v>
      </c>
      <c r="J1149" t="s">
        <v>425</v>
      </c>
      <c r="K1149">
        <v>1920</v>
      </c>
      <c r="L1149">
        <v>1958</v>
      </c>
      <c r="M1149">
        <v>38</v>
      </c>
      <c r="N1149">
        <v>30</v>
      </c>
      <c r="O1149">
        <v>2028</v>
      </c>
      <c r="P1149">
        <v>2015</v>
      </c>
      <c r="Q1149">
        <v>6</v>
      </c>
      <c r="R1149">
        <v>1954</v>
      </c>
      <c r="S1149">
        <v>2021</v>
      </c>
      <c r="T1149">
        <v>27</v>
      </c>
      <c r="U1149">
        <v>0</v>
      </c>
      <c r="V1149">
        <v>0</v>
      </c>
      <c r="W1149">
        <v>154</v>
      </c>
      <c r="X1149">
        <v>143</v>
      </c>
      <c r="Y1149">
        <v>107</v>
      </c>
      <c r="Z1149">
        <v>853</v>
      </c>
      <c r="AA1149">
        <v>27</v>
      </c>
      <c r="AB1149">
        <v>0</v>
      </c>
      <c r="AC1149">
        <v>0</v>
      </c>
      <c r="AD1149">
        <v>0</v>
      </c>
      <c r="AE1149">
        <v>0</v>
      </c>
      <c r="AF1149" t="s">
        <v>1145</v>
      </c>
      <c r="AG1149" t="s">
        <v>1272</v>
      </c>
      <c r="AH1149" s="9">
        <v>1.5972222222222221E-2</v>
      </c>
      <c r="AI1149" t="s">
        <v>1438</v>
      </c>
    </row>
    <row r="1150" spans="1:35" x14ac:dyDescent="0.3">
      <c r="A1150" s="1">
        <v>44830</v>
      </c>
      <c r="B1150" t="s">
        <v>32</v>
      </c>
      <c r="C1150" t="s">
        <v>33</v>
      </c>
      <c r="D1150" t="s">
        <v>34</v>
      </c>
      <c r="E1150">
        <v>19393</v>
      </c>
      <c r="F1150">
        <v>839</v>
      </c>
      <c r="G1150" t="s">
        <v>129</v>
      </c>
      <c r="H1150" t="s">
        <v>130</v>
      </c>
      <c r="I1150" t="s">
        <v>103</v>
      </c>
      <c r="J1150" t="s">
        <v>104</v>
      </c>
      <c r="K1150">
        <v>935</v>
      </c>
      <c r="L1150">
        <v>929</v>
      </c>
      <c r="M1150">
        <v>-6</v>
      </c>
      <c r="N1150">
        <v>10</v>
      </c>
      <c r="O1150">
        <v>939</v>
      </c>
      <c r="P1150">
        <v>1000</v>
      </c>
      <c r="Q1150">
        <v>4</v>
      </c>
      <c r="R1150">
        <v>1030</v>
      </c>
      <c r="S1150">
        <v>1004</v>
      </c>
      <c r="T1150">
        <v>-26</v>
      </c>
      <c r="U1150">
        <v>0</v>
      </c>
      <c r="V1150">
        <v>0</v>
      </c>
      <c r="W1150">
        <v>175</v>
      </c>
      <c r="X1150">
        <v>155</v>
      </c>
      <c r="Y1150">
        <v>141</v>
      </c>
      <c r="Z1150">
        <v>1090</v>
      </c>
      <c r="AF1150" t="s">
        <v>1227</v>
      </c>
      <c r="AG1150" t="s">
        <v>1308</v>
      </c>
      <c r="AH1150" s="9">
        <v>2.4305555555555556E-2</v>
      </c>
      <c r="AI1150" t="s">
        <v>1434</v>
      </c>
    </row>
    <row r="1151" spans="1:35" x14ac:dyDescent="0.3">
      <c r="A1151" s="1">
        <v>44454</v>
      </c>
      <c r="B1151" t="s">
        <v>39</v>
      </c>
      <c r="C1151" t="s">
        <v>40</v>
      </c>
      <c r="D1151" t="s">
        <v>41</v>
      </c>
      <c r="E1151">
        <v>19805</v>
      </c>
      <c r="F1151">
        <v>1309</v>
      </c>
      <c r="G1151" t="s">
        <v>21</v>
      </c>
      <c r="H1151" t="s">
        <v>22</v>
      </c>
      <c r="I1151" t="s">
        <v>174</v>
      </c>
      <c r="J1151" t="s">
        <v>175</v>
      </c>
      <c r="K1151">
        <v>1706</v>
      </c>
      <c r="L1151">
        <v>1658</v>
      </c>
      <c r="M1151">
        <v>-8</v>
      </c>
      <c r="N1151">
        <v>15</v>
      </c>
      <c r="O1151">
        <v>1713</v>
      </c>
      <c r="P1151">
        <v>1738</v>
      </c>
      <c r="Q1151">
        <v>11</v>
      </c>
      <c r="R1151">
        <v>1759</v>
      </c>
      <c r="S1151">
        <v>1749</v>
      </c>
      <c r="T1151">
        <v>-10</v>
      </c>
      <c r="U1151">
        <v>0</v>
      </c>
      <c r="V1151">
        <v>0</v>
      </c>
      <c r="W1151">
        <v>113</v>
      </c>
      <c r="X1151">
        <v>111</v>
      </c>
      <c r="Y1151">
        <v>85</v>
      </c>
      <c r="Z1151">
        <v>602</v>
      </c>
      <c r="AF1151" t="s">
        <v>953</v>
      </c>
      <c r="AG1151" t="s">
        <v>782</v>
      </c>
      <c r="AH1151" s="9">
        <v>3.5416666666666666E-2</v>
      </c>
      <c r="AI1151" t="s">
        <v>1435</v>
      </c>
    </row>
    <row r="1152" spans="1:35" x14ac:dyDescent="0.3">
      <c r="A1152" s="1">
        <v>44156</v>
      </c>
      <c r="B1152" t="s">
        <v>32</v>
      </c>
      <c r="C1152" t="s">
        <v>33</v>
      </c>
      <c r="D1152" t="s">
        <v>34</v>
      </c>
      <c r="E1152">
        <v>19393</v>
      </c>
      <c r="F1152">
        <v>1121</v>
      </c>
      <c r="G1152" t="s">
        <v>153</v>
      </c>
      <c r="H1152" t="s">
        <v>154</v>
      </c>
      <c r="I1152" t="s">
        <v>133</v>
      </c>
      <c r="J1152" t="s">
        <v>134</v>
      </c>
      <c r="K1152">
        <v>1430</v>
      </c>
      <c r="L1152">
        <v>1425</v>
      </c>
      <c r="M1152">
        <v>-5</v>
      </c>
      <c r="N1152">
        <v>11</v>
      </c>
      <c r="O1152">
        <v>1436</v>
      </c>
      <c r="P1152">
        <v>1740</v>
      </c>
      <c r="Q1152">
        <v>3</v>
      </c>
      <c r="R1152">
        <v>1740</v>
      </c>
      <c r="S1152">
        <v>1743</v>
      </c>
      <c r="T1152">
        <v>3</v>
      </c>
      <c r="U1152">
        <v>0</v>
      </c>
      <c r="V1152">
        <v>0</v>
      </c>
      <c r="W1152">
        <v>130</v>
      </c>
      <c r="X1152">
        <v>138</v>
      </c>
      <c r="Y1152">
        <v>124</v>
      </c>
      <c r="Z1152">
        <v>972</v>
      </c>
      <c r="AF1152" t="s">
        <v>950</v>
      </c>
      <c r="AG1152" t="s">
        <v>922</v>
      </c>
      <c r="AH1152" s="9">
        <v>0.13750000000000001</v>
      </c>
      <c r="AI1152" t="s">
        <v>1435</v>
      </c>
    </row>
    <row r="1153" spans="1:35" x14ac:dyDescent="0.3">
      <c r="A1153" s="1">
        <v>44995</v>
      </c>
      <c r="B1153" t="s">
        <v>14</v>
      </c>
      <c r="C1153" t="s">
        <v>15</v>
      </c>
      <c r="D1153" t="s">
        <v>16</v>
      </c>
      <c r="E1153">
        <v>19790</v>
      </c>
      <c r="F1153">
        <v>2978</v>
      </c>
      <c r="G1153" t="s">
        <v>10</v>
      </c>
      <c r="H1153" t="s">
        <v>11</v>
      </c>
      <c r="I1153" t="s">
        <v>60</v>
      </c>
      <c r="J1153" t="s">
        <v>61</v>
      </c>
      <c r="K1153">
        <v>1154</v>
      </c>
      <c r="L1153">
        <v>1152</v>
      </c>
      <c r="M1153">
        <v>-2</v>
      </c>
      <c r="N1153">
        <v>18</v>
      </c>
      <c r="O1153">
        <v>1210</v>
      </c>
      <c r="P1153">
        <v>1339</v>
      </c>
      <c r="Q1153">
        <v>8</v>
      </c>
      <c r="R1153">
        <v>1352</v>
      </c>
      <c r="S1153">
        <v>1347</v>
      </c>
      <c r="T1153">
        <v>-5</v>
      </c>
      <c r="U1153">
        <v>0</v>
      </c>
      <c r="V1153">
        <v>0</v>
      </c>
      <c r="W1153">
        <v>118</v>
      </c>
      <c r="X1153">
        <v>115</v>
      </c>
      <c r="Y1153">
        <v>89</v>
      </c>
      <c r="Z1153">
        <v>581</v>
      </c>
      <c r="AF1153" t="s">
        <v>1062</v>
      </c>
      <c r="AG1153" t="s">
        <v>735</v>
      </c>
      <c r="AH1153" s="9">
        <v>7.9861111111111105E-2</v>
      </c>
      <c r="AI1153" t="s">
        <v>1434</v>
      </c>
    </row>
    <row r="1154" spans="1:35" x14ac:dyDescent="0.3">
      <c r="A1154" s="1">
        <v>44609</v>
      </c>
      <c r="B1154" t="s">
        <v>7</v>
      </c>
      <c r="C1154" t="s">
        <v>8</v>
      </c>
      <c r="D1154" t="s">
        <v>9</v>
      </c>
      <c r="E1154">
        <v>19977</v>
      </c>
      <c r="F1154">
        <v>1229</v>
      </c>
      <c r="G1154" t="s">
        <v>12</v>
      </c>
      <c r="H1154" t="s">
        <v>13</v>
      </c>
      <c r="I1154" t="s">
        <v>76</v>
      </c>
      <c r="J1154" t="s">
        <v>77</v>
      </c>
      <c r="K1154">
        <v>2115</v>
      </c>
      <c r="L1154">
        <v>2308</v>
      </c>
      <c r="M1154">
        <v>113</v>
      </c>
      <c r="N1154">
        <v>13</v>
      </c>
      <c r="O1154">
        <v>2321</v>
      </c>
      <c r="P1154">
        <v>124</v>
      </c>
      <c r="Q1154">
        <v>5</v>
      </c>
      <c r="R1154">
        <v>2338</v>
      </c>
      <c r="S1154">
        <v>129</v>
      </c>
      <c r="T1154">
        <v>111</v>
      </c>
      <c r="U1154">
        <v>0</v>
      </c>
      <c r="V1154">
        <v>0</v>
      </c>
      <c r="W1154">
        <v>203</v>
      </c>
      <c r="X1154">
        <v>201</v>
      </c>
      <c r="Y1154">
        <v>183</v>
      </c>
      <c r="Z1154">
        <v>1167</v>
      </c>
      <c r="AA1154">
        <v>43</v>
      </c>
      <c r="AB1154">
        <v>0</v>
      </c>
      <c r="AC1154">
        <v>0</v>
      </c>
      <c r="AD1154">
        <v>0</v>
      </c>
      <c r="AE1154">
        <v>68</v>
      </c>
      <c r="AF1154" t="s">
        <v>1656</v>
      </c>
      <c r="AG1154" t="s">
        <v>828</v>
      </c>
      <c r="AH1154">
        <v>-0.90208333333333335</v>
      </c>
      <c r="AI1154" t="s">
        <v>1438</v>
      </c>
    </row>
    <row r="1155" spans="1:35" x14ac:dyDescent="0.3">
      <c r="A1155" s="1">
        <v>44694</v>
      </c>
      <c r="B1155" t="s">
        <v>55</v>
      </c>
      <c r="C1155" t="s">
        <v>56</v>
      </c>
      <c r="D1155" t="s">
        <v>57</v>
      </c>
      <c r="E1155">
        <v>19930</v>
      </c>
      <c r="F1155">
        <v>883</v>
      </c>
      <c r="G1155" t="s">
        <v>30</v>
      </c>
      <c r="H1155" t="s">
        <v>31</v>
      </c>
      <c r="I1155" t="s">
        <v>212</v>
      </c>
      <c r="J1155" t="s">
        <v>213</v>
      </c>
      <c r="K1155">
        <v>1735</v>
      </c>
      <c r="L1155">
        <v>1727</v>
      </c>
      <c r="M1155">
        <v>-8</v>
      </c>
      <c r="N1155">
        <v>18</v>
      </c>
      <c r="O1155">
        <v>1745</v>
      </c>
      <c r="P1155">
        <v>1941</v>
      </c>
      <c r="Q1155">
        <v>5</v>
      </c>
      <c r="R1155">
        <v>1942</v>
      </c>
      <c r="S1155">
        <v>1946</v>
      </c>
      <c r="T1155">
        <v>4</v>
      </c>
      <c r="U1155">
        <v>0</v>
      </c>
      <c r="V1155">
        <v>0</v>
      </c>
      <c r="W1155">
        <v>247</v>
      </c>
      <c r="X1155">
        <v>259</v>
      </c>
      <c r="Y1155">
        <v>236</v>
      </c>
      <c r="Z1155">
        <v>1616</v>
      </c>
      <c r="AF1155" t="s">
        <v>1039</v>
      </c>
      <c r="AG1155" t="s">
        <v>627</v>
      </c>
      <c r="AH1155" s="9">
        <v>9.6527777777777782E-2</v>
      </c>
      <c r="AI1155" t="s">
        <v>1435</v>
      </c>
    </row>
    <row r="1156" spans="1:35" x14ac:dyDescent="0.3">
      <c r="A1156" s="1">
        <v>43624</v>
      </c>
      <c r="B1156" t="s">
        <v>155</v>
      </c>
      <c r="C1156" t="s">
        <v>156</v>
      </c>
      <c r="D1156" t="s">
        <v>157</v>
      </c>
      <c r="E1156">
        <v>20398</v>
      </c>
      <c r="F1156">
        <v>3702</v>
      </c>
      <c r="G1156" t="s">
        <v>520</v>
      </c>
      <c r="H1156" t="s">
        <v>521</v>
      </c>
      <c r="I1156" t="s">
        <v>30</v>
      </c>
      <c r="J1156" t="s">
        <v>31</v>
      </c>
      <c r="K1156">
        <v>620</v>
      </c>
      <c r="L1156">
        <v>616</v>
      </c>
      <c r="M1156">
        <v>-4</v>
      </c>
      <c r="N1156">
        <v>20</v>
      </c>
      <c r="O1156">
        <v>636</v>
      </c>
      <c r="P1156">
        <v>726</v>
      </c>
      <c r="Q1156">
        <v>7</v>
      </c>
      <c r="R1156">
        <v>739</v>
      </c>
      <c r="S1156">
        <v>733</v>
      </c>
      <c r="T1156">
        <v>-6</v>
      </c>
      <c r="U1156">
        <v>0</v>
      </c>
      <c r="V1156">
        <v>0</v>
      </c>
      <c r="W1156">
        <v>79</v>
      </c>
      <c r="X1156">
        <v>77</v>
      </c>
      <c r="Y1156">
        <v>50</v>
      </c>
      <c r="Z1156">
        <v>270</v>
      </c>
      <c r="AF1156" t="s">
        <v>1501</v>
      </c>
      <c r="AG1156" t="s">
        <v>1046</v>
      </c>
      <c r="AH1156" s="9">
        <v>5.347222222222222E-2</v>
      </c>
      <c r="AI1156" t="s">
        <v>1434</v>
      </c>
    </row>
    <row r="1157" spans="1:35" x14ac:dyDescent="0.3">
      <c r="A1157" s="1">
        <v>45125</v>
      </c>
      <c r="B1157" t="s">
        <v>14</v>
      </c>
      <c r="C1157" t="s">
        <v>15</v>
      </c>
      <c r="D1157" t="s">
        <v>16</v>
      </c>
      <c r="E1157">
        <v>19790</v>
      </c>
      <c r="F1157">
        <v>1448</v>
      </c>
      <c r="G1157" t="s">
        <v>17</v>
      </c>
      <c r="H1157" t="s">
        <v>18</v>
      </c>
      <c r="I1157" t="s">
        <v>103</v>
      </c>
      <c r="J1157" t="s">
        <v>104</v>
      </c>
      <c r="K1157">
        <v>655</v>
      </c>
      <c r="L1157">
        <v>653</v>
      </c>
      <c r="M1157">
        <v>-2</v>
      </c>
      <c r="N1157">
        <v>11</v>
      </c>
      <c r="O1157">
        <v>704</v>
      </c>
      <c r="P1157">
        <v>759</v>
      </c>
      <c r="Q1157">
        <v>9</v>
      </c>
      <c r="R1157">
        <v>816</v>
      </c>
      <c r="S1157">
        <v>808</v>
      </c>
      <c r="T1157">
        <v>-8</v>
      </c>
      <c r="U1157">
        <v>0</v>
      </c>
      <c r="V1157">
        <v>0</v>
      </c>
      <c r="W1157">
        <v>201</v>
      </c>
      <c r="X1157">
        <v>195</v>
      </c>
      <c r="Y1157">
        <v>175</v>
      </c>
      <c r="Z1157">
        <v>1299</v>
      </c>
      <c r="AF1157" t="s">
        <v>858</v>
      </c>
      <c r="AG1157" t="s">
        <v>846</v>
      </c>
      <c r="AH1157" s="9">
        <v>5.2083333333333336E-2</v>
      </c>
      <c r="AI1157" t="s">
        <v>1434</v>
      </c>
    </row>
    <row r="1158" spans="1:35" x14ac:dyDescent="0.3">
      <c r="A1158" s="1">
        <v>44362</v>
      </c>
      <c r="B1158" t="s">
        <v>32</v>
      </c>
      <c r="C1158" t="s">
        <v>33</v>
      </c>
      <c r="D1158" t="s">
        <v>34</v>
      </c>
      <c r="E1158">
        <v>19393</v>
      </c>
      <c r="F1158">
        <v>1062</v>
      </c>
      <c r="G1158" t="s">
        <v>37</v>
      </c>
      <c r="H1158" t="s">
        <v>38</v>
      </c>
      <c r="I1158" t="s">
        <v>292</v>
      </c>
      <c r="J1158" t="s">
        <v>52</v>
      </c>
      <c r="K1158">
        <v>1110</v>
      </c>
      <c r="L1158">
        <v>1124</v>
      </c>
      <c r="M1158">
        <v>14</v>
      </c>
      <c r="N1158">
        <v>7</v>
      </c>
      <c r="O1158">
        <v>1131</v>
      </c>
      <c r="P1158">
        <v>1233</v>
      </c>
      <c r="Q1158">
        <v>3</v>
      </c>
      <c r="R1158">
        <v>1235</v>
      </c>
      <c r="S1158">
        <v>1236</v>
      </c>
      <c r="T1158">
        <v>1</v>
      </c>
      <c r="U1158">
        <v>0</v>
      </c>
      <c r="V1158">
        <v>0</v>
      </c>
      <c r="W1158">
        <v>85</v>
      </c>
      <c r="X1158">
        <v>72</v>
      </c>
      <c r="Y1158">
        <v>62</v>
      </c>
      <c r="Z1158">
        <v>419</v>
      </c>
      <c r="AF1158" t="s">
        <v>899</v>
      </c>
      <c r="AG1158" t="s">
        <v>609</v>
      </c>
      <c r="AH1158" s="9">
        <v>0.05</v>
      </c>
      <c r="AI1158" t="s">
        <v>1434</v>
      </c>
    </row>
    <row r="1159" spans="1:35" x14ac:dyDescent="0.3">
      <c r="A1159" s="1">
        <v>44143</v>
      </c>
      <c r="B1159" t="s">
        <v>32</v>
      </c>
      <c r="C1159" t="s">
        <v>33</v>
      </c>
      <c r="D1159" t="s">
        <v>34</v>
      </c>
      <c r="E1159">
        <v>19393</v>
      </c>
      <c r="F1159">
        <v>1591</v>
      </c>
      <c r="G1159" t="s">
        <v>66</v>
      </c>
      <c r="H1159" t="s">
        <v>67</v>
      </c>
      <c r="I1159" t="s">
        <v>129</v>
      </c>
      <c r="J1159" t="s">
        <v>130</v>
      </c>
      <c r="K1159">
        <v>1210</v>
      </c>
      <c r="L1159">
        <v>1208</v>
      </c>
      <c r="M1159">
        <v>-2</v>
      </c>
      <c r="N1159">
        <v>10</v>
      </c>
      <c r="O1159">
        <v>1218</v>
      </c>
      <c r="P1159">
        <v>1436</v>
      </c>
      <c r="Q1159">
        <v>4</v>
      </c>
      <c r="R1159">
        <v>1500</v>
      </c>
      <c r="S1159">
        <v>1440</v>
      </c>
      <c r="T1159">
        <v>-20</v>
      </c>
      <c r="U1159">
        <v>0</v>
      </c>
      <c r="V1159">
        <v>0</v>
      </c>
      <c r="W1159">
        <v>170</v>
      </c>
      <c r="X1159">
        <v>152</v>
      </c>
      <c r="Y1159">
        <v>138</v>
      </c>
      <c r="Z1159">
        <v>972</v>
      </c>
      <c r="AF1159" t="s">
        <v>764</v>
      </c>
      <c r="AG1159" t="s">
        <v>894</v>
      </c>
      <c r="AH1159" s="9">
        <v>0.10555555555555556</v>
      </c>
      <c r="AI1159" t="s">
        <v>1435</v>
      </c>
    </row>
    <row r="1160" spans="1:35" x14ac:dyDescent="0.3">
      <c r="A1160" s="1">
        <v>44331</v>
      </c>
      <c r="B1160" t="s">
        <v>46</v>
      </c>
      <c r="C1160" t="s">
        <v>47</v>
      </c>
      <c r="D1160" t="s">
        <v>48</v>
      </c>
      <c r="E1160">
        <v>20452</v>
      </c>
      <c r="F1160">
        <v>4705</v>
      </c>
      <c r="G1160" t="s">
        <v>80</v>
      </c>
      <c r="H1160" t="s">
        <v>67</v>
      </c>
      <c r="I1160" t="s">
        <v>62</v>
      </c>
      <c r="J1160" t="s">
        <v>63</v>
      </c>
      <c r="K1160">
        <v>2045</v>
      </c>
      <c r="L1160">
        <v>2038</v>
      </c>
      <c r="M1160">
        <v>-7</v>
      </c>
      <c r="N1160">
        <v>14</v>
      </c>
      <c r="O1160">
        <v>2052</v>
      </c>
      <c r="P1160">
        <v>2329</v>
      </c>
      <c r="Q1160">
        <v>4</v>
      </c>
      <c r="R1160">
        <v>2357</v>
      </c>
      <c r="S1160">
        <v>2333</v>
      </c>
      <c r="T1160">
        <v>-24</v>
      </c>
      <c r="U1160">
        <v>0</v>
      </c>
      <c r="V1160">
        <v>0</v>
      </c>
      <c r="W1160">
        <v>132</v>
      </c>
      <c r="X1160">
        <v>115</v>
      </c>
      <c r="Y1160">
        <v>97</v>
      </c>
      <c r="Z1160">
        <v>783</v>
      </c>
      <c r="AF1160" t="s">
        <v>1640</v>
      </c>
      <c r="AG1160" t="s">
        <v>981</v>
      </c>
      <c r="AH1160" s="9">
        <v>0.12152777777777778</v>
      </c>
      <c r="AI1160" t="s">
        <v>1438</v>
      </c>
    </row>
    <row r="1161" spans="1:35" x14ac:dyDescent="0.3">
      <c r="A1161" s="1">
        <v>43740</v>
      </c>
      <c r="B1161" t="s">
        <v>39</v>
      </c>
      <c r="C1161" t="s">
        <v>40</v>
      </c>
      <c r="D1161" t="s">
        <v>41</v>
      </c>
      <c r="E1161">
        <v>19805</v>
      </c>
      <c r="F1161">
        <v>1293</v>
      </c>
      <c r="G1161" t="s">
        <v>194</v>
      </c>
      <c r="H1161" t="s">
        <v>195</v>
      </c>
      <c r="I1161" t="s">
        <v>522</v>
      </c>
      <c r="J1161" t="s">
        <v>523</v>
      </c>
      <c r="K1161">
        <v>1210</v>
      </c>
      <c r="L1161">
        <v>1206</v>
      </c>
      <c r="M1161">
        <v>-4</v>
      </c>
      <c r="N1161">
        <v>14</v>
      </c>
      <c r="O1161">
        <v>1220</v>
      </c>
      <c r="P1161">
        <v>1437</v>
      </c>
      <c r="Q1161">
        <v>4</v>
      </c>
      <c r="R1161">
        <v>1456</v>
      </c>
      <c r="S1161">
        <v>1441</v>
      </c>
      <c r="T1161">
        <v>-15</v>
      </c>
      <c r="U1161">
        <v>0</v>
      </c>
      <c r="V1161">
        <v>0</v>
      </c>
      <c r="W1161">
        <v>166</v>
      </c>
      <c r="X1161">
        <v>155</v>
      </c>
      <c r="Y1161">
        <v>137</v>
      </c>
      <c r="Z1161">
        <v>1139</v>
      </c>
      <c r="AF1161" t="s">
        <v>924</v>
      </c>
      <c r="AG1161" t="s">
        <v>738</v>
      </c>
      <c r="AH1161" s="9">
        <v>0.1076388888888889</v>
      </c>
      <c r="AI1161" t="s">
        <v>1435</v>
      </c>
    </row>
    <row r="1162" spans="1:35" x14ac:dyDescent="0.3">
      <c r="A1162" s="1">
        <v>44176</v>
      </c>
      <c r="B1162" t="s">
        <v>122</v>
      </c>
      <c r="C1162" t="s">
        <v>123</v>
      </c>
      <c r="D1162" t="s">
        <v>124</v>
      </c>
      <c r="E1162">
        <v>20304</v>
      </c>
      <c r="F1162">
        <v>5083</v>
      </c>
      <c r="G1162" t="s">
        <v>80</v>
      </c>
      <c r="H1162" t="s">
        <v>67</v>
      </c>
      <c r="I1162" t="s">
        <v>524</v>
      </c>
      <c r="J1162" t="s">
        <v>525</v>
      </c>
      <c r="K1162">
        <v>1415</v>
      </c>
      <c r="L1162">
        <v>1519</v>
      </c>
      <c r="M1162">
        <v>64</v>
      </c>
      <c r="N1162">
        <v>18</v>
      </c>
      <c r="O1162">
        <v>1537</v>
      </c>
      <c r="P1162">
        <v>1757</v>
      </c>
      <c r="Q1162">
        <v>2</v>
      </c>
      <c r="R1162">
        <v>1702</v>
      </c>
      <c r="S1162">
        <v>1759</v>
      </c>
      <c r="T1162">
        <v>57</v>
      </c>
      <c r="U1162">
        <v>0</v>
      </c>
      <c r="V1162">
        <v>0</v>
      </c>
      <c r="W1162">
        <v>107</v>
      </c>
      <c r="X1162">
        <v>100</v>
      </c>
      <c r="Y1162">
        <v>80</v>
      </c>
      <c r="Z1162">
        <v>541</v>
      </c>
      <c r="AA1162">
        <v>57</v>
      </c>
      <c r="AB1162">
        <v>0</v>
      </c>
      <c r="AC1162">
        <v>0</v>
      </c>
      <c r="AD1162">
        <v>0</v>
      </c>
      <c r="AE1162">
        <v>0</v>
      </c>
      <c r="AF1162" t="s">
        <v>1198</v>
      </c>
      <c r="AG1162" t="s">
        <v>769</v>
      </c>
      <c r="AH1162" s="9">
        <v>0.1111111111111111</v>
      </c>
      <c r="AI1162" t="s">
        <v>1435</v>
      </c>
    </row>
    <row r="1163" spans="1:35" x14ac:dyDescent="0.3">
      <c r="A1163" s="1">
        <v>43698</v>
      </c>
      <c r="B1163" t="s">
        <v>141</v>
      </c>
      <c r="C1163" t="s">
        <v>142</v>
      </c>
      <c r="D1163" t="s">
        <v>143</v>
      </c>
      <c r="E1163">
        <v>20363</v>
      </c>
      <c r="F1163">
        <v>5273</v>
      </c>
      <c r="G1163" t="s">
        <v>144</v>
      </c>
      <c r="H1163" t="s">
        <v>145</v>
      </c>
      <c r="I1163" t="s">
        <v>432</v>
      </c>
      <c r="J1163" t="s">
        <v>433</v>
      </c>
      <c r="K1163">
        <v>1434</v>
      </c>
      <c r="L1163">
        <v>1439</v>
      </c>
      <c r="M1163">
        <v>5</v>
      </c>
      <c r="N1163">
        <v>18</v>
      </c>
      <c r="O1163">
        <v>1457</v>
      </c>
      <c r="P1163">
        <v>1602</v>
      </c>
      <c r="Q1163">
        <v>2</v>
      </c>
      <c r="R1163">
        <v>1615</v>
      </c>
      <c r="S1163">
        <v>1604</v>
      </c>
      <c r="T1163">
        <v>-11</v>
      </c>
      <c r="U1163">
        <v>0</v>
      </c>
      <c r="V1163">
        <v>0</v>
      </c>
      <c r="W1163">
        <v>101</v>
      </c>
      <c r="X1163">
        <v>85</v>
      </c>
      <c r="Y1163">
        <v>65</v>
      </c>
      <c r="Z1163">
        <v>443</v>
      </c>
      <c r="AF1163" t="s">
        <v>938</v>
      </c>
      <c r="AG1163" t="s">
        <v>923</v>
      </c>
      <c r="AH1163" s="9">
        <v>5.9027777777777776E-2</v>
      </c>
      <c r="AI1163" t="s">
        <v>1435</v>
      </c>
    </row>
    <row r="1164" spans="1:35" x14ac:dyDescent="0.3">
      <c r="A1164" s="1">
        <v>44878</v>
      </c>
      <c r="B1164" t="s">
        <v>14</v>
      </c>
      <c r="C1164" t="s">
        <v>15</v>
      </c>
      <c r="D1164" t="s">
        <v>16</v>
      </c>
      <c r="E1164">
        <v>19790</v>
      </c>
      <c r="F1164">
        <v>1039</v>
      </c>
      <c r="G1164" t="s">
        <v>194</v>
      </c>
      <c r="H1164" t="s">
        <v>195</v>
      </c>
      <c r="I1164" t="s">
        <v>144</v>
      </c>
      <c r="J1164" t="s">
        <v>145</v>
      </c>
      <c r="K1164">
        <v>1911</v>
      </c>
      <c r="L1164">
        <v>2017</v>
      </c>
      <c r="M1164">
        <v>66</v>
      </c>
      <c r="N1164">
        <v>23</v>
      </c>
      <c r="O1164">
        <v>2040</v>
      </c>
      <c r="P1164">
        <v>2318</v>
      </c>
      <c r="Q1164">
        <v>7</v>
      </c>
      <c r="R1164">
        <v>2219</v>
      </c>
      <c r="S1164">
        <v>2325</v>
      </c>
      <c r="T1164">
        <v>66</v>
      </c>
      <c r="U1164">
        <v>0</v>
      </c>
      <c r="V1164">
        <v>0</v>
      </c>
      <c r="W1164">
        <v>188</v>
      </c>
      <c r="X1164">
        <v>188</v>
      </c>
      <c r="Y1164">
        <v>158</v>
      </c>
      <c r="Z1164">
        <v>1145</v>
      </c>
      <c r="AA1164">
        <v>0</v>
      </c>
      <c r="AB1164">
        <v>0</v>
      </c>
      <c r="AC1164">
        <v>0</v>
      </c>
      <c r="AD1164">
        <v>0</v>
      </c>
      <c r="AE1164">
        <v>66</v>
      </c>
      <c r="AF1164" t="s">
        <v>999</v>
      </c>
      <c r="AG1164" t="s">
        <v>977</v>
      </c>
      <c r="AH1164" s="9">
        <v>0.13055555555555556</v>
      </c>
      <c r="AI1164" t="s">
        <v>1438</v>
      </c>
    </row>
    <row r="1165" spans="1:35" x14ac:dyDescent="0.3">
      <c r="A1165" s="1">
        <v>45092</v>
      </c>
      <c r="B1165" t="s">
        <v>32</v>
      </c>
      <c r="C1165" t="s">
        <v>33</v>
      </c>
      <c r="D1165" t="s">
        <v>34</v>
      </c>
      <c r="E1165">
        <v>19393</v>
      </c>
      <c r="F1165">
        <v>2249</v>
      </c>
      <c r="G1165" t="s">
        <v>19</v>
      </c>
      <c r="H1165" t="s">
        <v>20</v>
      </c>
      <c r="I1165" t="s">
        <v>70</v>
      </c>
      <c r="J1165" t="s">
        <v>71</v>
      </c>
      <c r="K1165">
        <v>2045</v>
      </c>
      <c r="L1165">
        <v>2054</v>
      </c>
      <c r="M1165">
        <v>9</v>
      </c>
      <c r="N1165">
        <v>10</v>
      </c>
      <c r="O1165">
        <v>2104</v>
      </c>
      <c r="P1165">
        <v>2239</v>
      </c>
      <c r="Q1165">
        <v>6</v>
      </c>
      <c r="R1165">
        <v>2255</v>
      </c>
      <c r="S1165">
        <v>2245</v>
      </c>
      <c r="T1165">
        <v>-10</v>
      </c>
      <c r="U1165">
        <v>0</v>
      </c>
      <c r="V1165">
        <v>0</v>
      </c>
      <c r="W1165">
        <v>130</v>
      </c>
      <c r="X1165">
        <v>111</v>
      </c>
      <c r="Y1165">
        <v>95</v>
      </c>
      <c r="Z1165">
        <v>696</v>
      </c>
      <c r="AF1165" t="s">
        <v>1599</v>
      </c>
      <c r="AG1165" t="s">
        <v>1369</v>
      </c>
      <c r="AH1165" s="9">
        <v>7.7083333333333337E-2</v>
      </c>
      <c r="AI1165" t="s">
        <v>1438</v>
      </c>
    </row>
    <row r="1166" spans="1:35" x14ac:dyDescent="0.3">
      <c r="A1166" s="1">
        <v>44723</v>
      </c>
      <c r="B1166" t="s">
        <v>39</v>
      </c>
      <c r="C1166" t="s">
        <v>40</v>
      </c>
      <c r="D1166" t="s">
        <v>41</v>
      </c>
      <c r="E1166">
        <v>19805</v>
      </c>
      <c r="F1166">
        <v>791</v>
      </c>
      <c r="G1166" t="s">
        <v>194</v>
      </c>
      <c r="H1166" t="s">
        <v>195</v>
      </c>
      <c r="I1166" t="s">
        <v>80</v>
      </c>
      <c r="J1166" t="s">
        <v>67</v>
      </c>
      <c r="K1166">
        <v>1002</v>
      </c>
      <c r="L1166">
        <v>1039</v>
      </c>
      <c r="M1166">
        <v>37</v>
      </c>
      <c r="N1166">
        <v>26</v>
      </c>
      <c r="O1166">
        <v>1105</v>
      </c>
      <c r="P1166">
        <v>1245</v>
      </c>
      <c r="Q1166">
        <v>9</v>
      </c>
      <c r="R1166">
        <v>1225</v>
      </c>
      <c r="S1166">
        <v>1254</v>
      </c>
      <c r="T1166">
        <v>29</v>
      </c>
      <c r="U1166">
        <v>0</v>
      </c>
      <c r="V1166">
        <v>0</v>
      </c>
      <c r="W1166">
        <v>203</v>
      </c>
      <c r="X1166">
        <v>195</v>
      </c>
      <c r="Y1166">
        <v>160</v>
      </c>
      <c r="Z1166">
        <v>1197</v>
      </c>
      <c r="AA1166">
        <v>19</v>
      </c>
      <c r="AB1166">
        <v>0</v>
      </c>
      <c r="AC1166">
        <v>0</v>
      </c>
      <c r="AD1166">
        <v>0</v>
      </c>
      <c r="AE1166">
        <v>10</v>
      </c>
      <c r="AF1166" t="s">
        <v>1333</v>
      </c>
      <c r="AG1166" t="s">
        <v>719</v>
      </c>
      <c r="AH1166" s="9">
        <v>9.375E-2</v>
      </c>
      <c r="AI1166" t="s">
        <v>1434</v>
      </c>
    </row>
    <row r="1167" spans="1:35" x14ac:dyDescent="0.3">
      <c r="A1167" s="1">
        <v>43702</v>
      </c>
      <c r="B1167" t="s">
        <v>14</v>
      </c>
      <c r="C1167" t="s">
        <v>15</v>
      </c>
      <c r="D1167" t="s">
        <v>16</v>
      </c>
      <c r="E1167">
        <v>19790</v>
      </c>
      <c r="F1167">
        <v>2256</v>
      </c>
      <c r="G1167" t="s">
        <v>212</v>
      </c>
      <c r="H1167" t="s">
        <v>213</v>
      </c>
      <c r="I1167" t="s">
        <v>60</v>
      </c>
      <c r="J1167" t="s">
        <v>61</v>
      </c>
      <c r="K1167">
        <v>2225</v>
      </c>
      <c r="L1167">
        <v>2223</v>
      </c>
      <c r="M1167">
        <v>-2</v>
      </c>
      <c r="N1167">
        <v>16</v>
      </c>
      <c r="O1167">
        <v>2239</v>
      </c>
      <c r="P1167">
        <v>533</v>
      </c>
      <c r="Q1167">
        <v>7</v>
      </c>
      <c r="R1167">
        <v>602</v>
      </c>
      <c r="S1167">
        <v>540</v>
      </c>
      <c r="T1167">
        <v>-22</v>
      </c>
      <c r="U1167">
        <v>0</v>
      </c>
      <c r="V1167">
        <v>0</v>
      </c>
      <c r="W1167">
        <v>277</v>
      </c>
      <c r="X1167">
        <v>257</v>
      </c>
      <c r="Y1167">
        <v>234</v>
      </c>
      <c r="Z1167">
        <v>2172</v>
      </c>
      <c r="AF1167" t="s">
        <v>667</v>
      </c>
      <c r="AG1167" t="s">
        <v>990</v>
      </c>
      <c r="AH1167">
        <v>-0.69652777777777786</v>
      </c>
      <c r="AI1167" t="s">
        <v>1438</v>
      </c>
    </row>
    <row r="1168" spans="1:35" x14ac:dyDescent="0.3">
      <c r="A1168" s="1">
        <v>44703</v>
      </c>
      <c r="B1168" t="s">
        <v>14</v>
      </c>
      <c r="C1168" t="s">
        <v>15</v>
      </c>
      <c r="D1168" t="s">
        <v>16</v>
      </c>
      <c r="E1168">
        <v>19790</v>
      </c>
      <c r="F1168">
        <v>514</v>
      </c>
      <c r="G1168" t="s">
        <v>60</v>
      </c>
      <c r="H1168" t="s">
        <v>61</v>
      </c>
      <c r="I1168" t="s">
        <v>21</v>
      </c>
      <c r="J1168" t="s">
        <v>22</v>
      </c>
      <c r="K1168">
        <v>1355</v>
      </c>
      <c r="L1168">
        <v>1353</v>
      </c>
      <c r="M1168">
        <v>-2</v>
      </c>
      <c r="N1168">
        <v>10</v>
      </c>
      <c r="O1168">
        <v>1403</v>
      </c>
      <c r="P1168">
        <v>1444</v>
      </c>
      <c r="Q1168">
        <v>8</v>
      </c>
      <c r="R1168">
        <v>1505</v>
      </c>
      <c r="S1168">
        <v>1452</v>
      </c>
      <c r="T1168">
        <v>-13</v>
      </c>
      <c r="U1168">
        <v>0</v>
      </c>
      <c r="V1168">
        <v>0</v>
      </c>
      <c r="W1168">
        <v>190</v>
      </c>
      <c r="X1168">
        <v>179</v>
      </c>
      <c r="Y1168">
        <v>161</v>
      </c>
      <c r="Z1168">
        <v>1199</v>
      </c>
      <c r="AF1168" t="s">
        <v>926</v>
      </c>
      <c r="AG1168" t="s">
        <v>916</v>
      </c>
      <c r="AH1168" s="9">
        <v>4.0972222222222222E-2</v>
      </c>
      <c r="AI1168" t="s">
        <v>1435</v>
      </c>
    </row>
    <row r="1169" spans="1:35" x14ac:dyDescent="0.3">
      <c r="A1169" s="1">
        <v>44434</v>
      </c>
      <c r="B1169" t="s">
        <v>32</v>
      </c>
      <c r="C1169" t="s">
        <v>33</v>
      </c>
      <c r="D1169" t="s">
        <v>34</v>
      </c>
      <c r="E1169">
        <v>19393</v>
      </c>
      <c r="F1169">
        <v>473</v>
      </c>
      <c r="G1169" t="s">
        <v>72</v>
      </c>
      <c r="H1169" t="s">
        <v>73</v>
      </c>
      <c r="I1169" t="s">
        <v>86</v>
      </c>
      <c r="J1169" t="s">
        <v>87</v>
      </c>
      <c r="K1169">
        <v>820</v>
      </c>
      <c r="L1169">
        <v>837</v>
      </c>
      <c r="M1169">
        <v>17</v>
      </c>
      <c r="N1169">
        <v>29</v>
      </c>
      <c r="O1169">
        <v>906</v>
      </c>
      <c r="P1169">
        <v>1028</v>
      </c>
      <c r="Q1169">
        <v>6</v>
      </c>
      <c r="R1169">
        <v>1000</v>
      </c>
      <c r="S1169">
        <v>1034</v>
      </c>
      <c r="T1169">
        <v>34</v>
      </c>
      <c r="U1169">
        <v>0</v>
      </c>
      <c r="V1169">
        <v>0</v>
      </c>
      <c r="W1169">
        <v>100</v>
      </c>
      <c r="X1169">
        <v>117</v>
      </c>
      <c r="Y1169">
        <v>82</v>
      </c>
      <c r="Z1169">
        <v>472</v>
      </c>
      <c r="AA1169">
        <v>17</v>
      </c>
      <c r="AB1169">
        <v>0</v>
      </c>
      <c r="AC1169">
        <v>17</v>
      </c>
      <c r="AD1169">
        <v>0</v>
      </c>
      <c r="AE1169">
        <v>0</v>
      </c>
      <c r="AF1169" t="s">
        <v>717</v>
      </c>
      <c r="AG1169" t="s">
        <v>866</v>
      </c>
      <c r="AH1169" s="9">
        <v>8.1250000000000003E-2</v>
      </c>
      <c r="AI1169" t="s">
        <v>1434</v>
      </c>
    </row>
    <row r="1170" spans="1:35" x14ac:dyDescent="0.3">
      <c r="A1170" s="1">
        <v>44051</v>
      </c>
      <c r="B1170" t="s">
        <v>14</v>
      </c>
      <c r="C1170" t="s">
        <v>15</v>
      </c>
      <c r="D1170" t="s">
        <v>16</v>
      </c>
      <c r="E1170">
        <v>19790</v>
      </c>
      <c r="F1170">
        <v>445</v>
      </c>
      <c r="G1170" t="s">
        <v>53</v>
      </c>
      <c r="H1170" t="s">
        <v>54</v>
      </c>
      <c r="I1170" t="s">
        <v>76</v>
      </c>
      <c r="J1170" t="s">
        <v>77</v>
      </c>
      <c r="K1170">
        <v>1824</v>
      </c>
      <c r="L1170">
        <v>1819</v>
      </c>
      <c r="M1170">
        <v>-5</v>
      </c>
      <c r="N1170">
        <v>11</v>
      </c>
      <c r="O1170">
        <v>1830</v>
      </c>
      <c r="P1170">
        <v>2343</v>
      </c>
      <c r="Q1170">
        <v>3</v>
      </c>
      <c r="R1170">
        <v>2359</v>
      </c>
      <c r="S1170">
        <v>2346</v>
      </c>
      <c r="T1170">
        <v>-13</v>
      </c>
      <c r="U1170">
        <v>0</v>
      </c>
      <c r="V1170">
        <v>0</v>
      </c>
      <c r="W1170">
        <v>215</v>
      </c>
      <c r="X1170">
        <v>207</v>
      </c>
      <c r="Y1170">
        <v>193</v>
      </c>
      <c r="Z1170">
        <v>1670</v>
      </c>
      <c r="AF1170" t="s">
        <v>1529</v>
      </c>
      <c r="AG1170" t="s">
        <v>961</v>
      </c>
      <c r="AH1170" s="9">
        <v>0.22708333333333333</v>
      </c>
      <c r="AI1170" t="s">
        <v>1438</v>
      </c>
    </row>
    <row r="1171" spans="1:35" x14ac:dyDescent="0.3">
      <c r="A1171" s="1">
        <v>43656</v>
      </c>
      <c r="B1171" t="s">
        <v>122</v>
      </c>
      <c r="C1171" t="s">
        <v>123</v>
      </c>
      <c r="D1171" t="s">
        <v>124</v>
      </c>
      <c r="E1171">
        <v>20304</v>
      </c>
      <c r="F1171">
        <v>4549</v>
      </c>
      <c r="G1171" t="s">
        <v>120</v>
      </c>
      <c r="H1171" t="s">
        <v>121</v>
      </c>
      <c r="I1171" t="s">
        <v>125</v>
      </c>
      <c r="J1171" t="s">
        <v>126</v>
      </c>
      <c r="K1171">
        <v>2025</v>
      </c>
      <c r="L1171">
        <v>2024</v>
      </c>
      <c r="M1171">
        <v>-1</v>
      </c>
      <c r="N1171">
        <v>22</v>
      </c>
      <c r="O1171">
        <v>2046</v>
      </c>
      <c r="P1171">
        <v>2129</v>
      </c>
      <c r="Q1171">
        <v>5</v>
      </c>
      <c r="R1171">
        <v>2140</v>
      </c>
      <c r="S1171">
        <v>2134</v>
      </c>
      <c r="T1171">
        <v>-6</v>
      </c>
      <c r="U1171">
        <v>0</v>
      </c>
      <c r="V1171">
        <v>0</v>
      </c>
      <c r="W1171">
        <v>75</v>
      </c>
      <c r="X1171">
        <v>70</v>
      </c>
      <c r="Y1171">
        <v>43</v>
      </c>
      <c r="Z1171">
        <v>290</v>
      </c>
      <c r="AF1171" t="s">
        <v>1657</v>
      </c>
      <c r="AG1171" t="s">
        <v>1097</v>
      </c>
      <c r="AH1171" s="9">
        <v>4.8611111111111112E-2</v>
      </c>
      <c r="AI1171" t="s">
        <v>1438</v>
      </c>
    </row>
    <row r="1172" spans="1:35" x14ac:dyDescent="0.3">
      <c r="A1172" s="1">
        <v>44461</v>
      </c>
      <c r="B1172" t="s">
        <v>32</v>
      </c>
      <c r="C1172" t="s">
        <v>33</v>
      </c>
      <c r="D1172" t="s">
        <v>34</v>
      </c>
      <c r="E1172">
        <v>19393</v>
      </c>
      <c r="F1172">
        <v>3766</v>
      </c>
      <c r="G1172" t="s">
        <v>426</v>
      </c>
      <c r="H1172" t="s">
        <v>427</v>
      </c>
      <c r="I1172" t="s">
        <v>151</v>
      </c>
      <c r="J1172" t="s">
        <v>152</v>
      </c>
      <c r="K1172">
        <v>1410</v>
      </c>
      <c r="L1172">
        <v>1416</v>
      </c>
      <c r="M1172">
        <v>6</v>
      </c>
      <c r="N1172">
        <v>6</v>
      </c>
      <c r="O1172">
        <v>1422</v>
      </c>
      <c r="P1172">
        <v>1522</v>
      </c>
      <c r="Q1172">
        <v>4</v>
      </c>
      <c r="R1172">
        <v>1530</v>
      </c>
      <c r="S1172">
        <v>1526</v>
      </c>
      <c r="T1172">
        <v>-4</v>
      </c>
      <c r="U1172">
        <v>0</v>
      </c>
      <c r="V1172">
        <v>0</v>
      </c>
      <c r="W1172">
        <v>80</v>
      </c>
      <c r="X1172">
        <v>70</v>
      </c>
      <c r="Y1172">
        <v>60</v>
      </c>
      <c r="Z1172">
        <v>390</v>
      </c>
      <c r="AF1172" t="s">
        <v>1246</v>
      </c>
      <c r="AG1172" t="s">
        <v>1135</v>
      </c>
      <c r="AH1172" s="9">
        <v>4.8611111111111112E-2</v>
      </c>
      <c r="AI1172" t="s">
        <v>1435</v>
      </c>
    </row>
    <row r="1173" spans="1:35" x14ac:dyDescent="0.3">
      <c r="A1173" s="1">
        <v>44111</v>
      </c>
      <c r="B1173" t="s">
        <v>46</v>
      </c>
      <c r="C1173" t="s">
        <v>47</v>
      </c>
      <c r="D1173" t="s">
        <v>48</v>
      </c>
      <c r="E1173">
        <v>20452</v>
      </c>
      <c r="F1173">
        <v>5592</v>
      </c>
      <c r="G1173" t="s">
        <v>158</v>
      </c>
      <c r="H1173" t="s">
        <v>159</v>
      </c>
      <c r="I1173" t="s">
        <v>144</v>
      </c>
      <c r="J1173" t="s">
        <v>145</v>
      </c>
      <c r="K1173">
        <v>1155</v>
      </c>
      <c r="L1173">
        <v>1149</v>
      </c>
      <c r="M1173">
        <v>-6</v>
      </c>
      <c r="N1173">
        <v>6</v>
      </c>
      <c r="O1173">
        <v>1155</v>
      </c>
      <c r="P1173">
        <v>1233</v>
      </c>
      <c r="Q1173">
        <v>4</v>
      </c>
      <c r="R1173">
        <v>1258</v>
      </c>
      <c r="S1173">
        <v>1237</v>
      </c>
      <c r="T1173">
        <v>-21</v>
      </c>
      <c r="U1173">
        <v>0</v>
      </c>
      <c r="V1173">
        <v>0</v>
      </c>
      <c r="W1173">
        <v>63</v>
      </c>
      <c r="X1173">
        <v>48</v>
      </c>
      <c r="Y1173">
        <v>38</v>
      </c>
      <c r="Z1173">
        <v>155</v>
      </c>
      <c r="AF1173" t="s">
        <v>1330</v>
      </c>
      <c r="AG1173" t="s">
        <v>1189</v>
      </c>
      <c r="AH1173" s="9">
        <v>3.3333333333333333E-2</v>
      </c>
      <c r="AI1173" t="s">
        <v>1434</v>
      </c>
    </row>
    <row r="1174" spans="1:35" x14ac:dyDescent="0.3">
      <c r="A1174" s="1">
        <v>44858</v>
      </c>
      <c r="B1174" t="s">
        <v>32</v>
      </c>
      <c r="C1174" t="s">
        <v>33</v>
      </c>
      <c r="D1174" t="s">
        <v>34</v>
      </c>
      <c r="E1174">
        <v>19393</v>
      </c>
      <c r="F1174">
        <v>1595</v>
      </c>
      <c r="G1174" t="s">
        <v>44</v>
      </c>
      <c r="H1174" t="s">
        <v>45</v>
      </c>
      <c r="I1174" t="s">
        <v>160</v>
      </c>
      <c r="J1174" t="s">
        <v>161</v>
      </c>
      <c r="K1174">
        <v>945</v>
      </c>
      <c r="L1174">
        <v>940</v>
      </c>
      <c r="M1174">
        <v>-5</v>
      </c>
      <c r="N1174">
        <v>9</v>
      </c>
      <c r="O1174">
        <v>949</v>
      </c>
      <c r="P1174">
        <v>1115</v>
      </c>
      <c r="Q1174">
        <v>6</v>
      </c>
      <c r="R1174">
        <v>1145</v>
      </c>
      <c r="S1174">
        <v>1121</v>
      </c>
      <c r="T1174">
        <v>-24</v>
      </c>
      <c r="U1174">
        <v>0</v>
      </c>
      <c r="V1174">
        <v>0</v>
      </c>
      <c r="W1174">
        <v>180</v>
      </c>
      <c r="X1174">
        <v>161</v>
      </c>
      <c r="Y1174">
        <v>146</v>
      </c>
      <c r="Z1174">
        <v>1047</v>
      </c>
      <c r="AF1174" t="s">
        <v>884</v>
      </c>
      <c r="AG1174" t="s">
        <v>1311</v>
      </c>
      <c r="AH1174" s="9">
        <v>7.013888888888889E-2</v>
      </c>
      <c r="AI1174" t="s">
        <v>1434</v>
      </c>
    </row>
    <row r="1175" spans="1:35" x14ac:dyDescent="0.3">
      <c r="A1175" s="1">
        <v>43714</v>
      </c>
      <c r="B1175" t="s">
        <v>122</v>
      </c>
      <c r="C1175" t="s">
        <v>123</v>
      </c>
      <c r="D1175" t="s">
        <v>124</v>
      </c>
      <c r="E1175">
        <v>20304</v>
      </c>
      <c r="F1175">
        <v>3362</v>
      </c>
      <c r="G1175" t="s">
        <v>19</v>
      </c>
      <c r="H1175" t="s">
        <v>20</v>
      </c>
      <c r="I1175" t="s">
        <v>35</v>
      </c>
      <c r="J1175" t="s">
        <v>36</v>
      </c>
      <c r="K1175">
        <v>1220</v>
      </c>
      <c r="L1175">
        <v>1213</v>
      </c>
      <c r="M1175">
        <v>-7</v>
      </c>
      <c r="N1175">
        <v>21</v>
      </c>
      <c r="O1175">
        <v>1234</v>
      </c>
      <c r="P1175">
        <v>1812</v>
      </c>
      <c r="Q1175">
        <v>4</v>
      </c>
      <c r="R1175">
        <v>1830</v>
      </c>
      <c r="S1175">
        <v>1816</v>
      </c>
      <c r="T1175">
        <v>-14</v>
      </c>
      <c r="U1175">
        <v>0</v>
      </c>
      <c r="V1175">
        <v>0</v>
      </c>
      <c r="W1175">
        <v>250</v>
      </c>
      <c r="X1175">
        <v>243</v>
      </c>
      <c r="Y1175">
        <v>218</v>
      </c>
      <c r="Z1175">
        <v>1670</v>
      </c>
      <c r="AF1175" t="s">
        <v>794</v>
      </c>
      <c r="AG1175" t="s">
        <v>895</v>
      </c>
      <c r="AH1175" s="9">
        <v>0.25208333333333333</v>
      </c>
      <c r="AI1175" t="s">
        <v>1435</v>
      </c>
    </row>
    <row r="1176" spans="1:35" x14ac:dyDescent="0.3">
      <c r="A1176" s="1">
        <v>44480</v>
      </c>
      <c r="B1176" t="s">
        <v>122</v>
      </c>
      <c r="C1176" t="s">
        <v>123</v>
      </c>
      <c r="D1176" t="s">
        <v>124</v>
      </c>
      <c r="E1176">
        <v>20304</v>
      </c>
      <c r="F1176">
        <v>3258</v>
      </c>
      <c r="G1176" t="s">
        <v>53</v>
      </c>
      <c r="H1176" t="s">
        <v>54</v>
      </c>
      <c r="I1176" t="s">
        <v>23</v>
      </c>
      <c r="J1176" t="s">
        <v>24</v>
      </c>
      <c r="K1176">
        <v>2212</v>
      </c>
      <c r="L1176">
        <v>2212</v>
      </c>
      <c r="M1176">
        <v>0</v>
      </c>
      <c r="N1176">
        <v>23</v>
      </c>
      <c r="O1176">
        <v>2235</v>
      </c>
      <c r="P1176">
        <v>2338</v>
      </c>
      <c r="Q1176">
        <v>4</v>
      </c>
      <c r="R1176">
        <v>2340</v>
      </c>
      <c r="S1176">
        <v>2342</v>
      </c>
      <c r="T1176">
        <v>2</v>
      </c>
      <c r="U1176">
        <v>0</v>
      </c>
      <c r="V1176">
        <v>0</v>
      </c>
      <c r="W1176">
        <v>88</v>
      </c>
      <c r="X1176">
        <v>90</v>
      </c>
      <c r="Y1176">
        <v>63</v>
      </c>
      <c r="Z1176">
        <v>337</v>
      </c>
      <c r="AF1176" t="s">
        <v>1658</v>
      </c>
      <c r="AG1176" t="s">
        <v>1281</v>
      </c>
      <c r="AH1176" s="9">
        <v>6.25E-2</v>
      </c>
      <c r="AI1176" t="s">
        <v>1438</v>
      </c>
    </row>
    <row r="1177" spans="1:35" x14ac:dyDescent="0.3">
      <c r="A1177" s="1">
        <v>43927</v>
      </c>
      <c r="B1177" t="s">
        <v>32</v>
      </c>
      <c r="C1177" t="s">
        <v>33</v>
      </c>
      <c r="D1177" t="s">
        <v>34</v>
      </c>
      <c r="E1177">
        <v>19393</v>
      </c>
      <c r="F1177">
        <v>2062</v>
      </c>
      <c r="G1177" t="s">
        <v>66</v>
      </c>
      <c r="H1177" t="s">
        <v>67</v>
      </c>
      <c r="I1177" t="s">
        <v>158</v>
      </c>
      <c r="J1177" t="s">
        <v>159</v>
      </c>
      <c r="K1177">
        <v>1755</v>
      </c>
      <c r="L1177">
        <v>0</v>
      </c>
      <c r="M1177">
        <v>0</v>
      </c>
      <c r="R1177">
        <v>2005</v>
      </c>
      <c r="S1177">
        <v>0</v>
      </c>
      <c r="T1177">
        <v>0</v>
      </c>
      <c r="U1177">
        <v>1</v>
      </c>
      <c r="V1177">
        <v>0</v>
      </c>
      <c r="W1177">
        <v>70</v>
      </c>
      <c r="Z1177">
        <v>283</v>
      </c>
      <c r="AF1177" t="s">
        <v>663</v>
      </c>
      <c r="AG1177" t="s">
        <v>663</v>
      </c>
      <c r="AH1177" s="9">
        <v>0</v>
      </c>
      <c r="AI1177" t="s">
        <v>1437</v>
      </c>
    </row>
    <row r="1178" spans="1:35" x14ac:dyDescent="0.3">
      <c r="A1178" s="1">
        <v>44311</v>
      </c>
      <c r="B1178" t="s">
        <v>39</v>
      </c>
      <c r="C1178" t="s">
        <v>40</v>
      </c>
      <c r="D1178" t="s">
        <v>41</v>
      </c>
      <c r="E1178">
        <v>19805</v>
      </c>
      <c r="F1178">
        <v>1524</v>
      </c>
      <c r="G1178" t="s">
        <v>194</v>
      </c>
      <c r="H1178" t="s">
        <v>195</v>
      </c>
      <c r="I1178" t="s">
        <v>103</v>
      </c>
      <c r="J1178" t="s">
        <v>104</v>
      </c>
      <c r="K1178">
        <v>835</v>
      </c>
      <c r="L1178">
        <v>834</v>
      </c>
      <c r="M1178">
        <v>-1</v>
      </c>
      <c r="N1178">
        <v>38</v>
      </c>
      <c r="O1178">
        <v>912</v>
      </c>
      <c r="P1178">
        <v>1135</v>
      </c>
      <c r="Q1178">
        <v>7</v>
      </c>
      <c r="R1178">
        <v>1110</v>
      </c>
      <c r="S1178">
        <v>1142</v>
      </c>
      <c r="T1178">
        <v>32</v>
      </c>
      <c r="U1178">
        <v>0</v>
      </c>
      <c r="V1178">
        <v>0</v>
      </c>
      <c r="W1178">
        <v>335</v>
      </c>
      <c r="X1178">
        <v>368</v>
      </c>
      <c r="Y1178">
        <v>323</v>
      </c>
      <c r="Z1178">
        <v>2174</v>
      </c>
      <c r="AA1178">
        <v>0</v>
      </c>
      <c r="AB1178">
        <v>0</v>
      </c>
      <c r="AC1178">
        <v>32</v>
      </c>
      <c r="AD1178">
        <v>0</v>
      </c>
      <c r="AE1178">
        <v>0</v>
      </c>
      <c r="AF1178" t="s">
        <v>890</v>
      </c>
      <c r="AG1178" t="s">
        <v>693</v>
      </c>
      <c r="AH1178" s="9">
        <v>0.13055555555555556</v>
      </c>
      <c r="AI1178" t="s">
        <v>1434</v>
      </c>
    </row>
    <row r="1179" spans="1:35" x14ac:dyDescent="0.3">
      <c r="A1179" s="1">
        <v>44831</v>
      </c>
      <c r="B1179" t="s">
        <v>7</v>
      </c>
      <c r="C1179" t="s">
        <v>8</v>
      </c>
      <c r="D1179" t="s">
        <v>9</v>
      </c>
      <c r="E1179">
        <v>19977</v>
      </c>
      <c r="F1179">
        <v>450</v>
      </c>
      <c r="G1179" t="s">
        <v>80</v>
      </c>
      <c r="H1179" t="s">
        <v>67</v>
      </c>
      <c r="I1179" t="s">
        <v>345</v>
      </c>
      <c r="J1179" t="s">
        <v>346</v>
      </c>
      <c r="K1179">
        <v>1611</v>
      </c>
      <c r="L1179">
        <v>1611</v>
      </c>
      <c r="M1179">
        <v>0</v>
      </c>
      <c r="N1179">
        <v>16</v>
      </c>
      <c r="O1179">
        <v>1627</v>
      </c>
      <c r="P1179">
        <v>1948</v>
      </c>
      <c r="Q1179">
        <v>7</v>
      </c>
      <c r="R1179">
        <v>2000</v>
      </c>
      <c r="S1179">
        <v>1955</v>
      </c>
      <c r="T1179">
        <v>-5</v>
      </c>
      <c r="U1179">
        <v>0</v>
      </c>
      <c r="V1179">
        <v>0</v>
      </c>
      <c r="W1179">
        <v>409</v>
      </c>
      <c r="X1179">
        <v>404</v>
      </c>
      <c r="Y1179">
        <v>381</v>
      </c>
      <c r="Z1179">
        <v>2846</v>
      </c>
      <c r="AF1179" t="s">
        <v>973</v>
      </c>
      <c r="AG1179" t="s">
        <v>1349</v>
      </c>
      <c r="AH1179" s="9">
        <v>0.15555555555555556</v>
      </c>
      <c r="AI1179" t="s">
        <v>1435</v>
      </c>
    </row>
    <row r="1180" spans="1:35" x14ac:dyDescent="0.3">
      <c r="A1180" s="1">
        <v>44707</v>
      </c>
      <c r="B1180" t="s">
        <v>32</v>
      </c>
      <c r="C1180" t="s">
        <v>33</v>
      </c>
      <c r="D1180" t="s">
        <v>34</v>
      </c>
      <c r="E1180">
        <v>19393</v>
      </c>
      <c r="F1180">
        <v>1480</v>
      </c>
      <c r="G1180" t="s">
        <v>137</v>
      </c>
      <c r="H1180" t="s">
        <v>138</v>
      </c>
      <c r="I1180" t="s">
        <v>66</v>
      </c>
      <c r="J1180" t="s">
        <v>67</v>
      </c>
      <c r="K1180">
        <v>1900</v>
      </c>
      <c r="L1180">
        <v>1918</v>
      </c>
      <c r="M1180">
        <v>18</v>
      </c>
      <c r="N1180">
        <v>12</v>
      </c>
      <c r="O1180">
        <v>1930</v>
      </c>
      <c r="P1180">
        <v>2029</v>
      </c>
      <c r="Q1180">
        <v>5</v>
      </c>
      <c r="R1180">
        <v>2025</v>
      </c>
      <c r="S1180">
        <v>2034</v>
      </c>
      <c r="T1180">
        <v>9</v>
      </c>
      <c r="U1180">
        <v>0</v>
      </c>
      <c r="V1180">
        <v>0</v>
      </c>
      <c r="W1180">
        <v>145</v>
      </c>
      <c r="X1180">
        <v>136</v>
      </c>
      <c r="Y1180">
        <v>119</v>
      </c>
      <c r="Z1180">
        <v>838</v>
      </c>
      <c r="AF1180" t="s">
        <v>1451</v>
      </c>
      <c r="AG1180" t="s">
        <v>1079</v>
      </c>
      <c r="AH1180" s="9">
        <v>5.2777777777777778E-2</v>
      </c>
      <c r="AI1180" t="s">
        <v>1438</v>
      </c>
    </row>
    <row r="1181" spans="1:35" x14ac:dyDescent="0.3">
      <c r="A1181" s="1">
        <v>44155</v>
      </c>
      <c r="B1181" t="s">
        <v>14</v>
      </c>
      <c r="C1181" t="s">
        <v>15</v>
      </c>
      <c r="D1181" t="s">
        <v>16</v>
      </c>
      <c r="E1181">
        <v>19790</v>
      </c>
      <c r="F1181">
        <v>1137</v>
      </c>
      <c r="G1181" t="s">
        <v>144</v>
      </c>
      <c r="H1181" t="s">
        <v>145</v>
      </c>
      <c r="I1181" t="s">
        <v>60</v>
      </c>
      <c r="J1181" t="s">
        <v>61</v>
      </c>
      <c r="K1181">
        <v>1000</v>
      </c>
      <c r="L1181">
        <v>955</v>
      </c>
      <c r="M1181">
        <v>-5</v>
      </c>
      <c r="N1181">
        <v>8</v>
      </c>
      <c r="O1181">
        <v>1003</v>
      </c>
      <c r="P1181">
        <v>1129</v>
      </c>
      <c r="Q1181">
        <v>7</v>
      </c>
      <c r="R1181">
        <v>1158</v>
      </c>
      <c r="S1181">
        <v>1136</v>
      </c>
      <c r="T1181">
        <v>-22</v>
      </c>
      <c r="U1181">
        <v>0</v>
      </c>
      <c r="V1181">
        <v>0</v>
      </c>
      <c r="W1181">
        <v>118</v>
      </c>
      <c r="X1181">
        <v>101</v>
      </c>
      <c r="Y1181">
        <v>86</v>
      </c>
      <c r="Z1181">
        <v>594</v>
      </c>
      <c r="AF1181" t="s">
        <v>731</v>
      </c>
      <c r="AG1181" t="s">
        <v>708</v>
      </c>
      <c r="AH1181" s="9">
        <v>7.013888888888889E-2</v>
      </c>
      <c r="AI1181" t="s">
        <v>1434</v>
      </c>
    </row>
    <row r="1182" spans="1:35" x14ac:dyDescent="0.3">
      <c r="A1182" s="1">
        <v>44644</v>
      </c>
      <c r="B1182" t="s">
        <v>39</v>
      </c>
      <c r="C1182" t="s">
        <v>40</v>
      </c>
      <c r="D1182" t="s">
        <v>41</v>
      </c>
      <c r="E1182">
        <v>19805</v>
      </c>
      <c r="F1182">
        <v>1638</v>
      </c>
      <c r="G1182" t="s">
        <v>30</v>
      </c>
      <c r="H1182" t="s">
        <v>31</v>
      </c>
      <c r="I1182" t="s">
        <v>53</v>
      </c>
      <c r="J1182" t="s">
        <v>54</v>
      </c>
      <c r="K1182">
        <v>2130</v>
      </c>
      <c r="L1182">
        <v>2132</v>
      </c>
      <c r="M1182">
        <v>2</v>
      </c>
      <c r="N1182">
        <v>15</v>
      </c>
      <c r="O1182">
        <v>2147</v>
      </c>
      <c r="P1182">
        <v>2230</v>
      </c>
      <c r="Q1182">
        <v>15</v>
      </c>
      <c r="R1182">
        <v>2252</v>
      </c>
      <c r="S1182">
        <v>2245</v>
      </c>
      <c r="T1182">
        <v>-7</v>
      </c>
      <c r="U1182">
        <v>0</v>
      </c>
      <c r="V1182">
        <v>0</v>
      </c>
      <c r="W1182">
        <v>202</v>
      </c>
      <c r="X1182">
        <v>193</v>
      </c>
      <c r="Y1182">
        <v>163</v>
      </c>
      <c r="Z1182">
        <v>1235</v>
      </c>
      <c r="AF1182" t="s">
        <v>1599</v>
      </c>
      <c r="AG1182" t="s">
        <v>821</v>
      </c>
      <c r="AH1182" s="9">
        <v>5.0694444444444445E-2</v>
      </c>
      <c r="AI1182" t="s">
        <v>1438</v>
      </c>
    </row>
    <row r="1183" spans="1:35" x14ac:dyDescent="0.3">
      <c r="A1183" s="1">
        <v>44735</v>
      </c>
      <c r="B1183" t="s">
        <v>14</v>
      </c>
      <c r="C1183" t="s">
        <v>15</v>
      </c>
      <c r="D1183" t="s">
        <v>16</v>
      </c>
      <c r="E1183">
        <v>19790</v>
      </c>
      <c r="F1183">
        <v>450</v>
      </c>
      <c r="G1183" t="s">
        <v>60</v>
      </c>
      <c r="H1183" t="s">
        <v>61</v>
      </c>
      <c r="I1183" t="s">
        <v>68</v>
      </c>
      <c r="J1183" t="s">
        <v>69</v>
      </c>
      <c r="K1183">
        <v>725</v>
      </c>
      <c r="L1183">
        <v>723</v>
      </c>
      <c r="M1183">
        <v>-2</v>
      </c>
      <c r="N1183">
        <v>13</v>
      </c>
      <c r="O1183">
        <v>736</v>
      </c>
      <c r="P1183">
        <v>711</v>
      </c>
      <c r="Q1183">
        <v>11</v>
      </c>
      <c r="R1183">
        <v>731</v>
      </c>
      <c r="S1183">
        <v>722</v>
      </c>
      <c r="T1183">
        <v>-9</v>
      </c>
      <c r="U1183">
        <v>0</v>
      </c>
      <c r="V1183">
        <v>0</v>
      </c>
      <c r="W1183">
        <v>66</v>
      </c>
      <c r="X1183">
        <v>59</v>
      </c>
      <c r="Y1183">
        <v>35</v>
      </c>
      <c r="Z1183">
        <v>214</v>
      </c>
      <c r="AF1183" t="s">
        <v>1296</v>
      </c>
      <c r="AG1183" t="s">
        <v>852</v>
      </c>
      <c r="AH1183">
        <v>-6.9444444444444198E-4</v>
      </c>
      <c r="AI1183" t="s">
        <v>1434</v>
      </c>
    </row>
    <row r="1184" spans="1:35" x14ac:dyDescent="0.3">
      <c r="A1184" s="1">
        <v>43646</v>
      </c>
      <c r="B1184" t="s">
        <v>7</v>
      </c>
      <c r="C1184" t="s">
        <v>8</v>
      </c>
      <c r="D1184" t="s">
        <v>9</v>
      </c>
      <c r="E1184">
        <v>19977</v>
      </c>
      <c r="F1184">
        <v>1121</v>
      </c>
      <c r="G1184" t="s">
        <v>19</v>
      </c>
      <c r="H1184" t="s">
        <v>20</v>
      </c>
      <c r="I1184" t="s">
        <v>51</v>
      </c>
      <c r="J1184" t="s">
        <v>52</v>
      </c>
      <c r="K1184">
        <v>910</v>
      </c>
      <c r="L1184">
        <v>1116</v>
      </c>
      <c r="M1184">
        <v>126</v>
      </c>
      <c r="N1184">
        <v>12</v>
      </c>
      <c r="O1184">
        <v>1128</v>
      </c>
      <c r="P1184">
        <v>1724</v>
      </c>
      <c r="Q1184">
        <v>7</v>
      </c>
      <c r="R1184">
        <v>1526</v>
      </c>
      <c r="S1184">
        <v>1731</v>
      </c>
      <c r="T1184">
        <v>125</v>
      </c>
      <c r="U1184">
        <v>0</v>
      </c>
      <c r="V1184">
        <v>0</v>
      </c>
      <c r="W1184">
        <v>256</v>
      </c>
      <c r="X1184">
        <v>255</v>
      </c>
      <c r="Y1184">
        <v>236</v>
      </c>
      <c r="Z1184">
        <v>1874</v>
      </c>
      <c r="AA1184">
        <v>0</v>
      </c>
      <c r="AB1184">
        <v>0</v>
      </c>
      <c r="AC1184">
        <v>0</v>
      </c>
      <c r="AD1184">
        <v>0</v>
      </c>
      <c r="AE1184">
        <v>125</v>
      </c>
      <c r="AF1184" t="s">
        <v>1096</v>
      </c>
      <c r="AG1184" t="s">
        <v>1408</v>
      </c>
      <c r="AH1184" s="9">
        <v>0.26041666666666669</v>
      </c>
      <c r="AI1184" t="s">
        <v>1434</v>
      </c>
    </row>
    <row r="1185" spans="1:35" x14ac:dyDescent="0.3">
      <c r="A1185" s="1">
        <v>44903</v>
      </c>
      <c r="B1185" t="s">
        <v>32</v>
      </c>
      <c r="C1185" t="s">
        <v>33</v>
      </c>
      <c r="D1185" t="s">
        <v>34</v>
      </c>
      <c r="E1185">
        <v>19393</v>
      </c>
      <c r="F1185">
        <v>3572</v>
      </c>
      <c r="G1185" t="s">
        <v>127</v>
      </c>
      <c r="H1185" t="s">
        <v>128</v>
      </c>
      <c r="I1185" t="s">
        <v>21</v>
      </c>
      <c r="J1185" t="s">
        <v>22</v>
      </c>
      <c r="K1185">
        <v>935</v>
      </c>
      <c r="L1185">
        <v>936</v>
      </c>
      <c r="M1185">
        <v>1</v>
      </c>
      <c r="N1185">
        <v>16</v>
      </c>
      <c r="O1185">
        <v>952</v>
      </c>
      <c r="P1185">
        <v>1242</v>
      </c>
      <c r="Q1185">
        <v>10</v>
      </c>
      <c r="R1185">
        <v>1035</v>
      </c>
      <c r="S1185">
        <v>1252</v>
      </c>
      <c r="T1185">
        <v>0</v>
      </c>
      <c r="U1185">
        <v>0</v>
      </c>
      <c r="V1185">
        <v>1</v>
      </c>
      <c r="W1185">
        <v>120</v>
      </c>
      <c r="Z1185">
        <v>533</v>
      </c>
      <c r="AF1185" t="s">
        <v>1332</v>
      </c>
      <c r="AG1185" t="s">
        <v>1309</v>
      </c>
      <c r="AH1185" s="9">
        <v>0.1361111111111111</v>
      </c>
      <c r="AI1185" t="s">
        <v>1434</v>
      </c>
    </row>
    <row r="1186" spans="1:35" x14ac:dyDescent="0.3">
      <c r="A1186" s="1">
        <v>43915</v>
      </c>
      <c r="B1186" t="s">
        <v>55</v>
      </c>
      <c r="C1186" t="s">
        <v>56</v>
      </c>
      <c r="D1186" t="s">
        <v>57</v>
      </c>
      <c r="E1186">
        <v>19930</v>
      </c>
      <c r="F1186">
        <v>1693</v>
      </c>
      <c r="G1186" t="s">
        <v>158</v>
      </c>
      <c r="H1186" t="s">
        <v>159</v>
      </c>
      <c r="I1186" t="s">
        <v>19</v>
      </c>
      <c r="J1186" t="s">
        <v>20</v>
      </c>
      <c r="K1186">
        <v>1815</v>
      </c>
      <c r="L1186">
        <v>1744</v>
      </c>
      <c r="M1186">
        <v>-31</v>
      </c>
      <c r="N1186">
        <v>20</v>
      </c>
      <c r="O1186">
        <v>1804</v>
      </c>
      <c r="P1186">
        <v>2010</v>
      </c>
      <c r="Q1186">
        <v>6</v>
      </c>
      <c r="R1186">
        <v>2035</v>
      </c>
      <c r="S1186">
        <v>2016</v>
      </c>
      <c r="T1186">
        <v>-19</v>
      </c>
      <c r="U1186">
        <v>0</v>
      </c>
      <c r="V1186">
        <v>0</v>
      </c>
      <c r="W1186">
        <v>320</v>
      </c>
      <c r="X1186">
        <v>332</v>
      </c>
      <c r="Y1186">
        <v>306</v>
      </c>
      <c r="Z1186">
        <v>2016</v>
      </c>
      <c r="AF1186" t="s">
        <v>1659</v>
      </c>
      <c r="AG1186" t="s">
        <v>628</v>
      </c>
      <c r="AH1186" s="9">
        <v>0.10555555555555556</v>
      </c>
      <c r="AI1186" t="s">
        <v>1435</v>
      </c>
    </row>
    <row r="1187" spans="1:35" x14ac:dyDescent="0.3">
      <c r="A1187" s="1">
        <v>44452</v>
      </c>
      <c r="B1187" t="s">
        <v>25</v>
      </c>
      <c r="C1187" t="s">
        <v>26</v>
      </c>
      <c r="D1187" t="s">
        <v>27</v>
      </c>
      <c r="E1187">
        <v>20416</v>
      </c>
      <c r="F1187">
        <v>2932</v>
      </c>
      <c r="G1187" t="s">
        <v>144</v>
      </c>
      <c r="H1187" t="s">
        <v>145</v>
      </c>
      <c r="I1187" t="s">
        <v>53</v>
      </c>
      <c r="J1187" t="s">
        <v>54</v>
      </c>
      <c r="K1187">
        <v>520</v>
      </c>
      <c r="L1187">
        <v>625</v>
      </c>
      <c r="M1187">
        <v>65</v>
      </c>
      <c r="N1187">
        <v>11</v>
      </c>
      <c r="O1187">
        <v>636</v>
      </c>
      <c r="P1187">
        <v>807</v>
      </c>
      <c r="Q1187">
        <v>14</v>
      </c>
      <c r="R1187">
        <v>723</v>
      </c>
      <c r="S1187">
        <v>821</v>
      </c>
      <c r="T1187">
        <v>58</v>
      </c>
      <c r="U1187">
        <v>0</v>
      </c>
      <c r="V1187">
        <v>0</v>
      </c>
      <c r="W1187">
        <v>303</v>
      </c>
      <c r="X1187">
        <v>296</v>
      </c>
      <c r="Y1187">
        <v>271</v>
      </c>
      <c r="Z1187">
        <v>1979</v>
      </c>
      <c r="AA1187">
        <v>58</v>
      </c>
      <c r="AB1187">
        <v>0</v>
      </c>
      <c r="AC1187">
        <v>0</v>
      </c>
      <c r="AD1187">
        <v>0</v>
      </c>
      <c r="AE1187">
        <v>0</v>
      </c>
      <c r="AF1187" t="s">
        <v>597</v>
      </c>
      <c r="AG1187" t="s">
        <v>1151</v>
      </c>
      <c r="AH1187" s="9">
        <v>8.0555555555555561E-2</v>
      </c>
      <c r="AI1187" t="s">
        <v>1434</v>
      </c>
    </row>
    <row r="1188" spans="1:35" x14ac:dyDescent="0.3">
      <c r="A1188" s="1">
        <v>43572</v>
      </c>
      <c r="B1188" t="s">
        <v>14</v>
      </c>
      <c r="C1188" t="s">
        <v>15</v>
      </c>
      <c r="D1188" t="s">
        <v>16</v>
      </c>
      <c r="E1188">
        <v>19790</v>
      </c>
      <c r="F1188">
        <v>1221</v>
      </c>
      <c r="G1188" t="s">
        <v>144</v>
      </c>
      <c r="H1188" t="s">
        <v>145</v>
      </c>
      <c r="I1188" t="s">
        <v>174</v>
      </c>
      <c r="J1188" t="s">
        <v>175</v>
      </c>
      <c r="K1188">
        <v>858</v>
      </c>
      <c r="L1188">
        <v>906</v>
      </c>
      <c r="M1188">
        <v>8</v>
      </c>
      <c r="N1188">
        <v>9</v>
      </c>
      <c r="O1188">
        <v>915</v>
      </c>
      <c r="P1188">
        <v>959</v>
      </c>
      <c r="Q1188">
        <v>4</v>
      </c>
      <c r="R1188">
        <v>1020</v>
      </c>
      <c r="S1188">
        <v>1003</v>
      </c>
      <c r="T1188">
        <v>-17</v>
      </c>
      <c r="U1188">
        <v>0</v>
      </c>
      <c r="V1188">
        <v>0</v>
      </c>
      <c r="W1188">
        <v>262</v>
      </c>
      <c r="X1188">
        <v>237</v>
      </c>
      <c r="Y1188">
        <v>224</v>
      </c>
      <c r="Z1188">
        <v>1671</v>
      </c>
      <c r="AF1188" t="s">
        <v>712</v>
      </c>
      <c r="AG1188" t="s">
        <v>698</v>
      </c>
      <c r="AH1188" s="9">
        <v>3.9583333333333331E-2</v>
      </c>
      <c r="AI1188" t="s">
        <v>1434</v>
      </c>
    </row>
    <row r="1189" spans="1:35" x14ac:dyDescent="0.3">
      <c r="A1189" s="1">
        <v>44934</v>
      </c>
      <c r="B1189" t="s">
        <v>39</v>
      </c>
      <c r="C1189" t="s">
        <v>40</v>
      </c>
      <c r="D1189" t="s">
        <v>41</v>
      </c>
      <c r="E1189">
        <v>19805</v>
      </c>
      <c r="F1189">
        <v>2489</v>
      </c>
      <c r="G1189" t="s">
        <v>337</v>
      </c>
      <c r="H1189" t="s">
        <v>338</v>
      </c>
      <c r="I1189" t="s">
        <v>178</v>
      </c>
      <c r="J1189" t="s">
        <v>179</v>
      </c>
      <c r="K1189">
        <v>1724</v>
      </c>
      <c r="L1189">
        <v>1721</v>
      </c>
      <c r="M1189">
        <v>-3</v>
      </c>
      <c r="N1189">
        <v>13</v>
      </c>
      <c r="O1189">
        <v>1734</v>
      </c>
      <c r="P1189">
        <v>1936</v>
      </c>
      <c r="Q1189">
        <v>6</v>
      </c>
      <c r="R1189">
        <v>2000</v>
      </c>
      <c r="S1189">
        <v>1942</v>
      </c>
      <c r="T1189">
        <v>-18</v>
      </c>
      <c r="U1189">
        <v>0</v>
      </c>
      <c r="V1189">
        <v>0</v>
      </c>
      <c r="W1189">
        <v>156</v>
      </c>
      <c r="X1189">
        <v>141</v>
      </c>
      <c r="Y1189">
        <v>122</v>
      </c>
      <c r="Z1189">
        <v>951</v>
      </c>
      <c r="AF1189" t="s">
        <v>1412</v>
      </c>
      <c r="AG1189" t="s">
        <v>787</v>
      </c>
      <c r="AH1189" s="9">
        <v>9.7916666666666666E-2</v>
      </c>
      <c r="AI1189" t="s">
        <v>1435</v>
      </c>
    </row>
    <row r="1190" spans="1:35" x14ac:dyDescent="0.3">
      <c r="A1190" s="1">
        <v>44194</v>
      </c>
      <c r="B1190" t="s">
        <v>162</v>
      </c>
      <c r="C1190" t="s">
        <v>163</v>
      </c>
      <c r="D1190" t="s">
        <v>164</v>
      </c>
      <c r="E1190">
        <v>20436</v>
      </c>
      <c r="F1190">
        <v>586</v>
      </c>
      <c r="G1190" t="s">
        <v>21</v>
      </c>
      <c r="H1190" t="s">
        <v>22</v>
      </c>
      <c r="I1190" t="s">
        <v>432</v>
      </c>
      <c r="J1190" t="s">
        <v>433</v>
      </c>
      <c r="K1190">
        <v>1400</v>
      </c>
      <c r="L1190">
        <v>1353</v>
      </c>
      <c r="M1190">
        <v>-7</v>
      </c>
      <c r="N1190">
        <v>11</v>
      </c>
      <c r="O1190">
        <v>1404</v>
      </c>
      <c r="P1190">
        <v>1818</v>
      </c>
      <c r="Q1190">
        <v>5</v>
      </c>
      <c r="R1190">
        <v>1840</v>
      </c>
      <c r="S1190">
        <v>1823</v>
      </c>
      <c r="T1190">
        <v>-17</v>
      </c>
      <c r="U1190">
        <v>0</v>
      </c>
      <c r="V1190">
        <v>0</v>
      </c>
      <c r="W1190">
        <v>160</v>
      </c>
      <c r="X1190">
        <v>150</v>
      </c>
      <c r="Y1190">
        <v>134</v>
      </c>
      <c r="Z1190">
        <v>1162</v>
      </c>
      <c r="AF1190" t="s">
        <v>1263</v>
      </c>
      <c r="AG1190" t="s">
        <v>916</v>
      </c>
      <c r="AH1190" s="9">
        <v>0.1875</v>
      </c>
      <c r="AI1190" t="s">
        <v>1435</v>
      </c>
    </row>
    <row r="1191" spans="1:35" x14ac:dyDescent="0.3">
      <c r="A1191" s="1">
        <v>44104</v>
      </c>
      <c r="B1191" t="s">
        <v>32</v>
      </c>
      <c r="C1191" t="s">
        <v>33</v>
      </c>
      <c r="D1191" t="s">
        <v>34</v>
      </c>
      <c r="E1191">
        <v>19393</v>
      </c>
      <c r="F1191">
        <v>2096</v>
      </c>
      <c r="G1191" t="s">
        <v>53</v>
      </c>
      <c r="H1191" t="s">
        <v>54</v>
      </c>
      <c r="I1191" t="s">
        <v>68</v>
      </c>
      <c r="J1191" t="s">
        <v>69</v>
      </c>
      <c r="K1191">
        <v>935</v>
      </c>
      <c r="L1191">
        <v>931</v>
      </c>
      <c r="M1191">
        <v>-4</v>
      </c>
      <c r="N1191">
        <v>8</v>
      </c>
      <c r="O1191">
        <v>939</v>
      </c>
      <c r="P1191">
        <v>1511</v>
      </c>
      <c r="Q1191">
        <v>5</v>
      </c>
      <c r="R1191">
        <v>1535</v>
      </c>
      <c r="S1191">
        <v>1516</v>
      </c>
      <c r="T1191">
        <v>-19</v>
      </c>
      <c r="U1191">
        <v>0</v>
      </c>
      <c r="V1191">
        <v>0</v>
      </c>
      <c r="W1191">
        <v>240</v>
      </c>
      <c r="X1191">
        <v>225</v>
      </c>
      <c r="Y1191">
        <v>212</v>
      </c>
      <c r="Z1191">
        <v>1797</v>
      </c>
      <c r="AF1191" t="s">
        <v>1469</v>
      </c>
      <c r="AG1191" t="s">
        <v>603</v>
      </c>
      <c r="AH1191" s="9">
        <v>0.23958333333333334</v>
      </c>
      <c r="AI1191" t="s">
        <v>1434</v>
      </c>
    </row>
    <row r="1192" spans="1:35" x14ac:dyDescent="0.3">
      <c r="A1192" s="1">
        <v>44589</v>
      </c>
      <c r="B1192" t="s">
        <v>14</v>
      </c>
      <c r="C1192" t="s">
        <v>15</v>
      </c>
      <c r="D1192" t="s">
        <v>16</v>
      </c>
      <c r="E1192">
        <v>19790</v>
      </c>
      <c r="F1192">
        <v>1354</v>
      </c>
      <c r="G1192" t="s">
        <v>60</v>
      </c>
      <c r="H1192" t="s">
        <v>61</v>
      </c>
      <c r="I1192" t="s">
        <v>158</v>
      </c>
      <c r="J1192" t="s">
        <v>159</v>
      </c>
      <c r="K1192">
        <v>1519</v>
      </c>
      <c r="L1192">
        <v>1515</v>
      </c>
      <c r="M1192">
        <v>-4</v>
      </c>
      <c r="N1192">
        <v>17</v>
      </c>
      <c r="O1192">
        <v>1532</v>
      </c>
      <c r="P1192">
        <v>1634</v>
      </c>
      <c r="Q1192">
        <v>6</v>
      </c>
      <c r="R1192">
        <v>1649</v>
      </c>
      <c r="S1192">
        <v>1640</v>
      </c>
      <c r="T1192">
        <v>-9</v>
      </c>
      <c r="U1192">
        <v>0</v>
      </c>
      <c r="V1192">
        <v>0</v>
      </c>
      <c r="W1192">
        <v>90</v>
      </c>
      <c r="X1192">
        <v>85</v>
      </c>
      <c r="Y1192">
        <v>62</v>
      </c>
      <c r="Z1192">
        <v>447</v>
      </c>
      <c r="AF1192" t="s">
        <v>1073</v>
      </c>
      <c r="AG1192" t="s">
        <v>930</v>
      </c>
      <c r="AH1192" s="9">
        <v>5.9027777777777776E-2</v>
      </c>
      <c r="AI1192" t="s">
        <v>1435</v>
      </c>
    </row>
    <row r="1193" spans="1:35" x14ac:dyDescent="0.3">
      <c r="A1193" s="1">
        <v>44161</v>
      </c>
      <c r="B1193" t="s">
        <v>162</v>
      </c>
      <c r="C1193" t="s">
        <v>163</v>
      </c>
      <c r="D1193" t="s">
        <v>164</v>
      </c>
      <c r="E1193">
        <v>20436</v>
      </c>
      <c r="F1193">
        <v>2946</v>
      </c>
      <c r="G1193" t="s">
        <v>167</v>
      </c>
      <c r="H1193" t="s">
        <v>168</v>
      </c>
      <c r="I1193" t="s">
        <v>174</v>
      </c>
      <c r="J1193" t="s">
        <v>175</v>
      </c>
      <c r="K1193">
        <v>1755</v>
      </c>
      <c r="L1193">
        <v>1744</v>
      </c>
      <c r="M1193">
        <v>-11</v>
      </c>
      <c r="N1193">
        <v>11</v>
      </c>
      <c r="O1193">
        <v>1755</v>
      </c>
      <c r="P1193">
        <v>1944</v>
      </c>
      <c r="Q1193">
        <v>6</v>
      </c>
      <c r="R1193">
        <v>2014</v>
      </c>
      <c r="S1193">
        <v>1950</v>
      </c>
      <c r="T1193">
        <v>-24</v>
      </c>
      <c r="U1193">
        <v>0</v>
      </c>
      <c r="V1193">
        <v>0</v>
      </c>
      <c r="W1193">
        <v>79</v>
      </c>
      <c r="X1193">
        <v>66</v>
      </c>
      <c r="Y1193">
        <v>49</v>
      </c>
      <c r="Z1193">
        <v>304</v>
      </c>
      <c r="AF1193" t="s">
        <v>1660</v>
      </c>
      <c r="AG1193" t="s">
        <v>628</v>
      </c>
      <c r="AH1193" s="9">
        <v>8.7499999999999994E-2</v>
      </c>
      <c r="AI1193" t="s">
        <v>1435</v>
      </c>
    </row>
    <row r="1194" spans="1:35" x14ac:dyDescent="0.3">
      <c r="A1194" s="1">
        <v>44011</v>
      </c>
      <c r="B1194" t="s">
        <v>155</v>
      </c>
      <c r="C1194" t="s">
        <v>156</v>
      </c>
      <c r="D1194" t="s">
        <v>157</v>
      </c>
      <c r="E1194">
        <v>20398</v>
      </c>
      <c r="F1194">
        <v>3459</v>
      </c>
      <c r="G1194" t="s">
        <v>49</v>
      </c>
      <c r="H1194" t="s">
        <v>50</v>
      </c>
      <c r="I1194" t="s">
        <v>30</v>
      </c>
      <c r="J1194" t="s">
        <v>31</v>
      </c>
      <c r="K1194">
        <v>705</v>
      </c>
      <c r="L1194">
        <v>702</v>
      </c>
      <c r="M1194">
        <v>-3</v>
      </c>
      <c r="N1194">
        <v>11</v>
      </c>
      <c r="O1194">
        <v>713</v>
      </c>
      <c r="P1194">
        <v>856</v>
      </c>
      <c r="Q1194">
        <v>15</v>
      </c>
      <c r="R1194">
        <v>903</v>
      </c>
      <c r="S1194">
        <v>911</v>
      </c>
      <c r="T1194">
        <v>8</v>
      </c>
      <c r="U1194">
        <v>0</v>
      </c>
      <c r="V1194">
        <v>0</v>
      </c>
      <c r="W1194">
        <v>118</v>
      </c>
      <c r="X1194">
        <v>129</v>
      </c>
      <c r="Y1194">
        <v>103</v>
      </c>
      <c r="Z1194">
        <v>603</v>
      </c>
      <c r="AF1194" t="s">
        <v>1222</v>
      </c>
      <c r="AG1194" t="s">
        <v>848</v>
      </c>
      <c r="AH1194" s="9">
        <v>8.9583333333333334E-2</v>
      </c>
      <c r="AI1194" t="s">
        <v>1434</v>
      </c>
    </row>
    <row r="1195" spans="1:35" x14ac:dyDescent="0.3">
      <c r="A1195" s="1">
        <v>44146</v>
      </c>
      <c r="B1195" t="s">
        <v>32</v>
      </c>
      <c r="C1195" t="s">
        <v>33</v>
      </c>
      <c r="D1195" t="s">
        <v>34</v>
      </c>
      <c r="E1195">
        <v>19393</v>
      </c>
      <c r="F1195">
        <v>3395</v>
      </c>
      <c r="G1195" t="s">
        <v>292</v>
      </c>
      <c r="H1195" t="s">
        <v>52</v>
      </c>
      <c r="I1195" t="s">
        <v>21</v>
      </c>
      <c r="J1195" t="s">
        <v>22</v>
      </c>
      <c r="K1195">
        <v>705</v>
      </c>
      <c r="L1195">
        <v>701</v>
      </c>
      <c r="M1195">
        <v>-4</v>
      </c>
      <c r="N1195">
        <v>9</v>
      </c>
      <c r="O1195">
        <v>710</v>
      </c>
      <c r="P1195">
        <v>813</v>
      </c>
      <c r="Q1195">
        <v>5</v>
      </c>
      <c r="R1195">
        <v>835</v>
      </c>
      <c r="S1195">
        <v>818</v>
      </c>
      <c r="T1195">
        <v>-17</v>
      </c>
      <c r="U1195">
        <v>0</v>
      </c>
      <c r="V1195">
        <v>0</v>
      </c>
      <c r="W1195">
        <v>150</v>
      </c>
      <c r="X1195">
        <v>137</v>
      </c>
      <c r="Y1195">
        <v>123</v>
      </c>
      <c r="Z1195">
        <v>883</v>
      </c>
      <c r="AF1195" t="s">
        <v>860</v>
      </c>
      <c r="AG1195" t="s">
        <v>1292</v>
      </c>
      <c r="AH1195" s="9">
        <v>5.347222222222222E-2</v>
      </c>
      <c r="AI1195" t="s">
        <v>1434</v>
      </c>
    </row>
    <row r="1196" spans="1:35" x14ac:dyDescent="0.3">
      <c r="A1196" s="1">
        <v>44096</v>
      </c>
      <c r="B1196" t="s">
        <v>122</v>
      </c>
      <c r="C1196" t="s">
        <v>123</v>
      </c>
      <c r="D1196" t="s">
        <v>124</v>
      </c>
      <c r="E1196">
        <v>20304</v>
      </c>
      <c r="F1196">
        <v>3550</v>
      </c>
      <c r="G1196" t="s">
        <v>281</v>
      </c>
      <c r="H1196" t="s">
        <v>282</v>
      </c>
      <c r="I1196" t="s">
        <v>120</v>
      </c>
      <c r="J1196" t="s">
        <v>121</v>
      </c>
      <c r="K1196">
        <v>1655</v>
      </c>
      <c r="L1196">
        <v>1652</v>
      </c>
      <c r="M1196">
        <v>-3</v>
      </c>
      <c r="N1196">
        <v>9</v>
      </c>
      <c r="O1196">
        <v>1701</v>
      </c>
      <c r="P1196">
        <v>1930</v>
      </c>
      <c r="Q1196">
        <v>5</v>
      </c>
      <c r="R1196">
        <v>1945</v>
      </c>
      <c r="S1196">
        <v>1935</v>
      </c>
      <c r="T1196">
        <v>-10</v>
      </c>
      <c r="U1196">
        <v>0</v>
      </c>
      <c r="V1196">
        <v>0</v>
      </c>
      <c r="W1196">
        <v>110</v>
      </c>
      <c r="X1196">
        <v>103</v>
      </c>
      <c r="Y1196">
        <v>89</v>
      </c>
      <c r="Z1196">
        <v>588</v>
      </c>
      <c r="AF1196" t="s">
        <v>1363</v>
      </c>
      <c r="AG1196" t="s">
        <v>1173</v>
      </c>
      <c r="AH1196" s="9">
        <v>0.11319444444444444</v>
      </c>
      <c r="AI1196" t="s">
        <v>1435</v>
      </c>
    </row>
    <row r="1197" spans="1:35" x14ac:dyDescent="0.3">
      <c r="A1197" s="1">
        <v>44393</v>
      </c>
      <c r="B1197" t="s">
        <v>39</v>
      </c>
      <c r="C1197" t="s">
        <v>40</v>
      </c>
      <c r="D1197" t="s">
        <v>41</v>
      </c>
      <c r="E1197">
        <v>19805</v>
      </c>
      <c r="F1197">
        <v>1562</v>
      </c>
      <c r="G1197" t="s">
        <v>103</v>
      </c>
      <c r="H1197" t="s">
        <v>104</v>
      </c>
      <c r="I1197" t="s">
        <v>80</v>
      </c>
      <c r="J1197" t="s">
        <v>67</v>
      </c>
      <c r="K1197">
        <v>2359</v>
      </c>
      <c r="L1197">
        <v>2356</v>
      </c>
      <c r="M1197">
        <v>-3</v>
      </c>
      <c r="N1197">
        <v>15</v>
      </c>
      <c r="O1197">
        <v>11</v>
      </c>
      <c r="P1197">
        <v>514</v>
      </c>
      <c r="Q1197">
        <v>6</v>
      </c>
      <c r="R1197">
        <v>538</v>
      </c>
      <c r="S1197">
        <v>520</v>
      </c>
      <c r="T1197">
        <v>-18</v>
      </c>
      <c r="U1197">
        <v>0</v>
      </c>
      <c r="V1197">
        <v>0</v>
      </c>
      <c r="W1197">
        <v>219</v>
      </c>
      <c r="X1197">
        <v>204</v>
      </c>
      <c r="Y1197">
        <v>183</v>
      </c>
      <c r="Z1197">
        <v>1514</v>
      </c>
      <c r="AF1197" t="s">
        <v>1661</v>
      </c>
      <c r="AG1197" t="s">
        <v>830</v>
      </c>
      <c r="AH1197">
        <v>-0.77500000000000002</v>
      </c>
      <c r="AI1197" t="s">
        <v>1438</v>
      </c>
    </row>
    <row r="1198" spans="1:35" x14ac:dyDescent="0.3">
      <c r="A1198" s="1">
        <v>44016</v>
      </c>
      <c r="B1198" t="s">
        <v>122</v>
      </c>
      <c r="C1198" t="s">
        <v>123</v>
      </c>
      <c r="D1198" t="s">
        <v>124</v>
      </c>
      <c r="E1198">
        <v>20304</v>
      </c>
      <c r="F1198">
        <v>5556</v>
      </c>
      <c r="G1198" t="s">
        <v>80</v>
      </c>
      <c r="H1198" t="s">
        <v>67</v>
      </c>
      <c r="I1198" t="s">
        <v>406</v>
      </c>
      <c r="J1198" t="s">
        <v>407</v>
      </c>
      <c r="K1198">
        <v>1805</v>
      </c>
      <c r="L1198">
        <v>1755</v>
      </c>
      <c r="M1198">
        <v>-10</v>
      </c>
      <c r="N1198">
        <v>31</v>
      </c>
      <c r="O1198">
        <v>1826</v>
      </c>
      <c r="P1198">
        <v>1944</v>
      </c>
      <c r="Q1198">
        <v>4</v>
      </c>
      <c r="R1198">
        <v>2004</v>
      </c>
      <c r="S1198">
        <v>1948</v>
      </c>
      <c r="T1198">
        <v>-16</v>
      </c>
      <c r="U1198">
        <v>0</v>
      </c>
      <c r="V1198">
        <v>0</v>
      </c>
      <c r="W1198">
        <v>59</v>
      </c>
      <c r="X1198">
        <v>53</v>
      </c>
      <c r="Y1198">
        <v>18</v>
      </c>
      <c r="Z1198">
        <v>84</v>
      </c>
      <c r="AF1198" t="s">
        <v>972</v>
      </c>
      <c r="AG1198" t="s">
        <v>955</v>
      </c>
      <c r="AH1198" s="9">
        <v>7.8472222222222221E-2</v>
      </c>
      <c r="AI1198" t="s">
        <v>1435</v>
      </c>
    </row>
    <row r="1199" spans="1:35" x14ac:dyDescent="0.3">
      <c r="A1199" s="1">
        <v>44290</v>
      </c>
      <c r="B1199" t="s">
        <v>94</v>
      </c>
      <c r="C1199" t="s">
        <v>95</v>
      </c>
      <c r="D1199" t="s">
        <v>96</v>
      </c>
      <c r="E1199">
        <v>20397</v>
      </c>
      <c r="F1199">
        <v>5709</v>
      </c>
      <c r="G1199" t="s">
        <v>319</v>
      </c>
      <c r="H1199" t="s">
        <v>320</v>
      </c>
      <c r="I1199" t="s">
        <v>97</v>
      </c>
      <c r="J1199" t="s">
        <v>98</v>
      </c>
      <c r="K1199">
        <v>1433</v>
      </c>
      <c r="L1199">
        <v>1433</v>
      </c>
      <c r="M1199">
        <v>0</v>
      </c>
      <c r="N1199">
        <v>11</v>
      </c>
      <c r="O1199">
        <v>1444</v>
      </c>
      <c r="P1199">
        <v>1622</v>
      </c>
      <c r="Q1199">
        <v>8</v>
      </c>
      <c r="R1199">
        <v>1702</v>
      </c>
      <c r="S1199">
        <v>1630</v>
      </c>
      <c r="T1199">
        <v>-32</v>
      </c>
      <c r="U1199">
        <v>0</v>
      </c>
      <c r="V1199">
        <v>0</v>
      </c>
      <c r="W1199">
        <v>149</v>
      </c>
      <c r="X1199">
        <v>117</v>
      </c>
      <c r="Y1199">
        <v>98</v>
      </c>
      <c r="Z1199">
        <v>683</v>
      </c>
      <c r="AF1199" t="s">
        <v>1031</v>
      </c>
      <c r="AG1199" t="s">
        <v>761</v>
      </c>
      <c r="AH1199" s="9">
        <v>8.1250000000000003E-2</v>
      </c>
      <c r="AI1199" t="s">
        <v>1435</v>
      </c>
    </row>
    <row r="1200" spans="1:35" x14ac:dyDescent="0.3">
      <c r="A1200" s="1">
        <v>45116</v>
      </c>
      <c r="B1200" t="s">
        <v>46</v>
      </c>
      <c r="C1200" t="s">
        <v>47</v>
      </c>
      <c r="D1200" t="s">
        <v>48</v>
      </c>
      <c r="E1200">
        <v>20452</v>
      </c>
      <c r="F1200">
        <v>3609</v>
      </c>
      <c r="G1200" t="s">
        <v>235</v>
      </c>
      <c r="H1200" t="s">
        <v>236</v>
      </c>
      <c r="I1200" t="s">
        <v>12</v>
      </c>
      <c r="J1200" t="s">
        <v>13</v>
      </c>
      <c r="K1200">
        <v>1850</v>
      </c>
      <c r="L1200">
        <v>0</v>
      </c>
      <c r="M1200">
        <v>0</v>
      </c>
      <c r="R1200">
        <v>2030</v>
      </c>
      <c r="S1200">
        <v>0</v>
      </c>
      <c r="T1200">
        <v>0</v>
      </c>
      <c r="U1200">
        <v>1</v>
      </c>
      <c r="V1200">
        <v>0</v>
      </c>
      <c r="W1200">
        <v>100</v>
      </c>
      <c r="Z1200">
        <v>319</v>
      </c>
      <c r="AF1200" t="s">
        <v>663</v>
      </c>
      <c r="AG1200" t="s">
        <v>663</v>
      </c>
      <c r="AH1200" s="9">
        <v>0</v>
      </c>
      <c r="AI1200" t="s">
        <v>1437</v>
      </c>
    </row>
    <row r="1201" spans="1:35" x14ac:dyDescent="0.3">
      <c r="A1201" s="1">
        <v>43585</v>
      </c>
      <c r="B1201" t="s">
        <v>32</v>
      </c>
      <c r="C1201" t="s">
        <v>33</v>
      </c>
      <c r="D1201" t="s">
        <v>34</v>
      </c>
      <c r="E1201">
        <v>19393</v>
      </c>
      <c r="F1201">
        <v>1774</v>
      </c>
      <c r="G1201" t="s">
        <v>19</v>
      </c>
      <c r="H1201" t="s">
        <v>20</v>
      </c>
      <c r="I1201" t="s">
        <v>70</v>
      </c>
      <c r="J1201" t="s">
        <v>71</v>
      </c>
      <c r="K1201">
        <v>1545</v>
      </c>
      <c r="L1201">
        <v>1610</v>
      </c>
      <c r="M1201">
        <v>25</v>
      </c>
      <c r="N1201">
        <v>18</v>
      </c>
      <c r="O1201">
        <v>1628</v>
      </c>
      <c r="P1201">
        <v>1807</v>
      </c>
      <c r="Q1201">
        <v>2</v>
      </c>
      <c r="R1201">
        <v>1805</v>
      </c>
      <c r="S1201">
        <v>1809</v>
      </c>
      <c r="T1201">
        <v>4</v>
      </c>
      <c r="U1201">
        <v>0</v>
      </c>
      <c r="V1201">
        <v>0</v>
      </c>
      <c r="W1201">
        <v>140</v>
      </c>
      <c r="X1201">
        <v>119</v>
      </c>
      <c r="Y1201">
        <v>99</v>
      </c>
      <c r="Z1201">
        <v>696</v>
      </c>
      <c r="AF1201" t="s">
        <v>1261</v>
      </c>
      <c r="AG1201" t="s">
        <v>1196</v>
      </c>
      <c r="AH1201" s="9">
        <v>8.2638888888888887E-2</v>
      </c>
      <c r="AI1201" t="s">
        <v>1435</v>
      </c>
    </row>
    <row r="1202" spans="1:35" x14ac:dyDescent="0.3">
      <c r="A1202" s="1">
        <v>44972</v>
      </c>
      <c r="B1202" t="s">
        <v>141</v>
      </c>
      <c r="C1202" t="s">
        <v>142</v>
      </c>
      <c r="D1202" t="s">
        <v>143</v>
      </c>
      <c r="E1202">
        <v>20363</v>
      </c>
      <c r="F1202">
        <v>4641</v>
      </c>
      <c r="G1202" t="s">
        <v>466</v>
      </c>
      <c r="H1202" t="s">
        <v>467</v>
      </c>
      <c r="I1202" t="s">
        <v>150</v>
      </c>
      <c r="J1202" t="s">
        <v>85</v>
      </c>
      <c r="K1202">
        <v>515</v>
      </c>
      <c r="L1202">
        <v>510</v>
      </c>
      <c r="M1202">
        <v>-5</v>
      </c>
      <c r="N1202">
        <v>27</v>
      </c>
      <c r="O1202">
        <v>537</v>
      </c>
      <c r="P1202">
        <v>649</v>
      </c>
      <c r="Q1202">
        <v>6</v>
      </c>
      <c r="R1202">
        <v>720</v>
      </c>
      <c r="S1202">
        <v>655</v>
      </c>
      <c r="T1202">
        <v>-25</v>
      </c>
      <c r="U1202">
        <v>0</v>
      </c>
      <c r="V1202">
        <v>0</v>
      </c>
      <c r="W1202">
        <v>125</v>
      </c>
      <c r="X1202">
        <v>105</v>
      </c>
      <c r="Y1202">
        <v>72</v>
      </c>
      <c r="Z1202">
        <v>378</v>
      </c>
      <c r="AF1202" t="s">
        <v>1662</v>
      </c>
      <c r="AG1202" t="s">
        <v>1001</v>
      </c>
      <c r="AH1202" s="9">
        <v>7.2916666666666671E-2</v>
      </c>
      <c r="AI1202" t="s">
        <v>1437</v>
      </c>
    </row>
    <row r="1203" spans="1:35" x14ac:dyDescent="0.3">
      <c r="A1203" s="1">
        <v>44910</v>
      </c>
      <c r="B1203" t="s">
        <v>14</v>
      </c>
      <c r="C1203" t="s">
        <v>15</v>
      </c>
      <c r="D1203" t="s">
        <v>16</v>
      </c>
      <c r="E1203">
        <v>19790</v>
      </c>
      <c r="F1203">
        <v>1687</v>
      </c>
      <c r="G1203" t="s">
        <v>60</v>
      </c>
      <c r="H1203" t="s">
        <v>61</v>
      </c>
      <c r="I1203" t="s">
        <v>51</v>
      </c>
      <c r="J1203" t="s">
        <v>52</v>
      </c>
      <c r="K1203">
        <v>2247</v>
      </c>
      <c r="L1203">
        <v>2250</v>
      </c>
      <c r="M1203">
        <v>3</v>
      </c>
      <c r="N1203">
        <v>13</v>
      </c>
      <c r="O1203">
        <v>2303</v>
      </c>
      <c r="P1203">
        <v>2351</v>
      </c>
      <c r="Q1203">
        <v>22</v>
      </c>
      <c r="R1203">
        <v>2359</v>
      </c>
      <c r="S1203">
        <v>13</v>
      </c>
      <c r="T1203">
        <v>14</v>
      </c>
      <c r="U1203">
        <v>0</v>
      </c>
      <c r="V1203">
        <v>0</v>
      </c>
      <c r="W1203">
        <v>132</v>
      </c>
      <c r="X1203">
        <v>143</v>
      </c>
      <c r="Y1203">
        <v>108</v>
      </c>
      <c r="Z1203">
        <v>689</v>
      </c>
      <c r="AF1203" t="s">
        <v>1650</v>
      </c>
      <c r="AG1203" t="s">
        <v>826</v>
      </c>
      <c r="AH1203">
        <v>-0.94236111111111109</v>
      </c>
      <c r="AI1203" t="s">
        <v>1438</v>
      </c>
    </row>
    <row r="1204" spans="1:35" x14ac:dyDescent="0.3">
      <c r="A1204" s="1">
        <v>44619</v>
      </c>
      <c r="B1204" t="s">
        <v>32</v>
      </c>
      <c r="C1204" t="s">
        <v>33</v>
      </c>
      <c r="D1204" t="s">
        <v>34</v>
      </c>
      <c r="E1204">
        <v>19393</v>
      </c>
      <c r="F1204">
        <v>430</v>
      </c>
      <c r="G1204" t="s">
        <v>72</v>
      </c>
      <c r="H1204" t="s">
        <v>73</v>
      </c>
      <c r="I1204" t="s">
        <v>402</v>
      </c>
      <c r="J1204" t="s">
        <v>403</v>
      </c>
      <c r="K1204">
        <v>1425</v>
      </c>
      <c r="L1204">
        <v>1429</v>
      </c>
      <c r="M1204">
        <v>4</v>
      </c>
      <c r="N1204">
        <v>11</v>
      </c>
      <c r="O1204">
        <v>1440</v>
      </c>
      <c r="P1204">
        <v>1629</v>
      </c>
      <c r="Q1204">
        <v>4</v>
      </c>
      <c r="R1204">
        <v>1635</v>
      </c>
      <c r="S1204">
        <v>1633</v>
      </c>
      <c r="T1204">
        <v>-2</v>
      </c>
      <c r="U1204">
        <v>0</v>
      </c>
      <c r="V1204">
        <v>0</v>
      </c>
      <c r="W1204">
        <v>130</v>
      </c>
      <c r="X1204">
        <v>124</v>
      </c>
      <c r="Y1204">
        <v>109</v>
      </c>
      <c r="Z1204">
        <v>663</v>
      </c>
      <c r="AF1204" t="s">
        <v>939</v>
      </c>
      <c r="AG1204" t="s">
        <v>760</v>
      </c>
      <c r="AH1204" s="9">
        <v>8.611111111111111E-2</v>
      </c>
      <c r="AI1204" t="s">
        <v>1435</v>
      </c>
    </row>
    <row r="1205" spans="1:35" x14ac:dyDescent="0.3">
      <c r="A1205" s="1">
        <v>44685</v>
      </c>
      <c r="B1205" t="s">
        <v>141</v>
      </c>
      <c r="C1205" t="s">
        <v>142</v>
      </c>
      <c r="D1205" t="s">
        <v>143</v>
      </c>
      <c r="E1205">
        <v>20363</v>
      </c>
      <c r="F1205">
        <v>5309</v>
      </c>
      <c r="G1205" t="s">
        <v>339</v>
      </c>
      <c r="H1205" t="s">
        <v>340</v>
      </c>
      <c r="I1205" t="s">
        <v>150</v>
      </c>
      <c r="J1205" t="s">
        <v>85</v>
      </c>
      <c r="K1205">
        <v>1020</v>
      </c>
      <c r="L1205">
        <v>1012</v>
      </c>
      <c r="M1205">
        <v>-8</v>
      </c>
      <c r="N1205">
        <v>11</v>
      </c>
      <c r="O1205">
        <v>1023</v>
      </c>
      <c r="P1205">
        <v>1114</v>
      </c>
      <c r="Q1205">
        <v>5</v>
      </c>
      <c r="R1205">
        <v>1143</v>
      </c>
      <c r="S1205">
        <v>1119</v>
      </c>
      <c r="T1205">
        <v>-24</v>
      </c>
      <c r="U1205">
        <v>0</v>
      </c>
      <c r="V1205">
        <v>0</v>
      </c>
      <c r="W1205">
        <v>83</v>
      </c>
      <c r="X1205">
        <v>67</v>
      </c>
      <c r="Y1205">
        <v>51</v>
      </c>
      <c r="Z1205">
        <v>254</v>
      </c>
      <c r="AF1205" t="s">
        <v>1550</v>
      </c>
      <c r="AG1205" t="s">
        <v>1014</v>
      </c>
      <c r="AH1205" s="9">
        <v>4.6527777777777779E-2</v>
      </c>
      <c r="AI1205" t="s">
        <v>1434</v>
      </c>
    </row>
    <row r="1206" spans="1:35" x14ac:dyDescent="0.3">
      <c r="A1206" s="1">
        <v>44543</v>
      </c>
      <c r="B1206" t="s">
        <v>14</v>
      </c>
      <c r="C1206" t="s">
        <v>15</v>
      </c>
      <c r="D1206" t="s">
        <v>16</v>
      </c>
      <c r="E1206">
        <v>19790</v>
      </c>
      <c r="F1206">
        <v>2994</v>
      </c>
      <c r="G1206" t="s">
        <v>526</v>
      </c>
      <c r="H1206" t="s">
        <v>527</v>
      </c>
      <c r="I1206" t="s">
        <v>60</v>
      </c>
      <c r="J1206" t="s">
        <v>61</v>
      </c>
      <c r="K1206">
        <v>600</v>
      </c>
      <c r="L1206">
        <v>558</v>
      </c>
      <c r="M1206">
        <v>-2</v>
      </c>
      <c r="N1206">
        <v>21</v>
      </c>
      <c r="O1206">
        <v>619</v>
      </c>
      <c r="P1206">
        <v>716</v>
      </c>
      <c r="Q1206">
        <v>5</v>
      </c>
      <c r="R1206">
        <v>735</v>
      </c>
      <c r="S1206">
        <v>721</v>
      </c>
      <c r="T1206">
        <v>-14</v>
      </c>
      <c r="U1206">
        <v>0</v>
      </c>
      <c r="V1206">
        <v>0</v>
      </c>
      <c r="W1206">
        <v>95</v>
      </c>
      <c r="X1206">
        <v>83</v>
      </c>
      <c r="Y1206">
        <v>57</v>
      </c>
      <c r="Z1206">
        <v>331</v>
      </c>
      <c r="AF1206" t="s">
        <v>1295</v>
      </c>
      <c r="AG1206" t="s">
        <v>671</v>
      </c>
      <c r="AH1206" s="9">
        <v>5.7638888888888892E-2</v>
      </c>
      <c r="AI1206" t="s">
        <v>1437</v>
      </c>
    </row>
    <row r="1207" spans="1:35" x14ac:dyDescent="0.3">
      <c r="A1207" s="1">
        <v>43754</v>
      </c>
      <c r="B1207" t="s">
        <v>122</v>
      </c>
      <c r="C1207" t="s">
        <v>123</v>
      </c>
      <c r="D1207" t="s">
        <v>124</v>
      </c>
      <c r="E1207">
        <v>20304</v>
      </c>
      <c r="F1207">
        <v>3981</v>
      </c>
      <c r="G1207" t="s">
        <v>243</v>
      </c>
      <c r="H1207" t="s">
        <v>244</v>
      </c>
      <c r="I1207" t="s">
        <v>84</v>
      </c>
      <c r="J1207" t="s">
        <v>85</v>
      </c>
      <c r="K1207">
        <v>1530</v>
      </c>
      <c r="L1207">
        <v>1527</v>
      </c>
      <c r="M1207">
        <v>-3</v>
      </c>
      <c r="N1207">
        <v>11</v>
      </c>
      <c r="O1207">
        <v>1538</v>
      </c>
      <c r="P1207">
        <v>1650</v>
      </c>
      <c r="Q1207">
        <v>12</v>
      </c>
      <c r="R1207">
        <v>1707</v>
      </c>
      <c r="S1207">
        <v>1702</v>
      </c>
      <c r="T1207">
        <v>-5</v>
      </c>
      <c r="U1207">
        <v>0</v>
      </c>
      <c r="V1207">
        <v>0</v>
      </c>
      <c r="W1207">
        <v>97</v>
      </c>
      <c r="X1207">
        <v>95</v>
      </c>
      <c r="Y1207">
        <v>72</v>
      </c>
      <c r="Z1207">
        <v>301</v>
      </c>
      <c r="AF1207" t="s">
        <v>1572</v>
      </c>
      <c r="AG1207" t="s">
        <v>619</v>
      </c>
      <c r="AH1207" s="9">
        <v>6.5972222222222224E-2</v>
      </c>
      <c r="AI1207" t="s">
        <v>1435</v>
      </c>
    </row>
    <row r="1208" spans="1:35" x14ac:dyDescent="0.3">
      <c r="A1208" s="1">
        <v>43778</v>
      </c>
      <c r="B1208" t="s">
        <v>39</v>
      </c>
      <c r="C1208" t="s">
        <v>40</v>
      </c>
      <c r="D1208" t="s">
        <v>41</v>
      </c>
      <c r="E1208">
        <v>19805</v>
      </c>
      <c r="F1208">
        <v>1612</v>
      </c>
      <c r="G1208" t="s">
        <v>30</v>
      </c>
      <c r="H1208" t="s">
        <v>31</v>
      </c>
      <c r="I1208" t="s">
        <v>190</v>
      </c>
      <c r="J1208" t="s">
        <v>191</v>
      </c>
      <c r="K1208">
        <v>1154</v>
      </c>
      <c r="L1208">
        <v>1148</v>
      </c>
      <c r="M1208">
        <v>-6</v>
      </c>
      <c r="N1208">
        <v>8</v>
      </c>
      <c r="O1208">
        <v>1156</v>
      </c>
      <c r="P1208">
        <v>1444</v>
      </c>
      <c r="Q1208">
        <v>4</v>
      </c>
      <c r="R1208">
        <v>1504</v>
      </c>
      <c r="S1208">
        <v>1448</v>
      </c>
      <c r="T1208">
        <v>-16</v>
      </c>
      <c r="U1208">
        <v>0</v>
      </c>
      <c r="V1208">
        <v>0</v>
      </c>
      <c r="W1208">
        <v>130</v>
      </c>
      <c r="X1208">
        <v>120</v>
      </c>
      <c r="Y1208">
        <v>108</v>
      </c>
      <c r="Z1208">
        <v>862</v>
      </c>
      <c r="AF1208" t="s">
        <v>766</v>
      </c>
      <c r="AG1208" t="s">
        <v>733</v>
      </c>
      <c r="AH1208" s="9">
        <v>0.125</v>
      </c>
      <c r="AI1208" t="s">
        <v>1434</v>
      </c>
    </row>
    <row r="1209" spans="1:35" x14ac:dyDescent="0.3">
      <c r="A1209" s="1">
        <v>44309</v>
      </c>
      <c r="B1209" t="s">
        <v>122</v>
      </c>
      <c r="C1209" t="s">
        <v>123</v>
      </c>
      <c r="D1209" t="s">
        <v>124</v>
      </c>
      <c r="E1209">
        <v>20304</v>
      </c>
      <c r="F1209">
        <v>3706</v>
      </c>
      <c r="G1209" t="s">
        <v>68</v>
      </c>
      <c r="H1209" t="s">
        <v>69</v>
      </c>
      <c r="I1209" t="s">
        <v>17</v>
      </c>
      <c r="J1209" t="s">
        <v>18</v>
      </c>
      <c r="K1209">
        <v>1831</v>
      </c>
      <c r="L1209">
        <v>1828</v>
      </c>
      <c r="M1209">
        <v>-3</v>
      </c>
      <c r="N1209">
        <v>10</v>
      </c>
      <c r="O1209">
        <v>1838</v>
      </c>
      <c r="P1209">
        <v>2032</v>
      </c>
      <c r="Q1209">
        <v>4</v>
      </c>
      <c r="R1209">
        <v>2055</v>
      </c>
      <c r="S1209">
        <v>2036</v>
      </c>
      <c r="T1209">
        <v>-19</v>
      </c>
      <c r="U1209">
        <v>0</v>
      </c>
      <c r="V1209">
        <v>0</v>
      </c>
      <c r="W1209">
        <v>144</v>
      </c>
      <c r="X1209">
        <v>128</v>
      </c>
      <c r="Y1209">
        <v>114</v>
      </c>
      <c r="Z1209">
        <v>695</v>
      </c>
      <c r="AF1209" t="s">
        <v>1663</v>
      </c>
      <c r="AG1209" t="s">
        <v>1265</v>
      </c>
      <c r="AH1209" s="9">
        <v>8.8888888888888892E-2</v>
      </c>
      <c r="AI1209" t="s">
        <v>1438</v>
      </c>
    </row>
    <row r="1210" spans="1:35" x14ac:dyDescent="0.3">
      <c r="A1210" s="1">
        <v>45148</v>
      </c>
      <c r="B1210" t="s">
        <v>25</v>
      </c>
      <c r="C1210" t="s">
        <v>26</v>
      </c>
      <c r="D1210" t="s">
        <v>27</v>
      </c>
      <c r="E1210">
        <v>20416</v>
      </c>
      <c r="F1210">
        <v>1850</v>
      </c>
      <c r="G1210" t="s">
        <v>103</v>
      </c>
      <c r="H1210" t="s">
        <v>104</v>
      </c>
      <c r="I1210" t="s">
        <v>167</v>
      </c>
      <c r="J1210" t="s">
        <v>168</v>
      </c>
      <c r="K1210">
        <v>2035</v>
      </c>
      <c r="L1210">
        <v>2052</v>
      </c>
      <c r="M1210">
        <v>17</v>
      </c>
      <c r="N1210">
        <v>47</v>
      </c>
      <c r="O1210">
        <v>2139</v>
      </c>
      <c r="P1210">
        <v>2225</v>
      </c>
      <c r="Q1210">
        <v>4</v>
      </c>
      <c r="R1210">
        <v>2150</v>
      </c>
      <c r="S1210">
        <v>2229</v>
      </c>
      <c r="T1210">
        <v>39</v>
      </c>
      <c r="U1210">
        <v>0</v>
      </c>
      <c r="V1210">
        <v>0</v>
      </c>
      <c r="W1210">
        <v>75</v>
      </c>
      <c r="X1210">
        <v>97</v>
      </c>
      <c r="Y1210">
        <v>46</v>
      </c>
      <c r="Z1210">
        <v>258</v>
      </c>
      <c r="AA1210">
        <v>17</v>
      </c>
      <c r="AB1210">
        <v>0</v>
      </c>
      <c r="AC1210">
        <v>22</v>
      </c>
      <c r="AD1210">
        <v>0</v>
      </c>
      <c r="AE1210">
        <v>0</v>
      </c>
      <c r="AF1210" t="s">
        <v>1380</v>
      </c>
      <c r="AG1210" t="s">
        <v>1393</v>
      </c>
      <c r="AH1210" s="9">
        <v>6.7361111111111108E-2</v>
      </c>
      <c r="AI1210" t="s">
        <v>1438</v>
      </c>
    </row>
    <row r="1211" spans="1:35" x14ac:dyDescent="0.3">
      <c r="A1211" s="1">
        <v>45070</v>
      </c>
      <c r="B1211" t="s">
        <v>46</v>
      </c>
      <c r="C1211" t="s">
        <v>47</v>
      </c>
      <c r="D1211" t="s">
        <v>48</v>
      </c>
      <c r="E1211">
        <v>20452</v>
      </c>
      <c r="F1211">
        <v>4659</v>
      </c>
      <c r="G1211" t="s">
        <v>42</v>
      </c>
      <c r="H1211" t="s">
        <v>43</v>
      </c>
      <c r="I1211" t="s">
        <v>180</v>
      </c>
      <c r="J1211" t="s">
        <v>181</v>
      </c>
      <c r="K1211">
        <v>2207</v>
      </c>
      <c r="L1211">
        <v>2158</v>
      </c>
      <c r="M1211">
        <v>-9</v>
      </c>
      <c r="N1211">
        <v>12</v>
      </c>
      <c r="O1211">
        <v>2210</v>
      </c>
      <c r="P1211">
        <v>2321</v>
      </c>
      <c r="Q1211">
        <v>4</v>
      </c>
      <c r="R1211">
        <v>2348</v>
      </c>
      <c r="S1211">
        <v>2325</v>
      </c>
      <c r="T1211">
        <v>-23</v>
      </c>
      <c r="U1211">
        <v>0</v>
      </c>
      <c r="V1211">
        <v>0</v>
      </c>
      <c r="W1211">
        <v>101</v>
      </c>
      <c r="X1211">
        <v>87</v>
      </c>
      <c r="Y1211">
        <v>71</v>
      </c>
      <c r="Z1211">
        <v>482</v>
      </c>
      <c r="AF1211" t="s">
        <v>999</v>
      </c>
      <c r="AG1211" t="s">
        <v>989</v>
      </c>
      <c r="AH1211" s="9">
        <v>6.0416666666666667E-2</v>
      </c>
      <c r="AI1211" t="s">
        <v>1438</v>
      </c>
    </row>
    <row r="1212" spans="1:35" x14ac:dyDescent="0.3">
      <c r="A1212" s="1">
        <v>43932</v>
      </c>
      <c r="B1212" t="s">
        <v>39</v>
      </c>
      <c r="C1212" t="s">
        <v>40</v>
      </c>
      <c r="D1212" t="s">
        <v>41</v>
      </c>
      <c r="E1212">
        <v>19805</v>
      </c>
      <c r="F1212">
        <v>1088</v>
      </c>
      <c r="G1212" t="s">
        <v>64</v>
      </c>
      <c r="H1212" t="s">
        <v>65</v>
      </c>
      <c r="I1212" t="s">
        <v>194</v>
      </c>
      <c r="J1212" t="s">
        <v>195</v>
      </c>
      <c r="K1212">
        <v>630</v>
      </c>
      <c r="L1212">
        <v>622</v>
      </c>
      <c r="M1212">
        <v>-8</v>
      </c>
      <c r="N1212">
        <v>10</v>
      </c>
      <c r="O1212">
        <v>632</v>
      </c>
      <c r="P1212">
        <v>809</v>
      </c>
      <c r="Q1212">
        <v>4</v>
      </c>
      <c r="R1212">
        <v>849</v>
      </c>
      <c r="S1212">
        <v>813</v>
      </c>
      <c r="T1212">
        <v>-36</v>
      </c>
      <c r="U1212">
        <v>0</v>
      </c>
      <c r="V1212">
        <v>0</v>
      </c>
      <c r="W1212">
        <v>139</v>
      </c>
      <c r="X1212">
        <v>111</v>
      </c>
      <c r="Y1212">
        <v>97</v>
      </c>
      <c r="Z1212">
        <v>700</v>
      </c>
      <c r="AF1212" t="s">
        <v>1616</v>
      </c>
      <c r="AG1212" t="s">
        <v>675</v>
      </c>
      <c r="AH1212" s="9">
        <v>7.7083333333333337E-2</v>
      </c>
      <c r="AI1212" t="s">
        <v>1434</v>
      </c>
    </row>
    <row r="1213" spans="1:35" x14ac:dyDescent="0.3">
      <c r="A1213" s="1">
        <v>43865</v>
      </c>
      <c r="B1213" t="s">
        <v>14</v>
      </c>
      <c r="C1213" t="s">
        <v>15</v>
      </c>
      <c r="D1213" t="s">
        <v>16</v>
      </c>
      <c r="E1213">
        <v>19790</v>
      </c>
      <c r="F1213">
        <v>1656</v>
      </c>
      <c r="G1213" t="s">
        <v>127</v>
      </c>
      <c r="H1213" t="s">
        <v>128</v>
      </c>
      <c r="I1213" t="s">
        <v>120</v>
      </c>
      <c r="J1213" t="s">
        <v>121</v>
      </c>
      <c r="K1213">
        <v>700</v>
      </c>
      <c r="L1213">
        <v>657</v>
      </c>
      <c r="M1213">
        <v>-3</v>
      </c>
      <c r="N1213">
        <v>10</v>
      </c>
      <c r="O1213">
        <v>707</v>
      </c>
      <c r="P1213">
        <v>817</v>
      </c>
      <c r="Q1213">
        <v>27</v>
      </c>
      <c r="R1213">
        <v>855</v>
      </c>
      <c r="S1213">
        <v>844</v>
      </c>
      <c r="T1213">
        <v>-11</v>
      </c>
      <c r="U1213">
        <v>0</v>
      </c>
      <c r="V1213">
        <v>0</v>
      </c>
      <c r="W1213">
        <v>175</v>
      </c>
      <c r="X1213">
        <v>167</v>
      </c>
      <c r="Y1213">
        <v>130</v>
      </c>
      <c r="Z1213">
        <v>920</v>
      </c>
      <c r="AF1213" t="s">
        <v>1011</v>
      </c>
      <c r="AG1213" t="s">
        <v>679</v>
      </c>
      <c r="AH1213" s="9">
        <v>7.4305555555555555E-2</v>
      </c>
      <c r="AI1213" t="s">
        <v>1434</v>
      </c>
    </row>
    <row r="1214" spans="1:35" x14ac:dyDescent="0.3">
      <c r="A1214" s="1">
        <v>44189</v>
      </c>
      <c r="B1214" t="s">
        <v>55</v>
      </c>
      <c r="C1214" t="s">
        <v>56</v>
      </c>
      <c r="D1214" t="s">
        <v>57</v>
      </c>
      <c r="E1214">
        <v>19930</v>
      </c>
      <c r="F1214">
        <v>11</v>
      </c>
      <c r="G1214" t="s">
        <v>12</v>
      </c>
      <c r="H1214" t="s">
        <v>13</v>
      </c>
      <c r="I1214" t="s">
        <v>19</v>
      </c>
      <c r="J1214" t="s">
        <v>20</v>
      </c>
      <c r="K1214">
        <v>1850</v>
      </c>
      <c r="L1214">
        <v>1848</v>
      </c>
      <c r="M1214">
        <v>-2</v>
      </c>
      <c r="N1214">
        <v>16</v>
      </c>
      <c r="O1214">
        <v>1904</v>
      </c>
      <c r="P1214">
        <v>2117</v>
      </c>
      <c r="Q1214">
        <v>3</v>
      </c>
      <c r="R1214">
        <v>2210</v>
      </c>
      <c r="S1214">
        <v>2120</v>
      </c>
      <c r="T1214">
        <v>-50</v>
      </c>
      <c r="U1214">
        <v>0</v>
      </c>
      <c r="V1214">
        <v>0</v>
      </c>
      <c r="W1214">
        <v>380</v>
      </c>
      <c r="X1214">
        <v>332</v>
      </c>
      <c r="Y1214">
        <v>313</v>
      </c>
      <c r="Z1214">
        <v>2402</v>
      </c>
      <c r="AF1214" t="s">
        <v>1373</v>
      </c>
      <c r="AG1214" t="s">
        <v>631</v>
      </c>
      <c r="AH1214" s="9">
        <v>0.10555555555555556</v>
      </c>
      <c r="AI1214" t="s">
        <v>1438</v>
      </c>
    </row>
    <row r="1215" spans="1:35" x14ac:dyDescent="0.3">
      <c r="A1215" s="1">
        <v>44518</v>
      </c>
      <c r="B1215" t="s">
        <v>39</v>
      </c>
      <c r="C1215" t="s">
        <v>40</v>
      </c>
      <c r="D1215" t="s">
        <v>41</v>
      </c>
      <c r="E1215">
        <v>19805</v>
      </c>
      <c r="F1215">
        <v>2394</v>
      </c>
      <c r="G1215" t="s">
        <v>30</v>
      </c>
      <c r="H1215" t="s">
        <v>31</v>
      </c>
      <c r="I1215" t="s">
        <v>19</v>
      </c>
      <c r="J1215" t="s">
        <v>20</v>
      </c>
      <c r="K1215">
        <v>2225</v>
      </c>
      <c r="L1215">
        <v>2222</v>
      </c>
      <c r="M1215">
        <v>-3</v>
      </c>
      <c r="N1215">
        <v>15</v>
      </c>
      <c r="O1215">
        <v>2237</v>
      </c>
      <c r="P1215">
        <v>15</v>
      </c>
      <c r="Q1215">
        <v>11</v>
      </c>
      <c r="R1215">
        <v>57</v>
      </c>
      <c r="S1215">
        <v>26</v>
      </c>
      <c r="T1215">
        <v>-31</v>
      </c>
      <c r="U1215">
        <v>0</v>
      </c>
      <c r="V1215">
        <v>0</v>
      </c>
      <c r="W1215">
        <v>272</v>
      </c>
      <c r="X1215">
        <v>244</v>
      </c>
      <c r="Y1215">
        <v>218</v>
      </c>
      <c r="Z1215">
        <v>1660</v>
      </c>
      <c r="AF1215" t="s">
        <v>1562</v>
      </c>
      <c r="AG1215" t="s">
        <v>824</v>
      </c>
      <c r="AH1215">
        <v>-0.91388888888888886</v>
      </c>
      <c r="AI1215" t="s">
        <v>1438</v>
      </c>
    </row>
    <row r="1216" spans="1:35" x14ac:dyDescent="0.3">
      <c r="A1216" s="1">
        <v>44365</v>
      </c>
      <c r="B1216" t="s">
        <v>14</v>
      </c>
      <c r="C1216" t="s">
        <v>15</v>
      </c>
      <c r="D1216" t="s">
        <v>16</v>
      </c>
      <c r="E1216">
        <v>19790</v>
      </c>
      <c r="F1216">
        <v>2004</v>
      </c>
      <c r="G1216" t="s">
        <v>17</v>
      </c>
      <c r="H1216" t="s">
        <v>18</v>
      </c>
      <c r="I1216" t="s">
        <v>42</v>
      </c>
      <c r="J1216" t="s">
        <v>43</v>
      </c>
      <c r="K1216">
        <v>1955</v>
      </c>
      <c r="L1216">
        <v>2008</v>
      </c>
      <c r="M1216">
        <v>13</v>
      </c>
      <c r="N1216">
        <v>10</v>
      </c>
      <c r="O1216">
        <v>2018</v>
      </c>
      <c r="P1216">
        <v>2306</v>
      </c>
      <c r="Q1216">
        <v>5</v>
      </c>
      <c r="R1216">
        <v>2323</v>
      </c>
      <c r="S1216">
        <v>2311</v>
      </c>
      <c r="T1216">
        <v>-12</v>
      </c>
      <c r="U1216">
        <v>0</v>
      </c>
      <c r="V1216">
        <v>0</v>
      </c>
      <c r="W1216">
        <v>148</v>
      </c>
      <c r="X1216">
        <v>123</v>
      </c>
      <c r="Y1216">
        <v>108</v>
      </c>
      <c r="Z1216">
        <v>931</v>
      </c>
      <c r="AF1216" t="s">
        <v>1664</v>
      </c>
      <c r="AG1216" t="s">
        <v>975</v>
      </c>
      <c r="AH1216" s="9">
        <v>0.12708333333333333</v>
      </c>
      <c r="AI1216" t="s">
        <v>1438</v>
      </c>
    </row>
    <row r="1217" spans="1:35" x14ac:dyDescent="0.3">
      <c r="A1217" s="1">
        <v>44495</v>
      </c>
      <c r="B1217" t="s">
        <v>32</v>
      </c>
      <c r="C1217" t="s">
        <v>33</v>
      </c>
      <c r="D1217" t="s">
        <v>34</v>
      </c>
      <c r="E1217">
        <v>19393</v>
      </c>
      <c r="F1217">
        <v>738</v>
      </c>
      <c r="G1217" t="s">
        <v>103</v>
      </c>
      <c r="H1217" t="s">
        <v>104</v>
      </c>
      <c r="I1217" t="s">
        <v>210</v>
      </c>
      <c r="J1217" t="s">
        <v>211</v>
      </c>
      <c r="K1217">
        <v>1130</v>
      </c>
      <c r="L1217">
        <v>1203</v>
      </c>
      <c r="M1217">
        <v>33</v>
      </c>
      <c r="N1217">
        <v>14</v>
      </c>
      <c r="O1217">
        <v>1217</v>
      </c>
      <c r="P1217">
        <v>1712</v>
      </c>
      <c r="Q1217">
        <v>3</v>
      </c>
      <c r="R1217">
        <v>1700</v>
      </c>
      <c r="S1217">
        <v>1715</v>
      </c>
      <c r="T1217">
        <v>15</v>
      </c>
      <c r="U1217">
        <v>0</v>
      </c>
      <c r="V1217">
        <v>0</v>
      </c>
      <c r="W1217">
        <v>210</v>
      </c>
      <c r="X1217">
        <v>192</v>
      </c>
      <c r="Y1217">
        <v>175</v>
      </c>
      <c r="Z1217">
        <v>1618</v>
      </c>
      <c r="AA1217">
        <v>15</v>
      </c>
      <c r="AB1217">
        <v>0</v>
      </c>
      <c r="AC1217">
        <v>0</v>
      </c>
      <c r="AD1217">
        <v>0</v>
      </c>
      <c r="AE1217">
        <v>0</v>
      </c>
      <c r="AF1217" t="s">
        <v>1665</v>
      </c>
      <c r="AG1217" t="s">
        <v>1324</v>
      </c>
      <c r="AH1217" s="9">
        <v>0.21666666666666667</v>
      </c>
      <c r="AI1217" t="s">
        <v>1435</v>
      </c>
    </row>
    <row r="1218" spans="1:35" x14ac:dyDescent="0.3">
      <c r="A1218" s="1">
        <v>44802</v>
      </c>
      <c r="B1218" t="s">
        <v>32</v>
      </c>
      <c r="C1218" t="s">
        <v>33</v>
      </c>
      <c r="D1218" t="s">
        <v>34</v>
      </c>
      <c r="E1218">
        <v>19393</v>
      </c>
      <c r="F1218">
        <v>2961</v>
      </c>
      <c r="G1218" t="s">
        <v>151</v>
      </c>
      <c r="H1218" t="s">
        <v>152</v>
      </c>
      <c r="I1218" t="s">
        <v>241</v>
      </c>
      <c r="J1218" t="s">
        <v>242</v>
      </c>
      <c r="K1218">
        <v>625</v>
      </c>
      <c r="L1218">
        <v>622</v>
      </c>
      <c r="M1218">
        <v>-3</v>
      </c>
      <c r="N1218">
        <v>13</v>
      </c>
      <c r="O1218">
        <v>635</v>
      </c>
      <c r="P1218">
        <v>733</v>
      </c>
      <c r="Q1218">
        <v>2</v>
      </c>
      <c r="R1218">
        <v>740</v>
      </c>
      <c r="S1218">
        <v>735</v>
      </c>
      <c r="T1218">
        <v>-5</v>
      </c>
      <c r="U1218">
        <v>0</v>
      </c>
      <c r="V1218">
        <v>0</v>
      </c>
      <c r="W1218">
        <v>75</v>
      </c>
      <c r="X1218">
        <v>73</v>
      </c>
      <c r="Y1218">
        <v>58</v>
      </c>
      <c r="Z1218">
        <v>358</v>
      </c>
      <c r="AF1218" t="s">
        <v>1297</v>
      </c>
      <c r="AG1218" t="s">
        <v>675</v>
      </c>
      <c r="AH1218" s="9">
        <v>5.0694444444444445E-2</v>
      </c>
      <c r="AI1218" t="s">
        <v>1434</v>
      </c>
    </row>
    <row r="1219" spans="1:35" x14ac:dyDescent="0.3">
      <c r="A1219" s="1">
        <v>45043</v>
      </c>
      <c r="B1219" t="s">
        <v>14</v>
      </c>
      <c r="C1219" t="s">
        <v>15</v>
      </c>
      <c r="D1219" t="s">
        <v>16</v>
      </c>
      <c r="E1219">
        <v>19790</v>
      </c>
      <c r="F1219">
        <v>2215</v>
      </c>
      <c r="G1219" t="s">
        <v>319</v>
      </c>
      <c r="H1219" t="s">
        <v>320</v>
      </c>
      <c r="I1219" t="s">
        <v>60</v>
      </c>
      <c r="J1219" t="s">
        <v>61</v>
      </c>
      <c r="K1219">
        <v>1328</v>
      </c>
      <c r="L1219">
        <v>1338</v>
      </c>
      <c r="M1219">
        <v>10</v>
      </c>
      <c r="N1219">
        <v>10</v>
      </c>
      <c r="O1219">
        <v>1348</v>
      </c>
      <c r="P1219">
        <v>1605</v>
      </c>
      <c r="Q1219">
        <v>10</v>
      </c>
      <c r="R1219">
        <v>1611</v>
      </c>
      <c r="S1219">
        <v>1615</v>
      </c>
      <c r="T1219">
        <v>4</v>
      </c>
      <c r="U1219">
        <v>0</v>
      </c>
      <c r="V1219">
        <v>0</v>
      </c>
      <c r="W1219">
        <v>163</v>
      </c>
      <c r="X1219">
        <v>157</v>
      </c>
      <c r="Y1219">
        <v>137</v>
      </c>
      <c r="Z1219">
        <v>903</v>
      </c>
      <c r="AF1219" t="s">
        <v>1070</v>
      </c>
      <c r="AG1219" t="s">
        <v>913</v>
      </c>
      <c r="AH1219" s="9">
        <v>0.10902777777777778</v>
      </c>
      <c r="AI1219" t="s">
        <v>1435</v>
      </c>
    </row>
    <row r="1220" spans="1:35" x14ac:dyDescent="0.3">
      <c r="A1220" s="1">
        <v>44614</v>
      </c>
      <c r="B1220" t="s">
        <v>39</v>
      </c>
      <c r="C1220" t="s">
        <v>40</v>
      </c>
      <c r="D1220" t="s">
        <v>41</v>
      </c>
      <c r="E1220">
        <v>19805</v>
      </c>
      <c r="F1220">
        <v>2146</v>
      </c>
      <c r="G1220" t="s">
        <v>28</v>
      </c>
      <c r="H1220" t="s">
        <v>29</v>
      </c>
      <c r="I1220" t="s">
        <v>178</v>
      </c>
      <c r="J1220" t="s">
        <v>179</v>
      </c>
      <c r="K1220">
        <v>737</v>
      </c>
      <c r="L1220">
        <v>737</v>
      </c>
      <c r="M1220">
        <v>0</v>
      </c>
      <c r="N1220">
        <v>17</v>
      </c>
      <c r="O1220">
        <v>754</v>
      </c>
      <c r="P1220">
        <v>948</v>
      </c>
      <c r="Q1220">
        <v>12</v>
      </c>
      <c r="R1220">
        <v>959</v>
      </c>
      <c r="S1220">
        <v>1000</v>
      </c>
      <c r="T1220">
        <v>1</v>
      </c>
      <c r="U1220">
        <v>0</v>
      </c>
      <c r="V1220">
        <v>0</v>
      </c>
      <c r="W1220">
        <v>142</v>
      </c>
      <c r="X1220">
        <v>143</v>
      </c>
      <c r="Y1220">
        <v>114</v>
      </c>
      <c r="Z1220">
        <v>861</v>
      </c>
      <c r="AF1220" t="s">
        <v>1186</v>
      </c>
      <c r="AG1220" t="s">
        <v>684</v>
      </c>
      <c r="AH1220" s="9">
        <v>9.930555555555555E-2</v>
      </c>
      <c r="AI1220" t="s">
        <v>1434</v>
      </c>
    </row>
    <row r="1221" spans="1:35" x14ac:dyDescent="0.3">
      <c r="A1221" s="1">
        <v>44374</v>
      </c>
      <c r="B1221" t="s">
        <v>14</v>
      </c>
      <c r="C1221" t="s">
        <v>15</v>
      </c>
      <c r="D1221" t="s">
        <v>16</v>
      </c>
      <c r="E1221">
        <v>19790</v>
      </c>
      <c r="F1221">
        <v>2070</v>
      </c>
      <c r="G1221" t="s">
        <v>129</v>
      </c>
      <c r="H1221" t="s">
        <v>130</v>
      </c>
      <c r="I1221" t="s">
        <v>17</v>
      </c>
      <c r="J1221" t="s">
        <v>18</v>
      </c>
      <c r="K1221">
        <v>1410</v>
      </c>
      <c r="L1221">
        <v>1408</v>
      </c>
      <c r="M1221">
        <v>-2</v>
      </c>
      <c r="N1221">
        <v>14</v>
      </c>
      <c r="O1221">
        <v>1422</v>
      </c>
      <c r="P1221">
        <v>1630</v>
      </c>
      <c r="Q1221">
        <v>6</v>
      </c>
      <c r="R1221">
        <v>1659</v>
      </c>
      <c r="S1221">
        <v>1636</v>
      </c>
      <c r="T1221">
        <v>-23</v>
      </c>
      <c r="U1221">
        <v>0</v>
      </c>
      <c r="V1221">
        <v>0</v>
      </c>
      <c r="W1221">
        <v>169</v>
      </c>
      <c r="X1221">
        <v>148</v>
      </c>
      <c r="Y1221">
        <v>128</v>
      </c>
      <c r="Z1221">
        <v>1042</v>
      </c>
      <c r="AF1221" t="s">
        <v>1352</v>
      </c>
      <c r="AG1221" t="s">
        <v>919</v>
      </c>
      <c r="AH1221" s="9">
        <v>0.10277777777777777</v>
      </c>
      <c r="AI1221" t="s">
        <v>1435</v>
      </c>
    </row>
    <row r="1222" spans="1:35" x14ac:dyDescent="0.3">
      <c r="A1222" s="1">
        <v>44576</v>
      </c>
      <c r="B1222" t="s">
        <v>39</v>
      </c>
      <c r="C1222" t="s">
        <v>40</v>
      </c>
      <c r="D1222" t="s">
        <v>41</v>
      </c>
      <c r="E1222">
        <v>19805</v>
      </c>
      <c r="F1222">
        <v>1153</v>
      </c>
      <c r="G1222" t="s">
        <v>64</v>
      </c>
      <c r="H1222" t="s">
        <v>65</v>
      </c>
      <c r="I1222" t="s">
        <v>194</v>
      </c>
      <c r="J1222" t="s">
        <v>195</v>
      </c>
      <c r="K1222">
        <v>1708</v>
      </c>
      <c r="L1222">
        <v>1705</v>
      </c>
      <c r="M1222">
        <v>-3</v>
      </c>
      <c r="N1222">
        <v>14</v>
      </c>
      <c r="O1222">
        <v>1719</v>
      </c>
      <c r="P1222">
        <v>1903</v>
      </c>
      <c r="Q1222">
        <v>18</v>
      </c>
      <c r="R1222">
        <v>1928</v>
      </c>
      <c r="S1222">
        <v>1921</v>
      </c>
      <c r="T1222">
        <v>-7</v>
      </c>
      <c r="U1222">
        <v>0</v>
      </c>
      <c r="V1222">
        <v>0</v>
      </c>
      <c r="W1222">
        <v>140</v>
      </c>
      <c r="X1222">
        <v>136</v>
      </c>
      <c r="Y1222">
        <v>104</v>
      </c>
      <c r="Z1222">
        <v>700</v>
      </c>
      <c r="AF1222" t="s">
        <v>970</v>
      </c>
      <c r="AG1222" t="s">
        <v>783</v>
      </c>
      <c r="AH1222" s="9">
        <v>9.4444444444444442E-2</v>
      </c>
      <c r="AI1222" t="s">
        <v>1435</v>
      </c>
    </row>
    <row r="1223" spans="1:35" x14ac:dyDescent="0.3">
      <c r="A1223" s="1">
        <v>44346</v>
      </c>
      <c r="B1223" t="s">
        <v>94</v>
      </c>
      <c r="C1223" t="s">
        <v>95</v>
      </c>
      <c r="D1223" t="s">
        <v>96</v>
      </c>
      <c r="E1223">
        <v>20397</v>
      </c>
      <c r="F1223">
        <v>5157</v>
      </c>
      <c r="G1223" t="s">
        <v>97</v>
      </c>
      <c r="H1223" t="s">
        <v>98</v>
      </c>
      <c r="I1223" t="s">
        <v>99</v>
      </c>
      <c r="J1223" t="s">
        <v>43</v>
      </c>
      <c r="K1223">
        <v>2224</v>
      </c>
      <c r="L1223">
        <v>2217</v>
      </c>
      <c r="M1223">
        <v>-7</v>
      </c>
      <c r="N1223">
        <v>20</v>
      </c>
      <c r="O1223">
        <v>2237</v>
      </c>
      <c r="P1223">
        <v>2330</v>
      </c>
      <c r="Q1223">
        <v>6</v>
      </c>
      <c r="R1223">
        <v>2353</v>
      </c>
      <c r="S1223">
        <v>2336</v>
      </c>
      <c r="T1223">
        <v>-17</v>
      </c>
      <c r="U1223">
        <v>0</v>
      </c>
      <c r="V1223">
        <v>0</v>
      </c>
      <c r="W1223">
        <v>89</v>
      </c>
      <c r="X1223">
        <v>79</v>
      </c>
      <c r="Y1223">
        <v>53</v>
      </c>
      <c r="Z1223">
        <v>322</v>
      </c>
      <c r="AF1223" t="s">
        <v>1533</v>
      </c>
      <c r="AG1223" t="s">
        <v>1178</v>
      </c>
      <c r="AH1223" s="9">
        <v>5.486111111111111E-2</v>
      </c>
      <c r="AI1223" t="s">
        <v>1438</v>
      </c>
    </row>
    <row r="1224" spans="1:35" x14ac:dyDescent="0.3">
      <c r="A1224" s="1">
        <v>44337</v>
      </c>
      <c r="B1224" t="s">
        <v>14</v>
      </c>
      <c r="C1224" t="s">
        <v>15</v>
      </c>
      <c r="D1224" t="s">
        <v>16</v>
      </c>
      <c r="E1224">
        <v>19790</v>
      </c>
      <c r="F1224">
        <v>751</v>
      </c>
      <c r="G1224" t="s">
        <v>178</v>
      </c>
      <c r="H1224" t="s">
        <v>179</v>
      </c>
      <c r="I1224" t="s">
        <v>120</v>
      </c>
      <c r="J1224" t="s">
        <v>121</v>
      </c>
      <c r="K1224">
        <v>1810</v>
      </c>
      <c r="L1224">
        <v>1810</v>
      </c>
      <c r="M1224">
        <v>0</v>
      </c>
      <c r="N1224">
        <v>10</v>
      </c>
      <c r="O1224">
        <v>1820</v>
      </c>
      <c r="P1224">
        <v>2037</v>
      </c>
      <c r="Q1224">
        <v>5</v>
      </c>
      <c r="R1224">
        <v>2119</v>
      </c>
      <c r="S1224">
        <v>2042</v>
      </c>
      <c r="T1224">
        <v>-37</v>
      </c>
      <c r="U1224">
        <v>0</v>
      </c>
      <c r="V1224">
        <v>0</v>
      </c>
      <c r="W1224">
        <v>309</v>
      </c>
      <c r="X1224">
        <v>272</v>
      </c>
      <c r="Y1224">
        <v>257</v>
      </c>
      <c r="Z1224">
        <v>1927</v>
      </c>
      <c r="AF1224" t="s">
        <v>1513</v>
      </c>
      <c r="AG1224" t="s">
        <v>958</v>
      </c>
      <c r="AH1224" s="9">
        <v>0.10555555555555556</v>
      </c>
      <c r="AI1224" t="s">
        <v>1438</v>
      </c>
    </row>
    <row r="1225" spans="1:35" x14ac:dyDescent="0.3">
      <c r="A1225" s="1">
        <v>43779</v>
      </c>
      <c r="B1225" t="s">
        <v>14</v>
      </c>
      <c r="C1225" t="s">
        <v>15</v>
      </c>
      <c r="D1225" t="s">
        <v>16</v>
      </c>
      <c r="E1225">
        <v>19790</v>
      </c>
      <c r="F1225">
        <v>3018</v>
      </c>
      <c r="G1225" t="s">
        <v>30</v>
      </c>
      <c r="H1225" t="s">
        <v>31</v>
      </c>
      <c r="I1225" t="s">
        <v>144</v>
      </c>
      <c r="J1225" t="s">
        <v>145</v>
      </c>
      <c r="K1225">
        <v>1811</v>
      </c>
      <c r="L1225">
        <v>1810</v>
      </c>
      <c r="M1225">
        <v>-1</v>
      </c>
      <c r="N1225">
        <v>14</v>
      </c>
      <c r="O1225">
        <v>1824</v>
      </c>
      <c r="P1225">
        <v>2125</v>
      </c>
      <c r="Q1225">
        <v>10</v>
      </c>
      <c r="R1225">
        <v>2149</v>
      </c>
      <c r="S1225">
        <v>2135</v>
      </c>
      <c r="T1225">
        <v>-14</v>
      </c>
      <c r="U1225">
        <v>0</v>
      </c>
      <c r="V1225">
        <v>0</v>
      </c>
      <c r="W1225">
        <v>158</v>
      </c>
      <c r="X1225">
        <v>145</v>
      </c>
      <c r="Y1225">
        <v>121</v>
      </c>
      <c r="Z1225">
        <v>986</v>
      </c>
      <c r="AF1225" t="s">
        <v>1666</v>
      </c>
      <c r="AG1225" t="s">
        <v>958</v>
      </c>
      <c r="AH1225" s="9">
        <v>0.1423611111111111</v>
      </c>
      <c r="AI1225" t="s">
        <v>1438</v>
      </c>
    </row>
    <row r="1226" spans="1:35" x14ac:dyDescent="0.3">
      <c r="A1226" s="1">
        <v>44071</v>
      </c>
      <c r="B1226" t="s">
        <v>39</v>
      </c>
      <c r="C1226" t="s">
        <v>40</v>
      </c>
      <c r="D1226" t="s">
        <v>41</v>
      </c>
      <c r="E1226">
        <v>19805</v>
      </c>
      <c r="F1226">
        <v>1987</v>
      </c>
      <c r="G1226" t="s">
        <v>97</v>
      </c>
      <c r="H1226" t="s">
        <v>98</v>
      </c>
      <c r="I1226" t="s">
        <v>341</v>
      </c>
      <c r="J1226" t="s">
        <v>342</v>
      </c>
      <c r="K1226">
        <v>1137</v>
      </c>
      <c r="L1226">
        <v>1129</v>
      </c>
      <c r="M1226">
        <v>-8</v>
      </c>
      <c r="N1226">
        <v>12</v>
      </c>
      <c r="O1226">
        <v>1141</v>
      </c>
      <c r="P1226">
        <v>1252</v>
      </c>
      <c r="Q1226">
        <v>7</v>
      </c>
      <c r="R1226">
        <v>1309</v>
      </c>
      <c r="S1226">
        <v>1259</v>
      </c>
      <c r="T1226">
        <v>-10</v>
      </c>
      <c r="U1226">
        <v>0</v>
      </c>
      <c r="V1226">
        <v>0</v>
      </c>
      <c r="W1226">
        <v>92</v>
      </c>
      <c r="X1226">
        <v>90</v>
      </c>
      <c r="Y1226">
        <v>71</v>
      </c>
      <c r="Z1226">
        <v>430</v>
      </c>
      <c r="AF1226" t="s">
        <v>1238</v>
      </c>
      <c r="AG1226" t="s">
        <v>728</v>
      </c>
      <c r="AH1226" s="9">
        <v>6.25E-2</v>
      </c>
      <c r="AI1226" t="s">
        <v>1434</v>
      </c>
    </row>
    <row r="1227" spans="1:35" x14ac:dyDescent="0.3">
      <c r="A1227" s="1">
        <v>45119</v>
      </c>
      <c r="B1227" t="s">
        <v>162</v>
      </c>
      <c r="C1227" t="s">
        <v>163</v>
      </c>
      <c r="D1227" t="s">
        <v>164</v>
      </c>
      <c r="E1227">
        <v>20436</v>
      </c>
      <c r="F1227">
        <v>664</v>
      </c>
      <c r="G1227" t="s">
        <v>23</v>
      </c>
      <c r="H1227" t="s">
        <v>24</v>
      </c>
      <c r="I1227" t="s">
        <v>21</v>
      </c>
      <c r="J1227" t="s">
        <v>22</v>
      </c>
      <c r="K1227">
        <v>545</v>
      </c>
      <c r="L1227">
        <v>538</v>
      </c>
      <c r="M1227">
        <v>-7</v>
      </c>
      <c r="N1227">
        <v>12</v>
      </c>
      <c r="O1227">
        <v>550</v>
      </c>
      <c r="P1227">
        <v>847</v>
      </c>
      <c r="Q1227">
        <v>11</v>
      </c>
      <c r="R1227">
        <v>921</v>
      </c>
      <c r="S1227">
        <v>858</v>
      </c>
      <c r="T1227">
        <v>-23</v>
      </c>
      <c r="U1227">
        <v>0</v>
      </c>
      <c r="V1227">
        <v>0</v>
      </c>
      <c r="W1227">
        <v>156</v>
      </c>
      <c r="X1227">
        <v>140</v>
      </c>
      <c r="Y1227">
        <v>117</v>
      </c>
      <c r="Z1227">
        <v>967</v>
      </c>
      <c r="AF1227" t="s">
        <v>697</v>
      </c>
      <c r="AG1227" t="s">
        <v>666</v>
      </c>
      <c r="AH1227" s="9">
        <v>0.1388888888888889</v>
      </c>
      <c r="AI1227" t="s">
        <v>1437</v>
      </c>
    </row>
    <row r="1228" spans="1:35" x14ac:dyDescent="0.3">
      <c r="A1228" s="1">
        <v>44853</v>
      </c>
      <c r="B1228" t="s">
        <v>7</v>
      </c>
      <c r="C1228" t="s">
        <v>8</v>
      </c>
      <c r="D1228" t="s">
        <v>9</v>
      </c>
      <c r="E1228">
        <v>19977</v>
      </c>
      <c r="F1228">
        <v>489</v>
      </c>
      <c r="G1228" t="s">
        <v>21</v>
      </c>
      <c r="H1228" t="s">
        <v>22</v>
      </c>
      <c r="I1228" t="s">
        <v>51</v>
      </c>
      <c r="J1228" t="s">
        <v>52</v>
      </c>
      <c r="K1228">
        <v>1541</v>
      </c>
      <c r="L1228">
        <v>1855</v>
      </c>
      <c r="M1228">
        <v>194</v>
      </c>
      <c r="N1228">
        <v>15</v>
      </c>
      <c r="O1228">
        <v>1910</v>
      </c>
      <c r="P1228">
        <v>2153</v>
      </c>
      <c r="Q1228">
        <v>4</v>
      </c>
      <c r="R1228">
        <v>1909</v>
      </c>
      <c r="S1228">
        <v>2157</v>
      </c>
      <c r="T1228">
        <v>168</v>
      </c>
      <c r="U1228">
        <v>0</v>
      </c>
      <c r="V1228">
        <v>0</v>
      </c>
      <c r="W1228">
        <v>148</v>
      </c>
      <c r="X1228">
        <v>122</v>
      </c>
      <c r="Y1228">
        <v>103</v>
      </c>
      <c r="Z1228">
        <v>862</v>
      </c>
      <c r="AA1228">
        <v>0</v>
      </c>
      <c r="AB1228">
        <v>0</v>
      </c>
      <c r="AC1228">
        <v>0</v>
      </c>
      <c r="AD1228">
        <v>0</v>
      </c>
      <c r="AE1228">
        <v>168</v>
      </c>
      <c r="AF1228" t="s">
        <v>1453</v>
      </c>
      <c r="AG1228" t="s">
        <v>1139</v>
      </c>
      <c r="AH1228" s="9">
        <v>0.12638888888888888</v>
      </c>
      <c r="AI1228" t="s">
        <v>1438</v>
      </c>
    </row>
    <row r="1229" spans="1:35" x14ac:dyDescent="0.3">
      <c r="A1229" s="1">
        <v>44544</v>
      </c>
      <c r="B1229" t="s">
        <v>32</v>
      </c>
      <c r="C1229" t="s">
        <v>33</v>
      </c>
      <c r="D1229" t="s">
        <v>34</v>
      </c>
      <c r="E1229">
        <v>19393</v>
      </c>
      <c r="F1229">
        <v>6305</v>
      </c>
      <c r="G1229" t="s">
        <v>68</v>
      </c>
      <c r="H1229" t="s">
        <v>69</v>
      </c>
      <c r="I1229" t="s">
        <v>220</v>
      </c>
      <c r="J1229" t="s">
        <v>221</v>
      </c>
      <c r="K1229">
        <v>2105</v>
      </c>
      <c r="L1229">
        <v>2056</v>
      </c>
      <c r="M1229">
        <v>-9</v>
      </c>
      <c r="N1229">
        <v>8</v>
      </c>
      <c r="O1229">
        <v>2104</v>
      </c>
      <c r="P1229">
        <v>2156</v>
      </c>
      <c r="Q1229">
        <v>5</v>
      </c>
      <c r="R1229">
        <v>2225</v>
      </c>
      <c r="S1229">
        <v>2201</v>
      </c>
      <c r="T1229">
        <v>-24</v>
      </c>
      <c r="U1229">
        <v>0</v>
      </c>
      <c r="V1229">
        <v>0</v>
      </c>
      <c r="W1229">
        <v>80</v>
      </c>
      <c r="X1229">
        <v>65</v>
      </c>
      <c r="Y1229">
        <v>52</v>
      </c>
      <c r="Z1229">
        <v>389</v>
      </c>
      <c r="AF1229" t="s">
        <v>1667</v>
      </c>
      <c r="AG1229" t="s">
        <v>820</v>
      </c>
      <c r="AH1229" s="9">
        <v>4.5138888888888888E-2</v>
      </c>
      <c r="AI1229" t="s">
        <v>1438</v>
      </c>
    </row>
    <row r="1230" spans="1:35" x14ac:dyDescent="0.3">
      <c r="A1230" s="1">
        <v>44803</v>
      </c>
      <c r="B1230" t="s">
        <v>14</v>
      </c>
      <c r="C1230" t="s">
        <v>15</v>
      </c>
      <c r="D1230" t="s">
        <v>16</v>
      </c>
      <c r="E1230">
        <v>19790</v>
      </c>
      <c r="F1230">
        <v>1084</v>
      </c>
      <c r="G1230" t="s">
        <v>17</v>
      </c>
      <c r="H1230" t="s">
        <v>18</v>
      </c>
      <c r="I1230" t="s">
        <v>23</v>
      </c>
      <c r="J1230" t="s">
        <v>24</v>
      </c>
      <c r="K1230">
        <v>710</v>
      </c>
      <c r="L1230">
        <v>704</v>
      </c>
      <c r="M1230">
        <v>-6</v>
      </c>
      <c r="N1230">
        <v>16</v>
      </c>
      <c r="O1230">
        <v>720</v>
      </c>
      <c r="P1230">
        <v>854</v>
      </c>
      <c r="Q1230">
        <v>6</v>
      </c>
      <c r="R1230">
        <v>919</v>
      </c>
      <c r="S1230">
        <v>900</v>
      </c>
      <c r="T1230">
        <v>-19</v>
      </c>
      <c r="U1230">
        <v>0</v>
      </c>
      <c r="V1230">
        <v>0</v>
      </c>
      <c r="W1230">
        <v>249</v>
      </c>
      <c r="X1230">
        <v>236</v>
      </c>
      <c r="Y1230">
        <v>214</v>
      </c>
      <c r="Z1230">
        <v>1589</v>
      </c>
      <c r="AF1230" t="s">
        <v>1111</v>
      </c>
      <c r="AG1230" t="s">
        <v>849</v>
      </c>
      <c r="AH1230" s="9">
        <v>8.0555555555555561E-2</v>
      </c>
      <c r="AI1230" t="s">
        <v>1434</v>
      </c>
    </row>
    <row r="1231" spans="1:35" x14ac:dyDescent="0.3">
      <c r="A1231" s="1">
        <v>44433</v>
      </c>
      <c r="B1231" t="s">
        <v>32</v>
      </c>
      <c r="C1231" t="s">
        <v>33</v>
      </c>
      <c r="D1231" t="s">
        <v>34</v>
      </c>
      <c r="E1231">
        <v>19393</v>
      </c>
      <c r="F1231">
        <v>2332</v>
      </c>
      <c r="G1231" t="s">
        <v>110</v>
      </c>
      <c r="H1231" t="s">
        <v>111</v>
      </c>
      <c r="I1231" t="s">
        <v>292</v>
      </c>
      <c r="J1231" t="s">
        <v>52</v>
      </c>
      <c r="K1231">
        <v>640</v>
      </c>
      <c r="L1231">
        <v>635</v>
      </c>
      <c r="M1231">
        <v>-5</v>
      </c>
      <c r="N1231">
        <v>12</v>
      </c>
      <c r="O1231">
        <v>647</v>
      </c>
      <c r="P1231">
        <v>802</v>
      </c>
      <c r="Q1231">
        <v>4</v>
      </c>
      <c r="R1231">
        <v>815</v>
      </c>
      <c r="S1231">
        <v>806</v>
      </c>
      <c r="T1231">
        <v>-9</v>
      </c>
      <c r="U1231">
        <v>0</v>
      </c>
      <c r="V1231">
        <v>0</v>
      </c>
      <c r="W1231">
        <v>95</v>
      </c>
      <c r="X1231">
        <v>91</v>
      </c>
      <c r="Y1231">
        <v>75</v>
      </c>
      <c r="Z1231">
        <v>453</v>
      </c>
      <c r="AF1231" t="s">
        <v>1010</v>
      </c>
      <c r="AG1231" t="s">
        <v>1081</v>
      </c>
      <c r="AH1231" s="9">
        <v>6.3194444444444442E-2</v>
      </c>
      <c r="AI1231" t="s">
        <v>1434</v>
      </c>
    </row>
    <row r="1232" spans="1:35" x14ac:dyDescent="0.3">
      <c r="A1232" s="1">
        <v>44819</v>
      </c>
      <c r="B1232" t="s">
        <v>122</v>
      </c>
      <c r="C1232" t="s">
        <v>123</v>
      </c>
      <c r="D1232" t="s">
        <v>124</v>
      </c>
      <c r="E1232">
        <v>20304</v>
      </c>
      <c r="F1232">
        <v>4073</v>
      </c>
      <c r="G1232" t="s">
        <v>144</v>
      </c>
      <c r="H1232" t="s">
        <v>145</v>
      </c>
      <c r="I1232" t="s">
        <v>222</v>
      </c>
      <c r="J1232" t="s">
        <v>223</v>
      </c>
      <c r="K1232">
        <v>1010</v>
      </c>
      <c r="L1232">
        <v>1008</v>
      </c>
      <c r="M1232">
        <v>-2</v>
      </c>
      <c r="N1232">
        <v>13</v>
      </c>
      <c r="O1232">
        <v>1021</v>
      </c>
      <c r="P1232">
        <v>1135</v>
      </c>
      <c r="Q1232">
        <v>3</v>
      </c>
      <c r="R1232">
        <v>1151</v>
      </c>
      <c r="S1232">
        <v>1138</v>
      </c>
      <c r="T1232">
        <v>-13</v>
      </c>
      <c r="U1232">
        <v>0</v>
      </c>
      <c r="V1232">
        <v>0</v>
      </c>
      <c r="W1232">
        <v>101</v>
      </c>
      <c r="X1232">
        <v>90</v>
      </c>
      <c r="Y1232">
        <v>74</v>
      </c>
      <c r="Z1232">
        <v>505</v>
      </c>
      <c r="AF1232" t="s">
        <v>1188</v>
      </c>
      <c r="AG1232" t="s">
        <v>1229</v>
      </c>
      <c r="AH1232" s="9">
        <v>6.25E-2</v>
      </c>
      <c r="AI1232" t="s">
        <v>1434</v>
      </c>
    </row>
    <row r="1233" spans="1:35" x14ac:dyDescent="0.3">
      <c r="A1233" s="1">
        <v>44330</v>
      </c>
      <c r="B1233" t="s">
        <v>122</v>
      </c>
      <c r="C1233" t="s">
        <v>123</v>
      </c>
      <c r="D1233" t="s">
        <v>124</v>
      </c>
      <c r="E1233">
        <v>20304</v>
      </c>
      <c r="F1233">
        <v>3091</v>
      </c>
      <c r="G1233" t="s">
        <v>80</v>
      </c>
      <c r="H1233" t="s">
        <v>67</v>
      </c>
      <c r="I1233" t="s">
        <v>86</v>
      </c>
      <c r="J1233" t="s">
        <v>87</v>
      </c>
      <c r="K1233">
        <v>930</v>
      </c>
      <c r="L1233">
        <v>921</v>
      </c>
      <c r="M1233">
        <v>-9</v>
      </c>
      <c r="N1233">
        <v>27</v>
      </c>
      <c r="O1233">
        <v>948</v>
      </c>
      <c r="P1233">
        <v>1226</v>
      </c>
      <c r="Q1233">
        <v>5</v>
      </c>
      <c r="R1233">
        <v>1251</v>
      </c>
      <c r="S1233">
        <v>1231</v>
      </c>
      <c r="T1233">
        <v>-20</v>
      </c>
      <c r="U1233">
        <v>0</v>
      </c>
      <c r="V1233">
        <v>0</v>
      </c>
      <c r="W1233">
        <v>141</v>
      </c>
      <c r="X1233">
        <v>130</v>
      </c>
      <c r="Y1233">
        <v>98</v>
      </c>
      <c r="Z1233">
        <v>760</v>
      </c>
      <c r="AF1233" t="s">
        <v>1059</v>
      </c>
      <c r="AG1233" t="s">
        <v>701</v>
      </c>
      <c r="AH1233" s="9">
        <v>0.13194444444444445</v>
      </c>
      <c r="AI1233" t="s">
        <v>1434</v>
      </c>
    </row>
    <row r="1234" spans="1:35" x14ac:dyDescent="0.3">
      <c r="A1234" s="1">
        <v>43880</v>
      </c>
      <c r="B1234" t="s">
        <v>141</v>
      </c>
      <c r="C1234" t="s">
        <v>142</v>
      </c>
      <c r="D1234" t="s">
        <v>143</v>
      </c>
      <c r="E1234">
        <v>20363</v>
      </c>
      <c r="F1234">
        <v>4997</v>
      </c>
      <c r="G1234" t="s">
        <v>144</v>
      </c>
      <c r="H1234" t="s">
        <v>145</v>
      </c>
      <c r="I1234" t="s">
        <v>243</v>
      </c>
      <c r="J1234" t="s">
        <v>244</v>
      </c>
      <c r="K1234">
        <v>955</v>
      </c>
      <c r="L1234">
        <v>954</v>
      </c>
      <c r="M1234">
        <v>-1</v>
      </c>
      <c r="N1234">
        <v>27</v>
      </c>
      <c r="O1234">
        <v>1021</v>
      </c>
      <c r="P1234">
        <v>1100</v>
      </c>
      <c r="Q1234">
        <v>4</v>
      </c>
      <c r="R1234">
        <v>1119</v>
      </c>
      <c r="S1234">
        <v>1104</v>
      </c>
      <c r="T1234">
        <v>-15</v>
      </c>
      <c r="U1234">
        <v>0</v>
      </c>
      <c r="V1234">
        <v>0</v>
      </c>
      <c r="W1234">
        <v>84</v>
      </c>
      <c r="X1234">
        <v>70</v>
      </c>
      <c r="Y1234">
        <v>39</v>
      </c>
      <c r="Z1234">
        <v>241</v>
      </c>
      <c r="AF1234" t="s">
        <v>880</v>
      </c>
      <c r="AG1234" t="s">
        <v>707</v>
      </c>
      <c r="AH1234" s="9">
        <v>4.8611111111111112E-2</v>
      </c>
      <c r="AI1234" t="s">
        <v>1434</v>
      </c>
    </row>
    <row r="1235" spans="1:35" x14ac:dyDescent="0.3">
      <c r="A1235" s="1">
        <v>44750</v>
      </c>
      <c r="B1235" t="s">
        <v>32</v>
      </c>
      <c r="C1235" t="s">
        <v>33</v>
      </c>
      <c r="D1235" t="s">
        <v>34</v>
      </c>
      <c r="E1235">
        <v>19393</v>
      </c>
      <c r="F1235">
        <v>409</v>
      </c>
      <c r="G1235" t="s">
        <v>127</v>
      </c>
      <c r="H1235" t="s">
        <v>128</v>
      </c>
      <c r="I1235" t="s">
        <v>76</v>
      </c>
      <c r="J1235" t="s">
        <v>77</v>
      </c>
      <c r="K1235">
        <v>1025</v>
      </c>
      <c r="L1235">
        <v>1027</v>
      </c>
      <c r="M1235">
        <v>2</v>
      </c>
      <c r="N1235">
        <v>11</v>
      </c>
      <c r="O1235">
        <v>1038</v>
      </c>
      <c r="P1235">
        <v>1212</v>
      </c>
      <c r="Q1235">
        <v>9</v>
      </c>
      <c r="R1235">
        <v>1215</v>
      </c>
      <c r="S1235">
        <v>1221</v>
      </c>
      <c r="T1235">
        <v>6</v>
      </c>
      <c r="U1235">
        <v>0</v>
      </c>
      <c r="V1235">
        <v>0</v>
      </c>
      <c r="W1235">
        <v>110</v>
      </c>
      <c r="X1235">
        <v>114</v>
      </c>
      <c r="Y1235">
        <v>94</v>
      </c>
      <c r="Z1235">
        <v>689</v>
      </c>
      <c r="AF1235" t="s">
        <v>1017</v>
      </c>
      <c r="AG1235" t="s">
        <v>1053</v>
      </c>
      <c r="AH1235" s="9">
        <v>7.9166666666666663E-2</v>
      </c>
      <c r="AI1235" t="s">
        <v>1434</v>
      </c>
    </row>
    <row r="1236" spans="1:35" x14ac:dyDescent="0.3">
      <c r="A1236" s="1">
        <v>44437</v>
      </c>
      <c r="B1236" t="s">
        <v>7</v>
      </c>
      <c r="C1236" t="s">
        <v>8</v>
      </c>
      <c r="D1236" t="s">
        <v>9</v>
      </c>
      <c r="E1236">
        <v>19977</v>
      </c>
      <c r="F1236">
        <v>2288</v>
      </c>
      <c r="G1236" t="s">
        <v>80</v>
      </c>
      <c r="H1236" t="s">
        <v>67</v>
      </c>
      <c r="I1236" t="s">
        <v>51</v>
      </c>
      <c r="J1236" t="s">
        <v>52</v>
      </c>
      <c r="K1236">
        <v>740</v>
      </c>
      <c r="L1236">
        <v>736</v>
      </c>
      <c r="M1236">
        <v>-4</v>
      </c>
      <c r="N1236">
        <v>14</v>
      </c>
      <c r="O1236">
        <v>750</v>
      </c>
      <c r="P1236">
        <v>959</v>
      </c>
      <c r="Q1236">
        <v>8</v>
      </c>
      <c r="R1236">
        <v>1016</v>
      </c>
      <c r="S1236">
        <v>1007</v>
      </c>
      <c r="T1236">
        <v>-9</v>
      </c>
      <c r="U1236">
        <v>0</v>
      </c>
      <c r="V1236">
        <v>0</v>
      </c>
      <c r="W1236">
        <v>156</v>
      </c>
      <c r="X1236">
        <v>151</v>
      </c>
      <c r="Y1236">
        <v>129</v>
      </c>
      <c r="Z1236">
        <v>925</v>
      </c>
      <c r="AF1236" t="s">
        <v>1126</v>
      </c>
      <c r="AG1236" t="s">
        <v>1218</v>
      </c>
      <c r="AH1236" s="9">
        <v>0.10486111111111111</v>
      </c>
      <c r="AI1236" t="s">
        <v>1434</v>
      </c>
    </row>
    <row r="1237" spans="1:35" x14ac:dyDescent="0.3">
      <c r="A1237" s="1">
        <v>43704</v>
      </c>
      <c r="B1237" t="s">
        <v>32</v>
      </c>
      <c r="C1237" t="s">
        <v>33</v>
      </c>
      <c r="D1237" t="s">
        <v>34</v>
      </c>
      <c r="E1237">
        <v>19393</v>
      </c>
      <c r="F1237">
        <v>2243</v>
      </c>
      <c r="G1237" t="s">
        <v>305</v>
      </c>
      <c r="H1237" t="s">
        <v>306</v>
      </c>
      <c r="I1237" t="s">
        <v>72</v>
      </c>
      <c r="J1237" t="s">
        <v>73</v>
      </c>
      <c r="K1237">
        <v>605</v>
      </c>
      <c r="L1237">
        <v>559</v>
      </c>
      <c r="M1237">
        <v>-6</v>
      </c>
      <c r="N1237">
        <v>10</v>
      </c>
      <c r="O1237">
        <v>609</v>
      </c>
      <c r="P1237">
        <v>719</v>
      </c>
      <c r="Q1237">
        <v>4</v>
      </c>
      <c r="R1237">
        <v>735</v>
      </c>
      <c r="S1237">
        <v>723</v>
      </c>
      <c r="T1237">
        <v>-12</v>
      </c>
      <c r="U1237">
        <v>0</v>
      </c>
      <c r="V1237">
        <v>0</v>
      </c>
      <c r="W1237">
        <v>90</v>
      </c>
      <c r="X1237">
        <v>84</v>
      </c>
      <c r="Y1237">
        <v>70</v>
      </c>
      <c r="Z1237">
        <v>430</v>
      </c>
      <c r="AF1237" t="s">
        <v>852</v>
      </c>
      <c r="AG1237" t="s">
        <v>1089</v>
      </c>
      <c r="AH1237" s="9">
        <v>5.8333333333333334E-2</v>
      </c>
      <c r="AI1237" t="s">
        <v>1437</v>
      </c>
    </row>
    <row r="1238" spans="1:35" x14ac:dyDescent="0.3">
      <c r="A1238" s="1">
        <v>44923</v>
      </c>
      <c r="B1238" t="s">
        <v>100</v>
      </c>
      <c r="C1238" t="s">
        <v>101</v>
      </c>
      <c r="D1238" t="s">
        <v>102</v>
      </c>
      <c r="E1238">
        <v>20368</v>
      </c>
      <c r="F1238">
        <v>660</v>
      </c>
      <c r="G1238" t="s">
        <v>357</v>
      </c>
      <c r="H1238" t="s">
        <v>175</v>
      </c>
      <c r="I1238" t="s">
        <v>372</v>
      </c>
      <c r="J1238" t="s">
        <v>373</v>
      </c>
      <c r="K1238">
        <v>1719</v>
      </c>
      <c r="L1238">
        <v>1713</v>
      </c>
      <c r="M1238">
        <v>-6</v>
      </c>
      <c r="N1238">
        <v>23</v>
      </c>
      <c r="O1238">
        <v>1736</v>
      </c>
      <c r="P1238">
        <v>1947</v>
      </c>
      <c r="Q1238">
        <v>22</v>
      </c>
      <c r="R1238">
        <v>1947</v>
      </c>
      <c r="S1238">
        <v>2009</v>
      </c>
      <c r="T1238">
        <v>22</v>
      </c>
      <c r="U1238">
        <v>0</v>
      </c>
      <c r="V1238">
        <v>0</v>
      </c>
      <c r="W1238">
        <v>148</v>
      </c>
      <c r="X1238">
        <v>176</v>
      </c>
      <c r="Y1238">
        <v>131</v>
      </c>
      <c r="Z1238">
        <v>978</v>
      </c>
      <c r="AA1238">
        <v>0</v>
      </c>
      <c r="AB1238">
        <v>0</v>
      </c>
      <c r="AC1238">
        <v>22</v>
      </c>
      <c r="AD1238">
        <v>0</v>
      </c>
      <c r="AE1238">
        <v>0</v>
      </c>
      <c r="AF1238" t="s">
        <v>812</v>
      </c>
      <c r="AG1238" t="s">
        <v>657</v>
      </c>
      <c r="AH1238" s="9">
        <v>0.12222222222222222</v>
      </c>
      <c r="AI1238" t="s">
        <v>1435</v>
      </c>
    </row>
    <row r="1239" spans="1:35" x14ac:dyDescent="0.3">
      <c r="A1239" s="1">
        <v>44482</v>
      </c>
      <c r="B1239" t="s">
        <v>14</v>
      </c>
      <c r="C1239" t="s">
        <v>15</v>
      </c>
      <c r="D1239" t="s">
        <v>16</v>
      </c>
      <c r="E1239">
        <v>19790</v>
      </c>
      <c r="F1239">
        <v>1480</v>
      </c>
      <c r="G1239" t="s">
        <v>204</v>
      </c>
      <c r="H1239" t="s">
        <v>205</v>
      </c>
      <c r="I1239" t="s">
        <v>60</v>
      </c>
      <c r="J1239" t="s">
        <v>61</v>
      </c>
      <c r="K1239">
        <v>600</v>
      </c>
      <c r="L1239">
        <v>556</v>
      </c>
      <c r="M1239">
        <v>-4</v>
      </c>
      <c r="N1239">
        <v>13</v>
      </c>
      <c r="O1239">
        <v>609</v>
      </c>
      <c r="P1239">
        <v>720</v>
      </c>
      <c r="Q1239">
        <v>9</v>
      </c>
      <c r="R1239">
        <v>740</v>
      </c>
      <c r="S1239">
        <v>729</v>
      </c>
      <c r="T1239">
        <v>-11</v>
      </c>
      <c r="U1239">
        <v>0</v>
      </c>
      <c r="V1239">
        <v>0</v>
      </c>
      <c r="W1239">
        <v>100</v>
      </c>
      <c r="X1239">
        <v>93</v>
      </c>
      <c r="Y1239">
        <v>71</v>
      </c>
      <c r="Z1239">
        <v>481</v>
      </c>
      <c r="AF1239" t="s">
        <v>683</v>
      </c>
      <c r="AG1239" t="s">
        <v>670</v>
      </c>
      <c r="AH1239" s="9">
        <v>6.458333333333334E-2</v>
      </c>
      <c r="AI1239" t="s">
        <v>1437</v>
      </c>
    </row>
    <row r="1240" spans="1:35" x14ac:dyDescent="0.3">
      <c r="A1240" s="1">
        <v>44238</v>
      </c>
      <c r="B1240" t="s">
        <v>171</v>
      </c>
      <c r="C1240" t="s">
        <v>172</v>
      </c>
      <c r="D1240" t="s">
        <v>173</v>
      </c>
      <c r="E1240">
        <v>20378</v>
      </c>
      <c r="F1240">
        <v>5919</v>
      </c>
      <c r="G1240" t="s">
        <v>210</v>
      </c>
      <c r="H1240" t="s">
        <v>211</v>
      </c>
      <c r="I1240" t="s">
        <v>30</v>
      </c>
      <c r="J1240" t="s">
        <v>31</v>
      </c>
      <c r="K1240">
        <v>1300</v>
      </c>
      <c r="L1240">
        <v>1607</v>
      </c>
      <c r="M1240">
        <v>187</v>
      </c>
      <c r="N1240">
        <v>13</v>
      </c>
      <c r="O1240">
        <v>1620</v>
      </c>
      <c r="P1240">
        <v>1754</v>
      </c>
      <c r="Q1240">
        <v>13</v>
      </c>
      <c r="R1240">
        <v>1514</v>
      </c>
      <c r="S1240">
        <v>1807</v>
      </c>
      <c r="T1240">
        <v>173</v>
      </c>
      <c r="U1240">
        <v>0</v>
      </c>
      <c r="V1240">
        <v>0</v>
      </c>
      <c r="W1240">
        <v>134</v>
      </c>
      <c r="X1240">
        <v>120</v>
      </c>
      <c r="Y1240">
        <v>94</v>
      </c>
      <c r="Z1240">
        <v>597</v>
      </c>
      <c r="AA1240">
        <v>0</v>
      </c>
      <c r="AB1240">
        <v>0</v>
      </c>
      <c r="AC1240">
        <v>0</v>
      </c>
      <c r="AD1240">
        <v>0</v>
      </c>
      <c r="AE1240">
        <v>173</v>
      </c>
      <c r="AF1240" t="s">
        <v>957</v>
      </c>
      <c r="AG1240" t="s">
        <v>1157</v>
      </c>
      <c r="AH1240" s="9">
        <v>8.3333333333333329E-2</v>
      </c>
      <c r="AI1240" t="s">
        <v>1435</v>
      </c>
    </row>
    <row r="1241" spans="1:35" x14ac:dyDescent="0.3">
      <c r="A1241" s="1">
        <v>43842</v>
      </c>
      <c r="B1241" t="s">
        <v>46</v>
      </c>
      <c r="C1241" t="s">
        <v>47</v>
      </c>
      <c r="D1241" t="s">
        <v>48</v>
      </c>
      <c r="E1241">
        <v>20452</v>
      </c>
      <c r="F1241">
        <v>5984</v>
      </c>
      <c r="G1241" t="s">
        <v>150</v>
      </c>
      <c r="H1241" t="s">
        <v>85</v>
      </c>
      <c r="I1241" t="s">
        <v>127</v>
      </c>
      <c r="J1241" t="s">
        <v>128</v>
      </c>
      <c r="K1241">
        <v>1114</v>
      </c>
      <c r="L1241">
        <v>1114</v>
      </c>
      <c r="M1241">
        <v>0</v>
      </c>
      <c r="N1241">
        <v>18</v>
      </c>
      <c r="O1241">
        <v>1132</v>
      </c>
      <c r="P1241">
        <v>1325</v>
      </c>
      <c r="Q1241">
        <v>9</v>
      </c>
      <c r="R1241">
        <v>1400</v>
      </c>
      <c r="S1241">
        <v>1334</v>
      </c>
      <c r="T1241">
        <v>-26</v>
      </c>
      <c r="U1241">
        <v>0</v>
      </c>
      <c r="V1241">
        <v>0</v>
      </c>
      <c r="W1241">
        <v>226</v>
      </c>
      <c r="X1241">
        <v>200</v>
      </c>
      <c r="Y1241">
        <v>173</v>
      </c>
      <c r="Z1241">
        <v>1107</v>
      </c>
      <c r="AF1241" t="s">
        <v>912</v>
      </c>
      <c r="AG1241" t="s">
        <v>883</v>
      </c>
      <c r="AH1241" s="9">
        <v>9.7222222222222224E-2</v>
      </c>
      <c r="AI1241" t="s">
        <v>1434</v>
      </c>
    </row>
    <row r="1242" spans="1:35" x14ac:dyDescent="0.3">
      <c r="A1242" s="1">
        <v>44477</v>
      </c>
      <c r="B1242" t="s">
        <v>7</v>
      </c>
      <c r="C1242" t="s">
        <v>8</v>
      </c>
      <c r="D1242" t="s">
        <v>9</v>
      </c>
      <c r="E1242">
        <v>19977</v>
      </c>
      <c r="F1242">
        <v>1270</v>
      </c>
      <c r="G1242" t="s">
        <v>194</v>
      </c>
      <c r="H1242" t="s">
        <v>195</v>
      </c>
      <c r="I1242" t="s">
        <v>12</v>
      </c>
      <c r="J1242" t="s">
        <v>13</v>
      </c>
      <c r="K1242">
        <v>1900</v>
      </c>
      <c r="L1242">
        <v>1911</v>
      </c>
      <c r="M1242">
        <v>11</v>
      </c>
      <c r="N1242">
        <v>42</v>
      </c>
      <c r="O1242">
        <v>1953</v>
      </c>
      <c r="P1242">
        <v>2220</v>
      </c>
      <c r="Q1242">
        <v>4</v>
      </c>
      <c r="R1242">
        <v>2205</v>
      </c>
      <c r="S1242">
        <v>2224</v>
      </c>
      <c r="T1242">
        <v>19</v>
      </c>
      <c r="U1242">
        <v>0</v>
      </c>
      <c r="V1242">
        <v>0</v>
      </c>
      <c r="W1242">
        <v>185</v>
      </c>
      <c r="X1242">
        <v>193</v>
      </c>
      <c r="Y1242">
        <v>147</v>
      </c>
      <c r="Z1242">
        <v>1085</v>
      </c>
      <c r="AA1242">
        <v>0</v>
      </c>
      <c r="AB1242">
        <v>0</v>
      </c>
      <c r="AC1242">
        <v>10</v>
      </c>
      <c r="AD1242">
        <v>0</v>
      </c>
      <c r="AE1242">
        <v>9</v>
      </c>
      <c r="AF1242" t="s">
        <v>991</v>
      </c>
      <c r="AG1242" t="s">
        <v>1140</v>
      </c>
      <c r="AH1242" s="9">
        <v>0.13402777777777777</v>
      </c>
      <c r="AI1242" t="s">
        <v>1438</v>
      </c>
    </row>
    <row r="1243" spans="1:35" x14ac:dyDescent="0.3">
      <c r="A1243" s="1">
        <v>44538</v>
      </c>
      <c r="B1243" t="s">
        <v>39</v>
      </c>
      <c r="C1243" t="s">
        <v>40</v>
      </c>
      <c r="D1243" t="s">
        <v>41</v>
      </c>
      <c r="E1243">
        <v>19805</v>
      </c>
      <c r="F1243">
        <v>1319</v>
      </c>
      <c r="G1243" t="s">
        <v>99</v>
      </c>
      <c r="H1243" t="s">
        <v>43</v>
      </c>
      <c r="I1243" t="s">
        <v>129</v>
      </c>
      <c r="J1243" t="s">
        <v>130</v>
      </c>
      <c r="K1243">
        <v>2020</v>
      </c>
      <c r="L1243">
        <v>2010</v>
      </c>
      <c r="M1243">
        <v>-10</v>
      </c>
      <c r="N1243">
        <v>12</v>
      </c>
      <c r="O1243">
        <v>2022</v>
      </c>
      <c r="P1243">
        <v>2232</v>
      </c>
      <c r="Q1243">
        <v>8</v>
      </c>
      <c r="R1243">
        <v>2259</v>
      </c>
      <c r="S1243">
        <v>2240</v>
      </c>
      <c r="T1243">
        <v>-19</v>
      </c>
      <c r="U1243">
        <v>0</v>
      </c>
      <c r="V1243">
        <v>0</v>
      </c>
      <c r="W1243">
        <v>219</v>
      </c>
      <c r="X1243">
        <v>210</v>
      </c>
      <c r="Y1243">
        <v>190</v>
      </c>
      <c r="Z1243">
        <v>1297</v>
      </c>
      <c r="AF1243" t="s">
        <v>825</v>
      </c>
      <c r="AG1243" t="s">
        <v>813</v>
      </c>
      <c r="AH1243" s="9">
        <v>0.10416666666666667</v>
      </c>
      <c r="AI1243" t="s">
        <v>1438</v>
      </c>
    </row>
    <row r="1244" spans="1:35" x14ac:dyDescent="0.3">
      <c r="A1244" s="1">
        <v>44690</v>
      </c>
      <c r="B1244" t="s">
        <v>81</v>
      </c>
      <c r="C1244" t="s">
        <v>82</v>
      </c>
      <c r="D1244" t="s">
        <v>83</v>
      </c>
      <c r="E1244">
        <v>20409</v>
      </c>
      <c r="F1244">
        <v>1701</v>
      </c>
      <c r="G1244" t="s">
        <v>84</v>
      </c>
      <c r="H1244" t="s">
        <v>85</v>
      </c>
      <c r="I1244" t="s">
        <v>10</v>
      </c>
      <c r="J1244" t="s">
        <v>11</v>
      </c>
      <c r="K1244">
        <v>1443</v>
      </c>
      <c r="L1244">
        <v>1447</v>
      </c>
      <c r="M1244">
        <v>4</v>
      </c>
      <c r="N1244">
        <v>22</v>
      </c>
      <c r="O1244">
        <v>1509</v>
      </c>
      <c r="P1244">
        <v>1724</v>
      </c>
      <c r="Q1244">
        <v>3</v>
      </c>
      <c r="R1244">
        <v>1758</v>
      </c>
      <c r="S1244">
        <v>1727</v>
      </c>
      <c r="T1244">
        <v>-31</v>
      </c>
      <c r="U1244">
        <v>0</v>
      </c>
      <c r="V1244">
        <v>0</v>
      </c>
      <c r="W1244">
        <v>195</v>
      </c>
      <c r="X1244">
        <v>160</v>
      </c>
      <c r="Y1244">
        <v>135</v>
      </c>
      <c r="Z1244">
        <v>1069</v>
      </c>
      <c r="AF1244" t="s">
        <v>627</v>
      </c>
      <c r="AG1244" t="s">
        <v>1137</v>
      </c>
      <c r="AH1244" s="9">
        <v>0.1111111111111111</v>
      </c>
      <c r="AI1244" t="s">
        <v>1435</v>
      </c>
    </row>
    <row r="1245" spans="1:35" x14ac:dyDescent="0.3">
      <c r="A1245" s="1">
        <v>43745</v>
      </c>
      <c r="B1245" t="s">
        <v>122</v>
      </c>
      <c r="C1245" t="s">
        <v>123</v>
      </c>
      <c r="D1245" t="s">
        <v>124</v>
      </c>
      <c r="E1245">
        <v>20304</v>
      </c>
      <c r="F1245">
        <v>5028</v>
      </c>
      <c r="G1245" t="s">
        <v>530</v>
      </c>
      <c r="H1245" t="s">
        <v>531</v>
      </c>
      <c r="I1245" t="s">
        <v>21</v>
      </c>
      <c r="J1245" t="s">
        <v>22</v>
      </c>
      <c r="K1245">
        <v>1005</v>
      </c>
      <c r="L1245">
        <v>1007</v>
      </c>
      <c r="M1245">
        <v>2</v>
      </c>
      <c r="N1245">
        <v>15</v>
      </c>
      <c r="O1245">
        <v>1022</v>
      </c>
      <c r="P1245">
        <v>1105</v>
      </c>
      <c r="Q1245">
        <v>9</v>
      </c>
      <c r="R1245">
        <v>1124</v>
      </c>
      <c r="S1245">
        <v>1114</v>
      </c>
      <c r="T1245">
        <v>-10</v>
      </c>
      <c r="U1245">
        <v>0</v>
      </c>
      <c r="V1245">
        <v>0</v>
      </c>
      <c r="W1245">
        <v>79</v>
      </c>
      <c r="X1245">
        <v>67</v>
      </c>
      <c r="Y1245">
        <v>43</v>
      </c>
      <c r="Z1245">
        <v>259</v>
      </c>
      <c r="AF1245" t="s">
        <v>883</v>
      </c>
      <c r="AG1245" t="s">
        <v>1126</v>
      </c>
      <c r="AH1245" s="9">
        <v>4.6527777777777779E-2</v>
      </c>
      <c r="AI1245" t="s">
        <v>1434</v>
      </c>
    </row>
    <row r="1246" spans="1:35" x14ac:dyDescent="0.3">
      <c r="A1246" s="1">
        <v>44113</v>
      </c>
      <c r="B1246" t="s">
        <v>171</v>
      </c>
      <c r="C1246" t="s">
        <v>172</v>
      </c>
      <c r="D1246" t="s">
        <v>173</v>
      </c>
      <c r="E1246">
        <v>20378</v>
      </c>
      <c r="F1246">
        <v>6162</v>
      </c>
      <c r="G1246" t="s">
        <v>17</v>
      </c>
      <c r="H1246" t="s">
        <v>18</v>
      </c>
      <c r="I1246" t="s">
        <v>51</v>
      </c>
      <c r="J1246" t="s">
        <v>52</v>
      </c>
      <c r="K1246">
        <v>1015</v>
      </c>
      <c r="L1246">
        <v>1014</v>
      </c>
      <c r="M1246">
        <v>-1</v>
      </c>
      <c r="N1246">
        <v>13</v>
      </c>
      <c r="O1246">
        <v>1027</v>
      </c>
      <c r="P1246">
        <v>1256</v>
      </c>
      <c r="Q1246">
        <v>5</v>
      </c>
      <c r="R1246">
        <v>1316</v>
      </c>
      <c r="S1246">
        <v>1301</v>
      </c>
      <c r="T1246">
        <v>-15</v>
      </c>
      <c r="U1246">
        <v>0</v>
      </c>
      <c r="V1246">
        <v>0</v>
      </c>
      <c r="W1246">
        <v>181</v>
      </c>
      <c r="X1246">
        <v>167</v>
      </c>
      <c r="Y1246">
        <v>149</v>
      </c>
      <c r="Z1246">
        <v>1034</v>
      </c>
      <c r="AF1246" t="s">
        <v>1553</v>
      </c>
      <c r="AG1246" t="s">
        <v>1092</v>
      </c>
      <c r="AH1246" s="9">
        <v>0.11597222222222223</v>
      </c>
      <c r="AI1246" t="s">
        <v>1434</v>
      </c>
    </row>
    <row r="1247" spans="1:35" x14ac:dyDescent="0.3">
      <c r="A1247" s="1">
        <v>43866</v>
      </c>
      <c r="B1247" t="s">
        <v>171</v>
      </c>
      <c r="C1247" t="s">
        <v>172</v>
      </c>
      <c r="D1247" t="s">
        <v>173</v>
      </c>
      <c r="E1247">
        <v>20378</v>
      </c>
      <c r="F1247">
        <v>6259</v>
      </c>
      <c r="G1247" t="s">
        <v>51</v>
      </c>
      <c r="H1247" t="s">
        <v>52</v>
      </c>
      <c r="I1247" t="s">
        <v>239</v>
      </c>
      <c r="J1247" t="s">
        <v>240</v>
      </c>
      <c r="K1247">
        <v>947</v>
      </c>
      <c r="L1247">
        <v>945</v>
      </c>
      <c r="M1247">
        <v>-2</v>
      </c>
      <c r="N1247">
        <v>20</v>
      </c>
      <c r="O1247">
        <v>1005</v>
      </c>
      <c r="P1247">
        <v>1135</v>
      </c>
      <c r="Q1247">
        <v>4</v>
      </c>
      <c r="R1247">
        <v>1204</v>
      </c>
      <c r="S1247">
        <v>1139</v>
      </c>
      <c r="T1247">
        <v>-25</v>
      </c>
      <c r="U1247">
        <v>0</v>
      </c>
      <c r="V1247">
        <v>0</v>
      </c>
      <c r="W1247">
        <v>137</v>
      </c>
      <c r="X1247">
        <v>114</v>
      </c>
      <c r="Y1247">
        <v>90</v>
      </c>
      <c r="Z1247">
        <v>781</v>
      </c>
      <c r="AF1247" t="s">
        <v>732</v>
      </c>
      <c r="AG1247" t="s">
        <v>874</v>
      </c>
      <c r="AH1247" s="9">
        <v>7.9166666666666663E-2</v>
      </c>
      <c r="AI1247" t="s">
        <v>1434</v>
      </c>
    </row>
    <row r="1248" spans="1:35" x14ac:dyDescent="0.3">
      <c r="A1248" s="1">
        <v>44411</v>
      </c>
      <c r="B1248" t="s">
        <v>32</v>
      </c>
      <c r="C1248" t="s">
        <v>33</v>
      </c>
      <c r="D1248" t="s">
        <v>34</v>
      </c>
      <c r="E1248">
        <v>19393</v>
      </c>
      <c r="F1248">
        <v>103</v>
      </c>
      <c r="G1248" t="s">
        <v>194</v>
      </c>
      <c r="H1248" t="s">
        <v>195</v>
      </c>
      <c r="I1248" t="s">
        <v>68</v>
      </c>
      <c r="J1248" t="s">
        <v>69</v>
      </c>
      <c r="K1248">
        <v>1200</v>
      </c>
      <c r="L1248">
        <v>1202</v>
      </c>
      <c r="M1248">
        <v>2</v>
      </c>
      <c r="N1248">
        <v>73</v>
      </c>
      <c r="O1248">
        <v>1315</v>
      </c>
      <c r="P1248">
        <v>1410</v>
      </c>
      <c r="Q1248">
        <v>5</v>
      </c>
      <c r="R1248">
        <v>1325</v>
      </c>
      <c r="S1248">
        <v>1415</v>
      </c>
      <c r="T1248">
        <v>50</v>
      </c>
      <c r="U1248">
        <v>0</v>
      </c>
      <c r="V1248">
        <v>0</v>
      </c>
      <c r="W1248">
        <v>145</v>
      </c>
      <c r="X1248">
        <v>193</v>
      </c>
      <c r="Y1248">
        <v>115</v>
      </c>
      <c r="Z1248">
        <v>806</v>
      </c>
      <c r="AA1248">
        <v>0</v>
      </c>
      <c r="AB1248">
        <v>0</v>
      </c>
      <c r="AC1248">
        <v>50</v>
      </c>
      <c r="AD1248">
        <v>0</v>
      </c>
      <c r="AE1248">
        <v>0</v>
      </c>
      <c r="AF1248" t="s">
        <v>1563</v>
      </c>
      <c r="AG1248" t="s">
        <v>1323</v>
      </c>
      <c r="AH1248" s="9">
        <v>9.2361111111111116E-2</v>
      </c>
      <c r="AI1248" t="s">
        <v>1435</v>
      </c>
    </row>
    <row r="1249" spans="1:35" x14ac:dyDescent="0.3">
      <c r="A1249" s="1">
        <v>45062</v>
      </c>
      <c r="B1249" t="s">
        <v>32</v>
      </c>
      <c r="C1249" t="s">
        <v>33</v>
      </c>
      <c r="D1249" t="s">
        <v>34</v>
      </c>
      <c r="E1249">
        <v>19393</v>
      </c>
      <c r="F1249">
        <v>1861</v>
      </c>
      <c r="G1249" t="s">
        <v>66</v>
      </c>
      <c r="H1249" t="s">
        <v>67</v>
      </c>
      <c r="I1249" t="s">
        <v>17</v>
      </c>
      <c r="J1249" t="s">
        <v>18</v>
      </c>
      <c r="K1249">
        <v>1505</v>
      </c>
      <c r="L1249">
        <v>1513</v>
      </c>
      <c r="M1249">
        <v>8</v>
      </c>
      <c r="N1249">
        <v>13</v>
      </c>
      <c r="O1249">
        <v>1526</v>
      </c>
      <c r="P1249">
        <v>1624</v>
      </c>
      <c r="Q1249">
        <v>3</v>
      </c>
      <c r="R1249">
        <v>1635</v>
      </c>
      <c r="S1249">
        <v>1627</v>
      </c>
      <c r="T1249">
        <v>-8</v>
      </c>
      <c r="U1249">
        <v>0</v>
      </c>
      <c r="V1249">
        <v>0</v>
      </c>
      <c r="W1249">
        <v>90</v>
      </c>
      <c r="X1249">
        <v>74</v>
      </c>
      <c r="Y1249">
        <v>58</v>
      </c>
      <c r="Z1249">
        <v>349</v>
      </c>
      <c r="AF1249" t="s">
        <v>780</v>
      </c>
      <c r="AG1249" t="s">
        <v>1346</v>
      </c>
      <c r="AH1249" s="9">
        <v>5.1388888888888887E-2</v>
      </c>
      <c r="AI1249" t="s">
        <v>1435</v>
      </c>
    </row>
    <row r="1250" spans="1:35" x14ac:dyDescent="0.3">
      <c r="A1250" s="1">
        <v>44091</v>
      </c>
      <c r="B1250" t="s">
        <v>46</v>
      </c>
      <c r="C1250" t="s">
        <v>47</v>
      </c>
      <c r="D1250" t="s">
        <v>48</v>
      </c>
      <c r="E1250">
        <v>20452</v>
      </c>
      <c r="F1250">
        <v>4671</v>
      </c>
      <c r="G1250" t="s">
        <v>158</v>
      </c>
      <c r="H1250" t="s">
        <v>159</v>
      </c>
      <c r="I1250" t="s">
        <v>97</v>
      </c>
      <c r="J1250" t="s">
        <v>98</v>
      </c>
      <c r="K1250">
        <v>1159</v>
      </c>
      <c r="L1250">
        <v>1153</v>
      </c>
      <c r="M1250">
        <v>-6</v>
      </c>
      <c r="N1250">
        <v>15</v>
      </c>
      <c r="O1250">
        <v>1208</v>
      </c>
      <c r="P1250">
        <v>1309</v>
      </c>
      <c r="Q1250">
        <v>17</v>
      </c>
      <c r="R1250">
        <v>1330</v>
      </c>
      <c r="S1250">
        <v>1326</v>
      </c>
      <c r="T1250">
        <v>-4</v>
      </c>
      <c r="U1250">
        <v>0</v>
      </c>
      <c r="V1250">
        <v>0</v>
      </c>
      <c r="W1250">
        <v>91</v>
      </c>
      <c r="X1250">
        <v>93</v>
      </c>
      <c r="Y1250">
        <v>61</v>
      </c>
      <c r="Z1250">
        <v>347</v>
      </c>
      <c r="AF1250" t="s">
        <v>911</v>
      </c>
      <c r="AG1250" t="s">
        <v>1170</v>
      </c>
      <c r="AH1250" s="9">
        <v>6.458333333333334E-2</v>
      </c>
      <c r="AI1250" t="s">
        <v>1434</v>
      </c>
    </row>
    <row r="1251" spans="1:35" x14ac:dyDescent="0.3">
      <c r="A1251" s="1">
        <v>44904</v>
      </c>
      <c r="B1251" t="s">
        <v>162</v>
      </c>
      <c r="C1251" t="s">
        <v>163</v>
      </c>
      <c r="D1251" t="s">
        <v>164</v>
      </c>
      <c r="E1251">
        <v>20436</v>
      </c>
      <c r="F1251">
        <v>2159</v>
      </c>
      <c r="G1251" t="s">
        <v>194</v>
      </c>
      <c r="H1251" t="s">
        <v>195</v>
      </c>
      <c r="I1251" t="s">
        <v>103</v>
      </c>
      <c r="J1251" t="s">
        <v>104</v>
      </c>
      <c r="K1251">
        <v>2004</v>
      </c>
      <c r="L1251">
        <v>210</v>
      </c>
      <c r="M1251">
        <v>366</v>
      </c>
      <c r="N1251">
        <v>17</v>
      </c>
      <c r="O1251">
        <v>227</v>
      </c>
      <c r="P1251">
        <v>414</v>
      </c>
      <c r="Q1251">
        <v>10</v>
      </c>
      <c r="R1251">
        <v>2250</v>
      </c>
      <c r="S1251">
        <v>424</v>
      </c>
      <c r="T1251">
        <v>334</v>
      </c>
      <c r="U1251">
        <v>0</v>
      </c>
      <c r="V1251">
        <v>0</v>
      </c>
      <c r="W1251">
        <v>346</v>
      </c>
      <c r="X1251">
        <v>314</v>
      </c>
      <c r="Y1251">
        <v>287</v>
      </c>
      <c r="Z1251">
        <v>2174</v>
      </c>
      <c r="AA1251">
        <v>251</v>
      </c>
      <c r="AB1251">
        <v>0</v>
      </c>
      <c r="AC1251">
        <v>0</v>
      </c>
      <c r="AD1251">
        <v>0</v>
      </c>
      <c r="AE1251">
        <v>83</v>
      </c>
      <c r="AF1251" t="s">
        <v>1668</v>
      </c>
      <c r="AG1251" t="s">
        <v>1087</v>
      </c>
      <c r="AH1251" s="9">
        <v>9.3055555555555558E-2</v>
      </c>
      <c r="AI1251" t="s">
        <v>1437</v>
      </c>
    </row>
    <row r="1252" spans="1:35" x14ac:dyDescent="0.3">
      <c r="A1252" s="1">
        <v>44184</v>
      </c>
      <c r="B1252" t="s">
        <v>155</v>
      </c>
      <c r="C1252" t="s">
        <v>156</v>
      </c>
      <c r="D1252" t="s">
        <v>157</v>
      </c>
      <c r="E1252">
        <v>20398</v>
      </c>
      <c r="F1252">
        <v>3928</v>
      </c>
      <c r="G1252" t="s">
        <v>470</v>
      </c>
      <c r="H1252" t="s">
        <v>471</v>
      </c>
      <c r="I1252" t="s">
        <v>80</v>
      </c>
      <c r="J1252" t="s">
        <v>67</v>
      </c>
      <c r="K1252">
        <v>1617</v>
      </c>
      <c r="L1252">
        <v>1608</v>
      </c>
      <c r="M1252">
        <v>-9</v>
      </c>
      <c r="N1252">
        <v>8</v>
      </c>
      <c r="O1252">
        <v>1616</v>
      </c>
      <c r="P1252">
        <v>1704</v>
      </c>
      <c r="Q1252">
        <v>18</v>
      </c>
      <c r="R1252">
        <v>1728</v>
      </c>
      <c r="S1252">
        <v>1722</v>
      </c>
      <c r="T1252">
        <v>-6</v>
      </c>
      <c r="U1252">
        <v>0</v>
      </c>
      <c r="V1252">
        <v>0</v>
      </c>
      <c r="W1252">
        <v>71</v>
      </c>
      <c r="X1252">
        <v>74</v>
      </c>
      <c r="Y1252">
        <v>48</v>
      </c>
      <c r="Z1252">
        <v>234</v>
      </c>
      <c r="AF1252" t="s">
        <v>625</v>
      </c>
      <c r="AG1252" t="s">
        <v>774</v>
      </c>
      <c r="AH1252" s="9">
        <v>5.1388888888888887E-2</v>
      </c>
      <c r="AI1252" t="s">
        <v>1435</v>
      </c>
    </row>
    <row r="1253" spans="1:35" x14ac:dyDescent="0.3">
      <c r="A1253" s="1">
        <v>44636</v>
      </c>
      <c r="B1253" t="s">
        <v>55</v>
      </c>
      <c r="C1253" t="s">
        <v>56</v>
      </c>
      <c r="D1253" t="s">
        <v>57</v>
      </c>
      <c r="E1253">
        <v>19930</v>
      </c>
      <c r="F1253">
        <v>59</v>
      </c>
      <c r="G1253" t="s">
        <v>174</v>
      </c>
      <c r="H1253" t="s">
        <v>175</v>
      </c>
      <c r="I1253" t="s">
        <v>212</v>
      </c>
      <c r="J1253" t="s">
        <v>213</v>
      </c>
      <c r="K1253">
        <v>1025</v>
      </c>
      <c r="L1253">
        <v>1017</v>
      </c>
      <c r="M1253">
        <v>-8</v>
      </c>
      <c r="N1253">
        <v>22</v>
      </c>
      <c r="O1253">
        <v>1039</v>
      </c>
      <c r="P1253">
        <v>1302</v>
      </c>
      <c r="Q1253">
        <v>4</v>
      </c>
      <c r="R1253">
        <v>1315</v>
      </c>
      <c r="S1253">
        <v>1306</v>
      </c>
      <c r="T1253">
        <v>-9</v>
      </c>
      <c r="U1253">
        <v>0</v>
      </c>
      <c r="V1253">
        <v>0</v>
      </c>
      <c r="W1253">
        <v>170</v>
      </c>
      <c r="X1253">
        <v>169</v>
      </c>
      <c r="Y1253">
        <v>143</v>
      </c>
      <c r="Z1253">
        <v>1009</v>
      </c>
      <c r="AF1253" t="s">
        <v>1130</v>
      </c>
      <c r="AG1253" t="s">
        <v>605</v>
      </c>
      <c r="AH1253" s="9">
        <v>0.11736111111111111</v>
      </c>
      <c r="AI1253" t="s">
        <v>1434</v>
      </c>
    </row>
    <row r="1254" spans="1:35" x14ac:dyDescent="0.3">
      <c r="A1254" s="1">
        <v>43769</v>
      </c>
      <c r="B1254" t="s">
        <v>122</v>
      </c>
      <c r="C1254" t="s">
        <v>123</v>
      </c>
      <c r="D1254" t="s">
        <v>124</v>
      </c>
      <c r="E1254">
        <v>20304</v>
      </c>
      <c r="F1254">
        <v>5642</v>
      </c>
      <c r="G1254" t="s">
        <v>37</v>
      </c>
      <c r="H1254" t="s">
        <v>38</v>
      </c>
      <c r="I1254" t="s">
        <v>51</v>
      </c>
      <c r="J1254" t="s">
        <v>52</v>
      </c>
      <c r="K1254">
        <v>1405</v>
      </c>
      <c r="L1254">
        <v>1356</v>
      </c>
      <c r="M1254">
        <v>-9</v>
      </c>
      <c r="N1254">
        <v>16</v>
      </c>
      <c r="O1254">
        <v>1412</v>
      </c>
      <c r="P1254">
        <v>1521</v>
      </c>
      <c r="Q1254">
        <v>10</v>
      </c>
      <c r="R1254">
        <v>1540</v>
      </c>
      <c r="S1254">
        <v>1531</v>
      </c>
      <c r="T1254">
        <v>-9</v>
      </c>
      <c r="U1254">
        <v>0</v>
      </c>
      <c r="V1254">
        <v>0</v>
      </c>
      <c r="W1254">
        <v>95</v>
      </c>
      <c r="X1254">
        <v>95</v>
      </c>
      <c r="Y1254">
        <v>69</v>
      </c>
      <c r="Z1254">
        <v>395</v>
      </c>
      <c r="AF1254" t="s">
        <v>653</v>
      </c>
      <c r="AG1254" t="s">
        <v>1241</v>
      </c>
      <c r="AH1254" s="9">
        <v>6.5972222222222224E-2</v>
      </c>
      <c r="AI1254" t="s">
        <v>1435</v>
      </c>
    </row>
    <row r="1255" spans="1:35" x14ac:dyDescent="0.3">
      <c r="A1255" s="1">
        <v>43527</v>
      </c>
      <c r="B1255" t="s">
        <v>46</v>
      </c>
      <c r="C1255" t="s">
        <v>47</v>
      </c>
      <c r="D1255" t="s">
        <v>48</v>
      </c>
      <c r="E1255">
        <v>20452</v>
      </c>
      <c r="F1255">
        <v>4687</v>
      </c>
      <c r="G1255" t="s">
        <v>97</v>
      </c>
      <c r="H1255" t="s">
        <v>98</v>
      </c>
      <c r="I1255" t="s">
        <v>131</v>
      </c>
      <c r="J1255" t="s">
        <v>132</v>
      </c>
      <c r="K1255">
        <v>1947</v>
      </c>
      <c r="L1255">
        <v>2010</v>
      </c>
      <c r="M1255">
        <v>23</v>
      </c>
      <c r="N1255">
        <v>37</v>
      </c>
      <c r="O1255">
        <v>2047</v>
      </c>
      <c r="P1255">
        <v>2157</v>
      </c>
      <c r="Q1255">
        <v>5</v>
      </c>
      <c r="R1255">
        <v>2124</v>
      </c>
      <c r="S1255">
        <v>2202</v>
      </c>
      <c r="T1255">
        <v>38</v>
      </c>
      <c r="U1255">
        <v>0</v>
      </c>
      <c r="V1255">
        <v>0</v>
      </c>
      <c r="W1255">
        <v>97</v>
      </c>
      <c r="X1255">
        <v>112</v>
      </c>
      <c r="Y1255">
        <v>70</v>
      </c>
      <c r="Z1255">
        <v>427</v>
      </c>
      <c r="AA1255">
        <v>0</v>
      </c>
      <c r="AB1255">
        <v>0</v>
      </c>
      <c r="AC1255">
        <v>15</v>
      </c>
      <c r="AD1255">
        <v>0</v>
      </c>
      <c r="AE1255">
        <v>23</v>
      </c>
      <c r="AF1255" t="s">
        <v>1378</v>
      </c>
      <c r="AG1255" t="s">
        <v>813</v>
      </c>
      <c r="AH1255" s="9">
        <v>7.7777777777777779E-2</v>
      </c>
      <c r="AI1255" t="s">
        <v>1438</v>
      </c>
    </row>
    <row r="1256" spans="1:35" x14ac:dyDescent="0.3">
      <c r="A1256" s="1">
        <v>44569</v>
      </c>
      <c r="B1256" t="s">
        <v>55</v>
      </c>
      <c r="C1256" t="s">
        <v>56</v>
      </c>
      <c r="D1256" t="s">
        <v>57</v>
      </c>
      <c r="E1256">
        <v>19930</v>
      </c>
      <c r="F1256">
        <v>50</v>
      </c>
      <c r="G1256" t="s">
        <v>454</v>
      </c>
      <c r="H1256" t="s">
        <v>455</v>
      </c>
      <c r="I1256" t="s">
        <v>345</v>
      </c>
      <c r="J1256" t="s">
        <v>346</v>
      </c>
      <c r="K1256">
        <v>1719</v>
      </c>
      <c r="L1256">
        <v>1744</v>
      </c>
      <c r="M1256">
        <v>25</v>
      </c>
      <c r="N1256">
        <v>10</v>
      </c>
      <c r="O1256">
        <v>1754</v>
      </c>
      <c r="P1256">
        <v>1930</v>
      </c>
      <c r="Q1256">
        <v>4</v>
      </c>
      <c r="R1256">
        <v>1912</v>
      </c>
      <c r="S1256">
        <v>1934</v>
      </c>
      <c r="T1256">
        <v>22</v>
      </c>
      <c r="U1256">
        <v>0</v>
      </c>
      <c r="V1256">
        <v>0</v>
      </c>
      <c r="W1256">
        <v>113</v>
      </c>
      <c r="X1256">
        <v>110</v>
      </c>
      <c r="Y1256">
        <v>96</v>
      </c>
      <c r="Z1256">
        <v>725</v>
      </c>
      <c r="AA1256">
        <v>0</v>
      </c>
      <c r="AB1256">
        <v>0</v>
      </c>
      <c r="AC1256">
        <v>0</v>
      </c>
      <c r="AD1256">
        <v>0</v>
      </c>
      <c r="AE1256">
        <v>22</v>
      </c>
      <c r="AF1256" t="s">
        <v>808</v>
      </c>
      <c r="AG1256" t="s">
        <v>628</v>
      </c>
      <c r="AH1256" s="9">
        <v>7.6388888888888895E-2</v>
      </c>
      <c r="AI1256" t="s">
        <v>1435</v>
      </c>
    </row>
    <row r="1257" spans="1:35" x14ac:dyDescent="0.3">
      <c r="A1257" s="1">
        <v>44582</v>
      </c>
      <c r="B1257" t="s">
        <v>46</v>
      </c>
      <c r="C1257" t="s">
        <v>47</v>
      </c>
      <c r="D1257" t="s">
        <v>48</v>
      </c>
      <c r="E1257">
        <v>20452</v>
      </c>
      <c r="F1257">
        <v>4999</v>
      </c>
      <c r="G1257" t="s">
        <v>97</v>
      </c>
      <c r="H1257" t="s">
        <v>98</v>
      </c>
      <c r="I1257" t="s">
        <v>438</v>
      </c>
      <c r="J1257" t="s">
        <v>439</v>
      </c>
      <c r="K1257">
        <v>1810</v>
      </c>
      <c r="L1257">
        <v>1759</v>
      </c>
      <c r="M1257">
        <v>-11</v>
      </c>
      <c r="N1257">
        <v>29</v>
      </c>
      <c r="O1257">
        <v>1828</v>
      </c>
      <c r="P1257">
        <v>1918</v>
      </c>
      <c r="Q1257">
        <v>4</v>
      </c>
      <c r="R1257">
        <v>1926</v>
      </c>
      <c r="S1257">
        <v>1922</v>
      </c>
      <c r="T1257">
        <v>-4</v>
      </c>
      <c r="U1257">
        <v>0</v>
      </c>
      <c r="V1257">
        <v>0</v>
      </c>
      <c r="W1257">
        <v>76</v>
      </c>
      <c r="X1257">
        <v>83</v>
      </c>
      <c r="Y1257">
        <v>50</v>
      </c>
      <c r="Z1257">
        <v>207</v>
      </c>
      <c r="AF1257" t="s">
        <v>633</v>
      </c>
      <c r="AG1257" t="s">
        <v>1198</v>
      </c>
      <c r="AH1257" s="9">
        <v>5.7638888888888892E-2</v>
      </c>
      <c r="AI1257" t="s">
        <v>1435</v>
      </c>
    </row>
    <row r="1258" spans="1:35" x14ac:dyDescent="0.3">
      <c r="A1258" s="1">
        <v>43643</v>
      </c>
      <c r="B1258" t="s">
        <v>39</v>
      </c>
      <c r="C1258" t="s">
        <v>40</v>
      </c>
      <c r="D1258" t="s">
        <v>41</v>
      </c>
      <c r="E1258">
        <v>19805</v>
      </c>
      <c r="F1258">
        <v>501</v>
      </c>
      <c r="G1258" t="s">
        <v>103</v>
      </c>
      <c r="H1258" t="s">
        <v>104</v>
      </c>
      <c r="I1258" t="s">
        <v>53</v>
      </c>
      <c r="J1258" t="s">
        <v>54</v>
      </c>
      <c r="K1258">
        <v>1840</v>
      </c>
      <c r="L1258">
        <v>2026</v>
      </c>
      <c r="M1258">
        <v>106</v>
      </c>
      <c r="N1258">
        <v>11</v>
      </c>
      <c r="O1258">
        <v>2037</v>
      </c>
      <c r="P1258">
        <v>2121</v>
      </c>
      <c r="Q1258">
        <v>12</v>
      </c>
      <c r="R1258">
        <v>2003</v>
      </c>
      <c r="S1258">
        <v>2133</v>
      </c>
      <c r="T1258">
        <v>90</v>
      </c>
      <c r="U1258">
        <v>0</v>
      </c>
      <c r="V1258">
        <v>0</v>
      </c>
      <c r="W1258">
        <v>83</v>
      </c>
      <c r="X1258">
        <v>67</v>
      </c>
      <c r="Y1258">
        <v>44</v>
      </c>
      <c r="Z1258">
        <v>236</v>
      </c>
      <c r="AA1258">
        <v>0</v>
      </c>
      <c r="AB1258">
        <v>0</v>
      </c>
      <c r="AC1258">
        <v>0</v>
      </c>
      <c r="AD1258">
        <v>0</v>
      </c>
      <c r="AE1258">
        <v>90</v>
      </c>
      <c r="AF1258" t="s">
        <v>1279</v>
      </c>
      <c r="AG1258" t="s">
        <v>815</v>
      </c>
      <c r="AH1258" s="9">
        <v>4.6527777777777779E-2</v>
      </c>
      <c r="AI1258" t="s">
        <v>1438</v>
      </c>
    </row>
    <row r="1259" spans="1:35" x14ac:dyDescent="0.3">
      <c r="A1259" s="1">
        <v>44264</v>
      </c>
      <c r="B1259" t="s">
        <v>46</v>
      </c>
      <c r="C1259" t="s">
        <v>47</v>
      </c>
      <c r="D1259" t="s">
        <v>48</v>
      </c>
      <c r="E1259">
        <v>20452</v>
      </c>
      <c r="F1259">
        <v>5641</v>
      </c>
      <c r="G1259" t="s">
        <v>84</v>
      </c>
      <c r="H1259" t="s">
        <v>85</v>
      </c>
      <c r="I1259" t="s">
        <v>44</v>
      </c>
      <c r="J1259" t="s">
        <v>45</v>
      </c>
      <c r="K1259">
        <v>1645</v>
      </c>
      <c r="L1259">
        <v>1638</v>
      </c>
      <c r="M1259">
        <v>-7</v>
      </c>
      <c r="N1259">
        <v>11</v>
      </c>
      <c r="O1259">
        <v>1649</v>
      </c>
      <c r="P1259">
        <v>1726</v>
      </c>
      <c r="Q1259">
        <v>6</v>
      </c>
      <c r="R1259">
        <v>1803</v>
      </c>
      <c r="S1259">
        <v>1732</v>
      </c>
      <c r="T1259">
        <v>-31</v>
      </c>
      <c r="U1259">
        <v>0</v>
      </c>
      <c r="V1259">
        <v>0</v>
      </c>
      <c r="W1259">
        <v>78</v>
      </c>
      <c r="X1259">
        <v>54</v>
      </c>
      <c r="Y1259">
        <v>37</v>
      </c>
      <c r="Z1259">
        <v>187</v>
      </c>
      <c r="AF1259" t="s">
        <v>1542</v>
      </c>
      <c r="AG1259" t="s">
        <v>1158</v>
      </c>
      <c r="AH1259" s="9">
        <v>3.7499999999999999E-2</v>
      </c>
      <c r="AI1259" t="s">
        <v>1435</v>
      </c>
    </row>
    <row r="1260" spans="1:35" x14ac:dyDescent="0.3">
      <c r="A1260" s="1">
        <v>43861</v>
      </c>
      <c r="B1260" t="s">
        <v>171</v>
      </c>
      <c r="C1260" t="s">
        <v>172</v>
      </c>
      <c r="D1260" t="s">
        <v>173</v>
      </c>
      <c r="E1260">
        <v>20378</v>
      </c>
      <c r="F1260">
        <v>6270</v>
      </c>
      <c r="G1260" t="s">
        <v>51</v>
      </c>
      <c r="H1260" t="s">
        <v>52</v>
      </c>
      <c r="I1260" t="s">
        <v>17</v>
      </c>
      <c r="J1260" t="s">
        <v>18</v>
      </c>
      <c r="K1260">
        <v>1815</v>
      </c>
      <c r="L1260">
        <v>1807</v>
      </c>
      <c r="M1260">
        <v>-8</v>
      </c>
      <c r="N1260">
        <v>40</v>
      </c>
      <c r="O1260">
        <v>1847</v>
      </c>
      <c r="P1260">
        <v>2116</v>
      </c>
      <c r="Q1260">
        <v>6</v>
      </c>
      <c r="R1260">
        <v>2111</v>
      </c>
      <c r="S1260">
        <v>2122</v>
      </c>
      <c r="T1260">
        <v>11</v>
      </c>
      <c r="U1260">
        <v>0</v>
      </c>
      <c r="V1260">
        <v>0</v>
      </c>
      <c r="W1260">
        <v>176</v>
      </c>
      <c r="X1260">
        <v>195</v>
      </c>
      <c r="Y1260">
        <v>149</v>
      </c>
      <c r="Z1260">
        <v>1034</v>
      </c>
      <c r="AF1260" t="s">
        <v>1499</v>
      </c>
      <c r="AG1260" t="s">
        <v>957</v>
      </c>
      <c r="AH1260" s="9">
        <v>0.13541666666666666</v>
      </c>
      <c r="AI1260" t="s">
        <v>1438</v>
      </c>
    </row>
    <row r="1261" spans="1:35" x14ac:dyDescent="0.3">
      <c r="A1261" s="1">
        <v>45149</v>
      </c>
      <c r="B1261" t="s">
        <v>46</v>
      </c>
      <c r="C1261" t="s">
        <v>47</v>
      </c>
      <c r="D1261" t="s">
        <v>48</v>
      </c>
      <c r="E1261">
        <v>20452</v>
      </c>
      <c r="F1261">
        <v>3486</v>
      </c>
      <c r="G1261" t="s">
        <v>131</v>
      </c>
      <c r="H1261" t="s">
        <v>132</v>
      </c>
      <c r="I1261" t="s">
        <v>80</v>
      </c>
      <c r="J1261" t="s">
        <v>67</v>
      </c>
      <c r="K1261">
        <v>605</v>
      </c>
      <c r="L1261">
        <v>601</v>
      </c>
      <c r="M1261">
        <v>-4</v>
      </c>
      <c r="N1261">
        <v>10</v>
      </c>
      <c r="O1261">
        <v>611</v>
      </c>
      <c r="P1261">
        <v>546</v>
      </c>
      <c r="Q1261">
        <v>9</v>
      </c>
      <c r="R1261">
        <v>620</v>
      </c>
      <c r="S1261">
        <v>555</v>
      </c>
      <c r="T1261">
        <v>-25</v>
      </c>
      <c r="U1261">
        <v>0</v>
      </c>
      <c r="V1261">
        <v>0</v>
      </c>
      <c r="W1261">
        <v>75</v>
      </c>
      <c r="X1261">
        <v>54</v>
      </c>
      <c r="Y1261">
        <v>35</v>
      </c>
      <c r="Z1261">
        <v>177</v>
      </c>
      <c r="AF1261" t="s">
        <v>836</v>
      </c>
      <c r="AG1261" t="s">
        <v>672</v>
      </c>
      <c r="AH1261">
        <v>-4.1666666666666519E-3</v>
      </c>
      <c r="AI1261" t="s">
        <v>1434</v>
      </c>
    </row>
    <row r="1262" spans="1:35" x14ac:dyDescent="0.3">
      <c r="A1262" s="1">
        <v>44137</v>
      </c>
      <c r="B1262" t="s">
        <v>81</v>
      </c>
      <c r="C1262" t="s">
        <v>82</v>
      </c>
      <c r="D1262" t="s">
        <v>83</v>
      </c>
      <c r="E1262">
        <v>20409</v>
      </c>
      <c r="F1262">
        <v>74</v>
      </c>
      <c r="G1262" t="s">
        <v>53</v>
      </c>
      <c r="H1262" t="s">
        <v>54</v>
      </c>
      <c r="I1262" t="s">
        <v>12</v>
      </c>
      <c r="J1262" t="s">
        <v>13</v>
      </c>
      <c r="K1262">
        <v>2338</v>
      </c>
      <c r="L1262">
        <v>2326</v>
      </c>
      <c r="M1262">
        <v>-12</v>
      </c>
      <c r="N1262">
        <v>11</v>
      </c>
      <c r="O1262">
        <v>2337</v>
      </c>
      <c r="P1262">
        <v>722</v>
      </c>
      <c r="Q1262">
        <v>4</v>
      </c>
      <c r="R1262">
        <v>807</v>
      </c>
      <c r="S1262">
        <v>726</v>
      </c>
      <c r="T1262">
        <v>-41</v>
      </c>
      <c r="U1262">
        <v>0</v>
      </c>
      <c r="V1262">
        <v>0</v>
      </c>
      <c r="W1262">
        <v>329</v>
      </c>
      <c r="X1262">
        <v>300</v>
      </c>
      <c r="Y1262">
        <v>285</v>
      </c>
      <c r="Z1262">
        <v>2454</v>
      </c>
      <c r="AF1262" t="s">
        <v>1385</v>
      </c>
      <c r="AG1262" t="s">
        <v>1148</v>
      </c>
      <c r="AH1262">
        <v>-0.66666666666666663</v>
      </c>
      <c r="AI1262" t="s">
        <v>1438</v>
      </c>
    </row>
    <row r="1263" spans="1:35" x14ac:dyDescent="0.3">
      <c r="A1263" s="1">
        <v>43817</v>
      </c>
      <c r="B1263" t="s">
        <v>32</v>
      </c>
      <c r="C1263" t="s">
        <v>33</v>
      </c>
      <c r="D1263" t="s">
        <v>34</v>
      </c>
      <c r="E1263">
        <v>19393</v>
      </c>
      <c r="F1263">
        <v>278</v>
      </c>
      <c r="G1263" t="s">
        <v>174</v>
      </c>
      <c r="H1263" t="s">
        <v>175</v>
      </c>
      <c r="I1263" t="s">
        <v>21</v>
      </c>
      <c r="J1263" t="s">
        <v>22</v>
      </c>
      <c r="K1263">
        <v>1410</v>
      </c>
      <c r="L1263">
        <v>1522</v>
      </c>
      <c r="M1263">
        <v>72</v>
      </c>
      <c r="N1263">
        <v>16</v>
      </c>
      <c r="O1263">
        <v>1538</v>
      </c>
      <c r="P1263">
        <v>1652</v>
      </c>
      <c r="Q1263">
        <v>5</v>
      </c>
      <c r="R1263">
        <v>1555</v>
      </c>
      <c r="S1263">
        <v>1657</v>
      </c>
      <c r="T1263">
        <v>62</v>
      </c>
      <c r="U1263">
        <v>0</v>
      </c>
      <c r="V1263">
        <v>0</v>
      </c>
      <c r="W1263">
        <v>105</v>
      </c>
      <c r="X1263">
        <v>95</v>
      </c>
      <c r="Y1263">
        <v>74</v>
      </c>
      <c r="Z1263">
        <v>602</v>
      </c>
      <c r="AA1263">
        <v>7</v>
      </c>
      <c r="AB1263">
        <v>0</v>
      </c>
      <c r="AC1263">
        <v>0</v>
      </c>
      <c r="AD1263">
        <v>0</v>
      </c>
      <c r="AE1263">
        <v>55</v>
      </c>
      <c r="AF1263" t="s">
        <v>622</v>
      </c>
      <c r="AG1263" t="s">
        <v>1112</v>
      </c>
      <c r="AH1263" s="9">
        <v>6.5972222222222224E-2</v>
      </c>
      <c r="AI1263" t="s">
        <v>1435</v>
      </c>
    </row>
    <row r="1264" spans="1:35" x14ac:dyDescent="0.3">
      <c r="A1264" s="1">
        <v>43504</v>
      </c>
      <c r="B1264" t="s">
        <v>14</v>
      </c>
      <c r="C1264" t="s">
        <v>15</v>
      </c>
      <c r="D1264" t="s">
        <v>16</v>
      </c>
      <c r="E1264">
        <v>19790</v>
      </c>
      <c r="F1264">
        <v>2009</v>
      </c>
      <c r="G1264" t="s">
        <v>60</v>
      </c>
      <c r="H1264" t="s">
        <v>61</v>
      </c>
      <c r="I1264" t="s">
        <v>72</v>
      </c>
      <c r="J1264" t="s">
        <v>73</v>
      </c>
      <c r="K1264">
        <v>1638</v>
      </c>
      <c r="L1264">
        <v>1634</v>
      </c>
      <c r="M1264">
        <v>-4</v>
      </c>
      <c r="N1264">
        <v>14</v>
      </c>
      <c r="O1264">
        <v>1648</v>
      </c>
      <c r="P1264">
        <v>1804</v>
      </c>
      <c r="Q1264">
        <v>6</v>
      </c>
      <c r="R1264">
        <v>1826</v>
      </c>
      <c r="S1264">
        <v>1810</v>
      </c>
      <c r="T1264">
        <v>-16</v>
      </c>
      <c r="U1264">
        <v>0</v>
      </c>
      <c r="V1264">
        <v>0</v>
      </c>
      <c r="W1264">
        <v>108</v>
      </c>
      <c r="X1264">
        <v>96</v>
      </c>
      <c r="Y1264">
        <v>76</v>
      </c>
      <c r="Z1264">
        <v>577</v>
      </c>
      <c r="AF1264" t="s">
        <v>958</v>
      </c>
      <c r="AG1264" t="s">
        <v>940</v>
      </c>
      <c r="AH1264" s="9">
        <v>6.6666666666666666E-2</v>
      </c>
      <c r="AI1264" t="s">
        <v>1435</v>
      </c>
    </row>
    <row r="1265" spans="1:35" x14ac:dyDescent="0.3">
      <c r="A1265" s="1">
        <v>43717</v>
      </c>
      <c r="B1265" t="s">
        <v>155</v>
      </c>
      <c r="C1265" t="s">
        <v>156</v>
      </c>
      <c r="D1265" t="s">
        <v>157</v>
      </c>
      <c r="E1265">
        <v>20398</v>
      </c>
      <c r="F1265">
        <v>3914</v>
      </c>
      <c r="G1265" t="s">
        <v>196</v>
      </c>
      <c r="H1265" t="s">
        <v>197</v>
      </c>
      <c r="I1265" t="s">
        <v>30</v>
      </c>
      <c r="J1265" t="s">
        <v>31</v>
      </c>
      <c r="K1265">
        <v>604</v>
      </c>
      <c r="L1265">
        <v>552</v>
      </c>
      <c r="M1265">
        <v>-12</v>
      </c>
      <c r="N1265">
        <v>12</v>
      </c>
      <c r="O1265">
        <v>604</v>
      </c>
      <c r="P1265">
        <v>659</v>
      </c>
      <c r="Q1265">
        <v>14</v>
      </c>
      <c r="R1265">
        <v>733</v>
      </c>
      <c r="S1265">
        <v>713</v>
      </c>
      <c r="T1265">
        <v>-20</v>
      </c>
      <c r="U1265">
        <v>0</v>
      </c>
      <c r="V1265">
        <v>0</v>
      </c>
      <c r="W1265">
        <v>89</v>
      </c>
      <c r="X1265">
        <v>81</v>
      </c>
      <c r="Y1265">
        <v>55</v>
      </c>
      <c r="Z1265">
        <v>327</v>
      </c>
      <c r="AF1265" t="s">
        <v>1008</v>
      </c>
      <c r="AG1265" t="s">
        <v>1044</v>
      </c>
      <c r="AH1265" s="9">
        <v>5.6250000000000001E-2</v>
      </c>
      <c r="AI1265" t="s">
        <v>1437</v>
      </c>
    </row>
    <row r="1266" spans="1:35" x14ac:dyDescent="0.3">
      <c r="A1266" s="1">
        <v>44950</v>
      </c>
      <c r="B1266" t="s">
        <v>55</v>
      </c>
      <c r="C1266" t="s">
        <v>56</v>
      </c>
      <c r="D1266" t="s">
        <v>57</v>
      </c>
      <c r="E1266">
        <v>19930</v>
      </c>
      <c r="F1266">
        <v>162</v>
      </c>
      <c r="G1266" t="s">
        <v>345</v>
      </c>
      <c r="H1266" t="s">
        <v>346</v>
      </c>
      <c r="I1266" t="s">
        <v>19</v>
      </c>
      <c r="J1266" t="s">
        <v>20</v>
      </c>
      <c r="K1266">
        <v>155</v>
      </c>
      <c r="L1266">
        <v>141</v>
      </c>
      <c r="M1266">
        <v>-14</v>
      </c>
      <c r="N1266">
        <v>31</v>
      </c>
      <c r="O1266">
        <v>212</v>
      </c>
      <c r="P1266">
        <v>557</v>
      </c>
      <c r="Q1266">
        <v>8</v>
      </c>
      <c r="R1266">
        <v>617</v>
      </c>
      <c r="S1266">
        <v>605</v>
      </c>
      <c r="T1266">
        <v>-12</v>
      </c>
      <c r="U1266">
        <v>0</v>
      </c>
      <c r="V1266">
        <v>0</v>
      </c>
      <c r="W1266">
        <v>202</v>
      </c>
      <c r="X1266">
        <v>204</v>
      </c>
      <c r="Y1266">
        <v>165</v>
      </c>
      <c r="Z1266">
        <v>1448</v>
      </c>
      <c r="AF1266" t="s">
        <v>1179</v>
      </c>
      <c r="AG1266" t="s">
        <v>589</v>
      </c>
      <c r="AH1266" s="9">
        <v>0.18333333333333332</v>
      </c>
      <c r="AI1266" t="s">
        <v>1437</v>
      </c>
    </row>
    <row r="1267" spans="1:35" x14ac:dyDescent="0.3">
      <c r="A1267" s="1">
        <v>44517</v>
      </c>
      <c r="B1267" t="s">
        <v>155</v>
      </c>
      <c r="C1267" t="s">
        <v>156</v>
      </c>
      <c r="D1267" t="s">
        <v>157</v>
      </c>
      <c r="E1267">
        <v>20398</v>
      </c>
      <c r="F1267">
        <v>3508</v>
      </c>
      <c r="G1267" t="s">
        <v>92</v>
      </c>
      <c r="H1267" t="s">
        <v>93</v>
      </c>
      <c r="I1267" t="s">
        <v>194</v>
      </c>
      <c r="J1267" t="s">
        <v>195</v>
      </c>
      <c r="K1267">
        <v>600</v>
      </c>
      <c r="L1267">
        <v>552</v>
      </c>
      <c r="M1267">
        <v>-8</v>
      </c>
      <c r="N1267">
        <v>9</v>
      </c>
      <c r="O1267">
        <v>601</v>
      </c>
      <c r="P1267">
        <v>816</v>
      </c>
      <c r="Q1267">
        <v>5</v>
      </c>
      <c r="R1267">
        <v>841</v>
      </c>
      <c r="S1267">
        <v>821</v>
      </c>
      <c r="T1267">
        <v>-20</v>
      </c>
      <c r="U1267">
        <v>0</v>
      </c>
      <c r="V1267">
        <v>0</v>
      </c>
      <c r="W1267">
        <v>101</v>
      </c>
      <c r="X1267">
        <v>89</v>
      </c>
      <c r="Y1267">
        <v>75</v>
      </c>
      <c r="Z1267">
        <v>530</v>
      </c>
      <c r="AF1267" t="s">
        <v>597</v>
      </c>
      <c r="AG1267" t="s">
        <v>1044</v>
      </c>
      <c r="AH1267" s="9">
        <v>0.10347222222222222</v>
      </c>
      <c r="AI1267" t="s">
        <v>1437</v>
      </c>
    </row>
    <row r="1268" spans="1:35" x14ac:dyDescent="0.3">
      <c r="A1268" s="1">
        <v>44303</v>
      </c>
      <c r="B1268" t="s">
        <v>14</v>
      </c>
      <c r="C1268" t="s">
        <v>15</v>
      </c>
      <c r="D1268" t="s">
        <v>16</v>
      </c>
      <c r="E1268">
        <v>19790</v>
      </c>
      <c r="F1268">
        <v>860</v>
      </c>
      <c r="G1268" t="s">
        <v>169</v>
      </c>
      <c r="H1268" t="s">
        <v>170</v>
      </c>
      <c r="I1268" t="s">
        <v>60</v>
      </c>
      <c r="J1268" t="s">
        <v>61</v>
      </c>
      <c r="K1268">
        <v>1600</v>
      </c>
      <c r="L1268">
        <v>1550</v>
      </c>
      <c r="M1268">
        <v>-10</v>
      </c>
      <c r="N1268">
        <v>17</v>
      </c>
      <c r="O1268">
        <v>1607</v>
      </c>
      <c r="P1268">
        <v>1724</v>
      </c>
      <c r="Q1268">
        <v>4</v>
      </c>
      <c r="R1268">
        <v>1749</v>
      </c>
      <c r="S1268">
        <v>1728</v>
      </c>
      <c r="T1268">
        <v>-21</v>
      </c>
      <c r="U1268">
        <v>0</v>
      </c>
      <c r="V1268">
        <v>0</v>
      </c>
      <c r="W1268">
        <v>109</v>
      </c>
      <c r="X1268">
        <v>98</v>
      </c>
      <c r="Y1268">
        <v>77</v>
      </c>
      <c r="Z1268">
        <v>515</v>
      </c>
      <c r="AF1268" t="s">
        <v>1254</v>
      </c>
      <c r="AG1268" t="s">
        <v>655</v>
      </c>
      <c r="AH1268" s="9">
        <v>6.805555555555555E-2</v>
      </c>
      <c r="AI1268" t="s">
        <v>1435</v>
      </c>
    </row>
    <row r="1269" spans="1:35" x14ac:dyDescent="0.3">
      <c r="A1269" s="1">
        <v>43481</v>
      </c>
      <c r="B1269" t="s">
        <v>94</v>
      </c>
      <c r="C1269" t="s">
        <v>95</v>
      </c>
      <c r="D1269" t="s">
        <v>96</v>
      </c>
      <c r="E1269">
        <v>20397</v>
      </c>
      <c r="F1269">
        <v>5527</v>
      </c>
      <c r="G1269" t="s">
        <v>466</v>
      </c>
      <c r="H1269" t="s">
        <v>467</v>
      </c>
      <c r="I1269" t="s">
        <v>42</v>
      </c>
      <c r="J1269" t="s">
        <v>43</v>
      </c>
      <c r="K1269">
        <v>1405</v>
      </c>
      <c r="L1269">
        <v>1451</v>
      </c>
      <c r="M1269">
        <v>46</v>
      </c>
      <c r="N1269">
        <v>9</v>
      </c>
      <c r="O1269">
        <v>1500</v>
      </c>
      <c r="P1269">
        <v>1634</v>
      </c>
      <c r="Q1269">
        <v>2</v>
      </c>
      <c r="R1269">
        <v>1619</v>
      </c>
      <c r="S1269">
        <v>1636</v>
      </c>
      <c r="T1269">
        <v>17</v>
      </c>
      <c r="U1269">
        <v>0</v>
      </c>
      <c r="V1269">
        <v>0</v>
      </c>
      <c r="W1269">
        <v>134</v>
      </c>
      <c r="X1269">
        <v>105</v>
      </c>
      <c r="Y1269">
        <v>94</v>
      </c>
      <c r="Z1269">
        <v>590</v>
      </c>
      <c r="AA1269">
        <v>17</v>
      </c>
      <c r="AB1269">
        <v>0</v>
      </c>
      <c r="AC1269">
        <v>0</v>
      </c>
      <c r="AD1269">
        <v>0</v>
      </c>
      <c r="AE1269">
        <v>0</v>
      </c>
      <c r="AF1269" t="s">
        <v>1352</v>
      </c>
      <c r="AG1269" t="s">
        <v>767</v>
      </c>
      <c r="AH1269" s="9">
        <v>7.2916666666666671E-2</v>
      </c>
      <c r="AI1269" t="s">
        <v>1435</v>
      </c>
    </row>
    <row r="1270" spans="1:35" x14ac:dyDescent="0.3">
      <c r="A1270" s="1">
        <v>44349</v>
      </c>
      <c r="B1270" t="s">
        <v>39</v>
      </c>
      <c r="C1270" t="s">
        <v>40</v>
      </c>
      <c r="D1270" t="s">
        <v>41</v>
      </c>
      <c r="E1270">
        <v>19805</v>
      </c>
      <c r="F1270">
        <v>1170</v>
      </c>
      <c r="G1270" t="s">
        <v>194</v>
      </c>
      <c r="H1270" t="s">
        <v>195</v>
      </c>
      <c r="I1270" t="s">
        <v>44</v>
      </c>
      <c r="J1270" t="s">
        <v>45</v>
      </c>
      <c r="K1270">
        <v>1340</v>
      </c>
      <c r="L1270">
        <v>1341</v>
      </c>
      <c r="M1270">
        <v>1</v>
      </c>
      <c r="N1270">
        <v>23</v>
      </c>
      <c r="O1270">
        <v>1404</v>
      </c>
      <c r="P1270">
        <v>1648</v>
      </c>
      <c r="Q1270">
        <v>7</v>
      </c>
      <c r="R1270">
        <v>1701</v>
      </c>
      <c r="S1270">
        <v>1655</v>
      </c>
      <c r="T1270">
        <v>-6</v>
      </c>
      <c r="U1270">
        <v>0</v>
      </c>
      <c r="V1270">
        <v>0</v>
      </c>
      <c r="W1270">
        <v>201</v>
      </c>
      <c r="X1270">
        <v>194</v>
      </c>
      <c r="Y1270">
        <v>164</v>
      </c>
      <c r="Z1270">
        <v>1258</v>
      </c>
      <c r="AF1270" t="s">
        <v>943</v>
      </c>
      <c r="AG1270" t="s">
        <v>651</v>
      </c>
      <c r="AH1270" s="9">
        <v>0.13472222222222222</v>
      </c>
      <c r="AI1270" t="s">
        <v>1435</v>
      </c>
    </row>
    <row r="1271" spans="1:35" x14ac:dyDescent="0.3">
      <c r="A1271" s="1">
        <v>45067</v>
      </c>
      <c r="B1271" t="s">
        <v>122</v>
      </c>
      <c r="C1271" t="s">
        <v>123</v>
      </c>
      <c r="D1271" t="s">
        <v>124</v>
      </c>
      <c r="E1271">
        <v>20304</v>
      </c>
      <c r="F1271">
        <v>3926</v>
      </c>
      <c r="G1271" t="s">
        <v>70</v>
      </c>
      <c r="H1271" t="s">
        <v>71</v>
      </c>
      <c r="I1271" t="s">
        <v>53</v>
      </c>
      <c r="J1271" t="s">
        <v>54</v>
      </c>
      <c r="K1271">
        <v>1000</v>
      </c>
      <c r="L1271">
        <v>956</v>
      </c>
      <c r="M1271">
        <v>-4</v>
      </c>
      <c r="N1271">
        <v>25</v>
      </c>
      <c r="O1271">
        <v>1021</v>
      </c>
      <c r="P1271">
        <v>1118</v>
      </c>
      <c r="Q1271">
        <v>5</v>
      </c>
      <c r="R1271">
        <v>1139</v>
      </c>
      <c r="S1271">
        <v>1123</v>
      </c>
      <c r="T1271">
        <v>-16</v>
      </c>
      <c r="U1271">
        <v>0</v>
      </c>
      <c r="V1271">
        <v>0</v>
      </c>
      <c r="W1271">
        <v>99</v>
      </c>
      <c r="X1271">
        <v>87</v>
      </c>
      <c r="Y1271">
        <v>57</v>
      </c>
      <c r="Z1271">
        <v>308</v>
      </c>
      <c r="AF1271" t="s">
        <v>1168</v>
      </c>
      <c r="AG1271" t="s">
        <v>1225</v>
      </c>
      <c r="AH1271" s="9">
        <v>6.0416666666666667E-2</v>
      </c>
      <c r="AI1271" t="s">
        <v>1434</v>
      </c>
    </row>
    <row r="1272" spans="1:35" x14ac:dyDescent="0.3">
      <c r="A1272" s="1">
        <v>44122</v>
      </c>
      <c r="B1272" t="s">
        <v>122</v>
      </c>
      <c r="C1272" t="s">
        <v>123</v>
      </c>
      <c r="D1272" t="s">
        <v>124</v>
      </c>
      <c r="E1272">
        <v>20304</v>
      </c>
      <c r="F1272">
        <v>3553</v>
      </c>
      <c r="G1272" t="s">
        <v>19</v>
      </c>
      <c r="H1272" t="s">
        <v>20</v>
      </c>
      <c r="I1272" t="s">
        <v>275</v>
      </c>
      <c r="J1272" t="s">
        <v>276</v>
      </c>
      <c r="K1272">
        <v>1345</v>
      </c>
      <c r="L1272">
        <v>1339</v>
      </c>
      <c r="M1272">
        <v>-6</v>
      </c>
      <c r="N1272">
        <v>10</v>
      </c>
      <c r="O1272">
        <v>1349</v>
      </c>
      <c r="P1272">
        <v>1430</v>
      </c>
      <c r="Q1272">
        <v>2</v>
      </c>
      <c r="R1272">
        <v>1505</v>
      </c>
      <c r="S1272">
        <v>1432</v>
      </c>
      <c r="T1272">
        <v>-33</v>
      </c>
      <c r="U1272">
        <v>0</v>
      </c>
      <c r="V1272">
        <v>0</v>
      </c>
      <c r="W1272">
        <v>80</v>
      </c>
      <c r="X1272">
        <v>53</v>
      </c>
      <c r="Y1272">
        <v>41</v>
      </c>
      <c r="Z1272">
        <v>234</v>
      </c>
      <c r="AF1272" t="s">
        <v>1106</v>
      </c>
      <c r="AG1272" t="s">
        <v>1240</v>
      </c>
      <c r="AH1272" s="9">
        <v>3.6805555555555557E-2</v>
      </c>
      <c r="AI1272" t="s">
        <v>1435</v>
      </c>
    </row>
    <row r="1273" spans="1:35" x14ac:dyDescent="0.3">
      <c r="A1273" s="1">
        <v>44527</v>
      </c>
      <c r="B1273" t="s">
        <v>14</v>
      </c>
      <c r="C1273" t="s">
        <v>15</v>
      </c>
      <c r="D1273" t="s">
        <v>16</v>
      </c>
      <c r="E1273">
        <v>19790</v>
      </c>
      <c r="F1273">
        <v>2878</v>
      </c>
      <c r="G1273" t="s">
        <v>398</v>
      </c>
      <c r="H1273" t="s">
        <v>399</v>
      </c>
      <c r="I1273" t="s">
        <v>60</v>
      </c>
      <c r="J1273" t="s">
        <v>61</v>
      </c>
      <c r="K1273">
        <v>700</v>
      </c>
      <c r="L1273">
        <v>723</v>
      </c>
      <c r="M1273">
        <v>23</v>
      </c>
      <c r="N1273">
        <v>19</v>
      </c>
      <c r="O1273">
        <v>742</v>
      </c>
      <c r="P1273">
        <v>923</v>
      </c>
      <c r="Q1273">
        <v>9</v>
      </c>
      <c r="R1273">
        <v>908</v>
      </c>
      <c r="S1273">
        <v>932</v>
      </c>
      <c r="T1273">
        <v>24</v>
      </c>
      <c r="U1273">
        <v>0</v>
      </c>
      <c r="V1273">
        <v>0</v>
      </c>
      <c r="W1273">
        <v>68</v>
      </c>
      <c r="X1273">
        <v>69</v>
      </c>
      <c r="Y1273">
        <v>41</v>
      </c>
      <c r="Z1273">
        <v>240</v>
      </c>
      <c r="AA1273">
        <v>23</v>
      </c>
      <c r="AB1273">
        <v>0</v>
      </c>
      <c r="AC1273">
        <v>1</v>
      </c>
      <c r="AD1273">
        <v>0</v>
      </c>
      <c r="AE1273">
        <v>0</v>
      </c>
      <c r="AF1273" t="s">
        <v>1125</v>
      </c>
      <c r="AG1273" t="s">
        <v>852</v>
      </c>
      <c r="AH1273" s="9">
        <v>8.9583333333333334E-2</v>
      </c>
      <c r="AI1273" t="s">
        <v>1434</v>
      </c>
    </row>
    <row r="1274" spans="1:35" x14ac:dyDescent="0.3">
      <c r="A1274" s="1">
        <v>43974</v>
      </c>
      <c r="B1274" t="s">
        <v>32</v>
      </c>
      <c r="C1274" t="s">
        <v>33</v>
      </c>
      <c r="D1274" t="s">
        <v>34</v>
      </c>
      <c r="E1274">
        <v>19393</v>
      </c>
      <c r="F1274">
        <v>364</v>
      </c>
      <c r="G1274" t="s">
        <v>60</v>
      </c>
      <c r="H1274" t="s">
        <v>61</v>
      </c>
      <c r="I1274" t="s">
        <v>35</v>
      </c>
      <c r="J1274" t="s">
        <v>36</v>
      </c>
      <c r="K1274">
        <v>1630</v>
      </c>
      <c r="L1274">
        <v>1625</v>
      </c>
      <c r="M1274">
        <v>-5</v>
      </c>
      <c r="N1274">
        <v>8</v>
      </c>
      <c r="O1274">
        <v>1633</v>
      </c>
      <c r="P1274">
        <v>1711</v>
      </c>
      <c r="Q1274">
        <v>4</v>
      </c>
      <c r="R1274">
        <v>1745</v>
      </c>
      <c r="S1274">
        <v>1715</v>
      </c>
      <c r="T1274">
        <v>-30</v>
      </c>
      <c r="U1274">
        <v>0</v>
      </c>
      <c r="V1274">
        <v>0</v>
      </c>
      <c r="W1274">
        <v>135</v>
      </c>
      <c r="X1274">
        <v>110</v>
      </c>
      <c r="Y1274">
        <v>98</v>
      </c>
      <c r="Z1274">
        <v>721</v>
      </c>
      <c r="AF1274" t="s">
        <v>1665</v>
      </c>
      <c r="AG1274" t="s">
        <v>779</v>
      </c>
      <c r="AH1274" s="9">
        <v>3.4722222222222224E-2</v>
      </c>
      <c r="AI1274" t="s">
        <v>1435</v>
      </c>
    </row>
    <row r="1275" spans="1:35" x14ac:dyDescent="0.3">
      <c r="A1275" s="1">
        <v>44244</v>
      </c>
      <c r="B1275" t="s">
        <v>14</v>
      </c>
      <c r="C1275" t="s">
        <v>15</v>
      </c>
      <c r="D1275" t="s">
        <v>16</v>
      </c>
      <c r="E1275">
        <v>19790</v>
      </c>
      <c r="F1275">
        <v>2163</v>
      </c>
      <c r="G1275" t="s">
        <v>247</v>
      </c>
      <c r="H1275" t="s">
        <v>248</v>
      </c>
      <c r="I1275" t="s">
        <v>60</v>
      </c>
      <c r="J1275" t="s">
        <v>61</v>
      </c>
      <c r="K1275">
        <v>1325</v>
      </c>
      <c r="L1275">
        <v>1326</v>
      </c>
      <c r="M1275">
        <v>1</v>
      </c>
      <c r="N1275">
        <v>10</v>
      </c>
      <c r="O1275">
        <v>1336</v>
      </c>
      <c r="P1275">
        <v>1815</v>
      </c>
      <c r="Q1275">
        <v>9</v>
      </c>
      <c r="R1275">
        <v>1827</v>
      </c>
      <c r="S1275">
        <v>1824</v>
      </c>
      <c r="T1275">
        <v>-3</v>
      </c>
      <c r="U1275">
        <v>0</v>
      </c>
      <c r="V1275">
        <v>0</v>
      </c>
      <c r="W1275">
        <v>182</v>
      </c>
      <c r="X1275">
        <v>178</v>
      </c>
      <c r="Y1275">
        <v>159</v>
      </c>
      <c r="Z1275">
        <v>1312</v>
      </c>
      <c r="AF1275" t="s">
        <v>1264</v>
      </c>
      <c r="AG1275" t="s">
        <v>911</v>
      </c>
      <c r="AH1275" s="9">
        <v>0.20694444444444443</v>
      </c>
      <c r="AI1275" t="s">
        <v>1435</v>
      </c>
    </row>
    <row r="1276" spans="1:35" x14ac:dyDescent="0.3">
      <c r="A1276" s="1">
        <v>44661</v>
      </c>
      <c r="B1276" t="s">
        <v>81</v>
      </c>
      <c r="C1276" t="s">
        <v>82</v>
      </c>
      <c r="D1276" t="s">
        <v>83</v>
      </c>
      <c r="E1276">
        <v>20409</v>
      </c>
      <c r="F1276">
        <v>534</v>
      </c>
      <c r="G1276" t="s">
        <v>23</v>
      </c>
      <c r="H1276" t="s">
        <v>24</v>
      </c>
      <c r="I1276" t="s">
        <v>44</v>
      </c>
      <c r="J1276" t="s">
        <v>45</v>
      </c>
      <c r="K1276">
        <v>1456</v>
      </c>
      <c r="L1276">
        <v>1505</v>
      </c>
      <c r="M1276">
        <v>9</v>
      </c>
      <c r="N1276">
        <v>29</v>
      </c>
      <c r="O1276">
        <v>1534</v>
      </c>
      <c r="P1276">
        <v>2342</v>
      </c>
      <c r="Q1276">
        <v>20</v>
      </c>
      <c r="R1276">
        <v>2344</v>
      </c>
      <c r="S1276">
        <v>2</v>
      </c>
      <c r="T1276">
        <v>18</v>
      </c>
      <c r="U1276">
        <v>0</v>
      </c>
      <c r="V1276">
        <v>0</v>
      </c>
      <c r="W1276">
        <v>348</v>
      </c>
      <c r="X1276">
        <v>357</v>
      </c>
      <c r="Y1276">
        <v>308</v>
      </c>
      <c r="Z1276">
        <v>2704</v>
      </c>
      <c r="AA1276">
        <v>9</v>
      </c>
      <c r="AB1276">
        <v>0</v>
      </c>
      <c r="AC1276">
        <v>9</v>
      </c>
      <c r="AD1276">
        <v>0</v>
      </c>
      <c r="AE1276">
        <v>0</v>
      </c>
      <c r="AF1276" t="s">
        <v>1119</v>
      </c>
      <c r="AG1276" t="s">
        <v>928</v>
      </c>
      <c r="AH1276">
        <v>-0.62708333333333333</v>
      </c>
      <c r="AI1276" t="s">
        <v>1435</v>
      </c>
    </row>
    <row r="1277" spans="1:35" x14ac:dyDescent="0.3">
      <c r="A1277" s="1">
        <v>43518</v>
      </c>
      <c r="B1277" t="s">
        <v>162</v>
      </c>
      <c r="C1277" t="s">
        <v>163</v>
      </c>
      <c r="D1277" t="s">
        <v>164</v>
      </c>
      <c r="E1277">
        <v>20436</v>
      </c>
      <c r="F1277">
        <v>1094</v>
      </c>
      <c r="G1277" t="s">
        <v>28</v>
      </c>
      <c r="H1277" t="s">
        <v>29</v>
      </c>
      <c r="I1277" t="s">
        <v>430</v>
      </c>
      <c r="J1277" t="s">
        <v>431</v>
      </c>
      <c r="K1277">
        <v>1600</v>
      </c>
      <c r="L1277">
        <v>1613</v>
      </c>
      <c r="M1277">
        <v>13</v>
      </c>
      <c r="N1277">
        <v>16</v>
      </c>
      <c r="O1277">
        <v>1629</v>
      </c>
      <c r="P1277">
        <v>1832</v>
      </c>
      <c r="Q1277">
        <v>8</v>
      </c>
      <c r="R1277">
        <v>1833</v>
      </c>
      <c r="S1277">
        <v>1840</v>
      </c>
      <c r="T1277">
        <v>7</v>
      </c>
      <c r="U1277">
        <v>0</v>
      </c>
      <c r="V1277">
        <v>0</v>
      </c>
      <c r="W1277">
        <v>153</v>
      </c>
      <c r="X1277">
        <v>147</v>
      </c>
      <c r="Y1277">
        <v>123</v>
      </c>
      <c r="Z1277">
        <v>971</v>
      </c>
      <c r="AF1277" t="s">
        <v>795</v>
      </c>
      <c r="AG1277" t="s">
        <v>775</v>
      </c>
      <c r="AH1277" s="9">
        <v>0.10208333333333333</v>
      </c>
      <c r="AI1277" t="s">
        <v>1435</v>
      </c>
    </row>
    <row r="1278" spans="1:35" x14ac:dyDescent="0.3">
      <c r="A1278" s="1">
        <v>44587</v>
      </c>
      <c r="B1278" t="s">
        <v>122</v>
      </c>
      <c r="C1278" t="s">
        <v>123</v>
      </c>
      <c r="D1278" t="s">
        <v>124</v>
      </c>
      <c r="E1278">
        <v>20304</v>
      </c>
      <c r="F1278">
        <v>5026</v>
      </c>
      <c r="G1278" t="s">
        <v>80</v>
      </c>
      <c r="H1278" t="s">
        <v>67</v>
      </c>
      <c r="I1278" t="s">
        <v>534</v>
      </c>
      <c r="J1278" t="s">
        <v>535</v>
      </c>
      <c r="K1278">
        <v>915</v>
      </c>
      <c r="L1278">
        <v>1028</v>
      </c>
      <c r="M1278">
        <v>73</v>
      </c>
      <c r="N1278">
        <v>17</v>
      </c>
      <c r="O1278">
        <v>1045</v>
      </c>
      <c r="P1278">
        <v>1151</v>
      </c>
      <c r="Q1278">
        <v>2</v>
      </c>
      <c r="R1278">
        <v>1109</v>
      </c>
      <c r="S1278">
        <v>1153</v>
      </c>
      <c r="T1278">
        <v>44</v>
      </c>
      <c r="U1278">
        <v>0</v>
      </c>
      <c r="V1278">
        <v>0</v>
      </c>
      <c r="W1278">
        <v>114</v>
      </c>
      <c r="X1278">
        <v>85</v>
      </c>
      <c r="Y1278">
        <v>66</v>
      </c>
      <c r="Z1278">
        <v>436</v>
      </c>
      <c r="AA1278">
        <v>44</v>
      </c>
      <c r="AB1278">
        <v>0</v>
      </c>
      <c r="AC1278">
        <v>0</v>
      </c>
      <c r="AD1278">
        <v>0</v>
      </c>
      <c r="AE1278">
        <v>0</v>
      </c>
      <c r="AF1278" t="s">
        <v>1170</v>
      </c>
      <c r="AG1278" t="s">
        <v>1230</v>
      </c>
      <c r="AH1278" s="9">
        <v>5.9027777777777776E-2</v>
      </c>
      <c r="AI1278" t="s">
        <v>1434</v>
      </c>
    </row>
    <row r="1279" spans="1:35" x14ac:dyDescent="0.3">
      <c r="A1279" s="1">
        <v>44078</v>
      </c>
      <c r="B1279" t="s">
        <v>14</v>
      </c>
      <c r="C1279" t="s">
        <v>15</v>
      </c>
      <c r="D1279" t="s">
        <v>16</v>
      </c>
      <c r="E1279">
        <v>19790</v>
      </c>
      <c r="F1279">
        <v>487</v>
      </c>
      <c r="G1279" t="s">
        <v>30</v>
      </c>
      <c r="H1279" t="s">
        <v>31</v>
      </c>
      <c r="I1279" t="s">
        <v>120</v>
      </c>
      <c r="J1279" t="s">
        <v>121</v>
      </c>
      <c r="K1279">
        <v>1117</v>
      </c>
      <c r="L1279">
        <v>1114</v>
      </c>
      <c r="M1279">
        <v>-3</v>
      </c>
      <c r="N1279">
        <v>23</v>
      </c>
      <c r="O1279">
        <v>1137</v>
      </c>
      <c r="P1279">
        <v>1250</v>
      </c>
      <c r="Q1279">
        <v>6</v>
      </c>
      <c r="R1279">
        <v>1258</v>
      </c>
      <c r="S1279">
        <v>1256</v>
      </c>
      <c r="T1279">
        <v>-2</v>
      </c>
      <c r="U1279">
        <v>0</v>
      </c>
      <c r="V1279">
        <v>0</v>
      </c>
      <c r="W1279">
        <v>161</v>
      </c>
      <c r="X1279">
        <v>162</v>
      </c>
      <c r="Y1279">
        <v>133</v>
      </c>
      <c r="Z1279">
        <v>989</v>
      </c>
      <c r="AF1279" t="s">
        <v>1018</v>
      </c>
      <c r="AG1279" t="s">
        <v>883</v>
      </c>
      <c r="AH1279" s="9">
        <v>7.0833333333333331E-2</v>
      </c>
      <c r="AI1279" t="s">
        <v>1434</v>
      </c>
    </row>
    <row r="1280" spans="1:35" x14ac:dyDescent="0.3">
      <c r="A1280" s="1">
        <v>44678</v>
      </c>
      <c r="B1280" t="s">
        <v>46</v>
      </c>
      <c r="C1280" t="s">
        <v>47</v>
      </c>
      <c r="D1280" t="s">
        <v>48</v>
      </c>
      <c r="E1280">
        <v>20452</v>
      </c>
      <c r="F1280">
        <v>3700</v>
      </c>
      <c r="G1280" t="s">
        <v>333</v>
      </c>
      <c r="H1280" t="s">
        <v>334</v>
      </c>
      <c r="I1280" t="s">
        <v>99</v>
      </c>
      <c r="J1280" t="s">
        <v>43</v>
      </c>
      <c r="K1280">
        <v>1336</v>
      </c>
      <c r="L1280">
        <v>1326</v>
      </c>
      <c r="M1280">
        <v>-10</v>
      </c>
      <c r="N1280">
        <v>19</v>
      </c>
      <c r="O1280">
        <v>1345</v>
      </c>
      <c r="P1280">
        <v>1608</v>
      </c>
      <c r="Q1280">
        <v>11</v>
      </c>
      <c r="R1280">
        <v>1617</v>
      </c>
      <c r="S1280">
        <v>1619</v>
      </c>
      <c r="T1280">
        <v>2</v>
      </c>
      <c r="U1280">
        <v>0</v>
      </c>
      <c r="V1280">
        <v>0</v>
      </c>
      <c r="W1280">
        <v>161</v>
      </c>
      <c r="X1280">
        <v>173</v>
      </c>
      <c r="Y1280">
        <v>143</v>
      </c>
      <c r="Z1280">
        <v>1023</v>
      </c>
      <c r="AF1280" t="s">
        <v>1669</v>
      </c>
      <c r="AG1280" t="s">
        <v>911</v>
      </c>
      <c r="AH1280" s="9">
        <v>0.12013888888888889</v>
      </c>
      <c r="AI1280" t="s">
        <v>1435</v>
      </c>
    </row>
    <row r="1281" spans="1:35" x14ac:dyDescent="0.3">
      <c r="A1281" s="1">
        <v>43953</v>
      </c>
      <c r="B1281" t="s">
        <v>171</v>
      </c>
      <c r="C1281" t="s">
        <v>172</v>
      </c>
      <c r="D1281" t="s">
        <v>173</v>
      </c>
      <c r="E1281">
        <v>20378</v>
      </c>
      <c r="F1281">
        <v>5903</v>
      </c>
      <c r="G1281" t="s">
        <v>30</v>
      </c>
      <c r="H1281" t="s">
        <v>31</v>
      </c>
      <c r="I1281" t="s">
        <v>49</v>
      </c>
      <c r="J1281" t="s">
        <v>50</v>
      </c>
      <c r="K1281">
        <v>1329</v>
      </c>
      <c r="L1281">
        <v>0</v>
      </c>
      <c r="M1281">
        <v>0</v>
      </c>
      <c r="R1281">
        <v>1513</v>
      </c>
      <c r="S1281">
        <v>0</v>
      </c>
      <c r="T1281">
        <v>0</v>
      </c>
      <c r="U1281">
        <v>1</v>
      </c>
      <c r="V1281">
        <v>0</v>
      </c>
      <c r="W1281">
        <v>104</v>
      </c>
      <c r="Z1281">
        <v>603</v>
      </c>
      <c r="AF1281" t="s">
        <v>663</v>
      </c>
      <c r="AG1281" t="s">
        <v>663</v>
      </c>
      <c r="AH1281" s="9">
        <v>0</v>
      </c>
      <c r="AI1281" t="s">
        <v>1437</v>
      </c>
    </row>
    <row r="1282" spans="1:35" x14ac:dyDescent="0.3">
      <c r="A1282" s="1">
        <v>44429</v>
      </c>
      <c r="B1282" t="s">
        <v>25</v>
      </c>
      <c r="C1282" t="s">
        <v>26</v>
      </c>
      <c r="D1282" t="s">
        <v>27</v>
      </c>
      <c r="E1282">
        <v>20416</v>
      </c>
      <c r="F1282">
        <v>1206</v>
      </c>
      <c r="G1282" t="s">
        <v>30</v>
      </c>
      <c r="H1282" t="s">
        <v>31</v>
      </c>
      <c r="I1282" t="s">
        <v>28</v>
      </c>
      <c r="J1282" t="s">
        <v>29</v>
      </c>
      <c r="K1282">
        <v>1457</v>
      </c>
      <c r="L1282">
        <v>1454</v>
      </c>
      <c r="M1282">
        <v>-3</v>
      </c>
      <c r="N1282">
        <v>23</v>
      </c>
      <c r="O1282">
        <v>1517</v>
      </c>
      <c r="P1282">
        <v>1848</v>
      </c>
      <c r="Q1282">
        <v>18</v>
      </c>
      <c r="R1282">
        <v>1847</v>
      </c>
      <c r="S1282">
        <v>1906</v>
      </c>
      <c r="T1282">
        <v>19</v>
      </c>
      <c r="U1282">
        <v>0</v>
      </c>
      <c r="V1282">
        <v>0</v>
      </c>
      <c r="W1282">
        <v>170</v>
      </c>
      <c r="X1282">
        <v>192</v>
      </c>
      <c r="Y1282">
        <v>151</v>
      </c>
      <c r="Z1282">
        <v>985</v>
      </c>
      <c r="AA1282">
        <v>0</v>
      </c>
      <c r="AB1282">
        <v>0</v>
      </c>
      <c r="AC1282">
        <v>19</v>
      </c>
      <c r="AD1282">
        <v>0</v>
      </c>
      <c r="AE1282">
        <v>0</v>
      </c>
      <c r="AF1282" t="s">
        <v>1670</v>
      </c>
      <c r="AG1282" t="s">
        <v>768</v>
      </c>
      <c r="AH1282" s="9">
        <v>0.17499999999999999</v>
      </c>
      <c r="AI1282" t="s">
        <v>1435</v>
      </c>
    </row>
    <row r="1283" spans="1:35" x14ac:dyDescent="0.3">
      <c r="A1283" s="1">
        <v>43721</v>
      </c>
      <c r="B1283" t="s">
        <v>32</v>
      </c>
      <c r="C1283" t="s">
        <v>33</v>
      </c>
      <c r="D1283" t="s">
        <v>34</v>
      </c>
      <c r="E1283">
        <v>19393</v>
      </c>
      <c r="F1283">
        <v>2368</v>
      </c>
      <c r="G1283" t="s">
        <v>160</v>
      </c>
      <c r="H1283" t="s">
        <v>161</v>
      </c>
      <c r="I1283" t="s">
        <v>292</v>
      </c>
      <c r="J1283" t="s">
        <v>52</v>
      </c>
      <c r="K1283">
        <v>1340</v>
      </c>
      <c r="L1283">
        <v>1335</v>
      </c>
      <c r="M1283">
        <v>-5</v>
      </c>
      <c r="N1283">
        <v>8</v>
      </c>
      <c r="O1283">
        <v>1343</v>
      </c>
      <c r="P1283">
        <v>1520</v>
      </c>
      <c r="Q1283">
        <v>33</v>
      </c>
      <c r="R1283">
        <v>1555</v>
      </c>
      <c r="S1283">
        <v>1553</v>
      </c>
      <c r="T1283">
        <v>-2</v>
      </c>
      <c r="U1283">
        <v>0</v>
      </c>
      <c r="V1283">
        <v>0</v>
      </c>
      <c r="W1283">
        <v>135</v>
      </c>
      <c r="X1283">
        <v>138</v>
      </c>
      <c r="Y1283">
        <v>97</v>
      </c>
      <c r="Z1283">
        <v>687</v>
      </c>
      <c r="AF1283" t="s">
        <v>1027</v>
      </c>
      <c r="AG1283" t="s">
        <v>754</v>
      </c>
      <c r="AH1283" s="9">
        <v>9.583333333333334E-2</v>
      </c>
      <c r="AI1283" t="s">
        <v>1435</v>
      </c>
    </row>
    <row r="1284" spans="1:35" x14ac:dyDescent="0.3">
      <c r="A1284" s="1">
        <v>43872</v>
      </c>
      <c r="B1284" t="s">
        <v>122</v>
      </c>
      <c r="C1284" t="s">
        <v>123</v>
      </c>
      <c r="D1284" t="s">
        <v>124</v>
      </c>
      <c r="E1284">
        <v>20304</v>
      </c>
      <c r="F1284">
        <v>3242</v>
      </c>
      <c r="G1284" t="s">
        <v>434</v>
      </c>
      <c r="H1284" t="s">
        <v>435</v>
      </c>
      <c r="I1284" t="s">
        <v>80</v>
      </c>
      <c r="J1284" t="s">
        <v>67</v>
      </c>
      <c r="K1284">
        <v>544</v>
      </c>
      <c r="L1284">
        <v>542</v>
      </c>
      <c r="M1284">
        <v>-2</v>
      </c>
      <c r="N1284">
        <v>21</v>
      </c>
      <c r="O1284">
        <v>603</v>
      </c>
      <c r="P1284">
        <v>548</v>
      </c>
      <c r="Q1284">
        <v>6</v>
      </c>
      <c r="R1284">
        <v>615</v>
      </c>
      <c r="S1284">
        <v>554</v>
      </c>
      <c r="T1284">
        <v>-21</v>
      </c>
      <c r="U1284">
        <v>0</v>
      </c>
      <c r="V1284">
        <v>0</v>
      </c>
      <c r="W1284">
        <v>91</v>
      </c>
      <c r="X1284">
        <v>72</v>
      </c>
      <c r="Y1284">
        <v>45</v>
      </c>
      <c r="Z1284">
        <v>223</v>
      </c>
      <c r="AF1284" t="s">
        <v>669</v>
      </c>
      <c r="AG1284" t="s">
        <v>1210</v>
      </c>
      <c r="AH1284" s="9">
        <v>8.3333333333333332E-3</v>
      </c>
      <c r="AI1284" t="s">
        <v>1437</v>
      </c>
    </row>
    <row r="1285" spans="1:35" x14ac:dyDescent="0.3">
      <c r="A1285" s="1">
        <v>44677</v>
      </c>
      <c r="B1285" t="s">
        <v>7</v>
      </c>
      <c r="C1285" t="s">
        <v>8</v>
      </c>
      <c r="D1285" t="s">
        <v>9</v>
      </c>
      <c r="E1285">
        <v>19977</v>
      </c>
      <c r="F1285">
        <v>2138</v>
      </c>
      <c r="G1285" t="s">
        <v>80</v>
      </c>
      <c r="H1285" t="s">
        <v>67</v>
      </c>
      <c r="I1285" t="s">
        <v>12</v>
      </c>
      <c r="J1285" t="s">
        <v>13</v>
      </c>
      <c r="K1285">
        <v>1541</v>
      </c>
      <c r="L1285">
        <v>1701</v>
      </c>
      <c r="M1285">
        <v>80</v>
      </c>
      <c r="N1285">
        <v>26</v>
      </c>
      <c r="O1285">
        <v>1727</v>
      </c>
      <c r="P1285">
        <v>2005</v>
      </c>
      <c r="Q1285">
        <v>27</v>
      </c>
      <c r="R1285">
        <v>1859</v>
      </c>
      <c r="S1285">
        <v>2032</v>
      </c>
      <c r="T1285">
        <v>93</v>
      </c>
      <c r="U1285">
        <v>0</v>
      </c>
      <c r="V1285">
        <v>0</v>
      </c>
      <c r="W1285">
        <v>138</v>
      </c>
      <c r="X1285">
        <v>151</v>
      </c>
      <c r="Y1285">
        <v>98</v>
      </c>
      <c r="Z1285">
        <v>719</v>
      </c>
      <c r="AA1285">
        <v>80</v>
      </c>
      <c r="AB1285">
        <v>0</v>
      </c>
      <c r="AC1285">
        <v>13</v>
      </c>
      <c r="AD1285">
        <v>0</v>
      </c>
      <c r="AE1285">
        <v>0</v>
      </c>
      <c r="AF1285" t="s">
        <v>1275</v>
      </c>
      <c r="AG1285" t="s">
        <v>945</v>
      </c>
      <c r="AH1285" s="9">
        <v>0.14652777777777778</v>
      </c>
      <c r="AI1285" t="s">
        <v>1435</v>
      </c>
    </row>
    <row r="1286" spans="1:35" x14ac:dyDescent="0.3">
      <c r="A1286" s="1">
        <v>44313</v>
      </c>
      <c r="B1286" t="s">
        <v>39</v>
      </c>
      <c r="C1286" t="s">
        <v>40</v>
      </c>
      <c r="D1286" t="s">
        <v>41</v>
      </c>
      <c r="E1286">
        <v>19805</v>
      </c>
      <c r="F1286">
        <v>946</v>
      </c>
      <c r="G1286" t="s">
        <v>174</v>
      </c>
      <c r="H1286" t="s">
        <v>175</v>
      </c>
      <c r="I1286" t="s">
        <v>116</v>
      </c>
      <c r="J1286" t="s">
        <v>117</v>
      </c>
      <c r="K1286">
        <v>1323</v>
      </c>
      <c r="L1286">
        <v>1321</v>
      </c>
      <c r="M1286">
        <v>-2</v>
      </c>
      <c r="N1286">
        <v>10</v>
      </c>
      <c r="O1286">
        <v>1331</v>
      </c>
      <c r="P1286">
        <v>1502</v>
      </c>
      <c r="Q1286">
        <v>4</v>
      </c>
      <c r="R1286">
        <v>1534</v>
      </c>
      <c r="S1286">
        <v>1506</v>
      </c>
      <c r="T1286">
        <v>-28</v>
      </c>
      <c r="U1286">
        <v>0</v>
      </c>
      <c r="V1286">
        <v>0</v>
      </c>
      <c r="W1286">
        <v>131</v>
      </c>
      <c r="X1286">
        <v>105</v>
      </c>
      <c r="Y1286">
        <v>91</v>
      </c>
      <c r="Z1286">
        <v>601</v>
      </c>
      <c r="AF1286" t="s">
        <v>1345</v>
      </c>
      <c r="AG1286" t="s">
        <v>751</v>
      </c>
      <c r="AH1286" s="9">
        <v>7.2916666666666671E-2</v>
      </c>
      <c r="AI1286" t="s">
        <v>1435</v>
      </c>
    </row>
    <row r="1287" spans="1:35" x14ac:dyDescent="0.3">
      <c r="A1287" s="1">
        <v>43970</v>
      </c>
      <c r="B1287" t="s">
        <v>46</v>
      </c>
      <c r="C1287" t="s">
        <v>47</v>
      </c>
      <c r="D1287" t="s">
        <v>48</v>
      </c>
      <c r="E1287">
        <v>20452</v>
      </c>
      <c r="F1287">
        <v>5646</v>
      </c>
      <c r="G1287" t="s">
        <v>144</v>
      </c>
      <c r="H1287" t="s">
        <v>145</v>
      </c>
      <c r="I1287" t="s">
        <v>216</v>
      </c>
      <c r="J1287" t="s">
        <v>217</v>
      </c>
      <c r="K1287">
        <v>2011</v>
      </c>
      <c r="L1287">
        <v>2001</v>
      </c>
      <c r="M1287">
        <v>-10</v>
      </c>
      <c r="N1287">
        <v>8</v>
      </c>
      <c r="O1287">
        <v>2009</v>
      </c>
      <c r="P1287">
        <v>2058</v>
      </c>
      <c r="Q1287">
        <v>7</v>
      </c>
      <c r="R1287">
        <v>2127</v>
      </c>
      <c r="S1287">
        <v>2105</v>
      </c>
      <c r="T1287">
        <v>-22</v>
      </c>
      <c r="U1287">
        <v>0</v>
      </c>
      <c r="V1287">
        <v>0</v>
      </c>
      <c r="W1287">
        <v>76</v>
      </c>
      <c r="X1287">
        <v>64</v>
      </c>
      <c r="Y1287">
        <v>49</v>
      </c>
      <c r="Z1287">
        <v>306</v>
      </c>
      <c r="AF1287" t="s">
        <v>1457</v>
      </c>
      <c r="AG1287" t="s">
        <v>1205</v>
      </c>
      <c r="AH1287" s="9">
        <v>4.4444444444444446E-2</v>
      </c>
      <c r="AI1287" t="s">
        <v>1438</v>
      </c>
    </row>
    <row r="1288" spans="1:35" x14ac:dyDescent="0.3">
      <c r="A1288" s="1">
        <v>45144</v>
      </c>
      <c r="B1288" t="s">
        <v>32</v>
      </c>
      <c r="C1288" t="s">
        <v>33</v>
      </c>
      <c r="D1288" t="s">
        <v>34</v>
      </c>
      <c r="E1288">
        <v>19393</v>
      </c>
      <c r="F1288">
        <v>3680</v>
      </c>
      <c r="G1288" t="s">
        <v>53</v>
      </c>
      <c r="H1288" t="s">
        <v>54</v>
      </c>
      <c r="I1288" t="s">
        <v>160</v>
      </c>
      <c r="J1288" t="s">
        <v>161</v>
      </c>
      <c r="K1288">
        <v>605</v>
      </c>
      <c r="L1288">
        <v>612</v>
      </c>
      <c r="M1288">
        <v>7</v>
      </c>
      <c r="N1288">
        <v>16</v>
      </c>
      <c r="O1288">
        <v>628</v>
      </c>
      <c r="P1288">
        <v>1125</v>
      </c>
      <c r="Q1288">
        <v>3</v>
      </c>
      <c r="R1288">
        <v>1145</v>
      </c>
      <c r="S1288">
        <v>1128</v>
      </c>
      <c r="T1288">
        <v>-17</v>
      </c>
      <c r="U1288">
        <v>0</v>
      </c>
      <c r="V1288">
        <v>0</v>
      </c>
      <c r="W1288">
        <v>220</v>
      </c>
      <c r="X1288">
        <v>196</v>
      </c>
      <c r="Y1288">
        <v>177</v>
      </c>
      <c r="Z1288">
        <v>1592</v>
      </c>
      <c r="AF1288" t="s">
        <v>886</v>
      </c>
      <c r="AG1288" t="s">
        <v>1045</v>
      </c>
      <c r="AH1288" s="9">
        <v>0.21944444444444444</v>
      </c>
      <c r="AI1288" t="s">
        <v>1434</v>
      </c>
    </row>
    <row r="1289" spans="1:35" x14ac:dyDescent="0.3">
      <c r="A1289" s="1">
        <v>43985</v>
      </c>
      <c r="B1289" t="s">
        <v>122</v>
      </c>
      <c r="C1289" t="s">
        <v>123</v>
      </c>
      <c r="D1289" t="s">
        <v>124</v>
      </c>
      <c r="E1289">
        <v>20304</v>
      </c>
      <c r="F1289">
        <v>4545</v>
      </c>
      <c r="G1289" t="s">
        <v>120</v>
      </c>
      <c r="H1289" t="s">
        <v>121</v>
      </c>
      <c r="I1289" t="s">
        <v>139</v>
      </c>
      <c r="J1289" t="s">
        <v>140</v>
      </c>
      <c r="K1289">
        <v>2049</v>
      </c>
      <c r="L1289">
        <v>2044</v>
      </c>
      <c r="M1289">
        <v>-5</v>
      </c>
      <c r="N1289">
        <v>13</v>
      </c>
      <c r="O1289">
        <v>2057</v>
      </c>
      <c r="P1289">
        <v>2124</v>
      </c>
      <c r="Q1289">
        <v>3</v>
      </c>
      <c r="R1289">
        <v>2141</v>
      </c>
      <c r="S1289">
        <v>2127</v>
      </c>
      <c r="T1289">
        <v>-14</v>
      </c>
      <c r="U1289">
        <v>0</v>
      </c>
      <c r="V1289">
        <v>0</v>
      </c>
      <c r="W1289">
        <v>112</v>
      </c>
      <c r="X1289">
        <v>103</v>
      </c>
      <c r="Y1289">
        <v>87</v>
      </c>
      <c r="Z1289">
        <v>601</v>
      </c>
      <c r="AF1289" t="s">
        <v>1598</v>
      </c>
      <c r="AG1289" t="s">
        <v>1276</v>
      </c>
      <c r="AH1289" s="9">
        <v>2.9861111111111113E-2</v>
      </c>
      <c r="AI1289" t="s">
        <v>1438</v>
      </c>
    </row>
    <row r="1290" spans="1:35" x14ac:dyDescent="0.3">
      <c r="A1290" s="1">
        <v>44752</v>
      </c>
      <c r="B1290" t="s">
        <v>122</v>
      </c>
      <c r="C1290" t="s">
        <v>123</v>
      </c>
      <c r="D1290" t="s">
        <v>124</v>
      </c>
      <c r="E1290">
        <v>20304</v>
      </c>
      <c r="F1290">
        <v>5483</v>
      </c>
      <c r="G1290" t="s">
        <v>80</v>
      </c>
      <c r="H1290" t="s">
        <v>67</v>
      </c>
      <c r="I1290" t="s">
        <v>239</v>
      </c>
      <c r="J1290" t="s">
        <v>240</v>
      </c>
      <c r="K1290">
        <v>1305</v>
      </c>
      <c r="L1290">
        <v>1259</v>
      </c>
      <c r="M1290">
        <v>-6</v>
      </c>
      <c r="N1290">
        <v>23</v>
      </c>
      <c r="O1290">
        <v>1322</v>
      </c>
      <c r="P1290">
        <v>1429</v>
      </c>
      <c r="Q1290">
        <v>4</v>
      </c>
      <c r="R1290">
        <v>1443</v>
      </c>
      <c r="S1290">
        <v>1433</v>
      </c>
      <c r="T1290">
        <v>-10</v>
      </c>
      <c r="U1290">
        <v>0</v>
      </c>
      <c r="V1290">
        <v>0</v>
      </c>
      <c r="W1290">
        <v>98</v>
      </c>
      <c r="X1290">
        <v>94</v>
      </c>
      <c r="Y1290">
        <v>67</v>
      </c>
      <c r="Z1290">
        <v>416</v>
      </c>
      <c r="AF1290" t="s">
        <v>761</v>
      </c>
      <c r="AG1290" t="s">
        <v>1238</v>
      </c>
      <c r="AH1290" s="9">
        <v>6.5277777777777782E-2</v>
      </c>
      <c r="AI1290" t="s">
        <v>1435</v>
      </c>
    </row>
    <row r="1291" spans="1:35" x14ac:dyDescent="0.3">
      <c r="A1291" s="1">
        <v>44492</v>
      </c>
      <c r="B1291" t="s">
        <v>14</v>
      </c>
      <c r="C1291" t="s">
        <v>15</v>
      </c>
      <c r="D1291" t="s">
        <v>16</v>
      </c>
      <c r="E1291">
        <v>19790</v>
      </c>
      <c r="F1291">
        <v>2547</v>
      </c>
      <c r="G1291" t="s">
        <v>17</v>
      </c>
      <c r="H1291" t="s">
        <v>18</v>
      </c>
      <c r="I1291" t="s">
        <v>158</v>
      </c>
      <c r="J1291" t="s">
        <v>159</v>
      </c>
      <c r="K1291">
        <v>2055</v>
      </c>
      <c r="L1291">
        <v>2038</v>
      </c>
      <c r="M1291">
        <v>-17</v>
      </c>
      <c r="N1291">
        <v>17</v>
      </c>
      <c r="O1291">
        <v>2055</v>
      </c>
      <c r="P1291">
        <v>2311</v>
      </c>
      <c r="Q1291">
        <v>6</v>
      </c>
      <c r="R1291">
        <v>2344</v>
      </c>
      <c r="S1291">
        <v>2317</v>
      </c>
      <c r="T1291">
        <v>-27</v>
      </c>
      <c r="U1291">
        <v>0</v>
      </c>
      <c r="V1291">
        <v>0</v>
      </c>
      <c r="W1291">
        <v>109</v>
      </c>
      <c r="X1291">
        <v>99</v>
      </c>
      <c r="Y1291">
        <v>76</v>
      </c>
      <c r="Z1291">
        <v>626</v>
      </c>
      <c r="AF1291" t="s">
        <v>1647</v>
      </c>
      <c r="AG1291" t="s">
        <v>981</v>
      </c>
      <c r="AH1291" s="9">
        <v>0.11041666666666666</v>
      </c>
      <c r="AI1291" t="s">
        <v>1438</v>
      </c>
    </row>
    <row r="1292" spans="1:35" x14ac:dyDescent="0.3">
      <c r="A1292" s="1">
        <v>45081</v>
      </c>
      <c r="B1292" t="s">
        <v>81</v>
      </c>
      <c r="C1292" t="s">
        <v>82</v>
      </c>
      <c r="D1292" t="s">
        <v>83</v>
      </c>
      <c r="E1292">
        <v>20409</v>
      </c>
      <c r="F1292">
        <v>946</v>
      </c>
      <c r="G1292" t="s">
        <v>68</v>
      </c>
      <c r="H1292" t="s">
        <v>69</v>
      </c>
      <c r="I1292" t="s">
        <v>44</v>
      </c>
      <c r="J1292" t="s">
        <v>45</v>
      </c>
      <c r="K1292">
        <v>1320</v>
      </c>
      <c r="L1292">
        <v>1453</v>
      </c>
      <c r="M1292">
        <v>93</v>
      </c>
      <c r="N1292">
        <v>23</v>
      </c>
      <c r="O1292">
        <v>1516</v>
      </c>
      <c r="P1292">
        <v>1831</v>
      </c>
      <c r="Q1292">
        <v>4</v>
      </c>
      <c r="R1292">
        <v>1654</v>
      </c>
      <c r="S1292">
        <v>1835</v>
      </c>
      <c r="T1292">
        <v>101</v>
      </c>
      <c r="U1292">
        <v>0</v>
      </c>
      <c r="V1292">
        <v>0</v>
      </c>
      <c r="W1292">
        <v>154</v>
      </c>
      <c r="X1292">
        <v>162</v>
      </c>
      <c r="Y1292">
        <v>135</v>
      </c>
      <c r="Z1292">
        <v>942</v>
      </c>
      <c r="AA1292">
        <v>0</v>
      </c>
      <c r="AB1292">
        <v>0</v>
      </c>
      <c r="AC1292">
        <v>16</v>
      </c>
      <c r="AD1292">
        <v>0</v>
      </c>
      <c r="AE1292">
        <v>85</v>
      </c>
      <c r="AF1292" t="s">
        <v>965</v>
      </c>
      <c r="AG1292" t="s">
        <v>1138</v>
      </c>
      <c r="AH1292" s="9">
        <v>0.15416666666666667</v>
      </c>
      <c r="AI1292" t="s">
        <v>1435</v>
      </c>
    </row>
    <row r="1293" spans="1:35" x14ac:dyDescent="0.3">
      <c r="A1293" s="1">
        <v>43665</v>
      </c>
      <c r="B1293" t="s">
        <v>14</v>
      </c>
      <c r="C1293" t="s">
        <v>15</v>
      </c>
      <c r="D1293" t="s">
        <v>16</v>
      </c>
      <c r="E1293">
        <v>19790</v>
      </c>
      <c r="F1293">
        <v>2782</v>
      </c>
      <c r="G1293" t="s">
        <v>150</v>
      </c>
      <c r="H1293" t="s">
        <v>85</v>
      </c>
      <c r="I1293" t="s">
        <v>44</v>
      </c>
      <c r="J1293" t="s">
        <v>45</v>
      </c>
      <c r="K1293">
        <v>1900</v>
      </c>
      <c r="L1293">
        <v>1955</v>
      </c>
      <c r="M1293">
        <v>55</v>
      </c>
      <c r="N1293">
        <v>17</v>
      </c>
      <c r="O1293">
        <v>2012</v>
      </c>
      <c r="P1293">
        <v>2052</v>
      </c>
      <c r="Q1293">
        <v>8</v>
      </c>
      <c r="R1293">
        <v>2025</v>
      </c>
      <c r="S1293">
        <v>2100</v>
      </c>
      <c r="T1293">
        <v>35</v>
      </c>
      <c r="U1293">
        <v>0</v>
      </c>
      <c r="V1293">
        <v>0</v>
      </c>
      <c r="W1293">
        <v>85</v>
      </c>
      <c r="X1293">
        <v>65</v>
      </c>
      <c r="Y1293">
        <v>40</v>
      </c>
      <c r="Z1293">
        <v>184</v>
      </c>
      <c r="AA1293">
        <v>17</v>
      </c>
      <c r="AB1293">
        <v>0</v>
      </c>
      <c r="AC1293">
        <v>0</v>
      </c>
      <c r="AD1293">
        <v>0</v>
      </c>
      <c r="AE1293">
        <v>18</v>
      </c>
      <c r="AF1293" t="s">
        <v>983</v>
      </c>
      <c r="AG1293" t="s">
        <v>973</v>
      </c>
      <c r="AH1293" s="9">
        <v>4.5138888888888888E-2</v>
      </c>
      <c r="AI1293" t="s">
        <v>1438</v>
      </c>
    </row>
    <row r="1294" spans="1:35" x14ac:dyDescent="0.3">
      <c r="A1294" s="1">
        <v>44701</v>
      </c>
      <c r="B1294" t="s">
        <v>32</v>
      </c>
      <c r="C1294" t="s">
        <v>33</v>
      </c>
      <c r="D1294" t="s">
        <v>34</v>
      </c>
      <c r="E1294">
        <v>19393</v>
      </c>
      <c r="F1294">
        <v>1489</v>
      </c>
      <c r="G1294" t="s">
        <v>167</v>
      </c>
      <c r="H1294" t="s">
        <v>168</v>
      </c>
      <c r="I1294" t="s">
        <v>206</v>
      </c>
      <c r="J1294" t="s">
        <v>207</v>
      </c>
      <c r="K1294">
        <v>1320</v>
      </c>
      <c r="L1294">
        <v>1335</v>
      </c>
      <c r="M1294">
        <v>15</v>
      </c>
      <c r="N1294">
        <v>10</v>
      </c>
      <c r="O1294">
        <v>1345</v>
      </c>
      <c r="P1294">
        <v>1453</v>
      </c>
      <c r="Q1294">
        <v>4</v>
      </c>
      <c r="R1294">
        <v>1450</v>
      </c>
      <c r="S1294">
        <v>1457</v>
      </c>
      <c r="T1294">
        <v>7</v>
      </c>
      <c r="U1294">
        <v>0</v>
      </c>
      <c r="V1294">
        <v>0</v>
      </c>
      <c r="W1294">
        <v>90</v>
      </c>
      <c r="X1294">
        <v>82</v>
      </c>
      <c r="Y1294">
        <v>68</v>
      </c>
      <c r="Z1294">
        <v>446</v>
      </c>
      <c r="AF1294" t="s">
        <v>927</v>
      </c>
      <c r="AG1294" t="s">
        <v>754</v>
      </c>
      <c r="AH1294" s="9">
        <v>5.6944444444444443E-2</v>
      </c>
      <c r="AI1294" t="s">
        <v>1435</v>
      </c>
    </row>
    <row r="1295" spans="1:35" x14ac:dyDescent="0.3">
      <c r="A1295" s="1">
        <v>44554</v>
      </c>
      <c r="B1295" t="s">
        <v>39</v>
      </c>
      <c r="C1295" t="s">
        <v>40</v>
      </c>
      <c r="D1295" t="s">
        <v>41</v>
      </c>
      <c r="E1295">
        <v>19805</v>
      </c>
      <c r="F1295">
        <v>966</v>
      </c>
      <c r="G1295" t="s">
        <v>42</v>
      </c>
      <c r="H1295" t="s">
        <v>43</v>
      </c>
      <c r="I1295" t="s">
        <v>337</v>
      </c>
      <c r="J1295" t="s">
        <v>338</v>
      </c>
      <c r="K1295">
        <v>1344</v>
      </c>
      <c r="L1295">
        <v>1341</v>
      </c>
      <c r="M1295">
        <v>-3</v>
      </c>
      <c r="N1295">
        <v>11</v>
      </c>
      <c r="O1295">
        <v>1352</v>
      </c>
      <c r="P1295">
        <v>1556</v>
      </c>
      <c r="Q1295">
        <v>4</v>
      </c>
      <c r="R1295">
        <v>1620</v>
      </c>
      <c r="S1295">
        <v>1600</v>
      </c>
      <c r="T1295">
        <v>-20</v>
      </c>
      <c r="U1295">
        <v>0</v>
      </c>
      <c r="V1295">
        <v>0</v>
      </c>
      <c r="W1295">
        <v>156</v>
      </c>
      <c r="X1295">
        <v>139</v>
      </c>
      <c r="Y1295">
        <v>124</v>
      </c>
      <c r="Z1295">
        <v>857</v>
      </c>
      <c r="AF1295" t="s">
        <v>1195</v>
      </c>
      <c r="AG1295" t="s">
        <v>651</v>
      </c>
      <c r="AH1295" s="9">
        <v>9.6527777777777782E-2</v>
      </c>
      <c r="AI1295" t="s">
        <v>1435</v>
      </c>
    </row>
    <row r="1296" spans="1:35" x14ac:dyDescent="0.3">
      <c r="A1296" s="1">
        <v>43634</v>
      </c>
      <c r="B1296" t="s">
        <v>32</v>
      </c>
      <c r="C1296" t="s">
        <v>33</v>
      </c>
      <c r="D1296" t="s">
        <v>34</v>
      </c>
      <c r="E1296">
        <v>19393</v>
      </c>
      <c r="F1296">
        <v>1419</v>
      </c>
      <c r="G1296" t="s">
        <v>174</v>
      </c>
      <c r="H1296" t="s">
        <v>175</v>
      </c>
      <c r="I1296" t="s">
        <v>23</v>
      </c>
      <c r="J1296" t="s">
        <v>24</v>
      </c>
      <c r="K1296">
        <v>1200</v>
      </c>
      <c r="L1296">
        <v>0</v>
      </c>
      <c r="M1296">
        <v>0</v>
      </c>
      <c r="R1296">
        <v>1400</v>
      </c>
      <c r="S1296">
        <v>0</v>
      </c>
      <c r="T1296">
        <v>0</v>
      </c>
      <c r="U1296">
        <v>1</v>
      </c>
      <c r="V1296">
        <v>0</v>
      </c>
      <c r="W1296">
        <v>120</v>
      </c>
      <c r="Z1296">
        <v>651</v>
      </c>
      <c r="AF1296" t="s">
        <v>663</v>
      </c>
      <c r="AG1296" t="s">
        <v>663</v>
      </c>
      <c r="AH1296" s="9">
        <v>0</v>
      </c>
      <c r="AI1296" t="s">
        <v>1437</v>
      </c>
    </row>
    <row r="1297" spans="1:35" x14ac:dyDescent="0.3">
      <c r="A1297" s="1">
        <v>45020</v>
      </c>
      <c r="B1297" t="s">
        <v>46</v>
      </c>
      <c r="C1297" t="s">
        <v>47</v>
      </c>
      <c r="D1297" t="s">
        <v>48</v>
      </c>
      <c r="E1297">
        <v>20452</v>
      </c>
      <c r="F1297">
        <v>4493</v>
      </c>
      <c r="G1297" t="s">
        <v>150</v>
      </c>
      <c r="H1297" t="s">
        <v>85</v>
      </c>
      <c r="I1297" t="s">
        <v>68</v>
      </c>
      <c r="J1297" t="s">
        <v>69</v>
      </c>
      <c r="K1297">
        <v>1200</v>
      </c>
      <c r="L1297">
        <v>1155</v>
      </c>
      <c r="M1297">
        <v>-5</v>
      </c>
      <c r="N1297">
        <v>23</v>
      </c>
      <c r="O1297">
        <v>1218</v>
      </c>
      <c r="P1297">
        <v>1314</v>
      </c>
      <c r="Q1297">
        <v>9</v>
      </c>
      <c r="R1297">
        <v>1333</v>
      </c>
      <c r="S1297">
        <v>1323</v>
      </c>
      <c r="T1297">
        <v>-10</v>
      </c>
      <c r="U1297">
        <v>0</v>
      </c>
      <c r="V1297">
        <v>0</v>
      </c>
      <c r="W1297">
        <v>153</v>
      </c>
      <c r="X1297">
        <v>148</v>
      </c>
      <c r="Y1297">
        <v>116</v>
      </c>
      <c r="Z1297">
        <v>764</v>
      </c>
      <c r="AF1297" t="s">
        <v>909</v>
      </c>
      <c r="AG1297" t="s">
        <v>736</v>
      </c>
      <c r="AH1297" s="9">
        <v>6.1111111111111109E-2</v>
      </c>
      <c r="AI1297" t="s">
        <v>1434</v>
      </c>
    </row>
    <row r="1298" spans="1:35" x14ac:dyDescent="0.3">
      <c r="A1298" s="1">
        <v>45106</v>
      </c>
      <c r="B1298" t="s">
        <v>46</v>
      </c>
      <c r="C1298" t="s">
        <v>47</v>
      </c>
      <c r="D1298" t="s">
        <v>48</v>
      </c>
      <c r="E1298">
        <v>20452</v>
      </c>
      <c r="F1298">
        <v>3431</v>
      </c>
      <c r="G1298" t="s">
        <v>12</v>
      </c>
      <c r="H1298" t="s">
        <v>13</v>
      </c>
      <c r="I1298" t="s">
        <v>305</v>
      </c>
      <c r="J1298" t="s">
        <v>306</v>
      </c>
      <c r="K1298">
        <v>948</v>
      </c>
      <c r="L1298">
        <v>948</v>
      </c>
      <c r="M1298">
        <v>0</v>
      </c>
      <c r="N1298">
        <v>91</v>
      </c>
      <c r="O1298">
        <v>1119</v>
      </c>
      <c r="P1298">
        <v>1253</v>
      </c>
      <c r="Q1298">
        <v>5</v>
      </c>
      <c r="R1298">
        <v>1156</v>
      </c>
      <c r="S1298">
        <v>1258</v>
      </c>
      <c r="T1298">
        <v>62</v>
      </c>
      <c r="U1298">
        <v>0</v>
      </c>
      <c r="V1298">
        <v>0</v>
      </c>
      <c r="W1298">
        <v>128</v>
      </c>
      <c r="X1298">
        <v>190</v>
      </c>
      <c r="Y1298">
        <v>94</v>
      </c>
      <c r="Z1298">
        <v>569</v>
      </c>
      <c r="AA1298">
        <v>0</v>
      </c>
      <c r="AB1298">
        <v>0</v>
      </c>
      <c r="AC1298">
        <v>62</v>
      </c>
      <c r="AD1298">
        <v>0</v>
      </c>
      <c r="AE1298">
        <v>0</v>
      </c>
      <c r="AF1298" t="s">
        <v>1335</v>
      </c>
      <c r="AG1298" t="s">
        <v>1185</v>
      </c>
      <c r="AH1298" s="9">
        <v>0.13194444444444445</v>
      </c>
      <c r="AI1298" t="s">
        <v>1434</v>
      </c>
    </row>
    <row r="1299" spans="1:35" x14ac:dyDescent="0.3">
      <c r="A1299" s="1">
        <v>44673</v>
      </c>
      <c r="B1299" t="s">
        <v>94</v>
      </c>
      <c r="C1299" t="s">
        <v>95</v>
      </c>
      <c r="D1299" t="s">
        <v>96</v>
      </c>
      <c r="E1299">
        <v>20397</v>
      </c>
      <c r="F1299">
        <v>5022</v>
      </c>
      <c r="G1299" t="s">
        <v>97</v>
      </c>
      <c r="H1299" t="s">
        <v>98</v>
      </c>
      <c r="I1299" t="s">
        <v>341</v>
      </c>
      <c r="J1299" t="s">
        <v>342</v>
      </c>
      <c r="K1299">
        <v>840</v>
      </c>
      <c r="L1299">
        <v>845</v>
      </c>
      <c r="M1299">
        <v>5</v>
      </c>
      <c r="N1299">
        <v>50</v>
      </c>
      <c r="O1299">
        <v>935</v>
      </c>
      <c r="P1299">
        <v>1039</v>
      </c>
      <c r="Q1299">
        <v>3</v>
      </c>
      <c r="R1299">
        <v>1017</v>
      </c>
      <c r="S1299">
        <v>1042</v>
      </c>
      <c r="T1299">
        <v>25</v>
      </c>
      <c r="U1299">
        <v>0</v>
      </c>
      <c r="V1299">
        <v>0</v>
      </c>
      <c r="W1299">
        <v>97</v>
      </c>
      <c r="X1299">
        <v>117</v>
      </c>
      <c r="Y1299">
        <v>64</v>
      </c>
      <c r="Z1299">
        <v>430</v>
      </c>
      <c r="AA1299">
        <v>5</v>
      </c>
      <c r="AB1299">
        <v>0</v>
      </c>
      <c r="AC1299">
        <v>20</v>
      </c>
      <c r="AD1299">
        <v>0</v>
      </c>
      <c r="AE1299">
        <v>0</v>
      </c>
      <c r="AF1299" t="s">
        <v>1233</v>
      </c>
      <c r="AG1299" t="s">
        <v>1166</v>
      </c>
      <c r="AH1299" s="9">
        <v>8.1250000000000003E-2</v>
      </c>
      <c r="AI1299" t="s">
        <v>1434</v>
      </c>
    </row>
    <row r="1300" spans="1:35" x14ac:dyDescent="0.3">
      <c r="A1300" s="1">
        <v>43943</v>
      </c>
      <c r="B1300" t="s">
        <v>32</v>
      </c>
      <c r="C1300" t="s">
        <v>33</v>
      </c>
      <c r="D1300" t="s">
        <v>34</v>
      </c>
      <c r="E1300">
        <v>19393</v>
      </c>
      <c r="F1300">
        <v>1425</v>
      </c>
      <c r="G1300" t="s">
        <v>21</v>
      </c>
      <c r="H1300" t="s">
        <v>22</v>
      </c>
      <c r="I1300" t="s">
        <v>133</v>
      </c>
      <c r="J1300" t="s">
        <v>134</v>
      </c>
      <c r="K1300">
        <v>1015</v>
      </c>
      <c r="L1300">
        <v>1012</v>
      </c>
      <c r="M1300">
        <v>-3</v>
      </c>
      <c r="N1300">
        <v>10</v>
      </c>
      <c r="O1300">
        <v>1022</v>
      </c>
      <c r="P1300">
        <v>1531</v>
      </c>
      <c r="Q1300">
        <v>6</v>
      </c>
      <c r="R1300">
        <v>1550</v>
      </c>
      <c r="S1300">
        <v>1537</v>
      </c>
      <c r="T1300">
        <v>-13</v>
      </c>
      <c r="U1300">
        <v>0</v>
      </c>
      <c r="V1300">
        <v>0</v>
      </c>
      <c r="W1300">
        <v>215</v>
      </c>
      <c r="X1300">
        <v>205</v>
      </c>
      <c r="Y1300">
        <v>189</v>
      </c>
      <c r="Z1300">
        <v>1506</v>
      </c>
      <c r="AF1300" t="s">
        <v>1247</v>
      </c>
      <c r="AG1300" t="s">
        <v>1014</v>
      </c>
      <c r="AH1300" s="9">
        <v>0.22569444444444445</v>
      </c>
      <c r="AI1300" t="s">
        <v>1434</v>
      </c>
    </row>
    <row r="1301" spans="1:35" x14ac:dyDescent="0.3">
      <c r="A1301" s="1">
        <v>44230</v>
      </c>
      <c r="B1301" t="s">
        <v>46</v>
      </c>
      <c r="C1301" t="s">
        <v>47</v>
      </c>
      <c r="D1301" t="s">
        <v>48</v>
      </c>
      <c r="E1301">
        <v>20452</v>
      </c>
      <c r="F1301">
        <v>4727</v>
      </c>
      <c r="G1301" t="s">
        <v>86</v>
      </c>
      <c r="H1301" t="s">
        <v>87</v>
      </c>
      <c r="I1301" t="s">
        <v>97</v>
      </c>
      <c r="J1301" t="s">
        <v>98</v>
      </c>
      <c r="K1301">
        <v>1618</v>
      </c>
      <c r="L1301">
        <v>1610</v>
      </c>
      <c r="M1301">
        <v>-8</v>
      </c>
      <c r="N1301">
        <v>19</v>
      </c>
      <c r="O1301">
        <v>1629</v>
      </c>
      <c r="P1301">
        <v>1712</v>
      </c>
      <c r="Q1301">
        <v>7</v>
      </c>
      <c r="R1301">
        <v>1731</v>
      </c>
      <c r="S1301">
        <v>1719</v>
      </c>
      <c r="T1301">
        <v>-12</v>
      </c>
      <c r="U1301">
        <v>0</v>
      </c>
      <c r="V1301">
        <v>0</v>
      </c>
      <c r="W1301">
        <v>73</v>
      </c>
      <c r="X1301">
        <v>69</v>
      </c>
      <c r="Y1301">
        <v>43</v>
      </c>
      <c r="Z1301">
        <v>168</v>
      </c>
      <c r="AF1301" t="s">
        <v>1356</v>
      </c>
      <c r="AG1301" t="s">
        <v>1196</v>
      </c>
      <c r="AH1301" s="9">
        <v>4.791666666666667E-2</v>
      </c>
      <c r="AI1301" t="s">
        <v>1435</v>
      </c>
    </row>
    <row r="1302" spans="1:35" x14ac:dyDescent="0.3">
      <c r="A1302" s="1">
        <v>43668</v>
      </c>
      <c r="B1302" t="s">
        <v>32</v>
      </c>
      <c r="C1302" t="s">
        <v>33</v>
      </c>
      <c r="D1302" t="s">
        <v>34</v>
      </c>
      <c r="E1302">
        <v>19393</v>
      </c>
      <c r="F1302">
        <v>2227</v>
      </c>
      <c r="G1302" t="s">
        <v>28</v>
      </c>
      <c r="H1302" t="s">
        <v>29</v>
      </c>
      <c r="I1302" t="s">
        <v>10</v>
      </c>
      <c r="J1302" t="s">
        <v>11</v>
      </c>
      <c r="K1302">
        <v>1100</v>
      </c>
      <c r="L1302">
        <v>1057</v>
      </c>
      <c r="M1302">
        <v>-3</v>
      </c>
      <c r="N1302">
        <v>13</v>
      </c>
      <c r="O1302">
        <v>1110</v>
      </c>
      <c r="P1302">
        <v>1150</v>
      </c>
      <c r="Q1302">
        <v>5</v>
      </c>
      <c r="R1302">
        <v>1215</v>
      </c>
      <c r="S1302">
        <v>1155</v>
      </c>
      <c r="T1302">
        <v>-20</v>
      </c>
      <c r="U1302">
        <v>0</v>
      </c>
      <c r="V1302">
        <v>0</v>
      </c>
      <c r="W1302">
        <v>75</v>
      </c>
      <c r="X1302">
        <v>58</v>
      </c>
      <c r="Y1302">
        <v>40</v>
      </c>
      <c r="Z1302">
        <v>177</v>
      </c>
      <c r="AF1302" t="s">
        <v>736</v>
      </c>
      <c r="AG1302" t="s">
        <v>722</v>
      </c>
      <c r="AH1302" s="9">
        <v>4.027777777777778E-2</v>
      </c>
      <c r="AI1302" t="s">
        <v>1434</v>
      </c>
    </row>
    <row r="1303" spans="1:35" x14ac:dyDescent="0.3">
      <c r="A1303" s="1">
        <v>44438</v>
      </c>
      <c r="B1303" t="s">
        <v>39</v>
      </c>
      <c r="C1303" t="s">
        <v>40</v>
      </c>
      <c r="D1303" t="s">
        <v>41</v>
      </c>
      <c r="E1303">
        <v>19805</v>
      </c>
      <c r="F1303">
        <v>2045</v>
      </c>
      <c r="G1303" t="s">
        <v>194</v>
      </c>
      <c r="H1303" t="s">
        <v>195</v>
      </c>
      <c r="I1303" t="s">
        <v>23</v>
      </c>
      <c r="J1303" t="s">
        <v>24</v>
      </c>
      <c r="K1303">
        <v>829</v>
      </c>
      <c r="L1303">
        <v>828</v>
      </c>
      <c r="M1303">
        <v>-1</v>
      </c>
      <c r="N1303">
        <v>17</v>
      </c>
      <c r="O1303">
        <v>845</v>
      </c>
      <c r="P1303">
        <v>1116</v>
      </c>
      <c r="Q1303">
        <v>11</v>
      </c>
      <c r="R1303">
        <v>1132</v>
      </c>
      <c r="S1303">
        <v>1127</v>
      </c>
      <c r="T1303">
        <v>-5</v>
      </c>
      <c r="U1303">
        <v>0</v>
      </c>
      <c r="V1303">
        <v>0</v>
      </c>
      <c r="W1303">
        <v>363</v>
      </c>
      <c r="X1303">
        <v>359</v>
      </c>
      <c r="Y1303">
        <v>331</v>
      </c>
      <c r="Z1303">
        <v>2585</v>
      </c>
      <c r="AF1303" t="s">
        <v>727</v>
      </c>
      <c r="AG1303" t="s">
        <v>691</v>
      </c>
      <c r="AH1303" s="9">
        <v>0.12430555555555556</v>
      </c>
      <c r="AI1303" t="s">
        <v>1434</v>
      </c>
    </row>
    <row r="1304" spans="1:35" x14ac:dyDescent="0.3">
      <c r="A1304" s="1">
        <v>44507</v>
      </c>
      <c r="B1304" t="s">
        <v>46</v>
      </c>
      <c r="C1304" t="s">
        <v>47</v>
      </c>
      <c r="D1304" t="s">
        <v>48</v>
      </c>
      <c r="E1304">
        <v>20452</v>
      </c>
      <c r="F1304">
        <v>3598</v>
      </c>
      <c r="G1304" t="s">
        <v>80</v>
      </c>
      <c r="H1304" t="s">
        <v>67</v>
      </c>
      <c r="I1304" t="s">
        <v>64</v>
      </c>
      <c r="J1304" t="s">
        <v>65</v>
      </c>
      <c r="K1304">
        <v>800</v>
      </c>
      <c r="L1304">
        <v>758</v>
      </c>
      <c r="M1304">
        <v>-2</v>
      </c>
      <c r="N1304">
        <v>13</v>
      </c>
      <c r="O1304">
        <v>811</v>
      </c>
      <c r="P1304">
        <v>1043</v>
      </c>
      <c r="Q1304">
        <v>7</v>
      </c>
      <c r="R1304">
        <v>1106</v>
      </c>
      <c r="S1304">
        <v>1050</v>
      </c>
      <c r="T1304">
        <v>-16</v>
      </c>
      <c r="U1304">
        <v>0</v>
      </c>
      <c r="V1304">
        <v>0</v>
      </c>
      <c r="W1304">
        <v>126</v>
      </c>
      <c r="X1304">
        <v>112</v>
      </c>
      <c r="Y1304">
        <v>92</v>
      </c>
      <c r="Z1304">
        <v>646</v>
      </c>
      <c r="AF1304" t="s">
        <v>1671</v>
      </c>
      <c r="AG1304" t="s">
        <v>1009</v>
      </c>
      <c r="AH1304" s="9">
        <v>0.11944444444444445</v>
      </c>
      <c r="AI1304" t="s">
        <v>1434</v>
      </c>
    </row>
    <row r="1305" spans="1:35" x14ac:dyDescent="0.3">
      <c r="A1305" s="1">
        <v>44076</v>
      </c>
      <c r="B1305" t="s">
        <v>122</v>
      </c>
      <c r="C1305" t="s">
        <v>123</v>
      </c>
      <c r="D1305" t="s">
        <v>124</v>
      </c>
      <c r="E1305">
        <v>20304</v>
      </c>
      <c r="F1305">
        <v>5408</v>
      </c>
      <c r="G1305" t="s">
        <v>120</v>
      </c>
      <c r="H1305" t="s">
        <v>121</v>
      </c>
      <c r="I1305" t="s">
        <v>53</v>
      </c>
      <c r="J1305" t="s">
        <v>54</v>
      </c>
      <c r="K1305">
        <v>645</v>
      </c>
      <c r="L1305">
        <v>638</v>
      </c>
      <c r="M1305">
        <v>-7</v>
      </c>
      <c r="N1305">
        <v>13</v>
      </c>
      <c r="O1305">
        <v>651</v>
      </c>
      <c r="P1305">
        <v>715</v>
      </c>
      <c r="Q1305">
        <v>5</v>
      </c>
      <c r="R1305">
        <v>745</v>
      </c>
      <c r="S1305">
        <v>720</v>
      </c>
      <c r="T1305">
        <v>-25</v>
      </c>
      <c r="U1305">
        <v>0</v>
      </c>
      <c r="V1305">
        <v>0</v>
      </c>
      <c r="W1305">
        <v>120</v>
      </c>
      <c r="X1305">
        <v>102</v>
      </c>
      <c r="Y1305">
        <v>84</v>
      </c>
      <c r="Z1305">
        <v>590</v>
      </c>
      <c r="AF1305" t="s">
        <v>851</v>
      </c>
      <c r="AG1305" t="s">
        <v>1214</v>
      </c>
      <c r="AH1305" s="9">
        <v>2.9166666666666667E-2</v>
      </c>
      <c r="AI1305" t="s">
        <v>1434</v>
      </c>
    </row>
    <row r="1306" spans="1:35" x14ac:dyDescent="0.3">
      <c r="A1306" s="1">
        <v>44261</v>
      </c>
      <c r="B1306" t="s">
        <v>55</v>
      </c>
      <c r="C1306" t="s">
        <v>56</v>
      </c>
      <c r="D1306" t="s">
        <v>57</v>
      </c>
      <c r="E1306">
        <v>19930</v>
      </c>
      <c r="F1306">
        <v>66</v>
      </c>
      <c r="G1306" t="s">
        <v>321</v>
      </c>
      <c r="H1306" t="s">
        <v>322</v>
      </c>
      <c r="I1306" t="s">
        <v>364</v>
      </c>
      <c r="J1306" t="s">
        <v>365</v>
      </c>
      <c r="K1306">
        <v>1705</v>
      </c>
      <c r="L1306">
        <v>1657</v>
      </c>
      <c r="M1306">
        <v>-8</v>
      </c>
      <c r="N1306">
        <v>4</v>
      </c>
      <c r="O1306">
        <v>1701</v>
      </c>
      <c r="P1306">
        <v>1735</v>
      </c>
      <c r="Q1306">
        <v>4</v>
      </c>
      <c r="R1306">
        <v>1755</v>
      </c>
      <c r="S1306">
        <v>1739</v>
      </c>
      <c r="T1306">
        <v>-16</v>
      </c>
      <c r="U1306">
        <v>0</v>
      </c>
      <c r="V1306">
        <v>0</v>
      </c>
      <c r="W1306">
        <v>50</v>
      </c>
      <c r="X1306">
        <v>42</v>
      </c>
      <c r="Y1306">
        <v>34</v>
      </c>
      <c r="Z1306">
        <v>198</v>
      </c>
      <c r="AF1306" t="s">
        <v>789</v>
      </c>
      <c r="AG1306" t="s">
        <v>622</v>
      </c>
      <c r="AH1306" s="9">
        <v>2.9166666666666667E-2</v>
      </c>
      <c r="AI1306" t="s">
        <v>1435</v>
      </c>
    </row>
    <row r="1307" spans="1:35" x14ac:dyDescent="0.3">
      <c r="A1307" s="1">
        <v>44028</v>
      </c>
      <c r="B1307" t="s">
        <v>155</v>
      </c>
      <c r="C1307" t="s">
        <v>156</v>
      </c>
      <c r="D1307" t="s">
        <v>157</v>
      </c>
      <c r="E1307">
        <v>20398</v>
      </c>
      <c r="F1307">
        <v>4196</v>
      </c>
      <c r="G1307" t="s">
        <v>80</v>
      </c>
      <c r="H1307" t="s">
        <v>67</v>
      </c>
      <c r="I1307" t="s">
        <v>235</v>
      </c>
      <c r="J1307" t="s">
        <v>236</v>
      </c>
      <c r="K1307">
        <v>1515</v>
      </c>
      <c r="L1307">
        <v>1509</v>
      </c>
      <c r="M1307">
        <v>-6</v>
      </c>
      <c r="N1307">
        <v>22</v>
      </c>
      <c r="O1307">
        <v>1531</v>
      </c>
      <c r="P1307">
        <v>1729</v>
      </c>
      <c r="Q1307">
        <v>4</v>
      </c>
      <c r="R1307">
        <v>1748</v>
      </c>
      <c r="S1307">
        <v>1733</v>
      </c>
      <c r="T1307">
        <v>-15</v>
      </c>
      <c r="U1307">
        <v>0</v>
      </c>
      <c r="V1307">
        <v>0</v>
      </c>
      <c r="W1307">
        <v>93</v>
      </c>
      <c r="X1307">
        <v>84</v>
      </c>
      <c r="Y1307">
        <v>58</v>
      </c>
      <c r="Z1307">
        <v>413</v>
      </c>
      <c r="AF1307" t="s">
        <v>1672</v>
      </c>
      <c r="AG1307" t="s">
        <v>1067</v>
      </c>
      <c r="AH1307" s="9">
        <v>0.1</v>
      </c>
      <c r="AI1307" t="s">
        <v>1435</v>
      </c>
    </row>
    <row r="1308" spans="1:35" x14ac:dyDescent="0.3">
      <c r="A1308" s="1">
        <v>44129</v>
      </c>
      <c r="B1308" t="s">
        <v>122</v>
      </c>
      <c r="C1308" t="s">
        <v>123</v>
      </c>
      <c r="D1308" t="s">
        <v>124</v>
      </c>
      <c r="E1308">
        <v>20304</v>
      </c>
      <c r="F1308">
        <v>3490</v>
      </c>
      <c r="G1308" t="s">
        <v>19</v>
      </c>
      <c r="H1308" t="s">
        <v>20</v>
      </c>
      <c r="I1308" t="s">
        <v>257</v>
      </c>
      <c r="J1308" t="s">
        <v>258</v>
      </c>
      <c r="K1308">
        <v>1725</v>
      </c>
      <c r="L1308">
        <v>1728</v>
      </c>
      <c r="M1308">
        <v>3</v>
      </c>
      <c r="N1308">
        <v>12</v>
      </c>
      <c r="O1308">
        <v>1740</v>
      </c>
      <c r="P1308">
        <v>1909</v>
      </c>
      <c r="Q1308">
        <v>5</v>
      </c>
      <c r="R1308">
        <v>1930</v>
      </c>
      <c r="S1308">
        <v>1914</v>
      </c>
      <c r="T1308">
        <v>-16</v>
      </c>
      <c r="U1308">
        <v>0</v>
      </c>
      <c r="V1308">
        <v>0</v>
      </c>
      <c r="W1308">
        <v>125</v>
      </c>
      <c r="X1308">
        <v>106</v>
      </c>
      <c r="Y1308">
        <v>89</v>
      </c>
      <c r="Z1308">
        <v>748</v>
      </c>
      <c r="AF1308" t="s">
        <v>1465</v>
      </c>
      <c r="AG1308" t="s">
        <v>1254</v>
      </c>
      <c r="AH1308" s="9">
        <v>7.3611111111111113E-2</v>
      </c>
      <c r="AI1308" t="s">
        <v>1435</v>
      </c>
    </row>
    <row r="1309" spans="1:35" x14ac:dyDescent="0.3">
      <c r="A1309" s="1">
        <v>44165</v>
      </c>
      <c r="B1309" t="s">
        <v>25</v>
      </c>
      <c r="C1309" t="s">
        <v>26</v>
      </c>
      <c r="D1309" t="s">
        <v>27</v>
      </c>
      <c r="E1309">
        <v>20416</v>
      </c>
      <c r="F1309">
        <v>1314</v>
      </c>
      <c r="G1309" t="s">
        <v>10</v>
      </c>
      <c r="H1309" t="s">
        <v>11</v>
      </c>
      <c r="I1309" t="s">
        <v>21</v>
      </c>
      <c r="J1309" t="s">
        <v>22</v>
      </c>
      <c r="K1309">
        <v>705</v>
      </c>
      <c r="L1309">
        <v>705</v>
      </c>
      <c r="M1309">
        <v>0</v>
      </c>
      <c r="N1309">
        <v>12</v>
      </c>
      <c r="O1309">
        <v>717</v>
      </c>
      <c r="P1309">
        <v>921</v>
      </c>
      <c r="Q1309">
        <v>11</v>
      </c>
      <c r="R1309">
        <v>934</v>
      </c>
      <c r="S1309">
        <v>932</v>
      </c>
      <c r="T1309">
        <v>-2</v>
      </c>
      <c r="U1309">
        <v>0</v>
      </c>
      <c r="V1309">
        <v>0</v>
      </c>
      <c r="W1309">
        <v>269</v>
      </c>
      <c r="X1309">
        <v>267</v>
      </c>
      <c r="Y1309">
        <v>244</v>
      </c>
      <c r="Z1309">
        <v>1703</v>
      </c>
      <c r="AF1309" t="s">
        <v>1125</v>
      </c>
      <c r="AG1309" t="s">
        <v>643</v>
      </c>
      <c r="AH1309" s="9">
        <v>0.10208333333333333</v>
      </c>
      <c r="AI1309" t="s">
        <v>1434</v>
      </c>
    </row>
    <row r="1310" spans="1:35" x14ac:dyDescent="0.3">
      <c r="A1310" s="1">
        <v>44136</v>
      </c>
      <c r="B1310" t="s">
        <v>171</v>
      </c>
      <c r="C1310" t="s">
        <v>172</v>
      </c>
      <c r="D1310" t="s">
        <v>173</v>
      </c>
      <c r="E1310">
        <v>20378</v>
      </c>
      <c r="F1310">
        <v>5814</v>
      </c>
      <c r="G1310" t="s">
        <v>30</v>
      </c>
      <c r="H1310" t="s">
        <v>31</v>
      </c>
      <c r="I1310" t="s">
        <v>412</v>
      </c>
      <c r="J1310" t="s">
        <v>413</v>
      </c>
      <c r="K1310">
        <v>1040</v>
      </c>
      <c r="L1310">
        <v>1110</v>
      </c>
      <c r="M1310">
        <v>30</v>
      </c>
      <c r="N1310">
        <v>36</v>
      </c>
      <c r="O1310">
        <v>1146</v>
      </c>
      <c r="P1310">
        <v>1238</v>
      </c>
      <c r="Q1310">
        <v>4</v>
      </c>
      <c r="R1310">
        <v>1154</v>
      </c>
      <c r="S1310">
        <v>1242</v>
      </c>
      <c r="T1310">
        <v>48</v>
      </c>
      <c r="U1310">
        <v>0</v>
      </c>
      <c r="V1310">
        <v>0</v>
      </c>
      <c r="W1310">
        <v>134</v>
      </c>
      <c r="X1310">
        <v>152</v>
      </c>
      <c r="Y1310">
        <v>112</v>
      </c>
      <c r="Z1310">
        <v>835</v>
      </c>
      <c r="AA1310">
        <v>22</v>
      </c>
      <c r="AB1310">
        <v>0</v>
      </c>
      <c r="AC1310">
        <v>18</v>
      </c>
      <c r="AD1310">
        <v>0</v>
      </c>
      <c r="AE1310">
        <v>8</v>
      </c>
      <c r="AF1310" t="s">
        <v>901</v>
      </c>
      <c r="AG1310" t="s">
        <v>1155</v>
      </c>
      <c r="AH1310" s="9">
        <v>6.3888888888888884E-2</v>
      </c>
      <c r="AI1310" t="s">
        <v>1434</v>
      </c>
    </row>
    <row r="1311" spans="1:35" x14ac:dyDescent="0.3">
      <c r="A1311" s="1">
        <v>44208</v>
      </c>
      <c r="B1311" t="s">
        <v>7</v>
      </c>
      <c r="C1311" t="s">
        <v>8</v>
      </c>
      <c r="D1311" t="s">
        <v>9</v>
      </c>
      <c r="E1311">
        <v>19977</v>
      </c>
      <c r="F1311">
        <v>2034</v>
      </c>
      <c r="G1311" t="s">
        <v>21</v>
      </c>
      <c r="H1311" t="s">
        <v>22</v>
      </c>
      <c r="I1311" t="s">
        <v>51</v>
      </c>
      <c r="J1311" t="s">
        <v>52</v>
      </c>
      <c r="K1311">
        <v>1936</v>
      </c>
      <c r="L1311">
        <v>1933</v>
      </c>
      <c r="M1311">
        <v>-3</v>
      </c>
      <c r="N1311">
        <v>14</v>
      </c>
      <c r="O1311">
        <v>1947</v>
      </c>
      <c r="P1311">
        <v>2235</v>
      </c>
      <c r="Q1311">
        <v>4</v>
      </c>
      <c r="R1311">
        <v>2259</v>
      </c>
      <c r="S1311">
        <v>2239</v>
      </c>
      <c r="T1311">
        <v>-20</v>
      </c>
      <c r="U1311">
        <v>0</v>
      </c>
      <c r="V1311">
        <v>0</v>
      </c>
      <c r="W1311">
        <v>143</v>
      </c>
      <c r="X1311">
        <v>126</v>
      </c>
      <c r="Y1311">
        <v>108</v>
      </c>
      <c r="Z1311">
        <v>862</v>
      </c>
      <c r="AF1311" t="s">
        <v>1100</v>
      </c>
      <c r="AG1311" t="s">
        <v>807</v>
      </c>
      <c r="AH1311" s="9">
        <v>0.12916666666666668</v>
      </c>
      <c r="AI1311" t="s">
        <v>1438</v>
      </c>
    </row>
    <row r="1312" spans="1:35" x14ac:dyDescent="0.3">
      <c r="A1312" s="1">
        <v>43536</v>
      </c>
      <c r="B1312" t="s">
        <v>122</v>
      </c>
      <c r="C1312" t="s">
        <v>123</v>
      </c>
      <c r="D1312" t="s">
        <v>124</v>
      </c>
      <c r="E1312">
        <v>20304</v>
      </c>
      <c r="F1312">
        <v>5936</v>
      </c>
      <c r="G1312" t="s">
        <v>269</v>
      </c>
      <c r="H1312" t="s">
        <v>270</v>
      </c>
      <c r="I1312" t="s">
        <v>21</v>
      </c>
      <c r="J1312" t="s">
        <v>22</v>
      </c>
      <c r="K1312">
        <v>1355</v>
      </c>
      <c r="L1312">
        <v>1348</v>
      </c>
      <c r="M1312">
        <v>-7</v>
      </c>
      <c r="N1312">
        <v>14</v>
      </c>
      <c r="O1312">
        <v>1402</v>
      </c>
      <c r="P1312">
        <v>1413</v>
      </c>
      <c r="Q1312">
        <v>8</v>
      </c>
      <c r="R1312">
        <v>1431</v>
      </c>
      <c r="S1312">
        <v>1421</v>
      </c>
      <c r="T1312">
        <v>-10</v>
      </c>
      <c r="U1312">
        <v>0</v>
      </c>
      <c r="V1312">
        <v>0</v>
      </c>
      <c r="W1312">
        <v>96</v>
      </c>
      <c r="X1312">
        <v>93</v>
      </c>
      <c r="Y1312">
        <v>71</v>
      </c>
      <c r="Z1312">
        <v>420</v>
      </c>
      <c r="AF1312" t="s">
        <v>1136</v>
      </c>
      <c r="AG1312" t="s">
        <v>1020</v>
      </c>
      <c r="AH1312" s="9">
        <v>2.2916666666666665E-2</v>
      </c>
      <c r="AI1312" t="s">
        <v>1435</v>
      </c>
    </row>
    <row r="1313" spans="1:35" x14ac:dyDescent="0.3">
      <c r="A1313" s="1">
        <v>44742</v>
      </c>
      <c r="B1313" t="s">
        <v>81</v>
      </c>
      <c r="C1313" t="s">
        <v>82</v>
      </c>
      <c r="D1313" t="s">
        <v>83</v>
      </c>
      <c r="E1313">
        <v>20409</v>
      </c>
      <c r="F1313">
        <v>695</v>
      </c>
      <c r="G1313" t="s">
        <v>222</v>
      </c>
      <c r="H1313" t="s">
        <v>223</v>
      </c>
      <c r="I1313" t="s">
        <v>28</v>
      </c>
      <c r="J1313" t="s">
        <v>29</v>
      </c>
      <c r="K1313">
        <v>1830</v>
      </c>
      <c r="L1313">
        <v>1932</v>
      </c>
      <c r="M1313">
        <v>62</v>
      </c>
      <c r="N1313">
        <v>10</v>
      </c>
      <c r="O1313">
        <v>1942</v>
      </c>
      <c r="P1313">
        <v>2148</v>
      </c>
      <c r="Q1313">
        <v>3</v>
      </c>
      <c r="R1313">
        <v>2126</v>
      </c>
      <c r="S1313">
        <v>2151</v>
      </c>
      <c r="T1313">
        <v>25</v>
      </c>
      <c r="U1313">
        <v>0</v>
      </c>
      <c r="V1313">
        <v>0</v>
      </c>
      <c r="W1313">
        <v>176</v>
      </c>
      <c r="X1313">
        <v>139</v>
      </c>
      <c r="Y1313">
        <v>126</v>
      </c>
      <c r="Z1313">
        <v>972</v>
      </c>
      <c r="AA1313">
        <v>0</v>
      </c>
      <c r="AB1313">
        <v>0</v>
      </c>
      <c r="AC1313">
        <v>25</v>
      </c>
      <c r="AD1313">
        <v>0</v>
      </c>
      <c r="AE1313">
        <v>0</v>
      </c>
      <c r="AF1313" t="s">
        <v>1208</v>
      </c>
      <c r="AG1313" t="s">
        <v>971</v>
      </c>
      <c r="AH1313" s="9">
        <v>9.6527777777777782E-2</v>
      </c>
      <c r="AI1313" t="s">
        <v>1438</v>
      </c>
    </row>
    <row r="1314" spans="1:35" x14ac:dyDescent="0.3">
      <c r="A1314" s="1">
        <v>43899</v>
      </c>
      <c r="B1314" t="s">
        <v>141</v>
      </c>
      <c r="C1314" t="s">
        <v>142</v>
      </c>
      <c r="D1314" t="s">
        <v>143</v>
      </c>
      <c r="E1314">
        <v>20363</v>
      </c>
      <c r="F1314">
        <v>4824</v>
      </c>
      <c r="G1314" t="s">
        <v>84</v>
      </c>
      <c r="H1314" t="s">
        <v>85</v>
      </c>
      <c r="I1314" t="s">
        <v>339</v>
      </c>
      <c r="J1314" t="s">
        <v>340</v>
      </c>
      <c r="K1314">
        <v>1739</v>
      </c>
      <c r="L1314">
        <v>1737</v>
      </c>
      <c r="M1314">
        <v>-2</v>
      </c>
      <c r="N1314">
        <v>18</v>
      </c>
      <c r="O1314">
        <v>1755</v>
      </c>
      <c r="P1314">
        <v>1846</v>
      </c>
      <c r="Q1314">
        <v>5</v>
      </c>
      <c r="R1314">
        <v>1914</v>
      </c>
      <c r="S1314">
        <v>1851</v>
      </c>
      <c r="T1314">
        <v>-23</v>
      </c>
      <c r="U1314">
        <v>0</v>
      </c>
      <c r="V1314">
        <v>0</v>
      </c>
      <c r="W1314">
        <v>95</v>
      </c>
      <c r="X1314">
        <v>74</v>
      </c>
      <c r="Y1314">
        <v>51</v>
      </c>
      <c r="Z1314">
        <v>264</v>
      </c>
      <c r="AF1314" t="s">
        <v>798</v>
      </c>
      <c r="AG1314" t="s">
        <v>1033</v>
      </c>
      <c r="AH1314" s="9">
        <v>5.1388888888888887E-2</v>
      </c>
      <c r="AI1314" t="s">
        <v>1435</v>
      </c>
    </row>
    <row r="1315" spans="1:35" x14ac:dyDescent="0.3">
      <c r="A1315" s="1">
        <v>44159</v>
      </c>
      <c r="B1315" t="s">
        <v>32</v>
      </c>
      <c r="C1315" t="s">
        <v>33</v>
      </c>
      <c r="D1315" t="s">
        <v>34</v>
      </c>
      <c r="E1315">
        <v>19393</v>
      </c>
      <c r="F1315">
        <v>1971</v>
      </c>
      <c r="G1315" t="s">
        <v>35</v>
      </c>
      <c r="H1315" t="s">
        <v>36</v>
      </c>
      <c r="I1315" t="s">
        <v>103</v>
      </c>
      <c r="J1315" t="s">
        <v>104</v>
      </c>
      <c r="K1315">
        <v>920</v>
      </c>
      <c r="L1315">
        <v>918</v>
      </c>
      <c r="M1315">
        <v>-2</v>
      </c>
      <c r="N1315">
        <v>9</v>
      </c>
      <c r="O1315">
        <v>927</v>
      </c>
      <c r="P1315">
        <v>1000</v>
      </c>
      <c r="Q1315">
        <v>3</v>
      </c>
      <c r="R1315">
        <v>1020</v>
      </c>
      <c r="S1315">
        <v>1003</v>
      </c>
      <c r="T1315">
        <v>-17</v>
      </c>
      <c r="U1315">
        <v>0</v>
      </c>
      <c r="V1315">
        <v>0</v>
      </c>
      <c r="W1315">
        <v>180</v>
      </c>
      <c r="X1315">
        <v>165</v>
      </c>
      <c r="Y1315">
        <v>153</v>
      </c>
      <c r="Z1315">
        <v>1067</v>
      </c>
      <c r="AF1315" t="s">
        <v>712</v>
      </c>
      <c r="AG1315" t="s">
        <v>1307</v>
      </c>
      <c r="AH1315" s="9">
        <v>3.125E-2</v>
      </c>
      <c r="AI1315" t="s">
        <v>1434</v>
      </c>
    </row>
    <row r="1316" spans="1:35" x14ac:dyDescent="0.3">
      <c r="A1316" s="1">
        <v>43969</v>
      </c>
      <c r="B1316" t="s">
        <v>81</v>
      </c>
      <c r="C1316" t="s">
        <v>82</v>
      </c>
      <c r="D1316" t="s">
        <v>83</v>
      </c>
      <c r="E1316">
        <v>20409</v>
      </c>
      <c r="F1316">
        <v>685</v>
      </c>
      <c r="G1316" t="s">
        <v>339</v>
      </c>
      <c r="H1316" t="s">
        <v>340</v>
      </c>
      <c r="I1316" t="s">
        <v>84</v>
      </c>
      <c r="J1316" t="s">
        <v>85</v>
      </c>
      <c r="K1316">
        <v>1715</v>
      </c>
      <c r="L1316">
        <v>0</v>
      </c>
      <c r="M1316">
        <v>0</v>
      </c>
      <c r="R1316">
        <v>1832</v>
      </c>
      <c r="S1316">
        <v>0</v>
      </c>
      <c r="T1316">
        <v>0</v>
      </c>
      <c r="U1316">
        <v>1</v>
      </c>
      <c r="V1316">
        <v>0</v>
      </c>
      <c r="W1316">
        <v>77</v>
      </c>
      <c r="Z1316">
        <v>264</v>
      </c>
      <c r="AF1316" t="s">
        <v>663</v>
      </c>
      <c r="AG1316" t="s">
        <v>663</v>
      </c>
      <c r="AH1316" s="9">
        <v>0</v>
      </c>
      <c r="AI1316" t="s">
        <v>1437</v>
      </c>
    </row>
    <row r="1317" spans="1:35" x14ac:dyDescent="0.3">
      <c r="A1317" s="1">
        <v>44102</v>
      </c>
      <c r="B1317" t="s">
        <v>25</v>
      </c>
      <c r="C1317" t="s">
        <v>26</v>
      </c>
      <c r="D1317" t="s">
        <v>27</v>
      </c>
      <c r="E1317">
        <v>20416</v>
      </c>
      <c r="F1317">
        <v>590</v>
      </c>
      <c r="G1317" t="s">
        <v>51</v>
      </c>
      <c r="H1317" t="s">
        <v>52</v>
      </c>
      <c r="I1317" t="s">
        <v>53</v>
      </c>
      <c r="J1317" t="s">
        <v>54</v>
      </c>
      <c r="K1317">
        <v>1559</v>
      </c>
      <c r="L1317">
        <v>1556</v>
      </c>
      <c r="M1317">
        <v>-3</v>
      </c>
      <c r="N1317">
        <v>10</v>
      </c>
      <c r="O1317">
        <v>1606</v>
      </c>
      <c r="P1317">
        <v>1704</v>
      </c>
      <c r="Q1317">
        <v>4</v>
      </c>
      <c r="R1317">
        <v>1730</v>
      </c>
      <c r="S1317">
        <v>1708</v>
      </c>
      <c r="T1317">
        <v>-22</v>
      </c>
      <c r="U1317">
        <v>0</v>
      </c>
      <c r="V1317">
        <v>0</v>
      </c>
      <c r="W1317">
        <v>211</v>
      </c>
      <c r="X1317">
        <v>192</v>
      </c>
      <c r="Y1317">
        <v>178</v>
      </c>
      <c r="Z1317">
        <v>1379</v>
      </c>
      <c r="AF1317" t="s">
        <v>1479</v>
      </c>
      <c r="AG1317" t="s">
        <v>1028</v>
      </c>
      <c r="AH1317" s="9">
        <v>0.05</v>
      </c>
      <c r="AI1317" t="s">
        <v>1435</v>
      </c>
    </row>
    <row r="1318" spans="1:35" x14ac:dyDescent="0.3">
      <c r="A1318" s="1">
        <v>43973</v>
      </c>
      <c r="B1318" t="s">
        <v>283</v>
      </c>
      <c r="C1318" t="s">
        <v>284</v>
      </c>
      <c r="D1318" t="s">
        <v>285</v>
      </c>
      <c r="E1318">
        <v>19690</v>
      </c>
      <c r="F1318">
        <v>543</v>
      </c>
      <c r="G1318" t="s">
        <v>231</v>
      </c>
      <c r="H1318" t="s">
        <v>232</v>
      </c>
      <c r="I1318" t="s">
        <v>307</v>
      </c>
      <c r="J1318" t="s">
        <v>308</v>
      </c>
      <c r="K1318">
        <v>1910</v>
      </c>
      <c r="L1318">
        <v>1900</v>
      </c>
      <c r="M1318">
        <v>-10</v>
      </c>
      <c r="N1318">
        <v>10</v>
      </c>
      <c r="O1318">
        <v>1910</v>
      </c>
      <c r="P1318">
        <v>1931</v>
      </c>
      <c r="Q1318">
        <v>8</v>
      </c>
      <c r="R1318">
        <v>1952</v>
      </c>
      <c r="S1318">
        <v>1939</v>
      </c>
      <c r="T1318">
        <v>-13</v>
      </c>
      <c r="U1318">
        <v>0</v>
      </c>
      <c r="V1318">
        <v>0</v>
      </c>
      <c r="W1318">
        <v>42</v>
      </c>
      <c r="X1318">
        <v>39</v>
      </c>
      <c r="Y1318">
        <v>21</v>
      </c>
      <c r="Z1318">
        <v>102</v>
      </c>
      <c r="AF1318" t="s">
        <v>1578</v>
      </c>
      <c r="AG1318" t="s">
        <v>1108</v>
      </c>
      <c r="AH1318" s="9">
        <v>2.7083333333333334E-2</v>
      </c>
      <c r="AI1318" t="s">
        <v>1438</v>
      </c>
    </row>
    <row r="1319" spans="1:35" x14ac:dyDescent="0.3">
      <c r="A1319" s="1">
        <v>43633</v>
      </c>
      <c r="B1319" t="s">
        <v>14</v>
      </c>
      <c r="C1319" t="s">
        <v>15</v>
      </c>
      <c r="D1319" t="s">
        <v>16</v>
      </c>
      <c r="E1319">
        <v>19790</v>
      </c>
      <c r="F1319">
        <v>2713</v>
      </c>
      <c r="G1319" t="s">
        <v>212</v>
      </c>
      <c r="H1319" t="s">
        <v>213</v>
      </c>
      <c r="I1319" t="s">
        <v>84</v>
      </c>
      <c r="J1319" t="s">
        <v>85</v>
      </c>
      <c r="K1319">
        <v>700</v>
      </c>
      <c r="L1319">
        <v>658</v>
      </c>
      <c r="M1319">
        <v>-2</v>
      </c>
      <c r="N1319">
        <v>15</v>
      </c>
      <c r="O1319">
        <v>713</v>
      </c>
      <c r="P1319">
        <v>1500</v>
      </c>
      <c r="Q1319">
        <v>6</v>
      </c>
      <c r="R1319">
        <v>1516</v>
      </c>
      <c r="S1319">
        <v>1506</v>
      </c>
      <c r="T1319">
        <v>-10</v>
      </c>
      <c r="U1319">
        <v>0</v>
      </c>
      <c r="V1319">
        <v>0</v>
      </c>
      <c r="W1319">
        <v>316</v>
      </c>
      <c r="X1319">
        <v>308</v>
      </c>
      <c r="Y1319">
        <v>287</v>
      </c>
      <c r="Z1319">
        <v>2454</v>
      </c>
      <c r="AF1319" t="s">
        <v>1345</v>
      </c>
      <c r="AG1319" t="s">
        <v>680</v>
      </c>
      <c r="AH1319" s="9">
        <v>0.33888888888888891</v>
      </c>
      <c r="AI1319" t="s">
        <v>1434</v>
      </c>
    </row>
    <row r="1320" spans="1:35" x14ac:dyDescent="0.3">
      <c r="A1320" s="1">
        <v>44637</v>
      </c>
      <c r="B1320" t="s">
        <v>32</v>
      </c>
      <c r="C1320" t="s">
        <v>33</v>
      </c>
      <c r="D1320" t="s">
        <v>34</v>
      </c>
      <c r="E1320">
        <v>19393</v>
      </c>
      <c r="F1320">
        <v>279</v>
      </c>
      <c r="G1320" t="s">
        <v>21</v>
      </c>
      <c r="H1320" t="s">
        <v>22</v>
      </c>
      <c r="I1320" t="s">
        <v>305</v>
      </c>
      <c r="J1320" t="s">
        <v>306</v>
      </c>
      <c r="K1320">
        <v>1800</v>
      </c>
      <c r="L1320">
        <v>1805</v>
      </c>
      <c r="M1320">
        <v>5</v>
      </c>
      <c r="N1320">
        <v>8</v>
      </c>
      <c r="O1320">
        <v>1813</v>
      </c>
      <c r="P1320">
        <v>2223</v>
      </c>
      <c r="Q1320">
        <v>11</v>
      </c>
      <c r="R1320">
        <v>2230</v>
      </c>
      <c r="S1320">
        <v>2234</v>
      </c>
      <c r="T1320">
        <v>4</v>
      </c>
      <c r="U1320">
        <v>0</v>
      </c>
      <c r="V1320">
        <v>0</v>
      </c>
      <c r="W1320">
        <v>150</v>
      </c>
      <c r="X1320">
        <v>149</v>
      </c>
      <c r="Y1320">
        <v>130</v>
      </c>
      <c r="Z1320">
        <v>1069</v>
      </c>
      <c r="AF1320" t="s">
        <v>1504</v>
      </c>
      <c r="AG1320" t="s">
        <v>1199</v>
      </c>
      <c r="AH1320" s="9">
        <v>0.18680555555555556</v>
      </c>
      <c r="AI1320" t="s">
        <v>1438</v>
      </c>
    </row>
    <row r="1321" spans="1:35" x14ac:dyDescent="0.3">
      <c r="A1321" s="1">
        <v>44074</v>
      </c>
      <c r="B1321" t="s">
        <v>32</v>
      </c>
      <c r="C1321" t="s">
        <v>33</v>
      </c>
      <c r="D1321" t="s">
        <v>34</v>
      </c>
      <c r="E1321">
        <v>19393</v>
      </c>
      <c r="F1321">
        <v>1577</v>
      </c>
      <c r="G1321" t="s">
        <v>21</v>
      </c>
      <c r="H1321" t="s">
        <v>22</v>
      </c>
      <c r="I1321" t="s">
        <v>292</v>
      </c>
      <c r="J1321" t="s">
        <v>52</v>
      </c>
      <c r="K1321">
        <v>725</v>
      </c>
      <c r="L1321">
        <v>722</v>
      </c>
      <c r="M1321">
        <v>-3</v>
      </c>
      <c r="N1321">
        <v>10</v>
      </c>
      <c r="O1321">
        <v>732</v>
      </c>
      <c r="P1321">
        <v>1025</v>
      </c>
      <c r="Q1321">
        <v>5</v>
      </c>
      <c r="R1321">
        <v>1050</v>
      </c>
      <c r="S1321">
        <v>1030</v>
      </c>
      <c r="T1321">
        <v>-20</v>
      </c>
      <c r="U1321">
        <v>0</v>
      </c>
      <c r="V1321">
        <v>0</v>
      </c>
      <c r="W1321">
        <v>145</v>
      </c>
      <c r="X1321">
        <v>128</v>
      </c>
      <c r="Y1321">
        <v>113</v>
      </c>
      <c r="Z1321">
        <v>883</v>
      </c>
      <c r="AF1321" t="s">
        <v>1316</v>
      </c>
      <c r="AG1321" t="s">
        <v>1296</v>
      </c>
      <c r="AH1321" s="9">
        <v>0.13055555555555556</v>
      </c>
      <c r="AI1321" t="s">
        <v>1434</v>
      </c>
    </row>
    <row r="1322" spans="1:35" x14ac:dyDescent="0.3">
      <c r="A1322" s="1">
        <v>44301</v>
      </c>
      <c r="B1322" t="s">
        <v>14</v>
      </c>
      <c r="C1322" t="s">
        <v>15</v>
      </c>
      <c r="D1322" t="s">
        <v>16</v>
      </c>
      <c r="E1322">
        <v>19790</v>
      </c>
      <c r="F1322">
        <v>1533</v>
      </c>
      <c r="G1322" t="s">
        <v>60</v>
      </c>
      <c r="H1322" t="s">
        <v>61</v>
      </c>
      <c r="I1322" t="s">
        <v>28</v>
      </c>
      <c r="J1322" t="s">
        <v>29</v>
      </c>
      <c r="K1322">
        <v>825</v>
      </c>
      <c r="L1322">
        <v>819</v>
      </c>
      <c r="M1322">
        <v>-6</v>
      </c>
      <c r="N1322">
        <v>20</v>
      </c>
      <c r="O1322">
        <v>839</v>
      </c>
      <c r="P1322">
        <v>940</v>
      </c>
      <c r="Q1322">
        <v>6</v>
      </c>
      <c r="R1322">
        <v>953</v>
      </c>
      <c r="S1322">
        <v>946</v>
      </c>
      <c r="T1322">
        <v>-7</v>
      </c>
      <c r="U1322">
        <v>0</v>
      </c>
      <c r="V1322">
        <v>0</v>
      </c>
      <c r="W1322">
        <v>88</v>
      </c>
      <c r="X1322">
        <v>87</v>
      </c>
      <c r="Y1322">
        <v>61</v>
      </c>
      <c r="Z1322">
        <v>404</v>
      </c>
      <c r="AF1322" t="s">
        <v>1312</v>
      </c>
      <c r="AG1322" t="s">
        <v>861</v>
      </c>
      <c r="AH1322" s="9">
        <v>6.0416666666666667E-2</v>
      </c>
      <c r="AI1322" t="s">
        <v>1434</v>
      </c>
    </row>
    <row r="1323" spans="1:35" x14ac:dyDescent="0.3">
      <c r="A1323" s="1">
        <v>44395</v>
      </c>
      <c r="B1323" t="s">
        <v>39</v>
      </c>
      <c r="C1323" t="s">
        <v>40</v>
      </c>
      <c r="D1323" t="s">
        <v>41</v>
      </c>
      <c r="E1323">
        <v>19805</v>
      </c>
      <c r="F1323">
        <v>1580</v>
      </c>
      <c r="G1323" t="s">
        <v>97</v>
      </c>
      <c r="H1323" t="s">
        <v>98</v>
      </c>
      <c r="I1323" t="s">
        <v>23</v>
      </c>
      <c r="J1323" t="s">
        <v>24</v>
      </c>
      <c r="K1323">
        <v>1830</v>
      </c>
      <c r="L1323">
        <v>1840</v>
      </c>
      <c r="M1323">
        <v>10</v>
      </c>
      <c r="N1323">
        <v>10</v>
      </c>
      <c r="O1323">
        <v>1850</v>
      </c>
      <c r="P1323">
        <v>2038</v>
      </c>
      <c r="Q1323">
        <v>6</v>
      </c>
      <c r="R1323">
        <v>2053</v>
      </c>
      <c r="S1323">
        <v>2044</v>
      </c>
      <c r="T1323">
        <v>-9</v>
      </c>
      <c r="U1323">
        <v>0</v>
      </c>
      <c r="V1323">
        <v>0</v>
      </c>
      <c r="W1323">
        <v>323</v>
      </c>
      <c r="X1323">
        <v>304</v>
      </c>
      <c r="Y1323">
        <v>288</v>
      </c>
      <c r="Z1323">
        <v>2296</v>
      </c>
      <c r="AF1323" t="s">
        <v>1276</v>
      </c>
      <c r="AG1323" t="s">
        <v>795</v>
      </c>
      <c r="AH1323" s="9">
        <v>8.611111111111111E-2</v>
      </c>
      <c r="AI1323" t="s">
        <v>1438</v>
      </c>
    </row>
    <row r="1324" spans="1:35" x14ac:dyDescent="0.3">
      <c r="A1324" s="1">
        <v>44195</v>
      </c>
      <c r="B1324" t="s">
        <v>122</v>
      </c>
      <c r="C1324" t="s">
        <v>123</v>
      </c>
      <c r="D1324" t="s">
        <v>124</v>
      </c>
      <c r="E1324">
        <v>20304</v>
      </c>
      <c r="F1324">
        <v>4801</v>
      </c>
      <c r="G1324" t="s">
        <v>21</v>
      </c>
      <c r="H1324" t="s">
        <v>22</v>
      </c>
      <c r="I1324" t="s">
        <v>233</v>
      </c>
      <c r="J1324" t="s">
        <v>234</v>
      </c>
      <c r="K1324">
        <v>1805</v>
      </c>
      <c r="L1324">
        <v>1801</v>
      </c>
      <c r="M1324">
        <v>-4</v>
      </c>
      <c r="N1324">
        <v>60</v>
      </c>
      <c r="O1324">
        <v>1901</v>
      </c>
      <c r="P1324">
        <v>2123</v>
      </c>
      <c r="Q1324">
        <v>33</v>
      </c>
      <c r="R1324">
        <v>2055</v>
      </c>
      <c r="S1324">
        <v>2156</v>
      </c>
      <c r="T1324">
        <v>61</v>
      </c>
      <c r="U1324">
        <v>0</v>
      </c>
      <c r="V1324">
        <v>0</v>
      </c>
      <c r="W1324">
        <v>110</v>
      </c>
      <c r="X1324">
        <v>175</v>
      </c>
      <c r="Y1324">
        <v>82</v>
      </c>
      <c r="Z1324">
        <v>563</v>
      </c>
      <c r="AA1324">
        <v>61</v>
      </c>
      <c r="AB1324">
        <v>0</v>
      </c>
      <c r="AC1324">
        <v>0</v>
      </c>
      <c r="AD1324">
        <v>0</v>
      </c>
      <c r="AE1324">
        <v>0</v>
      </c>
      <c r="AF1324" t="s">
        <v>1396</v>
      </c>
      <c r="AG1324" t="s">
        <v>792</v>
      </c>
      <c r="AH1324" s="9">
        <v>0.16319444444444445</v>
      </c>
      <c r="AI1324" t="s">
        <v>1438</v>
      </c>
    </row>
    <row r="1325" spans="1:35" x14ac:dyDescent="0.3">
      <c r="A1325" s="1">
        <v>45076</v>
      </c>
      <c r="B1325" t="s">
        <v>155</v>
      </c>
      <c r="C1325" t="s">
        <v>156</v>
      </c>
      <c r="D1325" t="s">
        <v>157</v>
      </c>
      <c r="E1325">
        <v>20398</v>
      </c>
      <c r="F1325">
        <v>3310</v>
      </c>
      <c r="G1325" t="s">
        <v>30</v>
      </c>
      <c r="H1325" t="s">
        <v>31</v>
      </c>
      <c r="I1325" t="s">
        <v>510</v>
      </c>
      <c r="J1325" t="s">
        <v>511</v>
      </c>
      <c r="K1325">
        <v>2050</v>
      </c>
      <c r="L1325">
        <v>2124</v>
      </c>
      <c r="M1325">
        <v>34</v>
      </c>
      <c r="N1325">
        <v>25</v>
      </c>
      <c r="O1325">
        <v>2149</v>
      </c>
      <c r="P1325">
        <v>2326</v>
      </c>
      <c r="Q1325">
        <v>3</v>
      </c>
      <c r="R1325">
        <v>2251</v>
      </c>
      <c r="S1325">
        <v>2329</v>
      </c>
      <c r="T1325">
        <v>38</v>
      </c>
      <c r="U1325">
        <v>0</v>
      </c>
      <c r="V1325">
        <v>0</v>
      </c>
      <c r="W1325">
        <v>121</v>
      </c>
      <c r="X1325">
        <v>125</v>
      </c>
      <c r="Y1325">
        <v>97</v>
      </c>
      <c r="Z1325">
        <v>690</v>
      </c>
      <c r="AA1325">
        <v>0</v>
      </c>
      <c r="AB1325">
        <v>2</v>
      </c>
      <c r="AC1325">
        <v>4</v>
      </c>
      <c r="AD1325">
        <v>0</v>
      </c>
      <c r="AE1325">
        <v>32</v>
      </c>
      <c r="AF1325" t="s">
        <v>1591</v>
      </c>
      <c r="AG1325" t="s">
        <v>638</v>
      </c>
      <c r="AH1325" s="9">
        <v>8.6805555555555552E-2</v>
      </c>
      <c r="AI1325" t="s">
        <v>1438</v>
      </c>
    </row>
    <row r="1326" spans="1:35" x14ac:dyDescent="0.3">
      <c r="A1326" s="1">
        <v>44271</v>
      </c>
      <c r="B1326" t="s">
        <v>32</v>
      </c>
      <c r="C1326" t="s">
        <v>33</v>
      </c>
      <c r="D1326" t="s">
        <v>34</v>
      </c>
      <c r="E1326">
        <v>19393</v>
      </c>
      <c r="F1326">
        <v>961</v>
      </c>
      <c r="G1326" t="s">
        <v>402</v>
      </c>
      <c r="H1326" t="s">
        <v>403</v>
      </c>
      <c r="I1326" t="s">
        <v>60</v>
      </c>
      <c r="J1326" t="s">
        <v>61</v>
      </c>
      <c r="K1326">
        <v>725</v>
      </c>
      <c r="L1326">
        <v>721</v>
      </c>
      <c r="M1326">
        <v>-4</v>
      </c>
      <c r="N1326">
        <v>42</v>
      </c>
      <c r="O1326">
        <v>803</v>
      </c>
      <c r="P1326">
        <v>912</v>
      </c>
      <c r="Q1326">
        <v>8</v>
      </c>
      <c r="R1326">
        <v>840</v>
      </c>
      <c r="S1326">
        <v>920</v>
      </c>
      <c r="T1326">
        <v>40</v>
      </c>
      <c r="U1326">
        <v>0</v>
      </c>
      <c r="V1326">
        <v>0</v>
      </c>
      <c r="W1326">
        <v>75</v>
      </c>
      <c r="X1326">
        <v>119</v>
      </c>
      <c r="Y1326">
        <v>69</v>
      </c>
      <c r="Z1326">
        <v>270</v>
      </c>
      <c r="AA1326">
        <v>0</v>
      </c>
      <c r="AB1326">
        <v>0</v>
      </c>
      <c r="AC1326">
        <v>40</v>
      </c>
      <c r="AD1326">
        <v>0</v>
      </c>
      <c r="AE1326">
        <v>0</v>
      </c>
      <c r="AF1326" t="s">
        <v>1673</v>
      </c>
      <c r="AG1326" t="s">
        <v>1295</v>
      </c>
      <c r="AH1326" s="9">
        <v>8.2638888888888887E-2</v>
      </c>
      <c r="AI1326" t="s">
        <v>1434</v>
      </c>
    </row>
    <row r="1327" spans="1:35" x14ac:dyDescent="0.3">
      <c r="A1327" s="1">
        <v>44199</v>
      </c>
      <c r="B1327" t="s">
        <v>14</v>
      </c>
      <c r="C1327" t="s">
        <v>15</v>
      </c>
      <c r="D1327" t="s">
        <v>16</v>
      </c>
      <c r="E1327">
        <v>19790</v>
      </c>
      <c r="F1327">
        <v>2229</v>
      </c>
      <c r="G1327" t="s">
        <v>90</v>
      </c>
      <c r="H1327" t="s">
        <v>91</v>
      </c>
      <c r="I1327" t="s">
        <v>60</v>
      </c>
      <c r="J1327" t="s">
        <v>61</v>
      </c>
      <c r="K1327">
        <v>1843</v>
      </c>
      <c r="L1327">
        <v>1838</v>
      </c>
      <c r="M1327">
        <v>-5</v>
      </c>
      <c r="N1327">
        <v>26</v>
      </c>
      <c r="O1327">
        <v>1904</v>
      </c>
      <c r="P1327">
        <v>2039</v>
      </c>
      <c r="Q1327">
        <v>6</v>
      </c>
      <c r="R1327">
        <v>2040</v>
      </c>
      <c r="S1327">
        <v>2045</v>
      </c>
      <c r="T1327">
        <v>5</v>
      </c>
      <c r="U1327">
        <v>0</v>
      </c>
      <c r="V1327">
        <v>0</v>
      </c>
      <c r="W1327">
        <v>117</v>
      </c>
      <c r="X1327">
        <v>127</v>
      </c>
      <c r="Y1327">
        <v>95</v>
      </c>
      <c r="Z1327">
        <v>640</v>
      </c>
      <c r="AF1327" t="s">
        <v>1368</v>
      </c>
      <c r="AG1327" t="s">
        <v>967</v>
      </c>
      <c r="AH1327" s="9">
        <v>8.819444444444445E-2</v>
      </c>
      <c r="AI1327" t="s">
        <v>1438</v>
      </c>
    </row>
    <row r="1328" spans="1:35" x14ac:dyDescent="0.3">
      <c r="A1328" s="1">
        <v>44057</v>
      </c>
      <c r="B1328" t="s">
        <v>14</v>
      </c>
      <c r="C1328" t="s">
        <v>15</v>
      </c>
      <c r="D1328" t="s">
        <v>16</v>
      </c>
      <c r="E1328">
        <v>19790</v>
      </c>
      <c r="F1328">
        <v>1282</v>
      </c>
      <c r="G1328" t="s">
        <v>60</v>
      </c>
      <c r="H1328" t="s">
        <v>61</v>
      </c>
      <c r="I1328" t="s">
        <v>37</v>
      </c>
      <c r="J1328" t="s">
        <v>38</v>
      </c>
      <c r="K1328">
        <v>834</v>
      </c>
      <c r="L1328">
        <v>818</v>
      </c>
      <c r="M1328">
        <v>-16</v>
      </c>
      <c r="N1328">
        <v>18</v>
      </c>
      <c r="O1328">
        <v>836</v>
      </c>
      <c r="P1328">
        <v>925</v>
      </c>
      <c r="Q1328">
        <v>3</v>
      </c>
      <c r="R1328">
        <v>940</v>
      </c>
      <c r="S1328">
        <v>928</v>
      </c>
      <c r="T1328">
        <v>-12</v>
      </c>
      <c r="U1328">
        <v>0</v>
      </c>
      <c r="V1328">
        <v>0</v>
      </c>
      <c r="W1328">
        <v>126</v>
      </c>
      <c r="X1328">
        <v>130</v>
      </c>
      <c r="Y1328">
        <v>109</v>
      </c>
      <c r="Z1328">
        <v>761</v>
      </c>
      <c r="AF1328" t="s">
        <v>1223</v>
      </c>
      <c r="AG1328" t="s">
        <v>860</v>
      </c>
      <c r="AH1328" s="9">
        <v>4.8611111111111112E-2</v>
      </c>
      <c r="AI1328" t="s">
        <v>1434</v>
      </c>
    </row>
    <row r="1329" spans="1:35" x14ac:dyDescent="0.3">
      <c r="A1329" s="1">
        <v>44175</v>
      </c>
      <c r="B1329" t="s">
        <v>32</v>
      </c>
      <c r="C1329" t="s">
        <v>33</v>
      </c>
      <c r="D1329" t="s">
        <v>34</v>
      </c>
      <c r="E1329">
        <v>19393</v>
      </c>
      <c r="F1329">
        <v>4536</v>
      </c>
      <c r="G1329" t="s">
        <v>174</v>
      </c>
      <c r="H1329" t="s">
        <v>175</v>
      </c>
      <c r="I1329" t="s">
        <v>167</v>
      </c>
      <c r="J1329" t="s">
        <v>168</v>
      </c>
      <c r="K1329">
        <v>1610</v>
      </c>
      <c r="L1329">
        <v>1610</v>
      </c>
      <c r="M1329">
        <v>0</v>
      </c>
      <c r="N1329">
        <v>7</v>
      </c>
      <c r="O1329">
        <v>1617</v>
      </c>
      <c r="P1329">
        <v>1610</v>
      </c>
      <c r="Q1329">
        <v>2</v>
      </c>
      <c r="R1329">
        <v>1620</v>
      </c>
      <c r="S1329">
        <v>1612</v>
      </c>
      <c r="T1329">
        <v>-8</v>
      </c>
      <c r="U1329">
        <v>0</v>
      </c>
      <c r="V1329">
        <v>0</v>
      </c>
      <c r="W1329">
        <v>70</v>
      </c>
      <c r="X1329">
        <v>62</v>
      </c>
      <c r="Y1329">
        <v>53</v>
      </c>
      <c r="Z1329">
        <v>304</v>
      </c>
      <c r="AF1329" t="s">
        <v>1607</v>
      </c>
      <c r="AG1329" t="s">
        <v>1196</v>
      </c>
      <c r="AH1329" s="9">
        <v>1.3888888888888889E-3</v>
      </c>
      <c r="AI1329" t="s">
        <v>1435</v>
      </c>
    </row>
    <row r="1330" spans="1:35" x14ac:dyDescent="0.3">
      <c r="A1330" s="1">
        <v>44386</v>
      </c>
      <c r="B1330" t="s">
        <v>162</v>
      </c>
      <c r="C1330" t="s">
        <v>163</v>
      </c>
      <c r="D1330" t="s">
        <v>164</v>
      </c>
      <c r="E1330">
        <v>20436</v>
      </c>
      <c r="F1330">
        <v>2162</v>
      </c>
      <c r="G1330" t="s">
        <v>53</v>
      </c>
      <c r="H1330" t="s">
        <v>54</v>
      </c>
      <c r="I1330" t="s">
        <v>103</v>
      </c>
      <c r="J1330" t="s">
        <v>104</v>
      </c>
      <c r="K1330">
        <v>2048</v>
      </c>
      <c r="L1330">
        <v>2040</v>
      </c>
      <c r="M1330">
        <v>-8</v>
      </c>
      <c r="N1330">
        <v>14</v>
      </c>
      <c r="O1330">
        <v>2054</v>
      </c>
      <c r="P1330">
        <v>2140</v>
      </c>
      <c r="Q1330">
        <v>16</v>
      </c>
      <c r="R1330">
        <v>2204</v>
      </c>
      <c r="S1330">
        <v>2156</v>
      </c>
      <c r="T1330">
        <v>-8</v>
      </c>
      <c r="U1330">
        <v>0</v>
      </c>
      <c r="V1330">
        <v>0</v>
      </c>
      <c r="W1330">
        <v>76</v>
      </c>
      <c r="X1330">
        <v>76</v>
      </c>
      <c r="Y1330">
        <v>46</v>
      </c>
      <c r="Z1330">
        <v>236</v>
      </c>
      <c r="AF1330" t="s">
        <v>1396</v>
      </c>
      <c r="AG1330" t="s">
        <v>818</v>
      </c>
      <c r="AH1330" s="9">
        <v>5.2777777777777778E-2</v>
      </c>
      <c r="AI1330" t="s">
        <v>1438</v>
      </c>
    </row>
    <row r="1331" spans="1:35" x14ac:dyDescent="0.3">
      <c r="A1331" s="1">
        <v>43776</v>
      </c>
      <c r="B1331" t="s">
        <v>39</v>
      </c>
      <c r="C1331" t="s">
        <v>40</v>
      </c>
      <c r="D1331" t="s">
        <v>41</v>
      </c>
      <c r="E1331">
        <v>19805</v>
      </c>
      <c r="F1331">
        <v>816</v>
      </c>
      <c r="G1331" t="s">
        <v>97</v>
      </c>
      <c r="H1331" t="s">
        <v>98</v>
      </c>
      <c r="I1331" t="s">
        <v>80</v>
      </c>
      <c r="J1331" t="s">
        <v>67</v>
      </c>
      <c r="K1331">
        <v>2209</v>
      </c>
      <c r="L1331">
        <v>2205</v>
      </c>
      <c r="M1331">
        <v>-4</v>
      </c>
      <c r="N1331">
        <v>12</v>
      </c>
      <c r="O1331">
        <v>2217</v>
      </c>
      <c r="P1331">
        <v>2246</v>
      </c>
      <c r="Q1331">
        <v>14</v>
      </c>
      <c r="R1331">
        <v>2318</v>
      </c>
      <c r="S1331">
        <v>2300</v>
      </c>
      <c r="T1331">
        <v>-18</v>
      </c>
      <c r="U1331">
        <v>0</v>
      </c>
      <c r="V1331">
        <v>0</v>
      </c>
      <c r="W1331">
        <v>129</v>
      </c>
      <c r="X1331">
        <v>115</v>
      </c>
      <c r="Y1331">
        <v>89</v>
      </c>
      <c r="Z1331">
        <v>599</v>
      </c>
      <c r="AF1331" t="s">
        <v>1674</v>
      </c>
      <c r="AG1331" t="s">
        <v>823</v>
      </c>
      <c r="AH1331" s="9">
        <v>3.8194444444444448E-2</v>
      </c>
      <c r="AI1331" t="s">
        <v>1438</v>
      </c>
    </row>
    <row r="1332" spans="1:35" x14ac:dyDescent="0.3">
      <c r="A1332" s="1">
        <v>45097</v>
      </c>
      <c r="B1332" t="s">
        <v>39</v>
      </c>
      <c r="C1332" t="s">
        <v>40</v>
      </c>
      <c r="D1332" t="s">
        <v>41</v>
      </c>
      <c r="E1332">
        <v>19805</v>
      </c>
      <c r="F1332">
        <v>1744</v>
      </c>
      <c r="G1332" t="s">
        <v>30</v>
      </c>
      <c r="H1332" t="s">
        <v>31</v>
      </c>
      <c r="I1332" t="s">
        <v>174</v>
      </c>
      <c r="J1332" t="s">
        <v>175</v>
      </c>
      <c r="K1332">
        <v>2229</v>
      </c>
      <c r="L1332">
        <v>2250</v>
      </c>
      <c r="M1332">
        <v>21</v>
      </c>
      <c r="N1332">
        <v>18</v>
      </c>
      <c r="O1332">
        <v>2308</v>
      </c>
      <c r="P1332">
        <v>2311</v>
      </c>
      <c r="Q1332">
        <v>8</v>
      </c>
      <c r="R1332">
        <v>2301</v>
      </c>
      <c r="S1332">
        <v>2319</v>
      </c>
      <c r="T1332">
        <v>18</v>
      </c>
      <c r="U1332">
        <v>0</v>
      </c>
      <c r="V1332">
        <v>0</v>
      </c>
      <c r="W1332">
        <v>152</v>
      </c>
      <c r="X1332">
        <v>149</v>
      </c>
      <c r="Y1332">
        <v>123</v>
      </c>
      <c r="Z1332">
        <v>868</v>
      </c>
      <c r="AA1332">
        <v>18</v>
      </c>
      <c r="AB1332">
        <v>0</v>
      </c>
      <c r="AC1332">
        <v>0</v>
      </c>
      <c r="AD1332">
        <v>0</v>
      </c>
      <c r="AE1332">
        <v>0</v>
      </c>
      <c r="AF1332" t="s">
        <v>1540</v>
      </c>
      <c r="AG1332" t="s">
        <v>826</v>
      </c>
      <c r="AH1332" s="9">
        <v>2.013888888888889E-2</v>
      </c>
      <c r="AI1332" t="s">
        <v>1438</v>
      </c>
    </row>
    <row r="1333" spans="1:35" x14ac:dyDescent="0.3">
      <c r="A1333" s="1">
        <v>44630</v>
      </c>
      <c r="B1333" t="s">
        <v>39</v>
      </c>
      <c r="C1333" t="s">
        <v>40</v>
      </c>
      <c r="D1333" t="s">
        <v>41</v>
      </c>
      <c r="E1333">
        <v>19805</v>
      </c>
      <c r="F1333">
        <v>2687</v>
      </c>
      <c r="G1333" t="s">
        <v>194</v>
      </c>
      <c r="H1333" t="s">
        <v>195</v>
      </c>
      <c r="I1333" t="s">
        <v>68</v>
      </c>
      <c r="J1333" t="s">
        <v>69</v>
      </c>
      <c r="K1333">
        <v>840</v>
      </c>
      <c r="L1333">
        <v>834</v>
      </c>
      <c r="M1333">
        <v>-6</v>
      </c>
      <c r="N1333">
        <v>15</v>
      </c>
      <c r="O1333">
        <v>849</v>
      </c>
      <c r="P1333">
        <v>940</v>
      </c>
      <c r="Q1333">
        <v>6</v>
      </c>
      <c r="R1333">
        <v>1011</v>
      </c>
      <c r="S1333">
        <v>946</v>
      </c>
      <c r="T1333">
        <v>-25</v>
      </c>
      <c r="U1333">
        <v>0</v>
      </c>
      <c r="V1333">
        <v>0</v>
      </c>
      <c r="W1333">
        <v>151</v>
      </c>
      <c r="X1333">
        <v>132</v>
      </c>
      <c r="Y1333">
        <v>111</v>
      </c>
      <c r="Z1333">
        <v>806</v>
      </c>
      <c r="AF1333" t="s">
        <v>1312</v>
      </c>
      <c r="AG1333" t="s">
        <v>693</v>
      </c>
      <c r="AH1333" s="9">
        <v>0.05</v>
      </c>
      <c r="AI1333" t="s">
        <v>1434</v>
      </c>
    </row>
    <row r="1334" spans="1:35" x14ac:dyDescent="0.3">
      <c r="A1334" s="1">
        <v>44432</v>
      </c>
      <c r="B1334" t="s">
        <v>122</v>
      </c>
      <c r="C1334" t="s">
        <v>123</v>
      </c>
      <c r="D1334" t="s">
        <v>124</v>
      </c>
      <c r="E1334">
        <v>20304</v>
      </c>
      <c r="F1334">
        <v>5797</v>
      </c>
      <c r="G1334" t="s">
        <v>80</v>
      </c>
      <c r="H1334" t="s">
        <v>67</v>
      </c>
      <c r="I1334" t="s">
        <v>494</v>
      </c>
      <c r="J1334" t="s">
        <v>495</v>
      </c>
      <c r="K1334">
        <v>1545</v>
      </c>
      <c r="L1334">
        <v>1537</v>
      </c>
      <c r="M1334">
        <v>-8</v>
      </c>
      <c r="N1334">
        <v>32</v>
      </c>
      <c r="O1334">
        <v>1609</v>
      </c>
      <c r="P1334">
        <v>1741</v>
      </c>
      <c r="Q1334">
        <v>4</v>
      </c>
      <c r="R1334">
        <v>1741</v>
      </c>
      <c r="S1334">
        <v>1745</v>
      </c>
      <c r="T1334">
        <v>4</v>
      </c>
      <c r="U1334">
        <v>0</v>
      </c>
      <c r="V1334">
        <v>0</v>
      </c>
      <c r="W1334">
        <v>116</v>
      </c>
      <c r="X1334">
        <v>128</v>
      </c>
      <c r="Y1334">
        <v>92</v>
      </c>
      <c r="Z1334">
        <v>557</v>
      </c>
      <c r="AF1334" t="s">
        <v>951</v>
      </c>
      <c r="AG1334" t="s">
        <v>1247</v>
      </c>
      <c r="AH1334" s="9">
        <v>8.8888888888888892E-2</v>
      </c>
      <c r="AI1334" t="s">
        <v>1435</v>
      </c>
    </row>
    <row r="1335" spans="1:35" x14ac:dyDescent="0.3">
      <c r="A1335" s="1">
        <v>44578</v>
      </c>
      <c r="B1335" t="s">
        <v>32</v>
      </c>
      <c r="C1335" t="s">
        <v>33</v>
      </c>
      <c r="D1335" t="s">
        <v>34</v>
      </c>
      <c r="E1335">
        <v>19393</v>
      </c>
      <c r="F1335">
        <v>599</v>
      </c>
      <c r="G1335" t="s">
        <v>60</v>
      </c>
      <c r="H1335" t="s">
        <v>61</v>
      </c>
      <c r="I1335" t="s">
        <v>103</v>
      </c>
      <c r="J1335" t="s">
        <v>104</v>
      </c>
      <c r="K1335">
        <v>615</v>
      </c>
      <c r="L1335">
        <v>0</v>
      </c>
      <c r="M1335">
        <v>0</v>
      </c>
      <c r="R1335">
        <v>805</v>
      </c>
      <c r="S1335">
        <v>0</v>
      </c>
      <c r="T1335">
        <v>0</v>
      </c>
      <c r="U1335">
        <v>1</v>
      </c>
      <c r="V1335">
        <v>0</v>
      </c>
      <c r="W1335">
        <v>290</v>
      </c>
      <c r="Z1335">
        <v>1747</v>
      </c>
      <c r="AF1335" t="s">
        <v>663</v>
      </c>
      <c r="AG1335" t="s">
        <v>663</v>
      </c>
      <c r="AH1335" s="9">
        <v>0</v>
      </c>
      <c r="AI1335" t="s">
        <v>1437</v>
      </c>
    </row>
    <row r="1336" spans="1:35" x14ac:dyDescent="0.3">
      <c r="A1336" s="1">
        <v>43881</v>
      </c>
      <c r="B1336" t="s">
        <v>32</v>
      </c>
      <c r="C1336" t="s">
        <v>33</v>
      </c>
      <c r="D1336" t="s">
        <v>34</v>
      </c>
      <c r="E1336">
        <v>19393</v>
      </c>
      <c r="F1336">
        <v>1816</v>
      </c>
      <c r="G1336" t="s">
        <v>241</v>
      </c>
      <c r="H1336" t="s">
        <v>242</v>
      </c>
      <c r="I1336" t="s">
        <v>151</v>
      </c>
      <c r="J1336" t="s">
        <v>152</v>
      </c>
      <c r="K1336">
        <v>1915</v>
      </c>
      <c r="L1336">
        <v>1909</v>
      </c>
      <c r="M1336">
        <v>-6</v>
      </c>
      <c r="N1336">
        <v>13</v>
      </c>
      <c r="O1336">
        <v>1922</v>
      </c>
      <c r="P1336">
        <v>2015</v>
      </c>
      <c r="Q1336">
        <v>2</v>
      </c>
      <c r="R1336">
        <v>2035</v>
      </c>
      <c r="S1336">
        <v>2017</v>
      </c>
      <c r="T1336">
        <v>-18</v>
      </c>
      <c r="U1336">
        <v>0</v>
      </c>
      <c r="V1336">
        <v>0</v>
      </c>
      <c r="W1336">
        <v>80</v>
      </c>
      <c r="X1336">
        <v>68</v>
      </c>
      <c r="Y1336">
        <v>53</v>
      </c>
      <c r="Z1336">
        <v>358</v>
      </c>
      <c r="AF1336" t="s">
        <v>977</v>
      </c>
      <c r="AG1336" t="s">
        <v>802</v>
      </c>
      <c r="AH1336" s="9">
        <v>4.7222222222222221E-2</v>
      </c>
      <c r="AI1336" t="s">
        <v>1438</v>
      </c>
    </row>
    <row r="1337" spans="1:35" x14ac:dyDescent="0.3">
      <c r="A1337" s="1">
        <v>43493</v>
      </c>
      <c r="B1337" t="s">
        <v>14</v>
      </c>
      <c r="C1337" t="s">
        <v>15</v>
      </c>
      <c r="D1337" t="s">
        <v>16</v>
      </c>
      <c r="E1337">
        <v>19790</v>
      </c>
      <c r="F1337">
        <v>2065</v>
      </c>
      <c r="G1337" t="s">
        <v>150</v>
      </c>
      <c r="H1337" t="s">
        <v>85</v>
      </c>
      <c r="I1337" t="s">
        <v>80</v>
      </c>
      <c r="J1337" t="s">
        <v>67</v>
      </c>
      <c r="K1337">
        <v>815</v>
      </c>
      <c r="L1337">
        <v>1112</v>
      </c>
      <c r="M1337">
        <v>177</v>
      </c>
      <c r="N1337">
        <v>41</v>
      </c>
      <c r="O1337">
        <v>1153</v>
      </c>
      <c r="P1337">
        <v>1251</v>
      </c>
      <c r="Q1337">
        <v>12</v>
      </c>
      <c r="R1337">
        <v>951</v>
      </c>
      <c r="S1337">
        <v>1303</v>
      </c>
      <c r="T1337">
        <v>192</v>
      </c>
      <c r="U1337">
        <v>0</v>
      </c>
      <c r="V1337">
        <v>0</v>
      </c>
      <c r="W1337">
        <v>156</v>
      </c>
      <c r="X1337">
        <v>171</v>
      </c>
      <c r="Y1337">
        <v>118</v>
      </c>
      <c r="Z1337">
        <v>733</v>
      </c>
      <c r="AA1337">
        <v>0</v>
      </c>
      <c r="AB1337">
        <v>0</v>
      </c>
      <c r="AC1337">
        <v>192</v>
      </c>
      <c r="AD1337">
        <v>0</v>
      </c>
      <c r="AE1337">
        <v>0</v>
      </c>
      <c r="AF1337" t="s">
        <v>903</v>
      </c>
      <c r="AG1337" t="s">
        <v>882</v>
      </c>
      <c r="AH1337" s="9">
        <v>7.7083333333333337E-2</v>
      </c>
      <c r="AI1337" t="s">
        <v>1434</v>
      </c>
    </row>
    <row r="1338" spans="1:35" x14ac:dyDescent="0.3">
      <c r="A1338" s="1">
        <v>43966</v>
      </c>
      <c r="B1338" t="s">
        <v>162</v>
      </c>
      <c r="C1338" t="s">
        <v>163</v>
      </c>
      <c r="D1338" t="s">
        <v>164</v>
      </c>
      <c r="E1338">
        <v>20436</v>
      </c>
      <c r="F1338">
        <v>404</v>
      </c>
      <c r="G1338" t="s">
        <v>53</v>
      </c>
      <c r="H1338" t="s">
        <v>54</v>
      </c>
      <c r="I1338" t="s">
        <v>21</v>
      </c>
      <c r="J1338" t="s">
        <v>22</v>
      </c>
      <c r="K1338">
        <v>1040</v>
      </c>
      <c r="L1338">
        <v>1036</v>
      </c>
      <c r="M1338">
        <v>-4</v>
      </c>
      <c r="N1338">
        <v>10</v>
      </c>
      <c r="O1338">
        <v>1046</v>
      </c>
      <c r="P1338">
        <v>1339</v>
      </c>
      <c r="Q1338">
        <v>7</v>
      </c>
      <c r="R1338">
        <v>1412</v>
      </c>
      <c r="S1338">
        <v>1346</v>
      </c>
      <c r="T1338">
        <v>-26</v>
      </c>
      <c r="U1338">
        <v>0</v>
      </c>
      <c r="V1338">
        <v>0</v>
      </c>
      <c r="W1338">
        <v>152</v>
      </c>
      <c r="X1338">
        <v>130</v>
      </c>
      <c r="Y1338">
        <v>113</v>
      </c>
      <c r="Z1338">
        <v>862</v>
      </c>
      <c r="AF1338" t="s">
        <v>915</v>
      </c>
      <c r="AG1338" t="s">
        <v>877</v>
      </c>
      <c r="AH1338" s="9">
        <v>0.13194444444444445</v>
      </c>
      <c r="AI1338" t="s">
        <v>1434</v>
      </c>
    </row>
    <row r="1339" spans="1:35" x14ac:dyDescent="0.3">
      <c r="A1339" s="1">
        <v>43636</v>
      </c>
      <c r="B1339" t="s">
        <v>14</v>
      </c>
      <c r="C1339" t="s">
        <v>15</v>
      </c>
      <c r="D1339" t="s">
        <v>16</v>
      </c>
      <c r="E1339">
        <v>19790</v>
      </c>
      <c r="F1339">
        <v>1119</v>
      </c>
      <c r="G1339" t="s">
        <v>21</v>
      </c>
      <c r="H1339" t="s">
        <v>22</v>
      </c>
      <c r="I1339" t="s">
        <v>19</v>
      </c>
      <c r="J1339" t="s">
        <v>20</v>
      </c>
      <c r="K1339">
        <v>1811</v>
      </c>
      <c r="L1339">
        <v>1912</v>
      </c>
      <c r="M1339">
        <v>61</v>
      </c>
      <c r="N1339">
        <v>38</v>
      </c>
      <c r="O1339">
        <v>1950</v>
      </c>
      <c r="P1339">
        <v>2114</v>
      </c>
      <c r="Q1339">
        <v>16</v>
      </c>
      <c r="R1339">
        <v>2015</v>
      </c>
      <c r="S1339">
        <v>2130</v>
      </c>
      <c r="T1339">
        <v>75</v>
      </c>
      <c r="U1339">
        <v>0</v>
      </c>
      <c r="V1339">
        <v>0</v>
      </c>
      <c r="W1339">
        <v>184</v>
      </c>
      <c r="X1339">
        <v>198</v>
      </c>
      <c r="Y1339">
        <v>144</v>
      </c>
      <c r="Z1339">
        <v>1024</v>
      </c>
      <c r="AA1339">
        <v>0</v>
      </c>
      <c r="AB1339">
        <v>0</v>
      </c>
      <c r="AC1339">
        <v>14</v>
      </c>
      <c r="AD1339">
        <v>0</v>
      </c>
      <c r="AE1339">
        <v>61</v>
      </c>
      <c r="AF1339" t="s">
        <v>1511</v>
      </c>
      <c r="AG1339" t="s">
        <v>660</v>
      </c>
      <c r="AH1339" s="9">
        <v>9.583333333333334E-2</v>
      </c>
      <c r="AI1339" t="s">
        <v>1438</v>
      </c>
    </row>
    <row r="1340" spans="1:35" x14ac:dyDescent="0.3">
      <c r="A1340" s="1">
        <v>44235</v>
      </c>
      <c r="B1340" t="s">
        <v>14</v>
      </c>
      <c r="C1340" t="s">
        <v>15</v>
      </c>
      <c r="D1340" t="s">
        <v>16</v>
      </c>
      <c r="E1340">
        <v>19790</v>
      </c>
      <c r="F1340">
        <v>1383</v>
      </c>
      <c r="G1340" t="s">
        <v>60</v>
      </c>
      <c r="H1340" t="s">
        <v>61</v>
      </c>
      <c r="I1340" t="s">
        <v>194</v>
      </c>
      <c r="J1340" t="s">
        <v>195</v>
      </c>
      <c r="K1340">
        <v>820</v>
      </c>
      <c r="L1340">
        <v>816</v>
      </c>
      <c r="M1340">
        <v>-4</v>
      </c>
      <c r="N1340">
        <v>44</v>
      </c>
      <c r="O1340">
        <v>900</v>
      </c>
      <c r="P1340">
        <v>1020</v>
      </c>
      <c r="Q1340">
        <v>3</v>
      </c>
      <c r="R1340">
        <v>1010</v>
      </c>
      <c r="S1340">
        <v>1023</v>
      </c>
      <c r="T1340">
        <v>13</v>
      </c>
      <c r="U1340">
        <v>0</v>
      </c>
      <c r="V1340">
        <v>0</v>
      </c>
      <c r="W1340">
        <v>110</v>
      </c>
      <c r="X1340">
        <v>127</v>
      </c>
      <c r="Y1340">
        <v>80</v>
      </c>
      <c r="Z1340">
        <v>594</v>
      </c>
      <c r="AF1340" t="s">
        <v>1315</v>
      </c>
      <c r="AG1340" t="s">
        <v>688</v>
      </c>
      <c r="AH1340" s="9">
        <v>8.819444444444445E-2</v>
      </c>
      <c r="AI1340" t="s">
        <v>1434</v>
      </c>
    </row>
    <row r="1341" spans="1:35" x14ac:dyDescent="0.3">
      <c r="A1341" s="1">
        <v>44829</v>
      </c>
      <c r="B1341" t="s">
        <v>46</v>
      </c>
      <c r="C1341" t="s">
        <v>47</v>
      </c>
      <c r="D1341" t="s">
        <v>48</v>
      </c>
      <c r="E1341">
        <v>20452</v>
      </c>
      <c r="F1341">
        <v>5631</v>
      </c>
      <c r="G1341" t="s">
        <v>84</v>
      </c>
      <c r="H1341" t="s">
        <v>85</v>
      </c>
      <c r="I1341" t="s">
        <v>235</v>
      </c>
      <c r="J1341" t="s">
        <v>236</v>
      </c>
      <c r="K1341">
        <v>1511</v>
      </c>
      <c r="L1341">
        <v>1501</v>
      </c>
      <c r="M1341">
        <v>-10</v>
      </c>
      <c r="N1341">
        <v>50</v>
      </c>
      <c r="O1341">
        <v>1551</v>
      </c>
      <c r="P1341">
        <v>1700</v>
      </c>
      <c r="Q1341">
        <v>18</v>
      </c>
      <c r="R1341">
        <v>1703</v>
      </c>
      <c r="S1341">
        <v>1718</v>
      </c>
      <c r="T1341">
        <v>15</v>
      </c>
      <c r="U1341">
        <v>0</v>
      </c>
      <c r="V1341">
        <v>0</v>
      </c>
      <c r="W1341">
        <v>112</v>
      </c>
      <c r="X1341">
        <v>137</v>
      </c>
      <c r="Y1341">
        <v>69</v>
      </c>
      <c r="Z1341">
        <v>340</v>
      </c>
      <c r="AA1341">
        <v>0</v>
      </c>
      <c r="AB1341">
        <v>0</v>
      </c>
      <c r="AC1341">
        <v>15</v>
      </c>
      <c r="AD1341">
        <v>0</v>
      </c>
      <c r="AE1341">
        <v>0</v>
      </c>
      <c r="AF1341" t="s">
        <v>1355</v>
      </c>
      <c r="AG1341" t="s">
        <v>1194</v>
      </c>
      <c r="AH1341" s="9">
        <v>9.5138888888888884E-2</v>
      </c>
      <c r="AI1341" t="s">
        <v>1435</v>
      </c>
    </row>
    <row r="1342" spans="1:35" x14ac:dyDescent="0.3">
      <c r="A1342" s="1">
        <v>44571</v>
      </c>
      <c r="B1342" t="s">
        <v>94</v>
      </c>
      <c r="C1342" t="s">
        <v>95</v>
      </c>
      <c r="D1342" t="s">
        <v>96</v>
      </c>
      <c r="E1342">
        <v>20397</v>
      </c>
      <c r="F1342">
        <v>5272</v>
      </c>
      <c r="G1342" t="s">
        <v>460</v>
      </c>
      <c r="H1342" t="s">
        <v>461</v>
      </c>
      <c r="I1342" t="s">
        <v>97</v>
      </c>
      <c r="J1342" t="s">
        <v>98</v>
      </c>
      <c r="K1342">
        <v>1436</v>
      </c>
      <c r="L1342">
        <v>0</v>
      </c>
      <c r="M1342">
        <v>0</v>
      </c>
      <c r="R1342">
        <v>1726</v>
      </c>
      <c r="S1342">
        <v>0</v>
      </c>
      <c r="T1342">
        <v>0</v>
      </c>
      <c r="U1342">
        <v>1</v>
      </c>
      <c r="V1342">
        <v>0</v>
      </c>
      <c r="W1342">
        <v>110</v>
      </c>
      <c r="Z1342">
        <v>577</v>
      </c>
      <c r="AF1342" t="s">
        <v>663</v>
      </c>
      <c r="AG1342" t="s">
        <v>663</v>
      </c>
      <c r="AH1342" s="9">
        <v>0</v>
      </c>
      <c r="AI1342" t="s">
        <v>1437</v>
      </c>
    </row>
    <row r="1343" spans="1:35" x14ac:dyDescent="0.3">
      <c r="A1343" s="1">
        <v>44832</v>
      </c>
      <c r="B1343" t="s">
        <v>7</v>
      </c>
      <c r="C1343" t="s">
        <v>8</v>
      </c>
      <c r="D1343" t="s">
        <v>9</v>
      </c>
      <c r="E1343">
        <v>19977</v>
      </c>
      <c r="F1343">
        <v>2047</v>
      </c>
      <c r="G1343" t="s">
        <v>103</v>
      </c>
      <c r="H1343" t="s">
        <v>104</v>
      </c>
      <c r="I1343" t="s">
        <v>23</v>
      </c>
      <c r="J1343" t="s">
        <v>24</v>
      </c>
      <c r="K1343">
        <v>1545</v>
      </c>
      <c r="L1343">
        <v>1539</v>
      </c>
      <c r="M1343">
        <v>-6</v>
      </c>
      <c r="N1343">
        <v>25</v>
      </c>
      <c r="O1343">
        <v>1604</v>
      </c>
      <c r="P1343">
        <v>1713</v>
      </c>
      <c r="Q1343">
        <v>8</v>
      </c>
      <c r="R1343">
        <v>1723</v>
      </c>
      <c r="S1343">
        <v>1721</v>
      </c>
      <c r="T1343">
        <v>-2</v>
      </c>
      <c r="U1343">
        <v>0</v>
      </c>
      <c r="V1343">
        <v>0</v>
      </c>
      <c r="W1343">
        <v>98</v>
      </c>
      <c r="X1343">
        <v>102</v>
      </c>
      <c r="Y1343">
        <v>69</v>
      </c>
      <c r="Z1343">
        <v>414</v>
      </c>
      <c r="AF1343" t="s">
        <v>787</v>
      </c>
      <c r="AG1343" t="s">
        <v>1248</v>
      </c>
      <c r="AH1343" s="9">
        <v>7.0833333333333331E-2</v>
      </c>
      <c r="AI1343" t="s">
        <v>1435</v>
      </c>
    </row>
    <row r="1344" spans="1:35" x14ac:dyDescent="0.3">
      <c r="A1344" s="1">
        <v>45032</v>
      </c>
      <c r="B1344" t="s">
        <v>14</v>
      </c>
      <c r="C1344" t="s">
        <v>15</v>
      </c>
      <c r="D1344" t="s">
        <v>16</v>
      </c>
      <c r="E1344">
        <v>19790</v>
      </c>
      <c r="F1344">
        <v>1249</v>
      </c>
      <c r="G1344" t="s">
        <v>144</v>
      </c>
      <c r="H1344" t="s">
        <v>145</v>
      </c>
      <c r="I1344" t="s">
        <v>10</v>
      </c>
      <c r="J1344" t="s">
        <v>11</v>
      </c>
      <c r="K1344">
        <v>700</v>
      </c>
      <c r="L1344">
        <v>716</v>
      </c>
      <c r="M1344">
        <v>16</v>
      </c>
      <c r="N1344">
        <v>14</v>
      </c>
      <c r="O1344">
        <v>730</v>
      </c>
      <c r="P1344">
        <v>1011</v>
      </c>
      <c r="Q1344">
        <v>4</v>
      </c>
      <c r="R1344">
        <v>1000</v>
      </c>
      <c r="S1344">
        <v>1015</v>
      </c>
      <c r="T1344">
        <v>15</v>
      </c>
      <c r="U1344">
        <v>0</v>
      </c>
      <c r="V1344">
        <v>0</v>
      </c>
      <c r="W1344">
        <v>180</v>
      </c>
      <c r="X1344">
        <v>179</v>
      </c>
      <c r="Y1344">
        <v>161</v>
      </c>
      <c r="Z1344">
        <v>1127</v>
      </c>
      <c r="AA1344">
        <v>15</v>
      </c>
      <c r="AB1344">
        <v>0</v>
      </c>
      <c r="AC1344">
        <v>0</v>
      </c>
      <c r="AD1344">
        <v>0</v>
      </c>
      <c r="AE1344">
        <v>0</v>
      </c>
      <c r="AF1344" t="s">
        <v>1604</v>
      </c>
      <c r="AG1344" t="s">
        <v>850</v>
      </c>
      <c r="AH1344" s="9">
        <v>0.12430555555555556</v>
      </c>
      <c r="AI1344" t="s">
        <v>1434</v>
      </c>
    </row>
    <row r="1345" spans="1:35" x14ac:dyDescent="0.3">
      <c r="A1345" s="1">
        <v>43955</v>
      </c>
      <c r="B1345" t="s">
        <v>32</v>
      </c>
      <c r="C1345" t="s">
        <v>33</v>
      </c>
      <c r="D1345" t="s">
        <v>34</v>
      </c>
      <c r="E1345">
        <v>19393</v>
      </c>
      <c r="F1345">
        <v>468</v>
      </c>
      <c r="G1345" t="s">
        <v>426</v>
      </c>
      <c r="H1345" t="s">
        <v>427</v>
      </c>
      <c r="I1345" t="s">
        <v>21</v>
      </c>
      <c r="J1345" t="s">
        <v>22</v>
      </c>
      <c r="K1345">
        <v>905</v>
      </c>
      <c r="L1345">
        <v>900</v>
      </c>
      <c r="M1345">
        <v>-5</v>
      </c>
      <c r="N1345">
        <v>6</v>
      </c>
      <c r="O1345">
        <v>906</v>
      </c>
      <c r="P1345">
        <v>1146</v>
      </c>
      <c r="Q1345">
        <v>6</v>
      </c>
      <c r="R1345">
        <v>1210</v>
      </c>
      <c r="S1345">
        <v>1152</v>
      </c>
      <c r="T1345">
        <v>-18</v>
      </c>
      <c r="U1345">
        <v>0</v>
      </c>
      <c r="V1345">
        <v>0</v>
      </c>
      <c r="W1345">
        <v>125</v>
      </c>
      <c r="X1345">
        <v>112</v>
      </c>
      <c r="Y1345">
        <v>100</v>
      </c>
      <c r="Z1345">
        <v>819</v>
      </c>
      <c r="AF1345" t="s">
        <v>735</v>
      </c>
      <c r="AG1345" t="s">
        <v>1111</v>
      </c>
      <c r="AH1345" s="9">
        <v>0.11944444444444445</v>
      </c>
      <c r="AI1345" t="s">
        <v>1434</v>
      </c>
    </row>
    <row r="1346" spans="1:35" x14ac:dyDescent="0.3">
      <c r="A1346" s="1">
        <v>44999</v>
      </c>
      <c r="B1346" t="s">
        <v>46</v>
      </c>
      <c r="C1346" t="s">
        <v>47</v>
      </c>
      <c r="D1346" t="s">
        <v>48</v>
      </c>
      <c r="E1346">
        <v>20452</v>
      </c>
      <c r="F1346">
        <v>4415</v>
      </c>
      <c r="G1346" t="s">
        <v>131</v>
      </c>
      <c r="H1346" t="s">
        <v>132</v>
      </c>
      <c r="I1346" t="s">
        <v>42</v>
      </c>
      <c r="J1346" t="s">
        <v>43</v>
      </c>
      <c r="K1346">
        <v>1433</v>
      </c>
      <c r="L1346">
        <v>1430</v>
      </c>
      <c r="M1346">
        <v>-3</v>
      </c>
      <c r="N1346">
        <v>17</v>
      </c>
      <c r="O1346">
        <v>1447</v>
      </c>
      <c r="P1346">
        <v>1610</v>
      </c>
      <c r="Q1346">
        <v>12</v>
      </c>
      <c r="R1346">
        <v>1615</v>
      </c>
      <c r="S1346">
        <v>1622</v>
      </c>
      <c r="T1346">
        <v>7</v>
      </c>
      <c r="U1346">
        <v>0</v>
      </c>
      <c r="V1346">
        <v>0</v>
      </c>
      <c r="W1346">
        <v>102</v>
      </c>
      <c r="X1346">
        <v>112</v>
      </c>
      <c r="Y1346">
        <v>83</v>
      </c>
      <c r="Z1346">
        <v>500</v>
      </c>
      <c r="AF1346" t="s">
        <v>777</v>
      </c>
      <c r="AG1346" t="s">
        <v>1064</v>
      </c>
      <c r="AH1346" s="9">
        <v>7.7777777777777779E-2</v>
      </c>
      <c r="AI1346" t="s">
        <v>1435</v>
      </c>
    </row>
    <row r="1347" spans="1:35" x14ac:dyDescent="0.3">
      <c r="A1347" s="1">
        <v>44106</v>
      </c>
      <c r="B1347" t="s">
        <v>81</v>
      </c>
      <c r="C1347" t="s">
        <v>82</v>
      </c>
      <c r="D1347" t="s">
        <v>83</v>
      </c>
      <c r="E1347">
        <v>20409</v>
      </c>
      <c r="F1347">
        <v>1686</v>
      </c>
      <c r="G1347" t="s">
        <v>235</v>
      </c>
      <c r="H1347" t="s">
        <v>236</v>
      </c>
      <c r="I1347" t="s">
        <v>44</v>
      </c>
      <c r="J1347" t="s">
        <v>45</v>
      </c>
      <c r="K1347">
        <v>1730</v>
      </c>
      <c r="L1347">
        <v>1725</v>
      </c>
      <c r="M1347">
        <v>-5</v>
      </c>
      <c r="N1347">
        <v>9</v>
      </c>
      <c r="O1347">
        <v>1734</v>
      </c>
      <c r="P1347">
        <v>1841</v>
      </c>
      <c r="Q1347">
        <v>5</v>
      </c>
      <c r="R1347">
        <v>1901</v>
      </c>
      <c r="S1347">
        <v>1846</v>
      </c>
      <c r="T1347">
        <v>-15</v>
      </c>
      <c r="U1347">
        <v>0</v>
      </c>
      <c r="V1347">
        <v>0</v>
      </c>
      <c r="W1347">
        <v>91</v>
      </c>
      <c r="X1347">
        <v>81</v>
      </c>
      <c r="Y1347">
        <v>67</v>
      </c>
      <c r="Z1347">
        <v>496</v>
      </c>
      <c r="AF1347" t="s">
        <v>1392</v>
      </c>
      <c r="AG1347" t="s">
        <v>626</v>
      </c>
      <c r="AH1347" s="9">
        <v>5.6250000000000001E-2</v>
      </c>
      <c r="AI1347" t="s">
        <v>1435</v>
      </c>
    </row>
    <row r="1348" spans="1:35" x14ac:dyDescent="0.3">
      <c r="A1348" s="1">
        <v>45108</v>
      </c>
      <c r="B1348" t="s">
        <v>39</v>
      </c>
      <c r="C1348" t="s">
        <v>40</v>
      </c>
      <c r="D1348" t="s">
        <v>41</v>
      </c>
      <c r="E1348">
        <v>19805</v>
      </c>
      <c r="F1348">
        <v>2539</v>
      </c>
      <c r="G1348" t="s">
        <v>10</v>
      </c>
      <c r="H1348" t="s">
        <v>11</v>
      </c>
      <c r="I1348" t="s">
        <v>97</v>
      </c>
      <c r="J1348" t="s">
        <v>98</v>
      </c>
      <c r="K1348">
        <v>1941</v>
      </c>
      <c r="L1348">
        <v>1933</v>
      </c>
      <c r="M1348">
        <v>-8</v>
      </c>
      <c r="N1348">
        <v>13</v>
      </c>
      <c r="O1348">
        <v>1946</v>
      </c>
      <c r="P1348">
        <v>2116</v>
      </c>
      <c r="Q1348">
        <v>36</v>
      </c>
      <c r="R1348">
        <v>2149</v>
      </c>
      <c r="S1348">
        <v>2152</v>
      </c>
      <c r="T1348">
        <v>3</v>
      </c>
      <c r="U1348">
        <v>0</v>
      </c>
      <c r="V1348">
        <v>0</v>
      </c>
      <c r="W1348">
        <v>128</v>
      </c>
      <c r="X1348">
        <v>139</v>
      </c>
      <c r="Y1348">
        <v>90</v>
      </c>
      <c r="Z1348">
        <v>632</v>
      </c>
      <c r="AF1348" t="s">
        <v>1675</v>
      </c>
      <c r="AG1348" t="s">
        <v>807</v>
      </c>
      <c r="AH1348" s="9">
        <v>9.6527777777777782E-2</v>
      </c>
      <c r="AI1348" t="s">
        <v>1438</v>
      </c>
    </row>
    <row r="1349" spans="1:35" x14ac:dyDescent="0.3">
      <c r="A1349" s="1">
        <v>43534</v>
      </c>
      <c r="B1349" t="s">
        <v>122</v>
      </c>
      <c r="C1349" t="s">
        <v>123</v>
      </c>
      <c r="D1349" t="s">
        <v>124</v>
      </c>
      <c r="E1349">
        <v>20304</v>
      </c>
      <c r="F1349">
        <v>5743</v>
      </c>
      <c r="G1349" t="s">
        <v>125</v>
      </c>
      <c r="H1349" t="s">
        <v>126</v>
      </c>
      <c r="I1349" t="s">
        <v>23</v>
      </c>
      <c r="J1349" t="s">
        <v>24</v>
      </c>
      <c r="K1349">
        <v>1640</v>
      </c>
      <c r="L1349">
        <v>1709</v>
      </c>
      <c r="M1349">
        <v>29</v>
      </c>
      <c r="N1349">
        <v>23</v>
      </c>
      <c r="O1349">
        <v>1732</v>
      </c>
      <c r="P1349">
        <v>1753</v>
      </c>
      <c r="Q1349">
        <v>34</v>
      </c>
      <c r="R1349">
        <v>1741</v>
      </c>
      <c r="S1349">
        <v>1827</v>
      </c>
      <c r="T1349">
        <v>46</v>
      </c>
      <c r="U1349">
        <v>0</v>
      </c>
      <c r="V1349">
        <v>0</v>
      </c>
      <c r="W1349">
        <v>121</v>
      </c>
      <c r="X1349">
        <v>138</v>
      </c>
      <c r="Y1349">
        <v>81</v>
      </c>
      <c r="Z1349">
        <v>522</v>
      </c>
      <c r="AA1349">
        <v>0</v>
      </c>
      <c r="AB1349">
        <v>0</v>
      </c>
      <c r="AC1349">
        <v>17</v>
      </c>
      <c r="AD1349">
        <v>0</v>
      </c>
      <c r="AE1349">
        <v>29</v>
      </c>
      <c r="AF1349" t="s">
        <v>1200</v>
      </c>
      <c r="AG1349" t="s">
        <v>1115</v>
      </c>
      <c r="AH1349" s="9">
        <v>5.4166666666666669E-2</v>
      </c>
      <c r="AI1349" t="s">
        <v>1435</v>
      </c>
    </row>
    <row r="1350" spans="1:35" x14ac:dyDescent="0.3">
      <c r="A1350" s="1">
        <v>44321</v>
      </c>
      <c r="B1350" t="s">
        <v>46</v>
      </c>
      <c r="C1350" t="s">
        <v>47</v>
      </c>
      <c r="D1350" t="s">
        <v>48</v>
      </c>
      <c r="E1350">
        <v>20452</v>
      </c>
      <c r="F1350">
        <v>3643</v>
      </c>
      <c r="G1350" t="s">
        <v>60</v>
      </c>
      <c r="H1350" t="s">
        <v>61</v>
      </c>
      <c r="I1350" t="s">
        <v>12</v>
      </c>
      <c r="J1350" t="s">
        <v>13</v>
      </c>
      <c r="K1350">
        <v>700</v>
      </c>
      <c r="L1350">
        <v>702</v>
      </c>
      <c r="M1350">
        <v>2</v>
      </c>
      <c r="N1350">
        <v>14</v>
      </c>
      <c r="O1350">
        <v>716</v>
      </c>
      <c r="P1350">
        <v>845</v>
      </c>
      <c r="Q1350">
        <v>29</v>
      </c>
      <c r="R1350">
        <v>915</v>
      </c>
      <c r="S1350">
        <v>914</v>
      </c>
      <c r="T1350">
        <v>-1</v>
      </c>
      <c r="U1350">
        <v>0</v>
      </c>
      <c r="V1350">
        <v>0</v>
      </c>
      <c r="W1350">
        <v>135</v>
      </c>
      <c r="X1350">
        <v>132</v>
      </c>
      <c r="Y1350">
        <v>89</v>
      </c>
      <c r="Z1350">
        <v>746</v>
      </c>
      <c r="AF1350" t="s">
        <v>1611</v>
      </c>
      <c r="AG1350" t="s">
        <v>848</v>
      </c>
      <c r="AH1350" s="9">
        <v>9.166666666666666E-2</v>
      </c>
      <c r="AI1350" t="s">
        <v>1434</v>
      </c>
    </row>
    <row r="1351" spans="1:35" x14ac:dyDescent="0.3">
      <c r="A1351" s="1">
        <v>44835</v>
      </c>
      <c r="B1351" t="s">
        <v>32</v>
      </c>
      <c r="C1351" t="s">
        <v>33</v>
      </c>
      <c r="D1351" t="s">
        <v>34</v>
      </c>
      <c r="E1351">
        <v>19393</v>
      </c>
      <c r="F1351">
        <v>2580</v>
      </c>
      <c r="G1351" t="s">
        <v>118</v>
      </c>
      <c r="H1351" t="s">
        <v>119</v>
      </c>
      <c r="I1351" t="s">
        <v>174</v>
      </c>
      <c r="J1351" t="s">
        <v>175</v>
      </c>
      <c r="K1351">
        <v>1445</v>
      </c>
      <c r="L1351">
        <v>1442</v>
      </c>
      <c r="M1351">
        <v>-3</v>
      </c>
      <c r="N1351">
        <v>13</v>
      </c>
      <c r="O1351">
        <v>1455</v>
      </c>
      <c r="P1351">
        <v>1447</v>
      </c>
      <c r="Q1351">
        <v>7</v>
      </c>
      <c r="R1351">
        <v>1505</v>
      </c>
      <c r="S1351">
        <v>1454</v>
      </c>
      <c r="T1351">
        <v>-11</v>
      </c>
      <c r="U1351">
        <v>0</v>
      </c>
      <c r="V1351">
        <v>0</v>
      </c>
      <c r="W1351">
        <v>80</v>
      </c>
      <c r="X1351">
        <v>72</v>
      </c>
      <c r="Y1351">
        <v>52</v>
      </c>
      <c r="Z1351">
        <v>328</v>
      </c>
      <c r="AF1351" t="s">
        <v>768</v>
      </c>
      <c r="AG1351" t="s">
        <v>1065</v>
      </c>
      <c r="AH1351" s="9">
        <v>8.3333333333333332E-3</v>
      </c>
      <c r="AI1351" t="s">
        <v>1435</v>
      </c>
    </row>
    <row r="1352" spans="1:35" x14ac:dyDescent="0.3">
      <c r="A1352" s="1">
        <v>43965</v>
      </c>
      <c r="B1352" t="s">
        <v>122</v>
      </c>
      <c r="C1352" t="s">
        <v>123</v>
      </c>
      <c r="D1352" t="s">
        <v>124</v>
      </c>
      <c r="E1352">
        <v>20304</v>
      </c>
      <c r="F1352">
        <v>3508</v>
      </c>
      <c r="G1352" t="s">
        <v>103</v>
      </c>
      <c r="H1352" t="s">
        <v>104</v>
      </c>
      <c r="I1352" t="s">
        <v>53</v>
      </c>
      <c r="J1352" t="s">
        <v>54</v>
      </c>
      <c r="K1352">
        <v>1230</v>
      </c>
      <c r="L1352">
        <v>1225</v>
      </c>
      <c r="M1352">
        <v>-5</v>
      </c>
      <c r="N1352">
        <v>11</v>
      </c>
      <c r="O1352">
        <v>1236</v>
      </c>
      <c r="P1352">
        <v>1320</v>
      </c>
      <c r="Q1352">
        <v>6</v>
      </c>
      <c r="R1352">
        <v>1342</v>
      </c>
      <c r="S1352">
        <v>1326</v>
      </c>
      <c r="T1352">
        <v>-16</v>
      </c>
      <c r="U1352">
        <v>0</v>
      </c>
      <c r="V1352">
        <v>0</v>
      </c>
      <c r="W1352">
        <v>72</v>
      </c>
      <c r="X1352">
        <v>61</v>
      </c>
      <c r="Y1352">
        <v>44</v>
      </c>
      <c r="Z1352">
        <v>236</v>
      </c>
      <c r="AF1352" t="s">
        <v>911</v>
      </c>
      <c r="AG1352" t="s">
        <v>649</v>
      </c>
      <c r="AH1352" s="9">
        <v>4.2361111111111113E-2</v>
      </c>
      <c r="AI1352" t="s">
        <v>1435</v>
      </c>
    </row>
    <row r="1353" spans="1:35" x14ac:dyDescent="0.3">
      <c r="A1353" s="1">
        <v>44304</v>
      </c>
      <c r="B1353" t="s">
        <v>122</v>
      </c>
      <c r="C1353" t="s">
        <v>123</v>
      </c>
      <c r="D1353" t="s">
        <v>124</v>
      </c>
      <c r="E1353">
        <v>20304</v>
      </c>
      <c r="F1353">
        <v>5528</v>
      </c>
      <c r="G1353" t="s">
        <v>21</v>
      </c>
      <c r="H1353" t="s">
        <v>22</v>
      </c>
      <c r="I1353" t="s">
        <v>538</v>
      </c>
      <c r="J1353" t="s">
        <v>539</v>
      </c>
      <c r="K1353">
        <v>1925</v>
      </c>
      <c r="L1353">
        <v>1918</v>
      </c>
      <c r="M1353">
        <v>-7</v>
      </c>
      <c r="N1353">
        <v>15</v>
      </c>
      <c r="O1353">
        <v>1933</v>
      </c>
      <c r="P1353">
        <v>2108</v>
      </c>
      <c r="Q1353">
        <v>4</v>
      </c>
      <c r="R1353">
        <v>2133</v>
      </c>
      <c r="S1353">
        <v>2112</v>
      </c>
      <c r="T1353">
        <v>-21</v>
      </c>
      <c r="U1353">
        <v>0</v>
      </c>
      <c r="V1353">
        <v>0</v>
      </c>
      <c r="W1353">
        <v>188</v>
      </c>
      <c r="X1353">
        <v>174</v>
      </c>
      <c r="Y1353">
        <v>155</v>
      </c>
      <c r="Z1353">
        <v>1036</v>
      </c>
      <c r="AF1353" t="s">
        <v>1676</v>
      </c>
      <c r="AG1353" t="s">
        <v>1079</v>
      </c>
      <c r="AH1353" s="9">
        <v>7.9166666666666663E-2</v>
      </c>
      <c r="AI1353" t="s">
        <v>1438</v>
      </c>
    </row>
    <row r="1354" spans="1:35" x14ac:dyDescent="0.3">
      <c r="A1354" s="1">
        <v>43471</v>
      </c>
      <c r="B1354" t="s">
        <v>122</v>
      </c>
      <c r="C1354" t="s">
        <v>123</v>
      </c>
      <c r="D1354" t="s">
        <v>124</v>
      </c>
      <c r="E1354">
        <v>20304</v>
      </c>
      <c r="F1354">
        <v>5396</v>
      </c>
      <c r="G1354" t="s">
        <v>68</v>
      </c>
      <c r="H1354" t="s">
        <v>69</v>
      </c>
      <c r="I1354" t="s">
        <v>80</v>
      </c>
      <c r="J1354" t="s">
        <v>67</v>
      </c>
      <c r="K1354">
        <v>1655</v>
      </c>
      <c r="L1354">
        <v>1705</v>
      </c>
      <c r="M1354">
        <v>10</v>
      </c>
      <c r="N1354">
        <v>18</v>
      </c>
      <c r="O1354">
        <v>1723</v>
      </c>
      <c r="P1354">
        <v>1845</v>
      </c>
      <c r="Q1354">
        <v>14</v>
      </c>
      <c r="R1354">
        <v>1843</v>
      </c>
      <c r="S1354">
        <v>1859</v>
      </c>
      <c r="T1354">
        <v>16</v>
      </c>
      <c r="U1354">
        <v>0</v>
      </c>
      <c r="V1354">
        <v>0</v>
      </c>
      <c r="W1354">
        <v>108</v>
      </c>
      <c r="X1354">
        <v>114</v>
      </c>
      <c r="Y1354">
        <v>82</v>
      </c>
      <c r="Z1354">
        <v>409</v>
      </c>
      <c r="AA1354">
        <v>10</v>
      </c>
      <c r="AB1354">
        <v>0</v>
      </c>
      <c r="AC1354">
        <v>6</v>
      </c>
      <c r="AD1354">
        <v>0</v>
      </c>
      <c r="AE1354">
        <v>0</v>
      </c>
      <c r="AF1354" t="s">
        <v>800</v>
      </c>
      <c r="AG1354" t="s">
        <v>783</v>
      </c>
      <c r="AH1354" s="9">
        <v>7.9166666666666663E-2</v>
      </c>
      <c r="AI1354" t="s">
        <v>1435</v>
      </c>
    </row>
    <row r="1355" spans="1:35" x14ac:dyDescent="0.3">
      <c r="A1355" s="1">
        <v>43924</v>
      </c>
      <c r="B1355" t="s">
        <v>32</v>
      </c>
      <c r="C1355" t="s">
        <v>33</v>
      </c>
      <c r="D1355" t="s">
        <v>34</v>
      </c>
      <c r="E1355">
        <v>19393</v>
      </c>
      <c r="F1355">
        <v>2608</v>
      </c>
      <c r="G1355" t="s">
        <v>60</v>
      </c>
      <c r="H1355" t="s">
        <v>61</v>
      </c>
      <c r="I1355" t="s">
        <v>190</v>
      </c>
      <c r="J1355" t="s">
        <v>191</v>
      </c>
      <c r="K1355">
        <v>1705</v>
      </c>
      <c r="L1355">
        <v>0</v>
      </c>
      <c r="M1355">
        <v>0</v>
      </c>
      <c r="R1355">
        <v>1800</v>
      </c>
      <c r="S1355">
        <v>0</v>
      </c>
      <c r="T1355">
        <v>0</v>
      </c>
      <c r="U1355">
        <v>1</v>
      </c>
      <c r="V1355">
        <v>0</v>
      </c>
      <c r="W1355">
        <v>55</v>
      </c>
      <c r="Z1355">
        <v>153</v>
      </c>
      <c r="AF1355" t="s">
        <v>663</v>
      </c>
      <c r="AG1355" t="s">
        <v>663</v>
      </c>
      <c r="AH1355" s="9">
        <v>0</v>
      </c>
      <c r="AI1355" t="s">
        <v>1437</v>
      </c>
    </row>
    <row r="1356" spans="1:35" x14ac:dyDescent="0.3">
      <c r="A1356" s="1">
        <v>43489</v>
      </c>
      <c r="B1356" t="s">
        <v>81</v>
      </c>
      <c r="C1356" t="s">
        <v>82</v>
      </c>
      <c r="D1356" t="s">
        <v>83</v>
      </c>
      <c r="E1356">
        <v>20409</v>
      </c>
      <c r="F1356">
        <v>482</v>
      </c>
      <c r="G1356" t="s">
        <v>169</v>
      </c>
      <c r="H1356" t="s">
        <v>170</v>
      </c>
      <c r="I1356" t="s">
        <v>42</v>
      </c>
      <c r="J1356" t="s">
        <v>43</v>
      </c>
      <c r="K1356">
        <v>1803</v>
      </c>
      <c r="L1356">
        <v>1951</v>
      </c>
      <c r="M1356">
        <v>108</v>
      </c>
      <c r="N1356">
        <v>9</v>
      </c>
      <c r="O1356">
        <v>2000</v>
      </c>
      <c r="P1356">
        <v>2153</v>
      </c>
      <c r="Q1356">
        <v>3</v>
      </c>
      <c r="R1356">
        <v>2022</v>
      </c>
      <c r="S1356">
        <v>2156</v>
      </c>
      <c r="T1356">
        <v>94</v>
      </c>
      <c r="U1356">
        <v>0</v>
      </c>
      <c r="V1356">
        <v>0</v>
      </c>
      <c r="W1356">
        <v>139</v>
      </c>
      <c r="X1356">
        <v>125</v>
      </c>
      <c r="Y1356">
        <v>113</v>
      </c>
      <c r="Z1356">
        <v>892</v>
      </c>
      <c r="AA1356">
        <v>5</v>
      </c>
      <c r="AB1356">
        <v>0</v>
      </c>
      <c r="AC1356">
        <v>0</v>
      </c>
      <c r="AD1356">
        <v>0</v>
      </c>
      <c r="AE1356">
        <v>89</v>
      </c>
      <c r="AF1356" t="s">
        <v>1396</v>
      </c>
      <c r="AG1356" t="s">
        <v>1143</v>
      </c>
      <c r="AH1356" s="9">
        <v>8.6805555555555552E-2</v>
      </c>
      <c r="AI1356" t="s">
        <v>1438</v>
      </c>
    </row>
    <row r="1357" spans="1:35" x14ac:dyDescent="0.3">
      <c r="A1357" s="1">
        <v>44980</v>
      </c>
      <c r="B1357" t="s">
        <v>14</v>
      </c>
      <c r="C1357" t="s">
        <v>15</v>
      </c>
      <c r="D1357" t="s">
        <v>16</v>
      </c>
      <c r="E1357">
        <v>19790</v>
      </c>
      <c r="F1357">
        <v>2331</v>
      </c>
      <c r="G1357" t="s">
        <v>60</v>
      </c>
      <c r="H1357" t="s">
        <v>61</v>
      </c>
      <c r="I1357" t="s">
        <v>186</v>
      </c>
      <c r="J1357" t="s">
        <v>187</v>
      </c>
      <c r="K1357">
        <v>2045</v>
      </c>
      <c r="L1357">
        <v>2038</v>
      </c>
      <c r="M1357">
        <v>-7</v>
      </c>
      <c r="N1357">
        <v>10</v>
      </c>
      <c r="O1357">
        <v>2048</v>
      </c>
      <c r="P1357">
        <v>2141</v>
      </c>
      <c r="Q1357">
        <v>3</v>
      </c>
      <c r="R1357">
        <v>2201</v>
      </c>
      <c r="S1357">
        <v>2144</v>
      </c>
      <c r="T1357">
        <v>-17</v>
      </c>
      <c r="U1357">
        <v>0</v>
      </c>
      <c r="V1357">
        <v>0</v>
      </c>
      <c r="W1357">
        <v>76</v>
      </c>
      <c r="X1357">
        <v>66</v>
      </c>
      <c r="Y1357">
        <v>53</v>
      </c>
      <c r="Z1357">
        <v>377</v>
      </c>
      <c r="AF1357" t="s">
        <v>1395</v>
      </c>
      <c r="AG1357" t="s">
        <v>981</v>
      </c>
      <c r="AH1357" s="9">
        <v>4.583333333333333E-2</v>
      </c>
      <c r="AI1357" t="s">
        <v>1438</v>
      </c>
    </row>
    <row r="1358" spans="1:35" x14ac:dyDescent="0.3">
      <c r="A1358" s="1">
        <v>43860</v>
      </c>
      <c r="B1358" t="s">
        <v>39</v>
      </c>
      <c r="C1358" t="s">
        <v>40</v>
      </c>
      <c r="D1358" t="s">
        <v>41</v>
      </c>
      <c r="E1358">
        <v>19805</v>
      </c>
      <c r="F1358">
        <v>1229</v>
      </c>
      <c r="G1358" t="s">
        <v>167</v>
      </c>
      <c r="H1358" t="s">
        <v>168</v>
      </c>
      <c r="I1358" t="s">
        <v>30</v>
      </c>
      <c r="J1358" t="s">
        <v>31</v>
      </c>
      <c r="K1358">
        <v>1441</v>
      </c>
      <c r="L1358">
        <v>1436</v>
      </c>
      <c r="M1358">
        <v>-5</v>
      </c>
      <c r="N1358">
        <v>17</v>
      </c>
      <c r="O1358">
        <v>1453</v>
      </c>
      <c r="P1358">
        <v>1925</v>
      </c>
      <c r="Q1358">
        <v>13</v>
      </c>
      <c r="R1358">
        <v>1935</v>
      </c>
      <c r="S1358">
        <v>1938</v>
      </c>
      <c r="T1358">
        <v>3</v>
      </c>
      <c r="U1358">
        <v>0</v>
      </c>
      <c r="V1358">
        <v>0</v>
      </c>
      <c r="W1358">
        <v>174</v>
      </c>
      <c r="X1358">
        <v>182</v>
      </c>
      <c r="Y1358">
        <v>152</v>
      </c>
      <c r="Z1358">
        <v>1171</v>
      </c>
      <c r="AF1358" t="s">
        <v>1496</v>
      </c>
      <c r="AG1358" t="s">
        <v>762</v>
      </c>
      <c r="AH1358" s="9">
        <v>0.20972222222222223</v>
      </c>
      <c r="AI1358" t="s">
        <v>1435</v>
      </c>
    </row>
    <row r="1359" spans="1:35" x14ac:dyDescent="0.3">
      <c r="A1359" s="1">
        <v>44383</v>
      </c>
      <c r="B1359" t="s">
        <v>7</v>
      </c>
      <c r="C1359" t="s">
        <v>8</v>
      </c>
      <c r="D1359" t="s">
        <v>9</v>
      </c>
      <c r="E1359">
        <v>19977</v>
      </c>
      <c r="F1359">
        <v>1672</v>
      </c>
      <c r="G1359" t="s">
        <v>12</v>
      </c>
      <c r="H1359" t="s">
        <v>13</v>
      </c>
      <c r="I1359" t="s">
        <v>402</v>
      </c>
      <c r="J1359" t="s">
        <v>403</v>
      </c>
      <c r="K1359">
        <v>1100</v>
      </c>
      <c r="L1359">
        <v>1100</v>
      </c>
      <c r="M1359">
        <v>0</v>
      </c>
      <c r="N1359">
        <v>17</v>
      </c>
      <c r="O1359">
        <v>1117</v>
      </c>
      <c r="P1359">
        <v>1306</v>
      </c>
      <c r="Q1359">
        <v>8</v>
      </c>
      <c r="R1359">
        <v>1313</v>
      </c>
      <c r="S1359">
        <v>1314</v>
      </c>
      <c r="T1359">
        <v>1</v>
      </c>
      <c r="U1359">
        <v>0</v>
      </c>
      <c r="V1359">
        <v>0</v>
      </c>
      <c r="W1359">
        <v>133</v>
      </c>
      <c r="X1359">
        <v>134</v>
      </c>
      <c r="Y1359">
        <v>109</v>
      </c>
      <c r="Z1359">
        <v>820</v>
      </c>
      <c r="AF1359" t="s">
        <v>908</v>
      </c>
      <c r="AG1359" t="s">
        <v>1318</v>
      </c>
      <c r="AH1359" s="9">
        <v>9.3055555555555558E-2</v>
      </c>
      <c r="AI1359" t="s">
        <v>1434</v>
      </c>
    </row>
    <row r="1360" spans="1:35" x14ac:dyDescent="0.3">
      <c r="A1360" s="1">
        <v>44072</v>
      </c>
      <c r="B1360" t="s">
        <v>14</v>
      </c>
      <c r="C1360" t="s">
        <v>15</v>
      </c>
      <c r="D1360" t="s">
        <v>16</v>
      </c>
      <c r="E1360">
        <v>19790</v>
      </c>
      <c r="F1360">
        <v>729</v>
      </c>
      <c r="G1360" t="s">
        <v>60</v>
      </c>
      <c r="H1360" t="s">
        <v>61</v>
      </c>
      <c r="I1360" t="s">
        <v>301</v>
      </c>
      <c r="J1360" t="s">
        <v>302</v>
      </c>
      <c r="K1360">
        <v>2034</v>
      </c>
      <c r="L1360">
        <v>2028</v>
      </c>
      <c r="M1360">
        <v>-6</v>
      </c>
      <c r="N1360">
        <v>21</v>
      </c>
      <c r="O1360">
        <v>2049</v>
      </c>
      <c r="P1360">
        <v>2131</v>
      </c>
      <c r="Q1360">
        <v>4</v>
      </c>
      <c r="R1360">
        <v>2135</v>
      </c>
      <c r="S1360">
        <v>2135</v>
      </c>
      <c r="T1360">
        <v>0</v>
      </c>
      <c r="U1360">
        <v>0</v>
      </c>
      <c r="V1360">
        <v>0</v>
      </c>
      <c r="W1360">
        <v>61</v>
      </c>
      <c r="X1360">
        <v>67</v>
      </c>
      <c r="Y1360">
        <v>42</v>
      </c>
      <c r="Z1360">
        <v>214</v>
      </c>
      <c r="AF1360" t="s">
        <v>1666</v>
      </c>
      <c r="AG1360" t="s">
        <v>978</v>
      </c>
      <c r="AH1360" s="9">
        <v>4.6527777777777779E-2</v>
      </c>
      <c r="AI1360" t="s">
        <v>1438</v>
      </c>
    </row>
    <row r="1361" spans="1:35" x14ac:dyDescent="0.3">
      <c r="A1361" s="1">
        <v>43627</v>
      </c>
      <c r="B1361" t="s">
        <v>39</v>
      </c>
      <c r="C1361" t="s">
        <v>40</v>
      </c>
      <c r="D1361" t="s">
        <v>41</v>
      </c>
      <c r="E1361">
        <v>19805</v>
      </c>
      <c r="F1361">
        <v>1277</v>
      </c>
      <c r="G1361" t="s">
        <v>80</v>
      </c>
      <c r="H1361" t="s">
        <v>67</v>
      </c>
      <c r="I1361" t="s">
        <v>194</v>
      </c>
      <c r="J1361" t="s">
        <v>195</v>
      </c>
      <c r="K1361">
        <v>1641</v>
      </c>
      <c r="L1361">
        <v>1650</v>
      </c>
      <c r="M1361">
        <v>9</v>
      </c>
      <c r="N1361">
        <v>15</v>
      </c>
      <c r="O1361">
        <v>1705</v>
      </c>
      <c r="P1361">
        <v>2047</v>
      </c>
      <c r="Q1361">
        <v>11</v>
      </c>
      <c r="R1361">
        <v>2054</v>
      </c>
      <c r="S1361">
        <v>2058</v>
      </c>
      <c r="T1361">
        <v>4</v>
      </c>
      <c r="U1361">
        <v>0</v>
      </c>
      <c r="V1361">
        <v>0</v>
      </c>
      <c r="W1361">
        <v>193</v>
      </c>
      <c r="X1361">
        <v>188</v>
      </c>
      <c r="Y1361">
        <v>162</v>
      </c>
      <c r="Z1361">
        <v>1197</v>
      </c>
      <c r="AF1361" t="s">
        <v>1370</v>
      </c>
      <c r="AG1361" t="s">
        <v>781</v>
      </c>
      <c r="AH1361" s="9">
        <v>0.17222222222222222</v>
      </c>
      <c r="AI1361" t="s">
        <v>1435</v>
      </c>
    </row>
    <row r="1362" spans="1:35" x14ac:dyDescent="0.3">
      <c r="A1362" s="1">
        <v>44597</v>
      </c>
      <c r="B1362" t="s">
        <v>122</v>
      </c>
      <c r="C1362" t="s">
        <v>123</v>
      </c>
      <c r="D1362" t="s">
        <v>124</v>
      </c>
      <c r="E1362">
        <v>20304</v>
      </c>
      <c r="F1362">
        <v>3270</v>
      </c>
      <c r="G1362" t="s">
        <v>51</v>
      </c>
      <c r="H1362" t="s">
        <v>52</v>
      </c>
      <c r="I1362" t="s">
        <v>174</v>
      </c>
      <c r="J1362" t="s">
        <v>175</v>
      </c>
      <c r="K1362">
        <v>1430</v>
      </c>
      <c r="L1362">
        <v>1431</v>
      </c>
      <c r="M1362">
        <v>1</v>
      </c>
      <c r="N1362">
        <v>16</v>
      </c>
      <c r="O1362">
        <v>1447</v>
      </c>
      <c r="P1362">
        <v>1610</v>
      </c>
      <c r="Q1362">
        <v>3</v>
      </c>
      <c r="R1362">
        <v>1638</v>
      </c>
      <c r="S1362">
        <v>1613</v>
      </c>
      <c r="T1362">
        <v>-25</v>
      </c>
      <c r="U1362">
        <v>0</v>
      </c>
      <c r="V1362">
        <v>0</v>
      </c>
      <c r="W1362">
        <v>188</v>
      </c>
      <c r="X1362">
        <v>162</v>
      </c>
      <c r="Y1362">
        <v>143</v>
      </c>
      <c r="Z1362">
        <v>1009</v>
      </c>
      <c r="AF1362" t="s">
        <v>775</v>
      </c>
      <c r="AG1362" t="s">
        <v>1243</v>
      </c>
      <c r="AH1362" s="9">
        <v>7.0833333333333331E-2</v>
      </c>
      <c r="AI1362" t="s">
        <v>1435</v>
      </c>
    </row>
    <row r="1363" spans="1:35" x14ac:dyDescent="0.3">
      <c r="A1363" s="1">
        <v>43603</v>
      </c>
      <c r="B1363" t="s">
        <v>14</v>
      </c>
      <c r="C1363" t="s">
        <v>15</v>
      </c>
      <c r="D1363" t="s">
        <v>16</v>
      </c>
      <c r="E1363">
        <v>19790</v>
      </c>
      <c r="F1363">
        <v>742</v>
      </c>
      <c r="G1363" t="s">
        <v>68</v>
      </c>
      <c r="H1363" t="s">
        <v>69</v>
      </c>
      <c r="I1363" t="s">
        <v>53</v>
      </c>
      <c r="J1363" t="s">
        <v>54</v>
      </c>
      <c r="K1363">
        <v>708</v>
      </c>
      <c r="L1363">
        <v>702</v>
      </c>
      <c r="M1363">
        <v>-6</v>
      </c>
      <c r="N1363">
        <v>12</v>
      </c>
      <c r="O1363">
        <v>714</v>
      </c>
      <c r="P1363">
        <v>913</v>
      </c>
      <c r="Q1363">
        <v>7</v>
      </c>
      <c r="R1363">
        <v>935</v>
      </c>
      <c r="S1363">
        <v>920</v>
      </c>
      <c r="T1363">
        <v>-15</v>
      </c>
      <c r="U1363">
        <v>0</v>
      </c>
      <c r="V1363">
        <v>0</v>
      </c>
      <c r="W1363">
        <v>267</v>
      </c>
      <c r="X1363">
        <v>258</v>
      </c>
      <c r="Y1363">
        <v>239</v>
      </c>
      <c r="Z1363">
        <v>1797</v>
      </c>
      <c r="AF1363" t="s">
        <v>1673</v>
      </c>
      <c r="AG1363" t="s">
        <v>848</v>
      </c>
      <c r="AH1363" s="9">
        <v>9.583333333333334E-2</v>
      </c>
      <c r="AI1363" t="s">
        <v>1434</v>
      </c>
    </row>
    <row r="1364" spans="1:35" x14ac:dyDescent="0.3">
      <c r="A1364" s="1">
        <v>44761</v>
      </c>
      <c r="B1364" t="s">
        <v>122</v>
      </c>
      <c r="C1364" t="s">
        <v>123</v>
      </c>
      <c r="D1364" t="s">
        <v>124</v>
      </c>
      <c r="E1364">
        <v>20304</v>
      </c>
      <c r="F1364">
        <v>5269</v>
      </c>
      <c r="G1364" t="s">
        <v>103</v>
      </c>
      <c r="H1364" t="s">
        <v>104</v>
      </c>
      <c r="I1364" t="s">
        <v>53</v>
      </c>
      <c r="J1364" t="s">
        <v>54</v>
      </c>
      <c r="K1364">
        <v>620</v>
      </c>
      <c r="L1364">
        <v>617</v>
      </c>
      <c r="M1364">
        <v>-3</v>
      </c>
      <c r="N1364">
        <v>21</v>
      </c>
      <c r="O1364">
        <v>638</v>
      </c>
      <c r="P1364">
        <v>722</v>
      </c>
      <c r="Q1364">
        <v>13</v>
      </c>
      <c r="R1364">
        <v>738</v>
      </c>
      <c r="S1364">
        <v>735</v>
      </c>
      <c r="T1364">
        <v>-3</v>
      </c>
      <c r="U1364">
        <v>0</v>
      </c>
      <c r="V1364">
        <v>0</v>
      </c>
      <c r="W1364">
        <v>78</v>
      </c>
      <c r="X1364">
        <v>78</v>
      </c>
      <c r="Y1364">
        <v>44</v>
      </c>
      <c r="Z1364">
        <v>236</v>
      </c>
      <c r="AF1364" t="s">
        <v>1297</v>
      </c>
      <c r="AG1364" t="s">
        <v>1213</v>
      </c>
      <c r="AH1364" s="9">
        <v>5.4166666666666669E-2</v>
      </c>
      <c r="AI1364" t="s">
        <v>1434</v>
      </c>
    </row>
    <row r="1365" spans="1:35" x14ac:dyDescent="0.3">
      <c r="A1365" s="1">
        <v>44092</v>
      </c>
      <c r="B1365" t="s">
        <v>39</v>
      </c>
      <c r="C1365" t="s">
        <v>40</v>
      </c>
      <c r="D1365" t="s">
        <v>41</v>
      </c>
      <c r="E1365">
        <v>19805</v>
      </c>
      <c r="F1365">
        <v>1496</v>
      </c>
      <c r="G1365" t="s">
        <v>165</v>
      </c>
      <c r="H1365" t="s">
        <v>166</v>
      </c>
      <c r="I1365" t="s">
        <v>178</v>
      </c>
      <c r="J1365" t="s">
        <v>179</v>
      </c>
      <c r="K1365">
        <v>1311</v>
      </c>
      <c r="L1365">
        <v>1308</v>
      </c>
      <c r="M1365">
        <v>-3</v>
      </c>
      <c r="N1365">
        <v>15</v>
      </c>
      <c r="O1365">
        <v>1323</v>
      </c>
      <c r="P1365">
        <v>1653</v>
      </c>
      <c r="Q1365">
        <v>4</v>
      </c>
      <c r="R1365">
        <v>1710</v>
      </c>
      <c r="S1365">
        <v>1657</v>
      </c>
      <c r="T1365">
        <v>-13</v>
      </c>
      <c r="U1365">
        <v>0</v>
      </c>
      <c r="V1365">
        <v>0</v>
      </c>
      <c r="W1365">
        <v>239</v>
      </c>
      <c r="X1365">
        <v>229</v>
      </c>
      <c r="Y1365">
        <v>210</v>
      </c>
      <c r="Z1365">
        <v>1576</v>
      </c>
      <c r="AF1365" t="s">
        <v>622</v>
      </c>
      <c r="AG1365" t="s">
        <v>746</v>
      </c>
      <c r="AH1365" s="9">
        <v>0.15902777777777777</v>
      </c>
      <c r="AI1365" t="s">
        <v>1435</v>
      </c>
    </row>
    <row r="1366" spans="1:35" x14ac:dyDescent="0.3">
      <c r="A1366" s="1">
        <v>44316</v>
      </c>
      <c r="B1366" t="s">
        <v>32</v>
      </c>
      <c r="C1366" t="s">
        <v>33</v>
      </c>
      <c r="D1366" t="s">
        <v>34</v>
      </c>
      <c r="E1366">
        <v>19393</v>
      </c>
      <c r="F1366">
        <v>1044</v>
      </c>
      <c r="G1366" t="s">
        <v>21</v>
      </c>
      <c r="H1366" t="s">
        <v>22</v>
      </c>
      <c r="I1366" t="s">
        <v>76</v>
      </c>
      <c r="J1366" t="s">
        <v>77</v>
      </c>
      <c r="K1366">
        <v>1935</v>
      </c>
      <c r="L1366">
        <v>1936</v>
      </c>
      <c r="M1366">
        <v>1</v>
      </c>
      <c r="N1366">
        <v>10</v>
      </c>
      <c r="O1366">
        <v>1946</v>
      </c>
      <c r="P1366">
        <v>2258</v>
      </c>
      <c r="Q1366">
        <v>4</v>
      </c>
      <c r="R1366">
        <v>2310</v>
      </c>
      <c r="S1366">
        <v>2302</v>
      </c>
      <c r="T1366">
        <v>-8</v>
      </c>
      <c r="U1366">
        <v>0</v>
      </c>
      <c r="V1366">
        <v>0</v>
      </c>
      <c r="W1366">
        <v>155</v>
      </c>
      <c r="X1366">
        <v>146</v>
      </c>
      <c r="Y1366">
        <v>132</v>
      </c>
      <c r="Z1366">
        <v>1062</v>
      </c>
      <c r="AF1366" t="s">
        <v>1606</v>
      </c>
      <c r="AG1366" t="s">
        <v>635</v>
      </c>
      <c r="AH1366" s="9">
        <v>0.14305555555555555</v>
      </c>
      <c r="AI1366" t="s">
        <v>1438</v>
      </c>
    </row>
    <row r="1367" spans="1:35" x14ac:dyDescent="0.3">
      <c r="A1367" s="1">
        <v>43614</v>
      </c>
      <c r="B1367" t="s">
        <v>39</v>
      </c>
      <c r="C1367" t="s">
        <v>40</v>
      </c>
      <c r="D1367" t="s">
        <v>41</v>
      </c>
      <c r="E1367">
        <v>19805</v>
      </c>
      <c r="F1367">
        <v>2331</v>
      </c>
      <c r="G1367" t="s">
        <v>341</v>
      </c>
      <c r="H1367" t="s">
        <v>342</v>
      </c>
      <c r="I1367" t="s">
        <v>30</v>
      </c>
      <c r="J1367" t="s">
        <v>31</v>
      </c>
      <c r="K1367">
        <v>1145</v>
      </c>
      <c r="L1367">
        <v>1151</v>
      </c>
      <c r="M1367">
        <v>6</v>
      </c>
      <c r="N1367">
        <v>17</v>
      </c>
      <c r="O1367">
        <v>1208</v>
      </c>
      <c r="R1367">
        <v>1338</v>
      </c>
      <c r="S1367">
        <v>0</v>
      </c>
      <c r="T1367">
        <v>0</v>
      </c>
      <c r="U1367">
        <v>0</v>
      </c>
      <c r="V1367">
        <v>1</v>
      </c>
      <c r="W1367">
        <v>173</v>
      </c>
      <c r="Z1367">
        <v>1021</v>
      </c>
      <c r="AF1367" t="s">
        <v>663</v>
      </c>
      <c r="AG1367" t="s">
        <v>611</v>
      </c>
      <c r="AH1367">
        <v>-0.49375000000000002</v>
      </c>
      <c r="AI1367" t="s">
        <v>1434</v>
      </c>
    </row>
    <row r="1368" spans="1:35" x14ac:dyDescent="0.3">
      <c r="A1368" s="1">
        <v>44152</v>
      </c>
      <c r="B1368" t="s">
        <v>162</v>
      </c>
      <c r="C1368" t="s">
        <v>163</v>
      </c>
      <c r="D1368" t="s">
        <v>164</v>
      </c>
      <c r="E1368">
        <v>20436</v>
      </c>
      <c r="F1368">
        <v>772</v>
      </c>
      <c r="G1368" t="s">
        <v>103</v>
      </c>
      <c r="H1368" t="s">
        <v>104</v>
      </c>
      <c r="I1368" t="s">
        <v>21</v>
      </c>
      <c r="J1368" t="s">
        <v>22</v>
      </c>
      <c r="K1368">
        <v>1440</v>
      </c>
      <c r="L1368">
        <v>1430</v>
      </c>
      <c r="M1368">
        <v>-10</v>
      </c>
      <c r="N1368">
        <v>11</v>
      </c>
      <c r="O1368">
        <v>1441</v>
      </c>
      <c r="P1368">
        <v>1659</v>
      </c>
      <c r="Q1368">
        <v>12</v>
      </c>
      <c r="R1368">
        <v>1740</v>
      </c>
      <c r="S1368">
        <v>1711</v>
      </c>
      <c r="T1368">
        <v>-29</v>
      </c>
      <c r="U1368">
        <v>0</v>
      </c>
      <c r="V1368">
        <v>0</v>
      </c>
      <c r="W1368">
        <v>120</v>
      </c>
      <c r="X1368">
        <v>101</v>
      </c>
      <c r="Y1368">
        <v>78</v>
      </c>
      <c r="Z1368">
        <v>628</v>
      </c>
      <c r="AF1368" t="s">
        <v>1197</v>
      </c>
      <c r="AG1368" t="s">
        <v>1064</v>
      </c>
      <c r="AH1368" s="9">
        <v>0.11180555555555556</v>
      </c>
      <c r="AI1368" t="s">
        <v>1435</v>
      </c>
    </row>
    <row r="1369" spans="1:35" x14ac:dyDescent="0.3">
      <c r="A1369" s="1">
        <v>45080</v>
      </c>
      <c r="B1369" t="s">
        <v>14</v>
      </c>
      <c r="C1369" t="s">
        <v>15</v>
      </c>
      <c r="D1369" t="s">
        <v>16</v>
      </c>
      <c r="E1369">
        <v>19790</v>
      </c>
      <c r="F1369">
        <v>1444</v>
      </c>
      <c r="G1369" t="s">
        <v>60</v>
      </c>
      <c r="H1369" t="s">
        <v>61</v>
      </c>
      <c r="I1369" t="s">
        <v>532</v>
      </c>
      <c r="J1369" t="s">
        <v>533</v>
      </c>
      <c r="K1369">
        <v>2237</v>
      </c>
      <c r="L1369">
        <v>2303</v>
      </c>
      <c r="M1369">
        <v>26</v>
      </c>
      <c r="N1369">
        <v>31</v>
      </c>
      <c r="O1369">
        <v>2334</v>
      </c>
      <c r="P1369">
        <v>33</v>
      </c>
      <c r="Q1369">
        <v>6</v>
      </c>
      <c r="R1369">
        <v>2359</v>
      </c>
      <c r="S1369">
        <v>39</v>
      </c>
      <c r="T1369">
        <v>40</v>
      </c>
      <c r="U1369">
        <v>0</v>
      </c>
      <c r="V1369">
        <v>0</v>
      </c>
      <c r="W1369">
        <v>82</v>
      </c>
      <c r="X1369">
        <v>96</v>
      </c>
      <c r="Y1369">
        <v>59</v>
      </c>
      <c r="Z1369">
        <v>357</v>
      </c>
      <c r="AA1369">
        <v>26</v>
      </c>
      <c r="AB1369">
        <v>0</v>
      </c>
      <c r="AC1369">
        <v>14</v>
      </c>
      <c r="AD1369">
        <v>0</v>
      </c>
      <c r="AE1369">
        <v>0</v>
      </c>
      <c r="AF1369" t="s">
        <v>1677</v>
      </c>
      <c r="AG1369" t="s">
        <v>998</v>
      </c>
      <c r="AH1369">
        <v>-0.93333333333333335</v>
      </c>
      <c r="AI1369" t="s">
        <v>1438</v>
      </c>
    </row>
    <row r="1370" spans="1:35" x14ac:dyDescent="0.3">
      <c r="A1370" s="1">
        <v>44338</v>
      </c>
      <c r="B1370" t="s">
        <v>39</v>
      </c>
      <c r="C1370" t="s">
        <v>40</v>
      </c>
      <c r="D1370" t="s">
        <v>41</v>
      </c>
      <c r="E1370">
        <v>19805</v>
      </c>
      <c r="F1370">
        <v>807</v>
      </c>
      <c r="G1370" t="s">
        <v>97</v>
      </c>
      <c r="H1370" t="s">
        <v>98</v>
      </c>
      <c r="I1370" t="s">
        <v>68</v>
      </c>
      <c r="J1370" t="s">
        <v>69</v>
      </c>
      <c r="K1370">
        <v>740</v>
      </c>
      <c r="L1370">
        <v>737</v>
      </c>
      <c r="M1370">
        <v>-3</v>
      </c>
      <c r="N1370">
        <v>17</v>
      </c>
      <c r="O1370">
        <v>754</v>
      </c>
      <c r="P1370">
        <v>749</v>
      </c>
      <c r="Q1370">
        <v>5</v>
      </c>
      <c r="R1370">
        <v>806</v>
      </c>
      <c r="S1370">
        <v>754</v>
      </c>
      <c r="T1370">
        <v>-12</v>
      </c>
      <c r="U1370">
        <v>0</v>
      </c>
      <c r="V1370">
        <v>0</v>
      </c>
      <c r="W1370">
        <v>86</v>
      </c>
      <c r="X1370">
        <v>77</v>
      </c>
      <c r="Y1370">
        <v>55</v>
      </c>
      <c r="Z1370">
        <v>328</v>
      </c>
      <c r="AF1370" t="s">
        <v>1605</v>
      </c>
      <c r="AG1370" t="s">
        <v>684</v>
      </c>
      <c r="AH1370" s="9">
        <v>1.1805555555555555E-2</v>
      </c>
      <c r="AI1370" t="s">
        <v>1434</v>
      </c>
    </row>
    <row r="1371" spans="1:35" x14ac:dyDescent="0.3">
      <c r="A1371" s="1">
        <v>43609</v>
      </c>
      <c r="B1371" t="s">
        <v>14</v>
      </c>
      <c r="C1371" t="s">
        <v>15</v>
      </c>
      <c r="D1371" t="s">
        <v>16</v>
      </c>
      <c r="E1371">
        <v>19790</v>
      </c>
      <c r="F1371">
        <v>604</v>
      </c>
      <c r="G1371" t="s">
        <v>64</v>
      </c>
      <c r="H1371" t="s">
        <v>65</v>
      </c>
      <c r="I1371" t="s">
        <v>44</v>
      </c>
      <c r="J1371" t="s">
        <v>45</v>
      </c>
      <c r="K1371">
        <v>1708</v>
      </c>
      <c r="L1371">
        <v>1701</v>
      </c>
      <c r="M1371">
        <v>-7</v>
      </c>
      <c r="N1371">
        <v>13</v>
      </c>
      <c r="O1371">
        <v>1714</v>
      </c>
      <c r="P1371">
        <v>1843</v>
      </c>
      <c r="Q1371">
        <v>9</v>
      </c>
      <c r="R1371">
        <v>1917</v>
      </c>
      <c r="S1371">
        <v>1852</v>
      </c>
      <c r="T1371">
        <v>-25</v>
      </c>
      <c r="U1371">
        <v>0</v>
      </c>
      <c r="V1371">
        <v>0</v>
      </c>
      <c r="W1371">
        <v>129</v>
      </c>
      <c r="X1371">
        <v>111</v>
      </c>
      <c r="Y1371">
        <v>89</v>
      </c>
      <c r="Z1371">
        <v>612</v>
      </c>
      <c r="AF1371" t="s">
        <v>799</v>
      </c>
      <c r="AG1371" t="s">
        <v>945</v>
      </c>
      <c r="AH1371" s="9">
        <v>7.7083333333333337E-2</v>
      </c>
      <c r="AI1371" t="s">
        <v>1435</v>
      </c>
    </row>
    <row r="1372" spans="1:35" x14ac:dyDescent="0.3">
      <c r="A1372" s="1">
        <v>44816</v>
      </c>
      <c r="B1372" t="s">
        <v>122</v>
      </c>
      <c r="C1372" t="s">
        <v>123</v>
      </c>
      <c r="D1372" t="s">
        <v>124</v>
      </c>
      <c r="E1372">
        <v>20304</v>
      </c>
      <c r="F1372">
        <v>3380</v>
      </c>
      <c r="G1372" t="s">
        <v>184</v>
      </c>
      <c r="H1372" t="s">
        <v>185</v>
      </c>
      <c r="I1372" t="s">
        <v>167</v>
      </c>
      <c r="J1372" t="s">
        <v>168</v>
      </c>
      <c r="K1372">
        <v>1225</v>
      </c>
      <c r="L1372">
        <v>1216</v>
      </c>
      <c r="M1372">
        <v>-9</v>
      </c>
      <c r="N1372">
        <v>11</v>
      </c>
      <c r="O1372">
        <v>1227</v>
      </c>
      <c r="P1372">
        <v>1319</v>
      </c>
      <c r="Q1372">
        <v>3</v>
      </c>
      <c r="R1372">
        <v>1332</v>
      </c>
      <c r="S1372">
        <v>1322</v>
      </c>
      <c r="T1372">
        <v>-10</v>
      </c>
      <c r="U1372">
        <v>0</v>
      </c>
      <c r="V1372">
        <v>0</v>
      </c>
      <c r="W1372">
        <v>67</v>
      </c>
      <c r="X1372">
        <v>66</v>
      </c>
      <c r="Y1372">
        <v>52</v>
      </c>
      <c r="Z1372">
        <v>263</v>
      </c>
      <c r="AF1372" t="s">
        <v>1561</v>
      </c>
      <c r="AG1372" t="s">
        <v>1083</v>
      </c>
      <c r="AH1372" s="9">
        <v>4.583333333333333E-2</v>
      </c>
      <c r="AI1372" t="s">
        <v>1435</v>
      </c>
    </row>
    <row r="1373" spans="1:35" x14ac:dyDescent="0.3">
      <c r="A1373" s="1">
        <v>44168</v>
      </c>
      <c r="B1373" t="s">
        <v>7</v>
      </c>
      <c r="C1373" t="s">
        <v>8</v>
      </c>
      <c r="D1373" t="s">
        <v>9</v>
      </c>
      <c r="E1373">
        <v>19977</v>
      </c>
      <c r="F1373">
        <v>650</v>
      </c>
      <c r="G1373" t="s">
        <v>169</v>
      </c>
      <c r="H1373" t="s">
        <v>170</v>
      </c>
      <c r="I1373" t="s">
        <v>99</v>
      </c>
      <c r="J1373" t="s">
        <v>43</v>
      </c>
      <c r="K1373">
        <v>720</v>
      </c>
      <c r="L1373">
        <v>710</v>
      </c>
      <c r="M1373">
        <v>-10</v>
      </c>
      <c r="N1373">
        <v>10</v>
      </c>
      <c r="O1373">
        <v>720</v>
      </c>
      <c r="P1373">
        <v>923</v>
      </c>
      <c r="Q1373">
        <v>4</v>
      </c>
      <c r="R1373">
        <v>942</v>
      </c>
      <c r="S1373">
        <v>927</v>
      </c>
      <c r="T1373">
        <v>-15</v>
      </c>
      <c r="U1373">
        <v>0</v>
      </c>
      <c r="V1373">
        <v>0</v>
      </c>
      <c r="W1373">
        <v>142</v>
      </c>
      <c r="X1373">
        <v>137</v>
      </c>
      <c r="Y1373">
        <v>123</v>
      </c>
      <c r="Z1373">
        <v>891</v>
      </c>
      <c r="AF1373" t="s">
        <v>1539</v>
      </c>
      <c r="AG1373" t="s">
        <v>1403</v>
      </c>
      <c r="AH1373" s="9">
        <v>9.5138888888888884E-2</v>
      </c>
      <c r="AI1373" t="s">
        <v>1434</v>
      </c>
    </row>
    <row r="1374" spans="1:35" x14ac:dyDescent="0.3">
      <c r="A1374" s="1">
        <v>44183</v>
      </c>
      <c r="B1374" t="s">
        <v>39</v>
      </c>
      <c r="C1374" t="s">
        <v>40</v>
      </c>
      <c r="D1374" t="s">
        <v>41</v>
      </c>
      <c r="E1374">
        <v>19805</v>
      </c>
      <c r="F1374">
        <v>1619</v>
      </c>
      <c r="G1374" t="s">
        <v>30</v>
      </c>
      <c r="H1374" t="s">
        <v>31</v>
      </c>
      <c r="I1374" t="s">
        <v>133</v>
      </c>
      <c r="J1374" t="s">
        <v>134</v>
      </c>
      <c r="K1374">
        <v>1717</v>
      </c>
      <c r="L1374">
        <v>1713</v>
      </c>
      <c r="M1374">
        <v>-4</v>
      </c>
      <c r="N1374">
        <v>23</v>
      </c>
      <c r="O1374">
        <v>1736</v>
      </c>
      <c r="P1374">
        <v>2023</v>
      </c>
      <c r="Q1374">
        <v>4</v>
      </c>
      <c r="R1374">
        <v>2039</v>
      </c>
      <c r="S1374">
        <v>2027</v>
      </c>
      <c r="T1374">
        <v>-12</v>
      </c>
      <c r="U1374">
        <v>0</v>
      </c>
      <c r="V1374">
        <v>0</v>
      </c>
      <c r="W1374">
        <v>142</v>
      </c>
      <c r="X1374">
        <v>134</v>
      </c>
      <c r="Y1374">
        <v>107</v>
      </c>
      <c r="Z1374">
        <v>929</v>
      </c>
      <c r="AF1374" t="s">
        <v>1678</v>
      </c>
      <c r="AG1374" t="s">
        <v>657</v>
      </c>
      <c r="AH1374" s="9">
        <v>0.13472222222222222</v>
      </c>
      <c r="AI1374" t="s">
        <v>1435</v>
      </c>
    </row>
    <row r="1375" spans="1:35" x14ac:dyDescent="0.3">
      <c r="A1375" s="1">
        <v>44996</v>
      </c>
      <c r="B1375" t="s">
        <v>81</v>
      </c>
      <c r="C1375" t="s">
        <v>82</v>
      </c>
      <c r="D1375" t="s">
        <v>83</v>
      </c>
      <c r="E1375">
        <v>20409</v>
      </c>
      <c r="F1375">
        <v>353</v>
      </c>
      <c r="G1375" t="s">
        <v>10</v>
      </c>
      <c r="H1375" t="s">
        <v>11</v>
      </c>
      <c r="I1375" t="s">
        <v>165</v>
      </c>
      <c r="J1375" t="s">
        <v>166</v>
      </c>
      <c r="K1375">
        <v>1250</v>
      </c>
      <c r="L1375">
        <v>1243</v>
      </c>
      <c r="M1375">
        <v>-7</v>
      </c>
      <c r="N1375">
        <v>20</v>
      </c>
      <c r="O1375">
        <v>1303</v>
      </c>
      <c r="P1375">
        <v>1601</v>
      </c>
      <c r="Q1375">
        <v>5</v>
      </c>
      <c r="R1375">
        <v>1621</v>
      </c>
      <c r="S1375">
        <v>1606</v>
      </c>
      <c r="T1375">
        <v>-15</v>
      </c>
      <c r="U1375">
        <v>0</v>
      </c>
      <c r="V1375">
        <v>0</v>
      </c>
      <c r="W1375">
        <v>151</v>
      </c>
      <c r="X1375">
        <v>143</v>
      </c>
      <c r="Y1375">
        <v>118</v>
      </c>
      <c r="Z1375">
        <v>1046</v>
      </c>
      <c r="AF1375" t="s">
        <v>773</v>
      </c>
      <c r="AG1375" t="s">
        <v>1129</v>
      </c>
      <c r="AH1375" s="9">
        <v>0.14097222222222222</v>
      </c>
      <c r="AI1375" t="s">
        <v>1435</v>
      </c>
    </row>
    <row r="1376" spans="1:35" x14ac:dyDescent="0.3">
      <c r="A1376" s="1">
        <v>43690</v>
      </c>
      <c r="B1376" t="s">
        <v>7</v>
      </c>
      <c r="C1376" t="s">
        <v>8</v>
      </c>
      <c r="D1376" t="s">
        <v>9</v>
      </c>
      <c r="E1376">
        <v>19977</v>
      </c>
      <c r="F1376">
        <v>2190</v>
      </c>
      <c r="G1376" t="s">
        <v>51</v>
      </c>
      <c r="H1376" t="s">
        <v>52</v>
      </c>
      <c r="I1376" t="s">
        <v>153</v>
      </c>
      <c r="J1376" t="s">
        <v>154</v>
      </c>
      <c r="K1376">
        <v>935</v>
      </c>
      <c r="L1376">
        <v>942</v>
      </c>
      <c r="M1376">
        <v>7</v>
      </c>
      <c r="N1376">
        <v>22</v>
      </c>
      <c r="O1376">
        <v>1004</v>
      </c>
      <c r="P1376">
        <v>1036</v>
      </c>
      <c r="Q1376">
        <v>3</v>
      </c>
      <c r="R1376">
        <v>1033</v>
      </c>
      <c r="S1376">
        <v>1039</v>
      </c>
      <c r="T1376">
        <v>6</v>
      </c>
      <c r="U1376">
        <v>0</v>
      </c>
      <c r="V1376">
        <v>0</v>
      </c>
      <c r="W1376">
        <v>58</v>
      </c>
      <c r="X1376">
        <v>57</v>
      </c>
      <c r="Y1376">
        <v>32</v>
      </c>
      <c r="Z1376">
        <v>191</v>
      </c>
      <c r="AF1376" t="s">
        <v>719</v>
      </c>
      <c r="AG1376" t="s">
        <v>1405</v>
      </c>
      <c r="AH1376" s="9">
        <v>3.9583333333333331E-2</v>
      </c>
      <c r="AI1376" t="s">
        <v>1434</v>
      </c>
    </row>
    <row r="1377" spans="1:35" x14ac:dyDescent="0.3">
      <c r="A1377" s="1">
        <v>44228</v>
      </c>
      <c r="B1377" t="s">
        <v>39</v>
      </c>
      <c r="C1377" t="s">
        <v>40</v>
      </c>
      <c r="D1377" t="s">
        <v>41</v>
      </c>
      <c r="E1377">
        <v>19805</v>
      </c>
      <c r="F1377">
        <v>1852</v>
      </c>
      <c r="G1377" t="s">
        <v>165</v>
      </c>
      <c r="H1377" t="s">
        <v>166</v>
      </c>
      <c r="I1377" t="s">
        <v>97</v>
      </c>
      <c r="J1377" t="s">
        <v>98</v>
      </c>
      <c r="K1377">
        <v>1555</v>
      </c>
      <c r="L1377">
        <v>1546</v>
      </c>
      <c r="M1377">
        <v>-9</v>
      </c>
      <c r="N1377">
        <v>16</v>
      </c>
      <c r="O1377">
        <v>1602</v>
      </c>
      <c r="P1377">
        <v>1833</v>
      </c>
      <c r="Q1377">
        <v>10</v>
      </c>
      <c r="R1377">
        <v>1853</v>
      </c>
      <c r="S1377">
        <v>1843</v>
      </c>
      <c r="T1377">
        <v>-10</v>
      </c>
      <c r="U1377">
        <v>0</v>
      </c>
      <c r="V1377">
        <v>0</v>
      </c>
      <c r="W1377">
        <v>238</v>
      </c>
      <c r="X1377">
        <v>237</v>
      </c>
      <c r="Y1377">
        <v>211</v>
      </c>
      <c r="Z1377">
        <v>1475</v>
      </c>
      <c r="AF1377" t="s">
        <v>1359</v>
      </c>
      <c r="AG1377" t="s">
        <v>771</v>
      </c>
      <c r="AH1377" s="9">
        <v>0.12291666666666666</v>
      </c>
      <c r="AI1377" t="s">
        <v>1435</v>
      </c>
    </row>
    <row r="1378" spans="1:35" x14ac:dyDescent="0.3">
      <c r="A1378" s="1">
        <v>44471</v>
      </c>
      <c r="B1378" t="s">
        <v>155</v>
      </c>
      <c r="C1378" t="s">
        <v>156</v>
      </c>
      <c r="D1378" t="s">
        <v>157</v>
      </c>
      <c r="E1378">
        <v>20398</v>
      </c>
      <c r="F1378">
        <v>3639</v>
      </c>
      <c r="G1378" t="s">
        <v>355</v>
      </c>
      <c r="H1378" t="s">
        <v>356</v>
      </c>
      <c r="I1378" t="s">
        <v>80</v>
      </c>
      <c r="J1378" t="s">
        <v>67</v>
      </c>
      <c r="K1378">
        <v>1318</v>
      </c>
      <c r="L1378">
        <v>1313</v>
      </c>
      <c r="M1378">
        <v>-5</v>
      </c>
      <c r="N1378">
        <v>14</v>
      </c>
      <c r="O1378">
        <v>1327</v>
      </c>
      <c r="P1378">
        <v>1404</v>
      </c>
      <c r="Q1378">
        <v>11</v>
      </c>
      <c r="R1378">
        <v>1430</v>
      </c>
      <c r="S1378">
        <v>1415</v>
      </c>
      <c r="T1378">
        <v>-15</v>
      </c>
      <c r="U1378">
        <v>0</v>
      </c>
      <c r="V1378">
        <v>0</v>
      </c>
      <c r="W1378">
        <v>72</v>
      </c>
      <c r="X1378">
        <v>62</v>
      </c>
      <c r="Y1378">
        <v>37</v>
      </c>
      <c r="Z1378">
        <v>139</v>
      </c>
      <c r="AF1378" t="s">
        <v>1563</v>
      </c>
      <c r="AG1378" t="s">
        <v>1061</v>
      </c>
      <c r="AH1378" s="9">
        <v>4.3055555555555555E-2</v>
      </c>
      <c r="AI1378" t="s">
        <v>1435</v>
      </c>
    </row>
    <row r="1379" spans="1:35" x14ac:dyDescent="0.3">
      <c r="A1379" s="1">
        <v>43592</v>
      </c>
      <c r="B1379" t="s">
        <v>122</v>
      </c>
      <c r="C1379" t="s">
        <v>123</v>
      </c>
      <c r="D1379" t="s">
        <v>124</v>
      </c>
      <c r="E1379">
        <v>20304</v>
      </c>
      <c r="F1379">
        <v>5996</v>
      </c>
      <c r="G1379" t="s">
        <v>97</v>
      </c>
      <c r="H1379" t="s">
        <v>98</v>
      </c>
      <c r="I1379" t="s">
        <v>80</v>
      </c>
      <c r="J1379" t="s">
        <v>67</v>
      </c>
      <c r="K1379">
        <v>1545</v>
      </c>
      <c r="L1379">
        <v>1532</v>
      </c>
      <c r="M1379">
        <v>-13</v>
      </c>
      <c r="N1379">
        <v>17</v>
      </c>
      <c r="O1379">
        <v>1549</v>
      </c>
      <c r="P1379">
        <v>1625</v>
      </c>
      <c r="Q1379">
        <v>15</v>
      </c>
      <c r="R1379">
        <v>1705</v>
      </c>
      <c r="S1379">
        <v>1640</v>
      </c>
      <c r="T1379">
        <v>-25</v>
      </c>
      <c r="U1379">
        <v>0</v>
      </c>
      <c r="V1379">
        <v>0</v>
      </c>
      <c r="W1379">
        <v>140</v>
      </c>
      <c r="X1379">
        <v>128</v>
      </c>
      <c r="Y1379">
        <v>96</v>
      </c>
      <c r="Z1379">
        <v>599</v>
      </c>
      <c r="AF1379" t="s">
        <v>1073</v>
      </c>
      <c r="AG1379" t="s">
        <v>932</v>
      </c>
      <c r="AH1379" s="9">
        <v>4.7222222222222221E-2</v>
      </c>
      <c r="AI1379" t="s">
        <v>1435</v>
      </c>
    </row>
    <row r="1380" spans="1:35" x14ac:dyDescent="0.3">
      <c r="A1380" s="1">
        <v>44481</v>
      </c>
      <c r="B1380" t="s">
        <v>81</v>
      </c>
      <c r="C1380" t="s">
        <v>82</v>
      </c>
      <c r="D1380" t="s">
        <v>83</v>
      </c>
      <c r="E1380">
        <v>20409</v>
      </c>
      <c r="F1380">
        <v>1486</v>
      </c>
      <c r="G1380" t="s">
        <v>235</v>
      </c>
      <c r="H1380" t="s">
        <v>236</v>
      </c>
      <c r="I1380" t="s">
        <v>44</v>
      </c>
      <c r="J1380" t="s">
        <v>45</v>
      </c>
      <c r="K1380">
        <v>1116</v>
      </c>
      <c r="L1380">
        <v>1114</v>
      </c>
      <c r="M1380">
        <v>-2</v>
      </c>
      <c r="N1380">
        <v>12</v>
      </c>
      <c r="O1380">
        <v>1126</v>
      </c>
      <c r="P1380">
        <v>1236</v>
      </c>
      <c r="Q1380">
        <v>4</v>
      </c>
      <c r="R1380">
        <v>1248</v>
      </c>
      <c r="S1380">
        <v>1240</v>
      </c>
      <c r="T1380">
        <v>-8</v>
      </c>
      <c r="U1380">
        <v>0</v>
      </c>
      <c r="V1380">
        <v>0</v>
      </c>
      <c r="W1380">
        <v>92</v>
      </c>
      <c r="X1380">
        <v>86</v>
      </c>
      <c r="Y1380">
        <v>70</v>
      </c>
      <c r="Z1380">
        <v>496</v>
      </c>
      <c r="AF1380" t="s">
        <v>900</v>
      </c>
      <c r="AG1380" t="s">
        <v>883</v>
      </c>
      <c r="AH1380" s="9">
        <v>5.9722222222222225E-2</v>
      </c>
      <c r="AI1380" t="s">
        <v>1434</v>
      </c>
    </row>
    <row r="1381" spans="1:35" x14ac:dyDescent="0.3">
      <c r="A1381" s="1">
        <v>44647</v>
      </c>
      <c r="B1381" t="s">
        <v>32</v>
      </c>
      <c r="C1381" t="s">
        <v>33</v>
      </c>
      <c r="D1381" t="s">
        <v>34</v>
      </c>
      <c r="E1381">
        <v>19393</v>
      </c>
      <c r="F1381">
        <v>530</v>
      </c>
      <c r="G1381" t="s">
        <v>21</v>
      </c>
      <c r="H1381" t="s">
        <v>22</v>
      </c>
      <c r="I1381" t="s">
        <v>292</v>
      </c>
      <c r="J1381" t="s">
        <v>52</v>
      </c>
      <c r="K1381">
        <v>1230</v>
      </c>
      <c r="L1381">
        <v>1236</v>
      </c>
      <c r="M1381">
        <v>6</v>
      </c>
      <c r="N1381">
        <v>9</v>
      </c>
      <c r="O1381">
        <v>1245</v>
      </c>
      <c r="P1381">
        <v>1547</v>
      </c>
      <c r="Q1381">
        <v>4</v>
      </c>
      <c r="R1381">
        <v>1555</v>
      </c>
      <c r="S1381">
        <v>1551</v>
      </c>
      <c r="T1381">
        <v>-4</v>
      </c>
      <c r="U1381">
        <v>0</v>
      </c>
      <c r="V1381">
        <v>0</v>
      </c>
      <c r="W1381">
        <v>145</v>
      </c>
      <c r="X1381">
        <v>135</v>
      </c>
      <c r="Y1381">
        <v>122</v>
      </c>
      <c r="Z1381">
        <v>883</v>
      </c>
      <c r="AF1381" t="s">
        <v>936</v>
      </c>
      <c r="AG1381" t="s">
        <v>899</v>
      </c>
      <c r="AH1381" s="9">
        <v>0.13541666666666666</v>
      </c>
      <c r="AI1381" t="s">
        <v>1435</v>
      </c>
    </row>
    <row r="1382" spans="1:35" x14ac:dyDescent="0.3">
      <c r="A1382" s="1">
        <v>43947</v>
      </c>
      <c r="B1382" t="s">
        <v>122</v>
      </c>
      <c r="C1382" t="s">
        <v>123</v>
      </c>
      <c r="D1382" t="s">
        <v>124</v>
      </c>
      <c r="E1382">
        <v>20304</v>
      </c>
      <c r="F1382">
        <v>5858</v>
      </c>
      <c r="G1382" t="s">
        <v>368</v>
      </c>
      <c r="H1382" t="s">
        <v>369</v>
      </c>
      <c r="I1382" t="s">
        <v>21</v>
      </c>
      <c r="J1382" t="s">
        <v>22</v>
      </c>
      <c r="K1382">
        <v>1345</v>
      </c>
      <c r="L1382">
        <v>1335</v>
      </c>
      <c r="M1382">
        <v>-10</v>
      </c>
      <c r="N1382">
        <v>8</v>
      </c>
      <c r="O1382">
        <v>1343</v>
      </c>
      <c r="P1382">
        <v>1633</v>
      </c>
      <c r="Q1382">
        <v>8</v>
      </c>
      <c r="R1382">
        <v>1713</v>
      </c>
      <c r="S1382">
        <v>1641</v>
      </c>
      <c r="T1382">
        <v>-32</v>
      </c>
      <c r="U1382">
        <v>0</v>
      </c>
      <c r="V1382">
        <v>0</v>
      </c>
      <c r="W1382">
        <v>148</v>
      </c>
      <c r="X1382">
        <v>126</v>
      </c>
      <c r="Y1382">
        <v>110</v>
      </c>
      <c r="Z1382">
        <v>852</v>
      </c>
      <c r="AF1382" t="s">
        <v>1252</v>
      </c>
      <c r="AG1382" t="s">
        <v>754</v>
      </c>
      <c r="AH1382" s="9">
        <v>0.12916666666666668</v>
      </c>
      <c r="AI1382" t="s">
        <v>1435</v>
      </c>
    </row>
    <row r="1383" spans="1:35" x14ac:dyDescent="0.3">
      <c r="A1383" s="1">
        <v>45000</v>
      </c>
      <c r="B1383" t="s">
        <v>55</v>
      </c>
      <c r="C1383" t="s">
        <v>56</v>
      </c>
      <c r="D1383" t="s">
        <v>57</v>
      </c>
      <c r="E1383">
        <v>19930</v>
      </c>
      <c r="F1383">
        <v>1190</v>
      </c>
      <c r="G1383" t="s">
        <v>19</v>
      </c>
      <c r="H1383" t="s">
        <v>20</v>
      </c>
      <c r="I1383" t="s">
        <v>281</v>
      </c>
      <c r="J1383" t="s">
        <v>282</v>
      </c>
      <c r="K1383">
        <v>1125</v>
      </c>
      <c r="L1383">
        <v>1124</v>
      </c>
      <c r="M1383">
        <v>-1</v>
      </c>
      <c r="N1383">
        <v>23</v>
      </c>
      <c r="O1383">
        <v>1147</v>
      </c>
      <c r="P1383">
        <v>1359</v>
      </c>
      <c r="Q1383">
        <v>5</v>
      </c>
      <c r="R1383">
        <v>1410</v>
      </c>
      <c r="S1383">
        <v>1404</v>
      </c>
      <c r="T1383">
        <v>-6</v>
      </c>
      <c r="U1383">
        <v>0</v>
      </c>
      <c r="V1383">
        <v>0</v>
      </c>
      <c r="W1383">
        <v>165</v>
      </c>
      <c r="X1383">
        <v>160</v>
      </c>
      <c r="Y1383">
        <v>132</v>
      </c>
      <c r="Z1383">
        <v>978</v>
      </c>
      <c r="AF1383" t="s">
        <v>1134</v>
      </c>
      <c r="AG1383" t="s">
        <v>609</v>
      </c>
      <c r="AH1383" s="9">
        <v>0.1111111111111111</v>
      </c>
      <c r="AI1383" t="s">
        <v>1434</v>
      </c>
    </row>
    <row r="1384" spans="1:35" x14ac:dyDescent="0.3">
      <c r="A1384" s="1">
        <v>45107</v>
      </c>
      <c r="B1384" t="s">
        <v>94</v>
      </c>
      <c r="C1384" t="s">
        <v>95</v>
      </c>
      <c r="D1384" t="s">
        <v>96</v>
      </c>
      <c r="E1384">
        <v>20397</v>
      </c>
      <c r="F1384">
        <v>5175</v>
      </c>
      <c r="G1384" t="s">
        <v>216</v>
      </c>
      <c r="H1384" t="s">
        <v>217</v>
      </c>
      <c r="I1384" t="s">
        <v>97</v>
      </c>
      <c r="J1384" t="s">
        <v>98</v>
      </c>
      <c r="K1384">
        <v>1725</v>
      </c>
      <c r="L1384">
        <v>1822</v>
      </c>
      <c r="M1384">
        <v>57</v>
      </c>
      <c r="N1384">
        <v>26</v>
      </c>
      <c r="O1384">
        <v>1848</v>
      </c>
      <c r="P1384">
        <v>1944</v>
      </c>
      <c r="Q1384">
        <v>15</v>
      </c>
      <c r="R1384">
        <v>1858</v>
      </c>
      <c r="S1384">
        <v>1959</v>
      </c>
      <c r="T1384">
        <v>61</v>
      </c>
      <c r="U1384">
        <v>0</v>
      </c>
      <c r="V1384">
        <v>0</v>
      </c>
      <c r="W1384">
        <v>93</v>
      </c>
      <c r="X1384">
        <v>97</v>
      </c>
      <c r="Y1384">
        <v>56</v>
      </c>
      <c r="Z1384">
        <v>335</v>
      </c>
      <c r="AA1384">
        <v>57</v>
      </c>
      <c r="AB1384">
        <v>0</v>
      </c>
      <c r="AC1384">
        <v>4</v>
      </c>
      <c r="AD1384">
        <v>0</v>
      </c>
      <c r="AE1384">
        <v>0</v>
      </c>
      <c r="AF1384" t="s">
        <v>974</v>
      </c>
      <c r="AG1384" t="s">
        <v>659</v>
      </c>
      <c r="AH1384" s="9">
        <v>6.7361111111111108E-2</v>
      </c>
      <c r="AI1384" t="s">
        <v>1438</v>
      </c>
    </row>
    <row r="1385" spans="1:35" x14ac:dyDescent="0.3">
      <c r="A1385" s="1">
        <v>44226</v>
      </c>
      <c r="B1385" t="s">
        <v>141</v>
      </c>
      <c r="C1385" t="s">
        <v>142</v>
      </c>
      <c r="D1385" t="s">
        <v>143</v>
      </c>
      <c r="E1385">
        <v>20363</v>
      </c>
      <c r="F1385">
        <v>5056</v>
      </c>
      <c r="G1385" t="s">
        <v>144</v>
      </c>
      <c r="H1385" t="s">
        <v>145</v>
      </c>
      <c r="I1385" t="s">
        <v>263</v>
      </c>
      <c r="J1385" t="s">
        <v>264</v>
      </c>
      <c r="K1385">
        <v>2130</v>
      </c>
      <c r="L1385">
        <v>2126</v>
      </c>
      <c r="M1385">
        <v>-4</v>
      </c>
      <c r="N1385">
        <v>12</v>
      </c>
      <c r="O1385">
        <v>2138</v>
      </c>
      <c r="P1385">
        <v>2200</v>
      </c>
      <c r="Q1385">
        <v>2</v>
      </c>
      <c r="R1385">
        <v>2225</v>
      </c>
      <c r="S1385">
        <v>2202</v>
      </c>
      <c r="T1385">
        <v>-23</v>
      </c>
      <c r="U1385">
        <v>0</v>
      </c>
      <c r="V1385">
        <v>0</v>
      </c>
      <c r="W1385">
        <v>55</v>
      </c>
      <c r="X1385">
        <v>36</v>
      </c>
      <c r="Y1385">
        <v>22</v>
      </c>
      <c r="Z1385">
        <v>74</v>
      </c>
      <c r="AF1385" t="s">
        <v>1378</v>
      </c>
      <c r="AG1385" t="s">
        <v>987</v>
      </c>
      <c r="AH1385" s="9">
        <v>2.5000000000000001E-2</v>
      </c>
      <c r="AI1385" t="s">
        <v>1438</v>
      </c>
    </row>
    <row r="1386" spans="1:35" x14ac:dyDescent="0.3">
      <c r="A1386" s="1">
        <v>44978</v>
      </c>
      <c r="B1386" t="s">
        <v>32</v>
      </c>
      <c r="C1386" t="s">
        <v>33</v>
      </c>
      <c r="D1386" t="s">
        <v>34</v>
      </c>
      <c r="E1386">
        <v>19393</v>
      </c>
      <c r="F1386">
        <v>3121</v>
      </c>
      <c r="G1386" t="s">
        <v>53</v>
      </c>
      <c r="H1386" t="s">
        <v>54</v>
      </c>
      <c r="I1386" t="s">
        <v>72</v>
      </c>
      <c r="J1386" t="s">
        <v>73</v>
      </c>
      <c r="K1386">
        <v>1135</v>
      </c>
      <c r="L1386">
        <v>1134</v>
      </c>
      <c r="M1386">
        <v>-1</v>
      </c>
      <c r="N1386">
        <v>8</v>
      </c>
      <c r="O1386">
        <v>1142</v>
      </c>
      <c r="P1386">
        <v>1859</v>
      </c>
      <c r="Q1386">
        <v>6</v>
      </c>
      <c r="R1386">
        <v>1930</v>
      </c>
      <c r="S1386">
        <v>1905</v>
      </c>
      <c r="T1386">
        <v>-25</v>
      </c>
      <c r="U1386">
        <v>0</v>
      </c>
      <c r="V1386">
        <v>0</v>
      </c>
      <c r="W1386">
        <v>295</v>
      </c>
      <c r="X1386">
        <v>271</v>
      </c>
      <c r="Y1386">
        <v>257</v>
      </c>
      <c r="Z1386">
        <v>2329</v>
      </c>
      <c r="AF1386" t="s">
        <v>1652</v>
      </c>
      <c r="AG1386" t="s">
        <v>1169</v>
      </c>
      <c r="AH1386" s="9">
        <v>0.31319444444444444</v>
      </c>
      <c r="AI1386" t="s">
        <v>1434</v>
      </c>
    </row>
    <row r="1387" spans="1:35" x14ac:dyDescent="0.3">
      <c r="A1387" s="1">
        <v>44248</v>
      </c>
      <c r="B1387" t="s">
        <v>155</v>
      </c>
      <c r="C1387" t="s">
        <v>156</v>
      </c>
      <c r="D1387" t="s">
        <v>157</v>
      </c>
      <c r="E1387">
        <v>20398</v>
      </c>
      <c r="F1387">
        <v>4111</v>
      </c>
      <c r="G1387" t="s">
        <v>30</v>
      </c>
      <c r="H1387" t="s">
        <v>31</v>
      </c>
      <c r="I1387" t="s">
        <v>486</v>
      </c>
      <c r="J1387" t="s">
        <v>487</v>
      </c>
      <c r="K1387">
        <v>1015</v>
      </c>
      <c r="L1387">
        <v>1114</v>
      </c>
      <c r="M1387">
        <v>59</v>
      </c>
      <c r="N1387">
        <v>17</v>
      </c>
      <c r="O1387">
        <v>1131</v>
      </c>
      <c r="P1387">
        <v>1226</v>
      </c>
      <c r="Q1387">
        <v>4</v>
      </c>
      <c r="R1387">
        <v>1149</v>
      </c>
      <c r="S1387">
        <v>1230</v>
      </c>
      <c r="T1387">
        <v>41</v>
      </c>
      <c r="U1387">
        <v>0</v>
      </c>
      <c r="V1387">
        <v>0</v>
      </c>
      <c r="W1387">
        <v>94</v>
      </c>
      <c r="X1387">
        <v>76</v>
      </c>
      <c r="Y1387">
        <v>55</v>
      </c>
      <c r="Z1387">
        <v>408</v>
      </c>
      <c r="AA1387">
        <v>34</v>
      </c>
      <c r="AB1387">
        <v>0</v>
      </c>
      <c r="AC1387">
        <v>0</v>
      </c>
      <c r="AD1387">
        <v>0</v>
      </c>
      <c r="AE1387">
        <v>7</v>
      </c>
      <c r="AF1387" t="s">
        <v>1128</v>
      </c>
      <c r="AG1387" t="s">
        <v>883</v>
      </c>
      <c r="AH1387" s="9">
        <v>5.2777777777777778E-2</v>
      </c>
      <c r="AI1387" t="s">
        <v>1434</v>
      </c>
    </row>
    <row r="1388" spans="1:35" x14ac:dyDescent="0.3">
      <c r="A1388" s="1">
        <v>43998</v>
      </c>
      <c r="B1388" t="s">
        <v>32</v>
      </c>
      <c r="C1388" t="s">
        <v>33</v>
      </c>
      <c r="D1388" t="s">
        <v>34</v>
      </c>
      <c r="E1388">
        <v>19393</v>
      </c>
      <c r="F1388">
        <v>6817</v>
      </c>
      <c r="G1388" t="s">
        <v>169</v>
      </c>
      <c r="H1388" t="s">
        <v>170</v>
      </c>
      <c r="I1388" t="s">
        <v>66</v>
      </c>
      <c r="J1388" t="s">
        <v>67</v>
      </c>
      <c r="K1388">
        <v>1400</v>
      </c>
      <c r="L1388">
        <v>1357</v>
      </c>
      <c r="M1388">
        <v>-3</v>
      </c>
      <c r="N1388">
        <v>8</v>
      </c>
      <c r="O1388">
        <v>1405</v>
      </c>
      <c r="P1388">
        <v>1534</v>
      </c>
      <c r="Q1388">
        <v>3</v>
      </c>
      <c r="R1388">
        <v>1555</v>
      </c>
      <c r="S1388">
        <v>1537</v>
      </c>
      <c r="T1388">
        <v>-18</v>
      </c>
      <c r="U1388">
        <v>0</v>
      </c>
      <c r="V1388">
        <v>0</v>
      </c>
      <c r="W1388">
        <v>175</v>
      </c>
      <c r="X1388">
        <v>160</v>
      </c>
      <c r="Y1388">
        <v>149</v>
      </c>
      <c r="Z1388">
        <v>1105</v>
      </c>
      <c r="AF1388" t="s">
        <v>1247</v>
      </c>
      <c r="AG1388" t="s">
        <v>917</v>
      </c>
      <c r="AH1388" s="9">
        <v>6.9444444444444448E-2</v>
      </c>
      <c r="AI1388" t="s">
        <v>1435</v>
      </c>
    </row>
    <row r="1389" spans="1:35" x14ac:dyDescent="0.3">
      <c r="A1389" s="1">
        <v>44537</v>
      </c>
      <c r="B1389" t="s">
        <v>122</v>
      </c>
      <c r="C1389" t="s">
        <v>123</v>
      </c>
      <c r="D1389" t="s">
        <v>124</v>
      </c>
      <c r="E1389">
        <v>20304</v>
      </c>
      <c r="F1389">
        <v>5024</v>
      </c>
      <c r="G1389" t="s">
        <v>21</v>
      </c>
      <c r="H1389" t="s">
        <v>22</v>
      </c>
      <c r="I1389" t="s">
        <v>309</v>
      </c>
      <c r="J1389" t="s">
        <v>310</v>
      </c>
      <c r="K1389">
        <v>1210</v>
      </c>
      <c r="L1389">
        <v>1208</v>
      </c>
      <c r="M1389">
        <v>-2</v>
      </c>
      <c r="N1389">
        <v>19</v>
      </c>
      <c r="O1389">
        <v>1227</v>
      </c>
      <c r="P1389">
        <v>1349</v>
      </c>
      <c r="Q1389">
        <v>3</v>
      </c>
      <c r="R1389">
        <v>1359</v>
      </c>
      <c r="S1389">
        <v>1352</v>
      </c>
      <c r="T1389">
        <v>-7</v>
      </c>
      <c r="U1389">
        <v>0</v>
      </c>
      <c r="V1389">
        <v>0</v>
      </c>
      <c r="W1389">
        <v>109</v>
      </c>
      <c r="X1389">
        <v>104</v>
      </c>
      <c r="Y1389">
        <v>82</v>
      </c>
      <c r="Z1389">
        <v>517</v>
      </c>
      <c r="AF1389" t="s">
        <v>1531</v>
      </c>
      <c r="AG1389" t="s">
        <v>894</v>
      </c>
      <c r="AH1389" s="9">
        <v>7.2222222222222215E-2</v>
      </c>
      <c r="AI1389" t="s">
        <v>1435</v>
      </c>
    </row>
    <row r="1390" spans="1:35" x14ac:dyDescent="0.3">
      <c r="A1390" s="1">
        <v>44592</v>
      </c>
      <c r="B1390" t="s">
        <v>32</v>
      </c>
      <c r="C1390" t="s">
        <v>33</v>
      </c>
      <c r="D1390" t="s">
        <v>34</v>
      </c>
      <c r="E1390">
        <v>19393</v>
      </c>
      <c r="F1390">
        <v>661</v>
      </c>
      <c r="G1390" t="s">
        <v>42</v>
      </c>
      <c r="H1390" t="s">
        <v>43</v>
      </c>
      <c r="I1390" t="s">
        <v>160</v>
      </c>
      <c r="J1390" t="s">
        <v>161</v>
      </c>
      <c r="K1390">
        <v>1255</v>
      </c>
      <c r="L1390">
        <v>1252</v>
      </c>
      <c r="M1390">
        <v>-3</v>
      </c>
      <c r="N1390">
        <v>12</v>
      </c>
      <c r="O1390">
        <v>1304</v>
      </c>
      <c r="P1390">
        <v>1349</v>
      </c>
      <c r="Q1390">
        <v>3</v>
      </c>
      <c r="R1390">
        <v>1420</v>
      </c>
      <c r="S1390">
        <v>1352</v>
      </c>
      <c r="T1390">
        <v>-28</v>
      </c>
      <c r="U1390">
        <v>0</v>
      </c>
      <c r="V1390">
        <v>0</v>
      </c>
      <c r="W1390">
        <v>145</v>
      </c>
      <c r="X1390">
        <v>120</v>
      </c>
      <c r="Y1390">
        <v>105</v>
      </c>
      <c r="Z1390">
        <v>719</v>
      </c>
      <c r="AF1390" t="s">
        <v>1531</v>
      </c>
      <c r="AG1390" t="s">
        <v>1332</v>
      </c>
      <c r="AH1390" s="9">
        <v>4.1666666666666664E-2</v>
      </c>
      <c r="AI1390" t="s">
        <v>1435</v>
      </c>
    </row>
    <row r="1391" spans="1:35" x14ac:dyDescent="0.3">
      <c r="A1391" s="1">
        <v>45140</v>
      </c>
      <c r="B1391" t="s">
        <v>46</v>
      </c>
      <c r="C1391" t="s">
        <v>47</v>
      </c>
      <c r="D1391" t="s">
        <v>48</v>
      </c>
      <c r="E1391">
        <v>20452</v>
      </c>
      <c r="F1391">
        <v>4695</v>
      </c>
      <c r="G1391" t="s">
        <v>418</v>
      </c>
      <c r="H1391" t="s">
        <v>419</v>
      </c>
      <c r="I1391" t="s">
        <v>150</v>
      </c>
      <c r="J1391" t="s">
        <v>85</v>
      </c>
      <c r="K1391">
        <v>615</v>
      </c>
      <c r="L1391">
        <v>605</v>
      </c>
      <c r="M1391">
        <v>-10</v>
      </c>
      <c r="N1391">
        <v>12</v>
      </c>
      <c r="O1391">
        <v>617</v>
      </c>
      <c r="P1391">
        <v>951</v>
      </c>
      <c r="Q1391">
        <v>5</v>
      </c>
      <c r="R1391">
        <v>1022</v>
      </c>
      <c r="S1391">
        <v>956</v>
      </c>
      <c r="T1391">
        <v>-26</v>
      </c>
      <c r="U1391">
        <v>0</v>
      </c>
      <c r="V1391">
        <v>0</v>
      </c>
      <c r="W1391">
        <v>187</v>
      </c>
      <c r="X1391">
        <v>171</v>
      </c>
      <c r="Y1391">
        <v>154</v>
      </c>
      <c r="Z1391">
        <v>1147</v>
      </c>
      <c r="AF1391" t="s">
        <v>1225</v>
      </c>
      <c r="AG1391" t="s">
        <v>1179</v>
      </c>
      <c r="AH1391" s="9">
        <v>0.16041666666666668</v>
      </c>
      <c r="AI1391" t="s">
        <v>1434</v>
      </c>
    </row>
    <row r="1392" spans="1:35" x14ac:dyDescent="0.3">
      <c r="A1392" s="1">
        <v>44993</v>
      </c>
      <c r="B1392" t="s">
        <v>46</v>
      </c>
      <c r="C1392" t="s">
        <v>47</v>
      </c>
      <c r="D1392" t="s">
        <v>48</v>
      </c>
      <c r="E1392">
        <v>20452</v>
      </c>
      <c r="F1392">
        <v>4256</v>
      </c>
      <c r="G1392" t="s">
        <v>51</v>
      </c>
      <c r="H1392" t="s">
        <v>52</v>
      </c>
      <c r="I1392" t="s">
        <v>178</v>
      </c>
      <c r="J1392" t="s">
        <v>179</v>
      </c>
      <c r="K1392">
        <v>700</v>
      </c>
      <c r="L1392">
        <v>648</v>
      </c>
      <c r="M1392">
        <v>-12</v>
      </c>
      <c r="N1392">
        <v>27</v>
      </c>
      <c r="O1392">
        <v>715</v>
      </c>
      <c r="P1392">
        <v>1106</v>
      </c>
      <c r="Q1392">
        <v>6</v>
      </c>
      <c r="R1392">
        <v>1117</v>
      </c>
      <c r="S1392">
        <v>1112</v>
      </c>
      <c r="T1392">
        <v>-5</v>
      </c>
      <c r="U1392">
        <v>0</v>
      </c>
      <c r="V1392">
        <v>0</v>
      </c>
      <c r="W1392">
        <v>197</v>
      </c>
      <c r="X1392">
        <v>204</v>
      </c>
      <c r="Y1392">
        <v>171</v>
      </c>
      <c r="Z1392">
        <v>1325</v>
      </c>
      <c r="AF1392" t="s">
        <v>882</v>
      </c>
      <c r="AG1392" t="s">
        <v>1180</v>
      </c>
      <c r="AH1392" s="9">
        <v>0.18333333333333332</v>
      </c>
      <c r="AI1392" t="s">
        <v>1434</v>
      </c>
    </row>
    <row r="1393" spans="1:35" x14ac:dyDescent="0.3">
      <c r="A1393" s="1">
        <v>45135</v>
      </c>
      <c r="B1393" t="s">
        <v>25</v>
      </c>
      <c r="C1393" t="s">
        <v>26</v>
      </c>
      <c r="D1393" t="s">
        <v>27</v>
      </c>
      <c r="E1393">
        <v>20416</v>
      </c>
      <c r="F1393">
        <v>262</v>
      </c>
      <c r="G1393" t="s">
        <v>178</v>
      </c>
      <c r="H1393" t="s">
        <v>179</v>
      </c>
      <c r="I1393" t="s">
        <v>30</v>
      </c>
      <c r="J1393" t="s">
        <v>31</v>
      </c>
      <c r="K1393">
        <v>2125</v>
      </c>
      <c r="L1393">
        <v>2156</v>
      </c>
      <c r="M1393">
        <v>31</v>
      </c>
      <c r="N1393">
        <v>41</v>
      </c>
      <c r="O1393">
        <v>2237</v>
      </c>
      <c r="P1393">
        <v>41</v>
      </c>
      <c r="Q1393">
        <v>40</v>
      </c>
      <c r="R1393">
        <v>2359</v>
      </c>
      <c r="S1393">
        <v>121</v>
      </c>
      <c r="T1393">
        <v>82</v>
      </c>
      <c r="U1393">
        <v>0</v>
      </c>
      <c r="V1393">
        <v>0</v>
      </c>
      <c r="W1393">
        <v>214</v>
      </c>
      <c r="X1393">
        <v>265</v>
      </c>
      <c r="Y1393">
        <v>184</v>
      </c>
      <c r="Z1393">
        <v>1303</v>
      </c>
      <c r="AA1393">
        <v>0</v>
      </c>
      <c r="AB1393">
        <v>31</v>
      </c>
      <c r="AC1393">
        <v>51</v>
      </c>
      <c r="AD1393">
        <v>0</v>
      </c>
      <c r="AE1393">
        <v>0</v>
      </c>
      <c r="AF1393" t="s">
        <v>1679</v>
      </c>
      <c r="AG1393" t="s">
        <v>1396</v>
      </c>
      <c r="AH1393">
        <v>-0.85763888888888884</v>
      </c>
      <c r="AI1393" t="s">
        <v>1438</v>
      </c>
    </row>
    <row r="1394" spans="1:35" x14ac:dyDescent="0.3">
      <c r="A1394" s="1">
        <v>44075</v>
      </c>
      <c r="B1394" t="s">
        <v>32</v>
      </c>
      <c r="C1394" t="s">
        <v>33</v>
      </c>
      <c r="D1394" t="s">
        <v>34</v>
      </c>
      <c r="E1394">
        <v>19393</v>
      </c>
      <c r="F1394">
        <v>634</v>
      </c>
      <c r="G1394" t="s">
        <v>21</v>
      </c>
      <c r="H1394" t="s">
        <v>22</v>
      </c>
      <c r="I1394" t="s">
        <v>127</v>
      </c>
      <c r="J1394" t="s">
        <v>128</v>
      </c>
      <c r="K1394">
        <v>1455</v>
      </c>
      <c r="L1394">
        <v>1451</v>
      </c>
      <c r="M1394">
        <v>-4</v>
      </c>
      <c r="N1394">
        <v>10</v>
      </c>
      <c r="O1394">
        <v>1501</v>
      </c>
      <c r="P1394">
        <v>1714</v>
      </c>
      <c r="Q1394">
        <v>3</v>
      </c>
      <c r="R1394">
        <v>1725</v>
      </c>
      <c r="S1394">
        <v>1717</v>
      </c>
      <c r="T1394">
        <v>-8</v>
      </c>
      <c r="U1394">
        <v>0</v>
      </c>
      <c r="V1394">
        <v>0</v>
      </c>
      <c r="W1394">
        <v>90</v>
      </c>
      <c r="X1394">
        <v>86</v>
      </c>
      <c r="Y1394">
        <v>73</v>
      </c>
      <c r="Z1394">
        <v>533</v>
      </c>
      <c r="AF1394" t="s">
        <v>624</v>
      </c>
      <c r="AG1394" t="s">
        <v>767</v>
      </c>
      <c r="AH1394" s="9">
        <v>0.10138888888888889</v>
      </c>
      <c r="AI1394" t="s">
        <v>1435</v>
      </c>
    </row>
    <row r="1395" spans="1:35" x14ac:dyDescent="0.3">
      <c r="A1395" s="1">
        <v>43764</v>
      </c>
      <c r="B1395" t="s">
        <v>14</v>
      </c>
      <c r="C1395" t="s">
        <v>15</v>
      </c>
      <c r="D1395" t="s">
        <v>16</v>
      </c>
      <c r="E1395">
        <v>19790</v>
      </c>
      <c r="F1395">
        <v>1619</v>
      </c>
      <c r="G1395" t="s">
        <v>64</v>
      </c>
      <c r="H1395" t="s">
        <v>65</v>
      </c>
      <c r="I1395" t="s">
        <v>17</v>
      </c>
      <c r="J1395" t="s">
        <v>18</v>
      </c>
      <c r="K1395">
        <v>1700</v>
      </c>
      <c r="L1395">
        <v>1653</v>
      </c>
      <c r="M1395">
        <v>-7</v>
      </c>
      <c r="N1395">
        <v>12</v>
      </c>
      <c r="O1395">
        <v>1705</v>
      </c>
      <c r="P1395">
        <v>1814</v>
      </c>
      <c r="Q1395">
        <v>8</v>
      </c>
      <c r="R1395">
        <v>1854</v>
      </c>
      <c r="S1395">
        <v>1822</v>
      </c>
      <c r="T1395">
        <v>-32</v>
      </c>
      <c r="U1395">
        <v>0</v>
      </c>
      <c r="V1395">
        <v>0</v>
      </c>
      <c r="W1395">
        <v>174</v>
      </c>
      <c r="X1395">
        <v>149</v>
      </c>
      <c r="Y1395">
        <v>129</v>
      </c>
      <c r="Z1395">
        <v>980</v>
      </c>
      <c r="AF1395" t="s">
        <v>659</v>
      </c>
      <c r="AG1395" t="s">
        <v>942</v>
      </c>
      <c r="AH1395" s="9">
        <v>6.1805555555555558E-2</v>
      </c>
      <c r="AI1395" t="s">
        <v>1435</v>
      </c>
    </row>
    <row r="1396" spans="1:35" x14ac:dyDescent="0.3">
      <c r="A1396" s="1">
        <v>43843</v>
      </c>
      <c r="B1396" t="s">
        <v>14</v>
      </c>
      <c r="C1396" t="s">
        <v>15</v>
      </c>
      <c r="D1396" t="s">
        <v>16</v>
      </c>
      <c r="E1396">
        <v>19790</v>
      </c>
      <c r="F1396">
        <v>326</v>
      </c>
      <c r="G1396" t="s">
        <v>44</v>
      </c>
      <c r="H1396" t="s">
        <v>45</v>
      </c>
      <c r="I1396" t="s">
        <v>28</v>
      </c>
      <c r="J1396" t="s">
        <v>29</v>
      </c>
      <c r="K1396">
        <v>1135</v>
      </c>
      <c r="L1396">
        <v>1136</v>
      </c>
      <c r="M1396">
        <v>1</v>
      </c>
      <c r="N1396">
        <v>11</v>
      </c>
      <c r="O1396">
        <v>1147</v>
      </c>
      <c r="P1396">
        <v>1426</v>
      </c>
      <c r="Q1396">
        <v>8</v>
      </c>
      <c r="R1396">
        <v>1453</v>
      </c>
      <c r="S1396">
        <v>1434</v>
      </c>
      <c r="T1396">
        <v>-19</v>
      </c>
      <c r="U1396">
        <v>0</v>
      </c>
      <c r="V1396">
        <v>0</v>
      </c>
      <c r="W1396">
        <v>198</v>
      </c>
      <c r="X1396">
        <v>178</v>
      </c>
      <c r="Y1396">
        <v>159</v>
      </c>
      <c r="Z1396">
        <v>1121</v>
      </c>
      <c r="AF1396" t="s">
        <v>1680</v>
      </c>
      <c r="AG1396" t="s">
        <v>731</v>
      </c>
      <c r="AH1396" s="9">
        <v>0.12361111111111112</v>
      </c>
      <c r="AI1396" t="s">
        <v>1434</v>
      </c>
    </row>
    <row r="1397" spans="1:35" x14ac:dyDescent="0.3">
      <c r="A1397" s="1">
        <v>45025</v>
      </c>
      <c r="B1397" t="s">
        <v>46</v>
      </c>
      <c r="C1397" t="s">
        <v>47</v>
      </c>
      <c r="D1397" t="s">
        <v>48</v>
      </c>
      <c r="E1397">
        <v>20452</v>
      </c>
      <c r="F1397">
        <v>5640</v>
      </c>
      <c r="G1397" t="s">
        <v>150</v>
      </c>
      <c r="H1397" t="s">
        <v>85</v>
      </c>
      <c r="I1397" t="s">
        <v>44</v>
      </c>
      <c r="J1397" t="s">
        <v>45</v>
      </c>
      <c r="K1397">
        <v>1600</v>
      </c>
      <c r="L1397">
        <v>1557</v>
      </c>
      <c r="M1397">
        <v>-3</v>
      </c>
      <c r="N1397">
        <v>28</v>
      </c>
      <c r="O1397">
        <v>1625</v>
      </c>
      <c r="P1397">
        <v>1704</v>
      </c>
      <c r="Q1397">
        <v>18</v>
      </c>
      <c r="R1397">
        <v>1723</v>
      </c>
      <c r="S1397">
        <v>1722</v>
      </c>
      <c r="T1397">
        <v>-1</v>
      </c>
      <c r="U1397">
        <v>0</v>
      </c>
      <c r="V1397">
        <v>0</v>
      </c>
      <c r="W1397">
        <v>83</v>
      </c>
      <c r="X1397">
        <v>85</v>
      </c>
      <c r="Y1397">
        <v>39</v>
      </c>
      <c r="Z1397">
        <v>184</v>
      </c>
      <c r="AF1397" t="s">
        <v>625</v>
      </c>
      <c r="AG1397" t="s">
        <v>937</v>
      </c>
      <c r="AH1397" s="9">
        <v>5.9027777777777776E-2</v>
      </c>
      <c r="AI1397" t="s">
        <v>1435</v>
      </c>
    </row>
    <row r="1398" spans="1:35" x14ac:dyDescent="0.3">
      <c r="A1398" s="1">
        <v>45009</v>
      </c>
      <c r="B1398" t="s">
        <v>14</v>
      </c>
      <c r="C1398" t="s">
        <v>15</v>
      </c>
      <c r="D1398" t="s">
        <v>16</v>
      </c>
      <c r="E1398">
        <v>19790</v>
      </c>
      <c r="F1398">
        <v>1538</v>
      </c>
      <c r="G1398" t="s">
        <v>150</v>
      </c>
      <c r="H1398" t="s">
        <v>85</v>
      </c>
      <c r="I1398" t="s">
        <v>28</v>
      </c>
      <c r="J1398" t="s">
        <v>29</v>
      </c>
      <c r="K1398">
        <v>1755</v>
      </c>
      <c r="L1398">
        <v>1749</v>
      </c>
      <c r="M1398">
        <v>-6</v>
      </c>
      <c r="N1398">
        <v>12</v>
      </c>
      <c r="O1398">
        <v>1801</v>
      </c>
      <c r="P1398">
        <v>2015</v>
      </c>
      <c r="Q1398">
        <v>9</v>
      </c>
      <c r="R1398">
        <v>2058</v>
      </c>
      <c r="S1398">
        <v>2024</v>
      </c>
      <c r="T1398">
        <v>-34</v>
      </c>
      <c r="U1398">
        <v>0</v>
      </c>
      <c r="V1398">
        <v>0</v>
      </c>
      <c r="W1398">
        <v>183</v>
      </c>
      <c r="X1398">
        <v>155</v>
      </c>
      <c r="Y1398">
        <v>134</v>
      </c>
      <c r="Z1398">
        <v>950</v>
      </c>
      <c r="AF1398" t="s">
        <v>1097</v>
      </c>
      <c r="AG1398" t="s">
        <v>953</v>
      </c>
      <c r="AH1398" s="9">
        <v>0.1076388888888889</v>
      </c>
      <c r="AI1398" t="s">
        <v>1435</v>
      </c>
    </row>
    <row r="1399" spans="1:35" x14ac:dyDescent="0.3">
      <c r="A1399" s="1">
        <v>44594</v>
      </c>
      <c r="B1399" t="s">
        <v>39</v>
      </c>
      <c r="C1399" t="s">
        <v>40</v>
      </c>
      <c r="D1399" t="s">
        <v>41</v>
      </c>
      <c r="E1399">
        <v>19805</v>
      </c>
      <c r="F1399">
        <v>2310</v>
      </c>
      <c r="G1399" t="s">
        <v>150</v>
      </c>
      <c r="H1399" t="s">
        <v>85</v>
      </c>
      <c r="I1399" t="s">
        <v>194</v>
      </c>
      <c r="J1399" t="s">
        <v>195</v>
      </c>
      <c r="K1399">
        <v>1359</v>
      </c>
      <c r="L1399">
        <v>1433</v>
      </c>
      <c r="M1399">
        <v>34</v>
      </c>
      <c r="N1399">
        <v>17</v>
      </c>
      <c r="O1399">
        <v>1450</v>
      </c>
      <c r="P1399">
        <v>1716</v>
      </c>
      <c r="Q1399">
        <v>6</v>
      </c>
      <c r="R1399">
        <v>1722</v>
      </c>
      <c r="S1399">
        <v>1722</v>
      </c>
      <c r="T1399">
        <v>0</v>
      </c>
      <c r="U1399">
        <v>0</v>
      </c>
      <c r="V1399">
        <v>0</v>
      </c>
      <c r="W1399">
        <v>203</v>
      </c>
      <c r="X1399">
        <v>169</v>
      </c>
      <c r="Y1399">
        <v>146</v>
      </c>
      <c r="Z1399">
        <v>1096</v>
      </c>
      <c r="AF1399" t="s">
        <v>625</v>
      </c>
      <c r="AG1399" t="s">
        <v>761</v>
      </c>
      <c r="AH1399" s="9">
        <v>0.11736111111111111</v>
      </c>
      <c r="AI1399" t="s">
        <v>1435</v>
      </c>
    </row>
    <row r="1400" spans="1:35" x14ac:dyDescent="0.3">
      <c r="A1400" s="1">
        <v>45026</v>
      </c>
      <c r="B1400" t="s">
        <v>25</v>
      </c>
      <c r="C1400" t="s">
        <v>26</v>
      </c>
      <c r="D1400" t="s">
        <v>27</v>
      </c>
      <c r="E1400">
        <v>20416</v>
      </c>
      <c r="F1400">
        <v>960</v>
      </c>
      <c r="G1400" t="s">
        <v>144</v>
      </c>
      <c r="H1400" t="s">
        <v>145</v>
      </c>
      <c r="I1400" t="s">
        <v>51</v>
      </c>
      <c r="J1400" t="s">
        <v>52</v>
      </c>
      <c r="K1400">
        <v>729</v>
      </c>
      <c r="L1400">
        <v>726</v>
      </c>
      <c r="M1400">
        <v>-3</v>
      </c>
      <c r="N1400">
        <v>11</v>
      </c>
      <c r="O1400">
        <v>737</v>
      </c>
      <c r="P1400">
        <v>901</v>
      </c>
      <c r="Q1400">
        <v>11</v>
      </c>
      <c r="R1400">
        <v>935</v>
      </c>
      <c r="S1400">
        <v>912</v>
      </c>
      <c r="T1400">
        <v>-23</v>
      </c>
      <c r="U1400">
        <v>0</v>
      </c>
      <c r="V1400">
        <v>0</v>
      </c>
      <c r="W1400">
        <v>186</v>
      </c>
      <c r="X1400">
        <v>166</v>
      </c>
      <c r="Y1400">
        <v>144</v>
      </c>
      <c r="Z1400">
        <v>1075</v>
      </c>
      <c r="AF1400" t="s">
        <v>1306</v>
      </c>
      <c r="AG1400" t="s">
        <v>1385</v>
      </c>
      <c r="AH1400" s="9">
        <v>7.3611111111111113E-2</v>
      </c>
      <c r="AI1400" t="s">
        <v>1434</v>
      </c>
    </row>
    <row r="1401" spans="1:35" x14ac:dyDescent="0.3">
      <c r="A1401" s="1">
        <v>43532</v>
      </c>
      <c r="B1401" t="s">
        <v>32</v>
      </c>
      <c r="C1401" t="s">
        <v>33</v>
      </c>
      <c r="D1401" t="s">
        <v>34</v>
      </c>
      <c r="E1401">
        <v>19393</v>
      </c>
      <c r="F1401">
        <v>2173</v>
      </c>
      <c r="G1401" t="s">
        <v>21</v>
      </c>
      <c r="H1401" t="s">
        <v>22</v>
      </c>
      <c r="I1401" t="s">
        <v>17</v>
      </c>
      <c r="J1401" t="s">
        <v>18</v>
      </c>
      <c r="K1401">
        <v>1040</v>
      </c>
      <c r="L1401">
        <v>1042</v>
      </c>
      <c r="M1401">
        <v>2</v>
      </c>
      <c r="N1401">
        <v>10</v>
      </c>
      <c r="O1401">
        <v>1052</v>
      </c>
      <c r="P1401">
        <v>1313</v>
      </c>
      <c r="Q1401">
        <v>4</v>
      </c>
      <c r="R1401">
        <v>1335</v>
      </c>
      <c r="S1401">
        <v>1317</v>
      </c>
      <c r="T1401">
        <v>-18</v>
      </c>
      <c r="U1401">
        <v>0</v>
      </c>
      <c r="V1401">
        <v>0</v>
      </c>
      <c r="W1401">
        <v>115</v>
      </c>
      <c r="X1401">
        <v>95</v>
      </c>
      <c r="Y1401">
        <v>81</v>
      </c>
      <c r="Z1401">
        <v>680</v>
      </c>
      <c r="AF1401" t="s">
        <v>1337</v>
      </c>
      <c r="AG1401" t="s">
        <v>1233</v>
      </c>
      <c r="AH1401" s="9">
        <v>0.1076388888888889</v>
      </c>
      <c r="AI1401" t="s">
        <v>1434</v>
      </c>
    </row>
    <row r="1402" spans="1:35" x14ac:dyDescent="0.3">
      <c r="A1402" s="1">
        <v>45158</v>
      </c>
      <c r="B1402" t="s">
        <v>39</v>
      </c>
      <c r="C1402" t="s">
        <v>40</v>
      </c>
      <c r="D1402" t="s">
        <v>41</v>
      </c>
      <c r="E1402">
        <v>19805</v>
      </c>
      <c r="F1402">
        <v>2853</v>
      </c>
      <c r="G1402" t="s">
        <v>80</v>
      </c>
      <c r="H1402" t="s">
        <v>67</v>
      </c>
      <c r="I1402" t="s">
        <v>131</v>
      </c>
      <c r="J1402" t="s">
        <v>132</v>
      </c>
      <c r="K1402">
        <v>1619</v>
      </c>
      <c r="L1402">
        <v>1613</v>
      </c>
      <c r="M1402">
        <v>-6</v>
      </c>
      <c r="N1402">
        <v>13</v>
      </c>
      <c r="O1402">
        <v>1626</v>
      </c>
      <c r="P1402">
        <v>1757</v>
      </c>
      <c r="Q1402">
        <v>10</v>
      </c>
      <c r="R1402">
        <v>1817</v>
      </c>
      <c r="S1402">
        <v>1807</v>
      </c>
      <c r="T1402">
        <v>-10</v>
      </c>
      <c r="U1402">
        <v>0</v>
      </c>
      <c r="V1402">
        <v>0</v>
      </c>
      <c r="W1402">
        <v>58</v>
      </c>
      <c r="X1402">
        <v>54</v>
      </c>
      <c r="Y1402">
        <v>31</v>
      </c>
      <c r="Z1402">
        <v>177</v>
      </c>
      <c r="AF1402" t="s">
        <v>957</v>
      </c>
      <c r="AG1402" t="s">
        <v>775</v>
      </c>
      <c r="AH1402" s="9">
        <v>7.9166666666666663E-2</v>
      </c>
      <c r="AI1402" t="s">
        <v>1435</v>
      </c>
    </row>
    <row r="1403" spans="1:35" x14ac:dyDescent="0.3">
      <c r="A1403" s="1">
        <v>44652</v>
      </c>
      <c r="B1403" t="s">
        <v>122</v>
      </c>
      <c r="C1403" t="s">
        <v>123</v>
      </c>
      <c r="D1403" t="s">
        <v>124</v>
      </c>
      <c r="E1403">
        <v>20304</v>
      </c>
      <c r="F1403">
        <v>5420</v>
      </c>
      <c r="G1403" t="s">
        <v>80</v>
      </c>
      <c r="H1403" t="s">
        <v>67</v>
      </c>
      <c r="I1403" t="s">
        <v>319</v>
      </c>
      <c r="J1403" t="s">
        <v>320</v>
      </c>
      <c r="K1403">
        <v>2002</v>
      </c>
      <c r="L1403">
        <v>2002</v>
      </c>
      <c r="M1403">
        <v>0</v>
      </c>
      <c r="N1403">
        <v>33</v>
      </c>
      <c r="O1403">
        <v>2035</v>
      </c>
      <c r="P1403">
        <v>2324</v>
      </c>
      <c r="Q1403">
        <v>7</v>
      </c>
      <c r="R1403">
        <v>2331</v>
      </c>
      <c r="S1403">
        <v>2331</v>
      </c>
      <c r="T1403">
        <v>0</v>
      </c>
      <c r="U1403">
        <v>0</v>
      </c>
      <c r="V1403">
        <v>0</v>
      </c>
      <c r="W1403">
        <v>149</v>
      </c>
      <c r="X1403">
        <v>149</v>
      </c>
      <c r="Y1403">
        <v>109</v>
      </c>
      <c r="Z1403">
        <v>849</v>
      </c>
      <c r="AF1403" t="s">
        <v>1681</v>
      </c>
      <c r="AG1403" t="s">
        <v>1273</v>
      </c>
      <c r="AH1403" s="9">
        <v>0.1451388888888889</v>
      </c>
      <c r="AI1403" t="s">
        <v>1438</v>
      </c>
    </row>
    <row r="1404" spans="1:35" x14ac:dyDescent="0.3">
      <c r="A1404" s="1">
        <v>44974</v>
      </c>
      <c r="B1404" t="s">
        <v>32</v>
      </c>
      <c r="C1404" t="s">
        <v>33</v>
      </c>
      <c r="D1404" t="s">
        <v>34</v>
      </c>
      <c r="E1404">
        <v>19393</v>
      </c>
      <c r="F1404">
        <v>760</v>
      </c>
      <c r="G1404" t="s">
        <v>243</v>
      </c>
      <c r="H1404" t="s">
        <v>244</v>
      </c>
      <c r="I1404" t="s">
        <v>66</v>
      </c>
      <c r="J1404" t="s">
        <v>67</v>
      </c>
      <c r="K1404">
        <v>1930</v>
      </c>
      <c r="L1404">
        <v>1933</v>
      </c>
      <c r="M1404">
        <v>3</v>
      </c>
      <c r="N1404">
        <v>29</v>
      </c>
      <c r="O1404">
        <v>2002</v>
      </c>
      <c r="P1404">
        <v>2019</v>
      </c>
      <c r="Q1404">
        <v>5</v>
      </c>
      <c r="R1404">
        <v>2020</v>
      </c>
      <c r="S1404">
        <v>2024</v>
      </c>
      <c r="T1404">
        <v>4</v>
      </c>
      <c r="U1404">
        <v>0</v>
      </c>
      <c r="V1404">
        <v>0</v>
      </c>
      <c r="W1404">
        <v>110</v>
      </c>
      <c r="X1404">
        <v>111</v>
      </c>
      <c r="Y1404">
        <v>77</v>
      </c>
      <c r="Z1404">
        <v>468</v>
      </c>
      <c r="AF1404" t="s">
        <v>1097</v>
      </c>
      <c r="AG1404" t="s">
        <v>807</v>
      </c>
      <c r="AH1404" s="9">
        <v>3.5416666666666666E-2</v>
      </c>
      <c r="AI1404" t="s">
        <v>1438</v>
      </c>
    </row>
    <row r="1405" spans="1:35" x14ac:dyDescent="0.3">
      <c r="A1405" s="1">
        <v>44712</v>
      </c>
      <c r="B1405" t="s">
        <v>39</v>
      </c>
      <c r="C1405" t="s">
        <v>40</v>
      </c>
      <c r="D1405" t="s">
        <v>41</v>
      </c>
      <c r="E1405">
        <v>19805</v>
      </c>
      <c r="F1405">
        <v>1473</v>
      </c>
      <c r="G1405" t="s">
        <v>174</v>
      </c>
      <c r="H1405" t="s">
        <v>175</v>
      </c>
      <c r="I1405" t="s">
        <v>133</v>
      </c>
      <c r="J1405" t="s">
        <v>134</v>
      </c>
      <c r="K1405">
        <v>1238</v>
      </c>
      <c r="L1405">
        <v>1307</v>
      </c>
      <c r="M1405">
        <v>29</v>
      </c>
      <c r="N1405">
        <v>14</v>
      </c>
      <c r="O1405">
        <v>1321</v>
      </c>
      <c r="P1405">
        <v>2002</v>
      </c>
      <c r="Q1405">
        <v>7</v>
      </c>
      <c r="R1405">
        <v>1935</v>
      </c>
      <c r="S1405">
        <v>2009</v>
      </c>
      <c r="T1405">
        <v>34</v>
      </c>
      <c r="U1405">
        <v>0</v>
      </c>
      <c r="V1405">
        <v>0</v>
      </c>
      <c r="W1405">
        <v>237</v>
      </c>
      <c r="X1405">
        <v>242</v>
      </c>
      <c r="Y1405">
        <v>221</v>
      </c>
      <c r="Z1405">
        <v>1788</v>
      </c>
      <c r="AA1405">
        <v>0</v>
      </c>
      <c r="AB1405">
        <v>0</v>
      </c>
      <c r="AC1405">
        <v>5</v>
      </c>
      <c r="AD1405">
        <v>0</v>
      </c>
      <c r="AE1405">
        <v>29</v>
      </c>
      <c r="AF1405" t="s">
        <v>812</v>
      </c>
      <c r="AG1405" t="s">
        <v>745</v>
      </c>
      <c r="AH1405" s="9">
        <v>0.29305555555555557</v>
      </c>
      <c r="AI1405" t="s">
        <v>1435</v>
      </c>
    </row>
    <row r="1406" spans="1:35" x14ac:dyDescent="0.3">
      <c r="A1406" s="1">
        <v>44267</v>
      </c>
      <c r="B1406" t="s">
        <v>25</v>
      </c>
      <c r="C1406" t="s">
        <v>26</v>
      </c>
      <c r="D1406" t="s">
        <v>27</v>
      </c>
      <c r="E1406">
        <v>20416</v>
      </c>
      <c r="F1406">
        <v>970</v>
      </c>
      <c r="G1406" t="s">
        <v>21</v>
      </c>
      <c r="H1406" t="s">
        <v>22</v>
      </c>
      <c r="I1406" t="s">
        <v>10</v>
      </c>
      <c r="J1406" t="s">
        <v>11</v>
      </c>
      <c r="K1406">
        <v>2359</v>
      </c>
      <c r="L1406">
        <v>2352</v>
      </c>
      <c r="M1406">
        <v>-7</v>
      </c>
      <c r="N1406">
        <v>9</v>
      </c>
      <c r="O1406">
        <v>1</v>
      </c>
      <c r="P1406">
        <v>515</v>
      </c>
      <c r="Q1406">
        <v>11</v>
      </c>
      <c r="R1406">
        <v>548</v>
      </c>
      <c r="S1406">
        <v>526</v>
      </c>
      <c r="T1406">
        <v>-22</v>
      </c>
      <c r="U1406">
        <v>0</v>
      </c>
      <c r="V1406">
        <v>0</v>
      </c>
      <c r="W1406">
        <v>229</v>
      </c>
      <c r="X1406">
        <v>214</v>
      </c>
      <c r="Y1406">
        <v>194</v>
      </c>
      <c r="Z1406">
        <v>1703</v>
      </c>
      <c r="AF1406" t="s">
        <v>1402</v>
      </c>
      <c r="AG1406" t="s">
        <v>1397</v>
      </c>
      <c r="AH1406">
        <v>-0.7680555555555556</v>
      </c>
      <c r="AI1406" t="s">
        <v>1438</v>
      </c>
    </row>
    <row r="1407" spans="1:35" x14ac:dyDescent="0.3">
      <c r="A1407" s="1">
        <v>43986</v>
      </c>
      <c r="B1407" t="s">
        <v>14</v>
      </c>
      <c r="C1407" t="s">
        <v>15</v>
      </c>
      <c r="D1407" t="s">
        <v>16</v>
      </c>
      <c r="E1407">
        <v>19790</v>
      </c>
      <c r="F1407">
        <v>3132</v>
      </c>
      <c r="G1407" t="s">
        <v>84</v>
      </c>
      <c r="H1407" t="s">
        <v>85</v>
      </c>
      <c r="I1407" t="s">
        <v>53</v>
      </c>
      <c r="J1407" t="s">
        <v>54</v>
      </c>
      <c r="K1407">
        <v>1800</v>
      </c>
      <c r="L1407">
        <v>1755</v>
      </c>
      <c r="M1407">
        <v>-5</v>
      </c>
      <c r="N1407">
        <v>13</v>
      </c>
      <c r="O1407">
        <v>1808</v>
      </c>
      <c r="P1407">
        <v>2048</v>
      </c>
      <c r="Q1407">
        <v>6</v>
      </c>
      <c r="R1407">
        <v>2102</v>
      </c>
      <c r="S1407">
        <v>2054</v>
      </c>
      <c r="T1407">
        <v>-8</v>
      </c>
      <c r="U1407">
        <v>0</v>
      </c>
      <c r="V1407">
        <v>0</v>
      </c>
      <c r="W1407">
        <v>362</v>
      </c>
      <c r="X1407">
        <v>359</v>
      </c>
      <c r="Y1407">
        <v>340</v>
      </c>
      <c r="Z1407">
        <v>2475</v>
      </c>
      <c r="AF1407" t="s">
        <v>1369</v>
      </c>
      <c r="AG1407" t="s">
        <v>955</v>
      </c>
      <c r="AH1407" s="9">
        <v>0.12430555555555556</v>
      </c>
      <c r="AI1407" t="s">
        <v>1435</v>
      </c>
    </row>
    <row r="1408" spans="1:35" x14ac:dyDescent="0.3">
      <c r="A1408" s="1">
        <v>45139</v>
      </c>
      <c r="B1408" t="s">
        <v>122</v>
      </c>
      <c r="C1408" t="s">
        <v>123</v>
      </c>
      <c r="D1408" t="s">
        <v>124</v>
      </c>
      <c r="E1408">
        <v>20304</v>
      </c>
      <c r="F1408">
        <v>4174</v>
      </c>
      <c r="G1408" t="s">
        <v>144</v>
      </c>
      <c r="H1408" t="s">
        <v>145</v>
      </c>
      <c r="I1408" t="s">
        <v>396</v>
      </c>
      <c r="J1408" t="s">
        <v>397</v>
      </c>
      <c r="K1408">
        <v>1611</v>
      </c>
      <c r="L1408">
        <v>1609</v>
      </c>
      <c r="M1408">
        <v>-2</v>
      </c>
      <c r="N1408">
        <v>15</v>
      </c>
      <c r="O1408">
        <v>1624</v>
      </c>
      <c r="P1408">
        <v>1703</v>
      </c>
      <c r="Q1408">
        <v>3</v>
      </c>
      <c r="R1408">
        <v>1724</v>
      </c>
      <c r="S1408">
        <v>1706</v>
      </c>
      <c r="T1408">
        <v>-18</v>
      </c>
      <c r="U1408">
        <v>0</v>
      </c>
      <c r="V1408">
        <v>0</v>
      </c>
      <c r="W1408">
        <v>73</v>
      </c>
      <c r="X1408">
        <v>57</v>
      </c>
      <c r="Y1408">
        <v>39</v>
      </c>
      <c r="Z1408">
        <v>207</v>
      </c>
      <c r="AF1408" t="s">
        <v>1353</v>
      </c>
      <c r="AG1408" t="s">
        <v>1250</v>
      </c>
      <c r="AH1408" s="9">
        <v>3.9583333333333331E-2</v>
      </c>
      <c r="AI1408" t="s">
        <v>1435</v>
      </c>
    </row>
    <row r="1409" spans="1:35" x14ac:dyDescent="0.3">
      <c r="A1409" s="1">
        <v>44811</v>
      </c>
      <c r="B1409" t="s">
        <v>162</v>
      </c>
      <c r="C1409" t="s">
        <v>163</v>
      </c>
      <c r="D1409" t="s">
        <v>164</v>
      </c>
      <c r="E1409">
        <v>20436</v>
      </c>
      <c r="F1409">
        <v>2310</v>
      </c>
      <c r="G1409" t="s">
        <v>86</v>
      </c>
      <c r="H1409" t="s">
        <v>87</v>
      </c>
      <c r="I1409" t="s">
        <v>178</v>
      </c>
      <c r="J1409" t="s">
        <v>179</v>
      </c>
      <c r="K1409">
        <v>2141</v>
      </c>
      <c r="L1409">
        <v>2203</v>
      </c>
      <c r="M1409">
        <v>22</v>
      </c>
      <c r="N1409">
        <v>14</v>
      </c>
      <c r="O1409">
        <v>2217</v>
      </c>
      <c r="P1409">
        <v>2334</v>
      </c>
      <c r="Q1409">
        <v>8</v>
      </c>
      <c r="R1409">
        <v>2334</v>
      </c>
      <c r="S1409">
        <v>2342</v>
      </c>
      <c r="T1409">
        <v>8</v>
      </c>
      <c r="U1409">
        <v>0</v>
      </c>
      <c r="V1409">
        <v>0</v>
      </c>
      <c r="W1409">
        <v>113</v>
      </c>
      <c r="X1409">
        <v>99</v>
      </c>
      <c r="Y1409">
        <v>77</v>
      </c>
      <c r="Z1409">
        <v>550</v>
      </c>
      <c r="AF1409" t="s">
        <v>1658</v>
      </c>
      <c r="AG1409" t="s">
        <v>1099</v>
      </c>
      <c r="AH1409" s="9">
        <v>6.8750000000000006E-2</v>
      </c>
      <c r="AI1409" t="s">
        <v>1438</v>
      </c>
    </row>
    <row r="1410" spans="1:35" x14ac:dyDescent="0.3">
      <c r="A1410" s="1">
        <v>44840</v>
      </c>
      <c r="B1410" t="s">
        <v>39</v>
      </c>
      <c r="C1410" t="s">
        <v>40</v>
      </c>
      <c r="D1410" t="s">
        <v>41</v>
      </c>
      <c r="E1410">
        <v>19805</v>
      </c>
      <c r="F1410">
        <v>1606</v>
      </c>
      <c r="G1410" t="s">
        <v>402</v>
      </c>
      <c r="H1410" t="s">
        <v>403</v>
      </c>
      <c r="I1410" t="s">
        <v>80</v>
      </c>
      <c r="J1410" t="s">
        <v>67</v>
      </c>
      <c r="K1410">
        <v>1656</v>
      </c>
      <c r="L1410">
        <v>1722</v>
      </c>
      <c r="M1410">
        <v>26</v>
      </c>
      <c r="N1410">
        <v>13</v>
      </c>
      <c r="O1410">
        <v>1735</v>
      </c>
      <c r="P1410">
        <v>1853</v>
      </c>
      <c r="Q1410">
        <v>23</v>
      </c>
      <c r="R1410">
        <v>1835</v>
      </c>
      <c r="S1410">
        <v>1916</v>
      </c>
      <c r="T1410">
        <v>41</v>
      </c>
      <c r="U1410">
        <v>0</v>
      </c>
      <c r="V1410">
        <v>0</v>
      </c>
      <c r="W1410">
        <v>159</v>
      </c>
      <c r="X1410">
        <v>174</v>
      </c>
      <c r="Y1410">
        <v>138</v>
      </c>
      <c r="Z1410">
        <v>864</v>
      </c>
      <c r="AA1410">
        <v>26</v>
      </c>
      <c r="AB1410">
        <v>0</v>
      </c>
      <c r="AC1410">
        <v>15</v>
      </c>
      <c r="AD1410">
        <v>0</v>
      </c>
      <c r="AE1410">
        <v>0</v>
      </c>
      <c r="AF1410" t="s">
        <v>803</v>
      </c>
      <c r="AG1410" t="s">
        <v>625</v>
      </c>
      <c r="AH1410" s="9">
        <v>7.9166666666666663E-2</v>
      </c>
      <c r="AI1410" t="s">
        <v>1435</v>
      </c>
    </row>
    <row r="1411" spans="1:35" x14ac:dyDescent="0.3">
      <c r="A1411" s="1">
        <v>43956</v>
      </c>
      <c r="B1411" t="s">
        <v>32</v>
      </c>
      <c r="C1411" t="s">
        <v>33</v>
      </c>
      <c r="D1411" t="s">
        <v>34</v>
      </c>
      <c r="E1411">
        <v>19393</v>
      </c>
      <c r="F1411">
        <v>1851</v>
      </c>
      <c r="G1411" t="s">
        <v>160</v>
      </c>
      <c r="H1411" t="s">
        <v>161</v>
      </c>
      <c r="I1411" t="s">
        <v>169</v>
      </c>
      <c r="J1411" t="s">
        <v>170</v>
      </c>
      <c r="K1411">
        <v>905</v>
      </c>
      <c r="L1411">
        <v>858</v>
      </c>
      <c r="M1411">
        <v>-7</v>
      </c>
      <c r="N1411">
        <v>5</v>
      </c>
      <c r="O1411">
        <v>903</v>
      </c>
      <c r="P1411">
        <v>1213</v>
      </c>
      <c r="Q1411">
        <v>3</v>
      </c>
      <c r="R1411">
        <v>1230</v>
      </c>
      <c r="S1411">
        <v>1216</v>
      </c>
      <c r="T1411">
        <v>-14</v>
      </c>
      <c r="U1411">
        <v>0</v>
      </c>
      <c r="V1411">
        <v>0</v>
      </c>
      <c r="W1411">
        <v>145</v>
      </c>
      <c r="X1411">
        <v>138</v>
      </c>
      <c r="Y1411">
        <v>130</v>
      </c>
      <c r="Z1411">
        <v>979</v>
      </c>
      <c r="AF1411" t="s">
        <v>1083</v>
      </c>
      <c r="AG1411" t="s">
        <v>697</v>
      </c>
      <c r="AH1411" s="9">
        <v>0.13750000000000001</v>
      </c>
      <c r="AI1411" t="s">
        <v>1434</v>
      </c>
    </row>
    <row r="1412" spans="1:35" x14ac:dyDescent="0.3">
      <c r="A1412" s="1">
        <v>44982</v>
      </c>
      <c r="B1412" t="s">
        <v>46</v>
      </c>
      <c r="C1412" t="s">
        <v>47</v>
      </c>
      <c r="D1412" t="s">
        <v>48</v>
      </c>
      <c r="E1412">
        <v>20452</v>
      </c>
      <c r="F1412">
        <v>4540</v>
      </c>
      <c r="G1412" t="s">
        <v>150</v>
      </c>
      <c r="H1412" t="s">
        <v>85</v>
      </c>
      <c r="I1412" t="s">
        <v>42</v>
      </c>
      <c r="J1412" t="s">
        <v>43</v>
      </c>
      <c r="K1412">
        <v>1200</v>
      </c>
      <c r="L1412">
        <v>1155</v>
      </c>
      <c r="M1412">
        <v>-5</v>
      </c>
      <c r="N1412">
        <v>22</v>
      </c>
      <c r="O1412">
        <v>1217</v>
      </c>
      <c r="P1412">
        <v>1311</v>
      </c>
      <c r="Q1412">
        <v>4</v>
      </c>
      <c r="R1412">
        <v>1357</v>
      </c>
      <c r="S1412">
        <v>1315</v>
      </c>
      <c r="T1412">
        <v>-42</v>
      </c>
      <c r="U1412">
        <v>0</v>
      </c>
      <c r="V1412">
        <v>0</v>
      </c>
      <c r="W1412">
        <v>117</v>
      </c>
      <c r="X1412">
        <v>80</v>
      </c>
      <c r="Y1412">
        <v>54</v>
      </c>
      <c r="Z1412">
        <v>214</v>
      </c>
      <c r="AF1412" t="s">
        <v>748</v>
      </c>
      <c r="AG1412" t="s">
        <v>736</v>
      </c>
      <c r="AH1412" s="9">
        <v>5.5555555555555552E-2</v>
      </c>
      <c r="AI1412" t="s">
        <v>1434</v>
      </c>
    </row>
    <row r="1413" spans="1:35" x14ac:dyDescent="0.3">
      <c r="A1413" s="1">
        <v>43485</v>
      </c>
      <c r="B1413" t="s">
        <v>171</v>
      </c>
      <c r="C1413" t="s">
        <v>172</v>
      </c>
      <c r="D1413" t="s">
        <v>173</v>
      </c>
      <c r="E1413">
        <v>20378</v>
      </c>
      <c r="F1413">
        <v>5873</v>
      </c>
      <c r="G1413" t="s">
        <v>174</v>
      </c>
      <c r="H1413" t="s">
        <v>175</v>
      </c>
      <c r="I1413" t="s">
        <v>139</v>
      </c>
      <c r="J1413" t="s">
        <v>140</v>
      </c>
      <c r="K1413">
        <v>954</v>
      </c>
      <c r="L1413">
        <v>951</v>
      </c>
      <c r="M1413">
        <v>-3</v>
      </c>
      <c r="N1413">
        <v>23</v>
      </c>
      <c r="O1413">
        <v>1014</v>
      </c>
      <c r="P1413">
        <v>1038</v>
      </c>
      <c r="Q1413">
        <v>4</v>
      </c>
      <c r="R1413">
        <v>1052</v>
      </c>
      <c r="S1413">
        <v>1042</v>
      </c>
      <c r="T1413">
        <v>-10</v>
      </c>
      <c r="U1413">
        <v>0</v>
      </c>
      <c r="V1413">
        <v>0</v>
      </c>
      <c r="W1413">
        <v>58</v>
      </c>
      <c r="X1413">
        <v>51</v>
      </c>
      <c r="Y1413">
        <v>24</v>
      </c>
      <c r="Z1413">
        <v>110</v>
      </c>
      <c r="AF1413" t="s">
        <v>1233</v>
      </c>
      <c r="AG1413" t="s">
        <v>1154</v>
      </c>
      <c r="AH1413" s="9">
        <v>3.5416666666666666E-2</v>
      </c>
      <c r="AI1413" t="s">
        <v>1434</v>
      </c>
    </row>
    <row r="1414" spans="1:35" x14ac:dyDescent="0.3">
      <c r="A1414" s="1">
        <v>44392</v>
      </c>
      <c r="B1414" t="s">
        <v>32</v>
      </c>
      <c r="C1414" t="s">
        <v>33</v>
      </c>
      <c r="D1414" t="s">
        <v>34</v>
      </c>
      <c r="E1414">
        <v>19393</v>
      </c>
      <c r="F1414">
        <v>2271</v>
      </c>
      <c r="G1414" t="s">
        <v>235</v>
      </c>
      <c r="H1414" t="s">
        <v>236</v>
      </c>
      <c r="I1414" t="s">
        <v>72</v>
      </c>
      <c r="J1414" t="s">
        <v>73</v>
      </c>
      <c r="K1414">
        <v>1710</v>
      </c>
      <c r="L1414">
        <v>1707</v>
      </c>
      <c r="M1414">
        <v>-3</v>
      </c>
      <c r="N1414">
        <v>9</v>
      </c>
      <c r="O1414">
        <v>1716</v>
      </c>
      <c r="P1414">
        <v>1759</v>
      </c>
      <c r="Q1414">
        <v>4</v>
      </c>
      <c r="R1414">
        <v>1815</v>
      </c>
      <c r="S1414">
        <v>1803</v>
      </c>
      <c r="T1414">
        <v>-12</v>
      </c>
      <c r="U1414">
        <v>0</v>
      </c>
      <c r="V1414">
        <v>0</v>
      </c>
      <c r="W1414">
        <v>65</v>
      </c>
      <c r="X1414">
        <v>56</v>
      </c>
      <c r="Y1414">
        <v>43</v>
      </c>
      <c r="Z1414">
        <v>210</v>
      </c>
      <c r="AF1414" t="s">
        <v>1608</v>
      </c>
      <c r="AG1414" t="s">
        <v>1354</v>
      </c>
      <c r="AH1414" s="9">
        <v>3.888888888888889E-2</v>
      </c>
      <c r="AI1414" t="s">
        <v>1435</v>
      </c>
    </row>
    <row r="1415" spans="1:35" x14ac:dyDescent="0.3">
      <c r="A1415" s="1">
        <v>43797</v>
      </c>
      <c r="B1415" t="s">
        <v>39</v>
      </c>
      <c r="C1415" t="s">
        <v>40</v>
      </c>
      <c r="D1415" t="s">
        <v>41</v>
      </c>
      <c r="E1415">
        <v>19805</v>
      </c>
      <c r="F1415">
        <v>1232</v>
      </c>
      <c r="G1415" t="s">
        <v>28</v>
      </c>
      <c r="H1415" t="s">
        <v>29</v>
      </c>
      <c r="I1415" t="s">
        <v>80</v>
      </c>
      <c r="J1415" t="s">
        <v>67</v>
      </c>
      <c r="K1415">
        <v>1042</v>
      </c>
      <c r="L1415">
        <v>1035</v>
      </c>
      <c r="M1415">
        <v>-7</v>
      </c>
      <c r="N1415">
        <v>10</v>
      </c>
      <c r="O1415">
        <v>1045</v>
      </c>
      <c r="P1415">
        <v>1216</v>
      </c>
      <c r="Q1415">
        <v>18</v>
      </c>
      <c r="R1415">
        <v>1247</v>
      </c>
      <c r="S1415">
        <v>1234</v>
      </c>
      <c r="T1415">
        <v>-13</v>
      </c>
      <c r="U1415">
        <v>0</v>
      </c>
      <c r="V1415">
        <v>0</v>
      </c>
      <c r="W1415">
        <v>185</v>
      </c>
      <c r="X1415">
        <v>179</v>
      </c>
      <c r="Y1415">
        <v>151</v>
      </c>
      <c r="Z1415">
        <v>1005</v>
      </c>
      <c r="AF1415" t="s">
        <v>1329</v>
      </c>
      <c r="AG1415" t="s">
        <v>718</v>
      </c>
      <c r="AH1415" s="9">
        <v>8.2638888888888887E-2</v>
      </c>
      <c r="AI1415" t="s">
        <v>1434</v>
      </c>
    </row>
    <row r="1416" spans="1:35" x14ac:dyDescent="0.3">
      <c r="A1416" s="1">
        <v>44467</v>
      </c>
      <c r="B1416" t="s">
        <v>14</v>
      </c>
      <c r="C1416" t="s">
        <v>15</v>
      </c>
      <c r="D1416" t="s">
        <v>16</v>
      </c>
      <c r="E1416">
        <v>19790</v>
      </c>
      <c r="F1416">
        <v>1275</v>
      </c>
      <c r="G1416" t="s">
        <v>151</v>
      </c>
      <c r="H1416" t="s">
        <v>152</v>
      </c>
      <c r="I1416" t="s">
        <v>120</v>
      </c>
      <c r="J1416" t="s">
        <v>121</v>
      </c>
      <c r="K1416">
        <v>1702</v>
      </c>
      <c r="L1416">
        <v>1659</v>
      </c>
      <c r="M1416">
        <v>-3</v>
      </c>
      <c r="N1416">
        <v>19</v>
      </c>
      <c r="O1416">
        <v>1718</v>
      </c>
      <c r="P1416">
        <v>1945</v>
      </c>
      <c r="Q1416">
        <v>6</v>
      </c>
      <c r="R1416">
        <v>1940</v>
      </c>
      <c r="S1416">
        <v>1951</v>
      </c>
      <c r="T1416">
        <v>11</v>
      </c>
      <c r="U1416">
        <v>0</v>
      </c>
      <c r="V1416">
        <v>0</v>
      </c>
      <c r="W1416">
        <v>98</v>
      </c>
      <c r="X1416">
        <v>112</v>
      </c>
      <c r="Y1416">
        <v>87</v>
      </c>
      <c r="Z1416">
        <v>532</v>
      </c>
      <c r="AF1416" t="s">
        <v>1143</v>
      </c>
      <c r="AG1416" t="s">
        <v>944</v>
      </c>
      <c r="AH1416" s="9">
        <v>0.11944444444444445</v>
      </c>
      <c r="AI1416" t="s">
        <v>1435</v>
      </c>
    </row>
    <row r="1417" spans="1:35" x14ac:dyDescent="0.3">
      <c r="A1417" s="1">
        <v>43617</v>
      </c>
      <c r="B1417" t="s">
        <v>32</v>
      </c>
      <c r="C1417" t="s">
        <v>33</v>
      </c>
      <c r="D1417" t="s">
        <v>34</v>
      </c>
      <c r="E1417">
        <v>19393</v>
      </c>
      <c r="F1417">
        <v>4873</v>
      </c>
      <c r="G1417" t="s">
        <v>160</v>
      </c>
      <c r="H1417" t="s">
        <v>161</v>
      </c>
      <c r="I1417" t="s">
        <v>37</v>
      </c>
      <c r="J1417" t="s">
        <v>38</v>
      </c>
      <c r="K1417">
        <v>1610</v>
      </c>
      <c r="L1417">
        <v>1613</v>
      </c>
      <c r="M1417">
        <v>3</v>
      </c>
      <c r="N1417">
        <v>8</v>
      </c>
      <c r="O1417">
        <v>1621</v>
      </c>
      <c r="P1417">
        <v>1733</v>
      </c>
      <c r="Q1417">
        <v>3</v>
      </c>
      <c r="R1417">
        <v>1740</v>
      </c>
      <c r="S1417">
        <v>1736</v>
      </c>
      <c r="T1417">
        <v>-4</v>
      </c>
      <c r="U1417">
        <v>0</v>
      </c>
      <c r="V1417">
        <v>0</v>
      </c>
      <c r="W1417">
        <v>90</v>
      </c>
      <c r="X1417">
        <v>83</v>
      </c>
      <c r="Y1417">
        <v>72</v>
      </c>
      <c r="Z1417">
        <v>462</v>
      </c>
      <c r="AF1417" t="s">
        <v>1255</v>
      </c>
      <c r="AG1417" t="s">
        <v>775</v>
      </c>
      <c r="AH1417" s="9">
        <v>5.7638888888888892E-2</v>
      </c>
      <c r="AI1417" t="s">
        <v>1435</v>
      </c>
    </row>
    <row r="1418" spans="1:35" x14ac:dyDescent="0.3">
      <c r="A1418" s="1">
        <v>44862</v>
      </c>
      <c r="B1418" t="s">
        <v>32</v>
      </c>
      <c r="C1418" t="s">
        <v>33</v>
      </c>
      <c r="D1418" t="s">
        <v>34</v>
      </c>
      <c r="E1418">
        <v>19393</v>
      </c>
      <c r="F1418">
        <v>2838</v>
      </c>
      <c r="G1418" t="s">
        <v>151</v>
      </c>
      <c r="H1418" t="s">
        <v>152</v>
      </c>
      <c r="I1418" t="s">
        <v>212</v>
      </c>
      <c r="J1418" t="s">
        <v>213</v>
      </c>
      <c r="K1418">
        <v>850</v>
      </c>
      <c r="L1418">
        <v>851</v>
      </c>
      <c r="M1418">
        <v>1</v>
      </c>
      <c r="N1418">
        <v>11</v>
      </c>
      <c r="O1418">
        <v>902</v>
      </c>
      <c r="P1418">
        <v>1011</v>
      </c>
      <c r="Q1418">
        <v>4</v>
      </c>
      <c r="R1418">
        <v>1020</v>
      </c>
      <c r="S1418">
        <v>1015</v>
      </c>
      <c r="T1418">
        <v>-5</v>
      </c>
      <c r="U1418">
        <v>0</v>
      </c>
      <c r="V1418">
        <v>0</v>
      </c>
      <c r="W1418">
        <v>90</v>
      </c>
      <c r="X1418">
        <v>84</v>
      </c>
      <c r="Y1418">
        <v>69</v>
      </c>
      <c r="Z1418">
        <v>479</v>
      </c>
      <c r="AF1418" t="s">
        <v>1604</v>
      </c>
      <c r="AG1418" t="s">
        <v>1302</v>
      </c>
      <c r="AH1418" s="9">
        <v>5.8333333333333334E-2</v>
      </c>
      <c r="AI1418" t="s">
        <v>1434</v>
      </c>
    </row>
    <row r="1419" spans="1:35" x14ac:dyDescent="0.3">
      <c r="A1419" s="1">
        <v>45154</v>
      </c>
      <c r="B1419" t="s">
        <v>39</v>
      </c>
      <c r="C1419" t="s">
        <v>40</v>
      </c>
      <c r="D1419" t="s">
        <v>41</v>
      </c>
      <c r="E1419">
        <v>19805</v>
      </c>
      <c r="F1419">
        <v>2490</v>
      </c>
      <c r="G1419" t="s">
        <v>194</v>
      </c>
      <c r="H1419" t="s">
        <v>195</v>
      </c>
      <c r="I1419" t="s">
        <v>74</v>
      </c>
      <c r="J1419" t="s">
        <v>75</v>
      </c>
      <c r="K1419">
        <v>1019</v>
      </c>
      <c r="L1419">
        <v>1016</v>
      </c>
      <c r="M1419">
        <v>-3</v>
      </c>
      <c r="N1419">
        <v>36</v>
      </c>
      <c r="O1419">
        <v>1052</v>
      </c>
      <c r="P1419">
        <v>1318</v>
      </c>
      <c r="Q1419">
        <v>2</v>
      </c>
      <c r="R1419">
        <v>1314</v>
      </c>
      <c r="S1419">
        <v>1320</v>
      </c>
      <c r="T1419">
        <v>6</v>
      </c>
      <c r="U1419">
        <v>0</v>
      </c>
      <c r="V1419">
        <v>0</v>
      </c>
      <c r="W1419">
        <v>175</v>
      </c>
      <c r="X1419">
        <v>184</v>
      </c>
      <c r="Y1419">
        <v>146</v>
      </c>
      <c r="Z1419">
        <v>1107</v>
      </c>
      <c r="AF1419" t="s">
        <v>1131</v>
      </c>
      <c r="AG1419" t="s">
        <v>713</v>
      </c>
      <c r="AH1419" s="9">
        <v>0.12777777777777777</v>
      </c>
      <c r="AI1419" t="s">
        <v>1434</v>
      </c>
    </row>
    <row r="1420" spans="1:35" x14ac:dyDescent="0.3">
      <c r="A1420" s="1">
        <v>43685</v>
      </c>
      <c r="B1420" t="s">
        <v>100</v>
      </c>
      <c r="C1420" t="s">
        <v>101</v>
      </c>
      <c r="D1420" t="s">
        <v>102</v>
      </c>
      <c r="E1420">
        <v>20368</v>
      </c>
      <c r="F1420">
        <v>1471</v>
      </c>
      <c r="G1420" t="s">
        <v>235</v>
      </c>
      <c r="H1420" t="s">
        <v>236</v>
      </c>
      <c r="I1420" t="s">
        <v>301</v>
      </c>
      <c r="J1420" t="s">
        <v>302</v>
      </c>
      <c r="K1420">
        <v>1815</v>
      </c>
      <c r="L1420">
        <v>1822</v>
      </c>
      <c r="M1420">
        <v>7</v>
      </c>
      <c r="N1420">
        <v>17</v>
      </c>
      <c r="O1420">
        <v>1839</v>
      </c>
      <c r="P1420">
        <v>1958</v>
      </c>
      <c r="Q1420">
        <v>7</v>
      </c>
      <c r="R1420">
        <v>1953</v>
      </c>
      <c r="S1420">
        <v>2005</v>
      </c>
      <c r="T1420">
        <v>12</v>
      </c>
      <c r="U1420">
        <v>0</v>
      </c>
      <c r="V1420">
        <v>0</v>
      </c>
      <c r="W1420">
        <v>98</v>
      </c>
      <c r="X1420">
        <v>103</v>
      </c>
      <c r="Y1420">
        <v>79</v>
      </c>
      <c r="Z1420">
        <v>579</v>
      </c>
      <c r="AF1420" t="s">
        <v>1177</v>
      </c>
      <c r="AG1420" t="s">
        <v>659</v>
      </c>
      <c r="AH1420" s="9">
        <v>7.1527777777777773E-2</v>
      </c>
      <c r="AI1420" t="s">
        <v>1438</v>
      </c>
    </row>
    <row r="1421" spans="1:35" x14ac:dyDescent="0.3">
      <c r="A1421" s="1">
        <v>44883</v>
      </c>
      <c r="B1421" t="s">
        <v>122</v>
      </c>
      <c r="C1421" t="s">
        <v>123</v>
      </c>
      <c r="D1421" t="s">
        <v>124</v>
      </c>
      <c r="E1421">
        <v>20304</v>
      </c>
      <c r="F1421">
        <v>3535</v>
      </c>
      <c r="G1421" t="s">
        <v>235</v>
      </c>
      <c r="H1421" t="s">
        <v>236</v>
      </c>
      <c r="I1421" t="s">
        <v>17</v>
      </c>
      <c r="J1421" t="s">
        <v>18</v>
      </c>
      <c r="K1421">
        <v>1912</v>
      </c>
      <c r="L1421">
        <v>1911</v>
      </c>
      <c r="M1421">
        <v>-1</v>
      </c>
      <c r="N1421">
        <v>12</v>
      </c>
      <c r="O1421">
        <v>1923</v>
      </c>
      <c r="P1421">
        <v>2020</v>
      </c>
      <c r="Q1421">
        <v>6</v>
      </c>
      <c r="R1421">
        <v>2039</v>
      </c>
      <c r="S1421">
        <v>2026</v>
      </c>
      <c r="T1421">
        <v>-13</v>
      </c>
      <c r="U1421">
        <v>0</v>
      </c>
      <c r="V1421">
        <v>0</v>
      </c>
      <c r="W1421">
        <v>147</v>
      </c>
      <c r="X1421">
        <v>135</v>
      </c>
      <c r="Y1421">
        <v>117</v>
      </c>
      <c r="Z1421">
        <v>726</v>
      </c>
      <c r="AF1421" t="s">
        <v>815</v>
      </c>
      <c r="AG1421" t="s">
        <v>1140</v>
      </c>
      <c r="AH1421" s="9">
        <v>5.2083333333333336E-2</v>
      </c>
      <c r="AI1421" t="s">
        <v>1438</v>
      </c>
    </row>
    <row r="1422" spans="1:35" x14ac:dyDescent="0.3">
      <c r="A1422" s="1">
        <v>45102</v>
      </c>
      <c r="B1422" t="s">
        <v>32</v>
      </c>
      <c r="C1422" t="s">
        <v>33</v>
      </c>
      <c r="D1422" t="s">
        <v>34</v>
      </c>
      <c r="E1422">
        <v>19393</v>
      </c>
      <c r="F1422">
        <v>1070</v>
      </c>
      <c r="G1422" t="s">
        <v>35</v>
      </c>
      <c r="H1422" t="s">
        <v>36</v>
      </c>
      <c r="I1422" t="s">
        <v>72</v>
      </c>
      <c r="J1422" t="s">
        <v>73</v>
      </c>
      <c r="K1422">
        <v>1555</v>
      </c>
      <c r="L1422">
        <v>1901</v>
      </c>
      <c r="M1422">
        <v>186</v>
      </c>
      <c r="N1422">
        <v>10</v>
      </c>
      <c r="O1422">
        <v>1911</v>
      </c>
      <c r="P1422">
        <v>2239</v>
      </c>
      <c r="Q1422">
        <v>22</v>
      </c>
      <c r="R1422">
        <v>1955</v>
      </c>
      <c r="S1422">
        <v>2301</v>
      </c>
      <c r="T1422">
        <v>186</v>
      </c>
      <c r="U1422">
        <v>0</v>
      </c>
      <c r="V1422">
        <v>0</v>
      </c>
      <c r="W1422">
        <v>180</v>
      </c>
      <c r="X1422">
        <v>180</v>
      </c>
      <c r="Y1422">
        <v>148</v>
      </c>
      <c r="Z1422">
        <v>1209</v>
      </c>
      <c r="AA1422">
        <v>7</v>
      </c>
      <c r="AB1422">
        <v>0</v>
      </c>
      <c r="AC1422">
        <v>0</v>
      </c>
      <c r="AD1422">
        <v>0</v>
      </c>
      <c r="AE1422">
        <v>179</v>
      </c>
      <c r="AF1422" t="s">
        <v>997</v>
      </c>
      <c r="AG1422" t="s">
        <v>1267</v>
      </c>
      <c r="AH1422" s="9">
        <v>0.16666666666666666</v>
      </c>
      <c r="AI1422" t="s">
        <v>1438</v>
      </c>
    </row>
    <row r="1423" spans="1:35" x14ac:dyDescent="0.3">
      <c r="A1423" s="1">
        <v>44036</v>
      </c>
      <c r="B1423" t="s">
        <v>32</v>
      </c>
      <c r="C1423" t="s">
        <v>33</v>
      </c>
      <c r="D1423" t="s">
        <v>34</v>
      </c>
      <c r="E1423">
        <v>19393</v>
      </c>
      <c r="F1423">
        <v>1546</v>
      </c>
      <c r="G1423" t="s">
        <v>64</v>
      </c>
      <c r="H1423" t="s">
        <v>65</v>
      </c>
      <c r="I1423" t="s">
        <v>160</v>
      </c>
      <c r="J1423" t="s">
        <v>161</v>
      </c>
      <c r="K1423">
        <v>1310</v>
      </c>
      <c r="L1423">
        <v>1307</v>
      </c>
      <c r="M1423">
        <v>-3</v>
      </c>
      <c r="N1423">
        <v>11</v>
      </c>
      <c r="O1423">
        <v>1318</v>
      </c>
      <c r="P1423">
        <v>1359</v>
      </c>
      <c r="Q1423">
        <v>5</v>
      </c>
      <c r="R1423">
        <v>1415</v>
      </c>
      <c r="S1423">
        <v>1404</v>
      </c>
      <c r="T1423">
        <v>-11</v>
      </c>
      <c r="U1423">
        <v>0</v>
      </c>
      <c r="V1423">
        <v>0</v>
      </c>
      <c r="W1423">
        <v>125</v>
      </c>
      <c r="X1423">
        <v>117</v>
      </c>
      <c r="Y1423">
        <v>101</v>
      </c>
      <c r="Z1423">
        <v>667</v>
      </c>
      <c r="AF1423" t="s">
        <v>1134</v>
      </c>
      <c r="AG1423" t="s">
        <v>745</v>
      </c>
      <c r="AH1423" s="9">
        <v>3.9583333333333331E-2</v>
      </c>
      <c r="AI1423" t="s">
        <v>1435</v>
      </c>
    </row>
    <row r="1424" spans="1:35" x14ac:dyDescent="0.3">
      <c r="A1424" s="1">
        <v>44891</v>
      </c>
      <c r="B1424" t="s">
        <v>122</v>
      </c>
      <c r="C1424" t="s">
        <v>123</v>
      </c>
      <c r="D1424" t="s">
        <v>124</v>
      </c>
      <c r="E1424">
        <v>20304</v>
      </c>
      <c r="F1424">
        <v>3977</v>
      </c>
      <c r="G1424" t="s">
        <v>245</v>
      </c>
      <c r="H1424" t="s">
        <v>246</v>
      </c>
      <c r="I1424" t="s">
        <v>17</v>
      </c>
      <c r="J1424" t="s">
        <v>18</v>
      </c>
      <c r="K1424">
        <v>1725</v>
      </c>
      <c r="L1424">
        <v>1736</v>
      </c>
      <c r="M1424">
        <v>11</v>
      </c>
      <c r="N1424">
        <v>6</v>
      </c>
      <c r="O1424">
        <v>1742</v>
      </c>
      <c r="P1424">
        <v>1820</v>
      </c>
      <c r="Q1424">
        <v>7</v>
      </c>
      <c r="R1424">
        <v>1854</v>
      </c>
      <c r="S1424">
        <v>1827</v>
      </c>
      <c r="T1424">
        <v>-27</v>
      </c>
      <c r="U1424">
        <v>0</v>
      </c>
      <c r="V1424">
        <v>0</v>
      </c>
      <c r="W1424">
        <v>89</v>
      </c>
      <c r="X1424">
        <v>51</v>
      </c>
      <c r="Y1424">
        <v>38</v>
      </c>
      <c r="Z1424">
        <v>220</v>
      </c>
      <c r="AF1424" t="s">
        <v>1200</v>
      </c>
      <c r="AG1424" t="s">
        <v>1255</v>
      </c>
      <c r="AH1424" s="9">
        <v>3.5416666666666666E-2</v>
      </c>
      <c r="AI1424" t="s">
        <v>1435</v>
      </c>
    </row>
    <row r="1425" spans="1:35" x14ac:dyDescent="0.3">
      <c r="A1425" s="1">
        <v>44306</v>
      </c>
      <c r="B1425" t="s">
        <v>46</v>
      </c>
      <c r="C1425" t="s">
        <v>47</v>
      </c>
      <c r="D1425" t="s">
        <v>48</v>
      </c>
      <c r="E1425">
        <v>20452</v>
      </c>
      <c r="F1425">
        <v>4863</v>
      </c>
      <c r="G1425" t="s">
        <v>150</v>
      </c>
      <c r="H1425" t="s">
        <v>85</v>
      </c>
      <c r="I1425" t="s">
        <v>68</v>
      </c>
      <c r="J1425" t="s">
        <v>69</v>
      </c>
      <c r="K1425">
        <v>1428</v>
      </c>
      <c r="L1425">
        <v>1419</v>
      </c>
      <c r="M1425">
        <v>-9</v>
      </c>
      <c r="N1425">
        <v>21</v>
      </c>
      <c r="O1425">
        <v>1440</v>
      </c>
      <c r="P1425">
        <v>1547</v>
      </c>
      <c r="Q1425">
        <v>8</v>
      </c>
      <c r="R1425">
        <v>1559</v>
      </c>
      <c r="S1425">
        <v>1555</v>
      </c>
      <c r="T1425">
        <v>-4</v>
      </c>
      <c r="U1425">
        <v>0</v>
      </c>
      <c r="V1425">
        <v>0</v>
      </c>
      <c r="W1425">
        <v>151</v>
      </c>
      <c r="X1425">
        <v>156</v>
      </c>
      <c r="Y1425">
        <v>127</v>
      </c>
      <c r="Z1425">
        <v>764</v>
      </c>
      <c r="AF1425" t="s">
        <v>1682</v>
      </c>
      <c r="AG1425" t="s">
        <v>1193</v>
      </c>
      <c r="AH1425" s="9">
        <v>6.6666666666666666E-2</v>
      </c>
      <c r="AI1425" t="s">
        <v>1435</v>
      </c>
    </row>
    <row r="1426" spans="1:35" x14ac:dyDescent="0.3">
      <c r="A1426" s="1">
        <v>43537</v>
      </c>
      <c r="B1426" t="s">
        <v>7</v>
      </c>
      <c r="C1426" t="s">
        <v>8</v>
      </c>
      <c r="D1426" t="s">
        <v>9</v>
      </c>
      <c r="E1426">
        <v>19977</v>
      </c>
      <c r="F1426">
        <v>1258</v>
      </c>
      <c r="G1426" t="s">
        <v>21</v>
      </c>
      <c r="H1426" t="s">
        <v>22</v>
      </c>
      <c r="I1426" t="s">
        <v>80</v>
      </c>
      <c r="J1426" t="s">
        <v>67</v>
      </c>
      <c r="K1426">
        <v>1850</v>
      </c>
      <c r="L1426">
        <v>0</v>
      </c>
      <c r="M1426">
        <v>0</v>
      </c>
      <c r="R1426">
        <v>2206</v>
      </c>
      <c r="S1426">
        <v>0</v>
      </c>
      <c r="T1426">
        <v>0</v>
      </c>
      <c r="U1426">
        <v>1</v>
      </c>
      <c r="V1426">
        <v>0</v>
      </c>
      <c r="W1426">
        <v>136</v>
      </c>
      <c r="Z1426">
        <v>888</v>
      </c>
      <c r="AF1426" t="s">
        <v>663</v>
      </c>
      <c r="AG1426" t="s">
        <v>663</v>
      </c>
      <c r="AH1426" s="9">
        <v>0</v>
      </c>
      <c r="AI1426" t="s">
        <v>1437</v>
      </c>
    </row>
    <row r="1427" spans="1:35" x14ac:dyDescent="0.3">
      <c r="A1427" s="1">
        <v>45157</v>
      </c>
      <c r="B1427" t="s">
        <v>32</v>
      </c>
      <c r="C1427" t="s">
        <v>33</v>
      </c>
      <c r="D1427" t="s">
        <v>34</v>
      </c>
      <c r="E1427">
        <v>19393</v>
      </c>
      <c r="F1427">
        <v>2011</v>
      </c>
      <c r="G1427" t="s">
        <v>299</v>
      </c>
      <c r="H1427" t="s">
        <v>300</v>
      </c>
      <c r="I1427" t="s">
        <v>160</v>
      </c>
      <c r="J1427" t="s">
        <v>161</v>
      </c>
      <c r="K1427">
        <v>1150</v>
      </c>
      <c r="L1427">
        <v>1215</v>
      </c>
      <c r="M1427">
        <v>25</v>
      </c>
      <c r="N1427">
        <v>10</v>
      </c>
      <c r="O1427">
        <v>1225</v>
      </c>
      <c r="P1427">
        <v>1732</v>
      </c>
      <c r="Q1427">
        <v>6</v>
      </c>
      <c r="R1427">
        <v>1725</v>
      </c>
      <c r="S1427">
        <v>1738</v>
      </c>
      <c r="T1427">
        <v>13</v>
      </c>
      <c r="U1427">
        <v>0</v>
      </c>
      <c r="V1427">
        <v>0</v>
      </c>
      <c r="W1427">
        <v>215</v>
      </c>
      <c r="X1427">
        <v>203</v>
      </c>
      <c r="Y1427">
        <v>187</v>
      </c>
      <c r="Z1427">
        <v>1581</v>
      </c>
      <c r="AF1427" t="s">
        <v>1357</v>
      </c>
      <c r="AG1427" t="s">
        <v>1235</v>
      </c>
      <c r="AH1427" s="9">
        <v>0.22430555555555556</v>
      </c>
      <c r="AI1427" t="s">
        <v>1435</v>
      </c>
    </row>
    <row r="1428" spans="1:35" x14ac:dyDescent="0.3">
      <c r="A1428" s="1">
        <v>44792</v>
      </c>
      <c r="B1428" t="s">
        <v>32</v>
      </c>
      <c r="C1428" t="s">
        <v>33</v>
      </c>
      <c r="D1428" t="s">
        <v>34</v>
      </c>
      <c r="E1428">
        <v>19393</v>
      </c>
      <c r="F1428">
        <v>843</v>
      </c>
      <c r="G1428" t="s">
        <v>444</v>
      </c>
      <c r="H1428" t="s">
        <v>445</v>
      </c>
      <c r="I1428" t="s">
        <v>35</v>
      </c>
      <c r="J1428" t="s">
        <v>36</v>
      </c>
      <c r="K1428">
        <v>935</v>
      </c>
      <c r="L1428">
        <v>939</v>
      </c>
      <c r="M1428">
        <v>4</v>
      </c>
      <c r="N1428">
        <v>9</v>
      </c>
      <c r="O1428">
        <v>948</v>
      </c>
      <c r="P1428">
        <v>1034</v>
      </c>
      <c r="Q1428">
        <v>4</v>
      </c>
      <c r="R1428">
        <v>1045</v>
      </c>
      <c r="S1428">
        <v>1038</v>
      </c>
      <c r="T1428">
        <v>-7</v>
      </c>
      <c r="U1428">
        <v>0</v>
      </c>
      <c r="V1428">
        <v>0</v>
      </c>
      <c r="W1428">
        <v>70</v>
      </c>
      <c r="X1428">
        <v>59</v>
      </c>
      <c r="Y1428">
        <v>46</v>
      </c>
      <c r="Z1428">
        <v>296</v>
      </c>
      <c r="AF1428" t="s">
        <v>1187</v>
      </c>
      <c r="AG1428" t="s">
        <v>1310</v>
      </c>
      <c r="AH1428" s="9">
        <v>4.0972222222222222E-2</v>
      </c>
      <c r="AI1428" t="s">
        <v>1434</v>
      </c>
    </row>
    <row r="1429" spans="1:35" x14ac:dyDescent="0.3">
      <c r="A1429" s="1">
        <v>44965</v>
      </c>
      <c r="B1429" t="s">
        <v>14</v>
      </c>
      <c r="C1429" t="s">
        <v>15</v>
      </c>
      <c r="D1429" t="s">
        <v>16</v>
      </c>
      <c r="E1429">
        <v>19790</v>
      </c>
      <c r="F1429">
        <v>749</v>
      </c>
      <c r="G1429" t="s">
        <v>60</v>
      </c>
      <c r="H1429" t="s">
        <v>61</v>
      </c>
      <c r="I1429" t="s">
        <v>243</v>
      </c>
      <c r="J1429" t="s">
        <v>244</v>
      </c>
      <c r="K1429">
        <v>2229</v>
      </c>
      <c r="L1429">
        <v>2224</v>
      </c>
      <c r="M1429">
        <v>-5</v>
      </c>
      <c r="N1429">
        <v>16</v>
      </c>
      <c r="O1429">
        <v>2240</v>
      </c>
      <c r="P1429">
        <v>9</v>
      </c>
      <c r="Q1429">
        <v>7</v>
      </c>
      <c r="R1429">
        <v>27</v>
      </c>
      <c r="S1429">
        <v>16</v>
      </c>
      <c r="T1429">
        <v>-11</v>
      </c>
      <c r="U1429">
        <v>0</v>
      </c>
      <c r="V1429">
        <v>0</v>
      </c>
      <c r="W1429">
        <v>118</v>
      </c>
      <c r="X1429">
        <v>112</v>
      </c>
      <c r="Y1429">
        <v>89</v>
      </c>
      <c r="Z1429">
        <v>712</v>
      </c>
      <c r="AF1429" t="s">
        <v>1683</v>
      </c>
      <c r="AG1429" t="s">
        <v>991</v>
      </c>
      <c r="AH1429">
        <v>-0.92222222222222228</v>
      </c>
      <c r="AI1429" t="s">
        <v>1438</v>
      </c>
    </row>
    <row r="1430" spans="1:35" x14ac:dyDescent="0.3">
      <c r="A1430" s="1">
        <v>43574</v>
      </c>
      <c r="B1430" t="s">
        <v>14</v>
      </c>
      <c r="C1430" t="s">
        <v>15</v>
      </c>
      <c r="D1430" t="s">
        <v>16</v>
      </c>
      <c r="E1430">
        <v>19790</v>
      </c>
      <c r="F1430">
        <v>1684</v>
      </c>
      <c r="G1430" t="s">
        <v>70</v>
      </c>
      <c r="H1430" t="s">
        <v>71</v>
      </c>
      <c r="I1430" t="s">
        <v>60</v>
      </c>
      <c r="J1430" t="s">
        <v>61</v>
      </c>
      <c r="K1430">
        <v>2230</v>
      </c>
      <c r="L1430">
        <v>2225</v>
      </c>
      <c r="M1430">
        <v>-5</v>
      </c>
      <c r="N1430">
        <v>13</v>
      </c>
      <c r="O1430">
        <v>2238</v>
      </c>
      <c r="P1430">
        <v>548</v>
      </c>
      <c r="Q1430">
        <v>23</v>
      </c>
      <c r="R1430">
        <v>601</v>
      </c>
      <c r="S1430">
        <v>611</v>
      </c>
      <c r="T1430">
        <v>10</v>
      </c>
      <c r="U1430">
        <v>0</v>
      </c>
      <c r="V1430">
        <v>0</v>
      </c>
      <c r="W1430">
        <v>271</v>
      </c>
      <c r="X1430">
        <v>286</v>
      </c>
      <c r="Y1430">
        <v>250</v>
      </c>
      <c r="Z1430">
        <v>2116</v>
      </c>
      <c r="AF1430" t="s">
        <v>840</v>
      </c>
      <c r="AG1430" t="s">
        <v>992</v>
      </c>
      <c r="AH1430">
        <v>-0.67638888888888893</v>
      </c>
      <c r="AI1430" t="s">
        <v>1438</v>
      </c>
    </row>
    <row r="1431" spans="1:35" x14ac:dyDescent="0.3">
      <c r="A1431" s="1">
        <v>44289</v>
      </c>
      <c r="B1431" t="s">
        <v>122</v>
      </c>
      <c r="C1431" t="s">
        <v>123</v>
      </c>
      <c r="D1431" t="s">
        <v>124</v>
      </c>
      <c r="E1431">
        <v>20304</v>
      </c>
      <c r="F1431">
        <v>3973</v>
      </c>
      <c r="G1431" t="s">
        <v>158</v>
      </c>
      <c r="H1431" t="s">
        <v>159</v>
      </c>
      <c r="I1431" t="s">
        <v>17</v>
      </c>
      <c r="J1431" t="s">
        <v>18</v>
      </c>
      <c r="K1431">
        <v>1628</v>
      </c>
      <c r="L1431">
        <v>1628</v>
      </c>
      <c r="M1431">
        <v>0</v>
      </c>
      <c r="N1431">
        <v>9</v>
      </c>
      <c r="O1431">
        <v>1637</v>
      </c>
      <c r="P1431">
        <v>1716</v>
      </c>
      <c r="Q1431">
        <v>4</v>
      </c>
      <c r="R1431">
        <v>1735</v>
      </c>
      <c r="S1431">
        <v>1720</v>
      </c>
      <c r="T1431">
        <v>-15</v>
      </c>
      <c r="U1431">
        <v>0</v>
      </c>
      <c r="V1431">
        <v>0</v>
      </c>
      <c r="W1431">
        <v>127</v>
      </c>
      <c r="X1431">
        <v>112</v>
      </c>
      <c r="Y1431">
        <v>99</v>
      </c>
      <c r="Z1431">
        <v>626</v>
      </c>
      <c r="AF1431" t="s">
        <v>1618</v>
      </c>
      <c r="AG1431" t="s">
        <v>1251</v>
      </c>
      <c r="AH1431" s="9">
        <v>3.6111111111111108E-2</v>
      </c>
      <c r="AI1431" t="s">
        <v>1435</v>
      </c>
    </row>
    <row r="1432" spans="1:35" x14ac:dyDescent="0.3">
      <c r="A1432" s="1">
        <v>44053</v>
      </c>
      <c r="B1432" t="s">
        <v>32</v>
      </c>
      <c r="C1432" t="s">
        <v>33</v>
      </c>
      <c r="D1432" t="s">
        <v>34</v>
      </c>
      <c r="E1432">
        <v>19393</v>
      </c>
      <c r="F1432">
        <v>6003</v>
      </c>
      <c r="G1432" t="s">
        <v>103</v>
      </c>
      <c r="H1432" t="s">
        <v>104</v>
      </c>
      <c r="I1432" t="s">
        <v>299</v>
      </c>
      <c r="J1432" t="s">
        <v>300</v>
      </c>
      <c r="K1432">
        <v>1345</v>
      </c>
      <c r="L1432">
        <v>1344</v>
      </c>
      <c r="M1432">
        <v>-1</v>
      </c>
      <c r="N1432">
        <v>10</v>
      </c>
      <c r="O1432">
        <v>1354</v>
      </c>
      <c r="P1432">
        <v>1438</v>
      </c>
      <c r="Q1432">
        <v>2</v>
      </c>
      <c r="R1432">
        <v>1450</v>
      </c>
      <c r="S1432">
        <v>1440</v>
      </c>
      <c r="T1432">
        <v>-10</v>
      </c>
      <c r="U1432">
        <v>0</v>
      </c>
      <c r="V1432">
        <v>0</v>
      </c>
      <c r="W1432">
        <v>65</v>
      </c>
      <c r="X1432">
        <v>56</v>
      </c>
      <c r="Y1432">
        <v>44</v>
      </c>
      <c r="Z1432">
        <v>231</v>
      </c>
      <c r="AF1432" t="s">
        <v>764</v>
      </c>
      <c r="AG1432" t="s">
        <v>1339</v>
      </c>
      <c r="AH1432" s="9">
        <v>3.888888888888889E-2</v>
      </c>
      <c r="AI1432" t="s">
        <v>1435</v>
      </c>
    </row>
    <row r="1433" spans="1:35" x14ac:dyDescent="0.3">
      <c r="A1433" s="1">
        <v>44378</v>
      </c>
      <c r="B1433" t="s">
        <v>81</v>
      </c>
      <c r="C1433" t="s">
        <v>82</v>
      </c>
      <c r="D1433" t="s">
        <v>83</v>
      </c>
      <c r="E1433">
        <v>20409</v>
      </c>
      <c r="F1433">
        <v>1460</v>
      </c>
      <c r="G1433" t="s">
        <v>10</v>
      </c>
      <c r="H1433" t="s">
        <v>11</v>
      </c>
      <c r="I1433" t="s">
        <v>62</v>
      </c>
      <c r="J1433" t="s">
        <v>63</v>
      </c>
      <c r="K1433">
        <v>1030</v>
      </c>
      <c r="L1433">
        <v>1040</v>
      </c>
      <c r="M1433">
        <v>10</v>
      </c>
      <c r="N1433">
        <v>14</v>
      </c>
      <c r="O1433">
        <v>1054</v>
      </c>
      <c r="P1433">
        <v>1323</v>
      </c>
      <c r="Q1433">
        <v>5</v>
      </c>
      <c r="R1433">
        <v>1331</v>
      </c>
      <c r="S1433">
        <v>1328</v>
      </c>
      <c r="T1433">
        <v>-3</v>
      </c>
      <c r="U1433">
        <v>0</v>
      </c>
      <c r="V1433">
        <v>0</v>
      </c>
      <c r="W1433">
        <v>181</v>
      </c>
      <c r="X1433">
        <v>168</v>
      </c>
      <c r="Y1433">
        <v>149</v>
      </c>
      <c r="Z1433">
        <v>1173</v>
      </c>
      <c r="AF1433" t="s">
        <v>1338</v>
      </c>
      <c r="AG1433" t="s">
        <v>1056</v>
      </c>
      <c r="AH1433" s="9">
        <v>0.11666666666666667</v>
      </c>
      <c r="AI1433" t="s">
        <v>1434</v>
      </c>
    </row>
    <row r="1434" spans="1:35" x14ac:dyDescent="0.3">
      <c r="A1434" s="1">
        <v>44379</v>
      </c>
      <c r="B1434" t="s">
        <v>122</v>
      </c>
      <c r="C1434" t="s">
        <v>123</v>
      </c>
      <c r="D1434" t="s">
        <v>124</v>
      </c>
      <c r="E1434">
        <v>20304</v>
      </c>
      <c r="F1434">
        <v>4807</v>
      </c>
      <c r="G1434" t="s">
        <v>428</v>
      </c>
      <c r="H1434" t="s">
        <v>429</v>
      </c>
      <c r="I1434" t="s">
        <v>80</v>
      </c>
      <c r="J1434" t="s">
        <v>67</v>
      </c>
      <c r="K1434">
        <v>1800</v>
      </c>
      <c r="L1434">
        <v>1758</v>
      </c>
      <c r="M1434">
        <v>-2</v>
      </c>
      <c r="N1434">
        <v>19</v>
      </c>
      <c r="O1434">
        <v>1817</v>
      </c>
      <c r="P1434">
        <v>1823</v>
      </c>
      <c r="Q1434">
        <v>18</v>
      </c>
      <c r="R1434">
        <v>1840</v>
      </c>
      <c r="S1434">
        <v>1841</v>
      </c>
      <c r="T1434">
        <v>1</v>
      </c>
      <c r="U1434">
        <v>0</v>
      </c>
      <c r="V1434">
        <v>0</v>
      </c>
      <c r="W1434">
        <v>100</v>
      </c>
      <c r="X1434">
        <v>103</v>
      </c>
      <c r="Y1434">
        <v>66</v>
      </c>
      <c r="Z1434">
        <v>323</v>
      </c>
      <c r="AF1434" t="s">
        <v>1358</v>
      </c>
      <c r="AG1434" t="s">
        <v>1259</v>
      </c>
      <c r="AH1434" s="9">
        <v>2.9861111111111113E-2</v>
      </c>
      <c r="AI1434" t="s">
        <v>1435</v>
      </c>
    </row>
    <row r="1435" spans="1:35" x14ac:dyDescent="0.3">
      <c r="A1435" s="1">
        <v>43683</v>
      </c>
      <c r="B1435" t="s">
        <v>122</v>
      </c>
      <c r="C1435" t="s">
        <v>123</v>
      </c>
      <c r="D1435" t="s">
        <v>124</v>
      </c>
      <c r="E1435">
        <v>20304</v>
      </c>
      <c r="F1435">
        <v>3949</v>
      </c>
      <c r="G1435" t="s">
        <v>99</v>
      </c>
      <c r="H1435" t="s">
        <v>43</v>
      </c>
      <c r="I1435" t="s">
        <v>17</v>
      </c>
      <c r="J1435" t="s">
        <v>18</v>
      </c>
      <c r="K1435">
        <v>1205</v>
      </c>
      <c r="L1435">
        <v>1201</v>
      </c>
      <c r="M1435">
        <v>-4</v>
      </c>
      <c r="N1435">
        <v>15</v>
      </c>
      <c r="O1435">
        <v>1216</v>
      </c>
      <c r="P1435">
        <v>1324</v>
      </c>
      <c r="Q1435">
        <v>5</v>
      </c>
      <c r="R1435">
        <v>1349</v>
      </c>
      <c r="S1435">
        <v>1329</v>
      </c>
      <c r="T1435">
        <v>-20</v>
      </c>
      <c r="U1435">
        <v>0</v>
      </c>
      <c r="V1435">
        <v>0</v>
      </c>
      <c r="W1435">
        <v>164</v>
      </c>
      <c r="X1435">
        <v>148</v>
      </c>
      <c r="Y1435">
        <v>128</v>
      </c>
      <c r="Z1435">
        <v>908</v>
      </c>
      <c r="AF1435" t="s">
        <v>752</v>
      </c>
      <c r="AG1435" t="s">
        <v>737</v>
      </c>
      <c r="AH1435" s="9">
        <v>6.1111111111111109E-2</v>
      </c>
      <c r="AI1435" t="s">
        <v>1435</v>
      </c>
    </row>
    <row r="1436" spans="1:35" x14ac:dyDescent="0.3">
      <c r="A1436" s="1">
        <v>43635</v>
      </c>
      <c r="B1436" t="s">
        <v>122</v>
      </c>
      <c r="C1436" t="s">
        <v>123</v>
      </c>
      <c r="D1436" t="s">
        <v>124</v>
      </c>
      <c r="E1436">
        <v>20304</v>
      </c>
      <c r="F1436">
        <v>7361</v>
      </c>
      <c r="G1436" t="s">
        <v>540</v>
      </c>
      <c r="H1436" t="s">
        <v>541</v>
      </c>
      <c r="I1436" t="s">
        <v>120</v>
      </c>
      <c r="J1436" t="s">
        <v>121</v>
      </c>
      <c r="K1436">
        <v>1219</v>
      </c>
      <c r="L1436">
        <v>1216</v>
      </c>
      <c r="M1436">
        <v>-3</v>
      </c>
      <c r="N1436">
        <v>5</v>
      </c>
      <c r="O1436">
        <v>1221</v>
      </c>
      <c r="P1436">
        <v>1259</v>
      </c>
      <c r="Q1436">
        <v>6</v>
      </c>
      <c r="R1436">
        <v>1315</v>
      </c>
      <c r="S1436">
        <v>1305</v>
      </c>
      <c r="T1436">
        <v>-10</v>
      </c>
      <c r="U1436">
        <v>0</v>
      </c>
      <c r="V1436">
        <v>0</v>
      </c>
      <c r="W1436">
        <v>56</v>
      </c>
      <c r="X1436">
        <v>49</v>
      </c>
      <c r="Y1436">
        <v>38</v>
      </c>
      <c r="Z1436">
        <v>150</v>
      </c>
      <c r="AF1436" t="s">
        <v>905</v>
      </c>
      <c r="AG1436" t="s">
        <v>1083</v>
      </c>
      <c r="AH1436" s="9">
        <v>3.4027777777777775E-2</v>
      </c>
      <c r="AI1436" t="s">
        <v>1435</v>
      </c>
    </row>
    <row r="1437" spans="1:35" x14ac:dyDescent="0.3">
      <c r="A1437" s="1">
        <v>45044</v>
      </c>
      <c r="B1437" t="s">
        <v>32</v>
      </c>
      <c r="C1437" t="s">
        <v>33</v>
      </c>
      <c r="D1437" t="s">
        <v>34</v>
      </c>
      <c r="E1437">
        <v>19393</v>
      </c>
      <c r="F1437">
        <v>2934</v>
      </c>
      <c r="G1437" t="s">
        <v>153</v>
      </c>
      <c r="H1437" t="s">
        <v>154</v>
      </c>
      <c r="I1437" t="s">
        <v>292</v>
      </c>
      <c r="J1437" t="s">
        <v>52</v>
      </c>
      <c r="K1437">
        <v>1800</v>
      </c>
      <c r="L1437">
        <v>0</v>
      </c>
      <c r="M1437">
        <v>0</v>
      </c>
      <c r="R1437">
        <v>1900</v>
      </c>
      <c r="S1437">
        <v>0</v>
      </c>
      <c r="T1437">
        <v>0</v>
      </c>
      <c r="U1437">
        <v>1</v>
      </c>
      <c r="V1437">
        <v>0</v>
      </c>
      <c r="W1437">
        <v>60</v>
      </c>
      <c r="Z1437">
        <v>192</v>
      </c>
      <c r="AF1437" t="s">
        <v>663</v>
      </c>
      <c r="AG1437" t="s">
        <v>663</v>
      </c>
      <c r="AH1437" s="9">
        <v>0</v>
      </c>
      <c r="AI1437" t="s">
        <v>1437</v>
      </c>
    </row>
    <row r="1438" spans="1:35" x14ac:dyDescent="0.3">
      <c r="A1438" s="1">
        <v>44505</v>
      </c>
      <c r="B1438" t="s">
        <v>39</v>
      </c>
      <c r="C1438" t="s">
        <v>40</v>
      </c>
      <c r="D1438" t="s">
        <v>41</v>
      </c>
      <c r="E1438">
        <v>19805</v>
      </c>
      <c r="F1438">
        <v>2286</v>
      </c>
      <c r="G1438" t="s">
        <v>194</v>
      </c>
      <c r="H1438" t="s">
        <v>195</v>
      </c>
      <c r="I1438" t="s">
        <v>53</v>
      </c>
      <c r="J1438" t="s">
        <v>54</v>
      </c>
      <c r="K1438">
        <v>829</v>
      </c>
      <c r="L1438">
        <v>830</v>
      </c>
      <c r="M1438">
        <v>1</v>
      </c>
      <c r="N1438">
        <v>21</v>
      </c>
      <c r="O1438">
        <v>851</v>
      </c>
      <c r="P1438">
        <v>1055</v>
      </c>
      <c r="Q1438">
        <v>10</v>
      </c>
      <c r="R1438">
        <v>1111</v>
      </c>
      <c r="S1438">
        <v>1105</v>
      </c>
      <c r="T1438">
        <v>-6</v>
      </c>
      <c r="U1438">
        <v>0</v>
      </c>
      <c r="V1438">
        <v>0</v>
      </c>
      <c r="W1438">
        <v>342</v>
      </c>
      <c r="X1438">
        <v>335</v>
      </c>
      <c r="Y1438">
        <v>304</v>
      </c>
      <c r="Z1438">
        <v>2342</v>
      </c>
      <c r="AF1438" t="s">
        <v>1015</v>
      </c>
      <c r="AG1438" t="s">
        <v>692</v>
      </c>
      <c r="AH1438" s="9">
        <v>0.1076388888888889</v>
      </c>
      <c r="AI1438" t="s">
        <v>1434</v>
      </c>
    </row>
    <row r="1439" spans="1:35" x14ac:dyDescent="0.3">
      <c r="A1439" s="1">
        <v>43473</v>
      </c>
      <c r="B1439" t="s">
        <v>25</v>
      </c>
      <c r="C1439" t="s">
        <v>26</v>
      </c>
      <c r="D1439" t="s">
        <v>27</v>
      </c>
      <c r="E1439">
        <v>20416</v>
      </c>
      <c r="F1439">
        <v>331</v>
      </c>
      <c r="G1439" t="s">
        <v>150</v>
      </c>
      <c r="H1439" t="s">
        <v>85</v>
      </c>
      <c r="I1439" t="s">
        <v>80</v>
      </c>
      <c r="J1439" t="s">
        <v>67</v>
      </c>
      <c r="K1439">
        <v>2159</v>
      </c>
      <c r="L1439">
        <v>2301</v>
      </c>
      <c r="M1439">
        <v>62</v>
      </c>
      <c r="N1439">
        <v>16</v>
      </c>
      <c r="O1439">
        <v>2317</v>
      </c>
      <c r="P1439">
        <v>3</v>
      </c>
      <c r="Q1439">
        <v>10</v>
      </c>
      <c r="R1439">
        <v>2327</v>
      </c>
      <c r="S1439">
        <v>13</v>
      </c>
      <c r="T1439">
        <v>46</v>
      </c>
      <c r="U1439">
        <v>0</v>
      </c>
      <c r="V1439">
        <v>0</v>
      </c>
      <c r="W1439">
        <v>148</v>
      </c>
      <c r="X1439">
        <v>132</v>
      </c>
      <c r="Y1439">
        <v>106</v>
      </c>
      <c r="Z1439">
        <v>733</v>
      </c>
      <c r="AA1439">
        <v>46</v>
      </c>
      <c r="AB1439">
        <v>0</v>
      </c>
      <c r="AC1439">
        <v>0</v>
      </c>
      <c r="AD1439">
        <v>0</v>
      </c>
      <c r="AE1439">
        <v>0</v>
      </c>
      <c r="AF1439" t="s">
        <v>1650</v>
      </c>
      <c r="AG1439" t="s">
        <v>997</v>
      </c>
      <c r="AH1439">
        <v>-0.95000000000000007</v>
      </c>
      <c r="AI1439" t="s">
        <v>1438</v>
      </c>
    </row>
    <row r="1440" spans="1:35" x14ac:dyDescent="0.3">
      <c r="A1440" s="1">
        <v>43896</v>
      </c>
      <c r="B1440" t="s">
        <v>55</v>
      </c>
      <c r="C1440" t="s">
        <v>56</v>
      </c>
      <c r="D1440" t="s">
        <v>57</v>
      </c>
      <c r="E1440">
        <v>19930</v>
      </c>
      <c r="F1440">
        <v>544</v>
      </c>
      <c r="G1440" t="s">
        <v>19</v>
      </c>
      <c r="H1440" t="s">
        <v>20</v>
      </c>
      <c r="I1440" t="s">
        <v>151</v>
      </c>
      <c r="J1440" t="s">
        <v>152</v>
      </c>
      <c r="K1440">
        <v>1950</v>
      </c>
      <c r="L1440">
        <v>1943</v>
      </c>
      <c r="M1440">
        <v>-7</v>
      </c>
      <c r="N1440">
        <v>15</v>
      </c>
      <c r="O1440">
        <v>1958</v>
      </c>
      <c r="P1440">
        <v>2134</v>
      </c>
      <c r="Q1440">
        <v>6</v>
      </c>
      <c r="R1440">
        <v>2140</v>
      </c>
      <c r="S1440">
        <v>2140</v>
      </c>
      <c r="T1440">
        <v>0</v>
      </c>
      <c r="U1440">
        <v>0</v>
      </c>
      <c r="V1440">
        <v>0</v>
      </c>
      <c r="W1440">
        <v>110</v>
      </c>
      <c r="X1440">
        <v>117</v>
      </c>
      <c r="Y1440">
        <v>96</v>
      </c>
      <c r="Z1440">
        <v>605</v>
      </c>
      <c r="AF1440" t="s">
        <v>1622</v>
      </c>
      <c r="AG1440" t="s">
        <v>636</v>
      </c>
      <c r="AH1440" s="9">
        <v>8.1250000000000003E-2</v>
      </c>
      <c r="AI1440" t="s">
        <v>1438</v>
      </c>
    </row>
    <row r="1441" spans="1:35" x14ac:dyDescent="0.3">
      <c r="A1441" s="1">
        <v>44277</v>
      </c>
      <c r="B1441" t="s">
        <v>32</v>
      </c>
      <c r="C1441" t="s">
        <v>33</v>
      </c>
      <c r="D1441" t="s">
        <v>34</v>
      </c>
      <c r="E1441">
        <v>19393</v>
      </c>
      <c r="F1441">
        <v>296</v>
      </c>
      <c r="G1441" t="s">
        <v>86</v>
      </c>
      <c r="H1441" t="s">
        <v>87</v>
      </c>
      <c r="I1441" t="s">
        <v>68</v>
      </c>
      <c r="J1441" t="s">
        <v>69</v>
      </c>
      <c r="K1441">
        <v>1115</v>
      </c>
      <c r="L1441">
        <v>1118</v>
      </c>
      <c r="M1441">
        <v>3</v>
      </c>
      <c r="N1441">
        <v>8</v>
      </c>
      <c r="O1441">
        <v>1126</v>
      </c>
      <c r="P1441">
        <v>1134</v>
      </c>
      <c r="Q1441">
        <v>6</v>
      </c>
      <c r="R1441">
        <v>1150</v>
      </c>
      <c r="S1441">
        <v>1140</v>
      </c>
      <c r="T1441">
        <v>-10</v>
      </c>
      <c r="U1441">
        <v>0</v>
      </c>
      <c r="V1441">
        <v>0</v>
      </c>
      <c r="W1441">
        <v>95</v>
      </c>
      <c r="X1441">
        <v>82</v>
      </c>
      <c r="Y1441">
        <v>68</v>
      </c>
      <c r="Z1441">
        <v>439</v>
      </c>
      <c r="AF1441" t="s">
        <v>1321</v>
      </c>
      <c r="AG1441" t="s">
        <v>1319</v>
      </c>
      <c r="AH1441" s="9">
        <v>1.5277777777777777E-2</v>
      </c>
      <c r="AI1441" t="s">
        <v>1434</v>
      </c>
    </row>
    <row r="1442" spans="1:35" x14ac:dyDescent="0.3">
      <c r="A1442" s="1">
        <v>44591</v>
      </c>
      <c r="B1442" t="s">
        <v>141</v>
      </c>
      <c r="C1442" t="s">
        <v>142</v>
      </c>
      <c r="D1442" t="s">
        <v>143</v>
      </c>
      <c r="E1442">
        <v>20363</v>
      </c>
      <c r="F1442">
        <v>5186</v>
      </c>
      <c r="G1442" t="s">
        <v>60</v>
      </c>
      <c r="H1442" t="s">
        <v>61</v>
      </c>
      <c r="I1442" t="s">
        <v>428</v>
      </c>
      <c r="J1442" t="s">
        <v>429</v>
      </c>
      <c r="K1442">
        <v>2235</v>
      </c>
      <c r="L1442">
        <v>2232</v>
      </c>
      <c r="M1442">
        <v>-3</v>
      </c>
      <c r="N1442">
        <v>10</v>
      </c>
      <c r="O1442">
        <v>2242</v>
      </c>
      <c r="P1442">
        <v>2331</v>
      </c>
      <c r="Q1442">
        <v>6</v>
      </c>
      <c r="R1442">
        <v>2355</v>
      </c>
      <c r="S1442">
        <v>2337</v>
      </c>
      <c r="T1442">
        <v>-18</v>
      </c>
      <c r="U1442">
        <v>0</v>
      </c>
      <c r="V1442">
        <v>0</v>
      </c>
      <c r="W1442">
        <v>80</v>
      </c>
      <c r="X1442">
        <v>65</v>
      </c>
      <c r="Y1442">
        <v>49</v>
      </c>
      <c r="Z1442">
        <v>304</v>
      </c>
      <c r="AF1442" t="s">
        <v>1684</v>
      </c>
      <c r="AG1442" t="s">
        <v>1042</v>
      </c>
      <c r="AH1442" s="9">
        <v>4.5138888888888888E-2</v>
      </c>
      <c r="AI1442" t="s">
        <v>1438</v>
      </c>
    </row>
    <row r="1443" spans="1:35" x14ac:dyDescent="0.3">
      <c r="A1443" s="1">
        <v>44911</v>
      </c>
      <c r="B1443" t="s">
        <v>14</v>
      </c>
      <c r="C1443" t="s">
        <v>15</v>
      </c>
      <c r="D1443" t="s">
        <v>16</v>
      </c>
      <c r="E1443">
        <v>19790</v>
      </c>
      <c r="F1443">
        <v>2299</v>
      </c>
      <c r="G1443" t="s">
        <v>60</v>
      </c>
      <c r="H1443" t="s">
        <v>61</v>
      </c>
      <c r="I1443" t="s">
        <v>97</v>
      </c>
      <c r="J1443" t="s">
        <v>98</v>
      </c>
      <c r="K1443">
        <v>715</v>
      </c>
      <c r="L1443">
        <v>715</v>
      </c>
      <c r="M1443">
        <v>0</v>
      </c>
      <c r="N1443">
        <v>30</v>
      </c>
      <c r="O1443">
        <v>745</v>
      </c>
      <c r="P1443">
        <v>830</v>
      </c>
      <c r="Q1443">
        <v>4</v>
      </c>
      <c r="R1443">
        <v>832</v>
      </c>
      <c r="S1443">
        <v>834</v>
      </c>
      <c r="T1443">
        <v>2</v>
      </c>
      <c r="U1443">
        <v>0</v>
      </c>
      <c r="V1443">
        <v>0</v>
      </c>
      <c r="W1443">
        <v>77</v>
      </c>
      <c r="X1443">
        <v>79</v>
      </c>
      <c r="Y1443">
        <v>45</v>
      </c>
      <c r="Z1443">
        <v>226</v>
      </c>
      <c r="AF1443" t="s">
        <v>693</v>
      </c>
      <c r="AG1443" t="s">
        <v>644</v>
      </c>
      <c r="AH1443" s="9">
        <v>5.486111111111111E-2</v>
      </c>
      <c r="AI1443" t="s">
        <v>1434</v>
      </c>
    </row>
    <row r="1444" spans="1:35" x14ac:dyDescent="0.3">
      <c r="A1444" s="1">
        <v>44339</v>
      </c>
      <c r="B1444" t="s">
        <v>39</v>
      </c>
      <c r="C1444" t="s">
        <v>40</v>
      </c>
      <c r="D1444" t="s">
        <v>41</v>
      </c>
      <c r="E1444">
        <v>19805</v>
      </c>
      <c r="F1444">
        <v>1203</v>
      </c>
      <c r="G1444" t="s">
        <v>97</v>
      </c>
      <c r="H1444" t="s">
        <v>98</v>
      </c>
      <c r="I1444" t="s">
        <v>243</v>
      </c>
      <c r="J1444" t="s">
        <v>244</v>
      </c>
      <c r="K1444">
        <v>925</v>
      </c>
      <c r="L1444">
        <v>924</v>
      </c>
      <c r="M1444">
        <v>-1</v>
      </c>
      <c r="N1444">
        <v>12</v>
      </c>
      <c r="O1444">
        <v>936</v>
      </c>
      <c r="P1444">
        <v>1055</v>
      </c>
      <c r="Q1444">
        <v>8</v>
      </c>
      <c r="R1444">
        <v>1113</v>
      </c>
      <c r="S1444">
        <v>1103</v>
      </c>
      <c r="T1444">
        <v>-10</v>
      </c>
      <c r="U1444">
        <v>0</v>
      </c>
      <c r="V1444">
        <v>0</v>
      </c>
      <c r="W1444">
        <v>108</v>
      </c>
      <c r="X1444">
        <v>99</v>
      </c>
      <c r="Y1444">
        <v>79</v>
      </c>
      <c r="Z1444">
        <v>546</v>
      </c>
      <c r="AF1444" t="s">
        <v>608</v>
      </c>
      <c r="AG1444" t="s">
        <v>702</v>
      </c>
      <c r="AH1444" s="9">
        <v>6.8750000000000006E-2</v>
      </c>
      <c r="AI1444" t="s">
        <v>1434</v>
      </c>
    </row>
    <row r="1445" spans="1:35" x14ac:dyDescent="0.3">
      <c r="A1445" s="1">
        <v>44211</v>
      </c>
      <c r="B1445" t="s">
        <v>32</v>
      </c>
      <c r="C1445" t="s">
        <v>33</v>
      </c>
      <c r="D1445" t="s">
        <v>34</v>
      </c>
      <c r="E1445">
        <v>19393</v>
      </c>
      <c r="F1445">
        <v>17</v>
      </c>
      <c r="G1445" t="s">
        <v>292</v>
      </c>
      <c r="H1445" t="s">
        <v>52</v>
      </c>
      <c r="I1445" t="s">
        <v>380</v>
      </c>
      <c r="J1445" t="s">
        <v>381</v>
      </c>
      <c r="K1445">
        <v>1305</v>
      </c>
      <c r="L1445">
        <v>1257</v>
      </c>
      <c r="M1445">
        <v>-8</v>
      </c>
      <c r="N1445">
        <v>14</v>
      </c>
      <c r="O1445">
        <v>1311</v>
      </c>
      <c r="P1445">
        <v>1348</v>
      </c>
      <c r="Q1445">
        <v>4</v>
      </c>
      <c r="R1445">
        <v>1405</v>
      </c>
      <c r="S1445">
        <v>1352</v>
      </c>
      <c r="T1445">
        <v>-13</v>
      </c>
      <c r="U1445">
        <v>0</v>
      </c>
      <c r="V1445">
        <v>0</v>
      </c>
      <c r="W1445">
        <v>60</v>
      </c>
      <c r="X1445">
        <v>55</v>
      </c>
      <c r="Y1445">
        <v>37</v>
      </c>
      <c r="Z1445">
        <v>187</v>
      </c>
      <c r="AF1445" t="s">
        <v>1531</v>
      </c>
      <c r="AG1445" t="s">
        <v>1334</v>
      </c>
      <c r="AH1445" s="9">
        <v>3.8194444444444448E-2</v>
      </c>
      <c r="AI1445" t="s">
        <v>1435</v>
      </c>
    </row>
    <row r="1446" spans="1:35" x14ac:dyDescent="0.3">
      <c r="A1446" s="1">
        <v>43521</v>
      </c>
      <c r="B1446" t="s">
        <v>162</v>
      </c>
      <c r="C1446" t="s">
        <v>163</v>
      </c>
      <c r="D1446" t="s">
        <v>164</v>
      </c>
      <c r="E1446">
        <v>20436</v>
      </c>
      <c r="F1446">
        <v>731</v>
      </c>
      <c r="G1446" t="s">
        <v>295</v>
      </c>
      <c r="H1446" t="s">
        <v>296</v>
      </c>
      <c r="I1446" t="s">
        <v>21</v>
      </c>
      <c r="J1446" t="s">
        <v>22</v>
      </c>
      <c r="K1446">
        <v>1757</v>
      </c>
      <c r="L1446">
        <v>1745</v>
      </c>
      <c r="M1446">
        <v>-12</v>
      </c>
      <c r="N1446">
        <v>11</v>
      </c>
      <c r="O1446">
        <v>1756</v>
      </c>
      <c r="P1446">
        <v>1901</v>
      </c>
      <c r="Q1446">
        <v>30</v>
      </c>
      <c r="R1446">
        <v>1943</v>
      </c>
      <c r="S1446">
        <v>1931</v>
      </c>
      <c r="T1446">
        <v>-12</v>
      </c>
      <c r="U1446">
        <v>0</v>
      </c>
      <c r="V1446">
        <v>0</v>
      </c>
      <c r="W1446">
        <v>166</v>
      </c>
      <c r="X1446">
        <v>166</v>
      </c>
      <c r="Y1446">
        <v>125</v>
      </c>
      <c r="Z1446">
        <v>872</v>
      </c>
      <c r="AF1446" t="s">
        <v>1142</v>
      </c>
      <c r="AG1446" t="s">
        <v>951</v>
      </c>
      <c r="AH1446" s="9">
        <v>7.3611111111111113E-2</v>
      </c>
      <c r="AI1446" t="s">
        <v>1435</v>
      </c>
    </row>
    <row r="1447" spans="1:35" x14ac:dyDescent="0.3">
      <c r="A1447" s="1">
        <v>44491</v>
      </c>
      <c r="B1447" t="s">
        <v>32</v>
      </c>
      <c r="C1447" t="s">
        <v>33</v>
      </c>
      <c r="D1447" t="s">
        <v>34</v>
      </c>
      <c r="E1447">
        <v>19393</v>
      </c>
      <c r="F1447">
        <v>974</v>
      </c>
      <c r="G1447" t="s">
        <v>10</v>
      </c>
      <c r="H1447" t="s">
        <v>11</v>
      </c>
      <c r="I1447" t="s">
        <v>72</v>
      </c>
      <c r="J1447" t="s">
        <v>73</v>
      </c>
      <c r="K1447">
        <v>745</v>
      </c>
      <c r="L1447">
        <v>735</v>
      </c>
      <c r="M1447">
        <v>-10</v>
      </c>
      <c r="N1447">
        <v>14</v>
      </c>
      <c r="O1447">
        <v>749</v>
      </c>
      <c r="P1447">
        <v>952</v>
      </c>
      <c r="Q1447">
        <v>4</v>
      </c>
      <c r="R1447">
        <v>1015</v>
      </c>
      <c r="S1447">
        <v>956</v>
      </c>
      <c r="T1447">
        <v>-19</v>
      </c>
      <c r="U1447">
        <v>0</v>
      </c>
      <c r="V1447">
        <v>0</v>
      </c>
      <c r="W1447">
        <v>150</v>
      </c>
      <c r="X1447">
        <v>141</v>
      </c>
      <c r="Y1447">
        <v>123</v>
      </c>
      <c r="Z1447">
        <v>925</v>
      </c>
      <c r="AF1447" t="s">
        <v>1225</v>
      </c>
      <c r="AG1447" t="s">
        <v>1297</v>
      </c>
      <c r="AH1447" s="9">
        <v>9.7916666666666666E-2</v>
      </c>
      <c r="AI1447" t="s">
        <v>1434</v>
      </c>
    </row>
    <row r="1448" spans="1:35" x14ac:dyDescent="0.3">
      <c r="A1448" s="1">
        <v>44744</v>
      </c>
      <c r="B1448" t="s">
        <v>7</v>
      </c>
      <c r="C1448" t="s">
        <v>8</v>
      </c>
      <c r="D1448" t="s">
        <v>9</v>
      </c>
      <c r="E1448">
        <v>19977</v>
      </c>
      <c r="F1448">
        <v>2678</v>
      </c>
      <c r="G1448" t="s">
        <v>23</v>
      </c>
      <c r="H1448" t="s">
        <v>24</v>
      </c>
      <c r="I1448" t="s">
        <v>358</v>
      </c>
      <c r="J1448" t="s">
        <v>359</v>
      </c>
      <c r="K1448">
        <v>1155</v>
      </c>
      <c r="L1448">
        <v>0</v>
      </c>
      <c r="M1448">
        <v>0</v>
      </c>
      <c r="R1448">
        <v>1509</v>
      </c>
      <c r="S1448">
        <v>0</v>
      </c>
      <c r="T1448">
        <v>0</v>
      </c>
      <c r="U1448">
        <v>1</v>
      </c>
      <c r="V1448">
        <v>0</v>
      </c>
      <c r="W1448">
        <v>134</v>
      </c>
      <c r="Z1448">
        <v>807</v>
      </c>
      <c r="AF1448" t="s">
        <v>663</v>
      </c>
      <c r="AG1448" t="s">
        <v>663</v>
      </c>
      <c r="AH1448" s="9">
        <v>0</v>
      </c>
      <c r="AI1448" t="s">
        <v>1437</v>
      </c>
    </row>
    <row r="1449" spans="1:35" x14ac:dyDescent="0.3">
      <c r="A1449" s="1">
        <v>43991</v>
      </c>
      <c r="B1449" t="s">
        <v>32</v>
      </c>
      <c r="C1449" t="s">
        <v>33</v>
      </c>
      <c r="D1449" t="s">
        <v>34</v>
      </c>
      <c r="E1449">
        <v>19393</v>
      </c>
      <c r="F1449">
        <v>667</v>
      </c>
      <c r="G1449" t="s">
        <v>160</v>
      </c>
      <c r="H1449" t="s">
        <v>161</v>
      </c>
      <c r="I1449" t="s">
        <v>44</v>
      </c>
      <c r="J1449" t="s">
        <v>45</v>
      </c>
      <c r="K1449">
        <v>1210</v>
      </c>
      <c r="L1449">
        <v>1205</v>
      </c>
      <c r="M1449">
        <v>-5</v>
      </c>
      <c r="N1449">
        <v>11</v>
      </c>
      <c r="O1449">
        <v>1216</v>
      </c>
      <c r="P1449">
        <v>1525</v>
      </c>
      <c r="Q1449">
        <v>3</v>
      </c>
      <c r="R1449">
        <v>1550</v>
      </c>
      <c r="S1449">
        <v>1528</v>
      </c>
      <c r="T1449">
        <v>-22</v>
      </c>
      <c r="U1449">
        <v>0</v>
      </c>
      <c r="V1449">
        <v>0</v>
      </c>
      <c r="W1449">
        <v>160</v>
      </c>
      <c r="X1449">
        <v>143</v>
      </c>
      <c r="Y1449">
        <v>129</v>
      </c>
      <c r="Z1449">
        <v>1047</v>
      </c>
      <c r="AF1449" t="s">
        <v>1069</v>
      </c>
      <c r="AG1449" t="s">
        <v>1326</v>
      </c>
      <c r="AH1449" s="9">
        <v>0.14097222222222222</v>
      </c>
      <c r="AI1449" t="s">
        <v>1435</v>
      </c>
    </row>
    <row r="1450" spans="1:35" x14ac:dyDescent="0.3">
      <c r="A1450" s="1">
        <v>44022</v>
      </c>
      <c r="B1450" t="s">
        <v>94</v>
      </c>
      <c r="C1450" t="s">
        <v>95</v>
      </c>
      <c r="D1450" t="s">
        <v>96</v>
      </c>
      <c r="E1450">
        <v>20397</v>
      </c>
      <c r="F1450">
        <v>5489</v>
      </c>
      <c r="G1450" t="s">
        <v>259</v>
      </c>
      <c r="H1450" t="s">
        <v>260</v>
      </c>
      <c r="I1450" t="s">
        <v>97</v>
      </c>
      <c r="J1450" t="s">
        <v>98</v>
      </c>
      <c r="K1450">
        <v>716</v>
      </c>
      <c r="L1450">
        <v>711</v>
      </c>
      <c r="M1450">
        <v>-5</v>
      </c>
      <c r="N1450">
        <v>16</v>
      </c>
      <c r="O1450">
        <v>727</v>
      </c>
      <c r="P1450">
        <v>753</v>
      </c>
      <c r="Q1450">
        <v>12</v>
      </c>
      <c r="R1450">
        <v>823</v>
      </c>
      <c r="S1450">
        <v>805</v>
      </c>
      <c r="T1450">
        <v>-18</v>
      </c>
      <c r="U1450">
        <v>0</v>
      </c>
      <c r="V1450">
        <v>0</v>
      </c>
      <c r="W1450">
        <v>67</v>
      </c>
      <c r="X1450">
        <v>54</v>
      </c>
      <c r="Y1450">
        <v>26</v>
      </c>
      <c r="Z1450">
        <v>91</v>
      </c>
      <c r="AF1450" t="s">
        <v>1468</v>
      </c>
      <c r="AG1450" t="s">
        <v>1165</v>
      </c>
      <c r="AH1450" s="9">
        <v>3.7499999999999999E-2</v>
      </c>
      <c r="AI1450" t="s">
        <v>1434</v>
      </c>
    </row>
    <row r="1451" spans="1:35" x14ac:dyDescent="0.3">
      <c r="A1451" s="1">
        <v>43867</v>
      </c>
      <c r="B1451" t="s">
        <v>100</v>
      </c>
      <c r="C1451" t="s">
        <v>101</v>
      </c>
      <c r="D1451" t="s">
        <v>102</v>
      </c>
      <c r="E1451">
        <v>20368</v>
      </c>
      <c r="F1451">
        <v>577</v>
      </c>
      <c r="G1451" t="s">
        <v>357</v>
      </c>
      <c r="H1451" t="s">
        <v>175</v>
      </c>
      <c r="I1451" t="s">
        <v>456</v>
      </c>
      <c r="J1451" t="s">
        <v>457</v>
      </c>
      <c r="K1451">
        <v>1337</v>
      </c>
      <c r="L1451">
        <v>1341</v>
      </c>
      <c r="M1451">
        <v>4</v>
      </c>
      <c r="N1451">
        <v>20</v>
      </c>
      <c r="O1451">
        <v>1401</v>
      </c>
      <c r="P1451">
        <v>1740</v>
      </c>
      <c r="Q1451">
        <v>7</v>
      </c>
      <c r="R1451">
        <v>1725</v>
      </c>
      <c r="S1451">
        <v>1747</v>
      </c>
      <c r="T1451">
        <v>22</v>
      </c>
      <c r="U1451">
        <v>0</v>
      </c>
      <c r="V1451">
        <v>0</v>
      </c>
      <c r="W1451">
        <v>168</v>
      </c>
      <c r="X1451">
        <v>186</v>
      </c>
      <c r="Y1451">
        <v>159</v>
      </c>
      <c r="Z1451">
        <v>1164</v>
      </c>
      <c r="AA1451">
        <v>0</v>
      </c>
      <c r="AB1451">
        <v>0</v>
      </c>
      <c r="AC1451">
        <v>18</v>
      </c>
      <c r="AD1451">
        <v>0</v>
      </c>
      <c r="AE1451">
        <v>4</v>
      </c>
      <c r="AF1451" t="s">
        <v>791</v>
      </c>
      <c r="AG1451" t="s">
        <v>651</v>
      </c>
      <c r="AH1451" s="9">
        <v>0.17083333333333334</v>
      </c>
      <c r="AI1451" t="s">
        <v>1435</v>
      </c>
    </row>
    <row r="1452" spans="1:35" x14ac:dyDescent="0.3">
      <c r="A1452" s="1">
        <v>43790</v>
      </c>
      <c r="B1452" t="s">
        <v>55</v>
      </c>
      <c r="C1452" t="s">
        <v>56</v>
      </c>
      <c r="D1452" t="s">
        <v>57</v>
      </c>
      <c r="E1452">
        <v>19930</v>
      </c>
      <c r="F1452">
        <v>1651</v>
      </c>
      <c r="G1452" t="s">
        <v>103</v>
      </c>
      <c r="H1452" t="s">
        <v>104</v>
      </c>
      <c r="I1452" t="s">
        <v>19</v>
      </c>
      <c r="J1452" t="s">
        <v>20</v>
      </c>
      <c r="K1452">
        <v>710</v>
      </c>
      <c r="L1452">
        <v>745</v>
      </c>
      <c r="M1452">
        <v>35</v>
      </c>
      <c r="N1452">
        <v>18</v>
      </c>
      <c r="O1452">
        <v>803</v>
      </c>
      <c r="P1452">
        <v>1021</v>
      </c>
      <c r="Q1452">
        <v>26</v>
      </c>
      <c r="R1452">
        <v>959</v>
      </c>
      <c r="S1452">
        <v>1047</v>
      </c>
      <c r="T1452">
        <v>48</v>
      </c>
      <c r="U1452">
        <v>0</v>
      </c>
      <c r="V1452">
        <v>0</v>
      </c>
      <c r="W1452">
        <v>169</v>
      </c>
      <c r="X1452">
        <v>182</v>
      </c>
      <c r="Y1452">
        <v>138</v>
      </c>
      <c r="Z1452">
        <v>867</v>
      </c>
      <c r="AA1452">
        <v>35</v>
      </c>
      <c r="AB1452">
        <v>0</v>
      </c>
      <c r="AC1452">
        <v>13</v>
      </c>
      <c r="AD1452">
        <v>0</v>
      </c>
      <c r="AE1452">
        <v>0</v>
      </c>
      <c r="AF1452" t="s">
        <v>1127</v>
      </c>
      <c r="AG1452" t="s">
        <v>595</v>
      </c>
      <c r="AH1452" s="9">
        <v>0.12638888888888888</v>
      </c>
      <c r="AI1452" t="s">
        <v>1434</v>
      </c>
    </row>
    <row r="1453" spans="1:35" x14ac:dyDescent="0.3">
      <c r="A1453" s="1">
        <v>44382</v>
      </c>
      <c r="B1453" t="s">
        <v>122</v>
      </c>
      <c r="C1453" t="s">
        <v>123</v>
      </c>
      <c r="D1453" t="s">
        <v>124</v>
      </c>
      <c r="E1453">
        <v>20304</v>
      </c>
      <c r="F1453">
        <v>3613</v>
      </c>
      <c r="G1453" t="s">
        <v>212</v>
      </c>
      <c r="H1453" t="s">
        <v>213</v>
      </c>
      <c r="I1453" t="s">
        <v>19</v>
      </c>
      <c r="J1453" t="s">
        <v>20</v>
      </c>
      <c r="K1453">
        <v>535</v>
      </c>
      <c r="L1453">
        <v>529</v>
      </c>
      <c r="M1453">
        <v>-6</v>
      </c>
      <c r="N1453">
        <v>11</v>
      </c>
      <c r="O1453">
        <v>540</v>
      </c>
      <c r="P1453">
        <v>613</v>
      </c>
      <c r="Q1453">
        <v>5</v>
      </c>
      <c r="R1453">
        <v>638</v>
      </c>
      <c r="S1453">
        <v>618</v>
      </c>
      <c r="T1453">
        <v>-20</v>
      </c>
      <c r="U1453">
        <v>0</v>
      </c>
      <c r="V1453">
        <v>0</v>
      </c>
      <c r="W1453">
        <v>63</v>
      </c>
      <c r="X1453">
        <v>49</v>
      </c>
      <c r="Y1453">
        <v>33</v>
      </c>
      <c r="Z1453">
        <v>129</v>
      </c>
      <c r="AF1453" t="s">
        <v>841</v>
      </c>
      <c r="AG1453" t="s">
        <v>1162</v>
      </c>
      <c r="AH1453" s="9">
        <v>3.4027777777777775E-2</v>
      </c>
      <c r="AI1453" t="s">
        <v>1437</v>
      </c>
    </row>
    <row r="1454" spans="1:35" x14ac:dyDescent="0.3">
      <c r="A1454" s="1">
        <v>44107</v>
      </c>
      <c r="B1454" t="s">
        <v>14</v>
      </c>
      <c r="C1454" t="s">
        <v>15</v>
      </c>
      <c r="D1454" t="s">
        <v>16</v>
      </c>
      <c r="E1454">
        <v>19790</v>
      </c>
      <c r="F1454">
        <v>1224</v>
      </c>
      <c r="G1454" t="s">
        <v>239</v>
      </c>
      <c r="H1454" t="s">
        <v>240</v>
      </c>
      <c r="I1454" t="s">
        <v>60</v>
      </c>
      <c r="J1454" t="s">
        <v>61</v>
      </c>
      <c r="K1454">
        <v>700</v>
      </c>
      <c r="L1454">
        <v>650</v>
      </c>
      <c r="M1454">
        <v>-10</v>
      </c>
      <c r="N1454">
        <v>12</v>
      </c>
      <c r="O1454">
        <v>702</v>
      </c>
      <c r="P1454">
        <v>941</v>
      </c>
      <c r="Q1454">
        <v>7</v>
      </c>
      <c r="R1454">
        <v>1004</v>
      </c>
      <c r="S1454">
        <v>948</v>
      </c>
      <c r="T1454">
        <v>-16</v>
      </c>
      <c r="U1454">
        <v>0</v>
      </c>
      <c r="V1454">
        <v>0</v>
      </c>
      <c r="W1454">
        <v>124</v>
      </c>
      <c r="X1454">
        <v>118</v>
      </c>
      <c r="Y1454">
        <v>99</v>
      </c>
      <c r="Z1454">
        <v>821</v>
      </c>
      <c r="AF1454" t="s">
        <v>1185</v>
      </c>
      <c r="AG1454" t="s">
        <v>845</v>
      </c>
      <c r="AH1454" s="9">
        <v>0.12361111111111112</v>
      </c>
      <c r="AI1454" t="s">
        <v>1434</v>
      </c>
    </row>
    <row r="1455" spans="1:35" x14ac:dyDescent="0.3">
      <c r="A1455" s="1">
        <v>44032</v>
      </c>
      <c r="B1455" t="s">
        <v>39</v>
      </c>
      <c r="C1455" t="s">
        <v>40</v>
      </c>
      <c r="D1455" t="s">
        <v>41</v>
      </c>
      <c r="E1455">
        <v>19805</v>
      </c>
      <c r="F1455">
        <v>2064</v>
      </c>
      <c r="G1455" t="s">
        <v>10</v>
      </c>
      <c r="H1455" t="s">
        <v>11</v>
      </c>
      <c r="I1455" t="s">
        <v>97</v>
      </c>
      <c r="J1455" t="s">
        <v>98</v>
      </c>
      <c r="K1455">
        <v>1000</v>
      </c>
      <c r="L1455">
        <v>955</v>
      </c>
      <c r="M1455">
        <v>-5</v>
      </c>
      <c r="N1455">
        <v>13</v>
      </c>
      <c r="O1455">
        <v>1008</v>
      </c>
      <c r="P1455">
        <v>1145</v>
      </c>
      <c r="Q1455">
        <v>13</v>
      </c>
      <c r="R1455">
        <v>1209</v>
      </c>
      <c r="S1455">
        <v>1158</v>
      </c>
      <c r="T1455">
        <v>-11</v>
      </c>
      <c r="U1455">
        <v>0</v>
      </c>
      <c r="V1455">
        <v>0</v>
      </c>
      <c r="W1455">
        <v>129</v>
      </c>
      <c r="X1455">
        <v>123</v>
      </c>
      <c r="Y1455">
        <v>97</v>
      </c>
      <c r="Z1455">
        <v>632</v>
      </c>
      <c r="AF1455" t="s">
        <v>1547</v>
      </c>
      <c r="AG1455" t="s">
        <v>708</v>
      </c>
      <c r="AH1455" s="9">
        <v>8.5416666666666669E-2</v>
      </c>
      <c r="AI1455" t="s">
        <v>1434</v>
      </c>
    </row>
    <row r="1456" spans="1:35" x14ac:dyDescent="0.3">
      <c r="A1456" s="1">
        <v>44101</v>
      </c>
      <c r="B1456" t="s">
        <v>32</v>
      </c>
      <c r="C1456" t="s">
        <v>33</v>
      </c>
      <c r="D1456" t="s">
        <v>34</v>
      </c>
      <c r="E1456">
        <v>19393</v>
      </c>
      <c r="F1456">
        <v>2257</v>
      </c>
      <c r="G1456" t="s">
        <v>76</v>
      </c>
      <c r="H1456" t="s">
        <v>77</v>
      </c>
      <c r="I1456" t="s">
        <v>60</v>
      </c>
      <c r="J1456" t="s">
        <v>61</v>
      </c>
      <c r="K1456">
        <v>1040</v>
      </c>
      <c r="L1456">
        <v>1035</v>
      </c>
      <c r="M1456">
        <v>-5</v>
      </c>
      <c r="N1456">
        <v>9</v>
      </c>
      <c r="O1456">
        <v>1044</v>
      </c>
      <c r="P1456">
        <v>1240</v>
      </c>
      <c r="Q1456">
        <v>7</v>
      </c>
      <c r="R1456">
        <v>1305</v>
      </c>
      <c r="S1456">
        <v>1247</v>
      </c>
      <c r="T1456">
        <v>-18</v>
      </c>
      <c r="U1456">
        <v>0</v>
      </c>
      <c r="V1456">
        <v>0</v>
      </c>
      <c r="W1456">
        <v>85</v>
      </c>
      <c r="X1456">
        <v>72</v>
      </c>
      <c r="Y1456">
        <v>56</v>
      </c>
      <c r="Z1456">
        <v>425</v>
      </c>
      <c r="AF1456" t="s">
        <v>1060</v>
      </c>
      <c r="AG1456" t="s">
        <v>718</v>
      </c>
      <c r="AH1456" s="9">
        <v>9.166666666666666E-2</v>
      </c>
      <c r="AI1456" t="s">
        <v>1434</v>
      </c>
    </row>
    <row r="1457" spans="1:35" x14ac:dyDescent="0.3">
      <c r="A1457" s="1">
        <v>43540</v>
      </c>
      <c r="B1457" t="s">
        <v>94</v>
      </c>
      <c r="C1457" t="s">
        <v>95</v>
      </c>
      <c r="D1457" t="s">
        <v>96</v>
      </c>
      <c r="E1457">
        <v>20397</v>
      </c>
      <c r="F1457">
        <v>5375</v>
      </c>
      <c r="G1457" t="s">
        <v>42</v>
      </c>
      <c r="H1457" t="s">
        <v>43</v>
      </c>
      <c r="I1457" t="s">
        <v>392</v>
      </c>
      <c r="J1457" t="s">
        <v>393</v>
      </c>
      <c r="K1457">
        <v>859</v>
      </c>
      <c r="L1457">
        <v>958</v>
      </c>
      <c r="M1457">
        <v>59</v>
      </c>
      <c r="N1457">
        <v>22</v>
      </c>
      <c r="O1457">
        <v>1020</v>
      </c>
      <c r="P1457">
        <v>1129</v>
      </c>
      <c r="Q1457">
        <v>4</v>
      </c>
      <c r="R1457">
        <v>1035</v>
      </c>
      <c r="S1457">
        <v>1133</v>
      </c>
      <c r="T1457">
        <v>58</v>
      </c>
      <c r="U1457">
        <v>0</v>
      </c>
      <c r="V1457">
        <v>0</v>
      </c>
      <c r="W1457">
        <v>96</v>
      </c>
      <c r="X1457">
        <v>95</v>
      </c>
      <c r="Y1457">
        <v>69</v>
      </c>
      <c r="Z1457">
        <v>408</v>
      </c>
      <c r="AA1457">
        <v>58</v>
      </c>
      <c r="AB1457">
        <v>0</v>
      </c>
      <c r="AC1457">
        <v>0</v>
      </c>
      <c r="AD1457">
        <v>0</v>
      </c>
      <c r="AE1457">
        <v>0</v>
      </c>
      <c r="AF1457" t="s">
        <v>729</v>
      </c>
      <c r="AG1457" t="s">
        <v>710</v>
      </c>
      <c r="AH1457" s="9">
        <v>6.5972222222222224E-2</v>
      </c>
      <c r="AI1457" t="s">
        <v>1434</v>
      </c>
    </row>
    <row r="1458" spans="1:35" x14ac:dyDescent="0.3">
      <c r="A1458" s="1">
        <v>44204</v>
      </c>
      <c r="B1458" t="s">
        <v>32</v>
      </c>
      <c r="C1458" t="s">
        <v>33</v>
      </c>
      <c r="D1458" t="s">
        <v>34</v>
      </c>
      <c r="E1458">
        <v>19393</v>
      </c>
      <c r="F1458">
        <v>4166</v>
      </c>
      <c r="G1458" t="s">
        <v>206</v>
      </c>
      <c r="H1458" t="s">
        <v>207</v>
      </c>
      <c r="I1458" t="s">
        <v>299</v>
      </c>
      <c r="J1458" t="s">
        <v>300</v>
      </c>
      <c r="K1458">
        <v>1810</v>
      </c>
      <c r="L1458">
        <v>1810</v>
      </c>
      <c r="M1458">
        <v>0</v>
      </c>
      <c r="N1458">
        <v>8</v>
      </c>
      <c r="O1458">
        <v>1818</v>
      </c>
      <c r="P1458">
        <v>1919</v>
      </c>
      <c r="Q1458">
        <v>4</v>
      </c>
      <c r="R1458">
        <v>1935</v>
      </c>
      <c r="S1458">
        <v>1923</v>
      </c>
      <c r="T1458">
        <v>-12</v>
      </c>
      <c r="U1458">
        <v>0</v>
      </c>
      <c r="V1458">
        <v>0</v>
      </c>
      <c r="W1458">
        <v>85</v>
      </c>
      <c r="X1458">
        <v>73</v>
      </c>
      <c r="Y1458">
        <v>61</v>
      </c>
      <c r="Z1458">
        <v>353</v>
      </c>
      <c r="AF1458" t="s">
        <v>1505</v>
      </c>
      <c r="AG1458" t="s">
        <v>958</v>
      </c>
      <c r="AH1458" s="9">
        <v>5.0694444444444445E-2</v>
      </c>
      <c r="AI1458" t="s">
        <v>1438</v>
      </c>
    </row>
    <row r="1459" spans="1:35" x14ac:dyDescent="0.3">
      <c r="A1459" s="1">
        <v>43945</v>
      </c>
      <c r="B1459" t="s">
        <v>32</v>
      </c>
      <c r="C1459" t="s">
        <v>33</v>
      </c>
      <c r="D1459" t="s">
        <v>34</v>
      </c>
      <c r="E1459">
        <v>19393</v>
      </c>
      <c r="F1459">
        <v>737</v>
      </c>
      <c r="G1459" t="s">
        <v>174</v>
      </c>
      <c r="H1459" t="s">
        <v>175</v>
      </c>
      <c r="I1459" t="s">
        <v>129</v>
      </c>
      <c r="J1459" t="s">
        <v>130</v>
      </c>
      <c r="K1459">
        <v>1540</v>
      </c>
      <c r="L1459">
        <v>1535</v>
      </c>
      <c r="M1459">
        <v>-5</v>
      </c>
      <c r="N1459">
        <v>7</v>
      </c>
      <c r="O1459">
        <v>1542</v>
      </c>
      <c r="P1459">
        <v>1927</v>
      </c>
      <c r="Q1459">
        <v>4</v>
      </c>
      <c r="R1459">
        <v>1940</v>
      </c>
      <c r="S1459">
        <v>1931</v>
      </c>
      <c r="T1459">
        <v>-9</v>
      </c>
      <c r="U1459">
        <v>0</v>
      </c>
      <c r="V1459">
        <v>0</v>
      </c>
      <c r="W1459">
        <v>120</v>
      </c>
      <c r="X1459">
        <v>116</v>
      </c>
      <c r="Y1459">
        <v>105</v>
      </c>
      <c r="Z1459">
        <v>872</v>
      </c>
      <c r="AF1459" t="s">
        <v>1142</v>
      </c>
      <c r="AG1459" t="s">
        <v>1347</v>
      </c>
      <c r="AH1459" s="9">
        <v>0.16388888888888889</v>
      </c>
      <c r="AI1459" t="s">
        <v>1435</v>
      </c>
    </row>
    <row r="1460" spans="1:35" x14ac:dyDescent="0.3">
      <c r="A1460" s="1">
        <v>44162</v>
      </c>
      <c r="B1460" t="s">
        <v>122</v>
      </c>
      <c r="C1460" t="s">
        <v>123</v>
      </c>
      <c r="D1460" t="s">
        <v>124</v>
      </c>
      <c r="E1460">
        <v>20304</v>
      </c>
      <c r="F1460">
        <v>3566</v>
      </c>
      <c r="G1460" t="s">
        <v>23</v>
      </c>
      <c r="H1460" t="s">
        <v>24</v>
      </c>
      <c r="I1460" t="s">
        <v>19</v>
      </c>
      <c r="J1460" t="s">
        <v>20</v>
      </c>
      <c r="K1460">
        <v>745</v>
      </c>
      <c r="L1460">
        <v>743</v>
      </c>
      <c r="M1460">
        <v>-2</v>
      </c>
      <c r="N1460">
        <v>9</v>
      </c>
      <c r="O1460">
        <v>752</v>
      </c>
      <c r="P1460">
        <v>934</v>
      </c>
      <c r="Q1460">
        <v>10</v>
      </c>
      <c r="R1460">
        <v>1001</v>
      </c>
      <c r="S1460">
        <v>944</v>
      </c>
      <c r="T1460">
        <v>-17</v>
      </c>
      <c r="U1460">
        <v>0</v>
      </c>
      <c r="V1460">
        <v>0</v>
      </c>
      <c r="W1460">
        <v>136</v>
      </c>
      <c r="X1460">
        <v>121</v>
      </c>
      <c r="Y1460">
        <v>102</v>
      </c>
      <c r="Z1460">
        <v>679</v>
      </c>
      <c r="AF1460" t="s">
        <v>1051</v>
      </c>
      <c r="AG1460" t="s">
        <v>857</v>
      </c>
      <c r="AH1460" s="9">
        <v>8.4027777777777785E-2</v>
      </c>
      <c r="AI1460" t="s">
        <v>1434</v>
      </c>
    </row>
    <row r="1461" spans="1:35" x14ac:dyDescent="0.3">
      <c r="A1461" s="1">
        <v>43470</v>
      </c>
      <c r="B1461" t="s">
        <v>32</v>
      </c>
      <c r="C1461" t="s">
        <v>33</v>
      </c>
      <c r="D1461" t="s">
        <v>34</v>
      </c>
      <c r="E1461">
        <v>19393</v>
      </c>
      <c r="F1461">
        <v>3758</v>
      </c>
      <c r="G1461" t="s">
        <v>35</v>
      </c>
      <c r="H1461" t="s">
        <v>36</v>
      </c>
      <c r="I1461" t="s">
        <v>129</v>
      </c>
      <c r="J1461" t="s">
        <v>130</v>
      </c>
      <c r="K1461">
        <v>1725</v>
      </c>
      <c r="L1461">
        <v>1718</v>
      </c>
      <c r="M1461">
        <v>-7</v>
      </c>
      <c r="N1461">
        <v>9</v>
      </c>
      <c r="O1461">
        <v>1727</v>
      </c>
      <c r="P1461">
        <v>1800</v>
      </c>
      <c r="Q1461">
        <v>16</v>
      </c>
      <c r="R1461">
        <v>1820</v>
      </c>
      <c r="S1461">
        <v>1816</v>
      </c>
      <c r="T1461">
        <v>-4</v>
      </c>
      <c r="U1461">
        <v>0</v>
      </c>
      <c r="V1461">
        <v>0</v>
      </c>
      <c r="W1461">
        <v>55</v>
      </c>
      <c r="X1461">
        <v>58</v>
      </c>
      <c r="Y1461">
        <v>33</v>
      </c>
      <c r="Z1461">
        <v>189</v>
      </c>
      <c r="AF1461" t="s">
        <v>794</v>
      </c>
      <c r="AG1461" t="s">
        <v>1355</v>
      </c>
      <c r="AH1461" s="9">
        <v>4.027777777777778E-2</v>
      </c>
      <c r="AI1461" t="s">
        <v>1435</v>
      </c>
    </row>
    <row r="1462" spans="1:35" x14ac:dyDescent="0.3">
      <c r="A1462" s="1">
        <v>45034</v>
      </c>
      <c r="B1462" t="s">
        <v>81</v>
      </c>
      <c r="C1462" t="s">
        <v>82</v>
      </c>
      <c r="D1462" t="s">
        <v>83</v>
      </c>
      <c r="E1462">
        <v>20409</v>
      </c>
      <c r="F1462">
        <v>102</v>
      </c>
      <c r="G1462" t="s">
        <v>84</v>
      </c>
      <c r="H1462" t="s">
        <v>85</v>
      </c>
      <c r="I1462" t="s">
        <v>243</v>
      </c>
      <c r="J1462" t="s">
        <v>244</v>
      </c>
      <c r="K1462">
        <v>2245</v>
      </c>
      <c r="L1462">
        <v>2</v>
      </c>
      <c r="M1462">
        <v>77</v>
      </c>
      <c r="N1462">
        <v>25</v>
      </c>
      <c r="O1462">
        <v>27</v>
      </c>
      <c r="P1462">
        <v>125</v>
      </c>
      <c r="Q1462">
        <v>3</v>
      </c>
      <c r="R1462">
        <v>22</v>
      </c>
      <c r="S1462">
        <v>128</v>
      </c>
      <c r="T1462">
        <v>66</v>
      </c>
      <c r="U1462">
        <v>0</v>
      </c>
      <c r="V1462">
        <v>0</v>
      </c>
      <c r="W1462">
        <v>97</v>
      </c>
      <c r="X1462">
        <v>86</v>
      </c>
      <c r="Y1462">
        <v>58</v>
      </c>
      <c r="Z1462">
        <v>301</v>
      </c>
      <c r="AA1462">
        <v>66</v>
      </c>
      <c r="AB1462">
        <v>0</v>
      </c>
      <c r="AC1462">
        <v>0</v>
      </c>
      <c r="AD1462">
        <v>0</v>
      </c>
      <c r="AE1462">
        <v>0</v>
      </c>
      <c r="AF1462" t="s">
        <v>1685</v>
      </c>
      <c r="AG1462" t="s">
        <v>1119</v>
      </c>
      <c r="AH1462" s="9">
        <v>5.9722222222222225E-2</v>
      </c>
      <c r="AI1462" t="s">
        <v>1437</v>
      </c>
    </row>
    <row r="1463" spans="1:35" x14ac:dyDescent="0.3">
      <c r="A1463" s="1">
        <v>43976</v>
      </c>
      <c r="B1463" t="s">
        <v>155</v>
      </c>
      <c r="C1463" t="s">
        <v>156</v>
      </c>
      <c r="D1463" t="s">
        <v>157</v>
      </c>
      <c r="E1463">
        <v>20398</v>
      </c>
      <c r="F1463">
        <v>3421</v>
      </c>
      <c r="G1463" t="s">
        <v>30</v>
      </c>
      <c r="H1463" t="s">
        <v>31</v>
      </c>
      <c r="I1463" t="s">
        <v>210</v>
      </c>
      <c r="J1463" t="s">
        <v>211</v>
      </c>
      <c r="K1463">
        <v>1025</v>
      </c>
      <c r="L1463">
        <v>1020</v>
      </c>
      <c r="M1463">
        <v>-5</v>
      </c>
      <c r="N1463">
        <v>19</v>
      </c>
      <c r="O1463">
        <v>1039</v>
      </c>
      <c r="P1463">
        <v>1202</v>
      </c>
      <c r="Q1463">
        <v>1</v>
      </c>
      <c r="R1463">
        <v>1212</v>
      </c>
      <c r="S1463">
        <v>1203</v>
      </c>
      <c r="T1463">
        <v>-9</v>
      </c>
      <c r="U1463">
        <v>0</v>
      </c>
      <c r="V1463">
        <v>0</v>
      </c>
      <c r="W1463">
        <v>107</v>
      </c>
      <c r="X1463">
        <v>103</v>
      </c>
      <c r="Y1463">
        <v>83</v>
      </c>
      <c r="Z1463">
        <v>597</v>
      </c>
      <c r="AF1463" t="s">
        <v>1324</v>
      </c>
      <c r="AG1463" t="s">
        <v>1052</v>
      </c>
      <c r="AH1463" s="9">
        <v>7.1527777777777773E-2</v>
      </c>
      <c r="AI1463" t="s">
        <v>1434</v>
      </c>
    </row>
    <row r="1464" spans="1:35" x14ac:dyDescent="0.3">
      <c r="A1464" s="1">
        <v>44533</v>
      </c>
      <c r="B1464" t="s">
        <v>122</v>
      </c>
      <c r="C1464" t="s">
        <v>123</v>
      </c>
      <c r="D1464" t="s">
        <v>124</v>
      </c>
      <c r="E1464">
        <v>20304</v>
      </c>
      <c r="F1464">
        <v>3369</v>
      </c>
      <c r="G1464" t="s">
        <v>241</v>
      </c>
      <c r="H1464" t="s">
        <v>242</v>
      </c>
      <c r="I1464" t="s">
        <v>212</v>
      </c>
      <c r="J1464" t="s">
        <v>213</v>
      </c>
      <c r="K1464">
        <v>1830</v>
      </c>
      <c r="L1464">
        <v>1820</v>
      </c>
      <c r="M1464">
        <v>-10</v>
      </c>
      <c r="N1464">
        <v>18</v>
      </c>
      <c r="O1464">
        <v>1838</v>
      </c>
      <c r="P1464">
        <v>2034</v>
      </c>
      <c r="Q1464">
        <v>3</v>
      </c>
      <c r="R1464">
        <v>2054</v>
      </c>
      <c r="S1464">
        <v>2037</v>
      </c>
      <c r="T1464">
        <v>-17</v>
      </c>
      <c r="U1464">
        <v>0</v>
      </c>
      <c r="V1464">
        <v>0</v>
      </c>
      <c r="W1464">
        <v>144</v>
      </c>
      <c r="X1464">
        <v>137</v>
      </c>
      <c r="Y1464">
        <v>116</v>
      </c>
      <c r="Z1464">
        <v>817</v>
      </c>
      <c r="AF1464" t="s">
        <v>980</v>
      </c>
      <c r="AG1464" t="s">
        <v>1262</v>
      </c>
      <c r="AH1464" s="9">
        <v>9.5138888888888884E-2</v>
      </c>
      <c r="AI1464" t="s">
        <v>1438</v>
      </c>
    </row>
    <row r="1465" spans="1:35" x14ac:dyDescent="0.3">
      <c r="A1465" s="1">
        <v>44902</v>
      </c>
      <c r="B1465" t="s">
        <v>32</v>
      </c>
      <c r="C1465" t="s">
        <v>33</v>
      </c>
      <c r="D1465" t="s">
        <v>34</v>
      </c>
      <c r="E1465">
        <v>19393</v>
      </c>
      <c r="F1465">
        <v>110</v>
      </c>
      <c r="G1465" t="s">
        <v>216</v>
      </c>
      <c r="H1465" t="s">
        <v>217</v>
      </c>
      <c r="I1465" t="s">
        <v>133</v>
      </c>
      <c r="J1465" t="s">
        <v>134</v>
      </c>
      <c r="K1465">
        <v>1125</v>
      </c>
      <c r="L1465">
        <v>1146</v>
      </c>
      <c r="M1465">
        <v>21</v>
      </c>
      <c r="N1465">
        <v>13</v>
      </c>
      <c r="O1465">
        <v>1159</v>
      </c>
      <c r="P1465">
        <v>1337</v>
      </c>
      <c r="Q1465">
        <v>5</v>
      </c>
      <c r="R1465">
        <v>1330</v>
      </c>
      <c r="S1465">
        <v>1342</v>
      </c>
      <c r="T1465">
        <v>12</v>
      </c>
      <c r="U1465">
        <v>0</v>
      </c>
      <c r="V1465">
        <v>0</v>
      </c>
      <c r="W1465">
        <v>125</v>
      </c>
      <c r="X1465">
        <v>116</v>
      </c>
      <c r="Y1465">
        <v>98</v>
      </c>
      <c r="Z1465">
        <v>727</v>
      </c>
      <c r="AF1465" t="s">
        <v>914</v>
      </c>
      <c r="AG1465" t="s">
        <v>1322</v>
      </c>
      <c r="AH1465" s="9">
        <v>8.0555555555555561E-2</v>
      </c>
      <c r="AI1465" t="s">
        <v>1434</v>
      </c>
    </row>
    <row r="1466" spans="1:35" x14ac:dyDescent="0.3">
      <c r="A1466" s="1">
        <v>44080</v>
      </c>
      <c r="B1466" t="s">
        <v>122</v>
      </c>
      <c r="C1466" t="s">
        <v>123</v>
      </c>
      <c r="D1466" t="s">
        <v>124</v>
      </c>
      <c r="E1466">
        <v>20304</v>
      </c>
      <c r="F1466">
        <v>3712</v>
      </c>
      <c r="G1466" t="s">
        <v>144</v>
      </c>
      <c r="H1466" t="s">
        <v>145</v>
      </c>
      <c r="I1466" t="s">
        <v>68</v>
      </c>
      <c r="J1466" t="s">
        <v>69</v>
      </c>
      <c r="K1466">
        <v>2015</v>
      </c>
      <c r="L1466">
        <v>2015</v>
      </c>
      <c r="M1466">
        <v>0</v>
      </c>
      <c r="N1466">
        <v>16</v>
      </c>
      <c r="O1466">
        <v>2031</v>
      </c>
      <c r="P1466">
        <v>2042</v>
      </c>
      <c r="Q1466">
        <v>8</v>
      </c>
      <c r="R1466">
        <v>2053</v>
      </c>
      <c r="S1466">
        <v>2050</v>
      </c>
      <c r="T1466">
        <v>-3</v>
      </c>
      <c r="U1466">
        <v>0</v>
      </c>
      <c r="V1466">
        <v>0</v>
      </c>
      <c r="W1466">
        <v>98</v>
      </c>
      <c r="X1466">
        <v>95</v>
      </c>
      <c r="Y1466">
        <v>71</v>
      </c>
      <c r="Z1466">
        <v>456</v>
      </c>
      <c r="AF1466" t="s">
        <v>1488</v>
      </c>
      <c r="AG1466" t="s">
        <v>1109</v>
      </c>
      <c r="AH1466" s="9">
        <v>2.4305555555555556E-2</v>
      </c>
      <c r="AI1466" t="s">
        <v>1438</v>
      </c>
    </row>
    <row r="1467" spans="1:35" x14ac:dyDescent="0.3">
      <c r="A1467" s="1">
        <v>44085</v>
      </c>
      <c r="B1467" t="s">
        <v>14</v>
      </c>
      <c r="C1467" t="s">
        <v>15</v>
      </c>
      <c r="D1467" t="s">
        <v>16</v>
      </c>
      <c r="E1467">
        <v>19790</v>
      </c>
      <c r="F1467">
        <v>735</v>
      </c>
      <c r="G1467" t="s">
        <v>30</v>
      </c>
      <c r="H1467" t="s">
        <v>31</v>
      </c>
      <c r="I1467" t="s">
        <v>17</v>
      </c>
      <c r="J1467" t="s">
        <v>18</v>
      </c>
      <c r="K1467">
        <v>1430</v>
      </c>
      <c r="L1467">
        <v>1425</v>
      </c>
      <c r="M1467">
        <v>-5</v>
      </c>
      <c r="N1467">
        <v>13</v>
      </c>
      <c r="O1467">
        <v>1438</v>
      </c>
      <c r="P1467">
        <v>1632</v>
      </c>
      <c r="Q1467">
        <v>3</v>
      </c>
      <c r="R1467">
        <v>1648</v>
      </c>
      <c r="S1467">
        <v>1635</v>
      </c>
      <c r="T1467">
        <v>-13</v>
      </c>
      <c r="U1467">
        <v>0</v>
      </c>
      <c r="V1467">
        <v>0</v>
      </c>
      <c r="W1467">
        <v>138</v>
      </c>
      <c r="X1467">
        <v>130</v>
      </c>
      <c r="Y1467">
        <v>114</v>
      </c>
      <c r="Z1467">
        <v>852</v>
      </c>
      <c r="AF1467" t="s">
        <v>1459</v>
      </c>
      <c r="AG1467" t="s">
        <v>922</v>
      </c>
      <c r="AH1467" s="9">
        <v>9.0277777777777776E-2</v>
      </c>
      <c r="AI1467" t="s">
        <v>1435</v>
      </c>
    </row>
    <row r="1468" spans="1:35" x14ac:dyDescent="0.3">
      <c r="A1468" s="1">
        <v>43528</v>
      </c>
      <c r="B1468" t="s">
        <v>39</v>
      </c>
      <c r="C1468" t="s">
        <v>40</v>
      </c>
      <c r="D1468" t="s">
        <v>41</v>
      </c>
      <c r="E1468">
        <v>19805</v>
      </c>
      <c r="F1468">
        <v>1788</v>
      </c>
      <c r="G1468" t="s">
        <v>150</v>
      </c>
      <c r="H1468" t="s">
        <v>85</v>
      </c>
      <c r="I1468" t="s">
        <v>97</v>
      </c>
      <c r="J1468" t="s">
        <v>98</v>
      </c>
      <c r="K1468">
        <v>1130</v>
      </c>
      <c r="L1468">
        <v>1127</v>
      </c>
      <c r="M1468">
        <v>-3</v>
      </c>
      <c r="N1468">
        <v>19</v>
      </c>
      <c r="O1468">
        <v>1146</v>
      </c>
      <c r="P1468">
        <v>1324</v>
      </c>
      <c r="Q1468">
        <v>10</v>
      </c>
      <c r="R1468">
        <v>1342</v>
      </c>
      <c r="S1468">
        <v>1334</v>
      </c>
      <c r="T1468">
        <v>-8</v>
      </c>
      <c r="U1468">
        <v>0</v>
      </c>
      <c r="V1468">
        <v>0</v>
      </c>
      <c r="W1468">
        <v>132</v>
      </c>
      <c r="X1468">
        <v>127</v>
      </c>
      <c r="Y1468">
        <v>98</v>
      </c>
      <c r="Z1468">
        <v>544</v>
      </c>
      <c r="AF1468" t="s">
        <v>912</v>
      </c>
      <c r="AG1468" t="s">
        <v>727</v>
      </c>
      <c r="AH1468" s="9">
        <v>8.819444444444445E-2</v>
      </c>
      <c r="AI1468" t="s">
        <v>1434</v>
      </c>
    </row>
    <row r="1469" spans="1:35" x14ac:dyDescent="0.3">
      <c r="A1469" s="1">
        <v>43730</v>
      </c>
      <c r="B1469" t="s">
        <v>7</v>
      </c>
      <c r="C1469" t="s">
        <v>8</v>
      </c>
      <c r="D1469" t="s">
        <v>9</v>
      </c>
      <c r="E1469">
        <v>19977</v>
      </c>
      <c r="F1469">
        <v>1293</v>
      </c>
      <c r="G1469" t="s">
        <v>12</v>
      </c>
      <c r="H1469" t="s">
        <v>13</v>
      </c>
      <c r="I1469" t="s">
        <v>341</v>
      </c>
      <c r="J1469" t="s">
        <v>342</v>
      </c>
      <c r="K1469">
        <v>1800</v>
      </c>
      <c r="L1469">
        <v>1756</v>
      </c>
      <c r="M1469">
        <v>-4</v>
      </c>
      <c r="N1469">
        <v>37</v>
      </c>
      <c r="O1469">
        <v>1833</v>
      </c>
      <c r="P1469">
        <v>1931</v>
      </c>
      <c r="Q1469">
        <v>5</v>
      </c>
      <c r="R1469">
        <v>1944</v>
      </c>
      <c r="S1469">
        <v>1936</v>
      </c>
      <c r="T1469">
        <v>-8</v>
      </c>
      <c r="U1469">
        <v>0</v>
      </c>
      <c r="V1469">
        <v>0</v>
      </c>
      <c r="W1469">
        <v>104</v>
      </c>
      <c r="X1469">
        <v>100</v>
      </c>
      <c r="Y1469">
        <v>58</v>
      </c>
      <c r="Z1469">
        <v>404</v>
      </c>
      <c r="AF1469" t="s">
        <v>635</v>
      </c>
      <c r="AG1469" t="s">
        <v>1258</v>
      </c>
      <c r="AH1469" s="9">
        <v>6.9444444444444448E-2</v>
      </c>
      <c r="AI1469" t="s">
        <v>1435</v>
      </c>
    </row>
    <row r="1470" spans="1:35" x14ac:dyDescent="0.3">
      <c r="A1470" s="1">
        <v>44149</v>
      </c>
      <c r="B1470" t="s">
        <v>141</v>
      </c>
      <c r="C1470" t="s">
        <v>142</v>
      </c>
      <c r="D1470" t="s">
        <v>143</v>
      </c>
      <c r="E1470">
        <v>20363</v>
      </c>
      <c r="F1470">
        <v>4958</v>
      </c>
      <c r="G1470" t="s">
        <v>436</v>
      </c>
      <c r="H1470" t="s">
        <v>437</v>
      </c>
      <c r="I1470" t="s">
        <v>60</v>
      </c>
      <c r="J1470" t="s">
        <v>61</v>
      </c>
      <c r="K1470">
        <v>1255</v>
      </c>
      <c r="L1470">
        <v>1249</v>
      </c>
      <c r="M1470">
        <v>-6</v>
      </c>
      <c r="N1470">
        <v>9</v>
      </c>
      <c r="O1470">
        <v>1258</v>
      </c>
      <c r="P1470">
        <v>1407</v>
      </c>
      <c r="Q1470">
        <v>12</v>
      </c>
      <c r="R1470">
        <v>1432</v>
      </c>
      <c r="S1470">
        <v>1419</v>
      </c>
      <c r="T1470">
        <v>-13</v>
      </c>
      <c r="U1470">
        <v>0</v>
      </c>
      <c r="V1470">
        <v>0</v>
      </c>
      <c r="W1470">
        <v>97</v>
      </c>
      <c r="X1470">
        <v>90</v>
      </c>
      <c r="Y1470">
        <v>69</v>
      </c>
      <c r="Z1470">
        <v>399</v>
      </c>
      <c r="AF1470" t="s">
        <v>1193</v>
      </c>
      <c r="AG1470" t="s">
        <v>744</v>
      </c>
      <c r="AH1470" s="9">
        <v>6.25E-2</v>
      </c>
      <c r="AI1470" t="s">
        <v>1435</v>
      </c>
    </row>
    <row r="1471" spans="1:35" x14ac:dyDescent="0.3">
      <c r="A1471" s="1">
        <v>43697</v>
      </c>
      <c r="B1471" t="s">
        <v>32</v>
      </c>
      <c r="C1471" t="s">
        <v>33</v>
      </c>
      <c r="D1471" t="s">
        <v>34</v>
      </c>
      <c r="E1471">
        <v>19393</v>
      </c>
      <c r="F1471">
        <v>664</v>
      </c>
      <c r="G1471" t="s">
        <v>21</v>
      </c>
      <c r="H1471" t="s">
        <v>22</v>
      </c>
      <c r="I1471" t="s">
        <v>151</v>
      </c>
      <c r="J1471" t="s">
        <v>152</v>
      </c>
      <c r="K1471">
        <v>1640</v>
      </c>
      <c r="L1471">
        <v>1707</v>
      </c>
      <c r="M1471">
        <v>27</v>
      </c>
      <c r="N1471">
        <v>10</v>
      </c>
      <c r="O1471">
        <v>1717</v>
      </c>
      <c r="P1471">
        <v>1818</v>
      </c>
      <c r="Q1471">
        <v>4</v>
      </c>
      <c r="R1471">
        <v>1805</v>
      </c>
      <c r="S1471">
        <v>1822</v>
      </c>
      <c r="T1471">
        <v>17</v>
      </c>
      <c r="U1471">
        <v>0</v>
      </c>
      <c r="V1471">
        <v>0</v>
      </c>
      <c r="W1471">
        <v>145</v>
      </c>
      <c r="X1471">
        <v>135</v>
      </c>
      <c r="Y1471">
        <v>121</v>
      </c>
      <c r="Z1471">
        <v>909</v>
      </c>
      <c r="AA1471">
        <v>11</v>
      </c>
      <c r="AB1471">
        <v>0</v>
      </c>
      <c r="AC1471">
        <v>0</v>
      </c>
      <c r="AD1471">
        <v>0</v>
      </c>
      <c r="AE1471">
        <v>6</v>
      </c>
      <c r="AF1471" t="s">
        <v>659</v>
      </c>
      <c r="AG1471" t="s">
        <v>1354</v>
      </c>
      <c r="AH1471" s="9">
        <v>5.2083333333333336E-2</v>
      </c>
      <c r="AI1471" t="s">
        <v>1435</v>
      </c>
    </row>
    <row r="1472" spans="1:35" x14ac:dyDescent="0.3">
      <c r="A1472" s="1">
        <v>44353</v>
      </c>
      <c r="B1472" t="s">
        <v>7</v>
      </c>
      <c r="C1472" t="s">
        <v>8</v>
      </c>
      <c r="D1472" t="s">
        <v>9</v>
      </c>
      <c r="E1472">
        <v>19977</v>
      </c>
      <c r="F1472">
        <v>1217</v>
      </c>
      <c r="G1472" t="s">
        <v>51</v>
      </c>
      <c r="H1472" t="s">
        <v>52</v>
      </c>
      <c r="I1472" t="s">
        <v>28</v>
      </c>
      <c r="J1472" t="s">
        <v>29</v>
      </c>
      <c r="K1472">
        <v>1230</v>
      </c>
      <c r="L1472">
        <v>1229</v>
      </c>
      <c r="M1472">
        <v>-1</v>
      </c>
      <c r="N1472">
        <v>25</v>
      </c>
      <c r="O1472">
        <v>1254</v>
      </c>
      <c r="P1472">
        <v>1553</v>
      </c>
      <c r="Q1472">
        <v>6</v>
      </c>
      <c r="R1472">
        <v>1556</v>
      </c>
      <c r="S1472">
        <v>1559</v>
      </c>
      <c r="T1472">
        <v>3</v>
      </c>
      <c r="U1472">
        <v>0</v>
      </c>
      <c r="V1472">
        <v>0</v>
      </c>
      <c r="W1472">
        <v>146</v>
      </c>
      <c r="X1472">
        <v>150</v>
      </c>
      <c r="Y1472">
        <v>119</v>
      </c>
      <c r="Z1472">
        <v>854</v>
      </c>
      <c r="AF1472" t="s">
        <v>1512</v>
      </c>
      <c r="AG1472" t="s">
        <v>1105</v>
      </c>
      <c r="AH1472" s="9">
        <v>0.14583333333333334</v>
      </c>
      <c r="AI1472" t="s">
        <v>1435</v>
      </c>
    </row>
    <row r="1473" spans="1:35" x14ac:dyDescent="0.3">
      <c r="A1473" s="1">
        <v>43613</v>
      </c>
      <c r="B1473" t="s">
        <v>122</v>
      </c>
      <c r="C1473" t="s">
        <v>123</v>
      </c>
      <c r="D1473" t="s">
        <v>124</v>
      </c>
      <c r="E1473">
        <v>20304</v>
      </c>
      <c r="F1473">
        <v>5517</v>
      </c>
      <c r="G1473" t="s">
        <v>382</v>
      </c>
      <c r="H1473" t="s">
        <v>383</v>
      </c>
      <c r="I1473" t="s">
        <v>21</v>
      </c>
      <c r="J1473" t="s">
        <v>22</v>
      </c>
      <c r="K1473">
        <v>740</v>
      </c>
      <c r="L1473">
        <v>736</v>
      </c>
      <c r="M1473">
        <v>-4</v>
      </c>
      <c r="N1473">
        <v>53</v>
      </c>
      <c r="O1473">
        <v>829</v>
      </c>
      <c r="P1473">
        <v>846</v>
      </c>
      <c r="Q1473">
        <v>12</v>
      </c>
      <c r="R1473">
        <v>839</v>
      </c>
      <c r="S1473">
        <v>858</v>
      </c>
      <c r="T1473">
        <v>19</v>
      </c>
      <c r="U1473">
        <v>0</v>
      </c>
      <c r="V1473">
        <v>0</v>
      </c>
      <c r="W1473">
        <v>59</v>
      </c>
      <c r="X1473">
        <v>82</v>
      </c>
      <c r="Y1473">
        <v>17</v>
      </c>
      <c r="Z1473">
        <v>73</v>
      </c>
      <c r="AA1473">
        <v>0</v>
      </c>
      <c r="AB1473">
        <v>0</v>
      </c>
      <c r="AC1473">
        <v>19</v>
      </c>
      <c r="AD1473">
        <v>0</v>
      </c>
      <c r="AE1473">
        <v>0</v>
      </c>
      <c r="AF1473" t="s">
        <v>697</v>
      </c>
      <c r="AG1473" t="s">
        <v>1218</v>
      </c>
      <c r="AH1473" s="9">
        <v>5.6944444444444443E-2</v>
      </c>
      <c r="AI1473" t="s">
        <v>1434</v>
      </c>
    </row>
    <row r="1474" spans="1:35" x14ac:dyDescent="0.3">
      <c r="A1474" s="1">
        <v>44572</v>
      </c>
      <c r="B1474" t="s">
        <v>14</v>
      </c>
      <c r="C1474" t="s">
        <v>15</v>
      </c>
      <c r="D1474" t="s">
        <v>16</v>
      </c>
      <c r="E1474">
        <v>19790</v>
      </c>
      <c r="F1474">
        <v>2195</v>
      </c>
      <c r="G1474" t="s">
        <v>144</v>
      </c>
      <c r="H1474" t="s">
        <v>145</v>
      </c>
      <c r="I1474" t="s">
        <v>10</v>
      </c>
      <c r="J1474" t="s">
        <v>11</v>
      </c>
      <c r="K1474">
        <v>2050</v>
      </c>
      <c r="L1474">
        <v>2158</v>
      </c>
      <c r="M1474">
        <v>68</v>
      </c>
      <c r="N1474">
        <v>13</v>
      </c>
      <c r="O1474">
        <v>2211</v>
      </c>
      <c r="P1474">
        <v>34</v>
      </c>
      <c r="Q1474">
        <v>5</v>
      </c>
      <c r="R1474">
        <v>2359</v>
      </c>
      <c r="S1474">
        <v>39</v>
      </c>
      <c r="T1474">
        <v>40</v>
      </c>
      <c r="U1474">
        <v>0</v>
      </c>
      <c r="V1474">
        <v>0</v>
      </c>
      <c r="W1474">
        <v>189</v>
      </c>
      <c r="X1474">
        <v>161</v>
      </c>
      <c r="Y1474">
        <v>143</v>
      </c>
      <c r="Z1474">
        <v>1127</v>
      </c>
      <c r="AA1474">
        <v>0</v>
      </c>
      <c r="AB1474">
        <v>0</v>
      </c>
      <c r="AC1474">
        <v>0</v>
      </c>
      <c r="AD1474">
        <v>0</v>
      </c>
      <c r="AE1474">
        <v>40</v>
      </c>
      <c r="AF1474" t="s">
        <v>1677</v>
      </c>
      <c r="AG1474" t="s">
        <v>989</v>
      </c>
      <c r="AH1474">
        <v>-0.8881944444444444</v>
      </c>
      <c r="AI1474" t="s">
        <v>1438</v>
      </c>
    </row>
    <row r="1475" spans="1:35" x14ac:dyDescent="0.3">
      <c r="A1475" s="1">
        <v>44166</v>
      </c>
      <c r="B1475" t="s">
        <v>122</v>
      </c>
      <c r="C1475" t="s">
        <v>123</v>
      </c>
      <c r="D1475" t="s">
        <v>124</v>
      </c>
      <c r="E1475">
        <v>20304</v>
      </c>
      <c r="F1475">
        <v>5852</v>
      </c>
      <c r="G1475" t="s">
        <v>528</v>
      </c>
      <c r="H1475" t="s">
        <v>529</v>
      </c>
      <c r="I1475" t="s">
        <v>21</v>
      </c>
      <c r="J1475" t="s">
        <v>22</v>
      </c>
      <c r="K1475">
        <v>720</v>
      </c>
      <c r="L1475">
        <v>717</v>
      </c>
      <c r="M1475">
        <v>-3</v>
      </c>
      <c r="N1475">
        <v>26</v>
      </c>
      <c r="O1475">
        <v>743</v>
      </c>
      <c r="P1475">
        <v>824</v>
      </c>
      <c r="Q1475">
        <v>5</v>
      </c>
      <c r="R1475">
        <v>831</v>
      </c>
      <c r="S1475">
        <v>829</v>
      </c>
      <c r="T1475">
        <v>-2</v>
      </c>
      <c r="U1475">
        <v>0</v>
      </c>
      <c r="V1475">
        <v>0</v>
      </c>
      <c r="W1475">
        <v>71</v>
      </c>
      <c r="X1475">
        <v>72</v>
      </c>
      <c r="Y1475">
        <v>41</v>
      </c>
      <c r="Z1475">
        <v>212</v>
      </c>
      <c r="AF1475" t="s">
        <v>864</v>
      </c>
      <c r="AG1475" t="s">
        <v>1216</v>
      </c>
      <c r="AH1475" s="9">
        <v>0.05</v>
      </c>
      <c r="AI1475" t="s">
        <v>1434</v>
      </c>
    </row>
    <row r="1476" spans="1:35" x14ac:dyDescent="0.3">
      <c r="A1476" s="1">
        <v>43904</v>
      </c>
      <c r="B1476" t="s">
        <v>39</v>
      </c>
      <c r="C1476" t="s">
        <v>40</v>
      </c>
      <c r="D1476" t="s">
        <v>41</v>
      </c>
      <c r="E1476">
        <v>19805</v>
      </c>
      <c r="F1476">
        <v>632</v>
      </c>
      <c r="G1476" t="s">
        <v>30</v>
      </c>
      <c r="H1476" t="s">
        <v>31</v>
      </c>
      <c r="I1476" t="s">
        <v>37</v>
      </c>
      <c r="J1476" t="s">
        <v>38</v>
      </c>
      <c r="K1476">
        <v>844</v>
      </c>
      <c r="L1476">
        <v>841</v>
      </c>
      <c r="M1476">
        <v>-3</v>
      </c>
      <c r="N1476">
        <v>14</v>
      </c>
      <c r="O1476">
        <v>855</v>
      </c>
      <c r="P1476">
        <v>940</v>
      </c>
      <c r="Q1476">
        <v>4</v>
      </c>
      <c r="R1476">
        <v>943</v>
      </c>
      <c r="S1476">
        <v>944</v>
      </c>
      <c r="T1476">
        <v>1</v>
      </c>
      <c r="U1476">
        <v>0</v>
      </c>
      <c r="V1476">
        <v>0</v>
      </c>
      <c r="W1476">
        <v>59</v>
      </c>
      <c r="X1476">
        <v>63</v>
      </c>
      <c r="Y1476">
        <v>45</v>
      </c>
      <c r="Z1476">
        <v>175</v>
      </c>
      <c r="AF1476" t="s">
        <v>1051</v>
      </c>
      <c r="AG1476" t="s">
        <v>695</v>
      </c>
      <c r="AH1476" s="9">
        <v>4.3749999999999997E-2</v>
      </c>
      <c r="AI1476" t="s">
        <v>1434</v>
      </c>
    </row>
    <row r="1477" spans="1:35" x14ac:dyDescent="0.3">
      <c r="A1477" s="1">
        <v>44157</v>
      </c>
      <c r="B1477" t="s">
        <v>141</v>
      </c>
      <c r="C1477" t="s">
        <v>142</v>
      </c>
      <c r="D1477" t="s">
        <v>143</v>
      </c>
      <c r="E1477">
        <v>20363</v>
      </c>
      <c r="F1477">
        <v>5344</v>
      </c>
      <c r="G1477" t="s">
        <v>60</v>
      </c>
      <c r="H1477" t="s">
        <v>61</v>
      </c>
      <c r="I1477" t="s">
        <v>492</v>
      </c>
      <c r="J1477" t="s">
        <v>493</v>
      </c>
      <c r="K1477">
        <v>1230</v>
      </c>
      <c r="L1477">
        <v>1227</v>
      </c>
      <c r="M1477">
        <v>-3</v>
      </c>
      <c r="N1477">
        <v>12</v>
      </c>
      <c r="O1477">
        <v>1239</v>
      </c>
      <c r="P1477">
        <v>1225</v>
      </c>
      <c r="Q1477">
        <v>4</v>
      </c>
      <c r="R1477">
        <v>1237</v>
      </c>
      <c r="S1477">
        <v>1229</v>
      </c>
      <c r="T1477">
        <v>-8</v>
      </c>
      <c r="U1477">
        <v>0</v>
      </c>
      <c r="V1477">
        <v>0</v>
      </c>
      <c r="W1477">
        <v>67</v>
      </c>
      <c r="X1477">
        <v>62</v>
      </c>
      <c r="Y1477">
        <v>46</v>
      </c>
      <c r="Z1477">
        <v>241</v>
      </c>
      <c r="AF1477" t="s">
        <v>1105</v>
      </c>
      <c r="AG1477" t="s">
        <v>898</v>
      </c>
      <c r="AH1477" s="9">
        <v>1.3888888888888889E-3</v>
      </c>
      <c r="AI1477" t="s">
        <v>1435</v>
      </c>
    </row>
    <row r="1478" spans="1:35" x14ac:dyDescent="0.3">
      <c r="A1478" s="1">
        <v>44415</v>
      </c>
      <c r="B1478" t="s">
        <v>81</v>
      </c>
      <c r="C1478" t="s">
        <v>82</v>
      </c>
      <c r="D1478" t="s">
        <v>83</v>
      </c>
      <c r="E1478">
        <v>20409</v>
      </c>
      <c r="F1478">
        <v>384</v>
      </c>
      <c r="G1478" t="s">
        <v>28</v>
      </c>
      <c r="H1478" t="s">
        <v>29</v>
      </c>
      <c r="I1478" t="s">
        <v>84</v>
      </c>
      <c r="J1478" t="s">
        <v>85</v>
      </c>
      <c r="K1478">
        <v>1825</v>
      </c>
      <c r="L1478">
        <v>1915</v>
      </c>
      <c r="M1478">
        <v>50</v>
      </c>
      <c r="N1478">
        <v>36</v>
      </c>
      <c r="O1478">
        <v>1951</v>
      </c>
      <c r="P1478">
        <v>2149</v>
      </c>
      <c r="Q1478">
        <v>13</v>
      </c>
      <c r="R1478">
        <v>2111</v>
      </c>
      <c r="S1478">
        <v>2202</v>
      </c>
      <c r="T1478">
        <v>51</v>
      </c>
      <c r="U1478">
        <v>0</v>
      </c>
      <c r="V1478">
        <v>0</v>
      </c>
      <c r="W1478">
        <v>166</v>
      </c>
      <c r="X1478">
        <v>167</v>
      </c>
      <c r="Y1478">
        <v>118</v>
      </c>
      <c r="Z1478">
        <v>944</v>
      </c>
      <c r="AA1478">
        <v>18</v>
      </c>
      <c r="AB1478">
        <v>0</v>
      </c>
      <c r="AC1478">
        <v>1</v>
      </c>
      <c r="AD1478">
        <v>0</v>
      </c>
      <c r="AE1478">
        <v>32</v>
      </c>
      <c r="AF1478" t="s">
        <v>1378</v>
      </c>
      <c r="AG1478" t="s">
        <v>1141</v>
      </c>
      <c r="AH1478" s="9">
        <v>0.11597222222222223</v>
      </c>
      <c r="AI1478" t="s">
        <v>1438</v>
      </c>
    </row>
    <row r="1479" spans="1:35" x14ac:dyDescent="0.3">
      <c r="A1479" s="1">
        <v>45122</v>
      </c>
      <c r="B1479" t="s">
        <v>122</v>
      </c>
      <c r="C1479" t="s">
        <v>123</v>
      </c>
      <c r="D1479" t="s">
        <v>124</v>
      </c>
      <c r="E1479">
        <v>20304</v>
      </c>
      <c r="F1479">
        <v>4040</v>
      </c>
      <c r="G1479" t="s">
        <v>120</v>
      </c>
      <c r="H1479" t="s">
        <v>121</v>
      </c>
      <c r="I1479" t="s">
        <v>37</v>
      </c>
      <c r="J1479" t="s">
        <v>38</v>
      </c>
      <c r="K1479">
        <v>2055</v>
      </c>
      <c r="L1479">
        <v>2100</v>
      </c>
      <c r="M1479">
        <v>5</v>
      </c>
      <c r="N1479">
        <v>19</v>
      </c>
      <c r="O1479">
        <v>2119</v>
      </c>
      <c r="P1479">
        <v>9</v>
      </c>
      <c r="Q1479">
        <v>5</v>
      </c>
      <c r="R1479">
        <v>21</v>
      </c>
      <c r="S1479">
        <v>14</v>
      </c>
      <c r="T1479">
        <v>-7</v>
      </c>
      <c r="U1479">
        <v>0</v>
      </c>
      <c r="V1479">
        <v>0</v>
      </c>
      <c r="W1479">
        <v>146</v>
      </c>
      <c r="X1479">
        <v>134</v>
      </c>
      <c r="Y1479">
        <v>110</v>
      </c>
      <c r="Z1479">
        <v>866</v>
      </c>
      <c r="AF1479" t="s">
        <v>1398</v>
      </c>
      <c r="AG1479" t="s">
        <v>983</v>
      </c>
      <c r="AH1479">
        <v>-0.86527777777777781</v>
      </c>
      <c r="AI1479" t="s">
        <v>1438</v>
      </c>
    </row>
    <row r="1480" spans="1:35" x14ac:dyDescent="0.3">
      <c r="A1480" s="1">
        <v>44276</v>
      </c>
      <c r="B1480" t="s">
        <v>32</v>
      </c>
      <c r="C1480" t="s">
        <v>33</v>
      </c>
      <c r="D1480" t="s">
        <v>34</v>
      </c>
      <c r="E1480">
        <v>19393</v>
      </c>
      <c r="F1480">
        <v>1696</v>
      </c>
      <c r="G1480" t="s">
        <v>174</v>
      </c>
      <c r="H1480" t="s">
        <v>175</v>
      </c>
      <c r="I1480" t="s">
        <v>21</v>
      </c>
      <c r="J1480" t="s">
        <v>22</v>
      </c>
      <c r="K1480">
        <v>1550</v>
      </c>
      <c r="L1480">
        <v>1554</v>
      </c>
      <c r="M1480">
        <v>4</v>
      </c>
      <c r="N1480">
        <v>17</v>
      </c>
      <c r="O1480">
        <v>1611</v>
      </c>
      <c r="P1480">
        <v>1832</v>
      </c>
      <c r="Q1480">
        <v>12</v>
      </c>
      <c r="R1480">
        <v>1830</v>
      </c>
      <c r="S1480">
        <v>1844</v>
      </c>
      <c r="T1480">
        <v>14</v>
      </c>
      <c r="U1480">
        <v>0</v>
      </c>
      <c r="V1480">
        <v>0</v>
      </c>
      <c r="W1480">
        <v>100</v>
      </c>
      <c r="X1480">
        <v>110</v>
      </c>
      <c r="Y1480">
        <v>81</v>
      </c>
      <c r="Z1480">
        <v>602</v>
      </c>
      <c r="AF1480" t="s">
        <v>797</v>
      </c>
      <c r="AG1480" t="s">
        <v>772</v>
      </c>
      <c r="AH1480" s="9">
        <v>0.11805555555555555</v>
      </c>
      <c r="AI1480" t="s">
        <v>1435</v>
      </c>
    </row>
    <row r="1481" spans="1:35" x14ac:dyDescent="0.3">
      <c r="A1481" s="1">
        <v>43595</v>
      </c>
      <c r="B1481" t="s">
        <v>32</v>
      </c>
      <c r="C1481" t="s">
        <v>33</v>
      </c>
      <c r="D1481" t="s">
        <v>34</v>
      </c>
      <c r="E1481">
        <v>19393</v>
      </c>
      <c r="F1481">
        <v>2020</v>
      </c>
      <c r="G1481" t="s">
        <v>150</v>
      </c>
      <c r="H1481" t="s">
        <v>85</v>
      </c>
      <c r="I1481" t="s">
        <v>35</v>
      </c>
      <c r="J1481" t="s">
        <v>36</v>
      </c>
      <c r="K1481">
        <v>1030</v>
      </c>
      <c r="L1481">
        <v>1030</v>
      </c>
      <c r="M1481">
        <v>0</v>
      </c>
      <c r="N1481">
        <v>34</v>
      </c>
      <c r="O1481">
        <v>1104</v>
      </c>
      <c r="P1481">
        <v>1329</v>
      </c>
      <c r="Q1481">
        <v>3</v>
      </c>
      <c r="R1481">
        <v>1330</v>
      </c>
      <c r="S1481">
        <v>1332</v>
      </c>
      <c r="T1481">
        <v>2</v>
      </c>
      <c r="U1481">
        <v>0</v>
      </c>
      <c r="V1481">
        <v>0</v>
      </c>
      <c r="W1481">
        <v>240</v>
      </c>
      <c r="X1481">
        <v>242</v>
      </c>
      <c r="Y1481">
        <v>205</v>
      </c>
      <c r="Z1481">
        <v>1381</v>
      </c>
      <c r="AF1481" t="s">
        <v>615</v>
      </c>
      <c r="AG1481" t="s">
        <v>1316</v>
      </c>
      <c r="AH1481" s="9">
        <v>0.12638888888888888</v>
      </c>
      <c r="AI1481" t="s">
        <v>1434</v>
      </c>
    </row>
    <row r="1482" spans="1:35" x14ac:dyDescent="0.3">
      <c r="A1482" s="1">
        <v>44475</v>
      </c>
      <c r="B1482" t="s">
        <v>32</v>
      </c>
      <c r="C1482" t="s">
        <v>33</v>
      </c>
      <c r="D1482" t="s">
        <v>34</v>
      </c>
      <c r="E1482">
        <v>19393</v>
      </c>
      <c r="F1482">
        <v>3925</v>
      </c>
      <c r="G1482" t="s">
        <v>70</v>
      </c>
      <c r="H1482" t="s">
        <v>71</v>
      </c>
      <c r="I1482" t="s">
        <v>212</v>
      </c>
      <c r="J1482" t="s">
        <v>213</v>
      </c>
      <c r="K1482">
        <v>1345</v>
      </c>
      <c r="L1482">
        <v>1358</v>
      </c>
      <c r="M1482">
        <v>13</v>
      </c>
      <c r="N1482">
        <v>11</v>
      </c>
      <c r="O1482">
        <v>1409</v>
      </c>
      <c r="P1482">
        <v>1528</v>
      </c>
      <c r="Q1482">
        <v>3</v>
      </c>
      <c r="R1482">
        <v>1535</v>
      </c>
      <c r="S1482">
        <v>1531</v>
      </c>
      <c r="T1482">
        <v>-4</v>
      </c>
      <c r="U1482">
        <v>0</v>
      </c>
      <c r="V1482">
        <v>0</v>
      </c>
      <c r="W1482">
        <v>110</v>
      </c>
      <c r="X1482">
        <v>93</v>
      </c>
      <c r="Y1482">
        <v>79</v>
      </c>
      <c r="Z1482">
        <v>569</v>
      </c>
      <c r="AF1482" t="s">
        <v>653</v>
      </c>
      <c r="AG1482" t="s">
        <v>1022</v>
      </c>
      <c r="AH1482" s="9">
        <v>6.458333333333334E-2</v>
      </c>
      <c r="AI1482" t="s">
        <v>1435</v>
      </c>
    </row>
    <row r="1483" spans="1:35" x14ac:dyDescent="0.3">
      <c r="A1483" s="1">
        <v>44812</v>
      </c>
      <c r="B1483" t="s">
        <v>32</v>
      </c>
      <c r="C1483" t="s">
        <v>33</v>
      </c>
      <c r="D1483" t="s">
        <v>34</v>
      </c>
      <c r="E1483">
        <v>19393</v>
      </c>
      <c r="F1483">
        <v>2640</v>
      </c>
      <c r="G1483" t="s">
        <v>110</v>
      </c>
      <c r="H1483" t="s">
        <v>111</v>
      </c>
      <c r="I1483" t="s">
        <v>160</v>
      </c>
      <c r="J1483" t="s">
        <v>161</v>
      </c>
      <c r="K1483">
        <v>845</v>
      </c>
      <c r="L1483">
        <v>838</v>
      </c>
      <c r="M1483">
        <v>-7</v>
      </c>
      <c r="N1483">
        <v>9</v>
      </c>
      <c r="O1483">
        <v>847</v>
      </c>
      <c r="P1483">
        <v>943</v>
      </c>
      <c r="Q1483">
        <v>4</v>
      </c>
      <c r="R1483">
        <v>1000</v>
      </c>
      <c r="S1483">
        <v>947</v>
      </c>
      <c r="T1483">
        <v>-13</v>
      </c>
      <c r="U1483">
        <v>0</v>
      </c>
      <c r="V1483">
        <v>0</v>
      </c>
      <c r="W1483">
        <v>75</v>
      </c>
      <c r="X1483">
        <v>69</v>
      </c>
      <c r="Y1483">
        <v>56</v>
      </c>
      <c r="Z1483">
        <v>351</v>
      </c>
      <c r="AF1483" t="s">
        <v>706</v>
      </c>
      <c r="AG1483" t="s">
        <v>1300</v>
      </c>
      <c r="AH1483" s="9">
        <v>4.791666666666667E-2</v>
      </c>
      <c r="AI1483" t="s">
        <v>1434</v>
      </c>
    </row>
    <row r="1484" spans="1:35" x14ac:dyDescent="0.3">
      <c r="A1484" s="1">
        <v>43612</v>
      </c>
      <c r="B1484" t="s">
        <v>122</v>
      </c>
      <c r="C1484" t="s">
        <v>123</v>
      </c>
      <c r="D1484" t="s">
        <v>124</v>
      </c>
      <c r="E1484">
        <v>20304</v>
      </c>
      <c r="F1484">
        <v>3402</v>
      </c>
      <c r="G1484" t="s">
        <v>120</v>
      </c>
      <c r="H1484" t="s">
        <v>121</v>
      </c>
      <c r="I1484" t="s">
        <v>53</v>
      </c>
      <c r="J1484" t="s">
        <v>54</v>
      </c>
      <c r="K1484">
        <v>1505</v>
      </c>
      <c r="L1484">
        <v>1454</v>
      </c>
      <c r="M1484">
        <v>-11</v>
      </c>
      <c r="N1484">
        <v>11</v>
      </c>
      <c r="O1484">
        <v>1505</v>
      </c>
      <c r="P1484">
        <v>1536</v>
      </c>
      <c r="Q1484">
        <v>9</v>
      </c>
      <c r="R1484">
        <v>1625</v>
      </c>
      <c r="S1484">
        <v>1545</v>
      </c>
      <c r="T1484">
        <v>-40</v>
      </c>
      <c r="U1484">
        <v>0</v>
      </c>
      <c r="V1484">
        <v>0</v>
      </c>
      <c r="W1484">
        <v>140</v>
      </c>
      <c r="X1484">
        <v>111</v>
      </c>
      <c r="Y1484">
        <v>91</v>
      </c>
      <c r="Z1484">
        <v>590</v>
      </c>
      <c r="AF1484" t="s">
        <v>1348</v>
      </c>
      <c r="AG1484" t="s">
        <v>768</v>
      </c>
      <c r="AH1484" s="9">
        <v>3.5416666666666666E-2</v>
      </c>
      <c r="AI1484" t="s">
        <v>1435</v>
      </c>
    </row>
    <row r="1485" spans="1:35" x14ac:dyDescent="0.3">
      <c r="A1485" s="1">
        <v>43942</v>
      </c>
      <c r="B1485" t="s">
        <v>155</v>
      </c>
      <c r="C1485" t="s">
        <v>156</v>
      </c>
      <c r="D1485" t="s">
        <v>157</v>
      </c>
      <c r="E1485">
        <v>20398</v>
      </c>
      <c r="F1485">
        <v>3504</v>
      </c>
      <c r="G1485" t="s">
        <v>484</v>
      </c>
      <c r="H1485" t="s">
        <v>485</v>
      </c>
      <c r="I1485" t="s">
        <v>30</v>
      </c>
      <c r="J1485" t="s">
        <v>31</v>
      </c>
      <c r="K1485">
        <v>1517</v>
      </c>
      <c r="L1485">
        <v>1514</v>
      </c>
      <c r="M1485">
        <v>-3</v>
      </c>
      <c r="N1485">
        <v>8</v>
      </c>
      <c r="O1485">
        <v>1522</v>
      </c>
      <c r="P1485">
        <v>1615</v>
      </c>
      <c r="Q1485">
        <v>17</v>
      </c>
      <c r="R1485">
        <v>1635</v>
      </c>
      <c r="S1485">
        <v>1632</v>
      </c>
      <c r="T1485">
        <v>-3</v>
      </c>
      <c r="U1485">
        <v>0</v>
      </c>
      <c r="V1485">
        <v>0</v>
      </c>
      <c r="W1485">
        <v>78</v>
      </c>
      <c r="X1485">
        <v>78</v>
      </c>
      <c r="Y1485">
        <v>53</v>
      </c>
      <c r="Z1485">
        <v>285</v>
      </c>
      <c r="AF1485" t="s">
        <v>1351</v>
      </c>
      <c r="AG1485" t="s">
        <v>1068</v>
      </c>
      <c r="AH1485" s="9">
        <v>5.4166666666666669E-2</v>
      </c>
      <c r="AI1485" t="s">
        <v>1435</v>
      </c>
    </row>
    <row r="1486" spans="1:35" x14ac:dyDescent="0.3">
      <c r="A1486" s="1">
        <v>44430</v>
      </c>
      <c r="B1486" t="s">
        <v>32</v>
      </c>
      <c r="C1486" t="s">
        <v>33</v>
      </c>
      <c r="D1486" t="s">
        <v>34</v>
      </c>
      <c r="E1486">
        <v>19393</v>
      </c>
      <c r="F1486">
        <v>2583</v>
      </c>
      <c r="G1486" t="s">
        <v>35</v>
      </c>
      <c r="H1486" t="s">
        <v>36</v>
      </c>
      <c r="I1486" t="s">
        <v>292</v>
      </c>
      <c r="J1486" t="s">
        <v>52</v>
      </c>
      <c r="K1486">
        <v>1930</v>
      </c>
      <c r="L1486">
        <v>1958</v>
      </c>
      <c r="M1486">
        <v>28</v>
      </c>
      <c r="N1486">
        <v>9</v>
      </c>
      <c r="O1486">
        <v>2007</v>
      </c>
      <c r="P1486">
        <v>2052</v>
      </c>
      <c r="Q1486">
        <v>8</v>
      </c>
      <c r="R1486">
        <v>2035</v>
      </c>
      <c r="S1486">
        <v>2100</v>
      </c>
      <c r="T1486">
        <v>25</v>
      </c>
      <c r="U1486">
        <v>0</v>
      </c>
      <c r="V1486">
        <v>0</v>
      </c>
      <c r="W1486">
        <v>65</v>
      </c>
      <c r="X1486">
        <v>62</v>
      </c>
      <c r="Y1486">
        <v>45</v>
      </c>
      <c r="Z1486">
        <v>239</v>
      </c>
      <c r="AA1486">
        <v>25</v>
      </c>
      <c r="AB1486">
        <v>0</v>
      </c>
      <c r="AC1486">
        <v>0</v>
      </c>
      <c r="AD1486">
        <v>0</v>
      </c>
      <c r="AE1486">
        <v>0</v>
      </c>
      <c r="AF1486" t="s">
        <v>983</v>
      </c>
      <c r="AG1486" t="s">
        <v>1272</v>
      </c>
      <c r="AH1486" s="9">
        <v>4.3055555555555555E-2</v>
      </c>
      <c r="AI1486" t="s">
        <v>1438</v>
      </c>
    </row>
    <row r="1487" spans="1:35" x14ac:dyDescent="0.3">
      <c r="A1487" s="1">
        <v>44272</v>
      </c>
      <c r="B1487" t="s">
        <v>171</v>
      </c>
      <c r="C1487" t="s">
        <v>172</v>
      </c>
      <c r="D1487" t="s">
        <v>173</v>
      </c>
      <c r="E1487">
        <v>20378</v>
      </c>
      <c r="F1487">
        <v>5932</v>
      </c>
      <c r="G1487" t="s">
        <v>331</v>
      </c>
      <c r="H1487" t="s">
        <v>332</v>
      </c>
      <c r="I1487" t="s">
        <v>30</v>
      </c>
      <c r="J1487" t="s">
        <v>31</v>
      </c>
      <c r="K1487">
        <v>700</v>
      </c>
      <c r="L1487">
        <v>651</v>
      </c>
      <c r="M1487">
        <v>-9</v>
      </c>
      <c r="N1487">
        <v>28</v>
      </c>
      <c r="O1487">
        <v>719</v>
      </c>
      <c r="P1487">
        <v>922</v>
      </c>
      <c r="Q1487">
        <v>10</v>
      </c>
      <c r="R1487">
        <v>938</v>
      </c>
      <c r="S1487">
        <v>932</v>
      </c>
      <c r="T1487">
        <v>-6</v>
      </c>
      <c r="U1487">
        <v>0</v>
      </c>
      <c r="V1487">
        <v>0</v>
      </c>
      <c r="W1487">
        <v>158</v>
      </c>
      <c r="X1487">
        <v>161</v>
      </c>
      <c r="Y1487">
        <v>123</v>
      </c>
      <c r="Z1487">
        <v>737</v>
      </c>
      <c r="AF1487" t="s">
        <v>1125</v>
      </c>
      <c r="AG1487" t="s">
        <v>593</v>
      </c>
      <c r="AH1487" s="9">
        <v>0.11180555555555556</v>
      </c>
      <c r="AI1487" t="s">
        <v>1434</v>
      </c>
    </row>
    <row r="1488" spans="1:35" x14ac:dyDescent="0.3">
      <c r="A1488" s="1">
        <v>43684</v>
      </c>
      <c r="B1488" t="s">
        <v>32</v>
      </c>
      <c r="C1488" t="s">
        <v>33</v>
      </c>
      <c r="D1488" t="s">
        <v>34</v>
      </c>
      <c r="E1488">
        <v>19393</v>
      </c>
      <c r="F1488">
        <v>1003</v>
      </c>
      <c r="G1488" t="s">
        <v>72</v>
      </c>
      <c r="H1488" t="s">
        <v>73</v>
      </c>
      <c r="I1488" t="s">
        <v>28</v>
      </c>
      <c r="J1488" t="s">
        <v>29</v>
      </c>
      <c r="K1488">
        <v>2035</v>
      </c>
      <c r="L1488">
        <v>2119</v>
      </c>
      <c r="M1488">
        <v>44</v>
      </c>
      <c r="N1488">
        <v>12</v>
      </c>
      <c r="O1488">
        <v>2131</v>
      </c>
      <c r="P1488">
        <v>2316</v>
      </c>
      <c r="Q1488">
        <v>6</v>
      </c>
      <c r="R1488">
        <v>2250</v>
      </c>
      <c r="S1488">
        <v>2322</v>
      </c>
      <c r="T1488">
        <v>32</v>
      </c>
      <c r="U1488">
        <v>0</v>
      </c>
      <c r="V1488">
        <v>0</v>
      </c>
      <c r="W1488">
        <v>135</v>
      </c>
      <c r="X1488">
        <v>123</v>
      </c>
      <c r="Y1488">
        <v>105</v>
      </c>
      <c r="Z1488">
        <v>787</v>
      </c>
      <c r="AA1488">
        <v>32</v>
      </c>
      <c r="AB1488">
        <v>0</v>
      </c>
      <c r="AC1488">
        <v>0</v>
      </c>
      <c r="AD1488">
        <v>0</v>
      </c>
      <c r="AE1488">
        <v>0</v>
      </c>
      <c r="AF1488" t="s">
        <v>829</v>
      </c>
      <c r="AG1488" t="s">
        <v>1372</v>
      </c>
      <c r="AH1488" s="9">
        <v>8.5416666666666669E-2</v>
      </c>
      <c r="AI1488" t="s">
        <v>1438</v>
      </c>
    </row>
    <row r="1489" spans="1:35" x14ac:dyDescent="0.3">
      <c r="A1489" s="1">
        <v>43746</v>
      </c>
      <c r="B1489" t="s">
        <v>171</v>
      </c>
      <c r="C1489" t="s">
        <v>172</v>
      </c>
      <c r="D1489" t="s">
        <v>173</v>
      </c>
      <c r="E1489">
        <v>20378</v>
      </c>
      <c r="F1489">
        <v>5726</v>
      </c>
      <c r="G1489" t="s">
        <v>30</v>
      </c>
      <c r="H1489" t="s">
        <v>31</v>
      </c>
      <c r="I1489" t="s">
        <v>528</v>
      </c>
      <c r="J1489" t="s">
        <v>529</v>
      </c>
      <c r="K1489">
        <v>1444</v>
      </c>
      <c r="L1489">
        <v>1437</v>
      </c>
      <c r="M1489">
        <v>-7</v>
      </c>
      <c r="N1489">
        <v>9</v>
      </c>
      <c r="O1489">
        <v>1446</v>
      </c>
      <c r="P1489">
        <v>1530</v>
      </c>
      <c r="Q1489">
        <v>3</v>
      </c>
      <c r="R1489">
        <v>1556</v>
      </c>
      <c r="S1489">
        <v>1533</v>
      </c>
      <c r="T1489">
        <v>-23</v>
      </c>
      <c r="U1489">
        <v>0</v>
      </c>
      <c r="V1489">
        <v>0</v>
      </c>
      <c r="W1489">
        <v>132</v>
      </c>
      <c r="X1489">
        <v>116</v>
      </c>
      <c r="Y1489">
        <v>104</v>
      </c>
      <c r="Z1489">
        <v>773</v>
      </c>
      <c r="AF1489" t="s">
        <v>1449</v>
      </c>
      <c r="AG1489" t="s">
        <v>763</v>
      </c>
      <c r="AH1489" s="9">
        <v>3.888888888888889E-2</v>
      </c>
      <c r="AI1489" t="s">
        <v>1435</v>
      </c>
    </row>
    <row r="1490" spans="1:35" x14ac:dyDescent="0.3">
      <c r="A1490" s="1">
        <v>44985</v>
      </c>
      <c r="B1490" t="s">
        <v>7</v>
      </c>
      <c r="C1490" t="s">
        <v>8</v>
      </c>
      <c r="D1490" t="s">
        <v>9</v>
      </c>
      <c r="E1490">
        <v>19977</v>
      </c>
      <c r="F1490">
        <v>606</v>
      </c>
      <c r="G1490" t="s">
        <v>12</v>
      </c>
      <c r="H1490" t="s">
        <v>13</v>
      </c>
      <c r="I1490" t="s">
        <v>44</v>
      </c>
      <c r="J1490" t="s">
        <v>45</v>
      </c>
      <c r="K1490">
        <v>848</v>
      </c>
      <c r="L1490">
        <v>910</v>
      </c>
      <c r="M1490">
        <v>22</v>
      </c>
      <c r="N1490">
        <v>30</v>
      </c>
      <c r="O1490">
        <v>940</v>
      </c>
      <c r="P1490">
        <v>1026</v>
      </c>
      <c r="Q1490">
        <v>5</v>
      </c>
      <c r="R1490">
        <v>1000</v>
      </c>
      <c r="S1490">
        <v>1031</v>
      </c>
      <c r="T1490">
        <v>31</v>
      </c>
      <c r="U1490">
        <v>0</v>
      </c>
      <c r="V1490">
        <v>0</v>
      </c>
      <c r="W1490">
        <v>72</v>
      </c>
      <c r="X1490">
        <v>81</v>
      </c>
      <c r="Y1490">
        <v>46</v>
      </c>
      <c r="Z1490">
        <v>200</v>
      </c>
      <c r="AA1490">
        <v>14</v>
      </c>
      <c r="AB1490">
        <v>0</v>
      </c>
      <c r="AC1490">
        <v>9</v>
      </c>
      <c r="AD1490">
        <v>0</v>
      </c>
      <c r="AE1490">
        <v>8</v>
      </c>
      <c r="AF1490" t="s">
        <v>606</v>
      </c>
      <c r="AG1490" t="s">
        <v>700</v>
      </c>
      <c r="AH1490" s="9">
        <v>5.6250000000000001E-2</v>
      </c>
      <c r="AI1490" t="s">
        <v>1434</v>
      </c>
    </row>
    <row r="1491" spans="1:35" x14ac:dyDescent="0.3">
      <c r="A1491" s="1">
        <v>44715</v>
      </c>
      <c r="B1491" t="s">
        <v>162</v>
      </c>
      <c r="C1491" t="s">
        <v>163</v>
      </c>
      <c r="D1491" t="s">
        <v>164</v>
      </c>
      <c r="E1491">
        <v>20436</v>
      </c>
      <c r="F1491">
        <v>114</v>
      </c>
      <c r="G1491" t="s">
        <v>165</v>
      </c>
      <c r="H1491" t="s">
        <v>166</v>
      </c>
      <c r="I1491" t="s">
        <v>62</v>
      </c>
      <c r="J1491" t="s">
        <v>63</v>
      </c>
      <c r="K1491">
        <v>949</v>
      </c>
      <c r="L1491">
        <v>1014</v>
      </c>
      <c r="M1491">
        <v>25</v>
      </c>
      <c r="N1491">
        <v>14</v>
      </c>
      <c r="O1491">
        <v>1028</v>
      </c>
      <c r="P1491">
        <v>1428</v>
      </c>
      <c r="Q1491">
        <v>8</v>
      </c>
      <c r="R1491">
        <v>1428</v>
      </c>
      <c r="S1491">
        <v>1436</v>
      </c>
      <c r="T1491">
        <v>8</v>
      </c>
      <c r="U1491">
        <v>0</v>
      </c>
      <c r="V1491">
        <v>0</v>
      </c>
      <c r="W1491">
        <v>279</v>
      </c>
      <c r="X1491">
        <v>262</v>
      </c>
      <c r="Y1491">
        <v>240</v>
      </c>
      <c r="Z1491">
        <v>1666</v>
      </c>
      <c r="AF1491" t="s">
        <v>762</v>
      </c>
      <c r="AG1491" t="s">
        <v>1092</v>
      </c>
      <c r="AH1491" s="9">
        <v>0.18194444444444444</v>
      </c>
      <c r="AI1491" t="s">
        <v>1434</v>
      </c>
    </row>
    <row r="1492" spans="1:35" x14ac:dyDescent="0.3">
      <c r="A1492" s="1">
        <v>44197</v>
      </c>
      <c r="B1492" t="s">
        <v>141</v>
      </c>
      <c r="C1492" t="s">
        <v>142</v>
      </c>
      <c r="D1492" t="s">
        <v>143</v>
      </c>
      <c r="E1492">
        <v>20363</v>
      </c>
      <c r="F1492">
        <v>4735</v>
      </c>
      <c r="G1492" t="s">
        <v>158</v>
      </c>
      <c r="H1492" t="s">
        <v>159</v>
      </c>
      <c r="I1492" t="s">
        <v>17</v>
      </c>
      <c r="J1492" t="s">
        <v>18</v>
      </c>
      <c r="K1492">
        <v>1300</v>
      </c>
      <c r="L1492">
        <v>1256</v>
      </c>
      <c r="M1492">
        <v>-4</v>
      </c>
      <c r="N1492">
        <v>19</v>
      </c>
      <c r="O1492">
        <v>1315</v>
      </c>
      <c r="P1492">
        <v>1347</v>
      </c>
      <c r="Q1492">
        <v>3</v>
      </c>
      <c r="R1492">
        <v>1405</v>
      </c>
      <c r="S1492">
        <v>1350</v>
      </c>
      <c r="T1492">
        <v>-15</v>
      </c>
      <c r="U1492">
        <v>0</v>
      </c>
      <c r="V1492">
        <v>0</v>
      </c>
      <c r="W1492">
        <v>125</v>
      </c>
      <c r="X1492">
        <v>114</v>
      </c>
      <c r="Y1492">
        <v>92</v>
      </c>
      <c r="Z1492">
        <v>626</v>
      </c>
      <c r="AF1492" t="s">
        <v>1132</v>
      </c>
      <c r="AG1492" t="s">
        <v>1018</v>
      </c>
      <c r="AH1492" s="9">
        <v>3.7499999999999999E-2</v>
      </c>
      <c r="AI1492" t="s">
        <v>1435</v>
      </c>
    </row>
    <row r="1493" spans="1:35" x14ac:dyDescent="0.3">
      <c r="A1493" s="1">
        <v>43639</v>
      </c>
      <c r="B1493" t="s">
        <v>7</v>
      </c>
      <c r="C1493" t="s">
        <v>8</v>
      </c>
      <c r="D1493" t="s">
        <v>9</v>
      </c>
      <c r="E1493">
        <v>19977</v>
      </c>
      <c r="F1493">
        <v>533</v>
      </c>
      <c r="G1493" t="s">
        <v>60</v>
      </c>
      <c r="H1493" t="s">
        <v>61</v>
      </c>
      <c r="I1493" t="s">
        <v>21</v>
      </c>
      <c r="J1493" t="s">
        <v>22</v>
      </c>
      <c r="K1493">
        <v>700</v>
      </c>
      <c r="L1493">
        <v>656</v>
      </c>
      <c r="M1493">
        <v>-4</v>
      </c>
      <c r="N1493">
        <v>13</v>
      </c>
      <c r="O1493">
        <v>709</v>
      </c>
      <c r="P1493">
        <v>754</v>
      </c>
      <c r="Q1493">
        <v>9</v>
      </c>
      <c r="R1493">
        <v>809</v>
      </c>
      <c r="S1493">
        <v>803</v>
      </c>
      <c r="T1493">
        <v>-6</v>
      </c>
      <c r="U1493">
        <v>0</v>
      </c>
      <c r="V1493">
        <v>0</v>
      </c>
      <c r="W1493">
        <v>189</v>
      </c>
      <c r="X1493">
        <v>187</v>
      </c>
      <c r="Y1493">
        <v>165</v>
      </c>
      <c r="Z1493">
        <v>1199</v>
      </c>
      <c r="AF1493" t="s">
        <v>1686</v>
      </c>
      <c r="AG1493" t="s">
        <v>847</v>
      </c>
      <c r="AH1493" s="9">
        <v>4.6527777777777779E-2</v>
      </c>
      <c r="AI1493" t="s">
        <v>1434</v>
      </c>
    </row>
    <row r="1494" spans="1:35" x14ac:dyDescent="0.3">
      <c r="A1494" s="1">
        <v>45045</v>
      </c>
      <c r="B1494" t="s">
        <v>32</v>
      </c>
      <c r="C1494" t="s">
        <v>33</v>
      </c>
      <c r="D1494" t="s">
        <v>34</v>
      </c>
      <c r="E1494">
        <v>19393</v>
      </c>
      <c r="F1494">
        <v>3079</v>
      </c>
      <c r="G1494" t="s">
        <v>68</v>
      </c>
      <c r="H1494" t="s">
        <v>69</v>
      </c>
      <c r="I1494" t="s">
        <v>370</v>
      </c>
      <c r="J1494" t="s">
        <v>371</v>
      </c>
      <c r="K1494">
        <v>1520</v>
      </c>
      <c r="L1494">
        <v>1520</v>
      </c>
      <c r="M1494">
        <v>0</v>
      </c>
      <c r="N1494">
        <v>12</v>
      </c>
      <c r="O1494">
        <v>1532</v>
      </c>
      <c r="P1494">
        <v>1736</v>
      </c>
      <c r="Q1494">
        <v>4</v>
      </c>
      <c r="R1494">
        <v>1745</v>
      </c>
      <c r="S1494">
        <v>1740</v>
      </c>
      <c r="T1494">
        <v>-5</v>
      </c>
      <c r="U1494">
        <v>0</v>
      </c>
      <c r="V1494">
        <v>0</v>
      </c>
      <c r="W1494">
        <v>85</v>
      </c>
      <c r="X1494">
        <v>80</v>
      </c>
      <c r="Y1494">
        <v>64</v>
      </c>
      <c r="Z1494">
        <v>471</v>
      </c>
      <c r="AF1494" t="s">
        <v>1034</v>
      </c>
      <c r="AG1494" t="s">
        <v>1245</v>
      </c>
      <c r="AH1494" s="9">
        <v>9.7222222222222224E-2</v>
      </c>
      <c r="AI1494" t="s">
        <v>1435</v>
      </c>
    </row>
    <row r="1495" spans="1:35" x14ac:dyDescent="0.3">
      <c r="A1495" s="1">
        <v>43990</v>
      </c>
      <c r="B1495" t="s">
        <v>100</v>
      </c>
      <c r="C1495" t="s">
        <v>101</v>
      </c>
      <c r="D1495" t="s">
        <v>102</v>
      </c>
      <c r="E1495">
        <v>20368</v>
      </c>
      <c r="F1495">
        <v>2622</v>
      </c>
      <c r="G1495" t="s">
        <v>341</v>
      </c>
      <c r="H1495" t="s">
        <v>342</v>
      </c>
      <c r="I1495" t="s">
        <v>86</v>
      </c>
      <c r="J1495" t="s">
        <v>87</v>
      </c>
      <c r="K1495">
        <v>1108</v>
      </c>
      <c r="L1495">
        <v>1049</v>
      </c>
      <c r="M1495">
        <v>-19</v>
      </c>
      <c r="N1495">
        <v>12</v>
      </c>
      <c r="O1495">
        <v>1101</v>
      </c>
      <c r="P1495">
        <v>1214</v>
      </c>
      <c r="Q1495">
        <v>7</v>
      </c>
      <c r="R1495">
        <v>1248</v>
      </c>
      <c r="S1495">
        <v>1221</v>
      </c>
      <c r="T1495">
        <v>-27</v>
      </c>
      <c r="U1495">
        <v>0</v>
      </c>
      <c r="V1495">
        <v>0</v>
      </c>
      <c r="W1495">
        <v>100</v>
      </c>
      <c r="X1495">
        <v>92</v>
      </c>
      <c r="Y1495">
        <v>73</v>
      </c>
      <c r="Z1495">
        <v>595</v>
      </c>
      <c r="AF1495" t="s">
        <v>1017</v>
      </c>
      <c r="AG1495" t="s">
        <v>646</v>
      </c>
      <c r="AH1495" s="9">
        <v>6.3888888888888884E-2</v>
      </c>
      <c r="AI1495" t="s">
        <v>1434</v>
      </c>
    </row>
    <row r="1496" spans="1:35" x14ac:dyDescent="0.3">
      <c r="A1496" s="1">
        <v>43808</v>
      </c>
      <c r="B1496" t="s">
        <v>14</v>
      </c>
      <c r="C1496" t="s">
        <v>15</v>
      </c>
      <c r="D1496" t="s">
        <v>16</v>
      </c>
      <c r="E1496">
        <v>19790</v>
      </c>
      <c r="F1496">
        <v>3003</v>
      </c>
      <c r="G1496" t="s">
        <v>144</v>
      </c>
      <c r="H1496" t="s">
        <v>145</v>
      </c>
      <c r="I1496" t="s">
        <v>129</v>
      </c>
      <c r="J1496" t="s">
        <v>130</v>
      </c>
      <c r="K1496">
        <v>1221</v>
      </c>
      <c r="L1496">
        <v>1217</v>
      </c>
      <c r="M1496">
        <v>-4</v>
      </c>
      <c r="N1496">
        <v>9</v>
      </c>
      <c r="O1496">
        <v>1226</v>
      </c>
      <c r="P1496">
        <v>1421</v>
      </c>
      <c r="Q1496">
        <v>5</v>
      </c>
      <c r="R1496">
        <v>1445</v>
      </c>
      <c r="S1496">
        <v>1426</v>
      </c>
      <c r="T1496">
        <v>-19</v>
      </c>
      <c r="U1496">
        <v>0</v>
      </c>
      <c r="V1496">
        <v>0</v>
      </c>
      <c r="W1496">
        <v>204</v>
      </c>
      <c r="X1496">
        <v>189</v>
      </c>
      <c r="Y1496">
        <v>175</v>
      </c>
      <c r="Z1496">
        <v>1149</v>
      </c>
      <c r="AF1496" t="s">
        <v>758</v>
      </c>
      <c r="AG1496" t="s">
        <v>896</v>
      </c>
      <c r="AH1496" s="9">
        <v>8.9583333333333334E-2</v>
      </c>
      <c r="AI1496" t="s">
        <v>1435</v>
      </c>
    </row>
    <row r="1497" spans="1:35" x14ac:dyDescent="0.3">
      <c r="A1497" s="1">
        <v>43587</v>
      </c>
      <c r="B1497" t="s">
        <v>14</v>
      </c>
      <c r="C1497" t="s">
        <v>15</v>
      </c>
      <c r="D1497" t="s">
        <v>16</v>
      </c>
      <c r="E1497">
        <v>19790</v>
      </c>
      <c r="F1497">
        <v>1182</v>
      </c>
      <c r="G1497" t="s">
        <v>150</v>
      </c>
      <c r="H1497" t="s">
        <v>85</v>
      </c>
      <c r="I1497" t="s">
        <v>76</v>
      </c>
      <c r="J1497" t="s">
        <v>77</v>
      </c>
      <c r="K1497">
        <v>1327</v>
      </c>
      <c r="L1497">
        <v>1324</v>
      </c>
      <c r="M1497">
        <v>-3</v>
      </c>
      <c r="N1497">
        <v>17</v>
      </c>
      <c r="O1497">
        <v>1341</v>
      </c>
      <c r="P1497">
        <v>1520</v>
      </c>
      <c r="Q1497">
        <v>4</v>
      </c>
      <c r="R1497">
        <v>1552</v>
      </c>
      <c r="S1497">
        <v>1524</v>
      </c>
      <c r="T1497">
        <v>-28</v>
      </c>
      <c r="U1497">
        <v>0</v>
      </c>
      <c r="V1497">
        <v>0</v>
      </c>
      <c r="W1497">
        <v>205</v>
      </c>
      <c r="X1497">
        <v>180</v>
      </c>
      <c r="Y1497">
        <v>159</v>
      </c>
      <c r="Z1497">
        <v>1183</v>
      </c>
      <c r="AF1497" t="s">
        <v>618</v>
      </c>
      <c r="AG1497" t="s">
        <v>910</v>
      </c>
      <c r="AH1497" s="9">
        <v>8.3333333333333329E-2</v>
      </c>
      <c r="AI1497" t="s">
        <v>1435</v>
      </c>
    </row>
    <row r="1498" spans="1:35" x14ac:dyDescent="0.3">
      <c r="A1498" s="1">
        <v>44605</v>
      </c>
      <c r="B1498" t="s">
        <v>32</v>
      </c>
      <c r="C1498" t="s">
        <v>33</v>
      </c>
      <c r="D1498" t="s">
        <v>34</v>
      </c>
      <c r="E1498">
        <v>19393</v>
      </c>
      <c r="F1498">
        <v>2407</v>
      </c>
      <c r="G1498" t="s">
        <v>241</v>
      </c>
      <c r="H1498" t="s">
        <v>242</v>
      </c>
      <c r="I1498" t="s">
        <v>23</v>
      </c>
      <c r="J1498" t="s">
        <v>24</v>
      </c>
      <c r="K1498">
        <v>1205</v>
      </c>
      <c r="L1498">
        <v>1201</v>
      </c>
      <c r="M1498">
        <v>-4</v>
      </c>
      <c r="N1498">
        <v>11</v>
      </c>
      <c r="O1498">
        <v>1212</v>
      </c>
      <c r="P1498">
        <v>1306</v>
      </c>
      <c r="Q1498">
        <v>4</v>
      </c>
      <c r="R1498">
        <v>1340</v>
      </c>
      <c r="S1498">
        <v>1310</v>
      </c>
      <c r="T1498">
        <v>-30</v>
      </c>
      <c r="U1498">
        <v>0</v>
      </c>
      <c r="V1498">
        <v>0</v>
      </c>
      <c r="W1498">
        <v>95</v>
      </c>
      <c r="X1498">
        <v>69</v>
      </c>
      <c r="Y1498">
        <v>54</v>
      </c>
      <c r="Z1498">
        <v>326</v>
      </c>
      <c r="AF1498" t="s">
        <v>906</v>
      </c>
      <c r="AG1498" t="s">
        <v>737</v>
      </c>
      <c r="AH1498" s="9">
        <v>4.791666666666667E-2</v>
      </c>
      <c r="AI1498" t="s">
        <v>1435</v>
      </c>
    </row>
    <row r="1499" spans="1:35" x14ac:dyDescent="0.3">
      <c r="A1499" s="1">
        <v>44949</v>
      </c>
      <c r="B1499" t="s">
        <v>14</v>
      </c>
      <c r="C1499" t="s">
        <v>15</v>
      </c>
      <c r="D1499" t="s">
        <v>16</v>
      </c>
      <c r="E1499">
        <v>19790</v>
      </c>
      <c r="F1499">
        <v>2046</v>
      </c>
      <c r="G1499" t="s">
        <v>60</v>
      </c>
      <c r="H1499" t="s">
        <v>61</v>
      </c>
      <c r="I1499" t="s">
        <v>295</v>
      </c>
      <c r="J1499" t="s">
        <v>296</v>
      </c>
      <c r="K1499">
        <v>1044</v>
      </c>
      <c r="L1499">
        <v>1056</v>
      </c>
      <c r="M1499">
        <v>12</v>
      </c>
      <c r="N1499">
        <v>9</v>
      </c>
      <c r="O1499">
        <v>1105</v>
      </c>
      <c r="P1499">
        <v>1103</v>
      </c>
      <c r="Q1499">
        <v>3</v>
      </c>
      <c r="R1499">
        <v>1109</v>
      </c>
      <c r="S1499">
        <v>1106</v>
      </c>
      <c r="T1499">
        <v>-3</v>
      </c>
      <c r="U1499">
        <v>0</v>
      </c>
      <c r="V1499">
        <v>0</v>
      </c>
      <c r="W1499">
        <v>85</v>
      </c>
      <c r="X1499">
        <v>70</v>
      </c>
      <c r="Y1499">
        <v>58</v>
      </c>
      <c r="Z1499">
        <v>332</v>
      </c>
      <c r="AF1499" t="s">
        <v>1016</v>
      </c>
      <c r="AG1499" t="s">
        <v>879</v>
      </c>
      <c r="AH1499" s="9">
        <v>6.9444444444444441E-3</v>
      </c>
      <c r="AI1499" t="s">
        <v>1434</v>
      </c>
    </row>
    <row r="1500" spans="1:35" x14ac:dyDescent="0.3">
      <c r="A1500" s="1">
        <v>43768</v>
      </c>
      <c r="B1500" t="s">
        <v>7</v>
      </c>
      <c r="C1500" t="s">
        <v>8</v>
      </c>
      <c r="D1500" t="s">
        <v>9</v>
      </c>
      <c r="E1500">
        <v>19977</v>
      </c>
      <c r="F1500">
        <v>1242</v>
      </c>
      <c r="G1500" t="s">
        <v>51</v>
      </c>
      <c r="H1500" t="s">
        <v>52</v>
      </c>
      <c r="I1500" t="s">
        <v>30</v>
      </c>
      <c r="J1500" t="s">
        <v>31</v>
      </c>
      <c r="K1500">
        <v>2005</v>
      </c>
      <c r="L1500">
        <v>2114</v>
      </c>
      <c r="M1500">
        <v>69</v>
      </c>
      <c r="N1500">
        <v>26</v>
      </c>
      <c r="O1500">
        <v>2140</v>
      </c>
      <c r="P1500">
        <v>2229</v>
      </c>
      <c r="Q1500">
        <v>5</v>
      </c>
      <c r="R1500">
        <v>2124</v>
      </c>
      <c r="S1500">
        <v>2234</v>
      </c>
      <c r="T1500">
        <v>70</v>
      </c>
      <c r="U1500">
        <v>0</v>
      </c>
      <c r="V1500">
        <v>0</v>
      </c>
      <c r="W1500">
        <v>79</v>
      </c>
      <c r="X1500">
        <v>80</v>
      </c>
      <c r="Y1500">
        <v>49</v>
      </c>
      <c r="Z1500">
        <v>224</v>
      </c>
      <c r="AA1500">
        <v>0</v>
      </c>
      <c r="AB1500">
        <v>0</v>
      </c>
      <c r="AC1500">
        <v>1</v>
      </c>
      <c r="AD1500">
        <v>0</v>
      </c>
      <c r="AE1500">
        <v>69</v>
      </c>
      <c r="AF1500" t="s">
        <v>1504</v>
      </c>
      <c r="AG1500" t="s">
        <v>661</v>
      </c>
      <c r="AH1500" s="9">
        <v>5.5555555555555552E-2</v>
      </c>
      <c r="AI1500" t="s">
        <v>1438</v>
      </c>
    </row>
    <row r="1501" spans="1:35" x14ac:dyDescent="0.3">
      <c r="A1501" s="1">
        <v>45014</v>
      </c>
      <c r="B1501" t="s">
        <v>7</v>
      </c>
      <c r="C1501" t="s">
        <v>8</v>
      </c>
      <c r="D1501" t="s">
        <v>9</v>
      </c>
      <c r="E1501">
        <v>19977</v>
      </c>
      <c r="F1501">
        <v>2614</v>
      </c>
      <c r="G1501" t="s">
        <v>53</v>
      </c>
      <c r="H1501" t="s">
        <v>54</v>
      </c>
      <c r="I1501" t="s">
        <v>12</v>
      </c>
      <c r="J1501" t="s">
        <v>13</v>
      </c>
      <c r="K1501">
        <v>1245</v>
      </c>
      <c r="L1501">
        <v>1257</v>
      </c>
      <c r="M1501">
        <v>12</v>
      </c>
      <c r="N1501">
        <v>16</v>
      </c>
      <c r="O1501">
        <v>1313</v>
      </c>
      <c r="P1501">
        <v>2023</v>
      </c>
      <c r="Q1501">
        <v>21</v>
      </c>
      <c r="R1501">
        <v>2055</v>
      </c>
      <c r="S1501">
        <v>2044</v>
      </c>
      <c r="T1501">
        <v>-11</v>
      </c>
      <c r="U1501">
        <v>0</v>
      </c>
      <c r="V1501">
        <v>0</v>
      </c>
      <c r="W1501">
        <v>310</v>
      </c>
      <c r="X1501">
        <v>287</v>
      </c>
      <c r="Y1501">
        <v>250</v>
      </c>
      <c r="Z1501">
        <v>2454</v>
      </c>
      <c r="AF1501" t="s">
        <v>1276</v>
      </c>
      <c r="AG1501" t="s">
        <v>1334</v>
      </c>
      <c r="AH1501" s="9">
        <v>0.32430555555555557</v>
      </c>
      <c r="AI1501" t="s">
        <v>1435</v>
      </c>
    </row>
    <row r="1502" spans="1:35" x14ac:dyDescent="0.3">
      <c r="A1502" s="1">
        <v>44084</v>
      </c>
      <c r="B1502" t="s">
        <v>14</v>
      </c>
      <c r="C1502" t="s">
        <v>15</v>
      </c>
      <c r="D1502" t="s">
        <v>16</v>
      </c>
      <c r="E1502">
        <v>19790</v>
      </c>
      <c r="F1502">
        <v>877</v>
      </c>
      <c r="G1502" t="s">
        <v>17</v>
      </c>
      <c r="H1502" t="s">
        <v>18</v>
      </c>
      <c r="I1502" t="s">
        <v>358</v>
      </c>
      <c r="J1502" t="s">
        <v>359</v>
      </c>
      <c r="K1502">
        <v>1310</v>
      </c>
      <c r="L1502">
        <v>1303</v>
      </c>
      <c r="M1502">
        <v>-7</v>
      </c>
      <c r="N1502">
        <v>10</v>
      </c>
      <c r="O1502">
        <v>1313</v>
      </c>
      <c r="P1502">
        <v>1409</v>
      </c>
      <c r="Q1502">
        <v>3</v>
      </c>
      <c r="R1502">
        <v>1434</v>
      </c>
      <c r="S1502">
        <v>1412</v>
      </c>
      <c r="T1502">
        <v>-22</v>
      </c>
      <c r="U1502">
        <v>0</v>
      </c>
      <c r="V1502">
        <v>0</v>
      </c>
      <c r="W1502">
        <v>144</v>
      </c>
      <c r="X1502">
        <v>129</v>
      </c>
      <c r="Y1502">
        <v>116</v>
      </c>
      <c r="Z1502">
        <v>874</v>
      </c>
      <c r="AF1502" t="s">
        <v>920</v>
      </c>
      <c r="AG1502" t="s">
        <v>903</v>
      </c>
      <c r="AH1502" s="9">
        <v>4.791666666666667E-2</v>
      </c>
      <c r="AI1502" t="s">
        <v>1435</v>
      </c>
    </row>
    <row r="1503" spans="1:35" x14ac:dyDescent="0.3">
      <c r="A1503" s="1">
        <v>44951</v>
      </c>
      <c r="B1503" t="s">
        <v>32</v>
      </c>
      <c r="C1503" t="s">
        <v>33</v>
      </c>
      <c r="D1503" t="s">
        <v>34</v>
      </c>
      <c r="E1503">
        <v>19393</v>
      </c>
      <c r="F1503">
        <v>1277</v>
      </c>
      <c r="G1503" t="s">
        <v>68</v>
      </c>
      <c r="H1503" t="s">
        <v>69</v>
      </c>
      <c r="I1503" t="s">
        <v>129</v>
      </c>
      <c r="J1503" t="s">
        <v>130</v>
      </c>
      <c r="K1503">
        <v>1530</v>
      </c>
      <c r="L1503">
        <v>1531</v>
      </c>
      <c r="M1503">
        <v>1</v>
      </c>
      <c r="N1503">
        <v>14</v>
      </c>
      <c r="O1503">
        <v>1545</v>
      </c>
      <c r="P1503">
        <v>1759</v>
      </c>
      <c r="Q1503">
        <v>7</v>
      </c>
      <c r="R1503">
        <v>1800</v>
      </c>
      <c r="S1503">
        <v>1806</v>
      </c>
      <c r="T1503">
        <v>6</v>
      </c>
      <c r="U1503">
        <v>0</v>
      </c>
      <c r="V1503">
        <v>0</v>
      </c>
      <c r="W1503">
        <v>150</v>
      </c>
      <c r="X1503">
        <v>155</v>
      </c>
      <c r="Y1503">
        <v>134</v>
      </c>
      <c r="Z1503">
        <v>756</v>
      </c>
      <c r="AF1503" t="s">
        <v>956</v>
      </c>
      <c r="AG1503" t="s">
        <v>653</v>
      </c>
      <c r="AH1503" s="9">
        <v>0.1076388888888889</v>
      </c>
      <c r="AI1503" t="s">
        <v>1435</v>
      </c>
    </row>
    <row r="1504" spans="1:35" x14ac:dyDescent="0.3">
      <c r="A1504" s="1">
        <v>44440</v>
      </c>
      <c r="B1504" t="s">
        <v>122</v>
      </c>
      <c r="C1504" t="s">
        <v>123</v>
      </c>
      <c r="D1504" t="s">
        <v>124</v>
      </c>
      <c r="E1504">
        <v>20304</v>
      </c>
      <c r="F1504">
        <v>5097</v>
      </c>
      <c r="G1504" t="s">
        <v>80</v>
      </c>
      <c r="H1504" t="s">
        <v>67</v>
      </c>
      <c r="I1504" t="s">
        <v>462</v>
      </c>
      <c r="J1504" t="s">
        <v>463</v>
      </c>
      <c r="K1504">
        <v>1955</v>
      </c>
      <c r="L1504">
        <v>1956</v>
      </c>
      <c r="M1504">
        <v>1</v>
      </c>
      <c r="N1504">
        <v>27</v>
      </c>
      <c r="O1504">
        <v>2023</v>
      </c>
      <c r="P1504">
        <v>2230</v>
      </c>
      <c r="Q1504">
        <v>4</v>
      </c>
      <c r="R1504">
        <v>2230</v>
      </c>
      <c r="S1504">
        <v>2234</v>
      </c>
      <c r="T1504">
        <v>4</v>
      </c>
      <c r="U1504">
        <v>0</v>
      </c>
      <c r="V1504">
        <v>0</v>
      </c>
      <c r="W1504">
        <v>95</v>
      </c>
      <c r="X1504">
        <v>98</v>
      </c>
      <c r="Y1504">
        <v>67</v>
      </c>
      <c r="Z1504">
        <v>444</v>
      </c>
      <c r="AF1504" t="s">
        <v>1504</v>
      </c>
      <c r="AG1504" t="s">
        <v>1271</v>
      </c>
      <c r="AH1504" s="9">
        <v>0.10972222222222222</v>
      </c>
      <c r="AI1504" t="s">
        <v>1438</v>
      </c>
    </row>
    <row r="1505" spans="1:35" x14ac:dyDescent="0.3">
      <c r="A1505" s="1">
        <v>43475</v>
      </c>
      <c r="B1505" t="s">
        <v>122</v>
      </c>
      <c r="C1505" t="s">
        <v>123</v>
      </c>
      <c r="D1505" t="s">
        <v>124</v>
      </c>
      <c r="E1505">
        <v>20304</v>
      </c>
      <c r="F1505">
        <v>5810</v>
      </c>
      <c r="G1505" t="s">
        <v>21</v>
      </c>
      <c r="H1505" t="s">
        <v>22</v>
      </c>
      <c r="I1505" t="s">
        <v>546</v>
      </c>
      <c r="J1505" t="s">
        <v>547</v>
      </c>
      <c r="K1505">
        <v>1855</v>
      </c>
      <c r="L1505">
        <v>1849</v>
      </c>
      <c r="M1505">
        <v>-6</v>
      </c>
      <c r="N1505">
        <v>17</v>
      </c>
      <c r="O1505">
        <v>1906</v>
      </c>
      <c r="P1505">
        <v>1955</v>
      </c>
      <c r="Q1505">
        <v>3</v>
      </c>
      <c r="R1505">
        <v>2007</v>
      </c>
      <c r="S1505">
        <v>1958</v>
      </c>
      <c r="T1505">
        <v>-9</v>
      </c>
      <c r="U1505">
        <v>0</v>
      </c>
      <c r="V1505">
        <v>0</v>
      </c>
      <c r="W1505">
        <v>72</v>
      </c>
      <c r="X1505">
        <v>69</v>
      </c>
      <c r="Y1505">
        <v>49</v>
      </c>
      <c r="Z1505">
        <v>250</v>
      </c>
      <c r="AF1505" t="s">
        <v>1272</v>
      </c>
      <c r="AG1505" t="s">
        <v>632</v>
      </c>
      <c r="AH1505" s="9">
        <v>4.791666666666667E-2</v>
      </c>
      <c r="AI1505" t="s">
        <v>1438</v>
      </c>
    </row>
    <row r="1506" spans="1:35" x14ac:dyDescent="0.3">
      <c r="A1506" s="1">
        <v>43591</v>
      </c>
      <c r="B1506" t="s">
        <v>14</v>
      </c>
      <c r="C1506" t="s">
        <v>15</v>
      </c>
      <c r="D1506" t="s">
        <v>16</v>
      </c>
      <c r="E1506">
        <v>19790</v>
      </c>
      <c r="F1506">
        <v>1576</v>
      </c>
      <c r="G1506" t="s">
        <v>84</v>
      </c>
      <c r="H1506" t="s">
        <v>85</v>
      </c>
      <c r="I1506" t="s">
        <v>103</v>
      </c>
      <c r="J1506" t="s">
        <v>104</v>
      </c>
      <c r="K1506">
        <v>1925</v>
      </c>
      <c r="L1506">
        <v>1921</v>
      </c>
      <c r="M1506">
        <v>-4</v>
      </c>
      <c r="N1506">
        <v>21</v>
      </c>
      <c r="O1506">
        <v>1942</v>
      </c>
      <c r="P1506">
        <v>2202</v>
      </c>
      <c r="Q1506">
        <v>7</v>
      </c>
      <c r="R1506">
        <v>2225</v>
      </c>
      <c r="S1506">
        <v>2209</v>
      </c>
      <c r="T1506">
        <v>-16</v>
      </c>
      <c r="U1506">
        <v>0</v>
      </c>
      <c r="V1506">
        <v>0</v>
      </c>
      <c r="W1506">
        <v>360</v>
      </c>
      <c r="X1506">
        <v>348</v>
      </c>
      <c r="Y1506">
        <v>320</v>
      </c>
      <c r="Z1506">
        <v>2248</v>
      </c>
      <c r="AF1506" t="s">
        <v>1497</v>
      </c>
      <c r="AG1506" t="s">
        <v>970</v>
      </c>
      <c r="AH1506" s="9">
        <v>0.11666666666666667</v>
      </c>
      <c r="AI1506" t="s">
        <v>1438</v>
      </c>
    </row>
    <row r="1507" spans="1:35" x14ac:dyDescent="0.3">
      <c r="A1507" s="1">
        <v>43618</v>
      </c>
      <c r="B1507" t="s">
        <v>32</v>
      </c>
      <c r="C1507" t="s">
        <v>33</v>
      </c>
      <c r="D1507" t="s">
        <v>34</v>
      </c>
      <c r="E1507">
        <v>19393</v>
      </c>
      <c r="F1507">
        <v>2412</v>
      </c>
      <c r="G1507" t="s">
        <v>292</v>
      </c>
      <c r="H1507" t="s">
        <v>52</v>
      </c>
      <c r="I1507" t="s">
        <v>129</v>
      </c>
      <c r="J1507" t="s">
        <v>130</v>
      </c>
      <c r="K1507">
        <v>1415</v>
      </c>
      <c r="L1507">
        <v>1454</v>
      </c>
      <c r="M1507">
        <v>39</v>
      </c>
      <c r="N1507">
        <v>8</v>
      </c>
      <c r="O1507">
        <v>1502</v>
      </c>
      <c r="P1507">
        <v>1532</v>
      </c>
      <c r="Q1507">
        <v>4</v>
      </c>
      <c r="R1507">
        <v>1510</v>
      </c>
      <c r="S1507">
        <v>1536</v>
      </c>
      <c r="T1507">
        <v>26</v>
      </c>
      <c r="U1507">
        <v>0</v>
      </c>
      <c r="V1507">
        <v>0</v>
      </c>
      <c r="W1507">
        <v>55</v>
      </c>
      <c r="X1507">
        <v>42</v>
      </c>
      <c r="Y1507">
        <v>30</v>
      </c>
      <c r="Z1507">
        <v>148</v>
      </c>
      <c r="AA1507">
        <v>4</v>
      </c>
      <c r="AB1507">
        <v>0</v>
      </c>
      <c r="AC1507">
        <v>0</v>
      </c>
      <c r="AD1507">
        <v>0</v>
      </c>
      <c r="AE1507">
        <v>22</v>
      </c>
      <c r="AF1507" t="s">
        <v>1439</v>
      </c>
      <c r="AG1507" t="s">
        <v>768</v>
      </c>
      <c r="AH1507" s="9">
        <v>2.9166666666666667E-2</v>
      </c>
      <c r="AI1507" t="s">
        <v>1435</v>
      </c>
    </row>
    <row r="1508" spans="1:35" x14ac:dyDescent="0.3">
      <c r="A1508" s="1">
        <v>44219</v>
      </c>
      <c r="B1508" t="s">
        <v>14</v>
      </c>
      <c r="C1508" t="s">
        <v>15</v>
      </c>
      <c r="D1508" t="s">
        <v>16</v>
      </c>
      <c r="E1508">
        <v>19790</v>
      </c>
      <c r="F1508">
        <v>1359</v>
      </c>
      <c r="G1508" t="s">
        <v>28</v>
      </c>
      <c r="H1508" t="s">
        <v>29</v>
      </c>
      <c r="I1508" t="s">
        <v>17</v>
      </c>
      <c r="J1508" t="s">
        <v>18</v>
      </c>
      <c r="K1508">
        <v>900</v>
      </c>
      <c r="L1508">
        <v>852</v>
      </c>
      <c r="M1508">
        <v>-8</v>
      </c>
      <c r="N1508">
        <v>10</v>
      </c>
      <c r="O1508">
        <v>902</v>
      </c>
      <c r="P1508">
        <v>1114</v>
      </c>
      <c r="Q1508">
        <v>2</v>
      </c>
      <c r="R1508">
        <v>1125</v>
      </c>
      <c r="S1508">
        <v>1116</v>
      </c>
      <c r="T1508">
        <v>-9</v>
      </c>
      <c r="U1508">
        <v>0</v>
      </c>
      <c r="V1508">
        <v>0</v>
      </c>
      <c r="W1508">
        <v>205</v>
      </c>
      <c r="X1508">
        <v>204</v>
      </c>
      <c r="Y1508">
        <v>192</v>
      </c>
      <c r="Z1508">
        <v>1310</v>
      </c>
      <c r="AF1508" t="s">
        <v>1408</v>
      </c>
      <c r="AG1508" t="s">
        <v>868</v>
      </c>
      <c r="AH1508" s="9">
        <v>0.1</v>
      </c>
      <c r="AI1508" t="s">
        <v>1434</v>
      </c>
    </row>
    <row r="1509" spans="1:35" x14ac:dyDescent="0.3">
      <c r="A1509" s="1">
        <v>43799</v>
      </c>
      <c r="B1509" t="s">
        <v>122</v>
      </c>
      <c r="C1509" t="s">
        <v>123</v>
      </c>
      <c r="D1509" t="s">
        <v>124</v>
      </c>
      <c r="E1509">
        <v>20304</v>
      </c>
      <c r="F1509">
        <v>5404</v>
      </c>
      <c r="G1509" t="s">
        <v>23</v>
      </c>
      <c r="H1509" t="s">
        <v>24</v>
      </c>
      <c r="I1509" t="s">
        <v>239</v>
      </c>
      <c r="J1509" t="s">
        <v>240</v>
      </c>
      <c r="K1509">
        <v>927</v>
      </c>
      <c r="L1509">
        <v>922</v>
      </c>
      <c r="M1509">
        <v>-5</v>
      </c>
      <c r="N1509">
        <v>73</v>
      </c>
      <c r="O1509">
        <v>1035</v>
      </c>
      <c r="P1509">
        <v>1526</v>
      </c>
      <c r="Q1509">
        <v>4</v>
      </c>
      <c r="R1509">
        <v>1458</v>
      </c>
      <c r="S1509">
        <v>1530</v>
      </c>
      <c r="T1509">
        <v>32</v>
      </c>
      <c r="U1509">
        <v>0</v>
      </c>
      <c r="V1509">
        <v>0</v>
      </c>
      <c r="W1509">
        <v>211</v>
      </c>
      <c r="X1509">
        <v>248</v>
      </c>
      <c r="Y1509">
        <v>171</v>
      </c>
      <c r="Z1509">
        <v>1433</v>
      </c>
      <c r="AA1509">
        <v>0</v>
      </c>
      <c r="AB1509">
        <v>0</v>
      </c>
      <c r="AC1509">
        <v>32</v>
      </c>
      <c r="AD1509">
        <v>0</v>
      </c>
      <c r="AE1509">
        <v>0</v>
      </c>
      <c r="AF1509" t="s">
        <v>1026</v>
      </c>
      <c r="AG1509" t="s">
        <v>602</v>
      </c>
      <c r="AH1509" s="9">
        <v>0.25555555555555554</v>
      </c>
      <c r="AI1509" t="s">
        <v>1434</v>
      </c>
    </row>
    <row r="1510" spans="1:35" x14ac:dyDescent="0.3">
      <c r="A1510" s="1">
        <v>44147</v>
      </c>
      <c r="B1510" t="s">
        <v>14</v>
      </c>
      <c r="C1510" t="s">
        <v>15</v>
      </c>
      <c r="D1510" t="s">
        <v>16</v>
      </c>
      <c r="E1510">
        <v>19790</v>
      </c>
      <c r="F1510">
        <v>687</v>
      </c>
      <c r="G1510" t="s">
        <v>133</v>
      </c>
      <c r="H1510" t="s">
        <v>134</v>
      </c>
      <c r="I1510" t="s">
        <v>44</v>
      </c>
      <c r="J1510" t="s">
        <v>45</v>
      </c>
      <c r="K1510">
        <v>1650</v>
      </c>
      <c r="L1510">
        <v>1644</v>
      </c>
      <c r="M1510">
        <v>-6</v>
      </c>
      <c r="N1510">
        <v>10</v>
      </c>
      <c r="O1510">
        <v>1654</v>
      </c>
      <c r="P1510">
        <v>1914</v>
      </c>
      <c r="Q1510">
        <v>6</v>
      </c>
      <c r="R1510">
        <v>1934</v>
      </c>
      <c r="S1510">
        <v>1920</v>
      </c>
      <c r="T1510">
        <v>-14</v>
      </c>
      <c r="U1510">
        <v>0</v>
      </c>
      <c r="V1510">
        <v>0</v>
      </c>
      <c r="W1510">
        <v>164</v>
      </c>
      <c r="X1510">
        <v>156</v>
      </c>
      <c r="Y1510">
        <v>140</v>
      </c>
      <c r="Z1510">
        <v>1185</v>
      </c>
      <c r="AF1510" t="s">
        <v>804</v>
      </c>
      <c r="AG1510" t="s">
        <v>941</v>
      </c>
      <c r="AH1510" s="9">
        <v>0.10833333333333334</v>
      </c>
      <c r="AI1510" t="s">
        <v>1435</v>
      </c>
    </row>
    <row r="1511" spans="1:35" x14ac:dyDescent="0.3">
      <c r="A1511" s="1">
        <v>43582</v>
      </c>
      <c r="B1511" t="s">
        <v>39</v>
      </c>
      <c r="C1511" t="s">
        <v>40</v>
      </c>
      <c r="D1511" t="s">
        <v>41</v>
      </c>
      <c r="E1511">
        <v>19805</v>
      </c>
      <c r="F1511">
        <v>2048</v>
      </c>
      <c r="G1511" t="s">
        <v>174</v>
      </c>
      <c r="H1511" t="s">
        <v>175</v>
      </c>
      <c r="I1511" t="s">
        <v>151</v>
      </c>
      <c r="J1511" t="s">
        <v>152</v>
      </c>
      <c r="K1511">
        <v>2042</v>
      </c>
      <c r="L1511">
        <v>2041</v>
      </c>
      <c r="M1511">
        <v>-1</v>
      </c>
      <c r="N1511">
        <v>11</v>
      </c>
      <c r="O1511">
        <v>2052</v>
      </c>
      <c r="P1511">
        <v>2225</v>
      </c>
      <c r="Q1511">
        <v>15</v>
      </c>
      <c r="R1511">
        <v>2245</v>
      </c>
      <c r="S1511">
        <v>2240</v>
      </c>
      <c r="T1511">
        <v>-5</v>
      </c>
      <c r="U1511">
        <v>0</v>
      </c>
      <c r="V1511">
        <v>0</v>
      </c>
      <c r="W1511">
        <v>123</v>
      </c>
      <c r="X1511">
        <v>119</v>
      </c>
      <c r="Y1511">
        <v>93</v>
      </c>
      <c r="Z1511">
        <v>647</v>
      </c>
      <c r="AF1511" t="s">
        <v>825</v>
      </c>
      <c r="AG1511" t="s">
        <v>819</v>
      </c>
      <c r="AH1511" s="9">
        <v>8.2638888888888887E-2</v>
      </c>
      <c r="AI1511" t="s">
        <v>1438</v>
      </c>
    </row>
    <row r="1512" spans="1:35" x14ac:dyDescent="0.3">
      <c r="A1512" s="1">
        <v>44384</v>
      </c>
      <c r="B1512" t="s">
        <v>171</v>
      </c>
      <c r="C1512" t="s">
        <v>172</v>
      </c>
      <c r="D1512" t="s">
        <v>173</v>
      </c>
      <c r="E1512">
        <v>20378</v>
      </c>
      <c r="F1512">
        <v>5991</v>
      </c>
      <c r="G1512" t="s">
        <v>30</v>
      </c>
      <c r="H1512" t="s">
        <v>31</v>
      </c>
      <c r="I1512" t="s">
        <v>245</v>
      </c>
      <c r="J1512" t="s">
        <v>246</v>
      </c>
      <c r="K1512">
        <v>1650</v>
      </c>
      <c r="L1512">
        <v>1647</v>
      </c>
      <c r="M1512">
        <v>-3</v>
      </c>
      <c r="N1512">
        <v>16</v>
      </c>
      <c r="O1512">
        <v>1703</v>
      </c>
      <c r="P1512">
        <v>1841</v>
      </c>
      <c r="Q1512">
        <v>5</v>
      </c>
      <c r="R1512">
        <v>1855</v>
      </c>
      <c r="S1512">
        <v>1846</v>
      </c>
      <c r="T1512">
        <v>-9</v>
      </c>
      <c r="U1512">
        <v>0</v>
      </c>
      <c r="V1512">
        <v>0</v>
      </c>
      <c r="W1512">
        <v>125</v>
      </c>
      <c r="X1512">
        <v>119</v>
      </c>
      <c r="Y1512">
        <v>98</v>
      </c>
      <c r="Z1512">
        <v>685</v>
      </c>
      <c r="AF1512" t="s">
        <v>1392</v>
      </c>
      <c r="AG1512" t="s">
        <v>1159</v>
      </c>
      <c r="AH1512" s="9">
        <v>8.2638888888888887E-2</v>
      </c>
      <c r="AI1512" t="s">
        <v>1435</v>
      </c>
    </row>
    <row r="1513" spans="1:35" x14ac:dyDescent="0.3">
      <c r="A1513" s="1">
        <v>44150</v>
      </c>
      <c r="B1513" t="s">
        <v>14</v>
      </c>
      <c r="C1513" t="s">
        <v>15</v>
      </c>
      <c r="D1513" t="s">
        <v>16</v>
      </c>
      <c r="E1513">
        <v>19790</v>
      </c>
      <c r="F1513">
        <v>1065</v>
      </c>
      <c r="G1513" t="s">
        <v>28</v>
      </c>
      <c r="H1513" t="s">
        <v>29</v>
      </c>
      <c r="I1513" t="s">
        <v>84</v>
      </c>
      <c r="J1513" t="s">
        <v>85</v>
      </c>
      <c r="K1513">
        <v>1144</v>
      </c>
      <c r="L1513">
        <v>1137</v>
      </c>
      <c r="M1513">
        <v>-7</v>
      </c>
      <c r="N1513">
        <v>12</v>
      </c>
      <c r="O1513">
        <v>1149</v>
      </c>
      <c r="P1513">
        <v>1344</v>
      </c>
      <c r="Q1513">
        <v>9</v>
      </c>
      <c r="R1513">
        <v>1406</v>
      </c>
      <c r="S1513">
        <v>1353</v>
      </c>
      <c r="T1513">
        <v>-13</v>
      </c>
      <c r="U1513">
        <v>0</v>
      </c>
      <c r="V1513">
        <v>0</v>
      </c>
      <c r="W1513">
        <v>142</v>
      </c>
      <c r="X1513">
        <v>136</v>
      </c>
      <c r="Y1513">
        <v>115</v>
      </c>
      <c r="Z1513">
        <v>944</v>
      </c>
      <c r="AF1513" t="s">
        <v>916</v>
      </c>
      <c r="AG1513" t="s">
        <v>888</v>
      </c>
      <c r="AH1513" s="9">
        <v>9.4444444444444442E-2</v>
      </c>
      <c r="AI1513" t="s">
        <v>1434</v>
      </c>
    </row>
    <row r="1514" spans="1:35" x14ac:dyDescent="0.3">
      <c r="A1514" s="1">
        <v>44419</v>
      </c>
      <c r="B1514" t="s">
        <v>14</v>
      </c>
      <c r="C1514" t="s">
        <v>15</v>
      </c>
      <c r="D1514" t="s">
        <v>16</v>
      </c>
      <c r="E1514">
        <v>19790</v>
      </c>
      <c r="F1514">
        <v>2661</v>
      </c>
      <c r="G1514" t="s">
        <v>220</v>
      </c>
      <c r="H1514" t="s">
        <v>221</v>
      </c>
      <c r="I1514" t="s">
        <v>60</v>
      </c>
      <c r="J1514" t="s">
        <v>61</v>
      </c>
      <c r="K1514">
        <v>1108</v>
      </c>
      <c r="L1514">
        <v>1104</v>
      </c>
      <c r="M1514">
        <v>-4</v>
      </c>
      <c r="N1514">
        <v>10</v>
      </c>
      <c r="O1514">
        <v>1114</v>
      </c>
      <c r="P1514">
        <v>1344</v>
      </c>
      <c r="Q1514">
        <v>6</v>
      </c>
      <c r="R1514">
        <v>1321</v>
      </c>
      <c r="S1514">
        <v>1350</v>
      </c>
      <c r="T1514">
        <v>29</v>
      </c>
      <c r="U1514">
        <v>0</v>
      </c>
      <c r="V1514">
        <v>0</v>
      </c>
      <c r="W1514">
        <v>73</v>
      </c>
      <c r="X1514">
        <v>106</v>
      </c>
      <c r="Y1514">
        <v>90</v>
      </c>
      <c r="Z1514">
        <v>250</v>
      </c>
      <c r="AA1514">
        <v>0</v>
      </c>
      <c r="AB1514">
        <v>0</v>
      </c>
      <c r="AC1514">
        <v>29</v>
      </c>
      <c r="AD1514">
        <v>0</v>
      </c>
      <c r="AE1514">
        <v>0</v>
      </c>
      <c r="AF1514" t="s">
        <v>1132</v>
      </c>
      <c r="AG1514" t="s">
        <v>880</v>
      </c>
      <c r="AH1514" s="9">
        <v>0.11527777777777778</v>
      </c>
      <c r="AI1514" t="s">
        <v>1434</v>
      </c>
    </row>
    <row r="1515" spans="1:35" x14ac:dyDescent="0.3">
      <c r="A1515" s="1">
        <v>44329</v>
      </c>
      <c r="B1515" t="s">
        <v>122</v>
      </c>
      <c r="C1515" t="s">
        <v>123</v>
      </c>
      <c r="D1515" t="s">
        <v>124</v>
      </c>
      <c r="E1515">
        <v>20304</v>
      </c>
      <c r="F1515">
        <v>5141</v>
      </c>
      <c r="G1515" t="s">
        <v>542</v>
      </c>
      <c r="H1515" t="s">
        <v>543</v>
      </c>
      <c r="I1515" t="s">
        <v>21</v>
      </c>
      <c r="J1515" t="s">
        <v>22</v>
      </c>
      <c r="K1515">
        <v>1237</v>
      </c>
      <c r="L1515">
        <v>1224</v>
      </c>
      <c r="M1515">
        <v>-13</v>
      </c>
      <c r="N1515">
        <v>17</v>
      </c>
      <c r="O1515">
        <v>1241</v>
      </c>
      <c r="P1515">
        <v>1223</v>
      </c>
      <c r="Q1515">
        <v>6</v>
      </c>
      <c r="R1515">
        <v>1243</v>
      </c>
      <c r="S1515">
        <v>1229</v>
      </c>
      <c r="T1515">
        <v>-14</v>
      </c>
      <c r="U1515">
        <v>0</v>
      </c>
      <c r="V1515">
        <v>0</v>
      </c>
      <c r="W1515">
        <v>66</v>
      </c>
      <c r="X1515">
        <v>65</v>
      </c>
      <c r="Y1515">
        <v>42</v>
      </c>
      <c r="Z1515">
        <v>228</v>
      </c>
      <c r="AF1515" t="s">
        <v>1105</v>
      </c>
      <c r="AG1515" t="s">
        <v>897</v>
      </c>
      <c r="AH1515" s="9">
        <v>3.472222222222222E-3</v>
      </c>
      <c r="AI1515" t="s">
        <v>1435</v>
      </c>
    </row>
    <row r="1516" spans="1:35" x14ac:dyDescent="0.3">
      <c r="A1516" s="1">
        <v>43917</v>
      </c>
      <c r="B1516" t="s">
        <v>14</v>
      </c>
      <c r="C1516" t="s">
        <v>15</v>
      </c>
      <c r="D1516" t="s">
        <v>16</v>
      </c>
      <c r="E1516">
        <v>19790</v>
      </c>
      <c r="F1516">
        <v>528</v>
      </c>
      <c r="G1516" t="s">
        <v>19</v>
      </c>
      <c r="H1516" t="s">
        <v>20</v>
      </c>
      <c r="I1516" t="s">
        <v>120</v>
      </c>
      <c r="J1516" t="s">
        <v>121</v>
      </c>
      <c r="K1516">
        <v>1843</v>
      </c>
      <c r="L1516">
        <v>1835</v>
      </c>
      <c r="M1516">
        <v>-8</v>
      </c>
      <c r="N1516">
        <v>14</v>
      </c>
      <c r="O1516">
        <v>1849</v>
      </c>
      <c r="P1516">
        <v>2119</v>
      </c>
      <c r="Q1516">
        <v>4</v>
      </c>
      <c r="R1516">
        <v>2145</v>
      </c>
      <c r="S1516">
        <v>2123</v>
      </c>
      <c r="T1516">
        <v>-22</v>
      </c>
      <c r="U1516">
        <v>0</v>
      </c>
      <c r="V1516">
        <v>0</v>
      </c>
      <c r="W1516">
        <v>122</v>
      </c>
      <c r="X1516">
        <v>108</v>
      </c>
      <c r="Y1516">
        <v>90</v>
      </c>
      <c r="Z1516">
        <v>689</v>
      </c>
      <c r="AF1516" t="s">
        <v>1450</v>
      </c>
      <c r="AG1516" t="s">
        <v>965</v>
      </c>
      <c r="AH1516" s="9">
        <v>0.11666666666666667</v>
      </c>
      <c r="AI1516" t="s">
        <v>1438</v>
      </c>
    </row>
    <row r="1517" spans="1:35" x14ac:dyDescent="0.3">
      <c r="A1517" s="1">
        <v>43912</v>
      </c>
      <c r="B1517" t="s">
        <v>39</v>
      </c>
      <c r="C1517" t="s">
        <v>40</v>
      </c>
      <c r="D1517" t="s">
        <v>41</v>
      </c>
      <c r="E1517">
        <v>19805</v>
      </c>
      <c r="F1517">
        <v>2399</v>
      </c>
      <c r="G1517" t="s">
        <v>30</v>
      </c>
      <c r="H1517" t="s">
        <v>31</v>
      </c>
      <c r="I1517" t="s">
        <v>176</v>
      </c>
      <c r="J1517" t="s">
        <v>177</v>
      </c>
      <c r="K1517">
        <v>1254</v>
      </c>
      <c r="L1517">
        <v>1249</v>
      </c>
      <c r="M1517">
        <v>-5</v>
      </c>
      <c r="N1517">
        <v>9</v>
      </c>
      <c r="O1517">
        <v>1258</v>
      </c>
      <c r="P1517">
        <v>1326</v>
      </c>
      <c r="Q1517">
        <v>6</v>
      </c>
      <c r="R1517">
        <v>1345</v>
      </c>
      <c r="S1517">
        <v>1332</v>
      </c>
      <c r="T1517">
        <v>-13</v>
      </c>
      <c r="U1517">
        <v>0</v>
      </c>
      <c r="V1517">
        <v>0</v>
      </c>
      <c r="W1517">
        <v>111</v>
      </c>
      <c r="X1517">
        <v>103</v>
      </c>
      <c r="Y1517">
        <v>88</v>
      </c>
      <c r="Z1517">
        <v>551</v>
      </c>
      <c r="AF1517" t="s">
        <v>615</v>
      </c>
      <c r="AG1517" t="s">
        <v>744</v>
      </c>
      <c r="AH1517" s="9">
        <v>2.9861111111111113E-2</v>
      </c>
      <c r="AI1517" t="s">
        <v>1435</v>
      </c>
    </row>
    <row r="1518" spans="1:35" x14ac:dyDescent="0.3">
      <c r="A1518" s="1">
        <v>44247</v>
      </c>
      <c r="B1518" t="s">
        <v>39</v>
      </c>
      <c r="C1518" t="s">
        <v>40</v>
      </c>
      <c r="D1518" t="s">
        <v>41</v>
      </c>
      <c r="E1518">
        <v>19805</v>
      </c>
      <c r="F1518">
        <v>2561</v>
      </c>
      <c r="G1518" t="s">
        <v>10</v>
      </c>
      <c r="H1518" t="s">
        <v>11</v>
      </c>
      <c r="I1518" t="s">
        <v>97</v>
      </c>
      <c r="J1518" t="s">
        <v>98</v>
      </c>
      <c r="K1518">
        <v>1720</v>
      </c>
      <c r="L1518">
        <v>1714</v>
      </c>
      <c r="M1518">
        <v>-6</v>
      </c>
      <c r="N1518">
        <v>12</v>
      </c>
      <c r="O1518">
        <v>1726</v>
      </c>
      <c r="P1518">
        <v>1859</v>
      </c>
      <c r="Q1518">
        <v>16</v>
      </c>
      <c r="R1518">
        <v>1929</v>
      </c>
      <c r="S1518">
        <v>1915</v>
      </c>
      <c r="T1518">
        <v>-14</v>
      </c>
      <c r="U1518">
        <v>0</v>
      </c>
      <c r="V1518">
        <v>0</v>
      </c>
      <c r="W1518">
        <v>129</v>
      </c>
      <c r="X1518">
        <v>121</v>
      </c>
      <c r="Y1518">
        <v>93</v>
      </c>
      <c r="Z1518">
        <v>632</v>
      </c>
      <c r="AF1518" t="s">
        <v>1141</v>
      </c>
      <c r="AG1518" t="s">
        <v>785</v>
      </c>
      <c r="AH1518" s="9">
        <v>8.4027777777777785E-2</v>
      </c>
      <c r="AI1518" t="s">
        <v>1435</v>
      </c>
    </row>
    <row r="1519" spans="1:35" x14ac:dyDescent="0.3">
      <c r="A1519" s="1">
        <v>44041</v>
      </c>
      <c r="B1519" t="s">
        <v>7</v>
      </c>
      <c r="C1519" t="s">
        <v>8</v>
      </c>
      <c r="D1519" t="s">
        <v>9</v>
      </c>
      <c r="E1519">
        <v>19977</v>
      </c>
      <c r="F1519">
        <v>2016</v>
      </c>
      <c r="G1519" t="s">
        <v>51</v>
      </c>
      <c r="H1519" t="s">
        <v>52</v>
      </c>
      <c r="I1519" t="s">
        <v>21</v>
      </c>
      <c r="J1519" t="s">
        <v>22</v>
      </c>
      <c r="K1519">
        <v>2000</v>
      </c>
      <c r="L1519">
        <v>2001</v>
      </c>
      <c r="M1519">
        <v>1</v>
      </c>
      <c r="N1519">
        <v>14</v>
      </c>
      <c r="O1519">
        <v>2015</v>
      </c>
      <c r="P1519">
        <v>2110</v>
      </c>
      <c r="Q1519">
        <v>5</v>
      </c>
      <c r="R1519">
        <v>2130</v>
      </c>
      <c r="S1519">
        <v>2115</v>
      </c>
      <c r="T1519">
        <v>-15</v>
      </c>
      <c r="U1519">
        <v>0</v>
      </c>
      <c r="V1519">
        <v>0</v>
      </c>
      <c r="W1519">
        <v>150</v>
      </c>
      <c r="X1519">
        <v>134</v>
      </c>
      <c r="Y1519">
        <v>115</v>
      </c>
      <c r="Z1519">
        <v>862</v>
      </c>
      <c r="AF1519" t="s">
        <v>1207</v>
      </c>
      <c r="AG1519" t="s">
        <v>1205</v>
      </c>
      <c r="AH1519" s="9">
        <v>5.1388888888888887E-2</v>
      </c>
      <c r="AI1519" t="s">
        <v>1438</v>
      </c>
    </row>
    <row r="1520" spans="1:35" x14ac:dyDescent="0.3">
      <c r="A1520" s="1">
        <v>45156</v>
      </c>
      <c r="B1520" t="s">
        <v>14</v>
      </c>
      <c r="C1520" t="s">
        <v>15</v>
      </c>
      <c r="D1520" t="s">
        <v>16</v>
      </c>
      <c r="E1520">
        <v>19790</v>
      </c>
      <c r="F1520">
        <v>1692</v>
      </c>
      <c r="G1520" t="s">
        <v>144</v>
      </c>
      <c r="H1520" t="s">
        <v>145</v>
      </c>
      <c r="I1520" t="s">
        <v>198</v>
      </c>
      <c r="J1520" t="s">
        <v>199</v>
      </c>
      <c r="K1520">
        <v>1645</v>
      </c>
      <c r="L1520">
        <v>1655</v>
      </c>
      <c r="M1520">
        <v>10</v>
      </c>
      <c r="N1520">
        <v>14</v>
      </c>
      <c r="O1520">
        <v>1709</v>
      </c>
      <c r="P1520">
        <v>1650</v>
      </c>
      <c r="Q1520">
        <v>5</v>
      </c>
      <c r="R1520">
        <v>1654</v>
      </c>
      <c r="S1520">
        <v>1655</v>
      </c>
      <c r="T1520">
        <v>1</v>
      </c>
      <c r="U1520">
        <v>0</v>
      </c>
      <c r="V1520">
        <v>0</v>
      </c>
      <c r="W1520">
        <v>69</v>
      </c>
      <c r="X1520">
        <v>60</v>
      </c>
      <c r="Y1520">
        <v>41</v>
      </c>
      <c r="Z1520">
        <v>237</v>
      </c>
      <c r="AF1520" t="s">
        <v>943</v>
      </c>
      <c r="AG1520" t="s">
        <v>943</v>
      </c>
      <c r="AH1520" s="9">
        <v>0</v>
      </c>
      <c r="AI1520" t="s">
        <v>1435</v>
      </c>
    </row>
    <row r="1521" spans="1:35" x14ac:dyDescent="0.3">
      <c r="A1521" s="1">
        <v>44948</v>
      </c>
      <c r="B1521" t="s">
        <v>14</v>
      </c>
      <c r="C1521" t="s">
        <v>15</v>
      </c>
      <c r="D1521" t="s">
        <v>16</v>
      </c>
      <c r="E1521">
        <v>19790</v>
      </c>
      <c r="F1521">
        <v>1719</v>
      </c>
      <c r="G1521" t="s">
        <v>174</v>
      </c>
      <c r="H1521" t="s">
        <v>175</v>
      </c>
      <c r="I1521" t="s">
        <v>19</v>
      </c>
      <c r="J1521" t="s">
        <v>20</v>
      </c>
      <c r="K1521">
        <v>1441</v>
      </c>
      <c r="L1521">
        <v>1441</v>
      </c>
      <c r="M1521">
        <v>0</v>
      </c>
      <c r="N1521">
        <v>13</v>
      </c>
      <c r="O1521">
        <v>1454</v>
      </c>
      <c r="P1521">
        <v>1647</v>
      </c>
      <c r="Q1521">
        <v>7</v>
      </c>
      <c r="R1521">
        <v>1700</v>
      </c>
      <c r="S1521">
        <v>1654</v>
      </c>
      <c r="T1521">
        <v>-6</v>
      </c>
      <c r="U1521">
        <v>0</v>
      </c>
      <c r="V1521">
        <v>0</v>
      </c>
      <c r="W1521">
        <v>199</v>
      </c>
      <c r="X1521">
        <v>193</v>
      </c>
      <c r="Y1521">
        <v>173</v>
      </c>
      <c r="Z1521">
        <v>1107</v>
      </c>
      <c r="AF1521" t="s">
        <v>1114</v>
      </c>
      <c r="AG1521" t="s">
        <v>924</v>
      </c>
      <c r="AH1521" s="9">
        <v>9.2361111111111116E-2</v>
      </c>
      <c r="AI1521" t="s">
        <v>1435</v>
      </c>
    </row>
    <row r="1522" spans="1:35" x14ac:dyDescent="0.3">
      <c r="A1522" s="1">
        <v>44324</v>
      </c>
      <c r="B1522" t="s">
        <v>46</v>
      </c>
      <c r="C1522" t="s">
        <v>47</v>
      </c>
      <c r="D1522" t="s">
        <v>48</v>
      </c>
      <c r="E1522">
        <v>20452</v>
      </c>
      <c r="F1522">
        <v>3574</v>
      </c>
      <c r="G1522" t="s">
        <v>224</v>
      </c>
      <c r="H1522" t="s">
        <v>225</v>
      </c>
      <c r="I1522" t="s">
        <v>80</v>
      </c>
      <c r="J1522" t="s">
        <v>67</v>
      </c>
      <c r="K1522">
        <v>1130</v>
      </c>
      <c r="L1522">
        <v>1126</v>
      </c>
      <c r="M1522">
        <v>-4</v>
      </c>
      <c r="N1522">
        <v>16</v>
      </c>
      <c r="O1522">
        <v>1142</v>
      </c>
      <c r="P1522">
        <v>1256</v>
      </c>
      <c r="Q1522">
        <v>15</v>
      </c>
      <c r="R1522">
        <v>1256</v>
      </c>
      <c r="S1522">
        <v>1311</v>
      </c>
      <c r="T1522">
        <v>15</v>
      </c>
      <c r="U1522">
        <v>0</v>
      </c>
      <c r="V1522">
        <v>0</v>
      </c>
      <c r="W1522">
        <v>146</v>
      </c>
      <c r="X1522">
        <v>165</v>
      </c>
      <c r="Y1522">
        <v>134</v>
      </c>
      <c r="Z1522">
        <v>717</v>
      </c>
      <c r="AA1522">
        <v>0</v>
      </c>
      <c r="AB1522">
        <v>0</v>
      </c>
      <c r="AC1522">
        <v>15</v>
      </c>
      <c r="AD1522">
        <v>0</v>
      </c>
      <c r="AE1522">
        <v>0</v>
      </c>
      <c r="AF1522" t="s">
        <v>1336</v>
      </c>
      <c r="AG1522" t="s">
        <v>1058</v>
      </c>
      <c r="AH1522" s="9">
        <v>7.2916666666666671E-2</v>
      </c>
      <c r="AI1522" t="s">
        <v>1434</v>
      </c>
    </row>
    <row r="1523" spans="1:35" x14ac:dyDescent="0.3">
      <c r="A1523" s="1">
        <v>44368</v>
      </c>
      <c r="B1523" t="s">
        <v>39</v>
      </c>
      <c r="C1523" t="s">
        <v>40</v>
      </c>
      <c r="D1523" t="s">
        <v>41</v>
      </c>
      <c r="E1523">
        <v>19805</v>
      </c>
      <c r="F1523">
        <v>305</v>
      </c>
      <c r="G1523" t="s">
        <v>194</v>
      </c>
      <c r="H1523" t="s">
        <v>195</v>
      </c>
      <c r="I1523" t="s">
        <v>19</v>
      </c>
      <c r="J1523" t="s">
        <v>20</v>
      </c>
      <c r="K1523">
        <v>1958</v>
      </c>
      <c r="L1523">
        <v>2009</v>
      </c>
      <c r="M1523">
        <v>11</v>
      </c>
      <c r="N1523">
        <v>18</v>
      </c>
      <c r="O1523">
        <v>2027</v>
      </c>
      <c r="P1523">
        <v>2336</v>
      </c>
      <c r="Q1523">
        <v>11</v>
      </c>
      <c r="R1523">
        <v>2334</v>
      </c>
      <c r="S1523">
        <v>2347</v>
      </c>
      <c r="T1523">
        <v>13</v>
      </c>
      <c r="U1523">
        <v>0</v>
      </c>
      <c r="V1523">
        <v>0</v>
      </c>
      <c r="W1523">
        <v>396</v>
      </c>
      <c r="X1523">
        <v>398</v>
      </c>
      <c r="Y1523">
        <v>369</v>
      </c>
      <c r="Z1523">
        <v>2724</v>
      </c>
      <c r="AF1523" t="s">
        <v>1000</v>
      </c>
      <c r="AG1523" t="s">
        <v>812</v>
      </c>
      <c r="AH1523" s="9">
        <v>0.15138888888888888</v>
      </c>
      <c r="AI1523" t="s">
        <v>1438</v>
      </c>
    </row>
    <row r="1524" spans="1:35" x14ac:dyDescent="0.3">
      <c r="A1524" s="1">
        <v>44033</v>
      </c>
      <c r="B1524" t="s">
        <v>32</v>
      </c>
      <c r="C1524" t="s">
        <v>33</v>
      </c>
      <c r="D1524" t="s">
        <v>34</v>
      </c>
      <c r="E1524">
        <v>19393</v>
      </c>
      <c r="F1524">
        <v>2021</v>
      </c>
      <c r="G1524" t="s">
        <v>139</v>
      </c>
      <c r="H1524" t="s">
        <v>140</v>
      </c>
      <c r="I1524" t="s">
        <v>53</v>
      </c>
      <c r="J1524" t="s">
        <v>54</v>
      </c>
      <c r="K1524">
        <v>1220</v>
      </c>
      <c r="L1524">
        <v>1214</v>
      </c>
      <c r="M1524">
        <v>-6</v>
      </c>
      <c r="N1524">
        <v>12</v>
      </c>
      <c r="O1524">
        <v>1226</v>
      </c>
      <c r="P1524">
        <v>1332</v>
      </c>
      <c r="Q1524">
        <v>8</v>
      </c>
      <c r="R1524">
        <v>1355</v>
      </c>
      <c r="S1524">
        <v>1340</v>
      </c>
      <c r="T1524">
        <v>-15</v>
      </c>
      <c r="U1524">
        <v>0</v>
      </c>
      <c r="V1524">
        <v>0</v>
      </c>
      <c r="W1524">
        <v>95</v>
      </c>
      <c r="X1524">
        <v>86</v>
      </c>
      <c r="Y1524">
        <v>66</v>
      </c>
      <c r="Z1524">
        <v>451</v>
      </c>
      <c r="AF1524" t="s">
        <v>1584</v>
      </c>
      <c r="AG1524" t="s">
        <v>1327</v>
      </c>
      <c r="AH1524" s="9">
        <v>5.9722222222222225E-2</v>
      </c>
      <c r="AI1524" t="s">
        <v>1435</v>
      </c>
    </row>
    <row r="1525" spans="1:35" x14ac:dyDescent="0.3">
      <c r="A1525" s="1">
        <v>44489</v>
      </c>
      <c r="B1525" t="s">
        <v>81</v>
      </c>
      <c r="C1525" t="s">
        <v>82</v>
      </c>
      <c r="D1525" t="s">
        <v>83</v>
      </c>
      <c r="E1525">
        <v>20409</v>
      </c>
      <c r="F1525">
        <v>1677</v>
      </c>
      <c r="G1525" t="s">
        <v>84</v>
      </c>
      <c r="H1525" t="s">
        <v>85</v>
      </c>
      <c r="I1525" t="s">
        <v>402</v>
      </c>
      <c r="J1525" t="s">
        <v>403</v>
      </c>
      <c r="K1525">
        <v>1423</v>
      </c>
      <c r="L1525">
        <v>1416</v>
      </c>
      <c r="M1525">
        <v>-7</v>
      </c>
      <c r="N1525">
        <v>22</v>
      </c>
      <c r="O1525">
        <v>1438</v>
      </c>
      <c r="P1525">
        <v>1630</v>
      </c>
      <c r="Q1525">
        <v>8</v>
      </c>
      <c r="R1525">
        <v>1659</v>
      </c>
      <c r="S1525">
        <v>1638</v>
      </c>
      <c r="T1525">
        <v>-21</v>
      </c>
      <c r="U1525">
        <v>0</v>
      </c>
      <c r="V1525">
        <v>0</v>
      </c>
      <c r="W1525">
        <v>156</v>
      </c>
      <c r="X1525">
        <v>142</v>
      </c>
      <c r="Y1525">
        <v>112</v>
      </c>
      <c r="Z1525">
        <v>828</v>
      </c>
      <c r="AF1525" t="s">
        <v>1158</v>
      </c>
      <c r="AG1525" t="s">
        <v>1135</v>
      </c>
      <c r="AH1525" s="9">
        <v>9.8611111111111108E-2</v>
      </c>
      <c r="AI1525" t="s">
        <v>1435</v>
      </c>
    </row>
    <row r="1526" spans="1:35" x14ac:dyDescent="0.3">
      <c r="A1526" s="1">
        <v>44581</v>
      </c>
      <c r="B1526" t="s">
        <v>32</v>
      </c>
      <c r="C1526" t="s">
        <v>33</v>
      </c>
      <c r="D1526" t="s">
        <v>34</v>
      </c>
      <c r="E1526">
        <v>19393</v>
      </c>
      <c r="F1526">
        <v>949</v>
      </c>
      <c r="G1526" t="s">
        <v>176</v>
      </c>
      <c r="H1526" t="s">
        <v>177</v>
      </c>
      <c r="I1526" t="s">
        <v>129</v>
      </c>
      <c r="J1526" t="s">
        <v>130</v>
      </c>
      <c r="K1526">
        <v>600</v>
      </c>
      <c r="L1526">
        <v>727</v>
      </c>
      <c r="M1526">
        <v>87</v>
      </c>
      <c r="N1526">
        <v>7</v>
      </c>
      <c r="O1526">
        <v>734</v>
      </c>
      <c r="P1526">
        <v>941</v>
      </c>
      <c r="Q1526">
        <v>5</v>
      </c>
      <c r="R1526">
        <v>835</v>
      </c>
      <c r="S1526">
        <v>946</v>
      </c>
      <c r="T1526">
        <v>71</v>
      </c>
      <c r="U1526">
        <v>0</v>
      </c>
      <c r="V1526">
        <v>0</v>
      </c>
      <c r="W1526">
        <v>95</v>
      </c>
      <c r="X1526">
        <v>79</v>
      </c>
      <c r="Y1526">
        <v>67</v>
      </c>
      <c r="Z1526">
        <v>528</v>
      </c>
      <c r="AA1526">
        <v>71</v>
      </c>
      <c r="AB1526">
        <v>0</v>
      </c>
      <c r="AC1526">
        <v>0</v>
      </c>
      <c r="AD1526">
        <v>0</v>
      </c>
      <c r="AE1526">
        <v>0</v>
      </c>
      <c r="AF1526" t="s">
        <v>1312</v>
      </c>
      <c r="AG1526" t="s">
        <v>1183</v>
      </c>
      <c r="AH1526" s="9">
        <v>9.6527777777777782E-2</v>
      </c>
      <c r="AI1526" t="s">
        <v>1434</v>
      </c>
    </row>
    <row r="1527" spans="1:35" x14ac:dyDescent="0.3">
      <c r="A1527" s="1">
        <v>43757</v>
      </c>
      <c r="B1527" t="s">
        <v>81</v>
      </c>
      <c r="C1527" t="s">
        <v>82</v>
      </c>
      <c r="D1527" t="s">
        <v>83</v>
      </c>
      <c r="E1527">
        <v>20409</v>
      </c>
      <c r="F1527">
        <v>570</v>
      </c>
      <c r="G1527" t="s">
        <v>10</v>
      </c>
      <c r="H1527" t="s">
        <v>11</v>
      </c>
      <c r="I1527" t="s">
        <v>44</v>
      </c>
      <c r="J1527" t="s">
        <v>45</v>
      </c>
      <c r="K1527">
        <v>1353</v>
      </c>
      <c r="L1527">
        <v>1350</v>
      </c>
      <c r="M1527">
        <v>-3</v>
      </c>
      <c r="N1527">
        <v>20</v>
      </c>
      <c r="O1527">
        <v>1410</v>
      </c>
      <c r="P1527">
        <v>1652</v>
      </c>
      <c r="Q1527">
        <v>11</v>
      </c>
      <c r="R1527">
        <v>1709</v>
      </c>
      <c r="S1527">
        <v>1703</v>
      </c>
      <c r="T1527">
        <v>-6</v>
      </c>
      <c r="U1527">
        <v>0</v>
      </c>
      <c r="V1527">
        <v>0</v>
      </c>
      <c r="W1527">
        <v>196</v>
      </c>
      <c r="X1527">
        <v>193</v>
      </c>
      <c r="Y1527">
        <v>162</v>
      </c>
      <c r="Z1527">
        <v>1237</v>
      </c>
      <c r="AF1527" t="s">
        <v>946</v>
      </c>
      <c r="AG1527" t="s">
        <v>1132</v>
      </c>
      <c r="AH1527" s="9">
        <v>0.13402777777777777</v>
      </c>
      <c r="AI1527" t="s">
        <v>1435</v>
      </c>
    </row>
    <row r="1528" spans="1:35" x14ac:dyDescent="0.3">
      <c r="A1528" s="1">
        <v>43761</v>
      </c>
      <c r="B1528" t="s">
        <v>94</v>
      </c>
      <c r="C1528" t="s">
        <v>95</v>
      </c>
      <c r="D1528" t="s">
        <v>96</v>
      </c>
      <c r="E1528">
        <v>20397</v>
      </c>
      <c r="F1528">
        <v>5604</v>
      </c>
      <c r="G1528" t="s">
        <v>42</v>
      </c>
      <c r="H1528" t="s">
        <v>43</v>
      </c>
      <c r="I1528" t="s">
        <v>319</v>
      </c>
      <c r="J1528" t="s">
        <v>320</v>
      </c>
      <c r="K1528">
        <v>659</v>
      </c>
      <c r="L1528">
        <v>729</v>
      </c>
      <c r="M1528">
        <v>30</v>
      </c>
      <c r="N1528">
        <v>23</v>
      </c>
      <c r="O1528">
        <v>752</v>
      </c>
      <c r="P1528">
        <v>840</v>
      </c>
      <c r="Q1528">
        <v>7</v>
      </c>
      <c r="R1528">
        <v>822</v>
      </c>
      <c r="S1528">
        <v>847</v>
      </c>
      <c r="T1528">
        <v>25</v>
      </c>
      <c r="U1528">
        <v>0</v>
      </c>
      <c r="V1528">
        <v>0</v>
      </c>
      <c r="W1528">
        <v>83</v>
      </c>
      <c r="X1528">
        <v>78</v>
      </c>
      <c r="Y1528">
        <v>48</v>
      </c>
      <c r="Z1528">
        <v>356</v>
      </c>
      <c r="AA1528">
        <v>0</v>
      </c>
      <c r="AB1528">
        <v>0</v>
      </c>
      <c r="AC1528">
        <v>0</v>
      </c>
      <c r="AD1528">
        <v>0</v>
      </c>
      <c r="AE1528">
        <v>25</v>
      </c>
      <c r="AF1528" t="s">
        <v>696</v>
      </c>
      <c r="AG1528" t="s">
        <v>683</v>
      </c>
      <c r="AH1528" s="9">
        <v>5.4166666666666669E-2</v>
      </c>
      <c r="AI1528" t="s">
        <v>1434</v>
      </c>
    </row>
    <row r="1529" spans="1:35" x14ac:dyDescent="0.3">
      <c r="A1529" s="1">
        <v>44029</v>
      </c>
      <c r="B1529" t="s">
        <v>171</v>
      </c>
      <c r="C1529" t="s">
        <v>172</v>
      </c>
      <c r="D1529" t="s">
        <v>173</v>
      </c>
      <c r="E1529">
        <v>20378</v>
      </c>
      <c r="F1529">
        <v>5939</v>
      </c>
      <c r="G1529" t="s">
        <v>30</v>
      </c>
      <c r="H1529" t="s">
        <v>31</v>
      </c>
      <c r="I1529" t="s">
        <v>216</v>
      </c>
      <c r="J1529" t="s">
        <v>217</v>
      </c>
      <c r="K1529">
        <v>2030</v>
      </c>
      <c r="L1529">
        <v>2023</v>
      </c>
      <c r="M1529">
        <v>-7</v>
      </c>
      <c r="N1529">
        <v>14</v>
      </c>
      <c r="O1529">
        <v>2037</v>
      </c>
      <c r="P1529">
        <v>2317</v>
      </c>
      <c r="Q1529">
        <v>3</v>
      </c>
      <c r="R1529">
        <v>2338</v>
      </c>
      <c r="S1529">
        <v>2320</v>
      </c>
      <c r="T1529">
        <v>-18</v>
      </c>
      <c r="U1529">
        <v>0</v>
      </c>
      <c r="V1529">
        <v>0</v>
      </c>
      <c r="W1529">
        <v>128</v>
      </c>
      <c r="X1529">
        <v>117</v>
      </c>
      <c r="Y1529">
        <v>100</v>
      </c>
      <c r="Z1529">
        <v>733</v>
      </c>
      <c r="AF1529" t="s">
        <v>1441</v>
      </c>
      <c r="AG1529" t="s">
        <v>1161</v>
      </c>
      <c r="AH1529" s="9">
        <v>0.12291666666666666</v>
      </c>
      <c r="AI1529" t="s">
        <v>1438</v>
      </c>
    </row>
    <row r="1530" spans="1:35" x14ac:dyDescent="0.3">
      <c r="A1530" s="1">
        <v>44672</v>
      </c>
      <c r="B1530" t="s">
        <v>25</v>
      </c>
      <c r="C1530" t="s">
        <v>26</v>
      </c>
      <c r="D1530" t="s">
        <v>27</v>
      </c>
      <c r="E1530">
        <v>20416</v>
      </c>
      <c r="F1530">
        <v>721</v>
      </c>
      <c r="G1530" t="s">
        <v>235</v>
      </c>
      <c r="H1530" t="s">
        <v>236</v>
      </c>
      <c r="I1530" t="s">
        <v>28</v>
      </c>
      <c r="J1530" t="s">
        <v>29</v>
      </c>
      <c r="K1530">
        <v>910</v>
      </c>
      <c r="L1530">
        <v>904</v>
      </c>
      <c r="M1530">
        <v>-6</v>
      </c>
      <c r="N1530">
        <v>27</v>
      </c>
      <c r="O1530">
        <v>931</v>
      </c>
      <c r="P1530">
        <v>1126</v>
      </c>
      <c r="Q1530">
        <v>13</v>
      </c>
      <c r="R1530">
        <v>1128</v>
      </c>
      <c r="S1530">
        <v>1139</v>
      </c>
      <c r="T1530">
        <v>11</v>
      </c>
      <c r="U1530">
        <v>0</v>
      </c>
      <c r="V1530">
        <v>0</v>
      </c>
      <c r="W1530">
        <v>138</v>
      </c>
      <c r="X1530">
        <v>155</v>
      </c>
      <c r="Y1530">
        <v>115</v>
      </c>
      <c r="Z1530">
        <v>834</v>
      </c>
      <c r="AF1530" t="s">
        <v>732</v>
      </c>
      <c r="AG1530" t="s">
        <v>1304</v>
      </c>
      <c r="AH1530" s="9">
        <v>0.1076388888888889</v>
      </c>
      <c r="AI1530" t="s">
        <v>1434</v>
      </c>
    </row>
    <row r="1531" spans="1:35" x14ac:dyDescent="0.3">
      <c r="A1531" s="1">
        <v>44890</v>
      </c>
      <c r="B1531" t="s">
        <v>226</v>
      </c>
      <c r="C1531" t="s">
        <v>227</v>
      </c>
      <c r="D1531" t="s">
        <v>228</v>
      </c>
      <c r="E1531">
        <v>19687</v>
      </c>
      <c r="F1531">
        <v>2422</v>
      </c>
      <c r="G1531" t="s">
        <v>58</v>
      </c>
      <c r="H1531" t="s">
        <v>59</v>
      </c>
      <c r="I1531" t="s">
        <v>345</v>
      </c>
      <c r="J1531" t="s">
        <v>346</v>
      </c>
      <c r="K1531">
        <v>2225</v>
      </c>
      <c r="L1531">
        <v>2232</v>
      </c>
      <c r="M1531">
        <v>7</v>
      </c>
      <c r="N1531">
        <v>35</v>
      </c>
      <c r="O1531">
        <v>2307</v>
      </c>
      <c r="P1531">
        <v>2352</v>
      </c>
      <c r="Q1531">
        <v>5</v>
      </c>
      <c r="R1531">
        <v>2330</v>
      </c>
      <c r="S1531">
        <v>2357</v>
      </c>
      <c r="T1531">
        <v>27</v>
      </c>
      <c r="U1531">
        <v>0</v>
      </c>
      <c r="V1531">
        <v>0</v>
      </c>
      <c r="W1531">
        <v>65</v>
      </c>
      <c r="X1531">
        <v>85</v>
      </c>
      <c r="Y1531">
        <v>45</v>
      </c>
      <c r="Z1531">
        <v>261</v>
      </c>
      <c r="AA1531">
        <v>0</v>
      </c>
      <c r="AB1531">
        <v>0</v>
      </c>
      <c r="AC1531">
        <v>20</v>
      </c>
      <c r="AD1531">
        <v>0</v>
      </c>
      <c r="AE1531">
        <v>7</v>
      </c>
      <c r="AF1531" t="s">
        <v>831</v>
      </c>
      <c r="AG1531" t="s">
        <v>1042</v>
      </c>
      <c r="AH1531" s="9">
        <v>5.9027777777777776E-2</v>
      </c>
      <c r="AI1531" t="s">
        <v>1438</v>
      </c>
    </row>
    <row r="1532" spans="1:35" x14ac:dyDescent="0.3">
      <c r="A1532" s="1">
        <v>44645</v>
      </c>
      <c r="B1532" t="s">
        <v>14</v>
      </c>
      <c r="C1532" t="s">
        <v>15</v>
      </c>
      <c r="D1532" t="s">
        <v>16</v>
      </c>
      <c r="E1532">
        <v>19790</v>
      </c>
      <c r="F1532">
        <v>478</v>
      </c>
      <c r="G1532" t="s">
        <v>150</v>
      </c>
      <c r="H1532" t="s">
        <v>85</v>
      </c>
      <c r="I1532" t="s">
        <v>60</v>
      </c>
      <c r="J1532" t="s">
        <v>61</v>
      </c>
      <c r="K1532">
        <v>1340</v>
      </c>
      <c r="L1532">
        <v>1342</v>
      </c>
      <c r="M1532">
        <v>2</v>
      </c>
      <c r="N1532">
        <v>16</v>
      </c>
      <c r="O1532">
        <v>1358</v>
      </c>
      <c r="P1532">
        <v>1546</v>
      </c>
      <c r="Q1532">
        <v>6</v>
      </c>
      <c r="R1532">
        <v>1618</v>
      </c>
      <c r="S1532">
        <v>1552</v>
      </c>
      <c r="T1532">
        <v>-26</v>
      </c>
      <c r="U1532">
        <v>0</v>
      </c>
      <c r="V1532">
        <v>0</v>
      </c>
      <c r="W1532">
        <v>158</v>
      </c>
      <c r="X1532">
        <v>130</v>
      </c>
      <c r="Y1532">
        <v>108</v>
      </c>
      <c r="Z1532">
        <v>762</v>
      </c>
      <c r="AF1532" t="s">
        <v>1172</v>
      </c>
      <c r="AG1532" t="s">
        <v>914</v>
      </c>
      <c r="AH1532" s="9">
        <v>9.0277777777777776E-2</v>
      </c>
      <c r="AI1532" t="s">
        <v>1435</v>
      </c>
    </row>
    <row r="1533" spans="1:35" x14ac:dyDescent="0.3">
      <c r="A1533" s="1">
        <v>45002</v>
      </c>
      <c r="B1533" t="s">
        <v>7</v>
      </c>
      <c r="C1533" t="s">
        <v>8</v>
      </c>
      <c r="D1533" t="s">
        <v>9</v>
      </c>
      <c r="E1533">
        <v>19977</v>
      </c>
      <c r="F1533">
        <v>1778</v>
      </c>
      <c r="G1533" t="s">
        <v>224</v>
      </c>
      <c r="H1533" t="s">
        <v>225</v>
      </c>
      <c r="I1533" t="s">
        <v>80</v>
      </c>
      <c r="J1533" t="s">
        <v>67</v>
      </c>
      <c r="K1533">
        <v>642</v>
      </c>
      <c r="L1533">
        <v>630</v>
      </c>
      <c r="M1533">
        <v>-12</v>
      </c>
      <c r="N1533">
        <v>16</v>
      </c>
      <c r="O1533">
        <v>646</v>
      </c>
      <c r="P1533">
        <v>735</v>
      </c>
      <c r="Q1533">
        <v>12</v>
      </c>
      <c r="R1533">
        <v>801</v>
      </c>
      <c r="S1533">
        <v>747</v>
      </c>
      <c r="T1533">
        <v>-14</v>
      </c>
      <c r="U1533">
        <v>0</v>
      </c>
      <c r="V1533">
        <v>0</v>
      </c>
      <c r="W1533">
        <v>139</v>
      </c>
      <c r="X1533">
        <v>137</v>
      </c>
      <c r="Y1533">
        <v>109</v>
      </c>
      <c r="Z1533">
        <v>717</v>
      </c>
      <c r="AF1533" t="s">
        <v>1569</v>
      </c>
      <c r="AG1533" t="s">
        <v>676</v>
      </c>
      <c r="AH1533" s="9">
        <v>5.347222222222222E-2</v>
      </c>
      <c r="AI1533" t="s">
        <v>1434</v>
      </c>
    </row>
    <row r="1534" spans="1:35" x14ac:dyDescent="0.3">
      <c r="A1534" s="1">
        <v>43792</v>
      </c>
      <c r="B1534" t="s">
        <v>14</v>
      </c>
      <c r="C1534" t="s">
        <v>15</v>
      </c>
      <c r="D1534" t="s">
        <v>16</v>
      </c>
      <c r="E1534">
        <v>19790</v>
      </c>
      <c r="F1534">
        <v>580</v>
      </c>
      <c r="G1534" t="s">
        <v>60</v>
      </c>
      <c r="H1534" t="s">
        <v>61</v>
      </c>
      <c r="I1534" t="s">
        <v>224</v>
      </c>
      <c r="J1534" t="s">
        <v>225</v>
      </c>
      <c r="K1534">
        <v>1445</v>
      </c>
      <c r="L1534">
        <v>1505</v>
      </c>
      <c r="M1534">
        <v>20</v>
      </c>
      <c r="N1534">
        <v>10</v>
      </c>
      <c r="O1534">
        <v>1515</v>
      </c>
      <c r="P1534">
        <v>1619</v>
      </c>
      <c r="Q1534">
        <v>3</v>
      </c>
      <c r="R1534">
        <v>1618</v>
      </c>
      <c r="S1534">
        <v>1622</v>
      </c>
      <c r="T1534">
        <v>4</v>
      </c>
      <c r="U1534">
        <v>0</v>
      </c>
      <c r="V1534">
        <v>0</v>
      </c>
      <c r="W1534">
        <v>93</v>
      </c>
      <c r="X1534">
        <v>77</v>
      </c>
      <c r="Y1534">
        <v>64</v>
      </c>
      <c r="Z1534">
        <v>516</v>
      </c>
      <c r="AF1534" t="s">
        <v>777</v>
      </c>
      <c r="AG1534" t="s">
        <v>928</v>
      </c>
      <c r="AH1534" s="9">
        <v>5.347222222222222E-2</v>
      </c>
      <c r="AI1534" t="s">
        <v>1435</v>
      </c>
    </row>
    <row r="1535" spans="1:35" x14ac:dyDescent="0.3">
      <c r="A1535" s="1">
        <v>44573</v>
      </c>
      <c r="B1535" t="s">
        <v>14</v>
      </c>
      <c r="C1535" t="s">
        <v>15</v>
      </c>
      <c r="D1535" t="s">
        <v>16</v>
      </c>
      <c r="E1535">
        <v>19790</v>
      </c>
      <c r="F1535">
        <v>1033</v>
      </c>
      <c r="G1535" t="s">
        <v>17</v>
      </c>
      <c r="H1535" t="s">
        <v>18</v>
      </c>
      <c r="I1535" t="s">
        <v>23</v>
      </c>
      <c r="J1535" t="s">
        <v>24</v>
      </c>
      <c r="K1535">
        <v>1129</v>
      </c>
      <c r="L1535">
        <v>1121</v>
      </c>
      <c r="M1535">
        <v>-8</v>
      </c>
      <c r="N1535">
        <v>12</v>
      </c>
      <c r="O1535">
        <v>1133</v>
      </c>
      <c r="P1535">
        <v>1301</v>
      </c>
      <c r="Q1535">
        <v>5</v>
      </c>
      <c r="R1535">
        <v>1355</v>
      </c>
      <c r="S1535">
        <v>1306</v>
      </c>
      <c r="T1535">
        <v>-49</v>
      </c>
      <c r="U1535">
        <v>0</v>
      </c>
      <c r="V1535">
        <v>0</v>
      </c>
      <c r="W1535">
        <v>266</v>
      </c>
      <c r="X1535">
        <v>225</v>
      </c>
      <c r="Y1535">
        <v>208</v>
      </c>
      <c r="Z1535">
        <v>1589</v>
      </c>
      <c r="AF1535" t="s">
        <v>1130</v>
      </c>
      <c r="AG1535" t="s">
        <v>884</v>
      </c>
      <c r="AH1535" s="9">
        <v>7.2916666666666671E-2</v>
      </c>
      <c r="AI1535" t="s">
        <v>1434</v>
      </c>
    </row>
    <row r="1536" spans="1:35" x14ac:dyDescent="0.3">
      <c r="A1536" s="1">
        <v>43859</v>
      </c>
      <c r="B1536" t="s">
        <v>32</v>
      </c>
      <c r="C1536" t="s">
        <v>33</v>
      </c>
      <c r="D1536" t="s">
        <v>34</v>
      </c>
      <c r="E1536">
        <v>19393</v>
      </c>
      <c r="F1536">
        <v>1021</v>
      </c>
      <c r="G1536" t="s">
        <v>212</v>
      </c>
      <c r="H1536" t="s">
        <v>213</v>
      </c>
      <c r="I1536" t="s">
        <v>174</v>
      </c>
      <c r="J1536" t="s">
        <v>175</v>
      </c>
      <c r="K1536">
        <v>950</v>
      </c>
      <c r="L1536">
        <v>955</v>
      </c>
      <c r="M1536">
        <v>5</v>
      </c>
      <c r="N1536">
        <v>15</v>
      </c>
      <c r="O1536">
        <v>1010</v>
      </c>
      <c r="P1536">
        <v>1309</v>
      </c>
      <c r="Q1536">
        <v>4</v>
      </c>
      <c r="R1536">
        <v>1325</v>
      </c>
      <c r="S1536">
        <v>1313</v>
      </c>
      <c r="T1536">
        <v>-12</v>
      </c>
      <c r="U1536">
        <v>0</v>
      </c>
      <c r="V1536">
        <v>0</v>
      </c>
      <c r="W1536">
        <v>155</v>
      </c>
      <c r="X1536">
        <v>138</v>
      </c>
      <c r="Y1536">
        <v>119</v>
      </c>
      <c r="Z1536">
        <v>1009</v>
      </c>
      <c r="AF1536" t="s">
        <v>1061</v>
      </c>
      <c r="AG1536" t="s">
        <v>708</v>
      </c>
      <c r="AH1536" s="9">
        <v>0.13750000000000001</v>
      </c>
      <c r="AI1536" t="s">
        <v>1434</v>
      </c>
    </row>
    <row r="1537" spans="1:35" x14ac:dyDescent="0.3">
      <c r="A1537" s="1">
        <v>44539</v>
      </c>
      <c r="B1537" t="s">
        <v>162</v>
      </c>
      <c r="C1537" t="s">
        <v>163</v>
      </c>
      <c r="D1537" t="s">
        <v>164</v>
      </c>
      <c r="E1537">
        <v>20436</v>
      </c>
      <c r="F1537">
        <v>1010</v>
      </c>
      <c r="G1537" t="s">
        <v>60</v>
      </c>
      <c r="H1537" t="s">
        <v>61</v>
      </c>
      <c r="I1537" t="s">
        <v>28</v>
      </c>
      <c r="J1537" t="s">
        <v>29</v>
      </c>
      <c r="K1537">
        <v>600</v>
      </c>
      <c r="L1537">
        <v>559</v>
      </c>
      <c r="M1537">
        <v>-1</v>
      </c>
      <c r="N1537">
        <v>14</v>
      </c>
      <c r="O1537">
        <v>613</v>
      </c>
      <c r="P1537">
        <v>714</v>
      </c>
      <c r="Q1537">
        <v>15</v>
      </c>
      <c r="R1537">
        <v>734</v>
      </c>
      <c r="S1537">
        <v>729</v>
      </c>
      <c r="T1537">
        <v>-5</v>
      </c>
      <c r="U1537">
        <v>0</v>
      </c>
      <c r="V1537">
        <v>0</v>
      </c>
      <c r="W1537">
        <v>94</v>
      </c>
      <c r="X1537">
        <v>90</v>
      </c>
      <c r="Y1537">
        <v>61</v>
      </c>
      <c r="Z1537">
        <v>404</v>
      </c>
      <c r="AF1537" t="s">
        <v>683</v>
      </c>
      <c r="AG1537" t="s">
        <v>1089</v>
      </c>
      <c r="AH1537" s="9">
        <v>6.25E-2</v>
      </c>
      <c r="AI1537" t="s">
        <v>1437</v>
      </c>
    </row>
    <row r="1538" spans="1:35" x14ac:dyDescent="0.3">
      <c r="A1538" s="1">
        <v>44240</v>
      </c>
      <c r="B1538" t="s">
        <v>162</v>
      </c>
      <c r="C1538" t="s">
        <v>163</v>
      </c>
      <c r="D1538" t="s">
        <v>164</v>
      </c>
      <c r="E1538">
        <v>20436</v>
      </c>
      <c r="F1538">
        <v>1279</v>
      </c>
      <c r="G1538" t="s">
        <v>28</v>
      </c>
      <c r="H1538" t="s">
        <v>29</v>
      </c>
      <c r="I1538" t="s">
        <v>194</v>
      </c>
      <c r="J1538" t="s">
        <v>195</v>
      </c>
      <c r="K1538">
        <v>700</v>
      </c>
      <c r="L1538">
        <v>647</v>
      </c>
      <c r="M1538">
        <v>-13</v>
      </c>
      <c r="N1538">
        <v>12</v>
      </c>
      <c r="O1538">
        <v>659</v>
      </c>
      <c r="P1538">
        <v>736</v>
      </c>
      <c r="Q1538">
        <v>10</v>
      </c>
      <c r="R1538">
        <v>808</v>
      </c>
      <c r="S1538">
        <v>746</v>
      </c>
      <c r="T1538">
        <v>-22</v>
      </c>
      <c r="U1538">
        <v>0</v>
      </c>
      <c r="V1538">
        <v>0</v>
      </c>
      <c r="W1538">
        <v>68</v>
      </c>
      <c r="X1538">
        <v>59</v>
      </c>
      <c r="Y1538">
        <v>37</v>
      </c>
      <c r="Z1538">
        <v>192</v>
      </c>
      <c r="AF1538" t="s">
        <v>1575</v>
      </c>
      <c r="AG1538" t="s">
        <v>1090</v>
      </c>
      <c r="AH1538" s="9">
        <v>4.0972222222222222E-2</v>
      </c>
      <c r="AI1538" t="s">
        <v>1434</v>
      </c>
    </row>
    <row r="1539" spans="1:35" x14ac:dyDescent="0.3">
      <c r="A1539" s="1">
        <v>44209</v>
      </c>
      <c r="B1539" t="s">
        <v>39</v>
      </c>
      <c r="C1539" t="s">
        <v>40</v>
      </c>
      <c r="D1539" t="s">
        <v>41</v>
      </c>
      <c r="E1539">
        <v>19805</v>
      </c>
      <c r="F1539">
        <v>2839</v>
      </c>
      <c r="G1539" t="s">
        <v>97</v>
      </c>
      <c r="H1539" t="s">
        <v>98</v>
      </c>
      <c r="I1539" t="s">
        <v>319</v>
      </c>
      <c r="J1539" t="s">
        <v>320</v>
      </c>
      <c r="K1539">
        <v>1145</v>
      </c>
      <c r="L1539">
        <v>1139</v>
      </c>
      <c r="M1539">
        <v>-6</v>
      </c>
      <c r="N1539">
        <v>21</v>
      </c>
      <c r="O1539">
        <v>1200</v>
      </c>
      <c r="P1539">
        <v>1329</v>
      </c>
      <c r="Q1539">
        <v>5</v>
      </c>
      <c r="R1539">
        <v>1349</v>
      </c>
      <c r="S1539">
        <v>1334</v>
      </c>
      <c r="T1539">
        <v>-15</v>
      </c>
      <c r="U1539">
        <v>0</v>
      </c>
      <c r="V1539">
        <v>0</v>
      </c>
      <c r="W1539">
        <v>124</v>
      </c>
      <c r="X1539">
        <v>115</v>
      </c>
      <c r="Y1539">
        <v>89</v>
      </c>
      <c r="Z1539">
        <v>683</v>
      </c>
      <c r="AF1539" t="s">
        <v>912</v>
      </c>
      <c r="AG1539" t="s">
        <v>732</v>
      </c>
      <c r="AH1539" s="9">
        <v>7.9861111111111105E-2</v>
      </c>
      <c r="AI1539" t="s">
        <v>1434</v>
      </c>
    </row>
    <row r="1540" spans="1:35" x14ac:dyDescent="0.3">
      <c r="A1540" s="1">
        <v>43971</v>
      </c>
      <c r="B1540" t="s">
        <v>32</v>
      </c>
      <c r="C1540" t="s">
        <v>33</v>
      </c>
      <c r="D1540" t="s">
        <v>34</v>
      </c>
      <c r="E1540">
        <v>19393</v>
      </c>
      <c r="F1540">
        <v>1157</v>
      </c>
      <c r="G1540" t="s">
        <v>116</v>
      </c>
      <c r="H1540" t="s">
        <v>117</v>
      </c>
      <c r="I1540" t="s">
        <v>167</v>
      </c>
      <c r="J1540" t="s">
        <v>168</v>
      </c>
      <c r="K1540">
        <v>810</v>
      </c>
      <c r="L1540">
        <v>807</v>
      </c>
      <c r="M1540">
        <v>-3</v>
      </c>
      <c r="N1540">
        <v>10</v>
      </c>
      <c r="O1540">
        <v>817</v>
      </c>
      <c r="P1540">
        <v>928</v>
      </c>
      <c r="Q1540">
        <v>2</v>
      </c>
      <c r="R1540">
        <v>940</v>
      </c>
      <c r="S1540">
        <v>930</v>
      </c>
      <c r="T1540">
        <v>-10</v>
      </c>
      <c r="U1540">
        <v>0</v>
      </c>
      <c r="V1540">
        <v>0</v>
      </c>
      <c r="W1540">
        <v>90</v>
      </c>
      <c r="X1540">
        <v>83</v>
      </c>
      <c r="Y1540">
        <v>71</v>
      </c>
      <c r="Z1540">
        <v>488</v>
      </c>
      <c r="AF1540" t="s">
        <v>872</v>
      </c>
      <c r="AG1540" t="s">
        <v>1299</v>
      </c>
      <c r="AH1540" s="9">
        <v>5.7638888888888892E-2</v>
      </c>
      <c r="AI1540" t="s">
        <v>1434</v>
      </c>
    </row>
    <row r="1541" spans="1:35" x14ac:dyDescent="0.3">
      <c r="A1541" s="1">
        <v>44633</v>
      </c>
      <c r="B1541" t="s">
        <v>39</v>
      </c>
      <c r="C1541" t="s">
        <v>40</v>
      </c>
      <c r="D1541" t="s">
        <v>41</v>
      </c>
      <c r="E1541">
        <v>19805</v>
      </c>
      <c r="F1541">
        <v>2070</v>
      </c>
      <c r="G1541" t="s">
        <v>97</v>
      </c>
      <c r="H1541" t="s">
        <v>98</v>
      </c>
      <c r="I1541" t="s">
        <v>295</v>
      </c>
      <c r="J1541" t="s">
        <v>296</v>
      </c>
      <c r="K1541">
        <v>1501</v>
      </c>
      <c r="L1541">
        <v>1454</v>
      </c>
      <c r="M1541">
        <v>-7</v>
      </c>
      <c r="N1541">
        <v>14</v>
      </c>
      <c r="O1541">
        <v>1508</v>
      </c>
      <c r="P1541">
        <v>1529</v>
      </c>
      <c r="Q1541">
        <v>6</v>
      </c>
      <c r="R1541">
        <v>1557</v>
      </c>
      <c r="S1541">
        <v>1535</v>
      </c>
      <c r="T1541">
        <v>-22</v>
      </c>
      <c r="U1541">
        <v>0</v>
      </c>
      <c r="V1541">
        <v>0</v>
      </c>
      <c r="W1541">
        <v>116</v>
      </c>
      <c r="X1541">
        <v>101</v>
      </c>
      <c r="Y1541">
        <v>81</v>
      </c>
      <c r="Z1541">
        <v>511</v>
      </c>
      <c r="AF1541" t="s">
        <v>1347</v>
      </c>
      <c r="AG1541" t="s">
        <v>768</v>
      </c>
      <c r="AH1541" s="9">
        <v>2.8472222222222222E-2</v>
      </c>
      <c r="AI1541" t="s">
        <v>1435</v>
      </c>
    </row>
    <row r="1542" spans="1:35" x14ac:dyDescent="0.3">
      <c r="A1542" s="1">
        <v>43975</v>
      </c>
      <c r="B1542" t="s">
        <v>32</v>
      </c>
      <c r="C1542" t="s">
        <v>33</v>
      </c>
      <c r="D1542" t="s">
        <v>34</v>
      </c>
      <c r="E1542">
        <v>19393</v>
      </c>
      <c r="F1542">
        <v>788</v>
      </c>
      <c r="G1542" t="s">
        <v>17</v>
      </c>
      <c r="H1542" t="s">
        <v>18</v>
      </c>
      <c r="I1542" t="s">
        <v>21</v>
      </c>
      <c r="J1542" t="s">
        <v>22</v>
      </c>
      <c r="K1542">
        <v>1210</v>
      </c>
      <c r="L1542">
        <v>1204</v>
      </c>
      <c r="M1542">
        <v>-6</v>
      </c>
      <c r="N1542">
        <v>8</v>
      </c>
      <c r="O1542">
        <v>1212</v>
      </c>
      <c r="P1542">
        <v>1253</v>
      </c>
      <c r="Q1542">
        <v>7</v>
      </c>
      <c r="R1542">
        <v>1315</v>
      </c>
      <c r="S1542">
        <v>1300</v>
      </c>
      <c r="T1542">
        <v>-15</v>
      </c>
      <c r="U1542">
        <v>0</v>
      </c>
      <c r="V1542">
        <v>0</v>
      </c>
      <c r="W1542">
        <v>125</v>
      </c>
      <c r="X1542">
        <v>116</v>
      </c>
      <c r="Y1542">
        <v>101</v>
      </c>
      <c r="Z1542">
        <v>680</v>
      </c>
      <c r="AF1542" t="s">
        <v>1019</v>
      </c>
      <c r="AG1542" t="s">
        <v>1325</v>
      </c>
      <c r="AH1542" s="9">
        <v>3.888888888888889E-2</v>
      </c>
      <c r="AI1542" t="s">
        <v>1435</v>
      </c>
    </row>
    <row r="1543" spans="1:35" x14ac:dyDescent="0.3">
      <c r="A1543" s="1">
        <v>44917</v>
      </c>
      <c r="B1543" t="s">
        <v>122</v>
      </c>
      <c r="C1543" t="s">
        <v>123</v>
      </c>
      <c r="D1543" t="s">
        <v>124</v>
      </c>
      <c r="E1543">
        <v>20304</v>
      </c>
      <c r="F1543">
        <v>3456</v>
      </c>
      <c r="G1543" t="s">
        <v>53</v>
      </c>
      <c r="H1543" t="s">
        <v>54</v>
      </c>
      <c r="I1543" t="s">
        <v>23</v>
      </c>
      <c r="J1543" t="s">
        <v>24</v>
      </c>
      <c r="K1543">
        <v>1955</v>
      </c>
      <c r="L1543">
        <v>2003</v>
      </c>
      <c r="M1543">
        <v>8</v>
      </c>
      <c r="N1543">
        <v>15</v>
      </c>
      <c r="O1543">
        <v>2018</v>
      </c>
      <c r="P1543">
        <v>2115</v>
      </c>
      <c r="Q1543">
        <v>11</v>
      </c>
      <c r="R1543">
        <v>2125</v>
      </c>
      <c r="S1543">
        <v>2126</v>
      </c>
      <c r="T1543">
        <v>1</v>
      </c>
      <c r="U1543">
        <v>0</v>
      </c>
      <c r="V1543">
        <v>0</v>
      </c>
      <c r="W1543">
        <v>90</v>
      </c>
      <c r="X1543">
        <v>83</v>
      </c>
      <c r="Y1543">
        <v>57</v>
      </c>
      <c r="Z1543">
        <v>337</v>
      </c>
      <c r="AF1543" t="s">
        <v>987</v>
      </c>
      <c r="AG1543" t="s">
        <v>1274</v>
      </c>
      <c r="AH1543" s="9">
        <v>5.7638888888888892E-2</v>
      </c>
      <c r="AI1543" t="s">
        <v>1438</v>
      </c>
    </row>
    <row r="1544" spans="1:35" x14ac:dyDescent="0.3">
      <c r="A1544" s="1">
        <v>43954</v>
      </c>
      <c r="B1544" t="s">
        <v>32</v>
      </c>
      <c r="C1544" t="s">
        <v>33</v>
      </c>
      <c r="D1544" t="s">
        <v>34</v>
      </c>
      <c r="E1544">
        <v>19393</v>
      </c>
      <c r="F1544">
        <v>426</v>
      </c>
      <c r="G1544" t="s">
        <v>129</v>
      </c>
      <c r="H1544" t="s">
        <v>130</v>
      </c>
      <c r="I1544" t="s">
        <v>35</v>
      </c>
      <c r="J1544" t="s">
        <v>36</v>
      </c>
      <c r="K1544">
        <v>1025</v>
      </c>
      <c r="L1544">
        <v>1023</v>
      </c>
      <c r="M1544">
        <v>-2</v>
      </c>
      <c r="N1544">
        <v>7</v>
      </c>
      <c r="O1544">
        <v>1030</v>
      </c>
      <c r="P1544">
        <v>1112</v>
      </c>
      <c r="Q1544">
        <v>3</v>
      </c>
      <c r="R1544">
        <v>1125</v>
      </c>
      <c r="S1544">
        <v>1115</v>
      </c>
      <c r="T1544">
        <v>-10</v>
      </c>
      <c r="U1544">
        <v>0</v>
      </c>
      <c r="V1544">
        <v>0</v>
      </c>
      <c r="W1544">
        <v>60</v>
      </c>
      <c r="X1544">
        <v>52</v>
      </c>
      <c r="Y1544">
        <v>42</v>
      </c>
      <c r="Z1544">
        <v>189</v>
      </c>
      <c r="AF1544" t="s">
        <v>1389</v>
      </c>
      <c r="AG1544" t="s">
        <v>1315</v>
      </c>
      <c r="AH1544" s="9">
        <v>3.6111111111111108E-2</v>
      </c>
      <c r="AI1544" t="s">
        <v>1434</v>
      </c>
    </row>
    <row r="1545" spans="1:35" x14ac:dyDescent="0.3">
      <c r="A1545" s="1">
        <v>44089</v>
      </c>
      <c r="B1545" t="s">
        <v>155</v>
      </c>
      <c r="C1545" t="s">
        <v>156</v>
      </c>
      <c r="D1545" t="s">
        <v>157</v>
      </c>
      <c r="E1545">
        <v>20398</v>
      </c>
      <c r="F1545">
        <v>3731</v>
      </c>
      <c r="G1545" t="s">
        <v>80</v>
      </c>
      <c r="H1545" t="s">
        <v>67</v>
      </c>
      <c r="I1545" t="s">
        <v>190</v>
      </c>
      <c r="J1545" t="s">
        <v>191</v>
      </c>
      <c r="K1545">
        <v>1340</v>
      </c>
      <c r="L1545">
        <v>1329</v>
      </c>
      <c r="M1545">
        <v>-11</v>
      </c>
      <c r="N1545">
        <v>15</v>
      </c>
      <c r="O1545">
        <v>1344</v>
      </c>
      <c r="P1545">
        <v>1601</v>
      </c>
      <c r="Q1545">
        <v>3</v>
      </c>
      <c r="R1545">
        <v>1631</v>
      </c>
      <c r="S1545">
        <v>1604</v>
      </c>
      <c r="T1545">
        <v>-27</v>
      </c>
      <c r="U1545">
        <v>0</v>
      </c>
      <c r="V1545">
        <v>0</v>
      </c>
      <c r="W1545">
        <v>111</v>
      </c>
      <c r="X1545">
        <v>95</v>
      </c>
      <c r="Y1545">
        <v>77</v>
      </c>
      <c r="Z1545">
        <v>577</v>
      </c>
      <c r="AF1545" t="s">
        <v>938</v>
      </c>
      <c r="AG1545" t="s">
        <v>752</v>
      </c>
      <c r="AH1545" s="9">
        <v>0.1076388888888889</v>
      </c>
      <c r="AI1545" t="s">
        <v>1435</v>
      </c>
    </row>
    <row r="1546" spans="1:35" x14ac:dyDescent="0.3">
      <c r="A1546" s="1">
        <v>44283</v>
      </c>
      <c r="B1546" t="s">
        <v>155</v>
      </c>
      <c r="C1546" t="s">
        <v>156</v>
      </c>
      <c r="D1546" t="s">
        <v>157</v>
      </c>
      <c r="E1546">
        <v>20398</v>
      </c>
      <c r="F1546">
        <v>4370</v>
      </c>
      <c r="G1546" t="s">
        <v>550</v>
      </c>
      <c r="H1546" t="s">
        <v>551</v>
      </c>
      <c r="I1546" t="s">
        <v>30</v>
      </c>
      <c r="J1546" t="s">
        <v>31</v>
      </c>
      <c r="K1546">
        <v>1625</v>
      </c>
      <c r="L1546">
        <v>1615</v>
      </c>
      <c r="M1546">
        <v>-10</v>
      </c>
      <c r="N1546">
        <v>12</v>
      </c>
      <c r="O1546">
        <v>1627</v>
      </c>
      <c r="P1546">
        <v>1707</v>
      </c>
      <c r="Q1546">
        <v>21</v>
      </c>
      <c r="R1546">
        <v>1739</v>
      </c>
      <c r="S1546">
        <v>1728</v>
      </c>
      <c r="T1546">
        <v>-11</v>
      </c>
      <c r="U1546">
        <v>0</v>
      </c>
      <c r="V1546">
        <v>0</v>
      </c>
      <c r="W1546">
        <v>74</v>
      </c>
      <c r="X1546">
        <v>73</v>
      </c>
      <c r="Y1546">
        <v>40</v>
      </c>
      <c r="Z1546">
        <v>229</v>
      </c>
      <c r="AF1546" t="s">
        <v>1254</v>
      </c>
      <c r="AG1546" t="s">
        <v>1070</v>
      </c>
      <c r="AH1546" s="9">
        <v>5.0694444444444445E-2</v>
      </c>
      <c r="AI1546" t="s">
        <v>1435</v>
      </c>
    </row>
    <row r="1547" spans="1:35" x14ac:dyDescent="0.3">
      <c r="A1547" s="1">
        <v>44236</v>
      </c>
      <c r="B1547" t="s">
        <v>14</v>
      </c>
      <c r="C1547" t="s">
        <v>15</v>
      </c>
      <c r="D1547" t="s">
        <v>16</v>
      </c>
      <c r="E1547">
        <v>19790</v>
      </c>
      <c r="F1547">
        <v>969</v>
      </c>
      <c r="G1547" t="s">
        <v>60</v>
      </c>
      <c r="H1547" t="s">
        <v>61</v>
      </c>
      <c r="I1547" t="s">
        <v>176</v>
      </c>
      <c r="J1547" t="s">
        <v>177</v>
      </c>
      <c r="K1547">
        <v>1110</v>
      </c>
      <c r="L1547">
        <v>1104</v>
      </c>
      <c r="M1547">
        <v>-6</v>
      </c>
      <c r="N1547">
        <v>10</v>
      </c>
      <c r="O1547">
        <v>1114</v>
      </c>
      <c r="P1547">
        <v>1217</v>
      </c>
      <c r="Q1547">
        <v>4</v>
      </c>
      <c r="R1547">
        <v>1230</v>
      </c>
      <c r="S1547">
        <v>1221</v>
      </c>
      <c r="T1547">
        <v>-9</v>
      </c>
      <c r="U1547">
        <v>0</v>
      </c>
      <c r="V1547">
        <v>0</v>
      </c>
      <c r="W1547">
        <v>200</v>
      </c>
      <c r="X1547">
        <v>197</v>
      </c>
      <c r="Y1547">
        <v>183</v>
      </c>
      <c r="Z1547">
        <v>1282</v>
      </c>
      <c r="AF1547" t="s">
        <v>1017</v>
      </c>
      <c r="AG1547" t="s">
        <v>880</v>
      </c>
      <c r="AH1547" s="9">
        <v>5.347222222222222E-2</v>
      </c>
      <c r="AI1547" t="s">
        <v>1434</v>
      </c>
    </row>
    <row r="1548" spans="1:35" x14ac:dyDescent="0.3">
      <c r="A1548" s="1">
        <v>43936</v>
      </c>
      <c r="B1548" t="s">
        <v>94</v>
      </c>
      <c r="C1548" t="s">
        <v>95</v>
      </c>
      <c r="D1548" t="s">
        <v>96</v>
      </c>
      <c r="E1548">
        <v>20397</v>
      </c>
      <c r="F1548">
        <v>5262</v>
      </c>
      <c r="G1548" t="s">
        <v>97</v>
      </c>
      <c r="H1548" t="s">
        <v>98</v>
      </c>
      <c r="I1548" t="s">
        <v>434</v>
      </c>
      <c r="J1548" t="s">
        <v>435</v>
      </c>
      <c r="K1548">
        <v>920</v>
      </c>
      <c r="L1548">
        <v>907</v>
      </c>
      <c r="M1548">
        <v>-13</v>
      </c>
      <c r="N1548">
        <v>18</v>
      </c>
      <c r="O1548">
        <v>925</v>
      </c>
      <c r="P1548">
        <v>1057</v>
      </c>
      <c r="Q1548">
        <v>4</v>
      </c>
      <c r="R1548">
        <v>1126</v>
      </c>
      <c r="S1548">
        <v>1101</v>
      </c>
      <c r="T1548">
        <v>-25</v>
      </c>
      <c r="U1548">
        <v>0</v>
      </c>
      <c r="V1548">
        <v>0</v>
      </c>
      <c r="W1548">
        <v>126</v>
      </c>
      <c r="X1548">
        <v>114</v>
      </c>
      <c r="Y1548">
        <v>92</v>
      </c>
      <c r="Z1548">
        <v>555</v>
      </c>
      <c r="AF1548" t="s">
        <v>723</v>
      </c>
      <c r="AG1548" t="s">
        <v>699</v>
      </c>
      <c r="AH1548" s="9">
        <v>7.9166666666666663E-2</v>
      </c>
      <c r="AI1548" t="s">
        <v>1434</v>
      </c>
    </row>
    <row r="1549" spans="1:35" x14ac:dyDescent="0.3">
      <c r="A1549" s="1">
        <v>44509</v>
      </c>
      <c r="B1549" t="s">
        <v>32</v>
      </c>
      <c r="C1549" t="s">
        <v>33</v>
      </c>
      <c r="D1549" t="s">
        <v>34</v>
      </c>
      <c r="E1549">
        <v>19393</v>
      </c>
      <c r="F1549">
        <v>1187</v>
      </c>
      <c r="G1549" t="s">
        <v>72</v>
      </c>
      <c r="H1549" t="s">
        <v>73</v>
      </c>
      <c r="I1549" t="s">
        <v>235</v>
      </c>
      <c r="J1549" t="s">
        <v>236</v>
      </c>
      <c r="K1549">
        <v>2100</v>
      </c>
      <c r="L1549">
        <v>2058</v>
      </c>
      <c r="M1549">
        <v>-2</v>
      </c>
      <c r="N1549">
        <v>14</v>
      </c>
      <c r="O1549">
        <v>2112</v>
      </c>
      <c r="P1549">
        <v>2150</v>
      </c>
      <c r="Q1549">
        <v>6</v>
      </c>
      <c r="R1549">
        <v>2205</v>
      </c>
      <c r="S1549">
        <v>2156</v>
      </c>
      <c r="T1549">
        <v>-9</v>
      </c>
      <c r="U1549">
        <v>0</v>
      </c>
      <c r="V1549">
        <v>0</v>
      </c>
      <c r="W1549">
        <v>65</v>
      </c>
      <c r="X1549">
        <v>58</v>
      </c>
      <c r="Y1549">
        <v>38</v>
      </c>
      <c r="Z1549">
        <v>210</v>
      </c>
      <c r="AF1549" t="s">
        <v>1396</v>
      </c>
      <c r="AG1549" t="s">
        <v>1370</v>
      </c>
      <c r="AH1549" s="9">
        <v>4.027777777777778E-2</v>
      </c>
      <c r="AI1549" t="s">
        <v>1438</v>
      </c>
    </row>
    <row r="1550" spans="1:35" x14ac:dyDescent="0.3">
      <c r="A1550" s="1">
        <v>44266</v>
      </c>
      <c r="B1550" t="s">
        <v>7</v>
      </c>
      <c r="C1550" t="s">
        <v>8</v>
      </c>
      <c r="D1550" t="s">
        <v>9</v>
      </c>
      <c r="E1550">
        <v>19977</v>
      </c>
      <c r="F1550">
        <v>2274</v>
      </c>
      <c r="G1550" t="s">
        <v>12</v>
      </c>
      <c r="H1550" t="s">
        <v>13</v>
      </c>
      <c r="I1550" t="s">
        <v>169</v>
      </c>
      <c r="J1550" t="s">
        <v>170</v>
      </c>
      <c r="K1550">
        <v>755</v>
      </c>
      <c r="L1550">
        <v>750</v>
      </c>
      <c r="M1550">
        <v>-5</v>
      </c>
      <c r="N1550">
        <v>12</v>
      </c>
      <c r="O1550">
        <v>802</v>
      </c>
      <c r="P1550">
        <v>1030</v>
      </c>
      <c r="Q1550">
        <v>5</v>
      </c>
      <c r="R1550">
        <v>1101</v>
      </c>
      <c r="S1550">
        <v>1035</v>
      </c>
      <c r="T1550">
        <v>-26</v>
      </c>
      <c r="U1550">
        <v>0</v>
      </c>
      <c r="V1550">
        <v>0</v>
      </c>
      <c r="W1550">
        <v>186</v>
      </c>
      <c r="X1550">
        <v>165</v>
      </c>
      <c r="Y1550">
        <v>148</v>
      </c>
      <c r="Z1550">
        <v>1068</v>
      </c>
      <c r="AF1550" t="s">
        <v>718</v>
      </c>
      <c r="AG1550" t="s">
        <v>1298</v>
      </c>
      <c r="AH1550" s="9">
        <v>0.11458333333333333</v>
      </c>
      <c r="AI1550" t="s">
        <v>1434</v>
      </c>
    </row>
    <row r="1551" spans="1:35" x14ac:dyDescent="0.3">
      <c r="A1551" s="1">
        <v>44012</v>
      </c>
      <c r="B1551" t="s">
        <v>32</v>
      </c>
      <c r="C1551" t="s">
        <v>33</v>
      </c>
      <c r="D1551" t="s">
        <v>34</v>
      </c>
      <c r="E1551">
        <v>19393</v>
      </c>
      <c r="F1551">
        <v>1432</v>
      </c>
      <c r="G1551" t="s">
        <v>76</v>
      </c>
      <c r="H1551" t="s">
        <v>77</v>
      </c>
      <c r="I1551" t="s">
        <v>10</v>
      </c>
      <c r="J1551" t="s">
        <v>11</v>
      </c>
      <c r="K1551">
        <v>1325</v>
      </c>
      <c r="L1551">
        <v>1345</v>
      </c>
      <c r="M1551">
        <v>20</v>
      </c>
      <c r="N1551">
        <v>8</v>
      </c>
      <c r="O1551">
        <v>1353</v>
      </c>
      <c r="P1551">
        <v>1624</v>
      </c>
      <c r="Q1551">
        <v>3</v>
      </c>
      <c r="R1551">
        <v>1625</v>
      </c>
      <c r="S1551">
        <v>1627</v>
      </c>
      <c r="T1551">
        <v>2</v>
      </c>
      <c r="U1551">
        <v>0</v>
      </c>
      <c r="V1551">
        <v>0</v>
      </c>
      <c r="W1551">
        <v>120</v>
      </c>
      <c r="X1551">
        <v>102</v>
      </c>
      <c r="Y1551">
        <v>91</v>
      </c>
      <c r="Z1551">
        <v>674</v>
      </c>
      <c r="AF1551" t="s">
        <v>780</v>
      </c>
      <c r="AG1551" t="s">
        <v>1192</v>
      </c>
      <c r="AH1551" s="9">
        <v>0.1125</v>
      </c>
      <c r="AI1551" t="s">
        <v>1435</v>
      </c>
    </row>
    <row r="1552" spans="1:35" x14ac:dyDescent="0.3">
      <c r="A1552" s="1">
        <v>44223</v>
      </c>
      <c r="B1552" t="s">
        <v>32</v>
      </c>
      <c r="C1552" t="s">
        <v>33</v>
      </c>
      <c r="D1552" t="s">
        <v>34</v>
      </c>
      <c r="E1552">
        <v>19393</v>
      </c>
      <c r="F1552">
        <v>1360</v>
      </c>
      <c r="G1552" t="s">
        <v>66</v>
      </c>
      <c r="H1552" t="s">
        <v>67</v>
      </c>
      <c r="I1552" t="s">
        <v>10</v>
      </c>
      <c r="J1552" t="s">
        <v>11</v>
      </c>
      <c r="K1552">
        <v>1540</v>
      </c>
      <c r="L1552">
        <v>1539</v>
      </c>
      <c r="M1552">
        <v>-1</v>
      </c>
      <c r="N1552">
        <v>20</v>
      </c>
      <c r="O1552">
        <v>1559</v>
      </c>
      <c r="P1552">
        <v>1934</v>
      </c>
      <c r="Q1552">
        <v>4</v>
      </c>
      <c r="R1552">
        <v>1940</v>
      </c>
      <c r="S1552">
        <v>1938</v>
      </c>
      <c r="T1552">
        <v>-2</v>
      </c>
      <c r="U1552">
        <v>0</v>
      </c>
      <c r="V1552">
        <v>0</v>
      </c>
      <c r="W1552">
        <v>180</v>
      </c>
      <c r="X1552">
        <v>179</v>
      </c>
      <c r="Y1552">
        <v>155</v>
      </c>
      <c r="Z1552">
        <v>1167</v>
      </c>
      <c r="AF1552" t="s">
        <v>1496</v>
      </c>
      <c r="AG1552" t="s">
        <v>1248</v>
      </c>
      <c r="AH1552" s="9">
        <v>0.16597222222222222</v>
      </c>
      <c r="AI1552" t="s">
        <v>1435</v>
      </c>
    </row>
    <row r="1553" spans="1:35" x14ac:dyDescent="0.3">
      <c r="A1553" s="1">
        <v>44164</v>
      </c>
      <c r="B1553" t="s">
        <v>141</v>
      </c>
      <c r="C1553" t="s">
        <v>142</v>
      </c>
      <c r="D1553" t="s">
        <v>143</v>
      </c>
      <c r="E1553">
        <v>20363</v>
      </c>
      <c r="F1553">
        <v>5196</v>
      </c>
      <c r="G1553" t="s">
        <v>144</v>
      </c>
      <c r="H1553" t="s">
        <v>145</v>
      </c>
      <c r="I1553" t="s">
        <v>279</v>
      </c>
      <c r="J1553" t="s">
        <v>280</v>
      </c>
      <c r="K1553">
        <v>1354</v>
      </c>
      <c r="L1553">
        <v>1348</v>
      </c>
      <c r="M1553">
        <v>-6</v>
      </c>
      <c r="N1553">
        <v>14</v>
      </c>
      <c r="O1553">
        <v>1402</v>
      </c>
      <c r="P1553">
        <v>1513</v>
      </c>
      <c r="Q1553">
        <v>4</v>
      </c>
      <c r="R1553">
        <v>1535</v>
      </c>
      <c r="S1553">
        <v>1517</v>
      </c>
      <c r="T1553">
        <v>-18</v>
      </c>
      <c r="U1553">
        <v>0</v>
      </c>
      <c r="V1553">
        <v>0</v>
      </c>
      <c r="W1553">
        <v>101</v>
      </c>
      <c r="X1553">
        <v>89</v>
      </c>
      <c r="Y1553">
        <v>71</v>
      </c>
      <c r="Z1553">
        <v>537</v>
      </c>
      <c r="AF1553" t="s">
        <v>1687</v>
      </c>
      <c r="AG1553" t="s">
        <v>1020</v>
      </c>
      <c r="AH1553" s="9">
        <v>6.1805555555555558E-2</v>
      </c>
      <c r="AI1553" t="s">
        <v>1435</v>
      </c>
    </row>
    <row r="1554" spans="1:35" x14ac:dyDescent="0.3">
      <c r="A1554" s="1">
        <v>43961</v>
      </c>
      <c r="B1554" t="s">
        <v>32</v>
      </c>
      <c r="C1554" t="s">
        <v>33</v>
      </c>
      <c r="D1554" t="s">
        <v>34</v>
      </c>
      <c r="E1554">
        <v>19393</v>
      </c>
      <c r="F1554">
        <v>935</v>
      </c>
      <c r="G1554" t="s">
        <v>341</v>
      </c>
      <c r="H1554" t="s">
        <v>342</v>
      </c>
      <c r="I1554" t="s">
        <v>66</v>
      </c>
      <c r="J1554" t="s">
        <v>67</v>
      </c>
      <c r="K1554">
        <v>1305</v>
      </c>
      <c r="L1554">
        <v>1300</v>
      </c>
      <c r="M1554">
        <v>-5</v>
      </c>
      <c r="N1554">
        <v>7</v>
      </c>
      <c r="O1554">
        <v>1307</v>
      </c>
      <c r="P1554">
        <v>1301</v>
      </c>
      <c r="Q1554">
        <v>4</v>
      </c>
      <c r="R1554">
        <v>1320</v>
      </c>
      <c r="S1554">
        <v>1305</v>
      </c>
      <c r="T1554">
        <v>-15</v>
      </c>
      <c r="U1554">
        <v>0</v>
      </c>
      <c r="V1554">
        <v>0</v>
      </c>
      <c r="W1554">
        <v>75</v>
      </c>
      <c r="X1554">
        <v>65</v>
      </c>
      <c r="Y1554">
        <v>54</v>
      </c>
      <c r="Z1554">
        <v>307</v>
      </c>
      <c r="AF1554" t="s">
        <v>905</v>
      </c>
      <c r="AG1554" t="s">
        <v>1019</v>
      </c>
      <c r="AH1554" s="9">
        <v>3.472222222222222E-3</v>
      </c>
      <c r="AI1554" t="s">
        <v>1435</v>
      </c>
    </row>
    <row r="1555" spans="1:35" x14ac:dyDescent="0.3">
      <c r="A1555" s="1">
        <v>44568</v>
      </c>
      <c r="B1555" t="s">
        <v>122</v>
      </c>
      <c r="C1555" t="s">
        <v>123</v>
      </c>
      <c r="D1555" t="s">
        <v>124</v>
      </c>
      <c r="E1555">
        <v>20304</v>
      </c>
      <c r="F1555">
        <v>4267</v>
      </c>
      <c r="G1555" t="s">
        <v>17</v>
      </c>
      <c r="H1555" t="s">
        <v>18</v>
      </c>
      <c r="I1555" t="s">
        <v>552</v>
      </c>
      <c r="J1555" t="s">
        <v>553</v>
      </c>
      <c r="K1555">
        <v>1115</v>
      </c>
      <c r="L1555">
        <v>1752</v>
      </c>
      <c r="M1555">
        <v>397</v>
      </c>
      <c r="N1555">
        <v>9</v>
      </c>
      <c r="O1555">
        <v>1801</v>
      </c>
      <c r="P1555">
        <v>1831</v>
      </c>
      <c r="Q1555">
        <v>2</v>
      </c>
      <c r="R1555">
        <v>1224</v>
      </c>
      <c r="S1555">
        <v>1833</v>
      </c>
      <c r="T1555">
        <v>369</v>
      </c>
      <c r="U1555">
        <v>0</v>
      </c>
      <c r="V1555">
        <v>0</v>
      </c>
      <c r="W1555">
        <v>69</v>
      </c>
      <c r="X1555">
        <v>41</v>
      </c>
      <c r="Y1555">
        <v>30</v>
      </c>
      <c r="Z1555">
        <v>190</v>
      </c>
      <c r="AA1555">
        <v>369</v>
      </c>
      <c r="AB1555">
        <v>0</v>
      </c>
      <c r="AC1555">
        <v>0</v>
      </c>
      <c r="AD1555">
        <v>0</v>
      </c>
      <c r="AE1555">
        <v>0</v>
      </c>
      <c r="AF1555" t="s">
        <v>1688</v>
      </c>
      <c r="AG1555" t="s">
        <v>1257</v>
      </c>
      <c r="AH1555" s="9">
        <v>2.8472222222222222E-2</v>
      </c>
      <c r="AI1555" t="s">
        <v>1435</v>
      </c>
    </row>
    <row r="1556" spans="1:35" x14ac:dyDescent="0.3">
      <c r="A1556" s="1">
        <v>44224</v>
      </c>
      <c r="B1556" t="s">
        <v>14</v>
      </c>
      <c r="C1556" t="s">
        <v>15</v>
      </c>
      <c r="D1556" t="s">
        <v>16</v>
      </c>
      <c r="E1556">
        <v>19790</v>
      </c>
      <c r="F1556">
        <v>2179</v>
      </c>
      <c r="G1556" t="s">
        <v>194</v>
      </c>
      <c r="H1556" t="s">
        <v>195</v>
      </c>
      <c r="I1556" t="s">
        <v>60</v>
      </c>
      <c r="J1556" t="s">
        <v>61</v>
      </c>
      <c r="K1556">
        <v>615</v>
      </c>
      <c r="L1556">
        <v>610</v>
      </c>
      <c r="M1556">
        <v>-5</v>
      </c>
      <c r="N1556">
        <v>11</v>
      </c>
      <c r="O1556">
        <v>621</v>
      </c>
      <c r="P1556">
        <v>752</v>
      </c>
      <c r="Q1556">
        <v>14</v>
      </c>
      <c r="R1556">
        <v>813</v>
      </c>
      <c r="S1556">
        <v>806</v>
      </c>
      <c r="T1556">
        <v>-7</v>
      </c>
      <c r="U1556">
        <v>0</v>
      </c>
      <c r="V1556">
        <v>0</v>
      </c>
      <c r="W1556">
        <v>118</v>
      </c>
      <c r="X1556">
        <v>116</v>
      </c>
      <c r="Y1556">
        <v>91</v>
      </c>
      <c r="Z1556">
        <v>594</v>
      </c>
      <c r="AF1556" t="s">
        <v>1010</v>
      </c>
      <c r="AG1556" t="s">
        <v>839</v>
      </c>
      <c r="AH1556" s="9">
        <v>8.0555555555555561E-2</v>
      </c>
      <c r="AI1556" t="s">
        <v>1434</v>
      </c>
    </row>
    <row r="1557" spans="1:35" x14ac:dyDescent="0.3">
      <c r="A1557" s="1">
        <v>45114</v>
      </c>
      <c r="B1557" t="s">
        <v>39</v>
      </c>
      <c r="C1557" t="s">
        <v>40</v>
      </c>
      <c r="D1557" t="s">
        <v>41</v>
      </c>
      <c r="E1557">
        <v>19805</v>
      </c>
      <c r="F1557">
        <v>1643</v>
      </c>
      <c r="G1557" t="s">
        <v>97</v>
      </c>
      <c r="H1557" t="s">
        <v>98</v>
      </c>
      <c r="I1557" t="s">
        <v>186</v>
      </c>
      <c r="J1557" t="s">
        <v>187</v>
      </c>
      <c r="K1557">
        <v>724</v>
      </c>
      <c r="L1557">
        <v>719</v>
      </c>
      <c r="M1557">
        <v>-5</v>
      </c>
      <c r="N1557">
        <v>27</v>
      </c>
      <c r="O1557">
        <v>746</v>
      </c>
      <c r="P1557">
        <v>821</v>
      </c>
      <c r="Q1557">
        <v>3</v>
      </c>
      <c r="R1557">
        <v>827</v>
      </c>
      <c r="S1557">
        <v>824</v>
      </c>
      <c r="T1557">
        <v>-3</v>
      </c>
      <c r="U1557">
        <v>0</v>
      </c>
      <c r="V1557">
        <v>0</v>
      </c>
      <c r="W1557">
        <v>63</v>
      </c>
      <c r="X1557">
        <v>65</v>
      </c>
      <c r="Y1557">
        <v>35</v>
      </c>
      <c r="Z1557">
        <v>185</v>
      </c>
      <c r="AF1557" t="s">
        <v>863</v>
      </c>
      <c r="AG1557" t="s">
        <v>681</v>
      </c>
      <c r="AH1557" s="9">
        <v>4.5138888888888888E-2</v>
      </c>
      <c r="AI1557" t="s">
        <v>1434</v>
      </c>
    </row>
    <row r="1558" spans="1:35" x14ac:dyDescent="0.3">
      <c r="A1558" s="1">
        <v>45153</v>
      </c>
      <c r="B1558" t="s">
        <v>7</v>
      </c>
      <c r="C1558" t="s">
        <v>8</v>
      </c>
      <c r="D1558" t="s">
        <v>9</v>
      </c>
      <c r="E1558">
        <v>19977</v>
      </c>
      <c r="F1558">
        <v>698</v>
      </c>
      <c r="G1558" t="s">
        <v>30</v>
      </c>
      <c r="H1558" t="s">
        <v>31</v>
      </c>
      <c r="I1558" t="s">
        <v>12</v>
      </c>
      <c r="J1558" t="s">
        <v>13</v>
      </c>
      <c r="K1558">
        <v>600</v>
      </c>
      <c r="L1558">
        <v>621</v>
      </c>
      <c r="M1558">
        <v>21</v>
      </c>
      <c r="N1558">
        <v>12</v>
      </c>
      <c r="O1558">
        <v>633</v>
      </c>
      <c r="P1558">
        <v>1017</v>
      </c>
      <c r="Q1558">
        <v>5</v>
      </c>
      <c r="R1558">
        <v>1025</v>
      </c>
      <c r="S1558">
        <v>1022</v>
      </c>
      <c r="T1558">
        <v>-3</v>
      </c>
      <c r="U1558">
        <v>0</v>
      </c>
      <c r="V1558">
        <v>0</v>
      </c>
      <c r="W1558">
        <v>205</v>
      </c>
      <c r="X1558">
        <v>181</v>
      </c>
      <c r="Y1558">
        <v>164</v>
      </c>
      <c r="Z1558">
        <v>1372</v>
      </c>
      <c r="AF1558" t="s">
        <v>1595</v>
      </c>
      <c r="AG1558" t="s">
        <v>1121</v>
      </c>
      <c r="AH1558" s="9">
        <v>0.1673611111111111</v>
      </c>
      <c r="AI1558" t="s">
        <v>1434</v>
      </c>
    </row>
    <row r="1559" spans="1:35" x14ac:dyDescent="0.3">
      <c r="A1559" s="1">
        <v>44273</v>
      </c>
      <c r="B1559" t="s">
        <v>100</v>
      </c>
      <c r="C1559" t="s">
        <v>101</v>
      </c>
      <c r="D1559" t="s">
        <v>102</v>
      </c>
      <c r="E1559">
        <v>20368</v>
      </c>
      <c r="F1559">
        <v>59</v>
      </c>
      <c r="G1559" t="s">
        <v>103</v>
      </c>
      <c r="H1559" t="s">
        <v>104</v>
      </c>
      <c r="I1559" t="s">
        <v>269</v>
      </c>
      <c r="J1559" t="s">
        <v>270</v>
      </c>
      <c r="K1559">
        <v>1223</v>
      </c>
      <c r="L1559">
        <v>1211</v>
      </c>
      <c r="M1559">
        <v>-12</v>
      </c>
      <c r="N1559">
        <v>28</v>
      </c>
      <c r="O1559">
        <v>1239</v>
      </c>
      <c r="P1559">
        <v>1637</v>
      </c>
      <c r="Q1559">
        <v>6</v>
      </c>
      <c r="R1559">
        <v>1641</v>
      </c>
      <c r="S1559">
        <v>1643</v>
      </c>
      <c r="T1559">
        <v>2</v>
      </c>
      <c r="U1559">
        <v>0</v>
      </c>
      <c r="V1559">
        <v>0</v>
      </c>
      <c r="W1559">
        <v>138</v>
      </c>
      <c r="X1559">
        <v>152</v>
      </c>
      <c r="Y1559">
        <v>118</v>
      </c>
      <c r="Z1559">
        <v>986</v>
      </c>
      <c r="AF1559" t="s">
        <v>1590</v>
      </c>
      <c r="AG1559" t="s">
        <v>612</v>
      </c>
      <c r="AH1559" s="9">
        <v>0.18888888888888888</v>
      </c>
      <c r="AI1559" t="s">
        <v>1435</v>
      </c>
    </row>
    <row r="1560" spans="1:35" x14ac:dyDescent="0.3">
      <c r="A1560" s="1">
        <v>45146</v>
      </c>
      <c r="B1560" t="s">
        <v>32</v>
      </c>
      <c r="C1560" t="s">
        <v>33</v>
      </c>
      <c r="D1560" t="s">
        <v>34</v>
      </c>
      <c r="E1560">
        <v>19393</v>
      </c>
      <c r="F1560">
        <v>2710</v>
      </c>
      <c r="G1560" t="s">
        <v>292</v>
      </c>
      <c r="H1560" t="s">
        <v>52</v>
      </c>
      <c r="I1560" t="s">
        <v>174</v>
      </c>
      <c r="J1560" t="s">
        <v>175</v>
      </c>
      <c r="K1560">
        <v>1335</v>
      </c>
      <c r="L1560">
        <v>1400</v>
      </c>
      <c r="M1560">
        <v>25</v>
      </c>
      <c r="N1560">
        <v>8</v>
      </c>
      <c r="O1560">
        <v>1408</v>
      </c>
      <c r="P1560">
        <v>1421</v>
      </c>
      <c r="Q1560">
        <v>6</v>
      </c>
      <c r="R1560">
        <v>1410</v>
      </c>
      <c r="S1560">
        <v>1427</v>
      </c>
      <c r="T1560">
        <v>17</v>
      </c>
      <c r="U1560">
        <v>0</v>
      </c>
      <c r="V1560">
        <v>0</v>
      </c>
      <c r="W1560">
        <v>155</v>
      </c>
      <c r="X1560">
        <v>147</v>
      </c>
      <c r="Y1560">
        <v>133</v>
      </c>
      <c r="Z1560">
        <v>1020</v>
      </c>
      <c r="AA1560">
        <v>17</v>
      </c>
      <c r="AB1560">
        <v>0</v>
      </c>
      <c r="AC1560">
        <v>0</v>
      </c>
      <c r="AD1560">
        <v>0</v>
      </c>
      <c r="AE1560">
        <v>0</v>
      </c>
      <c r="AF1560" t="s">
        <v>1171</v>
      </c>
      <c r="AG1560" t="s">
        <v>1341</v>
      </c>
      <c r="AH1560" s="9">
        <v>1.8749999999999999E-2</v>
      </c>
      <c r="AI1560" t="s">
        <v>1435</v>
      </c>
    </row>
    <row r="1561" spans="1:35" x14ac:dyDescent="0.3">
      <c r="A1561" s="1">
        <v>45150</v>
      </c>
      <c r="B1561" t="s">
        <v>25</v>
      </c>
      <c r="C1561" t="s">
        <v>26</v>
      </c>
      <c r="D1561" t="s">
        <v>27</v>
      </c>
      <c r="E1561">
        <v>20416</v>
      </c>
      <c r="F1561">
        <v>1272</v>
      </c>
      <c r="G1561" t="s">
        <v>103</v>
      </c>
      <c r="H1561" t="s">
        <v>104</v>
      </c>
      <c r="I1561" t="s">
        <v>51</v>
      </c>
      <c r="J1561" t="s">
        <v>52</v>
      </c>
      <c r="K1561">
        <v>1240</v>
      </c>
      <c r="L1561">
        <v>1252</v>
      </c>
      <c r="M1561">
        <v>12</v>
      </c>
      <c r="N1561">
        <v>19</v>
      </c>
      <c r="O1561">
        <v>1311</v>
      </c>
      <c r="P1561">
        <v>1748</v>
      </c>
      <c r="Q1561">
        <v>6</v>
      </c>
      <c r="R1561">
        <v>1746</v>
      </c>
      <c r="S1561">
        <v>1754</v>
      </c>
      <c r="T1561">
        <v>8</v>
      </c>
      <c r="U1561">
        <v>0</v>
      </c>
      <c r="V1561">
        <v>0</v>
      </c>
      <c r="W1561">
        <v>186</v>
      </c>
      <c r="X1561">
        <v>182</v>
      </c>
      <c r="Y1561">
        <v>157</v>
      </c>
      <c r="Z1561">
        <v>1222</v>
      </c>
      <c r="AF1561" t="s">
        <v>629</v>
      </c>
      <c r="AG1561" t="s">
        <v>1332</v>
      </c>
      <c r="AH1561" s="9">
        <v>0.20972222222222223</v>
      </c>
      <c r="AI1561" t="s">
        <v>1435</v>
      </c>
    </row>
    <row r="1562" spans="1:35" x14ac:dyDescent="0.3">
      <c r="A1562" s="1">
        <v>45008</v>
      </c>
      <c r="B1562" t="s">
        <v>14</v>
      </c>
      <c r="C1562" t="s">
        <v>15</v>
      </c>
      <c r="D1562" t="s">
        <v>16</v>
      </c>
      <c r="E1562">
        <v>19790</v>
      </c>
      <c r="F1562">
        <v>2087</v>
      </c>
      <c r="G1562" t="s">
        <v>17</v>
      </c>
      <c r="H1562" t="s">
        <v>18</v>
      </c>
      <c r="I1562" t="s">
        <v>135</v>
      </c>
      <c r="J1562" t="s">
        <v>136</v>
      </c>
      <c r="K1562">
        <v>1840</v>
      </c>
      <c r="L1562">
        <v>1837</v>
      </c>
      <c r="M1562">
        <v>-3</v>
      </c>
      <c r="N1562">
        <v>14</v>
      </c>
      <c r="O1562">
        <v>1851</v>
      </c>
      <c r="P1562">
        <v>1936</v>
      </c>
      <c r="Q1562">
        <v>5</v>
      </c>
      <c r="R1562">
        <v>1949</v>
      </c>
      <c r="S1562">
        <v>1941</v>
      </c>
      <c r="T1562">
        <v>-8</v>
      </c>
      <c r="U1562">
        <v>0</v>
      </c>
      <c r="V1562">
        <v>0</v>
      </c>
      <c r="W1562">
        <v>129</v>
      </c>
      <c r="X1562">
        <v>124</v>
      </c>
      <c r="Y1562">
        <v>105</v>
      </c>
      <c r="Z1562">
        <v>748</v>
      </c>
      <c r="AF1562" t="s">
        <v>1269</v>
      </c>
      <c r="AG1562" t="s">
        <v>966</v>
      </c>
      <c r="AH1562" s="9">
        <v>4.4444444444444446E-2</v>
      </c>
      <c r="AI1562" t="s">
        <v>1438</v>
      </c>
    </row>
    <row r="1563" spans="1:35" x14ac:dyDescent="0.3">
      <c r="A1563" s="1">
        <v>44148</v>
      </c>
      <c r="B1563" t="s">
        <v>14</v>
      </c>
      <c r="C1563" t="s">
        <v>15</v>
      </c>
      <c r="D1563" t="s">
        <v>16</v>
      </c>
      <c r="E1563">
        <v>19790</v>
      </c>
      <c r="F1563">
        <v>690</v>
      </c>
      <c r="G1563" t="s">
        <v>44</v>
      </c>
      <c r="H1563" t="s">
        <v>45</v>
      </c>
      <c r="I1563" t="s">
        <v>120</v>
      </c>
      <c r="J1563" t="s">
        <v>121</v>
      </c>
      <c r="K1563">
        <v>1740</v>
      </c>
      <c r="L1563">
        <v>1730</v>
      </c>
      <c r="M1563">
        <v>-10</v>
      </c>
      <c r="N1563">
        <v>16</v>
      </c>
      <c r="O1563">
        <v>1746</v>
      </c>
      <c r="P1563">
        <v>2044</v>
      </c>
      <c r="Q1563">
        <v>11</v>
      </c>
      <c r="R1563">
        <v>2102</v>
      </c>
      <c r="S1563">
        <v>2055</v>
      </c>
      <c r="T1563">
        <v>-7</v>
      </c>
      <c r="U1563">
        <v>0</v>
      </c>
      <c r="V1563">
        <v>0</v>
      </c>
      <c r="W1563">
        <v>322</v>
      </c>
      <c r="X1563">
        <v>325</v>
      </c>
      <c r="Y1563">
        <v>298</v>
      </c>
      <c r="Z1563">
        <v>2105</v>
      </c>
      <c r="AF1563" t="s">
        <v>1413</v>
      </c>
      <c r="AG1563" t="s">
        <v>947</v>
      </c>
      <c r="AH1563" s="9">
        <v>0.1423611111111111</v>
      </c>
      <c r="AI1563" t="s">
        <v>1435</v>
      </c>
    </row>
    <row r="1564" spans="1:35" x14ac:dyDescent="0.3">
      <c r="A1564" s="1">
        <v>44834</v>
      </c>
      <c r="B1564" t="s">
        <v>39</v>
      </c>
      <c r="C1564" t="s">
        <v>40</v>
      </c>
      <c r="D1564" t="s">
        <v>41</v>
      </c>
      <c r="E1564">
        <v>19805</v>
      </c>
      <c r="F1564">
        <v>2023</v>
      </c>
      <c r="G1564" t="s">
        <v>23</v>
      </c>
      <c r="H1564" t="s">
        <v>24</v>
      </c>
      <c r="I1564" t="s">
        <v>30</v>
      </c>
      <c r="J1564" t="s">
        <v>31</v>
      </c>
      <c r="K1564">
        <v>1400</v>
      </c>
      <c r="L1564">
        <v>1402</v>
      </c>
      <c r="M1564">
        <v>2</v>
      </c>
      <c r="N1564">
        <v>19</v>
      </c>
      <c r="O1564">
        <v>1421</v>
      </c>
      <c r="P1564">
        <v>1923</v>
      </c>
      <c r="Q1564">
        <v>13</v>
      </c>
      <c r="R1564">
        <v>1929</v>
      </c>
      <c r="S1564">
        <v>1936</v>
      </c>
      <c r="T1564">
        <v>7</v>
      </c>
      <c r="U1564">
        <v>0</v>
      </c>
      <c r="V1564">
        <v>0</v>
      </c>
      <c r="W1564">
        <v>209</v>
      </c>
      <c r="X1564">
        <v>214</v>
      </c>
      <c r="Y1564">
        <v>182</v>
      </c>
      <c r="Z1564">
        <v>1464</v>
      </c>
      <c r="AF1564" t="s">
        <v>635</v>
      </c>
      <c r="AG1564" t="s">
        <v>756</v>
      </c>
      <c r="AH1564" s="9">
        <v>0.23194444444444445</v>
      </c>
      <c r="AI1564" t="s">
        <v>1435</v>
      </c>
    </row>
    <row r="1565" spans="1:35" x14ac:dyDescent="0.3">
      <c r="A1565" s="1">
        <v>44468</v>
      </c>
      <c r="B1565" t="s">
        <v>94</v>
      </c>
      <c r="C1565" t="s">
        <v>95</v>
      </c>
      <c r="D1565" t="s">
        <v>96</v>
      </c>
      <c r="E1565">
        <v>20397</v>
      </c>
      <c r="F1565">
        <v>5113</v>
      </c>
      <c r="G1565" t="s">
        <v>42</v>
      </c>
      <c r="H1565" t="s">
        <v>43</v>
      </c>
      <c r="I1565" t="s">
        <v>190</v>
      </c>
      <c r="J1565" t="s">
        <v>191</v>
      </c>
      <c r="K1565">
        <v>1350</v>
      </c>
      <c r="L1565">
        <v>1334</v>
      </c>
      <c r="M1565">
        <v>-16</v>
      </c>
      <c r="N1565">
        <v>27</v>
      </c>
      <c r="O1565">
        <v>1401</v>
      </c>
      <c r="P1565">
        <v>1505</v>
      </c>
      <c r="Q1565">
        <v>4</v>
      </c>
      <c r="R1565">
        <v>1524</v>
      </c>
      <c r="S1565">
        <v>1509</v>
      </c>
      <c r="T1565">
        <v>-15</v>
      </c>
      <c r="U1565">
        <v>0</v>
      </c>
      <c r="V1565">
        <v>0</v>
      </c>
      <c r="W1565">
        <v>94</v>
      </c>
      <c r="X1565">
        <v>95</v>
      </c>
      <c r="Y1565">
        <v>64</v>
      </c>
      <c r="Z1565">
        <v>396</v>
      </c>
      <c r="AF1565" t="s">
        <v>1067</v>
      </c>
      <c r="AG1565" t="s">
        <v>912</v>
      </c>
      <c r="AH1565" s="9">
        <v>6.5972222222222224E-2</v>
      </c>
      <c r="AI1565" t="s">
        <v>1435</v>
      </c>
    </row>
    <row r="1566" spans="1:35" x14ac:dyDescent="0.3">
      <c r="A1566" s="1">
        <v>44941</v>
      </c>
      <c r="B1566" t="s">
        <v>141</v>
      </c>
      <c r="C1566" t="s">
        <v>142</v>
      </c>
      <c r="D1566" t="s">
        <v>143</v>
      </c>
      <c r="E1566">
        <v>20363</v>
      </c>
      <c r="F1566">
        <v>5264</v>
      </c>
      <c r="G1566" t="s">
        <v>303</v>
      </c>
      <c r="H1566" t="s">
        <v>304</v>
      </c>
      <c r="I1566" t="s">
        <v>17</v>
      </c>
      <c r="J1566" t="s">
        <v>18</v>
      </c>
      <c r="K1566">
        <v>1800</v>
      </c>
      <c r="L1566">
        <v>1735</v>
      </c>
      <c r="M1566">
        <v>-25</v>
      </c>
      <c r="N1566">
        <v>30</v>
      </c>
      <c r="O1566">
        <v>1805</v>
      </c>
      <c r="P1566">
        <v>1852</v>
      </c>
      <c r="Q1566">
        <v>6</v>
      </c>
      <c r="R1566">
        <v>1927</v>
      </c>
      <c r="S1566">
        <v>1858</v>
      </c>
      <c r="T1566">
        <v>-29</v>
      </c>
      <c r="U1566">
        <v>0</v>
      </c>
      <c r="V1566">
        <v>0</v>
      </c>
      <c r="W1566">
        <v>87</v>
      </c>
      <c r="X1566">
        <v>83</v>
      </c>
      <c r="Y1566">
        <v>47</v>
      </c>
      <c r="Z1566">
        <v>284</v>
      </c>
      <c r="AF1566" t="s">
        <v>1689</v>
      </c>
      <c r="AG1566" t="s">
        <v>1032</v>
      </c>
      <c r="AH1566" s="9">
        <v>5.7638888888888892E-2</v>
      </c>
      <c r="AI1566" t="s">
        <v>1435</v>
      </c>
    </row>
    <row r="1567" spans="1:35" x14ac:dyDescent="0.3">
      <c r="A1567" s="1">
        <v>44351</v>
      </c>
      <c r="B1567" t="s">
        <v>14</v>
      </c>
      <c r="C1567" t="s">
        <v>15</v>
      </c>
      <c r="D1567" t="s">
        <v>16</v>
      </c>
      <c r="E1567">
        <v>19790</v>
      </c>
      <c r="F1567">
        <v>1767</v>
      </c>
      <c r="G1567" t="s">
        <v>442</v>
      </c>
      <c r="H1567" t="s">
        <v>443</v>
      </c>
      <c r="I1567" t="s">
        <v>120</v>
      </c>
      <c r="J1567" t="s">
        <v>121</v>
      </c>
      <c r="K1567">
        <v>1324</v>
      </c>
      <c r="L1567">
        <v>1312</v>
      </c>
      <c r="M1567">
        <v>-12</v>
      </c>
      <c r="N1567">
        <v>19</v>
      </c>
      <c r="O1567">
        <v>1331</v>
      </c>
      <c r="P1567">
        <v>1410</v>
      </c>
      <c r="Q1567">
        <v>6</v>
      </c>
      <c r="R1567">
        <v>1425</v>
      </c>
      <c r="S1567">
        <v>1416</v>
      </c>
      <c r="T1567">
        <v>-9</v>
      </c>
      <c r="U1567">
        <v>0</v>
      </c>
      <c r="V1567">
        <v>0</v>
      </c>
      <c r="W1567">
        <v>61</v>
      </c>
      <c r="X1567">
        <v>64</v>
      </c>
      <c r="Y1567">
        <v>39</v>
      </c>
      <c r="Z1567">
        <v>205</v>
      </c>
      <c r="AF1567" t="s">
        <v>1135</v>
      </c>
      <c r="AG1567" t="s">
        <v>907</v>
      </c>
      <c r="AH1567" s="9">
        <v>4.4444444444444446E-2</v>
      </c>
      <c r="AI1567" t="s">
        <v>1435</v>
      </c>
    </row>
    <row r="1568" spans="1:35" x14ac:dyDescent="0.3">
      <c r="A1568" s="1">
        <v>43993</v>
      </c>
      <c r="B1568" t="s">
        <v>122</v>
      </c>
      <c r="C1568" t="s">
        <v>123</v>
      </c>
      <c r="D1568" t="s">
        <v>124</v>
      </c>
      <c r="E1568">
        <v>20304</v>
      </c>
      <c r="F1568">
        <v>5394</v>
      </c>
      <c r="G1568" t="s">
        <v>482</v>
      </c>
      <c r="H1568" t="s">
        <v>483</v>
      </c>
      <c r="I1568" t="s">
        <v>80</v>
      </c>
      <c r="J1568" t="s">
        <v>67</v>
      </c>
      <c r="K1568">
        <v>1600</v>
      </c>
      <c r="L1568">
        <v>1552</v>
      </c>
      <c r="M1568">
        <v>-8</v>
      </c>
      <c r="N1568">
        <v>10</v>
      </c>
      <c r="O1568">
        <v>1602</v>
      </c>
      <c r="P1568">
        <v>1631</v>
      </c>
      <c r="Q1568">
        <v>6</v>
      </c>
      <c r="R1568">
        <v>1648</v>
      </c>
      <c r="S1568">
        <v>1637</v>
      </c>
      <c r="T1568">
        <v>-11</v>
      </c>
      <c r="U1568">
        <v>0</v>
      </c>
      <c r="V1568">
        <v>0</v>
      </c>
      <c r="W1568">
        <v>108</v>
      </c>
      <c r="X1568">
        <v>105</v>
      </c>
      <c r="Y1568">
        <v>89</v>
      </c>
      <c r="Z1568">
        <v>528</v>
      </c>
      <c r="AF1568" t="s">
        <v>656</v>
      </c>
      <c r="AG1568" t="s">
        <v>1172</v>
      </c>
      <c r="AH1568" s="9">
        <v>3.125E-2</v>
      </c>
      <c r="AI1568" t="s">
        <v>1435</v>
      </c>
    </row>
    <row r="1569" spans="1:35" x14ac:dyDescent="0.3">
      <c r="A1569" s="1">
        <v>44785</v>
      </c>
      <c r="B1569" t="s">
        <v>14</v>
      </c>
      <c r="C1569" t="s">
        <v>15</v>
      </c>
      <c r="D1569" t="s">
        <v>16</v>
      </c>
      <c r="E1569">
        <v>19790</v>
      </c>
      <c r="F1569">
        <v>1618</v>
      </c>
      <c r="G1569" t="s">
        <v>60</v>
      </c>
      <c r="H1569" t="s">
        <v>61</v>
      </c>
      <c r="I1569" t="s">
        <v>251</v>
      </c>
      <c r="J1569" t="s">
        <v>252</v>
      </c>
      <c r="K1569">
        <v>2150</v>
      </c>
      <c r="L1569">
        <v>2147</v>
      </c>
      <c r="M1569">
        <v>-3</v>
      </c>
      <c r="N1569">
        <v>14</v>
      </c>
      <c r="O1569">
        <v>2201</v>
      </c>
      <c r="P1569">
        <v>2400</v>
      </c>
      <c r="Q1569">
        <v>4</v>
      </c>
      <c r="R1569">
        <v>2359</v>
      </c>
      <c r="S1569">
        <v>4</v>
      </c>
      <c r="T1569">
        <v>5</v>
      </c>
      <c r="U1569">
        <v>0</v>
      </c>
      <c r="V1569">
        <v>0</v>
      </c>
      <c r="W1569">
        <v>129</v>
      </c>
      <c r="X1569">
        <v>137</v>
      </c>
      <c r="Y1569">
        <v>119</v>
      </c>
      <c r="Z1569">
        <v>794</v>
      </c>
      <c r="AF1569" t="s">
        <v>1690</v>
      </c>
      <c r="AG1569" t="s">
        <v>988</v>
      </c>
      <c r="AH1569">
        <v>-0.90486111111111112</v>
      </c>
      <c r="AI1569" t="s">
        <v>1438</v>
      </c>
    </row>
    <row r="1570" spans="1:35" x14ac:dyDescent="0.3">
      <c r="A1570" s="1">
        <v>43608</v>
      </c>
      <c r="B1570" t="s">
        <v>39</v>
      </c>
      <c r="C1570" t="s">
        <v>40</v>
      </c>
      <c r="D1570" t="s">
        <v>41</v>
      </c>
      <c r="E1570">
        <v>19805</v>
      </c>
      <c r="F1570">
        <v>1153</v>
      </c>
      <c r="G1570" t="s">
        <v>178</v>
      </c>
      <c r="H1570" t="s">
        <v>179</v>
      </c>
      <c r="I1570" t="s">
        <v>44</v>
      </c>
      <c r="J1570" t="s">
        <v>45</v>
      </c>
      <c r="K1570">
        <v>1000</v>
      </c>
      <c r="L1570">
        <v>958</v>
      </c>
      <c r="M1570">
        <v>-2</v>
      </c>
      <c r="N1570">
        <v>23</v>
      </c>
      <c r="O1570">
        <v>1021</v>
      </c>
      <c r="P1570">
        <v>1117</v>
      </c>
      <c r="Q1570">
        <v>7</v>
      </c>
      <c r="R1570">
        <v>1117</v>
      </c>
      <c r="S1570">
        <v>1124</v>
      </c>
      <c r="T1570">
        <v>7</v>
      </c>
      <c r="U1570">
        <v>0</v>
      </c>
      <c r="V1570">
        <v>0</v>
      </c>
      <c r="W1570">
        <v>77</v>
      </c>
      <c r="X1570">
        <v>86</v>
      </c>
      <c r="Y1570">
        <v>56</v>
      </c>
      <c r="Z1570">
        <v>280</v>
      </c>
      <c r="AF1570" t="s">
        <v>609</v>
      </c>
      <c r="AG1570" t="s">
        <v>710</v>
      </c>
      <c r="AH1570" s="9">
        <v>5.9722222222222225E-2</v>
      </c>
      <c r="AI1570" t="s">
        <v>1434</v>
      </c>
    </row>
    <row r="1571" spans="1:35" x14ac:dyDescent="0.3">
      <c r="A1571" s="1">
        <v>44986</v>
      </c>
      <c r="B1571" t="s">
        <v>32</v>
      </c>
      <c r="C1571" t="s">
        <v>33</v>
      </c>
      <c r="D1571" t="s">
        <v>34</v>
      </c>
      <c r="E1571">
        <v>19393</v>
      </c>
      <c r="F1571">
        <v>1587</v>
      </c>
      <c r="G1571" t="s">
        <v>129</v>
      </c>
      <c r="H1571" t="s">
        <v>130</v>
      </c>
      <c r="I1571" t="s">
        <v>70</v>
      </c>
      <c r="J1571" t="s">
        <v>71</v>
      </c>
      <c r="K1571">
        <v>910</v>
      </c>
      <c r="L1571">
        <v>904</v>
      </c>
      <c r="M1571">
        <v>-6</v>
      </c>
      <c r="N1571">
        <v>11</v>
      </c>
      <c r="O1571">
        <v>915</v>
      </c>
      <c r="P1571">
        <v>1043</v>
      </c>
      <c r="Q1571">
        <v>4</v>
      </c>
      <c r="R1571">
        <v>1105</v>
      </c>
      <c r="S1571">
        <v>1047</v>
      </c>
      <c r="T1571">
        <v>-18</v>
      </c>
      <c r="U1571">
        <v>0</v>
      </c>
      <c r="V1571">
        <v>0</v>
      </c>
      <c r="W1571">
        <v>235</v>
      </c>
      <c r="X1571">
        <v>223</v>
      </c>
      <c r="Y1571">
        <v>208</v>
      </c>
      <c r="Z1571">
        <v>1476</v>
      </c>
      <c r="AF1571" t="s">
        <v>1127</v>
      </c>
      <c r="AG1571" t="s">
        <v>1304</v>
      </c>
      <c r="AH1571" s="9">
        <v>7.1527777777777773E-2</v>
      </c>
      <c r="AI1571" t="s">
        <v>1434</v>
      </c>
    </row>
    <row r="1572" spans="1:35" x14ac:dyDescent="0.3">
      <c r="A1572" s="1">
        <v>45036</v>
      </c>
      <c r="B1572" t="s">
        <v>39</v>
      </c>
      <c r="C1572" t="s">
        <v>40</v>
      </c>
      <c r="D1572" t="s">
        <v>41</v>
      </c>
      <c r="E1572">
        <v>19805</v>
      </c>
      <c r="F1572">
        <v>367</v>
      </c>
      <c r="G1572" t="s">
        <v>30</v>
      </c>
      <c r="H1572" t="s">
        <v>31</v>
      </c>
      <c r="I1572" t="s">
        <v>174</v>
      </c>
      <c r="J1572" t="s">
        <v>175</v>
      </c>
      <c r="K1572">
        <v>700</v>
      </c>
      <c r="L1572">
        <v>654</v>
      </c>
      <c r="M1572">
        <v>-6</v>
      </c>
      <c r="N1572">
        <v>19</v>
      </c>
      <c r="O1572">
        <v>713</v>
      </c>
      <c r="P1572">
        <v>724</v>
      </c>
      <c r="Q1572">
        <v>10</v>
      </c>
      <c r="R1572">
        <v>737</v>
      </c>
      <c r="S1572">
        <v>734</v>
      </c>
      <c r="T1572">
        <v>-3</v>
      </c>
      <c r="U1572">
        <v>0</v>
      </c>
      <c r="V1572">
        <v>0</v>
      </c>
      <c r="W1572">
        <v>157</v>
      </c>
      <c r="X1572">
        <v>160</v>
      </c>
      <c r="Y1572">
        <v>131</v>
      </c>
      <c r="Z1572">
        <v>868</v>
      </c>
      <c r="AF1572" t="s">
        <v>1654</v>
      </c>
      <c r="AG1572" t="s">
        <v>594</v>
      </c>
      <c r="AH1572" s="9">
        <v>2.7777777777777776E-2</v>
      </c>
      <c r="AI1572" t="s">
        <v>1434</v>
      </c>
    </row>
    <row r="1573" spans="1:35" x14ac:dyDescent="0.3">
      <c r="A1573" s="1">
        <v>43557</v>
      </c>
      <c r="B1573" t="s">
        <v>100</v>
      </c>
      <c r="C1573" t="s">
        <v>101</v>
      </c>
      <c r="D1573" t="s">
        <v>102</v>
      </c>
      <c r="E1573">
        <v>20368</v>
      </c>
      <c r="F1573">
        <v>709</v>
      </c>
      <c r="G1573" t="s">
        <v>357</v>
      </c>
      <c r="H1573" t="s">
        <v>175</v>
      </c>
      <c r="I1573" t="s">
        <v>200</v>
      </c>
      <c r="J1573" t="s">
        <v>201</v>
      </c>
      <c r="K1573">
        <v>1143</v>
      </c>
      <c r="L1573">
        <v>1143</v>
      </c>
      <c r="M1573">
        <v>0</v>
      </c>
      <c r="N1573">
        <v>13</v>
      </c>
      <c r="O1573">
        <v>1156</v>
      </c>
      <c r="P1573">
        <v>1422</v>
      </c>
      <c r="Q1573">
        <v>6</v>
      </c>
      <c r="R1573">
        <v>1452</v>
      </c>
      <c r="S1573">
        <v>1428</v>
      </c>
      <c r="T1573">
        <v>-24</v>
      </c>
      <c r="U1573">
        <v>0</v>
      </c>
      <c r="V1573">
        <v>0</v>
      </c>
      <c r="W1573">
        <v>189</v>
      </c>
      <c r="X1573">
        <v>165</v>
      </c>
      <c r="Y1573">
        <v>146</v>
      </c>
      <c r="Z1573">
        <v>1208</v>
      </c>
      <c r="AF1573" t="s">
        <v>759</v>
      </c>
      <c r="AG1573" t="s">
        <v>648</v>
      </c>
      <c r="AH1573" s="9">
        <v>0.11458333333333333</v>
      </c>
      <c r="AI1573" t="s">
        <v>1434</v>
      </c>
    </row>
    <row r="1574" spans="1:35" x14ac:dyDescent="0.3">
      <c r="A1574" s="1">
        <v>44119</v>
      </c>
      <c r="B1574" t="s">
        <v>14</v>
      </c>
      <c r="C1574" t="s">
        <v>15</v>
      </c>
      <c r="D1574" t="s">
        <v>16</v>
      </c>
      <c r="E1574">
        <v>19790</v>
      </c>
      <c r="F1574">
        <v>1627</v>
      </c>
      <c r="G1574" t="s">
        <v>295</v>
      </c>
      <c r="H1574" t="s">
        <v>296</v>
      </c>
      <c r="I1574" t="s">
        <v>60</v>
      </c>
      <c r="J1574" t="s">
        <v>61</v>
      </c>
      <c r="K1574">
        <v>1555</v>
      </c>
      <c r="L1574">
        <v>1548</v>
      </c>
      <c r="M1574">
        <v>-7</v>
      </c>
      <c r="N1574">
        <v>13</v>
      </c>
      <c r="O1574">
        <v>1601</v>
      </c>
      <c r="P1574">
        <v>1753</v>
      </c>
      <c r="Q1574">
        <v>9</v>
      </c>
      <c r="R1574">
        <v>1808</v>
      </c>
      <c r="S1574">
        <v>1802</v>
      </c>
      <c r="T1574">
        <v>-6</v>
      </c>
      <c r="U1574">
        <v>0</v>
      </c>
      <c r="V1574">
        <v>0</v>
      </c>
      <c r="W1574">
        <v>73</v>
      </c>
      <c r="X1574">
        <v>74</v>
      </c>
      <c r="Y1574">
        <v>52</v>
      </c>
      <c r="Z1574">
        <v>332</v>
      </c>
      <c r="AF1574" t="s">
        <v>1691</v>
      </c>
      <c r="AG1574" t="s">
        <v>935</v>
      </c>
      <c r="AH1574" s="9">
        <v>9.3055555555555558E-2</v>
      </c>
      <c r="AI1574" t="s">
        <v>1435</v>
      </c>
    </row>
    <row r="1575" spans="1:35" x14ac:dyDescent="0.3">
      <c r="A1575" s="1">
        <v>44213</v>
      </c>
      <c r="B1575" t="s">
        <v>100</v>
      </c>
      <c r="C1575" t="s">
        <v>101</v>
      </c>
      <c r="D1575" t="s">
        <v>102</v>
      </c>
      <c r="E1575">
        <v>20368</v>
      </c>
      <c r="F1575">
        <v>1703</v>
      </c>
      <c r="G1575" t="s">
        <v>10</v>
      </c>
      <c r="H1575" t="s">
        <v>11</v>
      </c>
      <c r="I1575" t="s">
        <v>259</v>
      </c>
      <c r="J1575" t="s">
        <v>260</v>
      </c>
      <c r="K1575">
        <v>1232</v>
      </c>
      <c r="L1575">
        <v>1225</v>
      </c>
      <c r="M1575">
        <v>-7</v>
      </c>
      <c r="N1575">
        <v>16</v>
      </c>
      <c r="O1575">
        <v>1241</v>
      </c>
      <c r="P1575">
        <v>1410</v>
      </c>
      <c r="Q1575">
        <v>6</v>
      </c>
      <c r="R1575">
        <v>1429</v>
      </c>
      <c r="S1575">
        <v>1416</v>
      </c>
      <c r="T1575">
        <v>-13</v>
      </c>
      <c r="U1575">
        <v>0</v>
      </c>
      <c r="V1575">
        <v>0</v>
      </c>
      <c r="W1575">
        <v>117</v>
      </c>
      <c r="X1575">
        <v>111</v>
      </c>
      <c r="Y1575">
        <v>89</v>
      </c>
      <c r="Z1575">
        <v>660</v>
      </c>
      <c r="AF1575" t="s">
        <v>1135</v>
      </c>
      <c r="AG1575" t="s">
        <v>649</v>
      </c>
      <c r="AH1575" s="9">
        <v>7.7083333333333337E-2</v>
      </c>
      <c r="AI1575" t="s">
        <v>1435</v>
      </c>
    </row>
    <row r="1576" spans="1:35" x14ac:dyDescent="0.3">
      <c r="A1576" s="1">
        <v>45123</v>
      </c>
      <c r="B1576" t="s">
        <v>32</v>
      </c>
      <c r="C1576" t="s">
        <v>33</v>
      </c>
      <c r="D1576" t="s">
        <v>34</v>
      </c>
      <c r="E1576">
        <v>19393</v>
      </c>
      <c r="F1576">
        <v>5422</v>
      </c>
      <c r="G1576" t="s">
        <v>23</v>
      </c>
      <c r="H1576" t="s">
        <v>24</v>
      </c>
      <c r="I1576" t="s">
        <v>103</v>
      </c>
      <c r="J1576" t="s">
        <v>104</v>
      </c>
      <c r="K1576">
        <v>600</v>
      </c>
      <c r="L1576">
        <v>555</v>
      </c>
      <c r="M1576">
        <v>-5</v>
      </c>
      <c r="N1576">
        <v>12</v>
      </c>
      <c r="O1576">
        <v>607</v>
      </c>
      <c r="P1576">
        <v>714</v>
      </c>
      <c r="Q1576">
        <v>5</v>
      </c>
      <c r="R1576">
        <v>730</v>
      </c>
      <c r="S1576">
        <v>719</v>
      </c>
      <c r="T1576">
        <v>-11</v>
      </c>
      <c r="U1576">
        <v>0</v>
      </c>
      <c r="V1576">
        <v>0</v>
      </c>
      <c r="W1576">
        <v>90</v>
      </c>
      <c r="X1576">
        <v>84</v>
      </c>
      <c r="Y1576">
        <v>67</v>
      </c>
      <c r="Z1576">
        <v>414</v>
      </c>
      <c r="AF1576" t="s">
        <v>681</v>
      </c>
      <c r="AG1576" t="s">
        <v>836</v>
      </c>
      <c r="AH1576" s="9">
        <v>5.8333333333333334E-2</v>
      </c>
      <c r="AI1576" t="s">
        <v>1437</v>
      </c>
    </row>
    <row r="1577" spans="1:35" x14ac:dyDescent="0.3">
      <c r="A1577" s="1">
        <v>44231</v>
      </c>
      <c r="B1577" t="s">
        <v>25</v>
      </c>
      <c r="C1577" t="s">
        <v>26</v>
      </c>
      <c r="D1577" t="s">
        <v>27</v>
      </c>
      <c r="E1577">
        <v>20416</v>
      </c>
      <c r="F1577">
        <v>2427</v>
      </c>
      <c r="G1577" t="s">
        <v>370</v>
      </c>
      <c r="H1577" t="s">
        <v>371</v>
      </c>
      <c r="I1577" t="s">
        <v>88</v>
      </c>
      <c r="J1577" t="s">
        <v>89</v>
      </c>
      <c r="K1577">
        <v>914</v>
      </c>
      <c r="L1577">
        <v>905</v>
      </c>
      <c r="M1577">
        <v>-9</v>
      </c>
      <c r="N1577">
        <v>10</v>
      </c>
      <c r="O1577">
        <v>915</v>
      </c>
      <c r="P1577">
        <v>1027</v>
      </c>
      <c r="Q1577">
        <v>4</v>
      </c>
      <c r="R1577">
        <v>1048</v>
      </c>
      <c r="S1577">
        <v>1031</v>
      </c>
      <c r="T1577">
        <v>-17</v>
      </c>
      <c r="U1577">
        <v>0</v>
      </c>
      <c r="V1577">
        <v>0</v>
      </c>
      <c r="W1577">
        <v>94</v>
      </c>
      <c r="X1577">
        <v>86</v>
      </c>
      <c r="Y1577">
        <v>72</v>
      </c>
      <c r="Z1577">
        <v>466</v>
      </c>
      <c r="AF1577" t="s">
        <v>606</v>
      </c>
      <c r="AG1577" t="s">
        <v>1388</v>
      </c>
      <c r="AH1577" s="9">
        <v>5.9722222222222225E-2</v>
      </c>
      <c r="AI1577" t="s">
        <v>1434</v>
      </c>
    </row>
    <row r="1578" spans="1:35" x14ac:dyDescent="0.3">
      <c r="A1578" s="1">
        <v>43813</v>
      </c>
      <c r="B1578" t="s">
        <v>81</v>
      </c>
      <c r="C1578" t="s">
        <v>82</v>
      </c>
      <c r="D1578" t="s">
        <v>83</v>
      </c>
      <c r="E1578">
        <v>20409</v>
      </c>
      <c r="F1578">
        <v>1134</v>
      </c>
      <c r="G1578" t="s">
        <v>165</v>
      </c>
      <c r="H1578" t="s">
        <v>166</v>
      </c>
      <c r="I1578" t="s">
        <v>28</v>
      </c>
      <c r="J1578" t="s">
        <v>29</v>
      </c>
      <c r="K1578">
        <v>1900</v>
      </c>
      <c r="L1578">
        <v>1911</v>
      </c>
      <c r="M1578">
        <v>11</v>
      </c>
      <c r="N1578">
        <v>14</v>
      </c>
      <c r="O1578">
        <v>1925</v>
      </c>
      <c r="P1578">
        <v>2100</v>
      </c>
      <c r="Q1578">
        <v>8</v>
      </c>
      <c r="R1578">
        <v>2105</v>
      </c>
      <c r="S1578">
        <v>2108</v>
      </c>
      <c r="T1578">
        <v>3</v>
      </c>
      <c r="U1578">
        <v>0</v>
      </c>
      <c r="V1578">
        <v>0</v>
      </c>
      <c r="W1578">
        <v>185</v>
      </c>
      <c r="X1578">
        <v>177</v>
      </c>
      <c r="Y1578">
        <v>155</v>
      </c>
      <c r="Z1578">
        <v>1189</v>
      </c>
      <c r="AF1578" t="s">
        <v>1653</v>
      </c>
      <c r="AG1578" t="s">
        <v>1140</v>
      </c>
      <c r="AH1578" s="9">
        <v>8.1250000000000003E-2</v>
      </c>
      <c r="AI1578" t="s">
        <v>1438</v>
      </c>
    </row>
    <row r="1579" spans="1:35" x14ac:dyDescent="0.3">
      <c r="A1579" s="1">
        <v>44082</v>
      </c>
      <c r="B1579" t="s">
        <v>14</v>
      </c>
      <c r="C1579" t="s">
        <v>15</v>
      </c>
      <c r="D1579" t="s">
        <v>16</v>
      </c>
      <c r="E1579">
        <v>19790</v>
      </c>
      <c r="F1579">
        <v>190</v>
      </c>
      <c r="G1579" t="s">
        <v>120</v>
      </c>
      <c r="H1579" t="s">
        <v>121</v>
      </c>
      <c r="I1579" t="s">
        <v>19</v>
      </c>
      <c r="J1579" t="s">
        <v>20</v>
      </c>
      <c r="K1579">
        <v>2110</v>
      </c>
      <c r="L1579">
        <v>2147</v>
      </c>
      <c r="M1579">
        <v>37</v>
      </c>
      <c r="N1579">
        <v>17</v>
      </c>
      <c r="O1579">
        <v>2204</v>
      </c>
      <c r="P1579">
        <v>2234</v>
      </c>
      <c r="Q1579">
        <v>6</v>
      </c>
      <c r="R1579">
        <v>2222</v>
      </c>
      <c r="S1579">
        <v>2240</v>
      </c>
      <c r="T1579">
        <v>18</v>
      </c>
      <c r="U1579">
        <v>0</v>
      </c>
      <c r="V1579">
        <v>0</v>
      </c>
      <c r="W1579">
        <v>132</v>
      </c>
      <c r="X1579">
        <v>113</v>
      </c>
      <c r="Y1579">
        <v>90</v>
      </c>
      <c r="Z1579">
        <v>689</v>
      </c>
      <c r="AA1579">
        <v>0</v>
      </c>
      <c r="AB1579">
        <v>0</v>
      </c>
      <c r="AC1579">
        <v>0</v>
      </c>
      <c r="AD1579">
        <v>0</v>
      </c>
      <c r="AE1579">
        <v>18</v>
      </c>
      <c r="AF1579" t="s">
        <v>825</v>
      </c>
      <c r="AG1579" t="s">
        <v>988</v>
      </c>
      <c r="AH1579" s="9">
        <v>3.6805555555555557E-2</v>
      </c>
      <c r="AI1579" t="s">
        <v>1438</v>
      </c>
    </row>
    <row r="1580" spans="1:35" x14ac:dyDescent="0.3">
      <c r="A1580" s="1">
        <v>44118</v>
      </c>
      <c r="B1580" t="s">
        <v>14</v>
      </c>
      <c r="C1580" t="s">
        <v>15</v>
      </c>
      <c r="D1580" t="s">
        <v>16</v>
      </c>
      <c r="E1580">
        <v>19790</v>
      </c>
      <c r="F1580">
        <v>682</v>
      </c>
      <c r="G1580" t="s">
        <v>19</v>
      </c>
      <c r="H1580" t="s">
        <v>20</v>
      </c>
      <c r="I1580" t="s">
        <v>174</v>
      </c>
      <c r="J1580" t="s">
        <v>175</v>
      </c>
      <c r="K1580">
        <v>740</v>
      </c>
      <c r="L1580">
        <v>740</v>
      </c>
      <c r="M1580">
        <v>0</v>
      </c>
      <c r="N1580">
        <v>19</v>
      </c>
      <c r="O1580">
        <v>759</v>
      </c>
      <c r="P1580">
        <v>1007</v>
      </c>
      <c r="Q1580">
        <v>5</v>
      </c>
      <c r="R1580">
        <v>1028</v>
      </c>
      <c r="S1580">
        <v>1012</v>
      </c>
      <c r="T1580">
        <v>-16</v>
      </c>
      <c r="U1580">
        <v>0</v>
      </c>
      <c r="V1580">
        <v>0</v>
      </c>
      <c r="W1580">
        <v>168</v>
      </c>
      <c r="X1580">
        <v>152</v>
      </c>
      <c r="Y1580">
        <v>128</v>
      </c>
      <c r="Z1580">
        <v>1107</v>
      </c>
      <c r="AF1580" t="s">
        <v>1014</v>
      </c>
      <c r="AG1580" t="s">
        <v>856</v>
      </c>
      <c r="AH1580" s="9">
        <v>0.10555555555555556</v>
      </c>
      <c r="AI1580" t="s">
        <v>1434</v>
      </c>
    </row>
    <row r="1581" spans="1:35" x14ac:dyDescent="0.3">
      <c r="A1581" s="1">
        <v>44441</v>
      </c>
      <c r="B1581" t="s">
        <v>122</v>
      </c>
      <c r="C1581" t="s">
        <v>123</v>
      </c>
      <c r="D1581" t="s">
        <v>124</v>
      </c>
      <c r="E1581">
        <v>20304</v>
      </c>
      <c r="F1581">
        <v>3559</v>
      </c>
      <c r="G1581" t="s">
        <v>478</v>
      </c>
      <c r="H1581" t="s">
        <v>479</v>
      </c>
      <c r="I1581" t="s">
        <v>120</v>
      </c>
      <c r="J1581" t="s">
        <v>121</v>
      </c>
      <c r="K1581">
        <v>620</v>
      </c>
      <c r="L1581">
        <v>611</v>
      </c>
      <c r="M1581">
        <v>-9</v>
      </c>
      <c r="N1581">
        <v>16</v>
      </c>
      <c r="O1581">
        <v>627</v>
      </c>
      <c r="P1581">
        <v>701</v>
      </c>
      <c r="Q1581">
        <v>5</v>
      </c>
      <c r="R1581">
        <v>711</v>
      </c>
      <c r="S1581">
        <v>706</v>
      </c>
      <c r="T1581">
        <v>-5</v>
      </c>
      <c r="U1581">
        <v>0</v>
      </c>
      <c r="V1581">
        <v>0</v>
      </c>
      <c r="W1581">
        <v>51</v>
      </c>
      <c r="X1581">
        <v>55</v>
      </c>
      <c r="Y1581">
        <v>34</v>
      </c>
      <c r="Z1581">
        <v>188</v>
      </c>
      <c r="AF1581" t="s">
        <v>1436</v>
      </c>
      <c r="AG1581" t="s">
        <v>840</v>
      </c>
      <c r="AH1581" s="9">
        <v>3.8194444444444448E-2</v>
      </c>
      <c r="AI1581" t="s">
        <v>1434</v>
      </c>
    </row>
    <row r="1582" spans="1:35" x14ac:dyDescent="0.3">
      <c r="A1582" s="1">
        <v>43607</v>
      </c>
      <c r="B1582" t="s">
        <v>32</v>
      </c>
      <c r="C1582" t="s">
        <v>33</v>
      </c>
      <c r="D1582" t="s">
        <v>34</v>
      </c>
      <c r="E1582">
        <v>19393</v>
      </c>
      <c r="F1582">
        <v>1351</v>
      </c>
      <c r="G1582" t="s">
        <v>72</v>
      </c>
      <c r="H1582" t="s">
        <v>73</v>
      </c>
      <c r="I1582" t="s">
        <v>206</v>
      </c>
      <c r="J1582" t="s">
        <v>207</v>
      </c>
      <c r="K1582">
        <v>1430</v>
      </c>
      <c r="L1582">
        <v>1428</v>
      </c>
      <c r="M1582">
        <v>-2</v>
      </c>
      <c r="N1582">
        <v>19</v>
      </c>
      <c r="O1582">
        <v>1447</v>
      </c>
      <c r="P1582">
        <v>1723</v>
      </c>
      <c r="Q1582">
        <v>7</v>
      </c>
      <c r="R1582">
        <v>1730</v>
      </c>
      <c r="S1582">
        <v>1730</v>
      </c>
      <c r="T1582">
        <v>0</v>
      </c>
      <c r="U1582">
        <v>0</v>
      </c>
      <c r="V1582">
        <v>0</v>
      </c>
      <c r="W1582">
        <v>360</v>
      </c>
      <c r="X1582">
        <v>362</v>
      </c>
      <c r="Y1582">
        <v>336</v>
      </c>
      <c r="Z1582">
        <v>2447</v>
      </c>
      <c r="AF1582" t="s">
        <v>947</v>
      </c>
      <c r="AG1582" t="s">
        <v>759</v>
      </c>
      <c r="AH1582" s="9">
        <v>0.12638888888888888</v>
      </c>
      <c r="AI1582" t="s">
        <v>1435</v>
      </c>
    </row>
    <row r="1583" spans="1:35" x14ac:dyDescent="0.3">
      <c r="A1583" s="1">
        <v>44206</v>
      </c>
      <c r="B1583" t="s">
        <v>226</v>
      </c>
      <c r="C1583" t="s">
        <v>227</v>
      </c>
      <c r="D1583" t="s">
        <v>228</v>
      </c>
      <c r="E1583">
        <v>19687</v>
      </c>
      <c r="F1583">
        <v>2108</v>
      </c>
      <c r="G1583" t="s">
        <v>345</v>
      </c>
      <c r="H1583" t="s">
        <v>346</v>
      </c>
      <c r="I1583" t="s">
        <v>19</v>
      </c>
      <c r="J1583" t="s">
        <v>20</v>
      </c>
      <c r="K1583">
        <v>1705</v>
      </c>
      <c r="L1583">
        <v>1654</v>
      </c>
      <c r="M1583">
        <v>-11</v>
      </c>
      <c r="N1583">
        <v>8</v>
      </c>
      <c r="O1583">
        <v>1702</v>
      </c>
      <c r="P1583">
        <v>2123</v>
      </c>
      <c r="Q1583">
        <v>7</v>
      </c>
      <c r="R1583">
        <v>2158</v>
      </c>
      <c r="S1583">
        <v>2130</v>
      </c>
      <c r="T1583">
        <v>-28</v>
      </c>
      <c r="U1583">
        <v>0</v>
      </c>
      <c r="V1583">
        <v>0</v>
      </c>
      <c r="W1583">
        <v>233</v>
      </c>
      <c r="X1583">
        <v>216</v>
      </c>
      <c r="Y1583">
        <v>201</v>
      </c>
      <c r="Z1583">
        <v>1448</v>
      </c>
      <c r="AF1583" t="s">
        <v>1511</v>
      </c>
      <c r="AG1583" t="s">
        <v>1114</v>
      </c>
      <c r="AH1583" s="9">
        <v>0.19166666666666668</v>
      </c>
      <c r="AI1583" t="s">
        <v>1435</v>
      </c>
    </row>
    <row r="1584" spans="1:35" x14ac:dyDescent="0.3">
      <c r="A1584" s="1">
        <v>44435</v>
      </c>
      <c r="B1584" t="s">
        <v>14</v>
      </c>
      <c r="C1584" t="s">
        <v>15</v>
      </c>
      <c r="D1584" t="s">
        <v>16</v>
      </c>
      <c r="E1584">
        <v>19790</v>
      </c>
      <c r="F1584">
        <v>2346</v>
      </c>
      <c r="G1584" t="s">
        <v>60</v>
      </c>
      <c r="H1584" t="s">
        <v>61</v>
      </c>
      <c r="I1584" t="s">
        <v>64</v>
      </c>
      <c r="J1584" t="s">
        <v>65</v>
      </c>
      <c r="K1584">
        <v>1725</v>
      </c>
      <c r="L1584">
        <v>1734</v>
      </c>
      <c r="M1584">
        <v>9</v>
      </c>
      <c r="N1584">
        <v>10</v>
      </c>
      <c r="O1584">
        <v>1744</v>
      </c>
      <c r="P1584">
        <v>1844</v>
      </c>
      <c r="Q1584">
        <v>5</v>
      </c>
      <c r="R1584">
        <v>1853</v>
      </c>
      <c r="S1584">
        <v>1849</v>
      </c>
      <c r="T1584">
        <v>-4</v>
      </c>
      <c r="U1584">
        <v>0</v>
      </c>
      <c r="V1584">
        <v>0</v>
      </c>
      <c r="W1584">
        <v>88</v>
      </c>
      <c r="X1584">
        <v>75</v>
      </c>
      <c r="Y1584">
        <v>60</v>
      </c>
      <c r="Z1584">
        <v>356</v>
      </c>
      <c r="AF1584" t="s">
        <v>632</v>
      </c>
      <c r="AG1584" t="s">
        <v>948</v>
      </c>
      <c r="AH1584" s="9">
        <v>5.2083333333333336E-2</v>
      </c>
      <c r="AI1584" t="s">
        <v>1435</v>
      </c>
    </row>
    <row r="1585" spans="1:35" x14ac:dyDescent="0.3">
      <c r="A1585" s="1">
        <v>43480</v>
      </c>
      <c r="B1585" t="s">
        <v>25</v>
      </c>
      <c r="C1585" t="s">
        <v>26</v>
      </c>
      <c r="D1585" t="s">
        <v>27</v>
      </c>
      <c r="E1585">
        <v>20416</v>
      </c>
      <c r="F1585">
        <v>680</v>
      </c>
      <c r="G1585" t="s">
        <v>76</v>
      </c>
      <c r="H1585" t="s">
        <v>77</v>
      </c>
      <c r="I1585" t="s">
        <v>10</v>
      </c>
      <c r="J1585" t="s">
        <v>11</v>
      </c>
      <c r="K1585">
        <v>1939</v>
      </c>
      <c r="L1585">
        <v>1930</v>
      </c>
      <c r="M1585">
        <v>-9</v>
      </c>
      <c r="N1585">
        <v>10</v>
      </c>
      <c r="O1585">
        <v>1940</v>
      </c>
      <c r="P1585">
        <v>2205</v>
      </c>
      <c r="Q1585">
        <v>6</v>
      </c>
      <c r="R1585">
        <v>2229</v>
      </c>
      <c r="S1585">
        <v>2211</v>
      </c>
      <c r="T1585">
        <v>-18</v>
      </c>
      <c r="U1585">
        <v>0</v>
      </c>
      <c r="V1585">
        <v>0</v>
      </c>
      <c r="W1585">
        <v>110</v>
      </c>
      <c r="X1585">
        <v>101</v>
      </c>
      <c r="Y1585">
        <v>85</v>
      </c>
      <c r="Z1585">
        <v>674</v>
      </c>
      <c r="AF1585" t="s">
        <v>1485</v>
      </c>
      <c r="AG1585" t="s">
        <v>1362</v>
      </c>
      <c r="AH1585" s="9">
        <v>0.11180555555555556</v>
      </c>
      <c r="AI1585" t="s">
        <v>1438</v>
      </c>
    </row>
    <row r="1586" spans="1:35" x14ac:dyDescent="0.3">
      <c r="A1586" s="1">
        <v>44397</v>
      </c>
      <c r="B1586" t="s">
        <v>171</v>
      </c>
      <c r="C1586" t="s">
        <v>172</v>
      </c>
      <c r="D1586" t="s">
        <v>173</v>
      </c>
      <c r="E1586">
        <v>20378</v>
      </c>
      <c r="F1586">
        <v>6210</v>
      </c>
      <c r="G1586" t="s">
        <v>120</v>
      </c>
      <c r="H1586" t="s">
        <v>121</v>
      </c>
      <c r="I1586" t="s">
        <v>51</v>
      </c>
      <c r="J1586" t="s">
        <v>52</v>
      </c>
      <c r="K1586">
        <v>1730</v>
      </c>
      <c r="L1586">
        <v>1753</v>
      </c>
      <c r="M1586">
        <v>23</v>
      </c>
      <c r="N1586">
        <v>16</v>
      </c>
      <c r="O1586">
        <v>1809</v>
      </c>
      <c r="P1586">
        <v>2140</v>
      </c>
      <c r="Q1586">
        <v>6</v>
      </c>
      <c r="R1586">
        <v>2138</v>
      </c>
      <c r="S1586">
        <v>2146</v>
      </c>
      <c r="T1586">
        <v>8</v>
      </c>
      <c r="U1586">
        <v>0</v>
      </c>
      <c r="V1586">
        <v>0</v>
      </c>
      <c r="W1586">
        <v>188</v>
      </c>
      <c r="X1586">
        <v>173</v>
      </c>
      <c r="Y1586">
        <v>151</v>
      </c>
      <c r="Z1586">
        <v>1195</v>
      </c>
      <c r="AF1586" t="s">
        <v>1495</v>
      </c>
      <c r="AG1586" t="s">
        <v>954</v>
      </c>
      <c r="AH1586" s="9">
        <v>0.16180555555555556</v>
      </c>
      <c r="AI1586" t="s">
        <v>1435</v>
      </c>
    </row>
    <row r="1587" spans="1:35" x14ac:dyDescent="0.3">
      <c r="A1587" s="1">
        <v>45129</v>
      </c>
      <c r="B1587" t="s">
        <v>55</v>
      </c>
      <c r="C1587" t="s">
        <v>56</v>
      </c>
      <c r="D1587" t="s">
        <v>57</v>
      </c>
      <c r="E1587">
        <v>19930</v>
      </c>
      <c r="F1587">
        <v>234</v>
      </c>
      <c r="G1587" t="s">
        <v>58</v>
      </c>
      <c r="H1587" t="s">
        <v>59</v>
      </c>
      <c r="I1587" t="s">
        <v>19</v>
      </c>
      <c r="J1587" t="s">
        <v>20</v>
      </c>
      <c r="K1587">
        <v>700</v>
      </c>
      <c r="L1587">
        <v>651</v>
      </c>
      <c r="M1587">
        <v>-9</v>
      </c>
      <c r="N1587">
        <v>12</v>
      </c>
      <c r="O1587">
        <v>703</v>
      </c>
      <c r="P1587">
        <v>1135</v>
      </c>
      <c r="Q1587">
        <v>12</v>
      </c>
      <c r="R1587">
        <v>1140</v>
      </c>
      <c r="S1587">
        <v>1147</v>
      </c>
      <c r="T1587">
        <v>7</v>
      </c>
      <c r="U1587">
        <v>0</v>
      </c>
      <c r="V1587">
        <v>0</v>
      </c>
      <c r="W1587">
        <v>220</v>
      </c>
      <c r="X1587">
        <v>236</v>
      </c>
      <c r="Y1587">
        <v>212</v>
      </c>
      <c r="Z1587">
        <v>1533</v>
      </c>
      <c r="AF1587" t="s">
        <v>1156</v>
      </c>
      <c r="AG1587" t="s">
        <v>593</v>
      </c>
      <c r="AH1587" s="9">
        <v>0.20555555555555555</v>
      </c>
      <c r="AI1587" t="s">
        <v>1434</v>
      </c>
    </row>
    <row r="1588" spans="1:35" x14ac:dyDescent="0.3">
      <c r="A1588" s="1">
        <v>44618</v>
      </c>
      <c r="B1588" t="s">
        <v>32</v>
      </c>
      <c r="C1588" t="s">
        <v>33</v>
      </c>
      <c r="D1588" t="s">
        <v>34</v>
      </c>
      <c r="E1588">
        <v>19393</v>
      </c>
      <c r="F1588">
        <v>3024</v>
      </c>
      <c r="G1588" t="s">
        <v>21</v>
      </c>
      <c r="H1588" t="s">
        <v>22</v>
      </c>
      <c r="I1588" t="s">
        <v>206</v>
      </c>
      <c r="J1588" t="s">
        <v>207</v>
      </c>
      <c r="K1588">
        <v>1605</v>
      </c>
      <c r="L1588">
        <v>1659</v>
      </c>
      <c r="M1588">
        <v>54</v>
      </c>
      <c r="N1588">
        <v>9</v>
      </c>
      <c r="O1588">
        <v>1708</v>
      </c>
      <c r="P1588">
        <v>1814</v>
      </c>
      <c r="Q1588">
        <v>9</v>
      </c>
      <c r="R1588">
        <v>1750</v>
      </c>
      <c r="S1588">
        <v>1823</v>
      </c>
      <c r="T1588">
        <v>33</v>
      </c>
      <c r="U1588">
        <v>0</v>
      </c>
      <c r="V1588">
        <v>0</v>
      </c>
      <c r="W1588">
        <v>165</v>
      </c>
      <c r="X1588">
        <v>144</v>
      </c>
      <c r="Y1588">
        <v>126</v>
      </c>
      <c r="Z1588">
        <v>957</v>
      </c>
      <c r="AA1588">
        <v>32</v>
      </c>
      <c r="AB1588">
        <v>0</v>
      </c>
      <c r="AC1588">
        <v>0</v>
      </c>
      <c r="AD1588">
        <v>0</v>
      </c>
      <c r="AE1588">
        <v>1</v>
      </c>
      <c r="AF1588" t="s">
        <v>1263</v>
      </c>
      <c r="AG1588" t="s">
        <v>944</v>
      </c>
      <c r="AH1588" s="9">
        <v>5.8333333333333334E-2</v>
      </c>
      <c r="AI1588" t="s">
        <v>1435</v>
      </c>
    </row>
    <row r="1589" spans="1:35" x14ac:dyDescent="0.3">
      <c r="A1589" s="1">
        <v>44628</v>
      </c>
      <c r="B1589" t="s">
        <v>46</v>
      </c>
      <c r="C1589" t="s">
        <v>47</v>
      </c>
      <c r="D1589" t="s">
        <v>48</v>
      </c>
      <c r="E1589">
        <v>20452</v>
      </c>
      <c r="F1589">
        <v>3560</v>
      </c>
      <c r="G1589" t="s">
        <v>97</v>
      </c>
      <c r="H1589" t="s">
        <v>98</v>
      </c>
      <c r="I1589" t="s">
        <v>12</v>
      </c>
      <c r="J1589" t="s">
        <v>13</v>
      </c>
      <c r="K1589">
        <v>1318</v>
      </c>
      <c r="L1589">
        <v>1313</v>
      </c>
      <c r="M1589">
        <v>-5</v>
      </c>
      <c r="N1589">
        <v>33</v>
      </c>
      <c r="O1589">
        <v>1346</v>
      </c>
      <c r="P1589">
        <v>1511</v>
      </c>
      <c r="Q1589">
        <v>12</v>
      </c>
      <c r="R1589">
        <v>1517</v>
      </c>
      <c r="S1589">
        <v>1523</v>
      </c>
      <c r="T1589">
        <v>6</v>
      </c>
      <c r="U1589">
        <v>0</v>
      </c>
      <c r="V1589">
        <v>0</v>
      </c>
      <c r="W1589">
        <v>119</v>
      </c>
      <c r="X1589">
        <v>130</v>
      </c>
      <c r="Y1589">
        <v>85</v>
      </c>
      <c r="Z1589">
        <v>529</v>
      </c>
      <c r="AF1589" t="s">
        <v>931</v>
      </c>
      <c r="AG1589" t="s">
        <v>1061</v>
      </c>
      <c r="AH1589" s="9">
        <v>9.0277777777777776E-2</v>
      </c>
      <c r="AI1589" t="s">
        <v>1435</v>
      </c>
    </row>
    <row r="1590" spans="1:35" x14ac:dyDescent="0.3">
      <c r="A1590" s="1">
        <v>44325</v>
      </c>
      <c r="B1590" t="s">
        <v>7</v>
      </c>
      <c r="C1590" t="s">
        <v>8</v>
      </c>
      <c r="D1590" t="s">
        <v>9</v>
      </c>
      <c r="E1590">
        <v>19977</v>
      </c>
      <c r="F1590">
        <v>2432</v>
      </c>
      <c r="G1590" t="s">
        <v>21</v>
      </c>
      <c r="H1590" t="s">
        <v>22</v>
      </c>
      <c r="I1590" t="s">
        <v>90</v>
      </c>
      <c r="J1590" t="s">
        <v>91</v>
      </c>
      <c r="K1590">
        <v>1015</v>
      </c>
      <c r="L1590">
        <v>1008</v>
      </c>
      <c r="M1590">
        <v>-7</v>
      </c>
      <c r="N1590">
        <v>17</v>
      </c>
      <c r="O1590">
        <v>1025</v>
      </c>
      <c r="P1590">
        <v>1421</v>
      </c>
      <c r="Q1590">
        <v>10</v>
      </c>
      <c r="R1590">
        <v>1437</v>
      </c>
      <c r="S1590">
        <v>1431</v>
      </c>
      <c r="T1590">
        <v>-6</v>
      </c>
      <c r="U1590">
        <v>0</v>
      </c>
      <c r="V1590">
        <v>0</v>
      </c>
      <c r="W1590">
        <v>142</v>
      </c>
      <c r="X1590">
        <v>143</v>
      </c>
      <c r="Y1590">
        <v>116</v>
      </c>
      <c r="Z1590">
        <v>1015</v>
      </c>
      <c r="AF1590" t="s">
        <v>1243</v>
      </c>
      <c r="AG1590" t="s">
        <v>1229</v>
      </c>
      <c r="AH1590" s="9">
        <v>0.18263888888888888</v>
      </c>
      <c r="AI1590" t="s">
        <v>1434</v>
      </c>
    </row>
    <row r="1591" spans="1:35" x14ac:dyDescent="0.3">
      <c r="A1591" s="1">
        <v>44054</v>
      </c>
      <c r="B1591" t="s">
        <v>32</v>
      </c>
      <c r="C1591" t="s">
        <v>33</v>
      </c>
      <c r="D1591" t="s">
        <v>34</v>
      </c>
      <c r="E1591">
        <v>19393</v>
      </c>
      <c r="F1591">
        <v>1626</v>
      </c>
      <c r="G1591" t="s">
        <v>198</v>
      </c>
      <c r="H1591" t="s">
        <v>199</v>
      </c>
      <c r="I1591" t="s">
        <v>68</v>
      </c>
      <c r="J1591" t="s">
        <v>69</v>
      </c>
      <c r="K1591">
        <v>620</v>
      </c>
      <c r="L1591">
        <v>616</v>
      </c>
      <c r="M1591">
        <v>-4</v>
      </c>
      <c r="N1591">
        <v>9</v>
      </c>
      <c r="O1591">
        <v>625</v>
      </c>
      <c r="P1591">
        <v>732</v>
      </c>
      <c r="Q1591">
        <v>5</v>
      </c>
      <c r="R1591">
        <v>750</v>
      </c>
      <c r="S1591">
        <v>737</v>
      </c>
      <c r="T1591">
        <v>-13</v>
      </c>
      <c r="U1591">
        <v>0</v>
      </c>
      <c r="V1591">
        <v>0</v>
      </c>
      <c r="W1591">
        <v>90</v>
      </c>
      <c r="X1591">
        <v>81</v>
      </c>
      <c r="Y1591">
        <v>67</v>
      </c>
      <c r="Z1591">
        <v>475</v>
      </c>
      <c r="AF1591" t="s">
        <v>684</v>
      </c>
      <c r="AG1591" t="s">
        <v>1046</v>
      </c>
      <c r="AH1591" s="9">
        <v>5.6250000000000001E-2</v>
      </c>
      <c r="AI1591" t="s">
        <v>1434</v>
      </c>
    </row>
    <row r="1592" spans="1:35" x14ac:dyDescent="0.3">
      <c r="A1592" s="1">
        <v>44229</v>
      </c>
      <c r="B1592" t="s">
        <v>32</v>
      </c>
      <c r="C1592" t="s">
        <v>33</v>
      </c>
      <c r="D1592" t="s">
        <v>34</v>
      </c>
      <c r="E1592">
        <v>19393</v>
      </c>
      <c r="F1592">
        <v>739</v>
      </c>
      <c r="G1592" t="s">
        <v>21</v>
      </c>
      <c r="H1592" t="s">
        <v>22</v>
      </c>
      <c r="I1592" t="s">
        <v>548</v>
      </c>
      <c r="J1592" t="s">
        <v>549</v>
      </c>
      <c r="K1592">
        <v>1200</v>
      </c>
      <c r="L1592">
        <v>1157</v>
      </c>
      <c r="M1592">
        <v>-3</v>
      </c>
      <c r="N1592">
        <v>11</v>
      </c>
      <c r="O1592">
        <v>1208</v>
      </c>
      <c r="P1592">
        <v>1242</v>
      </c>
      <c r="Q1592">
        <v>3</v>
      </c>
      <c r="R1592">
        <v>1310</v>
      </c>
      <c r="S1592">
        <v>1245</v>
      </c>
      <c r="T1592">
        <v>-25</v>
      </c>
      <c r="U1592">
        <v>0</v>
      </c>
      <c r="V1592">
        <v>0</v>
      </c>
      <c r="W1592">
        <v>70</v>
      </c>
      <c r="X1592">
        <v>48</v>
      </c>
      <c r="Y1592">
        <v>34</v>
      </c>
      <c r="Z1592">
        <v>196</v>
      </c>
      <c r="AF1592" t="s">
        <v>902</v>
      </c>
      <c r="AG1592" t="s">
        <v>1190</v>
      </c>
      <c r="AH1592" s="9">
        <v>3.3333333333333333E-2</v>
      </c>
      <c r="AI1592" t="s">
        <v>1434</v>
      </c>
    </row>
    <row r="1593" spans="1:35" x14ac:dyDescent="0.3">
      <c r="A1593" s="1">
        <v>44250</v>
      </c>
      <c r="B1593" t="s">
        <v>81</v>
      </c>
      <c r="C1593" t="s">
        <v>82</v>
      </c>
      <c r="D1593" t="s">
        <v>83</v>
      </c>
      <c r="E1593">
        <v>20409</v>
      </c>
      <c r="F1593">
        <v>1592</v>
      </c>
      <c r="G1593" t="s">
        <v>28</v>
      </c>
      <c r="H1593" t="s">
        <v>29</v>
      </c>
      <c r="I1593" t="s">
        <v>64</v>
      </c>
      <c r="J1593" t="s">
        <v>65</v>
      </c>
      <c r="K1593">
        <v>1200</v>
      </c>
      <c r="L1593">
        <v>0</v>
      </c>
      <c r="M1593">
        <v>0</v>
      </c>
      <c r="R1593">
        <v>1343</v>
      </c>
      <c r="S1593">
        <v>0</v>
      </c>
      <c r="T1593">
        <v>0</v>
      </c>
      <c r="U1593">
        <v>1</v>
      </c>
      <c r="V1593">
        <v>0</v>
      </c>
      <c r="W1593">
        <v>103</v>
      </c>
      <c r="Z1593">
        <v>534</v>
      </c>
      <c r="AF1593" t="s">
        <v>663</v>
      </c>
      <c r="AG1593" t="s">
        <v>663</v>
      </c>
      <c r="AH1593" s="9">
        <v>0</v>
      </c>
      <c r="AI1593" t="s">
        <v>1437</v>
      </c>
    </row>
    <row r="1594" spans="1:35" x14ac:dyDescent="0.3">
      <c r="A1594" s="1">
        <v>44186</v>
      </c>
      <c r="B1594" t="s">
        <v>94</v>
      </c>
      <c r="C1594" t="s">
        <v>95</v>
      </c>
      <c r="D1594" t="s">
        <v>96</v>
      </c>
      <c r="E1594">
        <v>20397</v>
      </c>
      <c r="F1594">
        <v>5627</v>
      </c>
      <c r="G1594" t="s">
        <v>554</v>
      </c>
      <c r="H1594" t="s">
        <v>555</v>
      </c>
      <c r="I1594" t="s">
        <v>97</v>
      </c>
      <c r="J1594" t="s">
        <v>98</v>
      </c>
      <c r="K1594">
        <v>636</v>
      </c>
      <c r="L1594">
        <v>632</v>
      </c>
      <c r="M1594">
        <v>-4</v>
      </c>
      <c r="N1594">
        <v>19</v>
      </c>
      <c r="O1594">
        <v>651</v>
      </c>
      <c r="P1594">
        <v>759</v>
      </c>
      <c r="Q1594">
        <v>4</v>
      </c>
      <c r="R1594">
        <v>816</v>
      </c>
      <c r="S1594">
        <v>803</v>
      </c>
      <c r="T1594">
        <v>-13</v>
      </c>
      <c r="U1594">
        <v>0</v>
      </c>
      <c r="V1594">
        <v>0</v>
      </c>
      <c r="W1594">
        <v>100</v>
      </c>
      <c r="X1594">
        <v>91</v>
      </c>
      <c r="Y1594">
        <v>68</v>
      </c>
      <c r="Z1594">
        <v>282</v>
      </c>
      <c r="AF1594" t="s">
        <v>1686</v>
      </c>
      <c r="AG1594" t="s">
        <v>641</v>
      </c>
      <c r="AH1594" s="9">
        <v>6.3194444444444442E-2</v>
      </c>
      <c r="AI1594" t="s">
        <v>1434</v>
      </c>
    </row>
    <row r="1595" spans="1:35" x14ac:dyDescent="0.3">
      <c r="A1595" s="1">
        <v>44456</v>
      </c>
      <c r="B1595" t="s">
        <v>46</v>
      </c>
      <c r="C1595" t="s">
        <v>47</v>
      </c>
      <c r="D1595" t="s">
        <v>48</v>
      </c>
      <c r="E1595">
        <v>20452</v>
      </c>
      <c r="F1595">
        <v>4604</v>
      </c>
      <c r="G1595" t="s">
        <v>305</v>
      </c>
      <c r="H1595" t="s">
        <v>306</v>
      </c>
      <c r="I1595" t="s">
        <v>150</v>
      </c>
      <c r="J1595" t="s">
        <v>85</v>
      </c>
      <c r="K1595">
        <v>602</v>
      </c>
      <c r="L1595">
        <v>600</v>
      </c>
      <c r="M1595">
        <v>-2</v>
      </c>
      <c r="N1595">
        <v>19</v>
      </c>
      <c r="O1595">
        <v>619</v>
      </c>
      <c r="P1595">
        <v>752</v>
      </c>
      <c r="Q1595">
        <v>6</v>
      </c>
      <c r="R1595">
        <v>802</v>
      </c>
      <c r="S1595">
        <v>758</v>
      </c>
      <c r="T1595">
        <v>-4</v>
      </c>
      <c r="U1595">
        <v>0</v>
      </c>
      <c r="V1595">
        <v>0</v>
      </c>
      <c r="W1595">
        <v>120</v>
      </c>
      <c r="X1595">
        <v>118</v>
      </c>
      <c r="Y1595">
        <v>93</v>
      </c>
      <c r="Z1595">
        <v>585</v>
      </c>
      <c r="AF1595" t="s">
        <v>1009</v>
      </c>
      <c r="AG1595" t="s">
        <v>838</v>
      </c>
      <c r="AH1595" s="9">
        <v>8.1944444444444445E-2</v>
      </c>
      <c r="AI1595" t="s">
        <v>1434</v>
      </c>
    </row>
    <row r="1596" spans="1:35" x14ac:dyDescent="0.3">
      <c r="A1596" s="1">
        <v>44796</v>
      </c>
      <c r="B1596" t="s">
        <v>39</v>
      </c>
      <c r="C1596" t="s">
        <v>40</v>
      </c>
      <c r="D1596" t="s">
        <v>41</v>
      </c>
      <c r="E1596">
        <v>19805</v>
      </c>
      <c r="F1596">
        <v>1680</v>
      </c>
      <c r="G1596" t="s">
        <v>194</v>
      </c>
      <c r="H1596" t="s">
        <v>195</v>
      </c>
      <c r="I1596" t="s">
        <v>53</v>
      </c>
      <c r="J1596" t="s">
        <v>54</v>
      </c>
      <c r="K1596">
        <v>1937</v>
      </c>
      <c r="L1596">
        <v>1952</v>
      </c>
      <c r="M1596">
        <v>15</v>
      </c>
      <c r="N1596">
        <v>18</v>
      </c>
      <c r="O1596">
        <v>2010</v>
      </c>
      <c r="P1596">
        <v>2202</v>
      </c>
      <c r="Q1596">
        <v>11</v>
      </c>
      <c r="R1596">
        <v>2211</v>
      </c>
      <c r="S1596">
        <v>2213</v>
      </c>
      <c r="T1596">
        <v>2</v>
      </c>
      <c r="U1596">
        <v>0</v>
      </c>
      <c r="V1596">
        <v>0</v>
      </c>
      <c r="W1596">
        <v>334</v>
      </c>
      <c r="X1596">
        <v>321</v>
      </c>
      <c r="Y1596">
        <v>292</v>
      </c>
      <c r="Z1596">
        <v>2342</v>
      </c>
      <c r="AF1596" t="s">
        <v>1645</v>
      </c>
      <c r="AG1596" t="s">
        <v>810</v>
      </c>
      <c r="AH1596" s="9">
        <v>9.7916666666666666E-2</v>
      </c>
      <c r="AI1596" t="s">
        <v>1438</v>
      </c>
    </row>
    <row r="1597" spans="1:35" x14ac:dyDescent="0.3">
      <c r="A1597" s="1">
        <v>43719</v>
      </c>
      <c r="B1597" t="s">
        <v>14</v>
      </c>
      <c r="C1597" t="s">
        <v>15</v>
      </c>
      <c r="D1597" t="s">
        <v>16</v>
      </c>
      <c r="E1597">
        <v>19790</v>
      </c>
      <c r="F1597">
        <v>745</v>
      </c>
      <c r="G1597" t="s">
        <v>23</v>
      </c>
      <c r="H1597" t="s">
        <v>24</v>
      </c>
      <c r="I1597" t="s">
        <v>144</v>
      </c>
      <c r="J1597" t="s">
        <v>145</v>
      </c>
      <c r="K1597">
        <v>1135</v>
      </c>
      <c r="L1597">
        <v>1245</v>
      </c>
      <c r="M1597">
        <v>70</v>
      </c>
      <c r="N1597">
        <v>15</v>
      </c>
      <c r="O1597">
        <v>1300</v>
      </c>
      <c r="P1597">
        <v>1955</v>
      </c>
      <c r="Q1597">
        <v>14</v>
      </c>
      <c r="R1597">
        <v>1917</v>
      </c>
      <c r="S1597">
        <v>2009</v>
      </c>
      <c r="T1597">
        <v>52</v>
      </c>
      <c r="U1597">
        <v>0</v>
      </c>
      <c r="V1597">
        <v>0</v>
      </c>
      <c r="W1597">
        <v>282</v>
      </c>
      <c r="X1597">
        <v>264</v>
      </c>
      <c r="Y1597">
        <v>235</v>
      </c>
      <c r="Z1597">
        <v>2079</v>
      </c>
      <c r="AA1597">
        <v>0</v>
      </c>
      <c r="AB1597">
        <v>0</v>
      </c>
      <c r="AC1597">
        <v>1</v>
      </c>
      <c r="AD1597">
        <v>0</v>
      </c>
      <c r="AE1597">
        <v>51</v>
      </c>
      <c r="AF1597" t="s">
        <v>812</v>
      </c>
      <c r="AG1597" t="s">
        <v>902</v>
      </c>
      <c r="AH1597" s="9">
        <v>0.30833333333333335</v>
      </c>
      <c r="AI1597" t="s">
        <v>1435</v>
      </c>
    </row>
    <row r="1598" spans="1:35" x14ac:dyDescent="0.3">
      <c r="A1598" s="1">
        <v>43657</v>
      </c>
      <c r="B1598" t="s">
        <v>32</v>
      </c>
      <c r="C1598" t="s">
        <v>33</v>
      </c>
      <c r="D1598" t="s">
        <v>34</v>
      </c>
      <c r="E1598">
        <v>19393</v>
      </c>
      <c r="F1598">
        <v>943</v>
      </c>
      <c r="G1598" t="s">
        <v>28</v>
      </c>
      <c r="H1598" t="s">
        <v>29</v>
      </c>
      <c r="I1598" t="s">
        <v>62</v>
      </c>
      <c r="J1598" t="s">
        <v>63</v>
      </c>
      <c r="K1598">
        <v>2125</v>
      </c>
      <c r="L1598">
        <v>2120</v>
      </c>
      <c r="M1598">
        <v>-5</v>
      </c>
      <c r="N1598">
        <v>11</v>
      </c>
      <c r="O1598">
        <v>2131</v>
      </c>
      <c r="P1598">
        <v>2353</v>
      </c>
      <c r="Q1598">
        <v>3</v>
      </c>
      <c r="R1598">
        <v>5</v>
      </c>
      <c r="S1598">
        <v>2356</v>
      </c>
      <c r="T1598">
        <v>-9</v>
      </c>
      <c r="U1598">
        <v>0</v>
      </c>
      <c r="V1598">
        <v>0</v>
      </c>
      <c r="W1598">
        <v>160</v>
      </c>
      <c r="X1598">
        <v>156</v>
      </c>
      <c r="Y1598">
        <v>142</v>
      </c>
      <c r="Z1598">
        <v>1050</v>
      </c>
      <c r="AF1598" t="s">
        <v>830</v>
      </c>
      <c r="AG1598" t="s">
        <v>1373</v>
      </c>
      <c r="AH1598" s="9">
        <v>0.10833333333333334</v>
      </c>
      <c r="AI1598" t="s">
        <v>1438</v>
      </c>
    </row>
    <row r="1599" spans="1:35" x14ac:dyDescent="0.3">
      <c r="A1599" s="1">
        <v>44258</v>
      </c>
      <c r="B1599" t="s">
        <v>7</v>
      </c>
      <c r="C1599" t="s">
        <v>8</v>
      </c>
      <c r="D1599" t="s">
        <v>9</v>
      </c>
      <c r="E1599">
        <v>19977</v>
      </c>
      <c r="F1599">
        <v>336</v>
      </c>
      <c r="G1599" t="s">
        <v>51</v>
      </c>
      <c r="H1599" t="s">
        <v>52</v>
      </c>
      <c r="I1599" t="s">
        <v>167</v>
      </c>
      <c r="J1599" t="s">
        <v>168</v>
      </c>
      <c r="K1599">
        <v>1440</v>
      </c>
      <c r="L1599">
        <v>1436</v>
      </c>
      <c r="M1599">
        <v>-4</v>
      </c>
      <c r="N1599">
        <v>22</v>
      </c>
      <c r="O1599">
        <v>1458</v>
      </c>
      <c r="P1599">
        <v>1618</v>
      </c>
      <c r="Q1599">
        <v>5</v>
      </c>
      <c r="R1599">
        <v>1614</v>
      </c>
      <c r="S1599">
        <v>1623</v>
      </c>
      <c r="T1599">
        <v>9</v>
      </c>
      <c r="U1599">
        <v>0</v>
      </c>
      <c r="V1599">
        <v>0</v>
      </c>
      <c r="W1599">
        <v>214</v>
      </c>
      <c r="X1599">
        <v>227</v>
      </c>
      <c r="Y1599">
        <v>200</v>
      </c>
      <c r="Z1599">
        <v>1303</v>
      </c>
      <c r="AF1599" t="s">
        <v>1556</v>
      </c>
      <c r="AG1599" t="s">
        <v>762</v>
      </c>
      <c r="AH1599" s="9">
        <v>7.4305555555555555E-2</v>
      </c>
      <c r="AI1599" t="s">
        <v>1435</v>
      </c>
    </row>
    <row r="1600" spans="1:35" x14ac:dyDescent="0.3">
      <c r="A1600" s="1">
        <v>43733</v>
      </c>
      <c r="B1600" t="s">
        <v>32</v>
      </c>
      <c r="C1600" t="s">
        <v>33</v>
      </c>
      <c r="D1600" t="s">
        <v>34</v>
      </c>
      <c r="E1600">
        <v>19393</v>
      </c>
      <c r="F1600">
        <v>4206</v>
      </c>
      <c r="G1600" t="s">
        <v>70</v>
      </c>
      <c r="H1600" t="s">
        <v>71</v>
      </c>
      <c r="I1600" t="s">
        <v>167</v>
      </c>
      <c r="J1600" t="s">
        <v>168</v>
      </c>
      <c r="K1600">
        <v>1335</v>
      </c>
      <c r="L1600">
        <v>1333</v>
      </c>
      <c r="M1600">
        <v>-2</v>
      </c>
      <c r="N1600">
        <v>11</v>
      </c>
      <c r="O1600">
        <v>1344</v>
      </c>
      <c r="P1600">
        <v>1449</v>
      </c>
      <c r="Q1600">
        <v>7</v>
      </c>
      <c r="R1600">
        <v>1500</v>
      </c>
      <c r="S1600">
        <v>1456</v>
      </c>
      <c r="T1600">
        <v>-4</v>
      </c>
      <c r="U1600">
        <v>0</v>
      </c>
      <c r="V1600">
        <v>0</v>
      </c>
      <c r="W1600">
        <v>85</v>
      </c>
      <c r="X1600">
        <v>83</v>
      </c>
      <c r="Y1600">
        <v>65</v>
      </c>
      <c r="Z1600">
        <v>417</v>
      </c>
      <c r="AF1600" t="s">
        <v>1637</v>
      </c>
      <c r="AG1600" t="s">
        <v>753</v>
      </c>
      <c r="AH1600" s="9">
        <v>5.7638888888888892E-2</v>
      </c>
      <c r="AI1600" t="s">
        <v>1435</v>
      </c>
    </row>
    <row r="1601" spans="1:35" x14ac:dyDescent="0.3">
      <c r="A1601" s="1">
        <v>44000</v>
      </c>
      <c r="B1601" t="s">
        <v>32</v>
      </c>
      <c r="C1601" t="s">
        <v>33</v>
      </c>
      <c r="D1601" t="s">
        <v>34</v>
      </c>
      <c r="E1601">
        <v>19393</v>
      </c>
      <c r="F1601">
        <v>5181</v>
      </c>
      <c r="G1601" t="s">
        <v>426</v>
      </c>
      <c r="H1601" t="s">
        <v>427</v>
      </c>
      <c r="I1601" t="s">
        <v>206</v>
      </c>
      <c r="J1601" t="s">
        <v>207</v>
      </c>
      <c r="K1601">
        <v>635</v>
      </c>
      <c r="L1601">
        <v>634</v>
      </c>
      <c r="M1601">
        <v>-1</v>
      </c>
      <c r="N1601">
        <v>11</v>
      </c>
      <c r="O1601">
        <v>645</v>
      </c>
      <c r="P1601">
        <v>741</v>
      </c>
      <c r="Q1601">
        <v>4</v>
      </c>
      <c r="R1601">
        <v>750</v>
      </c>
      <c r="S1601">
        <v>745</v>
      </c>
      <c r="T1601">
        <v>-5</v>
      </c>
      <c r="U1601">
        <v>0</v>
      </c>
      <c r="V1601">
        <v>0</v>
      </c>
      <c r="W1601">
        <v>75</v>
      </c>
      <c r="X1601">
        <v>71</v>
      </c>
      <c r="Y1601">
        <v>56</v>
      </c>
      <c r="Z1601">
        <v>362</v>
      </c>
      <c r="AF1601" t="s">
        <v>595</v>
      </c>
      <c r="AG1601" t="s">
        <v>1164</v>
      </c>
      <c r="AH1601" s="9">
        <v>4.9305555555555554E-2</v>
      </c>
      <c r="AI1601" t="s">
        <v>1434</v>
      </c>
    </row>
    <row r="1602" spans="1:35" x14ac:dyDescent="0.3">
      <c r="A1602" s="1">
        <v>44278</v>
      </c>
      <c r="B1602" t="s">
        <v>46</v>
      </c>
      <c r="C1602" t="s">
        <v>47</v>
      </c>
      <c r="D1602" t="s">
        <v>48</v>
      </c>
      <c r="E1602">
        <v>20452</v>
      </c>
      <c r="F1602">
        <v>3447</v>
      </c>
      <c r="G1602" t="s">
        <v>99</v>
      </c>
      <c r="H1602" t="s">
        <v>43</v>
      </c>
      <c r="I1602" t="s">
        <v>97</v>
      </c>
      <c r="J1602" t="s">
        <v>98</v>
      </c>
      <c r="K1602">
        <v>1820</v>
      </c>
      <c r="L1602">
        <v>1815</v>
      </c>
      <c r="M1602">
        <v>-5</v>
      </c>
      <c r="N1602">
        <v>29</v>
      </c>
      <c r="O1602">
        <v>1844</v>
      </c>
      <c r="P1602">
        <v>1941</v>
      </c>
      <c r="Q1602">
        <v>9</v>
      </c>
      <c r="R1602">
        <v>1952</v>
      </c>
      <c r="S1602">
        <v>1950</v>
      </c>
      <c r="T1602">
        <v>-2</v>
      </c>
      <c r="U1602">
        <v>0</v>
      </c>
      <c r="V1602">
        <v>0</v>
      </c>
      <c r="W1602">
        <v>92</v>
      </c>
      <c r="X1602">
        <v>95</v>
      </c>
      <c r="Y1602">
        <v>57</v>
      </c>
      <c r="Z1602">
        <v>322</v>
      </c>
      <c r="AF1602" t="s">
        <v>1660</v>
      </c>
      <c r="AG1602" t="s">
        <v>1075</v>
      </c>
      <c r="AH1602" s="9">
        <v>6.5972222222222224E-2</v>
      </c>
      <c r="AI1602" t="s">
        <v>1438</v>
      </c>
    </row>
    <row r="1603" spans="1:35" x14ac:dyDescent="0.3">
      <c r="A1603" s="1">
        <v>43926</v>
      </c>
      <c r="B1603" t="s">
        <v>32</v>
      </c>
      <c r="C1603" t="s">
        <v>33</v>
      </c>
      <c r="D1603" t="s">
        <v>34</v>
      </c>
      <c r="E1603">
        <v>19393</v>
      </c>
      <c r="F1603">
        <v>6043</v>
      </c>
      <c r="G1603" t="s">
        <v>66</v>
      </c>
      <c r="H1603" t="s">
        <v>67</v>
      </c>
      <c r="I1603" t="s">
        <v>35</v>
      </c>
      <c r="J1603" t="s">
        <v>36</v>
      </c>
      <c r="K1603">
        <v>1905</v>
      </c>
      <c r="L1603">
        <v>1902</v>
      </c>
      <c r="M1603">
        <v>-3</v>
      </c>
      <c r="N1603">
        <v>8</v>
      </c>
      <c r="O1603">
        <v>1910</v>
      </c>
      <c r="P1603">
        <v>2112</v>
      </c>
      <c r="Q1603">
        <v>3</v>
      </c>
      <c r="R1603">
        <v>2125</v>
      </c>
      <c r="S1603">
        <v>2115</v>
      </c>
      <c r="T1603">
        <v>-10</v>
      </c>
      <c r="U1603">
        <v>0</v>
      </c>
      <c r="V1603">
        <v>0</v>
      </c>
      <c r="W1603">
        <v>140</v>
      </c>
      <c r="X1603">
        <v>133</v>
      </c>
      <c r="Y1603">
        <v>122</v>
      </c>
      <c r="Z1603">
        <v>793</v>
      </c>
      <c r="AF1603" t="s">
        <v>1207</v>
      </c>
      <c r="AG1603" t="s">
        <v>1268</v>
      </c>
      <c r="AH1603" s="9">
        <v>9.2361111111111116E-2</v>
      </c>
      <c r="AI1603" t="s">
        <v>1438</v>
      </c>
    </row>
    <row r="1604" spans="1:35" x14ac:dyDescent="0.3">
      <c r="A1604" s="1">
        <v>45046</v>
      </c>
      <c r="B1604" t="s">
        <v>14</v>
      </c>
      <c r="C1604" t="s">
        <v>15</v>
      </c>
      <c r="D1604" t="s">
        <v>16</v>
      </c>
      <c r="E1604">
        <v>19790</v>
      </c>
      <c r="F1604">
        <v>1049</v>
      </c>
      <c r="G1604" t="s">
        <v>53</v>
      </c>
      <c r="H1604" t="s">
        <v>54</v>
      </c>
      <c r="I1604" t="s">
        <v>21</v>
      </c>
      <c r="J1604" t="s">
        <v>22</v>
      </c>
      <c r="K1604">
        <v>2035</v>
      </c>
      <c r="L1604">
        <v>2028</v>
      </c>
      <c r="M1604">
        <v>-7</v>
      </c>
      <c r="N1604">
        <v>17</v>
      </c>
      <c r="O1604">
        <v>2045</v>
      </c>
      <c r="P1604">
        <v>2341</v>
      </c>
      <c r="Q1604">
        <v>10</v>
      </c>
      <c r="R1604">
        <v>2356</v>
      </c>
      <c r="S1604">
        <v>2351</v>
      </c>
      <c r="T1604">
        <v>-5</v>
      </c>
      <c r="U1604">
        <v>0</v>
      </c>
      <c r="V1604">
        <v>0</v>
      </c>
      <c r="W1604">
        <v>141</v>
      </c>
      <c r="X1604">
        <v>143</v>
      </c>
      <c r="Y1604">
        <v>116</v>
      </c>
      <c r="Z1604">
        <v>862</v>
      </c>
      <c r="AF1604" t="s">
        <v>1692</v>
      </c>
      <c r="AG1604" t="s">
        <v>978</v>
      </c>
      <c r="AH1604" s="9">
        <v>0.14097222222222222</v>
      </c>
      <c r="AI1604" t="s">
        <v>1438</v>
      </c>
    </row>
    <row r="1605" spans="1:35" x14ac:dyDescent="0.3">
      <c r="A1605" s="1">
        <v>44740</v>
      </c>
      <c r="B1605" t="s">
        <v>162</v>
      </c>
      <c r="C1605" t="s">
        <v>163</v>
      </c>
      <c r="D1605" t="s">
        <v>164</v>
      </c>
      <c r="E1605">
        <v>20436</v>
      </c>
      <c r="F1605">
        <v>2097</v>
      </c>
      <c r="G1605" t="s">
        <v>160</v>
      </c>
      <c r="H1605" t="s">
        <v>161</v>
      </c>
      <c r="I1605" t="s">
        <v>103</v>
      </c>
      <c r="J1605" t="s">
        <v>104</v>
      </c>
      <c r="K1605">
        <v>2014</v>
      </c>
      <c r="L1605">
        <v>2024</v>
      </c>
      <c r="M1605">
        <v>10</v>
      </c>
      <c r="N1605">
        <v>14</v>
      </c>
      <c r="O1605">
        <v>2038</v>
      </c>
      <c r="P1605">
        <v>2148</v>
      </c>
      <c r="Q1605">
        <v>8</v>
      </c>
      <c r="R1605">
        <v>2153</v>
      </c>
      <c r="S1605">
        <v>2156</v>
      </c>
      <c r="T1605">
        <v>3</v>
      </c>
      <c r="U1605">
        <v>0</v>
      </c>
      <c r="V1605">
        <v>0</v>
      </c>
      <c r="W1605">
        <v>219</v>
      </c>
      <c r="X1605">
        <v>212</v>
      </c>
      <c r="Y1605">
        <v>190</v>
      </c>
      <c r="Z1605">
        <v>1371</v>
      </c>
      <c r="AF1605" t="s">
        <v>1396</v>
      </c>
      <c r="AG1605" t="s">
        <v>1097</v>
      </c>
      <c r="AH1605" s="9">
        <v>6.3888888888888884E-2</v>
      </c>
      <c r="AI1605" t="s">
        <v>1438</v>
      </c>
    </row>
    <row r="1606" spans="1:35" x14ac:dyDescent="0.3">
      <c r="A1606" s="1">
        <v>44262</v>
      </c>
      <c r="B1606" t="s">
        <v>122</v>
      </c>
      <c r="C1606" t="s">
        <v>123</v>
      </c>
      <c r="D1606" t="s">
        <v>124</v>
      </c>
      <c r="E1606">
        <v>20304</v>
      </c>
      <c r="F1606">
        <v>5197</v>
      </c>
      <c r="G1606" t="s">
        <v>80</v>
      </c>
      <c r="H1606" t="s">
        <v>67</v>
      </c>
      <c r="I1606" t="s">
        <v>506</v>
      </c>
      <c r="J1606" t="s">
        <v>507</v>
      </c>
      <c r="K1606">
        <v>1310</v>
      </c>
      <c r="L1606">
        <v>1318</v>
      </c>
      <c r="M1606">
        <v>8</v>
      </c>
      <c r="N1606">
        <v>21</v>
      </c>
      <c r="O1606">
        <v>1339</v>
      </c>
      <c r="P1606">
        <v>1433</v>
      </c>
      <c r="Q1606">
        <v>4</v>
      </c>
      <c r="R1606">
        <v>1442</v>
      </c>
      <c r="S1606">
        <v>1437</v>
      </c>
      <c r="T1606">
        <v>-5</v>
      </c>
      <c r="U1606">
        <v>0</v>
      </c>
      <c r="V1606">
        <v>0</v>
      </c>
      <c r="W1606">
        <v>92</v>
      </c>
      <c r="X1606">
        <v>79</v>
      </c>
      <c r="Y1606">
        <v>54</v>
      </c>
      <c r="Z1606">
        <v>289</v>
      </c>
      <c r="AF1606" t="s">
        <v>763</v>
      </c>
      <c r="AG1606" t="s">
        <v>750</v>
      </c>
      <c r="AH1606" s="9">
        <v>5.486111111111111E-2</v>
      </c>
      <c r="AI1606" t="s">
        <v>1435</v>
      </c>
    </row>
    <row r="1607" spans="1:35" x14ac:dyDescent="0.3">
      <c r="A1607" s="1">
        <v>44610</v>
      </c>
      <c r="B1607" t="s">
        <v>32</v>
      </c>
      <c r="C1607" t="s">
        <v>33</v>
      </c>
      <c r="D1607" t="s">
        <v>34</v>
      </c>
      <c r="E1607">
        <v>19393</v>
      </c>
      <c r="F1607">
        <v>2258</v>
      </c>
      <c r="G1607" t="s">
        <v>151</v>
      </c>
      <c r="H1607" t="s">
        <v>152</v>
      </c>
      <c r="I1607" t="s">
        <v>120</v>
      </c>
      <c r="J1607" t="s">
        <v>121</v>
      </c>
      <c r="K1607">
        <v>1040</v>
      </c>
      <c r="L1607">
        <v>1039</v>
      </c>
      <c r="M1607">
        <v>-1</v>
      </c>
      <c r="N1607">
        <v>8</v>
      </c>
      <c r="O1607">
        <v>1047</v>
      </c>
      <c r="P1607">
        <v>1306</v>
      </c>
      <c r="Q1607">
        <v>2</v>
      </c>
      <c r="R1607">
        <v>1315</v>
      </c>
      <c r="S1607">
        <v>1308</v>
      </c>
      <c r="T1607">
        <v>-7</v>
      </c>
      <c r="U1607">
        <v>0</v>
      </c>
      <c r="V1607">
        <v>0</v>
      </c>
      <c r="W1607">
        <v>95</v>
      </c>
      <c r="X1607">
        <v>89</v>
      </c>
      <c r="Y1607">
        <v>79</v>
      </c>
      <c r="Z1607">
        <v>532</v>
      </c>
      <c r="AF1607" t="s">
        <v>746</v>
      </c>
      <c r="AG1607" t="s">
        <v>719</v>
      </c>
      <c r="AH1607" s="9">
        <v>0.10347222222222222</v>
      </c>
      <c r="AI1607" t="s">
        <v>1434</v>
      </c>
    </row>
    <row r="1608" spans="1:35" x14ac:dyDescent="0.3">
      <c r="A1608" s="1">
        <v>44448</v>
      </c>
      <c r="B1608" t="s">
        <v>46</v>
      </c>
      <c r="C1608" t="s">
        <v>47</v>
      </c>
      <c r="D1608" t="s">
        <v>48</v>
      </c>
      <c r="E1608">
        <v>20452</v>
      </c>
      <c r="F1608">
        <v>4589</v>
      </c>
      <c r="G1608" t="s">
        <v>80</v>
      </c>
      <c r="H1608" t="s">
        <v>67</v>
      </c>
      <c r="I1608" t="s">
        <v>72</v>
      </c>
      <c r="J1608" t="s">
        <v>73</v>
      </c>
      <c r="K1608">
        <v>1330</v>
      </c>
      <c r="L1608">
        <v>1333</v>
      </c>
      <c r="M1608">
        <v>3</v>
      </c>
      <c r="N1608">
        <v>19</v>
      </c>
      <c r="O1608">
        <v>1352</v>
      </c>
      <c r="P1608">
        <v>1621</v>
      </c>
      <c r="Q1608">
        <v>5</v>
      </c>
      <c r="R1608">
        <v>1626</v>
      </c>
      <c r="S1608">
        <v>1626</v>
      </c>
      <c r="T1608">
        <v>0</v>
      </c>
      <c r="U1608">
        <v>0</v>
      </c>
      <c r="V1608">
        <v>0</v>
      </c>
      <c r="W1608">
        <v>116</v>
      </c>
      <c r="X1608">
        <v>113</v>
      </c>
      <c r="Y1608">
        <v>89</v>
      </c>
      <c r="Z1608">
        <v>621</v>
      </c>
      <c r="AF1608" t="s">
        <v>1574</v>
      </c>
      <c r="AG1608" t="s">
        <v>753</v>
      </c>
      <c r="AH1608" s="9">
        <v>0.12013888888888889</v>
      </c>
      <c r="AI1608" t="s">
        <v>1435</v>
      </c>
    </row>
    <row r="1609" spans="1:35" x14ac:dyDescent="0.3">
      <c r="A1609" s="1">
        <v>44040</v>
      </c>
      <c r="B1609" t="s">
        <v>32</v>
      </c>
      <c r="C1609" t="s">
        <v>33</v>
      </c>
      <c r="D1609" t="s">
        <v>34</v>
      </c>
      <c r="E1609">
        <v>19393</v>
      </c>
      <c r="F1609">
        <v>1740</v>
      </c>
      <c r="G1609" t="s">
        <v>60</v>
      </c>
      <c r="H1609" t="s">
        <v>61</v>
      </c>
      <c r="I1609" t="s">
        <v>127</v>
      </c>
      <c r="J1609" t="s">
        <v>128</v>
      </c>
      <c r="K1609">
        <v>1115</v>
      </c>
      <c r="L1609">
        <v>1113</v>
      </c>
      <c r="M1609">
        <v>-2</v>
      </c>
      <c r="N1609">
        <v>18</v>
      </c>
      <c r="O1609">
        <v>1131</v>
      </c>
      <c r="P1609">
        <v>1209</v>
      </c>
      <c r="Q1609">
        <v>3</v>
      </c>
      <c r="R1609">
        <v>1225</v>
      </c>
      <c r="S1609">
        <v>1212</v>
      </c>
      <c r="T1609">
        <v>-13</v>
      </c>
      <c r="U1609">
        <v>0</v>
      </c>
      <c r="V1609">
        <v>0</v>
      </c>
      <c r="W1609">
        <v>130</v>
      </c>
      <c r="X1609">
        <v>119</v>
      </c>
      <c r="Y1609">
        <v>98</v>
      </c>
      <c r="Z1609">
        <v>692</v>
      </c>
      <c r="AF1609" t="s">
        <v>613</v>
      </c>
      <c r="AG1609" t="s">
        <v>725</v>
      </c>
      <c r="AH1609" s="9">
        <v>4.0972222222222222E-2</v>
      </c>
      <c r="AI1609" t="s">
        <v>1434</v>
      </c>
    </row>
    <row r="1610" spans="1:35" x14ac:dyDescent="0.3">
      <c r="A1610" s="1">
        <v>43616</v>
      </c>
      <c r="B1610" t="s">
        <v>14</v>
      </c>
      <c r="C1610" t="s">
        <v>15</v>
      </c>
      <c r="D1610" t="s">
        <v>16</v>
      </c>
      <c r="E1610">
        <v>19790</v>
      </c>
      <c r="F1610">
        <v>2559</v>
      </c>
      <c r="G1610" t="s">
        <v>60</v>
      </c>
      <c r="H1610" t="s">
        <v>61</v>
      </c>
      <c r="I1610" t="s">
        <v>174</v>
      </c>
      <c r="J1610" t="s">
        <v>175</v>
      </c>
      <c r="K1610">
        <v>2013</v>
      </c>
      <c r="L1610">
        <v>2011</v>
      </c>
      <c r="M1610">
        <v>-2</v>
      </c>
      <c r="N1610">
        <v>16</v>
      </c>
      <c r="O1610">
        <v>2027</v>
      </c>
      <c r="P1610">
        <v>2106</v>
      </c>
      <c r="Q1610">
        <v>7</v>
      </c>
      <c r="R1610">
        <v>2125</v>
      </c>
      <c r="S1610">
        <v>2113</v>
      </c>
      <c r="T1610">
        <v>-12</v>
      </c>
      <c r="U1610">
        <v>0</v>
      </c>
      <c r="V1610">
        <v>0</v>
      </c>
      <c r="W1610">
        <v>252</v>
      </c>
      <c r="X1610">
        <v>242</v>
      </c>
      <c r="Y1610">
        <v>219</v>
      </c>
      <c r="Z1610">
        <v>1587</v>
      </c>
      <c r="AF1610" t="s">
        <v>986</v>
      </c>
      <c r="AG1610" t="s">
        <v>976</v>
      </c>
      <c r="AH1610" s="9">
        <v>4.3055555555555555E-2</v>
      </c>
      <c r="AI1610" t="s">
        <v>1438</v>
      </c>
    </row>
    <row r="1611" spans="1:35" x14ac:dyDescent="0.3">
      <c r="A1611" s="1">
        <v>43501</v>
      </c>
      <c r="B1611" t="s">
        <v>39</v>
      </c>
      <c r="C1611" t="s">
        <v>40</v>
      </c>
      <c r="D1611" t="s">
        <v>41</v>
      </c>
      <c r="E1611">
        <v>19805</v>
      </c>
      <c r="F1611">
        <v>523</v>
      </c>
      <c r="G1611" t="s">
        <v>97</v>
      </c>
      <c r="H1611" t="s">
        <v>98</v>
      </c>
      <c r="I1611" t="s">
        <v>10</v>
      </c>
      <c r="J1611" t="s">
        <v>11</v>
      </c>
      <c r="K1611">
        <v>1330</v>
      </c>
      <c r="L1611">
        <v>1332</v>
      </c>
      <c r="M1611">
        <v>2</v>
      </c>
      <c r="N1611">
        <v>13</v>
      </c>
      <c r="O1611">
        <v>1345</v>
      </c>
      <c r="P1611">
        <v>1516</v>
      </c>
      <c r="Q1611">
        <v>2</v>
      </c>
      <c r="R1611">
        <v>1532</v>
      </c>
      <c r="S1611">
        <v>1518</v>
      </c>
      <c r="T1611">
        <v>-14</v>
      </c>
      <c r="U1611">
        <v>0</v>
      </c>
      <c r="V1611">
        <v>0</v>
      </c>
      <c r="W1611">
        <v>122</v>
      </c>
      <c r="X1611">
        <v>106</v>
      </c>
      <c r="Y1611">
        <v>91</v>
      </c>
      <c r="Z1611">
        <v>632</v>
      </c>
      <c r="AF1611" t="s">
        <v>1617</v>
      </c>
      <c r="AG1611" t="s">
        <v>615</v>
      </c>
      <c r="AH1611" s="9">
        <v>7.3611111111111113E-2</v>
      </c>
      <c r="AI1611" t="s">
        <v>1435</v>
      </c>
    </row>
    <row r="1612" spans="1:35" x14ac:dyDescent="0.3">
      <c r="A1612" s="1">
        <v>44688</v>
      </c>
      <c r="B1612" t="s">
        <v>39</v>
      </c>
      <c r="C1612" t="s">
        <v>40</v>
      </c>
      <c r="D1612" t="s">
        <v>41</v>
      </c>
      <c r="E1612">
        <v>19805</v>
      </c>
      <c r="F1612">
        <v>1348</v>
      </c>
      <c r="G1612" t="s">
        <v>97</v>
      </c>
      <c r="H1612" t="s">
        <v>98</v>
      </c>
      <c r="I1612" t="s">
        <v>30</v>
      </c>
      <c r="J1612" t="s">
        <v>31</v>
      </c>
      <c r="K1612">
        <v>1152</v>
      </c>
      <c r="L1612">
        <v>1150</v>
      </c>
      <c r="M1612">
        <v>-2</v>
      </c>
      <c r="N1612">
        <v>15</v>
      </c>
      <c r="O1612">
        <v>1205</v>
      </c>
      <c r="P1612">
        <v>1317</v>
      </c>
      <c r="Q1612">
        <v>13</v>
      </c>
      <c r="R1612">
        <v>1346</v>
      </c>
      <c r="S1612">
        <v>1330</v>
      </c>
      <c r="T1612">
        <v>-16</v>
      </c>
      <c r="U1612">
        <v>0</v>
      </c>
      <c r="V1612">
        <v>0</v>
      </c>
      <c r="W1612">
        <v>174</v>
      </c>
      <c r="X1612">
        <v>160</v>
      </c>
      <c r="Y1612">
        <v>132</v>
      </c>
      <c r="Z1612">
        <v>936</v>
      </c>
      <c r="AF1612" t="s">
        <v>1475</v>
      </c>
      <c r="AG1612" t="s">
        <v>734</v>
      </c>
      <c r="AH1612" s="9">
        <v>6.9444444444444448E-2</v>
      </c>
      <c r="AI1612" t="s">
        <v>1434</v>
      </c>
    </row>
    <row r="1613" spans="1:35" x14ac:dyDescent="0.3">
      <c r="A1613" s="1">
        <v>45093</v>
      </c>
      <c r="B1613" t="s">
        <v>39</v>
      </c>
      <c r="C1613" t="s">
        <v>40</v>
      </c>
      <c r="D1613" t="s">
        <v>41</v>
      </c>
      <c r="E1613">
        <v>19805</v>
      </c>
      <c r="F1613">
        <v>1032</v>
      </c>
      <c r="G1613" t="s">
        <v>84</v>
      </c>
      <c r="H1613" t="s">
        <v>85</v>
      </c>
      <c r="I1613" t="s">
        <v>194</v>
      </c>
      <c r="J1613" t="s">
        <v>195</v>
      </c>
      <c r="K1613">
        <v>700</v>
      </c>
      <c r="L1613">
        <v>652</v>
      </c>
      <c r="M1613">
        <v>-8</v>
      </c>
      <c r="N1613">
        <v>22</v>
      </c>
      <c r="O1613">
        <v>714</v>
      </c>
      <c r="P1613">
        <v>947</v>
      </c>
      <c r="Q1613">
        <v>5</v>
      </c>
      <c r="R1613">
        <v>1010</v>
      </c>
      <c r="S1613">
        <v>952</v>
      </c>
      <c r="T1613">
        <v>-18</v>
      </c>
      <c r="U1613">
        <v>0</v>
      </c>
      <c r="V1613">
        <v>0</v>
      </c>
      <c r="W1613">
        <v>190</v>
      </c>
      <c r="X1613">
        <v>180</v>
      </c>
      <c r="Y1613">
        <v>153</v>
      </c>
      <c r="Z1613">
        <v>1089</v>
      </c>
      <c r="AF1613" t="s">
        <v>1091</v>
      </c>
      <c r="AG1613" t="s">
        <v>678</v>
      </c>
      <c r="AH1613" s="9">
        <v>0.125</v>
      </c>
      <c r="AI1613" t="s">
        <v>1434</v>
      </c>
    </row>
    <row r="1614" spans="1:35" x14ac:dyDescent="0.3">
      <c r="A1614" s="1">
        <v>44340</v>
      </c>
      <c r="B1614" t="s">
        <v>141</v>
      </c>
      <c r="C1614" t="s">
        <v>142</v>
      </c>
      <c r="D1614" t="s">
        <v>143</v>
      </c>
      <c r="E1614">
        <v>20363</v>
      </c>
      <c r="F1614">
        <v>4953</v>
      </c>
      <c r="G1614" t="s">
        <v>150</v>
      </c>
      <c r="H1614" t="s">
        <v>85</v>
      </c>
      <c r="I1614" t="s">
        <v>68</v>
      </c>
      <c r="J1614" t="s">
        <v>69</v>
      </c>
      <c r="K1614">
        <v>1601</v>
      </c>
      <c r="L1614">
        <v>1553</v>
      </c>
      <c r="M1614">
        <v>-8</v>
      </c>
      <c r="N1614">
        <v>15</v>
      </c>
      <c r="O1614">
        <v>1608</v>
      </c>
      <c r="P1614">
        <v>1656</v>
      </c>
      <c r="Q1614">
        <v>7</v>
      </c>
      <c r="R1614">
        <v>1736</v>
      </c>
      <c r="S1614">
        <v>1703</v>
      </c>
      <c r="T1614">
        <v>-33</v>
      </c>
      <c r="U1614">
        <v>0</v>
      </c>
      <c r="V1614">
        <v>0</v>
      </c>
      <c r="W1614">
        <v>155</v>
      </c>
      <c r="X1614">
        <v>130</v>
      </c>
      <c r="Y1614">
        <v>108</v>
      </c>
      <c r="Z1614">
        <v>764</v>
      </c>
      <c r="AF1614" t="s">
        <v>946</v>
      </c>
      <c r="AG1614" t="s">
        <v>1027</v>
      </c>
      <c r="AH1614" s="9">
        <v>4.8611111111111112E-2</v>
      </c>
      <c r="AI1614" t="s">
        <v>1435</v>
      </c>
    </row>
    <row r="1615" spans="1:35" x14ac:dyDescent="0.3">
      <c r="A1615" s="1">
        <v>43827</v>
      </c>
      <c r="B1615" t="s">
        <v>32</v>
      </c>
      <c r="C1615" t="s">
        <v>33</v>
      </c>
      <c r="D1615" t="s">
        <v>34</v>
      </c>
      <c r="E1615">
        <v>19393</v>
      </c>
      <c r="F1615">
        <v>5442</v>
      </c>
      <c r="G1615" t="s">
        <v>60</v>
      </c>
      <c r="H1615" t="s">
        <v>61</v>
      </c>
      <c r="I1615" t="s">
        <v>153</v>
      </c>
      <c r="J1615" t="s">
        <v>154</v>
      </c>
      <c r="K1615">
        <v>2025</v>
      </c>
      <c r="L1615">
        <v>2025</v>
      </c>
      <c r="M1615">
        <v>0</v>
      </c>
      <c r="N1615">
        <v>18</v>
      </c>
      <c r="O1615">
        <v>2043</v>
      </c>
      <c r="P1615">
        <v>2157</v>
      </c>
      <c r="Q1615">
        <v>3</v>
      </c>
      <c r="R1615">
        <v>2210</v>
      </c>
      <c r="S1615">
        <v>2200</v>
      </c>
      <c r="T1615">
        <v>-10</v>
      </c>
      <c r="U1615">
        <v>0</v>
      </c>
      <c r="V1615">
        <v>0</v>
      </c>
      <c r="W1615">
        <v>165</v>
      </c>
      <c r="X1615">
        <v>155</v>
      </c>
      <c r="Y1615">
        <v>134</v>
      </c>
      <c r="Z1615">
        <v>874</v>
      </c>
      <c r="AF1615" t="s">
        <v>1693</v>
      </c>
      <c r="AG1615" t="s">
        <v>1040</v>
      </c>
      <c r="AH1615" s="9">
        <v>6.5972222222222224E-2</v>
      </c>
      <c r="AI1615" t="s">
        <v>1438</v>
      </c>
    </row>
    <row r="1616" spans="1:35" x14ac:dyDescent="0.3">
      <c r="A1616" s="1">
        <v>44114</v>
      </c>
      <c r="B1616" t="s">
        <v>14</v>
      </c>
      <c r="C1616" t="s">
        <v>15</v>
      </c>
      <c r="D1616" t="s">
        <v>16</v>
      </c>
      <c r="E1616">
        <v>19790</v>
      </c>
      <c r="F1616">
        <v>1139</v>
      </c>
      <c r="G1616" t="s">
        <v>60</v>
      </c>
      <c r="H1616" t="s">
        <v>61</v>
      </c>
      <c r="I1616" t="s">
        <v>144</v>
      </c>
      <c r="J1616" t="s">
        <v>145</v>
      </c>
      <c r="K1616">
        <v>940</v>
      </c>
      <c r="L1616">
        <v>935</v>
      </c>
      <c r="M1616">
        <v>-5</v>
      </c>
      <c r="N1616">
        <v>12</v>
      </c>
      <c r="O1616">
        <v>947</v>
      </c>
      <c r="P1616">
        <v>1112</v>
      </c>
      <c r="Q1616">
        <v>5</v>
      </c>
      <c r="R1616">
        <v>1135</v>
      </c>
      <c r="S1616">
        <v>1117</v>
      </c>
      <c r="T1616">
        <v>-18</v>
      </c>
      <c r="U1616">
        <v>0</v>
      </c>
      <c r="V1616">
        <v>0</v>
      </c>
      <c r="W1616">
        <v>115</v>
      </c>
      <c r="X1616">
        <v>102</v>
      </c>
      <c r="Y1616">
        <v>85</v>
      </c>
      <c r="Z1616">
        <v>594</v>
      </c>
      <c r="AF1616" t="s">
        <v>726</v>
      </c>
      <c r="AG1616" t="s">
        <v>873</v>
      </c>
      <c r="AH1616" s="9">
        <v>7.0833333333333331E-2</v>
      </c>
      <c r="AI1616" t="s">
        <v>1434</v>
      </c>
    </row>
    <row r="1617" spans="1:35" x14ac:dyDescent="0.3">
      <c r="A1617" s="1">
        <v>45019</v>
      </c>
      <c r="B1617" t="s">
        <v>14</v>
      </c>
      <c r="C1617" t="s">
        <v>15</v>
      </c>
      <c r="D1617" t="s">
        <v>16</v>
      </c>
      <c r="E1617">
        <v>19790</v>
      </c>
      <c r="F1617">
        <v>1950</v>
      </c>
      <c r="G1617" t="s">
        <v>74</v>
      </c>
      <c r="H1617" t="s">
        <v>75</v>
      </c>
      <c r="I1617" t="s">
        <v>60</v>
      </c>
      <c r="J1617" t="s">
        <v>61</v>
      </c>
      <c r="K1617">
        <v>1434</v>
      </c>
      <c r="L1617">
        <v>1439</v>
      </c>
      <c r="M1617">
        <v>5</v>
      </c>
      <c r="N1617">
        <v>11</v>
      </c>
      <c r="O1617">
        <v>1450</v>
      </c>
      <c r="P1617">
        <v>1849</v>
      </c>
      <c r="Q1617">
        <v>13</v>
      </c>
      <c r="R1617">
        <v>1845</v>
      </c>
      <c r="S1617">
        <v>1902</v>
      </c>
      <c r="T1617">
        <v>17</v>
      </c>
      <c r="U1617">
        <v>0</v>
      </c>
      <c r="V1617">
        <v>0</v>
      </c>
      <c r="W1617">
        <v>251</v>
      </c>
      <c r="X1617">
        <v>263</v>
      </c>
      <c r="Y1617">
        <v>239</v>
      </c>
      <c r="Z1617">
        <v>1599</v>
      </c>
      <c r="AA1617">
        <v>0</v>
      </c>
      <c r="AB1617">
        <v>0</v>
      </c>
      <c r="AC1617">
        <v>17</v>
      </c>
      <c r="AD1617">
        <v>0</v>
      </c>
      <c r="AE1617">
        <v>0</v>
      </c>
      <c r="AF1617" t="s">
        <v>1268</v>
      </c>
      <c r="AG1617" t="s">
        <v>923</v>
      </c>
      <c r="AH1617" s="9">
        <v>0.18263888888888888</v>
      </c>
      <c r="AI1617" t="s">
        <v>1435</v>
      </c>
    </row>
    <row r="1618" spans="1:35" x14ac:dyDescent="0.3">
      <c r="A1618" s="1">
        <v>43925</v>
      </c>
      <c r="B1618" t="s">
        <v>155</v>
      </c>
      <c r="C1618" t="s">
        <v>156</v>
      </c>
      <c r="D1618" t="s">
        <v>157</v>
      </c>
      <c r="E1618">
        <v>20398</v>
      </c>
      <c r="F1618">
        <v>4238</v>
      </c>
      <c r="G1618" t="s">
        <v>30</v>
      </c>
      <c r="H1618" t="s">
        <v>31</v>
      </c>
      <c r="I1618" t="s">
        <v>386</v>
      </c>
      <c r="J1618" t="s">
        <v>387</v>
      </c>
      <c r="K1618">
        <v>835</v>
      </c>
      <c r="L1618">
        <v>0</v>
      </c>
      <c r="M1618">
        <v>0</v>
      </c>
      <c r="R1618">
        <v>949</v>
      </c>
      <c r="S1618">
        <v>0</v>
      </c>
      <c r="T1618">
        <v>0</v>
      </c>
      <c r="U1618">
        <v>1</v>
      </c>
      <c r="V1618">
        <v>0</v>
      </c>
      <c r="W1618">
        <v>74</v>
      </c>
      <c r="Z1618">
        <v>282</v>
      </c>
      <c r="AF1618" t="s">
        <v>663</v>
      </c>
      <c r="AG1618" t="s">
        <v>663</v>
      </c>
      <c r="AH1618" s="9">
        <v>0</v>
      </c>
      <c r="AI1618" t="s">
        <v>1437</v>
      </c>
    </row>
    <row r="1619" spans="1:35" x14ac:dyDescent="0.3">
      <c r="A1619" s="1">
        <v>44087</v>
      </c>
      <c r="B1619" t="s">
        <v>14</v>
      </c>
      <c r="C1619" t="s">
        <v>15</v>
      </c>
      <c r="D1619" t="s">
        <v>16</v>
      </c>
      <c r="E1619">
        <v>19790</v>
      </c>
      <c r="F1619">
        <v>1916</v>
      </c>
      <c r="G1619" t="s">
        <v>402</v>
      </c>
      <c r="H1619" t="s">
        <v>403</v>
      </c>
      <c r="I1619" t="s">
        <v>60</v>
      </c>
      <c r="J1619" t="s">
        <v>61</v>
      </c>
      <c r="K1619">
        <v>1325</v>
      </c>
      <c r="L1619">
        <v>1315</v>
      </c>
      <c r="M1619">
        <v>-10</v>
      </c>
      <c r="N1619">
        <v>20</v>
      </c>
      <c r="O1619">
        <v>1335</v>
      </c>
      <c r="P1619">
        <v>1426</v>
      </c>
      <c r="Q1619">
        <v>8</v>
      </c>
      <c r="R1619">
        <v>1434</v>
      </c>
      <c r="S1619">
        <v>1434</v>
      </c>
      <c r="T1619">
        <v>0</v>
      </c>
      <c r="U1619">
        <v>0</v>
      </c>
      <c r="V1619">
        <v>0</v>
      </c>
      <c r="W1619">
        <v>69</v>
      </c>
      <c r="X1619">
        <v>79</v>
      </c>
      <c r="Y1619">
        <v>51</v>
      </c>
      <c r="Z1619">
        <v>270</v>
      </c>
      <c r="AF1619" t="s">
        <v>1680</v>
      </c>
      <c r="AG1619" t="s">
        <v>748</v>
      </c>
      <c r="AH1619" s="9">
        <v>5.486111111111111E-2</v>
      </c>
      <c r="AI1619" t="s">
        <v>1435</v>
      </c>
    </row>
    <row r="1620" spans="1:35" x14ac:dyDescent="0.3">
      <c r="A1620" s="1">
        <v>44912</v>
      </c>
      <c r="B1620" t="s">
        <v>122</v>
      </c>
      <c r="C1620" t="s">
        <v>123</v>
      </c>
      <c r="D1620" t="s">
        <v>124</v>
      </c>
      <c r="E1620">
        <v>20304</v>
      </c>
      <c r="F1620">
        <v>5010</v>
      </c>
      <c r="G1620" t="s">
        <v>53</v>
      </c>
      <c r="H1620" t="s">
        <v>54</v>
      </c>
      <c r="I1620" t="s">
        <v>120</v>
      </c>
      <c r="J1620" t="s">
        <v>121</v>
      </c>
      <c r="K1620">
        <v>1548</v>
      </c>
      <c r="L1620">
        <v>1542</v>
      </c>
      <c r="M1620">
        <v>-6</v>
      </c>
      <c r="N1620">
        <v>10</v>
      </c>
      <c r="O1620">
        <v>1552</v>
      </c>
      <c r="P1620">
        <v>1815</v>
      </c>
      <c r="Q1620">
        <v>5</v>
      </c>
      <c r="R1620">
        <v>1843</v>
      </c>
      <c r="S1620">
        <v>1820</v>
      </c>
      <c r="T1620">
        <v>-23</v>
      </c>
      <c r="U1620">
        <v>0</v>
      </c>
      <c r="V1620">
        <v>0</v>
      </c>
      <c r="W1620">
        <v>115</v>
      </c>
      <c r="X1620">
        <v>98</v>
      </c>
      <c r="Y1620">
        <v>83</v>
      </c>
      <c r="Z1620">
        <v>590</v>
      </c>
      <c r="AF1620" t="s">
        <v>1262</v>
      </c>
      <c r="AG1620" t="s">
        <v>1249</v>
      </c>
      <c r="AH1620" s="9">
        <v>0.10972222222222222</v>
      </c>
      <c r="AI1620" t="s">
        <v>1435</v>
      </c>
    </row>
    <row r="1621" spans="1:35" x14ac:dyDescent="0.3">
      <c r="A1621" s="1">
        <v>44410</v>
      </c>
      <c r="B1621" t="s">
        <v>283</v>
      </c>
      <c r="C1621" t="s">
        <v>284</v>
      </c>
      <c r="D1621" t="s">
        <v>285</v>
      </c>
      <c r="E1621">
        <v>19690</v>
      </c>
      <c r="F1621">
        <v>274</v>
      </c>
      <c r="G1621" t="s">
        <v>307</v>
      </c>
      <c r="H1621" t="s">
        <v>308</v>
      </c>
      <c r="I1621" t="s">
        <v>231</v>
      </c>
      <c r="J1621" t="s">
        <v>232</v>
      </c>
      <c r="K1621">
        <v>1407</v>
      </c>
      <c r="L1621">
        <v>1358</v>
      </c>
      <c r="M1621">
        <v>-9</v>
      </c>
      <c r="N1621">
        <v>9</v>
      </c>
      <c r="O1621">
        <v>1407</v>
      </c>
      <c r="P1621">
        <v>1431</v>
      </c>
      <c r="Q1621">
        <v>8</v>
      </c>
      <c r="R1621">
        <v>1443</v>
      </c>
      <c r="S1621">
        <v>1439</v>
      </c>
      <c r="T1621">
        <v>-4</v>
      </c>
      <c r="U1621">
        <v>0</v>
      </c>
      <c r="V1621">
        <v>0</v>
      </c>
      <c r="W1621">
        <v>36</v>
      </c>
      <c r="X1621">
        <v>41</v>
      </c>
      <c r="Y1621">
        <v>24</v>
      </c>
      <c r="Z1621">
        <v>102</v>
      </c>
      <c r="AF1621" t="s">
        <v>923</v>
      </c>
      <c r="AG1621" t="s">
        <v>1022</v>
      </c>
      <c r="AH1621" s="9">
        <v>2.8472222222222222E-2</v>
      </c>
      <c r="AI1621" t="s">
        <v>1435</v>
      </c>
    </row>
    <row r="1622" spans="1:35" x14ac:dyDescent="0.3">
      <c r="A1622" s="1">
        <v>44596</v>
      </c>
      <c r="B1622" t="s">
        <v>39</v>
      </c>
      <c r="C1622" t="s">
        <v>40</v>
      </c>
      <c r="D1622" t="s">
        <v>41</v>
      </c>
      <c r="E1622">
        <v>19805</v>
      </c>
      <c r="F1622">
        <v>2444</v>
      </c>
      <c r="G1622" t="s">
        <v>30</v>
      </c>
      <c r="H1622" t="s">
        <v>31</v>
      </c>
      <c r="I1622" t="s">
        <v>51</v>
      </c>
      <c r="J1622" t="s">
        <v>52</v>
      </c>
      <c r="K1622">
        <v>1220</v>
      </c>
      <c r="L1622">
        <v>0</v>
      </c>
      <c r="M1622">
        <v>0</v>
      </c>
      <c r="R1622">
        <v>1329</v>
      </c>
      <c r="S1622">
        <v>0</v>
      </c>
      <c r="T1622">
        <v>0</v>
      </c>
      <c r="U1622">
        <v>1</v>
      </c>
      <c r="V1622">
        <v>0</v>
      </c>
      <c r="W1622">
        <v>69</v>
      </c>
      <c r="Z1622">
        <v>224</v>
      </c>
      <c r="AF1622" t="s">
        <v>663</v>
      </c>
      <c r="AG1622" t="s">
        <v>663</v>
      </c>
      <c r="AH1622" s="9">
        <v>0</v>
      </c>
      <c r="AI1622" t="s">
        <v>1437</v>
      </c>
    </row>
    <row r="1623" spans="1:35" x14ac:dyDescent="0.3">
      <c r="A1623" s="1">
        <v>44940</v>
      </c>
      <c r="B1623" t="s">
        <v>122</v>
      </c>
      <c r="C1623" t="s">
        <v>123</v>
      </c>
      <c r="D1623" t="s">
        <v>124</v>
      </c>
      <c r="E1623">
        <v>20304</v>
      </c>
      <c r="F1623">
        <v>5199</v>
      </c>
      <c r="G1623" t="s">
        <v>21</v>
      </c>
      <c r="H1623" t="s">
        <v>22</v>
      </c>
      <c r="I1623" t="s">
        <v>544</v>
      </c>
      <c r="J1623" t="s">
        <v>545</v>
      </c>
      <c r="K1623">
        <v>1449</v>
      </c>
      <c r="L1623">
        <v>1447</v>
      </c>
      <c r="M1623">
        <v>-2</v>
      </c>
      <c r="N1623">
        <v>12</v>
      </c>
      <c r="O1623">
        <v>1459</v>
      </c>
      <c r="P1623">
        <v>1644</v>
      </c>
      <c r="Q1623">
        <v>4</v>
      </c>
      <c r="R1623">
        <v>1700</v>
      </c>
      <c r="S1623">
        <v>1648</v>
      </c>
      <c r="T1623">
        <v>-12</v>
      </c>
      <c r="U1623">
        <v>0</v>
      </c>
      <c r="V1623">
        <v>0</v>
      </c>
      <c r="W1623">
        <v>71</v>
      </c>
      <c r="X1623">
        <v>61</v>
      </c>
      <c r="Y1623">
        <v>45</v>
      </c>
      <c r="Z1623">
        <v>280</v>
      </c>
      <c r="AF1623" t="s">
        <v>1473</v>
      </c>
      <c r="AG1623" t="s">
        <v>1137</v>
      </c>
      <c r="AH1623" s="9">
        <v>8.4027777777777785E-2</v>
      </c>
      <c r="AI1623" t="s">
        <v>1435</v>
      </c>
    </row>
    <row r="1624" spans="1:35" x14ac:dyDescent="0.3">
      <c r="A1624" s="1">
        <v>43619</v>
      </c>
      <c r="B1624" t="s">
        <v>283</v>
      </c>
      <c r="C1624" t="s">
        <v>284</v>
      </c>
      <c r="D1624" t="s">
        <v>285</v>
      </c>
      <c r="E1624">
        <v>19690</v>
      </c>
      <c r="F1624">
        <v>44</v>
      </c>
      <c r="G1624" t="s">
        <v>231</v>
      </c>
      <c r="H1624" t="s">
        <v>232</v>
      </c>
      <c r="I1624" t="s">
        <v>70</v>
      </c>
      <c r="J1624" t="s">
        <v>71</v>
      </c>
      <c r="K1624">
        <v>1325</v>
      </c>
      <c r="L1624">
        <v>1333</v>
      </c>
      <c r="M1624">
        <v>8</v>
      </c>
      <c r="N1624">
        <v>12</v>
      </c>
      <c r="O1624">
        <v>1345</v>
      </c>
      <c r="P1624">
        <v>2127</v>
      </c>
      <c r="Q1624">
        <v>6</v>
      </c>
      <c r="R1624">
        <v>2145</v>
      </c>
      <c r="S1624">
        <v>2133</v>
      </c>
      <c r="T1624">
        <v>-12</v>
      </c>
      <c r="U1624">
        <v>0</v>
      </c>
      <c r="V1624">
        <v>0</v>
      </c>
      <c r="W1624">
        <v>320</v>
      </c>
      <c r="X1624">
        <v>300</v>
      </c>
      <c r="Y1624">
        <v>282</v>
      </c>
      <c r="Z1624">
        <v>2417</v>
      </c>
      <c r="AF1624" t="s">
        <v>1279</v>
      </c>
      <c r="AG1624" t="s">
        <v>753</v>
      </c>
      <c r="AH1624" s="9">
        <v>0.33333333333333331</v>
      </c>
      <c r="AI1624" t="s">
        <v>1435</v>
      </c>
    </row>
    <row r="1625" spans="1:35" x14ac:dyDescent="0.3">
      <c r="A1625" s="1">
        <v>44344</v>
      </c>
      <c r="B1625" t="s">
        <v>39</v>
      </c>
      <c r="C1625" t="s">
        <v>40</v>
      </c>
      <c r="D1625" t="s">
        <v>41</v>
      </c>
      <c r="E1625">
        <v>19805</v>
      </c>
      <c r="F1625">
        <v>2585</v>
      </c>
      <c r="G1625" t="s">
        <v>151</v>
      </c>
      <c r="H1625" t="s">
        <v>152</v>
      </c>
      <c r="I1625" t="s">
        <v>80</v>
      </c>
      <c r="J1625" t="s">
        <v>67</v>
      </c>
      <c r="K1625">
        <v>615</v>
      </c>
      <c r="L1625">
        <v>613</v>
      </c>
      <c r="M1625">
        <v>-2</v>
      </c>
      <c r="N1625">
        <v>10</v>
      </c>
      <c r="O1625">
        <v>623</v>
      </c>
      <c r="P1625">
        <v>1159</v>
      </c>
      <c r="Q1625">
        <v>17</v>
      </c>
      <c r="R1625">
        <v>1229</v>
      </c>
      <c r="S1625">
        <v>1216</v>
      </c>
      <c r="T1625">
        <v>-13</v>
      </c>
      <c r="U1625">
        <v>0</v>
      </c>
      <c r="V1625">
        <v>0</v>
      </c>
      <c r="W1625">
        <v>254</v>
      </c>
      <c r="X1625">
        <v>243</v>
      </c>
      <c r="Y1625">
        <v>216</v>
      </c>
      <c r="Z1625">
        <v>1781</v>
      </c>
      <c r="AF1625" t="s">
        <v>1083</v>
      </c>
      <c r="AG1625" t="s">
        <v>674</v>
      </c>
      <c r="AH1625" s="9">
        <v>0.25208333333333333</v>
      </c>
      <c r="AI1625" t="s">
        <v>1434</v>
      </c>
    </row>
    <row r="1626" spans="1:35" x14ac:dyDescent="0.3">
      <c r="A1626" s="1">
        <v>44506</v>
      </c>
      <c r="B1626" t="s">
        <v>32</v>
      </c>
      <c r="C1626" t="s">
        <v>33</v>
      </c>
      <c r="D1626" t="s">
        <v>34</v>
      </c>
      <c r="E1626">
        <v>19393</v>
      </c>
      <c r="F1626">
        <v>3023</v>
      </c>
      <c r="G1626" t="s">
        <v>151</v>
      </c>
      <c r="H1626" t="s">
        <v>152</v>
      </c>
      <c r="I1626" t="s">
        <v>426</v>
      </c>
      <c r="J1626" t="s">
        <v>427</v>
      </c>
      <c r="K1626">
        <v>1325</v>
      </c>
      <c r="L1626">
        <v>1338</v>
      </c>
      <c r="M1626">
        <v>13</v>
      </c>
      <c r="N1626">
        <v>15</v>
      </c>
      <c r="O1626">
        <v>1353</v>
      </c>
      <c r="P1626">
        <v>1452</v>
      </c>
      <c r="Q1626">
        <v>4</v>
      </c>
      <c r="R1626">
        <v>1445</v>
      </c>
      <c r="S1626">
        <v>1456</v>
      </c>
      <c r="T1626">
        <v>11</v>
      </c>
      <c r="U1626">
        <v>0</v>
      </c>
      <c r="V1626">
        <v>0</v>
      </c>
      <c r="W1626">
        <v>80</v>
      </c>
      <c r="X1626">
        <v>78</v>
      </c>
      <c r="Y1626">
        <v>59</v>
      </c>
      <c r="Z1626">
        <v>390</v>
      </c>
      <c r="AF1626" t="s">
        <v>1637</v>
      </c>
      <c r="AG1626" t="s">
        <v>913</v>
      </c>
      <c r="AH1626" s="9">
        <v>5.4166666666666669E-2</v>
      </c>
      <c r="AI1626" t="s">
        <v>1435</v>
      </c>
    </row>
    <row r="1627" spans="1:35" x14ac:dyDescent="0.3">
      <c r="A1627" s="1">
        <v>43597</v>
      </c>
      <c r="B1627" t="s">
        <v>32</v>
      </c>
      <c r="C1627" t="s">
        <v>33</v>
      </c>
      <c r="D1627" t="s">
        <v>34</v>
      </c>
      <c r="E1627">
        <v>19393</v>
      </c>
      <c r="F1627">
        <v>4841</v>
      </c>
      <c r="G1627" t="s">
        <v>64</v>
      </c>
      <c r="H1627" t="s">
        <v>65</v>
      </c>
      <c r="I1627" t="s">
        <v>28</v>
      </c>
      <c r="J1627" t="s">
        <v>29</v>
      </c>
      <c r="K1627">
        <v>1940</v>
      </c>
      <c r="L1627">
        <v>1933</v>
      </c>
      <c r="M1627">
        <v>-7</v>
      </c>
      <c r="N1627">
        <v>7</v>
      </c>
      <c r="O1627">
        <v>1940</v>
      </c>
      <c r="P1627">
        <v>2059</v>
      </c>
      <c r="Q1627">
        <v>6</v>
      </c>
      <c r="R1627">
        <v>2120</v>
      </c>
      <c r="S1627">
        <v>2105</v>
      </c>
      <c r="T1627">
        <v>-15</v>
      </c>
      <c r="U1627">
        <v>0</v>
      </c>
      <c r="V1627">
        <v>0</v>
      </c>
      <c r="W1627">
        <v>100</v>
      </c>
      <c r="X1627">
        <v>92</v>
      </c>
      <c r="Y1627">
        <v>79</v>
      </c>
      <c r="Z1627">
        <v>534</v>
      </c>
      <c r="AF1627" t="s">
        <v>1457</v>
      </c>
      <c r="AG1627" t="s">
        <v>807</v>
      </c>
      <c r="AH1627" s="9">
        <v>6.3888888888888884E-2</v>
      </c>
      <c r="AI1627" t="s">
        <v>1438</v>
      </c>
    </row>
    <row r="1628" spans="1:35" x14ac:dyDescent="0.3">
      <c r="A1628" s="1">
        <v>43937</v>
      </c>
      <c r="B1628" t="s">
        <v>32</v>
      </c>
      <c r="C1628" t="s">
        <v>33</v>
      </c>
      <c r="D1628" t="s">
        <v>34</v>
      </c>
      <c r="E1628">
        <v>19393</v>
      </c>
      <c r="F1628">
        <v>526</v>
      </c>
      <c r="G1628" t="s">
        <v>231</v>
      </c>
      <c r="H1628" t="s">
        <v>232</v>
      </c>
      <c r="I1628" t="s">
        <v>188</v>
      </c>
      <c r="J1628" t="s">
        <v>189</v>
      </c>
      <c r="K1628">
        <v>1230</v>
      </c>
      <c r="L1628">
        <v>1226</v>
      </c>
      <c r="M1628">
        <v>-4</v>
      </c>
      <c r="N1628">
        <v>13</v>
      </c>
      <c r="O1628">
        <v>1239</v>
      </c>
      <c r="P1628">
        <v>1308</v>
      </c>
      <c r="Q1628">
        <v>2</v>
      </c>
      <c r="R1628">
        <v>1325</v>
      </c>
      <c r="S1628">
        <v>1310</v>
      </c>
      <c r="T1628">
        <v>-15</v>
      </c>
      <c r="U1628">
        <v>0</v>
      </c>
      <c r="V1628">
        <v>0</v>
      </c>
      <c r="W1628">
        <v>55</v>
      </c>
      <c r="X1628">
        <v>44</v>
      </c>
      <c r="Y1628">
        <v>29</v>
      </c>
      <c r="Z1628">
        <v>163</v>
      </c>
      <c r="AF1628" t="s">
        <v>906</v>
      </c>
      <c r="AG1628" t="s">
        <v>741</v>
      </c>
      <c r="AH1628" s="9">
        <v>3.0555555555555555E-2</v>
      </c>
      <c r="AI1628" t="s">
        <v>1435</v>
      </c>
    </row>
    <row r="1629" spans="1:35" x14ac:dyDescent="0.3">
      <c r="A1629" s="1">
        <v>44105</v>
      </c>
      <c r="B1629" t="s">
        <v>32</v>
      </c>
      <c r="C1629" t="s">
        <v>33</v>
      </c>
      <c r="D1629" t="s">
        <v>34</v>
      </c>
      <c r="E1629">
        <v>19393</v>
      </c>
      <c r="F1629">
        <v>2059</v>
      </c>
      <c r="G1629" t="s">
        <v>28</v>
      </c>
      <c r="H1629" t="s">
        <v>29</v>
      </c>
      <c r="I1629" t="s">
        <v>35</v>
      </c>
      <c r="J1629" t="s">
        <v>36</v>
      </c>
      <c r="K1629">
        <v>1930</v>
      </c>
      <c r="L1629">
        <v>1930</v>
      </c>
      <c r="M1629">
        <v>0</v>
      </c>
      <c r="N1629">
        <v>10</v>
      </c>
      <c r="O1629">
        <v>1940</v>
      </c>
      <c r="P1629">
        <v>2059</v>
      </c>
      <c r="Q1629">
        <v>4</v>
      </c>
      <c r="R1629">
        <v>2100</v>
      </c>
      <c r="S1629">
        <v>2103</v>
      </c>
      <c r="T1629">
        <v>3</v>
      </c>
      <c r="U1629">
        <v>0</v>
      </c>
      <c r="V1629">
        <v>0</v>
      </c>
      <c r="W1629">
        <v>150</v>
      </c>
      <c r="X1629">
        <v>153</v>
      </c>
      <c r="Y1629">
        <v>139</v>
      </c>
      <c r="Z1629">
        <v>973</v>
      </c>
      <c r="AF1629" t="s">
        <v>985</v>
      </c>
      <c r="AG1629" t="s">
        <v>1362</v>
      </c>
      <c r="AH1629" s="9">
        <v>6.458333333333334E-2</v>
      </c>
      <c r="AI1629" t="s">
        <v>1438</v>
      </c>
    </row>
    <row r="1630" spans="1:35" x14ac:dyDescent="0.3">
      <c r="A1630" s="1">
        <v>44402</v>
      </c>
      <c r="B1630" t="s">
        <v>32</v>
      </c>
      <c r="C1630" t="s">
        <v>33</v>
      </c>
      <c r="D1630" t="s">
        <v>34</v>
      </c>
      <c r="E1630">
        <v>19393</v>
      </c>
      <c r="F1630">
        <v>3761</v>
      </c>
      <c r="G1630" t="s">
        <v>68</v>
      </c>
      <c r="H1630" t="s">
        <v>69</v>
      </c>
      <c r="I1630" t="s">
        <v>167</v>
      </c>
      <c r="J1630" t="s">
        <v>168</v>
      </c>
      <c r="K1630">
        <v>2115</v>
      </c>
      <c r="L1630">
        <v>2225</v>
      </c>
      <c r="M1630">
        <v>70</v>
      </c>
      <c r="N1630">
        <v>10</v>
      </c>
      <c r="O1630">
        <v>2235</v>
      </c>
      <c r="P1630">
        <v>5</v>
      </c>
      <c r="Q1630">
        <v>3</v>
      </c>
      <c r="R1630">
        <v>2325</v>
      </c>
      <c r="S1630">
        <v>8</v>
      </c>
      <c r="T1630">
        <v>43</v>
      </c>
      <c r="U1630">
        <v>0</v>
      </c>
      <c r="V1630">
        <v>0</v>
      </c>
      <c r="W1630">
        <v>250</v>
      </c>
      <c r="X1630">
        <v>223</v>
      </c>
      <c r="Y1630">
        <v>210</v>
      </c>
      <c r="Z1630">
        <v>1751</v>
      </c>
      <c r="AA1630">
        <v>9</v>
      </c>
      <c r="AB1630">
        <v>0</v>
      </c>
      <c r="AC1630">
        <v>0</v>
      </c>
      <c r="AD1630">
        <v>0</v>
      </c>
      <c r="AE1630">
        <v>34</v>
      </c>
      <c r="AF1630" t="s">
        <v>1655</v>
      </c>
      <c r="AG1630" t="s">
        <v>992</v>
      </c>
      <c r="AH1630">
        <v>-0.92847222222222225</v>
      </c>
      <c r="AI1630" t="s">
        <v>1438</v>
      </c>
    </row>
    <row r="1631" spans="1:35" x14ac:dyDescent="0.3">
      <c r="A1631" s="1">
        <v>45113</v>
      </c>
      <c r="B1631" t="s">
        <v>39</v>
      </c>
      <c r="C1631" t="s">
        <v>40</v>
      </c>
      <c r="D1631" t="s">
        <v>41</v>
      </c>
      <c r="E1631">
        <v>19805</v>
      </c>
      <c r="F1631">
        <v>342</v>
      </c>
      <c r="G1631" t="s">
        <v>64</v>
      </c>
      <c r="H1631" t="s">
        <v>65</v>
      </c>
      <c r="I1631" t="s">
        <v>194</v>
      </c>
      <c r="J1631" t="s">
        <v>195</v>
      </c>
      <c r="K1631">
        <v>540</v>
      </c>
      <c r="L1631">
        <v>540</v>
      </c>
      <c r="M1631">
        <v>0</v>
      </c>
      <c r="N1631">
        <v>12</v>
      </c>
      <c r="O1631">
        <v>552</v>
      </c>
      <c r="P1631">
        <v>729</v>
      </c>
      <c r="Q1631">
        <v>7</v>
      </c>
      <c r="R1631">
        <v>749</v>
      </c>
      <c r="S1631">
        <v>736</v>
      </c>
      <c r="T1631">
        <v>-13</v>
      </c>
      <c r="U1631">
        <v>0</v>
      </c>
      <c r="V1631">
        <v>0</v>
      </c>
      <c r="W1631">
        <v>129</v>
      </c>
      <c r="X1631">
        <v>116</v>
      </c>
      <c r="Y1631">
        <v>97</v>
      </c>
      <c r="Z1631">
        <v>700</v>
      </c>
      <c r="AF1631" t="s">
        <v>1218</v>
      </c>
      <c r="AG1631" t="s">
        <v>667</v>
      </c>
      <c r="AH1631" s="9">
        <v>8.0555555555555561E-2</v>
      </c>
      <c r="AI1631" t="s">
        <v>1437</v>
      </c>
    </row>
    <row r="1632" spans="1:35" x14ac:dyDescent="0.3">
      <c r="A1632" s="1">
        <v>44921</v>
      </c>
      <c r="B1632" t="s">
        <v>39</v>
      </c>
      <c r="C1632" t="s">
        <v>40</v>
      </c>
      <c r="D1632" t="s">
        <v>41</v>
      </c>
      <c r="E1632">
        <v>19805</v>
      </c>
      <c r="F1632">
        <v>1652</v>
      </c>
      <c r="G1632" t="s">
        <v>80</v>
      </c>
      <c r="H1632" t="s">
        <v>67</v>
      </c>
      <c r="I1632" t="s">
        <v>178</v>
      </c>
      <c r="J1632" t="s">
        <v>179</v>
      </c>
      <c r="K1632">
        <v>805</v>
      </c>
      <c r="L1632">
        <v>836</v>
      </c>
      <c r="M1632">
        <v>31</v>
      </c>
      <c r="N1632">
        <v>17</v>
      </c>
      <c r="O1632">
        <v>853</v>
      </c>
      <c r="P1632">
        <v>1121</v>
      </c>
      <c r="Q1632">
        <v>8</v>
      </c>
      <c r="R1632">
        <v>1101</v>
      </c>
      <c r="S1632">
        <v>1129</v>
      </c>
      <c r="T1632">
        <v>28</v>
      </c>
      <c r="U1632">
        <v>0</v>
      </c>
      <c r="V1632">
        <v>0</v>
      </c>
      <c r="W1632">
        <v>116</v>
      </c>
      <c r="X1632">
        <v>113</v>
      </c>
      <c r="Y1632">
        <v>88</v>
      </c>
      <c r="Z1632">
        <v>678</v>
      </c>
      <c r="AA1632">
        <v>5</v>
      </c>
      <c r="AB1632">
        <v>23</v>
      </c>
      <c r="AC1632">
        <v>0</v>
      </c>
      <c r="AD1632">
        <v>0</v>
      </c>
      <c r="AE1632">
        <v>0</v>
      </c>
      <c r="AF1632" t="s">
        <v>728</v>
      </c>
      <c r="AG1632" t="s">
        <v>694</v>
      </c>
      <c r="AH1632" s="9">
        <v>0.12013888888888889</v>
      </c>
      <c r="AI1632" t="s">
        <v>1434</v>
      </c>
    </row>
    <row r="1633" spans="1:35" x14ac:dyDescent="0.3">
      <c r="A1633" s="1">
        <v>44077</v>
      </c>
      <c r="B1633" t="s">
        <v>32</v>
      </c>
      <c r="C1633" t="s">
        <v>33</v>
      </c>
      <c r="D1633" t="s">
        <v>34</v>
      </c>
      <c r="E1633">
        <v>19393</v>
      </c>
      <c r="F1633">
        <v>1379</v>
      </c>
      <c r="G1633" t="s">
        <v>292</v>
      </c>
      <c r="H1633" t="s">
        <v>52</v>
      </c>
      <c r="I1633" t="s">
        <v>233</v>
      </c>
      <c r="J1633" t="s">
        <v>234</v>
      </c>
      <c r="K1633">
        <v>1945</v>
      </c>
      <c r="L1633">
        <v>1951</v>
      </c>
      <c r="M1633">
        <v>6</v>
      </c>
      <c r="N1633">
        <v>6</v>
      </c>
      <c r="O1633">
        <v>1957</v>
      </c>
      <c r="P1633">
        <v>2100</v>
      </c>
      <c r="Q1633">
        <v>3</v>
      </c>
      <c r="R1633">
        <v>2105</v>
      </c>
      <c r="S1633">
        <v>2103</v>
      </c>
      <c r="T1633">
        <v>-2</v>
      </c>
      <c r="U1633">
        <v>0</v>
      </c>
      <c r="V1633">
        <v>0</v>
      </c>
      <c r="W1633">
        <v>80</v>
      </c>
      <c r="X1633">
        <v>72</v>
      </c>
      <c r="Y1633">
        <v>63</v>
      </c>
      <c r="Z1633">
        <v>441</v>
      </c>
      <c r="AF1633" t="s">
        <v>985</v>
      </c>
      <c r="AG1633" t="s">
        <v>1143</v>
      </c>
      <c r="AH1633" s="9">
        <v>0.05</v>
      </c>
      <c r="AI1633" t="s">
        <v>1438</v>
      </c>
    </row>
    <row r="1634" spans="1:35" x14ac:dyDescent="0.3">
      <c r="A1634" s="1">
        <v>44540</v>
      </c>
      <c r="B1634" t="s">
        <v>39</v>
      </c>
      <c r="C1634" t="s">
        <v>40</v>
      </c>
      <c r="D1634" t="s">
        <v>41</v>
      </c>
      <c r="E1634">
        <v>19805</v>
      </c>
      <c r="F1634">
        <v>1355</v>
      </c>
      <c r="G1634" t="s">
        <v>84</v>
      </c>
      <c r="H1634" t="s">
        <v>85</v>
      </c>
      <c r="I1634" t="s">
        <v>97</v>
      </c>
      <c r="J1634" t="s">
        <v>98</v>
      </c>
      <c r="K1634">
        <v>1925</v>
      </c>
      <c r="L1634">
        <v>1924</v>
      </c>
      <c r="M1634">
        <v>-1</v>
      </c>
      <c r="N1634">
        <v>27</v>
      </c>
      <c r="O1634">
        <v>1951</v>
      </c>
      <c r="P1634">
        <v>2122</v>
      </c>
      <c r="Q1634">
        <v>6</v>
      </c>
      <c r="R1634">
        <v>2144</v>
      </c>
      <c r="S1634">
        <v>2128</v>
      </c>
      <c r="T1634">
        <v>-16</v>
      </c>
      <c r="U1634">
        <v>0</v>
      </c>
      <c r="V1634">
        <v>0</v>
      </c>
      <c r="W1634">
        <v>139</v>
      </c>
      <c r="X1634">
        <v>124</v>
      </c>
      <c r="Y1634">
        <v>91</v>
      </c>
      <c r="Z1634">
        <v>541</v>
      </c>
      <c r="AF1634" t="s">
        <v>1694</v>
      </c>
      <c r="AG1634" t="s">
        <v>634</v>
      </c>
      <c r="AH1634" s="9">
        <v>8.611111111111111E-2</v>
      </c>
      <c r="AI1634" t="s">
        <v>1438</v>
      </c>
    </row>
    <row r="1635" spans="1:35" x14ac:dyDescent="0.3">
      <c r="A1635" s="1">
        <v>43977</v>
      </c>
      <c r="B1635" t="s">
        <v>32</v>
      </c>
      <c r="C1635" t="s">
        <v>33</v>
      </c>
      <c r="D1635" t="s">
        <v>34</v>
      </c>
      <c r="E1635">
        <v>19393</v>
      </c>
      <c r="F1635">
        <v>180</v>
      </c>
      <c r="G1635" t="s">
        <v>174</v>
      </c>
      <c r="H1635" t="s">
        <v>175</v>
      </c>
      <c r="I1635" t="s">
        <v>426</v>
      </c>
      <c r="J1635" t="s">
        <v>427</v>
      </c>
      <c r="K1635">
        <v>1940</v>
      </c>
      <c r="L1635">
        <v>1935</v>
      </c>
      <c r="M1635">
        <v>-5</v>
      </c>
      <c r="N1635">
        <v>8</v>
      </c>
      <c r="O1635">
        <v>1943</v>
      </c>
      <c r="P1635">
        <v>2033</v>
      </c>
      <c r="Q1635">
        <v>4</v>
      </c>
      <c r="R1635">
        <v>2050</v>
      </c>
      <c r="S1635">
        <v>2037</v>
      </c>
      <c r="T1635">
        <v>-13</v>
      </c>
      <c r="U1635">
        <v>0</v>
      </c>
      <c r="V1635">
        <v>0</v>
      </c>
      <c r="W1635">
        <v>70</v>
      </c>
      <c r="X1635">
        <v>62</v>
      </c>
      <c r="Y1635">
        <v>50</v>
      </c>
      <c r="Z1635">
        <v>325</v>
      </c>
      <c r="AF1635" t="s">
        <v>980</v>
      </c>
      <c r="AG1635" t="s">
        <v>1363</v>
      </c>
      <c r="AH1635" s="9">
        <v>4.3055555555555555E-2</v>
      </c>
      <c r="AI1635" t="s">
        <v>1438</v>
      </c>
    </row>
    <row r="1636" spans="1:35" x14ac:dyDescent="0.3">
      <c r="A1636" s="1">
        <v>43951</v>
      </c>
      <c r="B1636" t="s">
        <v>32</v>
      </c>
      <c r="C1636" t="s">
        <v>33</v>
      </c>
      <c r="D1636" t="s">
        <v>34</v>
      </c>
      <c r="E1636">
        <v>19393</v>
      </c>
      <c r="F1636">
        <v>1183</v>
      </c>
      <c r="G1636" t="s">
        <v>151</v>
      </c>
      <c r="H1636" t="s">
        <v>152</v>
      </c>
      <c r="I1636" t="s">
        <v>21</v>
      </c>
      <c r="J1636" t="s">
        <v>22</v>
      </c>
      <c r="K1636">
        <v>2050</v>
      </c>
      <c r="L1636">
        <v>0</v>
      </c>
      <c r="M1636">
        <v>0</v>
      </c>
      <c r="R1636">
        <v>5</v>
      </c>
      <c r="S1636">
        <v>0</v>
      </c>
      <c r="T1636">
        <v>0</v>
      </c>
      <c r="U1636">
        <v>1</v>
      </c>
      <c r="V1636">
        <v>0</v>
      </c>
      <c r="W1636">
        <v>135</v>
      </c>
      <c r="Z1636">
        <v>909</v>
      </c>
      <c r="AF1636" t="s">
        <v>663</v>
      </c>
      <c r="AG1636" t="s">
        <v>663</v>
      </c>
      <c r="AH1636" s="9">
        <v>0</v>
      </c>
      <c r="AI1636" t="s">
        <v>1437</v>
      </c>
    </row>
    <row r="1637" spans="1:35" x14ac:dyDescent="0.3">
      <c r="A1637" s="1">
        <v>44975</v>
      </c>
      <c r="B1637" t="s">
        <v>141</v>
      </c>
      <c r="C1637" t="s">
        <v>142</v>
      </c>
      <c r="D1637" t="s">
        <v>143</v>
      </c>
      <c r="E1637">
        <v>20363</v>
      </c>
      <c r="F1637">
        <v>4628</v>
      </c>
      <c r="G1637" t="s">
        <v>150</v>
      </c>
      <c r="H1637" t="s">
        <v>85</v>
      </c>
      <c r="I1637" t="s">
        <v>305</v>
      </c>
      <c r="J1637" t="s">
        <v>306</v>
      </c>
      <c r="K1637">
        <v>1400</v>
      </c>
      <c r="L1637">
        <v>1358</v>
      </c>
      <c r="M1637">
        <v>-2</v>
      </c>
      <c r="N1637">
        <v>17</v>
      </c>
      <c r="O1637">
        <v>1415</v>
      </c>
      <c r="P1637">
        <v>1601</v>
      </c>
      <c r="Q1637">
        <v>6</v>
      </c>
      <c r="R1637">
        <v>1618</v>
      </c>
      <c r="S1637">
        <v>1607</v>
      </c>
      <c r="T1637">
        <v>-11</v>
      </c>
      <c r="U1637">
        <v>0</v>
      </c>
      <c r="V1637">
        <v>0</v>
      </c>
      <c r="W1637">
        <v>138</v>
      </c>
      <c r="X1637">
        <v>129</v>
      </c>
      <c r="Y1637">
        <v>106</v>
      </c>
      <c r="Z1637">
        <v>585</v>
      </c>
      <c r="AF1637" t="s">
        <v>1157</v>
      </c>
      <c r="AG1637" t="s">
        <v>1022</v>
      </c>
      <c r="AH1637" s="9">
        <v>8.9583333333333334E-2</v>
      </c>
      <c r="AI1637" t="s">
        <v>1435</v>
      </c>
    </row>
    <row r="1638" spans="1:35" x14ac:dyDescent="0.3">
      <c r="A1638" s="1">
        <v>44187</v>
      </c>
      <c r="B1638" t="s">
        <v>32</v>
      </c>
      <c r="C1638" t="s">
        <v>33</v>
      </c>
      <c r="D1638" t="s">
        <v>34</v>
      </c>
      <c r="E1638">
        <v>19393</v>
      </c>
      <c r="F1638">
        <v>714</v>
      </c>
      <c r="G1638" t="s">
        <v>206</v>
      </c>
      <c r="H1638" t="s">
        <v>207</v>
      </c>
      <c r="I1638" t="s">
        <v>212</v>
      </c>
      <c r="J1638" t="s">
        <v>213</v>
      </c>
      <c r="K1638">
        <v>1845</v>
      </c>
      <c r="L1638">
        <v>1841</v>
      </c>
      <c r="M1638">
        <v>-4</v>
      </c>
      <c r="N1638">
        <v>10</v>
      </c>
      <c r="O1638">
        <v>1851</v>
      </c>
      <c r="P1638">
        <v>2014</v>
      </c>
      <c r="Q1638">
        <v>2</v>
      </c>
      <c r="R1638">
        <v>2030</v>
      </c>
      <c r="S1638">
        <v>2016</v>
      </c>
      <c r="T1638">
        <v>-14</v>
      </c>
      <c r="U1638">
        <v>0</v>
      </c>
      <c r="V1638">
        <v>0</v>
      </c>
      <c r="W1638">
        <v>105</v>
      </c>
      <c r="X1638">
        <v>95</v>
      </c>
      <c r="Y1638">
        <v>83</v>
      </c>
      <c r="Z1638">
        <v>543</v>
      </c>
      <c r="AF1638" t="s">
        <v>1659</v>
      </c>
      <c r="AG1638" t="s">
        <v>1358</v>
      </c>
      <c r="AH1638" s="9">
        <v>6.5972222222222224E-2</v>
      </c>
      <c r="AI1638" t="s">
        <v>1438</v>
      </c>
    </row>
    <row r="1639" spans="1:35" x14ac:dyDescent="0.3">
      <c r="A1639" s="1">
        <v>44583</v>
      </c>
      <c r="B1639" t="s">
        <v>14</v>
      </c>
      <c r="C1639" t="s">
        <v>15</v>
      </c>
      <c r="D1639" t="s">
        <v>16</v>
      </c>
      <c r="E1639">
        <v>19790</v>
      </c>
      <c r="F1639">
        <v>1737</v>
      </c>
      <c r="G1639" t="s">
        <v>80</v>
      </c>
      <c r="H1639" t="s">
        <v>67</v>
      </c>
      <c r="I1639" t="s">
        <v>144</v>
      </c>
      <c r="J1639" t="s">
        <v>145</v>
      </c>
      <c r="K1639">
        <v>645</v>
      </c>
      <c r="L1639">
        <v>636</v>
      </c>
      <c r="M1639">
        <v>-9</v>
      </c>
      <c r="N1639">
        <v>39</v>
      </c>
      <c r="O1639">
        <v>715</v>
      </c>
      <c r="P1639">
        <v>901</v>
      </c>
      <c r="Q1639">
        <v>7</v>
      </c>
      <c r="R1639">
        <v>901</v>
      </c>
      <c r="S1639">
        <v>908</v>
      </c>
      <c r="T1639">
        <v>7</v>
      </c>
      <c r="U1639">
        <v>0</v>
      </c>
      <c r="V1639">
        <v>0</v>
      </c>
      <c r="W1639">
        <v>76</v>
      </c>
      <c r="X1639">
        <v>92</v>
      </c>
      <c r="Y1639">
        <v>46</v>
      </c>
      <c r="Z1639">
        <v>235</v>
      </c>
      <c r="AF1639" t="s">
        <v>1124</v>
      </c>
      <c r="AG1639" t="s">
        <v>844</v>
      </c>
      <c r="AH1639" s="9">
        <v>0.10555555555555556</v>
      </c>
      <c r="AI1639" t="s">
        <v>1434</v>
      </c>
    </row>
    <row r="1640" spans="1:35" x14ac:dyDescent="0.3">
      <c r="A1640" s="1">
        <v>44009</v>
      </c>
      <c r="B1640" t="s">
        <v>14</v>
      </c>
      <c r="C1640" t="s">
        <v>15</v>
      </c>
      <c r="D1640" t="s">
        <v>16</v>
      </c>
      <c r="E1640">
        <v>19790</v>
      </c>
      <c r="F1640">
        <v>671</v>
      </c>
      <c r="G1640" t="s">
        <v>28</v>
      </c>
      <c r="H1640" t="s">
        <v>29</v>
      </c>
      <c r="I1640" t="s">
        <v>144</v>
      </c>
      <c r="J1640" t="s">
        <v>145</v>
      </c>
      <c r="K1640">
        <v>1630</v>
      </c>
      <c r="L1640">
        <v>1625</v>
      </c>
      <c r="M1640">
        <v>-5</v>
      </c>
      <c r="N1640">
        <v>10</v>
      </c>
      <c r="O1640">
        <v>1635</v>
      </c>
      <c r="P1640">
        <v>1846</v>
      </c>
      <c r="Q1640">
        <v>6</v>
      </c>
      <c r="R1640">
        <v>1901</v>
      </c>
      <c r="S1640">
        <v>1852</v>
      </c>
      <c r="T1640">
        <v>-9</v>
      </c>
      <c r="U1640">
        <v>0</v>
      </c>
      <c r="V1640">
        <v>0</v>
      </c>
      <c r="W1640">
        <v>151</v>
      </c>
      <c r="X1640">
        <v>147</v>
      </c>
      <c r="Y1640">
        <v>131</v>
      </c>
      <c r="Z1640">
        <v>957</v>
      </c>
      <c r="AF1640" t="s">
        <v>799</v>
      </c>
      <c r="AG1640" t="s">
        <v>779</v>
      </c>
      <c r="AH1640" s="9">
        <v>0.10208333333333333</v>
      </c>
      <c r="AI1640" t="s">
        <v>1435</v>
      </c>
    </row>
    <row r="1641" spans="1:35" x14ac:dyDescent="0.3">
      <c r="A1641" s="1">
        <v>44108</v>
      </c>
      <c r="B1641" t="s">
        <v>55</v>
      </c>
      <c r="C1641" t="s">
        <v>56</v>
      </c>
      <c r="D1641" t="s">
        <v>57</v>
      </c>
      <c r="E1641">
        <v>19930</v>
      </c>
      <c r="F1641">
        <v>930</v>
      </c>
      <c r="G1641" t="s">
        <v>19</v>
      </c>
      <c r="H1641" t="s">
        <v>20</v>
      </c>
      <c r="I1641" t="s">
        <v>174</v>
      </c>
      <c r="J1641" t="s">
        <v>175</v>
      </c>
      <c r="K1641">
        <v>1535</v>
      </c>
      <c r="L1641">
        <v>1527</v>
      </c>
      <c r="M1641">
        <v>-8</v>
      </c>
      <c r="N1641">
        <v>21</v>
      </c>
      <c r="O1641">
        <v>1548</v>
      </c>
      <c r="P1641">
        <v>1807</v>
      </c>
      <c r="Q1641">
        <v>3</v>
      </c>
      <c r="R1641">
        <v>1819</v>
      </c>
      <c r="S1641">
        <v>1810</v>
      </c>
      <c r="T1641">
        <v>-9</v>
      </c>
      <c r="U1641">
        <v>0</v>
      </c>
      <c r="V1641">
        <v>0</v>
      </c>
      <c r="W1641">
        <v>164</v>
      </c>
      <c r="X1641">
        <v>163</v>
      </c>
      <c r="Y1641">
        <v>139</v>
      </c>
      <c r="Z1641">
        <v>1107</v>
      </c>
      <c r="AF1641" t="s">
        <v>958</v>
      </c>
      <c r="AG1641" t="s">
        <v>619</v>
      </c>
      <c r="AH1641" s="9">
        <v>0.11319444444444444</v>
      </c>
      <c r="AI1641" t="s">
        <v>1435</v>
      </c>
    </row>
    <row r="1642" spans="1:35" x14ac:dyDescent="0.3">
      <c r="A1642" s="1">
        <v>45066</v>
      </c>
      <c r="B1642" t="s">
        <v>32</v>
      </c>
      <c r="C1642" t="s">
        <v>33</v>
      </c>
      <c r="D1642" t="s">
        <v>34</v>
      </c>
      <c r="E1642">
        <v>19393</v>
      </c>
      <c r="F1642">
        <v>968</v>
      </c>
      <c r="G1642" t="s">
        <v>151</v>
      </c>
      <c r="H1642" t="s">
        <v>152</v>
      </c>
      <c r="I1642" t="s">
        <v>174</v>
      </c>
      <c r="J1642" t="s">
        <v>175</v>
      </c>
      <c r="K1642">
        <v>1800</v>
      </c>
      <c r="L1642">
        <v>1903</v>
      </c>
      <c r="M1642">
        <v>63</v>
      </c>
      <c r="N1642">
        <v>16</v>
      </c>
      <c r="O1642">
        <v>1919</v>
      </c>
      <c r="P1642">
        <v>2059</v>
      </c>
      <c r="Q1642">
        <v>6</v>
      </c>
      <c r="R1642">
        <v>1950</v>
      </c>
      <c r="S1642">
        <v>2105</v>
      </c>
      <c r="T1642">
        <v>75</v>
      </c>
      <c r="U1642">
        <v>0</v>
      </c>
      <c r="V1642">
        <v>0</v>
      </c>
      <c r="W1642">
        <v>110</v>
      </c>
      <c r="X1642">
        <v>122</v>
      </c>
      <c r="Y1642">
        <v>100</v>
      </c>
      <c r="Z1642">
        <v>647</v>
      </c>
      <c r="AA1642">
        <v>11</v>
      </c>
      <c r="AB1642">
        <v>0</v>
      </c>
      <c r="AC1642">
        <v>12</v>
      </c>
      <c r="AD1642">
        <v>0</v>
      </c>
      <c r="AE1642">
        <v>52</v>
      </c>
      <c r="AF1642" t="s">
        <v>1457</v>
      </c>
      <c r="AG1642" t="s">
        <v>801</v>
      </c>
      <c r="AH1642" s="9">
        <v>8.4722222222222227E-2</v>
      </c>
      <c r="AI1642" t="s">
        <v>1438</v>
      </c>
    </row>
    <row r="1643" spans="1:35" x14ac:dyDescent="0.3">
      <c r="A1643" s="1">
        <v>44049</v>
      </c>
      <c r="B1643" t="s">
        <v>141</v>
      </c>
      <c r="C1643" t="s">
        <v>142</v>
      </c>
      <c r="D1643" t="s">
        <v>143</v>
      </c>
      <c r="E1643">
        <v>20363</v>
      </c>
      <c r="F1643">
        <v>4863</v>
      </c>
      <c r="G1643" t="s">
        <v>277</v>
      </c>
      <c r="H1643" t="s">
        <v>278</v>
      </c>
      <c r="I1643" t="s">
        <v>60</v>
      </c>
      <c r="J1643" t="s">
        <v>61</v>
      </c>
      <c r="K1643">
        <v>1800</v>
      </c>
      <c r="L1643">
        <v>1755</v>
      </c>
      <c r="M1643">
        <v>-5</v>
      </c>
      <c r="N1643">
        <v>12</v>
      </c>
      <c r="O1643">
        <v>1807</v>
      </c>
      <c r="P1643">
        <v>1832</v>
      </c>
      <c r="Q1643">
        <v>7</v>
      </c>
      <c r="R1643">
        <v>1852</v>
      </c>
      <c r="S1643">
        <v>1839</v>
      </c>
      <c r="T1643">
        <v>-13</v>
      </c>
      <c r="U1643">
        <v>0</v>
      </c>
      <c r="V1643">
        <v>0</v>
      </c>
      <c r="W1643">
        <v>52</v>
      </c>
      <c r="X1643">
        <v>44</v>
      </c>
      <c r="Y1643">
        <v>25</v>
      </c>
      <c r="Z1643">
        <v>106</v>
      </c>
      <c r="AF1643" t="s">
        <v>1266</v>
      </c>
      <c r="AG1643" t="s">
        <v>955</v>
      </c>
      <c r="AH1643" s="9">
        <v>3.0555555555555555E-2</v>
      </c>
      <c r="AI1643" t="s">
        <v>1435</v>
      </c>
    </row>
    <row r="1644" spans="1:35" x14ac:dyDescent="0.3">
      <c r="A1644" s="1">
        <v>43482</v>
      </c>
      <c r="B1644" t="s">
        <v>155</v>
      </c>
      <c r="C1644" t="s">
        <v>156</v>
      </c>
      <c r="D1644" t="s">
        <v>157</v>
      </c>
      <c r="E1644">
        <v>20398</v>
      </c>
      <c r="F1644">
        <v>4005</v>
      </c>
      <c r="G1644" t="s">
        <v>105</v>
      </c>
      <c r="H1644" t="s">
        <v>106</v>
      </c>
      <c r="I1644" t="s">
        <v>30</v>
      </c>
      <c r="J1644" t="s">
        <v>31</v>
      </c>
      <c r="K1644">
        <v>1321</v>
      </c>
      <c r="L1644">
        <v>1347</v>
      </c>
      <c r="M1644">
        <v>26</v>
      </c>
      <c r="N1644">
        <v>23</v>
      </c>
      <c r="O1644">
        <v>1410</v>
      </c>
      <c r="P1644">
        <v>1917</v>
      </c>
      <c r="Q1644">
        <v>9</v>
      </c>
      <c r="R1644">
        <v>1855</v>
      </c>
      <c r="S1644">
        <v>1926</v>
      </c>
      <c r="T1644">
        <v>31</v>
      </c>
      <c r="U1644">
        <v>0</v>
      </c>
      <c r="V1644">
        <v>0</v>
      </c>
      <c r="W1644">
        <v>214</v>
      </c>
      <c r="X1644">
        <v>219</v>
      </c>
      <c r="Y1644">
        <v>187</v>
      </c>
      <c r="Z1644">
        <v>1477</v>
      </c>
      <c r="AA1644">
        <v>25</v>
      </c>
      <c r="AB1644">
        <v>0</v>
      </c>
      <c r="AC1644">
        <v>5</v>
      </c>
      <c r="AD1644">
        <v>0</v>
      </c>
      <c r="AE1644">
        <v>1</v>
      </c>
      <c r="AF1644" t="s">
        <v>1037</v>
      </c>
      <c r="AG1644" t="s">
        <v>1062</v>
      </c>
      <c r="AH1644" s="9">
        <v>0.23541666666666666</v>
      </c>
      <c r="AI1644" t="s">
        <v>1435</v>
      </c>
    </row>
    <row r="1645" spans="1:35" x14ac:dyDescent="0.3">
      <c r="A1645" s="1">
        <v>43964</v>
      </c>
      <c r="B1645" t="s">
        <v>171</v>
      </c>
      <c r="C1645" t="s">
        <v>172</v>
      </c>
      <c r="D1645" t="s">
        <v>173</v>
      </c>
      <c r="E1645">
        <v>20378</v>
      </c>
      <c r="F1645">
        <v>5713</v>
      </c>
      <c r="G1645" t="s">
        <v>292</v>
      </c>
      <c r="H1645" t="s">
        <v>52</v>
      </c>
      <c r="I1645" t="s">
        <v>30</v>
      </c>
      <c r="J1645" t="s">
        <v>31</v>
      </c>
      <c r="K1645">
        <v>825</v>
      </c>
      <c r="L1645">
        <v>829</v>
      </c>
      <c r="M1645">
        <v>4</v>
      </c>
      <c r="N1645">
        <v>13</v>
      </c>
      <c r="O1645">
        <v>842</v>
      </c>
      <c r="P1645">
        <v>937</v>
      </c>
      <c r="Q1645">
        <v>6</v>
      </c>
      <c r="R1645">
        <v>942</v>
      </c>
      <c r="S1645">
        <v>943</v>
      </c>
      <c r="T1645">
        <v>1</v>
      </c>
      <c r="U1645">
        <v>0</v>
      </c>
      <c r="V1645">
        <v>0</v>
      </c>
      <c r="W1645">
        <v>77</v>
      </c>
      <c r="X1645">
        <v>74</v>
      </c>
      <c r="Y1645">
        <v>55</v>
      </c>
      <c r="Z1645">
        <v>247</v>
      </c>
      <c r="AF1645" t="s">
        <v>1082</v>
      </c>
      <c r="AG1645" t="s">
        <v>864</v>
      </c>
      <c r="AH1645" s="9">
        <v>5.1388888888888887E-2</v>
      </c>
      <c r="AI1645" t="s">
        <v>1434</v>
      </c>
    </row>
    <row r="1646" spans="1:35" x14ac:dyDescent="0.3">
      <c r="A1646" s="1">
        <v>44308</v>
      </c>
      <c r="B1646" t="s">
        <v>25</v>
      </c>
      <c r="C1646" t="s">
        <v>26</v>
      </c>
      <c r="D1646" t="s">
        <v>27</v>
      </c>
      <c r="E1646">
        <v>20416</v>
      </c>
      <c r="F1646">
        <v>2078</v>
      </c>
      <c r="G1646" t="s">
        <v>28</v>
      </c>
      <c r="H1646" t="s">
        <v>29</v>
      </c>
      <c r="I1646" t="s">
        <v>72</v>
      </c>
      <c r="J1646" t="s">
        <v>73</v>
      </c>
      <c r="K1646">
        <v>1340</v>
      </c>
      <c r="L1646">
        <v>1355</v>
      </c>
      <c r="M1646">
        <v>15</v>
      </c>
      <c r="N1646">
        <v>21</v>
      </c>
      <c r="O1646">
        <v>1416</v>
      </c>
      <c r="P1646">
        <v>1602</v>
      </c>
      <c r="Q1646">
        <v>9</v>
      </c>
      <c r="R1646">
        <v>1548</v>
      </c>
      <c r="S1646">
        <v>1611</v>
      </c>
      <c r="T1646">
        <v>23</v>
      </c>
      <c r="U1646">
        <v>0</v>
      </c>
      <c r="V1646">
        <v>0</v>
      </c>
      <c r="W1646">
        <v>128</v>
      </c>
      <c r="X1646">
        <v>136</v>
      </c>
      <c r="Y1646">
        <v>106</v>
      </c>
      <c r="Z1646">
        <v>787</v>
      </c>
      <c r="AA1646">
        <v>0</v>
      </c>
      <c r="AB1646">
        <v>0</v>
      </c>
      <c r="AC1646">
        <v>8</v>
      </c>
      <c r="AD1646">
        <v>0</v>
      </c>
      <c r="AE1646">
        <v>15</v>
      </c>
      <c r="AF1646" t="s">
        <v>1349</v>
      </c>
      <c r="AG1646" t="s">
        <v>616</v>
      </c>
      <c r="AH1646" s="9">
        <v>9.4444444444444442E-2</v>
      </c>
      <c r="AI1646" t="s">
        <v>1435</v>
      </c>
    </row>
    <row r="1647" spans="1:35" x14ac:dyDescent="0.3">
      <c r="A1647" s="1">
        <v>44026</v>
      </c>
      <c r="B1647" t="s">
        <v>14</v>
      </c>
      <c r="C1647" t="s">
        <v>15</v>
      </c>
      <c r="D1647" t="s">
        <v>16</v>
      </c>
      <c r="E1647">
        <v>19790</v>
      </c>
      <c r="F1647">
        <v>1093</v>
      </c>
      <c r="G1647" t="s">
        <v>339</v>
      </c>
      <c r="H1647" t="s">
        <v>340</v>
      </c>
      <c r="I1647" t="s">
        <v>60</v>
      </c>
      <c r="J1647" t="s">
        <v>61</v>
      </c>
      <c r="K1647">
        <v>820</v>
      </c>
      <c r="L1647">
        <v>811</v>
      </c>
      <c r="M1647">
        <v>-9</v>
      </c>
      <c r="N1647">
        <v>9</v>
      </c>
      <c r="O1647">
        <v>820</v>
      </c>
      <c r="P1647">
        <v>957</v>
      </c>
      <c r="Q1647">
        <v>7</v>
      </c>
      <c r="R1647">
        <v>1017</v>
      </c>
      <c r="S1647">
        <v>1004</v>
      </c>
      <c r="T1647">
        <v>-13</v>
      </c>
      <c r="U1647">
        <v>0</v>
      </c>
      <c r="V1647">
        <v>0</v>
      </c>
      <c r="W1647">
        <v>117</v>
      </c>
      <c r="X1647">
        <v>113</v>
      </c>
      <c r="Y1647">
        <v>97</v>
      </c>
      <c r="Z1647">
        <v>749</v>
      </c>
      <c r="AF1647" t="s">
        <v>1227</v>
      </c>
      <c r="AG1647" t="s">
        <v>859</v>
      </c>
      <c r="AH1647" s="9">
        <v>7.8472222222222221E-2</v>
      </c>
      <c r="AI1647" t="s">
        <v>1434</v>
      </c>
    </row>
    <row r="1648" spans="1:35" x14ac:dyDescent="0.3">
      <c r="A1648" s="1">
        <v>44977</v>
      </c>
      <c r="B1648" t="s">
        <v>155</v>
      </c>
      <c r="C1648" t="s">
        <v>156</v>
      </c>
      <c r="D1648" t="s">
        <v>157</v>
      </c>
      <c r="E1648">
        <v>20398</v>
      </c>
      <c r="F1648">
        <v>3525</v>
      </c>
      <c r="G1648" t="s">
        <v>30</v>
      </c>
      <c r="H1648" t="s">
        <v>31</v>
      </c>
      <c r="I1648" t="s">
        <v>90</v>
      </c>
      <c r="J1648" t="s">
        <v>91</v>
      </c>
      <c r="K1648">
        <v>1040</v>
      </c>
      <c r="L1648">
        <v>1033</v>
      </c>
      <c r="M1648">
        <v>-7</v>
      </c>
      <c r="N1648">
        <v>26</v>
      </c>
      <c r="O1648">
        <v>1059</v>
      </c>
      <c r="P1648">
        <v>1349</v>
      </c>
      <c r="Q1648">
        <v>4</v>
      </c>
      <c r="R1648">
        <v>1419</v>
      </c>
      <c r="S1648">
        <v>1353</v>
      </c>
      <c r="T1648">
        <v>-26</v>
      </c>
      <c r="U1648">
        <v>0</v>
      </c>
      <c r="V1648">
        <v>0</v>
      </c>
      <c r="W1648">
        <v>159</v>
      </c>
      <c r="X1648">
        <v>140</v>
      </c>
      <c r="Y1648">
        <v>110</v>
      </c>
      <c r="Z1648">
        <v>931</v>
      </c>
      <c r="AF1648" t="s">
        <v>916</v>
      </c>
      <c r="AG1648" t="s">
        <v>1054</v>
      </c>
      <c r="AH1648" s="9">
        <v>0.1388888888888889</v>
      </c>
      <c r="AI1648" t="s">
        <v>1434</v>
      </c>
    </row>
    <row r="1649" spans="1:35" x14ac:dyDescent="0.3">
      <c r="A1649" s="1">
        <v>44398</v>
      </c>
      <c r="B1649" t="s">
        <v>155</v>
      </c>
      <c r="C1649" t="s">
        <v>156</v>
      </c>
      <c r="D1649" t="s">
        <v>157</v>
      </c>
      <c r="E1649">
        <v>20398</v>
      </c>
      <c r="F1649">
        <v>4125</v>
      </c>
      <c r="G1649" t="s">
        <v>536</v>
      </c>
      <c r="H1649" t="s">
        <v>537</v>
      </c>
      <c r="I1649" t="s">
        <v>30</v>
      </c>
      <c r="J1649" t="s">
        <v>31</v>
      </c>
      <c r="K1649">
        <v>600</v>
      </c>
      <c r="L1649">
        <v>606</v>
      </c>
      <c r="M1649">
        <v>6</v>
      </c>
      <c r="N1649">
        <v>8</v>
      </c>
      <c r="O1649">
        <v>614</v>
      </c>
      <c r="P1649">
        <v>729</v>
      </c>
      <c r="Q1649">
        <v>14</v>
      </c>
      <c r="R1649">
        <v>744</v>
      </c>
      <c r="S1649">
        <v>743</v>
      </c>
      <c r="T1649">
        <v>-1</v>
      </c>
      <c r="U1649">
        <v>0</v>
      </c>
      <c r="V1649">
        <v>0</v>
      </c>
      <c r="W1649">
        <v>104</v>
      </c>
      <c r="X1649">
        <v>97</v>
      </c>
      <c r="Y1649">
        <v>75</v>
      </c>
      <c r="Z1649">
        <v>482</v>
      </c>
      <c r="AF1649" t="s">
        <v>857</v>
      </c>
      <c r="AG1649" t="s">
        <v>673</v>
      </c>
      <c r="AH1649" s="9">
        <v>6.7361111111111108E-2</v>
      </c>
      <c r="AI1649" t="s">
        <v>1434</v>
      </c>
    </row>
    <row r="1650" spans="1:35" x14ac:dyDescent="0.3">
      <c r="A1650" s="1">
        <v>43631</v>
      </c>
      <c r="B1650" t="s">
        <v>94</v>
      </c>
      <c r="C1650" t="s">
        <v>95</v>
      </c>
      <c r="D1650" t="s">
        <v>96</v>
      </c>
      <c r="E1650">
        <v>20397</v>
      </c>
      <c r="F1650">
        <v>5554</v>
      </c>
      <c r="G1650" t="s">
        <v>160</v>
      </c>
      <c r="H1650" t="s">
        <v>161</v>
      </c>
      <c r="I1650" t="s">
        <v>97</v>
      </c>
      <c r="J1650" t="s">
        <v>98</v>
      </c>
      <c r="K1650">
        <v>1606</v>
      </c>
      <c r="L1650">
        <v>1608</v>
      </c>
      <c r="M1650">
        <v>2</v>
      </c>
      <c r="N1650">
        <v>9</v>
      </c>
      <c r="O1650">
        <v>1617</v>
      </c>
      <c r="P1650">
        <v>1843</v>
      </c>
      <c r="Q1650">
        <v>19</v>
      </c>
      <c r="R1650">
        <v>1905</v>
      </c>
      <c r="S1650">
        <v>1902</v>
      </c>
      <c r="T1650">
        <v>-3</v>
      </c>
      <c r="U1650">
        <v>0</v>
      </c>
      <c r="V1650">
        <v>0</v>
      </c>
      <c r="W1650">
        <v>119</v>
      </c>
      <c r="X1650">
        <v>114</v>
      </c>
      <c r="Y1650">
        <v>86</v>
      </c>
      <c r="Z1650">
        <v>575</v>
      </c>
      <c r="AF1650" t="s">
        <v>1268</v>
      </c>
      <c r="AG1650" t="s">
        <v>774</v>
      </c>
      <c r="AH1650" s="9">
        <v>0.12083333333333333</v>
      </c>
      <c r="AI1650" t="s">
        <v>1435</v>
      </c>
    </row>
    <row r="1651" spans="1:35" x14ac:dyDescent="0.3">
      <c r="A1651" s="1">
        <v>45132</v>
      </c>
      <c r="B1651" t="s">
        <v>46</v>
      </c>
      <c r="C1651" t="s">
        <v>47</v>
      </c>
      <c r="D1651" t="s">
        <v>48</v>
      </c>
      <c r="E1651">
        <v>20452</v>
      </c>
      <c r="F1651">
        <v>5639</v>
      </c>
      <c r="G1651" t="s">
        <v>235</v>
      </c>
      <c r="H1651" t="s">
        <v>236</v>
      </c>
      <c r="I1651" t="s">
        <v>84</v>
      </c>
      <c r="J1651" t="s">
        <v>85</v>
      </c>
      <c r="K1651">
        <v>1140</v>
      </c>
      <c r="L1651">
        <v>1138</v>
      </c>
      <c r="M1651">
        <v>-2</v>
      </c>
      <c r="N1651">
        <v>10</v>
      </c>
      <c r="O1651">
        <v>1148</v>
      </c>
      <c r="P1651">
        <v>1259</v>
      </c>
      <c r="Q1651">
        <v>12</v>
      </c>
      <c r="R1651">
        <v>1330</v>
      </c>
      <c r="S1651">
        <v>1311</v>
      </c>
      <c r="T1651">
        <v>-19</v>
      </c>
      <c r="U1651">
        <v>0</v>
      </c>
      <c r="V1651">
        <v>0</v>
      </c>
      <c r="W1651">
        <v>110</v>
      </c>
      <c r="X1651">
        <v>93</v>
      </c>
      <c r="Y1651">
        <v>71</v>
      </c>
      <c r="Z1651">
        <v>340</v>
      </c>
      <c r="AF1651" t="s">
        <v>1336</v>
      </c>
      <c r="AG1651" t="s">
        <v>1188</v>
      </c>
      <c r="AH1651" s="9">
        <v>6.458333333333334E-2</v>
      </c>
      <c r="AI1651" t="s">
        <v>1434</v>
      </c>
    </row>
    <row r="1652" spans="1:35" x14ac:dyDescent="0.3">
      <c r="A1652" s="1">
        <v>44617</v>
      </c>
      <c r="B1652" t="s">
        <v>122</v>
      </c>
      <c r="C1652" t="s">
        <v>123</v>
      </c>
      <c r="D1652" t="s">
        <v>124</v>
      </c>
      <c r="E1652">
        <v>20304</v>
      </c>
      <c r="F1652">
        <v>3309</v>
      </c>
      <c r="G1652" t="s">
        <v>19</v>
      </c>
      <c r="H1652" t="s">
        <v>20</v>
      </c>
      <c r="I1652" t="s">
        <v>129</v>
      </c>
      <c r="J1652" t="s">
        <v>130</v>
      </c>
      <c r="K1652">
        <v>2359</v>
      </c>
      <c r="L1652">
        <v>2358</v>
      </c>
      <c r="M1652">
        <v>-1</v>
      </c>
      <c r="N1652">
        <v>14</v>
      </c>
      <c r="O1652">
        <v>12</v>
      </c>
      <c r="P1652">
        <v>555</v>
      </c>
      <c r="Q1652">
        <v>5</v>
      </c>
      <c r="R1652">
        <v>545</v>
      </c>
      <c r="S1652">
        <v>600</v>
      </c>
      <c r="T1652">
        <v>15</v>
      </c>
      <c r="U1652">
        <v>0</v>
      </c>
      <c r="V1652">
        <v>0</v>
      </c>
      <c r="W1652">
        <v>226</v>
      </c>
      <c r="X1652">
        <v>242</v>
      </c>
      <c r="Y1652">
        <v>223</v>
      </c>
      <c r="Z1652">
        <v>1770</v>
      </c>
      <c r="AA1652">
        <v>15</v>
      </c>
      <c r="AB1652">
        <v>0</v>
      </c>
      <c r="AC1652">
        <v>0</v>
      </c>
      <c r="AD1652">
        <v>0</v>
      </c>
      <c r="AE1652">
        <v>0</v>
      </c>
      <c r="AF1652" t="s">
        <v>838</v>
      </c>
      <c r="AG1652" t="s">
        <v>1284</v>
      </c>
      <c r="AH1652">
        <v>-0.74861111111111112</v>
      </c>
      <c r="AI1652" t="s">
        <v>1438</v>
      </c>
    </row>
    <row r="1653" spans="1:35" x14ac:dyDescent="0.3">
      <c r="A1653" s="1">
        <v>45100</v>
      </c>
      <c r="B1653" t="s">
        <v>7</v>
      </c>
      <c r="C1653" t="s">
        <v>8</v>
      </c>
      <c r="D1653" t="s">
        <v>9</v>
      </c>
      <c r="E1653">
        <v>19977</v>
      </c>
      <c r="F1653">
        <v>2300</v>
      </c>
      <c r="G1653" t="s">
        <v>337</v>
      </c>
      <c r="H1653" t="s">
        <v>338</v>
      </c>
      <c r="I1653" t="s">
        <v>12</v>
      </c>
      <c r="J1653" t="s">
        <v>13</v>
      </c>
      <c r="K1653">
        <v>1900</v>
      </c>
      <c r="L1653">
        <v>2107</v>
      </c>
      <c r="M1653">
        <v>127</v>
      </c>
      <c r="N1653">
        <v>14</v>
      </c>
      <c r="O1653">
        <v>2121</v>
      </c>
      <c r="P1653">
        <v>2343</v>
      </c>
      <c r="Q1653">
        <v>10</v>
      </c>
      <c r="R1653">
        <v>2159</v>
      </c>
      <c r="S1653">
        <v>2353</v>
      </c>
      <c r="T1653">
        <v>114</v>
      </c>
      <c r="U1653">
        <v>0</v>
      </c>
      <c r="V1653">
        <v>0</v>
      </c>
      <c r="W1653">
        <v>179</v>
      </c>
      <c r="X1653">
        <v>166</v>
      </c>
      <c r="Y1653">
        <v>142</v>
      </c>
      <c r="Z1653">
        <v>1023</v>
      </c>
      <c r="AA1653">
        <v>0</v>
      </c>
      <c r="AB1653">
        <v>0</v>
      </c>
      <c r="AC1653">
        <v>23</v>
      </c>
      <c r="AD1653">
        <v>0</v>
      </c>
      <c r="AE1653">
        <v>91</v>
      </c>
      <c r="AF1653" t="s">
        <v>1643</v>
      </c>
      <c r="AG1653" t="s">
        <v>1117</v>
      </c>
      <c r="AH1653" s="9">
        <v>0.11527777777777778</v>
      </c>
      <c r="AI1653" t="s">
        <v>1438</v>
      </c>
    </row>
    <row r="1654" spans="1:35" x14ac:dyDescent="0.3">
      <c r="A1654" s="1">
        <v>44635</v>
      </c>
      <c r="B1654" t="s">
        <v>14</v>
      </c>
      <c r="C1654" t="s">
        <v>15</v>
      </c>
      <c r="D1654" t="s">
        <v>16</v>
      </c>
      <c r="E1654">
        <v>19790</v>
      </c>
      <c r="F1654">
        <v>2401</v>
      </c>
      <c r="G1654" t="s">
        <v>17</v>
      </c>
      <c r="H1654" t="s">
        <v>18</v>
      </c>
      <c r="I1654" t="s">
        <v>178</v>
      </c>
      <c r="J1654" t="s">
        <v>179</v>
      </c>
      <c r="K1654">
        <v>1528</v>
      </c>
      <c r="L1654">
        <v>1524</v>
      </c>
      <c r="M1654">
        <v>-4</v>
      </c>
      <c r="N1654">
        <v>13</v>
      </c>
      <c r="O1654">
        <v>1537</v>
      </c>
      <c r="P1654">
        <v>1833</v>
      </c>
      <c r="Q1654">
        <v>7</v>
      </c>
      <c r="R1654">
        <v>1859</v>
      </c>
      <c r="S1654">
        <v>1840</v>
      </c>
      <c r="T1654">
        <v>-19</v>
      </c>
      <c r="U1654">
        <v>0</v>
      </c>
      <c r="V1654">
        <v>0</v>
      </c>
      <c r="W1654">
        <v>151</v>
      </c>
      <c r="X1654">
        <v>136</v>
      </c>
      <c r="Y1654">
        <v>116</v>
      </c>
      <c r="Z1654">
        <v>980</v>
      </c>
      <c r="AF1654" t="s">
        <v>795</v>
      </c>
      <c r="AG1654" t="s">
        <v>618</v>
      </c>
      <c r="AH1654" s="9">
        <v>0.1361111111111111</v>
      </c>
      <c r="AI1654" t="s">
        <v>1435</v>
      </c>
    </row>
    <row r="1655" spans="1:35" x14ac:dyDescent="0.3">
      <c r="A1655" s="1">
        <v>43988</v>
      </c>
      <c r="B1655" t="s">
        <v>39</v>
      </c>
      <c r="C1655" t="s">
        <v>40</v>
      </c>
      <c r="D1655" t="s">
        <v>41</v>
      </c>
      <c r="E1655">
        <v>19805</v>
      </c>
      <c r="F1655">
        <v>1499</v>
      </c>
      <c r="G1655" t="s">
        <v>120</v>
      </c>
      <c r="H1655" t="s">
        <v>121</v>
      </c>
      <c r="I1655" t="s">
        <v>174</v>
      </c>
      <c r="J1655" t="s">
        <v>175</v>
      </c>
      <c r="K1655">
        <v>1449</v>
      </c>
      <c r="L1655">
        <v>1440</v>
      </c>
      <c r="M1655">
        <v>-9</v>
      </c>
      <c r="N1655">
        <v>9</v>
      </c>
      <c r="O1655">
        <v>1449</v>
      </c>
      <c r="P1655">
        <v>1506</v>
      </c>
      <c r="Q1655">
        <v>5</v>
      </c>
      <c r="R1655">
        <v>1518</v>
      </c>
      <c r="S1655">
        <v>1511</v>
      </c>
      <c r="T1655">
        <v>-7</v>
      </c>
      <c r="U1655">
        <v>0</v>
      </c>
      <c r="V1655">
        <v>0</v>
      </c>
      <c r="W1655">
        <v>89</v>
      </c>
      <c r="X1655">
        <v>91</v>
      </c>
      <c r="Y1655">
        <v>77</v>
      </c>
      <c r="Z1655">
        <v>507</v>
      </c>
      <c r="AF1655" t="s">
        <v>1509</v>
      </c>
      <c r="AG1655" t="s">
        <v>764</v>
      </c>
      <c r="AH1655" s="9">
        <v>2.1527777777777778E-2</v>
      </c>
      <c r="AI1655" t="s">
        <v>1435</v>
      </c>
    </row>
    <row r="1656" spans="1:35" x14ac:dyDescent="0.3">
      <c r="A1656" s="1">
        <v>43809</v>
      </c>
      <c r="B1656" t="s">
        <v>32</v>
      </c>
      <c r="C1656" t="s">
        <v>33</v>
      </c>
      <c r="D1656" t="s">
        <v>34</v>
      </c>
      <c r="E1656">
        <v>19393</v>
      </c>
      <c r="F1656">
        <v>3336</v>
      </c>
      <c r="G1656" t="s">
        <v>21</v>
      </c>
      <c r="H1656" t="s">
        <v>22</v>
      </c>
      <c r="I1656" t="s">
        <v>35</v>
      </c>
      <c r="J1656" t="s">
        <v>36</v>
      </c>
      <c r="K1656">
        <v>1740</v>
      </c>
      <c r="L1656">
        <v>1743</v>
      </c>
      <c r="M1656">
        <v>3</v>
      </c>
      <c r="N1656">
        <v>15</v>
      </c>
      <c r="O1656">
        <v>1758</v>
      </c>
      <c r="P1656">
        <v>2026</v>
      </c>
      <c r="Q1656">
        <v>3</v>
      </c>
      <c r="R1656">
        <v>2025</v>
      </c>
      <c r="S1656">
        <v>2029</v>
      </c>
      <c r="T1656">
        <v>4</v>
      </c>
      <c r="U1656">
        <v>0</v>
      </c>
      <c r="V1656">
        <v>0</v>
      </c>
      <c r="W1656">
        <v>105</v>
      </c>
      <c r="X1656">
        <v>106</v>
      </c>
      <c r="Y1656">
        <v>88</v>
      </c>
      <c r="Z1656">
        <v>651</v>
      </c>
      <c r="AF1656" t="s">
        <v>816</v>
      </c>
      <c r="AG1656" t="s">
        <v>950</v>
      </c>
      <c r="AH1656" s="9">
        <v>0.11527777777777778</v>
      </c>
      <c r="AI1656" t="s">
        <v>1435</v>
      </c>
    </row>
    <row r="1657" spans="1:35" x14ac:dyDescent="0.3">
      <c r="A1657" s="1">
        <v>44207</v>
      </c>
      <c r="B1657" t="s">
        <v>122</v>
      </c>
      <c r="C1657" t="s">
        <v>123</v>
      </c>
      <c r="D1657" t="s">
        <v>124</v>
      </c>
      <c r="E1657">
        <v>20304</v>
      </c>
      <c r="F1657">
        <v>5211</v>
      </c>
      <c r="G1657" t="s">
        <v>21</v>
      </c>
      <c r="H1657" t="s">
        <v>22</v>
      </c>
      <c r="I1657" t="s">
        <v>556</v>
      </c>
      <c r="J1657" t="s">
        <v>557</v>
      </c>
      <c r="K1657">
        <v>1755</v>
      </c>
      <c r="L1657">
        <v>1750</v>
      </c>
      <c r="M1657">
        <v>-5</v>
      </c>
      <c r="N1657">
        <v>21</v>
      </c>
      <c r="O1657">
        <v>1811</v>
      </c>
      <c r="P1657">
        <v>2041</v>
      </c>
      <c r="Q1657">
        <v>7</v>
      </c>
      <c r="R1657">
        <v>2056</v>
      </c>
      <c r="S1657">
        <v>2048</v>
      </c>
      <c r="T1657">
        <v>-8</v>
      </c>
      <c r="U1657">
        <v>0</v>
      </c>
      <c r="V1657">
        <v>0</v>
      </c>
      <c r="W1657">
        <v>121</v>
      </c>
      <c r="X1657">
        <v>118</v>
      </c>
      <c r="Y1657">
        <v>90</v>
      </c>
      <c r="Z1657">
        <v>582</v>
      </c>
      <c r="AF1657" t="s">
        <v>1277</v>
      </c>
      <c r="AG1657" t="s">
        <v>1256</v>
      </c>
      <c r="AH1657" s="9">
        <v>0.12361111111111112</v>
      </c>
      <c r="AI1657" t="s">
        <v>1435</v>
      </c>
    </row>
    <row r="1658" spans="1:35" x14ac:dyDescent="0.3">
      <c r="A1658" s="1">
        <v>45035</v>
      </c>
      <c r="B1658" t="s">
        <v>32</v>
      </c>
      <c r="C1658" t="s">
        <v>33</v>
      </c>
      <c r="D1658" t="s">
        <v>34</v>
      </c>
      <c r="E1658">
        <v>19393</v>
      </c>
      <c r="F1658">
        <v>397</v>
      </c>
      <c r="G1658" t="s">
        <v>286</v>
      </c>
      <c r="H1658" t="s">
        <v>287</v>
      </c>
      <c r="I1658" t="s">
        <v>70</v>
      </c>
      <c r="J1658" t="s">
        <v>71</v>
      </c>
      <c r="K1658">
        <v>1425</v>
      </c>
      <c r="L1658">
        <v>1543</v>
      </c>
      <c r="M1658">
        <v>78</v>
      </c>
      <c r="N1658">
        <v>16</v>
      </c>
      <c r="O1658">
        <v>1559</v>
      </c>
      <c r="P1658">
        <v>2333</v>
      </c>
      <c r="Q1658">
        <v>3</v>
      </c>
      <c r="R1658">
        <v>2225</v>
      </c>
      <c r="S1658">
        <v>2336</v>
      </c>
      <c r="T1658">
        <v>71</v>
      </c>
      <c r="U1658">
        <v>0</v>
      </c>
      <c r="V1658">
        <v>0</v>
      </c>
      <c r="W1658">
        <v>300</v>
      </c>
      <c r="X1658">
        <v>293</v>
      </c>
      <c r="Y1658">
        <v>274</v>
      </c>
      <c r="Z1658">
        <v>2355</v>
      </c>
      <c r="AA1658">
        <v>0</v>
      </c>
      <c r="AB1658">
        <v>0</v>
      </c>
      <c r="AC1658">
        <v>0</v>
      </c>
      <c r="AD1658">
        <v>0</v>
      </c>
      <c r="AE1658">
        <v>71</v>
      </c>
      <c r="AF1658" t="s">
        <v>1533</v>
      </c>
      <c r="AG1658" t="s">
        <v>620</v>
      </c>
      <c r="AH1658" s="9">
        <v>0.32847222222222222</v>
      </c>
      <c r="AI1658" t="s">
        <v>1435</v>
      </c>
    </row>
    <row r="1659" spans="1:35" x14ac:dyDescent="0.3">
      <c r="A1659" s="1">
        <v>44237</v>
      </c>
      <c r="B1659" t="s">
        <v>39</v>
      </c>
      <c r="C1659" t="s">
        <v>40</v>
      </c>
      <c r="D1659" t="s">
        <v>41</v>
      </c>
      <c r="E1659">
        <v>19805</v>
      </c>
      <c r="F1659">
        <v>2519</v>
      </c>
      <c r="G1659" t="s">
        <v>30</v>
      </c>
      <c r="H1659" t="s">
        <v>31</v>
      </c>
      <c r="I1659" t="s">
        <v>139</v>
      </c>
      <c r="J1659" t="s">
        <v>140</v>
      </c>
      <c r="K1659">
        <v>1445</v>
      </c>
      <c r="L1659">
        <v>1448</v>
      </c>
      <c r="M1659">
        <v>3</v>
      </c>
      <c r="N1659">
        <v>14</v>
      </c>
      <c r="O1659">
        <v>1502</v>
      </c>
      <c r="P1659">
        <v>1602</v>
      </c>
      <c r="Q1659">
        <v>6</v>
      </c>
      <c r="R1659">
        <v>1614</v>
      </c>
      <c r="S1659">
        <v>1608</v>
      </c>
      <c r="T1659">
        <v>-6</v>
      </c>
      <c r="U1659">
        <v>0</v>
      </c>
      <c r="V1659">
        <v>0</v>
      </c>
      <c r="W1659">
        <v>149</v>
      </c>
      <c r="X1659">
        <v>140</v>
      </c>
      <c r="Y1659">
        <v>120</v>
      </c>
      <c r="Z1659">
        <v>813</v>
      </c>
      <c r="AF1659" t="s">
        <v>774</v>
      </c>
      <c r="AG1659" t="s">
        <v>766</v>
      </c>
      <c r="AH1659" s="9">
        <v>5.5555555555555552E-2</v>
      </c>
      <c r="AI1659" t="s">
        <v>1435</v>
      </c>
    </row>
    <row r="1660" spans="1:35" x14ac:dyDescent="0.3">
      <c r="A1660" s="1">
        <v>43984</v>
      </c>
      <c r="B1660" t="s">
        <v>32</v>
      </c>
      <c r="C1660" t="s">
        <v>33</v>
      </c>
      <c r="D1660" t="s">
        <v>34</v>
      </c>
      <c r="E1660">
        <v>19393</v>
      </c>
      <c r="F1660">
        <v>1498</v>
      </c>
      <c r="G1660" t="s">
        <v>72</v>
      </c>
      <c r="H1660" t="s">
        <v>73</v>
      </c>
      <c r="I1660" t="s">
        <v>243</v>
      </c>
      <c r="J1660" t="s">
        <v>244</v>
      </c>
      <c r="K1660">
        <v>955</v>
      </c>
      <c r="L1660">
        <v>1025</v>
      </c>
      <c r="M1660">
        <v>30</v>
      </c>
      <c r="N1660">
        <v>13</v>
      </c>
      <c r="O1660">
        <v>1038</v>
      </c>
      <c r="P1660">
        <v>1127</v>
      </c>
      <c r="Q1660">
        <v>2</v>
      </c>
      <c r="R1660">
        <v>1105</v>
      </c>
      <c r="S1660">
        <v>1129</v>
      </c>
      <c r="T1660">
        <v>24</v>
      </c>
      <c r="U1660">
        <v>0</v>
      </c>
      <c r="V1660">
        <v>0</v>
      </c>
      <c r="W1660">
        <v>70</v>
      </c>
      <c r="X1660">
        <v>64</v>
      </c>
      <c r="Y1660">
        <v>49</v>
      </c>
      <c r="Z1660">
        <v>281</v>
      </c>
      <c r="AA1660">
        <v>24</v>
      </c>
      <c r="AB1660">
        <v>0</v>
      </c>
      <c r="AC1660">
        <v>0</v>
      </c>
      <c r="AD1660">
        <v>0</v>
      </c>
      <c r="AE1660">
        <v>0</v>
      </c>
      <c r="AF1660" t="s">
        <v>728</v>
      </c>
      <c r="AG1660" t="s">
        <v>715</v>
      </c>
      <c r="AH1660" s="9">
        <v>4.4444444444444446E-2</v>
      </c>
      <c r="AI1660" t="s">
        <v>1434</v>
      </c>
    </row>
    <row r="1661" spans="1:35" x14ac:dyDescent="0.3">
      <c r="A1661" s="1">
        <v>44081</v>
      </c>
      <c r="B1661" t="s">
        <v>32</v>
      </c>
      <c r="C1661" t="s">
        <v>33</v>
      </c>
      <c r="D1661" t="s">
        <v>34</v>
      </c>
      <c r="E1661">
        <v>19393</v>
      </c>
      <c r="F1661">
        <v>2063</v>
      </c>
      <c r="G1661" t="s">
        <v>292</v>
      </c>
      <c r="H1661" t="s">
        <v>52</v>
      </c>
      <c r="I1661" t="s">
        <v>103</v>
      </c>
      <c r="J1661" t="s">
        <v>104</v>
      </c>
      <c r="K1661">
        <v>1845</v>
      </c>
      <c r="L1661">
        <v>1841</v>
      </c>
      <c r="M1661">
        <v>-4</v>
      </c>
      <c r="N1661">
        <v>6</v>
      </c>
      <c r="O1661">
        <v>1847</v>
      </c>
      <c r="P1661">
        <v>1930</v>
      </c>
      <c r="Q1661">
        <v>11</v>
      </c>
      <c r="R1661">
        <v>1950</v>
      </c>
      <c r="S1661">
        <v>1941</v>
      </c>
      <c r="T1661">
        <v>-9</v>
      </c>
      <c r="U1661">
        <v>0</v>
      </c>
      <c r="V1661">
        <v>0</v>
      </c>
      <c r="W1661">
        <v>185</v>
      </c>
      <c r="X1661">
        <v>180</v>
      </c>
      <c r="Y1661">
        <v>163</v>
      </c>
      <c r="Z1661">
        <v>1235</v>
      </c>
      <c r="AF1661" t="s">
        <v>1269</v>
      </c>
      <c r="AG1661" t="s">
        <v>1358</v>
      </c>
      <c r="AH1661" s="9">
        <v>4.1666666666666664E-2</v>
      </c>
      <c r="AI1661" t="s">
        <v>1438</v>
      </c>
    </row>
    <row r="1662" spans="1:35" x14ac:dyDescent="0.3">
      <c r="A1662" s="1">
        <v>45027</v>
      </c>
      <c r="B1662" t="s">
        <v>32</v>
      </c>
      <c r="C1662" t="s">
        <v>33</v>
      </c>
      <c r="D1662" t="s">
        <v>34</v>
      </c>
      <c r="E1662">
        <v>19393</v>
      </c>
      <c r="F1662">
        <v>2305</v>
      </c>
      <c r="G1662" t="s">
        <v>206</v>
      </c>
      <c r="H1662" t="s">
        <v>207</v>
      </c>
      <c r="I1662" t="s">
        <v>167</v>
      </c>
      <c r="J1662" t="s">
        <v>168</v>
      </c>
      <c r="K1662">
        <v>1555</v>
      </c>
      <c r="L1662">
        <v>1545</v>
      </c>
      <c r="M1662">
        <v>-10</v>
      </c>
      <c r="N1662">
        <v>7</v>
      </c>
      <c r="O1662">
        <v>1552</v>
      </c>
      <c r="P1662">
        <v>1702</v>
      </c>
      <c r="Q1662">
        <v>2</v>
      </c>
      <c r="R1662">
        <v>1720</v>
      </c>
      <c r="S1662">
        <v>1704</v>
      </c>
      <c r="T1662">
        <v>-16</v>
      </c>
      <c r="U1662">
        <v>0</v>
      </c>
      <c r="V1662">
        <v>0</v>
      </c>
      <c r="W1662">
        <v>85</v>
      </c>
      <c r="X1662">
        <v>79</v>
      </c>
      <c r="Y1662">
        <v>70</v>
      </c>
      <c r="Z1662">
        <v>446</v>
      </c>
      <c r="AF1662" t="s">
        <v>1695</v>
      </c>
      <c r="AG1662" t="s">
        <v>1348</v>
      </c>
      <c r="AH1662" s="9">
        <v>5.486111111111111E-2</v>
      </c>
      <c r="AI1662" t="s">
        <v>1435</v>
      </c>
    </row>
    <row r="1663" spans="1:35" x14ac:dyDescent="0.3">
      <c r="A1663" s="1">
        <v>44134</v>
      </c>
      <c r="B1663" t="s">
        <v>122</v>
      </c>
      <c r="C1663" t="s">
        <v>123</v>
      </c>
      <c r="D1663" t="s">
        <v>124</v>
      </c>
      <c r="E1663">
        <v>20304</v>
      </c>
      <c r="F1663">
        <v>5660</v>
      </c>
      <c r="G1663" t="s">
        <v>233</v>
      </c>
      <c r="H1663" t="s">
        <v>234</v>
      </c>
      <c r="I1663" t="s">
        <v>21</v>
      </c>
      <c r="J1663" t="s">
        <v>22</v>
      </c>
      <c r="K1663">
        <v>920</v>
      </c>
      <c r="L1663">
        <v>911</v>
      </c>
      <c r="M1663">
        <v>-9</v>
      </c>
      <c r="N1663">
        <v>13</v>
      </c>
      <c r="O1663">
        <v>924</v>
      </c>
      <c r="P1663">
        <v>946</v>
      </c>
      <c r="Q1663">
        <v>9</v>
      </c>
      <c r="R1663">
        <v>1010</v>
      </c>
      <c r="S1663">
        <v>955</v>
      </c>
      <c r="T1663">
        <v>-15</v>
      </c>
      <c r="U1663">
        <v>0</v>
      </c>
      <c r="V1663">
        <v>0</v>
      </c>
      <c r="W1663">
        <v>110</v>
      </c>
      <c r="X1663">
        <v>104</v>
      </c>
      <c r="Y1663">
        <v>82</v>
      </c>
      <c r="Z1663">
        <v>563</v>
      </c>
      <c r="AF1663" t="s">
        <v>708</v>
      </c>
      <c r="AG1663" t="s">
        <v>1222</v>
      </c>
      <c r="AH1663" s="9">
        <v>3.0555555555555555E-2</v>
      </c>
      <c r="AI1663" t="s">
        <v>1434</v>
      </c>
    </row>
    <row r="1664" spans="1:35" x14ac:dyDescent="0.3">
      <c r="A1664" s="1">
        <v>44243</v>
      </c>
      <c r="B1664" t="s">
        <v>25</v>
      </c>
      <c r="C1664" t="s">
        <v>26</v>
      </c>
      <c r="D1664" t="s">
        <v>27</v>
      </c>
      <c r="E1664">
        <v>20416</v>
      </c>
      <c r="F1664">
        <v>2347</v>
      </c>
      <c r="G1664" t="s">
        <v>178</v>
      </c>
      <c r="H1664" t="s">
        <v>179</v>
      </c>
      <c r="I1664" t="s">
        <v>28</v>
      </c>
      <c r="J1664" t="s">
        <v>29</v>
      </c>
      <c r="K1664">
        <v>1925</v>
      </c>
      <c r="L1664">
        <v>1915</v>
      </c>
      <c r="M1664">
        <v>-10</v>
      </c>
      <c r="N1664">
        <v>13</v>
      </c>
      <c r="O1664">
        <v>1928</v>
      </c>
      <c r="P1664">
        <v>2150</v>
      </c>
      <c r="Q1664">
        <v>9</v>
      </c>
      <c r="R1664">
        <v>2151</v>
      </c>
      <c r="S1664">
        <v>2159</v>
      </c>
      <c r="T1664">
        <v>8</v>
      </c>
      <c r="U1664">
        <v>0</v>
      </c>
      <c r="V1664">
        <v>0</v>
      </c>
      <c r="W1664">
        <v>146</v>
      </c>
      <c r="X1664">
        <v>164</v>
      </c>
      <c r="Y1664">
        <v>142</v>
      </c>
      <c r="Z1664">
        <v>861</v>
      </c>
      <c r="AF1664" t="s">
        <v>1696</v>
      </c>
      <c r="AG1664" t="s">
        <v>1141</v>
      </c>
      <c r="AH1664" s="9">
        <v>0.11388888888888889</v>
      </c>
      <c r="AI1664" t="s">
        <v>1438</v>
      </c>
    </row>
    <row r="1665" spans="1:35" x14ac:dyDescent="0.3">
      <c r="A1665" s="1">
        <v>44579</v>
      </c>
      <c r="B1665" t="s">
        <v>55</v>
      </c>
      <c r="C1665" t="s">
        <v>56</v>
      </c>
      <c r="D1665" t="s">
        <v>57</v>
      </c>
      <c r="E1665">
        <v>19930</v>
      </c>
      <c r="F1665">
        <v>524</v>
      </c>
      <c r="G1665" t="s">
        <v>19</v>
      </c>
      <c r="H1665" t="s">
        <v>20</v>
      </c>
      <c r="I1665" t="s">
        <v>281</v>
      </c>
      <c r="J1665" t="s">
        <v>282</v>
      </c>
      <c r="K1665">
        <v>630</v>
      </c>
      <c r="L1665">
        <v>628</v>
      </c>
      <c r="M1665">
        <v>-2</v>
      </c>
      <c r="N1665">
        <v>11</v>
      </c>
      <c r="O1665">
        <v>639</v>
      </c>
      <c r="P1665">
        <v>851</v>
      </c>
      <c r="Q1665">
        <v>5</v>
      </c>
      <c r="R1665">
        <v>916</v>
      </c>
      <c r="S1665">
        <v>856</v>
      </c>
      <c r="T1665">
        <v>-20</v>
      </c>
      <c r="U1665">
        <v>0</v>
      </c>
      <c r="V1665">
        <v>0</v>
      </c>
      <c r="W1665">
        <v>166</v>
      </c>
      <c r="X1665">
        <v>148</v>
      </c>
      <c r="Y1665">
        <v>132</v>
      </c>
      <c r="Z1665">
        <v>978</v>
      </c>
      <c r="AF1665" t="s">
        <v>1012</v>
      </c>
      <c r="AG1665" t="s">
        <v>592</v>
      </c>
      <c r="AH1665" s="9">
        <v>0.10277777777777777</v>
      </c>
      <c r="AI1665" t="s">
        <v>1434</v>
      </c>
    </row>
    <row r="1666" spans="1:35" x14ac:dyDescent="0.3">
      <c r="A1666" s="1">
        <v>43706</v>
      </c>
      <c r="B1666" t="s">
        <v>155</v>
      </c>
      <c r="C1666" t="s">
        <v>156</v>
      </c>
      <c r="D1666" t="s">
        <v>157</v>
      </c>
      <c r="E1666">
        <v>20398</v>
      </c>
      <c r="F1666">
        <v>3911</v>
      </c>
      <c r="G1666" t="s">
        <v>526</v>
      </c>
      <c r="H1666" t="s">
        <v>527</v>
      </c>
      <c r="I1666" t="s">
        <v>97</v>
      </c>
      <c r="J1666" t="s">
        <v>98</v>
      </c>
      <c r="K1666">
        <v>913</v>
      </c>
      <c r="L1666">
        <v>919</v>
      </c>
      <c r="M1666">
        <v>6</v>
      </c>
      <c r="N1666">
        <v>37</v>
      </c>
      <c r="O1666">
        <v>956</v>
      </c>
      <c r="P1666">
        <v>1033</v>
      </c>
      <c r="Q1666">
        <v>15</v>
      </c>
      <c r="R1666">
        <v>1034</v>
      </c>
      <c r="S1666">
        <v>1048</v>
      </c>
      <c r="T1666">
        <v>14</v>
      </c>
      <c r="U1666">
        <v>0</v>
      </c>
      <c r="V1666">
        <v>0</v>
      </c>
      <c r="W1666">
        <v>81</v>
      </c>
      <c r="X1666">
        <v>89</v>
      </c>
      <c r="Y1666">
        <v>37</v>
      </c>
      <c r="Z1666">
        <v>118</v>
      </c>
      <c r="AF1666" t="s">
        <v>721</v>
      </c>
      <c r="AG1666" t="s">
        <v>1050</v>
      </c>
      <c r="AH1666" s="9">
        <v>6.1805555555555558E-2</v>
      </c>
      <c r="AI1666" t="s">
        <v>1434</v>
      </c>
    </row>
    <row r="1667" spans="1:35" x14ac:dyDescent="0.3">
      <c r="A1667" s="1">
        <v>45138</v>
      </c>
      <c r="B1667" t="s">
        <v>46</v>
      </c>
      <c r="C1667" t="s">
        <v>47</v>
      </c>
      <c r="D1667" t="s">
        <v>48</v>
      </c>
      <c r="E1667">
        <v>20452</v>
      </c>
      <c r="F1667">
        <v>3588</v>
      </c>
      <c r="G1667" t="s">
        <v>12</v>
      </c>
      <c r="H1667" t="s">
        <v>13</v>
      </c>
      <c r="I1667" t="s">
        <v>319</v>
      </c>
      <c r="J1667" t="s">
        <v>320</v>
      </c>
      <c r="K1667">
        <v>1347</v>
      </c>
      <c r="L1667">
        <v>1345</v>
      </c>
      <c r="M1667">
        <v>-2</v>
      </c>
      <c r="N1667">
        <v>15</v>
      </c>
      <c r="O1667">
        <v>1400</v>
      </c>
      <c r="P1667">
        <v>1432</v>
      </c>
      <c r="Q1667">
        <v>12</v>
      </c>
      <c r="R1667">
        <v>1453</v>
      </c>
      <c r="S1667">
        <v>1444</v>
      </c>
      <c r="T1667">
        <v>-9</v>
      </c>
      <c r="U1667">
        <v>0</v>
      </c>
      <c r="V1667">
        <v>0</v>
      </c>
      <c r="W1667">
        <v>66</v>
      </c>
      <c r="X1667">
        <v>59</v>
      </c>
      <c r="Y1667">
        <v>32</v>
      </c>
      <c r="Z1667">
        <v>160</v>
      </c>
      <c r="AF1667" t="s">
        <v>765</v>
      </c>
      <c r="AG1667" t="s">
        <v>1192</v>
      </c>
      <c r="AH1667" s="9">
        <v>4.0972222222222222E-2</v>
      </c>
      <c r="AI1667" t="s">
        <v>1435</v>
      </c>
    </row>
    <row r="1668" spans="1:35" x14ac:dyDescent="0.3">
      <c r="A1668" s="1">
        <v>45112</v>
      </c>
      <c r="B1668" t="s">
        <v>7</v>
      </c>
      <c r="C1668" t="s">
        <v>8</v>
      </c>
      <c r="D1668" t="s">
        <v>9</v>
      </c>
      <c r="E1668">
        <v>19977</v>
      </c>
      <c r="F1668">
        <v>2123</v>
      </c>
      <c r="G1668" t="s">
        <v>129</v>
      </c>
      <c r="H1668" t="s">
        <v>130</v>
      </c>
      <c r="I1668" t="s">
        <v>23</v>
      </c>
      <c r="J1668" t="s">
        <v>24</v>
      </c>
      <c r="K1668">
        <v>600</v>
      </c>
      <c r="L1668">
        <v>558</v>
      </c>
      <c r="M1668">
        <v>-2</v>
      </c>
      <c r="N1668">
        <v>16</v>
      </c>
      <c r="O1668">
        <v>614</v>
      </c>
      <c r="P1668">
        <v>727</v>
      </c>
      <c r="Q1668">
        <v>5</v>
      </c>
      <c r="R1668">
        <v>743</v>
      </c>
      <c r="S1668">
        <v>732</v>
      </c>
      <c r="T1668">
        <v>-11</v>
      </c>
      <c r="U1668">
        <v>0</v>
      </c>
      <c r="V1668">
        <v>0</v>
      </c>
      <c r="W1668">
        <v>223</v>
      </c>
      <c r="X1668">
        <v>214</v>
      </c>
      <c r="Y1668">
        <v>193</v>
      </c>
      <c r="Z1668">
        <v>1504</v>
      </c>
      <c r="AF1668" t="s">
        <v>1217</v>
      </c>
      <c r="AG1668" t="s">
        <v>671</v>
      </c>
      <c r="AH1668" s="9">
        <v>6.5277777777777782E-2</v>
      </c>
      <c r="AI1668" t="s">
        <v>1437</v>
      </c>
    </row>
    <row r="1669" spans="1:35" x14ac:dyDescent="0.3">
      <c r="A1669" s="1">
        <v>43960</v>
      </c>
      <c r="B1669" t="s">
        <v>32</v>
      </c>
      <c r="C1669" t="s">
        <v>33</v>
      </c>
      <c r="D1669" t="s">
        <v>34</v>
      </c>
      <c r="E1669">
        <v>19393</v>
      </c>
      <c r="F1669">
        <v>1254</v>
      </c>
      <c r="G1669" t="s">
        <v>53</v>
      </c>
      <c r="H1669" t="s">
        <v>54</v>
      </c>
      <c r="I1669" t="s">
        <v>116</v>
      </c>
      <c r="J1669" t="s">
        <v>117</v>
      </c>
      <c r="K1669">
        <v>1335</v>
      </c>
      <c r="L1669">
        <v>1328</v>
      </c>
      <c r="M1669">
        <v>-7</v>
      </c>
      <c r="N1669">
        <v>6</v>
      </c>
      <c r="O1669">
        <v>1334</v>
      </c>
      <c r="P1669">
        <v>1438</v>
      </c>
      <c r="Q1669">
        <v>3</v>
      </c>
      <c r="R1669">
        <v>1455</v>
      </c>
      <c r="S1669">
        <v>1441</v>
      </c>
      <c r="T1669">
        <v>-14</v>
      </c>
      <c r="U1669">
        <v>0</v>
      </c>
      <c r="V1669">
        <v>0</v>
      </c>
      <c r="W1669">
        <v>80</v>
      </c>
      <c r="X1669">
        <v>73</v>
      </c>
      <c r="Y1669">
        <v>64</v>
      </c>
      <c r="Z1669">
        <v>391</v>
      </c>
      <c r="AF1669" t="s">
        <v>924</v>
      </c>
      <c r="AG1669" t="s">
        <v>1338</v>
      </c>
      <c r="AH1669" s="9">
        <v>5.0694444444444445E-2</v>
      </c>
      <c r="AI1669" t="s">
        <v>1435</v>
      </c>
    </row>
    <row r="1670" spans="1:35" x14ac:dyDescent="0.3">
      <c r="A1670" s="1">
        <v>43715</v>
      </c>
      <c r="B1670" t="s">
        <v>32</v>
      </c>
      <c r="C1670" t="s">
        <v>33</v>
      </c>
      <c r="D1670" t="s">
        <v>34</v>
      </c>
      <c r="E1670">
        <v>19393</v>
      </c>
      <c r="F1670">
        <v>5138</v>
      </c>
      <c r="G1670" t="s">
        <v>35</v>
      </c>
      <c r="H1670" t="s">
        <v>36</v>
      </c>
      <c r="I1670" t="s">
        <v>176</v>
      </c>
      <c r="J1670" t="s">
        <v>177</v>
      </c>
      <c r="K1670">
        <v>1910</v>
      </c>
      <c r="L1670">
        <v>1900</v>
      </c>
      <c r="M1670">
        <v>-10</v>
      </c>
      <c r="N1670">
        <v>8</v>
      </c>
      <c r="O1670">
        <v>1908</v>
      </c>
      <c r="P1670">
        <v>1923</v>
      </c>
      <c r="Q1670">
        <v>3</v>
      </c>
      <c r="R1670">
        <v>1950</v>
      </c>
      <c r="S1670">
        <v>1926</v>
      </c>
      <c r="T1670">
        <v>-24</v>
      </c>
      <c r="U1670">
        <v>0</v>
      </c>
      <c r="V1670">
        <v>0</v>
      </c>
      <c r="W1670">
        <v>100</v>
      </c>
      <c r="X1670">
        <v>86</v>
      </c>
      <c r="Y1670">
        <v>75</v>
      </c>
      <c r="Z1670">
        <v>562</v>
      </c>
      <c r="AF1670" t="s">
        <v>1037</v>
      </c>
      <c r="AG1670" t="s">
        <v>1108</v>
      </c>
      <c r="AH1670" s="9">
        <v>1.8055555555555554E-2</v>
      </c>
      <c r="AI1670" t="s">
        <v>1438</v>
      </c>
    </row>
    <row r="1671" spans="1:35" x14ac:dyDescent="0.3">
      <c r="A1671" s="1">
        <v>44140</v>
      </c>
      <c r="B1671" t="s">
        <v>162</v>
      </c>
      <c r="C1671" t="s">
        <v>163</v>
      </c>
      <c r="D1671" t="s">
        <v>164</v>
      </c>
      <c r="E1671">
        <v>20436</v>
      </c>
      <c r="F1671">
        <v>467</v>
      </c>
      <c r="G1671" t="s">
        <v>37</v>
      </c>
      <c r="H1671" t="s">
        <v>38</v>
      </c>
      <c r="I1671" t="s">
        <v>21</v>
      </c>
      <c r="J1671" t="s">
        <v>22</v>
      </c>
      <c r="K1671">
        <v>1857</v>
      </c>
      <c r="L1671">
        <v>1849</v>
      </c>
      <c r="M1671">
        <v>-8</v>
      </c>
      <c r="N1671">
        <v>11</v>
      </c>
      <c r="O1671">
        <v>1900</v>
      </c>
      <c r="P1671">
        <v>1915</v>
      </c>
      <c r="Q1671">
        <v>8</v>
      </c>
      <c r="R1671">
        <v>1942</v>
      </c>
      <c r="S1671">
        <v>1923</v>
      </c>
      <c r="T1671">
        <v>-19</v>
      </c>
      <c r="U1671">
        <v>0</v>
      </c>
      <c r="V1671">
        <v>0</v>
      </c>
      <c r="W1671">
        <v>105</v>
      </c>
      <c r="X1671">
        <v>94</v>
      </c>
      <c r="Y1671">
        <v>75</v>
      </c>
      <c r="Z1671">
        <v>495</v>
      </c>
      <c r="AF1671" t="s">
        <v>1505</v>
      </c>
      <c r="AG1671" t="s">
        <v>632</v>
      </c>
      <c r="AH1671" s="9">
        <v>2.361111111111111E-2</v>
      </c>
      <c r="AI1671" t="s">
        <v>1438</v>
      </c>
    </row>
    <row r="1672" spans="1:35" x14ac:dyDescent="0.3">
      <c r="A1672" s="1">
        <v>43962</v>
      </c>
      <c r="B1672" t="s">
        <v>100</v>
      </c>
      <c r="C1672" t="s">
        <v>101</v>
      </c>
      <c r="D1672" t="s">
        <v>102</v>
      </c>
      <c r="E1672">
        <v>20368</v>
      </c>
      <c r="F1672">
        <v>1503</v>
      </c>
      <c r="G1672" t="s">
        <v>408</v>
      </c>
      <c r="H1672" t="s">
        <v>409</v>
      </c>
      <c r="I1672" t="s">
        <v>245</v>
      </c>
      <c r="J1672" t="s">
        <v>246</v>
      </c>
      <c r="K1672">
        <v>640</v>
      </c>
      <c r="L1672">
        <v>628</v>
      </c>
      <c r="M1672">
        <v>-12</v>
      </c>
      <c r="N1672">
        <v>7</v>
      </c>
      <c r="O1672">
        <v>635</v>
      </c>
      <c r="P1672">
        <v>825</v>
      </c>
      <c r="Q1672">
        <v>5</v>
      </c>
      <c r="R1672">
        <v>832</v>
      </c>
      <c r="S1672">
        <v>830</v>
      </c>
      <c r="T1672">
        <v>-2</v>
      </c>
      <c r="U1672">
        <v>0</v>
      </c>
      <c r="V1672">
        <v>0</v>
      </c>
      <c r="W1672">
        <v>172</v>
      </c>
      <c r="X1672">
        <v>182</v>
      </c>
      <c r="Y1672">
        <v>170</v>
      </c>
      <c r="Z1672">
        <v>1170</v>
      </c>
      <c r="AF1672" t="s">
        <v>692</v>
      </c>
      <c r="AG1672" t="s">
        <v>592</v>
      </c>
      <c r="AH1672" s="9">
        <v>8.4722222222222227E-2</v>
      </c>
      <c r="AI1672" t="s">
        <v>1434</v>
      </c>
    </row>
    <row r="1673" spans="1:35" x14ac:dyDescent="0.3">
      <c r="A1673" s="1">
        <v>43841</v>
      </c>
      <c r="B1673" t="s">
        <v>32</v>
      </c>
      <c r="C1673" t="s">
        <v>33</v>
      </c>
      <c r="D1673" t="s">
        <v>34</v>
      </c>
      <c r="E1673">
        <v>19393</v>
      </c>
      <c r="F1673">
        <v>3789</v>
      </c>
      <c r="G1673" t="s">
        <v>426</v>
      </c>
      <c r="H1673" t="s">
        <v>427</v>
      </c>
      <c r="I1673" t="s">
        <v>21</v>
      </c>
      <c r="J1673" t="s">
        <v>22</v>
      </c>
      <c r="K1673">
        <v>645</v>
      </c>
      <c r="L1673">
        <v>643</v>
      </c>
      <c r="M1673">
        <v>-2</v>
      </c>
      <c r="N1673">
        <v>10</v>
      </c>
      <c r="O1673">
        <v>653</v>
      </c>
      <c r="P1673">
        <v>936</v>
      </c>
      <c r="Q1673">
        <v>5</v>
      </c>
      <c r="R1673">
        <v>950</v>
      </c>
      <c r="S1673">
        <v>941</v>
      </c>
      <c r="T1673">
        <v>-9</v>
      </c>
      <c r="U1673">
        <v>0</v>
      </c>
      <c r="V1673">
        <v>0</v>
      </c>
      <c r="W1673">
        <v>125</v>
      </c>
      <c r="X1673">
        <v>118</v>
      </c>
      <c r="Y1673">
        <v>103</v>
      </c>
      <c r="Z1673">
        <v>819</v>
      </c>
      <c r="AF1673" t="s">
        <v>705</v>
      </c>
      <c r="AG1673" t="s">
        <v>1047</v>
      </c>
      <c r="AH1673" s="9">
        <v>0.12361111111111112</v>
      </c>
      <c r="AI1673" t="s">
        <v>1434</v>
      </c>
    </row>
    <row r="1674" spans="1:35" x14ac:dyDescent="0.3">
      <c r="A1674" s="1">
        <v>44004</v>
      </c>
      <c r="B1674" t="s">
        <v>14</v>
      </c>
      <c r="C1674" t="s">
        <v>15</v>
      </c>
      <c r="D1674" t="s">
        <v>16</v>
      </c>
      <c r="E1674">
        <v>19790</v>
      </c>
      <c r="F1674">
        <v>940</v>
      </c>
      <c r="G1674" t="s">
        <v>486</v>
      </c>
      <c r="H1674" t="s">
        <v>487</v>
      </c>
      <c r="I1674" t="s">
        <v>60</v>
      </c>
      <c r="J1674" t="s">
        <v>61</v>
      </c>
      <c r="K1674">
        <v>1640</v>
      </c>
      <c r="L1674">
        <v>1633</v>
      </c>
      <c r="M1674">
        <v>-7</v>
      </c>
      <c r="N1674">
        <v>10</v>
      </c>
      <c r="O1674">
        <v>1643</v>
      </c>
      <c r="P1674">
        <v>1841</v>
      </c>
      <c r="Q1674">
        <v>5</v>
      </c>
      <c r="R1674">
        <v>1859</v>
      </c>
      <c r="S1674">
        <v>1846</v>
      </c>
      <c r="T1674">
        <v>-13</v>
      </c>
      <c r="U1674">
        <v>0</v>
      </c>
      <c r="V1674">
        <v>0</v>
      </c>
      <c r="W1674">
        <v>79</v>
      </c>
      <c r="X1674">
        <v>73</v>
      </c>
      <c r="Y1674">
        <v>58</v>
      </c>
      <c r="Z1674">
        <v>341</v>
      </c>
      <c r="AF1674" t="s">
        <v>1392</v>
      </c>
      <c r="AG1674" t="s">
        <v>939</v>
      </c>
      <c r="AH1674" s="9">
        <v>9.2361111111111116E-2</v>
      </c>
      <c r="AI1674" t="s">
        <v>1435</v>
      </c>
    </row>
    <row r="1675" spans="1:35" x14ac:dyDescent="0.3">
      <c r="A1675" s="1">
        <v>44109</v>
      </c>
      <c r="B1675" t="s">
        <v>14</v>
      </c>
      <c r="C1675" t="s">
        <v>15</v>
      </c>
      <c r="D1675" t="s">
        <v>16</v>
      </c>
      <c r="E1675">
        <v>19790</v>
      </c>
      <c r="F1675">
        <v>1050</v>
      </c>
      <c r="G1675" t="s">
        <v>30</v>
      </c>
      <c r="H1675" t="s">
        <v>31</v>
      </c>
      <c r="I1675" t="s">
        <v>120</v>
      </c>
      <c r="J1675" t="s">
        <v>121</v>
      </c>
      <c r="K1675">
        <v>600</v>
      </c>
      <c r="L1675">
        <v>554</v>
      </c>
      <c r="M1675">
        <v>-6</v>
      </c>
      <c r="N1675">
        <v>15</v>
      </c>
      <c r="O1675">
        <v>609</v>
      </c>
      <c r="P1675">
        <v>725</v>
      </c>
      <c r="Q1675">
        <v>6</v>
      </c>
      <c r="R1675">
        <v>745</v>
      </c>
      <c r="S1675">
        <v>731</v>
      </c>
      <c r="T1675">
        <v>-14</v>
      </c>
      <c r="U1675">
        <v>0</v>
      </c>
      <c r="V1675">
        <v>0</v>
      </c>
      <c r="W1675">
        <v>165</v>
      </c>
      <c r="X1675">
        <v>157</v>
      </c>
      <c r="Y1675">
        <v>136</v>
      </c>
      <c r="Z1675">
        <v>989</v>
      </c>
      <c r="AF1675" t="s">
        <v>1602</v>
      </c>
      <c r="AG1675" t="s">
        <v>669</v>
      </c>
      <c r="AH1675" s="9">
        <v>6.7361111111111108E-2</v>
      </c>
      <c r="AI1675" t="s">
        <v>1437</v>
      </c>
    </row>
    <row r="1676" spans="1:35" x14ac:dyDescent="0.3">
      <c r="A1676" s="1">
        <v>44018</v>
      </c>
      <c r="B1676" t="s">
        <v>39</v>
      </c>
      <c r="C1676" t="s">
        <v>40</v>
      </c>
      <c r="D1676" t="s">
        <v>41</v>
      </c>
      <c r="E1676">
        <v>19805</v>
      </c>
      <c r="F1676">
        <v>2238</v>
      </c>
      <c r="G1676" t="s">
        <v>103</v>
      </c>
      <c r="H1676" t="s">
        <v>104</v>
      </c>
      <c r="I1676" t="s">
        <v>30</v>
      </c>
      <c r="J1676" t="s">
        <v>31</v>
      </c>
      <c r="K1676">
        <v>700</v>
      </c>
      <c r="L1676">
        <v>654</v>
      </c>
      <c r="M1676">
        <v>-6</v>
      </c>
      <c r="N1676">
        <v>20</v>
      </c>
      <c r="O1676">
        <v>714</v>
      </c>
      <c r="P1676">
        <v>1129</v>
      </c>
      <c r="Q1676">
        <v>17</v>
      </c>
      <c r="R1676">
        <v>1140</v>
      </c>
      <c r="S1676">
        <v>1146</v>
      </c>
      <c r="T1676">
        <v>6</v>
      </c>
      <c r="U1676">
        <v>0</v>
      </c>
      <c r="V1676">
        <v>0</v>
      </c>
      <c r="W1676">
        <v>160</v>
      </c>
      <c r="X1676">
        <v>172</v>
      </c>
      <c r="Y1676">
        <v>135</v>
      </c>
      <c r="Z1676">
        <v>1055</v>
      </c>
      <c r="AF1676" t="s">
        <v>1322</v>
      </c>
      <c r="AG1676" t="s">
        <v>594</v>
      </c>
      <c r="AH1676" s="9">
        <v>0.20277777777777778</v>
      </c>
      <c r="AI1676" t="s">
        <v>1434</v>
      </c>
    </row>
    <row r="1677" spans="1:35" x14ac:dyDescent="0.3">
      <c r="A1677" s="1">
        <v>43939</v>
      </c>
      <c r="B1677" t="s">
        <v>32</v>
      </c>
      <c r="C1677" t="s">
        <v>33</v>
      </c>
      <c r="D1677" t="s">
        <v>34</v>
      </c>
      <c r="E1677">
        <v>19393</v>
      </c>
      <c r="F1677">
        <v>2447</v>
      </c>
      <c r="G1677" t="s">
        <v>35</v>
      </c>
      <c r="H1677" t="s">
        <v>36</v>
      </c>
      <c r="I1677" t="s">
        <v>292</v>
      </c>
      <c r="J1677" t="s">
        <v>52</v>
      </c>
      <c r="K1677">
        <v>2000</v>
      </c>
      <c r="L1677">
        <v>0</v>
      </c>
      <c r="M1677">
        <v>0</v>
      </c>
      <c r="R1677">
        <v>2105</v>
      </c>
      <c r="S1677">
        <v>0</v>
      </c>
      <c r="T1677">
        <v>0</v>
      </c>
      <c r="U1677">
        <v>1</v>
      </c>
      <c r="V1677">
        <v>0</v>
      </c>
      <c r="W1677">
        <v>65</v>
      </c>
      <c r="Z1677">
        <v>239</v>
      </c>
      <c r="AF1677" t="s">
        <v>663</v>
      </c>
      <c r="AG1677" t="s">
        <v>663</v>
      </c>
      <c r="AH1677" s="9">
        <v>0</v>
      </c>
      <c r="AI1677" t="s">
        <v>1437</v>
      </c>
    </row>
    <row r="1678" spans="1:35" x14ac:dyDescent="0.3">
      <c r="A1678" s="1">
        <v>44323</v>
      </c>
      <c r="B1678" t="s">
        <v>81</v>
      </c>
      <c r="C1678" t="s">
        <v>82</v>
      </c>
      <c r="D1678" t="s">
        <v>83</v>
      </c>
      <c r="E1678">
        <v>20409</v>
      </c>
      <c r="F1678">
        <v>567</v>
      </c>
      <c r="G1678" t="s">
        <v>60</v>
      </c>
      <c r="H1678" t="s">
        <v>61</v>
      </c>
      <c r="I1678" t="s">
        <v>10</v>
      </c>
      <c r="J1678" t="s">
        <v>11</v>
      </c>
      <c r="K1678">
        <v>1910</v>
      </c>
      <c r="L1678">
        <v>2038</v>
      </c>
      <c r="M1678">
        <v>88</v>
      </c>
      <c r="N1678">
        <v>13</v>
      </c>
      <c r="O1678">
        <v>2051</v>
      </c>
      <c r="P1678">
        <v>2211</v>
      </c>
      <c r="Q1678">
        <v>8</v>
      </c>
      <c r="R1678">
        <v>2102</v>
      </c>
      <c r="S1678">
        <v>2219</v>
      </c>
      <c r="T1678">
        <v>77</v>
      </c>
      <c r="U1678">
        <v>0</v>
      </c>
      <c r="V1678">
        <v>0</v>
      </c>
      <c r="W1678">
        <v>112</v>
      </c>
      <c r="X1678">
        <v>101</v>
      </c>
      <c r="Y1678">
        <v>80</v>
      </c>
      <c r="Z1678">
        <v>581</v>
      </c>
      <c r="AA1678">
        <v>37</v>
      </c>
      <c r="AB1678">
        <v>0</v>
      </c>
      <c r="AC1678">
        <v>0</v>
      </c>
      <c r="AD1678">
        <v>0</v>
      </c>
      <c r="AE1678">
        <v>40</v>
      </c>
      <c r="AF1678" t="s">
        <v>1379</v>
      </c>
      <c r="AG1678" t="s">
        <v>981</v>
      </c>
      <c r="AH1678" s="9">
        <v>7.013888888888889E-2</v>
      </c>
      <c r="AI1678" t="s">
        <v>1438</v>
      </c>
    </row>
    <row r="1679" spans="1:35" x14ac:dyDescent="0.3">
      <c r="A1679" s="1">
        <v>43605</v>
      </c>
      <c r="B1679" t="s">
        <v>14</v>
      </c>
      <c r="C1679" t="s">
        <v>15</v>
      </c>
      <c r="D1679" t="s">
        <v>16</v>
      </c>
      <c r="E1679">
        <v>19790</v>
      </c>
      <c r="F1679">
        <v>487</v>
      </c>
      <c r="G1679" t="s">
        <v>169</v>
      </c>
      <c r="H1679" t="s">
        <v>170</v>
      </c>
      <c r="I1679" t="s">
        <v>150</v>
      </c>
      <c r="J1679" t="s">
        <v>85</v>
      </c>
      <c r="K1679">
        <v>1400</v>
      </c>
      <c r="L1679">
        <v>1412</v>
      </c>
      <c r="M1679">
        <v>12</v>
      </c>
      <c r="N1679">
        <v>13</v>
      </c>
      <c r="O1679">
        <v>1425</v>
      </c>
      <c r="P1679">
        <v>1651</v>
      </c>
      <c r="Q1679">
        <v>14</v>
      </c>
      <c r="R1679">
        <v>1657</v>
      </c>
      <c r="S1679">
        <v>1705</v>
      </c>
      <c r="T1679">
        <v>8</v>
      </c>
      <c r="U1679">
        <v>0</v>
      </c>
      <c r="V1679">
        <v>0</v>
      </c>
      <c r="W1679">
        <v>177</v>
      </c>
      <c r="X1679">
        <v>173</v>
      </c>
      <c r="Y1679">
        <v>146</v>
      </c>
      <c r="Z1679">
        <v>1080</v>
      </c>
      <c r="AF1679" t="s">
        <v>783</v>
      </c>
      <c r="AG1679" t="s">
        <v>920</v>
      </c>
      <c r="AH1679" s="9">
        <v>0.12013888888888889</v>
      </c>
      <c r="AI1679" t="s">
        <v>1435</v>
      </c>
    </row>
    <row r="1680" spans="1:35" x14ac:dyDescent="0.3">
      <c r="A1680" s="1">
        <v>44291</v>
      </c>
      <c r="B1680" t="s">
        <v>25</v>
      </c>
      <c r="C1680" t="s">
        <v>26</v>
      </c>
      <c r="D1680" t="s">
        <v>27</v>
      </c>
      <c r="E1680">
        <v>20416</v>
      </c>
      <c r="F1680">
        <v>2701</v>
      </c>
      <c r="G1680" t="s">
        <v>62</v>
      </c>
      <c r="H1680" t="s">
        <v>63</v>
      </c>
      <c r="I1680" t="s">
        <v>10</v>
      </c>
      <c r="J1680" t="s">
        <v>11</v>
      </c>
      <c r="K1680">
        <v>1150</v>
      </c>
      <c r="L1680">
        <v>1216</v>
      </c>
      <c r="M1680">
        <v>26</v>
      </c>
      <c r="N1680">
        <v>10</v>
      </c>
      <c r="O1680">
        <v>1226</v>
      </c>
      <c r="P1680">
        <v>1549</v>
      </c>
      <c r="Q1680">
        <v>7</v>
      </c>
      <c r="R1680">
        <v>1458</v>
      </c>
      <c r="S1680">
        <v>1556</v>
      </c>
      <c r="T1680">
        <v>58</v>
      </c>
      <c r="U1680">
        <v>0</v>
      </c>
      <c r="V1680">
        <v>0</v>
      </c>
      <c r="W1680">
        <v>188</v>
      </c>
      <c r="X1680">
        <v>220</v>
      </c>
      <c r="Y1680">
        <v>203</v>
      </c>
      <c r="Z1680">
        <v>1173</v>
      </c>
      <c r="AA1680">
        <v>0</v>
      </c>
      <c r="AB1680">
        <v>0</v>
      </c>
      <c r="AC1680">
        <v>58</v>
      </c>
      <c r="AD1680">
        <v>0</v>
      </c>
      <c r="AE1680">
        <v>0</v>
      </c>
      <c r="AF1680" t="s">
        <v>1028</v>
      </c>
      <c r="AG1680" t="s">
        <v>1083</v>
      </c>
      <c r="AH1680" s="9">
        <v>0.15277777777777779</v>
      </c>
      <c r="AI1680" t="s">
        <v>1435</v>
      </c>
    </row>
    <row r="1681" spans="1:35" x14ac:dyDescent="0.3">
      <c r="A1681" s="1">
        <v>44035</v>
      </c>
      <c r="B1681" t="s">
        <v>7</v>
      </c>
      <c r="C1681" t="s">
        <v>8</v>
      </c>
      <c r="D1681" t="s">
        <v>9</v>
      </c>
      <c r="E1681">
        <v>19977</v>
      </c>
      <c r="F1681">
        <v>437</v>
      </c>
      <c r="G1681" t="s">
        <v>51</v>
      </c>
      <c r="H1681" t="s">
        <v>52</v>
      </c>
      <c r="I1681" t="s">
        <v>76</v>
      </c>
      <c r="J1681" t="s">
        <v>77</v>
      </c>
      <c r="K1681">
        <v>2015</v>
      </c>
      <c r="L1681">
        <v>2008</v>
      </c>
      <c r="M1681">
        <v>-7</v>
      </c>
      <c r="N1681">
        <v>18</v>
      </c>
      <c r="O1681">
        <v>2026</v>
      </c>
      <c r="P1681">
        <v>2114</v>
      </c>
      <c r="Q1681">
        <v>4</v>
      </c>
      <c r="R1681">
        <v>2116</v>
      </c>
      <c r="S1681">
        <v>2118</v>
      </c>
      <c r="T1681">
        <v>2</v>
      </c>
      <c r="U1681">
        <v>0</v>
      </c>
      <c r="V1681">
        <v>0</v>
      </c>
      <c r="W1681">
        <v>61</v>
      </c>
      <c r="X1681">
        <v>70</v>
      </c>
      <c r="Y1681">
        <v>48</v>
      </c>
      <c r="Z1681">
        <v>305</v>
      </c>
      <c r="AF1681" t="s">
        <v>1371</v>
      </c>
      <c r="AG1681" t="s">
        <v>975</v>
      </c>
      <c r="AH1681" s="9">
        <v>4.8611111111111112E-2</v>
      </c>
      <c r="AI1681" t="s">
        <v>1438</v>
      </c>
    </row>
    <row r="1682" spans="1:35" x14ac:dyDescent="0.3">
      <c r="A1682" s="1">
        <v>44201</v>
      </c>
      <c r="B1682" t="s">
        <v>14</v>
      </c>
      <c r="C1682" t="s">
        <v>15</v>
      </c>
      <c r="D1682" t="s">
        <v>16</v>
      </c>
      <c r="E1682">
        <v>19790</v>
      </c>
      <c r="F1682">
        <v>2048</v>
      </c>
      <c r="G1682" t="s">
        <v>129</v>
      </c>
      <c r="H1682" t="s">
        <v>130</v>
      </c>
      <c r="I1682" t="s">
        <v>144</v>
      </c>
      <c r="J1682" t="s">
        <v>145</v>
      </c>
      <c r="K1682">
        <v>1600</v>
      </c>
      <c r="L1682">
        <v>1557</v>
      </c>
      <c r="M1682">
        <v>-3</v>
      </c>
      <c r="N1682">
        <v>9</v>
      </c>
      <c r="O1682">
        <v>1606</v>
      </c>
      <c r="P1682">
        <v>1933</v>
      </c>
      <c r="Q1682">
        <v>11</v>
      </c>
      <c r="R1682">
        <v>1948</v>
      </c>
      <c r="S1682">
        <v>1944</v>
      </c>
      <c r="T1682">
        <v>-4</v>
      </c>
      <c r="U1682">
        <v>0</v>
      </c>
      <c r="V1682">
        <v>0</v>
      </c>
      <c r="W1682">
        <v>168</v>
      </c>
      <c r="X1682">
        <v>167</v>
      </c>
      <c r="Y1682">
        <v>147</v>
      </c>
      <c r="Z1682">
        <v>1149</v>
      </c>
      <c r="AF1682" t="s">
        <v>1592</v>
      </c>
      <c r="AG1682" t="s">
        <v>937</v>
      </c>
      <c r="AH1682" s="9">
        <v>0.15763888888888888</v>
      </c>
      <c r="AI1682" t="s">
        <v>1435</v>
      </c>
    </row>
    <row r="1683" spans="1:35" x14ac:dyDescent="0.3">
      <c r="A1683" s="1">
        <v>44068</v>
      </c>
      <c r="B1683" t="s">
        <v>283</v>
      </c>
      <c r="C1683" t="s">
        <v>284</v>
      </c>
      <c r="D1683" t="s">
        <v>285</v>
      </c>
      <c r="E1683">
        <v>19690</v>
      </c>
      <c r="F1683">
        <v>233</v>
      </c>
      <c r="G1683" t="s">
        <v>231</v>
      </c>
      <c r="H1683" t="s">
        <v>232</v>
      </c>
      <c r="I1683" t="s">
        <v>307</v>
      </c>
      <c r="J1683" t="s">
        <v>308</v>
      </c>
      <c r="K1683">
        <v>1215</v>
      </c>
      <c r="L1683">
        <v>1209</v>
      </c>
      <c r="M1683">
        <v>-6</v>
      </c>
      <c r="N1683">
        <v>11</v>
      </c>
      <c r="O1683">
        <v>1220</v>
      </c>
      <c r="P1683">
        <v>1241</v>
      </c>
      <c r="Q1683">
        <v>5</v>
      </c>
      <c r="R1683">
        <v>1256</v>
      </c>
      <c r="S1683">
        <v>1246</v>
      </c>
      <c r="T1683">
        <v>-10</v>
      </c>
      <c r="U1683">
        <v>0</v>
      </c>
      <c r="V1683">
        <v>0</v>
      </c>
      <c r="W1683">
        <v>41</v>
      </c>
      <c r="X1683">
        <v>37</v>
      </c>
      <c r="Y1683">
        <v>21</v>
      </c>
      <c r="Z1683">
        <v>102</v>
      </c>
      <c r="AF1683" t="s">
        <v>1237</v>
      </c>
      <c r="AG1683" t="s">
        <v>739</v>
      </c>
      <c r="AH1683" s="9">
        <v>2.5694444444444443E-2</v>
      </c>
      <c r="AI1683" t="s">
        <v>1435</v>
      </c>
    </row>
    <row r="1684" spans="1:35" x14ac:dyDescent="0.3">
      <c r="A1684" s="1">
        <v>44318</v>
      </c>
      <c r="B1684" t="s">
        <v>14</v>
      </c>
      <c r="C1684" t="s">
        <v>15</v>
      </c>
      <c r="D1684" t="s">
        <v>16</v>
      </c>
      <c r="E1684">
        <v>19790</v>
      </c>
      <c r="F1684">
        <v>1858</v>
      </c>
      <c r="G1684" t="s">
        <v>165</v>
      </c>
      <c r="H1684" t="s">
        <v>166</v>
      </c>
      <c r="I1684" t="s">
        <v>60</v>
      </c>
      <c r="J1684" t="s">
        <v>61</v>
      </c>
      <c r="K1684">
        <v>745</v>
      </c>
      <c r="L1684">
        <v>743</v>
      </c>
      <c r="M1684">
        <v>-2</v>
      </c>
      <c r="N1684">
        <v>12</v>
      </c>
      <c r="O1684">
        <v>755</v>
      </c>
      <c r="P1684">
        <v>1120</v>
      </c>
      <c r="Q1684">
        <v>7</v>
      </c>
      <c r="R1684">
        <v>1139</v>
      </c>
      <c r="S1684">
        <v>1127</v>
      </c>
      <c r="T1684">
        <v>-12</v>
      </c>
      <c r="U1684">
        <v>0</v>
      </c>
      <c r="V1684">
        <v>0</v>
      </c>
      <c r="W1684">
        <v>234</v>
      </c>
      <c r="X1684">
        <v>224</v>
      </c>
      <c r="Y1684">
        <v>205</v>
      </c>
      <c r="Z1684">
        <v>1547</v>
      </c>
      <c r="AF1684" t="s">
        <v>727</v>
      </c>
      <c r="AG1684" t="s">
        <v>857</v>
      </c>
      <c r="AH1684" s="9">
        <v>0.15555555555555556</v>
      </c>
      <c r="AI1684" t="s">
        <v>1434</v>
      </c>
    </row>
    <row r="1685" spans="1:35" x14ac:dyDescent="0.3">
      <c r="A1685" s="1">
        <v>43959</v>
      </c>
      <c r="B1685" t="s">
        <v>122</v>
      </c>
      <c r="C1685" t="s">
        <v>123</v>
      </c>
      <c r="D1685" t="s">
        <v>124</v>
      </c>
      <c r="E1685">
        <v>20304</v>
      </c>
      <c r="F1685">
        <v>4239</v>
      </c>
      <c r="G1685" t="s">
        <v>374</v>
      </c>
      <c r="H1685" t="s">
        <v>375</v>
      </c>
      <c r="I1685" t="s">
        <v>17</v>
      </c>
      <c r="J1685" t="s">
        <v>18</v>
      </c>
      <c r="K1685">
        <v>700</v>
      </c>
      <c r="L1685">
        <v>658</v>
      </c>
      <c r="M1685">
        <v>-2</v>
      </c>
      <c r="N1685">
        <v>4</v>
      </c>
      <c r="O1685">
        <v>702</v>
      </c>
      <c r="P1685">
        <v>729</v>
      </c>
      <c r="Q1685">
        <v>5</v>
      </c>
      <c r="R1685">
        <v>756</v>
      </c>
      <c r="S1685">
        <v>734</v>
      </c>
      <c r="T1685">
        <v>-22</v>
      </c>
      <c r="U1685">
        <v>0</v>
      </c>
      <c r="V1685">
        <v>0</v>
      </c>
      <c r="W1685">
        <v>56</v>
      </c>
      <c r="X1685">
        <v>36</v>
      </c>
      <c r="Y1685">
        <v>27</v>
      </c>
      <c r="Z1685">
        <v>119</v>
      </c>
      <c r="AF1685" t="s">
        <v>1654</v>
      </c>
      <c r="AG1685" t="s">
        <v>680</v>
      </c>
      <c r="AH1685" s="9">
        <v>2.5000000000000001E-2</v>
      </c>
      <c r="AI1685" t="s">
        <v>1434</v>
      </c>
    </row>
    <row r="1686" spans="1:35" x14ac:dyDescent="0.3">
      <c r="A1686" s="1">
        <v>44232</v>
      </c>
      <c r="B1686" t="s">
        <v>122</v>
      </c>
      <c r="C1686" t="s">
        <v>123</v>
      </c>
      <c r="D1686" t="s">
        <v>124</v>
      </c>
      <c r="E1686">
        <v>20304</v>
      </c>
      <c r="F1686">
        <v>2986</v>
      </c>
      <c r="G1686" t="s">
        <v>30</v>
      </c>
      <c r="H1686" t="s">
        <v>31</v>
      </c>
      <c r="I1686" t="s">
        <v>293</v>
      </c>
      <c r="J1686" t="s">
        <v>294</v>
      </c>
      <c r="K1686">
        <v>1045</v>
      </c>
      <c r="L1686">
        <v>1044</v>
      </c>
      <c r="M1686">
        <v>-1</v>
      </c>
      <c r="N1686">
        <v>30</v>
      </c>
      <c r="O1686">
        <v>1114</v>
      </c>
      <c r="P1686">
        <v>1343</v>
      </c>
      <c r="Q1686">
        <v>3</v>
      </c>
      <c r="R1686">
        <v>1344</v>
      </c>
      <c r="S1686">
        <v>1346</v>
      </c>
      <c r="T1686">
        <v>2</v>
      </c>
      <c r="U1686">
        <v>0</v>
      </c>
      <c r="V1686">
        <v>0</v>
      </c>
      <c r="W1686">
        <v>179</v>
      </c>
      <c r="X1686">
        <v>182</v>
      </c>
      <c r="Y1686">
        <v>149</v>
      </c>
      <c r="Z1686">
        <v>977</v>
      </c>
      <c r="AF1686" t="s">
        <v>915</v>
      </c>
      <c r="AG1686" t="s">
        <v>878</v>
      </c>
      <c r="AH1686" s="9">
        <v>0.12638888888888888</v>
      </c>
      <c r="AI1686" t="s">
        <v>1434</v>
      </c>
    </row>
    <row r="1687" spans="1:35" x14ac:dyDescent="0.3">
      <c r="A1687" s="1">
        <v>43987</v>
      </c>
      <c r="B1687" t="s">
        <v>32</v>
      </c>
      <c r="C1687" t="s">
        <v>33</v>
      </c>
      <c r="D1687" t="s">
        <v>34</v>
      </c>
      <c r="E1687">
        <v>19393</v>
      </c>
      <c r="F1687">
        <v>1507</v>
      </c>
      <c r="G1687" t="s">
        <v>158</v>
      </c>
      <c r="H1687" t="s">
        <v>159</v>
      </c>
      <c r="I1687" t="s">
        <v>72</v>
      </c>
      <c r="J1687" t="s">
        <v>73</v>
      </c>
      <c r="K1687">
        <v>645</v>
      </c>
      <c r="L1687">
        <v>640</v>
      </c>
      <c r="M1687">
        <v>-5</v>
      </c>
      <c r="N1687">
        <v>9</v>
      </c>
      <c r="O1687">
        <v>649</v>
      </c>
      <c r="P1687">
        <v>744</v>
      </c>
      <c r="Q1687">
        <v>3</v>
      </c>
      <c r="R1687">
        <v>800</v>
      </c>
      <c r="S1687">
        <v>747</v>
      </c>
      <c r="T1687">
        <v>-13</v>
      </c>
      <c r="U1687">
        <v>0</v>
      </c>
      <c r="V1687">
        <v>0</v>
      </c>
      <c r="W1687">
        <v>75</v>
      </c>
      <c r="X1687">
        <v>67</v>
      </c>
      <c r="Y1687">
        <v>55</v>
      </c>
      <c r="Z1687">
        <v>337</v>
      </c>
      <c r="AF1687" t="s">
        <v>1569</v>
      </c>
      <c r="AG1687" t="s">
        <v>1291</v>
      </c>
      <c r="AH1687" s="9">
        <v>4.6527777777777779E-2</v>
      </c>
      <c r="AI1687" t="s">
        <v>1434</v>
      </c>
    </row>
    <row r="1688" spans="1:35" x14ac:dyDescent="0.3">
      <c r="A1688" s="1">
        <v>44100</v>
      </c>
      <c r="B1688" t="s">
        <v>32</v>
      </c>
      <c r="C1688" t="s">
        <v>33</v>
      </c>
      <c r="D1688" t="s">
        <v>34</v>
      </c>
      <c r="E1688">
        <v>19393</v>
      </c>
      <c r="F1688">
        <v>2073</v>
      </c>
      <c r="G1688" t="s">
        <v>402</v>
      </c>
      <c r="H1688" t="s">
        <v>403</v>
      </c>
      <c r="I1688" t="s">
        <v>68</v>
      </c>
      <c r="J1688" t="s">
        <v>69</v>
      </c>
      <c r="K1688">
        <v>745</v>
      </c>
      <c r="L1688">
        <v>739</v>
      </c>
      <c r="M1688">
        <v>-6</v>
      </c>
      <c r="N1688">
        <v>10</v>
      </c>
      <c r="O1688">
        <v>749</v>
      </c>
      <c r="P1688">
        <v>800</v>
      </c>
      <c r="Q1688">
        <v>5</v>
      </c>
      <c r="R1688">
        <v>815</v>
      </c>
      <c r="S1688">
        <v>805</v>
      </c>
      <c r="T1688">
        <v>-10</v>
      </c>
      <c r="U1688">
        <v>0</v>
      </c>
      <c r="V1688">
        <v>0</v>
      </c>
      <c r="W1688">
        <v>90</v>
      </c>
      <c r="X1688">
        <v>86</v>
      </c>
      <c r="Y1688">
        <v>71</v>
      </c>
      <c r="Z1688">
        <v>483</v>
      </c>
      <c r="AF1688" t="s">
        <v>1468</v>
      </c>
      <c r="AG1688" t="s">
        <v>855</v>
      </c>
      <c r="AH1688" s="9">
        <v>1.8055555555555554E-2</v>
      </c>
      <c r="AI1688" t="s">
        <v>1434</v>
      </c>
    </row>
    <row r="1689" spans="1:35" x14ac:dyDescent="0.3">
      <c r="A1689" s="1">
        <v>44293</v>
      </c>
      <c r="B1689" t="s">
        <v>46</v>
      </c>
      <c r="C1689" t="s">
        <v>47</v>
      </c>
      <c r="D1689" t="s">
        <v>48</v>
      </c>
      <c r="E1689">
        <v>20452</v>
      </c>
      <c r="F1689">
        <v>4995</v>
      </c>
      <c r="G1689" t="s">
        <v>72</v>
      </c>
      <c r="H1689" t="s">
        <v>73</v>
      </c>
      <c r="I1689" t="s">
        <v>80</v>
      </c>
      <c r="J1689" t="s">
        <v>67</v>
      </c>
      <c r="K1689">
        <v>600</v>
      </c>
      <c r="L1689">
        <v>554</v>
      </c>
      <c r="M1689">
        <v>-6</v>
      </c>
      <c r="N1689">
        <v>14</v>
      </c>
      <c r="O1689">
        <v>608</v>
      </c>
      <c r="P1689">
        <v>646</v>
      </c>
      <c r="Q1689">
        <v>11</v>
      </c>
      <c r="R1689">
        <v>718</v>
      </c>
      <c r="S1689">
        <v>657</v>
      </c>
      <c r="T1689">
        <v>-21</v>
      </c>
      <c r="U1689">
        <v>0</v>
      </c>
      <c r="V1689">
        <v>0</v>
      </c>
      <c r="W1689">
        <v>138</v>
      </c>
      <c r="X1689">
        <v>123</v>
      </c>
      <c r="Y1689">
        <v>98</v>
      </c>
      <c r="Z1689">
        <v>621</v>
      </c>
      <c r="AF1689" t="s">
        <v>679</v>
      </c>
      <c r="AG1689" t="s">
        <v>669</v>
      </c>
      <c r="AH1689" s="9">
        <v>4.3749999999999997E-2</v>
      </c>
      <c r="AI1689" t="s">
        <v>1437</v>
      </c>
    </row>
    <row r="1690" spans="1:35" x14ac:dyDescent="0.3">
      <c r="A1690" s="1">
        <v>43946</v>
      </c>
      <c r="B1690" t="s">
        <v>14</v>
      </c>
      <c r="C1690" t="s">
        <v>15</v>
      </c>
      <c r="D1690" t="s">
        <v>16</v>
      </c>
      <c r="E1690">
        <v>19790</v>
      </c>
      <c r="F1690">
        <v>2005</v>
      </c>
      <c r="G1690" t="s">
        <v>120</v>
      </c>
      <c r="H1690" t="s">
        <v>121</v>
      </c>
      <c r="I1690" t="s">
        <v>105</v>
      </c>
      <c r="J1690" t="s">
        <v>106</v>
      </c>
      <c r="K1690">
        <v>1135</v>
      </c>
      <c r="L1690">
        <v>1128</v>
      </c>
      <c r="M1690">
        <v>-7</v>
      </c>
      <c r="N1690">
        <v>14</v>
      </c>
      <c r="O1690">
        <v>1142</v>
      </c>
      <c r="P1690">
        <v>1204</v>
      </c>
      <c r="Q1690">
        <v>4</v>
      </c>
      <c r="R1690">
        <v>1204</v>
      </c>
      <c r="S1690">
        <v>1208</v>
      </c>
      <c r="T1690">
        <v>4</v>
      </c>
      <c r="U1690">
        <v>0</v>
      </c>
      <c r="V1690">
        <v>0</v>
      </c>
      <c r="W1690">
        <v>89</v>
      </c>
      <c r="X1690">
        <v>100</v>
      </c>
      <c r="Y1690">
        <v>82</v>
      </c>
      <c r="Z1690">
        <v>546</v>
      </c>
      <c r="AF1690" t="s">
        <v>894</v>
      </c>
      <c r="AG1690" t="s">
        <v>886</v>
      </c>
      <c r="AH1690" s="9">
        <v>2.7777777777777776E-2</v>
      </c>
      <c r="AI1690" t="s">
        <v>1434</v>
      </c>
    </row>
    <row r="1691" spans="1:35" x14ac:dyDescent="0.3">
      <c r="A1691" s="1">
        <v>44265</v>
      </c>
      <c r="B1691" t="s">
        <v>46</v>
      </c>
      <c r="C1691" t="s">
        <v>47</v>
      </c>
      <c r="D1691" t="s">
        <v>48</v>
      </c>
      <c r="E1691">
        <v>20452</v>
      </c>
      <c r="F1691">
        <v>5643</v>
      </c>
      <c r="G1691" t="s">
        <v>60</v>
      </c>
      <c r="H1691" t="s">
        <v>61</v>
      </c>
      <c r="I1691" t="s">
        <v>239</v>
      </c>
      <c r="J1691" t="s">
        <v>240</v>
      </c>
      <c r="K1691">
        <v>1250</v>
      </c>
      <c r="L1691">
        <v>1247</v>
      </c>
      <c r="M1691">
        <v>-3</v>
      </c>
      <c r="N1691">
        <v>14</v>
      </c>
      <c r="O1691">
        <v>1301</v>
      </c>
      <c r="P1691">
        <v>1401</v>
      </c>
      <c r="Q1691">
        <v>4</v>
      </c>
      <c r="R1691">
        <v>1417</v>
      </c>
      <c r="S1691">
        <v>1405</v>
      </c>
      <c r="T1691">
        <v>-12</v>
      </c>
      <c r="U1691">
        <v>0</v>
      </c>
      <c r="V1691">
        <v>0</v>
      </c>
      <c r="W1691">
        <v>147</v>
      </c>
      <c r="X1691">
        <v>138</v>
      </c>
      <c r="Y1691">
        <v>120</v>
      </c>
      <c r="Z1691">
        <v>821</v>
      </c>
      <c r="AF1691" t="s">
        <v>1697</v>
      </c>
      <c r="AG1691" t="s">
        <v>1060</v>
      </c>
      <c r="AH1691" s="9">
        <v>5.4166666666666669E-2</v>
      </c>
      <c r="AI1691" t="s">
        <v>1435</v>
      </c>
    </row>
    <row r="1692" spans="1:35" x14ac:dyDescent="0.3">
      <c r="A1692" s="1">
        <v>44167</v>
      </c>
      <c r="B1692" t="s">
        <v>141</v>
      </c>
      <c r="C1692" t="s">
        <v>142</v>
      </c>
      <c r="D1692" t="s">
        <v>143</v>
      </c>
      <c r="E1692">
        <v>20363</v>
      </c>
      <c r="F1692">
        <v>5213</v>
      </c>
      <c r="G1692" t="s">
        <v>60</v>
      </c>
      <c r="H1692" t="s">
        <v>61</v>
      </c>
      <c r="I1692" t="s">
        <v>355</v>
      </c>
      <c r="J1692" t="s">
        <v>356</v>
      </c>
      <c r="K1692">
        <v>2030</v>
      </c>
      <c r="L1692">
        <v>2025</v>
      </c>
      <c r="M1692">
        <v>-5</v>
      </c>
      <c r="N1692">
        <v>17</v>
      </c>
      <c r="O1692">
        <v>2042</v>
      </c>
      <c r="P1692">
        <v>2112</v>
      </c>
      <c r="Q1692">
        <v>3</v>
      </c>
      <c r="R1692">
        <v>2121</v>
      </c>
      <c r="S1692">
        <v>2115</v>
      </c>
      <c r="T1692">
        <v>-6</v>
      </c>
      <c r="U1692">
        <v>0</v>
      </c>
      <c r="V1692">
        <v>0</v>
      </c>
      <c r="W1692">
        <v>111</v>
      </c>
      <c r="X1692">
        <v>110</v>
      </c>
      <c r="Y1692">
        <v>90</v>
      </c>
      <c r="Z1692">
        <v>633</v>
      </c>
      <c r="AF1692" t="s">
        <v>1207</v>
      </c>
      <c r="AG1692" t="s">
        <v>1040</v>
      </c>
      <c r="AH1692" s="9">
        <v>3.4722222222222224E-2</v>
      </c>
      <c r="AI1692" t="s">
        <v>1438</v>
      </c>
    </row>
    <row r="1693" spans="1:35" x14ac:dyDescent="0.3">
      <c r="A1693" s="1">
        <v>43883</v>
      </c>
      <c r="B1693" t="s">
        <v>81</v>
      </c>
      <c r="C1693" t="s">
        <v>82</v>
      </c>
      <c r="D1693" t="s">
        <v>83</v>
      </c>
      <c r="E1693">
        <v>20409</v>
      </c>
      <c r="F1693">
        <v>534</v>
      </c>
      <c r="G1693" t="s">
        <v>23</v>
      </c>
      <c r="H1693" t="s">
        <v>24</v>
      </c>
      <c r="I1693" t="s">
        <v>44</v>
      </c>
      <c r="J1693" t="s">
        <v>45</v>
      </c>
      <c r="K1693">
        <v>1400</v>
      </c>
      <c r="L1693">
        <v>1350</v>
      </c>
      <c r="M1693">
        <v>-10</v>
      </c>
      <c r="N1693">
        <v>15</v>
      </c>
      <c r="O1693">
        <v>1405</v>
      </c>
      <c r="P1693">
        <v>2147</v>
      </c>
      <c r="Q1693">
        <v>7</v>
      </c>
      <c r="R1693">
        <v>2233</v>
      </c>
      <c r="S1693">
        <v>2154</v>
      </c>
      <c r="T1693">
        <v>-39</v>
      </c>
      <c r="U1693">
        <v>0</v>
      </c>
      <c r="V1693">
        <v>0</v>
      </c>
      <c r="W1693">
        <v>333</v>
      </c>
      <c r="X1693">
        <v>304</v>
      </c>
      <c r="Y1693">
        <v>282</v>
      </c>
      <c r="Z1693">
        <v>2704</v>
      </c>
      <c r="AF1693" t="s">
        <v>1376</v>
      </c>
      <c r="AG1693" t="s">
        <v>1132</v>
      </c>
      <c r="AH1693" s="9">
        <v>0.33611111111111114</v>
      </c>
      <c r="AI1693" t="s">
        <v>1435</v>
      </c>
    </row>
    <row r="1694" spans="1:35" x14ac:dyDescent="0.3">
      <c r="A1694" s="1">
        <v>43994</v>
      </c>
      <c r="B1694" t="s">
        <v>14</v>
      </c>
      <c r="C1694" t="s">
        <v>15</v>
      </c>
      <c r="D1694" t="s">
        <v>16</v>
      </c>
      <c r="E1694">
        <v>19790</v>
      </c>
      <c r="F1694">
        <v>790</v>
      </c>
      <c r="G1694" t="s">
        <v>146</v>
      </c>
      <c r="H1694" t="s">
        <v>147</v>
      </c>
      <c r="I1694" t="s">
        <v>60</v>
      </c>
      <c r="J1694" t="s">
        <v>61</v>
      </c>
      <c r="K1694">
        <v>1245</v>
      </c>
      <c r="L1694">
        <v>1240</v>
      </c>
      <c r="M1694">
        <v>-5</v>
      </c>
      <c r="N1694">
        <v>12</v>
      </c>
      <c r="O1694">
        <v>1252</v>
      </c>
      <c r="P1694">
        <v>1350</v>
      </c>
      <c r="Q1694">
        <v>6</v>
      </c>
      <c r="R1694">
        <v>1406</v>
      </c>
      <c r="S1694">
        <v>1356</v>
      </c>
      <c r="T1694">
        <v>-10</v>
      </c>
      <c r="U1694">
        <v>0</v>
      </c>
      <c r="V1694">
        <v>0</v>
      </c>
      <c r="W1694">
        <v>81</v>
      </c>
      <c r="X1694">
        <v>76</v>
      </c>
      <c r="Y1694">
        <v>58</v>
      </c>
      <c r="Z1694">
        <v>366</v>
      </c>
      <c r="AF1694" t="s">
        <v>1241</v>
      </c>
      <c r="AG1694" t="s">
        <v>900</v>
      </c>
      <c r="AH1694" s="9">
        <v>5.2777777777777778E-2</v>
      </c>
      <c r="AI1694" t="s">
        <v>1435</v>
      </c>
    </row>
    <row r="1695" spans="1:35" x14ac:dyDescent="0.3">
      <c r="A1695" s="1">
        <v>43989</v>
      </c>
      <c r="B1695" t="s">
        <v>32</v>
      </c>
      <c r="C1695" t="s">
        <v>33</v>
      </c>
      <c r="D1695" t="s">
        <v>34</v>
      </c>
      <c r="E1695">
        <v>19393</v>
      </c>
      <c r="F1695">
        <v>481</v>
      </c>
      <c r="G1695" t="s">
        <v>133</v>
      </c>
      <c r="H1695" t="s">
        <v>134</v>
      </c>
      <c r="I1695" t="s">
        <v>21</v>
      </c>
      <c r="J1695" t="s">
        <v>22</v>
      </c>
      <c r="K1695">
        <v>815</v>
      </c>
      <c r="L1695">
        <v>814</v>
      </c>
      <c r="M1695">
        <v>-1</v>
      </c>
      <c r="N1695">
        <v>7</v>
      </c>
      <c r="O1695">
        <v>821</v>
      </c>
      <c r="P1695">
        <v>932</v>
      </c>
      <c r="Q1695">
        <v>5</v>
      </c>
      <c r="R1695">
        <v>1000</v>
      </c>
      <c r="S1695">
        <v>937</v>
      </c>
      <c r="T1695">
        <v>-23</v>
      </c>
      <c r="U1695">
        <v>0</v>
      </c>
      <c r="V1695">
        <v>0</v>
      </c>
      <c r="W1695">
        <v>225</v>
      </c>
      <c r="X1695">
        <v>203</v>
      </c>
      <c r="Y1695">
        <v>191</v>
      </c>
      <c r="Z1695">
        <v>1506</v>
      </c>
      <c r="AF1695" t="s">
        <v>1698</v>
      </c>
      <c r="AG1695" t="s">
        <v>1219</v>
      </c>
      <c r="AH1695" s="9">
        <v>5.7638888888888892E-2</v>
      </c>
      <c r="AI1695" t="s">
        <v>1434</v>
      </c>
    </row>
    <row r="1696" spans="1:35" x14ac:dyDescent="0.3">
      <c r="A1696" s="1">
        <v>44445</v>
      </c>
      <c r="B1696" t="s">
        <v>32</v>
      </c>
      <c r="C1696" t="s">
        <v>33</v>
      </c>
      <c r="D1696" t="s">
        <v>34</v>
      </c>
      <c r="E1696">
        <v>19393</v>
      </c>
      <c r="F1696">
        <v>1217</v>
      </c>
      <c r="G1696" t="s">
        <v>103</v>
      </c>
      <c r="H1696" t="s">
        <v>104</v>
      </c>
      <c r="I1696" t="s">
        <v>66</v>
      </c>
      <c r="J1696" t="s">
        <v>67</v>
      </c>
      <c r="K1696">
        <v>1215</v>
      </c>
      <c r="L1696">
        <v>1257</v>
      </c>
      <c r="M1696">
        <v>42</v>
      </c>
      <c r="N1696">
        <v>13</v>
      </c>
      <c r="O1696">
        <v>1310</v>
      </c>
      <c r="P1696">
        <v>1813</v>
      </c>
      <c r="Q1696">
        <v>3</v>
      </c>
      <c r="R1696">
        <v>1745</v>
      </c>
      <c r="S1696">
        <v>1816</v>
      </c>
      <c r="T1696">
        <v>31</v>
      </c>
      <c r="U1696">
        <v>0</v>
      </c>
      <c r="V1696">
        <v>0</v>
      </c>
      <c r="W1696">
        <v>210</v>
      </c>
      <c r="X1696">
        <v>199</v>
      </c>
      <c r="Y1696">
        <v>183</v>
      </c>
      <c r="Z1696">
        <v>1521</v>
      </c>
      <c r="AA1696">
        <v>0</v>
      </c>
      <c r="AB1696">
        <v>0</v>
      </c>
      <c r="AC1696">
        <v>0</v>
      </c>
      <c r="AD1696">
        <v>0</v>
      </c>
      <c r="AE1696">
        <v>31</v>
      </c>
      <c r="AF1696" t="s">
        <v>794</v>
      </c>
      <c r="AG1696" t="s">
        <v>1334</v>
      </c>
      <c r="AH1696" s="9">
        <v>0.22152777777777777</v>
      </c>
      <c r="AI1696" t="s">
        <v>1435</v>
      </c>
    </row>
    <row r="1697" spans="1:35" x14ac:dyDescent="0.3">
      <c r="A1697" s="1">
        <v>44002</v>
      </c>
      <c r="B1697" t="s">
        <v>46</v>
      </c>
      <c r="C1697" t="s">
        <v>47</v>
      </c>
      <c r="D1697" t="s">
        <v>48</v>
      </c>
      <c r="E1697">
        <v>20452</v>
      </c>
      <c r="F1697">
        <v>4445</v>
      </c>
      <c r="G1697" t="s">
        <v>341</v>
      </c>
      <c r="H1697" t="s">
        <v>342</v>
      </c>
      <c r="I1697" t="s">
        <v>42</v>
      </c>
      <c r="J1697" t="s">
        <v>43</v>
      </c>
      <c r="K1697">
        <v>745</v>
      </c>
      <c r="L1697">
        <v>738</v>
      </c>
      <c r="M1697">
        <v>-7</v>
      </c>
      <c r="N1697">
        <v>11</v>
      </c>
      <c r="O1697">
        <v>749</v>
      </c>
      <c r="P1697">
        <v>839</v>
      </c>
      <c r="Q1697">
        <v>7</v>
      </c>
      <c r="R1697">
        <v>905</v>
      </c>
      <c r="S1697">
        <v>846</v>
      </c>
      <c r="T1697">
        <v>-19</v>
      </c>
      <c r="U1697">
        <v>0</v>
      </c>
      <c r="V1697">
        <v>0</v>
      </c>
      <c r="W1697">
        <v>80</v>
      </c>
      <c r="X1697">
        <v>68</v>
      </c>
      <c r="Y1697">
        <v>50</v>
      </c>
      <c r="Z1697">
        <v>310</v>
      </c>
      <c r="AF1697" t="s">
        <v>1049</v>
      </c>
      <c r="AG1697" t="s">
        <v>1152</v>
      </c>
      <c r="AH1697" s="9">
        <v>4.7222222222222221E-2</v>
      </c>
      <c r="AI1697" t="s">
        <v>1434</v>
      </c>
    </row>
    <row r="1698" spans="1:35" x14ac:dyDescent="0.3">
      <c r="A1698" s="1">
        <v>44090</v>
      </c>
      <c r="B1698" t="s">
        <v>39</v>
      </c>
      <c r="C1698" t="s">
        <v>40</v>
      </c>
      <c r="D1698" t="s">
        <v>41</v>
      </c>
      <c r="E1698">
        <v>19805</v>
      </c>
      <c r="F1698">
        <v>706</v>
      </c>
      <c r="G1698" t="s">
        <v>21</v>
      </c>
      <c r="H1698" t="s">
        <v>22</v>
      </c>
      <c r="I1698" t="s">
        <v>30</v>
      </c>
      <c r="J1698" t="s">
        <v>31</v>
      </c>
      <c r="K1698">
        <v>1630</v>
      </c>
      <c r="L1698">
        <v>1625</v>
      </c>
      <c r="M1698">
        <v>-5</v>
      </c>
      <c r="N1698">
        <v>17</v>
      </c>
      <c r="O1698">
        <v>1642</v>
      </c>
      <c r="P1698">
        <v>1916</v>
      </c>
      <c r="Q1698">
        <v>4</v>
      </c>
      <c r="R1698">
        <v>1929</v>
      </c>
      <c r="S1698">
        <v>1920</v>
      </c>
      <c r="T1698">
        <v>-9</v>
      </c>
      <c r="U1698">
        <v>0</v>
      </c>
      <c r="V1698">
        <v>0</v>
      </c>
      <c r="W1698">
        <v>119</v>
      </c>
      <c r="X1698">
        <v>115</v>
      </c>
      <c r="Y1698">
        <v>94</v>
      </c>
      <c r="Z1698">
        <v>641</v>
      </c>
      <c r="AF1698" t="s">
        <v>804</v>
      </c>
      <c r="AG1698" t="s">
        <v>779</v>
      </c>
      <c r="AH1698" s="9">
        <v>0.12152777777777778</v>
      </c>
      <c r="AI1698" t="s">
        <v>1435</v>
      </c>
    </row>
    <row r="1699" spans="1:35" x14ac:dyDescent="0.3">
      <c r="A1699" s="1">
        <v>44094</v>
      </c>
      <c r="B1699" t="s">
        <v>155</v>
      </c>
      <c r="C1699" t="s">
        <v>156</v>
      </c>
      <c r="D1699" t="s">
        <v>157</v>
      </c>
      <c r="E1699">
        <v>20398</v>
      </c>
      <c r="F1699">
        <v>4130</v>
      </c>
      <c r="G1699" t="s">
        <v>374</v>
      </c>
      <c r="H1699" t="s">
        <v>375</v>
      </c>
      <c r="I1699" t="s">
        <v>80</v>
      </c>
      <c r="J1699" t="s">
        <v>67</v>
      </c>
      <c r="K1699">
        <v>1635</v>
      </c>
      <c r="L1699">
        <v>1620</v>
      </c>
      <c r="M1699">
        <v>-15</v>
      </c>
      <c r="N1699">
        <v>6</v>
      </c>
      <c r="O1699">
        <v>1626</v>
      </c>
      <c r="P1699">
        <v>1704</v>
      </c>
      <c r="Q1699">
        <v>15</v>
      </c>
      <c r="R1699">
        <v>1745</v>
      </c>
      <c r="S1699">
        <v>1719</v>
      </c>
      <c r="T1699">
        <v>-26</v>
      </c>
      <c r="U1699">
        <v>0</v>
      </c>
      <c r="V1699">
        <v>0</v>
      </c>
      <c r="W1699">
        <v>70</v>
      </c>
      <c r="X1699">
        <v>59</v>
      </c>
      <c r="Y1699">
        <v>38</v>
      </c>
      <c r="Z1699">
        <v>215</v>
      </c>
      <c r="AF1699" t="s">
        <v>1356</v>
      </c>
      <c r="AG1699" t="s">
        <v>1071</v>
      </c>
      <c r="AH1699" s="9">
        <v>4.0972222222222222E-2</v>
      </c>
      <c r="AI1699" t="s">
        <v>1435</v>
      </c>
    </row>
    <row r="1700" spans="1:35" x14ac:dyDescent="0.3">
      <c r="A1700" s="1">
        <v>43957</v>
      </c>
      <c r="B1700" t="s">
        <v>32</v>
      </c>
      <c r="C1700" t="s">
        <v>33</v>
      </c>
      <c r="D1700" t="s">
        <v>34</v>
      </c>
      <c r="E1700">
        <v>19393</v>
      </c>
      <c r="F1700">
        <v>580</v>
      </c>
      <c r="G1700" t="s">
        <v>292</v>
      </c>
      <c r="H1700" t="s">
        <v>52</v>
      </c>
      <c r="I1700" t="s">
        <v>37</v>
      </c>
      <c r="J1700" t="s">
        <v>38</v>
      </c>
      <c r="K1700">
        <v>1000</v>
      </c>
      <c r="L1700">
        <v>1032</v>
      </c>
      <c r="M1700">
        <v>32</v>
      </c>
      <c r="N1700">
        <v>11</v>
      </c>
      <c r="O1700">
        <v>1043</v>
      </c>
      <c r="P1700">
        <v>1146</v>
      </c>
      <c r="Q1700">
        <v>4</v>
      </c>
      <c r="R1700">
        <v>1120</v>
      </c>
      <c r="S1700">
        <v>1150</v>
      </c>
      <c r="T1700">
        <v>30</v>
      </c>
      <c r="U1700">
        <v>0</v>
      </c>
      <c r="V1700">
        <v>0</v>
      </c>
      <c r="W1700">
        <v>80</v>
      </c>
      <c r="X1700">
        <v>78</v>
      </c>
      <c r="Y1700">
        <v>63</v>
      </c>
      <c r="Z1700">
        <v>419</v>
      </c>
      <c r="AA1700">
        <v>13</v>
      </c>
      <c r="AB1700">
        <v>0</v>
      </c>
      <c r="AC1700">
        <v>0</v>
      </c>
      <c r="AD1700">
        <v>0</v>
      </c>
      <c r="AE1700">
        <v>17</v>
      </c>
      <c r="AF1700" t="s">
        <v>734</v>
      </c>
      <c r="AG1700" t="s">
        <v>1231</v>
      </c>
      <c r="AH1700" s="9">
        <v>5.4166666666666669E-2</v>
      </c>
      <c r="AI1700" t="s">
        <v>1434</v>
      </c>
    </row>
    <row r="1701" spans="1:35" x14ac:dyDescent="0.3">
      <c r="A1701" s="1">
        <v>43949</v>
      </c>
      <c r="B1701" t="s">
        <v>141</v>
      </c>
      <c r="C1701" t="s">
        <v>142</v>
      </c>
      <c r="D1701" t="s">
        <v>143</v>
      </c>
      <c r="E1701">
        <v>20363</v>
      </c>
      <c r="F1701">
        <v>4874</v>
      </c>
      <c r="G1701" t="s">
        <v>253</v>
      </c>
      <c r="H1701" t="s">
        <v>254</v>
      </c>
      <c r="I1701" t="s">
        <v>17</v>
      </c>
      <c r="J1701" t="s">
        <v>18</v>
      </c>
      <c r="K1701">
        <v>1310</v>
      </c>
      <c r="L1701">
        <v>1300</v>
      </c>
      <c r="M1701">
        <v>-10</v>
      </c>
      <c r="N1701">
        <v>8</v>
      </c>
      <c r="O1701">
        <v>1308</v>
      </c>
      <c r="P1701">
        <v>1349</v>
      </c>
      <c r="Q1701">
        <v>4</v>
      </c>
      <c r="R1701">
        <v>1409</v>
      </c>
      <c r="S1701">
        <v>1353</v>
      </c>
      <c r="T1701">
        <v>-16</v>
      </c>
      <c r="U1701">
        <v>0</v>
      </c>
      <c r="V1701">
        <v>0</v>
      </c>
      <c r="W1701">
        <v>59</v>
      </c>
      <c r="X1701">
        <v>53</v>
      </c>
      <c r="Y1701">
        <v>41</v>
      </c>
      <c r="Z1701">
        <v>228</v>
      </c>
      <c r="AF1701" t="s">
        <v>916</v>
      </c>
      <c r="AG1701" t="s">
        <v>1019</v>
      </c>
      <c r="AH1701" s="9">
        <v>3.6805555555555557E-2</v>
      </c>
      <c r="AI1701" t="s">
        <v>1435</v>
      </c>
    </row>
    <row r="1702" spans="1:35" x14ac:dyDescent="0.3">
      <c r="A1702" s="1">
        <v>44170</v>
      </c>
      <c r="B1702" t="s">
        <v>46</v>
      </c>
      <c r="C1702" t="s">
        <v>47</v>
      </c>
      <c r="D1702" t="s">
        <v>48</v>
      </c>
      <c r="E1702">
        <v>20452</v>
      </c>
      <c r="F1702">
        <v>4748</v>
      </c>
      <c r="G1702" t="s">
        <v>150</v>
      </c>
      <c r="H1702" t="s">
        <v>85</v>
      </c>
      <c r="I1702" t="s">
        <v>194</v>
      </c>
      <c r="J1702" t="s">
        <v>195</v>
      </c>
      <c r="K1702">
        <v>1630</v>
      </c>
      <c r="L1702">
        <v>1625</v>
      </c>
      <c r="M1702">
        <v>-5</v>
      </c>
      <c r="N1702">
        <v>17</v>
      </c>
      <c r="O1702">
        <v>1642</v>
      </c>
      <c r="P1702">
        <v>1914</v>
      </c>
      <c r="Q1702">
        <v>5</v>
      </c>
      <c r="R1702">
        <v>1946</v>
      </c>
      <c r="S1702">
        <v>1919</v>
      </c>
      <c r="T1702">
        <v>-27</v>
      </c>
      <c r="U1702">
        <v>0</v>
      </c>
      <c r="V1702">
        <v>0</v>
      </c>
      <c r="W1702">
        <v>196</v>
      </c>
      <c r="X1702">
        <v>174</v>
      </c>
      <c r="Y1702">
        <v>152</v>
      </c>
      <c r="Z1702">
        <v>1096</v>
      </c>
      <c r="AF1702" t="s">
        <v>1585</v>
      </c>
      <c r="AG1702" t="s">
        <v>779</v>
      </c>
      <c r="AH1702" s="9">
        <v>0.12083333333333333</v>
      </c>
      <c r="AI1702" t="s">
        <v>1435</v>
      </c>
    </row>
    <row r="1703" spans="1:35" x14ac:dyDescent="0.3">
      <c r="A1703" s="1">
        <v>43968</v>
      </c>
      <c r="B1703" t="s">
        <v>55</v>
      </c>
      <c r="C1703" t="s">
        <v>56</v>
      </c>
      <c r="D1703" t="s">
        <v>57</v>
      </c>
      <c r="E1703">
        <v>19930</v>
      </c>
      <c r="F1703">
        <v>209</v>
      </c>
      <c r="G1703" t="s">
        <v>167</v>
      </c>
      <c r="H1703" t="s">
        <v>168</v>
      </c>
      <c r="I1703" t="s">
        <v>19</v>
      </c>
      <c r="J1703" t="s">
        <v>20</v>
      </c>
      <c r="K1703">
        <v>830</v>
      </c>
      <c r="L1703">
        <v>821</v>
      </c>
      <c r="M1703">
        <v>-9</v>
      </c>
      <c r="N1703">
        <v>16</v>
      </c>
      <c r="O1703">
        <v>837</v>
      </c>
      <c r="P1703">
        <v>1052</v>
      </c>
      <c r="Q1703">
        <v>9</v>
      </c>
      <c r="R1703">
        <v>1138</v>
      </c>
      <c r="S1703">
        <v>1101</v>
      </c>
      <c r="T1703">
        <v>-37</v>
      </c>
      <c r="U1703">
        <v>0</v>
      </c>
      <c r="V1703">
        <v>0</v>
      </c>
      <c r="W1703">
        <v>188</v>
      </c>
      <c r="X1703">
        <v>160</v>
      </c>
      <c r="Y1703">
        <v>135</v>
      </c>
      <c r="Z1703">
        <v>1050</v>
      </c>
      <c r="AF1703" t="s">
        <v>723</v>
      </c>
      <c r="AG1703" t="s">
        <v>597</v>
      </c>
      <c r="AH1703" s="9">
        <v>0.1111111111111111</v>
      </c>
      <c r="AI1703" t="s">
        <v>1434</v>
      </c>
    </row>
    <row r="1704" spans="1:35" x14ac:dyDescent="0.3">
      <c r="A1704" s="1">
        <v>43963</v>
      </c>
      <c r="B1704" t="s">
        <v>155</v>
      </c>
      <c r="C1704" t="s">
        <v>156</v>
      </c>
      <c r="D1704" t="s">
        <v>157</v>
      </c>
      <c r="E1704">
        <v>20398</v>
      </c>
      <c r="F1704">
        <v>3702</v>
      </c>
      <c r="G1704" t="s">
        <v>432</v>
      </c>
      <c r="H1704" t="s">
        <v>433</v>
      </c>
      <c r="I1704" t="s">
        <v>30</v>
      </c>
      <c r="J1704" t="s">
        <v>31</v>
      </c>
      <c r="K1704">
        <v>1620</v>
      </c>
      <c r="L1704">
        <v>1613</v>
      </c>
      <c r="M1704">
        <v>-7</v>
      </c>
      <c r="N1704">
        <v>10</v>
      </c>
      <c r="O1704">
        <v>1623</v>
      </c>
      <c r="P1704">
        <v>1722</v>
      </c>
      <c r="Q1704">
        <v>11</v>
      </c>
      <c r="R1704">
        <v>1743</v>
      </c>
      <c r="S1704">
        <v>1733</v>
      </c>
      <c r="T1704">
        <v>-10</v>
      </c>
      <c r="U1704">
        <v>0</v>
      </c>
      <c r="V1704">
        <v>0</v>
      </c>
      <c r="W1704">
        <v>143</v>
      </c>
      <c r="X1704">
        <v>140</v>
      </c>
      <c r="Y1704">
        <v>119</v>
      </c>
      <c r="Z1704">
        <v>771</v>
      </c>
      <c r="AF1704" t="s">
        <v>1672</v>
      </c>
      <c r="AG1704" t="s">
        <v>775</v>
      </c>
      <c r="AH1704" s="9">
        <v>5.5555555555555552E-2</v>
      </c>
      <c r="AI1704" t="s">
        <v>1435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4ECB8-BA3E-45FC-9AEC-D358264F1FE1}">
  <dimension ref="E5:M210"/>
  <sheetViews>
    <sheetView topLeftCell="D1" workbookViewId="0">
      <selection activeCell="F23" sqref="F23"/>
    </sheetView>
  </sheetViews>
  <sheetFormatPr defaultRowHeight="14.4" x14ac:dyDescent="0.3"/>
  <cols>
    <col min="6" max="6" width="28.21875" bestFit="1" customWidth="1"/>
    <col min="7" max="8" width="18.88671875" bestFit="1" customWidth="1"/>
    <col min="9" max="9" width="12.44140625" bestFit="1" customWidth="1"/>
    <col min="10" max="12" width="18.88671875" bestFit="1" customWidth="1"/>
    <col min="13" max="14" width="20.109375" bestFit="1" customWidth="1"/>
  </cols>
  <sheetData>
    <row r="5" spans="5:13" x14ac:dyDescent="0.3">
      <c r="E5" t="s">
        <v>1727</v>
      </c>
      <c r="F5" s="6" t="s">
        <v>585</v>
      </c>
      <c r="G5" t="s">
        <v>588</v>
      </c>
      <c r="H5" t="s">
        <v>584</v>
      </c>
      <c r="I5" s="6" t="s">
        <v>585</v>
      </c>
      <c r="J5" t="s">
        <v>584</v>
      </c>
      <c r="K5" t="s">
        <v>588</v>
      </c>
      <c r="L5" t="s">
        <v>588</v>
      </c>
      <c r="M5" t="s">
        <v>1726</v>
      </c>
    </row>
    <row r="6" spans="5:13" x14ac:dyDescent="0.3">
      <c r="E6">
        <f>G6+H6/2</f>
        <v>37.8359375</v>
      </c>
      <c r="F6" s="7" t="s">
        <v>81</v>
      </c>
      <c r="G6" s="11">
        <v>27.65625</v>
      </c>
      <c r="H6" s="16">
        <v>20.359375</v>
      </c>
      <c r="I6" s="7" t="s">
        <v>380</v>
      </c>
      <c r="J6" s="12">
        <v>64</v>
      </c>
      <c r="K6" s="16">
        <v>52</v>
      </c>
      <c r="L6" s="11">
        <v>7.8030570252792479</v>
      </c>
      <c r="M6">
        <f>J6+K6/2</f>
        <v>90</v>
      </c>
    </row>
    <row r="7" spans="5:13" x14ac:dyDescent="0.3">
      <c r="E7">
        <f t="shared" ref="E7:E70" si="0">G7+H7/2</f>
        <v>25.114285714285714</v>
      </c>
      <c r="F7" s="7" t="s">
        <v>162</v>
      </c>
      <c r="G7" s="11">
        <v>18.857142857142858</v>
      </c>
      <c r="H7" s="16">
        <v>12.514285714285714</v>
      </c>
      <c r="I7" s="7" t="s">
        <v>222</v>
      </c>
      <c r="J7" s="12">
        <v>57.6</v>
      </c>
      <c r="K7" s="16">
        <v>67</v>
      </c>
      <c r="M7">
        <f t="shared" ref="M7:M70" si="1">J7+K7/2</f>
        <v>91.1</v>
      </c>
    </row>
    <row r="8" spans="5:13" x14ac:dyDescent="0.3">
      <c r="E8">
        <f t="shared" si="0"/>
        <v>19.41</v>
      </c>
      <c r="F8" s="7" t="s">
        <v>25</v>
      </c>
      <c r="G8" s="11">
        <v>12.7</v>
      </c>
      <c r="H8" s="16">
        <v>13.42</v>
      </c>
      <c r="I8" s="7" t="s">
        <v>76</v>
      </c>
      <c r="J8" s="12">
        <v>55.545454545454547</v>
      </c>
      <c r="K8" s="16">
        <v>60.727272727272727</v>
      </c>
      <c r="M8">
        <f t="shared" si="1"/>
        <v>85.909090909090907</v>
      </c>
    </row>
    <row r="9" spans="5:13" x14ac:dyDescent="0.3">
      <c r="E9">
        <f t="shared" si="0"/>
        <v>14.584070796460177</v>
      </c>
      <c r="F9" s="7" t="s">
        <v>7</v>
      </c>
      <c r="G9" s="11">
        <v>11.371681415929203</v>
      </c>
      <c r="H9" s="16">
        <v>6.4247787610619467</v>
      </c>
      <c r="I9" s="7" t="s">
        <v>464</v>
      </c>
      <c r="J9" s="12">
        <v>40</v>
      </c>
      <c r="K9" s="16">
        <v>38</v>
      </c>
      <c r="M9">
        <f t="shared" si="1"/>
        <v>59</v>
      </c>
    </row>
    <row r="10" spans="5:13" x14ac:dyDescent="0.3">
      <c r="E10">
        <f t="shared" si="0"/>
        <v>15.706521739130435</v>
      </c>
      <c r="F10" s="7" t="s">
        <v>46</v>
      </c>
      <c r="G10" s="11">
        <v>11.304347826086957</v>
      </c>
      <c r="H10" s="16">
        <v>8.804347826086957</v>
      </c>
      <c r="I10" s="7" t="s">
        <v>182</v>
      </c>
      <c r="J10" s="12">
        <v>31.5</v>
      </c>
      <c r="K10" s="16">
        <v>21</v>
      </c>
      <c r="M10">
        <f t="shared" si="1"/>
        <v>42</v>
      </c>
    </row>
    <row r="11" spans="5:13" x14ac:dyDescent="0.3">
      <c r="E11">
        <f t="shared" si="0"/>
        <v>11.478197674418604</v>
      </c>
      <c r="F11" s="7" t="s">
        <v>32</v>
      </c>
      <c r="G11" s="11">
        <v>10.186046511627907</v>
      </c>
      <c r="H11" s="16">
        <v>2.5843023255813953</v>
      </c>
      <c r="I11" s="7" t="s">
        <v>194</v>
      </c>
      <c r="J11" s="12">
        <v>27.291666666666668</v>
      </c>
      <c r="K11" s="16">
        <v>27.25</v>
      </c>
      <c r="M11">
        <f t="shared" si="1"/>
        <v>40.916666666666671</v>
      </c>
    </row>
    <row r="12" spans="5:13" x14ac:dyDescent="0.3">
      <c r="E12">
        <f t="shared" si="0"/>
        <v>13.277777777777779</v>
      </c>
      <c r="F12" s="7" t="s">
        <v>107</v>
      </c>
      <c r="G12" s="11">
        <v>7.8888888888888893</v>
      </c>
      <c r="H12" s="16">
        <v>10.777777777777779</v>
      </c>
      <c r="I12" s="7" t="s">
        <v>210</v>
      </c>
      <c r="J12" s="12">
        <v>27.166666666666668</v>
      </c>
      <c r="K12" s="16">
        <v>37.5</v>
      </c>
      <c r="M12">
        <f t="shared" si="1"/>
        <v>45.916666666666671</v>
      </c>
    </row>
    <row r="13" spans="5:13" x14ac:dyDescent="0.3">
      <c r="E13">
        <f t="shared" si="0"/>
        <v>8.5892857142857153</v>
      </c>
      <c r="F13" s="7" t="s">
        <v>171</v>
      </c>
      <c r="G13" s="11">
        <v>6.8928571428571432</v>
      </c>
      <c r="H13" s="16">
        <v>3.3928571428571428</v>
      </c>
      <c r="I13" s="7" t="s">
        <v>202</v>
      </c>
      <c r="J13" s="12">
        <v>26.666666666666668</v>
      </c>
      <c r="K13" s="16">
        <v>25</v>
      </c>
      <c r="M13">
        <f t="shared" si="1"/>
        <v>39.166666666666671</v>
      </c>
    </row>
    <row r="14" spans="5:13" x14ac:dyDescent="0.3">
      <c r="E14">
        <f t="shared" si="0"/>
        <v>8.672727272727272</v>
      </c>
      <c r="F14" s="7" t="s">
        <v>55</v>
      </c>
      <c r="G14" s="11">
        <v>6.8545454545454545</v>
      </c>
      <c r="H14" s="11">
        <v>3.6363636363636362</v>
      </c>
      <c r="I14" s="7" t="s">
        <v>17</v>
      </c>
      <c r="J14" s="12">
        <v>24.869565217391305</v>
      </c>
      <c r="K14" s="16">
        <v>31.565217391304348</v>
      </c>
      <c r="M14">
        <f t="shared" si="1"/>
        <v>40.652173913043477</v>
      </c>
    </row>
    <row r="15" spans="5:13" x14ac:dyDescent="0.3">
      <c r="E15">
        <f t="shared" si="0"/>
        <v>7.9444444444444438</v>
      </c>
      <c r="F15" s="7" t="s">
        <v>94</v>
      </c>
      <c r="G15" s="11">
        <v>6.5185185185185182</v>
      </c>
      <c r="H15" s="16">
        <v>2.8518518518518516</v>
      </c>
      <c r="I15" s="7" t="s">
        <v>229</v>
      </c>
      <c r="J15" s="12">
        <v>23</v>
      </c>
      <c r="K15" s="16">
        <v>-2.3333333333333335</v>
      </c>
      <c r="M15">
        <f t="shared" si="1"/>
        <v>21.833333333333332</v>
      </c>
    </row>
    <row r="16" spans="5:13" x14ac:dyDescent="0.3">
      <c r="E16">
        <f t="shared" si="0"/>
        <v>4.8041474654377883</v>
      </c>
      <c r="F16" s="7" t="s">
        <v>39</v>
      </c>
      <c r="G16" s="11">
        <v>5.5207373271889404</v>
      </c>
      <c r="H16" s="11">
        <v>-1.433179723502304</v>
      </c>
      <c r="I16" s="7" t="s">
        <v>176</v>
      </c>
      <c r="J16" s="12">
        <v>22.666666666666668</v>
      </c>
      <c r="K16" s="16">
        <v>30.333333333333332</v>
      </c>
      <c r="M16">
        <f t="shared" si="1"/>
        <v>37.833333333333336</v>
      </c>
    </row>
    <row r="17" spans="5:13" x14ac:dyDescent="0.3">
      <c r="E17">
        <f t="shared" si="0"/>
        <v>4.8159203980099505</v>
      </c>
      <c r="F17" s="7" t="s">
        <v>122</v>
      </c>
      <c r="G17" s="11">
        <v>5.0497512437810945</v>
      </c>
      <c r="H17" s="16">
        <v>-0.46766169154228854</v>
      </c>
      <c r="I17" s="7" t="s">
        <v>370</v>
      </c>
      <c r="J17" s="12">
        <v>22.25</v>
      </c>
      <c r="K17" s="16">
        <v>16.75</v>
      </c>
      <c r="M17">
        <f t="shared" si="1"/>
        <v>30.625</v>
      </c>
    </row>
    <row r="18" spans="5:13" x14ac:dyDescent="0.3">
      <c r="E18">
        <f t="shared" si="0"/>
        <v>3.406844106463879</v>
      </c>
      <c r="F18" s="7" t="s">
        <v>14</v>
      </c>
      <c r="G18" s="11">
        <v>4.6577946768060841</v>
      </c>
      <c r="H18" s="11">
        <v>-2.5019011406844105</v>
      </c>
      <c r="I18" s="7" t="s">
        <v>454</v>
      </c>
      <c r="J18" s="12">
        <v>22</v>
      </c>
      <c r="K18" s="16">
        <v>25</v>
      </c>
      <c r="M18">
        <f t="shared" si="1"/>
        <v>34.5</v>
      </c>
    </row>
    <row r="19" spans="5:13" x14ac:dyDescent="0.3">
      <c r="E19">
        <f t="shared" si="0"/>
        <v>2.729166666666667</v>
      </c>
      <c r="F19" s="7" t="s">
        <v>100</v>
      </c>
      <c r="G19" s="11">
        <v>1.6666666666666667</v>
      </c>
      <c r="H19" s="11">
        <v>2.125</v>
      </c>
      <c r="I19" s="7" t="s">
        <v>35</v>
      </c>
      <c r="J19" s="12">
        <v>21.333333333333332</v>
      </c>
      <c r="K19" s="16">
        <v>25.555555555555557</v>
      </c>
      <c r="M19">
        <f t="shared" si="1"/>
        <v>34.111111111111114</v>
      </c>
    </row>
    <row r="20" spans="5:13" x14ac:dyDescent="0.3">
      <c r="E20">
        <f t="shared" si="0"/>
        <v>7.3770491803278659E-2</v>
      </c>
      <c r="F20" s="7" t="s">
        <v>155</v>
      </c>
      <c r="G20" s="11">
        <v>1.3934426229508197</v>
      </c>
      <c r="H20" s="16">
        <v>-2.639344262295082</v>
      </c>
      <c r="I20" s="7" t="s">
        <v>317</v>
      </c>
      <c r="J20" s="12">
        <v>21</v>
      </c>
      <c r="K20" s="16">
        <v>38</v>
      </c>
      <c r="M20">
        <f t="shared" si="1"/>
        <v>40</v>
      </c>
    </row>
    <row r="21" spans="5:13" x14ac:dyDescent="0.3">
      <c r="E21">
        <f t="shared" si="0"/>
        <v>-3</v>
      </c>
      <c r="F21" s="7" t="s">
        <v>283</v>
      </c>
      <c r="G21" s="11">
        <v>6.6666666666666666E-2</v>
      </c>
      <c r="H21" s="16">
        <v>-6.1333333333333337</v>
      </c>
      <c r="I21" s="7" t="s">
        <v>512</v>
      </c>
      <c r="J21" s="12">
        <v>20</v>
      </c>
      <c r="K21" s="16">
        <v>35</v>
      </c>
      <c r="M21">
        <f t="shared" si="1"/>
        <v>37.5</v>
      </c>
    </row>
    <row r="22" spans="5:13" x14ac:dyDescent="0.3">
      <c r="E22">
        <f t="shared" si="0"/>
        <v>0.5</v>
      </c>
      <c r="F22" s="7" t="s">
        <v>226</v>
      </c>
      <c r="G22" s="11">
        <v>-9.0909090909090912E-2</v>
      </c>
      <c r="H22" s="16">
        <v>1.1818181818181819</v>
      </c>
      <c r="I22" s="7" t="s">
        <v>58</v>
      </c>
      <c r="J22" s="12">
        <v>17</v>
      </c>
      <c r="K22" s="16">
        <v>-1</v>
      </c>
      <c r="M22">
        <f t="shared" si="1"/>
        <v>16.5</v>
      </c>
    </row>
    <row r="23" spans="5:13" x14ac:dyDescent="0.3">
      <c r="E23">
        <f t="shared" si="0"/>
        <v>-7.407692307692308</v>
      </c>
      <c r="F23" s="7" t="s">
        <v>141</v>
      </c>
      <c r="G23" s="11">
        <v>-2.7230769230769232</v>
      </c>
      <c r="H23" s="11">
        <v>-9.3692307692307697</v>
      </c>
      <c r="I23" s="7" t="s">
        <v>231</v>
      </c>
      <c r="J23" s="12">
        <v>15.666666666666666</v>
      </c>
      <c r="K23" s="16">
        <v>18.25</v>
      </c>
      <c r="M23">
        <f t="shared" si="1"/>
        <v>24.791666666666664</v>
      </c>
    </row>
    <row r="24" spans="5:13" x14ac:dyDescent="0.3">
      <c r="E24">
        <f t="shared" si="0"/>
        <v>8.8383303938859505</v>
      </c>
      <c r="F24" s="7" t="s">
        <v>586</v>
      </c>
      <c r="G24" s="11">
        <v>7.8030570252792479</v>
      </c>
      <c r="H24" s="16">
        <v>2.0705467372134039</v>
      </c>
      <c r="I24" s="7" t="s">
        <v>49</v>
      </c>
      <c r="J24" s="12">
        <v>15.5</v>
      </c>
      <c r="K24" s="16">
        <v>-4.5</v>
      </c>
      <c r="M24">
        <f t="shared" si="1"/>
        <v>13.25</v>
      </c>
    </row>
    <row r="25" spans="5:13" x14ac:dyDescent="0.3">
      <c r="E25">
        <f t="shared" si="0"/>
        <v>0</v>
      </c>
      <c r="I25" s="7" t="s">
        <v>220</v>
      </c>
      <c r="J25" s="12">
        <v>15.333333333333334</v>
      </c>
      <c r="K25" s="16">
        <v>8</v>
      </c>
      <c r="M25">
        <f t="shared" si="1"/>
        <v>19.333333333333336</v>
      </c>
    </row>
    <row r="26" spans="5:13" x14ac:dyDescent="0.3">
      <c r="E26">
        <f t="shared" si="0"/>
        <v>0</v>
      </c>
      <c r="I26" s="7" t="s">
        <v>198</v>
      </c>
      <c r="J26" s="12">
        <v>15.2</v>
      </c>
      <c r="K26" s="16">
        <v>24.2</v>
      </c>
      <c r="M26">
        <f t="shared" si="1"/>
        <v>27.299999999999997</v>
      </c>
    </row>
    <row r="27" spans="5:13" x14ac:dyDescent="0.3">
      <c r="E27">
        <f t="shared" si="0"/>
        <v>0</v>
      </c>
      <c r="I27" s="7" t="s">
        <v>480</v>
      </c>
      <c r="J27" s="12">
        <v>15</v>
      </c>
      <c r="K27" s="16">
        <v>-3</v>
      </c>
      <c r="M27">
        <f t="shared" si="1"/>
        <v>13.5</v>
      </c>
    </row>
    <row r="28" spans="5:13" x14ac:dyDescent="0.3">
      <c r="E28">
        <f t="shared" si="0"/>
        <v>0</v>
      </c>
      <c r="I28" s="7" t="s">
        <v>498</v>
      </c>
      <c r="J28" s="12">
        <v>15</v>
      </c>
      <c r="K28" s="16">
        <v>0</v>
      </c>
      <c r="M28">
        <f t="shared" si="1"/>
        <v>15</v>
      </c>
    </row>
    <row r="29" spans="5:13" x14ac:dyDescent="0.3">
      <c r="E29">
        <f t="shared" si="0"/>
        <v>0</v>
      </c>
      <c r="I29" s="7" t="s">
        <v>66</v>
      </c>
      <c r="J29" s="12">
        <v>13.666666666666666</v>
      </c>
      <c r="K29" s="16">
        <v>23.066666666666666</v>
      </c>
      <c r="M29">
        <f t="shared" si="1"/>
        <v>25.2</v>
      </c>
    </row>
    <row r="30" spans="5:13" x14ac:dyDescent="0.3">
      <c r="E30">
        <f t="shared" si="0"/>
        <v>0</v>
      </c>
      <c r="I30" s="7" t="s">
        <v>337</v>
      </c>
      <c r="J30" s="12">
        <v>13</v>
      </c>
      <c r="K30" s="16">
        <v>21.2</v>
      </c>
      <c r="M30">
        <f t="shared" si="1"/>
        <v>23.6</v>
      </c>
    </row>
    <row r="31" spans="5:13" x14ac:dyDescent="0.3">
      <c r="E31">
        <f t="shared" si="0"/>
        <v>0</v>
      </c>
      <c r="I31" s="7" t="s">
        <v>249</v>
      </c>
      <c r="J31" s="12">
        <v>12.5</v>
      </c>
      <c r="K31" s="16">
        <v>-6.5</v>
      </c>
      <c r="M31">
        <f t="shared" si="1"/>
        <v>9.25</v>
      </c>
    </row>
    <row r="32" spans="5:13" x14ac:dyDescent="0.3">
      <c r="E32">
        <f t="shared" si="0"/>
        <v>0</v>
      </c>
      <c r="I32" s="7" t="s">
        <v>125</v>
      </c>
      <c r="J32" s="12">
        <v>12</v>
      </c>
      <c r="K32" s="16">
        <v>7</v>
      </c>
      <c r="M32">
        <f t="shared" si="1"/>
        <v>15.5</v>
      </c>
    </row>
    <row r="33" spans="5:13" x14ac:dyDescent="0.3">
      <c r="E33">
        <f t="shared" si="0"/>
        <v>0</v>
      </c>
      <c r="I33" s="7" t="s">
        <v>137</v>
      </c>
      <c r="J33" s="12">
        <v>11.666666666666666</v>
      </c>
      <c r="K33" s="16">
        <v>18.333333333333332</v>
      </c>
      <c r="M33">
        <f t="shared" si="1"/>
        <v>20.833333333333332</v>
      </c>
    </row>
    <row r="34" spans="5:13" x14ac:dyDescent="0.3">
      <c r="E34">
        <f t="shared" si="0"/>
        <v>0</v>
      </c>
      <c r="I34" s="7" t="s">
        <v>402</v>
      </c>
      <c r="J34" s="12">
        <v>10.714285714285714</v>
      </c>
      <c r="K34" s="16">
        <v>5.2857142857142856</v>
      </c>
      <c r="M34">
        <f t="shared" si="1"/>
        <v>13.357142857142856</v>
      </c>
    </row>
    <row r="35" spans="5:13" x14ac:dyDescent="0.3">
      <c r="E35">
        <f t="shared" si="0"/>
        <v>0</v>
      </c>
      <c r="I35" s="7" t="s">
        <v>460</v>
      </c>
      <c r="J35" s="12">
        <v>9.6666666666666661</v>
      </c>
      <c r="K35" s="16">
        <v>17.666666666666668</v>
      </c>
      <c r="M35">
        <f t="shared" si="1"/>
        <v>18.5</v>
      </c>
    </row>
    <row r="36" spans="5:13" x14ac:dyDescent="0.3">
      <c r="E36">
        <f t="shared" si="0"/>
        <v>0</v>
      </c>
      <c r="I36" s="7" t="s">
        <v>286</v>
      </c>
      <c r="J36" s="12">
        <v>9.6</v>
      </c>
      <c r="K36" s="16">
        <v>13.4</v>
      </c>
      <c r="M36">
        <f t="shared" si="1"/>
        <v>16.3</v>
      </c>
    </row>
    <row r="37" spans="5:13" x14ac:dyDescent="0.3">
      <c r="E37">
        <f t="shared" si="0"/>
        <v>0</v>
      </c>
      <c r="I37" s="7" t="s">
        <v>21</v>
      </c>
      <c r="J37" s="12">
        <v>9.3529411764705888</v>
      </c>
      <c r="K37" s="16">
        <v>13.764705882352942</v>
      </c>
      <c r="M37">
        <f t="shared" si="1"/>
        <v>16.235294117647058</v>
      </c>
    </row>
    <row r="38" spans="5:13" x14ac:dyDescent="0.3">
      <c r="E38">
        <f t="shared" si="0"/>
        <v>0</v>
      </c>
      <c r="I38" s="7" t="s">
        <v>103</v>
      </c>
      <c r="J38" s="12">
        <v>9.195652173913043</v>
      </c>
      <c r="K38" s="16">
        <v>13.521739130434783</v>
      </c>
      <c r="M38">
        <f t="shared" si="1"/>
        <v>15.956521739130434</v>
      </c>
    </row>
    <row r="39" spans="5:13" x14ac:dyDescent="0.3">
      <c r="E39">
        <f t="shared" si="0"/>
        <v>0</v>
      </c>
      <c r="I39" s="7" t="s">
        <v>72</v>
      </c>
      <c r="J39" s="12">
        <v>9.16</v>
      </c>
      <c r="K39" s="16">
        <v>16.72</v>
      </c>
      <c r="M39">
        <f t="shared" si="1"/>
        <v>17.52</v>
      </c>
    </row>
    <row r="40" spans="5:13" x14ac:dyDescent="0.3">
      <c r="E40">
        <f t="shared" si="0"/>
        <v>0</v>
      </c>
      <c r="I40" s="7" t="s">
        <v>12</v>
      </c>
      <c r="J40" s="12">
        <v>8.8571428571428577</v>
      </c>
      <c r="K40" s="16">
        <v>10.928571428571429</v>
      </c>
      <c r="M40">
        <f t="shared" si="1"/>
        <v>14.321428571428573</v>
      </c>
    </row>
    <row r="41" spans="5:13" x14ac:dyDescent="0.3">
      <c r="E41">
        <f t="shared" si="0"/>
        <v>0</v>
      </c>
      <c r="I41" s="7" t="s">
        <v>28</v>
      </c>
      <c r="J41" s="12">
        <v>8.6666666666666661</v>
      </c>
      <c r="K41" s="16">
        <v>11.566666666666666</v>
      </c>
      <c r="M41">
        <f t="shared" si="1"/>
        <v>14.45</v>
      </c>
    </row>
    <row r="42" spans="5:13" x14ac:dyDescent="0.3">
      <c r="E42">
        <f t="shared" si="0"/>
        <v>0</v>
      </c>
      <c r="I42" s="7" t="s">
        <v>398</v>
      </c>
      <c r="J42" s="12">
        <v>8</v>
      </c>
      <c r="K42" s="16">
        <v>9.5</v>
      </c>
      <c r="M42">
        <f t="shared" si="1"/>
        <v>12.75</v>
      </c>
    </row>
    <row r="43" spans="5:13" x14ac:dyDescent="0.3">
      <c r="E43">
        <f t="shared" si="0"/>
        <v>0</v>
      </c>
      <c r="I43" s="7" t="s">
        <v>216</v>
      </c>
      <c r="J43" s="12">
        <v>7.833333333333333</v>
      </c>
      <c r="K43" s="16">
        <v>16.5</v>
      </c>
      <c r="M43">
        <f t="shared" si="1"/>
        <v>16.083333333333332</v>
      </c>
    </row>
    <row r="44" spans="5:13" x14ac:dyDescent="0.3">
      <c r="E44">
        <f t="shared" si="0"/>
        <v>0</v>
      </c>
      <c r="I44" s="7" t="s">
        <v>275</v>
      </c>
      <c r="J44" s="12">
        <v>7.5</v>
      </c>
      <c r="K44" s="16">
        <v>24.5</v>
      </c>
      <c r="M44">
        <f t="shared" si="1"/>
        <v>19.75</v>
      </c>
    </row>
    <row r="45" spans="5:13" x14ac:dyDescent="0.3">
      <c r="E45">
        <f t="shared" si="0"/>
        <v>0</v>
      </c>
      <c r="I45" s="7" t="s">
        <v>212</v>
      </c>
      <c r="J45" s="12">
        <v>7.4545454545454541</v>
      </c>
      <c r="K45" s="16">
        <v>19.545454545454547</v>
      </c>
      <c r="M45">
        <f t="shared" si="1"/>
        <v>17.227272727272727</v>
      </c>
    </row>
    <row r="46" spans="5:13" x14ac:dyDescent="0.3">
      <c r="E46">
        <f t="shared" si="0"/>
        <v>0</v>
      </c>
      <c r="I46" s="7" t="s">
        <v>105</v>
      </c>
      <c r="J46" s="12">
        <v>7.333333333333333</v>
      </c>
      <c r="K46" s="16">
        <v>3.6666666666666665</v>
      </c>
      <c r="M46">
        <f t="shared" si="1"/>
        <v>9.1666666666666661</v>
      </c>
    </row>
    <row r="47" spans="5:13" x14ac:dyDescent="0.3">
      <c r="E47">
        <f t="shared" si="0"/>
        <v>0</v>
      </c>
      <c r="I47" s="7" t="s">
        <v>44</v>
      </c>
      <c r="J47" s="12">
        <v>7.2162162162162158</v>
      </c>
      <c r="K47" s="16">
        <v>10.297297297297296</v>
      </c>
      <c r="M47">
        <f t="shared" si="1"/>
        <v>12.364864864864863</v>
      </c>
    </row>
    <row r="48" spans="5:13" x14ac:dyDescent="0.3">
      <c r="E48">
        <f t="shared" si="0"/>
        <v>0</v>
      </c>
      <c r="I48" s="7" t="s">
        <v>116</v>
      </c>
      <c r="J48" s="12">
        <v>7</v>
      </c>
      <c r="K48" s="16">
        <v>11.333333333333334</v>
      </c>
      <c r="M48">
        <f t="shared" si="1"/>
        <v>12.666666666666668</v>
      </c>
    </row>
    <row r="49" spans="5:13" x14ac:dyDescent="0.3">
      <c r="E49">
        <f t="shared" si="0"/>
        <v>0</v>
      </c>
      <c r="I49" s="7" t="s">
        <v>68</v>
      </c>
      <c r="J49" s="12">
        <v>6.4285714285714288</v>
      </c>
      <c r="K49" s="16">
        <v>12.714285714285714</v>
      </c>
      <c r="M49">
        <f t="shared" si="1"/>
        <v>12.785714285714285</v>
      </c>
    </row>
    <row r="50" spans="5:13" x14ac:dyDescent="0.3">
      <c r="E50">
        <f t="shared" si="0"/>
        <v>0</v>
      </c>
      <c r="I50" s="7" t="s">
        <v>80</v>
      </c>
      <c r="J50" s="12">
        <v>6.40625</v>
      </c>
      <c r="K50" s="16">
        <v>12.3125</v>
      </c>
      <c r="M50">
        <f t="shared" si="1"/>
        <v>12.5625</v>
      </c>
    </row>
    <row r="51" spans="5:13" x14ac:dyDescent="0.3">
      <c r="E51">
        <f t="shared" si="0"/>
        <v>0</v>
      </c>
      <c r="I51" s="7" t="s">
        <v>490</v>
      </c>
      <c r="J51" s="12">
        <v>6</v>
      </c>
      <c r="K51" s="16">
        <v>4</v>
      </c>
      <c r="M51">
        <f t="shared" si="1"/>
        <v>8</v>
      </c>
    </row>
    <row r="52" spans="5:13" x14ac:dyDescent="0.3">
      <c r="E52">
        <f t="shared" si="0"/>
        <v>0</v>
      </c>
      <c r="I52" s="7" t="s">
        <v>450</v>
      </c>
      <c r="J52" s="12">
        <v>6</v>
      </c>
      <c r="K52" s="16">
        <v>-9</v>
      </c>
      <c r="M52">
        <f t="shared" si="1"/>
        <v>1.5</v>
      </c>
    </row>
    <row r="53" spans="5:13" x14ac:dyDescent="0.3">
      <c r="E53">
        <f t="shared" si="0"/>
        <v>0</v>
      </c>
      <c r="I53" s="7" t="s">
        <v>299</v>
      </c>
      <c r="J53" s="12">
        <v>5.5</v>
      </c>
      <c r="K53" s="16">
        <v>13.5</v>
      </c>
      <c r="M53">
        <f t="shared" si="1"/>
        <v>12.25</v>
      </c>
    </row>
    <row r="54" spans="5:13" x14ac:dyDescent="0.3">
      <c r="E54">
        <f t="shared" si="0"/>
        <v>0</v>
      </c>
      <c r="I54" s="7" t="s">
        <v>127</v>
      </c>
      <c r="J54" s="12">
        <v>5.1818181818181817</v>
      </c>
      <c r="K54" s="16">
        <v>3.2727272727272729</v>
      </c>
      <c r="M54">
        <f t="shared" si="1"/>
        <v>6.8181818181818183</v>
      </c>
    </row>
    <row r="55" spans="5:13" x14ac:dyDescent="0.3">
      <c r="E55">
        <f t="shared" si="0"/>
        <v>0</v>
      </c>
      <c r="I55" s="7" t="s">
        <v>496</v>
      </c>
      <c r="J55" s="12">
        <v>5</v>
      </c>
      <c r="K55" s="16">
        <v>5</v>
      </c>
      <c r="M55">
        <f t="shared" si="1"/>
        <v>7.5</v>
      </c>
    </row>
    <row r="56" spans="5:13" x14ac:dyDescent="0.3">
      <c r="E56">
        <f t="shared" si="0"/>
        <v>0</v>
      </c>
      <c r="I56" s="7" t="s">
        <v>169</v>
      </c>
      <c r="J56" s="12">
        <v>5</v>
      </c>
      <c r="K56" s="16">
        <v>11.363636363636363</v>
      </c>
      <c r="M56">
        <f t="shared" si="1"/>
        <v>10.681818181818182</v>
      </c>
    </row>
    <row r="57" spans="5:13" x14ac:dyDescent="0.3">
      <c r="E57">
        <f t="shared" si="0"/>
        <v>0</v>
      </c>
      <c r="I57" s="7" t="s">
        <v>466</v>
      </c>
      <c r="J57" s="12">
        <v>5</v>
      </c>
      <c r="K57" s="16">
        <v>12</v>
      </c>
      <c r="M57">
        <f t="shared" si="1"/>
        <v>11</v>
      </c>
    </row>
    <row r="58" spans="5:13" x14ac:dyDescent="0.3">
      <c r="E58">
        <f t="shared" si="0"/>
        <v>0</v>
      </c>
      <c r="I58" s="7" t="s">
        <v>446</v>
      </c>
      <c r="J58" s="12">
        <v>4.666666666666667</v>
      </c>
      <c r="K58" s="16">
        <v>-6.333333333333333</v>
      </c>
      <c r="M58">
        <f t="shared" si="1"/>
        <v>1.5000000000000004</v>
      </c>
    </row>
    <row r="59" spans="5:13" x14ac:dyDescent="0.3">
      <c r="E59">
        <f t="shared" si="0"/>
        <v>0</v>
      </c>
      <c r="I59" s="7" t="s">
        <v>355</v>
      </c>
      <c r="J59" s="12">
        <v>4.666666666666667</v>
      </c>
      <c r="K59" s="16">
        <v>-3</v>
      </c>
      <c r="M59">
        <f t="shared" si="1"/>
        <v>3.166666666666667</v>
      </c>
    </row>
    <row r="60" spans="5:13" x14ac:dyDescent="0.3">
      <c r="E60">
        <f t="shared" si="0"/>
        <v>0</v>
      </c>
      <c r="I60" s="7" t="s">
        <v>114</v>
      </c>
      <c r="J60" s="12">
        <v>4</v>
      </c>
      <c r="K60" s="16">
        <v>18</v>
      </c>
      <c r="M60">
        <f t="shared" si="1"/>
        <v>13</v>
      </c>
    </row>
    <row r="61" spans="5:13" x14ac:dyDescent="0.3">
      <c r="E61">
        <f t="shared" si="0"/>
        <v>0</v>
      </c>
      <c r="I61" s="7" t="s">
        <v>74</v>
      </c>
      <c r="J61" s="12">
        <v>4</v>
      </c>
      <c r="K61" s="16">
        <v>1.5</v>
      </c>
      <c r="M61">
        <f t="shared" si="1"/>
        <v>4.75</v>
      </c>
    </row>
    <row r="62" spans="5:13" x14ac:dyDescent="0.3">
      <c r="E62">
        <f t="shared" si="0"/>
        <v>0</v>
      </c>
      <c r="I62" s="7" t="s">
        <v>452</v>
      </c>
      <c r="J62" s="12">
        <v>4</v>
      </c>
      <c r="K62" s="16">
        <v>-8</v>
      </c>
      <c r="M62">
        <f t="shared" si="1"/>
        <v>0</v>
      </c>
    </row>
    <row r="63" spans="5:13" x14ac:dyDescent="0.3">
      <c r="E63">
        <f t="shared" si="0"/>
        <v>0</v>
      </c>
      <c r="I63" s="7" t="s">
        <v>70</v>
      </c>
      <c r="J63" s="12">
        <v>3.9090909090909092</v>
      </c>
      <c r="K63" s="16">
        <v>5.5454545454545459</v>
      </c>
      <c r="M63">
        <f t="shared" si="1"/>
        <v>6.6818181818181817</v>
      </c>
    </row>
    <row r="64" spans="5:13" x14ac:dyDescent="0.3">
      <c r="E64">
        <f t="shared" si="0"/>
        <v>0</v>
      </c>
      <c r="I64" s="7" t="s">
        <v>19</v>
      </c>
      <c r="J64" s="12">
        <v>3.8684210526315788</v>
      </c>
      <c r="K64" s="16">
        <v>12.342105263157896</v>
      </c>
      <c r="M64">
        <f t="shared" si="1"/>
        <v>10.039473684210527</v>
      </c>
    </row>
    <row r="65" spans="5:13" x14ac:dyDescent="0.3">
      <c r="E65">
        <f t="shared" si="0"/>
        <v>0</v>
      </c>
      <c r="I65" s="7" t="s">
        <v>42</v>
      </c>
      <c r="J65" s="12">
        <v>3.8636363636363638</v>
      </c>
      <c r="K65" s="16">
        <v>11.681818181818182</v>
      </c>
      <c r="M65">
        <f t="shared" si="1"/>
        <v>9.704545454545455</v>
      </c>
    </row>
    <row r="66" spans="5:13" x14ac:dyDescent="0.3">
      <c r="E66">
        <f t="shared" si="0"/>
        <v>0</v>
      </c>
      <c r="I66" s="7" t="s">
        <v>92</v>
      </c>
      <c r="J66" s="12">
        <v>3.75</v>
      </c>
      <c r="K66" s="16">
        <v>13.5</v>
      </c>
      <c r="M66">
        <f t="shared" si="1"/>
        <v>10.5</v>
      </c>
    </row>
    <row r="67" spans="5:13" x14ac:dyDescent="0.3">
      <c r="E67">
        <f t="shared" si="0"/>
        <v>0</v>
      </c>
      <c r="I67" s="7" t="s">
        <v>178</v>
      </c>
      <c r="J67" s="12">
        <v>3.4642857142857144</v>
      </c>
      <c r="K67" s="16">
        <v>5.1785714285714288</v>
      </c>
      <c r="M67">
        <f t="shared" si="1"/>
        <v>6.0535714285714288</v>
      </c>
    </row>
    <row r="68" spans="5:13" x14ac:dyDescent="0.3">
      <c r="E68">
        <f t="shared" si="0"/>
        <v>0</v>
      </c>
      <c r="I68" s="7" t="s">
        <v>347</v>
      </c>
      <c r="J68" s="12">
        <v>3</v>
      </c>
      <c r="K68" s="16">
        <v>-10</v>
      </c>
      <c r="M68">
        <f t="shared" si="1"/>
        <v>-2</v>
      </c>
    </row>
    <row r="69" spans="5:13" x14ac:dyDescent="0.3">
      <c r="E69">
        <f t="shared" si="0"/>
        <v>0</v>
      </c>
      <c r="I69" s="7" t="s">
        <v>295</v>
      </c>
      <c r="J69" s="12">
        <v>2.6666666666666665</v>
      </c>
      <c r="K69" s="16">
        <v>8</v>
      </c>
      <c r="M69">
        <f t="shared" si="1"/>
        <v>6.6666666666666661</v>
      </c>
    </row>
    <row r="70" spans="5:13" x14ac:dyDescent="0.3">
      <c r="E70">
        <f t="shared" si="0"/>
        <v>0</v>
      </c>
      <c r="I70" s="7" t="s">
        <v>333</v>
      </c>
      <c r="J70" s="12">
        <v>2</v>
      </c>
      <c r="K70" s="16">
        <v>-10</v>
      </c>
      <c r="M70">
        <f t="shared" si="1"/>
        <v>-3</v>
      </c>
    </row>
    <row r="71" spans="5:13" x14ac:dyDescent="0.3">
      <c r="E71">
        <f t="shared" ref="E71:E134" si="2">G71+H71/2</f>
        <v>0</v>
      </c>
      <c r="I71" s="7" t="s">
        <v>112</v>
      </c>
      <c r="J71" s="12">
        <v>2</v>
      </c>
      <c r="K71" s="16">
        <v>-10</v>
      </c>
      <c r="M71">
        <f t="shared" ref="M71:M134" si="3">J71+K71/2</f>
        <v>-3</v>
      </c>
    </row>
    <row r="72" spans="5:13" x14ac:dyDescent="0.3">
      <c r="E72">
        <f t="shared" si="2"/>
        <v>0</v>
      </c>
      <c r="I72" s="7" t="s">
        <v>133</v>
      </c>
      <c r="J72" s="12">
        <v>1.5</v>
      </c>
      <c r="K72" s="16">
        <v>6.2142857142857144</v>
      </c>
      <c r="M72">
        <f t="shared" si="3"/>
        <v>4.6071428571428577</v>
      </c>
    </row>
    <row r="73" spans="5:13" x14ac:dyDescent="0.3">
      <c r="E73">
        <f t="shared" si="2"/>
        <v>0</v>
      </c>
      <c r="I73" s="7" t="s">
        <v>204</v>
      </c>
      <c r="J73" s="12">
        <v>1.1666666666666667</v>
      </c>
      <c r="K73" s="16">
        <v>-4.666666666666667</v>
      </c>
      <c r="M73">
        <f t="shared" si="3"/>
        <v>-1.1666666666666667</v>
      </c>
    </row>
    <row r="74" spans="5:13" x14ac:dyDescent="0.3">
      <c r="E74">
        <f t="shared" si="2"/>
        <v>0</v>
      </c>
      <c r="I74" s="7" t="s">
        <v>504</v>
      </c>
      <c r="J74" s="12">
        <v>1</v>
      </c>
      <c r="K74" s="16">
        <v>-6</v>
      </c>
      <c r="M74">
        <f t="shared" si="3"/>
        <v>-2</v>
      </c>
    </row>
    <row r="75" spans="5:13" x14ac:dyDescent="0.3">
      <c r="E75">
        <f t="shared" si="2"/>
        <v>0</v>
      </c>
      <c r="I75" s="7" t="s">
        <v>357</v>
      </c>
      <c r="J75" s="12">
        <v>1</v>
      </c>
      <c r="K75" s="16">
        <v>-3</v>
      </c>
      <c r="M75">
        <f t="shared" si="3"/>
        <v>-0.5</v>
      </c>
    </row>
    <row r="76" spans="5:13" x14ac:dyDescent="0.3">
      <c r="E76">
        <f t="shared" si="2"/>
        <v>0</v>
      </c>
      <c r="I76" s="7" t="s">
        <v>428</v>
      </c>
      <c r="J76" s="12">
        <v>1</v>
      </c>
      <c r="K76" s="16">
        <v>-2</v>
      </c>
      <c r="M76">
        <f t="shared" si="3"/>
        <v>0</v>
      </c>
    </row>
    <row r="77" spans="5:13" x14ac:dyDescent="0.3">
      <c r="E77">
        <f t="shared" si="2"/>
        <v>0</v>
      </c>
      <c r="I77" s="7" t="s">
        <v>97</v>
      </c>
      <c r="J77" s="12">
        <v>0.96153846153846156</v>
      </c>
      <c r="K77" s="16">
        <v>5.0192307692307692</v>
      </c>
      <c r="M77">
        <f t="shared" si="3"/>
        <v>3.4711538461538463</v>
      </c>
    </row>
    <row r="78" spans="5:13" x14ac:dyDescent="0.3">
      <c r="E78">
        <f t="shared" si="2"/>
        <v>0</v>
      </c>
      <c r="I78" s="7" t="s">
        <v>151</v>
      </c>
      <c r="J78" s="12">
        <v>0.53333333333333333</v>
      </c>
      <c r="K78" s="16">
        <v>5.333333333333333</v>
      </c>
      <c r="M78">
        <f t="shared" si="3"/>
        <v>3.1999999999999997</v>
      </c>
    </row>
    <row r="79" spans="5:13" x14ac:dyDescent="0.3">
      <c r="E79">
        <f t="shared" si="2"/>
        <v>0</v>
      </c>
      <c r="I79" s="7" t="s">
        <v>396</v>
      </c>
      <c r="J79" s="12">
        <v>0.5</v>
      </c>
      <c r="K79" s="16">
        <v>-4</v>
      </c>
      <c r="M79">
        <f t="shared" si="3"/>
        <v>-1.5</v>
      </c>
    </row>
    <row r="80" spans="5:13" x14ac:dyDescent="0.3">
      <c r="E80">
        <f t="shared" si="2"/>
        <v>0</v>
      </c>
      <c r="I80" s="7" t="s">
        <v>51</v>
      </c>
      <c r="J80" s="12">
        <v>0.38709677419354838</v>
      </c>
      <c r="K80" s="16">
        <v>4.419354838709677</v>
      </c>
      <c r="M80">
        <f t="shared" si="3"/>
        <v>2.596774193548387</v>
      </c>
    </row>
    <row r="81" spans="5:13" x14ac:dyDescent="0.3">
      <c r="E81">
        <f t="shared" si="2"/>
        <v>0</v>
      </c>
      <c r="I81" s="7" t="s">
        <v>150</v>
      </c>
      <c r="J81" s="12">
        <v>0.31578947368421051</v>
      </c>
      <c r="K81" s="16">
        <v>10</v>
      </c>
      <c r="M81">
        <f t="shared" si="3"/>
        <v>5.3157894736842106</v>
      </c>
    </row>
    <row r="82" spans="5:13" x14ac:dyDescent="0.3">
      <c r="E82">
        <f t="shared" si="2"/>
        <v>0</v>
      </c>
      <c r="I82" s="7" t="s">
        <v>292</v>
      </c>
      <c r="J82" s="12">
        <v>0.2857142857142857</v>
      </c>
      <c r="K82" s="16">
        <v>10.285714285714286</v>
      </c>
      <c r="M82">
        <f t="shared" si="3"/>
        <v>5.4285714285714288</v>
      </c>
    </row>
    <row r="83" spans="5:13" x14ac:dyDescent="0.3">
      <c r="E83">
        <f t="shared" si="2"/>
        <v>0</v>
      </c>
      <c r="I83" s="7" t="s">
        <v>526</v>
      </c>
      <c r="J83" s="12">
        <v>0</v>
      </c>
      <c r="K83" s="16">
        <v>2</v>
      </c>
      <c r="M83">
        <f t="shared" si="3"/>
        <v>1</v>
      </c>
    </row>
    <row r="84" spans="5:13" x14ac:dyDescent="0.3">
      <c r="E84">
        <f t="shared" si="2"/>
        <v>0</v>
      </c>
      <c r="I84" s="7" t="s">
        <v>488</v>
      </c>
      <c r="J84" s="12">
        <v>0</v>
      </c>
      <c r="K84" s="16">
        <v>0</v>
      </c>
      <c r="M84">
        <f t="shared" si="3"/>
        <v>0</v>
      </c>
    </row>
    <row r="85" spans="5:13" x14ac:dyDescent="0.3">
      <c r="E85">
        <f t="shared" si="2"/>
        <v>0</v>
      </c>
      <c r="I85" s="7" t="s">
        <v>30</v>
      </c>
      <c r="J85" s="12">
        <v>-1.3157894736842105E-2</v>
      </c>
      <c r="K85" s="16">
        <v>7.4605263157894735</v>
      </c>
      <c r="M85">
        <f t="shared" si="3"/>
        <v>3.7171052631578947</v>
      </c>
    </row>
    <row r="86" spans="5:13" x14ac:dyDescent="0.3">
      <c r="E86">
        <f t="shared" si="2"/>
        <v>0</v>
      </c>
      <c r="I86" s="7" t="s">
        <v>60</v>
      </c>
      <c r="J86" s="12">
        <v>-8.1632653061224483E-2</v>
      </c>
      <c r="K86" s="16">
        <v>4.591836734693878</v>
      </c>
      <c r="M86">
        <f t="shared" si="3"/>
        <v>2.2142857142857144</v>
      </c>
    </row>
    <row r="87" spans="5:13" x14ac:dyDescent="0.3">
      <c r="E87">
        <f t="shared" si="2"/>
        <v>0</v>
      </c>
      <c r="I87" s="7" t="s">
        <v>174</v>
      </c>
      <c r="J87" s="12">
        <v>-0.63636363636363635</v>
      </c>
      <c r="K87" s="16">
        <v>6.333333333333333</v>
      </c>
      <c r="M87">
        <f t="shared" si="3"/>
        <v>2.5303030303030303</v>
      </c>
    </row>
    <row r="88" spans="5:13" x14ac:dyDescent="0.3">
      <c r="E88">
        <f t="shared" si="2"/>
        <v>0</v>
      </c>
      <c r="I88" s="7" t="s">
        <v>410</v>
      </c>
      <c r="J88" s="12">
        <v>-0.66666666666666663</v>
      </c>
      <c r="K88" s="16">
        <v>-5</v>
      </c>
      <c r="M88">
        <f t="shared" si="3"/>
        <v>-3.1666666666666665</v>
      </c>
    </row>
    <row r="89" spans="5:13" x14ac:dyDescent="0.3">
      <c r="E89">
        <f t="shared" si="2"/>
        <v>0</v>
      </c>
      <c r="I89" s="7" t="s">
        <v>382</v>
      </c>
      <c r="J89" s="12">
        <v>-0.75</v>
      </c>
      <c r="K89" s="16">
        <v>-0.75</v>
      </c>
      <c r="M89">
        <f t="shared" si="3"/>
        <v>-1.125</v>
      </c>
    </row>
    <row r="90" spans="5:13" x14ac:dyDescent="0.3">
      <c r="E90">
        <f t="shared" si="2"/>
        <v>0</v>
      </c>
      <c r="I90" s="7" t="s">
        <v>78</v>
      </c>
      <c r="J90" s="12">
        <v>-1</v>
      </c>
      <c r="K90" s="16">
        <v>-1.5</v>
      </c>
      <c r="M90">
        <f t="shared" si="3"/>
        <v>-1.75</v>
      </c>
    </row>
    <row r="91" spans="5:13" x14ac:dyDescent="0.3">
      <c r="E91">
        <f t="shared" si="2"/>
        <v>0</v>
      </c>
      <c r="I91" s="7" t="s">
        <v>536</v>
      </c>
      <c r="J91" s="12">
        <v>-1</v>
      </c>
      <c r="K91" s="16">
        <v>6</v>
      </c>
      <c r="M91">
        <f t="shared" si="3"/>
        <v>2</v>
      </c>
    </row>
    <row r="92" spans="5:13" x14ac:dyDescent="0.3">
      <c r="E92">
        <f t="shared" si="2"/>
        <v>0</v>
      </c>
      <c r="I92" s="7" t="s">
        <v>277</v>
      </c>
      <c r="J92" s="12">
        <v>-1.5</v>
      </c>
      <c r="K92" s="16">
        <v>3</v>
      </c>
      <c r="M92">
        <f t="shared" si="3"/>
        <v>0</v>
      </c>
    </row>
    <row r="93" spans="5:13" x14ac:dyDescent="0.3">
      <c r="E93">
        <f t="shared" si="2"/>
        <v>0</v>
      </c>
      <c r="I93" s="7" t="s">
        <v>160</v>
      </c>
      <c r="J93" s="12">
        <v>-1.5263157894736843</v>
      </c>
      <c r="K93" s="16">
        <v>-2.3684210526315788</v>
      </c>
      <c r="M93">
        <f t="shared" si="3"/>
        <v>-2.7105263157894735</v>
      </c>
    </row>
    <row r="94" spans="5:13" x14ac:dyDescent="0.3">
      <c r="E94">
        <f t="shared" si="2"/>
        <v>0</v>
      </c>
      <c r="I94" s="7" t="s">
        <v>528</v>
      </c>
      <c r="J94" s="12">
        <v>-2</v>
      </c>
      <c r="K94" s="16">
        <v>-3</v>
      </c>
      <c r="M94">
        <f t="shared" si="3"/>
        <v>-3.5</v>
      </c>
    </row>
    <row r="95" spans="5:13" x14ac:dyDescent="0.3">
      <c r="E95">
        <f t="shared" si="2"/>
        <v>0</v>
      </c>
      <c r="I95" s="7" t="s">
        <v>307</v>
      </c>
      <c r="J95" s="12">
        <v>-2.5</v>
      </c>
      <c r="K95" s="16">
        <v>-5</v>
      </c>
      <c r="M95">
        <f t="shared" si="3"/>
        <v>-5</v>
      </c>
    </row>
    <row r="96" spans="5:13" x14ac:dyDescent="0.3">
      <c r="E96">
        <f t="shared" si="2"/>
        <v>0</v>
      </c>
      <c r="I96" s="7" t="s">
        <v>131</v>
      </c>
      <c r="J96" s="12">
        <v>-2.5</v>
      </c>
      <c r="K96" s="16">
        <v>6.75</v>
      </c>
      <c r="M96">
        <f t="shared" si="3"/>
        <v>0.875</v>
      </c>
    </row>
    <row r="97" spans="5:13" x14ac:dyDescent="0.3">
      <c r="E97">
        <f t="shared" si="2"/>
        <v>0</v>
      </c>
      <c r="I97" s="7" t="s">
        <v>139</v>
      </c>
      <c r="J97" s="12">
        <v>-2.5</v>
      </c>
      <c r="K97" s="16">
        <v>-1.5</v>
      </c>
      <c r="M97">
        <f t="shared" si="3"/>
        <v>-3.25</v>
      </c>
    </row>
    <row r="98" spans="5:13" x14ac:dyDescent="0.3">
      <c r="E98">
        <f t="shared" si="2"/>
        <v>0</v>
      </c>
      <c r="I98" s="7" t="s">
        <v>247</v>
      </c>
      <c r="J98" s="12">
        <v>-3</v>
      </c>
      <c r="K98" s="16">
        <v>1</v>
      </c>
      <c r="M98">
        <f t="shared" si="3"/>
        <v>-2.5</v>
      </c>
    </row>
    <row r="99" spans="5:13" x14ac:dyDescent="0.3">
      <c r="E99">
        <f t="shared" si="2"/>
        <v>0</v>
      </c>
      <c r="I99" s="7" t="s">
        <v>430</v>
      </c>
      <c r="J99" s="12">
        <v>-3</v>
      </c>
      <c r="K99" s="16">
        <v>-5</v>
      </c>
      <c r="M99">
        <f t="shared" si="3"/>
        <v>-5.5</v>
      </c>
    </row>
    <row r="100" spans="5:13" x14ac:dyDescent="0.3">
      <c r="E100">
        <f t="shared" si="2"/>
        <v>0</v>
      </c>
      <c r="I100" s="7" t="s">
        <v>84</v>
      </c>
      <c r="J100" s="12">
        <v>-3.3571428571428572</v>
      </c>
      <c r="K100" s="16">
        <v>9.8214285714285712</v>
      </c>
      <c r="M100">
        <f t="shared" si="3"/>
        <v>1.5535714285714284</v>
      </c>
    </row>
    <row r="101" spans="5:13" x14ac:dyDescent="0.3">
      <c r="E101">
        <f t="shared" si="2"/>
        <v>0</v>
      </c>
      <c r="I101" s="7" t="s">
        <v>321</v>
      </c>
      <c r="J101" s="12">
        <v>-3.5</v>
      </c>
      <c r="K101" s="16">
        <v>-3</v>
      </c>
      <c r="M101">
        <f t="shared" si="3"/>
        <v>-5</v>
      </c>
    </row>
    <row r="102" spans="5:13" x14ac:dyDescent="0.3">
      <c r="E102">
        <f t="shared" si="2"/>
        <v>0</v>
      </c>
      <c r="I102" s="7" t="s">
        <v>53</v>
      </c>
      <c r="J102" s="12">
        <v>-3.5769230769230771</v>
      </c>
      <c r="K102" s="16">
        <v>5.115384615384615</v>
      </c>
      <c r="M102">
        <f t="shared" si="3"/>
        <v>-1.0192307692307696</v>
      </c>
    </row>
    <row r="103" spans="5:13" x14ac:dyDescent="0.3">
      <c r="E103">
        <f t="shared" si="2"/>
        <v>0</v>
      </c>
      <c r="I103" s="7" t="s">
        <v>386</v>
      </c>
      <c r="J103" s="12">
        <v>-4</v>
      </c>
      <c r="K103" s="16">
        <v>9</v>
      </c>
      <c r="M103">
        <f t="shared" si="3"/>
        <v>0.5</v>
      </c>
    </row>
    <row r="104" spans="5:13" x14ac:dyDescent="0.3">
      <c r="E104">
        <f t="shared" si="2"/>
        <v>0</v>
      </c>
      <c r="I104" s="7" t="s">
        <v>384</v>
      </c>
      <c r="J104" s="12">
        <v>-4</v>
      </c>
      <c r="K104" s="16">
        <v>-7</v>
      </c>
      <c r="M104">
        <f t="shared" si="3"/>
        <v>-7.5</v>
      </c>
    </row>
    <row r="105" spans="5:13" x14ac:dyDescent="0.3">
      <c r="E105">
        <f t="shared" si="2"/>
        <v>0</v>
      </c>
      <c r="I105" s="7" t="s">
        <v>281</v>
      </c>
      <c r="J105" s="12">
        <v>-4</v>
      </c>
      <c r="K105" s="16">
        <v>1.0909090909090908</v>
      </c>
      <c r="M105">
        <f t="shared" si="3"/>
        <v>-3.4545454545454546</v>
      </c>
    </row>
    <row r="106" spans="5:13" x14ac:dyDescent="0.3">
      <c r="E106">
        <f t="shared" si="2"/>
        <v>0</v>
      </c>
      <c r="I106" s="7" t="s">
        <v>206</v>
      </c>
      <c r="J106" s="12">
        <v>-4.333333333333333</v>
      </c>
      <c r="K106" s="16">
        <v>2.3333333333333335</v>
      </c>
      <c r="M106">
        <f t="shared" si="3"/>
        <v>-3.1666666666666661</v>
      </c>
    </row>
    <row r="107" spans="5:13" x14ac:dyDescent="0.3">
      <c r="E107">
        <f t="shared" si="2"/>
        <v>0</v>
      </c>
      <c r="I107" s="7" t="s">
        <v>484</v>
      </c>
      <c r="J107" s="12">
        <v>-4.5</v>
      </c>
      <c r="K107" s="16">
        <v>-6.5</v>
      </c>
      <c r="M107">
        <f t="shared" si="3"/>
        <v>-7.75</v>
      </c>
    </row>
    <row r="108" spans="5:13" x14ac:dyDescent="0.3">
      <c r="E108">
        <f t="shared" si="2"/>
        <v>0</v>
      </c>
      <c r="I108" s="7" t="s">
        <v>86</v>
      </c>
      <c r="J108" s="12">
        <v>-4.666666666666667</v>
      </c>
      <c r="K108" s="16">
        <v>1.8333333333333333</v>
      </c>
      <c r="M108">
        <f t="shared" si="3"/>
        <v>-3.7500000000000004</v>
      </c>
    </row>
    <row r="109" spans="5:13" x14ac:dyDescent="0.3">
      <c r="E109">
        <f t="shared" si="2"/>
        <v>0</v>
      </c>
      <c r="I109" s="7" t="s">
        <v>144</v>
      </c>
      <c r="J109" s="12">
        <v>-4.7674418604651159</v>
      </c>
      <c r="K109" s="16">
        <v>4.2790697674418601</v>
      </c>
      <c r="M109">
        <f t="shared" si="3"/>
        <v>-2.6279069767441858</v>
      </c>
    </row>
    <row r="110" spans="5:13" x14ac:dyDescent="0.3">
      <c r="E110">
        <f t="shared" si="2"/>
        <v>0</v>
      </c>
      <c r="I110" s="7" t="s">
        <v>167</v>
      </c>
      <c r="J110" s="12">
        <v>-4.7857142857142856</v>
      </c>
      <c r="K110" s="16">
        <v>2.7142857142857144</v>
      </c>
      <c r="M110">
        <f t="shared" si="3"/>
        <v>-3.4285714285714284</v>
      </c>
    </row>
    <row r="111" spans="5:13" x14ac:dyDescent="0.3">
      <c r="E111">
        <f t="shared" si="2"/>
        <v>0</v>
      </c>
      <c r="I111" s="7" t="s">
        <v>478</v>
      </c>
      <c r="J111" s="12">
        <v>-5</v>
      </c>
      <c r="K111" s="16">
        <v>-9</v>
      </c>
      <c r="M111">
        <f t="shared" si="3"/>
        <v>-9.5</v>
      </c>
    </row>
    <row r="112" spans="5:13" x14ac:dyDescent="0.3">
      <c r="E112">
        <f t="shared" si="2"/>
        <v>0</v>
      </c>
      <c r="I112" s="7" t="s">
        <v>184</v>
      </c>
      <c r="J112" s="12">
        <v>-5</v>
      </c>
      <c r="K112" s="16">
        <v>-4.5</v>
      </c>
      <c r="M112">
        <f t="shared" si="3"/>
        <v>-7.25</v>
      </c>
    </row>
    <row r="113" spans="5:13" x14ac:dyDescent="0.3">
      <c r="E113">
        <f t="shared" si="2"/>
        <v>0</v>
      </c>
      <c r="I113" s="7" t="s">
        <v>237</v>
      </c>
      <c r="J113" s="12">
        <v>-5</v>
      </c>
      <c r="K113" s="16">
        <v>4</v>
      </c>
      <c r="M113">
        <f t="shared" si="3"/>
        <v>-3</v>
      </c>
    </row>
    <row r="114" spans="5:13" x14ac:dyDescent="0.3">
      <c r="E114">
        <f t="shared" si="2"/>
        <v>0</v>
      </c>
      <c r="I114" s="7" t="s">
        <v>188</v>
      </c>
      <c r="J114" s="12">
        <v>-5</v>
      </c>
      <c r="K114" s="16">
        <v>1.5</v>
      </c>
      <c r="M114">
        <f t="shared" si="3"/>
        <v>-4.25</v>
      </c>
    </row>
    <row r="115" spans="5:13" x14ac:dyDescent="0.3">
      <c r="E115">
        <f t="shared" si="2"/>
        <v>0</v>
      </c>
      <c r="I115" s="7" t="s">
        <v>23</v>
      </c>
      <c r="J115" s="12">
        <v>-5.625</v>
      </c>
      <c r="K115" s="16">
        <v>2.2749999999999999</v>
      </c>
      <c r="M115">
        <f t="shared" si="3"/>
        <v>-4.4874999999999998</v>
      </c>
    </row>
    <row r="116" spans="5:13" x14ac:dyDescent="0.3">
      <c r="E116">
        <f t="shared" si="2"/>
        <v>0</v>
      </c>
      <c r="I116" s="7" t="s">
        <v>158</v>
      </c>
      <c r="J116" s="12">
        <v>-5.833333333333333</v>
      </c>
      <c r="K116" s="16">
        <v>-4.5</v>
      </c>
      <c r="M116">
        <f t="shared" si="3"/>
        <v>-8.0833333333333321</v>
      </c>
    </row>
    <row r="117" spans="5:13" x14ac:dyDescent="0.3">
      <c r="E117">
        <f t="shared" si="2"/>
        <v>0</v>
      </c>
      <c r="I117" s="7" t="s">
        <v>10</v>
      </c>
      <c r="J117" s="12">
        <v>-5.958333333333333</v>
      </c>
      <c r="K117" s="16">
        <v>0.625</v>
      </c>
      <c r="M117">
        <f t="shared" si="3"/>
        <v>-5.645833333333333</v>
      </c>
    </row>
    <row r="118" spans="5:13" x14ac:dyDescent="0.3">
      <c r="E118">
        <f t="shared" si="2"/>
        <v>0</v>
      </c>
      <c r="I118" s="7" t="s">
        <v>470</v>
      </c>
      <c r="J118" s="12">
        <v>-6</v>
      </c>
      <c r="K118" s="16">
        <v>-9</v>
      </c>
      <c r="M118">
        <f t="shared" si="3"/>
        <v>-10.5</v>
      </c>
    </row>
    <row r="119" spans="5:13" x14ac:dyDescent="0.3">
      <c r="E119">
        <f t="shared" si="2"/>
        <v>0</v>
      </c>
      <c r="I119" s="7" t="s">
        <v>520</v>
      </c>
      <c r="J119" s="12">
        <v>-6</v>
      </c>
      <c r="K119" s="16">
        <v>-4</v>
      </c>
      <c r="M119">
        <f t="shared" si="3"/>
        <v>-8</v>
      </c>
    </row>
    <row r="120" spans="5:13" x14ac:dyDescent="0.3">
      <c r="E120">
        <f t="shared" si="2"/>
        <v>0</v>
      </c>
      <c r="I120" s="7" t="s">
        <v>311</v>
      </c>
      <c r="J120" s="12">
        <v>-6</v>
      </c>
      <c r="K120" s="16">
        <v>-4</v>
      </c>
      <c r="M120">
        <f t="shared" si="3"/>
        <v>-8</v>
      </c>
    </row>
    <row r="121" spans="5:13" x14ac:dyDescent="0.3">
      <c r="E121">
        <f t="shared" si="2"/>
        <v>0</v>
      </c>
      <c r="I121" s="7" t="s">
        <v>349</v>
      </c>
      <c r="J121" s="12">
        <v>-6</v>
      </c>
      <c r="K121" s="16">
        <v>-7</v>
      </c>
      <c r="M121">
        <f t="shared" si="3"/>
        <v>-9.5</v>
      </c>
    </row>
    <row r="122" spans="5:13" x14ac:dyDescent="0.3">
      <c r="E122">
        <f t="shared" si="2"/>
        <v>0</v>
      </c>
      <c r="I122" s="7" t="s">
        <v>235</v>
      </c>
      <c r="J122" s="12">
        <v>-6.2666666666666666</v>
      </c>
      <c r="K122" s="16">
        <v>-1.8666666666666667</v>
      </c>
      <c r="M122">
        <f t="shared" si="3"/>
        <v>-7.2</v>
      </c>
    </row>
    <row r="123" spans="5:13" x14ac:dyDescent="0.3">
      <c r="E123">
        <f t="shared" si="2"/>
        <v>0</v>
      </c>
      <c r="I123" s="7" t="s">
        <v>118</v>
      </c>
      <c r="J123" s="12">
        <v>-6.666666666666667</v>
      </c>
      <c r="K123" s="16">
        <v>1.3333333333333333</v>
      </c>
      <c r="M123">
        <f t="shared" si="3"/>
        <v>-6</v>
      </c>
    </row>
    <row r="124" spans="5:13" x14ac:dyDescent="0.3">
      <c r="E124">
        <f t="shared" si="2"/>
        <v>0</v>
      </c>
      <c r="I124" s="7" t="s">
        <v>135</v>
      </c>
      <c r="J124" s="12">
        <v>-7</v>
      </c>
      <c r="K124" s="16">
        <v>-6</v>
      </c>
      <c r="M124">
        <f t="shared" si="3"/>
        <v>-10</v>
      </c>
    </row>
    <row r="125" spans="5:13" x14ac:dyDescent="0.3">
      <c r="E125">
        <f t="shared" si="2"/>
        <v>0</v>
      </c>
      <c r="I125" s="7" t="s">
        <v>444</v>
      </c>
      <c r="J125" s="12">
        <v>-7</v>
      </c>
      <c r="K125" s="16">
        <v>4</v>
      </c>
      <c r="M125">
        <f t="shared" si="3"/>
        <v>-5</v>
      </c>
    </row>
    <row r="126" spans="5:13" x14ac:dyDescent="0.3">
      <c r="E126">
        <f t="shared" si="2"/>
        <v>0</v>
      </c>
      <c r="I126" s="7" t="s">
        <v>90</v>
      </c>
      <c r="J126" s="12">
        <v>-7</v>
      </c>
      <c r="K126" s="16">
        <v>-3.6666666666666665</v>
      </c>
      <c r="M126">
        <f t="shared" si="3"/>
        <v>-8.8333333333333339</v>
      </c>
    </row>
    <row r="127" spans="5:13" x14ac:dyDescent="0.3">
      <c r="E127">
        <f t="shared" si="2"/>
        <v>0</v>
      </c>
      <c r="I127" s="7" t="s">
        <v>288</v>
      </c>
      <c r="J127" s="12">
        <v>-7.5</v>
      </c>
      <c r="K127" s="16">
        <v>-8.5</v>
      </c>
      <c r="M127">
        <f t="shared" si="3"/>
        <v>-11.75</v>
      </c>
    </row>
    <row r="128" spans="5:13" x14ac:dyDescent="0.3">
      <c r="E128">
        <f t="shared" si="2"/>
        <v>0</v>
      </c>
      <c r="I128" s="7" t="s">
        <v>64</v>
      </c>
      <c r="J128" s="12">
        <v>-7.6190476190476186</v>
      </c>
      <c r="K128" s="16">
        <v>1.8571428571428572</v>
      </c>
      <c r="M128">
        <f t="shared" si="3"/>
        <v>-6.6904761904761898</v>
      </c>
    </row>
    <row r="129" spans="5:13" x14ac:dyDescent="0.3">
      <c r="E129">
        <f t="shared" si="2"/>
        <v>0</v>
      </c>
      <c r="I129" s="7" t="s">
        <v>305</v>
      </c>
      <c r="J129" s="12">
        <v>-7.666666666666667</v>
      </c>
      <c r="K129" s="16">
        <v>-3.3333333333333335</v>
      </c>
      <c r="M129">
        <f t="shared" si="3"/>
        <v>-9.3333333333333339</v>
      </c>
    </row>
    <row r="130" spans="5:13" x14ac:dyDescent="0.3">
      <c r="E130">
        <f t="shared" si="2"/>
        <v>0</v>
      </c>
      <c r="I130" s="7" t="s">
        <v>224</v>
      </c>
      <c r="J130" s="12">
        <v>-7.833333333333333</v>
      </c>
      <c r="K130" s="16">
        <v>-5.666666666666667</v>
      </c>
      <c r="M130">
        <f t="shared" si="3"/>
        <v>-10.666666666666666</v>
      </c>
    </row>
    <row r="131" spans="5:13" x14ac:dyDescent="0.3">
      <c r="E131">
        <f t="shared" si="2"/>
        <v>0</v>
      </c>
      <c r="I131" s="7" t="s">
        <v>120</v>
      </c>
      <c r="J131" s="12">
        <v>-7.8484848484848486</v>
      </c>
      <c r="K131" s="16">
        <v>2.5151515151515151</v>
      </c>
      <c r="M131">
        <f t="shared" si="3"/>
        <v>-6.5909090909090908</v>
      </c>
    </row>
    <row r="132" spans="5:13" x14ac:dyDescent="0.3">
      <c r="E132">
        <f t="shared" si="2"/>
        <v>0</v>
      </c>
      <c r="I132" s="7" t="s">
        <v>165</v>
      </c>
      <c r="J132" s="12">
        <v>-8</v>
      </c>
      <c r="K132" s="16">
        <v>3.4166666666666665</v>
      </c>
      <c r="M132">
        <f t="shared" si="3"/>
        <v>-6.291666666666667</v>
      </c>
    </row>
    <row r="133" spans="5:13" x14ac:dyDescent="0.3">
      <c r="E133">
        <f t="shared" si="2"/>
        <v>0</v>
      </c>
      <c r="I133" s="7" t="s">
        <v>360</v>
      </c>
      <c r="J133" s="12">
        <v>-8</v>
      </c>
      <c r="K133" s="16">
        <v>-5</v>
      </c>
      <c r="M133">
        <f t="shared" si="3"/>
        <v>-10.5</v>
      </c>
    </row>
    <row r="134" spans="5:13" x14ac:dyDescent="0.3">
      <c r="E134">
        <f t="shared" si="2"/>
        <v>0</v>
      </c>
      <c r="I134" s="7" t="s">
        <v>414</v>
      </c>
      <c r="J134" s="12">
        <v>-8</v>
      </c>
      <c r="K134" s="16">
        <v>-6</v>
      </c>
      <c r="M134">
        <f t="shared" si="3"/>
        <v>-11</v>
      </c>
    </row>
    <row r="135" spans="5:13" x14ac:dyDescent="0.3">
      <c r="E135">
        <f t="shared" ref="E135:E198" si="4">G135+H135/2</f>
        <v>0</v>
      </c>
      <c r="I135" s="7" t="s">
        <v>376</v>
      </c>
      <c r="J135" s="12">
        <v>-8</v>
      </c>
      <c r="K135" s="16">
        <v>-10</v>
      </c>
      <c r="M135">
        <f t="shared" ref="M135:M198" si="5">J135+K135/2</f>
        <v>-13</v>
      </c>
    </row>
    <row r="136" spans="5:13" x14ac:dyDescent="0.3">
      <c r="E136">
        <f t="shared" si="4"/>
        <v>0</v>
      </c>
      <c r="I136" s="7" t="s">
        <v>37</v>
      </c>
      <c r="J136" s="12">
        <v>-8.1111111111111107</v>
      </c>
      <c r="K136" s="16">
        <v>0.77777777777777779</v>
      </c>
      <c r="M136">
        <f t="shared" si="5"/>
        <v>-7.7222222222222214</v>
      </c>
    </row>
    <row r="137" spans="5:13" x14ac:dyDescent="0.3">
      <c r="E137">
        <f t="shared" si="4"/>
        <v>0</v>
      </c>
      <c r="I137" s="7" t="s">
        <v>259</v>
      </c>
      <c r="J137" s="12">
        <v>-8.3333333333333339</v>
      </c>
      <c r="K137" s="16">
        <v>-3.3333333333333335</v>
      </c>
      <c r="M137">
        <f t="shared" si="5"/>
        <v>-10</v>
      </c>
    </row>
    <row r="138" spans="5:13" x14ac:dyDescent="0.3">
      <c r="E138">
        <f t="shared" si="4"/>
        <v>0</v>
      </c>
      <c r="I138" s="7" t="s">
        <v>99</v>
      </c>
      <c r="J138" s="12">
        <v>-8.4</v>
      </c>
      <c r="K138" s="16">
        <v>-3.8</v>
      </c>
      <c r="M138">
        <f t="shared" si="5"/>
        <v>-10.3</v>
      </c>
    </row>
    <row r="139" spans="5:13" x14ac:dyDescent="0.3">
      <c r="E139">
        <f t="shared" si="4"/>
        <v>0</v>
      </c>
      <c r="I139" s="7" t="s">
        <v>319</v>
      </c>
      <c r="J139" s="12">
        <v>-8.5714285714285712</v>
      </c>
      <c r="K139" s="16">
        <v>-1.1428571428571428</v>
      </c>
      <c r="M139">
        <f t="shared" si="5"/>
        <v>-9.1428571428571423</v>
      </c>
    </row>
    <row r="140" spans="5:13" x14ac:dyDescent="0.3">
      <c r="E140">
        <f t="shared" si="4"/>
        <v>0</v>
      </c>
      <c r="I140" s="7" t="s">
        <v>426</v>
      </c>
      <c r="J140" s="12">
        <v>-8.8333333333333339</v>
      </c>
      <c r="K140" s="16">
        <v>-1.3333333333333333</v>
      </c>
      <c r="M140">
        <f t="shared" si="5"/>
        <v>-9.5</v>
      </c>
    </row>
    <row r="141" spans="5:13" x14ac:dyDescent="0.3">
      <c r="E141">
        <f t="shared" si="4"/>
        <v>0</v>
      </c>
      <c r="I141" s="7" t="s">
        <v>390</v>
      </c>
      <c r="J141" s="12">
        <v>-9</v>
      </c>
      <c r="K141" s="16">
        <v>-2</v>
      </c>
      <c r="M141">
        <f t="shared" si="5"/>
        <v>-10</v>
      </c>
    </row>
    <row r="142" spans="5:13" x14ac:dyDescent="0.3">
      <c r="E142">
        <f t="shared" si="4"/>
        <v>0</v>
      </c>
      <c r="I142" s="7" t="s">
        <v>297</v>
      </c>
      <c r="J142" s="12">
        <v>-9</v>
      </c>
      <c r="K142" s="16">
        <v>-3</v>
      </c>
      <c r="M142">
        <f t="shared" si="5"/>
        <v>-10.5</v>
      </c>
    </row>
    <row r="143" spans="5:13" x14ac:dyDescent="0.3">
      <c r="E143">
        <f t="shared" si="4"/>
        <v>0</v>
      </c>
      <c r="I143" s="7" t="s">
        <v>442</v>
      </c>
      <c r="J143" s="12">
        <v>-9</v>
      </c>
      <c r="K143" s="16">
        <v>-12</v>
      </c>
      <c r="M143">
        <f t="shared" si="5"/>
        <v>-15</v>
      </c>
    </row>
    <row r="144" spans="5:13" x14ac:dyDescent="0.3">
      <c r="E144">
        <f t="shared" si="4"/>
        <v>0</v>
      </c>
      <c r="I144" s="7" t="s">
        <v>408</v>
      </c>
      <c r="J144" s="12">
        <v>-9</v>
      </c>
      <c r="K144" s="16">
        <v>-7</v>
      </c>
      <c r="M144">
        <f t="shared" si="5"/>
        <v>-12.5</v>
      </c>
    </row>
    <row r="145" spans="5:13" x14ac:dyDescent="0.3">
      <c r="E145">
        <f t="shared" si="4"/>
        <v>0</v>
      </c>
      <c r="I145" s="7" t="s">
        <v>345</v>
      </c>
      <c r="J145" s="12">
        <v>-9.125</v>
      </c>
      <c r="K145" s="16">
        <v>-4.375</v>
      </c>
      <c r="M145">
        <f t="shared" si="5"/>
        <v>-11.3125</v>
      </c>
    </row>
    <row r="146" spans="5:13" x14ac:dyDescent="0.3">
      <c r="E146">
        <f t="shared" si="4"/>
        <v>0</v>
      </c>
      <c r="I146" s="7" t="s">
        <v>62</v>
      </c>
      <c r="J146" s="12">
        <v>-9.4285714285714288</v>
      </c>
      <c r="K146" s="16">
        <v>2.4285714285714284</v>
      </c>
      <c r="M146">
        <f t="shared" si="5"/>
        <v>-8.2142857142857153</v>
      </c>
    </row>
    <row r="147" spans="5:13" x14ac:dyDescent="0.3">
      <c r="E147">
        <f t="shared" si="4"/>
        <v>0</v>
      </c>
      <c r="I147" s="7" t="s">
        <v>341</v>
      </c>
      <c r="J147" s="12">
        <v>-9.8888888888888893</v>
      </c>
      <c r="K147" s="16">
        <v>-2.1111111111111112</v>
      </c>
      <c r="M147">
        <f t="shared" si="5"/>
        <v>-10.944444444444445</v>
      </c>
    </row>
    <row r="148" spans="5:13" x14ac:dyDescent="0.3">
      <c r="E148">
        <f t="shared" si="4"/>
        <v>0</v>
      </c>
      <c r="I148" s="7" t="s">
        <v>530</v>
      </c>
      <c r="J148" s="12">
        <v>-10</v>
      </c>
      <c r="K148" s="16">
        <v>2</v>
      </c>
      <c r="M148">
        <f t="shared" si="5"/>
        <v>-9</v>
      </c>
    </row>
    <row r="149" spans="5:13" x14ac:dyDescent="0.3">
      <c r="E149">
        <f t="shared" si="4"/>
        <v>0</v>
      </c>
      <c r="I149" s="7" t="s">
        <v>432</v>
      </c>
      <c r="J149" s="12">
        <v>-10</v>
      </c>
      <c r="K149" s="16">
        <v>-7</v>
      </c>
      <c r="M149">
        <f t="shared" si="5"/>
        <v>-13.5</v>
      </c>
    </row>
    <row r="150" spans="5:13" x14ac:dyDescent="0.3">
      <c r="E150">
        <f t="shared" si="4"/>
        <v>0</v>
      </c>
      <c r="I150" s="7" t="s">
        <v>422</v>
      </c>
      <c r="J150" s="12">
        <v>-10</v>
      </c>
      <c r="K150" s="16">
        <v>-18</v>
      </c>
      <c r="M150">
        <f t="shared" si="5"/>
        <v>-19</v>
      </c>
    </row>
    <row r="151" spans="5:13" x14ac:dyDescent="0.3">
      <c r="E151">
        <f t="shared" si="4"/>
        <v>0</v>
      </c>
      <c r="I151" s="7" t="s">
        <v>148</v>
      </c>
      <c r="J151" s="12">
        <v>-10</v>
      </c>
      <c r="K151" s="16">
        <v>8</v>
      </c>
      <c r="M151">
        <f t="shared" si="5"/>
        <v>-6</v>
      </c>
    </row>
    <row r="152" spans="5:13" x14ac:dyDescent="0.3">
      <c r="E152">
        <f t="shared" si="4"/>
        <v>0</v>
      </c>
      <c r="I152" s="7" t="s">
        <v>263</v>
      </c>
      <c r="J152" s="12">
        <v>-10</v>
      </c>
      <c r="K152" s="16">
        <v>-5</v>
      </c>
      <c r="M152">
        <f t="shared" si="5"/>
        <v>-12.5</v>
      </c>
    </row>
    <row r="153" spans="5:13" x14ac:dyDescent="0.3">
      <c r="E153">
        <f t="shared" si="4"/>
        <v>0</v>
      </c>
      <c r="I153" s="7" t="s">
        <v>146</v>
      </c>
      <c r="J153" s="12">
        <v>-10</v>
      </c>
      <c r="K153" s="16">
        <v>-5</v>
      </c>
      <c r="M153">
        <f t="shared" si="5"/>
        <v>-12.5</v>
      </c>
    </row>
    <row r="154" spans="5:13" x14ac:dyDescent="0.3">
      <c r="E154">
        <f t="shared" si="4"/>
        <v>0</v>
      </c>
      <c r="I154" s="7" t="s">
        <v>331</v>
      </c>
      <c r="J154" s="12">
        <v>-10</v>
      </c>
      <c r="K154" s="16">
        <v>-10.333333333333334</v>
      </c>
      <c r="M154">
        <f t="shared" si="5"/>
        <v>-15.166666666666668</v>
      </c>
    </row>
    <row r="155" spans="5:13" x14ac:dyDescent="0.3">
      <c r="E155">
        <f t="shared" si="4"/>
        <v>0</v>
      </c>
      <c r="I155" s="7" t="s">
        <v>540</v>
      </c>
      <c r="J155" s="12">
        <v>-10</v>
      </c>
      <c r="K155" s="16">
        <v>-3</v>
      </c>
      <c r="M155">
        <f t="shared" si="5"/>
        <v>-11.5</v>
      </c>
    </row>
    <row r="156" spans="5:13" x14ac:dyDescent="0.3">
      <c r="E156">
        <f t="shared" si="4"/>
        <v>0</v>
      </c>
      <c r="I156" s="7" t="s">
        <v>129</v>
      </c>
      <c r="J156" s="12">
        <v>-10.214285714285714</v>
      </c>
      <c r="K156" s="16">
        <v>-2.7857142857142856</v>
      </c>
      <c r="M156">
        <f t="shared" si="5"/>
        <v>-11.607142857142856</v>
      </c>
    </row>
    <row r="157" spans="5:13" x14ac:dyDescent="0.3">
      <c r="E157">
        <f t="shared" si="4"/>
        <v>0</v>
      </c>
      <c r="I157" s="7" t="s">
        <v>243</v>
      </c>
      <c r="J157" s="12">
        <v>-10.625</v>
      </c>
      <c r="K157" s="16">
        <v>-1.375</v>
      </c>
      <c r="M157">
        <f t="shared" si="5"/>
        <v>-11.3125</v>
      </c>
    </row>
    <row r="158" spans="5:13" x14ac:dyDescent="0.3">
      <c r="E158">
        <f t="shared" si="4"/>
        <v>0</v>
      </c>
      <c r="I158" s="7" t="s">
        <v>153</v>
      </c>
      <c r="J158" s="12">
        <v>-10.777777777777779</v>
      </c>
      <c r="K158" s="16">
        <v>-2.8888888888888888</v>
      </c>
      <c r="M158">
        <f t="shared" si="5"/>
        <v>-12.222222222222223</v>
      </c>
    </row>
    <row r="159" spans="5:13" x14ac:dyDescent="0.3">
      <c r="E159">
        <f t="shared" si="4"/>
        <v>0</v>
      </c>
      <c r="I159" s="7" t="s">
        <v>315</v>
      </c>
      <c r="J159" s="12">
        <v>-11</v>
      </c>
      <c r="K159" s="16">
        <v>-10</v>
      </c>
      <c r="M159">
        <f t="shared" si="5"/>
        <v>-16</v>
      </c>
    </row>
    <row r="160" spans="5:13" x14ac:dyDescent="0.3">
      <c r="E160">
        <f t="shared" si="4"/>
        <v>0</v>
      </c>
      <c r="I160" s="7" t="s">
        <v>482</v>
      </c>
      <c r="J160" s="12">
        <v>-11</v>
      </c>
      <c r="K160" s="16">
        <v>-8</v>
      </c>
      <c r="M160">
        <f t="shared" si="5"/>
        <v>-15</v>
      </c>
    </row>
    <row r="161" spans="5:13" x14ac:dyDescent="0.3">
      <c r="E161">
        <f t="shared" si="4"/>
        <v>0</v>
      </c>
      <c r="I161" s="7" t="s">
        <v>343</v>
      </c>
      <c r="J161" s="12">
        <v>-11</v>
      </c>
      <c r="K161" s="16">
        <v>1</v>
      </c>
      <c r="M161">
        <f t="shared" si="5"/>
        <v>-10.5</v>
      </c>
    </row>
    <row r="162" spans="5:13" x14ac:dyDescent="0.3">
      <c r="E162">
        <f t="shared" si="4"/>
        <v>0</v>
      </c>
      <c r="I162" s="7" t="s">
        <v>502</v>
      </c>
      <c r="J162" s="12">
        <v>-11</v>
      </c>
      <c r="K162" s="16">
        <v>-6</v>
      </c>
      <c r="M162">
        <f t="shared" si="5"/>
        <v>-14</v>
      </c>
    </row>
    <row r="163" spans="5:13" x14ac:dyDescent="0.3">
      <c r="E163">
        <f t="shared" si="4"/>
        <v>0</v>
      </c>
      <c r="I163" s="7" t="s">
        <v>550</v>
      </c>
      <c r="J163" s="12">
        <v>-11</v>
      </c>
      <c r="K163" s="16">
        <v>-10</v>
      </c>
      <c r="M163">
        <f t="shared" si="5"/>
        <v>-16</v>
      </c>
    </row>
    <row r="164" spans="5:13" x14ac:dyDescent="0.3">
      <c r="E164">
        <f t="shared" si="4"/>
        <v>0</v>
      </c>
      <c r="I164" s="7" t="s">
        <v>257</v>
      </c>
      <c r="J164" s="12">
        <v>-11.5</v>
      </c>
      <c r="K164" s="16">
        <v>-8</v>
      </c>
      <c r="M164">
        <f t="shared" si="5"/>
        <v>-15.5</v>
      </c>
    </row>
    <row r="165" spans="5:13" x14ac:dyDescent="0.3">
      <c r="E165">
        <f t="shared" si="4"/>
        <v>0</v>
      </c>
      <c r="I165" s="7" t="s">
        <v>554</v>
      </c>
      <c r="J165" s="12">
        <v>-13</v>
      </c>
      <c r="K165" s="16">
        <v>-4</v>
      </c>
      <c r="M165">
        <f t="shared" si="5"/>
        <v>-15</v>
      </c>
    </row>
    <row r="166" spans="5:13" x14ac:dyDescent="0.3">
      <c r="E166">
        <f t="shared" si="4"/>
        <v>0</v>
      </c>
      <c r="I166" s="7" t="s">
        <v>436</v>
      </c>
      <c r="J166" s="12">
        <v>-13</v>
      </c>
      <c r="K166" s="16">
        <v>-6</v>
      </c>
      <c r="M166">
        <f t="shared" si="5"/>
        <v>-16</v>
      </c>
    </row>
    <row r="167" spans="5:13" x14ac:dyDescent="0.3">
      <c r="E167">
        <f t="shared" si="4"/>
        <v>0</v>
      </c>
      <c r="I167" s="7" t="s">
        <v>378</v>
      </c>
      <c r="J167" s="12">
        <v>-13</v>
      </c>
      <c r="K167" s="16">
        <v>-10.5</v>
      </c>
      <c r="M167">
        <f t="shared" si="5"/>
        <v>-18.25</v>
      </c>
    </row>
    <row r="168" spans="5:13" x14ac:dyDescent="0.3">
      <c r="E168">
        <f t="shared" si="4"/>
        <v>0</v>
      </c>
      <c r="I168" s="7" t="s">
        <v>339</v>
      </c>
      <c r="J168" s="12">
        <v>-13.25</v>
      </c>
      <c r="K168" s="16">
        <v>-5.75</v>
      </c>
      <c r="M168">
        <f t="shared" si="5"/>
        <v>-16.125</v>
      </c>
    </row>
    <row r="169" spans="5:13" x14ac:dyDescent="0.3">
      <c r="E169">
        <f t="shared" si="4"/>
        <v>0</v>
      </c>
      <c r="I169" s="7" t="s">
        <v>110</v>
      </c>
      <c r="J169" s="12">
        <v>-13.5</v>
      </c>
      <c r="K169" s="16">
        <v>-4.333333333333333</v>
      </c>
      <c r="M169">
        <f t="shared" si="5"/>
        <v>-15.666666666666666</v>
      </c>
    </row>
    <row r="170" spans="5:13" x14ac:dyDescent="0.3">
      <c r="E170">
        <f t="shared" si="4"/>
        <v>0</v>
      </c>
      <c r="I170" s="7" t="s">
        <v>542</v>
      </c>
      <c r="J170" s="12">
        <v>-14</v>
      </c>
      <c r="K170" s="16">
        <v>-13</v>
      </c>
      <c r="M170">
        <f t="shared" si="5"/>
        <v>-20.5</v>
      </c>
    </row>
    <row r="171" spans="5:13" x14ac:dyDescent="0.3">
      <c r="E171">
        <f t="shared" si="4"/>
        <v>0</v>
      </c>
      <c r="I171" s="7" t="s">
        <v>190</v>
      </c>
      <c r="J171" s="12">
        <v>-14</v>
      </c>
      <c r="K171" s="16">
        <v>-1</v>
      </c>
      <c r="M171">
        <f t="shared" si="5"/>
        <v>-14.5</v>
      </c>
    </row>
    <row r="172" spans="5:13" x14ac:dyDescent="0.3">
      <c r="E172">
        <f t="shared" si="4"/>
        <v>0</v>
      </c>
      <c r="I172" s="7" t="s">
        <v>88</v>
      </c>
      <c r="J172" s="12">
        <v>-14</v>
      </c>
      <c r="K172" s="16">
        <v>-7</v>
      </c>
      <c r="M172">
        <f t="shared" si="5"/>
        <v>-17.5</v>
      </c>
    </row>
    <row r="173" spans="5:13" x14ac:dyDescent="0.3">
      <c r="E173">
        <f t="shared" si="4"/>
        <v>0</v>
      </c>
      <c r="I173" s="7" t="s">
        <v>186</v>
      </c>
      <c r="J173" s="12">
        <v>-15</v>
      </c>
      <c r="K173" s="16">
        <v>-11</v>
      </c>
      <c r="M173">
        <f t="shared" si="5"/>
        <v>-20.5</v>
      </c>
    </row>
    <row r="174" spans="5:13" x14ac:dyDescent="0.3">
      <c r="E174">
        <f t="shared" si="4"/>
        <v>0</v>
      </c>
      <c r="I174" s="7" t="s">
        <v>293</v>
      </c>
      <c r="J174" s="12">
        <v>-15</v>
      </c>
      <c r="K174" s="16">
        <v>-6</v>
      </c>
      <c r="M174">
        <f t="shared" si="5"/>
        <v>-18</v>
      </c>
    </row>
    <row r="175" spans="5:13" x14ac:dyDescent="0.3">
      <c r="E175">
        <f t="shared" si="4"/>
        <v>0</v>
      </c>
      <c r="I175" s="7" t="s">
        <v>406</v>
      </c>
      <c r="J175" s="12">
        <v>-15</v>
      </c>
      <c r="K175" s="16">
        <v>-5</v>
      </c>
      <c r="M175">
        <f t="shared" si="5"/>
        <v>-17.5</v>
      </c>
    </row>
    <row r="176" spans="5:13" x14ac:dyDescent="0.3">
      <c r="E176">
        <f t="shared" si="4"/>
        <v>0</v>
      </c>
      <c r="I176" s="7" t="s">
        <v>239</v>
      </c>
      <c r="J176" s="12">
        <v>-15</v>
      </c>
      <c r="K176" s="16">
        <v>-3.5</v>
      </c>
      <c r="M176">
        <f t="shared" si="5"/>
        <v>-16.75</v>
      </c>
    </row>
    <row r="177" spans="5:13" x14ac:dyDescent="0.3">
      <c r="E177">
        <f t="shared" si="4"/>
        <v>0</v>
      </c>
      <c r="I177" s="7" t="s">
        <v>253</v>
      </c>
      <c r="J177" s="12">
        <v>-15.4</v>
      </c>
      <c r="K177" s="16">
        <v>-7.4</v>
      </c>
      <c r="M177">
        <f t="shared" si="5"/>
        <v>-19.100000000000001</v>
      </c>
    </row>
    <row r="178" spans="5:13" x14ac:dyDescent="0.3">
      <c r="E178">
        <f t="shared" si="4"/>
        <v>0</v>
      </c>
      <c r="I178" s="7" t="s">
        <v>271</v>
      </c>
      <c r="J178" s="12">
        <v>-16</v>
      </c>
      <c r="K178" s="16">
        <v>-7</v>
      </c>
      <c r="M178">
        <f t="shared" si="5"/>
        <v>-19.5</v>
      </c>
    </row>
    <row r="179" spans="5:13" x14ac:dyDescent="0.3">
      <c r="E179">
        <f t="shared" si="4"/>
        <v>0</v>
      </c>
      <c r="I179" s="7" t="s">
        <v>245</v>
      </c>
      <c r="J179" s="12">
        <v>-16</v>
      </c>
      <c r="K179" s="16">
        <v>0.2</v>
      </c>
      <c r="M179">
        <f t="shared" si="5"/>
        <v>-15.9</v>
      </c>
    </row>
    <row r="180" spans="5:13" x14ac:dyDescent="0.3">
      <c r="E180">
        <f t="shared" si="4"/>
        <v>0</v>
      </c>
      <c r="I180" s="7" t="s">
        <v>506</v>
      </c>
      <c r="J180" s="12">
        <v>-16</v>
      </c>
      <c r="K180" s="16">
        <v>-12</v>
      </c>
      <c r="M180">
        <f t="shared" si="5"/>
        <v>-22</v>
      </c>
    </row>
    <row r="181" spans="5:13" x14ac:dyDescent="0.3">
      <c r="E181">
        <f t="shared" si="4"/>
        <v>0</v>
      </c>
      <c r="I181" s="7" t="s">
        <v>309</v>
      </c>
      <c r="J181" s="12">
        <v>-16</v>
      </c>
      <c r="K181" s="16">
        <v>-6</v>
      </c>
      <c r="M181">
        <f t="shared" si="5"/>
        <v>-19</v>
      </c>
    </row>
    <row r="182" spans="5:13" x14ac:dyDescent="0.3">
      <c r="E182">
        <f t="shared" si="4"/>
        <v>0</v>
      </c>
      <c r="I182" s="7" t="s">
        <v>374</v>
      </c>
      <c r="J182" s="12">
        <v>-16</v>
      </c>
      <c r="K182" s="16">
        <v>-6</v>
      </c>
      <c r="M182">
        <f t="shared" si="5"/>
        <v>-19</v>
      </c>
    </row>
    <row r="183" spans="5:13" x14ac:dyDescent="0.3">
      <c r="E183">
        <f t="shared" si="4"/>
        <v>0</v>
      </c>
      <c r="I183" s="7" t="s">
        <v>392</v>
      </c>
      <c r="J183" s="12">
        <v>-17</v>
      </c>
      <c r="K183" s="16">
        <v>-2</v>
      </c>
      <c r="M183">
        <f t="shared" si="5"/>
        <v>-18</v>
      </c>
    </row>
    <row r="184" spans="5:13" x14ac:dyDescent="0.3">
      <c r="E184">
        <f t="shared" si="4"/>
        <v>0</v>
      </c>
      <c r="I184" s="7" t="s">
        <v>233</v>
      </c>
      <c r="J184" s="12">
        <v>-17.333333333333332</v>
      </c>
      <c r="K184" s="16">
        <v>-6.666666666666667</v>
      </c>
      <c r="M184">
        <f t="shared" si="5"/>
        <v>-20.666666666666664</v>
      </c>
    </row>
    <row r="185" spans="5:13" x14ac:dyDescent="0.3">
      <c r="E185">
        <f t="shared" si="4"/>
        <v>0</v>
      </c>
      <c r="I185" s="7" t="s">
        <v>251</v>
      </c>
      <c r="J185" s="12">
        <v>-18</v>
      </c>
      <c r="K185" s="16">
        <v>-7</v>
      </c>
      <c r="M185">
        <f t="shared" si="5"/>
        <v>-21.5</v>
      </c>
    </row>
    <row r="186" spans="5:13" x14ac:dyDescent="0.3">
      <c r="E186">
        <f t="shared" si="4"/>
        <v>0</v>
      </c>
      <c r="I186" s="7" t="s">
        <v>269</v>
      </c>
      <c r="J186" s="12">
        <v>-18.5</v>
      </c>
      <c r="K186" s="16">
        <v>-5.25</v>
      </c>
      <c r="M186">
        <f t="shared" si="5"/>
        <v>-21.125</v>
      </c>
    </row>
    <row r="187" spans="5:13" x14ac:dyDescent="0.3">
      <c r="E187">
        <f t="shared" si="4"/>
        <v>0</v>
      </c>
      <c r="I187" s="7" t="s">
        <v>180</v>
      </c>
      <c r="J187" s="12">
        <v>-18.5</v>
      </c>
      <c r="K187" s="16">
        <v>-9</v>
      </c>
      <c r="M187">
        <f t="shared" si="5"/>
        <v>-23</v>
      </c>
    </row>
    <row r="188" spans="5:13" x14ac:dyDescent="0.3">
      <c r="E188">
        <f t="shared" si="4"/>
        <v>0</v>
      </c>
      <c r="I188" s="7" t="s">
        <v>241</v>
      </c>
      <c r="J188" s="12">
        <v>-19</v>
      </c>
      <c r="K188" s="16">
        <v>-3.4285714285714284</v>
      </c>
      <c r="M188">
        <f t="shared" si="5"/>
        <v>-20.714285714285715</v>
      </c>
    </row>
    <row r="189" spans="5:13" x14ac:dyDescent="0.3">
      <c r="E189">
        <f t="shared" si="4"/>
        <v>0</v>
      </c>
      <c r="I189" s="7" t="s">
        <v>500</v>
      </c>
      <c r="J189" s="12">
        <v>-20</v>
      </c>
      <c r="K189" s="16">
        <v>-15</v>
      </c>
      <c r="M189">
        <f t="shared" si="5"/>
        <v>-27.5</v>
      </c>
    </row>
    <row r="190" spans="5:13" x14ac:dyDescent="0.3">
      <c r="E190">
        <f t="shared" si="4"/>
        <v>0</v>
      </c>
      <c r="I190" s="7" t="s">
        <v>516</v>
      </c>
      <c r="J190" s="12">
        <v>-20</v>
      </c>
      <c r="K190" s="16">
        <v>-5</v>
      </c>
      <c r="M190">
        <f t="shared" si="5"/>
        <v>-22.5</v>
      </c>
    </row>
    <row r="191" spans="5:13" x14ac:dyDescent="0.3">
      <c r="E191">
        <f t="shared" si="4"/>
        <v>0</v>
      </c>
      <c r="I191" s="7" t="s">
        <v>440</v>
      </c>
      <c r="J191" s="12">
        <v>-20</v>
      </c>
      <c r="K191" s="16">
        <v>-8</v>
      </c>
      <c r="M191">
        <f t="shared" si="5"/>
        <v>-24</v>
      </c>
    </row>
    <row r="192" spans="5:13" x14ac:dyDescent="0.3">
      <c r="E192">
        <f t="shared" si="4"/>
        <v>0</v>
      </c>
      <c r="I192" s="7" t="s">
        <v>273</v>
      </c>
      <c r="J192" s="12">
        <v>-21</v>
      </c>
      <c r="K192" s="16">
        <v>-8</v>
      </c>
      <c r="M192">
        <f t="shared" si="5"/>
        <v>-25</v>
      </c>
    </row>
    <row r="193" spans="5:13" x14ac:dyDescent="0.3">
      <c r="E193">
        <f t="shared" si="4"/>
        <v>0</v>
      </c>
      <c r="I193" s="7" t="s">
        <v>434</v>
      </c>
      <c r="J193" s="12">
        <v>-21</v>
      </c>
      <c r="K193" s="16">
        <v>-2</v>
      </c>
      <c r="M193">
        <f t="shared" si="5"/>
        <v>-22</v>
      </c>
    </row>
    <row r="194" spans="5:13" x14ac:dyDescent="0.3">
      <c r="E194">
        <f t="shared" si="4"/>
        <v>0</v>
      </c>
      <c r="I194" s="7" t="s">
        <v>301</v>
      </c>
      <c r="J194" s="12">
        <v>-21</v>
      </c>
      <c r="K194" s="16">
        <v>-12</v>
      </c>
      <c r="M194">
        <f t="shared" si="5"/>
        <v>-27</v>
      </c>
    </row>
    <row r="195" spans="5:13" x14ac:dyDescent="0.3">
      <c r="E195">
        <f t="shared" si="4"/>
        <v>0</v>
      </c>
      <c r="I195" s="7" t="s">
        <v>486</v>
      </c>
      <c r="J195" s="12">
        <v>-21.5</v>
      </c>
      <c r="K195" s="16">
        <v>-6</v>
      </c>
      <c r="M195">
        <f t="shared" si="5"/>
        <v>-24.5</v>
      </c>
    </row>
    <row r="196" spans="5:13" x14ac:dyDescent="0.3">
      <c r="E196">
        <f t="shared" si="4"/>
        <v>0</v>
      </c>
      <c r="I196" s="7" t="s">
        <v>196</v>
      </c>
      <c r="J196" s="12">
        <v>-21.5</v>
      </c>
      <c r="K196" s="16">
        <v>-11</v>
      </c>
      <c r="M196">
        <f t="shared" si="5"/>
        <v>-27</v>
      </c>
    </row>
    <row r="197" spans="5:13" x14ac:dyDescent="0.3">
      <c r="E197">
        <f t="shared" si="4"/>
        <v>0</v>
      </c>
      <c r="I197" s="7" t="s">
        <v>468</v>
      </c>
      <c r="J197" s="12">
        <v>-23</v>
      </c>
      <c r="K197" s="16">
        <v>-5</v>
      </c>
      <c r="M197">
        <f t="shared" si="5"/>
        <v>-25.5</v>
      </c>
    </row>
    <row r="198" spans="5:13" x14ac:dyDescent="0.3">
      <c r="E198">
        <f t="shared" si="4"/>
        <v>0</v>
      </c>
      <c r="I198" s="7" t="s">
        <v>462</v>
      </c>
      <c r="J198" s="12">
        <v>-23</v>
      </c>
      <c r="K198" s="16">
        <v>-6</v>
      </c>
      <c r="M198">
        <f t="shared" si="5"/>
        <v>-26</v>
      </c>
    </row>
    <row r="199" spans="5:13" x14ac:dyDescent="0.3">
      <c r="E199">
        <f t="shared" ref="E199:E210" si="6">G199+H199/2</f>
        <v>0</v>
      </c>
      <c r="I199" s="7" t="s">
        <v>418</v>
      </c>
      <c r="J199" s="12">
        <v>-26</v>
      </c>
      <c r="K199" s="16">
        <v>-10</v>
      </c>
      <c r="M199">
        <f t="shared" ref="M199:M210" si="7">J199+K199/2</f>
        <v>-31</v>
      </c>
    </row>
    <row r="200" spans="5:13" x14ac:dyDescent="0.3">
      <c r="E200">
        <f t="shared" si="6"/>
        <v>0</v>
      </c>
      <c r="I200" s="7" t="s">
        <v>265</v>
      </c>
      <c r="J200" s="12">
        <v>-26</v>
      </c>
      <c r="K200" s="16">
        <v>-3</v>
      </c>
      <c r="M200">
        <f t="shared" si="7"/>
        <v>-27.5</v>
      </c>
    </row>
    <row r="201" spans="5:13" x14ac:dyDescent="0.3">
      <c r="E201">
        <f t="shared" si="6"/>
        <v>0</v>
      </c>
      <c r="I201" s="7" t="s">
        <v>335</v>
      </c>
      <c r="J201" s="12">
        <v>-28</v>
      </c>
      <c r="K201" s="16">
        <v>-9</v>
      </c>
      <c r="M201">
        <f t="shared" si="7"/>
        <v>-32.5</v>
      </c>
    </row>
    <row r="202" spans="5:13" x14ac:dyDescent="0.3">
      <c r="E202">
        <f t="shared" si="6"/>
        <v>0</v>
      </c>
      <c r="I202" s="7" t="s">
        <v>351</v>
      </c>
      <c r="J202" s="12">
        <v>-28</v>
      </c>
      <c r="K202" s="16">
        <v>-3</v>
      </c>
      <c r="M202">
        <f t="shared" si="7"/>
        <v>-29.5</v>
      </c>
    </row>
    <row r="203" spans="5:13" x14ac:dyDescent="0.3">
      <c r="E203">
        <f t="shared" si="6"/>
        <v>0</v>
      </c>
      <c r="I203" s="7" t="s">
        <v>279</v>
      </c>
      <c r="J203" s="12">
        <v>-29</v>
      </c>
      <c r="K203" s="16">
        <v>-7</v>
      </c>
      <c r="M203">
        <f t="shared" si="7"/>
        <v>-32.5</v>
      </c>
    </row>
    <row r="204" spans="5:13" x14ac:dyDescent="0.3">
      <c r="E204">
        <f t="shared" si="6"/>
        <v>0</v>
      </c>
      <c r="I204" s="7" t="s">
        <v>303</v>
      </c>
      <c r="J204" s="12">
        <v>-29</v>
      </c>
      <c r="K204" s="16">
        <v>-25</v>
      </c>
      <c r="M204">
        <f t="shared" si="7"/>
        <v>-41.5</v>
      </c>
    </row>
    <row r="205" spans="5:13" x14ac:dyDescent="0.3">
      <c r="E205">
        <f t="shared" si="6"/>
        <v>0</v>
      </c>
      <c r="I205" s="7" t="s">
        <v>368</v>
      </c>
      <c r="J205" s="12">
        <v>-32</v>
      </c>
      <c r="K205" s="16">
        <v>-10</v>
      </c>
      <c r="M205">
        <f t="shared" si="7"/>
        <v>-37</v>
      </c>
    </row>
    <row r="206" spans="5:13" x14ac:dyDescent="0.3">
      <c r="E206">
        <f t="shared" si="6"/>
        <v>0</v>
      </c>
      <c r="I206" s="7" t="s">
        <v>208</v>
      </c>
      <c r="J206" s="12">
        <v>-32</v>
      </c>
      <c r="K206" s="16">
        <v>-11</v>
      </c>
      <c r="M206">
        <f t="shared" si="7"/>
        <v>-37.5</v>
      </c>
    </row>
    <row r="207" spans="5:13" x14ac:dyDescent="0.3">
      <c r="E207">
        <f t="shared" si="6"/>
        <v>0</v>
      </c>
      <c r="I207" s="7" t="s">
        <v>200</v>
      </c>
      <c r="J207" s="12">
        <v>-33</v>
      </c>
      <c r="K207" s="16">
        <v>-15</v>
      </c>
      <c r="M207">
        <f t="shared" si="7"/>
        <v>-40.5</v>
      </c>
    </row>
    <row r="208" spans="5:13" x14ac:dyDescent="0.3">
      <c r="E208">
        <f t="shared" si="6"/>
        <v>0</v>
      </c>
      <c r="I208" s="7" t="s">
        <v>372</v>
      </c>
      <c r="J208" s="12">
        <v>-37</v>
      </c>
      <c r="K208" s="16">
        <v>-8</v>
      </c>
      <c r="M208">
        <f t="shared" si="7"/>
        <v>-41</v>
      </c>
    </row>
    <row r="209" spans="5:13" x14ac:dyDescent="0.3">
      <c r="E209">
        <f t="shared" si="6"/>
        <v>0</v>
      </c>
      <c r="I209" s="7" t="s">
        <v>261</v>
      </c>
      <c r="J209" s="12">
        <v>-43</v>
      </c>
      <c r="K209" s="16">
        <v>-1</v>
      </c>
      <c r="M209">
        <f t="shared" si="7"/>
        <v>-43.5</v>
      </c>
    </row>
    <row r="210" spans="5:13" x14ac:dyDescent="0.3">
      <c r="E210">
        <f t="shared" si="6"/>
        <v>0</v>
      </c>
      <c r="I210" s="7" t="s">
        <v>586</v>
      </c>
      <c r="J210" s="12">
        <v>2.0705467372134039</v>
      </c>
      <c r="K210" s="16">
        <v>7.8030570252792479</v>
      </c>
      <c r="M210">
        <f t="shared" si="7"/>
        <v>5.9720752498530274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DD464-ECE0-4349-996D-50A2B90BEFAC}">
  <dimension ref="A1"/>
  <sheetViews>
    <sheetView showGridLines="0" tabSelected="1" workbookViewId="0">
      <selection activeCell="R1" sqref="R1:R1048576"/>
    </sheetView>
  </sheetViews>
  <sheetFormatPr defaultRowHeight="14.4" x14ac:dyDescent="0.3"/>
  <cols>
    <col min="1" max="16384" width="8.88671875" style="1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Detail1</vt:lpstr>
      <vt:lpstr>Sheet2</vt:lpstr>
      <vt:lpstr>Sheet5</vt:lpstr>
      <vt:lpstr>Sheet3</vt:lpstr>
      <vt:lpstr>Sheet6</vt:lpstr>
      <vt:lpstr>Sheet7</vt:lpstr>
      <vt:lpstr>Sheet8</vt:lpstr>
      <vt:lpstr>Sheet9</vt:lpstr>
      <vt:lpstr>flights_sample_3m</vt:lpstr>
      <vt:lpstr>Detail2</vt:lpstr>
      <vt:lpstr>Sheet1</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mayank goyal</cp:lastModifiedBy>
  <dcterms:created xsi:type="dcterms:W3CDTF">2025-06-21T06:17:15Z</dcterms:created>
  <dcterms:modified xsi:type="dcterms:W3CDTF">2025-11-22T15:47:44Z</dcterms:modified>
</cp:coreProperties>
</file>